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BI4ALL\git\datasetchallange\database\Acme Corporation\"/>
    </mc:Choice>
  </mc:AlternateContent>
  <xr:revisionPtr revIDLastSave="0" documentId="13_ncr:1_{01F3C52B-B9E7-4795-BD8B-B0B39778ED30}" xr6:coauthVersionLast="47" xr6:coauthVersionMax="47" xr10:uidLastSave="{00000000-0000-0000-0000-000000000000}"/>
  <bookViews>
    <workbookView xWindow="-120" yWindow="-120" windowWidth="29040" windowHeight="15720" firstSheet="2" activeTab="11" xr2:uid="{DC38DFD6-0814-4743-9A87-D6C28BB21245}"/>
  </bookViews>
  <sheets>
    <sheet name="Name" sheetId="1" state="hidden" r:id="rId1"/>
    <sheet name="Last name" sheetId="4" state="hidden" r:id="rId2"/>
    <sheet name="Company" sheetId="12" r:id="rId3"/>
    <sheet name="Gender" sheetId="2" r:id="rId4"/>
    <sheet name="Marital status" sheetId="13" r:id="rId5"/>
    <sheet name="Race" sheetId="5" r:id="rId6"/>
    <sheet name="Department" sheetId="7" r:id="rId7"/>
    <sheet name="Education" sheetId="9" r:id="rId8"/>
    <sheet name="Role" sheetId="10" r:id="rId9"/>
    <sheet name="Level" sheetId="11" r:id="rId10"/>
    <sheet name="States" sheetId="14" r:id="rId11"/>
    <sheet name="Employees" sheetId="6" r:id="rId12"/>
  </sheets>
  <definedNames>
    <definedName name="_xlnm._FilterDatabase" localSheetId="2" hidden="1">Company!$A$4:$B$4</definedName>
    <definedName name="_xlnm._FilterDatabase" localSheetId="6" hidden="1">Department!$A$4:$B$4</definedName>
    <definedName name="_xlnm._FilterDatabase" localSheetId="7" hidden="1">Education!$A$4:$B$4</definedName>
    <definedName name="_xlnm._FilterDatabase" localSheetId="11" hidden="1">Employees!$A$4:$AC$4</definedName>
    <definedName name="_xlnm._FilterDatabase" localSheetId="3" hidden="1">Gender!$A$4:$B$4</definedName>
    <definedName name="_xlnm._FilterDatabase" localSheetId="1" hidden="1">'Last name'!$A$4:$B$4</definedName>
    <definedName name="_xlnm._FilterDatabase" localSheetId="9" hidden="1">Level!$A$4:$B$4</definedName>
    <definedName name="_xlnm._FilterDatabase" localSheetId="0" hidden="1">Name!$A$4:$D$4</definedName>
    <definedName name="_xlnm._FilterDatabase" localSheetId="5" hidden="1">Race!$A$4:$B$4</definedName>
    <definedName name="_xlnm._FilterDatabase" localSheetId="8" hidden="1">Role!$A$4:$B$4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14" l="1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5" i="14"/>
  <c r="A6" i="9"/>
  <c r="A7" i="9"/>
  <c r="A8" i="9"/>
  <c r="A9" i="9"/>
  <c r="A10" i="9"/>
  <c r="A5" i="9"/>
  <c r="A6" i="11"/>
  <c r="A7" i="11"/>
  <c r="A5" i="11"/>
  <c r="A6" i="7"/>
  <c r="A7" i="7"/>
  <c r="A8" i="7"/>
  <c r="A9" i="7"/>
  <c r="A10" i="7"/>
  <c r="A11" i="7"/>
  <c r="A12" i="7"/>
  <c r="A13" i="7"/>
  <c r="A14" i="7"/>
  <c r="A15" i="7"/>
  <c r="A16" i="7"/>
  <c r="A5" i="7"/>
  <c r="A6" i="10"/>
  <c r="A7" i="10"/>
  <c r="A8" i="10"/>
  <c r="A9" i="10"/>
  <c r="A10" i="10"/>
  <c r="A11" i="10"/>
  <c r="A12" i="10"/>
  <c r="A13" i="10"/>
  <c r="A14" i="10"/>
  <c r="A5" i="10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E27" i="1" s="1"/>
  <c r="A28" i="1"/>
  <c r="E28" i="1" s="1"/>
  <c r="A29" i="1"/>
  <c r="A30" i="1"/>
  <c r="A31" i="1"/>
  <c r="A32" i="1"/>
  <c r="A33" i="1"/>
  <c r="A34" i="1"/>
  <c r="A35" i="1"/>
  <c r="A36" i="1"/>
  <c r="A37" i="1"/>
  <c r="A38" i="1"/>
  <c r="A39" i="1"/>
  <c r="E39" i="1" s="1"/>
  <c r="A40" i="1"/>
  <c r="E40" i="1" s="1"/>
  <c r="A41" i="1"/>
  <c r="A42" i="1"/>
  <c r="A43" i="1"/>
  <c r="A44" i="1"/>
  <c r="A45" i="1"/>
  <c r="A46" i="1"/>
  <c r="A47" i="1"/>
  <c r="A48" i="1"/>
  <c r="A49" i="1"/>
  <c r="A50" i="1"/>
  <c r="A51" i="1"/>
  <c r="E51" i="1" s="1"/>
  <c r="A52" i="1"/>
  <c r="E52" i="1" s="1"/>
  <c r="A53" i="1"/>
  <c r="A54" i="1"/>
  <c r="A55" i="1"/>
  <c r="A56" i="1"/>
  <c r="A57" i="1"/>
  <c r="A58" i="1"/>
  <c r="A59" i="1"/>
  <c r="A60" i="1"/>
  <c r="A61" i="1"/>
  <c r="A62" i="1"/>
  <c r="A63" i="1"/>
  <c r="E63" i="1" s="1"/>
  <c r="A64" i="1"/>
  <c r="E64" i="1" s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E87" i="1" s="1"/>
  <c r="A88" i="1"/>
  <c r="E88" i="1" s="1"/>
  <c r="A89" i="1"/>
  <c r="A90" i="1"/>
  <c r="A91" i="1"/>
  <c r="A92" i="1"/>
  <c r="A93" i="1"/>
  <c r="A94" i="1"/>
  <c r="A95" i="1"/>
  <c r="A96" i="1"/>
  <c r="A97" i="1"/>
  <c r="A98" i="1"/>
  <c r="A99" i="1"/>
  <c r="E99" i="1" s="1"/>
  <c r="A100" i="1"/>
  <c r="E100" i="1" s="1"/>
  <c r="A101" i="1"/>
  <c r="A102" i="1"/>
  <c r="A103" i="1"/>
  <c r="A104" i="1"/>
  <c r="A105" i="1"/>
  <c r="A106" i="1"/>
  <c r="A107" i="1"/>
  <c r="A108" i="1"/>
  <c r="A109" i="1"/>
  <c r="A110" i="1"/>
  <c r="A111" i="1"/>
  <c r="E111" i="1" s="1"/>
  <c r="A112" i="1"/>
  <c r="E112" i="1" s="1"/>
  <c r="A113" i="1"/>
  <c r="A114" i="1"/>
  <c r="A115" i="1"/>
  <c r="A116" i="1"/>
  <c r="A117" i="1"/>
  <c r="A118" i="1"/>
  <c r="A119" i="1"/>
  <c r="A120" i="1"/>
  <c r="A121" i="1"/>
  <c r="A122" i="1"/>
  <c r="A123" i="1"/>
  <c r="E123" i="1" s="1"/>
  <c r="A124" i="1"/>
  <c r="E124" i="1" s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E147" i="1" s="1"/>
  <c r="A148" i="1"/>
  <c r="E148" i="1" s="1"/>
  <c r="A149" i="1"/>
  <c r="A150" i="1"/>
  <c r="A151" i="1"/>
  <c r="A152" i="1"/>
  <c r="A153" i="1"/>
  <c r="A154" i="1"/>
  <c r="A155" i="1"/>
  <c r="A156" i="1"/>
  <c r="A157" i="1"/>
  <c r="A158" i="1"/>
  <c r="A159" i="1"/>
  <c r="E159" i="1" s="1"/>
  <c r="A160" i="1"/>
  <c r="E160" i="1" s="1"/>
  <c r="A161" i="1"/>
  <c r="A162" i="1"/>
  <c r="A163" i="1"/>
  <c r="A164" i="1"/>
  <c r="A165" i="1"/>
  <c r="A166" i="1"/>
  <c r="A167" i="1"/>
  <c r="A168" i="1"/>
  <c r="A169" i="1"/>
  <c r="A170" i="1"/>
  <c r="A171" i="1"/>
  <c r="E171" i="1" s="1"/>
  <c r="A172" i="1"/>
  <c r="E172" i="1" s="1"/>
  <c r="A173" i="1"/>
  <c r="A174" i="1"/>
  <c r="A175" i="1"/>
  <c r="A176" i="1"/>
  <c r="A177" i="1"/>
  <c r="A178" i="1"/>
  <c r="A179" i="1"/>
  <c r="A180" i="1"/>
  <c r="A181" i="1"/>
  <c r="A182" i="1"/>
  <c r="A183" i="1"/>
  <c r="E183" i="1" s="1"/>
  <c r="A184" i="1"/>
  <c r="E184" i="1" s="1"/>
  <c r="A185" i="1"/>
  <c r="A186" i="1"/>
  <c r="A187" i="1"/>
  <c r="A188" i="1"/>
  <c r="A189" i="1"/>
  <c r="A190" i="1"/>
  <c r="A191" i="1"/>
  <c r="A192" i="1"/>
  <c r="A193" i="1"/>
  <c r="A194" i="1"/>
  <c r="A195" i="1"/>
  <c r="E195" i="1" s="1"/>
  <c r="A196" i="1"/>
  <c r="E196" i="1" s="1"/>
  <c r="A197" i="1"/>
  <c r="A198" i="1"/>
  <c r="A199" i="1"/>
  <c r="A200" i="1"/>
  <c r="A201" i="1"/>
  <c r="A202" i="1"/>
  <c r="A203" i="1"/>
  <c r="A204" i="1"/>
  <c r="A205" i="1"/>
  <c r="A206" i="1"/>
  <c r="A207" i="1"/>
  <c r="E207" i="1" s="1"/>
  <c r="A208" i="1"/>
  <c r="E208" i="1" s="1"/>
  <c r="A209" i="1"/>
  <c r="A210" i="1"/>
  <c r="A211" i="1"/>
  <c r="A212" i="1"/>
  <c r="A213" i="1"/>
  <c r="A214" i="1"/>
  <c r="A215" i="1"/>
  <c r="A216" i="1"/>
  <c r="A217" i="1"/>
  <c r="A218" i="1"/>
  <c r="A219" i="1"/>
  <c r="E219" i="1" s="1"/>
  <c r="A220" i="1"/>
  <c r="E220" i="1" s="1"/>
  <c r="A221" i="1"/>
  <c r="A222" i="1"/>
  <c r="A223" i="1"/>
  <c r="A224" i="1"/>
  <c r="A225" i="1"/>
  <c r="A226" i="1"/>
  <c r="A227" i="1"/>
  <c r="A228" i="1"/>
  <c r="A229" i="1"/>
  <c r="A230" i="1"/>
  <c r="A231" i="1"/>
  <c r="E231" i="1" s="1"/>
  <c r="A232" i="1"/>
  <c r="E232" i="1" s="1"/>
  <c r="A233" i="1"/>
  <c r="A234" i="1"/>
  <c r="A235" i="1"/>
  <c r="A236" i="1"/>
  <c r="A237" i="1"/>
  <c r="A238" i="1"/>
  <c r="A239" i="1"/>
  <c r="A240" i="1"/>
  <c r="A241" i="1"/>
  <c r="A242" i="1"/>
  <c r="A243" i="1"/>
  <c r="E243" i="1" s="1"/>
  <c r="A244" i="1"/>
  <c r="A245" i="1"/>
  <c r="A246" i="1"/>
  <c r="A247" i="1"/>
  <c r="A248" i="1"/>
  <c r="A249" i="1"/>
  <c r="A250" i="1"/>
  <c r="A251" i="1"/>
  <c r="A252" i="1"/>
  <c r="A253" i="1"/>
  <c r="A254" i="1"/>
  <c r="A255" i="1"/>
  <c r="E255" i="1" s="1"/>
  <c r="A256" i="1"/>
  <c r="E256" i="1" s="1"/>
  <c r="A257" i="1"/>
  <c r="A258" i="1"/>
  <c r="A259" i="1"/>
  <c r="A260" i="1"/>
  <c r="A261" i="1"/>
  <c r="A262" i="1"/>
  <c r="A263" i="1"/>
  <c r="A264" i="1"/>
  <c r="A265" i="1"/>
  <c r="A266" i="1"/>
  <c r="A267" i="1"/>
  <c r="A268" i="1"/>
  <c r="E268" i="1" s="1"/>
  <c r="A269" i="1"/>
  <c r="A270" i="1"/>
  <c r="A271" i="1"/>
  <c r="A272" i="1"/>
  <c r="A273" i="1"/>
  <c r="A274" i="1"/>
  <c r="A275" i="1"/>
  <c r="A276" i="1"/>
  <c r="A277" i="1"/>
  <c r="A278" i="1"/>
  <c r="A279" i="1"/>
  <c r="A280" i="1"/>
  <c r="E280" i="1" s="1"/>
  <c r="A281" i="1"/>
  <c r="A282" i="1"/>
  <c r="A283" i="1"/>
  <c r="A284" i="1"/>
  <c r="A285" i="1"/>
  <c r="A286" i="1"/>
  <c r="A287" i="1"/>
  <c r="A288" i="1"/>
  <c r="A289" i="1"/>
  <c r="A290" i="1"/>
  <c r="A291" i="1"/>
  <c r="A292" i="1"/>
  <c r="E292" i="1" s="1"/>
  <c r="A293" i="1"/>
  <c r="A294" i="1"/>
  <c r="A295" i="1"/>
  <c r="A296" i="1"/>
  <c r="A297" i="1"/>
  <c r="A298" i="1"/>
  <c r="A299" i="1"/>
  <c r="A300" i="1"/>
  <c r="A301" i="1"/>
  <c r="A302" i="1"/>
  <c r="A303" i="1"/>
  <c r="E303" i="1" s="1"/>
  <c r="A304" i="1"/>
  <c r="E304" i="1" s="1"/>
  <c r="A305" i="1"/>
  <c r="A306" i="1"/>
  <c r="A307" i="1"/>
  <c r="A308" i="1"/>
  <c r="A309" i="1"/>
  <c r="A310" i="1"/>
  <c r="A311" i="1"/>
  <c r="A312" i="1"/>
  <c r="A313" i="1"/>
  <c r="A314" i="1"/>
  <c r="A315" i="1"/>
  <c r="E315" i="1" s="1"/>
  <c r="A316" i="1"/>
  <c r="E316" i="1" s="1"/>
  <c r="A317" i="1"/>
  <c r="A318" i="1"/>
  <c r="A319" i="1"/>
  <c r="A320" i="1"/>
  <c r="A321" i="1"/>
  <c r="A322" i="1"/>
  <c r="A323" i="1"/>
  <c r="A324" i="1"/>
  <c r="A325" i="1"/>
  <c r="A326" i="1"/>
  <c r="A327" i="1"/>
  <c r="E327" i="1" s="1"/>
  <c r="A328" i="1"/>
  <c r="E328" i="1" s="1"/>
  <c r="A329" i="1"/>
  <c r="A330" i="1"/>
  <c r="A331" i="1"/>
  <c r="A332" i="1"/>
  <c r="A333" i="1"/>
  <c r="A334" i="1"/>
  <c r="A335" i="1"/>
  <c r="A336" i="1"/>
  <c r="A337" i="1"/>
  <c r="A338" i="1"/>
  <c r="A339" i="1"/>
  <c r="A340" i="1"/>
  <c r="E340" i="1" s="1"/>
  <c r="A341" i="1"/>
  <c r="A342" i="1"/>
  <c r="A343" i="1"/>
  <c r="A344" i="1"/>
  <c r="A345" i="1"/>
  <c r="A346" i="1"/>
  <c r="A347" i="1"/>
  <c r="A348" i="1"/>
  <c r="A349" i="1"/>
  <c r="A350" i="1"/>
  <c r="A351" i="1"/>
  <c r="E351" i="1" s="1"/>
  <c r="A352" i="1"/>
  <c r="E352" i="1" s="1"/>
  <c r="A353" i="1"/>
  <c r="A354" i="1"/>
  <c r="A355" i="1"/>
  <c r="A356" i="1"/>
  <c r="A357" i="1"/>
  <c r="A358" i="1"/>
  <c r="A359" i="1"/>
  <c r="A360" i="1"/>
  <c r="A361" i="1"/>
  <c r="A362" i="1"/>
  <c r="A363" i="1"/>
  <c r="E363" i="1" s="1"/>
  <c r="A364" i="1"/>
  <c r="E364" i="1" s="1"/>
  <c r="A365" i="1"/>
  <c r="A366" i="1"/>
  <c r="A367" i="1"/>
  <c r="A5" i="1"/>
  <c r="A6" i="4"/>
  <c r="A7" i="4"/>
  <c r="A8" i="4"/>
  <c r="A9" i="4"/>
  <c r="A10" i="4"/>
  <c r="A11" i="4"/>
  <c r="A12" i="4"/>
  <c r="A13" i="4"/>
  <c r="A14" i="4"/>
  <c r="C14" i="4" s="1"/>
  <c r="A15" i="4"/>
  <c r="A16" i="4"/>
  <c r="C16" i="4" s="1"/>
  <c r="A17" i="4"/>
  <c r="A18" i="4"/>
  <c r="A19" i="4"/>
  <c r="A20" i="4"/>
  <c r="A21" i="4"/>
  <c r="A22" i="4"/>
  <c r="A23" i="4"/>
  <c r="A24" i="4"/>
  <c r="A25" i="4"/>
  <c r="A26" i="4"/>
  <c r="C26" i="4" s="1"/>
  <c r="A27" i="4"/>
  <c r="A28" i="4"/>
  <c r="C28" i="4" s="1"/>
  <c r="A29" i="4"/>
  <c r="A30" i="4"/>
  <c r="A31" i="4"/>
  <c r="A32" i="4"/>
  <c r="A33" i="4"/>
  <c r="A34" i="4"/>
  <c r="A35" i="4"/>
  <c r="A36" i="4"/>
  <c r="A37" i="4"/>
  <c r="A38" i="4"/>
  <c r="C38" i="4" s="1"/>
  <c r="A39" i="4"/>
  <c r="A40" i="4"/>
  <c r="C40" i="4" s="1"/>
  <c r="A41" i="4"/>
  <c r="A42" i="4"/>
  <c r="A43" i="4"/>
  <c r="A44" i="4"/>
  <c r="A45" i="4"/>
  <c r="A46" i="4"/>
  <c r="A47" i="4"/>
  <c r="A48" i="4"/>
  <c r="A49" i="4"/>
  <c r="A50" i="4"/>
  <c r="C50" i="4" s="1"/>
  <c r="A51" i="4"/>
  <c r="A52" i="4"/>
  <c r="C52" i="4" s="1"/>
  <c r="A53" i="4"/>
  <c r="A54" i="4"/>
  <c r="A55" i="4"/>
  <c r="A56" i="4"/>
  <c r="A57" i="4"/>
  <c r="A58" i="4"/>
  <c r="A59" i="4"/>
  <c r="A60" i="4"/>
  <c r="A61" i="4"/>
  <c r="A62" i="4"/>
  <c r="C62" i="4" s="1"/>
  <c r="A63" i="4"/>
  <c r="A64" i="4"/>
  <c r="C64" i="4" s="1"/>
  <c r="A65" i="4"/>
  <c r="A66" i="4"/>
  <c r="A67" i="4"/>
  <c r="A68" i="4"/>
  <c r="A69" i="4"/>
  <c r="A70" i="4"/>
  <c r="A71" i="4"/>
  <c r="A72" i="4"/>
  <c r="A73" i="4"/>
  <c r="A74" i="4"/>
  <c r="C74" i="4" s="1"/>
  <c r="A75" i="4"/>
  <c r="A76" i="4"/>
  <c r="C76" i="4" s="1"/>
  <c r="A77" i="4"/>
  <c r="A78" i="4"/>
  <c r="A79" i="4"/>
  <c r="A80" i="4"/>
  <c r="A81" i="4"/>
  <c r="A82" i="4"/>
  <c r="A83" i="4"/>
  <c r="A84" i="4"/>
  <c r="A85" i="4"/>
  <c r="A86" i="4"/>
  <c r="C86" i="4" s="1"/>
  <c r="A87" i="4"/>
  <c r="A88" i="4"/>
  <c r="C88" i="4" s="1"/>
  <c r="A89" i="4"/>
  <c r="A90" i="4"/>
  <c r="A91" i="4"/>
  <c r="A92" i="4"/>
  <c r="A93" i="4"/>
  <c r="A94" i="4"/>
  <c r="A95" i="4"/>
  <c r="A96" i="4"/>
  <c r="A97" i="4"/>
  <c r="A98" i="4"/>
  <c r="C98" i="4" s="1"/>
  <c r="A99" i="4"/>
  <c r="A100" i="4"/>
  <c r="C100" i="4" s="1"/>
  <c r="A101" i="4"/>
  <c r="A102" i="4"/>
  <c r="A103" i="4"/>
  <c r="A104" i="4"/>
  <c r="A105" i="4"/>
  <c r="A106" i="4"/>
  <c r="A107" i="4"/>
  <c r="A108" i="4"/>
  <c r="A109" i="4"/>
  <c r="A110" i="4"/>
  <c r="C110" i="4" s="1"/>
  <c r="A111" i="4"/>
  <c r="A112" i="4"/>
  <c r="C112" i="4" s="1"/>
  <c r="A113" i="4"/>
  <c r="A114" i="4"/>
  <c r="A115" i="4"/>
  <c r="A116" i="4"/>
  <c r="A117" i="4"/>
  <c r="A118" i="4"/>
  <c r="A119" i="4"/>
  <c r="A120" i="4"/>
  <c r="A121" i="4"/>
  <c r="A122" i="4"/>
  <c r="A123" i="4"/>
  <c r="A124" i="4"/>
  <c r="C124" i="4" s="1"/>
  <c r="A125" i="4"/>
  <c r="A126" i="4"/>
  <c r="A127" i="4"/>
  <c r="A128" i="4"/>
  <c r="A129" i="4"/>
  <c r="A130" i="4"/>
  <c r="A131" i="4"/>
  <c r="A132" i="4"/>
  <c r="A133" i="4"/>
  <c r="A134" i="4"/>
  <c r="C134" i="4" s="1"/>
  <c r="A135" i="4"/>
  <c r="A136" i="4"/>
  <c r="C136" i="4" s="1"/>
  <c r="A137" i="4"/>
  <c r="A138" i="4"/>
  <c r="A139" i="4"/>
  <c r="A140" i="4"/>
  <c r="A141" i="4"/>
  <c r="A142" i="4"/>
  <c r="A143" i="4"/>
  <c r="A144" i="4"/>
  <c r="A145" i="4"/>
  <c r="A146" i="4"/>
  <c r="C146" i="4" s="1"/>
  <c r="A147" i="4"/>
  <c r="A148" i="4"/>
  <c r="C148" i="4" s="1"/>
  <c r="A149" i="4"/>
  <c r="A150" i="4"/>
  <c r="A151" i="4"/>
  <c r="A152" i="4"/>
  <c r="A153" i="4"/>
  <c r="A154" i="4"/>
  <c r="A155" i="4"/>
  <c r="A156" i="4"/>
  <c r="A157" i="4"/>
  <c r="A158" i="4"/>
  <c r="A159" i="4"/>
  <c r="A160" i="4"/>
  <c r="C160" i="4" s="1"/>
  <c r="A161" i="4"/>
  <c r="A162" i="4"/>
  <c r="A163" i="4"/>
  <c r="A164" i="4"/>
  <c r="A165" i="4"/>
  <c r="A166" i="4"/>
  <c r="A167" i="4"/>
  <c r="A168" i="4"/>
  <c r="A169" i="4"/>
  <c r="A170" i="4"/>
  <c r="C170" i="4" s="1"/>
  <c r="A171" i="4"/>
  <c r="A172" i="4"/>
  <c r="C172" i="4" s="1"/>
  <c r="A173" i="4"/>
  <c r="A174" i="4"/>
  <c r="A175" i="4"/>
  <c r="A176" i="4"/>
  <c r="A177" i="4"/>
  <c r="A178" i="4"/>
  <c r="A179" i="4"/>
  <c r="A180" i="4"/>
  <c r="A181" i="4"/>
  <c r="A182" i="4"/>
  <c r="C182" i="4" s="1"/>
  <c r="A183" i="4"/>
  <c r="A184" i="4"/>
  <c r="C184" i="4" s="1"/>
  <c r="A185" i="4"/>
  <c r="A186" i="4"/>
  <c r="A187" i="4"/>
  <c r="A188" i="4"/>
  <c r="A189" i="4"/>
  <c r="A190" i="4"/>
  <c r="A191" i="4"/>
  <c r="A192" i="4"/>
  <c r="A193" i="4"/>
  <c r="A194" i="4"/>
  <c r="A195" i="4"/>
  <c r="A5" i="4"/>
  <c r="E50" i="1"/>
  <c r="E62" i="1"/>
  <c r="E74" i="1"/>
  <c r="E86" i="1"/>
  <c r="E98" i="1"/>
  <c r="E110" i="1"/>
  <c r="E122" i="1"/>
  <c r="E134" i="1"/>
  <c r="E146" i="1"/>
  <c r="E158" i="1"/>
  <c r="E170" i="1"/>
  <c r="E194" i="1"/>
  <c r="E206" i="1"/>
  <c r="E218" i="1"/>
  <c r="E230" i="1"/>
  <c r="E254" i="1"/>
  <c r="E266" i="1"/>
  <c r="E278" i="1"/>
  <c r="E290" i="1"/>
  <c r="E302" i="1"/>
  <c r="E326" i="1"/>
  <c r="E338" i="1"/>
  <c r="E350" i="1"/>
  <c r="E362" i="1"/>
  <c r="C6" i="6"/>
  <c r="Y6" i="6" s="1"/>
  <c r="C7" i="6"/>
  <c r="Y7" i="6" s="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F73" i="6" s="1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F109" i="6" s="1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F130" i="6" s="1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Y158" i="6" s="1"/>
  <c r="AA158" i="6" s="1"/>
  <c r="AB158" i="6" s="1"/>
  <c r="C159" i="6"/>
  <c r="Y159" i="6" s="1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F193" i="6" s="1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F213" i="6" s="1"/>
  <c r="C214" i="6"/>
  <c r="C215" i="6"/>
  <c r="C216" i="6"/>
  <c r="C217" i="6"/>
  <c r="F217" i="6" s="1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F241" i="6" s="1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F290" i="6" s="1"/>
  <c r="C291" i="6"/>
  <c r="C292" i="6"/>
  <c r="F292" i="6" s="1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F366" i="6" s="1"/>
  <c r="C367" i="6"/>
  <c r="C368" i="6"/>
  <c r="C369" i="6"/>
  <c r="C370" i="6"/>
  <c r="C371" i="6"/>
  <c r="C372" i="6"/>
  <c r="C373" i="6"/>
  <c r="C374" i="6"/>
  <c r="F374" i="6" s="1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F414" i="6" s="1"/>
  <c r="C415" i="6"/>
  <c r="F415" i="6" s="1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F492" i="6" s="1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F518" i="6" s="1"/>
  <c r="C519" i="6"/>
  <c r="C520" i="6"/>
  <c r="C521" i="6"/>
  <c r="C522" i="6"/>
  <c r="F522" i="6" s="1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Y537" i="6" s="1"/>
  <c r="C538" i="6"/>
  <c r="C539" i="6"/>
  <c r="C540" i="6"/>
  <c r="C541" i="6"/>
  <c r="C542" i="6"/>
  <c r="Y542" i="6" s="1"/>
  <c r="AA542" i="6" s="1"/>
  <c r="AB542" i="6" s="1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F558" i="6" s="1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F589" i="6" s="1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F618" i="6" s="1"/>
  <c r="C619" i="6"/>
  <c r="C620" i="6"/>
  <c r="F620" i="6" s="1"/>
  <c r="C621" i="6"/>
  <c r="F621" i="6" s="1"/>
  <c r="C622" i="6"/>
  <c r="F622" i="6" s="1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F656" i="6" s="1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F679" i="6" s="1"/>
  <c r="C680" i="6"/>
  <c r="C681" i="6"/>
  <c r="C682" i="6"/>
  <c r="C683" i="6"/>
  <c r="C684" i="6"/>
  <c r="C685" i="6"/>
  <c r="C686" i="6"/>
  <c r="C687" i="6"/>
  <c r="C688" i="6"/>
  <c r="C689" i="6"/>
  <c r="C690" i="6"/>
  <c r="F690" i="6" s="1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F714" i="6" s="1"/>
  <c r="C715" i="6"/>
  <c r="C716" i="6"/>
  <c r="C717" i="6"/>
  <c r="C718" i="6"/>
  <c r="C719" i="6"/>
  <c r="C720" i="6"/>
  <c r="C721" i="6"/>
  <c r="F721" i="6" s="1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F748" i="6" s="1"/>
  <c r="C749" i="6"/>
  <c r="C750" i="6"/>
  <c r="C751" i="6"/>
  <c r="C752" i="6"/>
  <c r="C753" i="6"/>
  <c r="C754" i="6"/>
  <c r="C755" i="6"/>
  <c r="C756" i="6"/>
  <c r="C757" i="6"/>
  <c r="F757" i="6" s="1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F811" i="6" s="1"/>
  <c r="C812" i="6"/>
  <c r="C813" i="6"/>
  <c r="F813" i="6" s="1"/>
  <c r="C814" i="6"/>
  <c r="C815" i="6"/>
  <c r="C816" i="6"/>
  <c r="C817" i="6"/>
  <c r="C818" i="6"/>
  <c r="Y818" i="6" s="1"/>
  <c r="C819" i="6"/>
  <c r="C820" i="6"/>
  <c r="C821" i="6"/>
  <c r="C822" i="6"/>
  <c r="F822" i="6" s="1"/>
  <c r="C823" i="6"/>
  <c r="C824" i="6"/>
  <c r="C825" i="6"/>
  <c r="C826" i="6"/>
  <c r="C827" i="6"/>
  <c r="C828" i="6"/>
  <c r="C829" i="6"/>
  <c r="C830" i="6"/>
  <c r="C831" i="6"/>
  <c r="C832" i="6"/>
  <c r="Y832" i="6" s="1"/>
  <c r="C833" i="6"/>
  <c r="C834" i="6"/>
  <c r="C835" i="6"/>
  <c r="C836" i="6"/>
  <c r="C837" i="6"/>
  <c r="C838" i="6"/>
  <c r="C839" i="6"/>
  <c r="C840" i="6"/>
  <c r="C841" i="6"/>
  <c r="C842" i="6"/>
  <c r="F842" i="6" s="1"/>
  <c r="C843" i="6"/>
  <c r="C844" i="6"/>
  <c r="C845" i="6"/>
  <c r="C846" i="6"/>
  <c r="C847" i="6"/>
  <c r="C848" i="6"/>
  <c r="C849" i="6"/>
  <c r="C850" i="6"/>
  <c r="C851" i="6"/>
  <c r="C852" i="6"/>
  <c r="C853" i="6"/>
  <c r="F853" i="6" s="1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F882" i="6" s="1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F910" i="6" s="1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F967" i="6" s="1"/>
  <c r="C968" i="6"/>
  <c r="C969" i="6"/>
  <c r="F969" i="6" s="1"/>
  <c r="C970" i="6"/>
  <c r="C971" i="6"/>
  <c r="C972" i="6"/>
  <c r="C973" i="6"/>
  <c r="Y973" i="6" s="1"/>
  <c r="C974" i="6"/>
  <c r="Y974" i="6" s="1"/>
  <c r="AA974" i="6" s="1"/>
  <c r="AB974" i="6" s="1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F1075" i="6" s="1"/>
  <c r="C1076" i="6"/>
  <c r="C1077" i="6"/>
  <c r="C1078" i="6"/>
  <c r="C1079" i="6"/>
  <c r="C1080" i="6"/>
  <c r="C1081" i="6"/>
  <c r="C1082" i="6"/>
  <c r="F1082" i="6" s="1"/>
  <c r="C1083" i="6"/>
  <c r="C1084" i="6"/>
  <c r="C1085" i="6"/>
  <c r="C1086" i="6"/>
  <c r="C1087" i="6"/>
  <c r="C1088" i="6"/>
  <c r="C1089" i="6"/>
  <c r="C1090" i="6"/>
  <c r="Y1090" i="6" s="1"/>
  <c r="C1091" i="6"/>
  <c r="Y1091" i="6" s="1"/>
  <c r="C1092" i="6"/>
  <c r="C1093" i="6"/>
  <c r="C1094" i="6"/>
  <c r="C1095" i="6"/>
  <c r="C1096" i="6"/>
  <c r="C1097" i="6"/>
  <c r="C1098" i="6"/>
  <c r="C1099" i="6"/>
  <c r="F1099" i="6" s="1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F1134" i="6" s="1"/>
  <c r="C1135" i="6"/>
  <c r="F1135" i="6" s="1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F1160" i="6" s="1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F1179" i="6" s="1"/>
  <c r="C1180" i="6"/>
  <c r="C1181" i="6"/>
  <c r="C1182" i="6"/>
  <c r="C1183" i="6"/>
  <c r="C1184" i="6"/>
  <c r="C1185" i="6"/>
  <c r="C1186" i="6"/>
  <c r="F1186" i="6" s="1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Y1198" i="6" s="1"/>
  <c r="C1199" i="6"/>
  <c r="C1200" i="6"/>
  <c r="C1201" i="6"/>
  <c r="C1202" i="6"/>
  <c r="C1203" i="6"/>
  <c r="C1204" i="6"/>
  <c r="C1205" i="6"/>
  <c r="Y1205" i="6" s="1"/>
  <c r="C1206" i="6"/>
  <c r="F1206" i="6" s="1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F1230" i="6" s="1"/>
  <c r="C1231" i="6"/>
  <c r="C1232" i="6"/>
  <c r="F1232" i="6" s="1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F1258" i="6" s="1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F1277" i="6" s="1"/>
  <c r="C1278" i="6"/>
  <c r="F1278" i="6" s="1"/>
  <c r="C1279" i="6"/>
  <c r="F1279" i="6" s="1"/>
  <c r="C1280" i="6"/>
  <c r="F1280" i="6" s="1"/>
  <c r="C1281" i="6"/>
  <c r="F1281" i="6" s="1"/>
  <c r="C1282" i="6"/>
  <c r="F1282" i="6" s="1"/>
  <c r="C1283" i="6"/>
  <c r="C1284" i="6"/>
  <c r="C1285" i="6"/>
  <c r="C1286" i="6"/>
  <c r="Y1286" i="6" s="1"/>
  <c r="C1287" i="6"/>
  <c r="Y1287" i="6" s="1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F1319" i="6" s="1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Y1348" i="6" s="1"/>
  <c r="C1349" i="6"/>
  <c r="Y1349" i="6" s="1"/>
  <c r="C1350" i="6"/>
  <c r="C1351" i="6"/>
  <c r="C1352" i="6"/>
  <c r="C1353" i="6"/>
  <c r="C1354" i="6"/>
  <c r="C1355" i="6"/>
  <c r="C1356" i="6"/>
  <c r="C1357" i="6"/>
  <c r="C1358" i="6"/>
  <c r="C1359" i="6"/>
  <c r="F1359" i="6" s="1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F1372" i="6" s="1"/>
  <c r="C1373" i="6"/>
  <c r="C1374" i="6"/>
  <c r="C1375" i="6"/>
  <c r="F1375" i="6" s="1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Y1398" i="6" s="1"/>
  <c r="C1399" i="6"/>
  <c r="Y1399" i="6" s="1"/>
  <c r="C1400" i="6"/>
  <c r="C1401" i="6"/>
  <c r="C1402" i="6"/>
  <c r="C1403" i="6"/>
  <c r="C1404" i="6"/>
  <c r="C1405" i="6"/>
  <c r="C1406" i="6"/>
  <c r="C1407" i="6"/>
  <c r="C1408" i="6"/>
  <c r="F1408" i="6" s="1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F1420" i="6" s="1"/>
  <c r="C1421" i="6"/>
  <c r="C1422" i="6"/>
  <c r="C1423" i="6"/>
  <c r="F1423" i="6" s="1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F1449" i="6" s="1"/>
  <c r="C1450" i="6"/>
  <c r="F1450" i="6" s="1"/>
  <c r="C1451" i="6"/>
  <c r="F1451" i="6" s="1"/>
  <c r="C1452" i="6"/>
  <c r="Y1452" i="6" s="1"/>
  <c r="C1453" i="6"/>
  <c r="C1454" i="6"/>
  <c r="C1455" i="6"/>
  <c r="C1456" i="6"/>
  <c r="C1457" i="6"/>
  <c r="C1458" i="6"/>
  <c r="C1459" i="6"/>
  <c r="C1460" i="6"/>
  <c r="C1461" i="6"/>
  <c r="C1462" i="6"/>
  <c r="F1462" i="6" s="1"/>
  <c r="C1463" i="6"/>
  <c r="C1464" i="6"/>
  <c r="C1465" i="6"/>
  <c r="F1465" i="6" s="1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Y1484" i="6" s="1"/>
  <c r="C1485" i="6"/>
  <c r="Y1485" i="6" s="1"/>
  <c r="C1486" i="6"/>
  <c r="C1487" i="6"/>
  <c r="C1488" i="6"/>
  <c r="C1489" i="6"/>
  <c r="C1490" i="6"/>
  <c r="C1491" i="6"/>
  <c r="C1492" i="6"/>
  <c r="C1493" i="6"/>
  <c r="F1493" i="6" s="1"/>
  <c r="C1494" i="6"/>
  <c r="F1494" i="6" s="1"/>
  <c r="C1495" i="6"/>
  <c r="F1495" i="6" s="1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F1507" i="6" s="1"/>
  <c r="C1508" i="6"/>
  <c r="C1509" i="6"/>
  <c r="C1510" i="6"/>
  <c r="C1511" i="6"/>
  <c r="C1512" i="6"/>
  <c r="C1513" i="6"/>
  <c r="C1514" i="6"/>
  <c r="C1515" i="6"/>
  <c r="C1516" i="6"/>
  <c r="Y1516" i="6" s="1"/>
  <c r="C1517" i="6"/>
  <c r="Y1517" i="6" s="1"/>
  <c r="C1518" i="6"/>
  <c r="F1518" i="6" s="1"/>
  <c r="C1519" i="6"/>
  <c r="F1519" i="6" s="1"/>
  <c r="C1520" i="6"/>
  <c r="F1520" i="6" s="1"/>
  <c r="C1521" i="6"/>
  <c r="F1521" i="6" s="1"/>
  <c r="C1522" i="6"/>
  <c r="C1523" i="6"/>
  <c r="C1524" i="6"/>
  <c r="C1525" i="6"/>
  <c r="C1526" i="6"/>
  <c r="C1527" i="6"/>
  <c r="C1528" i="6"/>
  <c r="C1529" i="6"/>
  <c r="C1530" i="6"/>
  <c r="C1531" i="6"/>
  <c r="F1531" i="6" s="1"/>
  <c r="C1532" i="6"/>
  <c r="F1532" i="6" s="1"/>
  <c r="C1533" i="6"/>
  <c r="F1533" i="6" s="1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F1546" i="6" s="1"/>
  <c r="C1547" i="6"/>
  <c r="C1548" i="6"/>
  <c r="Y1548" i="6" s="1"/>
  <c r="C1549" i="6"/>
  <c r="Y1549" i="6" s="1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F1571" i="6" s="1"/>
  <c r="C1572" i="6"/>
  <c r="F1572" i="6" s="1"/>
  <c r="C1573" i="6"/>
  <c r="C1574" i="6"/>
  <c r="C1575" i="6"/>
  <c r="C1576" i="6"/>
  <c r="C1577" i="6"/>
  <c r="C1578" i="6"/>
  <c r="C1579" i="6"/>
  <c r="C1580" i="6"/>
  <c r="Y1580" i="6" s="1"/>
  <c r="C1581" i="6"/>
  <c r="Y1581" i="6" s="1"/>
  <c r="C1582" i="6"/>
  <c r="C1583" i="6"/>
  <c r="C1584" i="6"/>
  <c r="C1585" i="6"/>
  <c r="F1585" i="6" s="1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Y1612" i="6" s="1"/>
  <c r="C1613" i="6"/>
  <c r="Y1613" i="6" s="1"/>
  <c r="C1614" i="6"/>
  <c r="C1615" i="6"/>
  <c r="C1616" i="6"/>
  <c r="C1617" i="6"/>
  <c r="C1618" i="6"/>
  <c r="C1619" i="6"/>
  <c r="C1620" i="6"/>
  <c r="C1621" i="6"/>
  <c r="C1622" i="6"/>
  <c r="F1622" i="6" s="1"/>
  <c r="C1623" i="6"/>
  <c r="C1624" i="6"/>
  <c r="C1625" i="6"/>
  <c r="C1626" i="6"/>
  <c r="C1627" i="6"/>
  <c r="C1628" i="6"/>
  <c r="C1629" i="6"/>
  <c r="C1630" i="6"/>
  <c r="C1631" i="6"/>
  <c r="C1632" i="6"/>
  <c r="C1633" i="6"/>
  <c r="F1633" i="6" s="1"/>
  <c r="C1634" i="6"/>
  <c r="C1635" i="6"/>
  <c r="Y1635" i="6" s="1"/>
  <c r="C1636" i="6"/>
  <c r="Y1636" i="6" s="1"/>
  <c r="C1637" i="6"/>
  <c r="C1638" i="6"/>
  <c r="F1638" i="6" s="1"/>
  <c r="C1639" i="6"/>
  <c r="C1640" i="6"/>
  <c r="C1641" i="6"/>
  <c r="C1642" i="6"/>
  <c r="C1643" i="6"/>
  <c r="C1644" i="6"/>
  <c r="C1645" i="6"/>
  <c r="F1645" i="6" s="1"/>
  <c r="C1646" i="6"/>
  <c r="C1647" i="6"/>
  <c r="C1648" i="6"/>
  <c r="C1649" i="6"/>
  <c r="C1650" i="6"/>
  <c r="F1650" i="6" s="1"/>
  <c r="C1651" i="6"/>
  <c r="F1651" i="6" s="1"/>
  <c r="C1652" i="6"/>
  <c r="C1653" i="6"/>
  <c r="Y1653" i="6" s="1"/>
  <c r="C1654" i="6"/>
  <c r="C1655" i="6"/>
  <c r="C1656" i="6"/>
  <c r="C1657" i="6"/>
  <c r="C1658" i="6"/>
  <c r="C1659" i="6"/>
  <c r="Y1659" i="6" s="1"/>
  <c r="C1660" i="6"/>
  <c r="C1661" i="6"/>
  <c r="C1662" i="6"/>
  <c r="C1663" i="6"/>
  <c r="C1664" i="6"/>
  <c r="F1664" i="6" s="1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Y1676" i="6" s="1"/>
  <c r="C1677" i="6"/>
  <c r="Y1677" i="6" s="1"/>
  <c r="C1678" i="6"/>
  <c r="C1679" i="6"/>
  <c r="C1680" i="6"/>
  <c r="C1681" i="6"/>
  <c r="C1682" i="6"/>
  <c r="C1683" i="6"/>
  <c r="C1684" i="6"/>
  <c r="C1685" i="6"/>
  <c r="C1686" i="6"/>
  <c r="C1687" i="6"/>
  <c r="C1688" i="6"/>
  <c r="F1688" i="6" s="1"/>
  <c r="C1689" i="6"/>
  <c r="F1689" i="6" s="1"/>
  <c r="C1690" i="6"/>
  <c r="F1690" i="6" s="1"/>
  <c r="C1691" i="6"/>
  <c r="C1692" i="6"/>
  <c r="C1693" i="6"/>
  <c r="C1694" i="6"/>
  <c r="C1695" i="6"/>
  <c r="C1696" i="6"/>
  <c r="C1697" i="6"/>
  <c r="C1698" i="6"/>
  <c r="C1699" i="6"/>
  <c r="Y1699" i="6" s="1"/>
  <c r="C1700" i="6"/>
  <c r="Y1700" i="6" s="1"/>
  <c r="C1701" i="6"/>
  <c r="C1702" i="6"/>
  <c r="C1703" i="6"/>
  <c r="F1703" i="6" s="1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Y1717" i="6" s="1"/>
  <c r="AA1717" i="6" s="1"/>
  <c r="AB1717" i="6" s="1"/>
  <c r="C1718" i="6"/>
  <c r="C1719" i="6"/>
  <c r="C1720" i="6"/>
  <c r="C1721" i="6"/>
  <c r="C1722" i="6"/>
  <c r="C1723" i="6"/>
  <c r="Y1723" i="6" s="1"/>
  <c r="C1724" i="6"/>
  <c r="C1725" i="6"/>
  <c r="C1726" i="6"/>
  <c r="C1727" i="6"/>
  <c r="C1728" i="6"/>
  <c r="C1729" i="6"/>
  <c r="C1730" i="6"/>
  <c r="F1730" i="6" s="1"/>
  <c r="C1731" i="6"/>
  <c r="C1732" i="6"/>
  <c r="C1733" i="6"/>
  <c r="C1734" i="6"/>
  <c r="C1735" i="6"/>
  <c r="C1736" i="6"/>
  <c r="C1737" i="6"/>
  <c r="C1738" i="6"/>
  <c r="C1739" i="6"/>
  <c r="C1740" i="6"/>
  <c r="Y1740" i="6" s="1"/>
  <c r="C1741" i="6"/>
  <c r="Y1741" i="6" s="1"/>
  <c r="AA1741" i="6" s="1"/>
  <c r="AB1741" i="6" s="1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Y1763" i="6" s="1"/>
  <c r="C1764" i="6"/>
  <c r="Y1764" i="6" s="1"/>
  <c r="C1765" i="6"/>
  <c r="F1765" i="6" s="1"/>
  <c r="C1766" i="6"/>
  <c r="C1767" i="6"/>
  <c r="C1768" i="6"/>
  <c r="C1769" i="6"/>
  <c r="C1770" i="6"/>
  <c r="F1770" i="6" s="1"/>
  <c r="C1771" i="6"/>
  <c r="C1772" i="6"/>
  <c r="C1773" i="6"/>
  <c r="C1774" i="6"/>
  <c r="C1775" i="6"/>
  <c r="C1776" i="6"/>
  <c r="Y1776" i="6" s="1"/>
  <c r="C1777" i="6"/>
  <c r="F1777" i="6" s="1"/>
  <c r="C1778" i="6"/>
  <c r="C1779" i="6"/>
  <c r="Y1779" i="6" s="1"/>
  <c r="C1780" i="6"/>
  <c r="C1781" i="6"/>
  <c r="C1782" i="6"/>
  <c r="F1782" i="6" s="1"/>
  <c r="C1783" i="6"/>
  <c r="C1784" i="6"/>
  <c r="C1785" i="6"/>
  <c r="C1786" i="6"/>
  <c r="C1787" i="6"/>
  <c r="C1788" i="6"/>
  <c r="C1789" i="6"/>
  <c r="Y1789" i="6" s="1"/>
  <c r="AA1789" i="6" s="1"/>
  <c r="AB1789" i="6" s="1"/>
  <c r="C1790" i="6"/>
  <c r="C1791" i="6"/>
  <c r="Y1791" i="6" s="1"/>
  <c r="C1792" i="6"/>
  <c r="C1793" i="6"/>
  <c r="C1794" i="6"/>
  <c r="F1794" i="6" s="1"/>
  <c r="C1795" i="6"/>
  <c r="F1795" i="6" s="1"/>
  <c r="C1796" i="6"/>
  <c r="F1796" i="6" s="1"/>
  <c r="C1797" i="6"/>
  <c r="C1798" i="6"/>
  <c r="C1799" i="6"/>
  <c r="C1800" i="6"/>
  <c r="C1801" i="6"/>
  <c r="C1802" i="6"/>
  <c r="C1803" i="6"/>
  <c r="Y1803" i="6" s="1"/>
  <c r="C1804" i="6"/>
  <c r="Y1804" i="6" s="1"/>
  <c r="C1805" i="6"/>
  <c r="C1806" i="6"/>
  <c r="F1806" i="6" s="1"/>
  <c r="C1807" i="6"/>
  <c r="F1807" i="6" s="1"/>
  <c r="C1808" i="6"/>
  <c r="F1808" i="6" s="1"/>
  <c r="C1809" i="6"/>
  <c r="F1809" i="6" s="1"/>
  <c r="C1810" i="6"/>
  <c r="C1811" i="6"/>
  <c r="C1812" i="6"/>
  <c r="C1813" i="6"/>
  <c r="C1814" i="6"/>
  <c r="F1814" i="6" s="1"/>
  <c r="C1815" i="6"/>
  <c r="Y1815" i="6" s="1"/>
  <c r="C1816" i="6"/>
  <c r="Y1816" i="6" s="1"/>
  <c r="C1817" i="6"/>
  <c r="C1818" i="6"/>
  <c r="C1819" i="6"/>
  <c r="C1820" i="6"/>
  <c r="F1820" i="6" s="1"/>
  <c r="C1821" i="6"/>
  <c r="C1822" i="6"/>
  <c r="C1823" i="6"/>
  <c r="C1824" i="6"/>
  <c r="C1825" i="6"/>
  <c r="C1826" i="6"/>
  <c r="C1827" i="6"/>
  <c r="C1828" i="6"/>
  <c r="Y1828" i="6" s="1"/>
  <c r="C1829" i="6"/>
  <c r="Y1829" i="6" s="1"/>
  <c r="C1830" i="6"/>
  <c r="C1831" i="6"/>
  <c r="C1832" i="6"/>
  <c r="F1832" i="6" s="1"/>
  <c r="C1833" i="6"/>
  <c r="F1833" i="6" s="1"/>
  <c r="C1834" i="6"/>
  <c r="F1834" i="6" s="1"/>
  <c r="C1835" i="6"/>
  <c r="F1835" i="6" s="1"/>
  <c r="C1836" i="6"/>
  <c r="C1837" i="6"/>
  <c r="C1838" i="6"/>
  <c r="C1839" i="6"/>
  <c r="C1840" i="6"/>
  <c r="Y1840" i="6" s="1"/>
  <c r="C1841" i="6"/>
  <c r="C1842" i="6"/>
  <c r="C1843" i="6"/>
  <c r="Y1843" i="6" s="1"/>
  <c r="C1844" i="6"/>
  <c r="C1845" i="6"/>
  <c r="C1846" i="6"/>
  <c r="C1847" i="6"/>
  <c r="C1848" i="6"/>
  <c r="F1848" i="6" s="1"/>
  <c r="C1849" i="6"/>
  <c r="C1850" i="6"/>
  <c r="C1851" i="6"/>
  <c r="C1852" i="6"/>
  <c r="Y1852" i="6" s="1"/>
  <c r="C1853" i="6"/>
  <c r="Y1853" i="6" s="1"/>
  <c r="C1854" i="6"/>
  <c r="C1855" i="6"/>
  <c r="C1856" i="6"/>
  <c r="C1857" i="6"/>
  <c r="C1858" i="6"/>
  <c r="C1859" i="6"/>
  <c r="C1860" i="6"/>
  <c r="C1861" i="6"/>
  <c r="C1862" i="6"/>
  <c r="C1863" i="6"/>
  <c r="Y1863" i="6" s="1"/>
  <c r="C1864" i="6"/>
  <c r="Y1864" i="6" s="1"/>
  <c r="C1865" i="6"/>
  <c r="C1866" i="6"/>
  <c r="C1867" i="6"/>
  <c r="F1867" i="6" s="1"/>
  <c r="C1868" i="6"/>
  <c r="C1869" i="6"/>
  <c r="C1870" i="6"/>
  <c r="C1871" i="6"/>
  <c r="F1871" i="6" s="1"/>
  <c r="C1872" i="6"/>
  <c r="F1872" i="6" s="1"/>
  <c r="C1873" i="6"/>
  <c r="C1874" i="6"/>
  <c r="F1874" i="6" s="1"/>
  <c r="C1875" i="6"/>
  <c r="Y1875" i="6" s="1"/>
  <c r="C1876" i="6"/>
  <c r="C1877" i="6"/>
  <c r="C1878" i="6"/>
  <c r="C1879" i="6"/>
  <c r="C1880" i="6"/>
  <c r="C1881" i="6"/>
  <c r="C1882" i="6"/>
  <c r="C1883" i="6"/>
  <c r="C1884" i="6"/>
  <c r="F1884" i="6" s="1"/>
  <c r="C1885" i="6"/>
  <c r="Y1885" i="6" s="1"/>
  <c r="AA1885" i="6" s="1"/>
  <c r="AB1885" i="6" s="1"/>
  <c r="C1886" i="6"/>
  <c r="C1887" i="6"/>
  <c r="C1888" i="6"/>
  <c r="C1889" i="6"/>
  <c r="C1890" i="6"/>
  <c r="C1891" i="6"/>
  <c r="C1892" i="6"/>
  <c r="C1893" i="6"/>
  <c r="C1894" i="6"/>
  <c r="C1895" i="6"/>
  <c r="Y1895" i="6" s="1"/>
  <c r="AA1895" i="6" s="1"/>
  <c r="AB1895" i="6" s="1"/>
  <c r="C1896" i="6"/>
  <c r="Y1896" i="6" s="1"/>
  <c r="C1897" i="6"/>
  <c r="F1897" i="6" s="1"/>
  <c r="C1898" i="6"/>
  <c r="C1899" i="6"/>
  <c r="C1900" i="6"/>
  <c r="C1901" i="6"/>
  <c r="C1902" i="6"/>
  <c r="C1903" i="6"/>
  <c r="C1904" i="6"/>
  <c r="C1905" i="6"/>
  <c r="C1906" i="6"/>
  <c r="Y1906" i="6" s="1"/>
  <c r="C1907" i="6"/>
  <c r="Y1907" i="6" s="1"/>
  <c r="C1908" i="6"/>
  <c r="C1909" i="6"/>
  <c r="F1909" i="6" s="1"/>
  <c r="C1910" i="6"/>
  <c r="F1910" i="6" s="1"/>
  <c r="C1911" i="6"/>
  <c r="C1912" i="6"/>
  <c r="C1913" i="6"/>
  <c r="C1914" i="6"/>
  <c r="C1915" i="6"/>
  <c r="C1916" i="6"/>
  <c r="Y1916" i="6" s="1"/>
  <c r="C1917" i="6"/>
  <c r="Y1917" i="6" s="1"/>
  <c r="C1918" i="6"/>
  <c r="C1919" i="6"/>
  <c r="C1920" i="6"/>
  <c r="C1921" i="6"/>
  <c r="C1922" i="6"/>
  <c r="C1923" i="6"/>
  <c r="C1924" i="6"/>
  <c r="C1925" i="6"/>
  <c r="C1926" i="6"/>
  <c r="F1926" i="6" s="1"/>
  <c r="C1927" i="6"/>
  <c r="F1927" i="6" s="1"/>
  <c r="C1928" i="6"/>
  <c r="Y1928" i="6" s="1"/>
  <c r="C1929" i="6"/>
  <c r="C1930" i="6"/>
  <c r="C1931" i="6"/>
  <c r="C1932" i="6"/>
  <c r="C1933" i="6"/>
  <c r="C1934" i="6"/>
  <c r="C1935" i="6"/>
  <c r="C1936" i="6"/>
  <c r="C1937" i="6"/>
  <c r="C1938" i="6"/>
  <c r="F1938" i="6" s="1"/>
  <c r="C1939" i="6"/>
  <c r="F1939" i="6" s="1"/>
  <c r="C1940" i="6"/>
  <c r="F1940" i="6" s="1"/>
  <c r="C1941" i="6"/>
  <c r="C1942" i="6"/>
  <c r="C1943" i="6"/>
  <c r="C1944" i="6"/>
  <c r="C1945" i="6"/>
  <c r="C1946" i="6"/>
  <c r="C1947" i="6"/>
  <c r="C1948" i="6"/>
  <c r="Y1948" i="6" s="1"/>
  <c r="C1949" i="6"/>
  <c r="Y1949" i="6" s="1"/>
  <c r="C1950" i="6"/>
  <c r="C1951" i="6"/>
  <c r="F1951" i="6" s="1"/>
  <c r="C1952" i="6"/>
  <c r="F1952" i="6" s="1"/>
  <c r="C1953" i="6"/>
  <c r="F1953" i="6" s="1"/>
  <c r="C1954" i="6"/>
  <c r="C1955" i="6"/>
  <c r="C1956" i="6"/>
  <c r="C1957" i="6"/>
  <c r="C1958" i="6"/>
  <c r="C1959" i="6"/>
  <c r="Y1959" i="6" s="1"/>
  <c r="C1960" i="6"/>
  <c r="Y1960" i="6" s="1"/>
  <c r="C1961" i="6"/>
  <c r="C1962" i="6"/>
  <c r="C1963" i="6"/>
  <c r="C1964" i="6"/>
  <c r="C1965" i="6"/>
  <c r="C1966" i="6"/>
  <c r="F1966" i="6" s="1"/>
  <c r="C1967" i="6"/>
  <c r="C1968" i="6"/>
  <c r="C1969" i="6"/>
  <c r="C1970" i="6"/>
  <c r="Y1970" i="6" s="1"/>
  <c r="C1971" i="6"/>
  <c r="Y1971" i="6" s="1"/>
  <c r="C1972" i="6"/>
  <c r="C1973" i="6"/>
  <c r="C1974" i="6"/>
  <c r="C1975" i="6"/>
  <c r="C1976" i="6"/>
  <c r="C1977" i="6"/>
  <c r="C1978" i="6"/>
  <c r="C1979" i="6"/>
  <c r="C1980" i="6"/>
  <c r="Y1980" i="6" s="1"/>
  <c r="C1981" i="6"/>
  <c r="Y1981" i="6" s="1"/>
  <c r="AA1981" i="6" s="1"/>
  <c r="AB1981" i="6" s="1"/>
  <c r="C1982" i="6"/>
  <c r="C1983" i="6"/>
  <c r="C1984" i="6"/>
  <c r="C1985" i="6"/>
  <c r="C1986" i="6"/>
  <c r="C1987" i="6"/>
  <c r="C1988" i="6"/>
  <c r="C1989" i="6"/>
  <c r="C1990" i="6"/>
  <c r="C1991" i="6"/>
  <c r="Y1991" i="6" s="1"/>
  <c r="C1992" i="6"/>
  <c r="F1992" i="6" s="1"/>
  <c r="C1993" i="6"/>
  <c r="C1994" i="6"/>
  <c r="C1995" i="6"/>
  <c r="C1996" i="6"/>
  <c r="C1997" i="6"/>
  <c r="C1998" i="6"/>
  <c r="C1999" i="6"/>
  <c r="C2000" i="6"/>
  <c r="C2001" i="6"/>
  <c r="C2002" i="6"/>
  <c r="Y2002" i="6" s="1"/>
  <c r="C2003" i="6"/>
  <c r="Y2003" i="6" s="1"/>
  <c r="C2004" i="6"/>
  <c r="C2005" i="6"/>
  <c r="C2006" i="6"/>
  <c r="C2007" i="6"/>
  <c r="C2008" i="6"/>
  <c r="C2009" i="6"/>
  <c r="C2010" i="6"/>
  <c r="C2011" i="6"/>
  <c r="F2011" i="6" s="1"/>
  <c r="C2012" i="6"/>
  <c r="Y2012" i="6" s="1"/>
  <c r="C2013" i="6"/>
  <c r="Y2013" i="6" s="1"/>
  <c r="C2014" i="6"/>
  <c r="C2015" i="6"/>
  <c r="C2016" i="6"/>
  <c r="F2016" i="6" s="1"/>
  <c r="C2017" i="6"/>
  <c r="F2017" i="6" s="1"/>
  <c r="C2018" i="6"/>
  <c r="C2019" i="6"/>
  <c r="C2020" i="6"/>
  <c r="C2021" i="6"/>
  <c r="C2022" i="6"/>
  <c r="C2023" i="6"/>
  <c r="Y2023" i="6" s="1"/>
  <c r="AA2023" i="6" s="1"/>
  <c r="AB2023" i="6" s="1"/>
  <c r="C2024" i="6"/>
  <c r="Y2024" i="6" s="1"/>
  <c r="C2025" i="6"/>
  <c r="C2026" i="6"/>
  <c r="C2027" i="6"/>
  <c r="C2028" i="6"/>
  <c r="C2029" i="6"/>
  <c r="F2029" i="6" s="1"/>
  <c r="C2030" i="6"/>
  <c r="C2031" i="6"/>
  <c r="C2032" i="6"/>
  <c r="C2033" i="6"/>
  <c r="C2034" i="6"/>
  <c r="Y2034" i="6" s="1"/>
  <c r="C5" i="6"/>
  <c r="Y5" i="6" s="1"/>
  <c r="W5" i="6" s="1"/>
  <c r="AB4" i="6"/>
  <c r="Z4" i="6"/>
  <c r="X4" i="6"/>
  <c r="V4" i="6"/>
  <c r="S4" i="6"/>
  <c r="O4" i="6"/>
  <c r="I4" i="6"/>
  <c r="H4" i="6"/>
  <c r="G4" i="6"/>
  <c r="F4" i="6"/>
  <c r="B4" i="6"/>
  <c r="C6" i="11"/>
  <c r="C7" i="11"/>
  <c r="C5" i="11"/>
  <c r="C8" i="10"/>
  <c r="C11" i="10"/>
  <c r="C14" i="10"/>
  <c r="C6" i="10"/>
  <c r="C7" i="10"/>
  <c r="C9" i="10"/>
  <c r="C10" i="10"/>
  <c r="C12" i="10"/>
  <c r="C13" i="10"/>
  <c r="C5" i="10"/>
  <c r="C6" i="9"/>
  <c r="C7" i="9"/>
  <c r="C8" i="9"/>
  <c r="C9" i="9"/>
  <c r="C10" i="9"/>
  <c r="C5" i="9"/>
  <c r="C6" i="2"/>
  <c r="C5" i="2"/>
  <c r="C7" i="4"/>
  <c r="C8" i="4"/>
  <c r="C17" i="4"/>
  <c r="C19" i="4"/>
  <c r="C20" i="4"/>
  <c r="C29" i="4"/>
  <c r="C31" i="4"/>
  <c r="C32" i="4"/>
  <c r="C41" i="4"/>
  <c r="C43" i="4"/>
  <c r="C44" i="4"/>
  <c r="C53" i="4"/>
  <c r="C55" i="4"/>
  <c r="C56" i="4"/>
  <c r="C65" i="4"/>
  <c r="C67" i="4"/>
  <c r="C68" i="4"/>
  <c r="C77" i="4"/>
  <c r="C79" i="4"/>
  <c r="C80" i="4"/>
  <c r="C89" i="4"/>
  <c r="C91" i="4"/>
  <c r="C92" i="4"/>
  <c r="C101" i="4"/>
  <c r="C103" i="4"/>
  <c r="C104" i="4"/>
  <c r="C113" i="4"/>
  <c r="C115" i="4"/>
  <c r="C116" i="4"/>
  <c r="C125" i="4"/>
  <c r="C127" i="4"/>
  <c r="C128" i="4"/>
  <c r="C137" i="4"/>
  <c r="C139" i="4"/>
  <c r="C140" i="4"/>
  <c r="C149" i="4"/>
  <c r="C151" i="4"/>
  <c r="C152" i="4"/>
  <c r="C161" i="4"/>
  <c r="C163" i="4"/>
  <c r="C164" i="4"/>
  <c r="C173" i="4"/>
  <c r="C175" i="4"/>
  <c r="C176" i="4"/>
  <c r="C185" i="4"/>
  <c r="C187" i="4"/>
  <c r="C188" i="4"/>
  <c r="E5" i="1"/>
  <c r="E6" i="1"/>
  <c r="E18" i="1"/>
  <c r="E20" i="1"/>
  <c r="E21" i="1"/>
  <c r="E42" i="1"/>
  <c r="E56" i="1"/>
  <c r="E68" i="1"/>
  <c r="E80" i="1"/>
  <c r="E92" i="1"/>
  <c r="E116" i="1"/>
  <c r="E152" i="1"/>
  <c r="E164" i="1"/>
  <c r="E174" i="1"/>
  <c r="E188" i="1"/>
  <c r="E200" i="1"/>
  <c r="E244" i="1"/>
  <c r="E7" i="1"/>
  <c r="E9" i="1"/>
  <c r="E30" i="1"/>
  <c r="E37" i="1"/>
  <c r="E44" i="1"/>
  <c r="E49" i="1"/>
  <c r="E67" i="1"/>
  <c r="E75" i="1"/>
  <c r="E76" i="1"/>
  <c r="E79" i="1"/>
  <c r="E81" i="1"/>
  <c r="E93" i="1"/>
  <c r="E102" i="1"/>
  <c r="E109" i="1"/>
  <c r="E121" i="1"/>
  <c r="E135" i="1"/>
  <c r="E136" i="1"/>
  <c r="E279" i="1"/>
  <c r="E291" i="1"/>
  <c r="E267" i="1"/>
  <c r="E339" i="1"/>
  <c r="C6" i="4"/>
  <c r="C9" i="4"/>
  <c r="C10" i="4"/>
  <c r="C11" i="4"/>
  <c r="C12" i="4"/>
  <c r="C13" i="4"/>
  <c r="C15" i="4"/>
  <c r="C18" i="4"/>
  <c r="C21" i="4"/>
  <c r="C22" i="4"/>
  <c r="C23" i="4"/>
  <c r="C24" i="4"/>
  <c r="C25" i="4"/>
  <c r="C27" i="4"/>
  <c r="C30" i="4"/>
  <c r="C33" i="4"/>
  <c r="C34" i="4"/>
  <c r="C35" i="4"/>
  <c r="C36" i="4"/>
  <c r="C37" i="4"/>
  <c r="C39" i="4"/>
  <c r="C42" i="4"/>
  <c r="C45" i="4"/>
  <c r="C46" i="4"/>
  <c r="C47" i="4"/>
  <c r="C48" i="4"/>
  <c r="C49" i="4"/>
  <c r="C51" i="4"/>
  <c r="C54" i="4"/>
  <c r="C57" i="4"/>
  <c r="C58" i="4"/>
  <c r="C59" i="4"/>
  <c r="C60" i="4"/>
  <c r="C61" i="4"/>
  <c r="C63" i="4"/>
  <c r="C66" i="4"/>
  <c r="C69" i="4"/>
  <c r="C70" i="4"/>
  <c r="C71" i="4"/>
  <c r="C72" i="4"/>
  <c r="C73" i="4"/>
  <c r="C75" i="4"/>
  <c r="C78" i="4"/>
  <c r="C81" i="4"/>
  <c r="C82" i="4"/>
  <c r="C83" i="4"/>
  <c r="C84" i="4"/>
  <c r="C85" i="4"/>
  <c r="C87" i="4"/>
  <c r="C90" i="4"/>
  <c r="C93" i="4"/>
  <c r="C94" i="4"/>
  <c r="C95" i="4"/>
  <c r="C96" i="4"/>
  <c r="C97" i="4"/>
  <c r="C99" i="4"/>
  <c r="C102" i="4"/>
  <c r="C105" i="4"/>
  <c r="C106" i="4"/>
  <c r="C107" i="4"/>
  <c r="C108" i="4"/>
  <c r="C109" i="4"/>
  <c r="C111" i="4"/>
  <c r="C114" i="4"/>
  <c r="C117" i="4"/>
  <c r="C118" i="4"/>
  <c r="C119" i="4"/>
  <c r="C120" i="4"/>
  <c r="C121" i="4"/>
  <c r="C122" i="4"/>
  <c r="C123" i="4"/>
  <c r="C126" i="4"/>
  <c r="C129" i="4"/>
  <c r="C130" i="4"/>
  <c r="C131" i="4"/>
  <c r="C132" i="4"/>
  <c r="C133" i="4"/>
  <c r="C135" i="4"/>
  <c r="C138" i="4"/>
  <c r="C141" i="4"/>
  <c r="C142" i="4"/>
  <c r="C143" i="4"/>
  <c r="C144" i="4"/>
  <c r="C145" i="4"/>
  <c r="C147" i="4"/>
  <c r="C150" i="4"/>
  <c r="C153" i="4"/>
  <c r="C154" i="4"/>
  <c r="C155" i="4"/>
  <c r="C156" i="4"/>
  <c r="C157" i="4"/>
  <c r="C158" i="4"/>
  <c r="C159" i="4"/>
  <c r="C162" i="4"/>
  <c r="C165" i="4"/>
  <c r="C166" i="4"/>
  <c r="C167" i="4"/>
  <c r="C168" i="4"/>
  <c r="C169" i="4"/>
  <c r="C171" i="4"/>
  <c r="C174" i="4"/>
  <c r="C177" i="4"/>
  <c r="C178" i="4"/>
  <c r="C179" i="4"/>
  <c r="C180" i="4"/>
  <c r="C181" i="4"/>
  <c r="C183" i="4"/>
  <c r="C186" i="4"/>
  <c r="C189" i="4"/>
  <c r="C190" i="4"/>
  <c r="C191" i="4"/>
  <c r="C192" i="4"/>
  <c r="C193" i="4"/>
  <c r="C194" i="4"/>
  <c r="C195" i="4"/>
  <c r="C5" i="4"/>
  <c r="E8" i="1"/>
  <c r="E10" i="1"/>
  <c r="E11" i="1"/>
  <c r="E12" i="1"/>
  <c r="E13" i="1"/>
  <c r="E17" i="1"/>
  <c r="E19" i="1"/>
  <c r="E22" i="1"/>
  <c r="E23" i="1"/>
  <c r="E24" i="1"/>
  <c r="E25" i="1"/>
  <c r="E29" i="1"/>
  <c r="E31" i="1"/>
  <c r="E32" i="1"/>
  <c r="E33" i="1"/>
  <c r="E34" i="1"/>
  <c r="E35" i="1"/>
  <c r="E36" i="1"/>
  <c r="E41" i="1"/>
  <c r="E43" i="1"/>
  <c r="E45" i="1"/>
  <c r="E46" i="1"/>
  <c r="E47" i="1"/>
  <c r="E48" i="1"/>
  <c r="E53" i="1"/>
  <c r="E54" i="1"/>
  <c r="E55" i="1"/>
  <c r="E57" i="1"/>
  <c r="E58" i="1"/>
  <c r="E59" i="1"/>
  <c r="E60" i="1"/>
  <c r="E61" i="1"/>
  <c r="E65" i="1"/>
  <c r="E66" i="1"/>
  <c r="E69" i="1"/>
  <c r="E70" i="1"/>
  <c r="E71" i="1"/>
  <c r="E72" i="1"/>
  <c r="E73" i="1"/>
  <c r="E77" i="1"/>
  <c r="E78" i="1"/>
  <c r="E82" i="1"/>
  <c r="E83" i="1"/>
  <c r="E84" i="1"/>
  <c r="E85" i="1"/>
  <c r="E89" i="1"/>
  <c r="E90" i="1"/>
  <c r="E91" i="1"/>
  <c r="E94" i="1"/>
  <c r="E95" i="1"/>
  <c r="E96" i="1"/>
  <c r="E97" i="1"/>
  <c r="E101" i="1"/>
  <c r="E103" i="1"/>
  <c r="E104" i="1"/>
  <c r="E105" i="1"/>
  <c r="E106" i="1"/>
  <c r="E107" i="1"/>
  <c r="E108" i="1"/>
  <c r="E113" i="1"/>
  <c r="E114" i="1"/>
  <c r="E115" i="1"/>
  <c r="E117" i="1"/>
  <c r="E118" i="1"/>
  <c r="E119" i="1"/>
  <c r="E120" i="1"/>
  <c r="E125" i="1"/>
  <c r="E126" i="1"/>
  <c r="E127" i="1"/>
  <c r="E128" i="1"/>
  <c r="E129" i="1"/>
  <c r="E130" i="1"/>
  <c r="E131" i="1"/>
  <c r="E132" i="1"/>
  <c r="E133" i="1"/>
  <c r="E137" i="1"/>
  <c r="E138" i="1"/>
  <c r="E139" i="1"/>
  <c r="E140" i="1"/>
  <c r="E141" i="1"/>
  <c r="E142" i="1"/>
  <c r="E143" i="1"/>
  <c r="E144" i="1"/>
  <c r="E145" i="1"/>
  <c r="E149" i="1"/>
  <c r="E150" i="1"/>
  <c r="E151" i="1"/>
  <c r="E153" i="1"/>
  <c r="E154" i="1"/>
  <c r="E155" i="1"/>
  <c r="E156" i="1"/>
  <c r="E157" i="1"/>
  <c r="E161" i="1"/>
  <c r="E162" i="1"/>
  <c r="E163" i="1"/>
  <c r="E165" i="1"/>
  <c r="E166" i="1"/>
  <c r="E167" i="1"/>
  <c r="E168" i="1"/>
  <c r="E169" i="1"/>
  <c r="E173" i="1"/>
  <c r="E175" i="1"/>
  <c r="E176" i="1"/>
  <c r="E177" i="1"/>
  <c r="E178" i="1"/>
  <c r="E179" i="1"/>
  <c r="E180" i="1"/>
  <c r="E181" i="1"/>
  <c r="E182" i="1"/>
  <c r="E185" i="1"/>
  <c r="E186" i="1"/>
  <c r="E187" i="1"/>
  <c r="E189" i="1"/>
  <c r="E190" i="1"/>
  <c r="E191" i="1"/>
  <c r="E192" i="1"/>
  <c r="E193" i="1"/>
  <c r="E197" i="1"/>
  <c r="E198" i="1"/>
  <c r="E199" i="1"/>
  <c r="E201" i="1"/>
  <c r="E202" i="1"/>
  <c r="E203" i="1"/>
  <c r="E204" i="1"/>
  <c r="E205" i="1"/>
  <c r="E209" i="1"/>
  <c r="E210" i="1"/>
  <c r="E211" i="1"/>
  <c r="E212" i="1"/>
  <c r="E213" i="1"/>
  <c r="E214" i="1"/>
  <c r="E215" i="1"/>
  <c r="E216" i="1"/>
  <c r="E217" i="1"/>
  <c r="E221" i="1"/>
  <c r="E222" i="1"/>
  <c r="E223" i="1"/>
  <c r="E224" i="1"/>
  <c r="E225" i="1"/>
  <c r="E226" i="1"/>
  <c r="E227" i="1"/>
  <c r="E228" i="1"/>
  <c r="E229" i="1"/>
  <c r="E233" i="1"/>
  <c r="E234" i="1"/>
  <c r="E235" i="1"/>
  <c r="E236" i="1"/>
  <c r="E237" i="1"/>
  <c r="E238" i="1"/>
  <c r="E239" i="1"/>
  <c r="E240" i="1"/>
  <c r="E241" i="1"/>
  <c r="E242" i="1"/>
  <c r="E245" i="1"/>
  <c r="E246" i="1"/>
  <c r="E247" i="1"/>
  <c r="E248" i="1"/>
  <c r="E249" i="1"/>
  <c r="E250" i="1"/>
  <c r="E251" i="1"/>
  <c r="E252" i="1"/>
  <c r="E253" i="1"/>
  <c r="E257" i="1"/>
  <c r="E258" i="1"/>
  <c r="E259" i="1"/>
  <c r="E260" i="1"/>
  <c r="E261" i="1"/>
  <c r="E262" i="1"/>
  <c r="E263" i="1"/>
  <c r="E264" i="1"/>
  <c r="E265" i="1"/>
  <c r="E269" i="1"/>
  <c r="E270" i="1"/>
  <c r="E271" i="1"/>
  <c r="E272" i="1"/>
  <c r="E273" i="1"/>
  <c r="E274" i="1"/>
  <c r="E275" i="1"/>
  <c r="E276" i="1"/>
  <c r="E277" i="1"/>
  <c r="E281" i="1"/>
  <c r="E282" i="1"/>
  <c r="E283" i="1"/>
  <c r="E284" i="1"/>
  <c r="E285" i="1"/>
  <c r="E286" i="1"/>
  <c r="E287" i="1"/>
  <c r="E288" i="1"/>
  <c r="E289" i="1"/>
  <c r="E293" i="1"/>
  <c r="E294" i="1"/>
  <c r="E295" i="1"/>
  <c r="E296" i="1"/>
  <c r="E297" i="1"/>
  <c r="E298" i="1"/>
  <c r="E299" i="1"/>
  <c r="E300" i="1"/>
  <c r="E301" i="1"/>
  <c r="E305" i="1"/>
  <c r="E306" i="1"/>
  <c r="E307" i="1"/>
  <c r="E308" i="1"/>
  <c r="E309" i="1"/>
  <c r="E310" i="1"/>
  <c r="E311" i="1"/>
  <c r="E312" i="1"/>
  <c r="E313" i="1"/>
  <c r="E314" i="1"/>
  <c r="E317" i="1"/>
  <c r="E318" i="1"/>
  <c r="E319" i="1"/>
  <c r="E320" i="1"/>
  <c r="E321" i="1"/>
  <c r="E322" i="1"/>
  <c r="E323" i="1"/>
  <c r="E324" i="1"/>
  <c r="E325" i="1"/>
  <c r="E329" i="1"/>
  <c r="E330" i="1"/>
  <c r="E331" i="1"/>
  <c r="E332" i="1"/>
  <c r="E333" i="1"/>
  <c r="E334" i="1"/>
  <c r="E335" i="1"/>
  <c r="E336" i="1"/>
  <c r="E337" i="1"/>
  <c r="E341" i="1"/>
  <c r="E342" i="1"/>
  <c r="E343" i="1"/>
  <c r="E344" i="1"/>
  <c r="E345" i="1"/>
  <c r="E346" i="1"/>
  <c r="E347" i="1"/>
  <c r="E348" i="1"/>
  <c r="E349" i="1"/>
  <c r="E353" i="1"/>
  <c r="E354" i="1"/>
  <c r="E355" i="1"/>
  <c r="E356" i="1"/>
  <c r="E357" i="1"/>
  <c r="E358" i="1"/>
  <c r="E359" i="1"/>
  <c r="E360" i="1"/>
  <c r="E361" i="1"/>
  <c r="E365" i="1"/>
  <c r="E366" i="1"/>
  <c r="E367" i="1"/>
  <c r="C6" i="7"/>
  <c r="C7" i="7"/>
  <c r="C8" i="7"/>
  <c r="C9" i="7"/>
  <c r="C10" i="7"/>
  <c r="C11" i="7"/>
  <c r="C12" i="7"/>
  <c r="C13" i="7"/>
  <c r="C14" i="7"/>
  <c r="C15" i="7"/>
  <c r="C16" i="7"/>
  <c r="C5" i="7"/>
  <c r="D367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23" i="1"/>
  <c r="D305" i="1"/>
  <c r="D301" i="1"/>
  <c r="D302" i="1"/>
  <c r="D303" i="1"/>
  <c r="D304" i="1"/>
  <c r="D300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272" i="1"/>
  <c r="D266" i="1"/>
  <c r="D267" i="1"/>
  <c r="D268" i="1"/>
  <c r="D269" i="1"/>
  <c r="D270" i="1"/>
  <c r="D271" i="1"/>
  <c r="D265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50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97" i="1"/>
  <c r="D98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5" i="1"/>
  <c r="D320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1" i="1"/>
  <c r="D322" i="1"/>
  <c r="A6" i="5" a="1"/>
  <c r="A10" i="5" a="1"/>
  <c r="A7" i="5" a="1"/>
  <c r="A8" i="5" a="1"/>
  <c r="A9" i="5" a="1"/>
  <c r="A5" i="5" a="1"/>
  <c r="A6" i="13" a="1"/>
  <c r="A7" i="13" a="1"/>
  <c r="A8" i="13" a="1"/>
  <c r="A9" i="13" a="1"/>
  <c r="A5" i="13" a="1"/>
  <c r="A5" i="12" a="1"/>
  <c r="D6" i="6" a="1"/>
  <c r="D10" i="6" a="1"/>
  <c r="D14" i="6" a="1"/>
  <c r="D18" i="6" a="1"/>
  <c r="D22" i="6" a="1"/>
  <c r="D26" i="6" a="1"/>
  <c r="D30" i="6" a="1"/>
  <c r="D34" i="6" a="1"/>
  <c r="D38" i="6" a="1"/>
  <c r="D42" i="6" a="1"/>
  <c r="D46" i="6" a="1"/>
  <c r="D50" i="6" a="1"/>
  <c r="D54" i="6" a="1"/>
  <c r="D58" i="6" a="1"/>
  <c r="D62" i="6" a="1"/>
  <c r="D66" i="6" a="1"/>
  <c r="D70" i="6" a="1"/>
  <c r="D74" i="6" a="1"/>
  <c r="D78" i="6" a="1"/>
  <c r="D82" i="6" a="1"/>
  <c r="D86" i="6" a="1"/>
  <c r="D90" i="6" a="1"/>
  <c r="D94" i="6" a="1"/>
  <c r="D98" i="6" a="1"/>
  <c r="D102" i="6" a="1"/>
  <c r="D106" i="6" a="1"/>
  <c r="D110" i="6" a="1"/>
  <c r="D114" i="6" a="1"/>
  <c r="D118" i="6" a="1"/>
  <c r="D122" i="6" a="1"/>
  <c r="D126" i="6" a="1"/>
  <c r="D130" i="6" a="1"/>
  <c r="D134" i="6" a="1"/>
  <c r="D138" i="6" a="1"/>
  <c r="D142" i="6" a="1"/>
  <c r="D146" i="6" a="1"/>
  <c r="D150" i="6" a="1"/>
  <c r="D154" i="6" a="1"/>
  <c r="D158" i="6" a="1"/>
  <c r="D162" i="6" a="1"/>
  <c r="D166" i="6" a="1"/>
  <c r="D170" i="6" a="1"/>
  <c r="D174" i="6" a="1"/>
  <c r="D178" i="6" a="1"/>
  <c r="D182" i="6" a="1"/>
  <c r="D186" i="6" a="1"/>
  <c r="D190" i="6" a="1"/>
  <c r="D194" i="6" a="1"/>
  <c r="D198" i="6" a="1"/>
  <c r="D202" i="6" a="1"/>
  <c r="D206" i="6" a="1"/>
  <c r="D210" i="6" a="1"/>
  <c r="D214" i="6" a="1"/>
  <c r="D218" i="6" a="1"/>
  <c r="D222" i="6" a="1"/>
  <c r="D226" i="6" a="1"/>
  <c r="D230" i="6" a="1"/>
  <c r="D234" i="6" a="1"/>
  <c r="D238" i="6" a="1"/>
  <c r="D242" i="6" a="1"/>
  <c r="D246" i="6" a="1"/>
  <c r="D250" i="6" a="1"/>
  <c r="D254" i="6" a="1"/>
  <c r="D258" i="6" a="1"/>
  <c r="D262" i="6" a="1"/>
  <c r="D266" i="6" a="1"/>
  <c r="D270" i="6" a="1"/>
  <c r="D274" i="6" a="1"/>
  <c r="D278" i="6" a="1"/>
  <c r="D282" i="6" a="1"/>
  <c r="D286" i="6" a="1"/>
  <c r="D290" i="6" a="1"/>
  <c r="D294" i="6" a="1"/>
  <c r="D298" i="6" a="1"/>
  <c r="D302" i="6" a="1"/>
  <c r="D306" i="6" a="1"/>
  <c r="D310" i="6" a="1"/>
  <c r="D314" i="6" a="1"/>
  <c r="D318" i="6" a="1"/>
  <c r="D322" i="6" a="1"/>
  <c r="D326" i="6" a="1"/>
  <c r="D330" i="6" a="1"/>
  <c r="D334" i="6" a="1"/>
  <c r="D338" i="6" a="1"/>
  <c r="D342" i="6" a="1"/>
  <c r="D346" i="6" a="1"/>
  <c r="D8" i="6" a="1"/>
  <c r="D12" i="6" a="1"/>
  <c r="D16" i="6" a="1"/>
  <c r="D20" i="6" a="1"/>
  <c r="D24" i="6" a="1"/>
  <c r="D28" i="6" a="1"/>
  <c r="D32" i="6" a="1"/>
  <c r="D36" i="6" a="1"/>
  <c r="D40" i="6" a="1"/>
  <c r="D44" i="6" a="1"/>
  <c r="D48" i="6" a="1"/>
  <c r="D52" i="6" a="1"/>
  <c r="D56" i="6" a="1"/>
  <c r="D60" i="6" a="1"/>
  <c r="D64" i="6" a="1"/>
  <c r="D68" i="6" a="1"/>
  <c r="D72" i="6" a="1"/>
  <c r="D76" i="6" a="1"/>
  <c r="D80" i="6" a="1"/>
  <c r="D84" i="6" a="1"/>
  <c r="D88" i="6" a="1"/>
  <c r="D92" i="6" a="1"/>
  <c r="D96" i="6" a="1"/>
  <c r="D100" i="6" a="1"/>
  <c r="D104" i="6" a="1"/>
  <c r="D108" i="6" a="1"/>
  <c r="D112" i="6" a="1"/>
  <c r="D116" i="6" a="1"/>
  <c r="D120" i="6" a="1"/>
  <c r="D124" i="6" a="1"/>
  <c r="D128" i="6" a="1"/>
  <c r="D132" i="6" a="1"/>
  <c r="D136" i="6" a="1"/>
  <c r="D140" i="6" a="1"/>
  <c r="D144" i="6" a="1"/>
  <c r="D148" i="6" a="1"/>
  <c r="D152" i="6" a="1"/>
  <c r="D156" i="6" a="1"/>
  <c r="D160" i="6" a="1"/>
  <c r="D164" i="6" a="1"/>
  <c r="D168" i="6" a="1"/>
  <c r="D172" i="6" a="1"/>
  <c r="D176" i="6" a="1"/>
  <c r="D180" i="6" a="1"/>
  <c r="D184" i="6" a="1"/>
  <c r="D188" i="6" a="1"/>
  <c r="D192" i="6" a="1"/>
  <c r="D196" i="6" a="1"/>
  <c r="D200" i="6" a="1"/>
  <c r="D204" i="6" a="1"/>
  <c r="D208" i="6" a="1"/>
  <c r="D212" i="6" a="1"/>
  <c r="D216" i="6" a="1"/>
  <c r="D220" i="6" a="1"/>
  <c r="D224" i="6" a="1"/>
  <c r="D228" i="6" a="1"/>
  <c r="D232" i="6" a="1"/>
  <c r="D236" i="6" a="1"/>
  <c r="D240" i="6" a="1"/>
  <c r="D244" i="6" a="1"/>
  <c r="D248" i="6" a="1"/>
  <c r="D252" i="6" a="1"/>
  <c r="D256" i="6" a="1"/>
  <c r="D260" i="6" a="1"/>
  <c r="D264" i="6" a="1"/>
  <c r="D268" i="6" a="1"/>
  <c r="D272" i="6" a="1"/>
  <c r="D276" i="6" a="1"/>
  <c r="D280" i="6" a="1"/>
  <c r="D284" i="6" a="1"/>
  <c r="D288" i="6" a="1"/>
  <c r="D292" i="6" a="1"/>
  <c r="D296" i="6" a="1"/>
  <c r="D300" i="6" a="1"/>
  <c r="D304" i="6" a="1"/>
  <c r="D308" i="6" a="1"/>
  <c r="D312" i="6" a="1"/>
  <c r="D316" i="6" a="1"/>
  <c r="D320" i="6" a="1"/>
  <c r="D324" i="6" a="1"/>
  <c r="D328" i="6" a="1"/>
  <c r="D332" i="6" a="1"/>
  <c r="D336" i="6" a="1"/>
  <c r="D340" i="6" a="1"/>
  <c r="D344" i="6" a="1"/>
  <c r="D7" i="6" a="1"/>
  <c r="D15" i="6" a="1"/>
  <c r="D23" i="6" a="1"/>
  <c r="D31" i="6" a="1"/>
  <c r="D39" i="6" a="1"/>
  <c r="D47" i="6" a="1"/>
  <c r="D55" i="6" a="1"/>
  <c r="D63" i="6" a="1"/>
  <c r="D71" i="6" a="1"/>
  <c r="D79" i="6" a="1"/>
  <c r="D87" i="6" a="1"/>
  <c r="D95" i="6" a="1"/>
  <c r="D103" i="6" a="1"/>
  <c r="D111" i="6" a="1"/>
  <c r="D119" i="6" a="1"/>
  <c r="D127" i="6" a="1"/>
  <c r="D135" i="6" a="1"/>
  <c r="D143" i="6" a="1"/>
  <c r="D151" i="6" a="1"/>
  <c r="D159" i="6" a="1"/>
  <c r="D167" i="6" a="1"/>
  <c r="D175" i="6" a="1"/>
  <c r="D183" i="6" a="1"/>
  <c r="D191" i="6" a="1"/>
  <c r="D199" i="6" a="1"/>
  <c r="D207" i="6" a="1"/>
  <c r="D215" i="6" a="1"/>
  <c r="D223" i="6" a="1"/>
  <c r="D231" i="6" a="1"/>
  <c r="D239" i="6" a="1"/>
  <c r="D247" i="6" a="1"/>
  <c r="D255" i="6" a="1"/>
  <c r="D263" i="6" a="1"/>
  <c r="D271" i="6" a="1"/>
  <c r="D279" i="6" a="1"/>
  <c r="D287" i="6" a="1"/>
  <c r="D295" i="6" a="1"/>
  <c r="D303" i="6" a="1"/>
  <c r="D311" i="6" a="1"/>
  <c r="D319" i="6" a="1"/>
  <c r="D327" i="6" a="1"/>
  <c r="D335" i="6" a="1"/>
  <c r="D343" i="6" a="1"/>
  <c r="D349" i="6" a="1"/>
  <c r="D353" i="6" a="1"/>
  <c r="D357" i="6" a="1"/>
  <c r="D361" i="6" a="1"/>
  <c r="D365" i="6" a="1"/>
  <c r="D369" i="6" a="1"/>
  <c r="D373" i="6" a="1"/>
  <c r="D377" i="6" a="1"/>
  <c r="D381" i="6" a="1"/>
  <c r="D385" i="6" a="1"/>
  <c r="D389" i="6" a="1"/>
  <c r="D393" i="6" a="1"/>
  <c r="D397" i="6" a="1"/>
  <c r="D401" i="6" a="1"/>
  <c r="D405" i="6" a="1"/>
  <c r="D409" i="6" a="1"/>
  <c r="D413" i="6" a="1"/>
  <c r="D417" i="6" a="1"/>
  <c r="D421" i="6" a="1"/>
  <c r="D425" i="6" a="1"/>
  <c r="D429" i="6" a="1"/>
  <c r="D433" i="6" a="1"/>
  <c r="D437" i="6" a="1"/>
  <c r="D441" i="6" a="1"/>
  <c r="D445" i="6" a="1"/>
  <c r="D449" i="6" a="1"/>
  <c r="D453" i="6" a="1"/>
  <c r="D457" i="6" a="1"/>
  <c r="D461" i="6" a="1"/>
  <c r="D465" i="6" a="1"/>
  <c r="D469" i="6" a="1"/>
  <c r="D473" i="6" a="1"/>
  <c r="D477" i="6" a="1"/>
  <c r="D481" i="6" a="1"/>
  <c r="D485" i="6" a="1"/>
  <c r="D489" i="6" a="1"/>
  <c r="D493" i="6" a="1"/>
  <c r="D497" i="6" a="1"/>
  <c r="D501" i="6" a="1"/>
  <c r="D505" i="6" a="1"/>
  <c r="D509" i="6" a="1"/>
  <c r="D9" i="6" a="1"/>
  <c r="D350" i="6" a="1"/>
  <c r="D354" i="6" a="1"/>
  <c r="D358" i="6" a="1"/>
  <c r="D362" i="6" a="1"/>
  <c r="D366" i="6" a="1"/>
  <c r="D370" i="6" a="1"/>
  <c r="D374" i="6" a="1"/>
  <c r="D378" i="6" a="1"/>
  <c r="D382" i="6" a="1"/>
  <c r="D386" i="6" a="1"/>
  <c r="D390" i="6" a="1"/>
  <c r="D394" i="6" a="1"/>
  <c r="D398" i="6" a="1"/>
  <c r="D402" i="6" a="1"/>
  <c r="D406" i="6" a="1"/>
  <c r="D410" i="6" a="1"/>
  <c r="D414" i="6" a="1"/>
  <c r="D418" i="6" a="1"/>
  <c r="D422" i="6" a="1"/>
  <c r="D426" i="6" a="1"/>
  <c r="D430" i="6" a="1"/>
  <c r="D434" i="6" a="1"/>
  <c r="D438" i="6" a="1"/>
  <c r="D442" i="6" a="1"/>
  <c r="D446" i="6" a="1"/>
  <c r="D450" i="6" a="1"/>
  <c r="D454" i="6" a="1"/>
  <c r="D458" i="6" a="1"/>
  <c r="D462" i="6" a="1"/>
  <c r="D466" i="6" a="1"/>
  <c r="D470" i="6" a="1"/>
  <c r="D474" i="6" a="1"/>
  <c r="D478" i="6" a="1"/>
  <c r="D482" i="6" a="1"/>
  <c r="D486" i="6" a="1"/>
  <c r="D490" i="6" a="1"/>
  <c r="D494" i="6" a="1"/>
  <c r="D498" i="6" a="1"/>
  <c r="D502" i="6" a="1"/>
  <c r="D506" i="6" a="1"/>
  <c r="D510" i="6" a="1"/>
  <c r="D11" i="6" a="1"/>
  <c r="D19" i="6" a="1"/>
  <c r="D27" i="6" a="1"/>
  <c r="D35" i="6" a="1"/>
  <c r="D43" i="6" a="1"/>
  <c r="D51" i="6" a="1"/>
  <c r="D59" i="6" a="1"/>
  <c r="D67" i="6" a="1"/>
  <c r="D75" i="6" a="1"/>
  <c r="D83" i="6" a="1"/>
  <c r="D91" i="6" a="1"/>
  <c r="D99" i="6" a="1"/>
  <c r="D107" i="6" a="1"/>
  <c r="D115" i="6" a="1"/>
  <c r="D123" i="6" a="1"/>
  <c r="D131" i="6" a="1"/>
  <c r="D139" i="6" a="1"/>
  <c r="D147" i="6" a="1"/>
  <c r="D155" i="6" a="1"/>
  <c r="D163" i="6" a="1"/>
  <c r="D171" i="6" a="1"/>
  <c r="D179" i="6" a="1"/>
  <c r="D187" i="6" a="1"/>
  <c r="D195" i="6" a="1"/>
  <c r="D203" i="6" a="1"/>
  <c r="D211" i="6" a="1"/>
  <c r="D219" i="6" a="1"/>
  <c r="D227" i="6" a="1"/>
  <c r="D235" i="6" a="1"/>
  <c r="D243" i="6" a="1"/>
  <c r="D251" i="6" a="1"/>
  <c r="D259" i="6" a="1"/>
  <c r="D267" i="6" a="1"/>
  <c r="D275" i="6" a="1"/>
  <c r="D283" i="6" a="1"/>
  <c r="D291" i="6" a="1"/>
  <c r="D299" i="6" a="1"/>
  <c r="D307" i="6" a="1"/>
  <c r="D315" i="6" a="1"/>
  <c r="D323" i="6" a="1"/>
  <c r="D331" i="6" a="1"/>
  <c r="D339" i="6" a="1"/>
  <c r="D13" i="6" a="1"/>
  <c r="D33" i="6" a="1"/>
  <c r="D347" i="6" a="1"/>
  <c r="D355" i="6" a="1"/>
  <c r="D363" i="6" a="1"/>
  <c r="D371" i="6" a="1"/>
  <c r="D379" i="6" a="1"/>
  <c r="D387" i="6" a="1"/>
  <c r="D395" i="6" a="1"/>
  <c r="D403" i="6" a="1"/>
  <c r="D411" i="6" a="1"/>
  <c r="D419" i="6" a="1"/>
  <c r="D427" i="6" a="1"/>
  <c r="D435" i="6" a="1"/>
  <c r="D443" i="6" a="1"/>
  <c r="D451" i="6" a="1"/>
  <c r="D459" i="6" a="1"/>
  <c r="D467" i="6" a="1"/>
  <c r="D475" i="6" a="1"/>
  <c r="D483" i="6" a="1"/>
  <c r="D491" i="6" a="1"/>
  <c r="D499" i="6" a="1"/>
  <c r="D507" i="6" a="1"/>
  <c r="D519" i="6" a="1"/>
  <c r="D524" i="6" a="1"/>
  <c r="D535" i="6" a="1"/>
  <c r="D540" i="6" a="1"/>
  <c r="D551" i="6" a="1"/>
  <c r="D556" i="6" a="1"/>
  <c r="D567" i="6" a="1"/>
  <c r="D572" i="6" a="1"/>
  <c r="D576" i="6" a="1"/>
  <c r="D580" i="6" a="1"/>
  <c r="D584" i="6" a="1"/>
  <c r="D588" i="6" a="1"/>
  <c r="D592" i="6" a="1"/>
  <c r="D596" i="6" a="1"/>
  <c r="D600" i="6" a="1"/>
  <c r="D604" i="6" a="1"/>
  <c r="D608" i="6" a="1"/>
  <c r="D612" i="6" a="1"/>
  <c r="D616" i="6" a="1"/>
  <c r="D620" i="6" a="1"/>
  <c r="D624" i="6" a="1"/>
  <c r="D628" i="6" a="1"/>
  <c r="D632" i="6" a="1"/>
  <c r="D636" i="6" a="1"/>
  <c r="D640" i="6" a="1"/>
  <c r="D644" i="6" a="1"/>
  <c r="D648" i="6" a="1"/>
  <c r="D652" i="6" a="1"/>
  <c r="D656" i="6" a="1"/>
  <c r="D660" i="6" a="1"/>
  <c r="D664" i="6" a="1"/>
  <c r="D668" i="6" a="1"/>
  <c r="D672" i="6" a="1"/>
  <c r="D676" i="6" a="1"/>
  <c r="D680" i="6" a="1"/>
  <c r="D684" i="6" a="1"/>
  <c r="D688" i="6" a="1"/>
  <c r="D692" i="6" a="1"/>
  <c r="D696" i="6" a="1"/>
  <c r="D700" i="6" a="1"/>
  <c r="D704" i="6" a="1"/>
  <c r="D708" i="6" a="1"/>
  <c r="D712" i="6" a="1"/>
  <c r="D716" i="6" a="1"/>
  <c r="D720" i="6" a="1"/>
  <c r="D724" i="6" a="1"/>
  <c r="D728" i="6" a="1"/>
  <c r="D732" i="6" a="1"/>
  <c r="D736" i="6" a="1"/>
  <c r="D740" i="6" a="1"/>
  <c r="D21" i="6" a="1"/>
  <c r="D41" i="6" a="1"/>
  <c r="D81" i="6" a="1"/>
  <c r="D97" i="6" a="1"/>
  <c r="D113" i="6" a="1"/>
  <c r="D129" i="6" a="1"/>
  <c r="D145" i="6" a="1"/>
  <c r="D161" i="6" a="1"/>
  <c r="D177" i="6" a="1"/>
  <c r="D193" i="6" a="1"/>
  <c r="D209" i="6" a="1"/>
  <c r="D225" i="6" a="1"/>
  <c r="D241" i="6" a="1"/>
  <c r="D257" i="6" a="1"/>
  <c r="D273" i="6" a="1"/>
  <c r="D289" i="6" a="1"/>
  <c r="D305" i="6" a="1"/>
  <c r="D321" i="6" a="1"/>
  <c r="D337" i="6" a="1"/>
  <c r="D521" i="6" a="1"/>
  <c r="D526" i="6" a="1"/>
  <c r="D537" i="6" a="1"/>
  <c r="D542" i="6" a="1"/>
  <c r="D553" i="6" a="1"/>
  <c r="D558" i="6" a="1"/>
  <c r="D569" i="6" a="1"/>
  <c r="D45" i="6" a="1"/>
  <c r="D65" i="6" a="1"/>
  <c r="D351" i="6" a="1"/>
  <c r="D359" i="6" a="1"/>
  <c r="D367" i="6" a="1"/>
  <c r="D375" i="6" a="1"/>
  <c r="D383" i="6" a="1"/>
  <c r="D391" i="6" a="1"/>
  <c r="D399" i="6" a="1"/>
  <c r="D407" i="6" a="1"/>
  <c r="D415" i="6" a="1"/>
  <c r="D423" i="6" a="1"/>
  <c r="D431" i="6" a="1"/>
  <c r="D439" i="6" a="1"/>
  <c r="D447" i="6" a="1"/>
  <c r="D455" i="6" a="1"/>
  <c r="D463" i="6" a="1"/>
  <c r="D471" i="6" a="1"/>
  <c r="D479" i="6" a="1"/>
  <c r="D487" i="6" a="1"/>
  <c r="D495" i="6" a="1"/>
  <c r="D503" i="6" a="1"/>
  <c r="D511" i="6" a="1"/>
  <c r="D516" i="6" a="1"/>
  <c r="D527" i="6" a="1"/>
  <c r="D532" i="6" a="1"/>
  <c r="D543" i="6" a="1"/>
  <c r="D548" i="6" a="1"/>
  <c r="D559" i="6" a="1"/>
  <c r="D564" i="6" a="1"/>
  <c r="D574" i="6" a="1"/>
  <c r="D578" i="6" a="1"/>
  <c r="D582" i="6" a="1"/>
  <c r="D586" i="6" a="1"/>
  <c r="D590" i="6" a="1"/>
  <c r="D594" i="6" a="1"/>
  <c r="D598" i="6" a="1"/>
  <c r="D602" i="6" a="1"/>
  <c r="D606" i="6" a="1"/>
  <c r="D610" i="6" a="1"/>
  <c r="D614" i="6" a="1"/>
  <c r="D618" i="6" a="1"/>
  <c r="D622" i="6" a="1"/>
  <c r="D626" i="6" a="1"/>
  <c r="D630" i="6" a="1"/>
  <c r="D634" i="6" a="1"/>
  <c r="D638" i="6" a="1"/>
  <c r="D642" i="6" a="1"/>
  <c r="D646" i="6" a="1"/>
  <c r="D650" i="6" a="1"/>
  <c r="D654" i="6" a="1"/>
  <c r="D658" i="6" a="1"/>
  <c r="D662" i="6" a="1"/>
  <c r="D666" i="6" a="1"/>
  <c r="D670" i="6" a="1"/>
  <c r="D674" i="6" a="1"/>
  <c r="D678" i="6" a="1"/>
  <c r="D682" i="6" a="1"/>
  <c r="D686" i="6" a="1"/>
  <c r="D690" i="6" a="1"/>
  <c r="D694" i="6" a="1"/>
  <c r="D698" i="6" a="1"/>
  <c r="D702" i="6" a="1"/>
  <c r="D706" i="6" a="1"/>
  <c r="D710" i="6" a="1"/>
  <c r="D714" i="6" a="1"/>
  <c r="D718" i="6" a="1"/>
  <c r="D722" i="6" a="1"/>
  <c r="D726" i="6" a="1"/>
  <c r="D730" i="6" a="1"/>
  <c r="D734" i="6" a="1"/>
  <c r="D738" i="6" a="1"/>
  <c r="D742" i="6" a="1"/>
  <c r="D25" i="6" a="1"/>
  <c r="D69" i="6" a="1"/>
  <c r="D85" i="6" a="1"/>
  <c r="D101" i="6" a="1"/>
  <c r="D117" i="6" a="1"/>
  <c r="D133" i="6" a="1"/>
  <c r="D149" i="6" a="1"/>
  <c r="D165" i="6" a="1"/>
  <c r="D181" i="6" a="1"/>
  <c r="D197" i="6" a="1"/>
  <c r="D213" i="6" a="1"/>
  <c r="D229" i="6" a="1"/>
  <c r="D245" i="6" a="1"/>
  <c r="D261" i="6" a="1"/>
  <c r="D277" i="6" a="1"/>
  <c r="D293" i="6" a="1"/>
  <c r="D309" i="6" a="1"/>
  <c r="D325" i="6" a="1"/>
  <c r="D341" i="6" a="1"/>
  <c r="D517" i="6" a="1"/>
  <c r="D522" i="6" a="1"/>
  <c r="D533" i="6" a="1"/>
  <c r="D538" i="6" a="1"/>
  <c r="D549" i="6" a="1"/>
  <c r="D554" i="6" a="1"/>
  <c r="D565" i="6" a="1"/>
  <c r="D570" i="6" a="1"/>
  <c r="D57" i="6" a="1"/>
  <c r="D93" i="6" a="1"/>
  <c r="D125" i="6" a="1"/>
  <c r="D157" i="6" a="1"/>
  <c r="D189" i="6" a="1"/>
  <c r="D221" i="6" a="1"/>
  <c r="D253" i="6" a="1"/>
  <c r="D285" i="6" a="1"/>
  <c r="D317" i="6" a="1"/>
  <c r="D530" i="6" a="1"/>
  <c r="D541" i="6" a="1"/>
  <c r="D562" i="6" a="1"/>
  <c r="D745" i="6" a="1"/>
  <c r="D749" i="6" a="1"/>
  <c r="D753" i="6" a="1"/>
  <c r="D757" i="6" a="1"/>
  <c r="D761" i="6" a="1"/>
  <c r="D765" i="6" a="1"/>
  <c r="D769" i="6" a="1"/>
  <c r="D773" i="6" a="1"/>
  <c r="D777" i="6" a="1"/>
  <c r="D781" i="6" a="1"/>
  <c r="D785" i="6" a="1"/>
  <c r="D789" i="6" a="1"/>
  <c r="D793" i="6" a="1"/>
  <c r="D797" i="6" a="1"/>
  <c r="D801" i="6" a="1"/>
  <c r="D805" i="6" a="1"/>
  <c r="D809" i="6" a="1"/>
  <c r="D813" i="6" a="1"/>
  <c r="D817" i="6" a="1"/>
  <c r="D821" i="6" a="1"/>
  <c r="D825" i="6" a="1"/>
  <c r="D829" i="6" a="1"/>
  <c r="D833" i="6" a="1"/>
  <c r="D837" i="6" a="1"/>
  <c r="D841" i="6" a="1"/>
  <c r="D845" i="6" a="1"/>
  <c r="D849" i="6" a="1"/>
  <c r="D853" i="6" a="1"/>
  <c r="D857" i="6" a="1"/>
  <c r="D861" i="6" a="1"/>
  <c r="D865" i="6" a="1"/>
  <c r="D869" i="6" a="1"/>
  <c r="D873" i="6" a="1"/>
  <c r="D877" i="6" a="1"/>
  <c r="D881" i="6" a="1"/>
  <c r="D885" i="6" a="1"/>
  <c r="D889" i="6" a="1"/>
  <c r="D893" i="6" a="1"/>
  <c r="D897" i="6" a="1"/>
  <c r="D901" i="6" a="1"/>
  <c r="D905" i="6" a="1"/>
  <c r="D909" i="6" a="1"/>
  <c r="D913" i="6" a="1"/>
  <c r="D917" i="6" a="1"/>
  <c r="D921" i="6" a="1"/>
  <c r="D925" i="6" a="1"/>
  <c r="D929" i="6" a="1"/>
  <c r="D933" i="6" a="1"/>
  <c r="D937" i="6" a="1"/>
  <c r="D941" i="6" a="1"/>
  <c r="D945" i="6" a="1"/>
  <c r="D949" i="6" a="1"/>
  <c r="D953" i="6" a="1"/>
  <c r="D957" i="6" a="1"/>
  <c r="D961" i="6" a="1"/>
  <c r="D965" i="6" a="1"/>
  <c r="D969" i="6" a="1"/>
  <c r="D973" i="6" a="1"/>
  <c r="D977" i="6" a="1"/>
  <c r="D17" i="6" a="1"/>
  <c r="D29" i="6" a="1"/>
  <c r="D73" i="6" a="1"/>
  <c r="D105" i="6" a="1"/>
  <c r="D137" i="6" a="1"/>
  <c r="D169" i="6" a="1"/>
  <c r="D201" i="6" a="1"/>
  <c r="D233" i="6" a="1"/>
  <c r="D265" i="6" a="1"/>
  <c r="D297" i="6" a="1"/>
  <c r="D329" i="6" a="1"/>
  <c r="D513" i="6" a="1"/>
  <c r="D534" i="6" a="1"/>
  <c r="D545" i="6" a="1"/>
  <c r="D566" i="6" a="1"/>
  <c r="D37" i="6" a="1"/>
  <c r="D77" i="6" a="1"/>
  <c r="D109" i="6" a="1"/>
  <c r="D141" i="6" a="1"/>
  <c r="D173" i="6" a="1"/>
  <c r="D205" i="6" a="1"/>
  <c r="D237" i="6" a="1"/>
  <c r="D269" i="6" a="1"/>
  <c r="D301" i="6" a="1"/>
  <c r="D333" i="6" a="1"/>
  <c r="D514" i="6" a="1"/>
  <c r="D525" i="6" a="1"/>
  <c r="D546" i="6" a="1"/>
  <c r="D557" i="6" a="1"/>
  <c r="D743" i="6" a="1"/>
  <c r="D747" i="6" a="1"/>
  <c r="D751" i="6" a="1"/>
  <c r="D755" i="6" a="1"/>
  <c r="D759" i="6" a="1"/>
  <c r="D763" i="6" a="1"/>
  <c r="D767" i="6" a="1"/>
  <c r="D771" i="6" a="1"/>
  <c r="D775" i="6" a="1"/>
  <c r="D779" i="6" a="1"/>
  <c r="D783" i="6" a="1"/>
  <c r="D787" i="6" a="1"/>
  <c r="D791" i="6" a="1"/>
  <c r="D795" i="6" a="1"/>
  <c r="D799" i="6" a="1"/>
  <c r="D803" i="6" a="1"/>
  <c r="D807" i="6" a="1"/>
  <c r="D811" i="6" a="1"/>
  <c r="D815" i="6" a="1"/>
  <c r="D819" i="6" a="1"/>
  <c r="D823" i="6" a="1"/>
  <c r="D827" i="6" a="1"/>
  <c r="D831" i="6" a="1"/>
  <c r="D835" i="6" a="1"/>
  <c r="D839" i="6" a="1"/>
  <c r="D843" i="6" a="1"/>
  <c r="D847" i="6" a="1"/>
  <c r="D851" i="6" a="1"/>
  <c r="D855" i="6" a="1"/>
  <c r="D859" i="6" a="1"/>
  <c r="D863" i="6" a="1"/>
  <c r="D867" i="6" a="1"/>
  <c r="D871" i="6" a="1"/>
  <c r="D875" i="6" a="1"/>
  <c r="D879" i="6" a="1"/>
  <c r="D883" i="6" a="1"/>
  <c r="D887" i="6" a="1"/>
  <c r="D891" i="6" a="1"/>
  <c r="D895" i="6" a="1"/>
  <c r="D899" i="6" a="1"/>
  <c r="D903" i="6" a="1"/>
  <c r="D907" i="6" a="1"/>
  <c r="D911" i="6" a="1"/>
  <c r="D915" i="6" a="1"/>
  <c r="D919" i="6" a="1"/>
  <c r="D923" i="6" a="1"/>
  <c r="D927" i="6" a="1"/>
  <c r="D931" i="6" a="1"/>
  <c r="D935" i="6" a="1"/>
  <c r="D939" i="6" a="1"/>
  <c r="D943" i="6" a="1"/>
  <c r="D947" i="6" a="1"/>
  <c r="D951" i="6" a="1"/>
  <c r="D955" i="6" a="1"/>
  <c r="D959" i="6" a="1"/>
  <c r="D963" i="6" a="1"/>
  <c r="D967" i="6" a="1"/>
  <c r="D971" i="6" a="1"/>
  <c r="D975" i="6" a="1"/>
  <c r="D356" i="6" a="1"/>
  <c r="D372" i="6" a="1"/>
  <c r="D388" i="6" a="1"/>
  <c r="D404" i="6" a="1"/>
  <c r="D420" i="6" a="1"/>
  <c r="D436" i="6" a="1"/>
  <c r="D452" i="6" a="1"/>
  <c r="D468" i="6" a="1"/>
  <c r="D484" i="6" a="1"/>
  <c r="D500" i="6" a="1"/>
  <c r="D515" i="6" a="1"/>
  <c r="D536" i="6" a="1"/>
  <c r="D547" i="6" a="1"/>
  <c r="D568" i="6" a="1"/>
  <c r="D577" i="6" a="1"/>
  <c r="D585" i="6" a="1"/>
  <c r="D593" i="6" a="1"/>
  <c r="D601" i="6" a="1"/>
  <c r="D609" i="6" a="1"/>
  <c r="D617" i="6" a="1"/>
  <c r="D625" i="6" a="1"/>
  <c r="D633" i="6" a="1"/>
  <c r="D641" i="6" a="1"/>
  <c r="D649" i="6" a="1"/>
  <c r="D657" i="6" a="1"/>
  <c r="D665" i="6" a="1"/>
  <c r="D673" i="6" a="1"/>
  <c r="D681" i="6" a="1"/>
  <c r="D689" i="6" a="1"/>
  <c r="D697" i="6" a="1"/>
  <c r="D705" i="6" a="1"/>
  <c r="D713" i="6" a="1"/>
  <c r="D721" i="6" a="1"/>
  <c r="D729" i="6" a="1"/>
  <c r="D737" i="6" a="1"/>
  <c r="D49" i="6" a="1"/>
  <c r="D360" i="6" a="1"/>
  <c r="D392" i="6" a="1"/>
  <c r="D424" i="6" a="1"/>
  <c r="D456" i="6" a="1"/>
  <c r="D488" i="6" a="1"/>
  <c r="D539" i="6" a="1"/>
  <c r="D560" i="6" a="1"/>
  <c r="D579" i="6" a="1"/>
  <c r="D595" i="6" a="1"/>
  <c r="D611" i="6" a="1"/>
  <c r="D627" i="6" a="1"/>
  <c r="D643" i="6" a="1"/>
  <c r="D659" i="6" a="1"/>
  <c r="D675" i="6" a="1"/>
  <c r="D691" i="6" a="1"/>
  <c r="D707" i="6" a="1"/>
  <c r="D723" i="6" a="1"/>
  <c r="D739" i="6" a="1"/>
  <c r="D748" i="6" a="1"/>
  <c r="D756" i="6" a="1"/>
  <c r="D764" i="6" a="1"/>
  <c r="D772" i="6" a="1"/>
  <c r="D780" i="6" a="1"/>
  <c r="D788" i="6" a="1"/>
  <c r="D796" i="6" a="1"/>
  <c r="D804" i="6" a="1"/>
  <c r="D812" i="6" a="1"/>
  <c r="D820" i="6" a="1"/>
  <c r="D828" i="6" a="1"/>
  <c r="D836" i="6" a="1"/>
  <c r="D844" i="6" a="1"/>
  <c r="D852" i="6" a="1"/>
  <c r="D860" i="6" a="1"/>
  <c r="D868" i="6" a="1"/>
  <c r="D876" i="6" a="1"/>
  <c r="D884" i="6" a="1"/>
  <c r="D892" i="6" a="1"/>
  <c r="D900" i="6" a="1"/>
  <c r="D908" i="6" a="1"/>
  <c r="D916" i="6" a="1"/>
  <c r="D924" i="6" a="1"/>
  <c r="D932" i="6" a="1"/>
  <c r="D940" i="6" a="1"/>
  <c r="D946" i="6" a="1"/>
  <c r="D972" i="6" a="1"/>
  <c r="D978" i="6" a="1"/>
  <c r="D983" i="6" a="1"/>
  <c r="D987" i="6" a="1"/>
  <c r="D991" i="6" a="1"/>
  <c r="D995" i="6" a="1"/>
  <c r="D999" i="6" a="1"/>
  <c r="D1003" i="6" a="1"/>
  <c r="D1007" i="6" a="1"/>
  <c r="D1011" i="6" a="1"/>
  <c r="D1015" i="6" a="1"/>
  <c r="D1019" i="6" a="1"/>
  <c r="D1023" i="6" a="1"/>
  <c r="D1027" i="6" a="1"/>
  <c r="D1031" i="6" a="1"/>
  <c r="D1035" i="6" a="1"/>
  <c r="D1039" i="6" a="1"/>
  <c r="D1043" i="6" a="1"/>
  <c r="D1047" i="6" a="1"/>
  <c r="D1051" i="6" a="1"/>
  <c r="D1055" i="6" a="1"/>
  <c r="D1059" i="6" a="1"/>
  <c r="D1063" i="6" a="1"/>
  <c r="D1067" i="6" a="1"/>
  <c r="D1071" i="6" a="1"/>
  <c r="D1075" i="6" a="1"/>
  <c r="D1079" i="6" a="1"/>
  <c r="D1083" i="6" a="1"/>
  <c r="D1087" i="6" a="1"/>
  <c r="D1091" i="6" a="1"/>
  <c r="D1095" i="6" a="1"/>
  <c r="D1099" i="6" a="1"/>
  <c r="D1103" i="6" a="1"/>
  <c r="D1107" i="6" a="1"/>
  <c r="D1111" i="6" a="1"/>
  <c r="D1115" i="6" a="1"/>
  <c r="D1119" i="6" a="1"/>
  <c r="D1123" i="6" a="1"/>
  <c r="D1127" i="6" a="1"/>
  <c r="D1131" i="6" a="1"/>
  <c r="D1135" i="6" a="1"/>
  <c r="D1139" i="6" a="1"/>
  <c r="D1143" i="6" a="1"/>
  <c r="D1147" i="6" a="1"/>
  <c r="D1151" i="6" a="1"/>
  <c r="D1155" i="6" a="1"/>
  <c r="D1159" i="6" a="1"/>
  <c r="D1163" i="6" a="1"/>
  <c r="D1167" i="6" a="1"/>
  <c r="D1171" i="6" a="1"/>
  <c r="D1175" i="6" a="1"/>
  <c r="D1179" i="6" a="1"/>
  <c r="D1183" i="6" a="1"/>
  <c r="D1187" i="6" a="1"/>
  <c r="D1191" i="6" a="1"/>
  <c r="D1195" i="6" a="1"/>
  <c r="D1199" i="6" a="1"/>
  <c r="D1203" i="6" a="1"/>
  <c r="D1207" i="6" a="1"/>
  <c r="D1211" i="6" a="1"/>
  <c r="D1215" i="6" a="1"/>
  <c r="D1219" i="6" a="1"/>
  <c r="D1223" i="6" a="1"/>
  <c r="D1227" i="6" a="1"/>
  <c r="D1231" i="6" a="1"/>
  <c r="D1235" i="6" a="1"/>
  <c r="D1239" i="6" a="1"/>
  <c r="D53" i="6" a="1"/>
  <c r="D121" i="6" a="1"/>
  <c r="D185" i="6" a="1"/>
  <c r="D249" i="6" a="1"/>
  <c r="D313" i="6" a="1"/>
  <c r="D518" i="6" a="1"/>
  <c r="D561" i="6" a="1"/>
  <c r="D960" i="6" a="1"/>
  <c r="D966" i="6" a="1"/>
  <c r="D979" i="6" a="1"/>
  <c r="D61" i="6" a="1"/>
  <c r="D364" i="6" a="1"/>
  <c r="D396" i="6" a="1"/>
  <c r="D428" i="6" a="1"/>
  <c r="D460" i="6" a="1"/>
  <c r="D492" i="6" a="1"/>
  <c r="D520" i="6" a="1"/>
  <c r="D563" i="6" a="1"/>
  <c r="D581" i="6" a="1"/>
  <c r="D597" i="6" a="1"/>
  <c r="D613" i="6" a="1"/>
  <c r="D629" i="6" a="1"/>
  <c r="D645" i="6" a="1"/>
  <c r="D661" i="6" a="1"/>
  <c r="D677" i="6" a="1"/>
  <c r="D693" i="6" a="1"/>
  <c r="D709" i="6" a="1"/>
  <c r="D725" i="6" a="1"/>
  <c r="D741" i="6" a="1"/>
  <c r="D948" i="6" a="1"/>
  <c r="D954" i="6" a="1"/>
  <c r="D984" i="6" a="1"/>
  <c r="D988" i="6" a="1"/>
  <c r="D992" i="6" a="1"/>
  <c r="D996" i="6" a="1"/>
  <c r="D1000" i="6" a="1"/>
  <c r="D368" i="6" a="1"/>
  <c r="D400" i="6" a="1"/>
  <c r="D432" i="6" a="1"/>
  <c r="D464" i="6" a="1"/>
  <c r="D496" i="6" a="1"/>
  <c r="D523" i="6" a="1"/>
  <c r="D544" i="6" a="1"/>
  <c r="D583" i="6" a="1"/>
  <c r="D599" i="6" a="1"/>
  <c r="D615" i="6" a="1"/>
  <c r="D631" i="6" a="1"/>
  <c r="D647" i="6" a="1"/>
  <c r="D663" i="6" a="1"/>
  <c r="D679" i="6" a="1"/>
  <c r="D695" i="6" a="1"/>
  <c r="D711" i="6" a="1"/>
  <c r="D727" i="6" a="1"/>
  <c r="D750" i="6" a="1"/>
  <c r="D758" i="6" a="1"/>
  <c r="D766" i="6" a="1"/>
  <c r="D774" i="6" a="1"/>
  <c r="D782" i="6" a="1"/>
  <c r="D790" i="6" a="1"/>
  <c r="D798" i="6" a="1"/>
  <c r="D806" i="6" a="1"/>
  <c r="D814" i="6" a="1"/>
  <c r="D822" i="6" a="1"/>
  <c r="D830" i="6" a="1"/>
  <c r="D838" i="6" a="1"/>
  <c r="D846" i="6" a="1"/>
  <c r="D854" i="6" a="1"/>
  <c r="D862" i="6" a="1"/>
  <c r="D870" i="6" a="1"/>
  <c r="D878" i="6" a="1"/>
  <c r="D886" i="6" a="1"/>
  <c r="D894" i="6" a="1"/>
  <c r="D902" i="6" a="1"/>
  <c r="D910" i="6" a="1"/>
  <c r="D918" i="6" a="1"/>
  <c r="D926" i="6" a="1"/>
  <c r="D934" i="6" a="1"/>
  <c r="D942" i="6" a="1"/>
  <c r="D968" i="6" a="1"/>
  <c r="D974" i="6" a="1"/>
  <c r="D980" i="6" a="1"/>
  <c r="D376" i="6" a="1"/>
  <c r="D408" i="6" a="1"/>
  <c r="D440" i="6" a="1"/>
  <c r="D472" i="6" a="1"/>
  <c r="D504" i="6" a="1"/>
  <c r="D528" i="6" a="1"/>
  <c r="D571" i="6" a="1"/>
  <c r="D587" i="6" a="1"/>
  <c r="D603" i="6" a="1"/>
  <c r="D619" i="6" a="1"/>
  <c r="D635" i="6" a="1"/>
  <c r="D651" i="6" a="1"/>
  <c r="D667" i="6" a="1"/>
  <c r="D683" i="6" a="1"/>
  <c r="D699" i="6" a="1"/>
  <c r="D715" i="6" a="1"/>
  <c r="D731" i="6" a="1"/>
  <c r="D744" i="6" a="1"/>
  <c r="D752" i="6" a="1"/>
  <c r="D760" i="6" a="1"/>
  <c r="D768" i="6" a="1"/>
  <c r="D776" i="6" a="1"/>
  <c r="D784" i="6" a="1"/>
  <c r="D792" i="6" a="1"/>
  <c r="D800" i="6" a="1"/>
  <c r="D808" i="6" a="1"/>
  <c r="D816" i="6" a="1"/>
  <c r="D824" i="6" a="1"/>
  <c r="D832" i="6" a="1"/>
  <c r="D840" i="6" a="1"/>
  <c r="D848" i="6" a="1"/>
  <c r="D856" i="6" a="1"/>
  <c r="D864" i="6" a="1"/>
  <c r="D872" i="6" a="1"/>
  <c r="D880" i="6" a="1"/>
  <c r="D888" i="6" a="1"/>
  <c r="D896" i="6" a="1"/>
  <c r="D904" i="6" a="1"/>
  <c r="D912" i="6" a="1"/>
  <c r="D920" i="6" a="1"/>
  <c r="D928" i="6" a="1"/>
  <c r="D936" i="6" a="1"/>
  <c r="D956" i="6" a="1"/>
  <c r="D962" i="6" a="1"/>
  <c r="D985" i="6" a="1"/>
  <c r="D989" i="6" a="1"/>
  <c r="D993" i="6" a="1"/>
  <c r="D997" i="6" a="1"/>
  <c r="D1001" i="6" a="1"/>
  <c r="D1005" i="6" a="1"/>
  <c r="D1009" i="6" a="1"/>
  <c r="D1013" i="6" a="1"/>
  <c r="D1017" i="6" a="1"/>
  <c r="D1021" i="6" a="1"/>
  <c r="D1025" i="6" a="1"/>
  <c r="D1029" i="6" a="1"/>
  <c r="D1033" i="6" a="1"/>
  <c r="D1037" i="6" a="1"/>
  <c r="D1041" i="6" a="1"/>
  <c r="D1045" i="6" a="1"/>
  <c r="D1049" i="6" a="1"/>
  <c r="D1053" i="6" a="1"/>
  <c r="D1057" i="6" a="1"/>
  <c r="D1061" i="6" a="1"/>
  <c r="D1065" i="6" a="1"/>
  <c r="D1069" i="6" a="1"/>
  <c r="D1073" i="6" a="1"/>
  <c r="D1077" i="6" a="1"/>
  <c r="D1081" i="6" a="1"/>
  <c r="D1085" i="6" a="1"/>
  <c r="D1089" i="6" a="1"/>
  <c r="D1093" i="6" a="1"/>
  <c r="D1097" i="6" a="1"/>
  <c r="D1101" i="6" a="1"/>
  <c r="D1105" i="6" a="1"/>
  <c r="D1109" i="6" a="1"/>
  <c r="D1113" i="6" a="1"/>
  <c r="D1117" i="6" a="1"/>
  <c r="D1121" i="6" a="1"/>
  <c r="D1125" i="6" a="1"/>
  <c r="D1129" i="6" a="1"/>
  <c r="D1133" i="6" a="1"/>
  <c r="D1137" i="6" a="1"/>
  <c r="D1141" i="6" a="1"/>
  <c r="D1145" i="6" a="1"/>
  <c r="D1149" i="6" a="1"/>
  <c r="D1153" i="6" a="1"/>
  <c r="D1157" i="6" a="1"/>
  <c r="D1161" i="6" a="1"/>
  <c r="D1165" i="6" a="1"/>
  <c r="D1169" i="6" a="1"/>
  <c r="D1173" i="6" a="1"/>
  <c r="D1177" i="6" a="1"/>
  <c r="D1181" i="6" a="1"/>
  <c r="D1185" i="6" a="1"/>
  <c r="D1189" i="6" a="1"/>
  <c r="D1193" i="6" a="1"/>
  <c r="D1197" i="6" a="1"/>
  <c r="D1201" i="6" a="1"/>
  <c r="D1205" i="6" a="1"/>
  <c r="D1209" i="6" a="1"/>
  <c r="D1213" i="6" a="1"/>
  <c r="D1217" i="6" a="1"/>
  <c r="D1221" i="6" a="1"/>
  <c r="D1225" i="6" a="1"/>
  <c r="D1229" i="6" a="1"/>
  <c r="D1233" i="6" a="1"/>
  <c r="D1237" i="6" a="1"/>
  <c r="D1241" i="6" a="1"/>
  <c r="D1245" i="6" a="1"/>
  <c r="D1249" i="6" a="1"/>
  <c r="D89" i="6" a="1"/>
  <c r="D153" i="6" a="1"/>
  <c r="D217" i="6" a="1"/>
  <c r="D281" i="6" a="1"/>
  <c r="D345" i="6" a="1"/>
  <c r="D529" i="6" a="1"/>
  <c r="D550" i="6" a="1"/>
  <c r="D944" i="6" a="1"/>
  <c r="D950" i="6" a="1"/>
  <c r="D976" i="6" a="1"/>
  <c r="D981" i="6" a="1"/>
  <c r="D348" i="6" a="1"/>
  <c r="D476" i="6" a="1"/>
  <c r="D573" i="6" a="1"/>
  <c r="D637" i="6" a="1"/>
  <c r="D701" i="6" a="1"/>
  <c r="D970" i="6" a="1"/>
  <c r="D990" i="6" a="1"/>
  <c r="D1004" i="6" a="1"/>
  <c r="D1252" i="6" a="1"/>
  <c r="D1257" i="6" a="1"/>
  <c r="D1261" i="6" a="1"/>
  <c r="D1265" i="6" a="1"/>
  <c r="D1269" i="6" a="1"/>
  <c r="D1273" i="6" a="1"/>
  <c r="D1277" i="6" a="1"/>
  <c r="D1281" i="6" a="1"/>
  <c r="D1285" i="6" a="1"/>
  <c r="D1289" i="6" a="1"/>
  <c r="D1293" i="6" a="1"/>
  <c r="D1297" i="6" a="1"/>
  <c r="D1301" i="6" a="1"/>
  <c r="D1305" i="6" a="1"/>
  <c r="D1309" i="6" a="1"/>
  <c r="D1313" i="6" a="1"/>
  <c r="D1317" i="6" a="1"/>
  <c r="D1321" i="6" a="1"/>
  <c r="D1325" i="6" a="1"/>
  <c r="D1329" i="6" a="1"/>
  <c r="D1333" i="6" a="1"/>
  <c r="D1337" i="6" a="1"/>
  <c r="D1341" i="6" a="1"/>
  <c r="D1345" i="6" a="1"/>
  <c r="D1349" i="6" a="1"/>
  <c r="D1353" i="6" a="1"/>
  <c r="D1357" i="6" a="1"/>
  <c r="D1361" i="6" a="1"/>
  <c r="D1365" i="6" a="1"/>
  <c r="D1369" i="6" a="1"/>
  <c r="D1373" i="6" a="1"/>
  <c r="D1377" i="6" a="1"/>
  <c r="D1381" i="6" a="1"/>
  <c r="D1385" i="6" a="1"/>
  <c r="D1389" i="6" a="1"/>
  <c r="D1393" i="6" a="1"/>
  <c r="D1397" i="6" a="1"/>
  <c r="D1401" i="6" a="1"/>
  <c r="D1405" i="6" a="1"/>
  <c r="D1409" i="6" a="1"/>
  <c r="D1413" i="6" a="1"/>
  <c r="D1417" i="6" a="1"/>
  <c r="D1421" i="6" a="1"/>
  <c r="D1425" i="6" a="1"/>
  <c r="D1429" i="6" a="1"/>
  <c r="D1433" i="6" a="1"/>
  <c r="D1437" i="6" a="1"/>
  <c r="D1441" i="6" a="1"/>
  <c r="D1445" i="6" a="1"/>
  <c r="D1449" i="6" a="1"/>
  <c r="D1453" i="6" a="1"/>
  <c r="D1457" i="6" a="1"/>
  <c r="D1461" i="6" a="1"/>
  <c r="D1465" i="6" a="1"/>
  <c r="D1469" i="6" a="1"/>
  <c r="D1473" i="6" a="1"/>
  <c r="D1477" i="6" a="1"/>
  <c r="D1481" i="6" a="1"/>
  <c r="D1485" i="6" a="1"/>
  <c r="D1489" i="6" a="1"/>
  <c r="D1493" i="6" a="1"/>
  <c r="D1497" i="6" a="1"/>
  <c r="D1501" i="6" a="1"/>
  <c r="D1505" i="6" a="1"/>
  <c r="D1509" i="6" a="1"/>
  <c r="D1513" i="6" a="1"/>
  <c r="D1517" i="6" a="1"/>
  <c r="D1521" i="6" a="1"/>
  <c r="D1525" i="6" a="1"/>
  <c r="D1529" i="6" a="1"/>
  <c r="D1533" i="6" a="1"/>
  <c r="D1537" i="6" a="1"/>
  <c r="D1541" i="6" a="1"/>
  <c r="D1545" i="6" a="1"/>
  <c r="D1549" i="6" a="1"/>
  <c r="D1553" i="6" a="1"/>
  <c r="D1557" i="6" a="1"/>
  <c r="D1561" i="6" a="1"/>
  <c r="D1565" i="6" a="1"/>
  <c r="D1569" i="6" a="1"/>
  <c r="D1573" i="6" a="1"/>
  <c r="D1577" i="6" a="1"/>
  <c r="D1581" i="6" a="1"/>
  <c r="D1585" i="6" a="1"/>
  <c r="D1589" i="6" a="1"/>
  <c r="D1593" i="6" a="1"/>
  <c r="D1597" i="6" a="1"/>
  <c r="D1601" i="6" a="1"/>
  <c r="D1605" i="6" a="1"/>
  <c r="D1609" i="6" a="1"/>
  <c r="D1613" i="6" a="1"/>
  <c r="D1617" i="6" a="1"/>
  <c r="D1621" i="6" a="1"/>
  <c r="D1625" i="6" a="1"/>
  <c r="D1629" i="6" a="1"/>
  <c r="D1633" i="6" a="1"/>
  <c r="D1637" i="6" a="1"/>
  <c r="D1641" i="6" a="1"/>
  <c r="D1645" i="6" a="1"/>
  <c r="D1649" i="6" a="1"/>
  <c r="D1653" i="6" a="1"/>
  <c r="D1657" i="6" a="1"/>
  <c r="D1661" i="6" a="1"/>
  <c r="D1665" i="6" a="1"/>
  <c r="D1669" i="6" a="1"/>
  <c r="D1673" i="6" a="1"/>
  <c r="D1677" i="6" a="1"/>
  <c r="D1681" i="6" a="1"/>
  <c r="D1685" i="6" a="1"/>
  <c r="D1689" i="6" a="1"/>
  <c r="D1693" i="6" a="1"/>
  <c r="D1697" i="6" a="1"/>
  <c r="D1701" i="6" a="1"/>
  <c r="D1705" i="6" a="1"/>
  <c r="D1709" i="6" a="1"/>
  <c r="D1713" i="6" a="1"/>
  <c r="D1717" i="6" a="1"/>
  <c r="D1721" i="6" a="1"/>
  <c r="D1725" i="6" a="1"/>
  <c r="D1729" i="6" a="1"/>
  <c r="D1733" i="6" a="1"/>
  <c r="D1737" i="6" a="1"/>
  <c r="D1741" i="6" a="1"/>
  <c r="D1745" i="6" a="1"/>
  <c r="D1749" i="6" a="1"/>
  <c r="D1753" i="6" a="1"/>
  <c r="D1757" i="6" a="1"/>
  <c r="D1761" i="6" a="1"/>
  <c r="D1765" i="6" a="1"/>
  <c r="D1769" i="6" a="1"/>
  <c r="D352" i="6" a="1"/>
  <c r="D480" i="6" a="1"/>
  <c r="D575" i="6" a="1"/>
  <c r="D639" i="6" a="1"/>
  <c r="D703" i="6" a="1"/>
  <c r="D754" i="6" a="1"/>
  <c r="D786" i="6" a="1"/>
  <c r="D818" i="6" a="1"/>
  <c r="D850" i="6" a="1"/>
  <c r="D882" i="6" a="1"/>
  <c r="D914" i="6" a="1"/>
  <c r="D1006" i="6" a="1"/>
  <c r="D1016" i="6" a="1"/>
  <c r="D1024" i="6" a="1"/>
  <c r="D1032" i="6" a="1"/>
  <c r="D1040" i="6" a="1"/>
  <c r="D1048" i="6" a="1"/>
  <c r="D1056" i="6" a="1"/>
  <c r="D1064" i="6" a="1"/>
  <c r="D1072" i="6" a="1"/>
  <c r="D1080" i="6" a="1"/>
  <c r="D1088" i="6" a="1"/>
  <c r="D1096" i="6" a="1"/>
  <c r="D1104" i="6" a="1"/>
  <c r="D1112" i="6" a="1"/>
  <c r="D1120" i="6" a="1"/>
  <c r="D1128" i="6" a="1"/>
  <c r="D1136" i="6" a="1"/>
  <c r="D1144" i="6" a="1"/>
  <c r="D1152" i="6" a="1"/>
  <c r="D1160" i="6" a="1"/>
  <c r="D1168" i="6" a="1"/>
  <c r="D1176" i="6" a="1"/>
  <c r="D1184" i="6" a="1"/>
  <c r="D1192" i="6" a="1"/>
  <c r="D1200" i="6" a="1"/>
  <c r="D1208" i="6" a="1"/>
  <c r="D1216" i="6" a="1"/>
  <c r="D1224" i="6" a="1"/>
  <c r="D1232" i="6" a="1"/>
  <c r="D1240" i="6" a="1"/>
  <c r="D1247" i="6" a="1"/>
  <c r="D1253" i="6" a="1"/>
  <c r="D380" i="6" a="1"/>
  <c r="D508" i="6" a="1"/>
  <c r="D589" i="6" a="1"/>
  <c r="D653" i="6" a="1"/>
  <c r="D717" i="6" a="1"/>
  <c r="D994" i="6" a="1"/>
  <c r="D1018" i="6" a="1"/>
  <c r="D1026" i="6" a="1"/>
  <c r="D1034" i="6" a="1"/>
  <c r="D1042" i="6" a="1"/>
  <c r="D1050" i="6" a="1"/>
  <c r="D1058" i="6" a="1"/>
  <c r="D1066" i="6" a="1"/>
  <c r="D1074" i="6" a="1"/>
  <c r="D1082" i="6" a="1"/>
  <c r="D1090" i="6" a="1"/>
  <c r="D1098" i="6" a="1"/>
  <c r="D1106" i="6" a="1"/>
  <c r="D1114" i="6" a="1"/>
  <c r="D1122" i="6" a="1"/>
  <c r="D1130" i="6" a="1"/>
  <c r="D1138" i="6" a="1"/>
  <c r="D1146" i="6" a="1"/>
  <c r="D1154" i="6" a="1"/>
  <c r="D1162" i="6" a="1"/>
  <c r="D1170" i="6" a="1"/>
  <c r="D1178" i="6" a="1"/>
  <c r="D1186" i="6" a="1"/>
  <c r="D1194" i="6" a="1"/>
  <c r="D1202" i="6" a="1"/>
  <c r="D1210" i="6" a="1"/>
  <c r="D1218" i="6" a="1"/>
  <c r="D1226" i="6" a="1"/>
  <c r="D1234" i="6" a="1"/>
  <c r="D1242" i="6" a="1"/>
  <c r="D1254" i="6" a="1"/>
  <c r="D1258" i="6" a="1"/>
  <c r="D1262" i="6" a="1"/>
  <c r="D1266" i="6" a="1"/>
  <c r="D1270" i="6" a="1"/>
  <c r="D1274" i="6" a="1"/>
  <c r="D1278" i="6" a="1"/>
  <c r="D1282" i="6" a="1"/>
  <c r="D1286" i="6" a="1"/>
  <c r="D1290" i="6" a="1"/>
  <c r="D1294" i="6" a="1"/>
  <c r="D1298" i="6" a="1"/>
  <c r="D1302" i="6" a="1"/>
  <c r="D1306" i="6" a="1"/>
  <c r="D1310" i="6" a="1"/>
  <c r="D1314" i="6" a="1"/>
  <c r="D1318" i="6" a="1"/>
  <c r="D1322" i="6" a="1"/>
  <c r="D1326" i="6" a="1"/>
  <c r="D1330" i="6" a="1"/>
  <c r="D1334" i="6" a="1"/>
  <c r="D1338" i="6" a="1"/>
  <c r="D1342" i="6" a="1"/>
  <c r="D1346" i="6" a="1"/>
  <c r="D1350" i="6" a="1"/>
  <c r="D1354" i="6" a="1"/>
  <c r="D1358" i="6" a="1"/>
  <c r="D1362" i="6" a="1"/>
  <c r="D1366" i="6" a="1"/>
  <c r="D1370" i="6" a="1"/>
  <c r="D1374" i="6" a="1"/>
  <c r="D1378" i="6" a="1"/>
  <c r="D1382" i="6" a="1"/>
  <c r="D1386" i="6" a="1"/>
  <c r="D1390" i="6" a="1"/>
  <c r="D1394" i="6" a="1"/>
  <c r="D1398" i="6" a="1"/>
  <c r="D1402" i="6" a="1"/>
  <c r="D1406" i="6" a="1"/>
  <c r="D1410" i="6" a="1"/>
  <c r="D1414" i="6" a="1"/>
  <c r="D1418" i="6" a="1"/>
  <c r="D1422" i="6" a="1"/>
  <c r="D1426" i="6" a="1"/>
  <c r="D1430" i="6" a="1"/>
  <c r="D1434" i="6" a="1"/>
  <c r="D1438" i="6" a="1"/>
  <c r="D1442" i="6" a="1"/>
  <c r="D1446" i="6" a="1"/>
  <c r="D1450" i="6" a="1"/>
  <c r="D1454" i="6" a="1"/>
  <c r="D1458" i="6" a="1"/>
  <c r="D1462" i="6" a="1"/>
  <c r="D1466" i="6" a="1"/>
  <c r="D1470" i="6" a="1"/>
  <c r="D1474" i="6" a="1"/>
  <c r="D1478" i="6" a="1"/>
  <c r="D1482" i="6" a="1"/>
  <c r="D1486" i="6" a="1"/>
  <c r="D1490" i="6" a="1"/>
  <c r="D1494" i="6" a="1"/>
  <c r="D1498" i="6" a="1"/>
  <c r="D1502" i="6" a="1"/>
  <c r="D1506" i="6" a="1"/>
  <c r="D1510" i="6" a="1"/>
  <c r="D1514" i="6" a="1"/>
  <c r="D1518" i="6" a="1"/>
  <c r="D1522" i="6" a="1"/>
  <c r="D1526" i="6" a="1"/>
  <c r="D1530" i="6" a="1"/>
  <c r="D1534" i="6" a="1"/>
  <c r="D1538" i="6" a="1"/>
  <c r="D1542" i="6" a="1"/>
  <c r="D1546" i="6" a="1"/>
  <c r="D1550" i="6" a="1"/>
  <c r="D1554" i="6" a="1"/>
  <c r="D384" i="6" a="1"/>
  <c r="D512" i="6" a="1"/>
  <c r="D591" i="6" a="1"/>
  <c r="D655" i="6" a="1"/>
  <c r="D719" i="6" a="1"/>
  <c r="D762" i="6" a="1"/>
  <c r="D794" i="6" a="1"/>
  <c r="D826" i="6" a="1"/>
  <c r="D858" i="6" a="1"/>
  <c r="D890" i="6" a="1"/>
  <c r="D922" i="6" a="1"/>
  <c r="D952" i="6" a="1"/>
  <c r="D1008" i="6" a="1"/>
  <c r="D1248" i="6" a="1"/>
  <c r="D412" i="6" a="1"/>
  <c r="D531" i="6" a="1"/>
  <c r="D605" i="6" a="1"/>
  <c r="D669" i="6" a="1"/>
  <c r="D733" i="6" a="1"/>
  <c r="D998" i="6" a="1"/>
  <c r="D1010" i="6" a="1"/>
  <c r="D1243" i="6" a="1"/>
  <c r="D1250" i="6" a="1"/>
  <c r="D1255" i="6" a="1"/>
  <c r="D1259" i="6" a="1"/>
  <c r="D1263" i="6" a="1"/>
  <c r="D1267" i="6" a="1"/>
  <c r="D1271" i="6" a="1"/>
  <c r="D1275" i="6" a="1"/>
  <c r="D1279" i="6" a="1"/>
  <c r="D1283" i="6" a="1"/>
  <c r="D1287" i="6" a="1"/>
  <c r="D1291" i="6" a="1"/>
  <c r="D1295" i="6" a="1"/>
  <c r="D1299" i="6" a="1"/>
  <c r="D1303" i="6" a="1"/>
  <c r="D1307" i="6" a="1"/>
  <c r="D1311" i="6" a="1"/>
  <c r="D1315" i="6" a="1"/>
  <c r="D1319" i="6" a="1"/>
  <c r="D1323" i="6" a="1"/>
  <c r="D1327" i="6" a="1"/>
  <c r="D1331" i="6" a="1"/>
  <c r="D1335" i="6" a="1"/>
  <c r="D1339" i="6" a="1"/>
  <c r="D1343" i="6" a="1"/>
  <c r="D1347" i="6" a="1"/>
  <c r="D1351" i="6" a="1"/>
  <c r="D1355" i="6" a="1"/>
  <c r="D1359" i="6" a="1"/>
  <c r="D1363" i="6" a="1"/>
  <c r="D1367" i="6" a="1"/>
  <c r="D1371" i="6" a="1"/>
  <c r="D1375" i="6" a="1"/>
  <c r="D1379" i="6" a="1"/>
  <c r="D1383" i="6" a="1"/>
  <c r="D1387" i="6" a="1"/>
  <c r="D1391" i="6" a="1"/>
  <c r="D1395" i="6" a="1"/>
  <c r="D1399" i="6" a="1"/>
  <c r="D1403" i="6" a="1"/>
  <c r="D1407" i="6" a="1"/>
  <c r="D1411" i="6" a="1"/>
  <c r="D1415" i="6" a="1"/>
  <c r="D1419" i="6" a="1"/>
  <c r="D1423" i="6" a="1"/>
  <c r="D1427" i="6" a="1"/>
  <c r="D1431" i="6" a="1"/>
  <c r="D1435" i="6" a="1"/>
  <c r="D1439" i="6" a="1"/>
  <c r="D1443" i="6" a="1"/>
  <c r="D1447" i="6" a="1"/>
  <c r="D1451" i="6" a="1"/>
  <c r="D1455" i="6" a="1"/>
  <c r="D1459" i="6" a="1"/>
  <c r="D1463" i="6" a="1"/>
  <c r="D1467" i="6" a="1"/>
  <c r="D1471" i="6" a="1"/>
  <c r="D1475" i="6" a="1"/>
  <c r="D1479" i="6" a="1"/>
  <c r="D1483" i="6" a="1"/>
  <c r="D1487" i="6" a="1"/>
  <c r="D1491" i="6" a="1"/>
  <c r="D1495" i="6" a="1"/>
  <c r="D1499" i="6" a="1"/>
  <c r="D1503" i="6" a="1"/>
  <c r="D1507" i="6" a="1"/>
  <c r="D1511" i="6" a="1"/>
  <c r="D1515" i="6" a="1"/>
  <c r="D1519" i="6" a="1"/>
  <c r="D1523" i="6" a="1"/>
  <c r="D1527" i="6" a="1"/>
  <c r="D1531" i="6" a="1"/>
  <c r="D1535" i="6" a="1"/>
  <c r="D1539" i="6" a="1"/>
  <c r="D1543" i="6" a="1"/>
  <c r="D1547" i="6" a="1"/>
  <c r="D1551" i="6" a="1"/>
  <c r="D1555" i="6" a="1"/>
  <c r="D1559" i="6" a="1"/>
  <c r="D1563" i="6" a="1"/>
  <c r="D1567" i="6" a="1"/>
  <c r="D1571" i="6" a="1"/>
  <c r="D1575" i="6" a="1"/>
  <c r="D1579" i="6" a="1"/>
  <c r="D1583" i="6" a="1"/>
  <c r="D1587" i="6" a="1"/>
  <c r="D1591" i="6" a="1"/>
  <c r="D1595" i="6" a="1"/>
  <c r="D1599" i="6" a="1"/>
  <c r="D1603" i="6" a="1"/>
  <c r="D1607" i="6" a="1"/>
  <c r="D1611" i="6" a="1"/>
  <c r="D1615" i="6" a="1"/>
  <c r="D1619" i="6" a="1"/>
  <c r="D1623" i="6" a="1"/>
  <c r="D1627" i="6" a="1"/>
  <c r="D1631" i="6" a="1"/>
  <c r="D1635" i="6" a="1"/>
  <c r="D1639" i="6" a="1"/>
  <c r="D1643" i="6" a="1"/>
  <c r="D1647" i="6" a="1"/>
  <c r="D1651" i="6" a="1"/>
  <c r="D1655" i="6" a="1"/>
  <c r="D1659" i="6" a="1"/>
  <c r="D1663" i="6" a="1"/>
  <c r="D1667" i="6" a="1"/>
  <c r="D1671" i="6" a="1"/>
  <c r="D1675" i="6" a="1"/>
  <c r="D1679" i="6" a="1"/>
  <c r="D1683" i="6" a="1"/>
  <c r="D1687" i="6" a="1"/>
  <c r="D1691" i="6" a="1"/>
  <c r="D1695" i="6" a="1"/>
  <c r="D1699" i="6" a="1"/>
  <c r="D1703" i="6" a="1"/>
  <c r="D1707" i="6" a="1"/>
  <c r="D1711" i="6" a="1"/>
  <c r="D1715" i="6" a="1"/>
  <c r="D1719" i="6" a="1"/>
  <c r="D1723" i="6" a="1"/>
  <c r="D1727" i="6" a="1"/>
  <c r="D1731" i="6" a="1"/>
  <c r="D1735" i="6" a="1"/>
  <c r="D1739" i="6" a="1"/>
  <c r="D1743" i="6" a="1"/>
  <c r="D1747" i="6" a="1"/>
  <c r="D1751" i="6" a="1"/>
  <c r="D1755" i="6" a="1"/>
  <c r="D1759" i="6" a="1"/>
  <c r="D1763" i="6" a="1"/>
  <c r="D416" i="6" a="1"/>
  <c r="D607" i="6" a="1"/>
  <c r="D671" i="6" a="1"/>
  <c r="D735" i="6" a="1"/>
  <c r="D770" i="6" a="1"/>
  <c r="D802" i="6" a="1"/>
  <c r="D834" i="6" a="1"/>
  <c r="D866" i="6" a="1"/>
  <c r="D898" i="6" a="1"/>
  <c r="D930" i="6" a="1"/>
  <c r="D958" i="6" a="1"/>
  <c r="D982" i="6" a="1"/>
  <c r="D1020" i="6" a="1"/>
  <c r="D1028" i="6" a="1"/>
  <c r="D1036" i="6" a="1"/>
  <c r="D1044" i="6" a="1"/>
  <c r="D1052" i="6" a="1"/>
  <c r="D1060" i="6" a="1"/>
  <c r="D1068" i="6" a="1"/>
  <c r="D1076" i="6" a="1"/>
  <c r="D1084" i="6" a="1"/>
  <c r="D1092" i="6" a="1"/>
  <c r="D1100" i="6" a="1"/>
  <c r="D1108" i="6" a="1"/>
  <c r="D1116" i="6" a="1"/>
  <c r="D1124" i="6" a="1"/>
  <c r="D1132" i="6" a="1"/>
  <c r="D1140" i="6" a="1"/>
  <c r="D1148" i="6" a="1"/>
  <c r="D1156" i="6" a="1"/>
  <c r="D1164" i="6" a="1"/>
  <c r="D1172" i="6" a="1"/>
  <c r="D1180" i="6" a="1"/>
  <c r="D1188" i="6" a="1"/>
  <c r="D1196" i="6" a="1"/>
  <c r="D1204" i="6" a="1"/>
  <c r="D1212" i="6" a="1"/>
  <c r="D1220" i="6" a="1"/>
  <c r="D1228" i="6" a="1"/>
  <c r="D1236" i="6" a="1"/>
  <c r="D685" i="6" a="1"/>
  <c r="D964" i="6" a="1"/>
  <c r="D1022" i="6" a="1"/>
  <c r="D1054" i="6" a="1"/>
  <c r="D1086" i="6" a="1"/>
  <c r="D1118" i="6" a="1"/>
  <c r="D1150" i="6" a="1"/>
  <c r="D1182" i="6" a="1"/>
  <c r="D1214" i="6" a="1"/>
  <c r="D1244" i="6" a="1"/>
  <c r="D1264" i="6" a="1"/>
  <c r="D1280" i="6" a="1"/>
  <c r="D1296" i="6" a="1"/>
  <c r="D1312" i="6" a="1"/>
  <c r="D1328" i="6" a="1"/>
  <c r="D1344" i="6" a="1"/>
  <c r="D1360" i="6" a="1"/>
  <c r="D1376" i="6" a="1"/>
  <c r="D1392" i="6" a="1"/>
  <c r="D1408" i="6" a="1"/>
  <c r="D1424" i="6" a="1"/>
  <c r="D1440" i="6" a="1"/>
  <c r="D1456" i="6" a="1"/>
  <c r="D1472" i="6" a="1"/>
  <c r="D1488" i="6" a="1"/>
  <c r="D1504" i="6" a="1"/>
  <c r="D1520" i="6" a="1"/>
  <c r="D1536" i="6" a="1"/>
  <c r="D1552" i="6" a="1"/>
  <c r="D1564" i="6" a="1"/>
  <c r="D1574" i="6" a="1"/>
  <c r="D1596" i="6" a="1"/>
  <c r="D1606" i="6" a="1"/>
  <c r="D1628" i="6" a="1"/>
  <c r="D1638" i="6" a="1"/>
  <c r="D1660" i="6" a="1"/>
  <c r="D1670" i="6" a="1"/>
  <c r="D1692" i="6" a="1"/>
  <c r="D1702" i="6" a="1"/>
  <c r="D1724" i="6" a="1"/>
  <c r="D1734" i="6" a="1"/>
  <c r="D1756" i="6" a="1"/>
  <c r="D1766" i="6" a="1"/>
  <c r="D1012" i="6" a="1"/>
  <c r="D1110" i="6" a="1"/>
  <c r="D1142" i="6" a="1"/>
  <c r="D1206" i="6" a="1"/>
  <c r="D1238" i="6" a="1"/>
  <c r="D1276" i="6" a="1"/>
  <c r="D1308" i="6" a="1"/>
  <c r="D1340" i="6" a="1"/>
  <c r="D1372" i="6" a="1"/>
  <c r="D1404" i="6" a="1"/>
  <c r="D1436" i="6" a="1"/>
  <c r="D1468" i="6" a="1"/>
  <c r="D1500" i="6" a="1"/>
  <c r="D1532" i="6" a="1"/>
  <c r="D1604" i="6" a="1"/>
  <c r="D1636" i="6" a="1"/>
  <c r="D1668" i="6" a="1"/>
  <c r="D938" i="6" a="1"/>
  <c r="D1562" i="6" a="1"/>
  <c r="D1594" i="6" a="1"/>
  <c r="D1626" i="6" a="1"/>
  <c r="D1658" i="6" a="1"/>
  <c r="D1690" i="6" a="1"/>
  <c r="D1722" i="6" a="1"/>
  <c r="D1771" i="6" a="1"/>
  <c r="D1787" i="6" a="1"/>
  <c r="D687" i="6" a="1"/>
  <c r="D842" i="6" a="1"/>
  <c r="D1246" i="6" a="1"/>
  <c r="D1576" i="6" a="1"/>
  <c r="D1586" i="6" a="1"/>
  <c r="D1608" i="6" a="1"/>
  <c r="D1618" i="6" a="1"/>
  <c r="D1640" i="6" a="1"/>
  <c r="D1650" i="6" a="1"/>
  <c r="D1672" i="6" a="1"/>
  <c r="D1682" i="6" a="1"/>
  <c r="D1704" i="6" a="1"/>
  <c r="D1714" i="6" a="1"/>
  <c r="D1736" i="6" a="1"/>
  <c r="D1746" i="6" a="1"/>
  <c r="D1767" i="6" a="1"/>
  <c r="D1772" i="6" a="1"/>
  <c r="D1776" i="6" a="1"/>
  <c r="D1780" i="6" a="1"/>
  <c r="D1784" i="6" a="1"/>
  <c r="D1788" i="6" a="1"/>
  <c r="D1792" i="6" a="1"/>
  <c r="D1796" i="6" a="1"/>
  <c r="D1800" i="6" a="1"/>
  <c r="D1804" i="6" a="1"/>
  <c r="D1808" i="6" a="1"/>
  <c r="D1812" i="6" a="1"/>
  <c r="D1816" i="6" a="1"/>
  <c r="D1820" i="6" a="1"/>
  <c r="D1824" i="6" a="1"/>
  <c r="D1828" i="6" a="1"/>
  <c r="D1832" i="6" a="1"/>
  <c r="D1836" i="6" a="1"/>
  <c r="D1840" i="6" a="1"/>
  <c r="D1844" i="6" a="1"/>
  <c r="D1848" i="6" a="1"/>
  <c r="D1852" i="6" a="1"/>
  <c r="D1856" i="6" a="1"/>
  <c r="D1860" i="6" a="1"/>
  <c r="D1864" i="6" a="1"/>
  <c r="D1868" i="6" a="1"/>
  <c r="D1872" i="6" a="1"/>
  <c r="D1876" i="6" a="1"/>
  <c r="D1880" i="6" a="1"/>
  <c r="D1884" i="6" a="1"/>
  <c r="D1888" i="6" a="1"/>
  <c r="D1892" i="6" a="1"/>
  <c r="D1896" i="6" a="1"/>
  <c r="D1900" i="6" a="1"/>
  <c r="D1904" i="6" a="1"/>
  <c r="D1908" i="6" a="1"/>
  <c r="D1912" i="6" a="1"/>
  <c r="D1916" i="6" a="1"/>
  <c r="D1920" i="6" a="1"/>
  <c r="D1924" i="6" a="1"/>
  <c r="D1928" i="6" a="1"/>
  <c r="D1932" i="6" a="1"/>
  <c r="D1936" i="6" a="1"/>
  <c r="D1940" i="6" a="1"/>
  <c r="D1944" i="6" a="1"/>
  <c r="D1948" i="6" a="1"/>
  <c r="D1952" i="6" a="1"/>
  <c r="D1956" i="6" a="1"/>
  <c r="D1960" i="6" a="1"/>
  <c r="D1964" i="6" a="1"/>
  <c r="D1968" i="6" a="1"/>
  <c r="D1972" i="6" a="1"/>
  <c r="D1976" i="6" a="1"/>
  <c r="D1980" i="6" a="1"/>
  <c r="D1984" i="6" a="1"/>
  <c r="D1988" i="6" a="1"/>
  <c r="D1992" i="6" a="1"/>
  <c r="D1996" i="6" a="1"/>
  <c r="D2000" i="6" a="1"/>
  <c r="D2004" i="6" a="1"/>
  <c r="D2008" i="6" a="1"/>
  <c r="D2012" i="6" a="1"/>
  <c r="D2016" i="6" a="1"/>
  <c r="D2020" i="6" a="1"/>
  <c r="D2024" i="6" a="1"/>
  <c r="D2028" i="6" a="1"/>
  <c r="D2032" i="6" a="1"/>
  <c r="D1742" i="6" a="1"/>
  <c r="D810" i="6" a="1"/>
  <c r="D444" i="6" a="1"/>
  <c r="D986" i="6" a="1"/>
  <c r="D1030" i="6" a="1"/>
  <c r="D1062" i="6" a="1"/>
  <c r="D1094" i="6" a="1"/>
  <c r="D1126" i="6" a="1"/>
  <c r="D1158" i="6" a="1"/>
  <c r="D1190" i="6" a="1"/>
  <c r="D1222" i="6" a="1"/>
  <c r="D1251" i="6" a="1"/>
  <c r="D1268" i="6" a="1"/>
  <c r="D1284" i="6" a="1"/>
  <c r="D1300" i="6" a="1"/>
  <c r="D1316" i="6" a="1"/>
  <c r="D1332" i="6" a="1"/>
  <c r="D1348" i="6" a="1"/>
  <c r="D1364" i="6" a="1"/>
  <c r="D1380" i="6" a="1"/>
  <c r="D1396" i="6" a="1"/>
  <c r="D1412" i="6" a="1"/>
  <c r="D1428" i="6" a="1"/>
  <c r="D1444" i="6" a="1"/>
  <c r="D1460" i="6" a="1"/>
  <c r="D1476" i="6" a="1"/>
  <c r="D1492" i="6" a="1"/>
  <c r="D1508" i="6" a="1"/>
  <c r="D1524" i="6" a="1"/>
  <c r="D1540" i="6" a="1"/>
  <c r="D1556" i="6" a="1"/>
  <c r="D1566" i="6" a="1"/>
  <c r="D1588" i="6" a="1"/>
  <c r="D1598" i="6" a="1"/>
  <c r="D1620" i="6" a="1"/>
  <c r="D1630" i="6" a="1"/>
  <c r="D1652" i="6" a="1"/>
  <c r="D1662" i="6" a="1"/>
  <c r="D1684" i="6" a="1"/>
  <c r="D1694" i="6" a="1"/>
  <c r="D1716" i="6" a="1"/>
  <c r="D1726" i="6" a="1"/>
  <c r="D1748" i="6" a="1"/>
  <c r="D1758" i="6" a="1"/>
  <c r="D1768" i="6" a="1"/>
  <c r="D1710" i="6" a="1"/>
  <c r="D623" i="6" a="1"/>
  <c r="D448" i="6" a="1"/>
  <c r="D746" i="6" a="1"/>
  <c r="D874" i="6" a="1"/>
  <c r="D1568" i="6" a="1"/>
  <c r="D1578" i="6" a="1"/>
  <c r="D1600" i="6" a="1"/>
  <c r="D1610" i="6" a="1"/>
  <c r="D1632" i="6" a="1"/>
  <c r="D1642" i="6" a="1"/>
  <c r="D1664" i="6" a="1"/>
  <c r="D1674" i="6" a="1"/>
  <c r="D1696" i="6" a="1"/>
  <c r="D1706" i="6" a="1"/>
  <c r="D1728" i="6" a="1"/>
  <c r="D1738" i="6" a="1"/>
  <c r="D1760" i="6" a="1"/>
  <c r="D1773" i="6" a="1"/>
  <c r="D1777" i="6" a="1"/>
  <c r="D1781" i="6" a="1"/>
  <c r="D1785" i="6" a="1"/>
  <c r="D1789" i="6" a="1"/>
  <c r="D1793" i="6" a="1"/>
  <c r="D1797" i="6" a="1"/>
  <c r="D1801" i="6" a="1"/>
  <c r="D1805" i="6" a="1"/>
  <c r="D1809" i="6" a="1"/>
  <c r="D1813" i="6" a="1"/>
  <c r="D1817" i="6" a="1"/>
  <c r="D1821" i="6" a="1"/>
  <c r="D1825" i="6" a="1"/>
  <c r="D1829" i="6" a="1"/>
  <c r="D1833" i="6" a="1"/>
  <c r="D1837" i="6" a="1"/>
  <c r="D1841" i="6" a="1"/>
  <c r="D1845" i="6" a="1"/>
  <c r="D1849" i="6" a="1"/>
  <c r="D1853" i="6" a="1"/>
  <c r="D1857" i="6" a="1"/>
  <c r="D1861" i="6" a="1"/>
  <c r="D1865" i="6" a="1"/>
  <c r="D1869" i="6" a="1"/>
  <c r="D1873" i="6" a="1"/>
  <c r="D1877" i="6" a="1"/>
  <c r="D1881" i="6" a="1"/>
  <c r="D1885" i="6" a="1"/>
  <c r="D1889" i="6" a="1"/>
  <c r="D1893" i="6" a="1"/>
  <c r="D1897" i="6" a="1"/>
  <c r="D1901" i="6" a="1"/>
  <c r="D1905" i="6" a="1"/>
  <c r="D1909" i="6" a="1"/>
  <c r="D1913" i="6" a="1"/>
  <c r="D1917" i="6" a="1"/>
  <c r="D1921" i="6" a="1"/>
  <c r="D1925" i="6" a="1"/>
  <c r="D1929" i="6" a="1"/>
  <c r="D1933" i="6" a="1"/>
  <c r="D1937" i="6" a="1"/>
  <c r="D1941" i="6" a="1"/>
  <c r="D1945" i="6" a="1"/>
  <c r="D1949" i="6" a="1"/>
  <c r="D1953" i="6" a="1"/>
  <c r="D1957" i="6" a="1"/>
  <c r="D1961" i="6" a="1"/>
  <c r="D1965" i="6" a="1"/>
  <c r="D1969" i="6" a="1"/>
  <c r="D1973" i="6" a="1"/>
  <c r="D1977" i="6" a="1"/>
  <c r="D1981" i="6" a="1"/>
  <c r="D1985" i="6" a="1"/>
  <c r="D1989" i="6" a="1"/>
  <c r="D1993" i="6" a="1"/>
  <c r="D1997" i="6" a="1"/>
  <c r="D2001" i="6" a="1"/>
  <c r="D2005" i="6" a="1"/>
  <c r="D2009" i="6" a="1"/>
  <c r="D2013" i="6" a="1"/>
  <c r="D2017" i="6" a="1"/>
  <c r="D2021" i="6" a="1"/>
  <c r="D2025" i="6" a="1"/>
  <c r="D2029" i="6" a="1"/>
  <c r="D2033" i="6" a="1"/>
  <c r="D1046" i="6" a="1"/>
  <c r="D1572" i="6" a="1"/>
  <c r="D1732" i="6" a="1"/>
  <c r="D552" i="6" a="1"/>
  <c r="D1002" i="6" a="1"/>
  <c r="D1038" i="6" a="1"/>
  <c r="D1070" i="6" a="1"/>
  <c r="D1102" i="6" a="1"/>
  <c r="D1134" i="6" a="1"/>
  <c r="D1166" i="6" a="1"/>
  <c r="D1198" i="6" a="1"/>
  <c r="D1230" i="6" a="1"/>
  <c r="D1256" i="6" a="1"/>
  <c r="D1272" i="6" a="1"/>
  <c r="D1288" i="6" a="1"/>
  <c r="D1304" i="6" a="1"/>
  <c r="D1320" i="6" a="1"/>
  <c r="D1336" i="6" a="1"/>
  <c r="D1352" i="6" a="1"/>
  <c r="D1368" i="6" a="1"/>
  <c r="D1384" i="6" a="1"/>
  <c r="D1400" i="6" a="1"/>
  <c r="D1416" i="6" a="1"/>
  <c r="D1432" i="6" a="1"/>
  <c r="D1448" i="6" a="1"/>
  <c r="D1464" i="6" a="1"/>
  <c r="D1480" i="6" a="1"/>
  <c r="D1496" i="6" a="1"/>
  <c r="D1512" i="6" a="1"/>
  <c r="D1528" i="6" a="1"/>
  <c r="D1544" i="6" a="1"/>
  <c r="D1558" i="6" a="1"/>
  <c r="D1580" i="6" a="1"/>
  <c r="D1590" i="6" a="1"/>
  <c r="D1612" i="6" a="1"/>
  <c r="D1622" i="6" a="1"/>
  <c r="D1644" i="6" a="1"/>
  <c r="D1654" i="6" a="1"/>
  <c r="D1676" i="6" a="1"/>
  <c r="D1686" i="6" a="1"/>
  <c r="D1708" i="6" a="1"/>
  <c r="D1718" i="6" a="1"/>
  <c r="D1740" i="6" a="1"/>
  <c r="D1750" i="6" a="1"/>
  <c r="D621" i="6" a="1"/>
  <c r="D1174" i="6" a="1"/>
  <c r="D1260" i="6" a="1"/>
  <c r="D1292" i="6" a="1"/>
  <c r="D1324" i="6" a="1"/>
  <c r="D1356" i="6" a="1"/>
  <c r="D1388" i="6" a="1"/>
  <c r="D1420" i="6" a="1"/>
  <c r="D1452" i="6" a="1"/>
  <c r="D1484" i="6" a="1"/>
  <c r="D1516" i="6" a="1"/>
  <c r="D1548" i="6" a="1"/>
  <c r="D1582" i="6" a="1"/>
  <c r="D1614" i="6" a="1"/>
  <c r="D1646" i="6" a="1"/>
  <c r="D1678" i="6" a="1"/>
  <c r="D1700" i="6" a="1"/>
  <c r="D1764" i="6" a="1"/>
  <c r="D1014" i="6" a="1"/>
  <c r="D1584" i="6" a="1"/>
  <c r="D1616" i="6" a="1"/>
  <c r="D1648" i="6" a="1"/>
  <c r="D1680" i="6" a="1"/>
  <c r="D1712" i="6" a="1"/>
  <c r="D1744" i="6" a="1"/>
  <c r="D1775" i="6" a="1"/>
  <c r="D1791" i="6" a="1"/>
  <c r="D555" i="6" a="1"/>
  <c r="D778" i="6" a="1"/>
  <c r="D906" i="6" a="1"/>
  <c r="D1560" i="6" a="1"/>
  <c r="D1570" i="6" a="1"/>
  <c r="D1592" i="6" a="1"/>
  <c r="D1602" i="6" a="1"/>
  <c r="D1624" i="6" a="1"/>
  <c r="D1634" i="6" a="1"/>
  <c r="D1656" i="6" a="1"/>
  <c r="D1666" i="6" a="1"/>
  <c r="D1688" i="6" a="1"/>
  <c r="D1698" i="6" a="1"/>
  <c r="D1720" i="6" a="1"/>
  <c r="D1730" i="6" a="1"/>
  <c r="D1752" i="6" a="1"/>
  <c r="D1762" i="6" a="1"/>
  <c r="D1770" i="6" a="1"/>
  <c r="D1774" i="6" a="1"/>
  <c r="D1778" i="6" a="1"/>
  <c r="D1782" i="6" a="1"/>
  <c r="D1786" i="6" a="1"/>
  <c r="D1790" i="6" a="1"/>
  <c r="D1794" i="6" a="1"/>
  <c r="D1798" i="6" a="1"/>
  <c r="D1802" i="6" a="1"/>
  <c r="D1806" i="6" a="1"/>
  <c r="D1810" i="6" a="1"/>
  <c r="D1814" i="6" a="1"/>
  <c r="D1818" i="6" a="1"/>
  <c r="D1822" i="6" a="1"/>
  <c r="D1826" i="6" a="1"/>
  <c r="D1830" i="6" a="1"/>
  <c r="D1834" i="6" a="1"/>
  <c r="D1838" i="6" a="1"/>
  <c r="D1842" i="6" a="1"/>
  <c r="D1846" i="6" a="1"/>
  <c r="D1850" i="6" a="1"/>
  <c r="D1854" i="6" a="1"/>
  <c r="D1858" i="6" a="1"/>
  <c r="D1862" i="6" a="1"/>
  <c r="D1866" i="6" a="1"/>
  <c r="D1870" i="6" a="1"/>
  <c r="D1874" i="6" a="1"/>
  <c r="D1878" i="6" a="1"/>
  <c r="D1882" i="6" a="1"/>
  <c r="D1886" i="6" a="1"/>
  <c r="D1890" i="6" a="1"/>
  <c r="D1894" i="6" a="1"/>
  <c r="D1898" i="6" a="1"/>
  <c r="D1902" i="6" a="1"/>
  <c r="D1906" i="6" a="1"/>
  <c r="D1910" i="6" a="1"/>
  <c r="D1914" i="6" a="1"/>
  <c r="D1918" i="6" a="1"/>
  <c r="D1922" i="6" a="1"/>
  <c r="D1926" i="6" a="1"/>
  <c r="D1930" i="6" a="1"/>
  <c r="D1934" i="6" a="1"/>
  <c r="D1938" i="6" a="1"/>
  <c r="D1942" i="6" a="1"/>
  <c r="D1946" i="6" a="1"/>
  <c r="D1950" i="6" a="1"/>
  <c r="D1954" i="6" a="1"/>
  <c r="D1958" i="6" a="1"/>
  <c r="D1962" i="6" a="1"/>
  <c r="D1966" i="6" a="1"/>
  <c r="D1970" i="6" a="1"/>
  <c r="D1974" i="6" a="1"/>
  <c r="D1978" i="6" a="1"/>
  <c r="D1982" i="6" a="1"/>
  <c r="D1986" i="6" a="1"/>
  <c r="D1990" i="6" a="1"/>
  <c r="D1994" i="6" a="1"/>
  <c r="D1998" i="6" a="1"/>
  <c r="D2002" i="6" a="1"/>
  <c r="D2006" i="6" a="1"/>
  <c r="D2010" i="6" a="1"/>
  <c r="D2014" i="6" a="1"/>
  <c r="D2018" i="6" a="1"/>
  <c r="D2022" i="6" a="1"/>
  <c r="D2026" i="6" a="1"/>
  <c r="D2030" i="6" a="1"/>
  <c r="D2034" i="6" a="1"/>
  <c r="D1078" i="6" a="1"/>
  <c r="D1811" i="6" a="1"/>
  <c r="D1843" i="6" a="1"/>
  <c r="D1875" i="6" a="1"/>
  <c r="D1907" i="6" a="1"/>
  <c r="D1939" i="6" a="1"/>
  <c r="D1971" i="6" a="1"/>
  <c r="D2003" i="6" a="1"/>
  <c r="D1967" i="6" a="1"/>
  <c r="D1754" i="6" a="1"/>
  <c r="D1815" i="6" a="1"/>
  <c r="D1847" i="6" a="1"/>
  <c r="D1879" i="6" a="1"/>
  <c r="D1911" i="6" a="1"/>
  <c r="D1943" i="6" a="1"/>
  <c r="D1975" i="6" a="1"/>
  <c r="D2007" i="6" a="1"/>
  <c r="D1779" i="6" a="1"/>
  <c r="D1899" i="6" a="1"/>
  <c r="D2027" i="6" a="1"/>
  <c r="D1903" i="6" a="1"/>
  <c r="D1819" i="6" a="1"/>
  <c r="D1851" i="6" a="1"/>
  <c r="D1883" i="6" a="1"/>
  <c r="D1915" i="6" a="1"/>
  <c r="D1947" i="6" a="1"/>
  <c r="D1979" i="6" a="1"/>
  <c r="D2011" i="6" a="1"/>
  <c r="D1867" i="6" a="1"/>
  <c r="D1871" i="6" a="1"/>
  <c r="D2031" i="6" a="1"/>
  <c r="D1783" i="6" a="1"/>
  <c r="D1823" i="6" a="1"/>
  <c r="D1855" i="6" a="1"/>
  <c r="D1887" i="6" a="1"/>
  <c r="D1919" i="6" a="1"/>
  <c r="D1951" i="6" a="1"/>
  <c r="D1983" i="6" a="1"/>
  <c r="D2015" i="6" a="1"/>
  <c r="D1931" i="6" a="1"/>
  <c r="D1935" i="6" a="1"/>
  <c r="D1795" i="6" a="1"/>
  <c r="D1827" i="6" a="1"/>
  <c r="D1859" i="6" a="1"/>
  <c r="D1891" i="6" a="1"/>
  <c r="D1923" i="6" a="1"/>
  <c r="D1955" i="6" a="1"/>
  <c r="D1987" i="6" a="1"/>
  <c r="D2019" i="6" a="1"/>
  <c r="D1803" i="6" a="1"/>
  <c r="D1963" i="6" a="1"/>
  <c r="D1995" i="6" a="1"/>
  <c r="D1807" i="6" a="1"/>
  <c r="D1799" i="6" a="1"/>
  <c r="D1831" i="6" a="1"/>
  <c r="D1863" i="6" a="1"/>
  <c r="D1895" i="6" a="1"/>
  <c r="D1927" i="6" a="1"/>
  <c r="D1959" i="6" a="1"/>
  <c r="D1991" i="6" a="1"/>
  <c r="D2023" i="6" a="1"/>
  <c r="D1835" i="6" a="1"/>
  <c r="D1839" i="6" a="1"/>
  <c r="D1999" i="6" a="1"/>
  <c r="D5" i="6" a="1"/>
  <c r="B6" i="14" a="1"/>
  <c r="B10" i="14" a="1"/>
  <c r="B14" i="14" a="1"/>
  <c r="B18" i="14" a="1"/>
  <c r="B22" i="14" a="1"/>
  <c r="B7" i="14" a="1"/>
  <c r="B11" i="14" a="1"/>
  <c r="B15" i="14" a="1"/>
  <c r="B19" i="14" a="1"/>
  <c r="B23" i="14" a="1"/>
  <c r="B8" i="14" a="1"/>
  <c r="B12" i="14" a="1"/>
  <c r="B16" i="14" a="1"/>
  <c r="B20" i="14" a="1"/>
  <c r="B24" i="14" a="1"/>
  <c r="B9" i="14" a="1"/>
  <c r="B13" i="14" a="1"/>
  <c r="B17" i="14" a="1"/>
  <c r="B21" i="14" a="1"/>
  <c r="B5" i="14" a="1"/>
  <c r="A9" i="5" l="1"/>
  <c r="A8" i="5"/>
  <c r="A7" i="5"/>
  <c r="C7" i="5" s="1"/>
  <c r="A10" i="5"/>
  <c r="A6" i="5"/>
  <c r="A5" i="5"/>
  <c r="C9" i="5"/>
  <c r="C8" i="5"/>
  <c r="C10" i="5"/>
  <c r="C6" i="5"/>
  <c r="C5" i="5"/>
  <c r="A9" i="13"/>
  <c r="A8" i="13"/>
  <c r="A7" i="13"/>
  <c r="A6" i="13"/>
  <c r="A5" i="13"/>
  <c r="A5" i="12"/>
  <c r="D1999" i="6"/>
  <c r="D1839" i="6"/>
  <c r="D1835" i="6"/>
  <c r="D2023" i="6"/>
  <c r="D1991" i="6"/>
  <c r="D1959" i="6"/>
  <c r="D1927" i="6"/>
  <c r="D1895" i="6"/>
  <c r="D1863" i="6"/>
  <c r="D1831" i="6"/>
  <c r="D1799" i="6"/>
  <c r="D1807" i="6"/>
  <c r="D1995" i="6"/>
  <c r="D1963" i="6"/>
  <c r="D1803" i="6"/>
  <c r="D2019" i="6"/>
  <c r="D1987" i="6"/>
  <c r="D1955" i="6"/>
  <c r="D1923" i="6"/>
  <c r="D1891" i="6"/>
  <c r="D1859" i="6"/>
  <c r="D1827" i="6"/>
  <c r="D1795" i="6"/>
  <c r="D1935" i="6"/>
  <c r="D1931" i="6"/>
  <c r="D2015" i="6"/>
  <c r="D1983" i="6"/>
  <c r="D1951" i="6"/>
  <c r="D1919" i="6"/>
  <c r="D1887" i="6"/>
  <c r="D1855" i="6"/>
  <c r="D1823" i="6"/>
  <c r="D1783" i="6"/>
  <c r="D2031" i="6"/>
  <c r="D1871" i="6"/>
  <c r="D1867" i="6"/>
  <c r="D2011" i="6"/>
  <c r="D1979" i="6"/>
  <c r="D1947" i="6"/>
  <c r="D1915" i="6"/>
  <c r="D1883" i="6"/>
  <c r="D1851" i="6"/>
  <c r="D1819" i="6"/>
  <c r="D1903" i="6"/>
  <c r="D2027" i="6"/>
  <c r="D1899" i="6"/>
  <c r="D1779" i="6"/>
  <c r="D2007" i="6"/>
  <c r="D1975" i="6"/>
  <c r="D1943" i="6"/>
  <c r="D1911" i="6"/>
  <c r="D1879" i="6"/>
  <c r="D1847" i="6"/>
  <c r="D1815" i="6"/>
  <c r="D1754" i="6"/>
  <c r="D1967" i="6"/>
  <c r="D2003" i="6"/>
  <c r="D1971" i="6"/>
  <c r="D1939" i="6"/>
  <c r="D1907" i="6"/>
  <c r="D1875" i="6"/>
  <c r="D1843" i="6"/>
  <c r="D1811" i="6"/>
  <c r="D1078" i="6"/>
  <c r="D2034" i="6"/>
  <c r="D2030" i="6"/>
  <c r="D2026" i="6"/>
  <c r="D2022" i="6"/>
  <c r="D2018" i="6"/>
  <c r="D2014" i="6"/>
  <c r="D2010" i="6"/>
  <c r="D2006" i="6"/>
  <c r="D2002" i="6"/>
  <c r="D1998" i="6"/>
  <c r="D1994" i="6"/>
  <c r="D1990" i="6"/>
  <c r="D1986" i="6"/>
  <c r="D1982" i="6"/>
  <c r="D1978" i="6"/>
  <c r="D1974" i="6"/>
  <c r="D1970" i="6"/>
  <c r="D1966" i="6"/>
  <c r="D1962" i="6"/>
  <c r="D1958" i="6"/>
  <c r="D1954" i="6"/>
  <c r="D1950" i="6"/>
  <c r="D1946" i="6"/>
  <c r="D1942" i="6"/>
  <c r="D1938" i="6"/>
  <c r="D1934" i="6"/>
  <c r="D1930" i="6"/>
  <c r="D1926" i="6"/>
  <c r="D1922" i="6"/>
  <c r="D1918" i="6"/>
  <c r="D1914" i="6"/>
  <c r="D1910" i="6"/>
  <c r="D1906" i="6"/>
  <c r="D1902" i="6"/>
  <c r="D1898" i="6"/>
  <c r="D1894" i="6"/>
  <c r="D1890" i="6"/>
  <c r="D1886" i="6"/>
  <c r="D1882" i="6"/>
  <c r="D1878" i="6"/>
  <c r="D1874" i="6"/>
  <c r="D1870" i="6"/>
  <c r="D1866" i="6"/>
  <c r="D1862" i="6"/>
  <c r="D1858" i="6"/>
  <c r="D1854" i="6"/>
  <c r="D1850" i="6"/>
  <c r="D1846" i="6"/>
  <c r="D1842" i="6"/>
  <c r="D1838" i="6"/>
  <c r="D1834" i="6"/>
  <c r="D1830" i="6"/>
  <c r="D1826" i="6"/>
  <c r="D1822" i="6"/>
  <c r="D1818" i="6"/>
  <c r="D1814" i="6"/>
  <c r="D1810" i="6"/>
  <c r="D1806" i="6"/>
  <c r="D1802" i="6"/>
  <c r="D1798" i="6"/>
  <c r="D1794" i="6"/>
  <c r="D1790" i="6"/>
  <c r="D1786" i="6"/>
  <c r="D1782" i="6"/>
  <c r="D1778" i="6"/>
  <c r="D1774" i="6"/>
  <c r="D1770" i="6"/>
  <c r="D1762" i="6"/>
  <c r="D1752" i="6"/>
  <c r="D1730" i="6"/>
  <c r="D1720" i="6"/>
  <c r="D1698" i="6"/>
  <c r="D1688" i="6"/>
  <c r="D1666" i="6"/>
  <c r="D1656" i="6"/>
  <c r="D1634" i="6"/>
  <c r="D1624" i="6"/>
  <c r="D1602" i="6"/>
  <c r="D1592" i="6"/>
  <c r="D1570" i="6"/>
  <c r="D1560" i="6"/>
  <c r="D906" i="6"/>
  <c r="D778" i="6"/>
  <c r="D555" i="6"/>
  <c r="D1791" i="6"/>
  <c r="D1775" i="6"/>
  <c r="D1744" i="6"/>
  <c r="D1712" i="6"/>
  <c r="D1680" i="6"/>
  <c r="D1648" i="6"/>
  <c r="D1616" i="6"/>
  <c r="D1584" i="6"/>
  <c r="D1014" i="6"/>
  <c r="D1764" i="6"/>
  <c r="D1700" i="6"/>
  <c r="D1678" i="6"/>
  <c r="D1646" i="6"/>
  <c r="D1614" i="6"/>
  <c r="D1582" i="6"/>
  <c r="D1548" i="6"/>
  <c r="D1516" i="6"/>
  <c r="D1484" i="6"/>
  <c r="D1452" i="6"/>
  <c r="D1420" i="6"/>
  <c r="D1388" i="6"/>
  <c r="D1356" i="6"/>
  <c r="D1324" i="6"/>
  <c r="D1292" i="6"/>
  <c r="D1260" i="6"/>
  <c r="D1174" i="6"/>
  <c r="D621" i="6"/>
  <c r="D1750" i="6"/>
  <c r="D1740" i="6"/>
  <c r="D1718" i="6"/>
  <c r="D1708" i="6"/>
  <c r="D1686" i="6"/>
  <c r="D1676" i="6"/>
  <c r="D1654" i="6"/>
  <c r="D1644" i="6"/>
  <c r="D1622" i="6"/>
  <c r="D1612" i="6"/>
  <c r="D1590" i="6"/>
  <c r="D1580" i="6"/>
  <c r="D1558" i="6"/>
  <c r="D1544" i="6"/>
  <c r="D1528" i="6"/>
  <c r="D1512" i="6"/>
  <c r="D1496" i="6"/>
  <c r="D1480" i="6"/>
  <c r="D1464" i="6"/>
  <c r="D1448" i="6"/>
  <c r="D1432" i="6"/>
  <c r="D1416" i="6"/>
  <c r="D1400" i="6"/>
  <c r="D1384" i="6"/>
  <c r="D1368" i="6"/>
  <c r="D1352" i="6"/>
  <c r="D1336" i="6"/>
  <c r="D1320" i="6"/>
  <c r="D1304" i="6"/>
  <c r="D1288" i="6"/>
  <c r="D1272" i="6"/>
  <c r="D1256" i="6"/>
  <c r="D1230" i="6"/>
  <c r="D1198" i="6"/>
  <c r="D1166" i="6"/>
  <c r="D1134" i="6"/>
  <c r="D1102" i="6"/>
  <c r="D1070" i="6"/>
  <c r="D1038" i="6"/>
  <c r="D1002" i="6"/>
  <c r="D552" i="6"/>
  <c r="D1732" i="6"/>
  <c r="D1572" i="6"/>
  <c r="D1046" i="6"/>
  <c r="D2033" i="6"/>
  <c r="D2029" i="6"/>
  <c r="D2025" i="6"/>
  <c r="D2021" i="6"/>
  <c r="D2017" i="6"/>
  <c r="D2013" i="6"/>
  <c r="D2009" i="6"/>
  <c r="D2005" i="6"/>
  <c r="D2001" i="6"/>
  <c r="D1997" i="6"/>
  <c r="D1993" i="6"/>
  <c r="D1989" i="6"/>
  <c r="D1985" i="6"/>
  <c r="D1981" i="6"/>
  <c r="D1977" i="6"/>
  <c r="D1973" i="6"/>
  <c r="D1969" i="6"/>
  <c r="D1965" i="6"/>
  <c r="D1961" i="6"/>
  <c r="D1957" i="6"/>
  <c r="D1953" i="6"/>
  <c r="D1949" i="6"/>
  <c r="D1945" i="6"/>
  <c r="D1941" i="6"/>
  <c r="D1937" i="6"/>
  <c r="D1933" i="6"/>
  <c r="D1929" i="6"/>
  <c r="D1925" i="6"/>
  <c r="D1921" i="6"/>
  <c r="D1917" i="6"/>
  <c r="D1913" i="6"/>
  <c r="D1909" i="6"/>
  <c r="D1905" i="6"/>
  <c r="D1901" i="6"/>
  <c r="D1897" i="6"/>
  <c r="D1893" i="6"/>
  <c r="D1889" i="6"/>
  <c r="D1885" i="6"/>
  <c r="D1881" i="6"/>
  <c r="D1877" i="6"/>
  <c r="D1873" i="6"/>
  <c r="D1869" i="6"/>
  <c r="D1865" i="6"/>
  <c r="D1861" i="6"/>
  <c r="D1857" i="6"/>
  <c r="D1853" i="6"/>
  <c r="D1849" i="6"/>
  <c r="D1845" i="6"/>
  <c r="D1841" i="6"/>
  <c r="D1837" i="6"/>
  <c r="D1833" i="6"/>
  <c r="D1829" i="6"/>
  <c r="D1825" i="6"/>
  <c r="D1821" i="6"/>
  <c r="D1817" i="6"/>
  <c r="D1813" i="6"/>
  <c r="D1809" i="6"/>
  <c r="D1805" i="6"/>
  <c r="D1801" i="6"/>
  <c r="D1797" i="6"/>
  <c r="D1793" i="6"/>
  <c r="D1789" i="6"/>
  <c r="D1785" i="6"/>
  <c r="D1781" i="6"/>
  <c r="D1777" i="6"/>
  <c r="D1773" i="6"/>
  <c r="D1760" i="6"/>
  <c r="D1738" i="6"/>
  <c r="D1728" i="6"/>
  <c r="D1706" i="6"/>
  <c r="D1696" i="6"/>
  <c r="D1674" i="6"/>
  <c r="D1664" i="6"/>
  <c r="D1642" i="6"/>
  <c r="D1632" i="6"/>
  <c r="D1610" i="6"/>
  <c r="D1600" i="6"/>
  <c r="D1578" i="6"/>
  <c r="D1568" i="6"/>
  <c r="D874" i="6"/>
  <c r="D746" i="6"/>
  <c r="D448" i="6"/>
  <c r="D623" i="6"/>
  <c r="D1710" i="6"/>
  <c r="D1768" i="6"/>
  <c r="D1758" i="6"/>
  <c r="D1748" i="6"/>
  <c r="D1726" i="6"/>
  <c r="D1716" i="6"/>
  <c r="D1694" i="6"/>
  <c r="D1684" i="6"/>
  <c r="D1662" i="6"/>
  <c r="D1652" i="6"/>
  <c r="D1630" i="6"/>
  <c r="D1620" i="6"/>
  <c r="D1598" i="6"/>
  <c r="D1588" i="6"/>
  <c r="D1566" i="6"/>
  <c r="D1556" i="6"/>
  <c r="D1540" i="6"/>
  <c r="D1524" i="6"/>
  <c r="D1508" i="6"/>
  <c r="D1492" i="6"/>
  <c r="D1476" i="6"/>
  <c r="D1460" i="6"/>
  <c r="D1444" i="6"/>
  <c r="D1428" i="6"/>
  <c r="D1412" i="6"/>
  <c r="D1396" i="6"/>
  <c r="D1380" i="6"/>
  <c r="D1364" i="6"/>
  <c r="D1348" i="6"/>
  <c r="D1332" i="6"/>
  <c r="D1316" i="6"/>
  <c r="D1300" i="6"/>
  <c r="D1284" i="6"/>
  <c r="D1268" i="6"/>
  <c r="D1251" i="6"/>
  <c r="D1222" i="6"/>
  <c r="D1190" i="6"/>
  <c r="D1158" i="6"/>
  <c r="D1126" i="6"/>
  <c r="D1094" i="6"/>
  <c r="D1062" i="6"/>
  <c r="D1030" i="6"/>
  <c r="D986" i="6"/>
  <c r="D444" i="6"/>
  <c r="D810" i="6"/>
  <c r="D1742" i="6"/>
  <c r="D2032" i="6"/>
  <c r="D2028" i="6"/>
  <c r="D2024" i="6"/>
  <c r="D2020" i="6"/>
  <c r="D2016" i="6"/>
  <c r="D2012" i="6"/>
  <c r="D2008" i="6"/>
  <c r="D2004" i="6"/>
  <c r="D2000" i="6"/>
  <c r="D1996" i="6"/>
  <c r="D1992" i="6"/>
  <c r="D1988" i="6"/>
  <c r="D1984" i="6"/>
  <c r="D1980" i="6"/>
  <c r="D1976" i="6"/>
  <c r="D1972" i="6"/>
  <c r="D1968" i="6"/>
  <c r="D1964" i="6"/>
  <c r="D1960" i="6"/>
  <c r="D1956" i="6"/>
  <c r="D1952" i="6"/>
  <c r="D1948" i="6"/>
  <c r="D1944" i="6"/>
  <c r="D1940" i="6"/>
  <c r="D1936" i="6"/>
  <c r="D1932" i="6"/>
  <c r="D1928" i="6"/>
  <c r="D1924" i="6"/>
  <c r="D1920" i="6"/>
  <c r="D1916" i="6"/>
  <c r="D1912" i="6"/>
  <c r="D1908" i="6"/>
  <c r="D1904" i="6"/>
  <c r="D1900" i="6"/>
  <c r="D1896" i="6"/>
  <c r="D1892" i="6"/>
  <c r="D1888" i="6"/>
  <c r="D1884" i="6"/>
  <c r="D1880" i="6"/>
  <c r="D1876" i="6"/>
  <c r="D1872" i="6"/>
  <c r="D1868" i="6"/>
  <c r="D1864" i="6"/>
  <c r="D1860" i="6"/>
  <c r="D1856" i="6"/>
  <c r="D1852" i="6"/>
  <c r="D1848" i="6"/>
  <c r="D1844" i="6"/>
  <c r="D1840" i="6"/>
  <c r="D1836" i="6"/>
  <c r="D1832" i="6"/>
  <c r="D1828" i="6"/>
  <c r="D1824" i="6"/>
  <c r="D1820" i="6"/>
  <c r="D1816" i="6"/>
  <c r="D1812" i="6"/>
  <c r="D1808" i="6"/>
  <c r="D1804" i="6"/>
  <c r="D1800" i="6"/>
  <c r="D1796" i="6"/>
  <c r="D1792" i="6"/>
  <c r="D1788" i="6"/>
  <c r="D1784" i="6"/>
  <c r="D1780" i="6"/>
  <c r="D1776" i="6"/>
  <c r="D1772" i="6"/>
  <c r="D1767" i="6"/>
  <c r="D1746" i="6"/>
  <c r="D1736" i="6"/>
  <c r="D1714" i="6"/>
  <c r="D1704" i="6"/>
  <c r="D1682" i="6"/>
  <c r="D1672" i="6"/>
  <c r="D1650" i="6"/>
  <c r="D1640" i="6"/>
  <c r="D1618" i="6"/>
  <c r="D1608" i="6"/>
  <c r="D1586" i="6"/>
  <c r="D1576" i="6"/>
  <c r="D1246" i="6"/>
  <c r="D842" i="6"/>
  <c r="D687" i="6"/>
  <c r="D1787" i="6"/>
  <c r="D1771" i="6"/>
  <c r="D1722" i="6"/>
  <c r="D1690" i="6"/>
  <c r="D1658" i="6"/>
  <c r="D1626" i="6"/>
  <c r="D1594" i="6"/>
  <c r="D1562" i="6"/>
  <c r="D938" i="6"/>
  <c r="D1668" i="6"/>
  <c r="D1636" i="6"/>
  <c r="D1604" i="6"/>
  <c r="D1532" i="6"/>
  <c r="D1500" i="6"/>
  <c r="D1468" i="6"/>
  <c r="D1436" i="6"/>
  <c r="D1404" i="6"/>
  <c r="D1372" i="6"/>
  <c r="D1340" i="6"/>
  <c r="D1308" i="6"/>
  <c r="D1276" i="6"/>
  <c r="D1238" i="6"/>
  <c r="D1206" i="6"/>
  <c r="D1142" i="6"/>
  <c r="D1110" i="6"/>
  <c r="D1012" i="6"/>
  <c r="D1766" i="6"/>
  <c r="D1756" i="6"/>
  <c r="D1734" i="6"/>
  <c r="D1724" i="6"/>
  <c r="D1702" i="6"/>
  <c r="D1692" i="6"/>
  <c r="D1670" i="6"/>
  <c r="D1660" i="6"/>
  <c r="D1638" i="6"/>
  <c r="D1628" i="6"/>
  <c r="D1606" i="6"/>
  <c r="D1596" i="6"/>
  <c r="D1574" i="6"/>
  <c r="D1564" i="6"/>
  <c r="D1552" i="6"/>
  <c r="D1536" i="6"/>
  <c r="D1520" i="6"/>
  <c r="D1504" i="6"/>
  <c r="D1488" i="6"/>
  <c r="D1472" i="6"/>
  <c r="D1456" i="6"/>
  <c r="D1440" i="6"/>
  <c r="D1424" i="6"/>
  <c r="D1408" i="6"/>
  <c r="D1392" i="6"/>
  <c r="D1376" i="6"/>
  <c r="D1360" i="6"/>
  <c r="D1344" i="6"/>
  <c r="D1328" i="6"/>
  <c r="D1312" i="6"/>
  <c r="D1296" i="6"/>
  <c r="D1280" i="6"/>
  <c r="D1264" i="6"/>
  <c r="D1244" i="6"/>
  <c r="D1214" i="6"/>
  <c r="D1182" i="6"/>
  <c r="D1150" i="6"/>
  <c r="D1118" i="6"/>
  <c r="D1086" i="6"/>
  <c r="D1054" i="6"/>
  <c r="D1022" i="6"/>
  <c r="D964" i="6"/>
  <c r="D685" i="6"/>
  <c r="D1236" i="6"/>
  <c r="D1228" i="6"/>
  <c r="D1220" i="6"/>
  <c r="D1212" i="6"/>
  <c r="D1204" i="6"/>
  <c r="D1196" i="6"/>
  <c r="D1188" i="6"/>
  <c r="D1180" i="6"/>
  <c r="D1172" i="6"/>
  <c r="D1164" i="6"/>
  <c r="D1156" i="6"/>
  <c r="D1148" i="6"/>
  <c r="D1140" i="6"/>
  <c r="D1132" i="6"/>
  <c r="D1124" i="6"/>
  <c r="D1116" i="6"/>
  <c r="D1108" i="6"/>
  <c r="D1100" i="6"/>
  <c r="D1092" i="6"/>
  <c r="D1084" i="6"/>
  <c r="D1076" i="6"/>
  <c r="D1068" i="6"/>
  <c r="D1060" i="6"/>
  <c r="D1052" i="6"/>
  <c r="D1044" i="6"/>
  <c r="D1036" i="6"/>
  <c r="D1028" i="6"/>
  <c r="D1020" i="6"/>
  <c r="D982" i="6"/>
  <c r="D958" i="6"/>
  <c r="D930" i="6"/>
  <c r="D898" i="6"/>
  <c r="D866" i="6"/>
  <c r="D834" i="6"/>
  <c r="D802" i="6"/>
  <c r="D770" i="6"/>
  <c r="D735" i="6"/>
  <c r="D671" i="6"/>
  <c r="D607" i="6"/>
  <c r="D416" i="6"/>
  <c r="D1763" i="6"/>
  <c r="D1759" i="6"/>
  <c r="D1755" i="6"/>
  <c r="D1751" i="6"/>
  <c r="D1747" i="6"/>
  <c r="D1743" i="6"/>
  <c r="D1739" i="6"/>
  <c r="D1735" i="6"/>
  <c r="D1731" i="6"/>
  <c r="D1727" i="6"/>
  <c r="D1723" i="6"/>
  <c r="D1719" i="6"/>
  <c r="D1715" i="6"/>
  <c r="D1711" i="6"/>
  <c r="D1707" i="6"/>
  <c r="D1703" i="6"/>
  <c r="D1699" i="6"/>
  <c r="D1695" i="6"/>
  <c r="D1691" i="6"/>
  <c r="D1687" i="6"/>
  <c r="D1683" i="6"/>
  <c r="D1679" i="6"/>
  <c r="D1675" i="6"/>
  <c r="D1671" i="6"/>
  <c r="D1667" i="6"/>
  <c r="D1663" i="6"/>
  <c r="D1659" i="6"/>
  <c r="D1655" i="6"/>
  <c r="D1651" i="6"/>
  <c r="D1647" i="6"/>
  <c r="D1643" i="6"/>
  <c r="D1639" i="6"/>
  <c r="D1635" i="6"/>
  <c r="D1631" i="6"/>
  <c r="D1627" i="6"/>
  <c r="D1623" i="6"/>
  <c r="D1619" i="6"/>
  <c r="D1615" i="6"/>
  <c r="D1611" i="6"/>
  <c r="D1607" i="6"/>
  <c r="D1603" i="6"/>
  <c r="D1599" i="6"/>
  <c r="D1595" i="6"/>
  <c r="D1591" i="6"/>
  <c r="D1587" i="6"/>
  <c r="D1583" i="6"/>
  <c r="D1579" i="6"/>
  <c r="D1575" i="6"/>
  <c r="D1571" i="6"/>
  <c r="D1567" i="6"/>
  <c r="D1563" i="6"/>
  <c r="D1559" i="6"/>
  <c r="D1555" i="6"/>
  <c r="D1551" i="6"/>
  <c r="D1547" i="6"/>
  <c r="D1543" i="6"/>
  <c r="D1539" i="6"/>
  <c r="D1535" i="6"/>
  <c r="D1531" i="6"/>
  <c r="D1527" i="6"/>
  <c r="D1523" i="6"/>
  <c r="D1519" i="6"/>
  <c r="D1515" i="6"/>
  <c r="D1511" i="6"/>
  <c r="D1507" i="6"/>
  <c r="D1503" i="6"/>
  <c r="D1499" i="6"/>
  <c r="D1495" i="6"/>
  <c r="D1491" i="6"/>
  <c r="D1487" i="6"/>
  <c r="D1483" i="6"/>
  <c r="D1479" i="6"/>
  <c r="D1475" i="6"/>
  <c r="D1471" i="6"/>
  <c r="D1467" i="6"/>
  <c r="D1463" i="6"/>
  <c r="D1459" i="6"/>
  <c r="D1455" i="6"/>
  <c r="D1451" i="6"/>
  <c r="D1447" i="6"/>
  <c r="D1443" i="6"/>
  <c r="D1439" i="6"/>
  <c r="D1435" i="6"/>
  <c r="D1431" i="6"/>
  <c r="D1427" i="6"/>
  <c r="D1423" i="6"/>
  <c r="D1419" i="6"/>
  <c r="D1415" i="6"/>
  <c r="D1411" i="6"/>
  <c r="D1407" i="6"/>
  <c r="D1403" i="6"/>
  <c r="D1399" i="6"/>
  <c r="D1395" i="6"/>
  <c r="D1391" i="6"/>
  <c r="D1387" i="6"/>
  <c r="D1383" i="6"/>
  <c r="D1379" i="6"/>
  <c r="D1375" i="6"/>
  <c r="D1371" i="6"/>
  <c r="D1367" i="6"/>
  <c r="D1363" i="6"/>
  <c r="D1359" i="6"/>
  <c r="D1355" i="6"/>
  <c r="D1351" i="6"/>
  <c r="D1347" i="6"/>
  <c r="D1343" i="6"/>
  <c r="D1339" i="6"/>
  <c r="D1335" i="6"/>
  <c r="D1331" i="6"/>
  <c r="D1327" i="6"/>
  <c r="D1323" i="6"/>
  <c r="D1319" i="6"/>
  <c r="D1315" i="6"/>
  <c r="D1311" i="6"/>
  <c r="D1307" i="6"/>
  <c r="D1303" i="6"/>
  <c r="D1299" i="6"/>
  <c r="D1295" i="6"/>
  <c r="D1291" i="6"/>
  <c r="D1287" i="6"/>
  <c r="D1283" i="6"/>
  <c r="D1279" i="6"/>
  <c r="D1275" i="6"/>
  <c r="D1271" i="6"/>
  <c r="D1267" i="6"/>
  <c r="D1263" i="6"/>
  <c r="D1259" i="6"/>
  <c r="D1255" i="6"/>
  <c r="D1250" i="6"/>
  <c r="D1243" i="6"/>
  <c r="D1010" i="6"/>
  <c r="D998" i="6"/>
  <c r="D733" i="6"/>
  <c r="D669" i="6"/>
  <c r="D605" i="6"/>
  <c r="D531" i="6"/>
  <c r="D412" i="6"/>
  <c r="D1248" i="6"/>
  <c r="D1008" i="6"/>
  <c r="D952" i="6"/>
  <c r="D922" i="6"/>
  <c r="D890" i="6"/>
  <c r="D858" i="6"/>
  <c r="D826" i="6"/>
  <c r="D794" i="6"/>
  <c r="D762" i="6"/>
  <c r="D719" i="6"/>
  <c r="D655" i="6"/>
  <c r="D591" i="6"/>
  <c r="D512" i="6"/>
  <c r="D384" i="6"/>
  <c r="D1554" i="6"/>
  <c r="D1550" i="6"/>
  <c r="D1546" i="6"/>
  <c r="D1542" i="6"/>
  <c r="D1538" i="6"/>
  <c r="D1534" i="6"/>
  <c r="D1530" i="6"/>
  <c r="D1526" i="6"/>
  <c r="D1522" i="6"/>
  <c r="D1518" i="6"/>
  <c r="D1514" i="6"/>
  <c r="D1510" i="6"/>
  <c r="D1506" i="6"/>
  <c r="D1502" i="6"/>
  <c r="D1498" i="6"/>
  <c r="D1494" i="6"/>
  <c r="D1490" i="6"/>
  <c r="D1486" i="6"/>
  <c r="D1482" i="6"/>
  <c r="D1478" i="6"/>
  <c r="D1474" i="6"/>
  <c r="D1470" i="6"/>
  <c r="D1466" i="6"/>
  <c r="D1462" i="6"/>
  <c r="D1458" i="6"/>
  <c r="D1454" i="6"/>
  <c r="D1450" i="6"/>
  <c r="D1446" i="6"/>
  <c r="D1442" i="6"/>
  <c r="D1438" i="6"/>
  <c r="D1434" i="6"/>
  <c r="D1430" i="6"/>
  <c r="D1426" i="6"/>
  <c r="D1422" i="6"/>
  <c r="D1418" i="6"/>
  <c r="D1414" i="6"/>
  <c r="D1410" i="6"/>
  <c r="D1406" i="6"/>
  <c r="D1402" i="6"/>
  <c r="D1398" i="6"/>
  <c r="D1394" i="6"/>
  <c r="D1390" i="6"/>
  <c r="D1386" i="6"/>
  <c r="D1382" i="6"/>
  <c r="D1378" i="6"/>
  <c r="D1374" i="6"/>
  <c r="D1370" i="6"/>
  <c r="D1366" i="6"/>
  <c r="D1362" i="6"/>
  <c r="D1358" i="6"/>
  <c r="D1354" i="6"/>
  <c r="D1350" i="6"/>
  <c r="D1346" i="6"/>
  <c r="D1342" i="6"/>
  <c r="D1338" i="6"/>
  <c r="D1334" i="6"/>
  <c r="D1330" i="6"/>
  <c r="D1326" i="6"/>
  <c r="D1322" i="6"/>
  <c r="D1318" i="6"/>
  <c r="D1314" i="6"/>
  <c r="D1310" i="6"/>
  <c r="D1306" i="6"/>
  <c r="D1302" i="6"/>
  <c r="D1298" i="6"/>
  <c r="D1294" i="6"/>
  <c r="D1290" i="6"/>
  <c r="D1286" i="6"/>
  <c r="D1282" i="6"/>
  <c r="D1278" i="6"/>
  <c r="D1274" i="6"/>
  <c r="D1270" i="6"/>
  <c r="D1266" i="6"/>
  <c r="D1262" i="6"/>
  <c r="D1258" i="6"/>
  <c r="D1254" i="6"/>
  <c r="D1242" i="6"/>
  <c r="D1234" i="6"/>
  <c r="D1226" i="6"/>
  <c r="D1218" i="6"/>
  <c r="D1210" i="6"/>
  <c r="D1202" i="6"/>
  <c r="D1194" i="6"/>
  <c r="D1186" i="6"/>
  <c r="D1178" i="6"/>
  <c r="D1170" i="6"/>
  <c r="D1162" i="6"/>
  <c r="D1154" i="6"/>
  <c r="D1146" i="6"/>
  <c r="D1138" i="6"/>
  <c r="D1130" i="6"/>
  <c r="D1122" i="6"/>
  <c r="D1114" i="6"/>
  <c r="D1106" i="6"/>
  <c r="D1098" i="6"/>
  <c r="D1090" i="6"/>
  <c r="D1082" i="6"/>
  <c r="D1074" i="6"/>
  <c r="D1066" i="6"/>
  <c r="D1058" i="6"/>
  <c r="D1050" i="6"/>
  <c r="D1042" i="6"/>
  <c r="D1034" i="6"/>
  <c r="D1026" i="6"/>
  <c r="D1018" i="6"/>
  <c r="D994" i="6"/>
  <c r="D717" i="6"/>
  <c r="D653" i="6"/>
  <c r="D589" i="6"/>
  <c r="D508" i="6"/>
  <c r="D380" i="6"/>
  <c r="D1253" i="6"/>
  <c r="D1247" i="6"/>
  <c r="D1240" i="6"/>
  <c r="D1232" i="6"/>
  <c r="D1224" i="6"/>
  <c r="D1216" i="6"/>
  <c r="D1208" i="6"/>
  <c r="D1200" i="6"/>
  <c r="D1192" i="6"/>
  <c r="D1184" i="6"/>
  <c r="D1176" i="6"/>
  <c r="D1168" i="6"/>
  <c r="D1160" i="6"/>
  <c r="D1152" i="6"/>
  <c r="D1144" i="6"/>
  <c r="D1136" i="6"/>
  <c r="D1128" i="6"/>
  <c r="D1120" i="6"/>
  <c r="D1112" i="6"/>
  <c r="D1104" i="6"/>
  <c r="D1096" i="6"/>
  <c r="D1088" i="6"/>
  <c r="D1080" i="6"/>
  <c r="D1072" i="6"/>
  <c r="D1064" i="6"/>
  <c r="D1056" i="6"/>
  <c r="D1048" i="6"/>
  <c r="D1040" i="6"/>
  <c r="D1032" i="6"/>
  <c r="D1024" i="6"/>
  <c r="D1016" i="6"/>
  <c r="D1006" i="6"/>
  <c r="D914" i="6"/>
  <c r="D882" i="6"/>
  <c r="D850" i="6"/>
  <c r="D818" i="6"/>
  <c r="D786" i="6"/>
  <c r="D754" i="6"/>
  <c r="D703" i="6"/>
  <c r="D639" i="6"/>
  <c r="D575" i="6"/>
  <c r="D480" i="6"/>
  <c r="D352" i="6"/>
  <c r="D1769" i="6"/>
  <c r="D1765" i="6"/>
  <c r="D1761" i="6"/>
  <c r="D1757" i="6"/>
  <c r="D1753" i="6"/>
  <c r="D1749" i="6"/>
  <c r="D1745" i="6"/>
  <c r="D1741" i="6"/>
  <c r="D1737" i="6"/>
  <c r="D1733" i="6"/>
  <c r="D1729" i="6"/>
  <c r="D1725" i="6"/>
  <c r="D1721" i="6"/>
  <c r="D1717" i="6"/>
  <c r="D1713" i="6"/>
  <c r="D1709" i="6"/>
  <c r="D1705" i="6"/>
  <c r="D1701" i="6"/>
  <c r="D1697" i="6"/>
  <c r="D1693" i="6"/>
  <c r="D1689" i="6"/>
  <c r="D1685" i="6"/>
  <c r="D1681" i="6"/>
  <c r="D1677" i="6"/>
  <c r="D1673" i="6"/>
  <c r="D1669" i="6"/>
  <c r="D1665" i="6"/>
  <c r="D1661" i="6"/>
  <c r="D1657" i="6"/>
  <c r="D1653" i="6"/>
  <c r="D1649" i="6"/>
  <c r="D1645" i="6"/>
  <c r="D1641" i="6"/>
  <c r="D1637" i="6"/>
  <c r="D1633" i="6"/>
  <c r="D1629" i="6"/>
  <c r="D1625" i="6"/>
  <c r="D1621" i="6"/>
  <c r="D1617" i="6"/>
  <c r="D1613" i="6"/>
  <c r="D1609" i="6"/>
  <c r="D1605" i="6"/>
  <c r="D1601" i="6"/>
  <c r="D1597" i="6"/>
  <c r="D1593" i="6"/>
  <c r="D1589" i="6"/>
  <c r="D1585" i="6"/>
  <c r="D1581" i="6"/>
  <c r="D1577" i="6"/>
  <c r="D1573" i="6"/>
  <c r="D1569" i="6"/>
  <c r="D1565" i="6"/>
  <c r="D1561" i="6"/>
  <c r="D1557" i="6"/>
  <c r="D1553" i="6"/>
  <c r="D1549" i="6"/>
  <c r="D1545" i="6"/>
  <c r="D1541" i="6"/>
  <c r="D1537" i="6"/>
  <c r="D1533" i="6"/>
  <c r="D1529" i="6"/>
  <c r="D1525" i="6"/>
  <c r="D1521" i="6"/>
  <c r="D1517" i="6"/>
  <c r="D1513" i="6"/>
  <c r="D1509" i="6"/>
  <c r="D1505" i="6"/>
  <c r="D1501" i="6"/>
  <c r="D1497" i="6"/>
  <c r="D1493" i="6"/>
  <c r="D1489" i="6"/>
  <c r="D1485" i="6"/>
  <c r="D1481" i="6"/>
  <c r="D1477" i="6"/>
  <c r="D1473" i="6"/>
  <c r="D1469" i="6"/>
  <c r="D1465" i="6"/>
  <c r="D1461" i="6"/>
  <c r="D1457" i="6"/>
  <c r="D1453" i="6"/>
  <c r="D1449" i="6"/>
  <c r="D1445" i="6"/>
  <c r="D1441" i="6"/>
  <c r="D1437" i="6"/>
  <c r="D1433" i="6"/>
  <c r="D1429" i="6"/>
  <c r="D1425" i="6"/>
  <c r="D1421" i="6"/>
  <c r="D1417" i="6"/>
  <c r="D1413" i="6"/>
  <c r="D1409" i="6"/>
  <c r="D1405" i="6"/>
  <c r="D1401" i="6"/>
  <c r="D1397" i="6"/>
  <c r="D1393" i="6"/>
  <c r="D1389" i="6"/>
  <c r="D1385" i="6"/>
  <c r="D1381" i="6"/>
  <c r="D1377" i="6"/>
  <c r="D1373" i="6"/>
  <c r="D1369" i="6"/>
  <c r="D1365" i="6"/>
  <c r="D1361" i="6"/>
  <c r="D1357" i="6"/>
  <c r="D1353" i="6"/>
  <c r="D1349" i="6"/>
  <c r="D1345" i="6"/>
  <c r="D1341" i="6"/>
  <c r="D1337" i="6"/>
  <c r="D1333" i="6"/>
  <c r="D1329" i="6"/>
  <c r="D1325" i="6"/>
  <c r="D1321" i="6"/>
  <c r="D1317" i="6"/>
  <c r="D1313" i="6"/>
  <c r="D1309" i="6"/>
  <c r="D1305" i="6"/>
  <c r="D1301" i="6"/>
  <c r="D1297" i="6"/>
  <c r="D1293" i="6"/>
  <c r="D1289" i="6"/>
  <c r="D1285" i="6"/>
  <c r="D1281" i="6"/>
  <c r="D1277" i="6"/>
  <c r="D1273" i="6"/>
  <c r="D1269" i="6"/>
  <c r="D1265" i="6"/>
  <c r="D1261" i="6"/>
  <c r="D1257" i="6"/>
  <c r="D1252" i="6"/>
  <c r="D1004" i="6"/>
  <c r="D990" i="6"/>
  <c r="D970" i="6"/>
  <c r="D701" i="6"/>
  <c r="D637" i="6"/>
  <c r="D573" i="6"/>
  <c r="D476" i="6"/>
  <c r="D348" i="6"/>
  <c r="D981" i="6"/>
  <c r="D976" i="6"/>
  <c r="D950" i="6"/>
  <c r="D944" i="6"/>
  <c r="D550" i="6"/>
  <c r="D529" i="6"/>
  <c r="D345" i="6"/>
  <c r="D281" i="6"/>
  <c r="D217" i="6"/>
  <c r="D153" i="6"/>
  <c r="D89" i="6"/>
  <c r="D1249" i="6"/>
  <c r="D1245" i="6"/>
  <c r="D1241" i="6"/>
  <c r="D1237" i="6"/>
  <c r="D1233" i="6"/>
  <c r="D1229" i="6"/>
  <c r="D1225" i="6"/>
  <c r="D1221" i="6"/>
  <c r="D1217" i="6"/>
  <c r="D1213" i="6"/>
  <c r="D1209" i="6"/>
  <c r="D1205" i="6"/>
  <c r="D1201" i="6"/>
  <c r="D1197" i="6"/>
  <c r="D1193" i="6"/>
  <c r="D1189" i="6"/>
  <c r="D1185" i="6"/>
  <c r="D1181" i="6"/>
  <c r="D1177" i="6"/>
  <c r="D1173" i="6"/>
  <c r="D1169" i="6"/>
  <c r="D1165" i="6"/>
  <c r="D1161" i="6"/>
  <c r="D1157" i="6"/>
  <c r="D1153" i="6"/>
  <c r="D1149" i="6"/>
  <c r="D1145" i="6"/>
  <c r="D1141" i="6"/>
  <c r="D1137" i="6"/>
  <c r="D1133" i="6"/>
  <c r="D1129" i="6"/>
  <c r="D1125" i="6"/>
  <c r="D1121" i="6"/>
  <c r="D1117" i="6"/>
  <c r="D1113" i="6"/>
  <c r="D1109" i="6"/>
  <c r="D1105" i="6"/>
  <c r="D1101" i="6"/>
  <c r="D1097" i="6"/>
  <c r="D1093" i="6"/>
  <c r="D1089" i="6"/>
  <c r="D1085" i="6"/>
  <c r="D1081" i="6"/>
  <c r="D1077" i="6"/>
  <c r="D1073" i="6"/>
  <c r="D1069" i="6"/>
  <c r="D1065" i="6"/>
  <c r="D1061" i="6"/>
  <c r="D1057" i="6"/>
  <c r="D1053" i="6"/>
  <c r="D1049" i="6"/>
  <c r="D1045" i="6"/>
  <c r="D1041" i="6"/>
  <c r="D1037" i="6"/>
  <c r="D1033" i="6"/>
  <c r="D1029" i="6"/>
  <c r="D1025" i="6"/>
  <c r="D1021" i="6"/>
  <c r="D1017" i="6"/>
  <c r="D1013" i="6"/>
  <c r="D1009" i="6"/>
  <c r="D1005" i="6"/>
  <c r="D1001" i="6"/>
  <c r="D997" i="6"/>
  <c r="D993" i="6"/>
  <c r="D989" i="6"/>
  <c r="D985" i="6"/>
  <c r="D962" i="6"/>
  <c r="D956" i="6"/>
  <c r="D936" i="6"/>
  <c r="D928" i="6"/>
  <c r="D920" i="6"/>
  <c r="D912" i="6"/>
  <c r="D904" i="6"/>
  <c r="D896" i="6"/>
  <c r="D888" i="6"/>
  <c r="D880" i="6"/>
  <c r="D872" i="6"/>
  <c r="D864" i="6"/>
  <c r="D856" i="6"/>
  <c r="D848" i="6"/>
  <c r="D840" i="6"/>
  <c r="D832" i="6"/>
  <c r="D824" i="6"/>
  <c r="D816" i="6"/>
  <c r="D808" i="6"/>
  <c r="D800" i="6"/>
  <c r="D792" i="6"/>
  <c r="D784" i="6"/>
  <c r="D776" i="6"/>
  <c r="D768" i="6"/>
  <c r="D760" i="6"/>
  <c r="D752" i="6"/>
  <c r="D744" i="6"/>
  <c r="D731" i="6"/>
  <c r="D715" i="6"/>
  <c r="D699" i="6"/>
  <c r="D683" i="6"/>
  <c r="D667" i="6"/>
  <c r="D651" i="6"/>
  <c r="D635" i="6"/>
  <c r="D619" i="6"/>
  <c r="D603" i="6"/>
  <c r="D587" i="6"/>
  <c r="D571" i="6"/>
  <c r="D528" i="6"/>
  <c r="D504" i="6"/>
  <c r="D472" i="6"/>
  <c r="D440" i="6"/>
  <c r="D408" i="6"/>
  <c r="D376" i="6"/>
  <c r="D980" i="6"/>
  <c r="D974" i="6"/>
  <c r="D968" i="6"/>
  <c r="D942" i="6"/>
  <c r="D934" i="6"/>
  <c r="D926" i="6"/>
  <c r="D918" i="6"/>
  <c r="D910" i="6"/>
  <c r="D902" i="6"/>
  <c r="D894" i="6"/>
  <c r="D886" i="6"/>
  <c r="D878" i="6"/>
  <c r="D870" i="6"/>
  <c r="D862" i="6"/>
  <c r="D854" i="6"/>
  <c r="D846" i="6"/>
  <c r="D838" i="6"/>
  <c r="D830" i="6"/>
  <c r="D822" i="6"/>
  <c r="D814" i="6"/>
  <c r="D806" i="6"/>
  <c r="D798" i="6"/>
  <c r="D790" i="6"/>
  <c r="D782" i="6"/>
  <c r="D774" i="6"/>
  <c r="D766" i="6"/>
  <c r="D758" i="6"/>
  <c r="D750" i="6"/>
  <c r="D727" i="6"/>
  <c r="D711" i="6"/>
  <c r="D695" i="6"/>
  <c r="D679" i="6"/>
  <c r="D663" i="6"/>
  <c r="D647" i="6"/>
  <c r="D631" i="6"/>
  <c r="D615" i="6"/>
  <c r="D599" i="6"/>
  <c r="D583" i="6"/>
  <c r="D544" i="6"/>
  <c r="D523" i="6"/>
  <c r="D496" i="6"/>
  <c r="D464" i="6"/>
  <c r="D432" i="6"/>
  <c r="D400" i="6"/>
  <c r="D368" i="6"/>
  <c r="D1000" i="6"/>
  <c r="D996" i="6"/>
  <c r="D992" i="6"/>
  <c r="D988" i="6"/>
  <c r="D984" i="6"/>
  <c r="D954" i="6"/>
  <c r="D948" i="6"/>
  <c r="D741" i="6"/>
  <c r="D725" i="6"/>
  <c r="D709" i="6"/>
  <c r="D693" i="6"/>
  <c r="D677" i="6"/>
  <c r="D661" i="6"/>
  <c r="D645" i="6"/>
  <c r="D629" i="6"/>
  <c r="D613" i="6"/>
  <c r="D597" i="6"/>
  <c r="D581" i="6"/>
  <c r="D563" i="6"/>
  <c r="D520" i="6"/>
  <c r="D492" i="6"/>
  <c r="D460" i="6"/>
  <c r="D428" i="6"/>
  <c r="D396" i="6"/>
  <c r="D364" i="6"/>
  <c r="D61" i="6"/>
  <c r="D979" i="6"/>
  <c r="D966" i="6"/>
  <c r="D960" i="6"/>
  <c r="D561" i="6"/>
  <c r="D518" i="6"/>
  <c r="D313" i="6"/>
  <c r="D249" i="6"/>
  <c r="D185" i="6"/>
  <c r="D121" i="6"/>
  <c r="D53" i="6"/>
  <c r="D1239" i="6"/>
  <c r="D1235" i="6"/>
  <c r="D1231" i="6"/>
  <c r="D1227" i="6"/>
  <c r="D1223" i="6"/>
  <c r="D1219" i="6"/>
  <c r="D1215" i="6"/>
  <c r="D1211" i="6"/>
  <c r="D1207" i="6"/>
  <c r="D1203" i="6"/>
  <c r="D1199" i="6"/>
  <c r="D1195" i="6"/>
  <c r="D1191" i="6"/>
  <c r="D1187" i="6"/>
  <c r="D1183" i="6"/>
  <c r="D1179" i="6"/>
  <c r="D1175" i="6"/>
  <c r="D1171" i="6"/>
  <c r="D1167" i="6"/>
  <c r="D1163" i="6"/>
  <c r="D1159" i="6"/>
  <c r="D1155" i="6"/>
  <c r="D1151" i="6"/>
  <c r="D1147" i="6"/>
  <c r="D1143" i="6"/>
  <c r="D1139" i="6"/>
  <c r="D1135" i="6"/>
  <c r="D1131" i="6"/>
  <c r="D1127" i="6"/>
  <c r="D1123" i="6"/>
  <c r="D1119" i="6"/>
  <c r="D1115" i="6"/>
  <c r="D1111" i="6"/>
  <c r="D1107" i="6"/>
  <c r="D1103" i="6"/>
  <c r="D1099" i="6"/>
  <c r="D1095" i="6"/>
  <c r="D1091" i="6"/>
  <c r="D1087" i="6"/>
  <c r="D1083" i="6"/>
  <c r="D1079" i="6"/>
  <c r="D1075" i="6"/>
  <c r="D1071" i="6"/>
  <c r="D1067" i="6"/>
  <c r="D1063" i="6"/>
  <c r="D1059" i="6"/>
  <c r="D1055" i="6"/>
  <c r="D1051" i="6"/>
  <c r="D1047" i="6"/>
  <c r="D1043" i="6"/>
  <c r="D1039" i="6"/>
  <c r="D1035" i="6"/>
  <c r="D1031" i="6"/>
  <c r="D1027" i="6"/>
  <c r="D1023" i="6"/>
  <c r="D1019" i="6"/>
  <c r="D1015" i="6"/>
  <c r="D1011" i="6"/>
  <c r="D1007" i="6"/>
  <c r="D1003" i="6"/>
  <c r="D999" i="6"/>
  <c r="D995" i="6"/>
  <c r="D991" i="6"/>
  <c r="D987" i="6"/>
  <c r="D983" i="6"/>
  <c r="D978" i="6"/>
  <c r="D972" i="6"/>
  <c r="D946" i="6"/>
  <c r="D940" i="6"/>
  <c r="D932" i="6"/>
  <c r="D924" i="6"/>
  <c r="D916" i="6"/>
  <c r="D908" i="6"/>
  <c r="D900" i="6"/>
  <c r="D892" i="6"/>
  <c r="D884" i="6"/>
  <c r="D876" i="6"/>
  <c r="D868" i="6"/>
  <c r="D860" i="6"/>
  <c r="D852" i="6"/>
  <c r="D844" i="6"/>
  <c r="D836" i="6"/>
  <c r="D828" i="6"/>
  <c r="D820" i="6"/>
  <c r="D812" i="6"/>
  <c r="D804" i="6"/>
  <c r="D796" i="6"/>
  <c r="D788" i="6"/>
  <c r="D780" i="6"/>
  <c r="D772" i="6"/>
  <c r="D764" i="6"/>
  <c r="D756" i="6"/>
  <c r="D748" i="6"/>
  <c r="D739" i="6"/>
  <c r="D723" i="6"/>
  <c r="D707" i="6"/>
  <c r="D691" i="6"/>
  <c r="D675" i="6"/>
  <c r="D659" i="6"/>
  <c r="D643" i="6"/>
  <c r="D627" i="6"/>
  <c r="D611" i="6"/>
  <c r="D595" i="6"/>
  <c r="D579" i="6"/>
  <c r="D560" i="6"/>
  <c r="D539" i="6"/>
  <c r="D488" i="6"/>
  <c r="D456" i="6"/>
  <c r="D424" i="6"/>
  <c r="D392" i="6"/>
  <c r="D360" i="6"/>
  <c r="D49" i="6"/>
  <c r="D737" i="6"/>
  <c r="D729" i="6"/>
  <c r="D721" i="6"/>
  <c r="D713" i="6"/>
  <c r="D705" i="6"/>
  <c r="D697" i="6"/>
  <c r="D689" i="6"/>
  <c r="D681" i="6"/>
  <c r="D673" i="6"/>
  <c r="D665" i="6"/>
  <c r="D657" i="6"/>
  <c r="D649" i="6"/>
  <c r="D641" i="6"/>
  <c r="D633" i="6"/>
  <c r="D625" i="6"/>
  <c r="D617" i="6"/>
  <c r="D609" i="6"/>
  <c r="D601" i="6"/>
  <c r="D593" i="6"/>
  <c r="D585" i="6"/>
  <c r="D577" i="6"/>
  <c r="D568" i="6"/>
  <c r="D547" i="6"/>
  <c r="D536" i="6"/>
  <c r="D515" i="6"/>
  <c r="D500" i="6"/>
  <c r="D484" i="6"/>
  <c r="D468" i="6"/>
  <c r="D452" i="6"/>
  <c r="D436" i="6"/>
  <c r="D420" i="6"/>
  <c r="D404" i="6"/>
  <c r="D388" i="6"/>
  <c r="D372" i="6"/>
  <c r="D356" i="6"/>
  <c r="D975" i="6"/>
  <c r="D971" i="6"/>
  <c r="D967" i="6"/>
  <c r="D963" i="6"/>
  <c r="D959" i="6"/>
  <c r="D955" i="6"/>
  <c r="D951" i="6"/>
  <c r="D947" i="6"/>
  <c r="D943" i="6"/>
  <c r="D939" i="6"/>
  <c r="D935" i="6"/>
  <c r="D931" i="6"/>
  <c r="D927" i="6"/>
  <c r="D923" i="6"/>
  <c r="D919" i="6"/>
  <c r="D915" i="6"/>
  <c r="D911" i="6"/>
  <c r="D907" i="6"/>
  <c r="D903" i="6"/>
  <c r="D899" i="6"/>
  <c r="D895" i="6"/>
  <c r="D891" i="6"/>
  <c r="D887" i="6"/>
  <c r="D883" i="6"/>
  <c r="D879" i="6"/>
  <c r="D875" i="6"/>
  <c r="D871" i="6"/>
  <c r="D867" i="6"/>
  <c r="D863" i="6"/>
  <c r="D859" i="6"/>
  <c r="D855" i="6"/>
  <c r="D851" i="6"/>
  <c r="D847" i="6"/>
  <c r="D843" i="6"/>
  <c r="D839" i="6"/>
  <c r="D835" i="6"/>
  <c r="D831" i="6"/>
  <c r="D827" i="6"/>
  <c r="D823" i="6"/>
  <c r="D819" i="6"/>
  <c r="D815" i="6"/>
  <c r="D811" i="6"/>
  <c r="D807" i="6"/>
  <c r="D803" i="6"/>
  <c r="D799" i="6"/>
  <c r="D795" i="6"/>
  <c r="D791" i="6"/>
  <c r="D787" i="6"/>
  <c r="D783" i="6"/>
  <c r="D779" i="6"/>
  <c r="D775" i="6"/>
  <c r="D771" i="6"/>
  <c r="D767" i="6"/>
  <c r="D763" i="6"/>
  <c r="D759" i="6"/>
  <c r="D755" i="6"/>
  <c r="D751" i="6"/>
  <c r="D747" i="6"/>
  <c r="D743" i="6"/>
  <c r="D557" i="6"/>
  <c r="D546" i="6"/>
  <c r="D525" i="6"/>
  <c r="D514" i="6"/>
  <c r="D333" i="6"/>
  <c r="D301" i="6"/>
  <c r="D269" i="6"/>
  <c r="D237" i="6"/>
  <c r="D205" i="6"/>
  <c r="D173" i="6"/>
  <c r="D141" i="6"/>
  <c r="D109" i="6"/>
  <c r="D77" i="6"/>
  <c r="D37" i="6"/>
  <c r="D566" i="6"/>
  <c r="D545" i="6"/>
  <c r="D534" i="6"/>
  <c r="D513" i="6"/>
  <c r="D329" i="6"/>
  <c r="D297" i="6"/>
  <c r="D265" i="6"/>
  <c r="D233" i="6"/>
  <c r="D201" i="6"/>
  <c r="D169" i="6"/>
  <c r="D137" i="6"/>
  <c r="D105" i="6"/>
  <c r="D73" i="6"/>
  <c r="D29" i="6"/>
  <c r="D17" i="6"/>
  <c r="D977" i="6"/>
  <c r="D973" i="6"/>
  <c r="D969" i="6"/>
  <c r="D965" i="6"/>
  <c r="D961" i="6"/>
  <c r="D957" i="6"/>
  <c r="D953" i="6"/>
  <c r="D949" i="6"/>
  <c r="D945" i="6"/>
  <c r="D941" i="6"/>
  <c r="D937" i="6"/>
  <c r="D933" i="6"/>
  <c r="D929" i="6"/>
  <c r="D925" i="6"/>
  <c r="D921" i="6"/>
  <c r="D917" i="6"/>
  <c r="D913" i="6"/>
  <c r="D909" i="6"/>
  <c r="D905" i="6"/>
  <c r="D901" i="6"/>
  <c r="D897" i="6"/>
  <c r="D893" i="6"/>
  <c r="D889" i="6"/>
  <c r="D885" i="6"/>
  <c r="D881" i="6"/>
  <c r="D877" i="6"/>
  <c r="D873" i="6"/>
  <c r="D869" i="6"/>
  <c r="D865" i="6"/>
  <c r="D861" i="6"/>
  <c r="D857" i="6"/>
  <c r="D853" i="6"/>
  <c r="D849" i="6"/>
  <c r="D845" i="6"/>
  <c r="D841" i="6"/>
  <c r="D837" i="6"/>
  <c r="D833" i="6"/>
  <c r="D829" i="6"/>
  <c r="D825" i="6"/>
  <c r="D821" i="6"/>
  <c r="D817" i="6"/>
  <c r="D813" i="6"/>
  <c r="D809" i="6"/>
  <c r="D805" i="6"/>
  <c r="D801" i="6"/>
  <c r="D797" i="6"/>
  <c r="D793" i="6"/>
  <c r="D789" i="6"/>
  <c r="D785" i="6"/>
  <c r="D781" i="6"/>
  <c r="D777" i="6"/>
  <c r="D773" i="6"/>
  <c r="D769" i="6"/>
  <c r="D765" i="6"/>
  <c r="D761" i="6"/>
  <c r="D757" i="6"/>
  <c r="D753" i="6"/>
  <c r="D749" i="6"/>
  <c r="D745" i="6"/>
  <c r="D562" i="6"/>
  <c r="D541" i="6"/>
  <c r="D530" i="6"/>
  <c r="D317" i="6"/>
  <c r="D285" i="6"/>
  <c r="D253" i="6"/>
  <c r="D221" i="6"/>
  <c r="D189" i="6"/>
  <c r="D157" i="6"/>
  <c r="D125" i="6"/>
  <c r="D93" i="6"/>
  <c r="D57" i="6"/>
  <c r="D570" i="6"/>
  <c r="D565" i="6"/>
  <c r="D554" i="6"/>
  <c r="D549" i="6"/>
  <c r="D538" i="6"/>
  <c r="D533" i="6"/>
  <c r="D522" i="6"/>
  <c r="D517" i="6"/>
  <c r="D341" i="6"/>
  <c r="D325" i="6"/>
  <c r="D309" i="6"/>
  <c r="D293" i="6"/>
  <c r="D277" i="6"/>
  <c r="D261" i="6"/>
  <c r="D245" i="6"/>
  <c r="D229" i="6"/>
  <c r="D213" i="6"/>
  <c r="D197" i="6"/>
  <c r="D181" i="6"/>
  <c r="D165" i="6"/>
  <c r="D149" i="6"/>
  <c r="D133" i="6"/>
  <c r="D117" i="6"/>
  <c r="D101" i="6"/>
  <c r="D85" i="6"/>
  <c r="D69" i="6"/>
  <c r="D25" i="6"/>
  <c r="D742" i="6"/>
  <c r="D738" i="6"/>
  <c r="D734" i="6"/>
  <c r="D730" i="6"/>
  <c r="D726" i="6"/>
  <c r="D722" i="6"/>
  <c r="D718" i="6"/>
  <c r="D714" i="6"/>
  <c r="D710" i="6"/>
  <c r="D706" i="6"/>
  <c r="D702" i="6"/>
  <c r="D698" i="6"/>
  <c r="D694" i="6"/>
  <c r="D690" i="6"/>
  <c r="D686" i="6"/>
  <c r="D682" i="6"/>
  <c r="D678" i="6"/>
  <c r="D674" i="6"/>
  <c r="D670" i="6"/>
  <c r="D666" i="6"/>
  <c r="D662" i="6"/>
  <c r="D658" i="6"/>
  <c r="D654" i="6"/>
  <c r="D650" i="6"/>
  <c r="D646" i="6"/>
  <c r="D642" i="6"/>
  <c r="D638" i="6"/>
  <c r="D634" i="6"/>
  <c r="D630" i="6"/>
  <c r="D626" i="6"/>
  <c r="D622" i="6"/>
  <c r="D618" i="6"/>
  <c r="D614" i="6"/>
  <c r="D610" i="6"/>
  <c r="D606" i="6"/>
  <c r="D602" i="6"/>
  <c r="D598" i="6"/>
  <c r="D594" i="6"/>
  <c r="D590" i="6"/>
  <c r="D586" i="6"/>
  <c r="D582" i="6"/>
  <c r="D578" i="6"/>
  <c r="D574" i="6"/>
  <c r="D564" i="6"/>
  <c r="D559" i="6"/>
  <c r="D548" i="6"/>
  <c r="D543" i="6"/>
  <c r="D532" i="6"/>
  <c r="D527" i="6"/>
  <c r="D516" i="6"/>
  <c r="D511" i="6"/>
  <c r="D503" i="6"/>
  <c r="D495" i="6"/>
  <c r="D487" i="6"/>
  <c r="D479" i="6"/>
  <c r="D471" i="6"/>
  <c r="D463" i="6"/>
  <c r="D455" i="6"/>
  <c r="D447" i="6"/>
  <c r="D439" i="6"/>
  <c r="D431" i="6"/>
  <c r="D423" i="6"/>
  <c r="D415" i="6"/>
  <c r="D407" i="6"/>
  <c r="D399" i="6"/>
  <c r="D391" i="6"/>
  <c r="D383" i="6"/>
  <c r="D375" i="6"/>
  <c r="D367" i="6"/>
  <c r="D359" i="6"/>
  <c r="D351" i="6"/>
  <c r="D65" i="6"/>
  <c r="D45" i="6"/>
  <c r="D569" i="6"/>
  <c r="D558" i="6"/>
  <c r="D553" i="6"/>
  <c r="D542" i="6"/>
  <c r="D537" i="6"/>
  <c r="D526" i="6"/>
  <c r="D521" i="6"/>
  <c r="D337" i="6"/>
  <c r="D321" i="6"/>
  <c r="D305" i="6"/>
  <c r="D289" i="6"/>
  <c r="D273" i="6"/>
  <c r="D257" i="6"/>
  <c r="D241" i="6"/>
  <c r="D225" i="6"/>
  <c r="D209" i="6"/>
  <c r="D193" i="6"/>
  <c r="D177" i="6"/>
  <c r="D161" i="6"/>
  <c r="D145" i="6"/>
  <c r="D129" i="6"/>
  <c r="D113" i="6"/>
  <c r="D97" i="6"/>
  <c r="D81" i="6"/>
  <c r="D41" i="6"/>
  <c r="D21" i="6"/>
  <c r="D740" i="6"/>
  <c r="D736" i="6"/>
  <c r="D732" i="6"/>
  <c r="D728" i="6"/>
  <c r="D724" i="6"/>
  <c r="D720" i="6"/>
  <c r="D716" i="6"/>
  <c r="D712" i="6"/>
  <c r="D708" i="6"/>
  <c r="D704" i="6"/>
  <c r="D700" i="6"/>
  <c r="D696" i="6"/>
  <c r="D692" i="6"/>
  <c r="D688" i="6"/>
  <c r="D684" i="6"/>
  <c r="D680" i="6"/>
  <c r="D676" i="6"/>
  <c r="D672" i="6"/>
  <c r="D668" i="6"/>
  <c r="D664" i="6"/>
  <c r="D660" i="6"/>
  <c r="D656" i="6"/>
  <c r="D652" i="6"/>
  <c r="D648" i="6"/>
  <c r="D644" i="6"/>
  <c r="D640" i="6"/>
  <c r="D636" i="6"/>
  <c r="D632" i="6"/>
  <c r="D628" i="6"/>
  <c r="D624" i="6"/>
  <c r="D620" i="6"/>
  <c r="D616" i="6"/>
  <c r="D612" i="6"/>
  <c r="D608" i="6"/>
  <c r="D604" i="6"/>
  <c r="D600" i="6"/>
  <c r="D596" i="6"/>
  <c r="D592" i="6"/>
  <c r="D588" i="6"/>
  <c r="D584" i="6"/>
  <c r="D580" i="6"/>
  <c r="D576" i="6"/>
  <c r="D572" i="6"/>
  <c r="D567" i="6"/>
  <c r="D556" i="6"/>
  <c r="D551" i="6"/>
  <c r="D540" i="6"/>
  <c r="D535" i="6"/>
  <c r="D524" i="6"/>
  <c r="D519" i="6"/>
  <c r="D507" i="6"/>
  <c r="D499" i="6"/>
  <c r="D491" i="6"/>
  <c r="D483" i="6"/>
  <c r="D475" i="6"/>
  <c r="D467" i="6"/>
  <c r="D459" i="6"/>
  <c r="D451" i="6"/>
  <c r="D443" i="6"/>
  <c r="D435" i="6"/>
  <c r="D427" i="6"/>
  <c r="D419" i="6"/>
  <c r="D411" i="6"/>
  <c r="D403" i="6"/>
  <c r="D395" i="6"/>
  <c r="D387" i="6"/>
  <c r="D379" i="6"/>
  <c r="D371" i="6"/>
  <c r="D363" i="6"/>
  <c r="D355" i="6"/>
  <c r="D347" i="6"/>
  <c r="D33" i="6"/>
  <c r="D13" i="6"/>
  <c r="D339" i="6"/>
  <c r="D331" i="6"/>
  <c r="D323" i="6"/>
  <c r="D315" i="6"/>
  <c r="D307" i="6"/>
  <c r="D299" i="6"/>
  <c r="D291" i="6"/>
  <c r="D283" i="6"/>
  <c r="D275" i="6"/>
  <c r="D267" i="6"/>
  <c r="D259" i="6"/>
  <c r="D251" i="6"/>
  <c r="D243" i="6"/>
  <c r="D235" i="6"/>
  <c r="D227" i="6"/>
  <c r="D219" i="6"/>
  <c r="D211" i="6"/>
  <c r="D203" i="6"/>
  <c r="D195" i="6"/>
  <c r="D187" i="6"/>
  <c r="D179" i="6"/>
  <c r="D171" i="6"/>
  <c r="D163" i="6"/>
  <c r="D155" i="6"/>
  <c r="D147" i="6"/>
  <c r="D139" i="6"/>
  <c r="D131" i="6"/>
  <c r="D123" i="6"/>
  <c r="D115" i="6"/>
  <c r="D107" i="6"/>
  <c r="D99" i="6"/>
  <c r="D91" i="6"/>
  <c r="D83" i="6"/>
  <c r="D75" i="6"/>
  <c r="D67" i="6"/>
  <c r="D59" i="6"/>
  <c r="D51" i="6"/>
  <c r="D43" i="6"/>
  <c r="D35" i="6"/>
  <c r="D27" i="6"/>
  <c r="D19" i="6"/>
  <c r="D11" i="6"/>
  <c r="D510" i="6"/>
  <c r="D506" i="6"/>
  <c r="D502" i="6"/>
  <c r="D498" i="6"/>
  <c r="D494" i="6"/>
  <c r="D490" i="6"/>
  <c r="D486" i="6"/>
  <c r="D482" i="6"/>
  <c r="D478" i="6"/>
  <c r="D474" i="6"/>
  <c r="D470" i="6"/>
  <c r="D466" i="6"/>
  <c r="D462" i="6"/>
  <c r="D458" i="6"/>
  <c r="D454" i="6"/>
  <c r="D450" i="6"/>
  <c r="D446" i="6"/>
  <c r="D442" i="6"/>
  <c r="D438" i="6"/>
  <c r="D434" i="6"/>
  <c r="D430" i="6"/>
  <c r="D426" i="6"/>
  <c r="D422" i="6"/>
  <c r="D418" i="6"/>
  <c r="D414" i="6"/>
  <c r="D410" i="6"/>
  <c r="D406" i="6"/>
  <c r="D402" i="6"/>
  <c r="D398" i="6"/>
  <c r="D394" i="6"/>
  <c r="D390" i="6"/>
  <c r="D386" i="6"/>
  <c r="D382" i="6"/>
  <c r="D378" i="6"/>
  <c r="D374" i="6"/>
  <c r="D370" i="6"/>
  <c r="D366" i="6"/>
  <c r="D362" i="6"/>
  <c r="D358" i="6"/>
  <c r="D354" i="6"/>
  <c r="D350" i="6"/>
  <c r="D9" i="6"/>
  <c r="D509" i="6"/>
  <c r="D505" i="6"/>
  <c r="D501" i="6"/>
  <c r="D497" i="6"/>
  <c r="D493" i="6"/>
  <c r="D489" i="6"/>
  <c r="D485" i="6"/>
  <c r="D481" i="6"/>
  <c r="D477" i="6"/>
  <c r="D473" i="6"/>
  <c r="D469" i="6"/>
  <c r="D465" i="6"/>
  <c r="D461" i="6"/>
  <c r="D457" i="6"/>
  <c r="D453" i="6"/>
  <c r="D449" i="6"/>
  <c r="D445" i="6"/>
  <c r="D441" i="6"/>
  <c r="D437" i="6"/>
  <c r="D433" i="6"/>
  <c r="D429" i="6"/>
  <c r="D425" i="6"/>
  <c r="D421" i="6"/>
  <c r="D417" i="6"/>
  <c r="D413" i="6"/>
  <c r="D409" i="6"/>
  <c r="D405" i="6"/>
  <c r="D401" i="6"/>
  <c r="D397" i="6"/>
  <c r="D393" i="6"/>
  <c r="D389" i="6"/>
  <c r="D385" i="6"/>
  <c r="D381" i="6"/>
  <c r="D377" i="6"/>
  <c r="D373" i="6"/>
  <c r="D369" i="6"/>
  <c r="D365" i="6"/>
  <c r="D361" i="6"/>
  <c r="D357" i="6"/>
  <c r="D353" i="6"/>
  <c r="D349" i="6"/>
  <c r="D343" i="6"/>
  <c r="D335" i="6"/>
  <c r="D327" i="6"/>
  <c r="D319" i="6"/>
  <c r="D311" i="6"/>
  <c r="D303" i="6"/>
  <c r="D295" i="6"/>
  <c r="D287" i="6"/>
  <c r="D279" i="6"/>
  <c r="D271" i="6"/>
  <c r="D263" i="6"/>
  <c r="D255" i="6"/>
  <c r="D247" i="6"/>
  <c r="D239" i="6"/>
  <c r="D231" i="6"/>
  <c r="D223" i="6"/>
  <c r="D215" i="6"/>
  <c r="D207" i="6"/>
  <c r="D199" i="6"/>
  <c r="D191" i="6"/>
  <c r="D183" i="6"/>
  <c r="D175" i="6"/>
  <c r="D167" i="6"/>
  <c r="D159" i="6"/>
  <c r="D151" i="6"/>
  <c r="D143" i="6"/>
  <c r="D135" i="6"/>
  <c r="D127" i="6"/>
  <c r="D119" i="6"/>
  <c r="D111" i="6"/>
  <c r="D103" i="6"/>
  <c r="D95" i="6"/>
  <c r="D87" i="6"/>
  <c r="D79" i="6"/>
  <c r="D71" i="6"/>
  <c r="D63" i="6"/>
  <c r="D55" i="6"/>
  <c r="D47" i="6"/>
  <c r="D39" i="6"/>
  <c r="D31" i="6"/>
  <c r="D23" i="6"/>
  <c r="D15" i="6"/>
  <c r="D7" i="6"/>
  <c r="D344" i="6"/>
  <c r="D340" i="6"/>
  <c r="D336" i="6"/>
  <c r="D332" i="6"/>
  <c r="D328" i="6"/>
  <c r="D324" i="6"/>
  <c r="D320" i="6"/>
  <c r="D316" i="6"/>
  <c r="D312" i="6"/>
  <c r="D308" i="6"/>
  <c r="D304" i="6"/>
  <c r="D300" i="6"/>
  <c r="D296" i="6"/>
  <c r="D292" i="6"/>
  <c r="D288" i="6"/>
  <c r="D284" i="6"/>
  <c r="D280" i="6"/>
  <c r="D276" i="6"/>
  <c r="D272" i="6"/>
  <c r="D268" i="6"/>
  <c r="D264" i="6"/>
  <c r="D260" i="6"/>
  <c r="D256" i="6"/>
  <c r="D252" i="6"/>
  <c r="D248" i="6"/>
  <c r="D244" i="6"/>
  <c r="D240" i="6"/>
  <c r="D236" i="6"/>
  <c r="D232" i="6"/>
  <c r="D228" i="6"/>
  <c r="D224" i="6"/>
  <c r="D220" i="6"/>
  <c r="D216" i="6"/>
  <c r="D212" i="6"/>
  <c r="D208" i="6"/>
  <c r="D204" i="6"/>
  <c r="D200" i="6"/>
  <c r="D196" i="6"/>
  <c r="D192" i="6"/>
  <c r="D188" i="6"/>
  <c r="D184" i="6"/>
  <c r="D180" i="6"/>
  <c r="D176" i="6"/>
  <c r="D172" i="6"/>
  <c r="D168" i="6"/>
  <c r="D164" i="6"/>
  <c r="D160" i="6"/>
  <c r="D156" i="6"/>
  <c r="D152" i="6"/>
  <c r="D148" i="6"/>
  <c r="D144" i="6"/>
  <c r="D140" i="6"/>
  <c r="D136" i="6"/>
  <c r="D132" i="6"/>
  <c r="D128" i="6"/>
  <c r="D124" i="6"/>
  <c r="D120" i="6"/>
  <c r="D116" i="6"/>
  <c r="D112" i="6"/>
  <c r="D108" i="6"/>
  <c r="D104" i="6"/>
  <c r="D100" i="6"/>
  <c r="D96" i="6"/>
  <c r="D92" i="6"/>
  <c r="D88" i="6"/>
  <c r="D84" i="6"/>
  <c r="D80" i="6"/>
  <c r="D76" i="6"/>
  <c r="D72" i="6"/>
  <c r="D68" i="6"/>
  <c r="D64" i="6"/>
  <c r="D60" i="6"/>
  <c r="D56" i="6"/>
  <c r="D52" i="6"/>
  <c r="D48" i="6"/>
  <c r="D44" i="6"/>
  <c r="D40" i="6"/>
  <c r="D36" i="6"/>
  <c r="D32" i="6"/>
  <c r="D28" i="6"/>
  <c r="D24" i="6"/>
  <c r="D20" i="6"/>
  <c r="D16" i="6"/>
  <c r="D12" i="6"/>
  <c r="D8" i="6"/>
  <c r="D346" i="6"/>
  <c r="D342" i="6"/>
  <c r="D338" i="6"/>
  <c r="D334" i="6"/>
  <c r="D330" i="6"/>
  <c r="D326" i="6"/>
  <c r="D322" i="6"/>
  <c r="D318" i="6"/>
  <c r="D314" i="6"/>
  <c r="D310" i="6"/>
  <c r="D306" i="6"/>
  <c r="D302" i="6"/>
  <c r="D298" i="6"/>
  <c r="D294" i="6"/>
  <c r="D290" i="6"/>
  <c r="D286" i="6"/>
  <c r="D282" i="6"/>
  <c r="D278" i="6"/>
  <c r="D274" i="6"/>
  <c r="D270" i="6"/>
  <c r="D266" i="6"/>
  <c r="D262" i="6"/>
  <c r="D258" i="6"/>
  <c r="D254" i="6"/>
  <c r="D250" i="6"/>
  <c r="D246" i="6"/>
  <c r="D242" i="6"/>
  <c r="D238" i="6"/>
  <c r="D234" i="6"/>
  <c r="D230" i="6"/>
  <c r="D226" i="6"/>
  <c r="D222" i="6"/>
  <c r="D218" i="6"/>
  <c r="D214" i="6"/>
  <c r="D210" i="6"/>
  <c r="D206" i="6"/>
  <c r="D202" i="6"/>
  <c r="D198" i="6"/>
  <c r="D194" i="6"/>
  <c r="D190" i="6"/>
  <c r="D186" i="6"/>
  <c r="D182" i="6"/>
  <c r="D178" i="6"/>
  <c r="D174" i="6"/>
  <c r="D170" i="6"/>
  <c r="D166" i="6"/>
  <c r="D162" i="6"/>
  <c r="D158" i="6"/>
  <c r="D154" i="6"/>
  <c r="D150" i="6"/>
  <c r="D146" i="6"/>
  <c r="D142" i="6"/>
  <c r="D138" i="6"/>
  <c r="D134" i="6"/>
  <c r="D130" i="6"/>
  <c r="D126" i="6"/>
  <c r="D122" i="6"/>
  <c r="D118" i="6"/>
  <c r="D114" i="6"/>
  <c r="D110" i="6"/>
  <c r="D106" i="6"/>
  <c r="D102" i="6"/>
  <c r="D98" i="6"/>
  <c r="D94" i="6"/>
  <c r="D90" i="6"/>
  <c r="D86" i="6"/>
  <c r="D82" i="6"/>
  <c r="D78" i="6"/>
  <c r="D74" i="6"/>
  <c r="D70" i="6"/>
  <c r="D66" i="6"/>
  <c r="D62" i="6"/>
  <c r="D58" i="6"/>
  <c r="D54" i="6"/>
  <c r="D50" i="6"/>
  <c r="D46" i="6"/>
  <c r="D42" i="6"/>
  <c r="D38" i="6"/>
  <c r="D34" i="6"/>
  <c r="D30" i="6"/>
  <c r="D26" i="6"/>
  <c r="D22" i="6"/>
  <c r="D18" i="6"/>
  <c r="D14" i="6"/>
  <c r="D10" i="6"/>
  <c r="D6" i="6"/>
  <c r="D5" i="6"/>
  <c r="F1398" i="6"/>
  <c r="G1398" i="6" s="1"/>
  <c r="C6" i="13"/>
  <c r="F1853" i="6"/>
  <c r="G1853" i="6" s="1"/>
  <c r="F7" i="6"/>
  <c r="N7" i="6" s="1"/>
  <c r="O7" i="6" s="1"/>
  <c r="Y1277" i="6"/>
  <c r="Z1277" i="6" s="1"/>
  <c r="B21" i="14"/>
  <c r="B17" i="14"/>
  <c r="B13" i="14"/>
  <c r="B9" i="14"/>
  <c r="B24" i="14"/>
  <c r="B20" i="14"/>
  <c r="B16" i="14"/>
  <c r="B12" i="14"/>
  <c r="B8" i="14"/>
  <c r="B23" i="14"/>
  <c r="B19" i="14"/>
  <c r="B15" i="14"/>
  <c r="B11" i="14"/>
  <c r="B7" i="14"/>
  <c r="B22" i="14"/>
  <c r="B18" i="14"/>
  <c r="B14" i="14"/>
  <c r="B10" i="14"/>
  <c r="B6" i="14"/>
  <c r="D6" i="14" s="1"/>
  <c r="B5" i="14"/>
  <c r="D5" i="14" s="1"/>
  <c r="F1804" i="6"/>
  <c r="G1804" i="6" s="1"/>
  <c r="F832" i="6"/>
  <c r="G832" i="6" s="1"/>
  <c r="F1741" i="6"/>
  <c r="N1741" i="6" s="1"/>
  <c r="O1741" i="6" s="1"/>
  <c r="F2024" i="6"/>
  <c r="G2024" i="6" s="1"/>
  <c r="F1740" i="6"/>
  <c r="N1740" i="6" s="1"/>
  <c r="O1740" i="6" s="1"/>
  <c r="F6" i="6"/>
  <c r="N6" i="6" s="1"/>
  <c r="O6" i="6" s="1"/>
  <c r="F2023" i="6"/>
  <c r="G2023" i="6" s="1"/>
  <c r="F1653" i="6"/>
  <c r="G1653" i="6" s="1"/>
  <c r="Y1909" i="6"/>
  <c r="F1981" i="6"/>
  <c r="N1981" i="6" s="1"/>
  <c r="O1981" i="6" s="1"/>
  <c r="F1549" i="6"/>
  <c r="N1549" i="6" s="1"/>
  <c r="O1549" i="6" s="1"/>
  <c r="Y1897" i="6"/>
  <c r="F1896" i="6"/>
  <c r="N1896" i="6" s="1"/>
  <c r="O1896" i="6" s="1"/>
  <c r="F1548" i="6"/>
  <c r="G1548" i="6" s="1"/>
  <c r="Y1282" i="6"/>
  <c r="W1282" i="6" s="1"/>
  <c r="F1895" i="6"/>
  <c r="G1895" i="6" s="1"/>
  <c r="F1399" i="6"/>
  <c r="N1399" i="6" s="1"/>
  <c r="O1399" i="6" s="1"/>
  <c r="Y1771" i="6"/>
  <c r="F1771" i="6"/>
  <c r="G1771" i="6" s="1"/>
  <c r="Y1755" i="6"/>
  <c r="F1755" i="6"/>
  <c r="N1755" i="6" s="1"/>
  <c r="O1755" i="6" s="1"/>
  <c r="Y1731" i="6"/>
  <c r="U1731" i="6" s="1"/>
  <c r="F1731" i="6"/>
  <c r="N1731" i="6" s="1"/>
  <c r="O1731" i="6" s="1"/>
  <c r="Y1707" i="6"/>
  <c r="F1707" i="6"/>
  <c r="G1707" i="6" s="1"/>
  <c r="Y1667" i="6"/>
  <c r="F1667" i="6"/>
  <c r="N1667" i="6" s="1"/>
  <c r="O1667" i="6" s="1"/>
  <c r="Y1483" i="6"/>
  <c r="F1483" i="6"/>
  <c r="N1483" i="6" s="1"/>
  <c r="O1483" i="6" s="1"/>
  <c r="Y1427" i="6"/>
  <c r="Z1427" i="6" s="1"/>
  <c r="F1427" i="6"/>
  <c r="N1427" i="6" s="1"/>
  <c r="O1427" i="6" s="1"/>
  <c r="Y1363" i="6"/>
  <c r="F1363" i="6"/>
  <c r="G1363" i="6" s="1"/>
  <c r="Y1267" i="6"/>
  <c r="W1267" i="6" s="1"/>
  <c r="X1267" i="6" s="1"/>
  <c r="F1267" i="6"/>
  <c r="N1267" i="6" s="1"/>
  <c r="O1267" i="6" s="1"/>
  <c r="Y1059" i="6"/>
  <c r="F1059" i="6"/>
  <c r="G1059" i="6" s="1"/>
  <c r="Y1011" i="6"/>
  <c r="Z1011" i="6" s="1"/>
  <c r="F1011" i="6"/>
  <c r="G1011" i="6" s="1"/>
  <c r="Y971" i="6"/>
  <c r="F971" i="6"/>
  <c r="G971" i="6" s="1"/>
  <c r="Y931" i="6"/>
  <c r="F931" i="6"/>
  <c r="G931" i="6" s="1"/>
  <c r="Y867" i="6"/>
  <c r="Z867" i="6" s="1"/>
  <c r="F867" i="6"/>
  <c r="G867" i="6" s="1"/>
  <c r="Y2010" i="6"/>
  <c r="Z2010" i="6" s="1"/>
  <c r="F2010" i="6"/>
  <c r="G2010" i="6" s="1"/>
  <c r="Y1978" i="6"/>
  <c r="AA1978" i="6" s="1"/>
  <c r="AB1978" i="6" s="1"/>
  <c r="F1978" i="6"/>
  <c r="N1978" i="6" s="1"/>
  <c r="O1978" i="6" s="1"/>
  <c r="Y1954" i="6"/>
  <c r="F1954" i="6"/>
  <c r="G1954" i="6" s="1"/>
  <c r="Y1930" i="6"/>
  <c r="F1930" i="6"/>
  <c r="G1930" i="6" s="1"/>
  <c r="Y1914" i="6"/>
  <c r="U1914" i="6" s="1"/>
  <c r="V1914" i="6" s="1"/>
  <c r="F1914" i="6"/>
  <c r="N1914" i="6" s="1"/>
  <c r="O1914" i="6" s="1"/>
  <c r="Y1898" i="6"/>
  <c r="F1898" i="6"/>
  <c r="N1898" i="6" s="1"/>
  <c r="O1898" i="6" s="1"/>
  <c r="Y1858" i="6"/>
  <c r="F1858" i="6"/>
  <c r="N1858" i="6" s="1"/>
  <c r="O1858" i="6" s="1"/>
  <c r="Y1842" i="6"/>
  <c r="T1842" i="6" s="1"/>
  <c r="F1842" i="6"/>
  <c r="G1842" i="6" s="1"/>
  <c r="Y1658" i="6"/>
  <c r="T1658" i="6" s="1"/>
  <c r="F1658" i="6"/>
  <c r="G1658" i="6" s="1"/>
  <c r="Y1602" i="6"/>
  <c r="F1602" i="6"/>
  <c r="G1602" i="6" s="1"/>
  <c r="F1498" i="6"/>
  <c r="N1498" i="6" s="1"/>
  <c r="O1498" i="6" s="1"/>
  <c r="Y1498" i="6"/>
  <c r="Z1498" i="6" s="1"/>
  <c r="Y1242" i="6"/>
  <c r="F1242" i="6"/>
  <c r="N1242" i="6" s="1"/>
  <c r="O1242" i="6" s="1"/>
  <c r="Y1226" i="6"/>
  <c r="U1226" i="6" s="1"/>
  <c r="F1226" i="6"/>
  <c r="N1226" i="6" s="1"/>
  <c r="O1226" i="6" s="1"/>
  <c r="Y1202" i="6"/>
  <c r="Z1202" i="6" s="1"/>
  <c r="F1202" i="6"/>
  <c r="G1202" i="6" s="1"/>
  <c r="Y1178" i="6"/>
  <c r="F1178" i="6"/>
  <c r="G1178" i="6" s="1"/>
  <c r="Y1154" i="6"/>
  <c r="F1154" i="6"/>
  <c r="G1154" i="6" s="1"/>
  <c r="Y1130" i="6"/>
  <c r="Z1130" i="6" s="1"/>
  <c r="F1130" i="6"/>
  <c r="G1130" i="6" s="1"/>
  <c r="Y1106" i="6"/>
  <c r="F1106" i="6"/>
  <c r="G1106" i="6" s="1"/>
  <c r="Y1074" i="6"/>
  <c r="F1074" i="6"/>
  <c r="G1074" i="6" s="1"/>
  <c r="Y994" i="6"/>
  <c r="F994" i="6"/>
  <c r="G994" i="6" s="1"/>
  <c r="Y914" i="6"/>
  <c r="W914" i="6" s="1"/>
  <c r="X914" i="6" s="1"/>
  <c r="F914" i="6"/>
  <c r="G914" i="6" s="1"/>
  <c r="Y730" i="6"/>
  <c r="F730" i="6"/>
  <c r="G730" i="6" s="1"/>
  <c r="F1090" i="6"/>
  <c r="G1090" i="6" s="1"/>
  <c r="Y2033" i="6"/>
  <c r="U2033" i="6" s="1"/>
  <c r="F2033" i="6"/>
  <c r="G2033" i="6" s="1"/>
  <c r="Y2025" i="6"/>
  <c r="R2025" i="6" s="1"/>
  <c r="F2025" i="6"/>
  <c r="N2025" i="6" s="1"/>
  <c r="O2025" i="6" s="1"/>
  <c r="Y2009" i="6"/>
  <c r="W2009" i="6" s="1"/>
  <c r="X2009" i="6" s="1"/>
  <c r="F2009" i="6"/>
  <c r="G2009" i="6" s="1"/>
  <c r="Y2001" i="6"/>
  <c r="W2001" i="6" s="1"/>
  <c r="F2001" i="6"/>
  <c r="G2001" i="6" s="1"/>
  <c r="F1993" i="6"/>
  <c r="N1993" i="6" s="1"/>
  <c r="O1993" i="6" s="1"/>
  <c r="Y1993" i="6"/>
  <c r="Y1985" i="6"/>
  <c r="W1985" i="6" s="1"/>
  <c r="X1985" i="6" s="1"/>
  <c r="F1985" i="6"/>
  <c r="N1985" i="6" s="1"/>
  <c r="O1985" i="6" s="1"/>
  <c r="Y1977" i="6"/>
  <c r="W1977" i="6" s="1"/>
  <c r="F1977" i="6"/>
  <c r="G1977" i="6" s="1"/>
  <c r="F1969" i="6"/>
  <c r="N1969" i="6" s="1"/>
  <c r="O1969" i="6" s="1"/>
  <c r="Y1969" i="6"/>
  <c r="Z1969" i="6" s="1"/>
  <c r="Y1961" i="6"/>
  <c r="Z1961" i="6" s="1"/>
  <c r="F1961" i="6"/>
  <c r="G1961" i="6" s="1"/>
  <c r="Y1945" i="6"/>
  <c r="W1945" i="6" s="1"/>
  <c r="X1945" i="6" s="1"/>
  <c r="F1945" i="6"/>
  <c r="N1945" i="6" s="1"/>
  <c r="O1945" i="6" s="1"/>
  <c r="Y1937" i="6"/>
  <c r="W1937" i="6" s="1"/>
  <c r="X1937" i="6" s="1"/>
  <c r="F1937" i="6"/>
  <c r="G1937" i="6" s="1"/>
  <c r="Y1929" i="6"/>
  <c r="Z1929" i="6" s="1"/>
  <c r="F1929" i="6"/>
  <c r="N1929" i="6" s="1"/>
  <c r="O1929" i="6" s="1"/>
  <c r="F1921" i="6"/>
  <c r="N1921" i="6" s="1"/>
  <c r="O1921" i="6" s="1"/>
  <c r="Y1921" i="6"/>
  <c r="Y1913" i="6"/>
  <c r="W1913" i="6" s="1"/>
  <c r="X1913" i="6" s="1"/>
  <c r="F1913" i="6"/>
  <c r="G1913" i="6" s="1"/>
  <c r="Y1905" i="6"/>
  <c r="W1905" i="6" s="1"/>
  <c r="F1905" i="6"/>
  <c r="N1905" i="6" s="1"/>
  <c r="O1905" i="6" s="1"/>
  <c r="Y1889" i="6"/>
  <c r="F1889" i="6"/>
  <c r="G1889" i="6" s="1"/>
  <c r="Y1881" i="6"/>
  <c r="Z1881" i="6" s="1"/>
  <c r="F1881" i="6"/>
  <c r="G1881" i="6" s="1"/>
  <c r="F1873" i="6"/>
  <c r="N1873" i="6" s="1"/>
  <c r="O1873" i="6" s="1"/>
  <c r="Y1873" i="6"/>
  <c r="Z1873" i="6" s="1"/>
  <c r="Y1865" i="6"/>
  <c r="U1865" i="6" s="1"/>
  <c r="F1865" i="6"/>
  <c r="G1865" i="6" s="1"/>
  <c r="Y1857" i="6"/>
  <c r="Z1857" i="6" s="1"/>
  <c r="F1857" i="6"/>
  <c r="N1857" i="6" s="1"/>
  <c r="O1857" i="6" s="1"/>
  <c r="Y1849" i="6"/>
  <c r="Z1849" i="6" s="1"/>
  <c r="F1849" i="6"/>
  <c r="N1849" i="6" s="1"/>
  <c r="O1849" i="6" s="1"/>
  <c r="Y1841" i="6"/>
  <c r="R1841" i="6" s="1"/>
  <c r="S1841" i="6" s="1"/>
  <c r="F1841" i="6"/>
  <c r="G1841" i="6" s="1"/>
  <c r="F1825" i="6"/>
  <c r="G1825" i="6" s="1"/>
  <c r="Y1825" i="6"/>
  <c r="Y1817" i="6"/>
  <c r="F1817" i="6"/>
  <c r="N1817" i="6" s="1"/>
  <c r="O1817" i="6" s="1"/>
  <c r="F1801" i="6"/>
  <c r="G1801" i="6" s="1"/>
  <c r="Y1801" i="6"/>
  <c r="Z1801" i="6" s="1"/>
  <c r="Y1793" i="6"/>
  <c r="T1793" i="6" s="1"/>
  <c r="F1793" i="6"/>
  <c r="G1793" i="6" s="1"/>
  <c r="Y1785" i="6"/>
  <c r="W1785" i="6" s="1"/>
  <c r="F1785" i="6"/>
  <c r="G1785" i="6" s="1"/>
  <c r="Y1769" i="6"/>
  <c r="W1769" i="6" s="1"/>
  <c r="X1769" i="6" s="1"/>
  <c r="F1769" i="6"/>
  <c r="G1769" i="6" s="1"/>
  <c r="Y1761" i="6"/>
  <c r="Z1761" i="6" s="1"/>
  <c r="F1761" i="6"/>
  <c r="N1761" i="6" s="1"/>
  <c r="O1761" i="6" s="1"/>
  <c r="Y1753" i="6"/>
  <c r="W1753" i="6" s="1"/>
  <c r="F1753" i="6"/>
  <c r="G1753" i="6" s="1"/>
  <c r="Y1745" i="6"/>
  <c r="W1745" i="6" s="1"/>
  <c r="X1745" i="6" s="1"/>
  <c r="F1745" i="6"/>
  <c r="G1745" i="6" s="1"/>
  <c r="Y1737" i="6"/>
  <c r="F1737" i="6"/>
  <c r="N1737" i="6" s="1"/>
  <c r="O1737" i="6" s="1"/>
  <c r="F1729" i="6"/>
  <c r="N1729" i="6" s="1"/>
  <c r="O1729" i="6" s="1"/>
  <c r="Y1729" i="6"/>
  <c r="Y1721" i="6"/>
  <c r="AA1721" i="6" s="1"/>
  <c r="AB1721" i="6" s="1"/>
  <c r="F1721" i="6"/>
  <c r="G1721" i="6" s="1"/>
  <c r="Y1713" i="6"/>
  <c r="W1713" i="6" s="1"/>
  <c r="F1713" i="6"/>
  <c r="N1713" i="6" s="1"/>
  <c r="O1713" i="6" s="1"/>
  <c r="F1705" i="6"/>
  <c r="G1705" i="6" s="1"/>
  <c r="Y1705" i="6"/>
  <c r="Z1705" i="6" s="1"/>
  <c r="Y1697" i="6"/>
  <c r="Z1697" i="6" s="1"/>
  <c r="F1697" i="6"/>
  <c r="G1697" i="6" s="1"/>
  <c r="F1681" i="6"/>
  <c r="N1681" i="6" s="1"/>
  <c r="O1681" i="6" s="1"/>
  <c r="Y1681" i="6"/>
  <c r="U1681" i="6" s="1"/>
  <c r="Y1673" i="6"/>
  <c r="W1673" i="6" s="1"/>
  <c r="X1673" i="6" s="1"/>
  <c r="F1673" i="6"/>
  <c r="G1673" i="6" s="1"/>
  <c r="Y1665" i="6"/>
  <c r="U1665" i="6" s="1"/>
  <c r="F1665" i="6"/>
  <c r="N1665" i="6" s="1"/>
  <c r="O1665" i="6" s="1"/>
  <c r="Y1657" i="6"/>
  <c r="Z1657" i="6" s="1"/>
  <c r="F1657" i="6"/>
  <c r="N1657" i="6" s="1"/>
  <c r="O1657" i="6" s="1"/>
  <c r="Y1649" i="6"/>
  <c r="W1649" i="6" s="1"/>
  <c r="X1649" i="6" s="1"/>
  <c r="F1649" i="6"/>
  <c r="N1649" i="6" s="1"/>
  <c r="O1649" i="6" s="1"/>
  <c r="Y1641" i="6"/>
  <c r="W1641" i="6" s="1"/>
  <c r="F1641" i="6"/>
  <c r="G1641" i="6" s="1"/>
  <c r="Y1625" i="6"/>
  <c r="F1625" i="6"/>
  <c r="G1625" i="6" s="1"/>
  <c r="Y1617" i="6"/>
  <c r="Z1617" i="6" s="1"/>
  <c r="F1617" i="6"/>
  <c r="G1617" i="6" s="1"/>
  <c r="F1609" i="6"/>
  <c r="N1609" i="6" s="1"/>
  <c r="O1609" i="6" s="1"/>
  <c r="Y1609" i="6"/>
  <c r="W1609" i="6" s="1"/>
  <c r="Y1601" i="6"/>
  <c r="W1601" i="6" s="1"/>
  <c r="X1601" i="6" s="1"/>
  <c r="F1601" i="6"/>
  <c r="N1601" i="6" s="1"/>
  <c r="O1601" i="6" s="1"/>
  <c r="Y1593" i="6"/>
  <c r="F1593" i="6"/>
  <c r="G1593" i="6" s="1"/>
  <c r="Y1577" i="6"/>
  <c r="Z1577" i="6" s="1"/>
  <c r="F1577" i="6"/>
  <c r="G1577" i="6" s="1"/>
  <c r="Y1569" i="6"/>
  <c r="W1569" i="6" s="1"/>
  <c r="F1569" i="6"/>
  <c r="G1569" i="6" s="1"/>
  <c r="Y1561" i="6"/>
  <c r="Z1561" i="6" s="1"/>
  <c r="F1561" i="6"/>
  <c r="N1561" i="6" s="1"/>
  <c r="O1561" i="6" s="1"/>
  <c r="Y1553" i="6"/>
  <c r="Z1553" i="6" s="1"/>
  <c r="F1553" i="6"/>
  <c r="N1553" i="6" s="1"/>
  <c r="O1553" i="6" s="1"/>
  <c r="Y1545" i="6"/>
  <c r="Z1545" i="6" s="1"/>
  <c r="F1545" i="6"/>
  <c r="G1545" i="6" s="1"/>
  <c r="Y1537" i="6"/>
  <c r="W1537" i="6" s="1"/>
  <c r="X1537" i="6" s="1"/>
  <c r="F1537" i="6"/>
  <c r="N1537" i="6" s="1"/>
  <c r="O1537" i="6" s="1"/>
  <c r="F1529" i="6"/>
  <c r="N1529" i="6" s="1"/>
  <c r="O1529" i="6" s="1"/>
  <c r="Y1529" i="6"/>
  <c r="Y1513" i="6"/>
  <c r="Z1513" i="6" s="1"/>
  <c r="F1513" i="6"/>
  <c r="N1513" i="6" s="1"/>
  <c r="O1513" i="6" s="1"/>
  <c r="Y1505" i="6"/>
  <c r="F1505" i="6"/>
  <c r="N1505" i="6" s="1"/>
  <c r="O1505" i="6" s="1"/>
  <c r="Y1497" i="6"/>
  <c r="U1497" i="6" s="1"/>
  <c r="V1497" i="6" s="1"/>
  <c r="F1497" i="6"/>
  <c r="G1497" i="6" s="1"/>
  <c r="Y1489" i="6"/>
  <c r="Z1489" i="6" s="1"/>
  <c r="F1489" i="6"/>
  <c r="N1489" i="6" s="1"/>
  <c r="O1489" i="6" s="1"/>
  <c r="Y1481" i="6"/>
  <c r="Z1481" i="6" s="1"/>
  <c r="F1481" i="6"/>
  <c r="G1481" i="6" s="1"/>
  <c r="Y1473" i="6"/>
  <c r="Z1473" i="6" s="1"/>
  <c r="F1473" i="6"/>
  <c r="G1473" i="6" s="1"/>
  <c r="F1457" i="6"/>
  <c r="G1457" i="6" s="1"/>
  <c r="Y1457" i="6"/>
  <c r="W1457" i="6" s="1"/>
  <c r="Y1441" i="6"/>
  <c r="Z1441" i="6" s="1"/>
  <c r="F1441" i="6"/>
  <c r="G1441" i="6" s="1"/>
  <c r="Y1433" i="6"/>
  <c r="F1433" i="6"/>
  <c r="G1433" i="6" s="1"/>
  <c r="Y1425" i="6"/>
  <c r="F1425" i="6"/>
  <c r="G1425" i="6" s="1"/>
  <c r="Y1417" i="6"/>
  <c r="W1417" i="6" s="1"/>
  <c r="X1417" i="6" s="1"/>
  <c r="F1417" i="6"/>
  <c r="N1417" i="6" s="1"/>
  <c r="O1417" i="6" s="1"/>
  <c r="Y1409" i="6"/>
  <c r="W1409" i="6" s="1"/>
  <c r="F1409" i="6"/>
  <c r="G1409" i="6" s="1"/>
  <c r="Y1401" i="6"/>
  <c r="U1401" i="6" s="1"/>
  <c r="F1401" i="6"/>
  <c r="N1401" i="6" s="1"/>
  <c r="O1401" i="6" s="1"/>
  <c r="Y1393" i="6"/>
  <c r="Z1393" i="6" s="1"/>
  <c r="F1393" i="6"/>
  <c r="G1393" i="6" s="1"/>
  <c r="F1385" i="6"/>
  <c r="N1385" i="6" s="1"/>
  <c r="O1385" i="6" s="1"/>
  <c r="Y1385" i="6"/>
  <c r="W1385" i="6" s="1"/>
  <c r="X1385" i="6" s="1"/>
  <c r="Y1377" i="6"/>
  <c r="W1377" i="6" s="1"/>
  <c r="X1377" i="6" s="1"/>
  <c r="F1377" i="6"/>
  <c r="G1377" i="6" s="1"/>
  <c r="Y1369" i="6"/>
  <c r="Z1369" i="6" s="1"/>
  <c r="F1369" i="6"/>
  <c r="N1369" i="6" s="1"/>
  <c r="O1369" i="6" s="1"/>
  <c r="Y1361" i="6"/>
  <c r="W1361" i="6" s="1"/>
  <c r="F1361" i="6"/>
  <c r="N1361" i="6" s="1"/>
  <c r="O1361" i="6" s="1"/>
  <c r="Y1353" i="6"/>
  <c r="U1353" i="6" s="1"/>
  <c r="F1353" i="6"/>
  <c r="N1353" i="6" s="1"/>
  <c r="O1353" i="6" s="1"/>
  <c r="Y1345" i="6"/>
  <c r="W1345" i="6" s="1"/>
  <c r="X1345" i="6" s="1"/>
  <c r="F1345" i="6"/>
  <c r="G1345" i="6" s="1"/>
  <c r="Y1337" i="6"/>
  <c r="F1337" i="6"/>
  <c r="G1337" i="6" s="1"/>
  <c r="Y1329" i="6"/>
  <c r="Z1329" i="6" s="1"/>
  <c r="F1329" i="6"/>
  <c r="G1329" i="6" s="1"/>
  <c r="Y1321" i="6"/>
  <c r="U1321" i="6" s="1"/>
  <c r="F1321" i="6"/>
  <c r="N1321" i="6" s="1"/>
  <c r="O1321" i="6" s="1"/>
  <c r="F1313" i="6"/>
  <c r="N1313" i="6" s="1"/>
  <c r="O1313" i="6" s="1"/>
  <c r="Y1313" i="6"/>
  <c r="Y1305" i="6"/>
  <c r="F1305" i="6"/>
  <c r="N1305" i="6" s="1"/>
  <c r="O1305" i="6" s="1"/>
  <c r="Y1297" i="6"/>
  <c r="Z1297" i="6" s="1"/>
  <c r="F1297" i="6"/>
  <c r="N1297" i="6" s="1"/>
  <c r="O1297" i="6" s="1"/>
  <c r="Y1289" i="6"/>
  <c r="W1289" i="6" s="1"/>
  <c r="X1289" i="6" s="1"/>
  <c r="F1289" i="6"/>
  <c r="G1289" i="6" s="1"/>
  <c r="Y1273" i="6"/>
  <c r="T1273" i="6" s="1"/>
  <c r="F1273" i="6"/>
  <c r="G1273" i="6" s="1"/>
  <c r="Y1265" i="6"/>
  <c r="F1265" i="6"/>
  <c r="G1265" i="6" s="1"/>
  <c r="Y1257" i="6"/>
  <c r="Z1257" i="6" s="1"/>
  <c r="F1257" i="6"/>
  <c r="N1257" i="6" s="1"/>
  <c r="O1257" i="6" s="1"/>
  <c r="Y1249" i="6"/>
  <c r="R1249" i="6" s="1"/>
  <c r="F1249" i="6"/>
  <c r="G1249" i="6" s="1"/>
  <c r="Y1241" i="6"/>
  <c r="W1241" i="6" s="1"/>
  <c r="X1241" i="6" s="1"/>
  <c r="F1241" i="6"/>
  <c r="G1241" i="6" s="1"/>
  <c r="Y1233" i="6"/>
  <c r="Z1233" i="6" s="1"/>
  <c r="F1233" i="6"/>
  <c r="G1233" i="6" s="1"/>
  <c r="Y1225" i="6"/>
  <c r="Z1225" i="6" s="1"/>
  <c r="F1225" i="6"/>
  <c r="G1225" i="6" s="1"/>
  <c r="F1217" i="6"/>
  <c r="N1217" i="6" s="1"/>
  <c r="O1217" i="6" s="1"/>
  <c r="Y1217" i="6"/>
  <c r="Y1209" i="6"/>
  <c r="W1209" i="6" s="1"/>
  <c r="X1209" i="6" s="1"/>
  <c r="F1209" i="6"/>
  <c r="G1209" i="6" s="1"/>
  <c r="Y1201" i="6"/>
  <c r="F1201" i="6"/>
  <c r="G1201" i="6" s="1"/>
  <c r="Y1193" i="6"/>
  <c r="Z1193" i="6" s="1"/>
  <c r="F1193" i="6"/>
  <c r="G1193" i="6" s="1"/>
  <c r="Y1185" i="6"/>
  <c r="U1185" i="6" s="1"/>
  <c r="F1185" i="6"/>
  <c r="G1185" i="6" s="1"/>
  <c r="Y1177" i="6"/>
  <c r="Z1177" i="6" s="1"/>
  <c r="F1177" i="6"/>
  <c r="G1177" i="6" s="1"/>
  <c r="Y1169" i="6"/>
  <c r="Z1169" i="6" s="1"/>
  <c r="F1169" i="6"/>
  <c r="G1169" i="6" s="1"/>
  <c r="Y1161" i="6"/>
  <c r="Z1161" i="6" s="1"/>
  <c r="F1161" i="6"/>
  <c r="G1161" i="6" s="1"/>
  <c r="Y1153" i="6"/>
  <c r="W1153" i="6" s="1"/>
  <c r="X1153" i="6" s="1"/>
  <c r="F1153" i="6"/>
  <c r="G1153" i="6" s="1"/>
  <c r="F1145" i="6"/>
  <c r="G1145" i="6" s="1"/>
  <c r="Y1145" i="6"/>
  <c r="Z1145" i="6" s="1"/>
  <c r="Y1137" i="6"/>
  <c r="Z1137" i="6" s="1"/>
  <c r="F1137" i="6"/>
  <c r="G1137" i="6" s="1"/>
  <c r="Y1129" i="6"/>
  <c r="Z1129" i="6" s="1"/>
  <c r="F1129" i="6"/>
  <c r="G1129" i="6" s="1"/>
  <c r="Y1121" i="6"/>
  <c r="AA1121" i="6" s="1"/>
  <c r="AB1121" i="6" s="1"/>
  <c r="F1121" i="6"/>
  <c r="G1121" i="6" s="1"/>
  <c r="Y1113" i="6"/>
  <c r="W1113" i="6" s="1"/>
  <c r="X1113" i="6" s="1"/>
  <c r="F1113" i="6"/>
  <c r="G1113" i="6" s="1"/>
  <c r="Y1105" i="6"/>
  <c r="F1105" i="6"/>
  <c r="G1105" i="6" s="1"/>
  <c r="Y1097" i="6"/>
  <c r="Z1097" i="6" s="1"/>
  <c r="F1097" i="6"/>
  <c r="G1097" i="6" s="1"/>
  <c r="Y1089" i="6"/>
  <c r="U1089" i="6" s="1"/>
  <c r="F1089" i="6"/>
  <c r="G1089" i="6" s="1"/>
  <c r="Y1081" i="6"/>
  <c r="Z1081" i="6" s="1"/>
  <c r="F1081" i="6"/>
  <c r="G1081" i="6" s="1"/>
  <c r="F1073" i="6"/>
  <c r="G1073" i="6" s="1"/>
  <c r="Y1073" i="6"/>
  <c r="Y1065" i="6"/>
  <c r="F1065" i="6"/>
  <c r="G1065" i="6" s="1"/>
  <c r="Y1057" i="6"/>
  <c r="AA1057" i="6" s="1"/>
  <c r="AB1057" i="6" s="1"/>
  <c r="F1057" i="6"/>
  <c r="G1057" i="6" s="1"/>
  <c r="Y1049" i="6"/>
  <c r="Z1049" i="6" s="1"/>
  <c r="F1049" i="6"/>
  <c r="G1049" i="6" s="1"/>
  <c r="Y1041" i="6"/>
  <c r="F1041" i="6"/>
  <c r="G1041" i="6" s="1"/>
  <c r="Y1033" i="6"/>
  <c r="Z1033" i="6" s="1"/>
  <c r="F1033" i="6"/>
  <c r="G1033" i="6" s="1"/>
  <c r="Y1025" i="6"/>
  <c r="U1025" i="6" s="1"/>
  <c r="F1025" i="6"/>
  <c r="G1025" i="6" s="1"/>
  <c r="Y1017" i="6"/>
  <c r="W1017" i="6" s="1"/>
  <c r="X1017" i="6" s="1"/>
  <c r="F1017" i="6"/>
  <c r="G1017" i="6" s="1"/>
  <c r="Y1009" i="6"/>
  <c r="F1009" i="6"/>
  <c r="G1009" i="6" s="1"/>
  <c r="Y1001" i="6"/>
  <c r="W1001" i="6" s="1"/>
  <c r="X1001" i="6" s="1"/>
  <c r="F1001" i="6"/>
  <c r="G1001" i="6" s="1"/>
  <c r="Y993" i="6"/>
  <c r="AA993" i="6" s="1"/>
  <c r="AB993" i="6" s="1"/>
  <c r="F993" i="6"/>
  <c r="G993" i="6" s="1"/>
  <c r="Y985" i="6"/>
  <c r="U985" i="6" s="1"/>
  <c r="F985" i="6"/>
  <c r="G985" i="6" s="1"/>
  <c r="Y977" i="6"/>
  <c r="Z977" i="6" s="1"/>
  <c r="F977" i="6"/>
  <c r="G977" i="6" s="1"/>
  <c r="Y961" i="6"/>
  <c r="Z961" i="6" s="1"/>
  <c r="F961" i="6"/>
  <c r="N961" i="6" s="1"/>
  <c r="O961" i="6" s="1"/>
  <c r="Y953" i="6"/>
  <c r="T953" i="6" s="1"/>
  <c r="F953" i="6"/>
  <c r="G953" i="6" s="1"/>
  <c r="Y945" i="6"/>
  <c r="W945" i="6" s="1"/>
  <c r="X945" i="6" s="1"/>
  <c r="F945" i="6"/>
  <c r="G945" i="6" s="1"/>
  <c r="Y937" i="6"/>
  <c r="F937" i="6"/>
  <c r="G937" i="6" s="1"/>
  <c r="Y929" i="6"/>
  <c r="Z929" i="6" s="1"/>
  <c r="F929" i="6"/>
  <c r="G929" i="6" s="1"/>
  <c r="Y921" i="6"/>
  <c r="W921" i="6" s="1"/>
  <c r="X921" i="6" s="1"/>
  <c r="F921" i="6"/>
  <c r="G921" i="6" s="1"/>
  <c r="Y913" i="6"/>
  <c r="W913" i="6" s="1"/>
  <c r="X913" i="6" s="1"/>
  <c r="F913" i="6"/>
  <c r="G913" i="6" s="1"/>
  <c r="Y905" i="6"/>
  <c r="Z905" i="6" s="1"/>
  <c r="F905" i="6"/>
  <c r="G905" i="6" s="1"/>
  <c r="F897" i="6"/>
  <c r="G897" i="6" s="1"/>
  <c r="Y897" i="6"/>
  <c r="Y889" i="6"/>
  <c r="R889" i="6" s="1"/>
  <c r="F889" i="6"/>
  <c r="G889" i="6" s="1"/>
  <c r="Y881" i="6"/>
  <c r="W881" i="6" s="1"/>
  <c r="X881" i="6" s="1"/>
  <c r="F881" i="6"/>
  <c r="G881" i="6" s="1"/>
  <c r="Y873" i="6"/>
  <c r="F873" i="6"/>
  <c r="G873" i="6" s="1"/>
  <c r="Y865" i="6"/>
  <c r="Z865" i="6" s="1"/>
  <c r="F865" i="6"/>
  <c r="G865" i="6" s="1"/>
  <c r="Y857" i="6"/>
  <c r="T857" i="6" s="1"/>
  <c r="F857" i="6"/>
  <c r="G857" i="6" s="1"/>
  <c r="Y849" i="6"/>
  <c r="W849" i="6" s="1"/>
  <c r="X849" i="6" s="1"/>
  <c r="F849" i="6"/>
  <c r="G849" i="6" s="1"/>
  <c r="Y841" i="6"/>
  <c r="F841" i="6"/>
  <c r="G841" i="6" s="1"/>
  <c r="Y833" i="6"/>
  <c r="Z833" i="6" s="1"/>
  <c r="F833" i="6"/>
  <c r="G833" i="6" s="1"/>
  <c r="Y825" i="6"/>
  <c r="W825" i="6" s="1"/>
  <c r="X825" i="6" s="1"/>
  <c r="F825" i="6"/>
  <c r="G825" i="6" s="1"/>
  <c r="Y817" i="6"/>
  <c r="Z817" i="6" s="1"/>
  <c r="F817" i="6"/>
  <c r="G817" i="6" s="1"/>
  <c r="Y809" i="6"/>
  <c r="F809" i="6"/>
  <c r="G809" i="6" s="1"/>
  <c r="Y801" i="6"/>
  <c r="Z801" i="6" s="1"/>
  <c r="F801" i="6"/>
  <c r="G801" i="6" s="1"/>
  <c r="Y793" i="6"/>
  <c r="U793" i="6" s="1"/>
  <c r="F793" i="6"/>
  <c r="G793" i="6" s="1"/>
  <c r="Y785" i="6"/>
  <c r="Z785" i="6" s="1"/>
  <c r="F785" i="6"/>
  <c r="G785" i="6" s="1"/>
  <c r="Y777" i="6"/>
  <c r="F777" i="6"/>
  <c r="G777" i="6" s="1"/>
  <c r="Y769" i="6"/>
  <c r="Z769" i="6" s="1"/>
  <c r="F769" i="6"/>
  <c r="G769" i="6" s="1"/>
  <c r="Y761" i="6"/>
  <c r="U761" i="6" s="1"/>
  <c r="F761" i="6"/>
  <c r="G761" i="6" s="1"/>
  <c r="Y753" i="6"/>
  <c r="Z753" i="6" s="1"/>
  <c r="F753" i="6"/>
  <c r="G753" i="6" s="1"/>
  <c r="Y745" i="6"/>
  <c r="F745" i="6"/>
  <c r="G745" i="6" s="1"/>
  <c r="Y737" i="6"/>
  <c r="Z737" i="6" s="1"/>
  <c r="F737" i="6"/>
  <c r="G737" i="6" s="1"/>
  <c r="Y729" i="6"/>
  <c r="R729" i="6" s="1"/>
  <c r="F729" i="6"/>
  <c r="G729" i="6" s="1"/>
  <c r="Y713" i="6"/>
  <c r="W713" i="6" s="1"/>
  <c r="X713" i="6" s="1"/>
  <c r="F713" i="6"/>
  <c r="G713" i="6" s="1"/>
  <c r="Y705" i="6"/>
  <c r="Z705" i="6" s="1"/>
  <c r="F705" i="6"/>
  <c r="G705" i="6" s="1"/>
  <c r="Y697" i="6"/>
  <c r="Z697" i="6" s="1"/>
  <c r="F697" i="6"/>
  <c r="G697" i="6" s="1"/>
  <c r="Y689" i="6"/>
  <c r="W689" i="6" s="1"/>
  <c r="F689" i="6"/>
  <c r="G689" i="6" s="1"/>
  <c r="Y681" i="6"/>
  <c r="W681" i="6" s="1"/>
  <c r="X681" i="6" s="1"/>
  <c r="F681" i="6"/>
  <c r="G681" i="6" s="1"/>
  <c r="Y673" i="6"/>
  <c r="Z673" i="6" s="1"/>
  <c r="F673" i="6"/>
  <c r="G673" i="6" s="1"/>
  <c r="Y665" i="6"/>
  <c r="F665" i="6"/>
  <c r="G665" i="6" s="1"/>
  <c r="Y657" i="6"/>
  <c r="AA657" i="6" s="1"/>
  <c r="AB657" i="6" s="1"/>
  <c r="F657" i="6"/>
  <c r="G657" i="6" s="1"/>
  <c r="Y649" i="6"/>
  <c r="Z649" i="6" s="1"/>
  <c r="F649" i="6"/>
  <c r="G649" i="6" s="1"/>
  <c r="Y641" i="6"/>
  <c r="F641" i="6"/>
  <c r="G641" i="6" s="1"/>
  <c r="Y633" i="6"/>
  <c r="Z633" i="6" s="1"/>
  <c r="F633" i="6"/>
  <c r="G633" i="6" s="1"/>
  <c r="Y625" i="6"/>
  <c r="W625" i="6" s="1"/>
  <c r="X625" i="6" s="1"/>
  <c r="F625" i="6"/>
  <c r="G625" i="6" s="1"/>
  <c r="Y617" i="6"/>
  <c r="W617" i="6" s="1"/>
  <c r="F617" i="6"/>
  <c r="G617" i="6" s="1"/>
  <c r="Y609" i="6"/>
  <c r="U609" i="6" s="1"/>
  <c r="V609" i="6" s="1"/>
  <c r="F609" i="6"/>
  <c r="G609" i="6" s="1"/>
  <c r="Y601" i="6"/>
  <c r="Z601" i="6" s="1"/>
  <c r="F601" i="6"/>
  <c r="G601" i="6" s="1"/>
  <c r="Y593" i="6"/>
  <c r="U593" i="6" s="1"/>
  <c r="F593" i="6"/>
  <c r="G593" i="6" s="1"/>
  <c r="Y585" i="6"/>
  <c r="Z585" i="6" s="1"/>
  <c r="F585" i="6"/>
  <c r="G585" i="6" s="1"/>
  <c r="F577" i="6"/>
  <c r="G577" i="6" s="1"/>
  <c r="Y577" i="6"/>
  <c r="Z577" i="6" s="1"/>
  <c r="Y569" i="6"/>
  <c r="F569" i="6"/>
  <c r="G569" i="6" s="1"/>
  <c r="Y561" i="6"/>
  <c r="W561" i="6" s="1"/>
  <c r="X561" i="6" s="1"/>
  <c r="F561" i="6"/>
  <c r="G561" i="6" s="1"/>
  <c r="Y553" i="6"/>
  <c r="Z553" i="6" s="1"/>
  <c r="F553" i="6"/>
  <c r="G553" i="6" s="1"/>
  <c r="F545" i="6"/>
  <c r="G545" i="6" s="1"/>
  <c r="Y545" i="6"/>
  <c r="Z545" i="6" s="1"/>
  <c r="Y529" i="6"/>
  <c r="F529" i="6"/>
  <c r="G529" i="6" s="1"/>
  <c r="Y521" i="6"/>
  <c r="U521" i="6" s="1"/>
  <c r="V521" i="6" s="1"/>
  <c r="F521" i="6"/>
  <c r="G521" i="6" s="1"/>
  <c r="Y513" i="6"/>
  <c r="W513" i="6" s="1"/>
  <c r="X513" i="6" s="1"/>
  <c r="F513" i="6"/>
  <c r="G513" i="6" s="1"/>
  <c r="Y505" i="6"/>
  <c r="F505" i="6"/>
  <c r="G505" i="6" s="1"/>
  <c r="Y497" i="6"/>
  <c r="Z497" i="6" s="1"/>
  <c r="F497" i="6"/>
  <c r="G497" i="6" s="1"/>
  <c r="Y489" i="6"/>
  <c r="T489" i="6" s="1"/>
  <c r="F489" i="6"/>
  <c r="G489" i="6" s="1"/>
  <c r="Y481" i="6"/>
  <c r="Z481" i="6" s="1"/>
  <c r="F481" i="6"/>
  <c r="G481" i="6" s="1"/>
  <c r="Y473" i="6"/>
  <c r="F473" i="6"/>
  <c r="G473" i="6" s="1"/>
  <c r="Y465" i="6"/>
  <c r="Z465" i="6" s="1"/>
  <c r="F465" i="6"/>
  <c r="G465" i="6" s="1"/>
  <c r="Y457" i="6"/>
  <c r="W457" i="6" s="1"/>
  <c r="X457" i="6" s="1"/>
  <c r="F457" i="6"/>
  <c r="G457" i="6" s="1"/>
  <c r="Y449" i="6"/>
  <c r="Z449" i="6" s="1"/>
  <c r="F449" i="6"/>
  <c r="G449" i="6" s="1"/>
  <c r="Y441" i="6"/>
  <c r="Z441" i="6" s="1"/>
  <c r="F441" i="6"/>
  <c r="G441" i="6" s="1"/>
  <c r="Y433" i="6"/>
  <c r="Z433" i="6" s="1"/>
  <c r="F433" i="6"/>
  <c r="G433" i="6" s="1"/>
  <c r="Y425" i="6"/>
  <c r="W425" i="6" s="1"/>
  <c r="X425" i="6" s="1"/>
  <c r="F425" i="6"/>
  <c r="G425" i="6" s="1"/>
  <c r="Y417" i="6"/>
  <c r="Z417" i="6" s="1"/>
  <c r="F417" i="6"/>
  <c r="G417" i="6" s="1"/>
  <c r="Y409" i="6"/>
  <c r="F409" i="6"/>
  <c r="G409" i="6" s="1"/>
  <c r="F401" i="6"/>
  <c r="G401" i="6" s="1"/>
  <c r="Y401" i="6"/>
  <c r="Y393" i="6"/>
  <c r="U393" i="6" s="1"/>
  <c r="F393" i="6"/>
  <c r="G393" i="6" s="1"/>
  <c r="Y385" i="6"/>
  <c r="U385" i="6" s="1"/>
  <c r="V385" i="6" s="1"/>
  <c r="F385" i="6"/>
  <c r="G385" i="6" s="1"/>
  <c r="Y377" i="6"/>
  <c r="F377" i="6"/>
  <c r="G377" i="6" s="1"/>
  <c r="Y369" i="6"/>
  <c r="Z369" i="6" s="1"/>
  <c r="F369" i="6"/>
  <c r="G369" i="6" s="1"/>
  <c r="Y361" i="6"/>
  <c r="AA361" i="6" s="1"/>
  <c r="AB361" i="6" s="1"/>
  <c r="F361" i="6"/>
  <c r="G361" i="6" s="1"/>
  <c r="Y353" i="6"/>
  <c r="W353" i="6" s="1"/>
  <c r="X353" i="6" s="1"/>
  <c r="F353" i="6"/>
  <c r="G353" i="6" s="1"/>
  <c r="Y1777" i="6"/>
  <c r="R1777" i="6" s="1"/>
  <c r="Y748" i="6"/>
  <c r="F2013" i="6"/>
  <c r="G2013" i="6" s="1"/>
  <c r="F1971" i="6"/>
  <c r="G1971" i="6" s="1"/>
  <c r="F1928" i="6"/>
  <c r="G1928" i="6" s="1"/>
  <c r="F1885" i="6"/>
  <c r="G1885" i="6" s="1"/>
  <c r="F1843" i="6"/>
  <c r="G1843" i="6" s="1"/>
  <c r="F1791" i="6"/>
  <c r="G1791" i="6" s="1"/>
  <c r="F1723" i="6"/>
  <c r="N1723" i="6" s="1"/>
  <c r="O1723" i="6" s="1"/>
  <c r="F1636" i="6"/>
  <c r="G1636" i="6" s="1"/>
  <c r="F1517" i="6"/>
  <c r="N1517" i="6" s="1"/>
  <c r="O1517" i="6" s="1"/>
  <c r="F1349" i="6"/>
  <c r="N1349" i="6" s="1"/>
  <c r="O1349" i="6" s="1"/>
  <c r="F974" i="6"/>
  <c r="G974" i="6" s="1"/>
  <c r="Y1979" i="6"/>
  <c r="W1979" i="6" s="1"/>
  <c r="X1979" i="6" s="1"/>
  <c r="F1979" i="6"/>
  <c r="N1979" i="6" s="1"/>
  <c r="O1979" i="6" s="1"/>
  <c r="Y1955" i="6"/>
  <c r="F1955" i="6"/>
  <c r="G1955" i="6" s="1"/>
  <c r="Y1915" i="6"/>
  <c r="Z1915" i="6" s="1"/>
  <c r="F1915" i="6"/>
  <c r="N1915" i="6" s="1"/>
  <c r="O1915" i="6" s="1"/>
  <c r="Y1827" i="6"/>
  <c r="F1827" i="6"/>
  <c r="N1827" i="6" s="1"/>
  <c r="O1827" i="6" s="1"/>
  <c r="Y1819" i="6"/>
  <c r="U1819" i="6" s="1"/>
  <c r="V1819" i="6" s="1"/>
  <c r="F1819" i="6"/>
  <c r="N1819" i="6" s="1"/>
  <c r="O1819" i="6" s="1"/>
  <c r="Y1811" i="6"/>
  <c r="Z1811" i="6" s="1"/>
  <c r="F1811" i="6"/>
  <c r="N1811" i="6" s="1"/>
  <c r="O1811" i="6" s="1"/>
  <c r="Y1787" i="6"/>
  <c r="F1787" i="6"/>
  <c r="G1787" i="6" s="1"/>
  <c r="Y1691" i="6"/>
  <c r="F1691" i="6"/>
  <c r="G1691" i="6" s="1"/>
  <c r="Y1683" i="6"/>
  <c r="U1683" i="6" s="1"/>
  <c r="F1683" i="6"/>
  <c r="N1683" i="6" s="1"/>
  <c r="O1683" i="6" s="1"/>
  <c r="Y1675" i="6"/>
  <c r="F1675" i="6"/>
  <c r="G1675" i="6" s="1"/>
  <c r="Y1627" i="6"/>
  <c r="F1627" i="6"/>
  <c r="G1627" i="6" s="1"/>
  <c r="Y1371" i="6"/>
  <c r="F1371" i="6"/>
  <c r="G1371" i="6" s="1"/>
  <c r="Y1203" i="6"/>
  <c r="Z1203" i="6" s="1"/>
  <c r="F1203" i="6"/>
  <c r="G1203" i="6" s="1"/>
  <c r="F1659" i="6"/>
  <c r="G1659" i="6" s="1"/>
  <c r="F1091" i="6"/>
  <c r="G1091" i="6" s="1"/>
  <c r="Y2018" i="6"/>
  <c r="U2018" i="6" s="1"/>
  <c r="V2018" i="6" s="1"/>
  <c r="F2018" i="6"/>
  <c r="G2018" i="6" s="1"/>
  <c r="Y1994" i="6"/>
  <c r="Z1994" i="6" s="1"/>
  <c r="F1994" i="6"/>
  <c r="N1994" i="6" s="1"/>
  <c r="O1994" i="6" s="1"/>
  <c r="Y1818" i="6"/>
  <c r="Z1818" i="6" s="1"/>
  <c r="F1818" i="6"/>
  <c r="G1818" i="6" s="1"/>
  <c r="Y1810" i="6"/>
  <c r="F1810" i="6"/>
  <c r="N1810" i="6" s="1"/>
  <c r="O1810" i="6" s="1"/>
  <c r="Y1802" i="6"/>
  <c r="F1802" i="6"/>
  <c r="N1802" i="6" s="1"/>
  <c r="O1802" i="6" s="1"/>
  <c r="Y1762" i="6"/>
  <c r="F1762" i="6"/>
  <c r="N1762" i="6" s="1"/>
  <c r="O1762" i="6" s="1"/>
  <c r="Y1754" i="6"/>
  <c r="AA1754" i="6" s="1"/>
  <c r="AB1754" i="6" s="1"/>
  <c r="F1754" i="6"/>
  <c r="N1754" i="6" s="1"/>
  <c r="O1754" i="6" s="1"/>
  <c r="Y1746" i="6"/>
  <c r="F1746" i="6"/>
  <c r="N1746" i="6" s="1"/>
  <c r="O1746" i="6" s="1"/>
  <c r="Y1738" i="6"/>
  <c r="F1738" i="6"/>
  <c r="G1738" i="6" s="1"/>
  <c r="Y1626" i="6"/>
  <c r="F1626" i="6"/>
  <c r="N1626" i="6" s="1"/>
  <c r="O1626" i="6" s="1"/>
  <c r="Y1610" i="6"/>
  <c r="U1610" i="6" s="1"/>
  <c r="V1610" i="6" s="1"/>
  <c r="F1610" i="6"/>
  <c r="N1610" i="6" s="1"/>
  <c r="O1610" i="6" s="1"/>
  <c r="Y1586" i="6"/>
  <c r="F1586" i="6"/>
  <c r="N1586" i="6" s="1"/>
  <c r="O1586" i="6" s="1"/>
  <c r="Y1562" i="6"/>
  <c r="F1562" i="6"/>
  <c r="N1562" i="6" s="1"/>
  <c r="O1562" i="6" s="1"/>
  <c r="Y1538" i="6"/>
  <c r="F1538" i="6"/>
  <c r="G1538" i="6" s="1"/>
  <c r="Y1506" i="6"/>
  <c r="W1506" i="6" s="1"/>
  <c r="F1506" i="6"/>
  <c r="N1506" i="6" s="1"/>
  <c r="O1506" i="6" s="1"/>
  <c r="Y1474" i="6"/>
  <c r="F1474" i="6"/>
  <c r="G1474" i="6" s="1"/>
  <c r="Y1434" i="6"/>
  <c r="F1434" i="6"/>
  <c r="N1434" i="6" s="1"/>
  <c r="O1434" i="6" s="1"/>
  <c r="Y1394" i="6"/>
  <c r="F1394" i="6"/>
  <c r="G1394" i="6" s="1"/>
  <c r="Y1330" i="6"/>
  <c r="T1330" i="6" s="1"/>
  <c r="F1330" i="6"/>
  <c r="N1330" i="6" s="1"/>
  <c r="O1330" i="6" s="1"/>
  <c r="Y1162" i="6"/>
  <c r="F1162" i="6"/>
  <c r="N1162" i="6" s="1"/>
  <c r="O1162" i="6" s="1"/>
  <c r="Y1138" i="6"/>
  <c r="F1138" i="6"/>
  <c r="G1138" i="6" s="1"/>
  <c r="Y1122" i="6"/>
  <c r="F1122" i="6"/>
  <c r="G1122" i="6" s="1"/>
  <c r="Y1098" i="6"/>
  <c r="F1098" i="6"/>
  <c r="G1098" i="6" s="1"/>
  <c r="Y1026" i="6"/>
  <c r="F1026" i="6"/>
  <c r="G1026" i="6" s="1"/>
  <c r="Y866" i="6"/>
  <c r="F866" i="6"/>
  <c r="G866" i="6" s="1"/>
  <c r="Y850" i="6"/>
  <c r="F850" i="6"/>
  <c r="G850" i="6" s="1"/>
  <c r="Y810" i="6"/>
  <c r="W810" i="6" s="1"/>
  <c r="X810" i="6" s="1"/>
  <c r="F810" i="6"/>
  <c r="G810" i="6" s="1"/>
  <c r="Y706" i="6"/>
  <c r="F706" i="6"/>
  <c r="G706" i="6" s="1"/>
  <c r="Y698" i="6"/>
  <c r="Z698" i="6" s="1"/>
  <c r="F698" i="6"/>
  <c r="G698" i="6" s="1"/>
  <c r="Y682" i="6"/>
  <c r="F682" i="6"/>
  <c r="G682" i="6" s="1"/>
  <c r="Y642" i="6"/>
  <c r="Z642" i="6" s="1"/>
  <c r="F642" i="6"/>
  <c r="G642" i="6" s="1"/>
  <c r="F1803" i="6"/>
  <c r="N1803" i="6" s="1"/>
  <c r="O1803" i="6" s="1"/>
  <c r="Y2032" i="6"/>
  <c r="F2032" i="6"/>
  <c r="G2032" i="6" s="1"/>
  <c r="Y2008" i="6"/>
  <c r="Z2008" i="6" s="1"/>
  <c r="F2008" i="6"/>
  <c r="N2008" i="6" s="1"/>
  <c r="O2008" i="6" s="1"/>
  <c r="Y2000" i="6"/>
  <c r="T2000" i="6" s="1"/>
  <c r="F2000" i="6"/>
  <c r="N2000" i="6" s="1"/>
  <c r="O2000" i="6" s="1"/>
  <c r="Y1984" i="6"/>
  <c r="W1984" i="6" s="1"/>
  <c r="X1984" i="6" s="1"/>
  <c r="F1984" i="6"/>
  <c r="N1984" i="6" s="1"/>
  <c r="O1984" i="6" s="1"/>
  <c r="Y1976" i="6"/>
  <c r="Z1976" i="6" s="1"/>
  <c r="F1976" i="6"/>
  <c r="G1976" i="6" s="1"/>
  <c r="Y1968" i="6"/>
  <c r="Z1968" i="6" s="1"/>
  <c r="F1968" i="6"/>
  <c r="G1968" i="6" s="1"/>
  <c r="Y1944" i="6"/>
  <c r="AA1944" i="6" s="1"/>
  <c r="AB1944" i="6" s="1"/>
  <c r="F1944" i="6"/>
  <c r="G1944" i="6" s="1"/>
  <c r="Y1936" i="6"/>
  <c r="W1936" i="6" s="1"/>
  <c r="X1936" i="6" s="1"/>
  <c r="F1936" i="6"/>
  <c r="N1936" i="6" s="1"/>
  <c r="O1936" i="6" s="1"/>
  <c r="Y1920" i="6"/>
  <c r="F1920" i="6"/>
  <c r="G1920" i="6" s="1"/>
  <c r="Y1912" i="6"/>
  <c r="F1912" i="6"/>
  <c r="G1912" i="6" s="1"/>
  <c r="Y1904" i="6"/>
  <c r="AA1904" i="6" s="1"/>
  <c r="AB1904" i="6" s="1"/>
  <c r="F1904" i="6"/>
  <c r="G1904" i="6" s="1"/>
  <c r="Y1888" i="6"/>
  <c r="W1888" i="6" s="1"/>
  <c r="X1888" i="6" s="1"/>
  <c r="F1888" i="6"/>
  <c r="N1888" i="6" s="1"/>
  <c r="O1888" i="6" s="1"/>
  <c r="Y1880" i="6"/>
  <c r="Z1880" i="6" s="1"/>
  <c r="F1880" i="6"/>
  <c r="G1880" i="6" s="1"/>
  <c r="Y1856" i="6"/>
  <c r="Z1856" i="6" s="1"/>
  <c r="F1856" i="6"/>
  <c r="N1856" i="6" s="1"/>
  <c r="O1856" i="6" s="1"/>
  <c r="Y1824" i="6"/>
  <c r="T1824" i="6" s="1"/>
  <c r="F1824" i="6"/>
  <c r="N1824" i="6" s="1"/>
  <c r="O1824" i="6" s="1"/>
  <c r="Y1800" i="6"/>
  <c r="Z1800" i="6" s="1"/>
  <c r="F1800" i="6"/>
  <c r="N1800" i="6" s="1"/>
  <c r="O1800" i="6" s="1"/>
  <c r="Y1792" i="6"/>
  <c r="F1792" i="6"/>
  <c r="G1792" i="6" s="1"/>
  <c r="Y1784" i="6"/>
  <c r="Z1784" i="6" s="1"/>
  <c r="F1784" i="6"/>
  <c r="G1784" i="6" s="1"/>
  <c r="Y1768" i="6"/>
  <c r="U1768" i="6" s="1"/>
  <c r="F1768" i="6"/>
  <c r="G1768" i="6" s="1"/>
  <c r="Y1760" i="6"/>
  <c r="W1760" i="6" s="1"/>
  <c r="X1760" i="6" s="1"/>
  <c r="F1760" i="6"/>
  <c r="G1760" i="6" s="1"/>
  <c r="Y1752" i="6"/>
  <c r="Z1752" i="6" s="1"/>
  <c r="F1752" i="6"/>
  <c r="G1752" i="6" s="1"/>
  <c r="Y1744" i="6"/>
  <c r="F1744" i="6"/>
  <c r="G1744" i="6" s="1"/>
  <c r="Y1736" i="6"/>
  <c r="AA1736" i="6" s="1"/>
  <c r="AB1736" i="6" s="1"/>
  <c r="F1736" i="6"/>
  <c r="G1736" i="6" s="1"/>
  <c r="Y1728" i="6"/>
  <c r="Z1728" i="6" s="1"/>
  <c r="F1728" i="6"/>
  <c r="N1728" i="6" s="1"/>
  <c r="O1728" i="6" s="1"/>
  <c r="Y1720" i="6"/>
  <c r="F1720" i="6"/>
  <c r="G1720" i="6" s="1"/>
  <c r="Y1712" i="6"/>
  <c r="Z1712" i="6" s="1"/>
  <c r="F1712" i="6"/>
  <c r="G1712" i="6" s="1"/>
  <c r="Y1704" i="6"/>
  <c r="W1704" i="6" s="1"/>
  <c r="F1704" i="6"/>
  <c r="N1704" i="6" s="1"/>
  <c r="O1704" i="6" s="1"/>
  <c r="Y1696" i="6"/>
  <c r="W1696" i="6" s="1"/>
  <c r="X1696" i="6" s="1"/>
  <c r="F1696" i="6"/>
  <c r="G1696" i="6" s="1"/>
  <c r="Y1680" i="6"/>
  <c r="Z1680" i="6" s="1"/>
  <c r="F1680" i="6"/>
  <c r="N1680" i="6" s="1"/>
  <c r="O1680" i="6" s="1"/>
  <c r="Y1672" i="6"/>
  <c r="Z1672" i="6" s="1"/>
  <c r="F1672" i="6"/>
  <c r="N1672" i="6" s="1"/>
  <c r="O1672" i="6" s="1"/>
  <c r="Y1656" i="6"/>
  <c r="R1656" i="6" s="1"/>
  <c r="F1656" i="6"/>
  <c r="G1656" i="6" s="1"/>
  <c r="Y1648" i="6"/>
  <c r="W1648" i="6" s="1"/>
  <c r="X1648" i="6" s="1"/>
  <c r="F1648" i="6"/>
  <c r="G1648" i="6" s="1"/>
  <c r="Y1640" i="6"/>
  <c r="F1640" i="6"/>
  <c r="G1640" i="6" s="1"/>
  <c r="Y1632" i="6"/>
  <c r="Z1632" i="6" s="1"/>
  <c r="F1632" i="6"/>
  <c r="G1632" i="6" s="1"/>
  <c r="Y1624" i="6"/>
  <c r="U1624" i="6" s="1"/>
  <c r="F1624" i="6"/>
  <c r="G1624" i="6" s="1"/>
  <c r="Y1616" i="6"/>
  <c r="W1616" i="6" s="1"/>
  <c r="F1616" i="6"/>
  <c r="N1616" i="6" s="1"/>
  <c r="O1616" i="6" s="1"/>
  <c r="Y1608" i="6"/>
  <c r="Z1608" i="6" s="1"/>
  <c r="F1608" i="6"/>
  <c r="G1608" i="6" s="1"/>
  <c r="Y1600" i="6"/>
  <c r="Z1600" i="6" s="1"/>
  <c r="F1600" i="6"/>
  <c r="N1600" i="6" s="1"/>
  <c r="O1600" i="6" s="1"/>
  <c r="Y1592" i="6"/>
  <c r="R1592" i="6" s="1"/>
  <c r="F1592" i="6"/>
  <c r="G1592" i="6" s="1"/>
  <c r="Y1584" i="6"/>
  <c r="W1584" i="6" s="1"/>
  <c r="F1584" i="6"/>
  <c r="G1584" i="6" s="1"/>
  <c r="Y1576" i="6"/>
  <c r="F1576" i="6"/>
  <c r="N1576" i="6" s="1"/>
  <c r="O1576" i="6" s="1"/>
  <c r="Y1568" i="6"/>
  <c r="F1568" i="6"/>
  <c r="G1568" i="6" s="1"/>
  <c r="Y1560" i="6"/>
  <c r="W1560" i="6" s="1"/>
  <c r="F1560" i="6"/>
  <c r="G1560" i="6" s="1"/>
  <c r="Y1552" i="6"/>
  <c r="W1552" i="6" s="1"/>
  <c r="X1552" i="6" s="1"/>
  <c r="F1552" i="6"/>
  <c r="N1552" i="6" s="1"/>
  <c r="O1552" i="6" s="1"/>
  <c r="Y1544" i="6"/>
  <c r="W1544" i="6" s="1"/>
  <c r="F1544" i="6"/>
  <c r="N1544" i="6" s="1"/>
  <c r="O1544" i="6" s="1"/>
  <c r="Y1536" i="6"/>
  <c r="Z1536" i="6" s="1"/>
  <c r="F1536" i="6"/>
  <c r="G1536" i="6" s="1"/>
  <c r="Y1528" i="6"/>
  <c r="R1528" i="6" s="1"/>
  <c r="F1528" i="6"/>
  <c r="G1528" i="6" s="1"/>
  <c r="Y1512" i="6"/>
  <c r="W1512" i="6" s="1"/>
  <c r="F1512" i="6"/>
  <c r="N1512" i="6" s="1"/>
  <c r="O1512" i="6" s="1"/>
  <c r="Y1504" i="6"/>
  <c r="F1504" i="6"/>
  <c r="G1504" i="6" s="1"/>
  <c r="Y1496" i="6"/>
  <c r="Z1496" i="6" s="1"/>
  <c r="F1496" i="6"/>
  <c r="G1496" i="6" s="1"/>
  <c r="Y1488" i="6"/>
  <c r="U1488" i="6" s="1"/>
  <c r="F1488" i="6"/>
  <c r="N1488" i="6" s="1"/>
  <c r="O1488" i="6" s="1"/>
  <c r="Y1480" i="6"/>
  <c r="W1480" i="6" s="1"/>
  <c r="X1480" i="6" s="1"/>
  <c r="F1480" i="6"/>
  <c r="G1480" i="6" s="1"/>
  <c r="Y1472" i="6"/>
  <c r="T1472" i="6" s="1"/>
  <c r="F1472" i="6"/>
  <c r="G1472" i="6" s="1"/>
  <c r="Y1464" i="6"/>
  <c r="F1464" i="6"/>
  <c r="N1464" i="6" s="1"/>
  <c r="O1464" i="6" s="1"/>
  <c r="Y1456" i="6"/>
  <c r="W1456" i="6" s="1"/>
  <c r="X1456" i="6" s="1"/>
  <c r="F1456" i="6"/>
  <c r="N1456" i="6" s="1"/>
  <c r="O1456" i="6" s="1"/>
  <c r="Y1448" i="6"/>
  <c r="U1448" i="6" s="1"/>
  <c r="F1448" i="6"/>
  <c r="N1448" i="6" s="1"/>
  <c r="O1448" i="6" s="1"/>
  <c r="Y1440" i="6"/>
  <c r="F1440" i="6"/>
  <c r="N1440" i="6" s="1"/>
  <c r="O1440" i="6" s="1"/>
  <c r="Y1432" i="6"/>
  <c r="Z1432" i="6" s="1"/>
  <c r="F1432" i="6"/>
  <c r="G1432" i="6" s="1"/>
  <c r="Y1424" i="6"/>
  <c r="W1424" i="6" s="1"/>
  <c r="F1424" i="6"/>
  <c r="N1424" i="6" s="1"/>
  <c r="O1424" i="6" s="1"/>
  <c r="Y1416" i="6"/>
  <c r="W1416" i="6" s="1"/>
  <c r="X1416" i="6" s="1"/>
  <c r="F1416" i="6"/>
  <c r="N1416" i="6" s="1"/>
  <c r="O1416" i="6" s="1"/>
  <c r="Y1400" i="6"/>
  <c r="AA1400" i="6" s="1"/>
  <c r="AB1400" i="6" s="1"/>
  <c r="F1400" i="6"/>
  <c r="N1400" i="6" s="1"/>
  <c r="O1400" i="6" s="1"/>
  <c r="Y1392" i="6"/>
  <c r="Z1392" i="6" s="1"/>
  <c r="F1392" i="6"/>
  <c r="G1392" i="6" s="1"/>
  <c r="Y1384" i="6"/>
  <c r="R1384" i="6" s="1"/>
  <c r="F1384" i="6"/>
  <c r="G1384" i="6" s="1"/>
  <c r="Y1376" i="6"/>
  <c r="W1376" i="6" s="1"/>
  <c r="F1376" i="6"/>
  <c r="N1376" i="6" s="1"/>
  <c r="O1376" i="6" s="1"/>
  <c r="Y1368" i="6"/>
  <c r="F1368" i="6"/>
  <c r="G1368" i="6" s="1"/>
  <c r="Y1360" i="6"/>
  <c r="Z1360" i="6" s="1"/>
  <c r="F1360" i="6"/>
  <c r="N1360" i="6" s="1"/>
  <c r="O1360" i="6" s="1"/>
  <c r="Y1352" i="6"/>
  <c r="W1352" i="6" s="1"/>
  <c r="X1352" i="6" s="1"/>
  <c r="F1352" i="6"/>
  <c r="N1352" i="6" s="1"/>
  <c r="O1352" i="6" s="1"/>
  <c r="Y1344" i="6"/>
  <c r="Z1344" i="6" s="1"/>
  <c r="F1344" i="6"/>
  <c r="G1344" i="6" s="1"/>
  <c r="Y1336" i="6"/>
  <c r="F1336" i="6"/>
  <c r="N1336" i="6" s="1"/>
  <c r="O1336" i="6" s="1"/>
  <c r="Y1328" i="6"/>
  <c r="Z1328" i="6" s="1"/>
  <c r="F1328" i="6"/>
  <c r="G1328" i="6" s="1"/>
  <c r="Y1320" i="6"/>
  <c r="T1320" i="6" s="1"/>
  <c r="F1320" i="6"/>
  <c r="G1320" i="6" s="1"/>
  <c r="Y1312" i="6"/>
  <c r="W1312" i="6" s="1"/>
  <c r="F1312" i="6"/>
  <c r="N1312" i="6" s="1"/>
  <c r="O1312" i="6" s="1"/>
  <c r="Y1304" i="6"/>
  <c r="F1304" i="6"/>
  <c r="G1304" i="6" s="1"/>
  <c r="Y1296" i="6"/>
  <c r="Z1296" i="6" s="1"/>
  <c r="F1296" i="6"/>
  <c r="N1296" i="6" s="1"/>
  <c r="O1296" i="6" s="1"/>
  <c r="Y1288" i="6"/>
  <c r="R1288" i="6" s="1"/>
  <c r="F1288" i="6"/>
  <c r="N1288" i="6" s="1"/>
  <c r="O1288" i="6" s="1"/>
  <c r="Y1272" i="6"/>
  <c r="W1272" i="6" s="1"/>
  <c r="X1272" i="6" s="1"/>
  <c r="F1272" i="6"/>
  <c r="N1272" i="6" s="1"/>
  <c r="O1272" i="6" s="1"/>
  <c r="Y1264" i="6"/>
  <c r="F1264" i="6"/>
  <c r="G1264" i="6" s="1"/>
  <c r="Y1256" i="6"/>
  <c r="Z1256" i="6" s="1"/>
  <c r="F1256" i="6"/>
  <c r="N1256" i="6" s="1"/>
  <c r="O1256" i="6" s="1"/>
  <c r="Y1248" i="6"/>
  <c r="U1248" i="6" s="1"/>
  <c r="V1248" i="6" s="1"/>
  <c r="F1248" i="6"/>
  <c r="G1248" i="6" s="1"/>
  <c r="Y1240" i="6"/>
  <c r="Z1240" i="6" s="1"/>
  <c r="F1240" i="6"/>
  <c r="G1240" i="6" s="1"/>
  <c r="Y1224" i="6"/>
  <c r="Z1224" i="6" s="1"/>
  <c r="F1224" i="6"/>
  <c r="G1224" i="6" s="1"/>
  <c r="Y1216" i="6"/>
  <c r="Z1216" i="6" s="1"/>
  <c r="F1216" i="6"/>
  <c r="G1216" i="6" s="1"/>
  <c r="Y1208" i="6"/>
  <c r="AA1208" i="6" s="1"/>
  <c r="AB1208" i="6" s="1"/>
  <c r="F1208" i="6"/>
  <c r="G1208" i="6" s="1"/>
  <c r="Y1200" i="6"/>
  <c r="W1200" i="6" s="1"/>
  <c r="X1200" i="6" s="1"/>
  <c r="F1200" i="6"/>
  <c r="G1200" i="6" s="1"/>
  <c r="Y1192" i="6"/>
  <c r="U1192" i="6" s="1"/>
  <c r="F1192" i="6"/>
  <c r="G1192" i="6" s="1"/>
  <c r="Y1184" i="6"/>
  <c r="Z1184" i="6" s="1"/>
  <c r="F1184" i="6"/>
  <c r="G1184" i="6" s="1"/>
  <c r="Y1176" i="6"/>
  <c r="U1176" i="6" s="1"/>
  <c r="F1176" i="6"/>
  <c r="G1176" i="6" s="1"/>
  <c r="Y1168" i="6"/>
  <c r="W1168" i="6" s="1"/>
  <c r="F1168" i="6"/>
  <c r="G1168" i="6" s="1"/>
  <c r="Y1152" i="6"/>
  <c r="F1152" i="6"/>
  <c r="G1152" i="6" s="1"/>
  <c r="Y1144" i="6"/>
  <c r="Z1144" i="6" s="1"/>
  <c r="F1144" i="6"/>
  <c r="G1144" i="6" s="1"/>
  <c r="Y1136" i="6"/>
  <c r="T1136" i="6" s="1"/>
  <c r="F1136" i="6"/>
  <c r="G1136" i="6" s="1"/>
  <c r="Y1128" i="6"/>
  <c r="W1128" i="6" s="1"/>
  <c r="X1128" i="6" s="1"/>
  <c r="F1128" i="6"/>
  <c r="G1128" i="6" s="1"/>
  <c r="Y1120" i="6"/>
  <c r="F1120" i="6"/>
  <c r="G1120" i="6" s="1"/>
  <c r="Y1112" i="6"/>
  <c r="Z1112" i="6" s="1"/>
  <c r="F1112" i="6"/>
  <c r="G1112" i="6" s="1"/>
  <c r="Y1104" i="6"/>
  <c r="U1104" i="6" s="1"/>
  <c r="V1104" i="6" s="1"/>
  <c r="F1104" i="6"/>
  <c r="G1104" i="6" s="1"/>
  <c r="Y1096" i="6"/>
  <c r="W1096" i="6" s="1"/>
  <c r="X1096" i="6" s="1"/>
  <c r="F1096" i="6"/>
  <c r="G1096" i="6" s="1"/>
  <c r="Y1088" i="6"/>
  <c r="F1088" i="6"/>
  <c r="G1088" i="6" s="1"/>
  <c r="Y1080" i="6"/>
  <c r="Z1080" i="6" s="1"/>
  <c r="F1080" i="6"/>
  <c r="G1080" i="6" s="1"/>
  <c r="Y1072" i="6"/>
  <c r="U1072" i="6" s="1"/>
  <c r="F1072" i="6"/>
  <c r="G1072" i="6" s="1"/>
  <c r="Y1064" i="6"/>
  <c r="Z1064" i="6" s="1"/>
  <c r="F1064" i="6"/>
  <c r="G1064" i="6" s="1"/>
  <c r="Y1056" i="6"/>
  <c r="Z1056" i="6" s="1"/>
  <c r="F1056" i="6"/>
  <c r="G1056" i="6" s="1"/>
  <c r="Y1048" i="6"/>
  <c r="Z1048" i="6" s="1"/>
  <c r="F1048" i="6"/>
  <c r="G1048" i="6" s="1"/>
  <c r="Y1040" i="6"/>
  <c r="W1040" i="6" s="1"/>
  <c r="F1040" i="6"/>
  <c r="G1040" i="6" s="1"/>
  <c r="Y1032" i="6"/>
  <c r="W1032" i="6" s="1"/>
  <c r="X1032" i="6" s="1"/>
  <c r="F1032" i="6"/>
  <c r="G1032" i="6" s="1"/>
  <c r="Y1024" i="6"/>
  <c r="F1024" i="6"/>
  <c r="G1024" i="6" s="1"/>
  <c r="Y1016" i="6"/>
  <c r="Z1016" i="6" s="1"/>
  <c r="F1016" i="6"/>
  <c r="G1016" i="6" s="1"/>
  <c r="Y1008" i="6"/>
  <c r="T1008" i="6" s="1"/>
  <c r="F1008" i="6"/>
  <c r="G1008" i="6" s="1"/>
  <c r="Y1000" i="6"/>
  <c r="W1000" i="6" s="1"/>
  <c r="X1000" i="6" s="1"/>
  <c r="F1000" i="6"/>
  <c r="G1000" i="6" s="1"/>
  <c r="Y992" i="6"/>
  <c r="F992" i="6"/>
  <c r="G992" i="6" s="1"/>
  <c r="Y984" i="6"/>
  <c r="Z984" i="6" s="1"/>
  <c r="F984" i="6"/>
  <c r="G984" i="6" s="1"/>
  <c r="Y976" i="6"/>
  <c r="W976" i="6" s="1"/>
  <c r="F976" i="6"/>
  <c r="G976" i="6" s="1"/>
  <c r="Y968" i="6"/>
  <c r="W968" i="6" s="1"/>
  <c r="F968" i="6"/>
  <c r="G968" i="6" s="1"/>
  <c r="Y960" i="6"/>
  <c r="Z960" i="6" s="1"/>
  <c r="F960" i="6"/>
  <c r="G960" i="6" s="1"/>
  <c r="Y952" i="6"/>
  <c r="Z952" i="6" s="1"/>
  <c r="F952" i="6"/>
  <c r="G952" i="6" s="1"/>
  <c r="Y944" i="6"/>
  <c r="AA944" i="6" s="1"/>
  <c r="AB944" i="6" s="1"/>
  <c r="F944" i="6"/>
  <c r="G944" i="6" s="1"/>
  <c r="Y936" i="6"/>
  <c r="Z936" i="6" s="1"/>
  <c r="F936" i="6"/>
  <c r="G936" i="6" s="1"/>
  <c r="Y928" i="6"/>
  <c r="F928" i="6"/>
  <c r="G928" i="6" s="1"/>
  <c r="Y920" i="6"/>
  <c r="Z920" i="6" s="1"/>
  <c r="F920" i="6"/>
  <c r="G920" i="6" s="1"/>
  <c r="Y912" i="6"/>
  <c r="U912" i="6" s="1"/>
  <c r="F912" i="6"/>
  <c r="G912" i="6" s="1"/>
  <c r="Y904" i="6"/>
  <c r="W904" i="6" s="1"/>
  <c r="X904" i="6" s="1"/>
  <c r="F904" i="6"/>
  <c r="G904" i="6" s="1"/>
  <c r="Y896" i="6"/>
  <c r="W896" i="6" s="1"/>
  <c r="X896" i="6" s="1"/>
  <c r="F896" i="6"/>
  <c r="G896" i="6" s="1"/>
  <c r="Y888" i="6"/>
  <c r="Z888" i="6" s="1"/>
  <c r="F888" i="6"/>
  <c r="G888" i="6" s="1"/>
  <c r="Y880" i="6"/>
  <c r="W880" i="6" s="1"/>
  <c r="X880" i="6" s="1"/>
  <c r="F880" i="6"/>
  <c r="G880" i="6" s="1"/>
  <c r="Y872" i="6"/>
  <c r="F872" i="6"/>
  <c r="G872" i="6" s="1"/>
  <c r="Y864" i="6"/>
  <c r="F864" i="6"/>
  <c r="G864" i="6" s="1"/>
  <c r="Y856" i="6"/>
  <c r="Z856" i="6" s="1"/>
  <c r="F856" i="6"/>
  <c r="G856" i="6" s="1"/>
  <c r="Y848" i="6"/>
  <c r="W848" i="6" s="1"/>
  <c r="X848" i="6" s="1"/>
  <c r="F848" i="6"/>
  <c r="G848" i="6" s="1"/>
  <c r="Y840" i="6"/>
  <c r="Z840" i="6" s="1"/>
  <c r="F840" i="6"/>
  <c r="G840" i="6" s="1"/>
  <c r="Y824" i="6"/>
  <c r="Z824" i="6" s="1"/>
  <c r="F824" i="6"/>
  <c r="G824" i="6" s="1"/>
  <c r="Y816" i="6"/>
  <c r="Z816" i="6" s="1"/>
  <c r="F816" i="6"/>
  <c r="G816" i="6" s="1"/>
  <c r="Y808" i="6"/>
  <c r="W808" i="6" s="1"/>
  <c r="F808" i="6"/>
  <c r="G808" i="6" s="1"/>
  <c r="Y800" i="6"/>
  <c r="Z800" i="6" s="1"/>
  <c r="F800" i="6"/>
  <c r="G800" i="6" s="1"/>
  <c r="Y792" i="6"/>
  <c r="F792" i="6"/>
  <c r="G792" i="6" s="1"/>
  <c r="Y784" i="6"/>
  <c r="Z784" i="6" s="1"/>
  <c r="F784" i="6"/>
  <c r="G784" i="6" s="1"/>
  <c r="Y776" i="6"/>
  <c r="W776" i="6" s="1"/>
  <c r="X776" i="6" s="1"/>
  <c r="F776" i="6"/>
  <c r="G776" i="6" s="1"/>
  <c r="Y768" i="6"/>
  <c r="Z768" i="6" s="1"/>
  <c r="F768" i="6"/>
  <c r="G768" i="6" s="1"/>
  <c r="Y760" i="6"/>
  <c r="F760" i="6"/>
  <c r="G760" i="6" s="1"/>
  <c r="Y752" i="6"/>
  <c r="Z752" i="6" s="1"/>
  <c r="F752" i="6"/>
  <c r="G752" i="6" s="1"/>
  <c r="Y744" i="6"/>
  <c r="W744" i="6" s="1"/>
  <c r="F744" i="6"/>
  <c r="G744" i="6" s="1"/>
  <c r="Y736" i="6"/>
  <c r="W736" i="6" s="1"/>
  <c r="F736" i="6"/>
  <c r="N736" i="6" s="1"/>
  <c r="O736" i="6" s="1"/>
  <c r="Y728" i="6"/>
  <c r="F728" i="6"/>
  <c r="G728" i="6" s="1"/>
  <c r="Y720" i="6"/>
  <c r="Z720" i="6" s="1"/>
  <c r="F720" i="6"/>
  <c r="G720" i="6" s="1"/>
  <c r="Y712" i="6"/>
  <c r="T712" i="6" s="1"/>
  <c r="F712" i="6"/>
  <c r="G712" i="6" s="1"/>
  <c r="Y704" i="6"/>
  <c r="Z704" i="6" s="1"/>
  <c r="F704" i="6"/>
  <c r="G704" i="6" s="1"/>
  <c r="Y696" i="6"/>
  <c r="Z696" i="6" s="1"/>
  <c r="F696" i="6"/>
  <c r="G696" i="6" s="1"/>
  <c r="Y688" i="6"/>
  <c r="Z688" i="6" s="1"/>
  <c r="F688" i="6"/>
  <c r="G688" i="6" s="1"/>
  <c r="Y680" i="6"/>
  <c r="W680" i="6" s="1"/>
  <c r="F680" i="6"/>
  <c r="G680" i="6" s="1"/>
  <c r="Y672" i="6"/>
  <c r="Z672" i="6" s="1"/>
  <c r="F672" i="6"/>
  <c r="G672" i="6" s="1"/>
  <c r="Y664" i="6"/>
  <c r="Z664" i="6" s="1"/>
  <c r="F664" i="6"/>
  <c r="G664" i="6" s="1"/>
  <c r="Y648" i="6"/>
  <c r="Z648" i="6" s="1"/>
  <c r="F648" i="6"/>
  <c r="G648" i="6" s="1"/>
  <c r="Y640" i="6"/>
  <c r="W640" i="6" s="1"/>
  <c r="F640" i="6"/>
  <c r="G640" i="6" s="1"/>
  <c r="Y632" i="6"/>
  <c r="W632" i="6" s="1"/>
  <c r="X632" i="6" s="1"/>
  <c r="F632" i="6"/>
  <c r="G632" i="6" s="1"/>
  <c r="Y624" i="6"/>
  <c r="F624" i="6"/>
  <c r="G624" i="6" s="1"/>
  <c r="Y616" i="6"/>
  <c r="Z616" i="6" s="1"/>
  <c r="F616" i="6"/>
  <c r="G616" i="6" s="1"/>
  <c r="Y608" i="6"/>
  <c r="W608" i="6" s="1"/>
  <c r="X608" i="6" s="1"/>
  <c r="F608" i="6"/>
  <c r="G608" i="6" s="1"/>
  <c r="Y600" i="6"/>
  <c r="U600" i="6" s="1"/>
  <c r="F600" i="6"/>
  <c r="G600" i="6" s="1"/>
  <c r="Y592" i="6"/>
  <c r="F592" i="6"/>
  <c r="G592" i="6" s="1"/>
  <c r="Y584" i="6"/>
  <c r="Z584" i="6" s="1"/>
  <c r="F584" i="6"/>
  <c r="G584" i="6" s="1"/>
  <c r="Y576" i="6"/>
  <c r="U576" i="6" s="1"/>
  <c r="F576" i="6"/>
  <c r="G576" i="6" s="1"/>
  <c r="Y568" i="6"/>
  <c r="W568" i="6" s="1"/>
  <c r="X568" i="6" s="1"/>
  <c r="F568" i="6"/>
  <c r="G568" i="6" s="1"/>
  <c r="Y560" i="6"/>
  <c r="U560" i="6" s="1"/>
  <c r="F560" i="6"/>
  <c r="G560" i="6" s="1"/>
  <c r="Y552" i="6"/>
  <c r="Z552" i="6" s="1"/>
  <c r="F552" i="6"/>
  <c r="G552" i="6" s="1"/>
  <c r="Y544" i="6"/>
  <c r="T544" i="6" s="1"/>
  <c r="F544" i="6"/>
  <c r="G544" i="6" s="1"/>
  <c r="Y536" i="6"/>
  <c r="Z536" i="6" s="1"/>
  <c r="F536" i="6"/>
  <c r="G536" i="6" s="1"/>
  <c r="Y528" i="6"/>
  <c r="Z528" i="6" s="1"/>
  <c r="F528" i="6"/>
  <c r="G528" i="6" s="1"/>
  <c r="Y520" i="6"/>
  <c r="Z520" i="6" s="1"/>
  <c r="F520" i="6"/>
  <c r="G520" i="6" s="1"/>
  <c r="Y512" i="6"/>
  <c r="AA512" i="6" s="1"/>
  <c r="AB512" i="6" s="1"/>
  <c r="F512" i="6"/>
  <c r="G512" i="6" s="1"/>
  <c r="Y504" i="6"/>
  <c r="W504" i="6" s="1"/>
  <c r="X504" i="6" s="1"/>
  <c r="F504" i="6"/>
  <c r="G504" i="6" s="1"/>
  <c r="Y496" i="6"/>
  <c r="F496" i="6"/>
  <c r="G496" i="6" s="1"/>
  <c r="Y488" i="6"/>
  <c r="Z488" i="6" s="1"/>
  <c r="F488" i="6"/>
  <c r="G488" i="6" s="1"/>
  <c r="Y480" i="6"/>
  <c r="W480" i="6" s="1"/>
  <c r="X480" i="6" s="1"/>
  <c r="F480" i="6"/>
  <c r="G480" i="6" s="1"/>
  <c r="Y472" i="6"/>
  <c r="W472" i="6" s="1"/>
  <c r="X472" i="6" s="1"/>
  <c r="F472" i="6"/>
  <c r="G472" i="6" s="1"/>
  <c r="Y464" i="6"/>
  <c r="U464" i="6" s="1"/>
  <c r="F464" i="6"/>
  <c r="G464" i="6" s="1"/>
  <c r="Y456" i="6"/>
  <c r="Z456" i="6" s="1"/>
  <c r="F456" i="6"/>
  <c r="G456" i="6" s="1"/>
  <c r="Y448" i="6"/>
  <c r="U448" i="6" s="1"/>
  <c r="F448" i="6"/>
  <c r="G448" i="6" s="1"/>
  <c r="Y440" i="6"/>
  <c r="W440" i="6" s="1"/>
  <c r="X440" i="6" s="1"/>
  <c r="F440" i="6"/>
  <c r="G440" i="6" s="1"/>
  <c r="Y432" i="6"/>
  <c r="F432" i="6"/>
  <c r="G432" i="6" s="1"/>
  <c r="Y424" i="6"/>
  <c r="Z424" i="6" s="1"/>
  <c r="F424" i="6"/>
  <c r="G424" i="6" s="1"/>
  <c r="Y416" i="6"/>
  <c r="W416" i="6" s="1"/>
  <c r="X416" i="6" s="1"/>
  <c r="F416" i="6"/>
  <c r="G416" i="6" s="1"/>
  <c r="Y408" i="6"/>
  <c r="W408" i="6" s="1"/>
  <c r="X408" i="6" s="1"/>
  <c r="F408" i="6"/>
  <c r="G408" i="6" s="1"/>
  <c r="Y400" i="6"/>
  <c r="F400" i="6"/>
  <c r="G400" i="6" s="1"/>
  <c r="Y392" i="6"/>
  <c r="Z392" i="6" s="1"/>
  <c r="F392" i="6"/>
  <c r="G392" i="6" s="1"/>
  <c r="Y384" i="6"/>
  <c r="U384" i="6" s="1"/>
  <c r="V384" i="6" s="1"/>
  <c r="F384" i="6"/>
  <c r="G384" i="6" s="1"/>
  <c r="Y376" i="6"/>
  <c r="W376" i="6" s="1"/>
  <c r="F376" i="6"/>
  <c r="G376" i="6" s="1"/>
  <c r="Y368" i="6"/>
  <c r="Z368" i="6" s="1"/>
  <c r="F368" i="6"/>
  <c r="G368" i="6" s="1"/>
  <c r="Y360" i="6"/>
  <c r="Z360" i="6" s="1"/>
  <c r="F360" i="6"/>
  <c r="G360" i="6" s="1"/>
  <c r="Y352" i="6"/>
  <c r="W352" i="6" s="1"/>
  <c r="X352" i="6" s="1"/>
  <c r="F352" i="6"/>
  <c r="G352" i="6" s="1"/>
  <c r="Y344" i="6"/>
  <c r="U344" i="6" s="1"/>
  <c r="F344" i="6"/>
  <c r="G344" i="6" s="1"/>
  <c r="Y336" i="6"/>
  <c r="F336" i="6"/>
  <c r="G336" i="6" s="1"/>
  <c r="Y328" i="6"/>
  <c r="Z328" i="6" s="1"/>
  <c r="F328" i="6"/>
  <c r="G328" i="6" s="1"/>
  <c r="Y320" i="6"/>
  <c r="R320" i="6" s="1"/>
  <c r="F320" i="6"/>
  <c r="G320" i="6" s="1"/>
  <c r="Y312" i="6"/>
  <c r="W312" i="6" s="1"/>
  <c r="X312" i="6" s="1"/>
  <c r="F312" i="6"/>
  <c r="G312" i="6" s="1"/>
  <c r="Y304" i="6"/>
  <c r="Z304" i="6" s="1"/>
  <c r="F304" i="6"/>
  <c r="G304" i="6" s="1"/>
  <c r="Y296" i="6"/>
  <c r="F296" i="6"/>
  <c r="G296" i="6" s="1"/>
  <c r="Y1765" i="6"/>
  <c r="U1765" i="6" s="1"/>
  <c r="V1765" i="6" s="1"/>
  <c r="Y721" i="6"/>
  <c r="W721" i="6" s="1"/>
  <c r="X721" i="6" s="1"/>
  <c r="F2012" i="6"/>
  <c r="G2012" i="6" s="1"/>
  <c r="F1970" i="6"/>
  <c r="N1970" i="6" s="1"/>
  <c r="O1970" i="6" s="1"/>
  <c r="F1840" i="6"/>
  <c r="G1840" i="6" s="1"/>
  <c r="F1789" i="6"/>
  <c r="N1789" i="6" s="1"/>
  <c r="O1789" i="6" s="1"/>
  <c r="F1717" i="6"/>
  <c r="G1717" i="6" s="1"/>
  <c r="F1635" i="6"/>
  <c r="G1635" i="6" s="1"/>
  <c r="F1516" i="6"/>
  <c r="G1516" i="6" s="1"/>
  <c r="F1348" i="6"/>
  <c r="N1348" i="6" s="1"/>
  <c r="O1348" i="6" s="1"/>
  <c r="F973" i="6"/>
  <c r="G973" i="6" s="1"/>
  <c r="Y2019" i="6"/>
  <c r="F2019" i="6"/>
  <c r="G2019" i="6" s="1"/>
  <c r="Y1891" i="6"/>
  <c r="F1891" i="6"/>
  <c r="G1891" i="6" s="1"/>
  <c r="Y1475" i="6"/>
  <c r="F1475" i="6"/>
  <c r="G1475" i="6" s="1"/>
  <c r="Y1443" i="6"/>
  <c r="Z1443" i="6" s="1"/>
  <c r="F1443" i="6"/>
  <c r="G1443" i="6" s="1"/>
  <c r="Y1403" i="6"/>
  <c r="F1403" i="6"/>
  <c r="N1403" i="6" s="1"/>
  <c r="O1403" i="6" s="1"/>
  <c r="Y1387" i="6"/>
  <c r="F1387" i="6"/>
  <c r="G1387" i="6" s="1"/>
  <c r="Y1355" i="6"/>
  <c r="F1355" i="6"/>
  <c r="N1355" i="6" s="1"/>
  <c r="O1355" i="6" s="1"/>
  <c r="Y1323" i="6"/>
  <c r="AA1323" i="6" s="1"/>
  <c r="AB1323" i="6" s="1"/>
  <c r="F1323" i="6"/>
  <c r="N1323" i="6" s="1"/>
  <c r="O1323" i="6" s="1"/>
  <c r="Y1307" i="6"/>
  <c r="F1307" i="6"/>
  <c r="G1307" i="6" s="1"/>
  <c r="Y1291" i="6"/>
  <c r="U1291" i="6" s="1"/>
  <c r="V1291" i="6" s="1"/>
  <c r="F1291" i="6"/>
  <c r="G1291" i="6" s="1"/>
  <c r="Y1275" i="6"/>
  <c r="F1275" i="6"/>
  <c r="G1275" i="6" s="1"/>
  <c r="Y1243" i="6"/>
  <c r="W1243" i="6" s="1"/>
  <c r="X1243" i="6" s="1"/>
  <c r="F1243" i="6"/>
  <c r="G1243" i="6" s="1"/>
  <c r="Y1211" i="6"/>
  <c r="F1211" i="6"/>
  <c r="N1211" i="6" s="1"/>
  <c r="O1211" i="6" s="1"/>
  <c r="Y1051" i="6"/>
  <c r="F1051" i="6"/>
  <c r="G1051" i="6" s="1"/>
  <c r="Y1019" i="6"/>
  <c r="F1019" i="6"/>
  <c r="G1019" i="6" s="1"/>
  <c r="Y995" i="6"/>
  <c r="Z995" i="6" s="1"/>
  <c r="F995" i="6"/>
  <c r="G995" i="6" s="1"/>
  <c r="Y963" i="6"/>
  <c r="Z963" i="6" s="1"/>
  <c r="F963" i="6"/>
  <c r="G963" i="6" s="1"/>
  <c r="Y939" i="6"/>
  <c r="Z939" i="6" s="1"/>
  <c r="F939" i="6"/>
  <c r="G939" i="6" s="1"/>
  <c r="Y907" i="6"/>
  <c r="F907" i="6"/>
  <c r="G907" i="6" s="1"/>
  <c r="Y891" i="6"/>
  <c r="Z891" i="6" s="1"/>
  <c r="F891" i="6"/>
  <c r="G891" i="6" s="1"/>
  <c r="Y875" i="6"/>
  <c r="F875" i="6"/>
  <c r="G875" i="6" s="1"/>
  <c r="Y859" i="6"/>
  <c r="Z859" i="6" s="1"/>
  <c r="F859" i="6"/>
  <c r="G859" i="6" s="1"/>
  <c r="Y835" i="6"/>
  <c r="F835" i="6"/>
  <c r="G835" i="6" s="1"/>
  <c r="Y827" i="6"/>
  <c r="Z827" i="6" s="1"/>
  <c r="F827" i="6"/>
  <c r="G827" i="6" s="1"/>
  <c r="Y803" i="6"/>
  <c r="F803" i="6"/>
  <c r="G803" i="6" s="1"/>
  <c r="Y795" i="6"/>
  <c r="F795" i="6"/>
  <c r="G795" i="6" s="1"/>
  <c r="Y1946" i="6"/>
  <c r="F1946" i="6"/>
  <c r="G1946" i="6" s="1"/>
  <c r="Y1890" i="6"/>
  <c r="W1890" i="6" s="1"/>
  <c r="F1890" i="6"/>
  <c r="G1890" i="6" s="1"/>
  <c r="Y1826" i="6"/>
  <c r="Z1826" i="6" s="1"/>
  <c r="F1826" i="6"/>
  <c r="G1826" i="6" s="1"/>
  <c r="Y1522" i="6"/>
  <c r="F1522" i="6"/>
  <c r="G1522" i="6" s="1"/>
  <c r="Y1482" i="6"/>
  <c r="F1482" i="6"/>
  <c r="N1482" i="6" s="1"/>
  <c r="O1482" i="6" s="1"/>
  <c r="Y1418" i="6"/>
  <c r="Z1418" i="6" s="1"/>
  <c r="F1418" i="6"/>
  <c r="G1418" i="6" s="1"/>
  <c r="Y1402" i="6"/>
  <c r="F1402" i="6"/>
  <c r="G1402" i="6" s="1"/>
  <c r="Y1378" i="6"/>
  <c r="F1378" i="6"/>
  <c r="G1378" i="6" s="1"/>
  <c r="Y1362" i="6"/>
  <c r="F1362" i="6"/>
  <c r="G1362" i="6" s="1"/>
  <c r="Y1346" i="6"/>
  <c r="Z1346" i="6" s="1"/>
  <c r="F1346" i="6"/>
  <c r="N1346" i="6" s="1"/>
  <c r="O1346" i="6" s="1"/>
  <c r="Y1322" i="6"/>
  <c r="F1322" i="6"/>
  <c r="G1322" i="6" s="1"/>
  <c r="Y1290" i="6"/>
  <c r="Z1290" i="6" s="1"/>
  <c r="F1290" i="6"/>
  <c r="N1290" i="6" s="1"/>
  <c r="O1290" i="6" s="1"/>
  <c r="Y1058" i="6"/>
  <c r="F1058" i="6"/>
  <c r="G1058" i="6" s="1"/>
  <c r="Y1034" i="6"/>
  <c r="W1034" i="6" s="1"/>
  <c r="X1034" i="6" s="1"/>
  <c r="F1034" i="6"/>
  <c r="G1034" i="6" s="1"/>
  <c r="Y1010" i="6"/>
  <c r="Z1010" i="6" s="1"/>
  <c r="F1010" i="6"/>
  <c r="G1010" i="6" s="1"/>
  <c r="Y986" i="6"/>
  <c r="F986" i="6"/>
  <c r="G986" i="6" s="1"/>
  <c r="Y970" i="6"/>
  <c r="F970" i="6"/>
  <c r="G970" i="6" s="1"/>
  <c r="Y954" i="6"/>
  <c r="Z954" i="6" s="1"/>
  <c r="F954" i="6"/>
  <c r="G954" i="6" s="1"/>
  <c r="Y938" i="6"/>
  <c r="F938" i="6"/>
  <c r="G938" i="6" s="1"/>
  <c r="Y922" i="6"/>
  <c r="Z922" i="6" s="1"/>
  <c r="F922" i="6"/>
  <c r="G922" i="6" s="1"/>
  <c r="Y906" i="6"/>
  <c r="F906" i="6"/>
  <c r="G906" i="6" s="1"/>
  <c r="Y898" i="6"/>
  <c r="R898" i="6" s="1"/>
  <c r="F898" i="6"/>
  <c r="G898" i="6" s="1"/>
  <c r="Y890" i="6"/>
  <c r="F890" i="6"/>
  <c r="G890" i="6" s="1"/>
  <c r="Y874" i="6"/>
  <c r="F874" i="6"/>
  <c r="G874" i="6" s="1"/>
  <c r="Y858" i="6"/>
  <c r="F858" i="6"/>
  <c r="G858" i="6" s="1"/>
  <c r="Y826" i="6"/>
  <c r="W826" i="6" s="1"/>
  <c r="F826" i="6"/>
  <c r="G826" i="6" s="1"/>
  <c r="Y674" i="6"/>
  <c r="F674" i="6"/>
  <c r="G674" i="6" s="1"/>
  <c r="Y666" i="6"/>
  <c r="W666" i="6" s="1"/>
  <c r="F666" i="6"/>
  <c r="G666" i="6" s="1"/>
  <c r="Y658" i="6"/>
  <c r="F658" i="6"/>
  <c r="G658" i="6" s="1"/>
  <c r="Y634" i="6"/>
  <c r="Z634" i="6" s="1"/>
  <c r="F634" i="6"/>
  <c r="G634" i="6" s="1"/>
  <c r="Y626" i="6"/>
  <c r="F626" i="6"/>
  <c r="G626" i="6" s="1"/>
  <c r="Y602" i="6"/>
  <c r="Z602" i="6" s="1"/>
  <c r="F602" i="6"/>
  <c r="G602" i="6" s="1"/>
  <c r="Y2007" i="6"/>
  <c r="F2007" i="6"/>
  <c r="G2007" i="6" s="1"/>
  <c r="Y1983" i="6"/>
  <c r="Z1983" i="6" s="1"/>
  <c r="F1983" i="6"/>
  <c r="G1983" i="6" s="1"/>
  <c r="Y1975" i="6"/>
  <c r="F1975" i="6"/>
  <c r="N1975" i="6" s="1"/>
  <c r="O1975" i="6" s="1"/>
  <c r="Y1967" i="6"/>
  <c r="F1967" i="6"/>
  <c r="N1967" i="6" s="1"/>
  <c r="O1967" i="6" s="1"/>
  <c r="Y1943" i="6"/>
  <c r="F1943" i="6"/>
  <c r="G1943" i="6" s="1"/>
  <c r="Y1935" i="6"/>
  <c r="W1935" i="6" s="1"/>
  <c r="X1935" i="6" s="1"/>
  <c r="F1935" i="6"/>
  <c r="G1935" i="6" s="1"/>
  <c r="Y1919" i="6"/>
  <c r="Z1919" i="6" s="1"/>
  <c r="F1919" i="6"/>
  <c r="N1919" i="6" s="1"/>
  <c r="O1919" i="6" s="1"/>
  <c r="Y1911" i="6"/>
  <c r="Z1911" i="6" s="1"/>
  <c r="F1911" i="6"/>
  <c r="G1911" i="6" s="1"/>
  <c r="Y1903" i="6"/>
  <c r="F1903" i="6"/>
  <c r="N1903" i="6" s="1"/>
  <c r="O1903" i="6" s="1"/>
  <c r="Y1887" i="6"/>
  <c r="Z1887" i="6" s="1"/>
  <c r="F1887" i="6"/>
  <c r="N1887" i="6" s="1"/>
  <c r="O1887" i="6" s="1"/>
  <c r="Y1879" i="6"/>
  <c r="F1879" i="6"/>
  <c r="N1879" i="6" s="1"/>
  <c r="O1879" i="6" s="1"/>
  <c r="Y1855" i="6"/>
  <c r="F1855" i="6"/>
  <c r="G1855" i="6" s="1"/>
  <c r="Y1847" i="6"/>
  <c r="F1847" i="6"/>
  <c r="G1847" i="6" s="1"/>
  <c r="Y1839" i="6"/>
  <c r="W1839" i="6" s="1"/>
  <c r="X1839" i="6" s="1"/>
  <c r="F1839" i="6"/>
  <c r="N1839" i="6" s="1"/>
  <c r="O1839" i="6" s="1"/>
  <c r="Y1831" i="6"/>
  <c r="F1831" i="6"/>
  <c r="N1831" i="6" s="1"/>
  <c r="O1831" i="6" s="1"/>
  <c r="Y1823" i="6"/>
  <c r="F1823" i="6"/>
  <c r="G1823" i="6" s="1"/>
  <c r="Y1799" i="6"/>
  <c r="F1799" i="6"/>
  <c r="N1799" i="6" s="1"/>
  <c r="O1799" i="6" s="1"/>
  <c r="Y1783" i="6"/>
  <c r="W1783" i="6" s="1"/>
  <c r="X1783" i="6" s="1"/>
  <c r="F1783" i="6"/>
  <c r="G1783" i="6" s="1"/>
  <c r="Y1775" i="6"/>
  <c r="Z1775" i="6" s="1"/>
  <c r="F1775" i="6"/>
  <c r="G1775" i="6" s="1"/>
  <c r="Y1767" i="6"/>
  <c r="F1767" i="6"/>
  <c r="N1767" i="6" s="1"/>
  <c r="O1767" i="6" s="1"/>
  <c r="Y1759" i="6"/>
  <c r="F1759" i="6"/>
  <c r="G1759" i="6" s="1"/>
  <c r="Y1751" i="6"/>
  <c r="Z1751" i="6" s="1"/>
  <c r="F1751" i="6"/>
  <c r="G1751" i="6" s="1"/>
  <c r="Y1743" i="6"/>
  <c r="F1743" i="6"/>
  <c r="N1743" i="6" s="1"/>
  <c r="O1743" i="6" s="1"/>
  <c r="Y1735" i="6"/>
  <c r="F1735" i="6"/>
  <c r="G1735" i="6" s="1"/>
  <c r="Y1727" i="6"/>
  <c r="U1727" i="6" s="1"/>
  <c r="F1727" i="6"/>
  <c r="G1727" i="6" s="1"/>
  <c r="Y1719" i="6"/>
  <c r="Z1719" i="6" s="1"/>
  <c r="F1719" i="6"/>
  <c r="G1719" i="6" s="1"/>
  <c r="Y1711" i="6"/>
  <c r="F1711" i="6"/>
  <c r="G1711" i="6" s="1"/>
  <c r="Y1695" i="6"/>
  <c r="F1695" i="6"/>
  <c r="G1695" i="6" s="1"/>
  <c r="Y1687" i="6"/>
  <c r="F1687" i="6"/>
  <c r="N1687" i="6" s="1"/>
  <c r="O1687" i="6" s="1"/>
  <c r="Y1679" i="6"/>
  <c r="T1679" i="6" s="1"/>
  <c r="F1679" i="6"/>
  <c r="G1679" i="6" s="1"/>
  <c r="Y1671" i="6"/>
  <c r="F1671" i="6"/>
  <c r="N1671" i="6" s="1"/>
  <c r="O1671" i="6" s="1"/>
  <c r="Y1663" i="6"/>
  <c r="F1663" i="6"/>
  <c r="G1663" i="6" s="1"/>
  <c r="Y1655" i="6"/>
  <c r="F1655" i="6"/>
  <c r="N1655" i="6" s="1"/>
  <c r="O1655" i="6" s="1"/>
  <c r="Y1647" i="6"/>
  <c r="U1647" i="6" s="1"/>
  <c r="F1647" i="6"/>
  <c r="G1647" i="6" s="1"/>
  <c r="Y1639" i="6"/>
  <c r="F1639" i="6"/>
  <c r="G1639" i="6" s="1"/>
  <c r="Y1631" i="6"/>
  <c r="F1631" i="6"/>
  <c r="N1631" i="6" s="1"/>
  <c r="O1631" i="6" s="1"/>
  <c r="Y1623" i="6"/>
  <c r="F1623" i="6"/>
  <c r="G1623" i="6" s="1"/>
  <c r="Y1615" i="6"/>
  <c r="Z1615" i="6" s="1"/>
  <c r="F1615" i="6"/>
  <c r="G1615" i="6" s="1"/>
  <c r="Y1607" i="6"/>
  <c r="Z1607" i="6" s="1"/>
  <c r="F1607" i="6"/>
  <c r="N1607" i="6" s="1"/>
  <c r="O1607" i="6" s="1"/>
  <c r="Y1599" i="6"/>
  <c r="F1599" i="6"/>
  <c r="G1599" i="6" s="1"/>
  <c r="Y1591" i="6"/>
  <c r="F1591" i="6"/>
  <c r="G1591" i="6" s="1"/>
  <c r="Y1583" i="6"/>
  <c r="Z1583" i="6" s="1"/>
  <c r="F1583" i="6"/>
  <c r="N1583" i="6" s="1"/>
  <c r="O1583" i="6" s="1"/>
  <c r="Y1575" i="6"/>
  <c r="F1575" i="6"/>
  <c r="G1575" i="6" s="1"/>
  <c r="Y1567" i="6"/>
  <c r="F1567" i="6"/>
  <c r="N1567" i="6" s="1"/>
  <c r="O1567" i="6" s="1"/>
  <c r="Y1559" i="6"/>
  <c r="F1559" i="6"/>
  <c r="G1559" i="6" s="1"/>
  <c r="Y1551" i="6"/>
  <c r="U1551" i="6" s="1"/>
  <c r="V1551" i="6" s="1"/>
  <c r="F1551" i="6"/>
  <c r="N1551" i="6" s="1"/>
  <c r="O1551" i="6" s="1"/>
  <c r="Y1543" i="6"/>
  <c r="F1543" i="6"/>
  <c r="N1543" i="6" s="1"/>
  <c r="O1543" i="6" s="1"/>
  <c r="Y1535" i="6"/>
  <c r="F1535" i="6"/>
  <c r="G1535" i="6" s="1"/>
  <c r="Y1527" i="6"/>
  <c r="F1527" i="6"/>
  <c r="G1527" i="6" s="1"/>
  <c r="Y1511" i="6"/>
  <c r="Z1511" i="6" s="1"/>
  <c r="F1511" i="6"/>
  <c r="G1511" i="6" s="1"/>
  <c r="Y1503" i="6"/>
  <c r="F1503" i="6"/>
  <c r="G1503" i="6" s="1"/>
  <c r="Y1487" i="6"/>
  <c r="Z1487" i="6" s="1"/>
  <c r="F1487" i="6"/>
  <c r="G1487" i="6" s="1"/>
  <c r="Y1479" i="6"/>
  <c r="F1479" i="6"/>
  <c r="N1479" i="6" s="1"/>
  <c r="O1479" i="6" s="1"/>
  <c r="Y1471" i="6"/>
  <c r="W1471" i="6" s="1"/>
  <c r="F1471" i="6"/>
  <c r="G1471" i="6" s="1"/>
  <c r="Y1463" i="6"/>
  <c r="Z1463" i="6" s="1"/>
  <c r="F1463" i="6"/>
  <c r="G1463" i="6" s="1"/>
  <c r="Y1455" i="6"/>
  <c r="F1455" i="6"/>
  <c r="G1455" i="6" s="1"/>
  <c r="Y1447" i="6"/>
  <c r="F1447" i="6"/>
  <c r="G1447" i="6" s="1"/>
  <c r="Y1439" i="6"/>
  <c r="Z1439" i="6" s="1"/>
  <c r="F1439" i="6"/>
  <c r="N1439" i="6" s="1"/>
  <c r="O1439" i="6" s="1"/>
  <c r="Y1431" i="6"/>
  <c r="Z1431" i="6" s="1"/>
  <c r="F1431" i="6"/>
  <c r="G1431" i="6" s="1"/>
  <c r="Y1415" i="6"/>
  <c r="F1415" i="6"/>
  <c r="N1415" i="6" s="1"/>
  <c r="O1415" i="6" s="1"/>
  <c r="Y1407" i="6"/>
  <c r="F1407" i="6"/>
  <c r="G1407" i="6" s="1"/>
  <c r="Y1391" i="6"/>
  <c r="W1391" i="6" s="1"/>
  <c r="X1391" i="6" s="1"/>
  <c r="F1391" i="6"/>
  <c r="N1391" i="6" s="1"/>
  <c r="O1391" i="6" s="1"/>
  <c r="Y1383" i="6"/>
  <c r="F1383" i="6"/>
  <c r="G1383" i="6" s="1"/>
  <c r="Y1367" i="6"/>
  <c r="F1367" i="6"/>
  <c r="N1367" i="6" s="1"/>
  <c r="O1367" i="6" s="1"/>
  <c r="Y1351" i="6"/>
  <c r="F1351" i="6"/>
  <c r="N1351" i="6" s="1"/>
  <c r="O1351" i="6" s="1"/>
  <c r="Y1343" i="6"/>
  <c r="U1343" i="6" s="1"/>
  <c r="F1343" i="6"/>
  <c r="N1343" i="6" s="1"/>
  <c r="O1343" i="6" s="1"/>
  <c r="Y1335" i="6"/>
  <c r="F1335" i="6"/>
  <c r="N1335" i="6" s="1"/>
  <c r="O1335" i="6" s="1"/>
  <c r="Y1327" i="6"/>
  <c r="Z1327" i="6" s="1"/>
  <c r="F1327" i="6"/>
  <c r="G1327" i="6" s="1"/>
  <c r="Y1311" i="6"/>
  <c r="F1311" i="6"/>
  <c r="N1311" i="6" s="1"/>
  <c r="O1311" i="6" s="1"/>
  <c r="Y1303" i="6"/>
  <c r="Z1303" i="6" s="1"/>
  <c r="F1303" i="6"/>
  <c r="G1303" i="6" s="1"/>
  <c r="Y1295" i="6"/>
  <c r="F1295" i="6"/>
  <c r="G1295" i="6" s="1"/>
  <c r="Y1271" i="6"/>
  <c r="Z1271" i="6" s="1"/>
  <c r="F1271" i="6"/>
  <c r="G1271" i="6" s="1"/>
  <c r="Y1263" i="6"/>
  <c r="R1263" i="6" s="1"/>
  <c r="F1263" i="6"/>
  <c r="N1263" i="6" s="1"/>
  <c r="O1263" i="6" s="1"/>
  <c r="Y1255" i="6"/>
  <c r="U1255" i="6" s="1"/>
  <c r="V1255" i="6" s="1"/>
  <c r="F1255" i="6"/>
  <c r="G1255" i="6" s="1"/>
  <c r="Y1247" i="6"/>
  <c r="F1247" i="6"/>
  <c r="N1247" i="6" s="1"/>
  <c r="O1247" i="6" s="1"/>
  <c r="Y1239" i="6"/>
  <c r="F1239" i="6"/>
  <c r="G1239" i="6" s="1"/>
  <c r="Y1231" i="6"/>
  <c r="W1231" i="6" s="1"/>
  <c r="X1231" i="6" s="1"/>
  <c r="F1231" i="6"/>
  <c r="G1231" i="6" s="1"/>
  <c r="Y1223" i="6"/>
  <c r="U1223" i="6" s="1"/>
  <c r="F1223" i="6"/>
  <c r="N1223" i="6" s="1"/>
  <c r="O1223" i="6" s="1"/>
  <c r="Y1215" i="6"/>
  <c r="F1215" i="6"/>
  <c r="G1215" i="6" s="1"/>
  <c r="Y1207" i="6"/>
  <c r="F1207" i="6"/>
  <c r="G1207" i="6" s="1"/>
  <c r="Y1199" i="6"/>
  <c r="F1199" i="6"/>
  <c r="G1199" i="6" s="1"/>
  <c r="Y1191" i="6"/>
  <c r="Z1191" i="6" s="1"/>
  <c r="F1191" i="6"/>
  <c r="G1191" i="6" s="1"/>
  <c r="Y1183" i="6"/>
  <c r="Z1183" i="6" s="1"/>
  <c r="F1183" i="6"/>
  <c r="G1183" i="6" s="1"/>
  <c r="Y1175" i="6"/>
  <c r="F1175" i="6"/>
  <c r="G1175" i="6" s="1"/>
  <c r="Y1167" i="6"/>
  <c r="F1167" i="6"/>
  <c r="G1167" i="6" s="1"/>
  <c r="Y1159" i="6"/>
  <c r="F1159" i="6"/>
  <c r="G1159" i="6" s="1"/>
  <c r="Y1151" i="6"/>
  <c r="F1151" i="6"/>
  <c r="G1151" i="6" s="1"/>
  <c r="Y1143" i="6"/>
  <c r="Z1143" i="6" s="1"/>
  <c r="F1143" i="6"/>
  <c r="G1143" i="6" s="1"/>
  <c r="Y1127" i="6"/>
  <c r="F1127" i="6"/>
  <c r="G1127" i="6" s="1"/>
  <c r="Y1119" i="6"/>
  <c r="AA1119" i="6" s="1"/>
  <c r="AB1119" i="6" s="1"/>
  <c r="F1119" i="6"/>
  <c r="G1119" i="6" s="1"/>
  <c r="Y1111" i="6"/>
  <c r="Z1111" i="6" s="1"/>
  <c r="F1111" i="6"/>
  <c r="G1111" i="6" s="1"/>
  <c r="Y1103" i="6"/>
  <c r="Z1103" i="6" s="1"/>
  <c r="F1103" i="6"/>
  <c r="G1103" i="6" s="1"/>
  <c r="Y1095" i="6"/>
  <c r="F1095" i="6"/>
  <c r="G1095" i="6" s="1"/>
  <c r="Y1087" i="6"/>
  <c r="U1087" i="6" s="1"/>
  <c r="F1087" i="6"/>
  <c r="G1087" i="6" s="1"/>
  <c r="Y1079" i="6"/>
  <c r="F1079" i="6"/>
  <c r="G1079" i="6" s="1"/>
  <c r="Y1071" i="6"/>
  <c r="F1071" i="6"/>
  <c r="G1071" i="6" s="1"/>
  <c r="Y1063" i="6"/>
  <c r="F1063" i="6"/>
  <c r="G1063" i="6" s="1"/>
  <c r="Y1055" i="6"/>
  <c r="U1055" i="6" s="1"/>
  <c r="F1055" i="6"/>
  <c r="G1055" i="6" s="1"/>
  <c r="Y1047" i="6"/>
  <c r="W1047" i="6" s="1"/>
  <c r="X1047" i="6" s="1"/>
  <c r="F1047" i="6"/>
  <c r="G1047" i="6" s="1"/>
  <c r="Y1039" i="6"/>
  <c r="Z1039" i="6" s="1"/>
  <c r="F1039" i="6"/>
  <c r="G1039" i="6" s="1"/>
  <c r="Y1031" i="6"/>
  <c r="Z1031" i="6" s="1"/>
  <c r="F1031" i="6"/>
  <c r="G1031" i="6" s="1"/>
  <c r="Y1023" i="6"/>
  <c r="Z1023" i="6" s="1"/>
  <c r="F1023" i="6"/>
  <c r="G1023" i="6" s="1"/>
  <c r="Y1015" i="6"/>
  <c r="F1015" i="6"/>
  <c r="G1015" i="6" s="1"/>
  <c r="Y1007" i="6"/>
  <c r="F1007" i="6"/>
  <c r="G1007" i="6" s="1"/>
  <c r="Y999" i="6"/>
  <c r="F999" i="6"/>
  <c r="G999" i="6" s="1"/>
  <c r="Y991" i="6"/>
  <c r="U991" i="6" s="1"/>
  <c r="F991" i="6"/>
  <c r="G991" i="6" s="1"/>
  <c r="Y983" i="6"/>
  <c r="F983" i="6"/>
  <c r="G983" i="6" s="1"/>
  <c r="Y975" i="6"/>
  <c r="Z975" i="6" s="1"/>
  <c r="F975" i="6"/>
  <c r="G975" i="6" s="1"/>
  <c r="Y959" i="6"/>
  <c r="F959" i="6"/>
  <c r="G959" i="6" s="1"/>
  <c r="Y951" i="6"/>
  <c r="AA951" i="6" s="1"/>
  <c r="AB951" i="6" s="1"/>
  <c r="F951" i="6"/>
  <c r="G951" i="6" s="1"/>
  <c r="Y943" i="6"/>
  <c r="F943" i="6"/>
  <c r="G943" i="6" s="1"/>
  <c r="Y935" i="6"/>
  <c r="F935" i="6"/>
  <c r="G935" i="6" s="1"/>
  <c r="Y927" i="6"/>
  <c r="F927" i="6"/>
  <c r="G927" i="6" s="1"/>
  <c r="Y919" i="6"/>
  <c r="F919" i="6"/>
  <c r="G919" i="6" s="1"/>
  <c r="Y911" i="6"/>
  <c r="F911" i="6"/>
  <c r="G911" i="6" s="1"/>
  <c r="Y903" i="6"/>
  <c r="Z903" i="6" s="1"/>
  <c r="F903" i="6"/>
  <c r="G903" i="6" s="1"/>
  <c r="Y895" i="6"/>
  <c r="F895" i="6"/>
  <c r="N895" i="6" s="1"/>
  <c r="O895" i="6" s="1"/>
  <c r="Y887" i="6"/>
  <c r="W887" i="6" s="1"/>
  <c r="X887" i="6" s="1"/>
  <c r="F887" i="6"/>
  <c r="G887" i="6" s="1"/>
  <c r="Y879" i="6"/>
  <c r="F879" i="6"/>
  <c r="G879" i="6" s="1"/>
  <c r="Y871" i="6"/>
  <c r="F871" i="6"/>
  <c r="G871" i="6" s="1"/>
  <c r="Y863" i="6"/>
  <c r="F863" i="6"/>
  <c r="G863" i="6" s="1"/>
  <c r="Y855" i="6"/>
  <c r="T855" i="6" s="1"/>
  <c r="F855" i="6"/>
  <c r="G855" i="6" s="1"/>
  <c r="Y847" i="6"/>
  <c r="F847" i="6"/>
  <c r="G847" i="6" s="1"/>
  <c r="Y839" i="6"/>
  <c r="F839" i="6"/>
  <c r="G839" i="6" s="1"/>
  <c r="Y831" i="6"/>
  <c r="F831" i="6"/>
  <c r="G831" i="6" s="1"/>
  <c r="Y823" i="6"/>
  <c r="Z823" i="6" s="1"/>
  <c r="F823" i="6"/>
  <c r="G823" i="6" s="1"/>
  <c r="Y815" i="6"/>
  <c r="F815" i="6"/>
  <c r="G815" i="6" s="1"/>
  <c r="Y807" i="6"/>
  <c r="AA807" i="6" s="1"/>
  <c r="AB807" i="6" s="1"/>
  <c r="F807" i="6"/>
  <c r="G807" i="6" s="1"/>
  <c r="Y799" i="6"/>
  <c r="F799" i="6"/>
  <c r="G799" i="6" s="1"/>
  <c r="Y791" i="6"/>
  <c r="Z791" i="6" s="1"/>
  <c r="F791" i="6"/>
  <c r="G791" i="6" s="1"/>
  <c r="Y783" i="6"/>
  <c r="F783" i="6"/>
  <c r="G783" i="6" s="1"/>
  <c r="Y775" i="6"/>
  <c r="F775" i="6"/>
  <c r="G775" i="6" s="1"/>
  <c r="Y767" i="6"/>
  <c r="Z767" i="6" s="1"/>
  <c r="F767" i="6"/>
  <c r="G767" i="6" s="1"/>
  <c r="Y759" i="6"/>
  <c r="Z759" i="6" s="1"/>
  <c r="F759" i="6"/>
  <c r="G759" i="6" s="1"/>
  <c r="Y751" i="6"/>
  <c r="F751" i="6"/>
  <c r="G751" i="6" s="1"/>
  <c r="Y743" i="6"/>
  <c r="F743" i="6"/>
  <c r="G743" i="6" s="1"/>
  <c r="Y735" i="6"/>
  <c r="F735" i="6"/>
  <c r="G735" i="6" s="1"/>
  <c r="Y727" i="6"/>
  <c r="W727" i="6" s="1"/>
  <c r="X727" i="6" s="1"/>
  <c r="F727" i="6"/>
  <c r="G727" i="6" s="1"/>
  <c r="Y719" i="6"/>
  <c r="W719" i="6" s="1"/>
  <c r="X719" i="6" s="1"/>
  <c r="F719" i="6"/>
  <c r="G719" i="6" s="1"/>
  <c r="Y711" i="6"/>
  <c r="Z711" i="6" s="1"/>
  <c r="F711" i="6"/>
  <c r="G711" i="6" s="1"/>
  <c r="Y703" i="6"/>
  <c r="F703" i="6"/>
  <c r="G703" i="6" s="1"/>
  <c r="Y695" i="6"/>
  <c r="W695" i="6" s="1"/>
  <c r="X695" i="6" s="1"/>
  <c r="F695" i="6"/>
  <c r="G695" i="6" s="1"/>
  <c r="Y687" i="6"/>
  <c r="Z687" i="6" s="1"/>
  <c r="F687" i="6"/>
  <c r="G687" i="6" s="1"/>
  <c r="Y671" i="6"/>
  <c r="Z671" i="6" s="1"/>
  <c r="F671" i="6"/>
  <c r="G671" i="6" s="1"/>
  <c r="Y663" i="6"/>
  <c r="F663" i="6"/>
  <c r="G663" i="6" s="1"/>
  <c r="Y655" i="6"/>
  <c r="W655" i="6" s="1"/>
  <c r="X655" i="6" s="1"/>
  <c r="F655" i="6"/>
  <c r="G655" i="6" s="1"/>
  <c r="Y647" i="6"/>
  <c r="F647" i="6"/>
  <c r="G647" i="6" s="1"/>
  <c r="Y639" i="6"/>
  <c r="Z639" i="6" s="1"/>
  <c r="F639" i="6"/>
  <c r="G639" i="6" s="1"/>
  <c r="Y631" i="6"/>
  <c r="F631" i="6"/>
  <c r="G631" i="6" s="1"/>
  <c r="Y623" i="6"/>
  <c r="Z623" i="6" s="1"/>
  <c r="F623" i="6"/>
  <c r="G623" i="6" s="1"/>
  <c r="Y615" i="6"/>
  <c r="F615" i="6"/>
  <c r="G615" i="6" s="1"/>
  <c r="Y607" i="6"/>
  <c r="F607" i="6"/>
  <c r="G607" i="6" s="1"/>
  <c r="Y599" i="6"/>
  <c r="F599" i="6"/>
  <c r="G599" i="6" s="1"/>
  <c r="Y591" i="6"/>
  <c r="U591" i="6" s="1"/>
  <c r="V591" i="6" s="1"/>
  <c r="F591" i="6"/>
  <c r="G591" i="6" s="1"/>
  <c r="Y583" i="6"/>
  <c r="F583" i="6"/>
  <c r="G583" i="6" s="1"/>
  <c r="Y575" i="6"/>
  <c r="AA575" i="6" s="1"/>
  <c r="AB575" i="6" s="1"/>
  <c r="F575" i="6"/>
  <c r="G575" i="6" s="1"/>
  <c r="Y567" i="6"/>
  <c r="F567" i="6"/>
  <c r="G567" i="6" s="1"/>
  <c r="Y559" i="6"/>
  <c r="Z559" i="6" s="1"/>
  <c r="F559" i="6"/>
  <c r="G559" i="6" s="1"/>
  <c r="Y551" i="6"/>
  <c r="F551" i="6"/>
  <c r="G551" i="6" s="1"/>
  <c r="Y543" i="6"/>
  <c r="F543" i="6"/>
  <c r="G543" i="6" s="1"/>
  <c r="Y535" i="6"/>
  <c r="F535" i="6"/>
  <c r="G535" i="6" s="1"/>
  <c r="Y527" i="6"/>
  <c r="Z527" i="6" s="1"/>
  <c r="F527" i="6"/>
  <c r="G527" i="6" s="1"/>
  <c r="Y519" i="6"/>
  <c r="F519" i="6"/>
  <c r="G519" i="6" s="1"/>
  <c r="Y511" i="6"/>
  <c r="W511" i="6" s="1"/>
  <c r="X511" i="6" s="1"/>
  <c r="F511" i="6"/>
  <c r="G511" i="6" s="1"/>
  <c r="Y503" i="6"/>
  <c r="F503" i="6"/>
  <c r="G503" i="6" s="1"/>
  <c r="Y495" i="6"/>
  <c r="Z495" i="6" s="1"/>
  <c r="F495" i="6"/>
  <c r="G495" i="6" s="1"/>
  <c r="Y487" i="6"/>
  <c r="F487" i="6"/>
  <c r="G487" i="6" s="1"/>
  <c r="Y479" i="6"/>
  <c r="F479" i="6"/>
  <c r="G479" i="6" s="1"/>
  <c r="Y471" i="6"/>
  <c r="F471" i="6"/>
  <c r="G471" i="6" s="1"/>
  <c r="Y463" i="6"/>
  <c r="Z463" i="6" s="1"/>
  <c r="F463" i="6"/>
  <c r="G463" i="6" s="1"/>
  <c r="Y455" i="6"/>
  <c r="F455" i="6"/>
  <c r="G455" i="6" s="1"/>
  <c r="Y447" i="6"/>
  <c r="F447" i="6"/>
  <c r="G447" i="6" s="1"/>
  <c r="Y439" i="6"/>
  <c r="F439" i="6"/>
  <c r="G439" i="6" s="1"/>
  <c r="Y431" i="6"/>
  <c r="T431" i="6" s="1"/>
  <c r="F431" i="6"/>
  <c r="G431" i="6" s="1"/>
  <c r="Y423" i="6"/>
  <c r="F423" i="6"/>
  <c r="G423" i="6" s="1"/>
  <c r="Y407" i="6"/>
  <c r="U407" i="6" s="1"/>
  <c r="F407" i="6"/>
  <c r="G407" i="6" s="1"/>
  <c r="Y399" i="6"/>
  <c r="F399" i="6"/>
  <c r="G399" i="6" s="1"/>
  <c r="Y391" i="6"/>
  <c r="T391" i="6" s="1"/>
  <c r="F391" i="6"/>
  <c r="G391" i="6" s="1"/>
  <c r="Y383" i="6"/>
  <c r="Z383" i="6" s="1"/>
  <c r="F383" i="6"/>
  <c r="G383" i="6" s="1"/>
  <c r="Y375" i="6"/>
  <c r="F375" i="6"/>
  <c r="G375" i="6" s="1"/>
  <c r="Y367" i="6"/>
  <c r="F367" i="6"/>
  <c r="G367" i="6" s="1"/>
  <c r="Y359" i="6"/>
  <c r="T359" i="6" s="1"/>
  <c r="F359" i="6"/>
  <c r="G359" i="6" s="1"/>
  <c r="Y351" i="6"/>
  <c r="F351" i="6"/>
  <c r="G351" i="6" s="1"/>
  <c r="Y343" i="6"/>
  <c r="F343" i="6"/>
  <c r="G343" i="6" s="1"/>
  <c r="Y335" i="6"/>
  <c r="F335" i="6"/>
  <c r="G335" i="6" s="1"/>
  <c r="Y327" i="6"/>
  <c r="T327" i="6" s="1"/>
  <c r="F327" i="6"/>
  <c r="G327" i="6" s="1"/>
  <c r="Y319" i="6"/>
  <c r="F319" i="6"/>
  <c r="G319" i="6" s="1"/>
  <c r="Y311" i="6"/>
  <c r="T311" i="6" s="1"/>
  <c r="F311" i="6"/>
  <c r="G311" i="6" s="1"/>
  <c r="Y303" i="6"/>
  <c r="F303" i="6"/>
  <c r="G303" i="6" s="1"/>
  <c r="Y295" i="6"/>
  <c r="T295" i="6" s="1"/>
  <c r="F295" i="6"/>
  <c r="G295" i="6" s="1"/>
  <c r="Y287" i="6"/>
  <c r="F287" i="6"/>
  <c r="G287" i="6" s="1"/>
  <c r="Y279" i="6"/>
  <c r="F279" i="6"/>
  <c r="G279" i="6" s="1"/>
  <c r="Y271" i="6"/>
  <c r="F271" i="6"/>
  <c r="G271" i="6" s="1"/>
  <c r="Y263" i="6"/>
  <c r="W263" i="6" s="1"/>
  <c r="F263" i="6"/>
  <c r="G263" i="6" s="1"/>
  <c r="Y255" i="6"/>
  <c r="F255" i="6"/>
  <c r="G255" i="6" s="1"/>
  <c r="Y247" i="6"/>
  <c r="F247" i="6"/>
  <c r="G247" i="6" s="1"/>
  <c r="Y239" i="6"/>
  <c r="F239" i="6"/>
  <c r="G239" i="6" s="1"/>
  <c r="Y231" i="6"/>
  <c r="AA231" i="6" s="1"/>
  <c r="AB231" i="6" s="1"/>
  <c r="F231" i="6"/>
  <c r="G231" i="6" s="1"/>
  <c r="Y223" i="6"/>
  <c r="F223" i="6"/>
  <c r="G223" i="6" s="1"/>
  <c r="Y215" i="6"/>
  <c r="F215" i="6"/>
  <c r="G215" i="6" s="1"/>
  <c r="Y207" i="6"/>
  <c r="F207" i="6"/>
  <c r="G207" i="6" s="1"/>
  <c r="Y199" i="6"/>
  <c r="W199" i="6" s="1"/>
  <c r="X199" i="6" s="1"/>
  <c r="F199" i="6"/>
  <c r="G199" i="6" s="1"/>
  <c r="Y191" i="6"/>
  <c r="Z191" i="6" s="1"/>
  <c r="F191" i="6"/>
  <c r="G191" i="6" s="1"/>
  <c r="Y183" i="6"/>
  <c r="F183" i="6"/>
  <c r="G183" i="6" s="1"/>
  <c r="Y175" i="6"/>
  <c r="F175" i="6"/>
  <c r="G175" i="6" s="1"/>
  <c r="Y167" i="6"/>
  <c r="F167" i="6"/>
  <c r="G167" i="6" s="1"/>
  <c r="Y1645" i="6"/>
  <c r="F2003" i="6"/>
  <c r="G2003" i="6" s="1"/>
  <c r="F1960" i="6"/>
  <c r="N1960" i="6" s="1"/>
  <c r="O1960" i="6" s="1"/>
  <c r="F1917" i="6"/>
  <c r="G1917" i="6" s="1"/>
  <c r="F1875" i="6"/>
  <c r="N1875" i="6" s="1"/>
  <c r="O1875" i="6" s="1"/>
  <c r="F1829" i="6"/>
  <c r="G1829" i="6" s="1"/>
  <c r="F1779" i="6"/>
  <c r="G1779" i="6" s="1"/>
  <c r="F1700" i="6"/>
  <c r="N1700" i="6" s="1"/>
  <c r="O1700" i="6" s="1"/>
  <c r="F1613" i="6"/>
  <c r="G1613" i="6" s="1"/>
  <c r="F1485" i="6"/>
  <c r="G1485" i="6" s="1"/>
  <c r="F1287" i="6"/>
  <c r="G1287" i="6" s="1"/>
  <c r="Y2027" i="6"/>
  <c r="Z2027" i="6" s="1"/>
  <c r="F2027" i="6"/>
  <c r="G2027" i="6" s="1"/>
  <c r="Y1995" i="6"/>
  <c r="W1995" i="6" s="1"/>
  <c r="X1995" i="6" s="1"/>
  <c r="F1995" i="6"/>
  <c r="G1995" i="6" s="1"/>
  <c r="Y1859" i="6"/>
  <c r="Z1859" i="6" s="1"/>
  <c r="F1859" i="6"/>
  <c r="G1859" i="6" s="1"/>
  <c r="Y1851" i="6"/>
  <c r="W1851" i="6" s="1"/>
  <c r="X1851" i="6" s="1"/>
  <c r="F1851" i="6"/>
  <c r="N1851" i="6" s="1"/>
  <c r="O1851" i="6" s="1"/>
  <c r="Y1739" i="6"/>
  <c r="Z1739" i="6" s="1"/>
  <c r="F1739" i="6"/>
  <c r="N1739" i="6" s="1"/>
  <c r="O1739" i="6" s="1"/>
  <c r="Y1715" i="6"/>
  <c r="W1715" i="6" s="1"/>
  <c r="X1715" i="6" s="1"/>
  <c r="F1715" i="6"/>
  <c r="N1715" i="6" s="1"/>
  <c r="O1715" i="6" s="1"/>
  <c r="Y1611" i="6"/>
  <c r="W1611" i="6" s="1"/>
  <c r="X1611" i="6" s="1"/>
  <c r="F1611" i="6"/>
  <c r="G1611" i="6" s="1"/>
  <c r="Y1595" i="6"/>
  <c r="F1595" i="6"/>
  <c r="N1595" i="6" s="1"/>
  <c r="O1595" i="6" s="1"/>
  <c r="Y1579" i="6"/>
  <c r="Z1579" i="6" s="1"/>
  <c r="F1579" i="6"/>
  <c r="N1579" i="6" s="1"/>
  <c r="O1579" i="6" s="1"/>
  <c r="Y1555" i="6"/>
  <c r="F1555" i="6"/>
  <c r="N1555" i="6" s="1"/>
  <c r="O1555" i="6" s="1"/>
  <c r="Y1515" i="6"/>
  <c r="Z1515" i="6" s="1"/>
  <c r="F1515" i="6"/>
  <c r="N1515" i="6" s="1"/>
  <c r="O1515" i="6" s="1"/>
  <c r="Y1467" i="6"/>
  <c r="W1467" i="6" s="1"/>
  <c r="X1467" i="6" s="1"/>
  <c r="F1467" i="6"/>
  <c r="N1467" i="6" s="1"/>
  <c r="O1467" i="6" s="1"/>
  <c r="Y1411" i="6"/>
  <c r="Z1411" i="6" s="1"/>
  <c r="F1411" i="6"/>
  <c r="G1411" i="6" s="1"/>
  <c r="Y1347" i="6"/>
  <c r="Z1347" i="6" s="1"/>
  <c r="F1347" i="6"/>
  <c r="G1347" i="6" s="1"/>
  <c r="Y1251" i="6"/>
  <c r="Z1251" i="6" s="1"/>
  <c r="F1251" i="6"/>
  <c r="G1251" i="6" s="1"/>
  <c r="Y1035" i="6"/>
  <c r="F1035" i="6"/>
  <c r="G1035" i="6" s="1"/>
  <c r="Y979" i="6"/>
  <c r="Z979" i="6" s="1"/>
  <c r="F979" i="6"/>
  <c r="G979" i="6" s="1"/>
  <c r="Y915" i="6"/>
  <c r="W915" i="6" s="1"/>
  <c r="X915" i="6" s="1"/>
  <c r="F915" i="6"/>
  <c r="G915" i="6" s="1"/>
  <c r="Y851" i="6"/>
  <c r="Z851" i="6" s="1"/>
  <c r="F851" i="6"/>
  <c r="G851" i="6" s="1"/>
  <c r="Y2026" i="6"/>
  <c r="F2026" i="6"/>
  <c r="G2026" i="6" s="1"/>
  <c r="Y1882" i="6"/>
  <c r="U1882" i="6" s="1"/>
  <c r="F1882" i="6"/>
  <c r="G1882" i="6" s="1"/>
  <c r="Y1866" i="6"/>
  <c r="Z1866" i="6" s="1"/>
  <c r="F1866" i="6"/>
  <c r="N1866" i="6" s="1"/>
  <c r="O1866" i="6" s="1"/>
  <c r="Y1850" i="6"/>
  <c r="W1850" i="6" s="1"/>
  <c r="F1850" i="6"/>
  <c r="N1850" i="6" s="1"/>
  <c r="O1850" i="6" s="1"/>
  <c r="Y1722" i="6"/>
  <c r="Z1722" i="6" s="1"/>
  <c r="F1722" i="6"/>
  <c r="N1722" i="6" s="1"/>
  <c r="O1722" i="6" s="1"/>
  <c r="Y1714" i="6"/>
  <c r="Z1714" i="6" s="1"/>
  <c r="F1714" i="6"/>
  <c r="N1714" i="6" s="1"/>
  <c r="O1714" i="6" s="1"/>
  <c r="Y1706" i="6"/>
  <c r="W1706" i="6" s="1"/>
  <c r="X1706" i="6" s="1"/>
  <c r="F1706" i="6"/>
  <c r="N1706" i="6" s="1"/>
  <c r="O1706" i="6" s="1"/>
  <c r="Y1698" i="6"/>
  <c r="Z1698" i="6" s="1"/>
  <c r="F1698" i="6"/>
  <c r="N1698" i="6" s="1"/>
  <c r="O1698" i="6" s="1"/>
  <c r="Y1682" i="6"/>
  <c r="F1682" i="6"/>
  <c r="G1682" i="6" s="1"/>
  <c r="Y1642" i="6"/>
  <c r="Z1642" i="6" s="1"/>
  <c r="F1642" i="6"/>
  <c r="G1642" i="6" s="1"/>
  <c r="Y1578" i="6"/>
  <c r="W1578" i="6" s="1"/>
  <c r="F1578" i="6"/>
  <c r="G1578" i="6" s="1"/>
  <c r="Y1466" i="6"/>
  <c r="Z1466" i="6" s="1"/>
  <c r="F1466" i="6"/>
  <c r="G1466" i="6" s="1"/>
  <c r="Y1266" i="6"/>
  <c r="W1266" i="6" s="1"/>
  <c r="X1266" i="6" s="1"/>
  <c r="F1266" i="6"/>
  <c r="N1266" i="6" s="1"/>
  <c r="O1266" i="6" s="1"/>
  <c r="Y1250" i="6"/>
  <c r="Z1250" i="6" s="1"/>
  <c r="F1250" i="6"/>
  <c r="N1250" i="6" s="1"/>
  <c r="O1250" i="6" s="1"/>
  <c r="Y1234" i="6"/>
  <c r="Z1234" i="6" s="1"/>
  <c r="F1234" i="6"/>
  <c r="G1234" i="6" s="1"/>
  <c r="Y1218" i="6"/>
  <c r="Z1218" i="6" s="1"/>
  <c r="F1218" i="6"/>
  <c r="N1218" i="6" s="1"/>
  <c r="O1218" i="6" s="1"/>
  <c r="Y1194" i="6"/>
  <c r="F1194" i="6"/>
  <c r="G1194" i="6" s="1"/>
  <c r="Y1170" i="6"/>
  <c r="Z1170" i="6" s="1"/>
  <c r="F1170" i="6"/>
  <c r="G1170" i="6" s="1"/>
  <c r="Y1146" i="6"/>
  <c r="W1146" i="6" s="1"/>
  <c r="X1146" i="6" s="1"/>
  <c r="F1146" i="6"/>
  <c r="G1146" i="6" s="1"/>
  <c r="Y1114" i="6"/>
  <c r="Z1114" i="6" s="1"/>
  <c r="F1114" i="6"/>
  <c r="N1114" i="6" s="1"/>
  <c r="O1114" i="6" s="1"/>
  <c r="Y1050" i="6"/>
  <c r="F1050" i="6"/>
  <c r="G1050" i="6" s="1"/>
  <c r="Y834" i="6"/>
  <c r="W834" i="6" s="1"/>
  <c r="X834" i="6" s="1"/>
  <c r="F834" i="6"/>
  <c r="G834" i="6" s="1"/>
  <c r="Y802" i="6"/>
  <c r="Z802" i="6" s="1"/>
  <c r="F802" i="6"/>
  <c r="G802" i="6" s="1"/>
  <c r="Y786" i="6"/>
  <c r="Z786" i="6" s="1"/>
  <c r="F786" i="6"/>
  <c r="G786" i="6" s="1"/>
  <c r="Y778" i="6"/>
  <c r="F778" i="6"/>
  <c r="N778" i="6" s="1"/>
  <c r="O778" i="6" s="1"/>
  <c r="Y770" i="6"/>
  <c r="Z770" i="6" s="1"/>
  <c r="F770" i="6"/>
  <c r="G770" i="6" s="1"/>
  <c r="Y762" i="6"/>
  <c r="Z762" i="6" s="1"/>
  <c r="F762" i="6"/>
  <c r="G762" i="6" s="1"/>
  <c r="Y746" i="6"/>
  <c r="W746" i="6" s="1"/>
  <c r="X746" i="6" s="1"/>
  <c r="F746" i="6"/>
  <c r="G746" i="6" s="1"/>
  <c r="Y738" i="6"/>
  <c r="F738" i="6"/>
  <c r="G738" i="6" s="1"/>
  <c r="Y722" i="6"/>
  <c r="F722" i="6"/>
  <c r="G722" i="6" s="1"/>
  <c r="Y650" i="6"/>
  <c r="W650" i="6" s="1"/>
  <c r="X650" i="6" s="1"/>
  <c r="F650" i="6"/>
  <c r="G650" i="6" s="1"/>
  <c r="F1980" i="6"/>
  <c r="G1980" i="6" s="1"/>
  <c r="F1852" i="6"/>
  <c r="G1852" i="6" s="1"/>
  <c r="Y2031" i="6"/>
  <c r="Z2031" i="6" s="1"/>
  <c r="F2031" i="6"/>
  <c r="N2031" i="6" s="1"/>
  <c r="O2031" i="6" s="1"/>
  <c r="Y2015" i="6"/>
  <c r="Z2015" i="6" s="1"/>
  <c r="F2015" i="6"/>
  <c r="N2015" i="6" s="1"/>
  <c r="O2015" i="6" s="1"/>
  <c r="Y1999" i="6"/>
  <c r="Z1999" i="6" s="1"/>
  <c r="F1999" i="6"/>
  <c r="N1999" i="6" s="1"/>
  <c r="O1999" i="6" s="1"/>
  <c r="Y2030" i="6"/>
  <c r="Z2030" i="6" s="1"/>
  <c r="F2030" i="6"/>
  <c r="G2030" i="6" s="1"/>
  <c r="Y2022" i="6"/>
  <c r="U2022" i="6" s="1"/>
  <c r="F2022" i="6"/>
  <c r="N2022" i="6" s="1"/>
  <c r="O2022" i="6" s="1"/>
  <c r="Y2014" i="6"/>
  <c r="Z2014" i="6" s="1"/>
  <c r="F2014" i="6"/>
  <c r="N2014" i="6" s="1"/>
  <c r="O2014" i="6" s="1"/>
  <c r="Y2006" i="6"/>
  <c r="Z2006" i="6" s="1"/>
  <c r="F2006" i="6"/>
  <c r="N2006" i="6" s="1"/>
  <c r="O2006" i="6" s="1"/>
  <c r="Y1998" i="6"/>
  <c r="Z1998" i="6" s="1"/>
  <c r="F1998" i="6"/>
  <c r="N1998" i="6" s="1"/>
  <c r="O1998" i="6" s="1"/>
  <c r="Y1990" i="6"/>
  <c r="F1990" i="6"/>
  <c r="N1990" i="6" s="1"/>
  <c r="O1990" i="6" s="1"/>
  <c r="Y1982" i="6"/>
  <c r="Z1982" i="6" s="1"/>
  <c r="F1982" i="6"/>
  <c r="N1982" i="6" s="1"/>
  <c r="O1982" i="6" s="1"/>
  <c r="Y1974" i="6"/>
  <c r="W1974" i="6" s="1"/>
  <c r="F1974" i="6"/>
  <c r="G1974" i="6" s="1"/>
  <c r="Y1958" i="6"/>
  <c r="Z1958" i="6" s="1"/>
  <c r="F1958" i="6"/>
  <c r="G1958" i="6" s="1"/>
  <c r="Y1950" i="6"/>
  <c r="F1950" i="6"/>
  <c r="G1950" i="6" s="1"/>
  <c r="Y1942" i="6"/>
  <c r="Z1942" i="6" s="1"/>
  <c r="F1942" i="6"/>
  <c r="N1942" i="6" s="1"/>
  <c r="O1942" i="6" s="1"/>
  <c r="Y1934" i="6"/>
  <c r="W1934" i="6" s="1"/>
  <c r="X1934" i="6" s="1"/>
  <c r="F1934" i="6"/>
  <c r="N1934" i="6" s="1"/>
  <c r="O1934" i="6" s="1"/>
  <c r="Y1918" i="6"/>
  <c r="Z1918" i="6" s="1"/>
  <c r="F1918" i="6"/>
  <c r="N1918" i="6" s="1"/>
  <c r="O1918" i="6" s="1"/>
  <c r="Y1902" i="6"/>
  <c r="F1902" i="6"/>
  <c r="N1902" i="6" s="1"/>
  <c r="O1902" i="6" s="1"/>
  <c r="Y1894" i="6"/>
  <c r="Z1894" i="6" s="1"/>
  <c r="F1894" i="6"/>
  <c r="G1894" i="6" s="1"/>
  <c r="Y1886" i="6"/>
  <c r="F1886" i="6"/>
  <c r="G1886" i="6" s="1"/>
  <c r="Y1878" i="6"/>
  <c r="Z1878" i="6" s="1"/>
  <c r="F1878" i="6"/>
  <c r="G1878" i="6" s="1"/>
  <c r="Y1870" i="6"/>
  <c r="W1870" i="6" s="1"/>
  <c r="F1870" i="6"/>
  <c r="G1870" i="6" s="1"/>
  <c r="Y1862" i="6"/>
  <c r="Z1862" i="6" s="1"/>
  <c r="F1862" i="6"/>
  <c r="N1862" i="6" s="1"/>
  <c r="O1862" i="6" s="1"/>
  <c r="Y1854" i="6"/>
  <c r="W1854" i="6" s="1"/>
  <c r="F1854" i="6"/>
  <c r="N1854" i="6" s="1"/>
  <c r="O1854" i="6" s="1"/>
  <c r="Y1846" i="6"/>
  <c r="AA1846" i="6" s="1"/>
  <c r="AB1846" i="6" s="1"/>
  <c r="F1846" i="6"/>
  <c r="G1846" i="6" s="1"/>
  <c r="Y1838" i="6"/>
  <c r="F1838" i="6"/>
  <c r="N1838" i="6" s="1"/>
  <c r="O1838" i="6" s="1"/>
  <c r="Y1830" i="6"/>
  <c r="Z1830" i="6" s="1"/>
  <c r="F1830" i="6"/>
  <c r="G1830" i="6" s="1"/>
  <c r="Y1822" i="6"/>
  <c r="Z1822" i="6" s="1"/>
  <c r="F1822" i="6"/>
  <c r="N1822" i="6" s="1"/>
  <c r="O1822" i="6" s="1"/>
  <c r="Y1798" i="6"/>
  <c r="Z1798" i="6" s="1"/>
  <c r="F1798" i="6"/>
  <c r="N1798" i="6" s="1"/>
  <c r="O1798" i="6" s="1"/>
  <c r="Y1790" i="6"/>
  <c r="Z1790" i="6" s="1"/>
  <c r="F1790" i="6"/>
  <c r="G1790" i="6" s="1"/>
  <c r="Y1774" i="6"/>
  <c r="Z1774" i="6" s="1"/>
  <c r="F1774" i="6"/>
  <c r="G1774" i="6" s="1"/>
  <c r="Y1766" i="6"/>
  <c r="Z1766" i="6" s="1"/>
  <c r="F1766" i="6"/>
  <c r="G1766" i="6" s="1"/>
  <c r="Y1758" i="6"/>
  <c r="Z1758" i="6" s="1"/>
  <c r="F1758" i="6"/>
  <c r="N1758" i="6" s="1"/>
  <c r="O1758" i="6" s="1"/>
  <c r="Y1750" i="6"/>
  <c r="F1750" i="6"/>
  <c r="G1750" i="6" s="1"/>
  <c r="Y1742" i="6"/>
  <c r="Z1742" i="6" s="1"/>
  <c r="F1742" i="6"/>
  <c r="G1742" i="6" s="1"/>
  <c r="Y1734" i="6"/>
  <c r="Z1734" i="6" s="1"/>
  <c r="F1734" i="6"/>
  <c r="N1734" i="6" s="1"/>
  <c r="O1734" i="6" s="1"/>
  <c r="Y1726" i="6"/>
  <c r="Z1726" i="6" s="1"/>
  <c r="F1726" i="6"/>
  <c r="N1726" i="6" s="1"/>
  <c r="O1726" i="6" s="1"/>
  <c r="Y1718" i="6"/>
  <c r="Z1718" i="6" s="1"/>
  <c r="F1718" i="6"/>
  <c r="G1718" i="6" s="1"/>
  <c r="Y1710" i="6"/>
  <c r="Z1710" i="6" s="1"/>
  <c r="F1710" i="6"/>
  <c r="N1710" i="6" s="1"/>
  <c r="O1710" i="6" s="1"/>
  <c r="Y1702" i="6"/>
  <c r="Z1702" i="6" s="1"/>
  <c r="F1702" i="6"/>
  <c r="N1702" i="6" s="1"/>
  <c r="O1702" i="6" s="1"/>
  <c r="Y1694" i="6"/>
  <c r="W1694" i="6" s="1"/>
  <c r="X1694" i="6" s="1"/>
  <c r="F1694" i="6"/>
  <c r="G1694" i="6" s="1"/>
  <c r="Y1686" i="6"/>
  <c r="F1686" i="6"/>
  <c r="G1686" i="6" s="1"/>
  <c r="Y1678" i="6"/>
  <c r="Z1678" i="6" s="1"/>
  <c r="F1678" i="6"/>
  <c r="N1678" i="6" s="1"/>
  <c r="O1678" i="6" s="1"/>
  <c r="Y1670" i="6"/>
  <c r="Z1670" i="6" s="1"/>
  <c r="F1670" i="6"/>
  <c r="G1670" i="6" s="1"/>
  <c r="Y1662" i="6"/>
  <c r="Z1662" i="6" s="1"/>
  <c r="F1662" i="6"/>
  <c r="N1662" i="6" s="1"/>
  <c r="O1662" i="6" s="1"/>
  <c r="Y1654" i="6"/>
  <c r="F1654" i="6"/>
  <c r="N1654" i="6" s="1"/>
  <c r="O1654" i="6" s="1"/>
  <c r="Y1646" i="6"/>
  <c r="Z1646" i="6" s="1"/>
  <c r="F1646" i="6"/>
  <c r="N1646" i="6" s="1"/>
  <c r="O1646" i="6" s="1"/>
  <c r="Y1630" i="6"/>
  <c r="Z1630" i="6" s="1"/>
  <c r="F1630" i="6"/>
  <c r="G1630" i="6" s="1"/>
  <c r="Y1614" i="6"/>
  <c r="Z1614" i="6" s="1"/>
  <c r="F1614" i="6"/>
  <c r="G1614" i="6" s="1"/>
  <c r="Y1606" i="6"/>
  <c r="Z1606" i="6" s="1"/>
  <c r="F1606" i="6"/>
  <c r="N1606" i="6" s="1"/>
  <c r="O1606" i="6" s="1"/>
  <c r="Y1598" i="6"/>
  <c r="Z1598" i="6" s="1"/>
  <c r="F1598" i="6"/>
  <c r="N1598" i="6" s="1"/>
  <c r="O1598" i="6" s="1"/>
  <c r="Y1590" i="6"/>
  <c r="F1590" i="6"/>
  <c r="N1590" i="6" s="1"/>
  <c r="O1590" i="6" s="1"/>
  <c r="Y1582" i="6"/>
  <c r="Z1582" i="6" s="1"/>
  <c r="F1582" i="6"/>
  <c r="N1582" i="6" s="1"/>
  <c r="O1582" i="6" s="1"/>
  <c r="Y1574" i="6"/>
  <c r="F1574" i="6"/>
  <c r="G1574" i="6" s="1"/>
  <c r="Y1566" i="6"/>
  <c r="F1566" i="6"/>
  <c r="G1566" i="6" s="1"/>
  <c r="Y1558" i="6"/>
  <c r="W1558" i="6" s="1"/>
  <c r="X1558" i="6" s="1"/>
  <c r="F1558" i="6"/>
  <c r="N1558" i="6" s="1"/>
  <c r="O1558" i="6" s="1"/>
  <c r="Y1550" i="6"/>
  <c r="Z1550" i="6" s="1"/>
  <c r="F1550" i="6"/>
  <c r="N1550" i="6" s="1"/>
  <c r="O1550" i="6" s="1"/>
  <c r="Y1542" i="6"/>
  <c r="U1542" i="6" s="1"/>
  <c r="F1542" i="6"/>
  <c r="G1542" i="6" s="1"/>
  <c r="F1534" i="6"/>
  <c r="N1534" i="6" s="1"/>
  <c r="O1534" i="6" s="1"/>
  <c r="Y1534" i="6"/>
  <c r="Y1526" i="6"/>
  <c r="Z1526" i="6" s="1"/>
  <c r="F1526" i="6"/>
  <c r="G1526" i="6" s="1"/>
  <c r="Y1510" i="6"/>
  <c r="Z1510" i="6" s="1"/>
  <c r="F1510" i="6"/>
  <c r="G1510" i="6" s="1"/>
  <c r="Y1502" i="6"/>
  <c r="Z1502" i="6" s="1"/>
  <c r="F1502" i="6"/>
  <c r="N1502" i="6" s="1"/>
  <c r="O1502" i="6" s="1"/>
  <c r="Y1486" i="6"/>
  <c r="Z1486" i="6" s="1"/>
  <c r="F1486" i="6"/>
  <c r="G1486" i="6" s="1"/>
  <c r="Y1478" i="6"/>
  <c r="Z1478" i="6" s="1"/>
  <c r="F1478" i="6"/>
  <c r="N1478" i="6" s="1"/>
  <c r="O1478" i="6" s="1"/>
  <c r="Y1470" i="6"/>
  <c r="Z1470" i="6" s="1"/>
  <c r="F1470" i="6"/>
  <c r="G1470" i="6" s="1"/>
  <c r="Y1454" i="6"/>
  <c r="F1454" i="6"/>
  <c r="N1454" i="6" s="1"/>
  <c r="O1454" i="6" s="1"/>
  <c r="Y1446" i="6"/>
  <c r="F1446" i="6"/>
  <c r="N1446" i="6" s="1"/>
  <c r="O1446" i="6" s="1"/>
  <c r="Y1438" i="6"/>
  <c r="F1438" i="6"/>
  <c r="G1438" i="6" s="1"/>
  <c r="Y1430" i="6"/>
  <c r="Z1430" i="6" s="1"/>
  <c r="F1430" i="6"/>
  <c r="G1430" i="6" s="1"/>
  <c r="Y1422" i="6"/>
  <c r="F1422" i="6"/>
  <c r="N1422" i="6" s="1"/>
  <c r="O1422" i="6" s="1"/>
  <c r="Y1414" i="6"/>
  <c r="Z1414" i="6" s="1"/>
  <c r="F1414" i="6"/>
  <c r="G1414" i="6" s="1"/>
  <c r="Y1406" i="6"/>
  <c r="W1406" i="6" s="1"/>
  <c r="X1406" i="6" s="1"/>
  <c r="F1406" i="6"/>
  <c r="G1406" i="6" s="1"/>
  <c r="Y1390" i="6"/>
  <c r="W1390" i="6" s="1"/>
  <c r="F1390" i="6"/>
  <c r="G1390" i="6" s="1"/>
  <c r="Y1382" i="6"/>
  <c r="W1382" i="6" s="1"/>
  <c r="X1382" i="6" s="1"/>
  <c r="F1382" i="6"/>
  <c r="N1382" i="6" s="1"/>
  <c r="O1382" i="6" s="1"/>
  <c r="Y1374" i="6"/>
  <c r="Z1374" i="6" s="1"/>
  <c r="F1374" i="6"/>
  <c r="G1374" i="6" s="1"/>
  <c r="Y1366" i="6"/>
  <c r="F1366" i="6"/>
  <c r="N1366" i="6" s="1"/>
  <c r="O1366" i="6" s="1"/>
  <c r="Y1358" i="6"/>
  <c r="W1358" i="6" s="1"/>
  <c r="X1358" i="6" s="1"/>
  <c r="F1358" i="6"/>
  <c r="N1358" i="6" s="1"/>
  <c r="O1358" i="6" s="1"/>
  <c r="Y1350" i="6"/>
  <c r="Z1350" i="6" s="1"/>
  <c r="F1350" i="6"/>
  <c r="G1350" i="6" s="1"/>
  <c r="Y1342" i="6"/>
  <c r="Z1342" i="6" s="1"/>
  <c r="F1342" i="6"/>
  <c r="N1342" i="6" s="1"/>
  <c r="O1342" i="6" s="1"/>
  <c r="Y1334" i="6"/>
  <c r="W1334" i="6" s="1"/>
  <c r="X1334" i="6" s="1"/>
  <c r="F1334" i="6"/>
  <c r="G1334" i="6" s="1"/>
  <c r="Y1326" i="6"/>
  <c r="Z1326" i="6" s="1"/>
  <c r="F1326" i="6"/>
  <c r="N1326" i="6" s="1"/>
  <c r="O1326" i="6" s="1"/>
  <c r="Y1318" i="6"/>
  <c r="F1318" i="6"/>
  <c r="G1318" i="6" s="1"/>
  <c r="Y1310" i="6"/>
  <c r="Z1310" i="6" s="1"/>
  <c r="F1310" i="6"/>
  <c r="N1310" i="6" s="1"/>
  <c r="O1310" i="6" s="1"/>
  <c r="Y1302" i="6"/>
  <c r="Z1302" i="6" s="1"/>
  <c r="F1302" i="6"/>
  <c r="N1302" i="6" s="1"/>
  <c r="O1302" i="6" s="1"/>
  <c r="Y1294" i="6"/>
  <c r="Z1294" i="6" s="1"/>
  <c r="F1294" i="6"/>
  <c r="N1294" i="6" s="1"/>
  <c r="O1294" i="6" s="1"/>
  <c r="Y1270" i="6"/>
  <c r="Z1270" i="6" s="1"/>
  <c r="F1270" i="6"/>
  <c r="N1270" i="6" s="1"/>
  <c r="O1270" i="6" s="1"/>
  <c r="Y1262" i="6"/>
  <c r="F1262" i="6"/>
  <c r="N1262" i="6" s="1"/>
  <c r="O1262" i="6" s="1"/>
  <c r="Y1254" i="6"/>
  <c r="F1254" i="6"/>
  <c r="G1254" i="6" s="1"/>
  <c r="Y1246" i="6"/>
  <c r="Z1246" i="6" s="1"/>
  <c r="F1246" i="6"/>
  <c r="G1246" i="6" s="1"/>
  <c r="Y1238" i="6"/>
  <c r="F1238" i="6"/>
  <c r="N1238" i="6" s="1"/>
  <c r="O1238" i="6" s="1"/>
  <c r="Y1222" i="6"/>
  <c r="Z1222" i="6" s="1"/>
  <c r="F1222" i="6"/>
  <c r="G1222" i="6" s="1"/>
  <c r="Y1214" i="6"/>
  <c r="W1214" i="6" s="1"/>
  <c r="F1214" i="6"/>
  <c r="N1214" i="6" s="1"/>
  <c r="O1214" i="6" s="1"/>
  <c r="Y1190" i="6"/>
  <c r="Z1190" i="6" s="1"/>
  <c r="F1190" i="6"/>
  <c r="G1190" i="6" s="1"/>
  <c r="Y1182" i="6"/>
  <c r="F1182" i="6"/>
  <c r="G1182" i="6" s="1"/>
  <c r="Y1174" i="6"/>
  <c r="Z1174" i="6" s="1"/>
  <c r="F1174" i="6"/>
  <c r="G1174" i="6" s="1"/>
  <c r="Y1166" i="6"/>
  <c r="W1166" i="6" s="1"/>
  <c r="F1166" i="6"/>
  <c r="G1166" i="6" s="1"/>
  <c r="Y1158" i="6"/>
  <c r="T1158" i="6" s="1"/>
  <c r="F1158" i="6"/>
  <c r="G1158" i="6" s="1"/>
  <c r="Y1150" i="6"/>
  <c r="F1150" i="6"/>
  <c r="G1150" i="6" s="1"/>
  <c r="Y1142" i="6"/>
  <c r="F1142" i="6"/>
  <c r="G1142" i="6" s="1"/>
  <c r="Y1126" i="6"/>
  <c r="W1126" i="6" s="1"/>
  <c r="X1126" i="6" s="1"/>
  <c r="F1126" i="6"/>
  <c r="G1126" i="6" s="1"/>
  <c r="Y1118" i="6"/>
  <c r="W1118" i="6" s="1"/>
  <c r="F1118" i="6"/>
  <c r="G1118" i="6" s="1"/>
  <c r="Y1110" i="6"/>
  <c r="Z1110" i="6" s="1"/>
  <c r="F1110" i="6"/>
  <c r="G1110" i="6" s="1"/>
  <c r="Y1102" i="6"/>
  <c r="Z1102" i="6" s="1"/>
  <c r="F1102" i="6"/>
  <c r="G1102" i="6" s="1"/>
  <c r="Y1094" i="6"/>
  <c r="Z1094" i="6" s="1"/>
  <c r="F1094" i="6"/>
  <c r="G1094" i="6" s="1"/>
  <c r="Y1086" i="6"/>
  <c r="Z1086" i="6" s="1"/>
  <c r="F1086" i="6"/>
  <c r="G1086" i="6" s="1"/>
  <c r="Y1078" i="6"/>
  <c r="Z1078" i="6" s="1"/>
  <c r="F1078" i="6"/>
  <c r="G1078" i="6" s="1"/>
  <c r="Y1070" i="6"/>
  <c r="Z1070" i="6" s="1"/>
  <c r="F1070" i="6"/>
  <c r="G1070" i="6" s="1"/>
  <c r="Y1062" i="6"/>
  <c r="Z1062" i="6" s="1"/>
  <c r="F1062" i="6"/>
  <c r="G1062" i="6" s="1"/>
  <c r="Y1054" i="6"/>
  <c r="W1054" i="6" s="1"/>
  <c r="F1054" i="6"/>
  <c r="G1054" i="6" s="1"/>
  <c r="Y1046" i="6"/>
  <c r="Z1046" i="6" s="1"/>
  <c r="F1046" i="6"/>
  <c r="G1046" i="6" s="1"/>
  <c r="Y1038" i="6"/>
  <c r="Z1038" i="6" s="1"/>
  <c r="F1038" i="6"/>
  <c r="G1038" i="6" s="1"/>
  <c r="Y1030" i="6"/>
  <c r="W1030" i="6" s="1"/>
  <c r="F1030" i="6"/>
  <c r="G1030" i="6" s="1"/>
  <c r="Y1022" i="6"/>
  <c r="W1022" i="6" s="1"/>
  <c r="X1022" i="6" s="1"/>
  <c r="F1022" i="6"/>
  <c r="G1022" i="6" s="1"/>
  <c r="Y1014" i="6"/>
  <c r="F1014" i="6"/>
  <c r="G1014" i="6" s="1"/>
  <c r="Y1006" i="6"/>
  <c r="Z1006" i="6" s="1"/>
  <c r="F1006" i="6"/>
  <c r="G1006" i="6" s="1"/>
  <c r="Y998" i="6"/>
  <c r="W998" i="6" s="1"/>
  <c r="X998" i="6" s="1"/>
  <c r="F998" i="6"/>
  <c r="G998" i="6" s="1"/>
  <c r="Y990" i="6"/>
  <c r="Z990" i="6" s="1"/>
  <c r="F990" i="6"/>
  <c r="G990" i="6" s="1"/>
  <c r="Y982" i="6"/>
  <c r="F982" i="6"/>
  <c r="G982" i="6" s="1"/>
  <c r="Y966" i="6"/>
  <c r="Z966" i="6" s="1"/>
  <c r="F966" i="6"/>
  <c r="G966" i="6" s="1"/>
  <c r="Y958" i="6"/>
  <c r="W958" i="6" s="1"/>
  <c r="X958" i="6" s="1"/>
  <c r="F958" i="6"/>
  <c r="G958" i="6" s="1"/>
  <c r="Y950" i="6"/>
  <c r="Z950" i="6" s="1"/>
  <c r="F950" i="6"/>
  <c r="G950" i="6" s="1"/>
  <c r="Y942" i="6"/>
  <c r="W942" i="6" s="1"/>
  <c r="X942" i="6" s="1"/>
  <c r="F942" i="6"/>
  <c r="G942" i="6" s="1"/>
  <c r="Y934" i="6"/>
  <c r="Z934" i="6" s="1"/>
  <c r="F934" i="6"/>
  <c r="G934" i="6" s="1"/>
  <c r="Y926" i="6"/>
  <c r="W926" i="6" s="1"/>
  <c r="X926" i="6" s="1"/>
  <c r="F926" i="6"/>
  <c r="G926" i="6" s="1"/>
  <c r="Y918" i="6"/>
  <c r="Z918" i="6" s="1"/>
  <c r="F918" i="6"/>
  <c r="G918" i="6" s="1"/>
  <c r="Y902" i="6"/>
  <c r="F902" i="6"/>
  <c r="G902" i="6" s="1"/>
  <c r="Y894" i="6"/>
  <c r="Z894" i="6" s="1"/>
  <c r="F894" i="6"/>
  <c r="G894" i="6" s="1"/>
  <c r="Y886" i="6"/>
  <c r="W886" i="6" s="1"/>
  <c r="F886" i="6"/>
  <c r="G886" i="6" s="1"/>
  <c r="Y878" i="6"/>
  <c r="Z878" i="6" s="1"/>
  <c r="F878" i="6"/>
  <c r="G878" i="6" s="1"/>
  <c r="Y870" i="6"/>
  <c r="F870" i="6"/>
  <c r="N870" i="6" s="1"/>
  <c r="O870" i="6" s="1"/>
  <c r="Y862" i="6"/>
  <c r="Z862" i="6" s="1"/>
  <c r="F862" i="6"/>
  <c r="G862" i="6" s="1"/>
  <c r="Y854" i="6"/>
  <c r="W854" i="6" s="1"/>
  <c r="X854" i="6" s="1"/>
  <c r="F854" i="6"/>
  <c r="G854" i="6" s="1"/>
  <c r="Y846" i="6"/>
  <c r="F846" i="6"/>
  <c r="G846" i="6" s="1"/>
  <c r="Y838" i="6"/>
  <c r="Z838" i="6" s="1"/>
  <c r="F838" i="6"/>
  <c r="G838" i="6" s="1"/>
  <c r="Y830" i="6"/>
  <c r="Z830" i="6" s="1"/>
  <c r="F830" i="6"/>
  <c r="G830" i="6" s="1"/>
  <c r="Y814" i="6"/>
  <c r="W814" i="6" s="1"/>
  <c r="F814" i="6"/>
  <c r="G814" i="6" s="1"/>
  <c r="Y806" i="6"/>
  <c r="Z806" i="6" s="1"/>
  <c r="F806" i="6"/>
  <c r="G806" i="6" s="1"/>
  <c r="Y798" i="6"/>
  <c r="Z798" i="6" s="1"/>
  <c r="F798" i="6"/>
  <c r="G798" i="6" s="1"/>
  <c r="Y790" i="6"/>
  <c r="Z790" i="6" s="1"/>
  <c r="F790" i="6"/>
  <c r="G790" i="6" s="1"/>
  <c r="Y782" i="6"/>
  <c r="W782" i="6" s="1"/>
  <c r="X782" i="6" s="1"/>
  <c r="F782" i="6"/>
  <c r="G782" i="6" s="1"/>
  <c r="Y774" i="6"/>
  <c r="F774" i="6"/>
  <c r="G774" i="6" s="1"/>
  <c r="Y766" i="6"/>
  <c r="Z766" i="6" s="1"/>
  <c r="F766" i="6"/>
  <c r="G766" i="6" s="1"/>
  <c r="Y758" i="6"/>
  <c r="Z758" i="6" s="1"/>
  <c r="F758" i="6"/>
  <c r="G758" i="6" s="1"/>
  <c r="Y750" i="6"/>
  <c r="W750" i="6" s="1"/>
  <c r="X750" i="6" s="1"/>
  <c r="F750" i="6"/>
  <c r="G750" i="6" s="1"/>
  <c r="Y742" i="6"/>
  <c r="Z742" i="6" s="1"/>
  <c r="F742" i="6"/>
  <c r="G742" i="6" s="1"/>
  <c r="Y734" i="6"/>
  <c r="F734" i="6"/>
  <c r="G734" i="6" s="1"/>
  <c r="Y726" i="6"/>
  <c r="Z726" i="6" s="1"/>
  <c r="F726" i="6"/>
  <c r="G726" i="6" s="1"/>
  <c r="Y718" i="6"/>
  <c r="W718" i="6" s="1"/>
  <c r="X718" i="6" s="1"/>
  <c r="F718" i="6"/>
  <c r="G718" i="6" s="1"/>
  <c r="Y710" i="6"/>
  <c r="Z710" i="6" s="1"/>
  <c r="F710" i="6"/>
  <c r="G710" i="6" s="1"/>
  <c r="Y702" i="6"/>
  <c r="Z702" i="6" s="1"/>
  <c r="F702" i="6"/>
  <c r="G702" i="6" s="1"/>
  <c r="Y694" i="6"/>
  <c r="Z694" i="6" s="1"/>
  <c r="F694" i="6"/>
  <c r="G694" i="6" s="1"/>
  <c r="Y686" i="6"/>
  <c r="F686" i="6"/>
  <c r="G686" i="6" s="1"/>
  <c r="Y678" i="6"/>
  <c r="Z678" i="6" s="1"/>
  <c r="F678" i="6"/>
  <c r="G678" i="6" s="1"/>
  <c r="Y670" i="6"/>
  <c r="F670" i="6"/>
  <c r="G670" i="6" s="1"/>
  <c r="Y662" i="6"/>
  <c r="Z662" i="6" s="1"/>
  <c r="F662" i="6"/>
  <c r="G662" i="6" s="1"/>
  <c r="Y654" i="6"/>
  <c r="Z654" i="6" s="1"/>
  <c r="F654" i="6"/>
  <c r="G654" i="6" s="1"/>
  <c r="Y646" i="6"/>
  <c r="Z646" i="6" s="1"/>
  <c r="F646" i="6"/>
  <c r="G646" i="6" s="1"/>
  <c r="Y638" i="6"/>
  <c r="F638" i="6"/>
  <c r="G638" i="6" s="1"/>
  <c r="Y630" i="6"/>
  <c r="Z630" i="6" s="1"/>
  <c r="F630" i="6"/>
  <c r="G630" i="6" s="1"/>
  <c r="Y614" i="6"/>
  <c r="W614" i="6" s="1"/>
  <c r="X614" i="6" s="1"/>
  <c r="F614" i="6"/>
  <c r="G614" i="6" s="1"/>
  <c r="Y606" i="6"/>
  <c r="Z606" i="6" s="1"/>
  <c r="F606" i="6"/>
  <c r="G606" i="6" s="1"/>
  <c r="Y598" i="6"/>
  <c r="AA598" i="6" s="1"/>
  <c r="AB598" i="6" s="1"/>
  <c r="F598" i="6"/>
  <c r="G598" i="6" s="1"/>
  <c r="Y590" i="6"/>
  <c r="Z590" i="6" s="1"/>
  <c r="F590" i="6"/>
  <c r="G590" i="6" s="1"/>
  <c r="Y582" i="6"/>
  <c r="W582" i="6" s="1"/>
  <c r="F582" i="6"/>
  <c r="G582" i="6" s="1"/>
  <c r="Y574" i="6"/>
  <c r="Z574" i="6" s="1"/>
  <c r="F574" i="6"/>
  <c r="G574" i="6" s="1"/>
  <c r="Y566" i="6"/>
  <c r="Z566" i="6" s="1"/>
  <c r="F566" i="6"/>
  <c r="G566" i="6" s="1"/>
  <c r="Y550" i="6"/>
  <c r="Z550" i="6" s="1"/>
  <c r="F550" i="6"/>
  <c r="G550" i="6" s="1"/>
  <c r="Y534" i="6"/>
  <c r="F534" i="6"/>
  <c r="G534" i="6" s="1"/>
  <c r="Y526" i="6"/>
  <c r="Z526" i="6" s="1"/>
  <c r="F526" i="6"/>
  <c r="G526" i="6" s="1"/>
  <c r="Y1633" i="6"/>
  <c r="R1633" i="6" s="1"/>
  <c r="F2002" i="6"/>
  <c r="N2002" i="6" s="1"/>
  <c r="O2002" i="6" s="1"/>
  <c r="F1959" i="6"/>
  <c r="G1959" i="6" s="1"/>
  <c r="F1916" i="6"/>
  <c r="G1916" i="6" s="1"/>
  <c r="F1828" i="6"/>
  <c r="G1828" i="6" s="1"/>
  <c r="F1776" i="6"/>
  <c r="G1776" i="6" s="1"/>
  <c r="F1699" i="6"/>
  <c r="G1699" i="6" s="1"/>
  <c r="F1612" i="6"/>
  <c r="G1612" i="6" s="1"/>
  <c r="F1484" i="6"/>
  <c r="N1484" i="6" s="1"/>
  <c r="O1484" i="6" s="1"/>
  <c r="F1286" i="6"/>
  <c r="G1286" i="6" s="1"/>
  <c r="F818" i="6"/>
  <c r="G818" i="6" s="1"/>
  <c r="Y1987" i="6"/>
  <c r="F1987" i="6"/>
  <c r="N1987" i="6" s="1"/>
  <c r="O1987" i="6" s="1"/>
  <c r="Y1947" i="6"/>
  <c r="Z1947" i="6" s="1"/>
  <c r="F1947" i="6"/>
  <c r="G1947" i="6" s="1"/>
  <c r="Y1547" i="6"/>
  <c r="F1547" i="6"/>
  <c r="G1547" i="6" s="1"/>
  <c r="Y1523" i="6"/>
  <c r="F1523" i="6"/>
  <c r="N1523" i="6" s="1"/>
  <c r="O1523" i="6" s="1"/>
  <c r="Y1499" i="6"/>
  <c r="F1499" i="6"/>
  <c r="G1499" i="6" s="1"/>
  <c r="Y1459" i="6"/>
  <c r="W1459" i="6" s="1"/>
  <c r="X1459" i="6" s="1"/>
  <c r="F1459" i="6"/>
  <c r="G1459" i="6" s="1"/>
  <c r="Y1435" i="6"/>
  <c r="Z1435" i="6" s="1"/>
  <c r="F1435" i="6"/>
  <c r="N1435" i="6" s="1"/>
  <c r="O1435" i="6" s="1"/>
  <c r="Y1395" i="6"/>
  <c r="Z1395" i="6" s="1"/>
  <c r="F1395" i="6"/>
  <c r="G1395" i="6" s="1"/>
  <c r="Y1379" i="6"/>
  <c r="F1379" i="6"/>
  <c r="N1379" i="6" s="1"/>
  <c r="O1379" i="6" s="1"/>
  <c r="Y1339" i="6"/>
  <c r="W1339" i="6" s="1"/>
  <c r="X1339" i="6" s="1"/>
  <c r="F1339" i="6"/>
  <c r="N1339" i="6" s="1"/>
  <c r="O1339" i="6" s="1"/>
  <c r="Y1315" i="6"/>
  <c r="F1315" i="6"/>
  <c r="N1315" i="6" s="1"/>
  <c r="O1315" i="6" s="1"/>
  <c r="Y1299" i="6"/>
  <c r="F1299" i="6"/>
  <c r="G1299" i="6" s="1"/>
  <c r="Y1283" i="6"/>
  <c r="F1283" i="6"/>
  <c r="G1283" i="6" s="1"/>
  <c r="Y1259" i="6"/>
  <c r="Z1259" i="6" s="1"/>
  <c r="F1259" i="6"/>
  <c r="N1259" i="6" s="1"/>
  <c r="O1259" i="6" s="1"/>
  <c r="Y1235" i="6"/>
  <c r="F1235" i="6"/>
  <c r="N1235" i="6" s="1"/>
  <c r="O1235" i="6" s="1"/>
  <c r="Y1227" i="6"/>
  <c r="F1227" i="6"/>
  <c r="N1227" i="6" s="1"/>
  <c r="O1227" i="6" s="1"/>
  <c r="Y1219" i="6"/>
  <c r="F1219" i="6"/>
  <c r="G1219" i="6" s="1"/>
  <c r="Y1195" i="6"/>
  <c r="Z1195" i="6" s="1"/>
  <c r="F1195" i="6"/>
  <c r="G1195" i="6" s="1"/>
  <c r="Y1187" i="6"/>
  <c r="F1187" i="6"/>
  <c r="G1187" i="6" s="1"/>
  <c r="Y1171" i="6"/>
  <c r="F1171" i="6"/>
  <c r="G1171" i="6" s="1"/>
  <c r="Y1155" i="6"/>
  <c r="F1155" i="6"/>
  <c r="G1155" i="6" s="1"/>
  <c r="Y1139" i="6"/>
  <c r="W1139" i="6" s="1"/>
  <c r="F1139" i="6"/>
  <c r="G1139" i="6" s="1"/>
  <c r="Y1123" i="6"/>
  <c r="F1123" i="6"/>
  <c r="G1123" i="6" s="1"/>
  <c r="Y1107" i="6"/>
  <c r="Z1107" i="6" s="1"/>
  <c r="F1107" i="6"/>
  <c r="G1107" i="6" s="1"/>
  <c r="Y1067" i="6"/>
  <c r="Z1067" i="6" s="1"/>
  <c r="F1067" i="6"/>
  <c r="G1067" i="6" s="1"/>
  <c r="Y1027" i="6"/>
  <c r="Z1027" i="6" s="1"/>
  <c r="F1027" i="6"/>
  <c r="G1027" i="6" s="1"/>
  <c r="Y987" i="6"/>
  <c r="F987" i="6"/>
  <c r="G987" i="6" s="1"/>
  <c r="Y955" i="6"/>
  <c r="F955" i="6"/>
  <c r="G955" i="6" s="1"/>
  <c r="Y923" i="6"/>
  <c r="F923" i="6"/>
  <c r="G923" i="6" s="1"/>
  <c r="Y899" i="6"/>
  <c r="W899" i="6" s="1"/>
  <c r="F899" i="6"/>
  <c r="G899" i="6" s="1"/>
  <c r="Y843" i="6"/>
  <c r="F843" i="6"/>
  <c r="G843" i="6" s="1"/>
  <c r="Y1986" i="6"/>
  <c r="Z1986" i="6" s="1"/>
  <c r="F1986" i="6"/>
  <c r="G1986" i="6" s="1"/>
  <c r="Y1962" i="6"/>
  <c r="F1962" i="6"/>
  <c r="G1962" i="6" s="1"/>
  <c r="Y1922" i="6"/>
  <c r="Z1922" i="6" s="1"/>
  <c r="F1922" i="6"/>
  <c r="G1922" i="6" s="1"/>
  <c r="Y1786" i="6"/>
  <c r="F1786" i="6"/>
  <c r="N1786" i="6" s="1"/>
  <c r="O1786" i="6" s="1"/>
  <c r="Y1778" i="6"/>
  <c r="W1778" i="6" s="1"/>
  <c r="X1778" i="6" s="1"/>
  <c r="F1778" i="6"/>
  <c r="G1778" i="6" s="1"/>
  <c r="Y1674" i="6"/>
  <c r="F1674" i="6"/>
  <c r="N1674" i="6" s="1"/>
  <c r="O1674" i="6" s="1"/>
  <c r="Y1666" i="6"/>
  <c r="W1666" i="6" s="1"/>
  <c r="X1666" i="6" s="1"/>
  <c r="F1666" i="6"/>
  <c r="G1666" i="6" s="1"/>
  <c r="Y1634" i="6"/>
  <c r="Z1634" i="6" s="1"/>
  <c r="F1634" i="6"/>
  <c r="G1634" i="6" s="1"/>
  <c r="Y1618" i="6"/>
  <c r="R1618" i="6" s="1"/>
  <c r="F1618" i="6"/>
  <c r="N1618" i="6" s="1"/>
  <c r="O1618" i="6" s="1"/>
  <c r="Y1594" i="6"/>
  <c r="F1594" i="6"/>
  <c r="G1594" i="6" s="1"/>
  <c r="F1570" i="6"/>
  <c r="N1570" i="6" s="1"/>
  <c r="O1570" i="6" s="1"/>
  <c r="Y1570" i="6"/>
  <c r="Z1570" i="6" s="1"/>
  <c r="Y1554" i="6"/>
  <c r="F1554" i="6"/>
  <c r="G1554" i="6" s="1"/>
  <c r="Y1530" i="6"/>
  <c r="F1530" i="6"/>
  <c r="G1530" i="6" s="1"/>
  <c r="Y1514" i="6"/>
  <c r="F1514" i="6"/>
  <c r="G1514" i="6" s="1"/>
  <c r="Y1490" i="6"/>
  <c r="Z1490" i="6" s="1"/>
  <c r="F1490" i="6"/>
  <c r="N1490" i="6" s="1"/>
  <c r="O1490" i="6" s="1"/>
  <c r="Y1458" i="6"/>
  <c r="F1458" i="6"/>
  <c r="N1458" i="6" s="1"/>
  <c r="O1458" i="6" s="1"/>
  <c r="Y1442" i="6"/>
  <c r="W1442" i="6" s="1"/>
  <c r="X1442" i="6" s="1"/>
  <c r="F1442" i="6"/>
  <c r="N1442" i="6" s="1"/>
  <c r="O1442" i="6" s="1"/>
  <c r="F1426" i="6"/>
  <c r="G1426" i="6" s="1"/>
  <c r="Y1426" i="6"/>
  <c r="W1426" i="6" s="1"/>
  <c r="Y1410" i="6"/>
  <c r="U1410" i="6" s="1"/>
  <c r="F1410" i="6"/>
  <c r="N1410" i="6" s="1"/>
  <c r="O1410" i="6" s="1"/>
  <c r="Y1386" i="6"/>
  <c r="F1386" i="6"/>
  <c r="N1386" i="6" s="1"/>
  <c r="O1386" i="6" s="1"/>
  <c r="Y1370" i="6"/>
  <c r="F1370" i="6"/>
  <c r="N1370" i="6" s="1"/>
  <c r="O1370" i="6" s="1"/>
  <c r="F1354" i="6"/>
  <c r="G1354" i="6" s="1"/>
  <c r="Y1354" i="6"/>
  <c r="Y1338" i="6"/>
  <c r="Z1338" i="6" s="1"/>
  <c r="F1338" i="6"/>
  <c r="G1338" i="6" s="1"/>
  <c r="Y1314" i="6"/>
  <c r="F1314" i="6"/>
  <c r="N1314" i="6" s="1"/>
  <c r="O1314" i="6" s="1"/>
  <c r="Y1306" i="6"/>
  <c r="F1306" i="6"/>
  <c r="G1306" i="6" s="1"/>
  <c r="Y1298" i="6"/>
  <c r="F1298" i="6"/>
  <c r="G1298" i="6" s="1"/>
  <c r="Y1274" i="6"/>
  <c r="U1274" i="6" s="1"/>
  <c r="V1274" i="6" s="1"/>
  <c r="F1274" i="6"/>
  <c r="N1274" i="6" s="1"/>
  <c r="O1274" i="6" s="1"/>
  <c r="Y1210" i="6"/>
  <c r="F1210" i="6"/>
  <c r="G1210" i="6" s="1"/>
  <c r="Y1066" i="6"/>
  <c r="F1066" i="6"/>
  <c r="G1066" i="6" s="1"/>
  <c r="Y1042" i="6"/>
  <c r="F1042" i="6"/>
  <c r="G1042" i="6" s="1"/>
  <c r="Y1018" i="6"/>
  <c r="Z1018" i="6" s="1"/>
  <c r="F1018" i="6"/>
  <c r="G1018" i="6" s="1"/>
  <c r="Y1002" i="6"/>
  <c r="F1002" i="6"/>
  <c r="G1002" i="6" s="1"/>
  <c r="Y978" i="6"/>
  <c r="F978" i="6"/>
  <c r="G978" i="6" s="1"/>
  <c r="Y962" i="6"/>
  <c r="F962" i="6"/>
  <c r="G962" i="6" s="1"/>
  <c r="Y946" i="6"/>
  <c r="U946" i="6" s="1"/>
  <c r="F946" i="6"/>
  <c r="G946" i="6" s="1"/>
  <c r="Y930" i="6"/>
  <c r="F930" i="6"/>
  <c r="G930" i="6" s="1"/>
  <c r="Y794" i="6"/>
  <c r="Z794" i="6" s="1"/>
  <c r="F794" i="6"/>
  <c r="G794" i="6" s="1"/>
  <c r="Y754" i="6"/>
  <c r="F754" i="6"/>
  <c r="G754" i="6" s="1"/>
  <c r="Y610" i="6"/>
  <c r="W610" i="6" s="1"/>
  <c r="F610" i="6"/>
  <c r="G610" i="6" s="1"/>
  <c r="Y2021" i="6"/>
  <c r="F2021" i="6"/>
  <c r="G2021" i="6" s="1"/>
  <c r="F2005" i="6"/>
  <c r="N2005" i="6" s="1"/>
  <c r="O2005" i="6" s="1"/>
  <c r="Y2005" i="6"/>
  <c r="Y1997" i="6"/>
  <c r="F1997" i="6"/>
  <c r="N1997" i="6" s="1"/>
  <c r="O1997" i="6" s="1"/>
  <c r="Y1989" i="6"/>
  <c r="Z1989" i="6" s="1"/>
  <c r="F1989" i="6"/>
  <c r="G1989" i="6" s="1"/>
  <c r="Y1973" i="6"/>
  <c r="F1973" i="6"/>
  <c r="N1973" i="6" s="1"/>
  <c r="O1973" i="6" s="1"/>
  <c r="Y1965" i="6"/>
  <c r="F1965" i="6"/>
  <c r="G1965" i="6" s="1"/>
  <c r="Y1957" i="6"/>
  <c r="F1957" i="6"/>
  <c r="N1957" i="6" s="1"/>
  <c r="O1957" i="6" s="1"/>
  <c r="Y1941" i="6"/>
  <c r="Z1941" i="6" s="1"/>
  <c r="F1941" i="6"/>
  <c r="G1941" i="6" s="1"/>
  <c r="Y1933" i="6"/>
  <c r="F1933" i="6"/>
  <c r="G1933" i="6" s="1"/>
  <c r="Y1925" i="6"/>
  <c r="F1925" i="6"/>
  <c r="N1925" i="6" s="1"/>
  <c r="O1925" i="6" s="1"/>
  <c r="Y1901" i="6"/>
  <c r="F1901" i="6"/>
  <c r="G1901" i="6" s="1"/>
  <c r="Y1893" i="6"/>
  <c r="Z1893" i="6" s="1"/>
  <c r="F1893" i="6"/>
  <c r="N1893" i="6" s="1"/>
  <c r="O1893" i="6" s="1"/>
  <c r="Y1877" i="6"/>
  <c r="F1877" i="6"/>
  <c r="G1877" i="6" s="1"/>
  <c r="Y1869" i="6"/>
  <c r="F1869" i="6"/>
  <c r="N1869" i="6" s="1"/>
  <c r="O1869" i="6" s="1"/>
  <c r="Y1861" i="6"/>
  <c r="F1861" i="6"/>
  <c r="N1861" i="6" s="1"/>
  <c r="O1861" i="6" s="1"/>
  <c r="Y1845" i="6"/>
  <c r="Z1845" i="6" s="1"/>
  <c r="F1845" i="6"/>
  <c r="G1845" i="6" s="1"/>
  <c r="Y1837" i="6"/>
  <c r="F1837" i="6"/>
  <c r="G1837" i="6" s="1"/>
  <c r="Y1821" i="6"/>
  <c r="Z1821" i="6" s="1"/>
  <c r="F1821" i="6"/>
  <c r="G1821" i="6" s="1"/>
  <c r="Y1813" i="6"/>
  <c r="F1813" i="6"/>
  <c r="G1813" i="6" s="1"/>
  <c r="Y1805" i="6"/>
  <c r="Z1805" i="6" s="1"/>
  <c r="F1805" i="6"/>
  <c r="N1805" i="6" s="1"/>
  <c r="O1805" i="6" s="1"/>
  <c r="Y1797" i="6"/>
  <c r="Z1797" i="6" s="1"/>
  <c r="F1797" i="6"/>
  <c r="N1797" i="6" s="1"/>
  <c r="O1797" i="6" s="1"/>
  <c r="Y1781" i="6"/>
  <c r="F1781" i="6"/>
  <c r="N1781" i="6" s="1"/>
  <c r="O1781" i="6" s="1"/>
  <c r="Y1773" i="6"/>
  <c r="Z1773" i="6" s="1"/>
  <c r="F1773" i="6"/>
  <c r="G1773" i="6" s="1"/>
  <c r="Y1757" i="6"/>
  <c r="U1757" i="6" s="1"/>
  <c r="F1757" i="6"/>
  <c r="G1757" i="6" s="1"/>
  <c r="Y1749" i="6"/>
  <c r="Z1749" i="6" s="1"/>
  <c r="F1749" i="6"/>
  <c r="N1749" i="6" s="1"/>
  <c r="O1749" i="6" s="1"/>
  <c r="Y1733" i="6"/>
  <c r="F1733" i="6"/>
  <c r="G1733" i="6" s="1"/>
  <c r="Y1725" i="6"/>
  <c r="F1725" i="6"/>
  <c r="N1725" i="6" s="1"/>
  <c r="O1725" i="6" s="1"/>
  <c r="Y1709" i="6"/>
  <c r="Z1709" i="6" s="1"/>
  <c r="F1709" i="6"/>
  <c r="G1709" i="6" s="1"/>
  <c r="Y1701" i="6"/>
  <c r="F1701" i="6"/>
  <c r="N1701" i="6" s="1"/>
  <c r="O1701" i="6" s="1"/>
  <c r="Y1693" i="6"/>
  <c r="F1693" i="6"/>
  <c r="G1693" i="6" s="1"/>
  <c r="Y1685" i="6"/>
  <c r="F1685" i="6"/>
  <c r="G1685" i="6" s="1"/>
  <c r="Y1669" i="6"/>
  <c r="Z1669" i="6" s="1"/>
  <c r="F1669" i="6"/>
  <c r="N1669" i="6" s="1"/>
  <c r="O1669" i="6" s="1"/>
  <c r="Y1661" i="6"/>
  <c r="F1661" i="6"/>
  <c r="N1661" i="6" s="1"/>
  <c r="O1661" i="6" s="1"/>
  <c r="Y1637" i="6"/>
  <c r="AA1637" i="6" s="1"/>
  <c r="AB1637" i="6" s="1"/>
  <c r="F1637" i="6"/>
  <c r="G1637" i="6" s="1"/>
  <c r="Y1629" i="6"/>
  <c r="F1629" i="6"/>
  <c r="G1629" i="6" s="1"/>
  <c r="F1621" i="6"/>
  <c r="G1621" i="6" s="1"/>
  <c r="Y1621" i="6"/>
  <c r="Z1621" i="6" s="1"/>
  <c r="Y1605" i="6"/>
  <c r="F1605" i="6"/>
  <c r="G1605" i="6" s="1"/>
  <c r="Y1597" i="6"/>
  <c r="F1597" i="6"/>
  <c r="N1597" i="6" s="1"/>
  <c r="O1597" i="6" s="1"/>
  <c r="Y1589" i="6"/>
  <c r="F1589" i="6"/>
  <c r="G1589" i="6" s="1"/>
  <c r="Y1573" i="6"/>
  <c r="Z1573" i="6" s="1"/>
  <c r="F1573" i="6"/>
  <c r="N1573" i="6" s="1"/>
  <c r="O1573" i="6" s="1"/>
  <c r="Y1565" i="6"/>
  <c r="Z1565" i="6" s="1"/>
  <c r="F1565" i="6"/>
  <c r="N1565" i="6" s="1"/>
  <c r="O1565" i="6" s="1"/>
  <c r="Y1557" i="6"/>
  <c r="Z1557" i="6" s="1"/>
  <c r="F1557" i="6"/>
  <c r="G1557" i="6" s="1"/>
  <c r="Y1541" i="6"/>
  <c r="F1541" i="6"/>
  <c r="N1541" i="6" s="1"/>
  <c r="O1541" i="6" s="1"/>
  <c r="Y1525" i="6"/>
  <c r="Z1525" i="6" s="1"/>
  <c r="F1525" i="6"/>
  <c r="G1525" i="6" s="1"/>
  <c r="Y1509" i="6"/>
  <c r="F1509" i="6"/>
  <c r="G1509" i="6" s="1"/>
  <c r="Y1501" i="6"/>
  <c r="Z1501" i="6" s="1"/>
  <c r="F1501" i="6"/>
  <c r="G1501" i="6" s="1"/>
  <c r="Y1477" i="6"/>
  <c r="F1477" i="6"/>
  <c r="G1477" i="6" s="1"/>
  <c r="Y1469" i="6"/>
  <c r="T1469" i="6" s="1"/>
  <c r="F1469" i="6"/>
  <c r="G1469" i="6" s="1"/>
  <c r="Y1461" i="6"/>
  <c r="F1461" i="6"/>
  <c r="G1461" i="6" s="1"/>
  <c r="Y1453" i="6"/>
  <c r="R1453" i="6" s="1"/>
  <c r="F1453" i="6"/>
  <c r="G1453" i="6" s="1"/>
  <c r="Y1445" i="6"/>
  <c r="F1445" i="6"/>
  <c r="G1445" i="6" s="1"/>
  <c r="Y1437" i="6"/>
  <c r="Z1437" i="6" s="1"/>
  <c r="F1437" i="6"/>
  <c r="G1437" i="6" s="1"/>
  <c r="Y1429" i="6"/>
  <c r="F1429" i="6"/>
  <c r="N1429" i="6" s="1"/>
  <c r="O1429" i="6" s="1"/>
  <c r="F1421" i="6"/>
  <c r="G1421" i="6" s="1"/>
  <c r="Y1421" i="6"/>
  <c r="Z1421" i="6" s="1"/>
  <c r="Y1413" i="6"/>
  <c r="F1413" i="6"/>
  <c r="N1413" i="6" s="1"/>
  <c r="O1413" i="6" s="1"/>
  <c r="Y1405" i="6"/>
  <c r="T1405" i="6" s="1"/>
  <c r="F1405" i="6"/>
  <c r="G1405" i="6" s="1"/>
  <c r="Y1397" i="6"/>
  <c r="Z1397" i="6" s="1"/>
  <c r="F1397" i="6"/>
  <c r="N1397" i="6" s="1"/>
  <c r="O1397" i="6" s="1"/>
  <c r="Y1389" i="6"/>
  <c r="Z1389" i="6" s="1"/>
  <c r="F1389" i="6"/>
  <c r="G1389" i="6" s="1"/>
  <c r="Y1381" i="6"/>
  <c r="F1381" i="6"/>
  <c r="N1381" i="6" s="1"/>
  <c r="O1381" i="6" s="1"/>
  <c r="Y1373" i="6"/>
  <c r="U1373" i="6" s="1"/>
  <c r="F1373" i="6"/>
  <c r="N1373" i="6" s="1"/>
  <c r="O1373" i="6" s="1"/>
  <c r="Y1365" i="6"/>
  <c r="F1365" i="6"/>
  <c r="G1365" i="6" s="1"/>
  <c r="Y1357" i="6"/>
  <c r="F1357" i="6"/>
  <c r="G1357" i="6" s="1"/>
  <c r="Y1341" i="6"/>
  <c r="F1341" i="6"/>
  <c r="N1341" i="6" s="1"/>
  <c r="O1341" i="6" s="1"/>
  <c r="Y1333" i="6"/>
  <c r="AA1333" i="6" s="1"/>
  <c r="AB1333" i="6" s="1"/>
  <c r="F1333" i="6"/>
  <c r="G1333" i="6" s="1"/>
  <c r="Y1325" i="6"/>
  <c r="F1325" i="6"/>
  <c r="G1325" i="6" s="1"/>
  <c r="Y1317" i="6"/>
  <c r="AA1317" i="6" s="1"/>
  <c r="AB1317" i="6" s="1"/>
  <c r="F1317" i="6"/>
  <c r="N1317" i="6" s="1"/>
  <c r="O1317" i="6" s="1"/>
  <c r="Y1309" i="6"/>
  <c r="F1309" i="6"/>
  <c r="G1309" i="6" s="1"/>
  <c r="Y1301" i="6"/>
  <c r="Z1301" i="6" s="1"/>
  <c r="F1301" i="6"/>
  <c r="G1301" i="6" s="1"/>
  <c r="Y1293" i="6"/>
  <c r="Z1293" i="6" s="1"/>
  <c r="F1293" i="6"/>
  <c r="G1293" i="6" s="1"/>
  <c r="Y1285" i="6"/>
  <c r="Z1285" i="6" s="1"/>
  <c r="F1285" i="6"/>
  <c r="G1285" i="6" s="1"/>
  <c r="Y1269" i="6"/>
  <c r="F1269" i="6"/>
  <c r="N1269" i="6" s="1"/>
  <c r="O1269" i="6" s="1"/>
  <c r="Y1261" i="6"/>
  <c r="T1261" i="6" s="1"/>
  <c r="F1261" i="6"/>
  <c r="G1261" i="6" s="1"/>
  <c r="Y1253" i="6"/>
  <c r="F1253" i="6"/>
  <c r="N1253" i="6" s="1"/>
  <c r="O1253" i="6" s="1"/>
  <c r="Y1245" i="6"/>
  <c r="U1245" i="6" s="1"/>
  <c r="V1245" i="6" s="1"/>
  <c r="F1245" i="6"/>
  <c r="G1245" i="6" s="1"/>
  <c r="Y1237" i="6"/>
  <c r="F1237" i="6"/>
  <c r="G1237" i="6" s="1"/>
  <c r="Y1229" i="6"/>
  <c r="Z1229" i="6" s="1"/>
  <c r="F1229" i="6"/>
  <c r="N1229" i="6" s="1"/>
  <c r="O1229" i="6" s="1"/>
  <c r="Y1221" i="6"/>
  <c r="F1221" i="6"/>
  <c r="G1221" i="6" s="1"/>
  <c r="Y1213" i="6"/>
  <c r="F1213" i="6"/>
  <c r="G1213" i="6" s="1"/>
  <c r="Y1197" i="6"/>
  <c r="F1197" i="6"/>
  <c r="G1197" i="6" s="1"/>
  <c r="Y1189" i="6"/>
  <c r="T1189" i="6" s="1"/>
  <c r="F1189" i="6"/>
  <c r="G1189" i="6" s="1"/>
  <c r="Y1181" i="6"/>
  <c r="F1181" i="6"/>
  <c r="G1181" i="6" s="1"/>
  <c r="Y1173" i="6"/>
  <c r="F1173" i="6"/>
  <c r="G1173" i="6" s="1"/>
  <c r="Y1165" i="6"/>
  <c r="F1165" i="6"/>
  <c r="G1165" i="6" s="1"/>
  <c r="Y1157" i="6"/>
  <c r="Z1157" i="6" s="1"/>
  <c r="F1157" i="6"/>
  <c r="G1157" i="6" s="1"/>
  <c r="Y1149" i="6"/>
  <c r="F1149" i="6"/>
  <c r="G1149" i="6" s="1"/>
  <c r="Y1141" i="6"/>
  <c r="F1141" i="6"/>
  <c r="G1141" i="6" s="1"/>
  <c r="F1133" i="6"/>
  <c r="G1133" i="6" s="1"/>
  <c r="Y1133" i="6"/>
  <c r="Z1133" i="6" s="1"/>
  <c r="Y1125" i="6"/>
  <c r="R1125" i="6" s="1"/>
  <c r="F1125" i="6"/>
  <c r="G1125" i="6" s="1"/>
  <c r="Y1117" i="6"/>
  <c r="F1117" i="6"/>
  <c r="G1117" i="6" s="1"/>
  <c r="Y1109" i="6"/>
  <c r="F1109" i="6"/>
  <c r="G1109" i="6" s="1"/>
  <c r="Y1101" i="6"/>
  <c r="F1101" i="6"/>
  <c r="G1101" i="6" s="1"/>
  <c r="Y1093" i="6"/>
  <c r="U1093" i="6" s="1"/>
  <c r="F1093" i="6"/>
  <c r="G1093" i="6" s="1"/>
  <c r="Y1085" i="6"/>
  <c r="F1085" i="6"/>
  <c r="N1085" i="6" s="1"/>
  <c r="O1085" i="6" s="1"/>
  <c r="Y1077" i="6"/>
  <c r="Z1077" i="6" s="1"/>
  <c r="F1077" i="6"/>
  <c r="G1077" i="6" s="1"/>
  <c r="Y1069" i="6"/>
  <c r="F1069" i="6"/>
  <c r="G1069" i="6" s="1"/>
  <c r="F1061" i="6"/>
  <c r="G1061" i="6" s="1"/>
  <c r="Y1061" i="6"/>
  <c r="Z1061" i="6" s="1"/>
  <c r="Y1053" i="6"/>
  <c r="Z1053" i="6" s="1"/>
  <c r="F1053" i="6"/>
  <c r="G1053" i="6" s="1"/>
  <c r="Y1045" i="6"/>
  <c r="R1045" i="6" s="1"/>
  <c r="F1045" i="6"/>
  <c r="G1045" i="6" s="1"/>
  <c r="Y1037" i="6"/>
  <c r="F1037" i="6"/>
  <c r="G1037" i="6" s="1"/>
  <c r="Y1029" i="6"/>
  <c r="Z1029" i="6" s="1"/>
  <c r="F1029" i="6"/>
  <c r="G1029" i="6" s="1"/>
  <c r="Y1021" i="6"/>
  <c r="Z1021" i="6" s="1"/>
  <c r="F1021" i="6"/>
  <c r="G1021" i="6" s="1"/>
  <c r="Y1013" i="6"/>
  <c r="Z1013" i="6" s="1"/>
  <c r="F1013" i="6"/>
  <c r="G1013" i="6" s="1"/>
  <c r="Y1005" i="6"/>
  <c r="F1005" i="6"/>
  <c r="G1005" i="6" s="1"/>
  <c r="Y997" i="6"/>
  <c r="Z997" i="6" s="1"/>
  <c r="F997" i="6"/>
  <c r="G997" i="6" s="1"/>
  <c r="Y989" i="6"/>
  <c r="F989" i="6"/>
  <c r="G989" i="6" s="1"/>
  <c r="F981" i="6"/>
  <c r="G981" i="6" s="1"/>
  <c r="Y981" i="6"/>
  <c r="Z981" i="6" s="1"/>
  <c r="Y965" i="6"/>
  <c r="F965" i="6"/>
  <c r="G965" i="6" s="1"/>
  <c r="Y957" i="6"/>
  <c r="T957" i="6" s="1"/>
  <c r="F957" i="6"/>
  <c r="G957" i="6" s="1"/>
  <c r="Y949" i="6"/>
  <c r="F949" i="6"/>
  <c r="G949" i="6" s="1"/>
  <c r="Y941" i="6"/>
  <c r="Z941" i="6" s="1"/>
  <c r="F941" i="6"/>
  <c r="G941" i="6" s="1"/>
  <c r="Y933" i="6"/>
  <c r="Z933" i="6" s="1"/>
  <c r="F933" i="6"/>
  <c r="G933" i="6" s="1"/>
  <c r="Y925" i="6"/>
  <c r="AA925" i="6" s="1"/>
  <c r="AB925" i="6" s="1"/>
  <c r="F925" i="6"/>
  <c r="G925" i="6" s="1"/>
  <c r="Y917" i="6"/>
  <c r="F917" i="6"/>
  <c r="G917" i="6" s="1"/>
  <c r="Y909" i="6"/>
  <c r="F909" i="6"/>
  <c r="G909" i="6" s="1"/>
  <c r="Y901" i="6"/>
  <c r="F901" i="6"/>
  <c r="G901" i="6" s="1"/>
  <c r="Y893" i="6"/>
  <c r="U893" i="6" s="1"/>
  <c r="F893" i="6"/>
  <c r="G893" i="6" s="1"/>
  <c r="Y885" i="6"/>
  <c r="F885" i="6"/>
  <c r="G885" i="6" s="1"/>
  <c r="F877" i="6"/>
  <c r="G877" i="6" s="1"/>
  <c r="Y877" i="6"/>
  <c r="Z877" i="6" s="1"/>
  <c r="Y869" i="6"/>
  <c r="Z869" i="6" s="1"/>
  <c r="F869" i="6"/>
  <c r="G869" i="6" s="1"/>
  <c r="Y861" i="6"/>
  <c r="U861" i="6" s="1"/>
  <c r="V861" i="6" s="1"/>
  <c r="F861" i="6"/>
  <c r="G861" i="6" s="1"/>
  <c r="Y845" i="6"/>
  <c r="F845" i="6"/>
  <c r="G845" i="6" s="1"/>
  <c r="Y837" i="6"/>
  <c r="F837" i="6"/>
  <c r="G837" i="6" s="1"/>
  <c r="Y829" i="6"/>
  <c r="Z829" i="6" s="1"/>
  <c r="F829" i="6"/>
  <c r="G829" i="6" s="1"/>
  <c r="Y821" i="6"/>
  <c r="F821" i="6"/>
  <c r="G821" i="6" s="1"/>
  <c r="Y805" i="6"/>
  <c r="Z805" i="6" s="1"/>
  <c r="F805" i="6"/>
  <c r="G805" i="6" s="1"/>
  <c r="Y797" i="6"/>
  <c r="F797" i="6"/>
  <c r="G797" i="6" s="1"/>
  <c r="Y789" i="6"/>
  <c r="F789" i="6"/>
  <c r="G789" i="6" s="1"/>
  <c r="Y781" i="6"/>
  <c r="Z781" i="6" s="1"/>
  <c r="F781" i="6"/>
  <c r="G781" i="6" s="1"/>
  <c r="Y773" i="6"/>
  <c r="F773" i="6"/>
  <c r="G773" i="6" s="1"/>
  <c r="Y765" i="6"/>
  <c r="W765" i="6" s="1"/>
  <c r="X765" i="6" s="1"/>
  <c r="F765" i="6"/>
  <c r="G765" i="6" s="1"/>
  <c r="Y749" i="6"/>
  <c r="Z749" i="6" s="1"/>
  <c r="F749" i="6"/>
  <c r="G749" i="6" s="1"/>
  <c r="Y741" i="6"/>
  <c r="Z741" i="6" s="1"/>
  <c r="F741" i="6"/>
  <c r="G741" i="6" s="1"/>
  <c r="Y733" i="6"/>
  <c r="F733" i="6"/>
  <c r="G733" i="6" s="1"/>
  <c r="Y725" i="6"/>
  <c r="F725" i="6"/>
  <c r="G725" i="6" s="1"/>
  <c r="Y717" i="6"/>
  <c r="Z717" i="6" s="1"/>
  <c r="F717" i="6"/>
  <c r="G717" i="6" s="1"/>
  <c r="Y709" i="6"/>
  <c r="W709" i="6" s="1"/>
  <c r="X709" i="6" s="1"/>
  <c r="F709" i="6"/>
  <c r="G709" i="6" s="1"/>
  <c r="Y701" i="6"/>
  <c r="F701" i="6"/>
  <c r="G701" i="6" s="1"/>
  <c r="Y693" i="6"/>
  <c r="F693" i="6"/>
  <c r="G693" i="6" s="1"/>
  <c r="Y685" i="6"/>
  <c r="Z685" i="6" s="1"/>
  <c r="F685" i="6"/>
  <c r="G685" i="6" s="1"/>
  <c r="Y677" i="6"/>
  <c r="R677" i="6" s="1"/>
  <c r="F677" i="6"/>
  <c r="G677" i="6" s="1"/>
  <c r="Y669" i="6"/>
  <c r="F669" i="6"/>
  <c r="G669" i="6" s="1"/>
  <c r="Y661" i="6"/>
  <c r="F661" i="6"/>
  <c r="G661" i="6" s="1"/>
  <c r="Y653" i="6"/>
  <c r="Z653" i="6" s="1"/>
  <c r="F653" i="6"/>
  <c r="G653" i="6" s="1"/>
  <c r="Y645" i="6"/>
  <c r="Z645" i="6" s="1"/>
  <c r="F645" i="6"/>
  <c r="G645" i="6" s="1"/>
  <c r="Y637" i="6"/>
  <c r="Z637" i="6" s="1"/>
  <c r="F637" i="6"/>
  <c r="G637" i="6" s="1"/>
  <c r="Y629" i="6"/>
  <c r="Z629" i="6" s="1"/>
  <c r="F629" i="6"/>
  <c r="G629" i="6" s="1"/>
  <c r="Y613" i="6"/>
  <c r="F613" i="6"/>
  <c r="G613" i="6" s="1"/>
  <c r="Y605" i="6"/>
  <c r="Z605" i="6" s="1"/>
  <c r="F605" i="6"/>
  <c r="G605" i="6" s="1"/>
  <c r="Y597" i="6"/>
  <c r="F597" i="6"/>
  <c r="G597" i="6" s="1"/>
  <c r="Y581" i="6"/>
  <c r="Z581" i="6" s="1"/>
  <c r="F581" i="6"/>
  <c r="G581" i="6" s="1"/>
  <c r="Y573" i="6"/>
  <c r="F573" i="6"/>
  <c r="G573" i="6" s="1"/>
  <c r="Y565" i="6"/>
  <c r="Z565" i="6" s="1"/>
  <c r="F565" i="6"/>
  <c r="N565" i="6" s="1"/>
  <c r="O565" i="6" s="1"/>
  <c r="Y557" i="6"/>
  <c r="F557" i="6"/>
  <c r="G557" i="6" s="1"/>
  <c r="Y549" i="6"/>
  <c r="F549" i="6"/>
  <c r="G549" i="6" s="1"/>
  <c r="Y541" i="6"/>
  <c r="Z541" i="6" s="1"/>
  <c r="F541" i="6"/>
  <c r="G541" i="6" s="1"/>
  <c r="Y533" i="6"/>
  <c r="Z533" i="6" s="1"/>
  <c r="F533" i="6"/>
  <c r="G533" i="6" s="1"/>
  <c r="Y525" i="6"/>
  <c r="F525" i="6"/>
  <c r="G525" i="6" s="1"/>
  <c r="Y517" i="6"/>
  <c r="F517" i="6"/>
  <c r="G517" i="6" s="1"/>
  <c r="Y509" i="6"/>
  <c r="F509" i="6"/>
  <c r="G509" i="6" s="1"/>
  <c r="Y501" i="6"/>
  <c r="U501" i="6" s="1"/>
  <c r="V501" i="6" s="1"/>
  <c r="F501" i="6"/>
  <c r="G501" i="6" s="1"/>
  <c r="Y493" i="6"/>
  <c r="F493" i="6"/>
  <c r="G493" i="6" s="1"/>
  <c r="Y485" i="6"/>
  <c r="Z485" i="6" s="1"/>
  <c r="F485" i="6"/>
  <c r="G485" i="6" s="1"/>
  <c r="Y477" i="6"/>
  <c r="F477" i="6"/>
  <c r="G477" i="6" s="1"/>
  <c r="Y469" i="6"/>
  <c r="W469" i="6" s="1"/>
  <c r="X469" i="6" s="1"/>
  <c r="F469" i="6"/>
  <c r="G469" i="6" s="1"/>
  <c r="Y461" i="6"/>
  <c r="F461" i="6"/>
  <c r="G461" i="6" s="1"/>
  <c r="Y453" i="6"/>
  <c r="F453" i="6"/>
  <c r="G453" i="6" s="1"/>
  <c r="Y445" i="6"/>
  <c r="Z445" i="6" s="1"/>
  <c r="F445" i="6"/>
  <c r="G445" i="6" s="1"/>
  <c r="Y437" i="6"/>
  <c r="Z437" i="6" s="1"/>
  <c r="F437" i="6"/>
  <c r="G437" i="6" s="1"/>
  <c r="Y429" i="6"/>
  <c r="F429" i="6"/>
  <c r="G429" i="6" s="1"/>
  <c r="Y421" i="6"/>
  <c r="Z421" i="6" s="1"/>
  <c r="F421" i="6"/>
  <c r="G421" i="6" s="1"/>
  <c r="Y413" i="6"/>
  <c r="AA413" i="6" s="1"/>
  <c r="AB413" i="6" s="1"/>
  <c r="F413" i="6"/>
  <c r="G413" i="6" s="1"/>
  <c r="Y405" i="6"/>
  <c r="Z405" i="6" s="1"/>
  <c r="F405" i="6"/>
  <c r="G405" i="6" s="1"/>
  <c r="Y397" i="6"/>
  <c r="F397" i="6"/>
  <c r="G397" i="6" s="1"/>
  <c r="Y389" i="6"/>
  <c r="F389" i="6"/>
  <c r="G389" i="6" s="1"/>
  <c r="Y381" i="6"/>
  <c r="F381" i="6"/>
  <c r="G381" i="6" s="1"/>
  <c r="Y373" i="6"/>
  <c r="U373" i="6" s="1"/>
  <c r="V373" i="6" s="1"/>
  <c r="F373" i="6"/>
  <c r="G373" i="6" s="1"/>
  <c r="Y365" i="6"/>
  <c r="F365" i="6"/>
  <c r="G365" i="6" s="1"/>
  <c r="Y357" i="6"/>
  <c r="W357" i="6" s="1"/>
  <c r="X357" i="6" s="1"/>
  <c r="F357" i="6"/>
  <c r="G357" i="6" s="1"/>
  <c r="Y349" i="6"/>
  <c r="F349" i="6"/>
  <c r="G349" i="6" s="1"/>
  <c r="Y341" i="6"/>
  <c r="Z341" i="6" s="1"/>
  <c r="F341" i="6"/>
  <c r="G341" i="6" s="1"/>
  <c r="Y333" i="6"/>
  <c r="F333" i="6"/>
  <c r="G333" i="6" s="1"/>
  <c r="Y325" i="6"/>
  <c r="F325" i="6"/>
  <c r="G325" i="6" s="1"/>
  <c r="Y317" i="6"/>
  <c r="Z317" i="6" s="1"/>
  <c r="F317" i="6"/>
  <c r="G317" i="6" s="1"/>
  <c r="Y309" i="6"/>
  <c r="U309" i="6" s="1"/>
  <c r="V309" i="6" s="1"/>
  <c r="F309" i="6"/>
  <c r="G309" i="6" s="1"/>
  <c r="Y301" i="6"/>
  <c r="Z301" i="6" s="1"/>
  <c r="F301" i="6"/>
  <c r="G301" i="6" s="1"/>
  <c r="Y293" i="6"/>
  <c r="F293" i="6"/>
  <c r="G293" i="6" s="1"/>
  <c r="Y285" i="6"/>
  <c r="R285" i="6" s="1"/>
  <c r="F285" i="6"/>
  <c r="G285" i="6" s="1"/>
  <c r="Y277" i="6"/>
  <c r="F277" i="6"/>
  <c r="G277" i="6" s="1"/>
  <c r="Y269" i="6"/>
  <c r="F269" i="6"/>
  <c r="G269" i="6" s="1"/>
  <c r="Y261" i="6"/>
  <c r="Z261" i="6" s="1"/>
  <c r="F261" i="6"/>
  <c r="G261" i="6" s="1"/>
  <c r="Y253" i="6"/>
  <c r="Z253" i="6" s="1"/>
  <c r="F253" i="6"/>
  <c r="G253" i="6" s="1"/>
  <c r="Y245" i="6"/>
  <c r="Z245" i="6" s="1"/>
  <c r="F245" i="6"/>
  <c r="G245" i="6" s="1"/>
  <c r="Y237" i="6"/>
  <c r="F237" i="6"/>
  <c r="N237" i="6" s="1"/>
  <c r="O237" i="6" s="1"/>
  <c r="Y229" i="6"/>
  <c r="Z229" i="6" s="1"/>
  <c r="F229" i="6"/>
  <c r="G229" i="6" s="1"/>
  <c r="Y221" i="6"/>
  <c r="R221" i="6" s="1"/>
  <c r="F221" i="6"/>
  <c r="G221" i="6" s="1"/>
  <c r="Y205" i="6"/>
  <c r="W205" i="6" s="1"/>
  <c r="F205" i="6"/>
  <c r="G205" i="6" s="1"/>
  <c r="Y197" i="6"/>
  <c r="F197" i="6"/>
  <c r="G197" i="6" s="1"/>
  <c r="Y189" i="6"/>
  <c r="F189" i="6"/>
  <c r="G189" i="6" s="1"/>
  <c r="F181" i="6"/>
  <c r="G181" i="6" s="1"/>
  <c r="Y181" i="6"/>
  <c r="Y173" i="6"/>
  <c r="R173" i="6" s="1"/>
  <c r="F173" i="6"/>
  <c r="G173" i="6" s="1"/>
  <c r="Y165" i="6"/>
  <c r="F165" i="6"/>
  <c r="G165" i="6" s="1"/>
  <c r="Y157" i="6"/>
  <c r="F157" i="6"/>
  <c r="G157" i="6" s="1"/>
  <c r="Y149" i="6"/>
  <c r="Z149" i="6" s="1"/>
  <c r="F149" i="6"/>
  <c r="G149" i="6" s="1"/>
  <c r="Y141" i="6"/>
  <c r="R141" i="6" s="1"/>
  <c r="F141" i="6"/>
  <c r="G141" i="6" s="1"/>
  <c r="Y133" i="6"/>
  <c r="Z133" i="6" s="1"/>
  <c r="F133" i="6"/>
  <c r="G133" i="6" s="1"/>
  <c r="Y125" i="6"/>
  <c r="F125" i="6"/>
  <c r="G125" i="6" s="1"/>
  <c r="Y117" i="6"/>
  <c r="F117" i="6"/>
  <c r="N117" i="6" s="1"/>
  <c r="O117" i="6" s="1"/>
  <c r="Y101" i="6"/>
  <c r="Z101" i="6" s="1"/>
  <c r="F101" i="6"/>
  <c r="G101" i="6" s="1"/>
  <c r="Y93" i="6"/>
  <c r="F93" i="6"/>
  <c r="G93" i="6" s="1"/>
  <c r="Y85" i="6"/>
  <c r="F85" i="6"/>
  <c r="G85" i="6" s="1"/>
  <c r="Y77" i="6"/>
  <c r="Z77" i="6" s="1"/>
  <c r="F77" i="6"/>
  <c r="G77" i="6" s="1"/>
  <c r="Y69" i="6"/>
  <c r="F69" i="6"/>
  <c r="G69" i="6" s="1"/>
  <c r="Y61" i="6"/>
  <c r="F61" i="6"/>
  <c r="G61" i="6" s="1"/>
  <c r="Y53" i="6"/>
  <c r="Z53" i="6" s="1"/>
  <c r="F53" i="6"/>
  <c r="N53" i="6" s="1"/>
  <c r="O53" i="6" s="1"/>
  <c r="Y45" i="6"/>
  <c r="F45" i="6"/>
  <c r="N45" i="6" s="1"/>
  <c r="O45" i="6" s="1"/>
  <c r="Y37" i="6"/>
  <c r="Z37" i="6" s="1"/>
  <c r="F37" i="6"/>
  <c r="G37" i="6" s="1"/>
  <c r="Y29" i="6"/>
  <c r="F29" i="6"/>
  <c r="N29" i="6" s="1"/>
  <c r="O29" i="6" s="1"/>
  <c r="Y21" i="6"/>
  <c r="F21" i="6"/>
  <c r="G21" i="6" s="1"/>
  <c r="Y13" i="6"/>
  <c r="Z13" i="6" s="1"/>
  <c r="F13" i="6"/>
  <c r="G13" i="6" s="1"/>
  <c r="Y2029" i="6"/>
  <c r="Z2029" i="6" s="1"/>
  <c r="Y1493" i="6"/>
  <c r="Z1493" i="6" s="1"/>
  <c r="F5" i="6"/>
  <c r="N5" i="6" s="1"/>
  <c r="F1949" i="6"/>
  <c r="G1949" i="6" s="1"/>
  <c r="F1907" i="6"/>
  <c r="G1907" i="6" s="1"/>
  <c r="F1864" i="6"/>
  <c r="G1864" i="6" s="1"/>
  <c r="F1816" i="6"/>
  <c r="N1816" i="6" s="1"/>
  <c r="O1816" i="6" s="1"/>
  <c r="F1764" i="6"/>
  <c r="N1764" i="6" s="1"/>
  <c r="O1764" i="6" s="1"/>
  <c r="F1677" i="6"/>
  <c r="N1677" i="6" s="1"/>
  <c r="O1677" i="6" s="1"/>
  <c r="F1581" i="6"/>
  <c r="G1581" i="6" s="1"/>
  <c r="F1452" i="6"/>
  <c r="G1452" i="6" s="1"/>
  <c r="F1205" i="6"/>
  <c r="G1205" i="6" s="1"/>
  <c r="F542" i="6"/>
  <c r="G542" i="6" s="1"/>
  <c r="Y1963" i="6"/>
  <c r="Z1963" i="6" s="1"/>
  <c r="F1963" i="6"/>
  <c r="N1963" i="6" s="1"/>
  <c r="O1963" i="6" s="1"/>
  <c r="Y1931" i="6"/>
  <c r="Z1931" i="6" s="1"/>
  <c r="F1931" i="6"/>
  <c r="N1931" i="6" s="1"/>
  <c r="O1931" i="6" s="1"/>
  <c r="Y1923" i="6"/>
  <c r="Z1923" i="6" s="1"/>
  <c r="F1923" i="6"/>
  <c r="G1923" i="6" s="1"/>
  <c r="Y1899" i="6"/>
  <c r="F1899" i="6"/>
  <c r="N1899" i="6" s="1"/>
  <c r="O1899" i="6" s="1"/>
  <c r="Y1883" i="6"/>
  <c r="Z1883" i="6" s="1"/>
  <c r="F1883" i="6"/>
  <c r="N1883" i="6" s="1"/>
  <c r="O1883" i="6" s="1"/>
  <c r="Y1747" i="6"/>
  <c r="T1747" i="6" s="1"/>
  <c r="F1747" i="6"/>
  <c r="G1747" i="6" s="1"/>
  <c r="Y1643" i="6"/>
  <c r="Z1643" i="6" s="1"/>
  <c r="F1643" i="6"/>
  <c r="N1643" i="6" s="1"/>
  <c r="O1643" i="6" s="1"/>
  <c r="Y1619" i="6"/>
  <c r="F1619" i="6"/>
  <c r="N1619" i="6" s="1"/>
  <c r="O1619" i="6" s="1"/>
  <c r="Y1603" i="6"/>
  <c r="U1603" i="6" s="1"/>
  <c r="F1603" i="6"/>
  <c r="G1603" i="6" s="1"/>
  <c r="Y1587" i="6"/>
  <c r="Z1587" i="6" s="1"/>
  <c r="F1587" i="6"/>
  <c r="G1587" i="6" s="1"/>
  <c r="Y1563" i="6"/>
  <c r="Z1563" i="6" s="1"/>
  <c r="F1563" i="6"/>
  <c r="G1563" i="6" s="1"/>
  <c r="Y1539" i="6"/>
  <c r="U1539" i="6" s="1"/>
  <c r="V1539" i="6" s="1"/>
  <c r="F1539" i="6"/>
  <c r="G1539" i="6" s="1"/>
  <c r="Y1491" i="6"/>
  <c r="Z1491" i="6" s="1"/>
  <c r="F1491" i="6"/>
  <c r="N1491" i="6" s="1"/>
  <c r="O1491" i="6" s="1"/>
  <c r="Y1419" i="6"/>
  <c r="Z1419" i="6" s="1"/>
  <c r="F1419" i="6"/>
  <c r="G1419" i="6" s="1"/>
  <c r="Y1331" i="6"/>
  <c r="Z1331" i="6" s="1"/>
  <c r="F1331" i="6"/>
  <c r="G1331" i="6" s="1"/>
  <c r="Y1163" i="6"/>
  <c r="Z1163" i="6" s="1"/>
  <c r="F1163" i="6"/>
  <c r="G1163" i="6" s="1"/>
  <c r="Y1147" i="6"/>
  <c r="Z1147" i="6" s="1"/>
  <c r="F1147" i="6"/>
  <c r="G1147" i="6" s="1"/>
  <c r="Y1131" i="6"/>
  <c r="W1131" i="6" s="1"/>
  <c r="X1131" i="6" s="1"/>
  <c r="F1131" i="6"/>
  <c r="G1131" i="6" s="1"/>
  <c r="Y1115" i="6"/>
  <c r="Z1115" i="6" s="1"/>
  <c r="F1115" i="6"/>
  <c r="G1115" i="6" s="1"/>
  <c r="Y1083" i="6"/>
  <c r="Z1083" i="6" s="1"/>
  <c r="F1083" i="6"/>
  <c r="G1083" i="6" s="1"/>
  <c r="Y1043" i="6"/>
  <c r="Z1043" i="6" s="1"/>
  <c r="F1043" i="6"/>
  <c r="G1043" i="6" s="1"/>
  <c r="Y1003" i="6"/>
  <c r="W1003" i="6" s="1"/>
  <c r="X1003" i="6" s="1"/>
  <c r="F1003" i="6"/>
  <c r="G1003" i="6" s="1"/>
  <c r="Y947" i="6"/>
  <c r="Z947" i="6" s="1"/>
  <c r="F947" i="6"/>
  <c r="G947" i="6" s="1"/>
  <c r="Y883" i="6"/>
  <c r="F883" i="6"/>
  <c r="G883" i="6" s="1"/>
  <c r="Y819" i="6"/>
  <c r="Z819" i="6" s="1"/>
  <c r="F819" i="6"/>
  <c r="G819" i="6" s="1"/>
  <c r="Y2028" i="6"/>
  <c r="R2028" i="6" s="1"/>
  <c r="F2028" i="6"/>
  <c r="N2028" i="6" s="1"/>
  <c r="O2028" i="6" s="1"/>
  <c r="Y2020" i="6"/>
  <c r="Z2020" i="6" s="1"/>
  <c r="F2020" i="6"/>
  <c r="G2020" i="6" s="1"/>
  <c r="Y2004" i="6"/>
  <c r="F2004" i="6"/>
  <c r="G2004" i="6" s="1"/>
  <c r="Y1996" i="6"/>
  <c r="Z1996" i="6" s="1"/>
  <c r="F1996" i="6"/>
  <c r="N1996" i="6" s="1"/>
  <c r="O1996" i="6" s="1"/>
  <c r="Y1988" i="6"/>
  <c r="Z1988" i="6" s="1"/>
  <c r="F1988" i="6"/>
  <c r="G1988" i="6" s="1"/>
  <c r="Y1972" i="6"/>
  <c r="W1972" i="6" s="1"/>
  <c r="X1972" i="6" s="1"/>
  <c r="F1972" i="6"/>
  <c r="N1972" i="6" s="1"/>
  <c r="O1972" i="6" s="1"/>
  <c r="Y1964" i="6"/>
  <c r="Z1964" i="6" s="1"/>
  <c r="F1964" i="6"/>
  <c r="N1964" i="6" s="1"/>
  <c r="O1964" i="6" s="1"/>
  <c r="Y1956" i="6"/>
  <c r="Z1956" i="6" s="1"/>
  <c r="F1956" i="6"/>
  <c r="G1956" i="6" s="1"/>
  <c r="Y1932" i="6"/>
  <c r="F1932" i="6"/>
  <c r="N1932" i="6" s="1"/>
  <c r="O1932" i="6" s="1"/>
  <c r="Y1924" i="6"/>
  <c r="W1924" i="6" s="1"/>
  <c r="X1924" i="6" s="1"/>
  <c r="F1924" i="6"/>
  <c r="N1924" i="6" s="1"/>
  <c r="O1924" i="6" s="1"/>
  <c r="Y1908" i="6"/>
  <c r="F1908" i="6"/>
  <c r="N1908" i="6" s="1"/>
  <c r="O1908" i="6" s="1"/>
  <c r="Y1900" i="6"/>
  <c r="Z1900" i="6" s="1"/>
  <c r="F1900" i="6"/>
  <c r="G1900" i="6" s="1"/>
  <c r="Y1892" i="6"/>
  <c r="F1892" i="6"/>
  <c r="N1892" i="6" s="1"/>
  <c r="O1892" i="6" s="1"/>
  <c r="Y1876" i="6"/>
  <c r="Z1876" i="6" s="1"/>
  <c r="F1876" i="6"/>
  <c r="N1876" i="6" s="1"/>
  <c r="O1876" i="6" s="1"/>
  <c r="Y1868" i="6"/>
  <c r="F1868" i="6"/>
  <c r="G1868" i="6" s="1"/>
  <c r="Y1860" i="6"/>
  <c r="Z1860" i="6" s="1"/>
  <c r="F1860" i="6"/>
  <c r="N1860" i="6" s="1"/>
  <c r="O1860" i="6" s="1"/>
  <c r="Y1844" i="6"/>
  <c r="Z1844" i="6" s="1"/>
  <c r="F1844" i="6"/>
  <c r="N1844" i="6" s="1"/>
  <c r="O1844" i="6" s="1"/>
  <c r="Y1836" i="6"/>
  <c r="Z1836" i="6" s="1"/>
  <c r="F1836" i="6"/>
  <c r="N1836" i="6" s="1"/>
  <c r="O1836" i="6" s="1"/>
  <c r="Y1812" i="6"/>
  <c r="F1812" i="6"/>
  <c r="N1812" i="6" s="1"/>
  <c r="O1812" i="6" s="1"/>
  <c r="Y1788" i="6"/>
  <c r="Z1788" i="6" s="1"/>
  <c r="F1788" i="6"/>
  <c r="N1788" i="6" s="1"/>
  <c r="O1788" i="6" s="1"/>
  <c r="Y1780" i="6"/>
  <c r="F1780" i="6"/>
  <c r="N1780" i="6" s="1"/>
  <c r="O1780" i="6" s="1"/>
  <c r="Y1772" i="6"/>
  <c r="Z1772" i="6" s="1"/>
  <c r="F1772" i="6"/>
  <c r="G1772" i="6" s="1"/>
  <c r="Y1756" i="6"/>
  <c r="F1756" i="6"/>
  <c r="G1756" i="6" s="1"/>
  <c r="Y1748" i="6"/>
  <c r="Z1748" i="6" s="1"/>
  <c r="F1748" i="6"/>
  <c r="N1748" i="6" s="1"/>
  <c r="O1748" i="6" s="1"/>
  <c r="Y1732" i="6"/>
  <c r="Z1732" i="6" s="1"/>
  <c r="F1732" i="6"/>
  <c r="G1732" i="6" s="1"/>
  <c r="Y1724" i="6"/>
  <c r="Z1724" i="6" s="1"/>
  <c r="F1724" i="6"/>
  <c r="G1724" i="6" s="1"/>
  <c r="Y1716" i="6"/>
  <c r="Z1716" i="6" s="1"/>
  <c r="F1716" i="6"/>
  <c r="N1716" i="6" s="1"/>
  <c r="O1716" i="6" s="1"/>
  <c r="Y1708" i="6"/>
  <c r="Z1708" i="6" s="1"/>
  <c r="F1708" i="6"/>
  <c r="N1708" i="6" s="1"/>
  <c r="O1708" i="6" s="1"/>
  <c r="Y1692" i="6"/>
  <c r="F1692" i="6"/>
  <c r="N1692" i="6" s="1"/>
  <c r="O1692" i="6" s="1"/>
  <c r="Y1684" i="6"/>
  <c r="Z1684" i="6" s="1"/>
  <c r="F1684" i="6"/>
  <c r="G1684" i="6" s="1"/>
  <c r="Y1668" i="6"/>
  <c r="F1668" i="6"/>
  <c r="N1668" i="6" s="1"/>
  <c r="O1668" i="6" s="1"/>
  <c r="Y1660" i="6"/>
  <c r="Z1660" i="6" s="1"/>
  <c r="F1660" i="6"/>
  <c r="G1660" i="6" s="1"/>
  <c r="Y1652" i="6"/>
  <c r="W1652" i="6" s="1"/>
  <c r="X1652" i="6" s="1"/>
  <c r="F1652" i="6"/>
  <c r="N1652" i="6" s="1"/>
  <c r="O1652" i="6" s="1"/>
  <c r="Y1644" i="6"/>
  <c r="Z1644" i="6" s="1"/>
  <c r="F1644" i="6"/>
  <c r="G1644" i="6" s="1"/>
  <c r="Y1628" i="6"/>
  <c r="Z1628" i="6" s="1"/>
  <c r="F1628" i="6"/>
  <c r="G1628" i="6" s="1"/>
  <c r="Y1620" i="6"/>
  <c r="Z1620" i="6" s="1"/>
  <c r="F1620" i="6"/>
  <c r="N1620" i="6" s="1"/>
  <c r="O1620" i="6" s="1"/>
  <c r="Y1604" i="6"/>
  <c r="U1604" i="6" s="1"/>
  <c r="F1604" i="6"/>
  <c r="N1604" i="6" s="1"/>
  <c r="O1604" i="6" s="1"/>
  <c r="Y1596" i="6"/>
  <c r="Z1596" i="6" s="1"/>
  <c r="F1596" i="6"/>
  <c r="G1596" i="6" s="1"/>
  <c r="Y1588" i="6"/>
  <c r="F1588" i="6"/>
  <c r="N1588" i="6" s="1"/>
  <c r="O1588" i="6" s="1"/>
  <c r="Y1564" i="6"/>
  <c r="Z1564" i="6" s="1"/>
  <c r="F1564" i="6"/>
  <c r="N1564" i="6" s="1"/>
  <c r="O1564" i="6" s="1"/>
  <c r="Y1556" i="6"/>
  <c r="F1556" i="6"/>
  <c r="G1556" i="6" s="1"/>
  <c r="Y1540" i="6"/>
  <c r="W1540" i="6" s="1"/>
  <c r="X1540" i="6" s="1"/>
  <c r="F1540" i="6"/>
  <c r="N1540" i="6" s="1"/>
  <c r="O1540" i="6" s="1"/>
  <c r="Y1524" i="6"/>
  <c r="Z1524" i="6" s="1"/>
  <c r="F1524" i="6"/>
  <c r="N1524" i="6" s="1"/>
  <c r="O1524" i="6" s="1"/>
  <c r="Y1508" i="6"/>
  <c r="F1508" i="6"/>
  <c r="N1508" i="6" s="1"/>
  <c r="O1508" i="6" s="1"/>
  <c r="Y1500" i="6"/>
  <c r="Z1500" i="6" s="1"/>
  <c r="F1500" i="6"/>
  <c r="N1500" i="6" s="1"/>
  <c r="O1500" i="6" s="1"/>
  <c r="Y1492" i="6"/>
  <c r="Z1492" i="6" s="1"/>
  <c r="F1492" i="6"/>
  <c r="G1492" i="6" s="1"/>
  <c r="Y1476" i="6"/>
  <c r="F1476" i="6"/>
  <c r="N1476" i="6" s="1"/>
  <c r="O1476" i="6" s="1"/>
  <c r="Y1468" i="6"/>
  <c r="Z1468" i="6" s="1"/>
  <c r="F1468" i="6"/>
  <c r="G1468" i="6" s="1"/>
  <c r="Y1460" i="6"/>
  <c r="T1460" i="6" s="1"/>
  <c r="F1460" i="6"/>
  <c r="N1460" i="6" s="1"/>
  <c r="O1460" i="6" s="1"/>
  <c r="Y1444" i="6"/>
  <c r="Z1444" i="6" s="1"/>
  <c r="F1444" i="6"/>
  <c r="N1444" i="6" s="1"/>
  <c r="O1444" i="6" s="1"/>
  <c r="Y1436" i="6"/>
  <c r="F1436" i="6"/>
  <c r="N1436" i="6" s="1"/>
  <c r="O1436" i="6" s="1"/>
  <c r="Y1428" i="6"/>
  <c r="Z1428" i="6" s="1"/>
  <c r="F1428" i="6"/>
  <c r="N1428" i="6" s="1"/>
  <c r="O1428" i="6" s="1"/>
  <c r="Y1412" i="6"/>
  <c r="W1412" i="6" s="1"/>
  <c r="F1412" i="6"/>
  <c r="G1412" i="6" s="1"/>
  <c r="Y1404" i="6"/>
  <c r="Z1404" i="6" s="1"/>
  <c r="F1404" i="6"/>
  <c r="N1404" i="6" s="1"/>
  <c r="O1404" i="6" s="1"/>
  <c r="Y1396" i="6"/>
  <c r="F1396" i="6"/>
  <c r="G1396" i="6" s="1"/>
  <c r="Y1388" i="6"/>
  <c r="Z1388" i="6" s="1"/>
  <c r="F1388" i="6"/>
  <c r="N1388" i="6" s="1"/>
  <c r="O1388" i="6" s="1"/>
  <c r="Y1380" i="6"/>
  <c r="Z1380" i="6" s="1"/>
  <c r="F1380" i="6"/>
  <c r="G1380" i="6" s="1"/>
  <c r="Y1364" i="6"/>
  <c r="W1364" i="6" s="1"/>
  <c r="F1364" i="6"/>
  <c r="N1364" i="6" s="1"/>
  <c r="O1364" i="6" s="1"/>
  <c r="Y1356" i="6"/>
  <c r="F1356" i="6"/>
  <c r="G1356" i="6" s="1"/>
  <c r="Y1340" i="6"/>
  <c r="Z1340" i="6" s="1"/>
  <c r="F1340" i="6"/>
  <c r="N1340" i="6" s="1"/>
  <c r="O1340" i="6" s="1"/>
  <c r="Y1332" i="6"/>
  <c r="W1332" i="6" s="1"/>
  <c r="X1332" i="6" s="1"/>
  <c r="F1332" i="6"/>
  <c r="N1332" i="6" s="1"/>
  <c r="O1332" i="6" s="1"/>
  <c r="Y1324" i="6"/>
  <c r="Z1324" i="6" s="1"/>
  <c r="F1324" i="6"/>
  <c r="G1324" i="6" s="1"/>
  <c r="Y1316" i="6"/>
  <c r="F1316" i="6"/>
  <c r="G1316" i="6" s="1"/>
  <c r="Y1308" i="6"/>
  <c r="Z1308" i="6" s="1"/>
  <c r="F1308" i="6"/>
  <c r="N1308" i="6" s="1"/>
  <c r="O1308" i="6" s="1"/>
  <c r="Y1300" i="6"/>
  <c r="F1300" i="6"/>
  <c r="N1300" i="6" s="1"/>
  <c r="O1300" i="6" s="1"/>
  <c r="Y1292" i="6"/>
  <c r="Z1292" i="6" s="1"/>
  <c r="F1292" i="6"/>
  <c r="G1292" i="6" s="1"/>
  <c r="Y1284" i="6"/>
  <c r="F1284" i="6"/>
  <c r="N1284" i="6" s="1"/>
  <c r="O1284" i="6" s="1"/>
  <c r="Y1276" i="6"/>
  <c r="Z1276" i="6" s="1"/>
  <c r="F1276" i="6"/>
  <c r="N1276" i="6" s="1"/>
  <c r="O1276" i="6" s="1"/>
  <c r="Y1268" i="6"/>
  <c r="AA1268" i="6" s="1"/>
  <c r="AB1268" i="6" s="1"/>
  <c r="F1268" i="6"/>
  <c r="N1268" i="6" s="1"/>
  <c r="O1268" i="6" s="1"/>
  <c r="Y1260" i="6"/>
  <c r="Z1260" i="6" s="1"/>
  <c r="F1260" i="6"/>
  <c r="G1260" i="6" s="1"/>
  <c r="Y1252" i="6"/>
  <c r="Z1252" i="6" s="1"/>
  <c r="F1252" i="6"/>
  <c r="N1252" i="6" s="1"/>
  <c r="O1252" i="6" s="1"/>
  <c r="Y1244" i="6"/>
  <c r="Z1244" i="6" s="1"/>
  <c r="F1244" i="6"/>
  <c r="N1244" i="6" s="1"/>
  <c r="O1244" i="6" s="1"/>
  <c r="Y1236" i="6"/>
  <c r="U1236" i="6" s="1"/>
  <c r="V1236" i="6" s="1"/>
  <c r="F1236" i="6"/>
  <c r="G1236" i="6" s="1"/>
  <c r="Y1228" i="6"/>
  <c r="Z1228" i="6" s="1"/>
  <c r="F1228" i="6"/>
  <c r="G1228" i="6" s="1"/>
  <c r="Y1220" i="6"/>
  <c r="F1220" i="6"/>
  <c r="N1220" i="6" s="1"/>
  <c r="O1220" i="6" s="1"/>
  <c r="Y1212" i="6"/>
  <c r="Z1212" i="6" s="1"/>
  <c r="F1212" i="6"/>
  <c r="G1212" i="6" s="1"/>
  <c r="Y1204" i="6"/>
  <c r="Z1204" i="6" s="1"/>
  <c r="F1204" i="6"/>
  <c r="G1204" i="6" s="1"/>
  <c r="Y1196" i="6"/>
  <c r="Z1196" i="6" s="1"/>
  <c r="F1196" i="6"/>
  <c r="G1196" i="6" s="1"/>
  <c r="Y1188" i="6"/>
  <c r="Z1188" i="6" s="1"/>
  <c r="F1188" i="6"/>
  <c r="G1188" i="6" s="1"/>
  <c r="Y1180" i="6"/>
  <c r="Z1180" i="6" s="1"/>
  <c r="F1180" i="6"/>
  <c r="G1180" i="6" s="1"/>
  <c r="Y1172" i="6"/>
  <c r="Z1172" i="6" s="1"/>
  <c r="F1172" i="6"/>
  <c r="G1172" i="6" s="1"/>
  <c r="Y1164" i="6"/>
  <c r="Z1164" i="6" s="1"/>
  <c r="F1164" i="6"/>
  <c r="G1164" i="6" s="1"/>
  <c r="Y1156" i="6"/>
  <c r="Z1156" i="6" s="1"/>
  <c r="F1156" i="6"/>
  <c r="G1156" i="6" s="1"/>
  <c r="Y1148" i="6"/>
  <c r="Z1148" i="6" s="1"/>
  <c r="F1148" i="6"/>
  <c r="G1148" i="6" s="1"/>
  <c r="Y1140" i="6"/>
  <c r="Z1140" i="6" s="1"/>
  <c r="F1140" i="6"/>
  <c r="G1140" i="6" s="1"/>
  <c r="Y1132" i="6"/>
  <c r="W1132" i="6" s="1"/>
  <c r="X1132" i="6" s="1"/>
  <c r="F1132" i="6"/>
  <c r="G1132" i="6" s="1"/>
  <c r="Y1124" i="6"/>
  <c r="Z1124" i="6" s="1"/>
  <c r="F1124" i="6"/>
  <c r="G1124" i="6" s="1"/>
  <c r="Y1116" i="6"/>
  <c r="Z1116" i="6" s="1"/>
  <c r="F1116" i="6"/>
  <c r="G1116" i="6" s="1"/>
  <c r="Y1108" i="6"/>
  <c r="W1108" i="6" s="1"/>
  <c r="X1108" i="6" s="1"/>
  <c r="F1108" i="6"/>
  <c r="G1108" i="6" s="1"/>
  <c r="Y1100" i="6"/>
  <c r="Z1100" i="6" s="1"/>
  <c r="F1100" i="6"/>
  <c r="G1100" i="6" s="1"/>
  <c r="Y1092" i="6"/>
  <c r="F1092" i="6"/>
  <c r="G1092" i="6" s="1"/>
  <c r="Y1084" i="6"/>
  <c r="Z1084" i="6" s="1"/>
  <c r="F1084" i="6"/>
  <c r="G1084" i="6" s="1"/>
  <c r="Y1076" i="6"/>
  <c r="Z1076" i="6" s="1"/>
  <c r="F1076" i="6"/>
  <c r="G1076" i="6" s="1"/>
  <c r="Y1068" i="6"/>
  <c r="Z1068" i="6" s="1"/>
  <c r="F1068" i="6"/>
  <c r="G1068" i="6" s="1"/>
  <c r="Y1060" i="6"/>
  <c r="Z1060" i="6" s="1"/>
  <c r="F1060" i="6"/>
  <c r="G1060" i="6" s="1"/>
  <c r="Y1052" i="6"/>
  <c r="Z1052" i="6" s="1"/>
  <c r="F1052" i="6"/>
  <c r="G1052" i="6" s="1"/>
  <c r="Y1044" i="6"/>
  <c r="Z1044" i="6" s="1"/>
  <c r="F1044" i="6"/>
  <c r="G1044" i="6" s="1"/>
  <c r="Y1036" i="6"/>
  <c r="Z1036" i="6" s="1"/>
  <c r="F1036" i="6"/>
  <c r="G1036" i="6" s="1"/>
  <c r="Y1028" i="6"/>
  <c r="F1028" i="6"/>
  <c r="G1028" i="6" s="1"/>
  <c r="Y1020" i="6"/>
  <c r="Z1020" i="6" s="1"/>
  <c r="F1020" i="6"/>
  <c r="G1020" i="6" s="1"/>
  <c r="Y1012" i="6"/>
  <c r="U1012" i="6" s="1"/>
  <c r="F1012" i="6"/>
  <c r="G1012" i="6" s="1"/>
  <c r="Y1004" i="6"/>
  <c r="Z1004" i="6" s="1"/>
  <c r="F1004" i="6"/>
  <c r="G1004" i="6" s="1"/>
  <c r="Y996" i="6"/>
  <c r="F996" i="6"/>
  <c r="G996" i="6" s="1"/>
  <c r="Y988" i="6"/>
  <c r="Z988" i="6" s="1"/>
  <c r="F988" i="6"/>
  <c r="G988" i="6" s="1"/>
  <c r="Y980" i="6"/>
  <c r="Z980" i="6" s="1"/>
  <c r="F980" i="6"/>
  <c r="G980" i="6" s="1"/>
  <c r="Y972" i="6"/>
  <c r="Z972" i="6" s="1"/>
  <c r="F972" i="6"/>
  <c r="G972" i="6" s="1"/>
  <c r="Y964" i="6"/>
  <c r="F964" i="6"/>
  <c r="G964" i="6" s="1"/>
  <c r="Y956" i="6"/>
  <c r="Z956" i="6" s="1"/>
  <c r="F956" i="6"/>
  <c r="G956" i="6" s="1"/>
  <c r="Y948" i="6"/>
  <c r="W948" i="6" s="1"/>
  <c r="X948" i="6" s="1"/>
  <c r="F948" i="6"/>
  <c r="G948" i="6" s="1"/>
  <c r="Y940" i="6"/>
  <c r="Z940" i="6" s="1"/>
  <c r="F940" i="6"/>
  <c r="G940" i="6" s="1"/>
  <c r="Y932" i="6"/>
  <c r="Z932" i="6" s="1"/>
  <c r="F932" i="6"/>
  <c r="G932" i="6" s="1"/>
  <c r="Y924" i="6"/>
  <c r="Z924" i="6" s="1"/>
  <c r="F924" i="6"/>
  <c r="G924" i="6" s="1"/>
  <c r="Y916" i="6"/>
  <c r="W916" i="6" s="1"/>
  <c r="X916" i="6" s="1"/>
  <c r="F916" i="6"/>
  <c r="G916" i="6" s="1"/>
  <c r="Y908" i="6"/>
  <c r="U908" i="6" s="1"/>
  <c r="F908" i="6"/>
  <c r="G908" i="6" s="1"/>
  <c r="Y900" i="6"/>
  <c r="F900" i="6"/>
  <c r="G900" i="6" s="1"/>
  <c r="Y892" i="6"/>
  <c r="Z892" i="6" s="1"/>
  <c r="F892" i="6"/>
  <c r="G892" i="6" s="1"/>
  <c r="Y884" i="6"/>
  <c r="U884" i="6" s="1"/>
  <c r="F884" i="6"/>
  <c r="G884" i="6" s="1"/>
  <c r="Y876" i="6"/>
  <c r="Z876" i="6" s="1"/>
  <c r="F876" i="6"/>
  <c r="G876" i="6" s="1"/>
  <c r="Y868" i="6"/>
  <c r="R868" i="6" s="1"/>
  <c r="F868" i="6"/>
  <c r="G868" i="6" s="1"/>
  <c r="Y860" i="6"/>
  <c r="Z860" i="6" s="1"/>
  <c r="F860" i="6"/>
  <c r="G860" i="6" s="1"/>
  <c r="Y852" i="6"/>
  <c r="W852" i="6" s="1"/>
  <c r="F852" i="6"/>
  <c r="G852" i="6" s="1"/>
  <c r="Y844" i="6"/>
  <c r="Z844" i="6" s="1"/>
  <c r="F844" i="6"/>
  <c r="G844" i="6" s="1"/>
  <c r="Y836" i="6"/>
  <c r="F836" i="6"/>
  <c r="G836" i="6" s="1"/>
  <c r="Y828" i="6"/>
  <c r="Z828" i="6" s="1"/>
  <c r="F828" i="6"/>
  <c r="G828" i="6" s="1"/>
  <c r="Y820" i="6"/>
  <c r="R820" i="6" s="1"/>
  <c r="F820" i="6"/>
  <c r="G820" i="6" s="1"/>
  <c r="Y812" i="6"/>
  <c r="W812" i="6" s="1"/>
  <c r="X812" i="6" s="1"/>
  <c r="F812" i="6"/>
  <c r="G812" i="6" s="1"/>
  <c r="Y804" i="6"/>
  <c r="F804" i="6"/>
  <c r="G804" i="6" s="1"/>
  <c r="Y796" i="6"/>
  <c r="Z796" i="6" s="1"/>
  <c r="F796" i="6"/>
  <c r="G796" i="6" s="1"/>
  <c r="Y788" i="6"/>
  <c r="Z788" i="6" s="1"/>
  <c r="F788" i="6"/>
  <c r="G788" i="6" s="1"/>
  <c r="Y780" i="6"/>
  <c r="Z780" i="6" s="1"/>
  <c r="F780" i="6"/>
  <c r="G780" i="6" s="1"/>
  <c r="Y772" i="6"/>
  <c r="Z772" i="6" s="1"/>
  <c r="F772" i="6"/>
  <c r="G772" i="6" s="1"/>
  <c r="Y764" i="6"/>
  <c r="Z764" i="6" s="1"/>
  <c r="F764" i="6"/>
  <c r="G764" i="6" s="1"/>
  <c r="Y756" i="6"/>
  <c r="F756" i="6"/>
  <c r="G756" i="6" s="1"/>
  <c r="Y740" i="6"/>
  <c r="Z740" i="6" s="1"/>
  <c r="F740" i="6"/>
  <c r="G740" i="6" s="1"/>
  <c r="Y732" i="6"/>
  <c r="F732" i="6"/>
  <c r="G732" i="6" s="1"/>
  <c r="Y724" i="6"/>
  <c r="Z724" i="6" s="1"/>
  <c r="F724" i="6"/>
  <c r="G724" i="6" s="1"/>
  <c r="Y716" i="6"/>
  <c r="W716" i="6" s="1"/>
  <c r="X716" i="6" s="1"/>
  <c r="F716" i="6"/>
  <c r="G716" i="6" s="1"/>
  <c r="Y708" i="6"/>
  <c r="Z708" i="6" s="1"/>
  <c r="F708" i="6"/>
  <c r="G708" i="6" s="1"/>
  <c r="Y700" i="6"/>
  <c r="F700" i="6"/>
  <c r="G700" i="6" s="1"/>
  <c r="Y692" i="6"/>
  <c r="Z692" i="6" s="1"/>
  <c r="F692" i="6"/>
  <c r="G692" i="6" s="1"/>
  <c r="Y684" i="6"/>
  <c r="R684" i="6" s="1"/>
  <c r="F684" i="6"/>
  <c r="G684" i="6" s="1"/>
  <c r="Y676" i="6"/>
  <c r="Z676" i="6" s="1"/>
  <c r="F676" i="6"/>
  <c r="G676" i="6" s="1"/>
  <c r="Y668" i="6"/>
  <c r="T668" i="6" s="1"/>
  <c r="F668" i="6"/>
  <c r="G668" i="6" s="1"/>
  <c r="Y660" i="6"/>
  <c r="U660" i="6" s="1"/>
  <c r="F660" i="6"/>
  <c r="G660" i="6" s="1"/>
  <c r="Y652" i="6"/>
  <c r="Z652" i="6" s="1"/>
  <c r="F652" i="6"/>
  <c r="G652" i="6" s="1"/>
  <c r="Y644" i="6"/>
  <c r="F644" i="6"/>
  <c r="G644" i="6" s="1"/>
  <c r="Y636" i="6"/>
  <c r="F636" i="6"/>
  <c r="G636" i="6" s="1"/>
  <c r="Y628" i="6"/>
  <c r="F628" i="6"/>
  <c r="G628" i="6" s="1"/>
  <c r="Y612" i="6"/>
  <c r="F612" i="6"/>
  <c r="G612" i="6" s="1"/>
  <c r="Y604" i="6"/>
  <c r="W604" i="6" s="1"/>
  <c r="X604" i="6" s="1"/>
  <c r="F604" i="6"/>
  <c r="G604" i="6" s="1"/>
  <c r="Y596" i="6"/>
  <c r="Z596" i="6" s="1"/>
  <c r="F596" i="6"/>
  <c r="G596" i="6" s="1"/>
  <c r="Y588" i="6"/>
  <c r="Z588" i="6" s="1"/>
  <c r="F588" i="6"/>
  <c r="G588" i="6" s="1"/>
  <c r="Y580" i="6"/>
  <c r="Z580" i="6" s="1"/>
  <c r="F580" i="6"/>
  <c r="G580" i="6" s="1"/>
  <c r="Y572" i="6"/>
  <c r="Z572" i="6" s="1"/>
  <c r="F572" i="6"/>
  <c r="G572" i="6" s="1"/>
  <c r="Y564" i="6"/>
  <c r="Z564" i="6" s="1"/>
  <c r="F564" i="6"/>
  <c r="G564" i="6" s="1"/>
  <c r="Y556" i="6"/>
  <c r="Z556" i="6" s="1"/>
  <c r="F556" i="6"/>
  <c r="G556" i="6" s="1"/>
  <c r="Y548" i="6"/>
  <c r="R548" i="6" s="1"/>
  <c r="F548" i="6"/>
  <c r="G548" i="6" s="1"/>
  <c r="Y540" i="6"/>
  <c r="F540" i="6"/>
  <c r="G540" i="6" s="1"/>
  <c r="Y532" i="6"/>
  <c r="Z532" i="6" s="1"/>
  <c r="F532" i="6"/>
  <c r="G532" i="6" s="1"/>
  <c r="Y524" i="6"/>
  <c r="Z524" i="6" s="1"/>
  <c r="F524" i="6"/>
  <c r="G524" i="6" s="1"/>
  <c r="Y516" i="6"/>
  <c r="U516" i="6" s="1"/>
  <c r="F516" i="6"/>
  <c r="G516" i="6" s="1"/>
  <c r="Y508" i="6"/>
  <c r="Z508" i="6" s="1"/>
  <c r="F508" i="6"/>
  <c r="G508" i="6" s="1"/>
  <c r="Y500" i="6"/>
  <c r="F500" i="6"/>
  <c r="G500" i="6" s="1"/>
  <c r="Y484" i="6"/>
  <c r="Z484" i="6" s="1"/>
  <c r="F484" i="6"/>
  <c r="G484" i="6" s="1"/>
  <c r="Y476" i="6"/>
  <c r="Z476" i="6" s="1"/>
  <c r="F476" i="6"/>
  <c r="G476" i="6" s="1"/>
  <c r="Y468" i="6"/>
  <c r="Z468" i="6" s="1"/>
  <c r="F468" i="6"/>
  <c r="G468" i="6" s="1"/>
  <c r="Y460" i="6"/>
  <c r="F460" i="6"/>
  <c r="G460" i="6" s="1"/>
  <c r="Y452" i="6"/>
  <c r="Z452" i="6" s="1"/>
  <c r="F452" i="6"/>
  <c r="G452" i="6" s="1"/>
  <c r="Y444" i="6"/>
  <c r="W444" i="6" s="1"/>
  <c r="F444" i="6"/>
  <c r="G444" i="6" s="1"/>
  <c r="Y436" i="6"/>
  <c r="W436" i="6" s="1"/>
  <c r="X436" i="6" s="1"/>
  <c r="F436" i="6"/>
  <c r="G436" i="6" s="1"/>
  <c r="Y428" i="6"/>
  <c r="Z428" i="6" s="1"/>
  <c r="F428" i="6"/>
  <c r="G428" i="6" s="1"/>
  <c r="Y420" i="6"/>
  <c r="Z420" i="6" s="1"/>
  <c r="F420" i="6"/>
  <c r="G420" i="6" s="1"/>
  <c r="Y412" i="6"/>
  <c r="F412" i="6"/>
  <c r="G412" i="6" s="1"/>
  <c r="Y404" i="6"/>
  <c r="AA404" i="6" s="1"/>
  <c r="AB404" i="6" s="1"/>
  <c r="F404" i="6"/>
  <c r="G404" i="6" s="1"/>
  <c r="Y396" i="6"/>
  <c r="F396" i="6"/>
  <c r="G396" i="6" s="1"/>
  <c r="Y388" i="6"/>
  <c r="Z388" i="6" s="1"/>
  <c r="F388" i="6"/>
  <c r="G388" i="6" s="1"/>
  <c r="Y380" i="6"/>
  <c r="Z380" i="6" s="1"/>
  <c r="F380" i="6"/>
  <c r="G380" i="6" s="1"/>
  <c r="Y372" i="6"/>
  <c r="Z372" i="6" s="1"/>
  <c r="F372" i="6"/>
  <c r="G372" i="6" s="1"/>
  <c r="Y364" i="6"/>
  <c r="Z364" i="6" s="1"/>
  <c r="F364" i="6"/>
  <c r="G364" i="6" s="1"/>
  <c r="Y356" i="6"/>
  <c r="Z356" i="6" s="1"/>
  <c r="F356" i="6"/>
  <c r="G356" i="6" s="1"/>
  <c r="Y348" i="6"/>
  <c r="F348" i="6"/>
  <c r="G348" i="6" s="1"/>
  <c r="Y340" i="6"/>
  <c r="Z340" i="6" s="1"/>
  <c r="F340" i="6"/>
  <c r="G340" i="6" s="1"/>
  <c r="Y332" i="6"/>
  <c r="F332" i="6"/>
  <c r="G332" i="6" s="1"/>
  <c r="Y324" i="6"/>
  <c r="F324" i="6"/>
  <c r="G324" i="6" s="1"/>
  <c r="Y316" i="6"/>
  <c r="Z316" i="6" s="1"/>
  <c r="F316" i="6"/>
  <c r="G316" i="6" s="1"/>
  <c r="Y308" i="6"/>
  <c r="Z308" i="6" s="1"/>
  <c r="F308" i="6"/>
  <c r="G308" i="6" s="1"/>
  <c r="Y300" i="6"/>
  <c r="U300" i="6" s="1"/>
  <c r="F300" i="6"/>
  <c r="G300" i="6" s="1"/>
  <c r="Y284" i="6"/>
  <c r="W284" i="6" s="1"/>
  <c r="X284" i="6" s="1"/>
  <c r="F284" i="6"/>
  <c r="G284" i="6" s="1"/>
  <c r="Y276" i="6"/>
  <c r="T276" i="6" s="1"/>
  <c r="F276" i="6"/>
  <c r="G276" i="6" s="1"/>
  <c r="Y268" i="6"/>
  <c r="Z268" i="6" s="1"/>
  <c r="F268" i="6"/>
  <c r="G268" i="6" s="1"/>
  <c r="Y260" i="6"/>
  <c r="Z260" i="6" s="1"/>
  <c r="F260" i="6"/>
  <c r="G260" i="6" s="1"/>
  <c r="Y252" i="6"/>
  <c r="Z252" i="6" s="1"/>
  <c r="F252" i="6"/>
  <c r="G252" i="6" s="1"/>
  <c r="Y244" i="6"/>
  <c r="F244" i="6"/>
  <c r="G244" i="6" s="1"/>
  <c r="Y236" i="6"/>
  <c r="Z236" i="6" s="1"/>
  <c r="F236" i="6"/>
  <c r="G236" i="6" s="1"/>
  <c r="Y228" i="6"/>
  <c r="F228" i="6"/>
  <c r="G228" i="6" s="1"/>
  <c r="Y220" i="6"/>
  <c r="Z220" i="6" s="1"/>
  <c r="F220" i="6"/>
  <c r="G220" i="6" s="1"/>
  <c r="Y212" i="6"/>
  <c r="W212" i="6" s="1"/>
  <c r="X212" i="6" s="1"/>
  <c r="F212" i="6"/>
  <c r="G212" i="6" s="1"/>
  <c r="Y204" i="6"/>
  <c r="Z204" i="6" s="1"/>
  <c r="F204" i="6"/>
  <c r="G204" i="6" s="1"/>
  <c r="Y196" i="6"/>
  <c r="F196" i="6"/>
  <c r="G196" i="6" s="1"/>
  <c r="Y188" i="6"/>
  <c r="Z188" i="6" s="1"/>
  <c r="F188" i="6"/>
  <c r="G188" i="6" s="1"/>
  <c r="Y180" i="6"/>
  <c r="F180" i="6"/>
  <c r="G180" i="6" s="1"/>
  <c r="Y172" i="6"/>
  <c r="Z172" i="6" s="1"/>
  <c r="F172" i="6"/>
  <c r="G172" i="6" s="1"/>
  <c r="Y164" i="6"/>
  <c r="Z164" i="6" s="1"/>
  <c r="F164" i="6"/>
  <c r="G164" i="6" s="1"/>
  <c r="Y156" i="6"/>
  <c r="Z156" i="6" s="1"/>
  <c r="F156" i="6"/>
  <c r="G156" i="6" s="1"/>
  <c r="Y148" i="6"/>
  <c r="R148" i="6" s="1"/>
  <c r="F148" i="6"/>
  <c r="G148" i="6" s="1"/>
  <c r="Y140" i="6"/>
  <c r="Z140" i="6" s="1"/>
  <c r="F140" i="6"/>
  <c r="G140" i="6" s="1"/>
  <c r="Y132" i="6"/>
  <c r="F132" i="6"/>
  <c r="G132" i="6" s="1"/>
  <c r="Y124" i="6"/>
  <c r="Z124" i="6" s="1"/>
  <c r="F124" i="6"/>
  <c r="Y116" i="6"/>
  <c r="Z116" i="6" s="1"/>
  <c r="F116" i="6"/>
  <c r="G116" i="6" s="1"/>
  <c r="Y108" i="6"/>
  <c r="W108" i="6" s="1"/>
  <c r="X108" i="6" s="1"/>
  <c r="F108" i="6"/>
  <c r="G108" i="6" s="1"/>
  <c r="Y100" i="6"/>
  <c r="F100" i="6"/>
  <c r="G100" i="6" s="1"/>
  <c r="Y92" i="6"/>
  <c r="Z92" i="6" s="1"/>
  <c r="F92" i="6"/>
  <c r="G92" i="6" s="1"/>
  <c r="Y84" i="6"/>
  <c r="F84" i="6"/>
  <c r="G84" i="6" s="1"/>
  <c r="Y76" i="6"/>
  <c r="Z76" i="6" s="1"/>
  <c r="F76" i="6"/>
  <c r="G76" i="6" s="1"/>
  <c r="Y68" i="6"/>
  <c r="Z68" i="6" s="1"/>
  <c r="F68" i="6"/>
  <c r="G68" i="6" s="1"/>
  <c r="Y60" i="6"/>
  <c r="Z60" i="6" s="1"/>
  <c r="F60" i="6"/>
  <c r="G60" i="6" s="1"/>
  <c r="Y52" i="6"/>
  <c r="Z52" i="6" s="1"/>
  <c r="F52" i="6"/>
  <c r="G52" i="6" s="1"/>
  <c r="Y44" i="6"/>
  <c r="F44" i="6"/>
  <c r="G44" i="6" s="1"/>
  <c r="Y36" i="6"/>
  <c r="F36" i="6"/>
  <c r="G36" i="6" s="1"/>
  <c r="Y28" i="6"/>
  <c r="Z28" i="6" s="1"/>
  <c r="F28" i="6"/>
  <c r="G28" i="6" s="1"/>
  <c r="Y20" i="6"/>
  <c r="F20" i="6"/>
  <c r="G20" i="6" s="1"/>
  <c r="Y12" i="6"/>
  <c r="Z12" i="6" s="1"/>
  <c r="F12" i="6"/>
  <c r="G12" i="6" s="1"/>
  <c r="Y2017" i="6"/>
  <c r="Y1462" i="6"/>
  <c r="Z1462" i="6" s="1"/>
  <c r="F2034" i="6"/>
  <c r="N2034" i="6" s="1"/>
  <c r="O2034" i="6" s="1"/>
  <c r="F1991" i="6"/>
  <c r="G1991" i="6" s="1"/>
  <c r="F1948" i="6"/>
  <c r="G1948" i="6" s="1"/>
  <c r="F1906" i="6"/>
  <c r="G1906" i="6" s="1"/>
  <c r="F1863" i="6"/>
  <c r="N1863" i="6" s="1"/>
  <c r="O1863" i="6" s="1"/>
  <c r="F1815" i="6"/>
  <c r="N1815" i="6" s="1"/>
  <c r="O1815" i="6" s="1"/>
  <c r="F1763" i="6"/>
  <c r="G1763" i="6" s="1"/>
  <c r="F1676" i="6"/>
  <c r="G1676" i="6" s="1"/>
  <c r="F1580" i="6"/>
  <c r="N1580" i="6" s="1"/>
  <c r="O1580" i="6" s="1"/>
  <c r="F1198" i="6"/>
  <c r="G1198" i="6" s="1"/>
  <c r="F537" i="6"/>
  <c r="G537" i="6" s="1"/>
  <c r="Y787" i="6"/>
  <c r="Z787" i="6" s="1"/>
  <c r="F787" i="6"/>
  <c r="N787" i="6" s="1"/>
  <c r="O787" i="6" s="1"/>
  <c r="Y779" i="6"/>
  <c r="F779" i="6"/>
  <c r="G779" i="6" s="1"/>
  <c r="Y771" i="6"/>
  <c r="F771" i="6"/>
  <c r="G771" i="6" s="1"/>
  <c r="Y763" i="6"/>
  <c r="W763" i="6" s="1"/>
  <c r="X763" i="6" s="1"/>
  <c r="F763" i="6"/>
  <c r="G763" i="6" s="1"/>
  <c r="Y755" i="6"/>
  <c r="U755" i="6" s="1"/>
  <c r="F755" i="6"/>
  <c r="G755" i="6" s="1"/>
  <c r="Y747" i="6"/>
  <c r="F747" i="6"/>
  <c r="G747" i="6" s="1"/>
  <c r="Y739" i="6"/>
  <c r="F739" i="6"/>
  <c r="G739" i="6" s="1"/>
  <c r="Y731" i="6"/>
  <c r="R731" i="6" s="1"/>
  <c r="F731" i="6"/>
  <c r="G731" i="6" s="1"/>
  <c r="Y723" i="6"/>
  <c r="Z723" i="6" s="1"/>
  <c r="F723" i="6"/>
  <c r="G723" i="6" s="1"/>
  <c r="Y715" i="6"/>
  <c r="F715" i="6"/>
  <c r="G715" i="6" s="1"/>
  <c r="Y707" i="6"/>
  <c r="F707" i="6"/>
  <c r="G707" i="6" s="1"/>
  <c r="Y699" i="6"/>
  <c r="Z699" i="6" s="1"/>
  <c r="F699" i="6"/>
  <c r="G699" i="6" s="1"/>
  <c r="Y691" i="6"/>
  <c r="W691" i="6" s="1"/>
  <c r="X691" i="6" s="1"/>
  <c r="F691" i="6"/>
  <c r="N691" i="6" s="1"/>
  <c r="O691" i="6" s="1"/>
  <c r="Y683" i="6"/>
  <c r="F683" i="6"/>
  <c r="G683" i="6" s="1"/>
  <c r="Y675" i="6"/>
  <c r="F675" i="6"/>
  <c r="G675" i="6" s="1"/>
  <c r="Y667" i="6"/>
  <c r="Z667" i="6" s="1"/>
  <c r="F667" i="6"/>
  <c r="G667" i="6" s="1"/>
  <c r="Y659" i="6"/>
  <c r="W659" i="6" s="1"/>
  <c r="X659" i="6" s="1"/>
  <c r="F659" i="6"/>
  <c r="N659" i="6" s="1"/>
  <c r="O659" i="6" s="1"/>
  <c r="Y651" i="6"/>
  <c r="Z651" i="6" s="1"/>
  <c r="F651" i="6"/>
  <c r="G651" i="6" s="1"/>
  <c r="Y643" i="6"/>
  <c r="F643" i="6"/>
  <c r="G643" i="6" s="1"/>
  <c r="Y635" i="6"/>
  <c r="Z635" i="6" s="1"/>
  <c r="F635" i="6"/>
  <c r="G635" i="6" s="1"/>
  <c r="Y627" i="6"/>
  <c r="Z627" i="6" s="1"/>
  <c r="F627" i="6"/>
  <c r="G627" i="6" s="1"/>
  <c r="Y619" i="6"/>
  <c r="F619" i="6"/>
  <c r="G619" i="6" s="1"/>
  <c r="Y611" i="6"/>
  <c r="F611" i="6"/>
  <c r="G611" i="6" s="1"/>
  <c r="Y603" i="6"/>
  <c r="U603" i="6" s="1"/>
  <c r="F603" i="6"/>
  <c r="G603" i="6" s="1"/>
  <c r="Y595" i="6"/>
  <c r="Z595" i="6" s="1"/>
  <c r="F595" i="6"/>
  <c r="G595" i="6" s="1"/>
  <c r="Y587" i="6"/>
  <c r="F587" i="6"/>
  <c r="G587" i="6" s="1"/>
  <c r="Y579" i="6"/>
  <c r="R579" i="6" s="1"/>
  <c r="F579" i="6"/>
  <c r="G579" i="6" s="1"/>
  <c r="Y571" i="6"/>
  <c r="Z571" i="6" s="1"/>
  <c r="F571" i="6"/>
  <c r="G571" i="6" s="1"/>
  <c r="Y563" i="6"/>
  <c r="U563" i="6" s="1"/>
  <c r="V563" i="6" s="1"/>
  <c r="F563" i="6"/>
  <c r="G563" i="6" s="1"/>
  <c r="Y555" i="6"/>
  <c r="Z555" i="6" s="1"/>
  <c r="F555" i="6"/>
  <c r="G555" i="6" s="1"/>
  <c r="Y547" i="6"/>
  <c r="F547" i="6"/>
  <c r="G547" i="6" s="1"/>
  <c r="Y539" i="6"/>
  <c r="F539" i="6"/>
  <c r="G539" i="6" s="1"/>
  <c r="Y531" i="6"/>
  <c r="Z531" i="6" s="1"/>
  <c r="F531" i="6"/>
  <c r="G531" i="6" s="1"/>
  <c r="Y523" i="6"/>
  <c r="F523" i="6"/>
  <c r="G523" i="6" s="1"/>
  <c r="Y515" i="6"/>
  <c r="F515" i="6"/>
  <c r="G515" i="6" s="1"/>
  <c r="Y507" i="6"/>
  <c r="F507" i="6"/>
  <c r="G507" i="6" s="1"/>
  <c r="Y499" i="6"/>
  <c r="R499" i="6" s="1"/>
  <c r="F499" i="6"/>
  <c r="G499" i="6" s="1"/>
  <c r="Y491" i="6"/>
  <c r="F491" i="6"/>
  <c r="G491" i="6" s="1"/>
  <c r="Y483" i="6"/>
  <c r="R483" i="6" s="1"/>
  <c r="F483" i="6"/>
  <c r="G483" i="6" s="1"/>
  <c r="Y475" i="6"/>
  <c r="Z475" i="6" s="1"/>
  <c r="F475" i="6"/>
  <c r="G475" i="6" s="1"/>
  <c r="Y467" i="6"/>
  <c r="W467" i="6" s="1"/>
  <c r="X467" i="6" s="1"/>
  <c r="F467" i="6"/>
  <c r="G467" i="6" s="1"/>
  <c r="Y459" i="6"/>
  <c r="F459" i="6"/>
  <c r="G459" i="6" s="1"/>
  <c r="Y451" i="6"/>
  <c r="Z451" i="6" s="1"/>
  <c r="F451" i="6"/>
  <c r="G451" i="6" s="1"/>
  <c r="Y443" i="6"/>
  <c r="Z443" i="6" s="1"/>
  <c r="F443" i="6"/>
  <c r="G443" i="6" s="1"/>
  <c r="Y435" i="6"/>
  <c r="Z435" i="6" s="1"/>
  <c r="F435" i="6"/>
  <c r="G435" i="6" s="1"/>
  <c r="Y427" i="6"/>
  <c r="F427" i="6"/>
  <c r="G427" i="6" s="1"/>
  <c r="Y419" i="6"/>
  <c r="F419" i="6"/>
  <c r="G419" i="6" s="1"/>
  <c r="Y411" i="6"/>
  <c r="Z411" i="6" s="1"/>
  <c r="F411" i="6"/>
  <c r="G411" i="6" s="1"/>
  <c r="Y403" i="6"/>
  <c r="Z403" i="6" s="1"/>
  <c r="F403" i="6"/>
  <c r="G403" i="6" s="1"/>
  <c r="Y395" i="6"/>
  <c r="F395" i="6"/>
  <c r="G395" i="6" s="1"/>
  <c r="Y387" i="6"/>
  <c r="AA387" i="6" s="1"/>
  <c r="AB387" i="6" s="1"/>
  <c r="F387" i="6"/>
  <c r="G387" i="6" s="1"/>
  <c r="Y379" i="6"/>
  <c r="Z379" i="6" s="1"/>
  <c r="F379" i="6"/>
  <c r="G379" i="6" s="1"/>
  <c r="Y371" i="6"/>
  <c r="W371" i="6" s="1"/>
  <c r="X371" i="6" s="1"/>
  <c r="F371" i="6"/>
  <c r="G371" i="6" s="1"/>
  <c r="Y363" i="6"/>
  <c r="F363" i="6"/>
  <c r="G363" i="6" s="1"/>
  <c r="Y355" i="6"/>
  <c r="F355" i="6"/>
  <c r="G355" i="6" s="1"/>
  <c r="Y347" i="6"/>
  <c r="Z347" i="6" s="1"/>
  <c r="F347" i="6"/>
  <c r="G347" i="6" s="1"/>
  <c r="Y339" i="6"/>
  <c r="W339" i="6" s="1"/>
  <c r="X339" i="6" s="1"/>
  <c r="F339" i="6"/>
  <c r="G339" i="6" s="1"/>
  <c r="Y331" i="6"/>
  <c r="F331" i="6"/>
  <c r="G331" i="6" s="1"/>
  <c r="Y323" i="6"/>
  <c r="AA323" i="6" s="1"/>
  <c r="AB323" i="6" s="1"/>
  <c r="F323" i="6"/>
  <c r="G323" i="6" s="1"/>
  <c r="Y315" i="6"/>
  <c r="U315" i="6" s="1"/>
  <c r="V315" i="6" s="1"/>
  <c r="F315" i="6"/>
  <c r="G315" i="6" s="1"/>
  <c r="Y307" i="6"/>
  <c r="R307" i="6" s="1"/>
  <c r="F307" i="6"/>
  <c r="G307" i="6" s="1"/>
  <c r="Y299" i="6"/>
  <c r="F299" i="6"/>
  <c r="G299" i="6" s="1"/>
  <c r="Y291" i="6"/>
  <c r="Z291" i="6" s="1"/>
  <c r="F291" i="6"/>
  <c r="G291" i="6" s="1"/>
  <c r="Y283" i="6"/>
  <c r="Z283" i="6" s="1"/>
  <c r="F283" i="6"/>
  <c r="G283" i="6" s="1"/>
  <c r="Y275" i="6"/>
  <c r="W275" i="6" s="1"/>
  <c r="X275" i="6" s="1"/>
  <c r="F275" i="6"/>
  <c r="G275" i="6" s="1"/>
  <c r="Y267" i="6"/>
  <c r="F267" i="6"/>
  <c r="G267" i="6" s="1"/>
  <c r="Y259" i="6"/>
  <c r="F259" i="6"/>
  <c r="G259" i="6" s="1"/>
  <c r="Y251" i="6"/>
  <c r="Z251" i="6" s="1"/>
  <c r="F251" i="6"/>
  <c r="G251" i="6" s="1"/>
  <c r="Y243" i="6"/>
  <c r="Z243" i="6" s="1"/>
  <c r="F243" i="6"/>
  <c r="G243" i="6" s="1"/>
  <c r="Y235" i="6"/>
  <c r="F235" i="6"/>
  <c r="G235" i="6" s="1"/>
  <c r="Y227" i="6"/>
  <c r="Z227" i="6" s="1"/>
  <c r="F227" i="6"/>
  <c r="G227" i="6" s="1"/>
  <c r="Y219" i="6"/>
  <c r="F219" i="6"/>
  <c r="G219" i="6" s="1"/>
  <c r="Y211" i="6"/>
  <c r="W211" i="6" s="1"/>
  <c r="X211" i="6" s="1"/>
  <c r="F211" i="6"/>
  <c r="G211" i="6" s="1"/>
  <c r="Y203" i="6"/>
  <c r="Z203" i="6" s="1"/>
  <c r="F203" i="6"/>
  <c r="G203" i="6" s="1"/>
  <c r="Y195" i="6"/>
  <c r="AA195" i="6" s="1"/>
  <c r="AB195" i="6" s="1"/>
  <c r="F195" i="6"/>
  <c r="G195" i="6" s="1"/>
  <c r="Y187" i="6"/>
  <c r="Z187" i="6" s="1"/>
  <c r="F187" i="6"/>
  <c r="G187" i="6" s="1"/>
  <c r="Y179" i="6"/>
  <c r="U179" i="6" s="1"/>
  <c r="V179" i="6" s="1"/>
  <c r="F179" i="6"/>
  <c r="G179" i="6" s="1"/>
  <c r="Y171" i="6"/>
  <c r="F171" i="6"/>
  <c r="G171" i="6" s="1"/>
  <c r="Y163" i="6"/>
  <c r="Z163" i="6" s="1"/>
  <c r="F163" i="6"/>
  <c r="G163" i="6" s="1"/>
  <c r="Y155" i="6"/>
  <c r="Z155" i="6" s="1"/>
  <c r="F155" i="6"/>
  <c r="G155" i="6" s="1"/>
  <c r="Y147" i="6"/>
  <c r="W147" i="6" s="1"/>
  <c r="F147" i="6"/>
  <c r="G147" i="6" s="1"/>
  <c r="Y139" i="6"/>
  <c r="F139" i="6"/>
  <c r="G139" i="6" s="1"/>
  <c r="Y131" i="6"/>
  <c r="F131" i="6"/>
  <c r="G131" i="6" s="1"/>
  <c r="Y123" i="6"/>
  <c r="F123" i="6"/>
  <c r="G123" i="6" s="1"/>
  <c r="Y115" i="6"/>
  <c r="R115" i="6" s="1"/>
  <c r="F115" i="6"/>
  <c r="G115" i="6" s="1"/>
  <c r="Y107" i="6"/>
  <c r="F107" i="6"/>
  <c r="G107" i="6" s="1"/>
  <c r="Y99" i="6"/>
  <c r="F99" i="6"/>
  <c r="G99" i="6" s="1"/>
  <c r="Y91" i="6"/>
  <c r="R91" i="6" s="1"/>
  <c r="F91" i="6"/>
  <c r="G91" i="6" s="1"/>
  <c r="Y83" i="6"/>
  <c r="Z83" i="6" s="1"/>
  <c r="F83" i="6"/>
  <c r="G83" i="6" s="1"/>
  <c r="Y75" i="6"/>
  <c r="F75" i="6"/>
  <c r="G75" i="6" s="1"/>
  <c r="Y67" i="6"/>
  <c r="F67" i="6"/>
  <c r="G67" i="6" s="1"/>
  <c r="Y59" i="6"/>
  <c r="Z59" i="6" s="1"/>
  <c r="F59" i="6"/>
  <c r="G59" i="6" s="1"/>
  <c r="Y51" i="6"/>
  <c r="Z51" i="6" s="1"/>
  <c r="F51" i="6"/>
  <c r="G51" i="6" s="1"/>
  <c r="Y43" i="6"/>
  <c r="F43" i="6"/>
  <c r="G43" i="6" s="1"/>
  <c r="Y35" i="6"/>
  <c r="Z35" i="6" s="1"/>
  <c r="F35" i="6"/>
  <c r="G35" i="6" s="1"/>
  <c r="Y27" i="6"/>
  <c r="F27" i="6"/>
  <c r="G27" i="6" s="1"/>
  <c r="Y19" i="6"/>
  <c r="Z19" i="6" s="1"/>
  <c r="F19" i="6"/>
  <c r="G19" i="6" s="1"/>
  <c r="Y11" i="6"/>
  <c r="F11" i="6"/>
  <c r="G11" i="6" s="1"/>
  <c r="Y594" i="6"/>
  <c r="F594" i="6"/>
  <c r="G594" i="6" s="1"/>
  <c r="Y586" i="6"/>
  <c r="Z586" i="6" s="1"/>
  <c r="F586" i="6"/>
  <c r="G586" i="6" s="1"/>
  <c r="Y578" i="6"/>
  <c r="W578" i="6" s="1"/>
  <c r="X578" i="6" s="1"/>
  <c r="F578" i="6"/>
  <c r="G578" i="6" s="1"/>
  <c r="Y570" i="6"/>
  <c r="F570" i="6"/>
  <c r="G570" i="6" s="1"/>
  <c r="Y562" i="6"/>
  <c r="R562" i="6" s="1"/>
  <c r="F562" i="6"/>
  <c r="G562" i="6" s="1"/>
  <c r="Y554" i="6"/>
  <c r="F554" i="6"/>
  <c r="G554" i="6" s="1"/>
  <c r="Y546" i="6"/>
  <c r="U546" i="6" s="1"/>
  <c r="V546" i="6" s="1"/>
  <c r="F546" i="6"/>
  <c r="G546" i="6" s="1"/>
  <c r="Y538" i="6"/>
  <c r="F538" i="6"/>
  <c r="G538" i="6" s="1"/>
  <c r="Y530" i="6"/>
  <c r="AA530" i="6" s="1"/>
  <c r="AB530" i="6" s="1"/>
  <c r="F530" i="6"/>
  <c r="G530" i="6" s="1"/>
  <c r="Y514" i="6"/>
  <c r="U514" i="6" s="1"/>
  <c r="F514" i="6"/>
  <c r="G514" i="6" s="1"/>
  <c r="Y506" i="6"/>
  <c r="Z506" i="6" s="1"/>
  <c r="F506" i="6"/>
  <c r="G506" i="6" s="1"/>
  <c r="Y498" i="6"/>
  <c r="Z498" i="6" s="1"/>
  <c r="F498" i="6"/>
  <c r="G498" i="6" s="1"/>
  <c r="Y490" i="6"/>
  <c r="F490" i="6"/>
  <c r="G490" i="6" s="1"/>
  <c r="Y482" i="6"/>
  <c r="AA482" i="6" s="1"/>
  <c r="AB482" i="6" s="1"/>
  <c r="F482" i="6"/>
  <c r="G482" i="6" s="1"/>
  <c r="Y474" i="6"/>
  <c r="Z474" i="6" s="1"/>
  <c r="F474" i="6"/>
  <c r="G474" i="6" s="1"/>
  <c r="Y466" i="6"/>
  <c r="F466" i="6"/>
  <c r="G466" i="6" s="1"/>
  <c r="Y458" i="6"/>
  <c r="Z458" i="6" s="1"/>
  <c r="F458" i="6"/>
  <c r="G458" i="6" s="1"/>
  <c r="Y450" i="6"/>
  <c r="F450" i="6"/>
  <c r="G450" i="6" s="1"/>
  <c r="Y442" i="6"/>
  <c r="Z442" i="6" s="1"/>
  <c r="F442" i="6"/>
  <c r="G442" i="6" s="1"/>
  <c r="Y434" i="6"/>
  <c r="F434" i="6"/>
  <c r="G434" i="6" s="1"/>
  <c r="Y426" i="6"/>
  <c r="F426" i="6"/>
  <c r="G426" i="6" s="1"/>
  <c r="Y418" i="6"/>
  <c r="Z418" i="6" s="1"/>
  <c r="F418" i="6"/>
  <c r="Y410" i="6"/>
  <c r="T410" i="6" s="1"/>
  <c r="F410" i="6"/>
  <c r="G410" i="6" s="1"/>
  <c r="Y402" i="6"/>
  <c r="F402" i="6"/>
  <c r="G402" i="6" s="1"/>
  <c r="Y394" i="6"/>
  <c r="F394" i="6"/>
  <c r="G394" i="6" s="1"/>
  <c r="Y386" i="6"/>
  <c r="Z386" i="6" s="1"/>
  <c r="F386" i="6"/>
  <c r="G386" i="6" s="1"/>
  <c r="Y378" i="6"/>
  <c r="Z378" i="6" s="1"/>
  <c r="F378" i="6"/>
  <c r="G378" i="6" s="1"/>
  <c r="Y370" i="6"/>
  <c r="F370" i="6"/>
  <c r="G370" i="6" s="1"/>
  <c r="Y362" i="6"/>
  <c r="F362" i="6"/>
  <c r="G362" i="6" s="1"/>
  <c r="Y354" i="6"/>
  <c r="Z354" i="6" s="1"/>
  <c r="F354" i="6"/>
  <c r="G354" i="6" s="1"/>
  <c r="Y346" i="6"/>
  <c r="Z346" i="6" s="1"/>
  <c r="F346" i="6"/>
  <c r="G346" i="6" s="1"/>
  <c r="Y338" i="6"/>
  <c r="F338" i="6"/>
  <c r="G338" i="6" s="1"/>
  <c r="Y330" i="6"/>
  <c r="Z330" i="6" s="1"/>
  <c r="F330" i="6"/>
  <c r="G330" i="6" s="1"/>
  <c r="Y322" i="6"/>
  <c r="Z322" i="6" s="1"/>
  <c r="F322" i="6"/>
  <c r="G322" i="6" s="1"/>
  <c r="Y314" i="6"/>
  <c r="Z314" i="6" s="1"/>
  <c r="F314" i="6"/>
  <c r="G314" i="6" s="1"/>
  <c r="Y306" i="6"/>
  <c r="F306" i="6"/>
  <c r="G306" i="6" s="1"/>
  <c r="Y298" i="6"/>
  <c r="Z298" i="6" s="1"/>
  <c r="F298" i="6"/>
  <c r="G298" i="6" s="1"/>
  <c r="Y282" i="6"/>
  <c r="Z282" i="6" s="1"/>
  <c r="F282" i="6"/>
  <c r="G282" i="6" s="1"/>
  <c r="Y274" i="6"/>
  <c r="Z274" i="6" s="1"/>
  <c r="F274" i="6"/>
  <c r="G274" i="6" s="1"/>
  <c r="Y266" i="6"/>
  <c r="Z266" i="6" s="1"/>
  <c r="F266" i="6"/>
  <c r="G266" i="6" s="1"/>
  <c r="Y258" i="6"/>
  <c r="F258" i="6"/>
  <c r="G258" i="6" s="1"/>
  <c r="Y250" i="6"/>
  <c r="Z250" i="6" s="1"/>
  <c r="F250" i="6"/>
  <c r="G250" i="6" s="1"/>
  <c r="Y242" i="6"/>
  <c r="T242" i="6" s="1"/>
  <c r="F242" i="6"/>
  <c r="G242" i="6" s="1"/>
  <c r="Y234" i="6"/>
  <c r="W234" i="6" s="1"/>
  <c r="X234" i="6" s="1"/>
  <c r="F234" i="6"/>
  <c r="G234" i="6" s="1"/>
  <c r="Y226" i="6"/>
  <c r="F226" i="6"/>
  <c r="G226" i="6" s="1"/>
  <c r="Y218" i="6"/>
  <c r="Z218" i="6" s="1"/>
  <c r="F218" i="6"/>
  <c r="G218" i="6" s="1"/>
  <c r="Y210" i="6"/>
  <c r="W210" i="6" s="1"/>
  <c r="X210" i="6" s="1"/>
  <c r="F210" i="6"/>
  <c r="G210" i="6" s="1"/>
  <c r="Y202" i="6"/>
  <c r="F202" i="6"/>
  <c r="G202" i="6" s="1"/>
  <c r="Y194" i="6"/>
  <c r="F194" i="6"/>
  <c r="G194" i="6" s="1"/>
  <c r="Y186" i="6"/>
  <c r="W186" i="6" s="1"/>
  <c r="X186" i="6" s="1"/>
  <c r="F186" i="6"/>
  <c r="G186" i="6" s="1"/>
  <c r="Y178" i="6"/>
  <c r="AA178" i="6" s="1"/>
  <c r="AB178" i="6" s="1"/>
  <c r="F178" i="6"/>
  <c r="G178" i="6" s="1"/>
  <c r="Y170" i="6"/>
  <c r="F170" i="6"/>
  <c r="G170" i="6" s="1"/>
  <c r="Y162" i="6"/>
  <c r="F162" i="6"/>
  <c r="G162" i="6" s="1"/>
  <c r="Y154" i="6"/>
  <c r="F154" i="6"/>
  <c r="G154" i="6" s="1"/>
  <c r="Y146" i="6"/>
  <c r="Z146" i="6" s="1"/>
  <c r="F146" i="6"/>
  <c r="G146" i="6" s="1"/>
  <c r="Y138" i="6"/>
  <c r="Z138" i="6" s="1"/>
  <c r="F138" i="6"/>
  <c r="G138" i="6" s="1"/>
  <c r="Y122" i="6"/>
  <c r="T122" i="6" s="1"/>
  <c r="F122" i="6"/>
  <c r="G122" i="6" s="1"/>
  <c r="Y114" i="6"/>
  <c r="R114" i="6" s="1"/>
  <c r="F114" i="6"/>
  <c r="G114" i="6" s="1"/>
  <c r="Y106" i="6"/>
  <c r="Z106" i="6" s="1"/>
  <c r="F106" i="6"/>
  <c r="G106" i="6" s="1"/>
  <c r="Y98" i="6"/>
  <c r="Z98" i="6" s="1"/>
  <c r="F98" i="6"/>
  <c r="G98" i="6" s="1"/>
  <c r="Y90" i="6"/>
  <c r="T90" i="6" s="1"/>
  <c r="F90" i="6"/>
  <c r="G90" i="6" s="1"/>
  <c r="Y82" i="6"/>
  <c r="Z82" i="6" s="1"/>
  <c r="F82" i="6"/>
  <c r="G82" i="6" s="1"/>
  <c r="Y74" i="6"/>
  <c r="Z74" i="6" s="1"/>
  <c r="F74" i="6"/>
  <c r="G74" i="6" s="1"/>
  <c r="Y66" i="6"/>
  <c r="F66" i="6"/>
  <c r="G66" i="6" s="1"/>
  <c r="Y58" i="6"/>
  <c r="F58" i="6"/>
  <c r="G58" i="6" s="1"/>
  <c r="Y50" i="6"/>
  <c r="Z50" i="6" s="1"/>
  <c r="F50" i="6"/>
  <c r="G50" i="6" s="1"/>
  <c r="Y42" i="6"/>
  <c r="Z42" i="6" s="1"/>
  <c r="F42" i="6"/>
  <c r="G42" i="6" s="1"/>
  <c r="Y34" i="6"/>
  <c r="F34" i="6"/>
  <c r="G34" i="6" s="1"/>
  <c r="Y26" i="6"/>
  <c r="Z26" i="6" s="1"/>
  <c r="F26" i="6"/>
  <c r="G26" i="6" s="1"/>
  <c r="Y18" i="6"/>
  <c r="F18" i="6"/>
  <c r="G18" i="6" s="1"/>
  <c r="Y10" i="6"/>
  <c r="AA10" i="6" s="1"/>
  <c r="AB10" i="6" s="1"/>
  <c r="F10" i="6"/>
  <c r="G10" i="6" s="1"/>
  <c r="Y345" i="6"/>
  <c r="F345" i="6"/>
  <c r="G345" i="6" s="1"/>
  <c r="Y337" i="6"/>
  <c r="AA337" i="6" s="1"/>
  <c r="AB337" i="6" s="1"/>
  <c r="F337" i="6"/>
  <c r="G337" i="6" s="1"/>
  <c r="Y329" i="6"/>
  <c r="F329" i="6"/>
  <c r="G329" i="6" s="1"/>
  <c r="Y321" i="6"/>
  <c r="U321" i="6" s="1"/>
  <c r="F321" i="6"/>
  <c r="G321" i="6" s="1"/>
  <c r="Y313" i="6"/>
  <c r="Z313" i="6" s="1"/>
  <c r="F313" i="6"/>
  <c r="G313" i="6" s="1"/>
  <c r="Y305" i="6"/>
  <c r="Z305" i="6" s="1"/>
  <c r="F305" i="6"/>
  <c r="G305" i="6" s="1"/>
  <c r="Y297" i="6"/>
  <c r="Z297" i="6" s="1"/>
  <c r="F297" i="6"/>
  <c r="G297" i="6" s="1"/>
  <c r="Y289" i="6"/>
  <c r="Z289" i="6" s="1"/>
  <c r="F289" i="6"/>
  <c r="G289" i="6" s="1"/>
  <c r="Y281" i="6"/>
  <c r="Z281" i="6" s="1"/>
  <c r="F281" i="6"/>
  <c r="G281" i="6" s="1"/>
  <c r="Y273" i="6"/>
  <c r="Z273" i="6" s="1"/>
  <c r="F273" i="6"/>
  <c r="G273" i="6" s="1"/>
  <c r="Y265" i="6"/>
  <c r="Z265" i="6" s="1"/>
  <c r="F265" i="6"/>
  <c r="G265" i="6" s="1"/>
  <c r="Y257" i="6"/>
  <c r="T257" i="6" s="1"/>
  <c r="F257" i="6"/>
  <c r="G257" i="6" s="1"/>
  <c r="Y249" i="6"/>
  <c r="F249" i="6"/>
  <c r="G249" i="6" s="1"/>
  <c r="Y233" i="6"/>
  <c r="T233" i="6" s="1"/>
  <c r="F233" i="6"/>
  <c r="G233" i="6" s="1"/>
  <c r="Y225" i="6"/>
  <c r="F225" i="6"/>
  <c r="G225" i="6" s="1"/>
  <c r="Y209" i="6"/>
  <c r="U209" i="6" s="1"/>
  <c r="F209" i="6"/>
  <c r="G209" i="6" s="1"/>
  <c r="Y201" i="6"/>
  <c r="Z201" i="6" s="1"/>
  <c r="F201" i="6"/>
  <c r="G201" i="6" s="1"/>
  <c r="Y185" i="6"/>
  <c r="T185" i="6" s="1"/>
  <c r="F185" i="6"/>
  <c r="G185" i="6" s="1"/>
  <c r="Y177" i="6"/>
  <c r="F177" i="6"/>
  <c r="G177" i="6" s="1"/>
  <c r="Y169" i="6"/>
  <c r="AA169" i="6" s="1"/>
  <c r="AB169" i="6" s="1"/>
  <c r="F169" i="6"/>
  <c r="G169" i="6" s="1"/>
  <c r="Y161" i="6"/>
  <c r="F161" i="6"/>
  <c r="G161" i="6" s="1"/>
  <c r="Y153" i="6"/>
  <c r="F153" i="6"/>
  <c r="G153" i="6" s="1"/>
  <c r="Y145" i="6"/>
  <c r="Z145" i="6" s="1"/>
  <c r="F145" i="6"/>
  <c r="G145" i="6" s="1"/>
  <c r="Y137" i="6"/>
  <c r="R137" i="6" s="1"/>
  <c r="F137" i="6"/>
  <c r="N137" i="6" s="1"/>
  <c r="O137" i="6" s="1"/>
  <c r="Y129" i="6"/>
  <c r="F129" i="6"/>
  <c r="G129" i="6" s="1"/>
  <c r="Y121" i="6"/>
  <c r="U121" i="6" s="1"/>
  <c r="V121" i="6" s="1"/>
  <c r="F121" i="6"/>
  <c r="G121" i="6" s="1"/>
  <c r="Y113" i="6"/>
  <c r="AA113" i="6" s="1"/>
  <c r="AB113" i="6" s="1"/>
  <c r="F113" i="6"/>
  <c r="G113" i="6" s="1"/>
  <c r="Y105" i="6"/>
  <c r="R105" i="6" s="1"/>
  <c r="F105" i="6"/>
  <c r="G105" i="6" s="1"/>
  <c r="Y97" i="6"/>
  <c r="F97" i="6"/>
  <c r="G97" i="6" s="1"/>
  <c r="Y89" i="6"/>
  <c r="AA89" i="6" s="1"/>
  <c r="AB89" i="6" s="1"/>
  <c r="F89" i="6"/>
  <c r="G89" i="6" s="1"/>
  <c r="Y81" i="6"/>
  <c r="Z81" i="6" s="1"/>
  <c r="F81" i="6"/>
  <c r="G81" i="6" s="1"/>
  <c r="Y65" i="6"/>
  <c r="U65" i="6" s="1"/>
  <c r="F65" i="6"/>
  <c r="G65" i="6" s="1"/>
  <c r="Y57" i="6"/>
  <c r="F57" i="6"/>
  <c r="G57" i="6" s="1"/>
  <c r="Y49" i="6"/>
  <c r="T49" i="6" s="1"/>
  <c r="F49" i="6"/>
  <c r="G49" i="6" s="1"/>
  <c r="Y41" i="6"/>
  <c r="Z41" i="6" s="1"/>
  <c r="F41" i="6"/>
  <c r="G41" i="6" s="1"/>
  <c r="Y33" i="6"/>
  <c r="AA33" i="6" s="1"/>
  <c r="AB33" i="6" s="1"/>
  <c r="F33" i="6"/>
  <c r="G33" i="6" s="1"/>
  <c r="Y25" i="6"/>
  <c r="Z25" i="6" s="1"/>
  <c r="F25" i="6"/>
  <c r="G25" i="6" s="1"/>
  <c r="Y17" i="6"/>
  <c r="F17" i="6"/>
  <c r="G17" i="6" s="1"/>
  <c r="Y374" i="6"/>
  <c r="Z374" i="6" s="1"/>
  <c r="Y288" i="6"/>
  <c r="W288" i="6" s="1"/>
  <c r="F288" i="6"/>
  <c r="G288" i="6" s="1"/>
  <c r="Y280" i="6"/>
  <c r="Z280" i="6" s="1"/>
  <c r="F280" i="6"/>
  <c r="G280" i="6" s="1"/>
  <c r="Y272" i="6"/>
  <c r="F272" i="6"/>
  <c r="G272" i="6" s="1"/>
  <c r="Y264" i="6"/>
  <c r="Z264" i="6" s="1"/>
  <c r="F264" i="6"/>
  <c r="G264" i="6" s="1"/>
  <c r="Y256" i="6"/>
  <c r="R256" i="6" s="1"/>
  <c r="F256" i="6"/>
  <c r="G256" i="6" s="1"/>
  <c r="Y248" i="6"/>
  <c r="F248" i="6"/>
  <c r="G248" i="6" s="1"/>
  <c r="Y240" i="6"/>
  <c r="Z240" i="6" s="1"/>
  <c r="F240" i="6"/>
  <c r="G240" i="6" s="1"/>
  <c r="Y232" i="6"/>
  <c r="Z232" i="6" s="1"/>
  <c r="F232" i="6"/>
  <c r="G232" i="6" s="1"/>
  <c r="Y224" i="6"/>
  <c r="AA224" i="6" s="1"/>
  <c r="AB224" i="6" s="1"/>
  <c r="F224" i="6"/>
  <c r="G224" i="6" s="1"/>
  <c r="Y216" i="6"/>
  <c r="F216" i="6"/>
  <c r="G216" i="6" s="1"/>
  <c r="Y208" i="6"/>
  <c r="F208" i="6"/>
  <c r="G208" i="6" s="1"/>
  <c r="Y200" i="6"/>
  <c r="Z200" i="6" s="1"/>
  <c r="F200" i="6"/>
  <c r="G200" i="6" s="1"/>
  <c r="Y192" i="6"/>
  <c r="F192" i="6"/>
  <c r="G192" i="6" s="1"/>
  <c r="Y184" i="6"/>
  <c r="Z184" i="6" s="1"/>
  <c r="F184" i="6"/>
  <c r="G184" i="6" s="1"/>
  <c r="Y176" i="6"/>
  <c r="U176" i="6" s="1"/>
  <c r="F176" i="6"/>
  <c r="G176" i="6" s="1"/>
  <c r="Y168" i="6"/>
  <c r="AA168" i="6" s="1"/>
  <c r="AB168" i="6" s="1"/>
  <c r="F168" i="6"/>
  <c r="G168" i="6" s="1"/>
  <c r="Y160" i="6"/>
  <c r="Z160" i="6" s="1"/>
  <c r="F160" i="6"/>
  <c r="G160" i="6" s="1"/>
  <c r="Y152" i="6"/>
  <c r="F152" i="6"/>
  <c r="G152" i="6" s="1"/>
  <c r="Y144" i="6"/>
  <c r="Z144" i="6" s="1"/>
  <c r="F144" i="6"/>
  <c r="G144" i="6" s="1"/>
  <c r="Y136" i="6"/>
  <c r="R136" i="6" s="1"/>
  <c r="F136" i="6"/>
  <c r="G136" i="6" s="1"/>
  <c r="Y128" i="6"/>
  <c r="F128" i="6"/>
  <c r="G128" i="6" s="1"/>
  <c r="Y120" i="6"/>
  <c r="Z120" i="6" s="1"/>
  <c r="F120" i="6"/>
  <c r="G120" i="6" s="1"/>
  <c r="Y112" i="6"/>
  <c r="F112" i="6"/>
  <c r="G112" i="6" s="1"/>
  <c r="Y104" i="6"/>
  <c r="AA104" i="6" s="1"/>
  <c r="AB104" i="6" s="1"/>
  <c r="F104" i="6"/>
  <c r="G104" i="6" s="1"/>
  <c r="Y96" i="6"/>
  <c r="F96" i="6"/>
  <c r="G96" i="6" s="1"/>
  <c r="Y88" i="6"/>
  <c r="U88" i="6" s="1"/>
  <c r="F88" i="6"/>
  <c r="G88" i="6" s="1"/>
  <c r="Y80" i="6"/>
  <c r="F80" i="6"/>
  <c r="G80" i="6" s="1"/>
  <c r="Y72" i="6"/>
  <c r="Z72" i="6" s="1"/>
  <c r="F72" i="6"/>
  <c r="G72" i="6" s="1"/>
  <c r="Y64" i="6"/>
  <c r="F64" i="6"/>
  <c r="G64" i="6" s="1"/>
  <c r="Y56" i="6"/>
  <c r="F56" i="6"/>
  <c r="G56" i="6" s="1"/>
  <c r="Y48" i="6"/>
  <c r="Z48" i="6" s="1"/>
  <c r="F48" i="6"/>
  <c r="G48" i="6" s="1"/>
  <c r="Y40" i="6"/>
  <c r="Z40" i="6" s="1"/>
  <c r="F40" i="6"/>
  <c r="G40" i="6" s="1"/>
  <c r="Y32" i="6"/>
  <c r="W32" i="6" s="1"/>
  <c r="X32" i="6" s="1"/>
  <c r="F32" i="6"/>
  <c r="G32" i="6" s="1"/>
  <c r="Y24" i="6"/>
  <c r="F24" i="6"/>
  <c r="G24" i="6" s="1"/>
  <c r="Y16" i="6"/>
  <c r="F16" i="6"/>
  <c r="G16" i="6" s="1"/>
  <c r="Y8" i="6"/>
  <c r="F8" i="6"/>
  <c r="G8" i="6" s="1"/>
  <c r="Y217" i="6"/>
  <c r="Z217" i="6" s="1"/>
  <c r="Y151" i="6"/>
  <c r="R151" i="6" s="1"/>
  <c r="F151" i="6"/>
  <c r="G151" i="6" s="1"/>
  <c r="Y143" i="6"/>
  <c r="F143" i="6"/>
  <c r="G143" i="6" s="1"/>
  <c r="Y135" i="6"/>
  <c r="F135" i="6"/>
  <c r="G135" i="6" s="1"/>
  <c r="Y127" i="6"/>
  <c r="F127" i="6"/>
  <c r="G127" i="6" s="1"/>
  <c r="Y119" i="6"/>
  <c r="F119" i="6"/>
  <c r="G119" i="6" s="1"/>
  <c r="Y111" i="6"/>
  <c r="W111" i="6" s="1"/>
  <c r="X111" i="6" s="1"/>
  <c r="F111" i="6"/>
  <c r="G111" i="6" s="1"/>
  <c r="Y103" i="6"/>
  <c r="AA103" i="6" s="1"/>
  <c r="AB103" i="6" s="1"/>
  <c r="F103" i="6"/>
  <c r="G103" i="6" s="1"/>
  <c r="Y95" i="6"/>
  <c r="F95" i="6"/>
  <c r="G95" i="6" s="1"/>
  <c r="Y87" i="6"/>
  <c r="Z87" i="6" s="1"/>
  <c r="F87" i="6"/>
  <c r="G87" i="6" s="1"/>
  <c r="Y79" i="6"/>
  <c r="F79" i="6"/>
  <c r="G79" i="6" s="1"/>
  <c r="Y71" i="6"/>
  <c r="F71" i="6"/>
  <c r="G71" i="6" s="1"/>
  <c r="Y63" i="6"/>
  <c r="Z63" i="6" s="1"/>
  <c r="F63" i="6"/>
  <c r="G63" i="6" s="1"/>
  <c r="Y55" i="6"/>
  <c r="R55" i="6" s="1"/>
  <c r="F55" i="6"/>
  <c r="G55" i="6" s="1"/>
  <c r="Y47" i="6"/>
  <c r="Z47" i="6" s="1"/>
  <c r="F47" i="6"/>
  <c r="G47" i="6" s="1"/>
  <c r="Y39" i="6"/>
  <c r="F39" i="6"/>
  <c r="G39" i="6" s="1"/>
  <c r="Y31" i="6"/>
  <c r="F31" i="6"/>
  <c r="G31" i="6" s="1"/>
  <c r="Y23" i="6"/>
  <c r="W23" i="6" s="1"/>
  <c r="X23" i="6" s="1"/>
  <c r="F23" i="6"/>
  <c r="G23" i="6" s="1"/>
  <c r="Y15" i="6"/>
  <c r="F15" i="6"/>
  <c r="G15" i="6" s="1"/>
  <c r="F159" i="6"/>
  <c r="G159" i="6" s="1"/>
  <c r="Y510" i="6"/>
  <c r="Z510" i="6" s="1"/>
  <c r="F510" i="6"/>
  <c r="G510" i="6" s="1"/>
  <c r="Y502" i="6"/>
  <c r="Z502" i="6" s="1"/>
  <c r="F502" i="6"/>
  <c r="G502" i="6" s="1"/>
  <c r="Y494" i="6"/>
  <c r="Z494" i="6" s="1"/>
  <c r="F494" i="6"/>
  <c r="G494" i="6" s="1"/>
  <c r="Y486" i="6"/>
  <c r="F486" i="6"/>
  <c r="G486" i="6" s="1"/>
  <c r="Y478" i="6"/>
  <c r="Z478" i="6" s="1"/>
  <c r="F478" i="6"/>
  <c r="G478" i="6" s="1"/>
  <c r="Y470" i="6"/>
  <c r="F470" i="6"/>
  <c r="G470" i="6" s="1"/>
  <c r="Y462" i="6"/>
  <c r="F462" i="6"/>
  <c r="G462" i="6" s="1"/>
  <c r="Y454" i="6"/>
  <c r="F454" i="6"/>
  <c r="G454" i="6" s="1"/>
  <c r="Y446" i="6"/>
  <c r="Z446" i="6" s="1"/>
  <c r="F446" i="6"/>
  <c r="G446" i="6" s="1"/>
  <c r="Y438" i="6"/>
  <c r="Z438" i="6" s="1"/>
  <c r="F438" i="6"/>
  <c r="G438" i="6" s="1"/>
  <c r="Y430" i="6"/>
  <c r="F430" i="6"/>
  <c r="G430" i="6" s="1"/>
  <c r="Y422" i="6"/>
  <c r="F422" i="6"/>
  <c r="G422" i="6" s="1"/>
  <c r="Y406" i="6"/>
  <c r="Z406" i="6" s="1"/>
  <c r="F406" i="6"/>
  <c r="G406" i="6" s="1"/>
  <c r="Y398" i="6"/>
  <c r="Z398" i="6" s="1"/>
  <c r="F398" i="6"/>
  <c r="G398" i="6" s="1"/>
  <c r="Y390" i="6"/>
  <c r="F390" i="6"/>
  <c r="G390" i="6" s="1"/>
  <c r="Y382" i="6"/>
  <c r="F382" i="6"/>
  <c r="G382" i="6" s="1"/>
  <c r="Y358" i="6"/>
  <c r="Z358" i="6" s="1"/>
  <c r="F358" i="6"/>
  <c r="G358" i="6" s="1"/>
  <c r="Y350" i="6"/>
  <c r="Z350" i="6" s="1"/>
  <c r="F350" i="6"/>
  <c r="G350" i="6" s="1"/>
  <c r="Y342" i="6"/>
  <c r="Z342" i="6" s="1"/>
  <c r="F342" i="6"/>
  <c r="G342" i="6" s="1"/>
  <c r="Y334" i="6"/>
  <c r="F334" i="6"/>
  <c r="G334" i="6" s="1"/>
  <c r="Y326" i="6"/>
  <c r="AA326" i="6" s="1"/>
  <c r="AB326" i="6" s="1"/>
  <c r="F326" i="6"/>
  <c r="G326" i="6" s="1"/>
  <c r="Y318" i="6"/>
  <c r="Z318" i="6" s="1"/>
  <c r="F318" i="6"/>
  <c r="G318" i="6" s="1"/>
  <c r="Y310" i="6"/>
  <c r="F310" i="6"/>
  <c r="G310" i="6" s="1"/>
  <c r="Y302" i="6"/>
  <c r="F302" i="6"/>
  <c r="G302" i="6" s="1"/>
  <c r="Y294" i="6"/>
  <c r="AA294" i="6" s="1"/>
  <c r="AB294" i="6" s="1"/>
  <c r="F294" i="6"/>
  <c r="G294" i="6" s="1"/>
  <c r="Y286" i="6"/>
  <c r="W286" i="6" s="1"/>
  <c r="F286" i="6"/>
  <c r="G286" i="6" s="1"/>
  <c r="Y278" i="6"/>
  <c r="Z278" i="6" s="1"/>
  <c r="F278" i="6"/>
  <c r="N278" i="6" s="1"/>
  <c r="O278" i="6" s="1"/>
  <c r="Y270" i="6"/>
  <c r="W270" i="6" s="1"/>
  <c r="X270" i="6" s="1"/>
  <c r="F270" i="6"/>
  <c r="G270" i="6" s="1"/>
  <c r="Y262" i="6"/>
  <c r="Z262" i="6" s="1"/>
  <c r="F262" i="6"/>
  <c r="G262" i="6" s="1"/>
  <c r="Y254" i="6"/>
  <c r="W254" i="6" s="1"/>
  <c r="X254" i="6" s="1"/>
  <c r="F254" i="6"/>
  <c r="G254" i="6" s="1"/>
  <c r="Y246" i="6"/>
  <c r="Z246" i="6" s="1"/>
  <c r="F246" i="6"/>
  <c r="G246" i="6" s="1"/>
  <c r="Y238" i="6"/>
  <c r="F238" i="6"/>
  <c r="G238" i="6" s="1"/>
  <c r="Y230" i="6"/>
  <c r="Z230" i="6" s="1"/>
  <c r="F230" i="6"/>
  <c r="G230" i="6" s="1"/>
  <c r="Y222" i="6"/>
  <c r="W222" i="6" s="1"/>
  <c r="X222" i="6" s="1"/>
  <c r="F222" i="6"/>
  <c r="G222" i="6" s="1"/>
  <c r="Y214" i="6"/>
  <c r="F214" i="6"/>
  <c r="G214" i="6" s="1"/>
  <c r="Y206" i="6"/>
  <c r="F206" i="6"/>
  <c r="G206" i="6" s="1"/>
  <c r="Y198" i="6"/>
  <c r="Z198" i="6" s="1"/>
  <c r="F198" i="6"/>
  <c r="N198" i="6" s="1"/>
  <c r="O198" i="6" s="1"/>
  <c r="Y190" i="6"/>
  <c r="F190" i="6"/>
  <c r="G190" i="6" s="1"/>
  <c r="Y182" i="6"/>
  <c r="Z182" i="6" s="1"/>
  <c r="F182" i="6"/>
  <c r="G182" i="6" s="1"/>
  <c r="Y174" i="6"/>
  <c r="Z174" i="6" s="1"/>
  <c r="F174" i="6"/>
  <c r="G174" i="6" s="1"/>
  <c r="Y166" i="6"/>
  <c r="F166" i="6"/>
  <c r="G166" i="6" s="1"/>
  <c r="Y150" i="6"/>
  <c r="W150" i="6" s="1"/>
  <c r="X150" i="6" s="1"/>
  <c r="F150" i="6"/>
  <c r="G150" i="6" s="1"/>
  <c r="Y142" i="6"/>
  <c r="F142" i="6"/>
  <c r="G142" i="6" s="1"/>
  <c r="Y134" i="6"/>
  <c r="F134" i="6"/>
  <c r="G134" i="6" s="1"/>
  <c r="Y126" i="6"/>
  <c r="R126" i="6" s="1"/>
  <c r="F126" i="6"/>
  <c r="G126" i="6" s="1"/>
  <c r="Y118" i="6"/>
  <c r="F118" i="6"/>
  <c r="G118" i="6" s="1"/>
  <c r="Y110" i="6"/>
  <c r="Z110" i="6" s="1"/>
  <c r="F110" i="6"/>
  <c r="G110" i="6" s="1"/>
  <c r="Y102" i="6"/>
  <c r="F102" i="6"/>
  <c r="G102" i="6" s="1"/>
  <c r="Y94" i="6"/>
  <c r="W94" i="6" s="1"/>
  <c r="X94" i="6" s="1"/>
  <c r="F94" i="6"/>
  <c r="G94" i="6" s="1"/>
  <c r="Y86" i="6"/>
  <c r="Z86" i="6" s="1"/>
  <c r="F86" i="6"/>
  <c r="G86" i="6" s="1"/>
  <c r="Y78" i="6"/>
  <c r="F78" i="6"/>
  <c r="G78" i="6" s="1"/>
  <c r="Y70" i="6"/>
  <c r="F70" i="6"/>
  <c r="G70" i="6" s="1"/>
  <c r="Y62" i="6"/>
  <c r="Z62" i="6" s="1"/>
  <c r="F62" i="6"/>
  <c r="G62" i="6" s="1"/>
  <c r="Y54" i="6"/>
  <c r="Z54" i="6" s="1"/>
  <c r="F54" i="6"/>
  <c r="G54" i="6" s="1"/>
  <c r="Y46" i="6"/>
  <c r="F46" i="6"/>
  <c r="G46" i="6" s="1"/>
  <c r="Y38" i="6"/>
  <c r="F38" i="6"/>
  <c r="G38" i="6" s="1"/>
  <c r="Y30" i="6"/>
  <c r="Z30" i="6" s="1"/>
  <c r="F30" i="6"/>
  <c r="G30" i="6" s="1"/>
  <c r="Y22" i="6"/>
  <c r="F22" i="6"/>
  <c r="G22" i="6" s="1"/>
  <c r="Y14" i="6"/>
  <c r="F14" i="6"/>
  <c r="G14" i="6" s="1"/>
  <c r="F158" i="6"/>
  <c r="G158" i="6" s="1"/>
  <c r="Y9" i="6"/>
  <c r="AA9" i="6" s="1"/>
  <c r="AB9" i="6" s="1"/>
  <c r="F9" i="6"/>
  <c r="G9" i="6" s="1"/>
  <c r="AA2007" i="6"/>
  <c r="AB2007" i="6" s="1"/>
  <c r="AA1959" i="6"/>
  <c r="AB1959" i="6" s="1"/>
  <c r="AA1863" i="6"/>
  <c r="AB1863" i="6" s="1"/>
  <c r="AA1803" i="6"/>
  <c r="AB1803" i="6" s="1"/>
  <c r="AA1779" i="6"/>
  <c r="AB1779" i="6" s="1"/>
  <c r="AA1287" i="6"/>
  <c r="AB1287" i="6" s="1"/>
  <c r="AA1286" i="6"/>
  <c r="AB1286" i="6" s="1"/>
  <c r="AA1852" i="6"/>
  <c r="AB1852" i="6" s="1"/>
  <c r="AA1516" i="6"/>
  <c r="AB1516" i="6" s="1"/>
  <c r="AA1348" i="6"/>
  <c r="AB1348" i="6" s="1"/>
  <c r="AA1971" i="6"/>
  <c r="AB1971" i="6" s="1"/>
  <c r="AA1875" i="6"/>
  <c r="AB1875" i="6" s="1"/>
  <c r="AA1815" i="6"/>
  <c r="AB1815" i="6" s="1"/>
  <c r="AA1791" i="6"/>
  <c r="AB1791" i="6" s="1"/>
  <c r="AA1659" i="6"/>
  <c r="AB1659" i="6" s="1"/>
  <c r="AA1635" i="6"/>
  <c r="AB1635" i="6" s="1"/>
  <c r="AA1970" i="6"/>
  <c r="AB1970" i="6" s="1"/>
  <c r="AA1549" i="6"/>
  <c r="AB1549" i="6" s="1"/>
  <c r="AA1804" i="6"/>
  <c r="AB1804" i="6" s="1"/>
  <c r="AA1636" i="6"/>
  <c r="AB1636" i="6" s="1"/>
  <c r="AA1764" i="6"/>
  <c r="AB1764" i="6" s="1"/>
  <c r="AA1763" i="6"/>
  <c r="AB1763" i="6" s="1"/>
  <c r="AA1091" i="6"/>
  <c r="AB1091" i="6" s="1"/>
  <c r="AA1853" i="6"/>
  <c r="AB1853" i="6" s="1"/>
  <c r="AA1816" i="6"/>
  <c r="AB1816" i="6" s="1"/>
  <c r="AA1980" i="6"/>
  <c r="AB1980" i="6" s="1"/>
  <c r="AA1776" i="6"/>
  <c r="AB1776" i="6" s="1"/>
  <c r="AA2002" i="6"/>
  <c r="AB2002" i="6" s="1"/>
  <c r="AA1906" i="6"/>
  <c r="AB1906" i="6" s="1"/>
  <c r="AA1198" i="6"/>
  <c r="AB1198" i="6" s="1"/>
  <c r="AA1452" i="6"/>
  <c r="AB1452" i="6" s="1"/>
  <c r="AA1991" i="6"/>
  <c r="AB1991" i="6" s="1"/>
  <c r="AA1907" i="6"/>
  <c r="AB1907" i="6" s="1"/>
  <c r="AA1917" i="6"/>
  <c r="AB1917" i="6" s="1"/>
  <c r="AA1677" i="6"/>
  <c r="AB1677" i="6" s="1"/>
  <c r="AA1653" i="6"/>
  <c r="AB1653" i="6" s="1"/>
  <c r="AA1581" i="6"/>
  <c r="AB1581" i="6" s="1"/>
  <c r="AA1485" i="6"/>
  <c r="AB1485" i="6" s="1"/>
  <c r="AA1948" i="6"/>
  <c r="AB1948" i="6" s="1"/>
  <c r="AA1828" i="6"/>
  <c r="AB1828" i="6" s="1"/>
  <c r="AA1740" i="6"/>
  <c r="AB1740" i="6" s="1"/>
  <c r="AA2003" i="6"/>
  <c r="AB2003" i="6" s="1"/>
  <c r="AA2013" i="6"/>
  <c r="AB2013" i="6" s="1"/>
  <c r="AA2024" i="6"/>
  <c r="AB2024" i="6" s="1"/>
  <c r="AA2012" i="6"/>
  <c r="AB2012" i="6" s="1"/>
  <c r="AA1928" i="6"/>
  <c r="AB1928" i="6" s="1"/>
  <c r="AA1916" i="6"/>
  <c r="AB1916" i="6" s="1"/>
  <c r="AA1700" i="6"/>
  <c r="AB1700" i="6" s="1"/>
  <c r="AA1676" i="6"/>
  <c r="AB1676" i="6" s="1"/>
  <c r="AA1580" i="6"/>
  <c r="AB1580" i="6" s="1"/>
  <c r="AA1484" i="6"/>
  <c r="AB1484" i="6" s="1"/>
  <c r="AA1548" i="6"/>
  <c r="AB1548" i="6" s="1"/>
  <c r="AA1843" i="6"/>
  <c r="AB1843" i="6" s="1"/>
  <c r="AA1723" i="6"/>
  <c r="AB1723" i="6" s="1"/>
  <c r="AA1699" i="6"/>
  <c r="AB1699" i="6" s="1"/>
  <c r="AA1399" i="6"/>
  <c r="AB1399" i="6" s="1"/>
  <c r="AA1960" i="6"/>
  <c r="AB1960" i="6" s="1"/>
  <c r="AA1840" i="6"/>
  <c r="AB1840" i="6" s="1"/>
  <c r="AA1896" i="6"/>
  <c r="AB1896" i="6" s="1"/>
  <c r="AA2034" i="6"/>
  <c r="AB2034" i="6" s="1"/>
  <c r="AA1398" i="6"/>
  <c r="AB1398" i="6" s="1"/>
  <c r="AA1949" i="6"/>
  <c r="AB1949" i="6" s="1"/>
  <c r="AA1829" i="6"/>
  <c r="AB1829" i="6" s="1"/>
  <c r="AA1613" i="6"/>
  <c r="AB1613" i="6" s="1"/>
  <c r="AA1517" i="6"/>
  <c r="AB1517" i="6" s="1"/>
  <c r="AA1864" i="6"/>
  <c r="AB1864" i="6" s="1"/>
  <c r="AA1612" i="6"/>
  <c r="AB1612" i="6" s="1"/>
  <c r="AA832" i="6"/>
  <c r="AB832" i="6" s="1"/>
  <c r="AA973" i="6"/>
  <c r="AB973" i="6" s="1"/>
  <c r="AA1090" i="6"/>
  <c r="AB1090" i="6" s="1"/>
  <c r="AA537" i="6"/>
  <c r="AB537" i="6" s="1"/>
  <c r="AA1205" i="6"/>
  <c r="AB1205" i="6" s="1"/>
  <c r="AA7" i="6"/>
  <c r="AB7" i="6" s="1"/>
  <c r="AA6" i="6"/>
  <c r="AB6" i="6" s="1"/>
  <c r="AA159" i="6"/>
  <c r="AB159" i="6" s="1"/>
  <c r="AA1349" i="6"/>
  <c r="AB1349" i="6" s="1"/>
  <c r="AA818" i="6"/>
  <c r="AB818" i="6" s="1"/>
  <c r="AA5" i="6"/>
  <c r="AB5" i="6" s="1"/>
  <c r="R818" i="6"/>
  <c r="T1863" i="6"/>
  <c r="T1981" i="6"/>
  <c r="R1398" i="6"/>
  <c r="R1949" i="6"/>
  <c r="R1853" i="6"/>
  <c r="R1829" i="6"/>
  <c r="R1613" i="6"/>
  <c r="R1517" i="6"/>
  <c r="R1971" i="6"/>
  <c r="R1723" i="6"/>
  <c r="R1960" i="6"/>
  <c r="S1960" i="6" s="1"/>
  <c r="R1948" i="6"/>
  <c r="S1948" i="6" s="1"/>
  <c r="R1864" i="6"/>
  <c r="S1864" i="6" s="1"/>
  <c r="R1852" i="6"/>
  <c r="S1852" i="6" s="1"/>
  <c r="R1840" i="6"/>
  <c r="S1840" i="6" s="1"/>
  <c r="R1828" i="6"/>
  <c r="S1828" i="6" s="1"/>
  <c r="R1816" i="6"/>
  <c r="R1804" i="6"/>
  <c r="S1804" i="6" s="1"/>
  <c r="R1636" i="6"/>
  <c r="R1612" i="6"/>
  <c r="R1516" i="6"/>
  <c r="R1348" i="6"/>
  <c r="S1348" i="6" s="1"/>
  <c r="R832" i="6"/>
  <c r="R1959" i="6"/>
  <c r="R1815" i="6"/>
  <c r="R2034" i="6"/>
  <c r="R1287" i="6"/>
  <c r="S1287" i="6" s="1"/>
  <c r="R1803" i="6"/>
  <c r="R1659" i="6"/>
  <c r="R1699" i="6"/>
  <c r="S1699" i="6" s="1"/>
  <c r="R1286" i="6"/>
  <c r="R974" i="6"/>
  <c r="R542" i="6"/>
  <c r="R158" i="6"/>
  <c r="R1791" i="6"/>
  <c r="R1970" i="6"/>
  <c r="S1970" i="6" s="1"/>
  <c r="R1549" i="6"/>
  <c r="R973" i="6"/>
  <c r="R1779" i="6"/>
  <c r="R1635" i="6"/>
  <c r="R1843" i="6"/>
  <c r="S1843" i="6" s="1"/>
  <c r="R1980" i="6"/>
  <c r="R1896" i="6"/>
  <c r="R1776" i="6"/>
  <c r="R1764" i="6"/>
  <c r="R1740" i="6"/>
  <c r="R1548" i="6"/>
  <c r="R1452" i="6"/>
  <c r="R1399" i="6"/>
  <c r="R1895" i="6"/>
  <c r="S1895" i="6" s="1"/>
  <c r="R1091" i="6"/>
  <c r="T2002" i="6"/>
  <c r="R2002" i="6"/>
  <c r="R1906" i="6"/>
  <c r="R1198" i="6"/>
  <c r="R1090" i="6"/>
  <c r="R2023" i="6"/>
  <c r="S2023" i="6" s="1"/>
  <c r="R7" i="6"/>
  <c r="R2003" i="6"/>
  <c r="R2013" i="6"/>
  <c r="R1917" i="6"/>
  <c r="R1677" i="6"/>
  <c r="R1653" i="6"/>
  <c r="R1581" i="6"/>
  <c r="R1485" i="6"/>
  <c r="R537" i="6"/>
  <c r="R1875" i="6"/>
  <c r="R1991" i="6"/>
  <c r="S1991" i="6" s="1"/>
  <c r="R1907" i="6"/>
  <c r="S1907" i="6" s="1"/>
  <c r="R1763" i="6"/>
  <c r="S1763" i="6" s="1"/>
  <c r="R2024" i="6"/>
  <c r="R2012" i="6"/>
  <c r="T1928" i="6"/>
  <c r="R1928" i="6"/>
  <c r="R1916" i="6"/>
  <c r="R1700" i="6"/>
  <c r="R1676" i="6"/>
  <c r="R1580" i="6"/>
  <c r="R1484" i="6"/>
  <c r="R1863" i="6"/>
  <c r="R6" i="6"/>
  <c r="R1981" i="6"/>
  <c r="R1885" i="6"/>
  <c r="R1789" i="6"/>
  <c r="R1741" i="6"/>
  <c r="R1717" i="6"/>
  <c r="R159" i="6"/>
  <c r="R1349" i="6"/>
  <c r="R1205" i="6"/>
  <c r="R5" i="6"/>
  <c r="T818" i="6"/>
  <c r="T1960" i="6"/>
  <c r="T1828" i="6"/>
  <c r="T1516" i="6"/>
  <c r="T2003" i="6"/>
  <c r="T1991" i="6"/>
  <c r="T1907" i="6"/>
  <c r="T1895" i="6"/>
  <c r="T1763" i="6"/>
  <c r="T1091" i="6"/>
  <c r="T1906" i="6"/>
  <c r="T2013" i="6"/>
  <c r="T1653" i="6"/>
  <c r="T1581" i="6"/>
  <c r="T1485" i="6"/>
  <c r="T1700" i="6"/>
  <c r="T2023" i="6"/>
  <c r="T1843" i="6"/>
  <c r="T1723" i="6"/>
  <c r="T1699" i="6"/>
  <c r="T1399" i="6"/>
  <c r="T1916" i="6"/>
  <c r="T1398" i="6"/>
  <c r="T2024" i="6"/>
  <c r="T1949" i="6"/>
  <c r="T1829" i="6"/>
  <c r="T1517" i="6"/>
  <c r="T1348" i="6"/>
  <c r="T1676" i="6"/>
  <c r="T1840" i="6"/>
  <c r="T1804" i="6"/>
  <c r="T1875" i="6"/>
  <c r="T1803" i="6"/>
  <c r="T1659" i="6"/>
  <c r="T1970" i="6"/>
  <c r="T1286" i="6"/>
  <c r="T2012" i="6"/>
  <c r="T1484" i="6"/>
  <c r="T1864" i="6"/>
  <c r="T1816" i="6"/>
  <c r="T1636" i="6"/>
  <c r="T1971" i="6"/>
  <c r="T1815" i="6"/>
  <c r="T1779" i="6"/>
  <c r="T1635" i="6"/>
  <c r="T973" i="6"/>
  <c r="T1852" i="6"/>
  <c r="T1612" i="6"/>
  <c r="T1959" i="6"/>
  <c r="T1791" i="6"/>
  <c r="T1287" i="6"/>
  <c r="T1549" i="6"/>
  <c r="T1980" i="6"/>
  <c r="T1896" i="6"/>
  <c r="T1776" i="6"/>
  <c r="T1764" i="6"/>
  <c r="T1740" i="6"/>
  <c r="T1548" i="6"/>
  <c r="T1452" i="6"/>
  <c r="T7" i="6"/>
  <c r="T6" i="6"/>
  <c r="T832" i="6"/>
  <c r="T159" i="6"/>
  <c r="T1349" i="6"/>
  <c r="T974" i="6"/>
  <c r="T542" i="6"/>
  <c r="T158" i="6"/>
  <c r="T1198" i="6"/>
  <c r="T1090" i="6"/>
  <c r="T537" i="6"/>
  <c r="T1205" i="6"/>
  <c r="T2034" i="6"/>
  <c r="U1885" i="6"/>
  <c r="T1885" i="6"/>
  <c r="T1917" i="6"/>
  <c r="T1677" i="6"/>
  <c r="T1580" i="6"/>
  <c r="T1741" i="6"/>
  <c r="T1613" i="6"/>
  <c r="T1853" i="6"/>
  <c r="T1948" i="6"/>
  <c r="T1789" i="6"/>
  <c r="T1717" i="6"/>
  <c r="T5" i="6"/>
  <c r="U1741" i="6"/>
  <c r="V1741" i="6" s="1"/>
  <c r="U1789" i="6"/>
  <c r="V1789" i="6" s="1"/>
  <c r="U1613" i="6"/>
  <c r="U1399" i="6"/>
  <c r="V1399" i="6" s="1"/>
  <c r="U1971" i="6"/>
  <c r="V1971" i="6" s="1"/>
  <c r="U1959" i="6"/>
  <c r="V1959" i="6" s="1"/>
  <c r="U1875" i="6"/>
  <c r="U1863" i="6"/>
  <c r="V1863" i="6" s="1"/>
  <c r="U1815" i="6"/>
  <c r="V1815" i="6" s="1"/>
  <c r="U1803" i="6"/>
  <c r="U1791" i="6"/>
  <c r="V1791" i="6" s="1"/>
  <c r="U1779" i="6"/>
  <c r="U1659" i="6"/>
  <c r="U1635" i="6"/>
  <c r="U1287" i="6"/>
  <c r="U1699" i="6"/>
  <c r="U974" i="6"/>
  <c r="V974" i="6" s="1"/>
  <c r="U818" i="6"/>
  <c r="U1549" i="6"/>
  <c r="U973" i="6"/>
  <c r="W1981" i="6"/>
  <c r="X1981" i="6" s="1"/>
  <c r="U1981" i="6"/>
  <c r="W1980" i="6"/>
  <c r="X1980" i="6" s="1"/>
  <c r="U1980" i="6"/>
  <c r="V1980" i="6" s="1"/>
  <c r="U1896" i="6"/>
  <c r="U1776" i="6"/>
  <c r="V1776" i="6" s="1"/>
  <c r="U1764" i="6"/>
  <c r="U1740" i="6"/>
  <c r="U1548" i="6"/>
  <c r="U1452" i="6"/>
  <c r="V1452" i="6" s="1"/>
  <c r="U1580" i="6"/>
  <c r="U1398" i="6"/>
  <c r="V1398" i="6" s="1"/>
  <c r="U1286" i="6"/>
  <c r="V1286" i="6" s="1"/>
  <c r="U1991" i="6"/>
  <c r="U1907" i="6"/>
  <c r="U1895" i="6"/>
  <c r="U1763" i="6"/>
  <c r="U1091" i="6"/>
  <c r="U1948" i="6"/>
  <c r="U2002" i="6"/>
  <c r="U1906" i="6"/>
  <c r="U1198" i="6"/>
  <c r="U1090" i="6"/>
  <c r="U2003" i="6"/>
  <c r="V2003" i="6" s="1"/>
  <c r="U1581" i="6"/>
  <c r="U1485" i="6"/>
  <c r="V1485" i="6" s="1"/>
  <c r="U1917" i="6"/>
  <c r="U1843" i="6"/>
  <c r="U1970" i="6"/>
  <c r="U2013" i="6"/>
  <c r="U1653" i="6"/>
  <c r="U2024" i="6"/>
  <c r="U2012" i="6"/>
  <c r="U1928" i="6"/>
  <c r="U1916" i="6"/>
  <c r="U1700" i="6"/>
  <c r="U1676" i="6"/>
  <c r="U1484" i="6"/>
  <c r="U1723" i="6"/>
  <c r="U7" i="6"/>
  <c r="V7" i="6" s="1"/>
  <c r="U2034" i="6"/>
  <c r="V2034" i="6" s="1"/>
  <c r="U1677" i="6"/>
  <c r="U2023" i="6"/>
  <c r="V2023" i="6" s="1"/>
  <c r="U1829" i="6"/>
  <c r="U1517" i="6"/>
  <c r="V1517" i="6" s="1"/>
  <c r="U1853" i="6"/>
  <c r="U6" i="6"/>
  <c r="U1949" i="6"/>
  <c r="V1949" i="6" s="1"/>
  <c r="U1960" i="6"/>
  <c r="U1864" i="6"/>
  <c r="U1852" i="6"/>
  <c r="U1840" i="6"/>
  <c r="U1828" i="6"/>
  <c r="U1816" i="6"/>
  <c r="U1804" i="6"/>
  <c r="V1804" i="6" s="1"/>
  <c r="U1636" i="6"/>
  <c r="U1612" i="6"/>
  <c r="U1516" i="6"/>
  <c r="U1348" i="6"/>
  <c r="V1348" i="6" s="1"/>
  <c r="U832" i="6"/>
  <c r="U159" i="6"/>
  <c r="U1349" i="6"/>
  <c r="U542" i="6"/>
  <c r="U158" i="6"/>
  <c r="U1717" i="6"/>
  <c r="V1717" i="6" s="1"/>
  <c r="U537" i="6"/>
  <c r="U1205" i="6"/>
  <c r="U5" i="6"/>
  <c r="E15" i="1"/>
  <c r="E16" i="1"/>
  <c r="W1885" i="6"/>
  <c r="W1789" i="6"/>
  <c r="W1741" i="6"/>
  <c r="W1717" i="6"/>
  <c r="W1349" i="6"/>
  <c r="X1349" i="6" s="1"/>
  <c r="W1205" i="6"/>
  <c r="X1205" i="6" s="1"/>
  <c r="W1776" i="6"/>
  <c r="W1896" i="6"/>
  <c r="W1764" i="6"/>
  <c r="W1740" i="6"/>
  <c r="W1452" i="6"/>
  <c r="X1452" i="6" s="1"/>
  <c r="W1948" i="6"/>
  <c r="X1948" i="6" s="1"/>
  <c r="W1852" i="6"/>
  <c r="X1852" i="6" s="1"/>
  <c r="W1816" i="6"/>
  <c r="W1875" i="6"/>
  <c r="X1875" i="6" s="1"/>
  <c r="W1803" i="6"/>
  <c r="X1803" i="6" s="1"/>
  <c r="W1549" i="6"/>
  <c r="W973" i="6"/>
  <c r="X973" i="6" s="1"/>
  <c r="W1991" i="6"/>
  <c r="X1991" i="6" s="1"/>
  <c r="W1763" i="6"/>
  <c r="X1763" i="6" s="1"/>
  <c r="W1091" i="6"/>
  <c r="X1091" i="6" s="1"/>
  <c r="W1895" i="6"/>
  <c r="W2002" i="6"/>
  <c r="W1906" i="6"/>
  <c r="W1198" i="6"/>
  <c r="X1198" i="6" s="1"/>
  <c r="W1090" i="6"/>
  <c r="X1090" i="6" s="1"/>
  <c r="W1548" i="6"/>
  <c r="W1677" i="6"/>
  <c r="W1653" i="6"/>
  <c r="W1581" i="6"/>
  <c r="W1485" i="6"/>
  <c r="X1485" i="6" s="1"/>
  <c r="W537" i="6"/>
  <c r="W2003" i="6"/>
  <c r="W1907" i="6"/>
  <c r="X1907" i="6" s="1"/>
  <c r="W2013" i="6"/>
  <c r="W1917" i="6"/>
  <c r="W2024" i="6"/>
  <c r="X2024" i="6" s="1"/>
  <c r="W2012" i="6"/>
  <c r="X2012" i="6" s="1"/>
  <c r="W1928" i="6"/>
  <c r="X1928" i="6" s="1"/>
  <c r="W1916" i="6"/>
  <c r="X1916" i="6" s="1"/>
  <c r="W1700" i="6"/>
  <c r="X1700" i="6" s="1"/>
  <c r="W1676" i="6"/>
  <c r="X1676" i="6" s="1"/>
  <c r="W1580" i="6"/>
  <c r="X1580" i="6" s="1"/>
  <c r="W1484" i="6"/>
  <c r="W1843" i="6"/>
  <c r="X1843" i="6" s="1"/>
  <c r="W1723" i="6"/>
  <c r="X1723" i="6" s="1"/>
  <c r="W1699" i="6"/>
  <c r="X1699" i="6" s="1"/>
  <c r="W1399" i="6"/>
  <c r="X1399" i="6" s="1"/>
  <c r="W2023" i="6"/>
  <c r="X2023" i="6" s="1"/>
  <c r="W2034" i="6"/>
  <c r="W1398" i="6"/>
  <c r="W1949" i="6"/>
  <c r="X1949" i="6" s="1"/>
  <c r="W1853" i="6"/>
  <c r="X1853" i="6" s="1"/>
  <c r="W1829" i="6"/>
  <c r="X1829" i="6" s="1"/>
  <c r="W1613" i="6"/>
  <c r="X1613" i="6" s="1"/>
  <c r="W1517" i="6"/>
  <c r="X1517" i="6" s="1"/>
  <c r="W1828" i="6"/>
  <c r="X1828" i="6" s="1"/>
  <c r="W1636" i="6"/>
  <c r="X1636" i="6" s="1"/>
  <c r="W1612" i="6"/>
  <c r="X1612" i="6" s="1"/>
  <c r="W1516" i="6"/>
  <c r="X1516" i="6" s="1"/>
  <c r="W1348" i="6"/>
  <c r="X1348" i="6" s="1"/>
  <c r="W832" i="6"/>
  <c r="X832" i="6" s="1"/>
  <c r="W1960" i="6"/>
  <c r="X1960" i="6" s="1"/>
  <c r="W1864" i="6"/>
  <c r="X1864" i="6" s="1"/>
  <c r="W1959" i="6"/>
  <c r="X1959" i="6" s="1"/>
  <c r="W1815" i="6"/>
  <c r="X1815" i="6" s="1"/>
  <c r="W1779" i="6"/>
  <c r="X1779" i="6" s="1"/>
  <c r="W1659" i="6"/>
  <c r="X1659" i="6" s="1"/>
  <c r="W1635" i="6"/>
  <c r="X1635" i="6" s="1"/>
  <c r="W1287" i="6"/>
  <c r="X1287" i="6" s="1"/>
  <c r="W1840" i="6"/>
  <c r="X1840" i="6" s="1"/>
  <c r="W1804" i="6"/>
  <c r="X1804" i="6" s="1"/>
  <c r="W1971" i="6"/>
  <c r="X1971" i="6" s="1"/>
  <c r="W1863" i="6"/>
  <c r="X1863" i="6" s="1"/>
  <c r="W1791" i="6"/>
  <c r="X1791" i="6" s="1"/>
  <c r="W1970" i="6"/>
  <c r="X1970" i="6" s="1"/>
  <c r="W1286" i="6"/>
  <c r="X1286" i="6" s="1"/>
  <c r="W974" i="6"/>
  <c r="X974" i="6" s="1"/>
  <c r="W818" i="6"/>
  <c r="W542" i="6"/>
  <c r="X542" i="6" s="1"/>
  <c r="W7" i="6"/>
  <c r="X7" i="6" s="1"/>
  <c r="W6" i="6"/>
  <c r="X6" i="6" s="1"/>
  <c r="W159" i="6"/>
  <c r="X159" i="6" s="1"/>
  <c r="W158" i="6"/>
  <c r="X158" i="6" s="1"/>
  <c r="Y492" i="6"/>
  <c r="Y1359" i="6"/>
  <c r="G1585" i="6"/>
  <c r="Y1585" i="6"/>
  <c r="Y1465" i="6"/>
  <c r="Y853" i="6"/>
  <c r="G757" i="6"/>
  <c r="Y757" i="6"/>
  <c r="Y589" i="6"/>
  <c r="Y241" i="6"/>
  <c r="G193" i="6"/>
  <c r="Y193" i="6"/>
  <c r="Y1910" i="6"/>
  <c r="Y1874" i="6"/>
  <c r="Y1814" i="6"/>
  <c r="Y1730" i="6"/>
  <c r="Y1622" i="6"/>
  <c r="Y1075" i="6"/>
  <c r="N1451" i="6"/>
  <c r="O1451" i="6" s="1"/>
  <c r="Y1451" i="6"/>
  <c r="G1319" i="6"/>
  <c r="Y1319" i="6"/>
  <c r="Y2016" i="6"/>
  <c r="Y1992" i="6"/>
  <c r="Y1884" i="6"/>
  <c r="Y1872" i="6"/>
  <c r="Y1848" i="6"/>
  <c r="Y1531" i="6"/>
  <c r="Y1495" i="6"/>
  <c r="Y1423" i="6"/>
  <c r="Y1279" i="6"/>
  <c r="Y1135" i="6"/>
  <c r="N1571" i="6"/>
  <c r="O1571" i="6" s="1"/>
  <c r="Y1571" i="6"/>
  <c r="Y1533" i="6"/>
  <c r="Y1521" i="6"/>
  <c r="N1449" i="6"/>
  <c r="O1449" i="6" s="1"/>
  <c r="Y1449" i="6"/>
  <c r="Y1281" i="6"/>
  <c r="Y969" i="6"/>
  <c r="G813" i="6"/>
  <c r="Y813" i="6"/>
  <c r="Y621" i="6"/>
  <c r="Y213" i="6"/>
  <c r="G492" i="6"/>
  <c r="Y1966" i="6"/>
  <c r="Y1834" i="6"/>
  <c r="Y1690" i="6"/>
  <c r="Y967" i="6"/>
  <c r="Y1835" i="6"/>
  <c r="G1532" i="6"/>
  <c r="Y1532" i="6"/>
  <c r="Y1520" i="6"/>
  <c r="N1280" i="6"/>
  <c r="O1280" i="6" s="1"/>
  <c r="Y1280" i="6"/>
  <c r="Y1232" i="6"/>
  <c r="Y1160" i="6"/>
  <c r="Y656" i="6"/>
  <c r="G620" i="6"/>
  <c r="Y620" i="6"/>
  <c r="Y1953" i="6"/>
  <c r="Y1833" i="6"/>
  <c r="Y1809" i="6"/>
  <c r="Y1689" i="6"/>
  <c r="Y1450" i="6"/>
  <c r="Y518" i="6"/>
  <c r="G1258" i="6"/>
  <c r="Y1258" i="6"/>
  <c r="Y811" i="6"/>
  <c r="Y679" i="6"/>
  <c r="G415" i="6"/>
  <c r="Y415" i="6"/>
  <c r="Y1952" i="6"/>
  <c r="Y1940" i="6"/>
  <c r="Y1832" i="6"/>
  <c r="Y1820" i="6"/>
  <c r="Y1808" i="6"/>
  <c r="Y1796" i="6"/>
  <c r="Y1688" i="6"/>
  <c r="Y1664" i="6"/>
  <c r="Y1519" i="6"/>
  <c r="Y1375" i="6"/>
  <c r="Y1871" i="6"/>
  <c r="Y1518" i="6"/>
  <c r="G1494" i="6"/>
  <c r="Y1494" i="6"/>
  <c r="N1278" i="6"/>
  <c r="O1278" i="6" s="1"/>
  <c r="Y1278" i="6"/>
  <c r="G1230" i="6"/>
  <c r="Y1230" i="6"/>
  <c r="G1206" i="6"/>
  <c r="Y1206" i="6"/>
  <c r="Y1134" i="6"/>
  <c r="Y882" i="6"/>
  <c r="G822" i="6"/>
  <c r="Y822" i="6"/>
  <c r="G714" i="6"/>
  <c r="Y714" i="6"/>
  <c r="G690" i="6"/>
  <c r="Y690" i="6"/>
  <c r="Y618" i="6"/>
  <c r="Y558" i="6"/>
  <c r="Y522" i="6"/>
  <c r="G414" i="6"/>
  <c r="Y414" i="6"/>
  <c r="G366" i="6"/>
  <c r="Y366" i="6"/>
  <c r="H492" i="6"/>
  <c r="I492" i="6" s="1"/>
  <c r="Y2011" i="6"/>
  <c r="Y1951" i="6"/>
  <c r="Y1939" i="6"/>
  <c r="Y1927" i="6"/>
  <c r="Y1867" i="6"/>
  <c r="Y1807" i="6"/>
  <c r="Y1795" i="6"/>
  <c r="Y1651" i="6"/>
  <c r="Y109" i="6"/>
  <c r="G1572" i="6"/>
  <c r="Y1572" i="6"/>
  <c r="G910" i="6"/>
  <c r="Y910" i="6"/>
  <c r="Y1703" i="6"/>
  <c r="N1939" i="6"/>
  <c r="O1939" i="6" s="1"/>
  <c r="H343" i="6"/>
  <c r="I343" i="6" s="1"/>
  <c r="Y1938" i="6"/>
  <c r="Y1926" i="6"/>
  <c r="Y1806" i="6"/>
  <c r="Y1794" i="6"/>
  <c r="Y1782" i="6"/>
  <c r="Y1770" i="6"/>
  <c r="Y1650" i="6"/>
  <c r="Y1638" i="6"/>
  <c r="Y1099" i="6"/>
  <c r="Y292" i="6"/>
  <c r="G1186" i="6"/>
  <c r="Y1186" i="6"/>
  <c r="G622" i="6"/>
  <c r="Y622" i="6"/>
  <c r="G130" i="6"/>
  <c r="Y130" i="6"/>
  <c r="G1420" i="6"/>
  <c r="Y1420" i="6"/>
  <c r="Y1408" i="6"/>
  <c r="Y1372" i="6"/>
  <c r="G1938" i="6"/>
  <c r="Y1546" i="6"/>
  <c r="Y73" i="6"/>
  <c r="G1179" i="6"/>
  <c r="Y1179" i="6"/>
  <c r="Y1507" i="6"/>
  <c r="Y1082" i="6"/>
  <c r="Y842" i="6"/>
  <c r="Y290" i="6"/>
  <c r="H2034" i="6"/>
  <c r="I2034" i="6" s="1"/>
  <c r="H1998" i="6"/>
  <c r="I1998" i="6" s="1"/>
  <c r="H1986" i="6"/>
  <c r="I1986" i="6" s="1"/>
  <c r="H1962" i="6"/>
  <c r="I1962" i="6" s="1"/>
  <c r="H1950" i="6"/>
  <c r="I1950" i="6" s="1"/>
  <c r="H2022" i="6"/>
  <c r="I2022" i="6" s="1"/>
  <c r="H1974" i="6"/>
  <c r="I1974" i="6" s="1"/>
  <c r="H2032" i="6"/>
  <c r="I2032" i="6" s="1"/>
  <c r="H2020" i="6"/>
  <c r="I2020" i="6" s="1"/>
  <c r="H1996" i="6"/>
  <c r="I1996" i="6" s="1"/>
  <c r="H1984" i="6"/>
  <c r="I1984" i="6" s="1"/>
  <c r="H1972" i="6"/>
  <c r="I1972" i="6" s="1"/>
  <c r="H1960" i="6"/>
  <c r="I1960" i="6" s="1"/>
  <c r="H1948" i="6"/>
  <c r="I1948" i="6" s="1"/>
  <c r="H1936" i="6"/>
  <c r="I1936" i="6" s="1"/>
  <c r="H1924" i="6"/>
  <c r="I1924" i="6" s="1"/>
  <c r="H1912" i="6"/>
  <c r="I1912" i="6" s="1"/>
  <c r="H1900" i="6"/>
  <c r="I1900" i="6" s="1"/>
  <c r="H1888" i="6"/>
  <c r="I1888" i="6" s="1"/>
  <c r="H1876" i="6"/>
  <c r="I1876" i="6" s="1"/>
  <c r="H1864" i="6"/>
  <c r="I1864" i="6" s="1"/>
  <c r="H1852" i="6"/>
  <c r="I1852" i="6" s="1"/>
  <c r="H1840" i="6"/>
  <c r="I1840" i="6" s="1"/>
  <c r="H1828" i="6"/>
  <c r="I1828" i="6" s="1"/>
  <c r="H1816" i="6"/>
  <c r="I1816" i="6" s="1"/>
  <c r="H1804" i="6"/>
  <c r="I1804" i="6" s="1"/>
  <c r="H1792" i="6"/>
  <c r="I1792" i="6" s="1"/>
  <c r="H1780" i="6"/>
  <c r="I1780" i="6" s="1"/>
  <c r="H1768" i="6"/>
  <c r="I1768" i="6" s="1"/>
  <c r="H1756" i="6"/>
  <c r="I1756" i="6" s="1"/>
  <c r="H1744" i="6"/>
  <c r="I1744" i="6" s="1"/>
  <c r="H1732" i="6"/>
  <c r="I1732" i="6" s="1"/>
  <c r="H1720" i="6"/>
  <c r="I1720" i="6" s="1"/>
  <c r="H1708" i="6"/>
  <c r="I1708" i="6" s="1"/>
  <c r="H1696" i="6"/>
  <c r="I1696" i="6" s="1"/>
  <c r="H1684" i="6"/>
  <c r="I1684" i="6" s="1"/>
  <c r="H1672" i="6"/>
  <c r="I1672" i="6" s="1"/>
  <c r="H1660" i="6"/>
  <c r="I1660" i="6" s="1"/>
  <c r="H1648" i="6"/>
  <c r="I1648" i="6" s="1"/>
  <c r="H1636" i="6"/>
  <c r="I1636" i="6" s="1"/>
  <c r="H1624" i="6"/>
  <c r="I1624" i="6" s="1"/>
  <c r="H1612" i="6"/>
  <c r="I1612" i="6" s="1"/>
  <c r="H1600" i="6"/>
  <c r="I1600" i="6" s="1"/>
  <c r="H1588" i="6"/>
  <c r="I1588" i="6" s="1"/>
  <c r="H1576" i="6"/>
  <c r="I1576" i="6" s="1"/>
  <c r="H1564" i="6"/>
  <c r="I1564" i="6" s="1"/>
  <c r="H1552" i="6"/>
  <c r="I1552" i="6" s="1"/>
  <c r="H1540" i="6"/>
  <c r="I1540" i="6" s="1"/>
  <c r="H1528" i="6"/>
  <c r="I1528" i="6" s="1"/>
  <c r="H1516" i="6"/>
  <c r="I1516" i="6" s="1"/>
  <c r="H1504" i="6"/>
  <c r="I1504" i="6" s="1"/>
  <c r="H1492" i="6"/>
  <c r="I1492" i="6" s="1"/>
  <c r="H1480" i="6"/>
  <c r="I1480" i="6" s="1"/>
  <c r="H1468" i="6"/>
  <c r="I1468" i="6" s="1"/>
  <c r="H1456" i="6"/>
  <c r="I1456" i="6" s="1"/>
  <c r="H1444" i="6"/>
  <c r="I1444" i="6" s="1"/>
  <c r="H1432" i="6"/>
  <c r="I1432" i="6" s="1"/>
  <c r="H1420" i="6"/>
  <c r="I1420" i="6" s="1"/>
  <c r="H1408" i="6"/>
  <c r="I1408" i="6" s="1"/>
  <c r="H1396" i="6"/>
  <c r="I1396" i="6" s="1"/>
  <c r="H1384" i="6"/>
  <c r="I1384" i="6" s="1"/>
  <c r="H1372" i="6"/>
  <c r="I1372" i="6" s="1"/>
  <c r="H1360" i="6"/>
  <c r="I1360" i="6" s="1"/>
  <c r="H1348" i="6"/>
  <c r="I1348" i="6" s="1"/>
  <c r="H1336" i="6"/>
  <c r="I1336" i="6" s="1"/>
  <c r="H1324" i="6"/>
  <c r="I1324" i="6" s="1"/>
  <c r="H1312" i="6"/>
  <c r="I1312" i="6" s="1"/>
  <c r="H1300" i="6"/>
  <c r="I1300" i="6" s="1"/>
  <c r="H1288" i="6"/>
  <c r="I1288" i="6" s="1"/>
  <c r="H1276" i="6"/>
  <c r="I1276" i="6" s="1"/>
  <c r="H1264" i="6"/>
  <c r="I1264" i="6" s="1"/>
  <c r="H1252" i="6"/>
  <c r="I1252" i="6" s="1"/>
  <c r="H1240" i="6"/>
  <c r="I1240" i="6" s="1"/>
  <c r="H1228" i="6"/>
  <c r="I1228" i="6" s="1"/>
  <c r="H1216" i="6"/>
  <c r="I1216" i="6" s="1"/>
  <c r="H1204" i="6"/>
  <c r="I1204" i="6" s="1"/>
  <c r="H1192" i="6"/>
  <c r="I1192" i="6" s="1"/>
  <c r="H1180" i="6"/>
  <c r="I1180" i="6" s="1"/>
  <c r="H1168" i="6"/>
  <c r="I1168" i="6" s="1"/>
  <c r="H1156" i="6"/>
  <c r="I1156" i="6" s="1"/>
  <c r="H1144" i="6"/>
  <c r="I1144" i="6" s="1"/>
  <c r="H1132" i="6"/>
  <c r="I1132" i="6" s="1"/>
  <c r="H1120" i="6"/>
  <c r="I1120" i="6" s="1"/>
  <c r="H1108" i="6"/>
  <c r="I1108" i="6" s="1"/>
  <c r="H1096" i="6"/>
  <c r="I1096" i="6" s="1"/>
  <c r="H1084" i="6"/>
  <c r="I1084" i="6" s="1"/>
  <c r="H1072" i="6"/>
  <c r="I1072" i="6" s="1"/>
  <c r="H1060" i="6"/>
  <c r="I1060" i="6" s="1"/>
  <c r="H1048" i="6"/>
  <c r="I1048" i="6" s="1"/>
  <c r="H1036" i="6"/>
  <c r="I1036" i="6" s="1"/>
  <c r="H1024" i="6"/>
  <c r="I1024" i="6" s="1"/>
  <c r="H1012" i="6"/>
  <c r="I1012" i="6" s="1"/>
  <c r="H1000" i="6"/>
  <c r="I1000" i="6" s="1"/>
  <c r="H988" i="6"/>
  <c r="I988" i="6" s="1"/>
  <c r="H976" i="6"/>
  <c r="I976" i="6" s="1"/>
  <c r="H964" i="6"/>
  <c r="I964" i="6" s="1"/>
  <c r="H952" i="6"/>
  <c r="I952" i="6" s="1"/>
  <c r="H940" i="6"/>
  <c r="I940" i="6" s="1"/>
  <c r="H928" i="6"/>
  <c r="I928" i="6" s="1"/>
  <c r="H916" i="6"/>
  <c r="I916" i="6" s="1"/>
  <c r="H904" i="6"/>
  <c r="I904" i="6" s="1"/>
  <c r="H892" i="6"/>
  <c r="I892" i="6" s="1"/>
  <c r="H880" i="6"/>
  <c r="I880" i="6" s="1"/>
  <c r="H868" i="6"/>
  <c r="I868" i="6" s="1"/>
  <c r="H856" i="6"/>
  <c r="I856" i="6" s="1"/>
  <c r="H844" i="6"/>
  <c r="I844" i="6" s="1"/>
  <c r="H832" i="6"/>
  <c r="I832" i="6" s="1"/>
  <c r="H820" i="6"/>
  <c r="I820" i="6" s="1"/>
  <c r="H808" i="6"/>
  <c r="I808" i="6" s="1"/>
  <c r="H796" i="6"/>
  <c r="I796" i="6" s="1"/>
  <c r="H784" i="6"/>
  <c r="I784" i="6" s="1"/>
  <c r="H772" i="6"/>
  <c r="I772" i="6" s="1"/>
  <c r="H760" i="6"/>
  <c r="I760" i="6" s="1"/>
  <c r="H748" i="6"/>
  <c r="I748" i="6" s="1"/>
  <c r="G748" i="6"/>
  <c r="H736" i="6"/>
  <c r="I736" i="6" s="1"/>
  <c r="H724" i="6"/>
  <c r="I724" i="6" s="1"/>
  <c r="H712" i="6"/>
  <c r="I712" i="6" s="1"/>
  <c r="H700" i="6"/>
  <c r="I700" i="6" s="1"/>
  <c r="H688" i="6"/>
  <c r="I688" i="6" s="1"/>
  <c r="H676" i="6"/>
  <c r="I676" i="6" s="1"/>
  <c r="H664" i="6"/>
  <c r="I664" i="6" s="1"/>
  <c r="H652" i="6"/>
  <c r="I652" i="6" s="1"/>
  <c r="H640" i="6"/>
  <c r="I640" i="6" s="1"/>
  <c r="H628" i="6"/>
  <c r="I628" i="6" s="1"/>
  <c r="H616" i="6"/>
  <c r="I616" i="6" s="1"/>
  <c r="H604" i="6"/>
  <c r="I604" i="6" s="1"/>
  <c r="H592" i="6"/>
  <c r="I592" i="6" s="1"/>
  <c r="H580" i="6"/>
  <c r="I580" i="6" s="1"/>
  <c r="H568" i="6"/>
  <c r="I568" i="6" s="1"/>
  <c r="H556" i="6"/>
  <c r="I556" i="6" s="1"/>
  <c r="H544" i="6"/>
  <c r="I544" i="6" s="1"/>
  <c r="H532" i="6"/>
  <c r="I532" i="6" s="1"/>
  <c r="H520" i="6"/>
  <c r="I520" i="6" s="1"/>
  <c r="H508" i="6"/>
  <c r="I508" i="6" s="1"/>
  <c r="H496" i="6"/>
  <c r="I496" i="6" s="1"/>
  <c r="H484" i="6"/>
  <c r="I484" i="6" s="1"/>
  <c r="H472" i="6"/>
  <c r="I472" i="6" s="1"/>
  <c r="H460" i="6"/>
  <c r="I460" i="6" s="1"/>
  <c r="H448" i="6"/>
  <c r="I448" i="6" s="1"/>
  <c r="H436" i="6"/>
  <c r="I436" i="6" s="1"/>
  <c r="H424" i="6"/>
  <c r="I424" i="6" s="1"/>
  <c r="H412" i="6"/>
  <c r="I412" i="6" s="1"/>
  <c r="H400" i="6"/>
  <c r="I400" i="6" s="1"/>
  <c r="H388" i="6"/>
  <c r="I388" i="6" s="1"/>
  <c r="H376" i="6"/>
  <c r="I376" i="6" s="1"/>
  <c r="H364" i="6"/>
  <c r="I364" i="6" s="1"/>
  <c r="H352" i="6"/>
  <c r="I352" i="6" s="1"/>
  <c r="H340" i="6"/>
  <c r="I340" i="6" s="1"/>
  <c r="H328" i="6"/>
  <c r="I328" i="6" s="1"/>
  <c r="H316" i="6"/>
  <c r="I316" i="6" s="1"/>
  <c r="H304" i="6"/>
  <c r="I304" i="6" s="1"/>
  <c r="H292" i="6"/>
  <c r="I292" i="6" s="1"/>
  <c r="H280" i="6"/>
  <c r="I280" i="6" s="1"/>
  <c r="H268" i="6"/>
  <c r="I268" i="6" s="1"/>
  <c r="H256" i="6"/>
  <c r="I256" i="6" s="1"/>
  <c r="H244" i="6"/>
  <c r="I244" i="6" s="1"/>
  <c r="H232" i="6"/>
  <c r="I232" i="6" s="1"/>
  <c r="H220" i="6"/>
  <c r="I220" i="6" s="1"/>
  <c r="H208" i="6"/>
  <c r="I208" i="6" s="1"/>
  <c r="H196" i="6"/>
  <c r="I196" i="6" s="1"/>
  <c r="H184" i="6"/>
  <c r="I184" i="6" s="1"/>
  <c r="H172" i="6"/>
  <c r="I172" i="6" s="1"/>
  <c r="H160" i="6"/>
  <c r="I160" i="6" s="1"/>
  <c r="H148" i="6"/>
  <c r="I148" i="6" s="1"/>
  <c r="H136" i="6"/>
  <c r="I136" i="6" s="1"/>
  <c r="H124" i="6"/>
  <c r="I124" i="6" s="1"/>
  <c r="H112" i="6"/>
  <c r="I112" i="6" s="1"/>
  <c r="H100" i="6"/>
  <c r="I100" i="6" s="1"/>
  <c r="H88" i="6"/>
  <c r="I88" i="6" s="1"/>
  <c r="H76" i="6"/>
  <c r="I76" i="6" s="1"/>
  <c r="H64" i="6"/>
  <c r="I64" i="6" s="1"/>
  <c r="H52" i="6"/>
  <c r="I52" i="6" s="1"/>
  <c r="H40" i="6"/>
  <c r="I40" i="6" s="1"/>
  <c r="H28" i="6"/>
  <c r="I28" i="6" s="1"/>
  <c r="H16" i="6"/>
  <c r="I16" i="6" s="1"/>
  <c r="H2008" i="6"/>
  <c r="I2008" i="6" s="1"/>
  <c r="H2031" i="6"/>
  <c r="I2031" i="6" s="1"/>
  <c r="H2019" i="6"/>
  <c r="I2019" i="6" s="1"/>
  <c r="H2007" i="6"/>
  <c r="I2007" i="6" s="1"/>
  <c r="H1995" i="6"/>
  <c r="I1995" i="6" s="1"/>
  <c r="H1983" i="6"/>
  <c r="I1983" i="6" s="1"/>
  <c r="H1971" i="6"/>
  <c r="I1971" i="6" s="1"/>
  <c r="H1959" i="6"/>
  <c r="I1959" i="6" s="1"/>
  <c r="H1947" i="6"/>
  <c r="I1947" i="6" s="1"/>
  <c r="H1935" i="6"/>
  <c r="I1935" i="6" s="1"/>
  <c r="H1923" i="6"/>
  <c r="I1923" i="6" s="1"/>
  <c r="H1911" i="6"/>
  <c r="I1911" i="6" s="1"/>
  <c r="H1899" i="6"/>
  <c r="I1899" i="6" s="1"/>
  <c r="H1887" i="6"/>
  <c r="I1887" i="6" s="1"/>
  <c r="H1875" i="6"/>
  <c r="I1875" i="6" s="1"/>
  <c r="H1863" i="6"/>
  <c r="I1863" i="6" s="1"/>
  <c r="H1851" i="6"/>
  <c r="I1851" i="6" s="1"/>
  <c r="H1839" i="6"/>
  <c r="I1839" i="6" s="1"/>
  <c r="H1827" i="6"/>
  <c r="I1827" i="6" s="1"/>
  <c r="H1815" i="6"/>
  <c r="I1815" i="6" s="1"/>
  <c r="H1803" i="6"/>
  <c r="I1803" i="6" s="1"/>
  <c r="H1791" i="6"/>
  <c r="I1791" i="6" s="1"/>
  <c r="H1779" i="6"/>
  <c r="I1779" i="6" s="1"/>
  <c r="H1767" i="6"/>
  <c r="I1767" i="6" s="1"/>
  <c r="H1755" i="6"/>
  <c r="I1755" i="6" s="1"/>
  <c r="H1743" i="6"/>
  <c r="I1743" i="6" s="1"/>
  <c r="H1731" i="6"/>
  <c r="I1731" i="6" s="1"/>
  <c r="H1719" i="6"/>
  <c r="I1719" i="6" s="1"/>
  <c r="H1707" i="6"/>
  <c r="I1707" i="6" s="1"/>
  <c r="H1695" i="6"/>
  <c r="I1695" i="6" s="1"/>
  <c r="H1683" i="6"/>
  <c r="I1683" i="6" s="1"/>
  <c r="H1671" i="6"/>
  <c r="I1671" i="6" s="1"/>
  <c r="H1659" i="6"/>
  <c r="I1659" i="6" s="1"/>
  <c r="H1647" i="6"/>
  <c r="I1647" i="6" s="1"/>
  <c r="H1635" i="6"/>
  <c r="I1635" i="6" s="1"/>
  <c r="H1623" i="6"/>
  <c r="I1623" i="6" s="1"/>
  <c r="H1611" i="6"/>
  <c r="I1611" i="6" s="1"/>
  <c r="H1599" i="6"/>
  <c r="I1599" i="6" s="1"/>
  <c r="H1587" i="6"/>
  <c r="I1587" i="6" s="1"/>
  <c r="H1575" i="6"/>
  <c r="I1575" i="6" s="1"/>
  <c r="H1563" i="6"/>
  <c r="I1563" i="6" s="1"/>
  <c r="H1551" i="6"/>
  <c r="I1551" i="6" s="1"/>
  <c r="H1539" i="6"/>
  <c r="I1539" i="6" s="1"/>
  <c r="H1527" i="6"/>
  <c r="I1527" i="6" s="1"/>
  <c r="H1515" i="6"/>
  <c r="I1515" i="6" s="1"/>
  <c r="H1503" i="6"/>
  <c r="I1503" i="6" s="1"/>
  <c r="H1491" i="6"/>
  <c r="I1491" i="6" s="1"/>
  <c r="H1479" i="6"/>
  <c r="I1479" i="6" s="1"/>
  <c r="H1467" i="6"/>
  <c r="I1467" i="6" s="1"/>
  <c r="H1455" i="6"/>
  <c r="I1455" i="6" s="1"/>
  <c r="H1443" i="6"/>
  <c r="I1443" i="6" s="1"/>
  <c r="H1431" i="6"/>
  <c r="I1431" i="6" s="1"/>
  <c r="H1419" i="6"/>
  <c r="I1419" i="6" s="1"/>
  <c r="H1407" i="6"/>
  <c r="I1407" i="6" s="1"/>
  <c r="H1395" i="6"/>
  <c r="I1395" i="6" s="1"/>
  <c r="H1383" i="6"/>
  <c r="I1383" i="6" s="1"/>
  <c r="H1371" i="6"/>
  <c r="I1371" i="6" s="1"/>
  <c r="H1359" i="6"/>
  <c r="I1359" i="6" s="1"/>
  <c r="H1347" i="6"/>
  <c r="I1347" i="6" s="1"/>
  <c r="H1335" i="6"/>
  <c r="I1335" i="6" s="1"/>
  <c r="H1323" i="6"/>
  <c r="I1323" i="6" s="1"/>
  <c r="H1311" i="6"/>
  <c r="I1311" i="6" s="1"/>
  <c r="H1299" i="6"/>
  <c r="I1299" i="6" s="1"/>
  <c r="H1287" i="6"/>
  <c r="I1287" i="6" s="1"/>
  <c r="H1275" i="6"/>
  <c r="I1275" i="6" s="1"/>
  <c r="H1263" i="6"/>
  <c r="I1263" i="6" s="1"/>
  <c r="H1251" i="6"/>
  <c r="I1251" i="6" s="1"/>
  <c r="H1239" i="6"/>
  <c r="I1239" i="6" s="1"/>
  <c r="H1227" i="6"/>
  <c r="I1227" i="6" s="1"/>
  <c r="H1215" i="6"/>
  <c r="I1215" i="6" s="1"/>
  <c r="H1203" i="6"/>
  <c r="I1203" i="6" s="1"/>
  <c r="H1191" i="6"/>
  <c r="I1191" i="6" s="1"/>
  <c r="H1179" i="6"/>
  <c r="I1179" i="6" s="1"/>
  <c r="H1167" i="6"/>
  <c r="I1167" i="6" s="1"/>
  <c r="H1155" i="6"/>
  <c r="I1155" i="6" s="1"/>
  <c r="H1143" i="6"/>
  <c r="I1143" i="6" s="1"/>
  <c r="H1131" i="6"/>
  <c r="I1131" i="6" s="1"/>
  <c r="H1119" i="6"/>
  <c r="I1119" i="6" s="1"/>
  <c r="H1107" i="6"/>
  <c r="I1107" i="6" s="1"/>
  <c r="H1095" i="6"/>
  <c r="I1095" i="6" s="1"/>
  <c r="H1083" i="6"/>
  <c r="I1083" i="6" s="1"/>
  <c r="H1071" i="6"/>
  <c r="I1071" i="6" s="1"/>
  <c r="H1059" i="6"/>
  <c r="I1059" i="6" s="1"/>
  <c r="H1047" i="6"/>
  <c r="I1047" i="6" s="1"/>
  <c r="H1035" i="6"/>
  <c r="I1035" i="6" s="1"/>
  <c r="H1023" i="6"/>
  <c r="I1023" i="6" s="1"/>
  <c r="H1011" i="6"/>
  <c r="I1011" i="6" s="1"/>
  <c r="H999" i="6"/>
  <c r="I999" i="6" s="1"/>
  <c r="H987" i="6"/>
  <c r="I987" i="6" s="1"/>
  <c r="H975" i="6"/>
  <c r="I975" i="6" s="1"/>
  <c r="H963" i="6"/>
  <c r="I963" i="6" s="1"/>
  <c r="H951" i="6"/>
  <c r="I951" i="6" s="1"/>
  <c r="H939" i="6"/>
  <c r="I939" i="6" s="1"/>
  <c r="H927" i="6"/>
  <c r="I927" i="6" s="1"/>
  <c r="H915" i="6"/>
  <c r="I915" i="6" s="1"/>
  <c r="H903" i="6"/>
  <c r="I903" i="6" s="1"/>
  <c r="H891" i="6"/>
  <c r="I891" i="6" s="1"/>
  <c r="H879" i="6"/>
  <c r="I879" i="6" s="1"/>
  <c r="H867" i="6"/>
  <c r="I867" i="6" s="1"/>
  <c r="H855" i="6"/>
  <c r="I855" i="6" s="1"/>
  <c r="H843" i="6"/>
  <c r="I843" i="6" s="1"/>
  <c r="H831" i="6"/>
  <c r="I831" i="6" s="1"/>
  <c r="H819" i="6"/>
  <c r="I819" i="6" s="1"/>
  <c r="H807" i="6"/>
  <c r="I807" i="6" s="1"/>
  <c r="H795" i="6"/>
  <c r="I795" i="6" s="1"/>
  <c r="H783" i="6"/>
  <c r="I783" i="6" s="1"/>
  <c r="H771" i="6"/>
  <c r="I771" i="6" s="1"/>
  <c r="H759" i="6"/>
  <c r="I759" i="6" s="1"/>
  <c r="H747" i="6"/>
  <c r="I747" i="6" s="1"/>
  <c r="H735" i="6"/>
  <c r="I735" i="6" s="1"/>
  <c r="H723" i="6"/>
  <c r="I723" i="6" s="1"/>
  <c r="H711" i="6"/>
  <c r="I711" i="6" s="1"/>
  <c r="H699" i="6"/>
  <c r="I699" i="6" s="1"/>
  <c r="H687" i="6"/>
  <c r="I687" i="6" s="1"/>
  <c r="H675" i="6"/>
  <c r="I675" i="6" s="1"/>
  <c r="H663" i="6"/>
  <c r="I663" i="6" s="1"/>
  <c r="H651" i="6"/>
  <c r="I651" i="6" s="1"/>
  <c r="H639" i="6"/>
  <c r="I639" i="6" s="1"/>
  <c r="H627" i="6"/>
  <c r="I627" i="6" s="1"/>
  <c r="H615" i="6"/>
  <c r="I615" i="6" s="1"/>
  <c r="H603" i="6"/>
  <c r="I603" i="6" s="1"/>
  <c r="H591" i="6"/>
  <c r="I591" i="6" s="1"/>
  <c r="H579" i="6"/>
  <c r="I579" i="6" s="1"/>
  <c r="H567" i="6"/>
  <c r="I567" i="6" s="1"/>
  <c r="H555" i="6"/>
  <c r="I555" i="6" s="1"/>
  <c r="H543" i="6"/>
  <c r="I543" i="6" s="1"/>
  <c r="H531" i="6"/>
  <c r="I531" i="6" s="1"/>
  <c r="H519" i="6"/>
  <c r="I519" i="6" s="1"/>
  <c r="H507" i="6"/>
  <c r="I507" i="6" s="1"/>
  <c r="H495" i="6"/>
  <c r="I495" i="6" s="1"/>
  <c r="H483" i="6"/>
  <c r="I483" i="6" s="1"/>
  <c r="H471" i="6"/>
  <c r="I471" i="6" s="1"/>
  <c r="H459" i="6"/>
  <c r="I459" i="6" s="1"/>
  <c r="H447" i="6"/>
  <c r="I447" i="6" s="1"/>
  <c r="H435" i="6"/>
  <c r="I435" i="6" s="1"/>
  <c r="H423" i="6"/>
  <c r="I423" i="6" s="1"/>
  <c r="H411" i="6"/>
  <c r="I411" i="6" s="1"/>
  <c r="H399" i="6"/>
  <c r="I399" i="6" s="1"/>
  <c r="H387" i="6"/>
  <c r="I387" i="6" s="1"/>
  <c r="H375" i="6"/>
  <c r="I375" i="6" s="1"/>
  <c r="H363" i="6"/>
  <c r="I363" i="6" s="1"/>
  <c r="H351" i="6"/>
  <c r="I351" i="6" s="1"/>
  <c r="H2010" i="6"/>
  <c r="I2010" i="6" s="1"/>
  <c r="H2030" i="6"/>
  <c r="I2030" i="6" s="1"/>
  <c r="H2018" i="6"/>
  <c r="I2018" i="6" s="1"/>
  <c r="H2006" i="6"/>
  <c r="I2006" i="6" s="1"/>
  <c r="H1994" i="6"/>
  <c r="I1994" i="6" s="1"/>
  <c r="H1982" i="6"/>
  <c r="I1982" i="6" s="1"/>
  <c r="H1970" i="6"/>
  <c r="I1970" i="6" s="1"/>
  <c r="H1958" i="6"/>
  <c r="I1958" i="6" s="1"/>
  <c r="H1946" i="6"/>
  <c r="I1946" i="6" s="1"/>
  <c r="H1934" i="6"/>
  <c r="I1934" i="6" s="1"/>
  <c r="H1922" i="6"/>
  <c r="I1922" i="6" s="1"/>
  <c r="H1910" i="6"/>
  <c r="I1910" i="6" s="1"/>
  <c r="H1898" i="6"/>
  <c r="I1898" i="6" s="1"/>
  <c r="H1886" i="6"/>
  <c r="I1886" i="6" s="1"/>
  <c r="H1874" i="6"/>
  <c r="I1874" i="6" s="1"/>
  <c r="H1862" i="6"/>
  <c r="I1862" i="6" s="1"/>
  <c r="H1850" i="6"/>
  <c r="I1850" i="6" s="1"/>
  <c r="H1838" i="6"/>
  <c r="I1838" i="6" s="1"/>
  <c r="H1826" i="6"/>
  <c r="I1826" i="6" s="1"/>
  <c r="H1814" i="6"/>
  <c r="I1814" i="6" s="1"/>
  <c r="H1802" i="6"/>
  <c r="I1802" i="6" s="1"/>
  <c r="H1790" i="6"/>
  <c r="I1790" i="6" s="1"/>
  <c r="H1778" i="6"/>
  <c r="I1778" i="6" s="1"/>
  <c r="H1766" i="6"/>
  <c r="I1766" i="6" s="1"/>
  <c r="H1754" i="6"/>
  <c r="I1754" i="6" s="1"/>
  <c r="H1742" i="6"/>
  <c r="I1742" i="6" s="1"/>
  <c r="H1730" i="6"/>
  <c r="I1730" i="6" s="1"/>
  <c r="H1718" i="6"/>
  <c r="I1718" i="6" s="1"/>
  <c r="H1706" i="6"/>
  <c r="I1706" i="6" s="1"/>
  <c r="H1694" i="6"/>
  <c r="I1694" i="6" s="1"/>
  <c r="H1682" i="6"/>
  <c r="I1682" i="6" s="1"/>
  <c r="H1670" i="6"/>
  <c r="I1670" i="6" s="1"/>
  <c r="H1658" i="6"/>
  <c r="I1658" i="6" s="1"/>
  <c r="H1646" i="6"/>
  <c r="I1646" i="6" s="1"/>
  <c r="H1634" i="6"/>
  <c r="I1634" i="6" s="1"/>
  <c r="H1622" i="6"/>
  <c r="I1622" i="6" s="1"/>
  <c r="H1610" i="6"/>
  <c r="I1610" i="6" s="1"/>
  <c r="H1598" i="6"/>
  <c r="I1598" i="6" s="1"/>
  <c r="H1586" i="6"/>
  <c r="I1586" i="6" s="1"/>
  <c r="H1574" i="6"/>
  <c r="I1574" i="6" s="1"/>
  <c r="H1562" i="6"/>
  <c r="I1562" i="6" s="1"/>
  <c r="H1550" i="6"/>
  <c r="I1550" i="6" s="1"/>
  <c r="H1538" i="6"/>
  <c r="I1538" i="6" s="1"/>
  <c r="H1526" i="6"/>
  <c r="I1526" i="6" s="1"/>
  <c r="H1514" i="6"/>
  <c r="I1514" i="6" s="1"/>
  <c r="H1502" i="6"/>
  <c r="I1502" i="6" s="1"/>
  <c r="H1490" i="6"/>
  <c r="I1490" i="6" s="1"/>
  <c r="H1478" i="6"/>
  <c r="I1478" i="6" s="1"/>
  <c r="H1466" i="6"/>
  <c r="I1466" i="6" s="1"/>
  <c r="H1454" i="6"/>
  <c r="I1454" i="6" s="1"/>
  <c r="H1442" i="6"/>
  <c r="I1442" i="6" s="1"/>
  <c r="H1430" i="6"/>
  <c r="I1430" i="6" s="1"/>
  <c r="H1418" i="6"/>
  <c r="I1418" i="6" s="1"/>
  <c r="H1406" i="6"/>
  <c r="I1406" i="6" s="1"/>
  <c r="H1394" i="6"/>
  <c r="I1394" i="6" s="1"/>
  <c r="H1382" i="6"/>
  <c r="I1382" i="6" s="1"/>
  <c r="H1370" i="6"/>
  <c r="I1370" i="6" s="1"/>
  <c r="H1358" i="6"/>
  <c r="I1358" i="6" s="1"/>
  <c r="H1346" i="6"/>
  <c r="I1346" i="6" s="1"/>
  <c r="H1334" i="6"/>
  <c r="I1334" i="6" s="1"/>
  <c r="H1322" i="6"/>
  <c r="I1322" i="6" s="1"/>
  <c r="H1310" i="6"/>
  <c r="I1310" i="6" s="1"/>
  <c r="H1298" i="6"/>
  <c r="I1298" i="6" s="1"/>
  <c r="H1286" i="6"/>
  <c r="I1286" i="6" s="1"/>
  <c r="H1274" i="6"/>
  <c r="I1274" i="6" s="1"/>
  <c r="H1262" i="6"/>
  <c r="I1262" i="6" s="1"/>
  <c r="H1250" i="6"/>
  <c r="I1250" i="6" s="1"/>
  <c r="H1238" i="6"/>
  <c r="I1238" i="6" s="1"/>
  <c r="H1226" i="6"/>
  <c r="I1226" i="6" s="1"/>
  <c r="H1214" i="6"/>
  <c r="I1214" i="6" s="1"/>
  <c r="H1202" i="6"/>
  <c r="I1202" i="6" s="1"/>
  <c r="H1190" i="6"/>
  <c r="I1190" i="6" s="1"/>
  <c r="H1178" i="6"/>
  <c r="I1178" i="6" s="1"/>
  <c r="H1166" i="6"/>
  <c r="I1166" i="6" s="1"/>
  <c r="H1154" i="6"/>
  <c r="I1154" i="6" s="1"/>
  <c r="H1142" i="6"/>
  <c r="I1142" i="6" s="1"/>
  <c r="H1130" i="6"/>
  <c r="I1130" i="6" s="1"/>
  <c r="H1118" i="6"/>
  <c r="I1118" i="6" s="1"/>
  <c r="H1106" i="6"/>
  <c r="I1106" i="6" s="1"/>
  <c r="H1094" i="6"/>
  <c r="I1094" i="6" s="1"/>
  <c r="H1082" i="6"/>
  <c r="I1082" i="6" s="1"/>
  <c r="H1070" i="6"/>
  <c r="I1070" i="6" s="1"/>
  <c r="H1058" i="6"/>
  <c r="I1058" i="6" s="1"/>
  <c r="H1046" i="6"/>
  <c r="I1046" i="6" s="1"/>
  <c r="H1034" i="6"/>
  <c r="I1034" i="6" s="1"/>
  <c r="H1022" i="6"/>
  <c r="I1022" i="6" s="1"/>
  <c r="H1010" i="6"/>
  <c r="I1010" i="6" s="1"/>
  <c r="H998" i="6"/>
  <c r="I998" i="6" s="1"/>
  <c r="H986" i="6"/>
  <c r="I986" i="6" s="1"/>
  <c r="H974" i="6"/>
  <c r="I974" i="6" s="1"/>
  <c r="H962" i="6"/>
  <c r="I962" i="6" s="1"/>
  <c r="H950" i="6"/>
  <c r="I950" i="6" s="1"/>
  <c r="H938" i="6"/>
  <c r="I938" i="6" s="1"/>
  <c r="H926" i="6"/>
  <c r="I926" i="6" s="1"/>
  <c r="H914" i="6"/>
  <c r="I914" i="6" s="1"/>
  <c r="H902" i="6"/>
  <c r="I902" i="6" s="1"/>
  <c r="H890" i="6"/>
  <c r="I890" i="6" s="1"/>
  <c r="H878" i="6"/>
  <c r="I878" i="6" s="1"/>
  <c r="H866" i="6"/>
  <c r="I866" i="6" s="1"/>
  <c r="H854" i="6"/>
  <c r="I854" i="6" s="1"/>
  <c r="H842" i="6"/>
  <c r="I842" i="6" s="1"/>
  <c r="H830" i="6"/>
  <c r="I830" i="6" s="1"/>
  <c r="H818" i="6"/>
  <c r="I818" i="6" s="1"/>
  <c r="H806" i="6"/>
  <c r="I806" i="6" s="1"/>
  <c r="H794" i="6"/>
  <c r="I794" i="6" s="1"/>
  <c r="H782" i="6"/>
  <c r="I782" i="6" s="1"/>
  <c r="H770" i="6"/>
  <c r="I770" i="6" s="1"/>
  <c r="H758" i="6"/>
  <c r="I758" i="6" s="1"/>
  <c r="H746" i="6"/>
  <c r="I746" i="6" s="1"/>
  <c r="H734" i="6"/>
  <c r="I734" i="6" s="1"/>
  <c r="H722" i="6"/>
  <c r="I722" i="6" s="1"/>
  <c r="H710" i="6"/>
  <c r="I710" i="6" s="1"/>
  <c r="H698" i="6"/>
  <c r="I698" i="6" s="1"/>
  <c r="H686" i="6"/>
  <c r="I686" i="6" s="1"/>
  <c r="H674" i="6"/>
  <c r="I674" i="6" s="1"/>
  <c r="H662" i="6"/>
  <c r="I662" i="6" s="1"/>
  <c r="H650" i="6"/>
  <c r="I650" i="6" s="1"/>
  <c r="H638" i="6"/>
  <c r="I638" i="6" s="1"/>
  <c r="H626" i="6"/>
  <c r="I626" i="6" s="1"/>
  <c r="H614" i="6"/>
  <c r="I614" i="6" s="1"/>
  <c r="H602" i="6"/>
  <c r="I602" i="6" s="1"/>
  <c r="H590" i="6"/>
  <c r="I590" i="6" s="1"/>
  <c r="H578" i="6"/>
  <c r="I578" i="6" s="1"/>
  <c r="H566" i="6"/>
  <c r="I566" i="6" s="1"/>
  <c r="H554" i="6"/>
  <c r="I554" i="6" s="1"/>
  <c r="H542" i="6"/>
  <c r="I542" i="6" s="1"/>
  <c r="H530" i="6"/>
  <c r="I530" i="6" s="1"/>
  <c r="H518" i="6"/>
  <c r="I518" i="6" s="1"/>
  <c r="H506" i="6"/>
  <c r="I506" i="6" s="1"/>
  <c r="H494" i="6"/>
  <c r="I494" i="6" s="1"/>
  <c r="H482" i="6"/>
  <c r="I482" i="6" s="1"/>
  <c r="H470" i="6"/>
  <c r="I470" i="6" s="1"/>
  <c r="H458" i="6"/>
  <c r="I458" i="6" s="1"/>
  <c r="H446" i="6"/>
  <c r="I446" i="6" s="1"/>
  <c r="H434" i="6"/>
  <c r="I434" i="6" s="1"/>
  <c r="H422" i="6"/>
  <c r="I422" i="6" s="1"/>
  <c r="H410" i="6"/>
  <c r="I410" i="6" s="1"/>
  <c r="H398" i="6"/>
  <c r="I398" i="6" s="1"/>
  <c r="H386" i="6"/>
  <c r="I386" i="6" s="1"/>
  <c r="H374" i="6"/>
  <c r="I374" i="6" s="1"/>
  <c r="G374" i="6"/>
  <c r="H362" i="6"/>
  <c r="I362" i="6" s="1"/>
  <c r="H350" i="6"/>
  <c r="I350" i="6" s="1"/>
  <c r="H338" i="6"/>
  <c r="I338" i="6" s="1"/>
  <c r="H326" i="6"/>
  <c r="I326" i="6" s="1"/>
  <c r="H314" i="6"/>
  <c r="I314" i="6" s="1"/>
  <c r="H302" i="6"/>
  <c r="I302" i="6" s="1"/>
  <c r="H290" i="6"/>
  <c r="I290" i="6" s="1"/>
  <c r="H278" i="6"/>
  <c r="I278" i="6" s="1"/>
  <c r="H266" i="6"/>
  <c r="I266" i="6" s="1"/>
  <c r="H254" i="6"/>
  <c r="I254" i="6" s="1"/>
  <c r="H242" i="6"/>
  <c r="I242" i="6" s="1"/>
  <c r="H230" i="6"/>
  <c r="I230" i="6" s="1"/>
  <c r="H218" i="6"/>
  <c r="I218" i="6" s="1"/>
  <c r="H206" i="6"/>
  <c r="I206" i="6" s="1"/>
  <c r="H194" i="6"/>
  <c r="I194" i="6" s="1"/>
  <c r="H182" i="6"/>
  <c r="I182" i="6" s="1"/>
  <c r="H170" i="6"/>
  <c r="I170" i="6" s="1"/>
  <c r="H158" i="6"/>
  <c r="I158" i="6" s="1"/>
  <c r="H146" i="6"/>
  <c r="I146" i="6" s="1"/>
  <c r="H134" i="6"/>
  <c r="I134" i="6" s="1"/>
  <c r="H122" i="6"/>
  <c r="I122" i="6" s="1"/>
  <c r="H110" i="6"/>
  <c r="I110" i="6" s="1"/>
  <c r="H98" i="6"/>
  <c r="I98" i="6" s="1"/>
  <c r="H86" i="6"/>
  <c r="I86" i="6" s="1"/>
  <c r="H74" i="6"/>
  <c r="I74" i="6" s="1"/>
  <c r="H62" i="6"/>
  <c r="I62" i="6" s="1"/>
  <c r="H50" i="6"/>
  <c r="I50" i="6" s="1"/>
  <c r="H38" i="6"/>
  <c r="I38" i="6" s="1"/>
  <c r="H26" i="6"/>
  <c r="I26" i="6" s="1"/>
  <c r="H14" i="6"/>
  <c r="I14" i="6" s="1"/>
  <c r="H2033" i="6"/>
  <c r="I2033" i="6" s="1"/>
  <c r="H2021" i="6"/>
  <c r="I2021" i="6" s="1"/>
  <c r="H2009" i="6"/>
  <c r="I2009" i="6" s="1"/>
  <c r="H1997" i="6"/>
  <c r="I1997" i="6" s="1"/>
  <c r="H1985" i="6"/>
  <c r="I1985" i="6" s="1"/>
  <c r="H1973" i="6"/>
  <c r="I1973" i="6" s="1"/>
  <c r="H1961" i="6"/>
  <c r="I1961" i="6" s="1"/>
  <c r="H1949" i="6"/>
  <c r="I1949" i="6" s="1"/>
  <c r="H1937" i="6"/>
  <c r="I1937" i="6" s="1"/>
  <c r="H1925" i="6"/>
  <c r="I1925" i="6" s="1"/>
  <c r="H1913" i="6"/>
  <c r="I1913" i="6" s="1"/>
  <c r="H1901" i="6"/>
  <c r="I1901" i="6" s="1"/>
  <c r="H1889" i="6"/>
  <c r="I1889" i="6" s="1"/>
  <c r="H1877" i="6"/>
  <c r="I1877" i="6" s="1"/>
  <c r="H1865" i="6"/>
  <c r="I1865" i="6" s="1"/>
  <c r="H1853" i="6"/>
  <c r="I1853" i="6" s="1"/>
  <c r="H1841" i="6"/>
  <c r="I1841" i="6" s="1"/>
  <c r="H1829" i="6"/>
  <c r="I1829" i="6" s="1"/>
  <c r="H1817" i="6"/>
  <c r="I1817" i="6" s="1"/>
  <c r="H1805" i="6"/>
  <c r="I1805" i="6" s="1"/>
  <c r="H1793" i="6"/>
  <c r="I1793" i="6" s="1"/>
  <c r="H1781" i="6"/>
  <c r="I1781" i="6" s="1"/>
  <c r="H1769" i="6"/>
  <c r="I1769" i="6" s="1"/>
  <c r="H1757" i="6"/>
  <c r="I1757" i="6" s="1"/>
  <c r="H1745" i="6"/>
  <c r="I1745" i="6" s="1"/>
  <c r="H1733" i="6"/>
  <c r="I1733" i="6" s="1"/>
  <c r="H1721" i="6"/>
  <c r="I1721" i="6" s="1"/>
  <c r="H1709" i="6"/>
  <c r="I1709" i="6" s="1"/>
  <c r="H1697" i="6"/>
  <c r="I1697" i="6" s="1"/>
  <c r="H1685" i="6"/>
  <c r="I1685" i="6" s="1"/>
  <c r="H1673" i="6"/>
  <c r="I1673" i="6" s="1"/>
  <c r="H1661" i="6"/>
  <c r="I1661" i="6" s="1"/>
  <c r="H1649" i="6"/>
  <c r="I1649" i="6" s="1"/>
  <c r="H1637" i="6"/>
  <c r="I1637" i="6" s="1"/>
  <c r="H1625" i="6"/>
  <c r="I1625" i="6" s="1"/>
  <c r="H1613" i="6"/>
  <c r="I1613" i="6" s="1"/>
  <c r="H1601" i="6"/>
  <c r="I1601" i="6" s="1"/>
  <c r="H1589" i="6"/>
  <c r="I1589" i="6" s="1"/>
  <c r="H1577" i="6"/>
  <c r="I1577" i="6" s="1"/>
  <c r="H1565" i="6"/>
  <c r="I1565" i="6" s="1"/>
  <c r="H1553" i="6"/>
  <c r="I1553" i="6" s="1"/>
  <c r="H1541" i="6"/>
  <c r="I1541" i="6" s="1"/>
  <c r="H1529" i="6"/>
  <c r="I1529" i="6" s="1"/>
  <c r="H1505" i="6"/>
  <c r="I1505" i="6" s="1"/>
  <c r="H1493" i="6"/>
  <c r="I1493" i="6" s="1"/>
  <c r="N1493" i="6"/>
  <c r="O1493" i="6" s="1"/>
  <c r="H1481" i="6"/>
  <c r="I1481" i="6" s="1"/>
  <c r="H1469" i="6"/>
  <c r="I1469" i="6" s="1"/>
  <c r="H1457" i="6"/>
  <c r="I1457" i="6" s="1"/>
  <c r="H1445" i="6"/>
  <c r="I1445" i="6" s="1"/>
  <c r="H1433" i="6"/>
  <c r="I1433" i="6" s="1"/>
  <c r="H1421" i="6"/>
  <c r="I1421" i="6" s="1"/>
  <c r="H1409" i="6"/>
  <c r="I1409" i="6" s="1"/>
  <c r="H1397" i="6"/>
  <c r="I1397" i="6" s="1"/>
  <c r="H1385" i="6"/>
  <c r="I1385" i="6" s="1"/>
  <c r="H1373" i="6"/>
  <c r="I1373" i="6" s="1"/>
  <c r="H1361" i="6"/>
  <c r="I1361" i="6" s="1"/>
  <c r="H1349" i="6"/>
  <c r="I1349" i="6" s="1"/>
  <c r="H1337" i="6"/>
  <c r="I1337" i="6" s="1"/>
  <c r="H1325" i="6"/>
  <c r="I1325" i="6" s="1"/>
  <c r="H1313" i="6"/>
  <c r="I1313" i="6" s="1"/>
  <c r="H1301" i="6"/>
  <c r="I1301" i="6" s="1"/>
  <c r="H1289" i="6"/>
  <c r="I1289" i="6" s="1"/>
  <c r="H1277" i="6"/>
  <c r="I1277" i="6" s="1"/>
  <c r="G1277" i="6"/>
  <c r="H1265" i="6"/>
  <c r="I1265" i="6" s="1"/>
  <c r="H1253" i="6"/>
  <c r="I1253" i="6" s="1"/>
  <c r="H1241" i="6"/>
  <c r="I1241" i="6" s="1"/>
  <c r="H1229" i="6"/>
  <c r="I1229" i="6" s="1"/>
  <c r="H1217" i="6"/>
  <c r="I1217" i="6" s="1"/>
  <c r="H1205" i="6"/>
  <c r="I1205" i="6" s="1"/>
  <c r="H1193" i="6"/>
  <c r="I1193" i="6" s="1"/>
  <c r="H1181" i="6"/>
  <c r="I1181" i="6" s="1"/>
  <c r="H1169" i="6"/>
  <c r="I1169" i="6" s="1"/>
  <c r="H1157" i="6"/>
  <c r="I1157" i="6" s="1"/>
  <c r="H1145" i="6"/>
  <c r="I1145" i="6" s="1"/>
  <c r="H1133" i="6"/>
  <c r="I1133" i="6" s="1"/>
  <c r="H1121" i="6"/>
  <c r="I1121" i="6" s="1"/>
  <c r="H1109" i="6"/>
  <c r="I1109" i="6" s="1"/>
  <c r="H1097" i="6"/>
  <c r="I1097" i="6" s="1"/>
  <c r="H1085" i="6"/>
  <c r="I1085" i="6" s="1"/>
  <c r="H1073" i="6"/>
  <c r="I1073" i="6" s="1"/>
  <c r="H1061" i="6"/>
  <c r="I1061" i="6" s="1"/>
  <c r="H1049" i="6"/>
  <c r="I1049" i="6" s="1"/>
  <c r="H1037" i="6"/>
  <c r="I1037" i="6" s="1"/>
  <c r="H1025" i="6"/>
  <c r="I1025" i="6" s="1"/>
  <c r="H1013" i="6"/>
  <c r="I1013" i="6" s="1"/>
  <c r="H1001" i="6"/>
  <c r="I1001" i="6" s="1"/>
  <c r="H989" i="6"/>
  <c r="I989" i="6" s="1"/>
  <c r="H977" i="6"/>
  <c r="I977" i="6" s="1"/>
  <c r="H965" i="6"/>
  <c r="I965" i="6" s="1"/>
  <c r="H953" i="6"/>
  <c r="I953" i="6" s="1"/>
  <c r="H941" i="6"/>
  <c r="I941" i="6" s="1"/>
  <c r="H929" i="6"/>
  <c r="I929" i="6" s="1"/>
  <c r="H917" i="6"/>
  <c r="I917" i="6" s="1"/>
  <c r="H905" i="6"/>
  <c r="I905" i="6" s="1"/>
  <c r="H893" i="6"/>
  <c r="I893" i="6" s="1"/>
  <c r="H881" i="6"/>
  <c r="I881" i="6" s="1"/>
  <c r="H869" i="6"/>
  <c r="I869" i="6" s="1"/>
  <c r="H857" i="6"/>
  <c r="I857" i="6" s="1"/>
  <c r="H845" i="6"/>
  <c r="I845" i="6" s="1"/>
  <c r="H833" i="6"/>
  <c r="I833" i="6" s="1"/>
  <c r="H821" i="6"/>
  <c r="I821" i="6" s="1"/>
  <c r="H809" i="6"/>
  <c r="I809" i="6" s="1"/>
  <c r="H797" i="6"/>
  <c r="I797" i="6" s="1"/>
  <c r="H785" i="6"/>
  <c r="I785" i="6" s="1"/>
  <c r="H773" i="6"/>
  <c r="I773" i="6" s="1"/>
  <c r="H761" i="6"/>
  <c r="I761" i="6" s="1"/>
  <c r="H749" i="6"/>
  <c r="I749" i="6" s="1"/>
  <c r="H737" i="6"/>
  <c r="I737" i="6" s="1"/>
  <c r="H725" i="6"/>
  <c r="I725" i="6" s="1"/>
  <c r="H713" i="6"/>
  <c r="I713" i="6" s="1"/>
  <c r="H701" i="6"/>
  <c r="I701" i="6" s="1"/>
  <c r="H689" i="6"/>
  <c r="I689" i="6" s="1"/>
  <c r="H677" i="6"/>
  <c r="I677" i="6" s="1"/>
  <c r="H665" i="6"/>
  <c r="I665" i="6" s="1"/>
  <c r="H653" i="6"/>
  <c r="I653" i="6" s="1"/>
  <c r="H641" i="6"/>
  <c r="I641" i="6" s="1"/>
  <c r="H629" i="6"/>
  <c r="I629" i="6" s="1"/>
  <c r="H617" i="6"/>
  <c r="I617" i="6" s="1"/>
  <c r="H605" i="6"/>
  <c r="I605" i="6" s="1"/>
  <c r="H593" i="6"/>
  <c r="I593" i="6" s="1"/>
  <c r="H581" i="6"/>
  <c r="I581" i="6" s="1"/>
  <c r="H569" i="6"/>
  <c r="I569" i="6" s="1"/>
  <c r="H557" i="6"/>
  <c r="I557" i="6" s="1"/>
  <c r="H545" i="6"/>
  <c r="I545" i="6" s="1"/>
  <c r="H533" i="6"/>
  <c r="I533" i="6" s="1"/>
  <c r="H521" i="6"/>
  <c r="I521" i="6" s="1"/>
  <c r="H509" i="6"/>
  <c r="I509" i="6" s="1"/>
  <c r="H497" i="6"/>
  <c r="I497" i="6" s="1"/>
  <c r="H485" i="6"/>
  <c r="I485" i="6" s="1"/>
  <c r="H473" i="6"/>
  <c r="I473" i="6" s="1"/>
  <c r="H461" i="6"/>
  <c r="I461" i="6" s="1"/>
  <c r="H449" i="6"/>
  <c r="I449" i="6" s="1"/>
  <c r="H437" i="6"/>
  <c r="I437" i="6" s="1"/>
  <c r="H425" i="6"/>
  <c r="I425" i="6" s="1"/>
  <c r="H413" i="6"/>
  <c r="I413" i="6" s="1"/>
  <c r="H401" i="6"/>
  <c r="I401" i="6" s="1"/>
  <c r="H389" i="6"/>
  <c r="I389" i="6" s="1"/>
  <c r="H377" i="6"/>
  <c r="I377" i="6" s="1"/>
  <c r="H365" i="6"/>
  <c r="I365" i="6" s="1"/>
  <c r="H353" i="6"/>
  <c r="I353" i="6" s="1"/>
  <c r="H341" i="6"/>
  <c r="I341" i="6" s="1"/>
  <c r="H329" i="6"/>
  <c r="I329" i="6" s="1"/>
  <c r="H317" i="6"/>
  <c r="I317" i="6" s="1"/>
  <c r="H305" i="6"/>
  <c r="I305" i="6" s="1"/>
  <c r="H293" i="6"/>
  <c r="I293" i="6" s="1"/>
  <c r="H281" i="6"/>
  <c r="I281" i="6" s="1"/>
  <c r="H269" i="6"/>
  <c r="I269" i="6" s="1"/>
  <c r="H257" i="6"/>
  <c r="I257" i="6" s="1"/>
  <c r="H245" i="6"/>
  <c r="I245" i="6" s="1"/>
  <c r="H233" i="6"/>
  <c r="I233" i="6" s="1"/>
  <c r="H221" i="6"/>
  <c r="I221" i="6" s="1"/>
  <c r="H209" i="6"/>
  <c r="I209" i="6" s="1"/>
  <c r="H197" i="6"/>
  <c r="I197" i="6" s="1"/>
  <c r="H185" i="6"/>
  <c r="I185" i="6" s="1"/>
  <c r="H173" i="6"/>
  <c r="I173" i="6" s="1"/>
  <c r="H161" i="6"/>
  <c r="I161" i="6" s="1"/>
  <c r="H149" i="6"/>
  <c r="I149" i="6" s="1"/>
  <c r="H137" i="6"/>
  <c r="I137" i="6" s="1"/>
  <c r="H125" i="6"/>
  <c r="I125" i="6" s="1"/>
  <c r="H113" i="6"/>
  <c r="I113" i="6" s="1"/>
  <c r="H101" i="6"/>
  <c r="I101" i="6" s="1"/>
  <c r="H89" i="6"/>
  <c r="I89" i="6" s="1"/>
  <c r="H77" i="6"/>
  <c r="I77" i="6" s="1"/>
  <c r="H65" i="6"/>
  <c r="I65" i="6" s="1"/>
  <c r="H53" i="6"/>
  <c r="I53" i="6" s="1"/>
  <c r="H41" i="6"/>
  <c r="I41" i="6" s="1"/>
  <c r="H29" i="6"/>
  <c r="I29" i="6" s="1"/>
  <c r="H17" i="6"/>
  <c r="I17" i="6" s="1"/>
  <c r="H2029" i="6"/>
  <c r="I2029" i="6" s="1"/>
  <c r="H2017" i="6"/>
  <c r="I2017" i="6" s="1"/>
  <c r="H2005" i="6"/>
  <c r="I2005" i="6" s="1"/>
  <c r="H1993" i="6"/>
  <c r="I1993" i="6" s="1"/>
  <c r="H1981" i="6"/>
  <c r="I1981" i="6" s="1"/>
  <c r="H1969" i="6"/>
  <c r="I1969" i="6" s="1"/>
  <c r="H1957" i="6"/>
  <c r="I1957" i="6" s="1"/>
  <c r="H1945" i="6"/>
  <c r="I1945" i="6" s="1"/>
  <c r="H1933" i="6"/>
  <c r="I1933" i="6" s="1"/>
  <c r="H1921" i="6"/>
  <c r="I1921" i="6" s="1"/>
  <c r="H1909" i="6"/>
  <c r="I1909" i="6" s="1"/>
  <c r="N1909" i="6"/>
  <c r="O1909" i="6" s="1"/>
  <c r="H1885" i="6"/>
  <c r="I1885" i="6" s="1"/>
  <c r="H1873" i="6"/>
  <c r="I1873" i="6" s="1"/>
  <c r="H1861" i="6"/>
  <c r="I1861" i="6" s="1"/>
  <c r="H1849" i="6"/>
  <c r="I1849" i="6" s="1"/>
  <c r="H1837" i="6"/>
  <c r="I1837" i="6" s="1"/>
  <c r="H1825" i="6"/>
  <c r="I1825" i="6" s="1"/>
  <c r="H1813" i="6"/>
  <c r="I1813" i="6" s="1"/>
  <c r="H1801" i="6"/>
  <c r="I1801" i="6" s="1"/>
  <c r="H1789" i="6"/>
  <c r="I1789" i="6" s="1"/>
  <c r="H1777" i="6"/>
  <c r="I1777" i="6" s="1"/>
  <c r="N1777" i="6"/>
  <c r="O1777" i="6" s="1"/>
  <c r="H1765" i="6"/>
  <c r="I1765" i="6" s="1"/>
  <c r="H1753" i="6"/>
  <c r="I1753" i="6" s="1"/>
  <c r="H1741" i="6"/>
  <c r="I1741" i="6" s="1"/>
  <c r="H1729" i="6"/>
  <c r="I1729" i="6" s="1"/>
  <c r="Z1717" i="6"/>
  <c r="H1717" i="6"/>
  <c r="I1717" i="6" s="1"/>
  <c r="H1705" i="6"/>
  <c r="I1705" i="6" s="1"/>
  <c r="H1693" i="6"/>
  <c r="I1693" i="6" s="1"/>
  <c r="H1681" i="6"/>
  <c r="I1681" i="6" s="1"/>
  <c r="H1669" i="6"/>
  <c r="I1669" i="6" s="1"/>
  <c r="H1657" i="6"/>
  <c r="I1657" i="6" s="1"/>
  <c r="H1645" i="6"/>
  <c r="I1645" i="6" s="1"/>
  <c r="H1633" i="6"/>
  <c r="I1633" i="6" s="1"/>
  <c r="G1633" i="6"/>
  <c r="H1621" i="6"/>
  <c r="I1621" i="6" s="1"/>
  <c r="H1609" i="6"/>
  <c r="I1609" i="6" s="1"/>
  <c r="H1597" i="6"/>
  <c r="I1597" i="6" s="1"/>
  <c r="H1585" i="6"/>
  <c r="I1585" i="6" s="1"/>
  <c r="H1573" i="6"/>
  <c r="I1573" i="6" s="1"/>
  <c r="H1561" i="6"/>
  <c r="I1561" i="6" s="1"/>
  <c r="H1549" i="6"/>
  <c r="I1549" i="6" s="1"/>
  <c r="H1537" i="6"/>
  <c r="I1537" i="6" s="1"/>
  <c r="H1525" i="6"/>
  <c r="I1525" i="6" s="1"/>
  <c r="H1513" i="6"/>
  <c r="I1513" i="6" s="1"/>
  <c r="H1501" i="6"/>
  <c r="I1501" i="6" s="1"/>
  <c r="H1489" i="6"/>
  <c r="I1489" i="6" s="1"/>
  <c r="H1477" i="6"/>
  <c r="I1477" i="6" s="1"/>
  <c r="H1465" i="6"/>
  <c r="I1465" i="6" s="1"/>
  <c r="H1453" i="6"/>
  <c r="I1453" i="6" s="1"/>
  <c r="H1441" i="6"/>
  <c r="I1441" i="6" s="1"/>
  <c r="H1429" i="6"/>
  <c r="I1429" i="6" s="1"/>
  <c r="H1417" i="6"/>
  <c r="I1417" i="6" s="1"/>
  <c r="H1405" i="6"/>
  <c r="I1405" i="6" s="1"/>
  <c r="H1393" i="6"/>
  <c r="I1393" i="6" s="1"/>
  <c r="H1381" i="6"/>
  <c r="I1381" i="6" s="1"/>
  <c r="H1369" i="6"/>
  <c r="I1369" i="6" s="1"/>
  <c r="H1357" i="6"/>
  <c r="I1357" i="6" s="1"/>
  <c r="H1345" i="6"/>
  <c r="I1345" i="6" s="1"/>
  <c r="H1333" i="6"/>
  <c r="I1333" i="6" s="1"/>
  <c r="H1321" i="6"/>
  <c r="I1321" i="6" s="1"/>
  <c r="H1309" i="6"/>
  <c r="I1309" i="6" s="1"/>
  <c r="H1297" i="6"/>
  <c r="I1297" i="6" s="1"/>
  <c r="H1285" i="6"/>
  <c r="I1285" i="6" s="1"/>
  <c r="H1273" i="6"/>
  <c r="I1273" i="6" s="1"/>
  <c r="H1261" i="6"/>
  <c r="I1261" i="6" s="1"/>
  <c r="H1249" i="6"/>
  <c r="I1249" i="6" s="1"/>
  <c r="H1237" i="6"/>
  <c r="I1237" i="6" s="1"/>
  <c r="H1225" i="6"/>
  <c r="I1225" i="6" s="1"/>
  <c r="H1213" i="6"/>
  <c r="I1213" i="6" s="1"/>
  <c r="H1201" i="6"/>
  <c r="I1201" i="6" s="1"/>
  <c r="H1189" i="6"/>
  <c r="I1189" i="6" s="1"/>
  <c r="H1177" i="6"/>
  <c r="I1177" i="6" s="1"/>
  <c r="H1165" i="6"/>
  <c r="I1165" i="6" s="1"/>
  <c r="H1153" i="6"/>
  <c r="I1153" i="6" s="1"/>
  <c r="H1141" i="6"/>
  <c r="I1141" i="6" s="1"/>
  <c r="H1129" i="6"/>
  <c r="I1129" i="6" s="1"/>
  <c r="H1117" i="6"/>
  <c r="I1117" i="6" s="1"/>
  <c r="H1105" i="6"/>
  <c r="I1105" i="6" s="1"/>
  <c r="H1093" i="6"/>
  <c r="I1093" i="6" s="1"/>
  <c r="H1081" i="6"/>
  <c r="I1081" i="6" s="1"/>
  <c r="H1069" i="6"/>
  <c r="I1069" i="6" s="1"/>
  <c r="H1057" i="6"/>
  <c r="I1057" i="6" s="1"/>
  <c r="H1045" i="6"/>
  <c r="I1045" i="6" s="1"/>
  <c r="H1033" i="6"/>
  <c r="I1033" i="6" s="1"/>
  <c r="H1021" i="6"/>
  <c r="I1021" i="6" s="1"/>
  <c r="H1009" i="6"/>
  <c r="I1009" i="6" s="1"/>
  <c r="H997" i="6"/>
  <c r="I997" i="6" s="1"/>
  <c r="H985" i="6"/>
  <c r="I985" i="6" s="1"/>
  <c r="H973" i="6"/>
  <c r="I973" i="6" s="1"/>
  <c r="H961" i="6"/>
  <c r="I961" i="6" s="1"/>
  <c r="H949" i="6"/>
  <c r="I949" i="6" s="1"/>
  <c r="H937" i="6"/>
  <c r="I937" i="6" s="1"/>
  <c r="H925" i="6"/>
  <c r="I925" i="6" s="1"/>
  <c r="H913" i="6"/>
  <c r="I913" i="6" s="1"/>
  <c r="H901" i="6"/>
  <c r="I901" i="6" s="1"/>
  <c r="H889" i="6"/>
  <c r="I889" i="6" s="1"/>
  <c r="H877" i="6"/>
  <c r="I877" i="6" s="1"/>
  <c r="H865" i="6"/>
  <c r="I865" i="6" s="1"/>
  <c r="H853" i="6"/>
  <c r="I853" i="6" s="1"/>
  <c r="H841" i="6"/>
  <c r="I841" i="6" s="1"/>
  <c r="H829" i="6"/>
  <c r="I829" i="6" s="1"/>
  <c r="H817" i="6"/>
  <c r="I817" i="6" s="1"/>
  <c r="H805" i="6"/>
  <c r="I805" i="6" s="1"/>
  <c r="H793" i="6"/>
  <c r="I793" i="6" s="1"/>
  <c r="H781" i="6"/>
  <c r="I781" i="6" s="1"/>
  <c r="H769" i="6"/>
  <c r="I769" i="6" s="1"/>
  <c r="H757" i="6"/>
  <c r="I757" i="6" s="1"/>
  <c r="H745" i="6"/>
  <c r="I745" i="6" s="1"/>
  <c r="H733" i="6"/>
  <c r="I733" i="6" s="1"/>
  <c r="H721" i="6"/>
  <c r="I721" i="6" s="1"/>
  <c r="G721" i="6"/>
  <c r="H709" i="6"/>
  <c r="I709" i="6" s="1"/>
  <c r="H697" i="6"/>
  <c r="I697" i="6" s="1"/>
  <c r="H685" i="6"/>
  <c r="I685" i="6" s="1"/>
  <c r="H673" i="6"/>
  <c r="I673" i="6" s="1"/>
  <c r="H661" i="6"/>
  <c r="I661" i="6" s="1"/>
  <c r="H649" i="6"/>
  <c r="I649" i="6" s="1"/>
  <c r="H637" i="6"/>
  <c r="I637" i="6" s="1"/>
  <c r="H625" i="6"/>
  <c r="I625" i="6" s="1"/>
  <c r="H613" i="6"/>
  <c r="I613" i="6" s="1"/>
  <c r="H601" i="6"/>
  <c r="I601" i="6" s="1"/>
  <c r="H589" i="6"/>
  <c r="I589" i="6" s="1"/>
  <c r="H577" i="6"/>
  <c r="I577" i="6" s="1"/>
  <c r="H565" i="6"/>
  <c r="I565" i="6" s="1"/>
  <c r="H553" i="6"/>
  <c r="I553" i="6" s="1"/>
  <c r="H541" i="6"/>
  <c r="I541" i="6" s="1"/>
  <c r="H529" i="6"/>
  <c r="I529" i="6" s="1"/>
  <c r="H517" i="6"/>
  <c r="I517" i="6" s="1"/>
  <c r="H505" i="6"/>
  <c r="I505" i="6" s="1"/>
  <c r="H493" i="6"/>
  <c r="I493" i="6" s="1"/>
  <c r="H481" i="6"/>
  <c r="I481" i="6" s="1"/>
  <c r="H469" i="6"/>
  <c r="I469" i="6" s="1"/>
  <c r="H457" i="6"/>
  <c r="I457" i="6" s="1"/>
  <c r="H445" i="6"/>
  <c r="I445" i="6" s="1"/>
  <c r="H433" i="6"/>
  <c r="I433" i="6" s="1"/>
  <c r="H421" i="6"/>
  <c r="I421" i="6" s="1"/>
  <c r="H409" i="6"/>
  <c r="I409" i="6" s="1"/>
  <c r="H397" i="6"/>
  <c r="I397" i="6" s="1"/>
  <c r="H385" i="6"/>
  <c r="I385" i="6" s="1"/>
  <c r="H373" i="6"/>
  <c r="I373" i="6" s="1"/>
  <c r="H361" i="6"/>
  <c r="I361" i="6" s="1"/>
  <c r="H349" i="6"/>
  <c r="I349" i="6" s="1"/>
  <c r="H337" i="6"/>
  <c r="I337" i="6" s="1"/>
  <c r="H325" i="6"/>
  <c r="I325" i="6" s="1"/>
  <c r="H313" i="6"/>
  <c r="I313" i="6" s="1"/>
  <c r="H301" i="6"/>
  <c r="I301" i="6" s="1"/>
  <c r="H289" i="6"/>
  <c r="I289" i="6" s="1"/>
  <c r="H1939" i="6"/>
  <c r="I1939" i="6" s="1"/>
  <c r="H2028" i="6"/>
  <c r="I2028" i="6" s="1"/>
  <c r="H2016" i="6"/>
  <c r="I2016" i="6" s="1"/>
  <c r="H2004" i="6"/>
  <c r="I2004" i="6" s="1"/>
  <c r="H1992" i="6"/>
  <c r="I1992" i="6" s="1"/>
  <c r="H1980" i="6"/>
  <c r="I1980" i="6" s="1"/>
  <c r="H1968" i="6"/>
  <c r="I1968" i="6" s="1"/>
  <c r="H1956" i="6"/>
  <c r="I1956" i="6" s="1"/>
  <c r="H1944" i="6"/>
  <c r="I1944" i="6" s="1"/>
  <c r="H1932" i="6"/>
  <c r="I1932" i="6" s="1"/>
  <c r="H1920" i="6"/>
  <c r="I1920" i="6" s="1"/>
  <c r="H1908" i="6"/>
  <c r="I1908" i="6" s="1"/>
  <c r="H1896" i="6"/>
  <c r="I1896" i="6" s="1"/>
  <c r="H1884" i="6"/>
  <c r="I1884" i="6" s="1"/>
  <c r="H1872" i="6"/>
  <c r="I1872" i="6" s="1"/>
  <c r="H1860" i="6"/>
  <c r="I1860" i="6" s="1"/>
  <c r="H1848" i="6"/>
  <c r="I1848" i="6" s="1"/>
  <c r="H1836" i="6"/>
  <c r="I1836" i="6" s="1"/>
  <c r="H1824" i="6"/>
  <c r="I1824" i="6" s="1"/>
  <c r="H1812" i="6"/>
  <c r="I1812" i="6" s="1"/>
  <c r="H1800" i="6"/>
  <c r="I1800" i="6" s="1"/>
  <c r="H1788" i="6"/>
  <c r="I1788" i="6" s="1"/>
  <c r="H1776" i="6"/>
  <c r="I1776" i="6" s="1"/>
  <c r="H1764" i="6"/>
  <c r="I1764" i="6" s="1"/>
  <c r="H1752" i="6"/>
  <c r="I1752" i="6" s="1"/>
  <c r="H1740" i="6"/>
  <c r="I1740" i="6" s="1"/>
  <c r="H1728" i="6"/>
  <c r="I1728" i="6" s="1"/>
  <c r="H1716" i="6"/>
  <c r="I1716" i="6" s="1"/>
  <c r="H1704" i="6"/>
  <c r="I1704" i="6" s="1"/>
  <c r="H1692" i="6"/>
  <c r="I1692" i="6" s="1"/>
  <c r="H1680" i="6"/>
  <c r="I1680" i="6" s="1"/>
  <c r="H1668" i="6"/>
  <c r="I1668" i="6" s="1"/>
  <c r="H1656" i="6"/>
  <c r="I1656" i="6" s="1"/>
  <c r="H1644" i="6"/>
  <c r="I1644" i="6" s="1"/>
  <c r="H1632" i="6"/>
  <c r="I1632" i="6" s="1"/>
  <c r="H1620" i="6"/>
  <c r="I1620" i="6" s="1"/>
  <c r="H1608" i="6"/>
  <c r="I1608" i="6" s="1"/>
  <c r="H1596" i="6"/>
  <c r="I1596" i="6" s="1"/>
  <c r="H1584" i="6"/>
  <c r="I1584" i="6" s="1"/>
  <c r="H1572" i="6"/>
  <c r="I1572" i="6" s="1"/>
  <c r="H1560" i="6"/>
  <c r="I1560" i="6" s="1"/>
  <c r="H1548" i="6"/>
  <c r="I1548" i="6" s="1"/>
  <c r="H1536" i="6"/>
  <c r="I1536" i="6" s="1"/>
  <c r="H1524" i="6"/>
  <c r="I1524" i="6" s="1"/>
  <c r="H1512" i="6"/>
  <c r="I1512" i="6" s="1"/>
  <c r="H1500" i="6"/>
  <c r="I1500" i="6" s="1"/>
  <c r="H1488" i="6"/>
  <c r="I1488" i="6" s="1"/>
  <c r="H1476" i="6"/>
  <c r="I1476" i="6" s="1"/>
  <c r="H1464" i="6"/>
  <c r="I1464" i="6" s="1"/>
  <c r="H1452" i="6"/>
  <c r="I1452" i="6" s="1"/>
  <c r="H1440" i="6"/>
  <c r="I1440" i="6" s="1"/>
  <c r="H1428" i="6"/>
  <c r="I1428" i="6" s="1"/>
  <c r="H1416" i="6"/>
  <c r="I1416" i="6" s="1"/>
  <c r="H1404" i="6"/>
  <c r="I1404" i="6" s="1"/>
  <c r="H1392" i="6"/>
  <c r="I1392" i="6" s="1"/>
  <c r="H1380" i="6"/>
  <c r="I1380" i="6" s="1"/>
  <c r="H1368" i="6"/>
  <c r="I1368" i="6" s="1"/>
  <c r="H1356" i="6"/>
  <c r="I1356" i="6" s="1"/>
  <c r="H1344" i="6"/>
  <c r="I1344" i="6" s="1"/>
  <c r="H1332" i="6"/>
  <c r="I1332" i="6" s="1"/>
  <c r="H1320" i="6"/>
  <c r="I1320" i="6" s="1"/>
  <c r="H1308" i="6"/>
  <c r="I1308" i="6" s="1"/>
  <c r="H1296" i="6"/>
  <c r="I1296" i="6" s="1"/>
  <c r="H1284" i="6"/>
  <c r="I1284" i="6" s="1"/>
  <c r="H1272" i="6"/>
  <c r="I1272" i="6" s="1"/>
  <c r="H1260" i="6"/>
  <c r="I1260" i="6" s="1"/>
  <c r="H1248" i="6"/>
  <c r="I1248" i="6" s="1"/>
  <c r="H1236" i="6"/>
  <c r="I1236" i="6" s="1"/>
  <c r="H1224" i="6"/>
  <c r="I1224" i="6" s="1"/>
  <c r="H1212" i="6"/>
  <c r="I1212" i="6" s="1"/>
  <c r="H1200" i="6"/>
  <c r="I1200" i="6" s="1"/>
  <c r="H1188" i="6"/>
  <c r="I1188" i="6" s="1"/>
  <c r="H1176" i="6"/>
  <c r="I1176" i="6" s="1"/>
  <c r="H1164" i="6"/>
  <c r="I1164" i="6" s="1"/>
  <c r="H1152" i="6"/>
  <c r="I1152" i="6" s="1"/>
  <c r="H1140" i="6"/>
  <c r="I1140" i="6" s="1"/>
  <c r="H1128" i="6"/>
  <c r="I1128" i="6" s="1"/>
  <c r="H1116" i="6"/>
  <c r="I1116" i="6" s="1"/>
  <c r="H1104" i="6"/>
  <c r="I1104" i="6" s="1"/>
  <c r="H1092" i="6"/>
  <c r="I1092" i="6" s="1"/>
  <c r="H1080" i="6"/>
  <c r="I1080" i="6" s="1"/>
  <c r="H1068" i="6"/>
  <c r="I1068" i="6" s="1"/>
  <c r="H1056" i="6"/>
  <c r="I1056" i="6" s="1"/>
  <c r="H1044" i="6"/>
  <c r="I1044" i="6" s="1"/>
  <c r="H1032" i="6"/>
  <c r="I1032" i="6" s="1"/>
  <c r="H1020" i="6"/>
  <c r="I1020" i="6" s="1"/>
  <c r="H1008" i="6"/>
  <c r="I1008" i="6" s="1"/>
  <c r="H996" i="6"/>
  <c r="I996" i="6" s="1"/>
  <c r="H984" i="6"/>
  <c r="I984" i="6" s="1"/>
  <c r="H972" i="6"/>
  <c r="I972" i="6" s="1"/>
  <c r="H960" i="6"/>
  <c r="I960" i="6" s="1"/>
  <c r="H948" i="6"/>
  <c r="I948" i="6" s="1"/>
  <c r="H936" i="6"/>
  <c r="I936" i="6" s="1"/>
  <c r="H924" i="6"/>
  <c r="I924" i="6" s="1"/>
  <c r="H912" i="6"/>
  <c r="I912" i="6" s="1"/>
  <c r="H900" i="6"/>
  <c r="I900" i="6" s="1"/>
  <c r="H888" i="6"/>
  <c r="I888" i="6" s="1"/>
  <c r="H876" i="6"/>
  <c r="I876" i="6" s="1"/>
  <c r="H864" i="6"/>
  <c r="I864" i="6" s="1"/>
  <c r="H852" i="6"/>
  <c r="I852" i="6" s="1"/>
  <c r="H840" i="6"/>
  <c r="I840" i="6" s="1"/>
  <c r="H828" i="6"/>
  <c r="I828" i="6" s="1"/>
  <c r="H816" i="6"/>
  <c r="I816" i="6" s="1"/>
  <c r="H804" i="6"/>
  <c r="I804" i="6" s="1"/>
  <c r="H792" i="6"/>
  <c r="I792" i="6" s="1"/>
  <c r="H780" i="6"/>
  <c r="I780" i="6" s="1"/>
  <c r="H768" i="6"/>
  <c r="I768" i="6" s="1"/>
  <c r="H756" i="6"/>
  <c r="I756" i="6" s="1"/>
  <c r="H744" i="6"/>
  <c r="I744" i="6" s="1"/>
  <c r="H732" i="6"/>
  <c r="I732" i="6" s="1"/>
  <c r="H720" i="6"/>
  <c r="I720" i="6" s="1"/>
  <c r="H708" i="6"/>
  <c r="I708" i="6" s="1"/>
  <c r="H696" i="6"/>
  <c r="I696" i="6" s="1"/>
  <c r="H684" i="6"/>
  <c r="I684" i="6" s="1"/>
  <c r="H672" i="6"/>
  <c r="I672" i="6" s="1"/>
  <c r="H1938" i="6"/>
  <c r="I1938" i="6" s="1"/>
  <c r="H2027" i="6"/>
  <c r="I2027" i="6" s="1"/>
  <c r="H2015" i="6"/>
  <c r="I2015" i="6" s="1"/>
  <c r="Z2003" i="6"/>
  <c r="H2003" i="6"/>
  <c r="I2003" i="6" s="1"/>
  <c r="H1991" i="6"/>
  <c r="I1991" i="6" s="1"/>
  <c r="H1979" i="6"/>
  <c r="I1979" i="6" s="1"/>
  <c r="H1967" i="6"/>
  <c r="I1967" i="6" s="1"/>
  <c r="H1955" i="6"/>
  <c r="I1955" i="6" s="1"/>
  <c r="H1943" i="6"/>
  <c r="I1943" i="6" s="1"/>
  <c r="H1931" i="6"/>
  <c r="I1931" i="6" s="1"/>
  <c r="H1919" i="6"/>
  <c r="I1919" i="6" s="1"/>
  <c r="H1907" i="6"/>
  <c r="I1907" i="6" s="1"/>
  <c r="H1895" i="6"/>
  <c r="I1895" i="6" s="1"/>
  <c r="H1883" i="6"/>
  <c r="I1883" i="6" s="1"/>
  <c r="H1871" i="6"/>
  <c r="I1871" i="6" s="1"/>
  <c r="H1859" i="6"/>
  <c r="I1859" i="6" s="1"/>
  <c r="H1847" i="6"/>
  <c r="I1847" i="6" s="1"/>
  <c r="H1835" i="6"/>
  <c r="I1835" i="6" s="1"/>
  <c r="H1823" i="6"/>
  <c r="I1823" i="6" s="1"/>
  <c r="H1811" i="6"/>
  <c r="I1811" i="6" s="1"/>
  <c r="H1799" i="6"/>
  <c r="I1799" i="6" s="1"/>
  <c r="H1787" i="6"/>
  <c r="I1787" i="6" s="1"/>
  <c r="H1775" i="6"/>
  <c r="I1775" i="6" s="1"/>
  <c r="H1763" i="6"/>
  <c r="I1763" i="6" s="1"/>
  <c r="H1751" i="6"/>
  <c r="I1751" i="6" s="1"/>
  <c r="H1739" i="6"/>
  <c r="I1739" i="6" s="1"/>
  <c r="H1727" i="6"/>
  <c r="I1727" i="6" s="1"/>
  <c r="H1715" i="6"/>
  <c r="I1715" i="6" s="1"/>
  <c r="H1703" i="6"/>
  <c r="I1703" i="6" s="1"/>
  <c r="H1691" i="6"/>
  <c r="I1691" i="6" s="1"/>
  <c r="H1679" i="6"/>
  <c r="I1679" i="6" s="1"/>
  <c r="H1667" i="6"/>
  <c r="I1667" i="6" s="1"/>
  <c r="H1655" i="6"/>
  <c r="I1655" i="6" s="1"/>
  <c r="H1643" i="6"/>
  <c r="I1643" i="6" s="1"/>
  <c r="H1631" i="6"/>
  <c r="I1631" i="6" s="1"/>
  <c r="H1619" i="6"/>
  <c r="I1619" i="6" s="1"/>
  <c r="H1607" i="6"/>
  <c r="I1607" i="6" s="1"/>
  <c r="H1595" i="6"/>
  <c r="I1595" i="6" s="1"/>
  <c r="H1583" i="6"/>
  <c r="I1583" i="6" s="1"/>
  <c r="H1571" i="6"/>
  <c r="I1571" i="6" s="1"/>
  <c r="H1559" i="6"/>
  <c r="I1559" i="6" s="1"/>
  <c r="H1547" i="6"/>
  <c r="I1547" i="6" s="1"/>
  <c r="H1535" i="6"/>
  <c r="I1535" i="6" s="1"/>
  <c r="H1523" i="6"/>
  <c r="I1523" i="6" s="1"/>
  <c r="H1511" i="6"/>
  <c r="I1511" i="6" s="1"/>
  <c r="H1499" i="6"/>
  <c r="I1499" i="6" s="1"/>
  <c r="H1487" i="6"/>
  <c r="I1487" i="6" s="1"/>
  <c r="H1475" i="6"/>
  <c r="I1475" i="6" s="1"/>
  <c r="H1463" i="6"/>
  <c r="I1463" i="6" s="1"/>
  <c r="H1451" i="6"/>
  <c r="I1451" i="6" s="1"/>
  <c r="H1439" i="6"/>
  <c r="I1439" i="6" s="1"/>
  <c r="H1427" i="6"/>
  <c r="I1427" i="6" s="1"/>
  <c r="H1415" i="6"/>
  <c r="I1415" i="6" s="1"/>
  <c r="H1403" i="6"/>
  <c r="I1403" i="6" s="1"/>
  <c r="H1391" i="6"/>
  <c r="I1391" i="6" s="1"/>
  <c r="H1379" i="6"/>
  <c r="I1379" i="6" s="1"/>
  <c r="H1367" i="6"/>
  <c r="I1367" i="6" s="1"/>
  <c r="H1355" i="6"/>
  <c r="I1355" i="6" s="1"/>
  <c r="H1343" i="6"/>
  <c r="I1343" i="6" s="1"/>
  <c r="H1331" i="6"/>
  <c r="I1331" i="6" s="1"/>
  <c r="H1319" i="6"/>
  <c r="I1319" i="6" s="1"/>
  <c r="H1307" i="6"/>
  <c r="I1307" i="6" s="1"/>
  <c r="H1295" i="6"/>
  <c r="I1295" i="6" s="1"/>
  <c r="H1283" i="6"/>
  <c r="I1283" i="6" s="1"/>
  <c r="H1271" i="6"/>
  <c r="I1271" i="6" s="1"/>
  <c r="H1259" i="6"/>
  <c r="I1259" i="6" s="1"/>
  <c r="H1247" i="6"/>
  <c r="I1247" i="6" s="1"/>
  <c r="H1235" i="6"/>
  <c r="I1235" i="6" s="1"/>
  <c r="H1223" i="6"/>
  <c r="I1223" i="6" s="1"/>
  <c r="H1211" i="6"/>
  <c r="I1211" i="6" s="1"/>
  <c r="H1199" i="6"/>
  <c r="I1199" i="6" s="1"/>
  <c r="H1187" i="6"/>
  <c r="I1187" i="6" s="1"/>
  <c r="H1175" i="6"/>
  <c r="I1175" i="6" s="1"/>
  <c r="H1163" i="6"/>
  <c r="I1163" i="6" s="1"/>
  <c r="H1151" i="6"/>
  <c r="I1151" i="6" s="1"/>
  <c r="H1139" i="6"/>
  <c r="I1139" i="6" s="1"/>
  <c r="H1127" i="6"/>
  <c r="I1127" i="6" s="1"/>
  <c r="H1115" i="6"/>
  <c r="I1115" i="6" s="1"/>
  <c r="H1103" i="6"/>
  <c r="I1103" i="6" s="1"/>
  <c r="H1091" i="6"/>
  <c r="I1091" i="6" s="1"/>
  <c r="H1079" i="6"/>
  <c r="I1079" i="6" s="1"/>
  <c r="H1067" i="6"/>
  <c r="I1067" i="6" s="1"/>
  <c r="H1055" i="6"/>
  <c r="I1055" i="6" s="1"/>
  <c r="H1043" i="6"/>
  <c r="I1043" i="6" s="1"/>
  <c r="H1031" i="6"/>
  <c r="I1031" i="6" s="1"/>
  <c r="H1019" i="6"/>
  <c r="I1019" i="6" s="1"/>
  <c r="H1007" i="6"/>
  <c r="I1007" i="6" s="1"/>
  <c r="H995" i="6"/>
  <c r="I995" i="6" s="1"/>
  <c r="H983" i="6"/>
  <c r="I983" i="6" s="1"/>
  <c r="H971" i="6"/>
  <c r="I971" i="6" s="1"/>
  <c r="H959" i="6"/>
  <c r="I959" i="6" s="1"/>
  <c r="H947" i="6"/>
  <c r="I947" i="6" s="1"/>
  <c r="H935" i="6"/>
  <c r="I935" i="6" s="1"/>
  <c r="H923" i="6"/>
  <c r="I923" i="6" s="1"/>
  <c r="H911" i="6"/>
  <c r="I911" i="6" s="1"/>
  <c r="H899" i="6"/>
  <c r="I899" i="6" s="1"/>
  <c r="H887" i="6"/>
  <c r="I887" i="6" s="1"/>
  <c r="H875" i="6"/>
  <c r="I875" i="6" s="1"/>
  <c r="H863" i="6"/>
  <c r="I863" i="6" s="1"/>
  <c r="H851" i="6"/>
  <c r="I851" i="6" s="1"/>
  <c r="H839" i="6"/>
  <c r="I839" i="6" s="1"/>
  <c r="H827" i="6"/>
  <c r="I827" i="6" s="1"/>
  <c r="H815" i="6"/>
  <c r="I815" i="6" s="1"/>
  <c r="H803" i="6"/>
  <c r="I803" i="6" s="1"/>
  <c r="H791" i="6"/>
  <c r="I791" i="6" s="1"/>
  <c r="H779" i="6"/>
  <c r="I779" i="6" s="1"/>
  <c r="H767" i="6"/>
  <c r="I767" i="6" s="1"/>
  <c r="H755" i="6"/>
  <c r="I755" i="6" s="1"/>
  <c r="H743" i="6"/>
  <c r="I743" i="6" s="1"/>
  <c r="H731" i="6"/>
  <c r="I731" i="6" s="1"/>
  <c r="H719" i="6"/>
  <c r="I719" i="6" s="1"/>
  <c r="H707" i="6"/>
  <c r="I707" i="6" s="1"/>
  <c r="H695" i="6"/>
  <c r="I695" i="6" s="1"/>
  <c r="H683" i="6"/>
  <c r="I683" i="6" s="1"/>
  <c r="H671" i="6"/>
  <c r="I671" i="6" s="1"/>
  <c r="H659" i="6"/>
  <c r="I659" i="6" s="1"/>
  <c r="H647" i="6"/>
  <c r="I647" i="6" s="1"/>
  <c r="H635" i="6"/>
  <c r="I635" i="6" s="1"/>
  <c r="H623" i="6"/>
  <c r="I623" i="6" s="1"/>
  <c r="H611" i="6"/>
  <c r="I611" i="6" s="1"/>
  <c r="H599" i="6"/>
  <c r="I599" i="6" s="1"/>
  <c r="H587" i="6"/>
  <c r="I587" i="6" s="1"/>
  <c r="H575" i="6"/>
  <c r="I575" i="6" s="1"/>
  <c r="H563" i="6"/>
  <c r="I563" i="6" s="1"/>
  <c r="H551" i="6"/>
  <c r="I551" i="6" s="1"/>
  <c r="H539" i="6"/>
  <c r="I539" i="6" s="1"/>
  <c r="H527" i="6"/>
  <c r="I527" i="6" s="1"/>
  <c r="H515" i="6"/>
  <c r="I515" i="6" s="1"/>
  <c r="H503" i="6"/>
  <c r="I503" i="6" s="1"/>
  <c r="H491" i="6"/>
  <c r="I491" i="6" s="1"/>
  <c r="H479" i="6"/>
  <c r="I479" i="6" s="1"/>
  <c r="H467" i="6"/>
  <c r="I467" i="6" s="1"/>
  <c r="H455" i="6"/>
  <c r="I455" i="6" s="1"/>
  <c r="H443" i="6"/>
  <c r="I443" i="6" s="1"/>
  <c r="H431" i="6"/>
  <c r="I431" i="6" s="1"/>
  <c r="H419" i="6"/>
  <c r="I419" i="6" s="1"/>
  <c r="H407" i="6"/>
  <c r="I407" i="6" s="1"/>
  <c r="H395" i="6"/>
  <c r="I395" i="6" s="1"/>
  <c r="H383" i="6"/>
  <c r="I383" i="6" s="1"/>
  <c r="H371" i="6"/>
  <c r="I371" i="6" s="1"/>
  <c r="H359" i="6"/>
  <c r="I359" i="6" s="1"/>
  <c r="H347" i="6"/>
  <c r="I347" i="6" s="1"/>
  <c r="H335" i="6"/>
  <c r="I335" i="6" s="1"/>
  <c r="H323" i="6"/>
  <c r="I323" i="6" s="1"/>
  <c r="H311" i="6"/>
  <c r="I311" i="6" s="1"/>
  <c r="H299" i="6"/>
  <c r="I299" i="6" s="1"/>
  <c r="H287" i="6"/>
  <c r="I287" i="6" s="1"/>
  <c r="H275" i="6"/>
  <c r="I275" i="6" s="1"/>
  <c r="H263" i="6"/>
  <c r="I263" i="6" s="1"/>
  <c r="H251" i="6"/>
  <c r="I251" i="6" s="1"/>
  <c r="H239" i="6"/>
  <c r="I239" i="6" s="1"/>
  <c r="H227" i="6"/>
  <c r="I227" i="6" s="1"/>
  <c r="H215" i="6"/>
  <c r="I215" i="6" s="1"/>
  <c r="H203" i="6"/>
  <c r="I203" i="6" s="1"/>
  <c r="H191" i="6"/>
  <c r="I191" i="6" s="1"/>
  <c r="H179" i="6"/>
  <c r="I179" i="6" s="1"/>
  <c r="H167" i="6"/>
  <c r="I167" i="6" s="1"/>
  <c r="H155" i="6"/>
  <c r="I155" i="6" s="1"/>
  <c r="H143" i="6"/>
  <c r="I143" i="6" s="1"/>
  <c r="H131" i="6"/>
  <c r="I131" i="6" s="1"/>
  <c r="H119" i="6"/>
  <c r="I119" i="6" s="1"/>
  <c r="H107" i="6"/>
  <c r="I107" i="6" s="1"/>
  <c r="H95" i="6"/>
  <c r="I95" i="6" s="1"/>
  <c r="H83" i="6"/>
  <c r="I83" i="6" s="1"/>
  <c r="H71" i="6"/>
  <c r="I71" i="6" s="1"/>
  <c r="H59" i="6"/>
  <c r="I59" i="6" s="1"/>
  <c r="H47" i="6"/>
  <c r="I47" i="6" s="1"/>
  <c r="H35" i="6"/>
  <c r="I35" i="6" s="1"/>
  <c r="H23" i="6"/>
  <c r="I23" i="6" s="1"/>
  <c r="H11" i="6"/>
  <c r="I11" i="6" s="1"/>
  <c r="G2029" i="6"/>
  <c r="H2026" i="6"/>
  <c r="I2026" i="6" s="1"/>
  <c r="H2014" i="6"/>
  <c r="I2014" i="6" s="1"/>
  <c r="H2002" i="6"/>
  <c r="I2002" i="6" s="1"/>
  <c r="H1990" i="6"/>
  <c r="I1990" i="6" s="1"/>
  <c r="H1978" i="6"/>
  <c r="I1978" i="6" s="1"/>
  <c r="H1966" i="6"/>
  <c r="I1966" i="6" s="1"/>
  <c r="H1954" i="6"/>
  <c r="I1954" i="6" s="1"/>
  <c r="H1942" i="6"/>
  <c r="I1942" i="6" s="1"/>
  <c r="H1930" i="6"/>
  <c r="I1930" i="6" s="1"/>
  <c r="H1918" i="6"/>
  <c r="I1918" i="6" s="1"/>
  <c r="H1906" i="6"/>
  <c r="I1906" i="6" s="1"/>
  <c r="H1894" i="6"/>
  <c r="I1894" i="6" s="1"/>
  <c r="H1882" i="6"/>
  <c r="I1882" i="6" s="1"/>
  <c r="H1870" i="6"/>
  <c r="I1870" i="6" s="1"/>
  <c r="H1858" i="6"/>
  <c r="I1858" i="6" s="1"/>
  <c r="H1846" i="6"/>
  <c r="I1846" i="6" s="1"/>
  <c r="H1834" i="6"/>
  <c r="I1834" i="6" s="1"/>
  <c r="H1822" i="6"/>
  <c r="I1822" i="6" s="1"/>
  <c r="H1810" i="6"/>
  <c r="I1810" i="6" s="1"/>
  <c r="H1798" i="6"/>
  <c r="I1798" i="6" s="1"/>
  <c r="H1786" i="6"/>
  <c r="I1786" i="6" s="1"/>
  <c r="H1774" i="6"/>
  <c r="I1774" i="6" s="1"/>
  <c r="H1762" i="6"/>
  <c r="I1762" i="6" s="1"/>
  <c r="H1750" i="6"/>
  <c r="I1750" i="6" s="1"/>
  <c r="H1738" i="6"/>
  <c r="I1738" i="6" s="1"/>
  <c r="H1726" i="6"/>
  <c r="I1726" i="6" s="1"/>
  <c r="H1714" i="6"/>
  <c r="I1714" i="6" s="1"/>
  <c r="H1702" i="6"/>
  <c r="I1702" i="6" s="1"/>
  <c r="H1690" i="6"/>
  <c r="I1690" i="6" s="1"/>
  <c r="H1678" i="6"/>
  <c r="I1678" i="6" s="1"/>
  <c r="H1666" i="6"/>
  <c r="I1666" i="6" s="1"/>
  <c r="H1654" i="6"/>
  <c r="I1654" i="6" s="1"/>
  <c r="H1642" i="6"/>
  <c r="I1642" i="6" s="1"/>
  <c r="H1630" i="6"/>
  <c r="I1630" i="6" s="1"/>
  <c r="H1618" i="6"/>
  <c r="I1618" i="6" s="1"/>
  <c r="H1606" i="6"/>
  <c r="I1606" i="6" s="1"/>
  <c r="H1594" i="6"/>
  <c r="I1594" i="6" s="1"/>
  <c r="H1582" i="6"/>
  <c r="I1582" i="6" s="1"/>
  <c r="H1570" i="6"/>
  <c r="I1570" i="6" s="1"/>
  <c r="H1558" i="6"/>
  <c r="I1558" i="6" s="1"/>
  <c r="H1546" i="6"/>
  <c r="I1546" i="6" s="1"/>
  <c r="H1534" i="6"/>
  <c r="I1534" i="6" s="1"/>
  <c r="H1522" i="6"/>
  <c r="I1522" i="6" s="1"/>
  <c r="H1510" i="6"/>
  <c r="I1510" i="6" s="1"/>
  <c r="H1498" i="6"/>
  <c r="I1498" i="6" s="1"/>
  <c r="H1486" i="6"/>
  <c r="I1486" i="6" s="1"/>
  <c r="H1474" i="6"/>
  <c r="I1474" i="6" s="1"/>
  <c r="H1462" i="6"/>
  <c r="I1462" i="6" s="1"/>
  <c r="G1462" i="6"/>
  <c r="H1450" i="6"/>
  <c r="I1450" i="6" s="1"/>
  <c r="H1438" i="6"/>
  <c r="I1438" i="6" s="1"/>
  <c r="H1426" i="6"/>
  <c r="I1426" i="6" s="1"/>
  <c r="H1414" i="6"/>
  <c r="I1414" i="6" s="1"/>
  <c r="H1402" i="6"/>
  <c r="I1402" i="6" s="1"/>
  <c r="H1390" i="6"/>
  <c r="I1390" i="6" s="1"/>
  <c r="H1378" i="6"/>
  <c r="I1378" i="6" s="1"/>
  <c r="H1366" i="6"/>
  <c r="I1366" i="6" s="1"/>
  <c r="H1354" i="6"/>
  <c r="I1354" i="6" s="1"/>
  <c r="H1342" i="6"/>
  <c r="I1342" i="6" s="1"/>
  <c r="H1330" i="6"/>
  <c r="I1330" i="6" s="1"/>
  <c r="H1318" i="6"/>
  <c r="I1318" i="6" s="1"/>
  <c r="H1306" i="6"/>
  <c r="I1306" i="6" s="1"/>
  <c r="H1294" i="6"/>
  <c r="I1294" i="6" s="1"/>
  <c r="H1282" i="6"/>
  <c r="I1282" i="6" s="1"/>
  <c r="G1282" i="6"/>
  <c r="H1270" i="6"/>
  <c r="I1270" i="6" s="1"/>
  <c r="H1258" i="6"/>
  <c r="I1258" i="6" s="1"/>
  <c r="H1246" i="6"/>
  <c r="I1246" i="6" s="1"/>
  <c r="H1234" i="6"/>
  <c r="I1234" i="6" s="1"/>
  <c r="H1222" i="6"/>
  <c r="I1222" i="6" s="1"/>
  <c r="H1210" i="6"/>
  <c r="I1210" i="6" s="1"/>
  <c r="H1198" i="6"/>
  <c r="I1198" i="6" s="1"/>
  <c r="H1186" i="6"/>
  <c r="I1186" i="6" s="1"/>
  <c r="H1174" i="6"/>
  <c r="I1174" i="6" s="1"/>
  <c r="H1162" i="6"/>
  <c r="I1162" i="6" s="1"/>
  <c r="H1150" i="6"/>
  <c r="I1150" i="6" s="1"/>
  <c r="H1138" i="6"/>
  <c r="I1138" i="6" s="1"/>
  <c r="H1126" i="6"/>
  <c r="I1126" i="6" s="1"/>
  <c r="H1114" i="6"/>
  <c r="I1114" i="6" s="1"/>
  <c r="H1102" i="6"/>
  <c r="I1102" i="6" s="1"/>
  <c r="H1090" i="6"/>
  <c r="I1090" i="6" s="1"/>
  <c r="H1078" i="6"/>
  <c r="I1078" i="6" s="1"/>
  <c r="H1066" i="6"/>
  <c r="I1066" i="6" s="1"/>
  <c r="H1054" i="6"/>
  <c r="I1054" i="6" s="1"/>
  <c r="H1042" i="6"/>
  <c r="I1042" i="6" s="1"/>
  <c r="H1030" i="6"/>
  <c r="I1030" i="6" s="1"/>
  <c r="H1018" i="6"/>
  <c r="I1018" i="6" s="1"/>
  <c r="H1006" i="6"/>
  <c r="I1006" i="6" s="1"/>
  <c r="H994" i="6"/>
  <c r="I994" i="6" s="1"/>
  <c r="H982" i="6"/>
  <c r="I982" i="6" s="1"/>
  <c r="H970" i="6"/>
  <c r="I970" i="6" s="1"/>
  <c r="H958" i="6"/>
  <c r="I958" i="6" s="1"/>
  <c r="H946" i="6"/>
  <c r="I946" i="6" s="1"/>
  <c r="H934" i="6"/>
  <c r="I934" i="6" s="1"/>
  <c r="H922" i="6"/>
  <c r="I922" i="6" s="1"/>
  <c r="H910" i="6"/>
  <c r="I910" i="6" s="1"/>
  <c r="H898" i="6"/>
  <c r="I898" i="6" s="1"/>
  <c r="H886" i="6"/>
  <c r="I886" i="6" s="1"/>
  <c r="H874" i="6"/>
  <c r="I874" i="6" s="1"/>
  <c r="H862" i="6"/>
  <c r="I862" i="6" s="1"/>
  <c r="H850" i="6"/>
  <c r="I850" i="6" s="1"/>
  <c r="H838" i="6"/>
  <c r="I838" i="6" s="1"/>
  <c r="H826" i="6"/>
  <c r="I826" i="6" s="1"/>
  <c r="H814" i="6"/>
  <c r="I814" i="6" s="1"/>
  <c r="H802" i="6"/>
  <c r="I802" i="6" s="1"/>
  <c r="H790" i="6"/>
  <c r="I790" i="6" s="1"/>
  <c r="H778" i="6"/>
  <c r="I778" i="6" s="1"/>
  <c r="H766" i="6"/>
  <c r="I766" i="6" s="1"/>
  <c r="H754" i="6"/>
  <c r="I754" i="6" s="1"/>
  <c r="H742" i="6"/>
  <c r="I742" i="6" s="1"/>
  <c r="H730" i="6"/>
  <c r="I730" i="6" s="1"/>
  <c r="H718" i="6"/>
  <c r="I718" i="6" s="1"/>
  <c r="H706" i="6"/>
  <c r="I706" i="6" s="1"/>
  <c r="H694" i="6"/>
  <c r="I694" i="6" s="1"/>
  <c r="H682" i="6"/>
  <c r="I682" i="6" s="1"/>
  <c r="H670" i="6"/>
  <c r="I670" i="6" s="1"/>
  <c r="H658" i="6"/>
  <c r="I658" i="6" s="1"/>
  <c r="H646" i="6"/>
  <c r="I646" i="6" s="1"/>
  <c r="H634" i="6"/>
  <c r="I634" i="6" s="1"/>
  <c r="H622" i="6"/>
  <c r="I622" i="6" s="1"/>
  <c r="H610" i="6"/>
  <c r="I610" i="6" s="1"/>
  <c r="H598" i="6"/>
  <c r="I598" i="6" s="1"/>
  <c r="H586" i="6"/>
  <c r="I586" i="6" s="1"/>
  <c r="H574" i="6"/>
  <c r="I574" i="6" s="1"/>
  <c r="H562" i="6"/>
  <c r="I562" i="6" s="1"/>
  <c r="H550" i="6"/>
  <c r="I550" i="6" s="1"/>
  <c r="H538" i="6"/>
  <c r="I538" i="6" s="1"/>
  <c r="H526" i="6"/>
  <c r="I526" i="6" s="1"/>
  <c r="H514" i="6"/>
  <c r="I514" i="6" s="1"/>
  <c r="H502" i="6"/>
  <c r="I502" i="6" s="1"/>
  <c r="H490" i="6"/>
  <c r="I490" i="6" s="1"/>
  <c r="H478" i="6"/>
  <c r="I478" i="6" s="1"/>
  <c r="H466" i="6"/>
  <c r="I466" i="6" s="1"/>
  <c r="H454" i="6"/>
  <c r="I454" i="6" s="1"/>
  <c r="H442" i="6"/>
  <c r="I442" i="6" s="1"/>
  <c r="H430" i="6"/>
  <c r="I430" i="6" s="1"/>
  <c r="H418" i="6"/>
  <c r="I418" i="6" s="1"/>
  <c r="H406" i="6"/>
  <c r="I406" i="6" s="1"/>
  <c r="H394" i="6"/>
  <c r="I394" i="6" s="1"/>
  <c r="H382" i="6"/>
  <c r="I382" i="6" s="1"/>
  <c r="H370" i="6"/>
  <c r="I370" i="6" s="1"/>
  <c r="H358" i="6"/>
  <c r="I358" i="6" s="1"/>
  <c r="H346" i="6"/>
  <c r="I346" i="6" s="1"/>
  <c r="H334" i="6"/>
  <c r="I334" i="6" s="1"/>
  <c r="H322" i="6"/>
  <c r="I322" i="6" s="1"/>
  <c r="H310" i="6"/>
  <c r="I310" i="6" s="1"/>
  <c r="H298" i="6"/>
  <c r="I298" i="6" s="1"/>
  <c r="H286" i="6"/>
  <c r="I286" i="6" s="1"/>
  <c r="H274" i="6"/>
  <c r="I274" i="6" s="1"/>
  <c r="H262" i="6"/>
  <c r="I262" i="6" s="1"/>
  <c r="H250" i="6"/>
  <c r="I250" i="6" s="1"/>
  <c r="H238" i="6"/>
  <c r="I238" i="6" s="1"/>
  <c r="H226" i="6"/>
  <c r="I226" i="6" s="1"/>
  <c r="H214" i="6"/>
  <c r="I214" i="6" s="1"/>
  <c r="H202" i="6"/>
  <c r="I202" i="6" s="1"/>
  <c r="H190" i="6"/>
  <c r="I190" i="6" s="1"/>
  <c r="H178" i="6"/>
  <c r="I178" i="6" s="1"/>
  <c r="H166" i="6"/>
  <c r="I166" i="6" s="1"/>
  <c r="H154" i="6"/>
  <c r="I154" i="6" s="1"/>
  <c r="H142" i="6"/>
  <c r="I142" i="6" s="1"/>
  <c r="H130" i="6"/>
  <c r="I130" i="6" s="1"/>
  <c r="H118" i="6"/>
  <c r="I118" i="6" s="1"/>
  <c r="H106" i="6"/>
  <c r="I106" i="6" s="1"/>
  <c r="H94" i="6"/>
  <c r="I94" i="6" s="1"/>
  <c r="H82" i="6"/>
  <c r="I82" i="6" s="1"/>
  <c r="H70" i="6"/>
  <c r="I70" i="6" s="1"/>
  <c r="H58" i="6"/>
  <c r="I58" i="6" s="1"/>
  <c r="H46" i="6"/>
  <c r="I46" i="6" s="1"/>
  <c r="H34" i="6"/>
  <c r="I34" i="6" s="1"/>
  <c r="H22" i="6"/>
  <c r="I22" i="6" s="1"/>
  <c r="H10" i="6"/>
  <c r="I10" i="6" s="1"/>
  <c r="G1897" i="6"/>
  <c r="H1897" i="6"/>
  <c r="I1897" i="6" s="1"/>
  <c r="H2025" i="6"/>
  <c r="I2025" i="6" s="1"/>
  <c r="H2013" i="6"/>
  <c r="I2013" i="6" s="1"/>
  <c r="H2001" i="6"/>
  <c r="I2001" i="6" s="1"/>
  <c r="H1989" i="6"/>
  <c r="I1989" i="6" s="1"/>
  <c r="H1977" i="6"/>
  <c r="I1977" i="6" s="1"/>
  <c r="H1965" i="6"/>
  <c r="I1965" i="6" s="1"/>
  <c r="H1953" i="6"/>
  <c r="I1953" i="6" s="1"/>
  <c r="H1941" i="6"/>
  <c r="I1941" i="6" s="1"/>
  <c r="H1929" i="6"/>
  <c r="I1929" i="6" s="1"/>
  <c r="H1917" i="6"/>
  <c r="I1917" i="6" s="1"/>
  <c r="H1905" i="6"/>
  <c r="I1905" i="6" s="1"/>
  <c r="H1893" i="6"/>
  <c r="I1893" i="6" s="1"/>
  <c r="H1881" i="6"/>
  <c r="I1881" i="6" s="1"/>
  <c r="H1869" i="6"/>
  <c r="I1869" i="6" s="1"/>
  <c r="H1857" i="6"/>
  <c r="I1857" i="6" s="1"/>
  <c r="H1845" i="6"/>
  <c r="I1845" i="6" s="1"/>
  <c r="H1833" i="6"/>
  <c r="I1833" i="6" s="1"/>
  <c r="H1821" i="6"/>
  <c r="I1821" i="6" s="1"/>
  <c r="H1809" i="6"/>
  <c r="I1809" i="6" s="1"/>
  <c r="H1797" i="6"/>
  <c r="I1797" i="6" s="1"/>
  <c r="H1785" i="6"/>
  <c r="I1785" i="6" s="1"/>
  <c r="H1773" i="6"/>
  <c r="I1773" i="6" s="1"/>
  <c r="H1761" i="6"/>
  <c r="I1761" i="6" s="1"/>
  <c r="H1749" i="6"/>
  <c r="I1749" i="6" s="1"/>
  <c r="H1737" i="6"/>
  <c r="I1737" i="6" s="1"/>
  <c r="H1725" i="6"/>
  <c r="I1725" i="6" s="1"/>
  <c r="H1713" i="6"/>
  <c r="I1713" i="6" s="1"/>
  <c r="H1701" i="6"/>
  <c r="I1701" i="6" s="1"/>
  <c r="H1689" i="6"/>
  <c r="I1689" i="6" s="1"/>
  <c r="H1677" i="6"/>
  <c r="I1677" i="6" s="1"/>
  <c r="H1665" i="6"/>
  <c r="I1665" i="6" s="1"/>
  <c r="H1641" i="6"/>
  <c r="I1641" i="6" s="1"/>
  <c r="H1629" i="6"/>
  <c r="I1629" i="6" s="1"/>
  <c r="H1617" i="6"/>
  <c r="I1617" i="6" s="1"/>
  <c r="H1605" i="6"/>
  <c r="I1605" i="6" s="1"/>
  <c r="H1593" i="6"/>
  <c r="I1593" i="6" s="1"/>
  <c r="H1581" i="6"/>
  <c r="I1581" i="6" s="1"/>
  <c r="H1569" i="6"/>
  <c r="I1569" i="6" s="1"/>
  <c r="H1557" i="6"/>
  <c r="I1557" i="6" s="1"/>
  <c r="H1545" i="6"/>
  <c r="I1545" i="6" s="1"/>
  <c r="H1533" i="6"/>
  <c r="I1533" i="6" s="1"/>
  <c r="H1521" i="6"/>
  <c r="I1521" i="6" s="1"/>
  <c r="H1509" i="6"/>
  <c r="I1509" i="6" s="1"/>
  <c r="H1497" i="6"/>
  <c r="I1497" i="6" s="1"/>
  <c r="H1485" i="6"/>
  <c r="I1485" i="6" s="1"/>
  <c r="H1473" i="6"/>
  <c r="I1473" i="6" s="1"/>
  <c r="H1461" i="6"/>
  <c r="I1461" i="6" s="1"/>
  <c r="H1449" i="6"/>
  <c r="I1449" i="6" s="1"/>
  <c r="H1437" i="6"/>
  <c r="I1437" i="6" s="1"/>
  <c r="H1425" i="6"/>
  <c r="I1425" i="6" s="1"/>
  <c r="H1413" i="6"/>
  <c r="I1413" i="6" s="1"/>
  <c r="H1401" i="6"/>
  <c r="I1401" i="6" s="1"/>
  <c r="H1389" i="6"/>
  <c r="I1389" i="6" s="1"/>
  <c r="H1377" i="6"/>
  <c r="I1377" i="6" s="1"/>
  <c r="H1365" i="6"/>
  <c r="I1365" i="6" s="1"/>
  <c r="H1353" i="6"/>
  <c r="I1353" i="6" s="1"/>
  <c r="H1341" i="6"/>
  <c r="I1341" i="6" s="1"/>
  <c r="H1329" i="6"/>
  <c r="I1329" i="6" s="1"/>
  <c r="H1317" i="6"/>
  <c r="I1317" i="6" s="1"/>
  <c r="H1305" i="6"/>
  <c r="I1305" i="6" s="1"/>
  <c r="H1293" i="6"/>
  <c r="I1293" i="6" s="1"/>
  <c r="H1281" i="6"/>
  <c r="I1281" i="6" s="1"/>
  <c r="H1269" i="6"/>
  <c r="I1269" i="6" s="1"/>
  <c r="H1257" i="6"/>
  <c r="I1257" i="6" s="1"/>
  <c r="H1245" i="6"/>
  <c r="I1245" i="6" s="1"/>
  <c r="H1233" i="6"/>
  <c r="I1233" i="6" s="1"/>
  <c r="H1221" i="6"/>
  <c r="I1221" i="6" s="1"/>
  <c r="H1209" i="6"/>
  <c r="I1209" i="6" s="1"/>
  <c r="H1197" i="6"/>
  <c r="I1197" i="6" s="1"/>
  <c r="H1185" i="6"/>
  <c r="I1185" i="6" s="1"/>
  <c r="H1173" i="6"/>
  <c r="I1173" i="6" s="1"/>
  <c r="H1161" i="6"/>
  <c r="I1161" i="6" s="1"/>
  <c r="H1149" i="6"/>
  <c r="I1149" i="6" s="1"/>
  <c r="H1137" i="6"/>
  <c r="I1137" i="6" s="1"/>
  <c r="H1125" i="6"/>
  <c r="I1125" i="6" s="1"/>
  <c r="H1113" i="6"/>
  <c r="I1113" i="6" s="1"/>
  <c r="H1101" i="6"/>
  <c r="I1101" i="6" s="1"/>
  <c r="H1089" i="6"/>
  <c r="I1089" i="6" s="1"/>
  <c r="H1077" i="6"/>
  <c r="I1077" i="6" s="1"/>
  <c r="H1065" i="6"/>
  <c r="I1065" i="6" s="1"/>
  <c r="H1053" i="6"/>
  <c r="I1053" i="6" s="1"/>
  <c r="H1041" i="6"/>
  <c r="I1041" i="6" s="1"/>
  <c r="H1029" i="6"/>
  <c r="I1029" i="6" s="1"/>
  <c r="H1017" i="6"/>
  <c r="I1017" i="6" s="1"/>
  <c r="H1005" i="6"/>
  <c r="I1005" i="6" s="1"/>
  <c r="H993" i="6"/>
  <c r="I993" i="6" s="1"/>
  <c r="H981" i="6"/>
  <c r="I981" i="6" s="1"/>
  <c r="H969" i="6"/>
  <c r="I969" i="6" s="1"/>
  <c r="H957" i="6"/>
  <c r="I957" i="6" s="1"/>
  <c r="H945" i="6"/>
  <c r="I945" i="6" s="1"/>
  <c r="H933" i="6"/>
  <c r="I933" i="6" s="1"/>
  <c r="H921" i="6"/>
  <c r="I921" i="6" s="1"/>
  <c r="H909" i="6"/>
  <c r="I909" i="6" s="1"/>
  <c r="H897" i="6"/>
  <c r="I897" i="6" s="1"/>
  <c r="H885" i="6"/>
  <c r="I885" i="6" s="1"/>
  <c r="H873" i="6"/>
  <c r="I873" i="6" s="1"/>
  <c r="H861" i="6"/>
  <c r="I861" i="6" s="1"/>
  <c r="H849" i="6"/>
  <c r="I849" i="6" s="1"/>
  <c r="H837" i="6"/>
  <c r="I837" i="6" s="1"/>
  <c r="H825" i="6"/>
  <c r="I825" i="6" s="1"/>
  <c r="H813" i="6"/>
  <c r="I813" i="6" s="1"/>
  <c r="H801" i="6"/>
  <c r="I801" i="6" s="1"/>
  <c r="H789" i="6"/>
  <c r="I789" i="6" s="1"/>
  <c r="H777" i="6"/>
  <c r="I777" i="6" s="1"/>
  <c r="H765" i="6"/>
  <c r="I765" i="6" s="1"/>
  <c r="H753" i="6"/>
  <c r="I753" i="6" s="1"/>
  <c r="H741" i="6"/>
  <c r="I741" i="6" s="1"/>
  <c r="H729" i="6"/>
  <c r="I729" i="6" s="1"/>
  <c r="H717" i="6"/>
  <c r="I717" i="6" s="1"/>
  <c r="H705" i="6"/>
  <c r="I705" i="6" s="1"/>
  <c r="H693" i="6"/>
  <c r="I693" i="6" s="1"/>
  <c r="H681" i="6"/>
  <c r="I681" i="6" s="1"/>
  <c r="H669" i="6"/>
  <c r="I669" i="6" s="1"/>
  <c r="H657" i="6"/>
  <c r="I657" i="6" s="1"/>
  <c r="H645" i="6"/>
  <c r="I645" i="6" s="1"/>
  <c r="H633" i="6"/>
  <c r="I633" i="6" s="1"/>
  <c r="H621" i="6"/>
  <c r="I621" i="6" s="1"/>
  <c r="H609" i="6"/>
  <c r="I609" i="6" s="1"/>
  <c r="H597" i="6"/>
  <c r="I597" i="6" s="1"/>
  <c r="H585" i="6"/>
  <c r="I585" i="6" s="1"/>
  <c r="H573" i="6"/>
  <c r="I573" i="6" s="1"/>
  <c r="H561" i="6"/>
  <c r="I561" i="6" s="1"/>
  <c r="H549" i="6"/>
  <c r="I549" i="6" s="1"/>
  <c r="H537" i="6"/>
  <c r="I537" i="6" s="1"/>
  <c r="H525" i="6"/>
  <c r="I525" i="6" s="1"/>
  <c r="H513" i="6"/>
  <c r="I513" i="6" s="1"/>
  <c r="H501" i="6"/>
  <c r="I501" i="6" s="1"/>
  <c r="H489" i="6"/>
  <c r="I489" i="6" s="1"/>
  <c r="H477" i="6"/>
  <c r="I477" i="6" s="1"/>
  <c r="H465" i="6"/>
  <c r="I465" i="6" s="1"/>
  <c r="H453" i="6"/>
  <c r="I453" i="6" s="1"/>
  <c r="H441" i="6"/>
  <c r="I441" i="6" s="1"/>
  <c r="H429" i="6"/>
  <c r="I429" i="6" s="1"/>
  <c r="H417" i="6"/>
  <c r="I417" i="6" s="1"/>
  <c r="H405" i="6"/>
  <c r="I405" i="6" s="1"/>
  <c r="H393" i="6"/>
  <c r="I393" i="6" s="1"/>
  <c r="H381" i="6"/>
  <c r="I381" i="6" s="1"/>
  <c r="H369" i="6"/>
  <c r="I369" i="6" s="1"/>
  <c r="H357" i="6"/>
  <c r="I357" i="6" s="1"/>
  <c r="H345" i="6"/>
  <c r="I345" i="6" s="1"/>
  <c r="H333" i="6"/>
  <c r="I333" i="6" s="1"/>
  <c r="H321" i="6"/>
  <c r="I321" i="6" s="1"/>
  <c r="H309" i="6"/>
  <c r="I309" i="6" s="1"/>
  <c r="H297" i="6"/>
  <c r="I297" i="6" s="1"/>
  <c r="H285" i="6"/>
  <c r="I285" i="6" s="1"/>
  <c r="H273" i="6"/>
  <c r="I273" i="6" s="1"/>
  <c r="H261" i="6"/>
  <c r="I261" i="6" s="1"/>
  <c r="H249" i="6"/>
  <c r="I249" i="6" s="1"/>
  <c r="H237" i="6"/>
  <c r="I237" i="6" s="1"/>
  <c r="H225" i="6"/>
  <c r="I225" i="6" s="1"/>
  <c r="H213" i="6"/>
  <c r="I213" i="6" s="1"/>
  <c r="H201" i="6"/>
  <c r="I201" i="6" s="1"/>
  <c r="H189" i="6"/>
  <c r="I189" i="6" s="1"/>
  <c r="H177" i="6"/>
  <c r="I177" i="6" s="1"/>
  <c r="H165" i="6"/>
  <c r="I165" i="6" s="1"/>
  <c r="H153" i="6"/>
  <c r="I153" i="6" s="1"/>
  <c r="H141" i="6"/>
  <c r="I141" i="6" s="1"/>
  <c r="H129" i="6"/>
  <c r="I129" i="6" s="1"/>
  <c r="H117" i="6"/>
  <c r="I117" i="6" s="1"/>
  <c r="H105" i="6"/>
  <c r="I105" i="6" s="1"/>
  <c r="H93" i="6"/>
  <c r="I93" i="6" s="1"/>
  <c r="H81" i="6"/>
  <c r="I81" i="6" s="1"/>
  <c r="H69" i="6"/>
  <c r="I69" i="6" s="1"/>
  <c r="H57" i="6"/>
  <c r="I57" i="6" s="1"/>
  <c r="H45" i="6"/>
  <c r="I45" i="6" s="1"/>
  <c r="H33" i="6"/>
  <c r="I33" i="6" s="1"/>
  <c r="H21" i="6"/>
  <c r="I21" i="6" s="1"/>
  <c r="H9" i="6"/>
  <c r="I9" i="6" s="1"/>
  <c r="H2024" i="6"/>
  <c r="I2024" i="6" s="1"/>
  <c r="H2012" i="6"/>
  <c r="I2012" i="6" s="1"/>
  <c r="H2000" i="6"/>
  <c r="I2000" i="6" s="1"/>
  <c r="H1988" i="6"/>
  <c r="I1988" i="6" s="1"/>
  <c r="H1976" i="6"/>
  <c r="I1976" i="6" s="1"/>
  <c r="H1964" i="6"/>
  <c r="I1964" i="6" s="1"/>
  <c r="H1952" i="6"/>
  <c r="I1952" i="6" s="1"/>
  <c r="H1940" i="6"/>
  <c r="I1940" i="6" s="1"/>
  <c r="H1928" i="6"/>
  <c r="I1928" i="6" s="1"/>
  <c r="H1916" i="6"/>
  <c r="I1916" i="6" s="1"/>
  <c r="H1904" i="6"/>
  <c r="I1904" i="6" s="1"/>
  <c r="H1892" i="6"/>
  <c r="I1892" i="6" s="1"/>
  <c r="H1880" i="6"/>
  <c r="I1880" i="6" s="1"/>
  <c r="H1868" i="6"/>
  <c r="I1868" i="6" s="1"/>
  <c r="H1856" i="6"/>
  <c r="I1856" i="6" s="1"/>
  <c r="H1844" i="6"/>
  <c r="I1844" i="6" s="1"/>
  <c r="H1832" i="6"/>
  <c r="I1832" i="6" s="1"/>
  <c r="H1820" i="6"/>
  <c r="I1820" i="6" s="1"/>
  <c r="H1808" i="6"/>
  <c r="I1808" i="6" s="1"/>
  <c r="H1796" i="6"/>
  <c r="I1796" i="6" s="1"/>
  <c r="H1784" i="6"/>
  <c r="I1784" i="6" s="1"/>
  <c r="H1772" i="6"/>
  <c r="I1772" i="6" s="1"/>
  <c r="H1760" i="6"/>
  <c r="I1760" i="6" s="1"/>
  <c r="H1748" i="6"/>
  <c r="I1748" i="6" s="1"/>
  <c r="H1736" i="6"/>
  <c r="I1736" i="6" s="1"/>
  <c r="H1724" i="6"/>
  <c r="I1724" i="6" s="1"/>
  <c r="H1712" i="6"/>
  <c r="I1712" i="6" s="1"/>
  <c r="H1700" i="6"/>
  <c r="I1700" i="6" s="1"/>
  <c r="H1688" i="6"/>
  <c r="I1688" i="6" s="1"/>
  <c r="H1676" i="6"/>
  <c r="I1676" i="6" s="1"/>
  <c r="H1664" i="6"/>
  <c r="I1664" i="6" s="1"/>
  <c r="H1652" i="6"/>
  <c r="I1652" i="6" s="1"/>
  <c r="H1640" i="6"/>
  <c r="I1640" i="6" s="1"/>
  <c r="H1628" i="6"/>
  <c r="I1628" i="6" s="1"/>
  <c r="H1616" i="6"/>
  <c r="I1616" i="6" s="1"/>
  <c r="H1604" i="6"/>
  <c r="I1604" i="6" s="1"/>
  <c r="H1592" i="6"/>
  <c r="I1592" i="6" s="1"/>
  <c r="H1580" i="6"/>
  <c r="I1580" i="6" s="1"/>
  <c r="H1568" i="6"/>
  <c r="I1568" i="6" s="1"/>
  <c r="H1556" i="6"/>
  <c r="I1556" i="6" s="1"/>
  <c r="H1544" i="6"/>
  <c r="I1544" i="6" s="1"/>
  <c r="H1532" i="6"/>
  <c r="I1532" i="6" s="1"/>
  <c r="H1520" i="6"/>
  <c r="I1520" i="6" s="1"/>
  <c r="H1508" i="6"/>
  <c r="I1508" i="6" s="1"/>
  <c r="H1496" i="6"/>
  <c r="I1496" i="6" s="1"/>
  <c r="H1484" i="6"/>
  <c r="I1484" i="6" s="1"/>
  <c r="H1472" i="6"/>
  <c r="I1472" i="6" s="1"/>
  <c r="H1460" i="6"/>
  <c r="I1460" i="6" s="1"/>
  <c r="H1448" i="6"/>
  <c r="I1448" i="6" s="1"/>
  <c r="H1436" i="6"/>
  <c r="I1436" i="6" s="1"/>
  <c r="H1424" i="6"/>
  <c r="I1424" i="6" s="1"/>
  <c r="H1412" i="6"/>
  <c r="I1412" i="6" s="1"/>
  <c r="H1400" i="6"/>
  <c r="I1400" i="6" s="1"/>
  <c r="H1388" i="6"/>
  <c r="I1388" i="6" s="1"/>
  <c r="H1376" i="6"/>
  <c r="I1376" i="6" s="1"/>
  <c r="H1364" i="6"/>
  <c r="I1364" i="6" s="1"/>
  <c r="H1352" i="6"/>
  <c r="I1352" i="6" s="1"/>
  <c r="H1340" i="6"/>
  <c r="I1340" i="6" s="1"/>
  <c r="H1328" i="6"/>
  <c r="I1328" i="6" s="1"/>
  <c r="H1316" i="6"/>
  <c r="I1316" i="6" s="1"/>
  <c r="H1304" i="6"/>
  <c r="I1304" i="6" s="1"/>
  <c r="H1292" i="6"/>
  <c r="I1292" i="6" s="1"/>
  <c r="H1280" i="6"/>
  <c r="I1280" i="6" s="1"/>
  <c r="H1268" i="6"/>
  <c r="I1268" i="6" s="1"/>
  <c r="H1256" i="6"/>
  <c r="I1256" i="6" s="1"/>
  <c r="H1244" i="6"/>
  <c r="I1244" i="6" s="1"/>
  <c r="H1232" i="6"/>
  <c r="I1232" i="6" s="1"/>
  <c r="H1220" i="6"/>
  <c r="I1220" i="6" s="1"/>
  <c r="H1208" i="6"/>
  <c r="I1208" i="6" s="1"/>
  <c r="H1196" i="6"/>
  <c r="I1196" i="6" s="1"/>
  <c r="H1184" i="6"/>
  <c r="I1184" i="6" s="1"/>
  <c r="H1172" i="6"/>
  <c r="I1172" i="6" s="1"/>
  <c r="H1160" i="6"/>
  <c r="I1160" i="6" s="1"/>
  <c r="H1148" i="6"/>
  <c r="I1148" i="6" s="1"/>
  <c r="H1136" i="6"/>
  <c r="I1136" i="6" s="1"/>
  <c r="H1124" i="6"/>
  <c r="I1124" i="6" s="1"/>
  <c r="H1112" i="6"/>
  <c r="I1112" i="6" s="1"/>
  <c r="H1100" i="6"/>
  <c r="I1100" i="6" s="1"/>
  <c r="H1088" i="6"/>
  <c r="I1088" i="6" s="1"/>
  <c r="H1076" i="6"/>
  <c r="I1076" i="6" s="1"/>
  <c r="H1064" i="6"/>
  <c r="I1064" i="6" s="1"/>
  <c r="H1052" i="6"/>
  <c r="I1052" i="6" s="1"/>
  <c r="H1040" i="6"/>
  <c r="I1040" i="6" s="1"/>
  <c r="H1028" i="6"/>
  <c r="I1028" i="6" s="1"/>
  <c r="H1016" i="6"/>
  <c r="I1016" i="6" s="1"/>
  <c r="H1004" i="6"/>
  <c r="I1004" i="6" s="1"/>
  <c r="H992" i="6"/>
  <c r="I992" i="6" s="1"/>
  <c r="H980" i="6"/>
  <c r="I980" i="6" s="1"/>
  <c r="H968" i="6"/>
  <c r="I968" i="6" s="1"/>
  <c r="H956" i="6"/>
  <c r="I956" i="6" s="1"/>
  <c r="H944" i="6"/>
  <c r="I944" i="6" s="1"/>
  <c r="H932" i="6"/>
  <c r="I932" i="6" s="1"/>
  <c r="H920" i="6"/>
  <c r="I920" i="6" s="1"/>
  <c r="H908" i="6"/>
  <c r="I908" i="6" s="1"/>
  <c r="H896" i="6"/>
  <c r="I896" i="6" s="1"/>
  <c r="H884" i="6"/>
  <c r="I884" i="6" s="1"/>
  <c r="H872" i="6"/>
  <c r="I872" i="6" s="1"/>
  <c r="H860" i="6"/>
  <c r="I860" i="6" s="1"/>
  <c r="H848" i="6"/>
  <c r="I848" i="6" s="1"/>
  <c r="H836" i="6"/>
  <c r="I836" i="6" s="1"/>
  <c r="H824" i="6"/>
  <c r="I824" i="6" s="1"/>
  <c r="H812" i="6"/>
  <c r="I812" i="6" s="1"/>
  <c r="H800" i="6"/>
  <c r="I800" i="6" s="1"/>
  <c r="H788" i="6"/>
  <c r="I788" i="6" s="1"/>
  <c r="H776" i="6"/>
  <c r="I776" i="6" s="1"/>
  <c r="H764" i="6"/>
  <c r="I764" i="6" s="1"/>
  <c r="H752" i="6"/>
  <c r="I752" i="6" s="1"/>
  <c r="H740" i="6"/>
  <c r="I740" i="6" s="1"/>
  <c r="H728" i="6"/>
  <c r="I728" i="6" s="1"/>
  <c r="H716" i="6"/>
  <c r="I716" i="6" s="1"/>
  <c r="H704" i="6"/>
  <c r="I704" i="6" s="1"/>
  <c r="H692" i="6"/>
  <c r="I692" i="6" s="1"/>
  <c r="H680" i="6"/>
  <c r="I680" i="6" s="1"/>
  <c r="H668" i="6"/>
  <c r="I668" i="6" s="1"/>
  <c r="H656" i="6"/>
  <c r="I656" i="6" s="1"/>
  <c r="H644" i="6"/>
  <c r="I644" i="6" s="1"/>
  <c r="H632" i="6"/>
  <c r="I632" i="6" s="1"/>
  <c r="H620" i="6"/>
  <c r="I620" i="6" s="1"/>
  <c r="H608" i="6"/>
  <c r="I608" i="6" s="1"/>
  <c r="H596" i="6"/>
  <c r="I596" i="6" s="1"/>
  <c r="H584" i="6"/>
  <c r="I584" i="6" s="1"/>
  <c r="H572" i="6"/>
  <c r="I572" i="6" s="1"/>
  <c r="H560" i="6"/>
  <c r="I560" i="6" s="1"/>
  <c r="H548" i="6"/>
  <c r="I548" i="6" s="1"/>
  <c r="H536" i="6"/>
  <c r="I536" i="6" s="1"/>
  <c r="H524" i="6"/>
  <c r="I524" i="6" s="1"/>
  <c r="H512" i="6"/>
  <c r="I512" i="6" s="1"/>
  <c r="H500" i="6"/>
  <c r="I500" i="6" s="1"/>
  <c r="H488" i="6"/>
  <c r="I488" i="6" s="1"/>
  <c r="H476" i="6"/>
  <c r="I476" i="6" s="1"/>
  <c r="H464" i="6"/>
  <c r="I464" i="6" s="1"/>
  <c r="H452" i="6"/>
  <c r="I452" i="6" s="1"/>
  <c r="H440" i="6"/>
  <c r="I440" i="6" s="1"/>
  <c r="H428" i="6"/>
  <c r="I428" i="6" s="1"/>
  <c r="H416" i="6"/>
  <c r="I416" i="6" s="1"/>
  <c r="H404" i="6"/>
  <c r="I404" i="6" s="1"/>
  <c r="H392" i="6"/>
  <c r="I392" i="6" s="1"/>
  <c r="H380" i="6"/>
  <c r="I380" i="6" s="1"/>
  <c r="H368" i="6"/>
  <c r="I368" i="6" s="1"/>
  <c r="H356" i="6"/>
  <c r="I356" i="6" s="1"/>
  <c r="H344" i="6"/>
  <c r="I344" i="6" s="1"/>
  <c r="H332" i="6"/>
  <c r="I332" i="6" s="1"/>
  <c r="H320" i="6"/>
  <c r="I320" i="6" s="1"/>
  <c r="H308" i="6"/>
  <c r="I308" i="6" s="1"/>
  <c r="H296" i="6"/>
  <c r="I296" i="6" s="1"/>
  <c r="H284" i="6"/>
  <c r="I284" i="6" s="1"/>
  <c r="H272" i="6"/>
  <c r="I272" i="6" s="1"/>
  <c r="H260" i="6"/>
  <c r="I260" i="6" s="1"/>
  <c r="H248" i="6"/>
  <c r="I248" i="6" s="1"/>
  <c r="H236" i="6"/>
  <c r="I236" i="6" s="1"/>
  <c r="H224" i="6"/>
  <c r="I224" i="6" s="1"/>
  <c r="H212" i="6"/>
  <c r="I212" i="6" s="1"/>
  <c r="H200" i="6"/>
  <c r="I200" i="6" s="1"/>
  <c r="H188" i="6"/>
  <c r="I188" i="6" s="1"/>
  <c r="H176" i="6"/>
  <c r="I176" i="6" s="1"/>
  <c r="H164" i="6"/>
  <c r="I164" i="6" s="1"/>
  <c r="H152" i="6"/>
  <c r="I152" i="6" s="1"/>
  <c r="H140" i="6"/>
  <c r="I140" i="6" s="1"/>
  <c r="H128" i="6"/>
  <c r="I128" i="6" s="1"/>
  <c r="H116" i="6"/>
  <c r="I116" i="6" s="1"/>
  <c r="H104" i="6"/>
  <c r="I104" i="6" s="1"/>
  <c r="H92" i="6"/>
  <c r="I92" i="6" s="1"/>
  <c r="H80" i="6"/>
  <c r="I80" i="6" s="1"/>
  <c r="H68" i="6"/>
  <c r="I68" i="6" s="1"/>
  <c r="H56" i="6"/>
  <c r="I56" i="6" s="1"/>
  <c r="H44" i="6"/>
  <c r="I44" i="6" s="1"/>
  <c r="H32" i="6"/>
  <c r="I32" i="6" s="1"/>
  <c r="H20" i="6"/>
  <c r="I20" i="6" s="1"/>
  <c r="H8" i="6"/>
  <c r="I8" i="6" s="1"/>
  <c r="H1653" i="6"/>
  <c r="I1653" i="6" s="1"/>
  <c r="I5" i="6"/>
  <c r="H5" i="6"/>
  <c r="H2023" i="6"/>
  <c r="I2023" i="6" s="1"/>
  <c r="H2011" i="6"/>
  <c r="I2011" i="6" s="1"/>
  <c r="H1999" i="6"/>
  <c r="I1999" i="6" s="1"/>
  <c r="H1987" i="6"/>
  <c r="I1987" i="6" s="1"/>
  <c r="H1975" i="6"/>
  <c r="I1975" i="6" s="1"/>
  <c r="H1963" i="6"/>
  <c r="I1963" i="6" s="1"/>
  <c r="H1951" i="6"/>
  <c r="I1951" i="6" s="1"/>
  <c r="H1927" i="6"/>
  <c r="I1927" i="6" s="1"/>
  <c r="H1915" i="6"/>
  <c r="I1915" i="6" s="1"/>
  <c r="H1903" i="6"/>
  <c r="I1903" i="6" s="1"/>
  <c r="H1891" i="6"/>
  <c r="I1891" i="6" s="1"/>
  <c r="H1879" i="6"/>
  <c r="I1879" i="6" s="1"/>
  <c r="H1867" i="6"/>
  <c r="I1867" i="6" s="1"/>
  <c r="H1855" i="6"/>
  <c r="I1855" i="6" s="1"/>
  <c r="H1843" i="6"/>
  <c r="I1843" i="6" s="1"/>
  <c r="H1831" i="6"/>
  <c r="I1831" i="6" s="1"/>
  <c r="H1819" i="6"/>
  <c r="I1819" i="6" s="1"/>
  <c r="H1807" i="6"/>
  <c r="I1807" i="6" s="1"/>
  <c r="H1795" i="6"/>
  <c r="I1795" i="6" s="1"/>
  <c r="H1783" i="6"/>
  <c r="I1783" i="6" s="1"/>
  <c r="H1771" i="6"/>
  <c r="I1771" i="6" s="1"/>
  <c r="H1759" i="6"/>
  <c r="I1759" i="6" s="1"/>
  <c r="H1747" i="6"/>
  <c r="I1747" i="6" s="1"/>
  <c r="H1735" i="6"/>
  <c r="I1735" i="6" s="1"/>
  <c r="H1723" i="6"/>
  <c r="I1723" i="6" s="1"/>
  <c r="H1711" i="6"/>
  <c r="I1711" i="6" s="1"/>
  <c r="H1699" i="6"/>
  <c r="I1699" i="6" s="1"/>
  <c r="H1687" i="6"/>
  <c r="I1687" i="6" s="1"/>
  <c r="H1675" i="6"/>
  <c r="I1675" i="6" s="1"/>
  <c r="H1663" i="6"/>
  <c r="I1663" i="6" s="1"/>
  <c r="H1651" i="6"/>
  <c r="I1651" i="6" s="1"/>
  <c r="H1639" i="6"/>
  <c r="I1639" i="6" s="1"/>
  <c r="H1627" i="6"/>
  <c r="I1627" i="6" s="1"/>
  <c r="H1615" i="6"/>
  <c r="I1615" i="6" s="1"/>
  <c r="H1603" i="6"/>
  <c r="I1603" i="6" s="1"/>
  <c r="H1591" i="6"/>
  <c r="I1591" i="6" s="1"/>
  <c r="H1579" i="6"/>
  <c r="I1579" i="6" s="1"/>
  <c r="H1567" i="6"/>
  <c r="I1567" i="6" s="1"/>
  <c r="H1555" i="6"/>
  <c r="I1555" i="6" s="1"/>
  <c r="H1543" i="6"/>
  <c r="I1543" i="6" s="1"/>
  <c r="H1531" i="6"/>
  <c r="I1531" i="6" s="1"/>
  <c r="H1519" i="6"/>
  <c r="I1519" i="6" s="1"/>
  <c r="H1507" i="6"/>
  <c r="I1507" i="6" s="1"/>
  <c r="H1495" i="6"/>
  <c r="I1495" i="6" s="1"/>
  <c r="H1483" i="6"/>
  <c r="I1483" i="6" s="1"/>
  <c r="H1471" i="6"/>
  <c r="I1471" i="6" s="1"/>
  <c r="H1459" i="6"/>
  <c r="I1459" i="6" s="1"/>
  <c r="H1447" i="6"/>
  <c r="I1447" i="6" s="1"/>
  <c r="H1435" i="6"/>
  <c r="I1435" i="6" s="1"/>
  <c r="H1423" i="6"/>
  <c r="I1423" i="6" s="1"/>
  <c r="H1411" i="6"/>
  <c r="I1411" i="6" s="1"/>
  <c r="H1399" i="6"/>
  <c r="I1399" i="6" s="1"/>
  <c r="H1387" i="6"/>
  <c r="I1387" i="6" s="1"/>
  <c r="H1375" i="6"/>
  <c r="I1375" i="6" s="1"/>
  <c r="H1363" i="6"/>
  <c r="I1363" i="6" s="1"/>
  <c r="H1351" i="6"/>
  <c r="I1351" i="6" s="1"/>
  <c r="H1339" i="6"/>
  <c r="I1339" i="6" s="1"/>
  <c r="H1327" i="6"/>
  <c r="I1327" i="6" s="1"/>
  <c r="H1315" i="6"/>
  <c r="I1315" i="6" s="1"/>
  <c r="H1303" i="6"/>
  <c r="I1303" i="6" s="1"/>
  <c r="H1291" i="6"/>
  <c r="I1291" i="6" s="1"/>
  <c r="H1279" i="6"/>
  <c r="I1279" i="6" s="1"/>
  <c r="H1267" i="6"/>
  <c r="I1267" i="6" s="1"/>
  <c r="H1255" i="6"/>
  <c r="I1255" i="6" s="1"/>
  <c r="H1243" i="6"/>
  <c r="I1243" i="6" s="1"/>
  <c r="H1231" i="6"/>
  <c r="I1231" i="6" s="1"/>
  <c r="H1219" i="6"/>
  <c r="I1219" i="6" s="1"/>
  <c r="H1207" i="6"/>
  <c r="I1207" i="6" s="1"/>
  <c r="H1195" i="6"/>
  <c r="I1195" i="6" s="1"/>
  <c r="H1183" i="6"/>
  <c r="I1183" i="6" s="1"/>
  <c r="H1171" i="6"/>
  <c r="I1171" i="6" s="1"/>
  <c r="H1159" i="6"/>
  <c r="I1159" i="6" s="1"/>
  <c r="H1147" i="6"/>
  <c r="I1147" i="6" s="1"/>
  <c r="H1135" i="6"/>
  <c r="I1135" i="6" s="1"/>
  <c r="H1123" i="6"/>
  <c r="I1123" i="6" s="1"/>
  <c r="H1111" i="6"/>
  <c r="I1111" i="6" s="1"/>
  <c r="H1099" i="6"/>
  <c r="I1099" i="6" s="1"/>
  <c r="H1087" i="6"/>
  <c r="I1087" i="6" s="1"/>
  <c r="H1075" i="6"/>
  <c r="I1075" i="6" s="1"/>
  <c r="H1063" i="6"/>
  <c r="I1063" i="6" s="1"/>
  <c r="H1051" i="6"/>
  <c r="I1051" i="6" s="1"/>
  <c r="H1039" i="6"/>
  <c r="I1039" i="6" s="1"/>
  <c r="H1027" i="6"/>
  <c r="I1027" i="6" s="1"/>
  <c r="H1015" i="6"/>
  <c r="I1015" i="6" s="1"/>
  <c r="H1003" i="6"/>
  <c r="I1003" i="6" s="1"/>
  <c r="H991" i="6"/>
  <c r="I991" i="6" s="1"/>
  <c r="H979" i="6"/>
  <c r="I979" i="6" s="1"/>
  <c r="H967" i="6"/>
  <c r="I967" i="6" s="1"/>
  <c r="H955" i="6"/>
  <c r="I955" i="6" s="1"/>
  <c r="H943" i="6"/>
  <c r="I943" i="6" s="1"/>
  <c r="H931" i="6"/>
  <c r="I931" i="6" s="1"/>
  <c r="H919" i="6"/>
  <c r="I919" i="6" s="1"/>
  <c r="H907" i="6"/>
  <c r="I907" i="6" s="1"/>
  <c r="H895" i="6"/>
  <c r="I895" i="6" s="1"/>
  <c r="H883" i="6"/>
  <c r="I883" i="6" s="1"/>
  <c r="H871" i="6"/>
  <c r="I871" i="6" s="1"/>
  <c r="H859" i="6"/>
  <c r="I859" i="6" s="1"/>
  <c r="H847" i="6"/>
  <c r="I847" i="6" s="1"/>
  <c r="H835" i="6"/>
  <c r="I835" i="6" s="1"/>
  <c r="H823" i="6"/>
  <c r="I823" i="6" s="1"/>
  <c r="H811" i="6"/>
  <c r="I811" i="6" s="1"/>
  <c r="H799" i="6"/>
  <c r="I799" i="6" s="1"/>
  <c r="H787" i="6"/>
  <c r="I787" i="6" s="1"/>
  <c r="H775" i="6"/>
  <c r="I775" i="6" s="1"/>
  <c r="H763" i="6"/>
  <c r="I763" i="6" s="1"/>
  <c r="H751" i="6"/>
  <c r="I751" i="6" s="1"/>
  <c r="H739" i="6"/>
  <c r="I739" i="6" s="1"/>
  <c r="H727" i="6"/>
  <c r="I727" i="6" s="1"/>
  <c r="H715" i="6"/>
  <c r="I715" i="6" s="1"/>
  <c r="H703" i="6"/>
  <c r="I703" i="6" s="1"/>
  <c r="H691" i="6"/>
  <c r="I691" i="6" s="1"/>
  <c r="H679" i="6"/>
  <c r="I679" i="6" s="1"/>
  <c r="H667" i="6"/>
  <c r="I667" i="6" s="1"/>
  <c r="H655" i="6"/>
  <c r="I655" i="6" s="1"/>
  <c r="H643" i="6"/>
  <c r="I643" i="6" s="1"/>
  <c r="H631" i="6"/>
  <c r="I631" i="6" s="1"/>
  <c r="H619" i="6"/>
  <c r="I619" i="6" s="1"/>
  <c r="H607" i="6"/>
  <c r="I607" i="6" s="1"/>
  <c r="H595" i="6"/>
  <c r="I595" i="6" s="1"/>
  <c r="H583" i="6"/>
  <c r="I583" i="6" s="1"/>
  <c r="H571" i="6"/>
  <c r="I571" i="6" s="1"/>
  <c r="H559" i="6"/>
  <c r="I559" i="6" s="1"/>
  <c r="H547" i="6"/>
  <c r="I547" i="6" s="1"/>
  <c r="H535" i="6"/>
  <c r="I535" i="6" s="1"/>
  <c r="H523" i="6"/>
  <c r="I523" i="6" s="1"/>
  <c r="H511" i="6"/>
  <c r="I511" i="6" s="1"/>
  <c r="H499" i="6"/>
  <c r="I499" i="6" s="1"/>
  <c r="H487" i="6"/>
  <c r="I487" i="6" s="1"/>
  <c r="H475" i="6"/>
  <c r="I475" i="6" s="1"/>
  <c r="H463" i="6"/>
  <c r="I463" i="6" s="1"/>
  <c r="H451" i="6"/>
  <c r="I451" i="6" s="1"/>
  <c r="H439" i="6"/>
  <c r="I439" i="6" s="1"/>
  <c r="H427" i="6"/>
  <c r="I427" i="6" s="1"/>
  <c r="H415" i="6"/>
  <c r="I415" i="6" s="1"/>
  <c r="H403" i="6"/>
  <c r="I403" i="6" s="1"/>
  <c r="H391" i="6"/>
  <c r="I391" i="6" s="1"/>
  <c r="H379" i="6"/>
  <c r="I379" i="6" s="1"/>
  <c r="H367" i="6"/>
  <c r="I367" i="6" s="1"/>
  <c r="H355" i="6"/>
  <c r="I355" i="6" s="1"/>
  <c r="H331" i="6"/>
  <c r="I331" i="6" s="1"/>
  <c r="H319" i="6"/>
  <c r="I319" i="6" s="1"/>
  <c r="H307" i="6"/>
  <c r="I307" i="6" s="1"/>
  <c r="H295" i="6"/>
  <c r="I295" i="6" s="1"/>
  <c r="H283" i="6"/>
  <c r="I283" i="6" s="1"/>
  <c r="H271" i="6"/>
  <c r="I271" i="6" s="1"/>
  <c r="H259" i="6"/>
  <c r="I259" i="6" s="1"/>
  <c r="H247" i="6"/>
  <c r="I247" i="6" s="1"/>
  <c r="H235" i="6"/>
  <c r="I235" i="6" s="1"/>
  <c r="H1926" i="6"/>
  <c r="I1926" i="6" s="1"/>
  <c r="H1914" i="6"/>
  <c r="I1914" i="6" s="1"/>
  <c r="H1902" i="6"/>
  <c r="I1902" i="6" s="1"/>
  <c r="H1890" i="6"/>
  <c r="I1890" i="6" s="1"/>
  <c r="H1878" i="6"/>
  <c r="I1878" i="6" s="1"/>
  <c r="H1866" i="6"/>
  <c r="I1866" i="6" s="1"/>
  <c r="H1854" i="6"/>
  <c r="I1854" i="6" s="1"/>
  <c r="H1842" i="6"/>
  <c r="I1842" i="6" s="1"/>
  <c r="H1830" i="6"/>
  <c r="I1830" i="6" s="1"/>
  <c r="H1818" i="6"/>
  <c r="I1818" i="6" s="1"/>
  <c r="H1806" i="6"/>
  <c r="I1806" i="6" s="1"/>
  <c r="H1794" i="6"/>
  <c r="I1794" i="6" s="1"/>
  <c r="H1782" i="6"/>
  <c r="I1782" i="6" s="1"/>
  <c r="H1770" i="6"/>
  <c r="I1770" i="6" s="1"/>
  <c r="H1758" i="6"/>
  <c r="I1758" i="6" s="1"/>
  <c r="H1746" i="6"/>
  <c r="I1746" i="6" s="1"/>
  <c r="H1734" i="6"/>
  <c r="I1734" i="6" s="1"/>
  <c r="H1722" i="6"/>
  <c r="I1722" i="6" s="1"/>
  <c r="H1710" i="6"/>
  <c r="I1710" i="6" s="1"/>
  <c r="H1698" i="6"/>
  <c r="I1698" i="6" s="1"/>
  <c r="H1686" i="6"/>
  <c r="I1686" i="6" s="1"/>
  <c r="H1674" i="6"/>
  <c r="I1674" i="6" s="1"/>
  <c r="H1662" i="6"/>
  <c r="I1662" i="6" s="1"/>
  <c r="H1650" i="6"/>
  <c r="I1650" i="6" s="1"/>
  <c r="H1638" i="6"/>
  <c r="I1638" i="6" s="1"/>
  <c r="H1626" i="6"/>
  <c r="I1626" i="6" s="1"/>
  <c r="H1614" i="6"/>
  <c r="I1614" i="6" s="1"/>
  <c r="H1602" i="6"/>
  <c r="I1602" i="6" s="1"/>
  <c r="H1590" i="6"/>
  <c r="I1590" i="6" s="1"/>
  <c r="H1578" i="6"/>
  <c r="I1578" i="6" s="1"/>
  <c r="H1566" i="6"/>
  <c r="I1566" i="6" s="1"/>
  <c r="H1554" i="6"/>
  <c r="I1554" i="6" s="1"/>
  <c r="H1542" i="6"/>
  <c r="I1542" i="6" s="1"/>
  <c r="H1530" i="6"/>
  <c r="I1530" i="6" s="1"/>
  <c r="H1518" i="6"/>
  <c r="I1518" i="6" s="1"/>
  <c r="H1506" i="6"/>
  <c r="I1506" i="6" s="1"/>
  <c r="H1494" i="6"/>
  <c r="I1494" i="6" s="1"/>
  <c r="H1482" i="6"/>
  <c r="I1482" i="6" s="1"/>
  <c r="H1470" i="6"/>
  <c r="I1470" i="6" s="1"/>
  <c r="H1458" i="6"/>
  <c r="I1458" i="6" s="1"/>
  <c r="H1446" i="6"/>
  <c r="I1446" i="6" s="1"/>
  <c r="H1434" i="6"/>
  <c r="I1434" i="6" s="1"/>
  <c r="H1422" i="6"/>
  <c r="I1422" i="6" s="1"/>
  <c r="H1410" i="6"/>
  <c r="I1410" i="6" s="1"/>
  <c r="H1398" i="6"/>
  <c r="I1398" i="6" s="1"/>
  <c r="H1386" i="6"/>
  <c r="I1386" i="6" s="1"/>
  <c r="H1374" i="6"/>
  <c r="I1374" i="6" s="1"/>
  <c r="H1362" i="6"/>
  <c r="I1362" i="6" s="1"/>
  <c r="H1350" i="6"/>
  <c r="I1350" i="6" s="1"/>
  <c r="H1338" i="6"/>
  <c r="I1338" i="6" s="1"/>
  <c r="H1326" i="6"/>
  <c r="I1326" i="6" s="1"/>
  <c r="H1314" i="6"/>
  <c r="I1314" i="6" s="1"/>
  <c r="H1302" i="6"/>
  <c r="I1302" i="6" s="1"/>
  <c r="H1290" i="6"/>
  <c r="I1290" i="6" s="1"/>
  <c r="H1278" i="6"/>
  <c r="I1278" i="6" s="1"/>
  <c r="H1266" i="6"/>
  <c r="I1266" i="6" s="1"/>
  <c r="H1254" i="6"/>
  <c r="I1254" i="6" s="1"/>
  <c r="H1242" i="6"/>
  <c r="I1242" i="6" s="1"/>
  <c r="H1230" i="6"/>
  <c r="I1230" i="6" s="1"/>
  <c r="H1218" i="6"/>
  <c r="I1218" i="6" s="1"/>
  <c r="H1206" i="6"/>
  <c r="I1206" i="6" s="1"/>
  <c r="H1194" i="6"/>
  <c r="I1194" i="6" s="1"/>
  <c r="H1182" i="6"/>
  <c r="I1182" i="6" s="1"/>
  <c r="H1170" i="6"/>
  <c r="I1170" i="6" s="1"/>
  <c r="H1158" i="6"/>
  <c r="I1158" i="6" s="1"/>
  <c r="H1146" i="6"/>
  <c r="I1146" i="6" s="1"/>
  <c r="H1134" i="6"/>
  <c r="I1134" i="6" s="1"/>
  <c r="H1122" i="6"/>
  <c r="I1122" i="6" s="1"/>
  <c r="H1110" i="6"/>
  <c r="I1110" i="6" s="1"/>
  <c r="H1098" i="6"/>
  <c r="I1098" i="6" s="1"/>
  <c r="H1086" i="6"/>
  <c r="I1086" i="6" s="1"/>
  <c r="H1074" i="6"/>
  <c r="I1074" i="6" s="1"/>
  <c r="H1062" i="6"/>
  <c r="I1062" i="6" s="1"/>
  <c r="H1050" i="6"/>
  <c r="I1050" i="6" s="1"/>
  <c r="H1038" i="6"/>
  <c r="I1038" i="6" s="1"/>
  <c r="H1026" i="6"/>
  <c r="I1026" i="6" s="1"/>
  <c r="H1014" i="6"/>
  <c r="I1014" i="6" s="1"/>
  <c r="H1002" i="6"/>
  <c r="I1002" i="6" s="1"/>
  <c r="H990" i="6"/>
  <c r="I990" i="6" s="1"/>
  <c r="H978" i="6"/>
  <c r="I978" i="6" s="1"/>
  <c r="H966" i="6"/>
  <c r="I966" i="6" s="1"/>
  <c r="H954" i="6"/>
  <c r="I954" i="6" s="1"/>
  <c r="H942" i="6"/>
  <c r="I942" i="6" s="1"/>
  <c r="H930" i="6"/>
  <c r="I930" i="6" s="1"/>
  <c r="H918" i="6"/>
  <c r="I918" i="6" s="1"/>
  <c r="H906" i="6"/>
  <c r="I906" i="6" s="1"/>
  <c r="H894" i="6"/>
  <c r="I894" i="6" s="1"/>
  <c r="H882" i="6"/>
  <c r="I882" i="6" s="1"/>
  <c r="H870" i="6"/>
  <c r="I870" i="6" s="1"/>
  <c r="H858" i="6"/>
  <c r="I858" i="6" s="1"/>
  <c r="H846" i="6"/>
  <c r="I846" i="6" s="1"/>
  <c r="H834" i="6"/>
  <c r="I834" i="6" s="1"/>
  <c r="H822" i="6"/>
  <c r="I822" i="6" s="1"/>
  <c r="H810" i="6"/>
  <c r="I810" i="6" s="1"/>
  <c r="H798" i="6"/>
  <c r="I798" i="6" s="1"/>
  <c r="H786" i="6"/>
  <c r="I786" i="6" s="1"/>
  <c r="H774" i="6"/>
  <c r="I774" i="6" s="1"/>
  <c r="H762" i="6"/>
  <c r="I762" i="6" s="1"/>
  <c r="H750" i="6"/>
  <c r="I750" i="6" s="1"/>
  <c r="H738" i="6"/>
  <c r="I738" i="6" s="1"/>
  <c r="H726" i="6"/>
  <c r="I726" i="6" s="1"/>
  <c r="H714" i="6"/>
  <c r="I714" i="6" s="1"/>
  <c r="H702" i="6"/>
  <c r="I702" i="6" s="1"/>
  <c r="H690" i="6"/>
  <c r="I690" i="6" s="1"/>
  <c r="H678" i="6"/>
  <c r="I678" i="6" s="1"/>
  <c r="H666" i="6"/>
  <c r="I666" i="6" s="1"/>
  <c r="H654" i="6"/>
  <c r="I654" i="6" s="1"/>
  <c r="H642" i="6"/>
  <c r="I642" i="6" s="1"/>
  <c r="H630" i="6"/>
  <c r="I630" i="6" s="1"/>
  <c r="H618" i="6"/>
  <c r="I618" i="6" s="1"/>
  <c r="H606" i="6"/>
  <c r="I606" i="6" s="1"/>
  <c r="H594" i="6"/>
  <c r="I594" i="6" s="1"/>
  <c r="H582" i="6"/>
  <c r="I582" i="6" s="1"/>
  <c r="H570" i="6"/>
  <c r="I570" i="6" s="1"/>
  <c r="H558" i="6"/>
  <c r="I558" i="6" s="1"/>
  <c r="H546" i="6"/>
  <c r="I546" i="6" s="1"/>
  <c r="H534" i="6"/>
  <c r="I534" i="6" s="1"/>
  <c r="H522" i="6"/>
  <c r="I522" i="6" s="1"/>
  <c r="H510" i="6"/>
  <c r="I510" i="6" s="1"/>
  <c r="H498" i="6"/>
  <c r="I498" i="6" s="1"/>
  <c r="H486" i="6"/>
  <c r="I486" i="6" s="1"/>
  <c r="H474" i="6"/>
  <c r="I474" i="6" s="1"/>
  <c r="H462" i="6"/>
  <c r="I462" i="6" s="1"/>
  <c r="H450" i="6"/>
  <c r="I450" i="6" s="1"/>
  <c r="H438" i="6"/>
  <c r="I438" i="6" s="1"/>
  <c r="H426" i="6"/>
  <c r="I426" i="6" s="1"/>
  <c r="H414" i="6"/>
  <c r="I414" i="6" s="1"/>
  <c r="H402" i="6"/>
  <c r="I402" i="6" s="1"/>
  <c r="H390" i="6"/>
  <c r="I390" i="6" s="1"/>
  <c r="H378" i="6"/>
  <c r="I378" i="6" s="1"/>
  <c r="H366" i="6"/>
  <c r="I366" i="6" s="1"/>
  <c r="H354" i="6"/>
  <c r="I354" i="6" s="1"/>
  <c r="H342" i="6"/>
  <c r="I342" i="6" s="1"/>
  <c r="H330" i="6"/>
  <c r="I330" i="6" s="1"/>
  <c r="H318" i="6"/>
  <c r="I318" i="6" s="1"/>
  <c r="H306" i="6"/>
  <c r="I306" i="6" s="1"/>
  <c r="H294" i="6"/>
  <c r="I294" i="6" s="1"/>
  <c r="H282" i="6"/>
  <c r="I282" i="6" s="1"/>
  <c r="H270" i="6"/>
  <c r="I270" i="6" s="1"/>
  <c r="H258" i="6"/>
  <c r="I258" i="6" s="1"/>
  <c r="H246" i="6"/>
  <c r="I246" i="6" s="1"/>
  <c r="H234" i="6"/>
  <c r="I234" i="6" s="1"/>
  <c r="H222" i="6"/>
  <c r="I222" i="6" s="1"/>
  <c r="H210" i="6"/>
  <c r="I210" i="6" s="1"/>
  <c r="H198" i="6"/>
  <c r="I198" i="6" s="1"/>
  <c r="H186" i="6"/>
  <c r="I186" i="6" s="1"/>
  <c r="H174" i="6"/>
  <c r="I174" i="6" s="1"/>
  <c r="H162" i="6"/>
  <c r="I162" i="6" s="1"/>
  <c r="H150" i="6"/>
  <c r="I150" i="6" s="1"/>
  <c r="H138" i="6"/>
  <c r="I138" i="6" s="1"/>
  <c r="H126" i="6"/>
  <c r="I126" i="6" s="1"/>
  <c r="H114" i="6"/>
  <c r="I114" i="6" s="1"/>
  <c r="H102" i="6"/>
  <c r="I102" i="6" s="1"/>
  <c r="H90" i="6"/>
  <c r="I90" i="6" s="1"/>
  <c r="H78" i="6"/>
  <c r="I78" i="6" s="1"/>
  <c r="H66" i="6"/>
  <c r="I66" i="6" s="1"/>
  <c r="H54" i="6"/>
  <c r="I54" i="6" s="1"/>
  <c r="H42" i="6"/>
  <c r="I42" i="6" s="1"/>
  <c r="H30" i="6"/>
  <c r="I30" i="6" s="1"/>
  <c r="H1517" i="6"/>
  <c r="I1517" i="6" s="1"/>
  <c r="H223" i="6"/>
  <c r="I223" i="6" s="1"/>
  <c r="H211" i="6"/>
  <c r="I211" i="6" s="1"/>
  <c r="H199" i="6"/>
  <c r="I199" i="6" s="1"/>
  <c r="H187" i="6"/>
  <c r="I187" i="6" s="1"/>
  <c r="H175" i="6"/>
  <c r="I175" i="6" s="1"/>
  <c r="H163" i="6"/>
  <c r="I163" i="6" s="1"/>
  <c r="H151" i="6"/>
  <c r="I151" i="6" s="1"/>
  <c r="H139" i="6"/>
  <c r="I139" i="6" s="1"/>
  <c r="H127" i="6"/>
  <c r="I127" i="6" s="1"/>
  <c r="H115" i="6"/>
  <c r="I115" i="6" s="1"/>
  <c r="H103" i="6"/>
  <c r="I103" i="6" s="1"/>
  <c r="H91" i="6"/>
  <c r="I91" i="6" s="1"/>
  <c r="H79" i="6"/>
  <c r="I79" i="6" s="1"/>
  <c r="H67" i="6"/>
  <c r="I67" i="6" s="1"/>
  <c r="H55" i="6"/>
  <c r="I55" i="6" s="1"/>
  <c r="H43" i="6"/>
  <c r="I43" i="6" s="1"/>
  <c r="H31" i="6"/>
  <c r="I31" i="6" s="1"/>
  <c r="H19" i="6"/>
  <c r="I19" i="6" s="1"/>
  <c r="H7" i="6"/>
  <c r="I7" i="6" s="1"/>
  <c r="H18" i="6"/>
  <c r="I18" i="6" s="1"/>
  <c r="H6" i="6"/>
  <c r="I6" i="6" s="1"/>
  <c r="H339" i="6"/>
  <c r="I339" i="6" s="1"/>
  <c r="H327" i="6"/>
  <c r="I327" i="6" s="1"/>
  <c r="H315" i="6"/>
  <c r="I315" i="6" s="1"/>
  <c r="H303" i="6"/>
  <c r="I303" i="6" s="1"/>
  <c r="H291" i="6"/>
  <c r="I291" i="6" s="1"/>
  <c r="H279" i="6"/>
  <c r="I279" i="6" s="1"/>
  <c r="H267" i="6"/>
  <c r="I267" i="6" s="1"/>
  <c r="H255" i="6"/>
  <c r="I255" i="6" s="1"/>
  <c r="H243" i="6"/>
  <c r="I243" i="6" s="1"/>
  <c r="H231" i="6"/>
  <c r="I231" i="6" s="1"/>
  <c r="H219" i="6"/>
  <c r="I219" i="6" s="1"/>
  <c r="H207" i="6"/>
  <c r="I207" i="6" s="1"/>
  <c r="H195" i="6"/>
  <c r="I195" i="6" s="1"/>
  <c r="H183" i="6"/>
  <c r="I183" i="6" s="1"/>
  <c r="H171" i="6"/>
  <c r="I171" i="6" s="1"/>
  <c r="H159" i="6"/>
  <c r="I159" i="6" s="1"/>
  <c r="H147" i="6"/>
  <c r="I147" i="6" s="1"/>
  <c r="H135" i="6"/>
  <c r="I135" i="6" s="1"/>
  <c r="H123" i="6"/>
  <c r="I123" i="6" s="1"/>
  <c r="H111" i="6"/>
  <c r="I111" i="6" s="1"/>
  <c r="H99" i="6"/>
  <c r="I99" i="6" s="1"/>
  <c r="H87" i="6"/>
  <c r="I87" i="6" s="1"/>
  <c r="H75" i="6"/>
  <c r="I75" i="6" s="1"/>
  <c r="H63" i="6"/>
  <c r="I63" i="6" s="1"/>
  <c r="H51" i="6"/>
  <c r="I51" i="6" s="1"/>
  <c r="H39" i="6"/>
  <c r="I39" i="6" s="1"/>
  <c r="H27" i="6"/>
  <c r="I27" i="6" s="1"/>
  <c r="H15" i="6"/>
  <c r="I15" i="6" s="1"/>
  <c r="H277" i="6"/>
  <c r="I277" i="6" s="1"/>
  <c r="H265" i="6"/>
  <c r="I265" i="6" s="1"/>
  <c r="H253" i="6"/>
  <c r="I253" i="6" s="1"/>
  <c r="H241" i="6"/>
  <c r="I241" i="6" s="1"/>
  <c r="H229" i="6"/>
  <c r="I229" i="6" s="1"/>
  <c r="H217" i="6"/>
  <c r="I217" i="6" s="1"/>
  <c r="G217" i="6"/>
  <c r="H205" i="6"/>
  <c r="I205" i="6" s="1"/>
  <c r="H193" i="6"/>
  <c r="I193" i="6" s="1"/>
  <c r="H181" i="6"/>
  <c r="I181" i="6" s="1"/>
  <c r="H169" i="6"/>
  <c r="I169" i="6" s="1"/>
  <c r="H157" i="6"/>
  <c r="I157" i="6" s="1"/>
  <c r="H145" i="6"/>
  <c r="I145" i="6" s="1"/>
  <c r="H133" i="6"/>
  <c r="I133" i="6" s="1"/>
  <c r="H121" i="6"/>
  <c r="I121" i="6" s="1"/>
  <c r="H109" i="6"/>
  <c r="I109" i="6" s="1"/>
  <c r="H97" i="6"/>
  <c r="I97" i="6" s="1"/>
  <c r="H85" i="6"/>
  <c r="I85" i="6" s="1"/>
  <c r="H73" i="6"/>
  <c r="I73" i="6" s="1"/>
  <c r="H61" i="6"/>
  <c r="I61" i="6" s="1"/>
  <c r="H49" i="6"/>
  <c r="I49" i="6" s="1"/>
  <c r="H37" i="6"/>
  <c r="I37" i="6" s="1"/>
  <c r="H25" i="6"/>
  <c r="I25" i="6" s="1"/>
  <c r="H13" i="6"/>
  <c r="I13" i="6" s="1"/>
  <c r="H660" i="6"/>
  <c r="I660" i="6" s="1"/>
  <c r="H648" i="6"/>
  <c r="I648" i="6" s="1"/>
  <c r="H636" i="6"/>
  <c r="I636" i="6" s="1"/>
  <c r="H624" i="6"/>
  <c r="I624" i="6" s="1"/>
  <c r="H612" i="6"/>
  <c r="I612" i="6" s="1"/>
  <c r="H600" i="6"/>
  <c r="I600" i="6" s="1"/>
  <c r="H588" i="6"/>
  <c r="I588" i="6" s="1"/>
  <c r="H576" i="6"/>
  <c r="I576" i="6" s="1"/>
  <c r="H564" i="6"/>
  <c r="I564" i="6" s="1"/>
  <c r="H552" i="6"/>
  <c r="I552" i="6" s="1"/>
  <c r="H540" i="6"/>
  <c r="I540" i="6" s="1"/>
  <c r="H528" i="6"/>
  <c r="I528" i="6" s="1"/>
  <c r="H516" i="6"/>
  <c r="I516" i="6" s="1"/>
  <c r="H504" i="6"/>
  <c r="I504" i="6" s="1"/>
  <c r="H480" i="6"/>
  <c r="I480" i="6" s="1"/>
  <c r="H468" i="6"/>
  <c r="I468" i="6" s="1"/>
  <c r="H456" i="6"/>
  <c r="I456" i="6" s="1"/>
  <c r="H444" i="6"/>
  <c r="I444" i="6" s="1"/>
  <c r="H432" i="6"/>
  <c r="I432" i="6" s="1"/>
  <c r="H420" i="6"/>
  <c r="I420" i="6" s="1"/>
  <c r="H408" i="6"/>
  <c r="I408" i="6" s="1"/>
  <c r="H396" i="6"/>
  <c r="I396" i="6" s="1"/>
  <c r="H384" i="6"/>
  <c r="I384" i="6" s="1"/>
  <c r="H372" i="6"/>
  <c r="I372" i="6" s="1"/>
  <c r="H360" i="6"/>
  <c r="I360" i="6" s="1"/>
  <c r="H348" i="6"/>
  <c r="I348" i="6" s="1"/>
  <c r="H336" i="6"/>
  <c r="I336" i="6" s="1"/>
  <c r="H324" i="6"/>
  <c r="I324" i="6" s="1"/>
  <c r="H312" i="6"/>
  <c r="I312" i="6" s="1"/>
  <c r="H300" i="6"/>
  <c r="I300" i="6" s="1"/>
  <c r="H288" i="6"/>
  <c r="I288" i="6" s="1"/>
  <c r="H276" i="6"/>
  <c r="I276" i="6" s="1"/>
  <c r="H264" i="6"/>
  <c r="I264" i="6" s="1"/>
  <c r="H252" i="6"/>
  <c r="I252" i="6" s="1"/>
  <c r="H240" i="6"/>
  <c r="I240" i="6" s="1"/>
  <c r="H228" i="6"/>
  <c r="I228" i="6" s="1"/>
  <c r="H216" i="6"/>
  <c r="I216" i="6" s="1"/>
  <c r="H204" i="6"/>
  <c r="I204" i="6" s="1"/>
  <c r="H192" i="6"/>
  <c r="I192" i="6" s="1"/>
  <c r="H180" i="6"/>
  <c r="I180" i="6" s="1"/>
  <c r="H168" i="6"/>
  <c r="I168" i="6" s="1"/>
  <c r="H156" i="6"/>
  <c r="I156" i="6" s="1"/>
  <c r="H144" i="6"/>
  <c r="I144" i="6" s="1"/>
  <c r="H132" i="6"/>
  <c r="I132" i="6" s="1"/>
  <c r="H120" i="6"/>
  <c r="I120" i="6" s="1"/>
  <c r="H108" i="6"/>
  <c r="I108" i="6" s="1"/>
  <c r="H96" i="6"/>
  <c r="I96" i="6" s="1"/>
  <c r="H84" i="6"/>
  <c r="I84" i="6" s="1"/>
  <c r="H72" i="6"/>
  <c r="I72" i="6" s="1"/>
  <c r="H60" i="6"/>
  <c r="I60" i="6" s="1"/>
  <c r="H48" i="6"/>
  <c r="I48" i="6" s="1"/>
  <c r="H36" i="6"/>
  <c r="I36" i="6" s="1"/>
  <c r="H24" i="6"/>
  <c r="I24" i="6" s="1"/>
  <c r="H12" i="6"/>
  <c r="I12" i="6" s="1"/>
  <c r="E14" i="1"/>
  <c r="E26" i="1"/>
  <c r="E38" i="1"/>
  <c r="G1134" i="6"/>
  <c r="G290" i="6"/>
  <c r="G621" i="6"/>
  <c r="G241" i="6"/>
  <c r="G589" i="6"/>
  <c r="G292" i="6"/>
  <c r="G882" i="6"/>
  <c r="G1135" i="6"/>
  <c r="G1075" i="6"/>
  <c r="G1099" i="6"/>
  <c r="G853" i="6"/>
  <c r="G522" i="6"/>
  <c r="G679" i="6"/>
  <c r="G109" i="6"/>
  <c r="G811" i="6"/>
  <c r="G967" i="6"/>
  <c r="G213" i="6"/>
  <c r="N1281" i="6"/>
  <c r="O1281" i="6" s="1"/>
  <c r="N1359" i="6"/>
  <c r="O1359" i="6" s="1"/>
  <c r="G1279" i="6"/>
  <c r="N1372" i="6"/>
  <c r="O1372" i="6" s="1"/>
  <c r="N1232" i="6"/>
  <c r="O1232" i="6" s="1"/>
  <c r="G1520" i="6"/>
  <c r="G1518" i="6"/>
  <c r="G1521" i="6"/>
  <c r="G1533" i="6"/>
  <c r="G1408" i="6"/>
  <c r="G1423" i="6"/>
  <c r="G1495" i="6"/>
  <c r="G1531" i="6"/>
  <c r="N1638" i="6"/>
  <c r="O1638" i="6" s="1"/>
  <c r="N1650" i="6"/>
  <c r="O1650" i="6" s="1"/>
  <c r="N1689" i="6"/>
  <c r="O1689" i="6" s="1"/>
  <c r="N1770" i="6"/>
  <c r="O1770" i="6" s="1"/>
  <c r="G1782" i="6"/>
  <c r="N1794" i="6"/>
  <c r="O1794" i="6" s="1"/>
  <c r="G1806" i="6"/>
  <c r="G1809" i="6"/>
  <c r="G1507" i="6"/>
  <c r="N1645" i="6"/>
  <c r="O1645" i="6" s="1"/>
  <c r="N1651" i="6"/>
  <c r="O1651" i="6" s="1"/>
  <c r="N1690" i="6"/>
  <c r="O1690" i="6" s="1"/>
  <c r="N1765" i="6"/>
  <c r="O1765" i="6" s="1"/>
  <c r="G1795" i="6"/>
  <c r="G1807" i="6"/>
  <c r="G1834" i="6"/>
  <c r="N1867" i="6"/>
  <c r="O1867" i="6" s="1"/>
  <c r="G1927" i="6"/>
  <c r="G1951" i="6"/>
  <c r="N1966" i="6"/>
  <c r="O1966" i="6" s="1"/>
  <c r="N2011" i="6"/>
  <c r="O2011" i="6" s="1"/>
  <c r="N2017" i="6"/>
  <c r="O2017" i="6" s="1"/>
  <c r="N1450" i="6"/>
  <c r="O1450" i="6" s="1"/>
  <c r="G1375" i="6"/>
  <c r="N1465" i="6"/>
  <c r="O1465" i="6" s="1"/>
  <c r="N1519" i="6"/>
  <c r="O1519" i="6" s="1"/>
  <c r="G1622" i="6"/>
  <c r="G1730" i="6"/>
  <c r="N1820" i="6"/>
  <c r="O1820" i="6" s="1"/>
  <c r="N1952" i="6"/>
  <c r="O1952" i="6" s="1"/>
  <c r="N1926" i="6"/>
  <c r="O1926" i="6" s="1"/>
  <c r="G656" i="6"/>
  <c r="G1874" i="6"/>
  <c r="G1910" i="6"/>
  <c r="N1832" i="6"/>
  <c r="O1832" i="6" s="1"/>
  <c r="G1940" i="6"/>
  <c r="G1953" i="6"/>
  <c r="N1546" i="6"/>
  <c r="O1546" i="6" s="1"/>
  <c r="G1703" i="6"/>
  <c r="G1664" i="6"/>
  <c r="G1808" i="6"/>
  <c r="N1872" i="6"/>
  <c r="O1872" i="6" s="1"/>
  <c r="G2016" i="6"/>
  <c r="G1688" i="6"/>
  <c r="G1796" i="6"/>
  <c r="G558" i="6"/>
  <c r="G969" i="6"/>
  <c r="N1884" i="6"/>
  <c r="O1884" i="6" s="1"/>
  <c r="G1835" i="6"/>
  <c r="N1848" i="6"/>
  <c r="O1848" i="6" s="1"/>
  <c r="G1992" i="6"/>
  <c r="G1871" i="6"/>
  <c r="G1082" i="6"/>
  <c r="G73" i="6"/>
  <c r="G842" i="6"/>
  <c r="G518" i="6"/>
  <c r="G1160" i="6"/>
  <c r="G618" i="6"/>
  <c r="G1814" i="6"/>
  <c r="N1833" i="6"/>
  <c r="O1833" i="6" s="1"/>
  <c r="Z2034" i="6"/>
  <c r="Z2002" i="6"/>
  <c r="Z1917" i="6"/>
  <c r="Z1853" i="6"/>
  <c r="Z1348" i="6"/>
  <c r="Z2012" i="6"/>
  <c r="Z1840" i="6"/>
  <c r="Z1091" i="6"/>
  <c r="Z2023" i="6"/>
  <c r="Z1863" i="6"/>
  <c r="Z1970" i="6"/>
  <c r="Z1980" i="6"/>
  <c r="Z1885" i="6"/>
  <c r="Z1875" i="6"/>
  <c r="Z1791" i="6"/>
  <c r="Z1960" i="6"/>
  <c r="Z2024" i="6"/>
  <c r="Z1949" i="6"/>
  <c r="Z1864" i="6"/>
  <c r="Z6" i="6"/>
  <c r="Z1991" i="6"/>
  <c r="Z1906" i="6"/>
  <c r="Z1653" i="6"/>
  <c r="Z1399" i="6"/>
  <c r="Z1700" i="6"/>
  <c r="Z1485" i="6"/>
  <c r="Z1740" i="6"/>
  <c r="Z1635" i="6"/>
  <c r="Z1659" i="6"/>
  <c r="Z1517" i="6"/>
  <c r="Z1286" i="6"/>
  <c r="Z1948" i="6"/>
  <c r="Z1741" i="6"/>
  <c r="Z1763" i="6"/>
  <c r="Z1613" i="6"/>
  <c r="Z1398" i="6"/>
  <c r="Z1484" i="6"/>
  <c r="Z1852" i="6"/>
  <c r="Z1723" i="6"/>
  <c r="Z1764" i="6"/>
  <c r="Z1779" i="6"/>
  <c r="Z1843" i="6"/>
  <c r="Z1804" i="6"/>
  <c r="Z1789" i="6"/>
  <c r="Z1349" i="6"/>
  <c r="Z1548" i="6"/>
  <c r="Z1549" i="6"/>
  <c r="Z1287" i="6"/>
  <c r="Z1981" i="6"/>
  <c r="Z1971" i="6"/>
  <c r="Z1959" i="6"/>
  <c r="Z1907" i="6"/>
  <c r="Z1928" i="6"/>
  <c r="Z1916" i="6"/>
  <c r="Z1895" i="6"/>
  <c r="Z1829" i="6"/>
  <c r="Z1816" i="6"/>
  <c r="Z1815" i="6"/>
  <c r="Z1828" i="6"/>
  <c r="Z1776" i="6"/>
  <c r="Z1803" i="6"/>
  <c r="Z1699" i="6"/>
  <c r="Z1636" i="6"/>
  <c r="Z1612" i="6"/>
  <c r="Z1677" i="6"/>
  <c r="Z1581" i="6"/>
  <c r="Z1580" i="6"/>
  <c r="Z1516" i="6"/>
  <c r="Z1452" i="6"/>
  <c r="Z7" i="6"/>
  <c r="Z1090" i="6"/>
  <c r="Z1198" i="6"/>
  <c r="Z974" i="6"/>
  <c r="Z818" i="6"/>
  <c r="Z973" i="6"/>
  <c r="Z159" i="6"/>
  <c r="Z542" i="6"/>
  <c r="Z158" i="6"/>
  <c r="Z1205" i="6"/>
  <c r="Z832" i="6"/>
  <c r="X5" i="6"/>
  <c r="N589" i="6"/>
  <c r="O589" i="6" s="1"/>
  <c r="N241" i="6"/>
  <c r="O241" i="6" s="1"/>
  <c r="A12" i="6" l="1" a="1"/>
  <c r="A12" i="6" s="1"/>
  <c r="B12" i="6" s="1"/>
  <c r="A20" i="6" a="1"/>
  <c r="A20" i="6" s="1"/>
  <c r="B20" i="6" s="1"/>
  <c r="A28" i="6" a="1"/>
  <c r="A28" i="6" s="1"/>
  <c r="B28" i="6" s="1"/>
  <c r="A36" i="6" a="1"/>
  <c r="A36" i="6" s="1"/>
  <c r="B36" i="6" s="1"/>
  <c r="A44" i="6" a="1"/>
  <c r="A44" i="6" s="1"/>
  <c r="B44" i="6" s="1"/>
  <c r="A52" i="6" a="1"/>
  <c r="A52" i="6" s="1"/>
  <c r="B52" i="6" s="1"/>
  <c r="A60" i="6" a="1"/>
  <c r="A60" i="6" s="1"/>
  <c r="B60" i="6" s="1"/>
  <c r="A68" i="6" a="1"/>
  <c r="A68" i="6" s="1"/>
  <c r="B68" i="6" s="1"/>
  <c r="A76" i="6" a="1"/>
  <c r="A76" i="6" s="1"/>
  <c r="B76" i="6" s="1"/>
  <c r="A84" i="6" a="1"/>
  <c r="A84" i="6" s="1"/>
  <c r="B84" i="6" s="1"/>
  <c r="A92" i="6" a="1"/>
  <c r="A92" i="6" s="1"/>
  <c r="B92" i="6" s="1"/>
  <c r="A100" i="6" a="1"/>
  <c r="A100" i="6" s="1"/>
  <c r="B100" i="6" s="1"/>
  <c r="A108" i="6" a="1"/>
  <c r="A108" i="6" s="1"/>
  <c r="B108" i="6" s="1"/>
  <c r="A116" i="6" a="1"/>
  <c r="A116" i="6" s="1"/>
  <c r="B116" i="6" s="1"/>
  <c r="A124" i="6" a="1"/>
  <c r="A124" i="6" s="1"/>
  <c r="B124" i="6" s="1"/>
  <c r="A132" i="6" a="1"/>
  <c r="A132" i="6" s="1"/>
  <c r="B132" i="6" s="1"/>
  <c r="A140" i="6" a="1"/>
  <c r="A140" i="6" s="1"/>
  <c r="B140" i="6" s="1"/>
  <c r="A148" i="6" a="1"/>
  <c r="A148" i="6" s="1"/>
  <c r="B148" i="6" s="1"/>
  <c r="A156" i="6" a="1"/>
  <c r="A156" i="6" s="1"/>
  <c r="B156" i="6" s="1"/>
  <c r="A164" i="6" a="1"/>
  <c r="A164" i="6" s="1"/>
  <c r="B164" i="6" s="1"/>
  <c r="A172" i="6" a="1"/>
  <c r="A172" i="6" s="1"/>
  <c r="B172" i="6" s="1"/>
  <c r="A180" i="6" a="1"/>
  <c r="A180" i="6" s="1"/>
  <c r="B180" i="6" s="1"/>
  <c r="A188" i="6" a="1"/>
  <c r="A188" i="6" s="1"/>
  <c r="B188" i="6" s="1"/>
  <c r="A196" i="6" a="1"/>
  <c r="A196" i="6" s="1"/>
  <c r="B196" i="6" s="1"/>
  <c r="A204" i="6" a="1"/>
  <c r="A204" i="6" s="1"/>
  <c r="B204" i="6" s="1"/>
  <c r="A212" i="6" a="1"/>
  <c r="A212" i="6" s="1"/>
  <c r="B212" i="6" s="1"/>
  <c r="A220" i="6" a="1"/>
  <c r="A220" i="6" s="1"/>
  <c r="B220" i="6" s="1"/>
  <c r="A228" i="6" a="1"/>
  <c r="A228" i="6" s="1"/>
  <c r="B228" i="6" s="1"/>
  <c r="A236" i="6" a="1"/>
  <c r="A236" i="6" s="1"/>
  <c r="B236" i="6" s="1"/>
  <c r="A244" i="6" a="1"/>
  <c r="A244" i="6" s="1"/>
  <c r="B244" i="6" s="1"/>
  <c r="A252" i="6" a="1"/>
  <c r="A252" i="6" s="1"/>
  <c r="B252" i="6" s="1"/>
  <c r="A260" i="6" a="1"/>
  <c r="A260" i="6" s="1"/>
  <c r="B260" i="6" s="1"/>
  <c r="A268" i="6" a="1"/>
  <c r="A268" i="6" s="1"/>
  <c r="B268" i="6" s="1"/>
  <c r="A276" i="6" a="1"/>
  <c r="A276" i="6" s="1"/>
  <c r="B276" i="6" s="1"/>
  <c r="A284" i="6" a="1"/>
  <c r="A284" i="6" s="1"/>
  <c r="B284" i="6" s="1"/>
  <c r="A292" i="6" a="1"/>
  <c r="A292" i="6" s="1"/>
  <c r="B292" i="6" s="1"/>
  <c r="A300" i="6" a="1"/>
  <c r="A300" i="6" s="1"/>
  <c r="B300" i="6" s="1"/>
  <c r="A308" i="6" a="1"/>
  <c r="A308" i="6" s="1"/>
  <c r="B308" i="6" s="1"/>
  <c r="A316" i="6" a="1"/>
  <c r="A316" i="6" s="1"/>
  <c r="B316" i="6" s="1"/>
  <c r="A324" i="6" a="1"/>
  <c r="A324" i="6" s="1"/>
  <c r="B324" i="6" s="1"/>
  <c r="A332" i="6" a="1"/>
  <c r="A332" i="6" s="1"/>
  <c r="B332" i="6" s="1"/>
  <c r="A340" i="6" a="1"/>
  <c r="A340" i="6" s="1"/>
  <c r="B340" i="6" s="1"/>
  <c r="A348" i="6" a="1"/>
  <c r="A348" i="6" s="1"/>
  <c r="B348" i="6" s="1"/>
  <c r="A356" i="6" a="1"/>
  <c r="A356" i="6" s="1"/>
  <c r="B356" i="6" s="1"/>
  <c r="A364" i="6" a="1"/>
  <c r="A364" i="6" s="1"/>
  <c r="B364" i="6" s="1"/>
  <c r="A372" i="6" a="1"/>
  <c r="A372" i="6" s="1"/>
  <c r="B372" i="6" s="1"/>
  <c r="A380" i="6" a="1"/>
  <c r="A380" i="6" s="1"/>
  <c r="B380" i="6" s="1"/>
  <c r="A388" i="6" a="1"/>
  <c r="A388" i="6" s="1"/>
  <c r="B388" i="6" s="1"/>
  <c r="A396" i="6" a="1"/>
  <c r="A396" i="6" s="1"/>
  <c r="B396" i="6" s="1"/>
  <c r="A404" i="6" a="1"/>
  <c r="A404" i="6" s="1"/>
  <c r="B404" i="6" s="1"/>
  <c r="A412" i="6" a="1"/>
  <c r="A412" i="6" s="1"/>
  <c r="B412" i="6" s="1"/>
  <c r="A420" i="6" a="1"/>
  <c r="A420" i="6" s="1"/>
  <c r="B420" i="6" s="1"/>
  <c r="A428" i="6" a="1"/>
  <c r="A428" i="6" s="1"/>
  <c r="B428" i="6" s="1"/>
  <c r="A436" i="6" a="1"/>
  <c r="A436" i="6" s="1"/>
  <c r="B436" i="6" s="1"/>
  <c r="A444" i="6" a="1"/>
  <c r="A444" i="6" s="1"/>
  <c r="B444" i="6" s="1"/>
  <c r="A452" i="6" a="1"/>
  <c r="A452" i="6" s="1"/>
  <c r="B452" i="6" s="1"/>
  <c r="A460" i="6" a="1"/>
  <c r="A460" i="6" s="1"/>
  <c r="B460" i="6" s="1"/>
  <c r="A468" i="6" a="1"/>
  <c r="A468" i="6" s="1"/>
  <c r="B468" i="6" s="1"/>
  <c r="A476" i="6" a="1"/>
  <c r="A476" i="6" s="1"/>
  <c r="B476" i="6" s="1"/>
  <c r="A484" i="6" a="1"/>
  <c r="A484" i="6" s="1"/>
  <c r="B484" i="6" s="1"/>
  <c r="A492" i="6" a="1"/>
  <c r="A492" i="6" s="1"/>
  <c r="B492" i="6" s="1"/>
  <c r="A500" i="6" a="1"/>
  <c r="A500" i="6" s="1"/>
  <c r="B500" i="6" s="1"/>
  <c r="A508" i="6" a="1"/>
  <c r="A508" i="6" s="1"/>
  <c r="B508" i="6" s="1"/>
  <c r="A516" i="6" a="1"/>
  <c r="A516" i="6" s="1"/>
  <c r="B516" i="6" s="1"/>
  <c r="A524" i="6" a="1"/>
  <c r="A524" i="6" s="1"/>
  <c r="B524" i="6" s="1"/>
  <c r="A532" i="6" a="1"/>
  <c r="A532" i="6" s="1"/>
  <c r="B532" i="6" s="1"/>
  <c r="A540" i="6" a="1"/>
  <c r="A540" i="6" s="1"/>
  <c r="B540" i="6" s="1"/>
  <c r="A548" i="6" a="1"/>
  <c r="A548" i="6" s="1"/>
  <c r="B548" i="6" s="1"/>
  <c r="A556" i="6" a="1"/>
  <c r="A556" i="6" s="1"/>
  <c r="B556" i="6" s="1"/>
  <c r="A564" i="6" a="1"/>
  <c r="A564" i="6" s="1"/>
  <c r="B564" i="6" s="1"/>
  <c r="A572" i="6" a="1"/>
  <c r="A572" i="6" s="1"/>
  <c r="B572" i="6" s="1"/>
  <c r="A580" i="6" a="1"/>
  <c r="A580" i="6" s="1"/>
  <c r="B580" i="6" s="1"/>
  <c r="A588" i="6" a="1"/>
  <c r="A588" i="6" s="1"/>
  <c r="B588" i="6" s="1"/>
  <c r="A596" i="6" a="1"/>
  <c r="A596" i="6" s="1"/>
  <c r="B596" i="6" s="1"/>
  <c r="A604" i="6" a="1"/>
  <c r="A604" i="6" s="1"/>
  <c r="B604" i="6" s="1"/>
  <c r="A612" i="6" a="1"/>
  <c r="A612" i="6" s="1"/>
  <c r="B612" i="6" s="1"/>
  <c r="A620" i="6" a="1"/>
  <c r="A620" i="6" s="1"/>
  <c r="B620" i="6" s="1"/>
  <c r="A628" i="6" a="1"/>
  <c r="A628" i="6" s="1"/>
  <c r="B628" i="6" s="1"/>
  <c r="A636" i="6" a="1"/>
  <c r="A636" i="6" s="1"/>
  <c r="B636" i="6" s="1"/>
  <c r="A644" i="6" a="1"/>
  <c r="A644" i="6" s="1"/>
  <c r="B644" i="6" s="1"/>
  <c r="A652" i="6" a="1"/>
  <c r="A652" i="6" s="1"/>
  <c r="B652" i="6" s="1"/>
  <c r="A660" i="6" a="1"/>
  <c r="A660" i="6" s="1"/>
  <c r="B660" i="6" s="1"/>
  <c r="A668" i="6" a="1"/>
  <c r="A668" i="6" s="1"/>
  <c r="B668" i="6" s="1"/>
  <c r="A676" i="6" a="1"/>
  <c r="A676" i="6" s="1"/>
  <c r="B676" i="6" s="1"/>
  <c r="A13" i="6" a="1"/>
  <c r="A13" i="6" s="1"/>
  <c r="B13" i="6" s="1"/>
  <c r="A21" i="6" a="1"/>
  <c r="A21" i="6" s="1"/>
  <c r="B21" i="6" s="1"/>
  <c r="A29" i="6" a="1"/>
  <c r="A29" i="6" s="1"/>
  <c r="B29" i="6" s="1"/>
  <c r="A37" i="6" a="1"/>
  <c r="A37" i="6" s="1"/>
  <c r="B37" i="6" s="1"/>
  <c r="A45" i="6" a="1"/>
  <c r="A45" i="6" s="1"/>
  <c r="B45" i="6" s="1"/>
  <c r="A53" i="6" a="1"/>
  <c r="A53" i="6" s="1"/>
  <c r="B53" i="6" s="1"/>
  <c r="A61" i="6" a="1"/>
  <c r="A61" i="6" s="1"/>
  <c r="B61" i="6" s="1"/>
  <c r="A69" i="6" a="1"/>
  <c r="A69" i="6" s="1"/>
  <c r="B69" i="6" s="1"/>
  <c r="A77" i="6" a="1"/>
  <c r="A77" i="6" s="1"/>
  <c r="B77" i="6" s="1"/>
  <c r="A85" i="6" a="1"/>
  <c r="A85" i="6" s="1"/>
  <c r="B85" i="6" s="1"/>
  <c r="A93" i="6" a="1"/>
  <c r="A93" i="6" s="1"/>
  <c r="B93" i="6" s="1"/>
  <c r="A101" i="6" a="1"/>
  <c r="A101" i="6" s="1"/>
  <c r="B101" i="6" s="1"/>
  <c r="A109" i="6" a="1"/>
  <c r="A109" i="6" s="1"/>
  <c r="B109" i="6" s="1"/>
  <c r="A117" i="6" a="1"/>
  <c r="A117" i="6" s="1"/>
  <c r="B117" i="6" s="1"/>
  <c r="A125" i="6" a="1"/>
  <c r="A125" i="6" s="1"/>
  <c r="B125" i="6" s="1"/>
  <c r="A133" i="6" a="1"/>
  <c r="A133" i="6" s="1"/>
  <c r="B133" i="6" s="1"/>
  <c r="A141" i="6" a="1"/>
  <c r="A141" i="6" s="1"/>
  <c r="B141" i="6" s="1"/>
  <c r="A149" i="6" a="1"/>
  <c r="A149" i="6" s="1"/>
  <c r="B149" i="6" s="1"/>
  <c r="A157" i="6" a="1"/>
  <c r="A157" i="6" s="1"/>
  <c r="B157" i="6" s="1"/>
  <c r="A165" i="6" a="1"/>
  <c r="A165" i="6" s="1"/>
  <c r="B165" i="6" s="1"/>
  <c r="A173" i="6" a="1"/>
  <c r="A173" i="6" s="1"/>
  <c r="B173" i="6" s="1"/>
  <c r="A181" i="6" a="1"/>
  <c r="A181" i="6" s="1"/>
  <c r="B181" i="6" s="1"/>
  <c r="A189" i="6" a="1"/>
  <c r="A189" i="6" s="1"/>
  <c r="B189" i="6" s="1"/>
  <c r="A197" i="6" a="1"/>
  <c r="A197" i="6" s="1"/>
  <c r="B197" i="6" s="1"/>
  <c r="A205" i="6" a="1"/>
  <c r="A205" i="6" s="1"/>
  <c r="B205" i="6" s="1"/>
  <c r="A213" i="6" a="1"/>
  <c r="A213" i="6" s="1"/>
  <c r="B213" i="6" s="1"/>
  <c r="A221" i="6" a="1"/>
  <c r="A221" i="6" s="1"/>
  <c r="B221" i="6" s="1"/>
  <c r="A229" i="6" a="1"/>
  <c r="A229" i="6" s="1"/>
  <c r="B229" i="6" s="1"/>
  <c r="A237" i="6" a="1"/>
  <c r="A237" i="6" s="1"/>
  <c r="B237" i="6" s="1"/>
  <c r="A245" i="6" a="1"/>
  <c r="A245" i="6" s="1"/>
  <c r="B245" i="6" s="1"/>
  <c r="A253" i="6" a="1"/>
  <c r="A253" i="6" s="1"/>
  <c r="B253" i="6" s="1"/>
  <c r="A261" i="6" a="1"/>
  <c r="A261" i="6" s="1"/>
  <c r="B261" i="6" s="1"/>
  <c r="A269" i="6" a="1"/>
  <c r="A269" i="6" s="1"/>
  <c r="B269" i="6" s="1"/>
  <c r="A277" i="6" a="1"/>
  <c r="A277" i="6" s="1"/>
  <c r="B277" i="6" s="1"/>
  <c r="A285" i="6" a="1"/>
  <c r="A285" i="6" s="1"/>
  <c r="B285" i="6" s="1"/>
  <c r="A293" i="6" a="1"/>
  <c r="A293" i="6" s="1"/>
  <c r="B293" i="6" s="1"/>
  <c r="A301" i="6" a="1"/>
  <c r="A301" i="6" s="1"/>
  <c r="B301" i="6" s="1"/>
  <c r="A309" i="6" a="1"/>
  <c r="A309" i="6" s="1"/>
  <c r="B309" i="6" s="1"/>
  <c r="A317" i="6" a="1"/>
  <c r="A317" i="6" s="1"/>
  <c r="B317" i="6" s="1"/>
  <c r="A325" i="6" a="1"/>
  <c r="A325" i="6" s="1"/>
  <c r="B325" i="6" s="1"/>
  <c r="A333" i="6" a="1"/>
  <c r="A333" i="6" s="1"/>
  <c r="B333" i="6" s="1"/>
  <c r="A341" i="6" a="1"/>
  <c r="A341" i="6" s="1"/>
  <c r="B341" i="6" s="1"/>
  <c r="A349" i="6" a="1"/>
  <c r="A349" i="6" s="1"/>
  <c r="B349" i="6" s="1"/>
  <c r="A357" i="6" a="1"/>
  <c r="A357" i="6" s="1"/>
  <c r="B357" i="6" s="1"/>
  <c r="A365" i="6" a="1"/>
  <c r="A365" i="6" s="1"/>
  <c r="B365" i="6" s="1"/>
  <c r="A373" i="6" a="1"/>
  <c r="A373" i="6" s="1"/>
  <c r="B373" i="6" s="1"/>
  <c r="A6" i="6" a="1"/>
  <c r="A6" i="6" s="1"/>
  <c r="B6" i="6" s="1"/>
  <c r="A14" i="6" a="1"/>
  <c r="A14" i="6" s="1"/>
  <c r="B14" i="6" s="1"/>
  <c r="A22" i="6" a="1"/>
  <c r="A22" i="6" s="1"/>
  <c r="B22" i="6" s="1"/>
  <c r="A30" i="6" a="1"/>
  <c r="A30" i="6" s="1"/>
  <c r="B30" i="6" s="1"/>
  <c r="A38" i="6" a="1"/>
  <c r="A38" i="6" s="1"/>
  <c r="B38" i="6" s="1"/>
  <c r="A46" i="6" a="1"/>
  <c r="A46" i="6" s="1"/>
  <c r="B46" i="6" s="1"/>
  <c r="A54" i="6" a="1"/>
  <c r="A54" i="6" s="1"/>
  <c r="B54" i="6" s="1"/>
  <c r="A62" i="6" a="1"/>
  <c r="A62" i="6" s="1"/>
  <c r="B62" i="6" s="1"/>
  <c r="A70" i="6" a="1"/>
  <c r="A70" i="6" s="1"/>
  <c r="B70" i="6" s="1"/>
  <c r="A78" i="6" a="1"/>
  <c r="A78" i="6" s="1"/>
  <c r="B78" i="6" s="1"/>
  <c r="A8" i="6" a="1"/>
  <c r="A8" i="6" s="1"/>
  <c r="B8" i="6" s="1"/>
  <c r="A16" i="6" a="1"/>
  <c r="A16" i="6" s="1"/>
  <c r="B16" i="6" s="1"/>
  <c r="A24" i="6" a="1"/>
  <c r="A24" i="6" s="1"/>
  <c r="B24" i="6" s="1"/>
  <c r="A32" i="6" a="1"/>
  <c r="A32" i="6" s="1"/>
  <c r="B32" i="6" s="1"/>
  <c r="A40" i="6" a="1"/>
  <c r="A40" i="6" s="1"/>
  <c r="B40" i="6" s="1"/>
  <c r="A48" i="6" a="1"/>
  <c r="A48" i="6" s="1"/>
  <c r="B48" i="6" s="1"/>
  <c r="A56" i="6" a="1"/>
  <c r="A56" i="6" s="1"/>
  <c r="B56" i="6" s="1"/>
  <c r="A64" i="6" a="1"/>
  <c r="A64" i="6" s="1"/>
  <c r="B64" i="6" s="1"/>
  <c r="A72" i="6" a="1"/>
  <c r="A72" i="6" s="1"/>
  <c r="B72" i="6" s="1"/>
  <c r="A80" i="6" a="1"/>
  <c r="A80" i="6" s="1"/>
  <c r="B80" i="6" s="1"/>
  <c r="A88" i="6" a="1"/>
  <c r="A88" i="6" s="1"/>
  <c r="B88" i="6" s="1"/>
  <c r="A96" i="6" a="1"/>
  <c r="A96" i="6" s="1"/>
  <c r="B96" i="6" s="1"/>
  <c r="A104" i="6" a="1"/>
  <c r="A104" i="6" s="1"/>
  <c r="B104" i="6" s="1"/>
  <c r="A112" i="6" a="1"/>
  <c r="A112" i="6" s="1"/>
  <c r="B112" i="6" s="1"/>
  <c r="A120" i="6" a="1"/>
  <c r="A120" i="6" s="1"/>
  <c r="B120" i="6" s="1"/>
  <c r="A128" i="6" a="1"/>
  <c r="A128" i="6" s="1"/>
  <c r="B128" i="6" s="1"/>
  <c r="A136" i="6" a="1"/>
  <c r="A136" i="6" s="1"/>
  <c r="B136" i="6" s="1"/>
  <c r="A144" i="6" a="1"/>
  <c r="A144" i="6" s="1"/>
  <c r="B144" i="6" s="1"/>
  <c r="A152" i="6" a="1"/>
  <c r="A152" i="6" s="1"/>
  <c r="B152" i="6" s="1"/>
  <c r="A160" i="6" a="1"/>
  <c r="A160" i="6" s="1"/>
  <c r="B160" i="6" s="1"/>
  <c r="A168" i="6" a="1"/>
  <c r="A168" i="6" s="1"/>
  <c r="B168" i="6" s="1"/>
  <c r="A176" i="6" a="1"/>
  <c r="A176" i="6" s="1"/>
  <c r="B176" i="6" s="1"/>
  <c r="A184" i="6" a="1"/>
  <c r="A184" i="6" s="1"/>
  <c r="B184" i="6" s="1"/>
  <c r="A192" i="6" a="1"/>
  <c r="A192" i="6" s="1"/>
  <c r="B192" i="6" s="1"/>
  <c r="A200" i="6" a="1"/>
  <c r="A200" i="6" s="1"/>
  <c r="B200" i="6" s="1"/>
  <c r="A208" i="6" a="1"/>
  <c r="A208" i="6" s="1"/>
  <c r="B208" i="6" s="1"/>
  <c r="A216" i="6" a="1"/>
  <c r="A216" i="6" s="1"/>
  <c r="B216" i="6" s="1"/>
  <c r="A224" i="6" a="1"/>
  <c r="A224" i="6" s="1"/>
  <c r="B224" i="6" s="1"/>
  <c r="A232" i="6" a="1"/>
  <c r="A232" i="6" s="1"/>
  <c r="B232" i="6" s="1"/>
  <c r="A240" i="6" a="1"/>
  <c r="A240" i="6" s="1"/>
  <c r="B240" i="6" s="1"/>
  <c r="A248" i="6" a="1"/>
  <c r="A248" i="6" s="1"/>
  <c r="B248" i="6" s="1"/>
  <c r="A256" i="6" a="1"/>
  <c r="A256" i="6" s="1"/>
  <c r="B256" i="6" s="1"/>
  <c r="A264" i="6" a="1"/>
  <c r="A264" i="6" s="1"/>
  <c r="B264" i="6" s="1"/>
  <c r="A272" i="6" a="1"/>
  <c r="A272" i="6" s="1"/>
  <c r="B272" i="6" s="1"/>
  <c r="A280" i="6" a="1"/>
  <c r="A280" i="6" s="1"/>
  <c r="B280" i="6" s="1"/>
  <c r="A288" i="6" a="1"/>
  <c r="A288" i="6" s="1"/>
  <c r="B288" i="6" s="1"/>
  <c r="A296" i="6" a="1"/>
  <c r="A296" i="6" s="1"/>
  <c r="B296" i="6" s="1"/>
  <c r="A304" i="6" a="1"/>
  <c r="A304" i="6" s="1"/>
  <c r="B304" i="6" s="1"/>
  <c r="A312" i="6" a="1"/>
  <c r="A312" i="6" s="1"/>
  <c r="B312" i="6" s="1"/>
  <c r="A320" i="6" a="1"/>
  <c r="A320" i="6" s="1"/>
  <c r="B320" i="6" s="1"/>
  <c r="A328" i="6" a="1"/>
  <c r="A328" i="6" s="1"/>
  <c r="B328" i="6" s="1"/>
  <c r="A336" i="6" a="1"/>
  <c r="A336" i="6" s="1"/>
  <c r="B336" i="6" s="1"/>
  <c r="A344" i="6" a="1"/>
  <c r="A344" i="6" s="1"/>
  <c r="B344" i="6" s="1"/>
  <c r="A352" i="6" a="1"/>
  <c r="A352" i="6" s="1"/>
  <c r="B352" i="6" s="1"/>
  <c r="A360" i="6" a="1"/>
  <c r="A360" i="6" s="1"/>
  <c r="B360" i="6" s="1"/>
  <c r="A368" i="6" a="1"/>
  <c r="A368" i="6" s="1"/>
  <c r="B368" i="6" s="1"/>
  <c r="A376" i="6" a="1"/>
  <c r="A376" i="6" s="1"/>
  <c r="B376" i="6" s="1"/>
  <c r="A384" i="6" a="1"/>
  <c r="A384" i="6" s="1"/>
  <c r="B384" i="6" s="1"/>
  <c r="A392" i="6" a="1"/>
  <c r="A392" i="6" s="1"/>
  <c r="B392" i="6" s="1"/>
  <c r="A400" i="6" a="1"/>
  <c r="A400" i="6" s="1"/>
  <c r="B400" i="6" s="1"/>
  <c r="A408" i="6" a="1"/>
  <c r="A408" i="6" s="1"/>
  <c r="B408" i="6" s="1"/>
  <c r="A416" i="6" a="1"/>
  <c r="A416" i="6" s="1"/>
  <c r="B416" i="6" s="1"/>
  <c r="A424" i="6" a="1"/>
  <c r="A424" i="6" s="1"/>
  <c r="B424" i="6" s="1"/>
  <c r="A432" i="6" a="1"/>
  <c r="A432" i="6" s="1"/>
  <c r="B432" i="6" s="1"/>
  <c r="A440" i="6" a="1"/>
  <c r="A440" i="6" s="1"/>
  <c r="B440" i="6" s="1"/>
  <c r="A448" i="6" a="1"/>
  <c r="A448" i="6" s="1"/>
  <c r="B448" i="6" s="1"/>
  <c r="A456" i="6" a="1"/>
  <c r="A456" i="6" s="1"/>
  <c r="B456" i="6" s="1"/>
  <c r="A464" i="6" a="1"/>
  <c r="A464" i="6" s="1"/>
  <c r="B464" i="6" s="1"/>
  <c r="A472" i="6" a="1"/>
  <c r="A472" i="6" s="1"/>
  <c r="B472" i="6" s="1"/>
  <c r="A480" i="6" a="1"/>
  <c r="A480" i="6" s="1"/>
  <c r="B480" i="6" s="1"/>
  <c r="A488" i="6" a="1"/>
  <c r="A488" i="6" s="1"/>
  <c r="B488" i="6" s="1"/>
  <c r="A496" i="6" a="1"/>
  <c r="A496" i="6" s="1"/>
  <c r="B496" i="6" s="1"/>
  <c r="A504" i="6" a="1"/>
  <c r="A504" i="6" s="1"/>
  <c r="B504" i="6" s="1"/>
  <c r="A512" i="6" a="1"/>
  <c r="A512" i="6" s="1"/>
  <c r="B512" i="6" s="1"/>
  <c r="A520" i="6" a="1"/>
  <c r="A520" i="6" s="1"/>
  <c r="B520" i="6" s="1"/>
  <c r="A528" i="6" a="1"/>
  <c r="A528" i="6" s="1"/>
  <c r="B528" i="6" s="1"/>
  <c r="A536" i="6" a="1"/>
  <c r="A536" i="6" s="1"/>
  <c r="B536" i="6" s="1"/>
  <c r="A544" i="6" a="1"/>
  <c r="A544" i="6" s="1"/>
  <c r="B544" i="6" s="1"/>
  <c r="A552" i="6" a="1"/>
  <c r="A552" i="6" s="1"/>
  <c r="B552" i="6" s="1"/>
  <c r="A560" i="6" a="1"/>
  <c r="A560" i="6" s="1"/>
  <c r="B560" i="6" s="1"/>
  <c r="A568" i="6" a="1"/>
  <c r="A568" i="6" s="1"/>
  <c r="B568" i="6" s="1"/>
  <c r="A576" i="6" a="1"/>
  <c r="A576" i="6" s="1"/>
  <c r="B576" i="6" s="1"/>
  <c r="A584" i="6" a="1"/>
  <c r="A584" i="6" s="1"/>
  <c r="B584" i="6" s="1"/>
  <c r="A592" i="6" a="1"/>
  <c r="A592" i="6" s="1"/>
  <c r="B592" i="6" s="1"/>
  <c r="A600" i="6" a="1"/>
  <c r="A600" i="6" s="1"/>
  <c r="B600" i="6" s="1"/>
  <c r="A608" i="6" a="1"/>
  <c r="A608" i="6" s="1"/>
  <c r="B608" i="6" s="1"/>
  <c r="A616" i="6" a="1"/>
  <c r="A616" i="6" s="1"/>
  <c r="B616" i="6" s="1"/>
  <c r="A624" i="6" a="1"/>
  <c r="A624" i="6" s="1"/>
  <c r="B624" i="6" s="1"/>
  <c r="A632" i="6" a="1"/>
  <c r="A632" i="6" s="1"/>
  <c r="B632" i="6" s="1"/>
  <c r="A640" i="6" a="1"/>
  <c r="A640" i="6" s="1"/>
  <c r="B640" i="6" s="1"/>
  <c r="A648" i="6" a="1"/>
  <c r="A648" i="6" s="1"/>
  <c r="B648" i="6" s="1"/>
  <c r="A656" i="6" a="1"/>
  <c r="A656" i="6" s="1"/>
  <c r="B656" i="6" s="1"/>
  <c r="A664" i="6" a="1"/>
  <c r="A664" i="6" s="1"/>
  <c r="B664" i="6" s="1"/>
  <c r="A672" i="6" a="1"/>
  <c r="A672" i="6" s="1"/>
  <c r="B672" i="6" s="1"/>
  <c r="A680" i="6" a="1"/>
  <c r="A680" i="6" s="1"/>
  <c r="B680" i="6" s="1"/>
  <c r="A10" i="6" a="1"/>
  <c r="A10" i="6" s="1"/>
  <c r="B10" i="6" s="1"/>
  <c r="A18" i="6" a="1"/>
  <c r="A18" i="6" s="1"/>
  <c r="B18" i="6" s="1"/>
  <c r="A26" i="6" a="1"/>
  <c r="A26" i="6" s="1"/>
  <c r="B26" i="6" s="1"/>
  <c r="A34" i="6" a="1"/>
  <c r="A34" i="6" s="1"/>
  <c r="B34" i="6" s="1"/>
  <c r="A42" i="6" a="1"/>
  <c r="A42" i="6" s="1"/>
  <c r="B42" i="6" s="1"/>
  <c r="A50" i="6" a="1"/>
  <c r="A50" i="6" s="1"/>
  <c r="B50" i="6" s="1"/>
  <c r="A58" i="6" a="1"/>
  <c r="A58" i="6" s="1"/>
  <c r="B58" i="6" s="1"/>
  <c r="A66" i="6" a="1"/>
  <c r="A66" i="6" s="1"/>
  <c r="B66" i="6" s="1"/>
  <c r="A74" i="6" a="1"/>
  <c r="A74" i="6" s="1"/>
  <c r="B74" i="6" s="1"/>
  <c r="A82" i="6" a="1"/>
  <c r="A82" i="6" s="1"/>
  <c r="B82" i="6" s="1"/>
  <c r="A90" i="6" a="1"/>
  <c r="A90" i="6" s="1"/>
  <c r="B90" i="6" s="1"/>
  <c r="A7" i="6" a="1"/>
  <c r="A7" i="6" s="1"/>
  <c r="B7" i="6" s="1"/>
  <c r="A27" i="6" a="1"/>
  <c r="A27" i="6" s="1"/>
  <c r="B27" i="6" s="1"/>
  <c r="A49" i="6" a="1"/>
  <c r="A49" i="6" s="1"/>
  <c r="B49" i="6" s="1"/>
  <c r="A71" i="6" a="1"/>
  <c r="A71" i="6" s="1"/>
  <c r="B71" i="6" s="1"/>
  <c r="A89" i="6" a="1"/>
  <c r="A89" i="6" s="1"/>
  <c r="B89" i="6" s="1"/>
  <c r="A103" i="6" a="1"/>
  <c r="A103" i="6" s="1"/>
  <c r="B103" i="6" s="1"/>
  <c r="A115" i="6" a="1"/>
  <c r="A115" i="6" s="1"/>
  <c r="B115" i="6" s="1"/>
  <c r="A129" i="6" a="1"/>
  <c r="A129" i="6" s="1"/>
  <c r="B129" i="6" s="1"/>
  <c r="A142" i="6" a="1"/>
  <c r="A142" i="6" s="1"/>
  <c r="B142" i="6" s="1"/>
  <c r="A154" i="6" a="1"/>
  <c r="A154" i="6" s="1"/>
  <c r="B154" i="6" s="1"/>
  <c r="A167" i="6" a="1"/>
  <c r="A167" i="6" s="1"/>
  <c r="B167" i="6" s="1"/>
  <c r="A179" i="6" a="1"/>
  <c r="A179" i="6" s="1"/>
  <c r="B179" i="6" s="1"/>
  <c r="A193" i="6" a="1"/>
  <c r="A193" i="6" s="1"/>
  <c r="B193" i="6" s="1"/>
  <c r="A206" i="6" a="1"/>
  <c r="A206" i="6" s="1"/>
  <c r="B206" i="6" s="1"/>
  <c r="A218" i="6" a="1"/>
  <c r="A218" i="6" s="1"/>
  <c r="B218" i="6" s="1"/>
  <c r="A231" i="6" a="1"/>
  <c r="A231" i="6" s="1"/>
  <c r="B231" i="6" s="1"/>
  <c r="A243" i="6" a="1"/>
  <c r="A243" i="6" s="1"/>
  <c r="B243" i="6" s="1"/>
  <c r="A257" i="6" a="1"/>
  <c r="A257" i="6" s="1"/>
  <c r="B257" i="6" s="1"/>
  <c r="A270" i="6" a="1"/>
  <c r="A270" i="6" s="1"/>
  <c r="B270" i="6" s="1"/>
  <c r="A282" i="6" a="1"/>
  <c r="A282" i="6" s="1"/>
  <c r="B282" i="6" s="1"/>
  <c r="A295" i="6" a="1"/>
  <c r="A295" i="6" s="1"/>
  <c r="B295" i="6" s="1"/>
  <c r="A307" i="6" a="1"/>
  <c r="A307" i="6" s="1"/>
  <c r="B307" i="6" s="1"/>
  <c r="A321" i="6" a="1"/>
  <c r="A321" i="6" s="1"/>
  <c r="B321" i="6" s="1"/>
  <c r="A334" i="6" a="1"/>
  <c r="A334" i="6" s="1"/>
  <c r="B334" i="6" s="1"/>
  <c r="A346" i="6" a="1"/>
  <c r="A346" i="6" s="1"/>
  <c r="B346" i="6" s="1"/>
  <c r="A359" i="6" a="1"/>
  <c r="A359" i="6" s="1"/>
  <c r="B359" i="6" s="1"/>
  <c r="A371" i="6" a="1"/>
  <c r="A371" i="6" s="1"/>
  <c r="B371" i="6" s="1"/>
  <c r="A383" i="6" a="1"/>
  <c r="A383" i="6" s="1"/>
  <c r="B383" i="6" s="1"/>
  <c r="A394" i="6" a="1"/>
  <c r="A394" i="6" s="1"/>
  <c r="B394" i="6" s="1"/>
  <c r="A405" i="6" a="1"/>
  <c r="A405" i="6" s="1"/>
  <c r="B405" i="6" s="1"/>
  <c r="A415" i="6" a="1"/>
  <c r="A415" i="6" s="1"/>
  <c r="B415" i="6" s="1"/>
  <c r="A426" i="6" a="1"/>
  <c r="A426" i="6" s="1"/>
  <c r="B426" i="6" s="1"/>
  <c r="A437" i="6" a="1"/>
  <c r="A437" i="6" s="1"/>
  <c r="B437" i="6" s="1"/>
  <c r="A447" i="6" a="1"/>
  <c r="A447" i="6" s="1"/>
  <c r="B447" i="6" s="1"/>
  <c r="A458" i="6" a="1"/>
  <c r="A458" i="6" s="1"/>
  <c r="B458" i="6" s="1"/>
  <c r="A469" i="6" a="1"/>
  <c r="A469" i="6" s="1"/>
  <c r="B469" i="6" s="1"/>
  <c r="A479" i="6" a="1"/>
  <c r="A479" i="6" s="1"/>
  <c r="B479" i="6" s="1"/>
  <c r="A490" i="6" a="1"/>
  <c r="A490" i="6" s="1"/>
  <c r="B490" i="6" s="1"/>
  <c r="A501" i="6" a="1"/>
  <c r="A501" i="6" s="1"/>
  <c r="B501" i="6" s="1"/>
  <c r="A511" i="6" a="1"/>
  <c r="A511" i="6" s="1"/>
  <c r="B511" i="6" s="1"/>
  <c r="A522" i="6" a="1"/>
  <c r="A522" i="6" s="1"/>
  <c r="B522" i="6" s="1"/>
  <c r="A533" i="6" a="1"/>
  <c r="A533" i="6" s="1"/>
  <c r="B533" i="6" s="1"/>
  <c r="A543" i="6" a="1"/>
  <c r="A543" i="6" s="1"/>
  <c r="B543" i="6" s="1"/>
  <c r="A554" i="6" a="1"/>
  <c r="A554" i="6" s="1"/>
  <c r="B554" i="6" s="1"/>
  <c r="A565" i="6" a="1"/>
  <c r="A565" i="6" s="1"/>
  <c r="B565" i="6" s="1"/>
  <c r="A575" i="6" a="1"/>
  <c r="A575" i="6" s="1"/>
  <c r="B575" i="6" s="1"/>
  <c r="A586" i="6" a="1"/>
  <c r="A586" i="6" s="1"/>
  <c r="B586" i="6" s="1"/>
  <c r="A597" i="6" a="1"/>
  <c r="A597" i="6" s="1"/>
  <c r="B597" i="6" s="1"/>
  <c r="A607" i="6" a="1"/>
  <c r="A607" i="6" s="1"/>
  <c r="B607" i="6" s="1"/>
  <c r="A618" i="6" a="1"/>
  <c r="A618" i="6" s="1"/>
  <c r="B618" i="6" s="1"/>
  <c r="A629" i="6" a="1"/>
  <c r="A629" i="6" s="1"/>
  <c r="B629" i="6" s="1"/>
  <c r="A639" i="6" a="1"/>
  <c r="A639" i="6" s="1"/>
  <c r="B639" i="6" s="1"/>
  <c r="A650" i="6" a="1"/>
  <c r="A650" i="6" s="1"/>
  <c r="B650" i="6" s="1"/>
  <c r="A661" i="6" a="1"/>
  <c r="A661" i="6" s="1"/>
  <c r="B661" i="6" s="1"/>
  <c r="A671" i="6" a="1"/>
  <c r="A671" i="6" s="1"/>
  <c r="B671" i="6" s="1"/>
  <c r="A682" i="6" a="1"/>
  <c r="A682" i="6" s="1"/>
  <c r="B682" i="6" s="1"/>
  <c r="A690" i="6" a="1"/>
  <c r="A690" i="6" s="1"/>
  <c r="B690" i="6" s="1"/>
  <c r="A698" i="6" a="1"/>
  <c r="A698" i="6" s="1"/>
  <c r="B698" i="6" s="1"/>
  <c r="A706" i="6" a="1"/>
  <c r="A706" i="6" s="1"/>
  <c r="B706" i="6" s="1"/>
  <c r="A714" i="6" a="1"/>
  <c r="A714" i="6" s="1"/>
  <c r="B714" i="6" s="1"/>
  <c r="A722" i="6" a="1"/>
  <c r="A722" i="6" s="1"/>
  <c r="B722" i="6" s="1"/>
  <c r="A730" i="6" a="1"/>
  <c r="A730" i="6" s="1"/>
  <c r="B730" i="6" s="1"/>
  <c r="A738" i="6" a="1"/>
  <c r="A738" i="6" s="1"/>
  <c r="B738" i="6" s="1"/>
  <c r="A746" i="6" a="1"/>
  <c r="A746" i="6" s="1"/>
  <c r="B746" i="6" s="1"/>
  <c r="A754" i="6" a="1"/>
  <c r="A754" i="6" s="1"/>
  <c r="B754" i="6" s="1"/>
  <c r="A762" i="6" a="1"/>
  <c r="A762" i="6" s="1"/>
  <c r="B762" i="6" s="1"/>
  <c r="A770" i="6" a="1"/>
  <c r="A770" i="6" s="1"/>
  <c r="B770" i="6" s="1"/>
  <c r="A778" i="6" a="1"/>
  <c r="A778" i="6" s="1"/>
  <c r="B778" i="6" s="1"/>
  <c r="A786" i="6" a="1"/>
  <c r="A786" i="6" s="1"/>
  <c r="B786" i="6" s="1"/>
  <c r="A794" i="6" a="1"/>
  <c r="A794" i="6" s="1"/>
  <c r="B794" i="6" s="1"/>
  <c r="A802" i="6" a="1"/>
  <c r="A802" i="6" s="1"/>
  <c r="B802" i="6" s="1"/>
  <c r="A810" i="6" a="1"/>
  <c r="A810" i="6" s="1"/>
  <c r="B810" i="6" s="1"/>
  <c r="A818" i="6" a="1"/>
  <c r="A818" i="6" s="1"/>
  <c r="B818" i="6" s="1"/>
  <c r="A826" i="6" a="1"/>
  <c r="A826" i="6" s="1"/>
  <c r="B826" i="6" s="1"/>
  <c r="A834" i="6" a="1"/>
  <c r="A834" i="6" s="1"/>
  <c r="B834" i="6" s="1"/>
  <c r="A842" i="6" a="1"/>
  <c r="A842" i="6" s="1"/>
  <c r="B842" i="6" s="1"/>
  <c r="A850" i="6" a="1"/>
  <c r="A850" i="6" s="1"/>
  <c r="B850" i="6" s="1"/>
  <c r="A858" i="6" a="1"/>
  <c r="A858" i="6" s="1"/>
  <c r="B858" i="6" s="1"/>
  <c r="A866" i="6" a="1"/>
  <c r="A866" i="6" s="1"/>
  <c r="B866" i="6" s="1"/>
  <c r="A874" i="6" a="1"/>
  <c r="A874" i="6" s="1"/>
  <c r="B874" i="6" s="1"/>
  <c r="A882" i="6" a="1"/>
  <c r="A882" i="6" s="1"/>
  <c r="B882" i="6" s="1"/>
  <c r="A890" i="6" a="1"/>
  <c r="A890" i="6" s="1"/>
  <c r="B890" i="6" s="1"/>
  <c r="A898" i="6" a="1"/>
  <c r="A898" i="6" s="1"/>
  <c r="B898" i="6" s="1"/>
  <c r="A906" i="6" a="1"/>
  <c r="A906" i="6" s="1"/>
  <c r="B906" i="6" s="1"/>
  <c r="A914" i="6" a="1"/>
  <c r="A914" i="6" s="1"/>
  <c r="B914" i="6" s="1"/>
  <c r="A922" i="6" a="1"/>
  <c r="A922" i="6" s="1"/>
  <c r="B922" i="6" s="1"/>
  <c r="A930" i="6" a="1"/>
  <c r="A930" i="6" s="1"/>
  <c r="B930" i="6" s="1"/>
  <c r="A938" i="6" a="1"/>
  <c r="A938" i="6" s="1"/>
  <c r="B938" i="6" s="1"/>
  <c r="A946" i="6" a="1"/>
  <c r="A946" i="6" s="1"/>
  <c r="B946" i="6" s="1"/>
  <c r="A954" i="6" a="1"/>
  <c r="A954" i="6" s="1"/>
  <c r="B954" i="6" s="1"/>
  <c r="A962" i="6" a="1"/>
  <c r="A962" i="6" s="1"/>
  <c r="B962" i="6" s="1"/>
  <c r="A970" i="6" a="1"/>
  <c r="A970" i="6" s="1"/>
  <c r="B970" i="6" s="1"/>
  <c r="A9" i="6" a="1"/>
  <c r="A9" i="6" s="1"/>
  <c r="B9" i="6" s="1"/>
  <c r="A31" i="6" a="1"/>
  <c r="A31" i="6" s="1"/>
  <c r="B31" i="6" s="1"/>
  <c r="A51" i="6" a="1"/>
  <c r="A51" i="6" s="1"/>
  <c r="B51" i="6" s="1"/>
  <c r="A73" i="6" a="1"/>
  <c r="A73" i="6" s="1"/>
  <c r="B73" i="6" s="1"/>
  <c r="A11" i="6" a="1"/>
  <c r="A11" i="6" s="1"/>
  <c r="B11" i="6" s="1"/>
  <c r="A33" i="6" a="1"/>
  <c r="A33" i="6" s="1"/>
  <c r="B33" i="6" s="1"/>
  <c r="A55" i="6" a="1"/>
  <c r="A55" i="6" s="1"/>
  <c r="B55" i="6" s="1"/>
  <c r="A75" i="6" a="1"/>
  <c r="A75" i="6" s="1"/>
  <c r="B75" i="6" s="1"/>
  <c r="A94" i="6" a="1"/>
  <c r="A94" i="6" s="1"/>
  <c r="B94" i="6" s="1"/>
  <c r="A106" i="6" a="1"/>
  <c r="A106" i="6" s="1"/>
  <c r="B106" i="6" s="1"/>
  <c r="A119" i="6" a="1"/>
  <c r="A119" i="6" s="1"/>
  <c r="B119" i="6" s="1"/>
  <c r="A131" i="6" a="1"/>
  <c r="A131" i="6" s="1"/>
  <c r="B131" i="6" s="1"/>
  <c r="A145" i="6" a="1"/>
  <c r="A145" i="6" s="1"/>
  <c r="B145" i="6" s="1"/>
  <c r="A158" i="6" a="1"/>
  <c r="A158" i="6" s="1"/>
  <c r="B158" i="6" s="1"/>
  <c r="A170" i="6" a="1"/>
  <c r="A170" i="6" s="1"/>
  <c r="B170" i="6" s="1"/>
  <c r="A183" i="6" a="1"/>
  <c r="A183" i="6" s="1"/>
  <c r="B183" i="6" s="1"/>
  <c r="A195" i="6" a="1"/>
  <c r="A195" i="6" s="1"/>
  <c r="B195" i="6" s="1"/>
  <c r="A209" i="6" a="1"/>
  <c r="A209" i="6" s="1"/>
  <c r="B209" i="6" s="1"/>
  <c r="A222" i="6" a="1"/>
  <c r="A222" i="6" s="1"/>
  <c r="B222" i="6" s="1"/>
  <c r="A234" i="6" a="1"/>
  <c r="A234" i="6" s="1"/>
  <c r="B234" i="6" s="1"/>
  <c r="A247" i="6" a="1"/>
  <c r="A247" i="6" s="1"/>
  <c r="B247" i="6" s="1"/>
  <c r="A259" i="6" a="1"/>
  <c r="A259" i="6" s="1"/>
  <c r="B259" i="6" s="1"/>
  <c r="A273" i="6" a="1"/>
  <c r="A273" i="6" s="1"/>
  <c r="B273" i="6" s="1"/>
  <c r="A286" i="6" a="1"/>
  <c r="A286" i="6" s="1"/>
  <c r="B286" i="6" s="1"/>
  <c r="A298" i="6" a="1"/>
  <c r="A298" i="6" s="1"/>
  <c r="B298" i="6" s="1"/>
  <c r="A311" i="6" a="1"/>
  <c r="A311" i="6" s="1"/>
  <c r="B311" i="6" s="1"/>
  <c r="A323" i="6" a="1"/>
  <c r="A323" i="6" s="1"/>
  <c r="B323" i="6" s="1"/>
  <c r="A337" i="6" a="1"/>
  <c r="A337" i="6" s="1"/>
  <c r="B337" i="6" s="1"/>
  <c r="A350" i="6" a="1"/>
  <c r="A350" i="6" s="1"/>
  <c r="B350" i="6" s="1"/>
  <c r="A362" i="6" a="1"/>
  <c r="A362" i="6" s="1"/>
  <c r="B362" i="6" s="1"/>
  <c r="A375" i="6" a="1"/>
  <c r="A375" i="6" s="1"/>
  <c r="B375" i="6" s="1"/>
  <c r="A386" i="6" a="1"/>
  <c r="A386" i="6" s="1"/>
  <c r="B386" i="6" s="1"/>
  <c r="A397" i="6" a="1"/>
  <c r="A397" i="6" s="1"/>
  <c r="B397" i="6" s="1"/>
  <c r="A407" i="6" a="1"/>
  <c r="A407" i="6" s="1"/>
  <c r="B407" i="6" s="1"/>
  <c r="A418" i="6" a="1"/>
  <c r="A418" i="6" s="1"/>
  <c r="B418" i="6" s="1"/>
  <c r="A429" i="6" a="1"/>
  <c r="A429" i="6" s="1"/>
  <c r="B429" i="6" s="1"/>
  <c r="A439" i="6" a="1"/>
  <c r="A439" i="6" s="1"/>
  <c r="B439" i="6" s="1"/>
  <c r="A450" i="6" a="1"/>
  <c r="A450" i="6" s="1"/>
  <c r="B450" i="6" s="1"/>
  <c r="A461" i="6" a="1"/>
  <c r="A461" i="6" s="1"/>
  <c r="B461" i="6" s="1"/>
  <c r="A471" i="6" a="1"/>
  <c r="A471" i="6" s="1"/>
  <c r="B471" i="6" s="1"/>
  <c r="A482" i="6" a="1"/>
  <c r="A482" i="6" s="1"/>
  <c r="B482" i="6" s="1"/>
  <c r="A493" i="6" a="1"/>
  <c r="A493" i="6" s="1"/>
  <c r="B493" i="6" s="1"/>
  <c r="A503" i="6" a="1"/>
  <c r="A503" i="6" s="1"/>
  <c r="B503" i="6" s="1"/>
  <c r="A514" i="6" a="1"/>
  <c r="A514" i="6" s="1"/>
  <c r="B514" i="6" s="1"/>
  <c r="A525" i="6" a="1"/>
  <c r="A525" i="6" s="1"/>
  <c r="B525" i="6" s="1"/>
  <c r="A535" i="6" a="1"/>
  <c r="A535" i="6" s="1"/>
  <c r="B535" i="6" s="1"/>
  <c r="A546" i="6" a="1"/>
  <c r="A546" i="6" s="1"/>
  <c r="B546" i="6" s="1"/>
  <c r="A557" i="6" a="1"/>
  <c r="A557" i="6" s="1"/>
  <c r="B557" i="6" s="1"/>
  <c r="A567" i="6" a="1"/>
  <c r="A567" i="6" s="1"/>
  <c r="B567" i="6" s="1"/>
  <c r="A578" i="6" a="1"/>
  <c r="A578" i="6" s="1"/>
  <c r="B578" i="6" s="1"/>
  <c r="A589" i="6" a="1"/>
  <c r="A589" i="6" s="1"/>
  <c r="B589" i="6" s="1"/>
  <c r="A599" i="6" a="1"/>
  <c r="A599" i="6" s="1"/>
  <c r="B599" i="6" s="1"/>
  <c r="A610" i="6" a="1"/>
  <c r="A610" i="6" s="1"/>
  <c r="B610" i="6" s="1"/>
  <c r="A621" i="6" a="1"/>
  <c r="A621" i="6" s="1"/>
  <c r="B621" i="6" s="1"/>
  <c r="A631" i="6" a="1"/>
  <c r="A631" i="6" s="1"/>
  <c r="B631" i="6" s="1"/>
  <c r="A642" i="6" a="1"/>
  <c r="A642" i="6" s="1"/>
  <c r="B642" i="6" s="1"/>
  <c r="A653" i="6" a="1"/>
  <c r="A653" i="6" s="1"/>
  <c r="B653" i="6" s="1"/>
  <c r="A663" i="6" a="1"/>
  <c r="A663" i="6" s="1"/>
  <c r="B663" i="6" s="1"/>
  <c r="A674" i="6" a="1"/>
  <c r="A674" i="6" s="1"/>
  <c r="B674" i="6" s="1"/>
  <c r="A684" i="6" a="1"/>
  <c r="A684" i="6" s="1"/>
  <c r="B684" i="6" s="1"/>
  <c r="A692" i="6" a="1"/>
  <c r="A692" i="6" s="1"/>
  <c r="B692" i="6" s="1"/>
  <c r="A700" i="6" a="1"/>
  <c r="A700" i="6" s="1"/>
  <c r="B700" i="6" s="1"/>
  <c r="A708" i="6" a="1"/>
  <c r="A708" i="6" s="1"/>
  <c r="B708" i="6" s="1"/>
  <c r="A716" i="6" a="1"/>
  <c r="A716" i="6" s="1"/>
  <c r="B716" i="6" s="1"/>
  <c r="A724" i="6" a="1"/>
  <c r="A724" i="6" s="1"/>
  <c r="B724" i="6" s="1"/>
  <c r="A15" i="6" a="1"/>
  <c r="A15" i="6" s="1"/>
  <c r="B15" i="6" s="1"/>
  <c r="A35" i="6" a="1"/>
  <c r="A35" i="6" s="1"/>
  <c r="B35" i="6" s="1"/>
  <c r="A57" i="6" a="1"/>
  <c r="A57" i="6" s="1"/>
  <c r="B57" i="6" s="1"/>
  <c r="A79" i="6" a="1"/>
  <c r="A79" i="6" s="1"/>
  <c r="B79" i="6" s="1"/>
  <c r="A95" i="6" a="1"/>
  <c r="A95" i="6" s="1"/>
  <c r="B95" i="6" s="1"/>
  <c r="A107" i="6" a="1"/>
  <c r="A107" i="6" s="1"/>
  <c r="B107" i="6" s="1"/>
  <c r="A121" i="6" a="1"/>
  <c r="A121" i="6" s="1"/>
  <c r="B121" i="6" s="1"/>
  <c r="A134" i="6" a="1"/>
  <c r="A134" i="6" s="1"/>
  <c r="B134" i="6" s="1"/>
  <c r="A146" i="6" a="1"/>
  <c r="A146" i="6" s="1"/>
  <c r="B146" i="6" s="1"/>
  <c r="A159" i="6" a="1"/>
  <c r="A159" i="6" s="1"/>
  <c r="B159" i="6" s="1"/>
  <c r="A171" i="6" a="1"/>
  <c r="A171" i="6" s="1"/>
  <c r="B171" i="6" s="1"/>
  <c r="A185" i="6" a="1"/>
  <c r="A185" i="6" s="1"/>
  <c r="B185" i="6" s="1"/>
  <c r="A198" i="6" a="1"/>
  <c r="A198" i="6" s="1"/>
  <c r="B198" i="6" s="1"/>
  <c r="A210" i="6" a="1"/>
  <c r="A210" i="6" s="1"/>
  <c r="B210" i="6" s="1"/>
  <c r="A223" i="6" a="1"/>
  <c r="A223" i="6" s="1"/>
  <c r="B223" i="6" s="1"/>
  <c r="A235" i="6" a="1"/>
  <c r="A235" i="6" s="1"/>
  <c r="B235" i="6" s="1"/>
  <c r="A249" i="6" a="1"/>
  <c r="A249" i="6" s="1"/>
  <c r="B249" i="6" s="1"/>
  <c r="A262" i="6" a="1"/>
  <c r="A262" i="6" s="1"/>
  <c r="B262" i="6" s="1"/>
  <c r="A274" i="6" a="1"/>
  <c r="A274" i="6" s="1"/>
  <c r="B274" i="6" s="1"/>
  <c r="A287" i="6" a="1"/>
  <c r="A287" i="6" s="1"/>
  <c r="B287" i="6" s="1"/>
  <c r="A299" i="6" a="1"/>
  <c r="A299" i="6" s="1"/>
  <c r="B299" i="6" s="1"/>
  <c r="A313" i="6" a="1"/>
  <c r="A313" i="6" s="1"/>
  <c r="B313" i="6" s="1"/>
  <c r="A326" i="6" a="1"/>
  <c r="A326" i="6" s="1"/>
  <c r="B326" i="6" s="1"/>
  <c r="A338" i="6" a="1"/>
  <c r="A338" i="6" s="1"/>
  <c r="B338" i="6" s="1"/>
  <c r="A351" i="6" a="1"/>
  <c r="A351" i="6" s="1"/>
  <c r="B351" i="6" s="1"/>
  <c r="A363" i="6" a="1"/>
  <c r="A363" i="6" s="1"/>
  <c r="B363" i="6" s="1"/>
  <c r="A377" i="6" a="1"/>
  <c r="A377" i="6" s="1"/>
  <c r="B377" i="6" s="1"/>
  <c r="A387" i="6" a="1"/>
  <c r="A387" i="6" s="1"/>
  <c r="B387" i="6" s="1"/>
  <c r="A398" i="6" a="1"/>
  <c r="A398" i="6" s="1"/>
  <c r="B398" i="6" s="1"/>
  <c r="A409" i="6" a="1"/>
  <c r="A409" i="6" s="1"/>
  <c r="B409" i="6" s="1"/>
  <c r="A419" i="6" a="1"/>
  <c r="A419" i="6" s="1"/>
  <c r="B419" i="6" s="1"/>
  <c r="A430" i="6" a="1"/>
  <c r="A430" i="6" s="1"/>
  <c r="B430" i="6" s="1"/>
  <c r="A441" i="6" a="1"/>
  <c r="A441" i="6" s="1"/>
  <c r="B441" i="6" s="1"/>
  <c r="A451" i="6" a="1"/>
  <c r="A451" i="6" s="1"/>
  <c r="B451" i="6" s="1"/>
  <c r="A462" i="6" a="1"/>
  <c r="A462" i="6" s="1"/>
  <c r="B462" i="6" s="1"/>
  <c r="A473" i="6" a="1"/>
  <c r="A473" i="6" s="1"/>
  <c r="B473" i="6" s="1"/>
  <c r="A483" i="6" a="1"/>
  <c r="A483" i="6" s="1"/>
  <c r="B483" i="6" s="1"/>
  <c r="A494" i="6" a="1"/>
  <c r="A494" i="6" s="1"/>
  <c r="B494" i="6" s="1"/>
  <c r="A505" i="6" a="1"/>
  <c r="A505" i="6" s="1"/>
  <c r="B505" i="6" s="1"/>
  <c r="A515" i="6" a="1"/>
  <c r="A515" i="6" s="1"/>
  <c r="B515" i="6" s="1"/>
  <c r="A526" i="6" a="1"/>
  <c r="A526" i="6" s="1"/>
  <c r="B526" i="6" s="1"/>
  <c r="A537" i="6" a="1"/>
  <c r="A537" i="6" s="1"/>
  <c r="B537" i="6" s="1"/>
  <c r="A547" i="6" a="1"/>
  <c r="A547" i="6" s="1"/>
  <c r="B547" i="6" s="1"/>
  <c r="A558" i="6" a="1"/>
  <c r="A558" i="6" s="1"/>
  <c r="B558" i="6" s="1"/>
  <c r="A569" i="6" a="1"/>
  <c r="A569" i="6" s="1"/>
  <c r="B569" i="6" s="1"/>
  <c r="A579" i="6" a="1"/>
  <c r="A579" i="6" s="1"/>
  <c r="B579" i="6" s="1"/>
  <c r="A590" i="6" a="1"/>
  <c r="A590" i="6" s="1"/>
  <c r="B590" i="6" s="1"/>
  <c r="A601" i="6" a="1"/>
  <c r="A601" i="6" s="1"/>
  <c r="B601" i="6" s="1"/>
  <c r="A611" i="6" a="1"/>
  <c r="A611" i="6" s="1"/>
  <c r="B611" i="6" s="1"/>
  <c r="A622" i="6" a="1"/>
  <c r="A622" i="6" s="1"/>
  <c r="B622" i="6" s="1"/>
  <c r="A633" i="6" a="1"/>
  <c r="A633" i="6" s="1"/>
  <c r="B633" i="6" s="1"/>
  <c r="A643" i="6" a="1"/>
  <c r="A643" i="6" s="1"/>
  <c r="B643" i="6" s="1"/>
  <c r="A654" i="6" a="1"/>
  <c r="A654" i="6" s="1"/>
  <c r="B654" i="6" s="1"/>
  <c r="A665" i="6" a="1"/>
  <c r="A665" i="6" s="1"/>
  <c r="B665" i="6" s="1"/>
  <c r="A675" i="6" a="1"/>
  <c r="A675" i="6" s="1"/>
  <c r="B675" i="6" s="1"/>
  <c r="A685" i="6" a="1"/>
  <c r="A685" i="6" s="1"/>
  <c r="B685" i="6" s="1"/>
  <c r="A693" i="6" a="1"/>
  <c r="A693" i="6" s="1"/>
  <c r="B693" i="6" s="1"/>
  <c r="A701" i="6" a="1"/>
  <c r="A701" i="6" s="1"/>
  <c r="B701" i="6" s="1"/>
  <c r="A709" i="6" a="1"/>
  <c r="A709" i="6" s="1"/>
  <c r="B709" i="6" s="1"/>
  <c r="A717" i="6" a="1"/>
  <c r="A717" i="6" s="1"/>
  <c r="B717" i="6" s="1"/>
  <c r="A725" i="6" a="1"/>
  <c r="A725" i="6" s="1"/>
  <c r="B725" i="6" s="1"/>
  <c r="A17" i="6" a="1"/>
  <c r="A17" i="6" s="1"/>
  <c r="B17" i="6" s="1"/>
  <c r="A39" i="6" a="1"/>
  <c r="A39" i="6" s="1"/>
  <c r="B39" i="6" s="1"/>
  <c r="A59" i="6" a="1"/>
  <c r="A59" i="6" s="1"/>
  <c r="B59" i="6" s="1"/>
  <c r="A19" i="6" a="1"/>
  <c r="A19" i="6" s="1"/>
  <c r="B19" i="6" s="1"/>
  <c r="A41" i="6" a="1"/>
  <c r="A41" i="6" s="1"/>
  <c r="B41" i="6" s="1"/>
  <c r="A63" i="6" a="1"/>
  <c r="A63" i="6" s="1"/>
  <c r="B63" i="6" s="1"/>
  <c r="A83" i="6" a="1"/>
  <c r="A83" i="6" s="1"/>
  <c r="B83" i="6" s="1"/>
  <c r="A98" i="6" a="1"/>
  <c r="A98" i="6" s="1"/>
  <c r="B98" i="6" s="1"/>
  <c r="A111" i="6" a="1"/>
  <c r="A111" i="6" s="1"/>
  <c r="B111" i="6" s="1"/>
  <c r="A123" i="6" a="1"/>
  <c r="A123" i="6" s="1"/>
  <c r="B123" i="6" s="1"/>
  <c r="A137" i="6" a="1"/>
  <c r="A137" i="6" s="1"/>
  <c r="B137" i="6" s="1"/>
  <c r="A150" i="6" a="1"/>
  <c r="A150" i="6" s="1"/>
  <c r="B150" i="6" s="1"/>
  <c r="A162" i="6" a="1"/>
  <c r="A162" i="6" s="1"/>
  <c r="B162" i="6" s="1"/>
  <c r="A175" i="6" a="1"/>
  <c r="A175" i="6" s="1"/>
  <c r="B175" i="6" s="1"/>
  <c r="A187" i="6" a="1"/>
  <c r="A187" i="6" s="1"/>
  <c r="B187" i="6" s="1"/>
  <c r="A201" i="6" a="1"/>
  <c r="A201" i="6" s="1"/>
  <c r="B201" i="6" s="1"/>
  <c r="A214" i="6" a="1"/>
  <c r="A214" i="6" s="1"/>
  <c r="B214" i="6" s="1"/>
  <c r="A226" i="6" a="1"/>
  <c r="A226" i="6" s="1"/>
  <c r="B226" i="6" s="1"/>
  <c r="A239" i="6" a="1"/>
  <c r="A239" i="6" s="1"/>
  <c r="B239" i="6" s="1"/>
  <c r="A251" i="6" a="1"/>
  <c r="A251" i="6" s="1"/>
  <c r="B251" i="6" s="1"/>
  <c r="A265" i="6" a="1"/>
  <c r="A265" i="6" s="1"/>
  <c r="B265" i="6" s="1"/>
  <c r="A278" i="6" a="1"/>
  <c r="A278" i="6" s="1"/>
  <c r="B278" i="6" s="1"/>
  <c r="A290" i="6" a="1"/>
  <c r="A290" i="6" s="1"/>
  <c r="B290" i="6" s="1"/>
  <c r="A303" i="6" a="1"/>
  <c r="A303" i="6" s="1"/>
  <c r="B303" i="6" s="1"/>
  <c r="A315" i="6" a="1"/>
  <c r="A315" i="6" s="1"/>
  <c r="B315" i="6" s="1"/>
  <c r="A329" i="6" a="1"/>
  <c r="A329" i="6" s="1"/>
  <c r="B329" i="6" s="1"/>
  <c r="A342" i="6" a="1"/>
  <c r="A342" i="6" s="1"/>
  <c r="B342" i="6" s="1"/>
  <c r="A354" i="6" a="1"/>
  <c r="A354" i="6" s="1"/>
  <c r="B354" i="6" s="1"/>
  <c r="A367" i="6" a="1"/>
  <c r="A367" i="6" s="1"/>
  <c r="B367" i="6" s="1"/>
  <c r="A379" i="6" a="1"/>
  <c r="A379" i="6" s="1"/>
  <c r="B379" i="6" s="1"/>
  <c r="A390" i="6" a="1"/>
  <c r="A390" i="6" s="1"/>
  <c r="B390" i="6" s="1"/>
  <c r="A401" i="6" a="1"/>
  <c r="A401" i="6" s="1"/>
  <c r="B401" i="6" s="1"/>
  <c r="A411" i="6" a="1"/>
  <c r="A411" i="6" s="1"/>
  <c r="B411" i="6" s="1"/>
  <c r="A422" i="6" a="1"/>
  <c r="A422" i="6" s="1"/>
  <c r="B422" i="6" s="1"/>
  <c r="A433" i="6" a="1"/>
  <c r="A433" i="6" s="1"/>
  <c r="B433" i="6" s="1"/>
  <c r="A443" i="6" a="1"/>
  <c r="A443" i="6" s="1"/>
  <c r="B443" i="6" s="1"/>
  <c r="A454" i="6" a="1"/>
  <c r="A454" i="6" s="1"/>
  <c r="B454" i="6" s="1"/>
  <c r="A465" i="6" a="1"/>
  <c r="A465" i="6" s="1"/>
  <c r="B465" i="6" s="1"/>
  <c r="A475" i="6" a="1"/>
  <c r="A475" i="6" s="1"/>
  <c r="B475" i="6" s="1"/>
  <c r="A486" i="6" a="1"/>
  <c r="A486" i="6" s="1"/>
  <c r="B486" i="6" s="1"/>
  <c r="A497" i="6" a="1"/>
  <c r="A497" i="6" s="1"/>
  <c r="B497" i="6" s="1"/>
  <c r="A507" i="6" a="1"/>
  <c r="A507" i="6" s="1"/>
  <c r="B507" i="6" s="1"/>
  <c r="A518" i="6" a="1"/>
  <c r="A518" i="6" s="1"/>
  <c r="B518" i="6" s="1"/>
  <c r="A529" i="6" a="1"/>
  <c r="A529" i="6" s="1"/>
  <c r="B529" i="6" s="1"/>
  <c r="A539" i="6" a="1"/>
  <c r="A539" i="6" s="1"/>
  <c r="B539" i="6" s="1"/>
  <c r="A550" i="6" a="1"/>
  <c r="A550" i="6" s="1"/>
  <c r="B550" i="6" s="1"/>
  <c r="A561" i="6" a="1"/>
  <c r="A561" i="6" s="1"/>
  <c r="B561" i="6" s="1"/>
  <c r="A571" i="6" a="1"/>
  <c r="A571" i="6" s="1"/>
  <c r="B571" i="6" s="1"/>
  <c r="A582" i="6" a="1"/>
  <c r="A582" i="6" s="1"/>
  <c r="B582" i="6" s="1"/>
  <c r="A593" i="6" a="1"/>
  <c r="A593" i="6" s="1"/>
  <c r="B593" i="6" s="1"/>
  <c r="A603" i="6" a="1"/>
  <c r="A603" i="6" s="1"/>
  <c r="B603" i="6" s="1"/>
  <c r="A614" i="6" a="1"/>
  <c r="A614" i="6" s="1"/>
  <c r="B614" i="6" s="1"/>
  <c r="A625" i="6" a="1"/>
  <c r="A625" i="6" s="1"/>
  <c r="B625" i="6" s="1"/>
  <c r="A635" i="6" a="1"/>
  <c r="A635" i="6" s="1"/>
  <c r="B635" i="6" s="1"/>
  <c r="A646" i="6" a="1"/>
  <c r="A646" i="6" s="1"/>
  <c r="B646" i="6" s="1"/>
  <c r="A657" i="6" a="1"/>
  <c r="A657" i="6" s="1"/>
  <c r="B657" i="6" s="1"/>
  <c r="A667" i="6" a="1"/>
  <c r="A667" i="6" s="1"/>
  <c r="B667" i="6" s="1"/>
  <c r="A678" i="6" a="1"/>
  <c r="A678" i="6" s="1"/>
  <c r="B678" i="6" s="1"/>
  <c r="A687" i="6" a="1"/>
  <c r="A687" i="6" s="1"/>
  <c r="B687" i="6" s="1"/>
  <c r="A695" i="6" a="1"/>
  <c r="A695" i="6" s="1"/>
  <c r="B695" i="6" s="1"/>
  <c r="A703" i="6" a="1"/>
  <c r="A703" i="6" s="1"/>
  <c r="B703" i="6" s="1"/>
  <c r="A711" i="6" a="1"/>
  <c r="A711" i="6" s="1"/>
  <c r="B711" i="6" s="1"/>
  <c r="A719" i="6" a="1"/>
  <c r="A719" i="6" s="1"/>
  <c r="B719" i="6" s="1"/>
  <c r="A727" i="6" a="1"/>
  <c r="A727" i="6" s="1"/>
  <c r="B727" i="6" s="1"/>
  <c r="A735" i="6" a="1"/>
  <c r="A735" i="6" s="1"/>
  <c r="B735" i="6" s="1"/>
  <c r="A743" i="6" a="1"/>
  <c r="A743" i="6" s="1"/>
  <c r="B743" i="6" s="1"/>
  <c r="A751" i="6" a="1"/>
  <c r="A751" i="6" s="1"/>
  <c r="B751" i="6" s="1"/>
  <c r="A759" i="6" a="1"/>
  <c r="A759" i="6" s="1"/>
  <c r="B759" i="6" s="1"/>
  <c r="A767" i="6" a="1"/>
  <c r="A767" i="6" s="1"/>
  <c r="B767" i="6" s="1"/>
  <c r="A775" i="6" a="1"/>
  <c r="A775" i="6" s="1"/>
  <c r="B775" i="6" s="1"/>
  <c r="A783" i="6" a="1"/>
  <c r="A783" i="6" s="1"/>
  <c r="B783" i="6" s="1"/>
  <c r="A791" i="6" a="1"/>
  <c r="A791" i="6" s="1"/>
  <c r="B791" i="6" s="1"/>
  <c r="A799" i="6" a="1"/>
  <c r="A799" i="6" s="1"/>
  <c r="B799" i="6" s="1"/>
  <c r="A807" i="6" a="1"/>
  <c r="A807" i="6" s="1"/>
  <c r="B807" i="6" s="1"/>
  <c r="A815" i="6" a="1"/>
  <c r="A815" i="6" s="1"/>
  <c r="B815" i="6" s="1"/>
  <c r="A823" i="6" a="1"/>
  <c r="A823" i="6" s="1"/>
  <c r="B823" i="6" s="1"/>
  <c r="A831" i="6" a="1"/>
  <c r="A831" i="6" s="1"/>
  <c r="B831" i="6" s="1"/>
  <c r="A839" i="6" a="1"/>
  <c r="A839" i="6" s="1"/>
  <c r="B839" i="6" s="1"/>
  <c r="A847" i="6" a="1"/>
  <c r="A847" i="6" s="1"/>
  <c r="B847" i="6" s="1"/>
  <c r="A855" i="6" a="1"/>
  <c r="A855" i="6" s="1"/>
  <c r="B855" i="6" s="1"/>
  <c r="A863" i="6" a="1"/>
  <c r="A863" i="6" s="1"/>
  <c r="B863" i="6" s="1"/>
  <c r="A871" i="6" a="1"/>
  <c r="A871" i="6" s="1"/>
  <c r="B871" i="6" s="1"/>
  <c r="A879" i="6" a="1"/>
  <c r="A879" i="6" s="1"/>
  <c r="B879" i="6" s="1"/>
  <c r="A887" i="6" a="1"/>
  <c r="A887" i="6" s="1"/>
  <c r="B887" i="6" s="1"/>
  <c r="A895" i="6" a="1"/>
  <c r="A895" i="6" s="1"/>
  <c r="B895" i="6" s="1"/>
  <c r="A903" i="6" a="1"/>
  <c r="A903" i="6" s="1"/>
  <c r="B903" i="6" s="1"/>
  <c r="A911" i="6" a="1"/>
  <c r="A911" i="6" s="1"/>
  <c r="B911" i="6" s="1"/>
  <c r="A919" i="6" a="1"/>
  <c r="A919" i="6" s="1"/>
  <c r="B919" i="6" s="1"/>
  <c r="A23" i="6" a="1"/>
  <c r="A23" i="6" s="1"/>
  <c r="B23" i="6" s="1"/>
  <c r="A87" i="6" a="1"/>
  <c r="A87" i="6" s="1"/>
  <c r="B87" i="6" s="1"/>
  <c r="A114" i="6" a="1"/>
  <c r="A114" i="6" s="1"/>
  <c r="B114" i="6" s="1"/>
  <c r="A139" i="6" a="1"/>
  <c r="A139" i="6" s="1"/>
  <c r="B139" i="6" s="1"/>
  <c r="A166" i="6" a="1"/>
  <c r="A166" i="6" s="1"/>
  <c r="B166" i="6" s="1"/>
  <c r="A191" i="6" a="1"/>
  <c r="A191" i="6" s="1"/>
  <c r="B191" i="6" s="1"/>
  <c r="A217" i="6" a="1"/>
  <c r="A217" i="6" s="1"/>
  <c r="B217" i="6" s="1"/>
  <c r="A242" i="6" a="1"/>
  <c r="A242" i="6" s="1"/>
  <c r="B242" i="6" s="1"/>
  <c r="A267" i="6" a="1"/>
  <c r="A267" i="6" s="1"/>
  <c r="B267" i="6" s="1"/>
  <c r="A294" i="6" a="1"/>
  <c r="A294" i="6" s="1"/>
  <c r="B294" i="6" s="1"/>
  <c r="A319" i="6" a="1"/>
  <c r="A319" i="6" s="1"/>
  <c r="B319" i="6" s="1"/>
  <c r="A345" i="6" a="1"/>
  <c r="A345" i="6" s="1"/>
  <c r="B345" i="6" s="1"/>
  <c r="A370" i="6" a="1"/>
  <c r="A370" i="6" s="1"/>
  <c r="B370" i="6" s="1"/>
  <c r="A393" i="6" a="1"/>
  <c r="A393" i="6" s="1"/>
  <c r="B393" i="6" s="1"/>
  <c r="A414" i="6" a="1"/>
  <c r="A414" i="6" s="1"/>
  <c r="B414" i="6" s="1"/>
  <c r="A435" i="6" a="1"/>
  <c r="A435" i="6" s="1"/>
  <c r="B435" i="6" s="1"/>
  <c r="A457" i="6" a="1"/>
  <c r="A457" i="6" s="1"/>
  <c r="B457" i="6" s="1"/>
  <c r="A478" i="6" a="1"/>
  <c r="A478" i="6" s="1"/>
  <c r="B478" i="6" s="1"/>
  <c r="A499" i="6" a="1"/>
  <c r="A499" i="6" s="1"/>
  <c r="B499" i="6" s="1"/>
  <c r="A521" i="6" a="1"/>
  <c r="A521" i="6" s="1"/>
  <c r="B521" i="6" s="1"/>
  <c r="A542" i="6" a="1"/>
  <c r="A542" i="6" s="1"/>
  <c r="B542" i="6" s="1"/>
  <c r="A563" i="6" a="1"/>
  <c r="A563" i="6" s="1"/>
  <c r="B563" i="6" s="1"/>
  <c r="A585" i="6" a="1"/>
  <c r="A585" i="6" s="1"/>
  <c r="B585" i="6" s="1"/>
  <c r="A606" i="6" a="1"/>
  <c r="A606" i="6" s="1"/>
  <c r="B606" i="6" s="1"/>
  <c r="A627" i="6" a="1"/>
  <c r="A627" i="6" s="1"/>
  <c r="B627" i="6" s="1"/>
  <c r="A649" i="6" a="1"/>
  <c r="A649" i="6" s="1"/>
  <c r="B649" i="6" s="1"/>
  <c r="A670" i="6" a="1"/>
  <c r="A670" i="6" s="1"/>
  <c r="B670" i="6" s="1"/>
  <c r="A689" i="6" a="1"/>
  <c r="A689" i="6" s="1"/>
  <c r="B689" i="6" s="1"/>
  <c r="A705" i="6" a="1"/>
  <c r="A705" i="6" s="1"/>
  <c r="B705" i="6" s="1"/>
  <c r="A721" i="6" a="1"/>
  <c r="A721" i="6" s="1"/>
  <c r="B721" i="6" s="1"/>
  <c r="A734" i="6" a="1"/>
  <c r="A734" i="6" s="1"/>
  <c r="B734" i="6" s="1"/>
  <c r="A745" i="6" a="1"/>
  <c r="A745" i="6" s="1"/>
  <c r="B745" i="6" s="1"/>
  <c r="A756" i="6" a="1"/>
  <c r="A756" i="6" s="1"/>
  <c r="B756" i="6" s="1"/>
  <c r="A766" i="6" a="1"/>
  <c r="A766" i="6" s="1"/>
  <c r="B766" i="6" s="1"/>
  <c r="A777" i="6" a="1"/>
  <c r="A777" i="6" s="1"/>
  <c r="B777" i="6" s="1"/>
  <c r="A788" i="6" a="1"/>
  <c r="A788" i="6" s="1"/>
  <c r="B788" i="6" s="1"/>
  <c r="A798" i="6" a="1"/>
  <c r="A798" i="6" s="1"/>
  <c r="B798" i="6" s="1"/>
  <c r="A809" i="6" a="1"/>
  <c r="A809" i="6" s="1"/>
  <c r="B809" i="6" s="1"/>
  <c r="A820" i="6" a="1"/>
  <c r="A820" i="6" s="1"/>
  <c r="B820" i="6" s="1"/>
  <c r="A830" i="6" a="1"/>
  <c r="A830" i="6" s="1"/>
  <c r="B830" i="6" s="1"/>
  <c r="A841" i="6" a="1"/>
  <c r="A841" i="6" s="1"/>
  <c r="B841" i="6" s="1"/>
  <c r="A852" i="6" a="1"/>
  <c r="A852" i="6" s="1"/>
  <c r="B852" i="6" s="1"/>
  <c r="A862" i="6" a="1"/>
  <c r="A862" i="6" s="1"/>
  <c r="B862" i="6" s="1"/>
  <c r="A873" i="6" a="1"/>
  <c r="A873" i="6" s="1"/>
  <c r="B873" i="6" s="1"/>
  <c r="A884" i="6" a="1"/>
  <c r="A884" i="6" s="1"/>
  <c r="B884" i="6" s="1"/>
  <c r="A894" i="6" a="1"/>
  <c r="A894" i="6" s="1"/>
  <c r="B894" i="6" s="1"/>
  <c r="A905" i="6" a="1"/>
  <c r="A905" i="6" s="1"/>
  <c r="B905" i="6" s="1"/>
  <c r="A916" i="6" a="1"/>
  <c r="A916" i="6" s="1"/>
  <c r="B916" i="6" s="1"/>
  <c r="A926" i="6" a="1"/>
  <c r="A926" i="6" s="1"/>
  <c r="B926" i="6" s="1"/>
  <c r="A935" i="6" a="1"/>
  <c r="A935" i="6" s="1"/>
  <c r="B935" i="6" s="1"/>
  <c r="A944" i="6" a="1"/>
  <c r="A944" i="6" s="1"/>
  <c r="B944" i="6" s="1"/>
  <c r="A953" i="6" a="1"/>
  <c r="A953" i="6" s="1"/>
  <c r="B953" i="6" s="1"/>
  <c r="A963" i="6" a="1"/>
  <c r="A963" i="6" s="1"/>
  <c r="B963" i="6" s="1"/>
  <c r="A972" i="6" a="1"/>
  <c r="A972" i="6" s="1"/>
  <c r="B972" i="6" s="1"/>
  <c r="A980" i="6" a="1"/>
  <c r="A980" i="6" s="1"/>
  <c r="B980" i="6" s="1"/>
  <c r="A988" i="6" a="1"/>
  <c r="A988" i="6" s="1"/>
  <c r="B988" i="6" s="1"/>
  <c r="A996" i="6" a="1"/>
  <c r="A996" i="6" s="1"/>
  <c r="B996" i="6" s="1"/>
  <c r="A1004" i="6" a="1"/>
  <c r="A1004" i="6" s="1"/>
  <c r="B1004" i="6" s="1"/>
  <c r="A1012" i="6" a="1"/>
  <c r="A1012" i="6" s="1"/>
  <c r="B1012" i="6" s="1"/>
  <c r="A1020" i="6" a="1"/>
  <c r="A1020" i="6" s="1"/>
  <c r="B1020" i="6" s="1"/>
  <c r="A1028" i="6" a="1"/>
  <c r="A1028" i="6" s="1"/>
  <c r="B1028" i="6" s="1"/>
  <c r="A1036" i="6" a="1"/>
  <c r="A1036" i="6" s="1"/>
  <c r="B1036" i="6" s="1"/>
  <c r="A1044" i="6" a="1"/>
  <c r="A1044" i="6" s="1"/>
  <c r="B1044" i="6" s="1"/>
  <c r="A1052" i="6" a="1"/>
  <c r="A1052" i="6" s="1"/>
  <c r="B1052" i="6" s="1"/>
  <c r="A1060" i="6" a="1"/>
  <c r="A1060" i="6" s="1"/>
  <c r="B1060" i="6" s="1"/>
  <c r="A1068" i="6" a="1"/>
  <c r="A1068" i="6" s="1"/>
  <c r="B1068" i="6" s="1"/>
  <c r="A1076" i="6" a="1"/>
  <c r="A1076" i="6" s="1"/>
  <c r="B1076" i="6" s="1"/>
  <c r="A1084" i="6" a="1"/>
  <c r="A1084" i="6" s="1"/>
  <c r="B1084" i="6" s="1"/>
  <c r="A1092" i="6" a="1"/>
  <c r="A1092" i="6" s="1"/>
  <c r="B1092" i="6" s="1"/>
  <c r="A1100" i="6" a="1"/>
  <c r="A1100" i="6" s="1"/>
  <c r="B1100" i="6" s="1"/>
  <c r="A1108" i="6" a="1"/>
  <c r="A1108" i="6" s="1"/>
  <c r="B1108" i="6" s="1"/>
  <c r="A1116" i="6" a="1"/>
  <c r="A1116" i="6" s="1"/>
  <c r="B1116" i="6" s="1"/>
  <c r="A1124" i="6" a="1"/>
  <c r="A1124" i="6" s="1"/>
  <c r="B1124" i="6" s="1"/>
  <c r="A1132" i="6" a="1"/>
  <c r="A1132" i="6" s="1"/>
  <c r="B1132" i="6" s="1"/>
  <c r="A1140" i="6" a="1"/>
  <c r="A1140" i="6" s="1"/>
  <c r="B1140" i="6" s="1"/>
  <c r="A1148" i="6" a="1"/>
  <c r="A1148" i="6" s="1"/>
  <c r="B1148" i="6" s="1"/>
  <c r="A1156" i="6" a="1"/>
  <c r="A1156" i="6" s="1"/>
  <c r="B1156" i="6" s="1"/>
  <c r="A1164" i="6" a="1"/>
  <c r="A1164" i="6" s="1"/>
  <c r="B1164" i="6" s="1"/>
  <c r="A1172" i="6" a="1"/>
  <c r="A1172" i="6" s="1"/>
  <c r="B1172" i="6" s="1"/>
  <c r="A1180" i="6" a="1"/>
  <c r="A1180" i="6" s="1"/>
  <c r="B1180" i="6" s="1"/>
  <c r="A1188" i="6" a="1"/>
  <c r="A1188" i="6" s="1"/>
  <c r="B1188" i="6" s="1"/>
  <c r="A1196" i="6" a="1"/>
  <c r="A1196" i="6" s="1"/>
  <c r="B1196" i="6" s="1"/>
  <c r="A1204" i="6" a="1"/>
  <c r="A1204" i="6" s="1"/>
  <c r="B1204" i="6" s="1"/>
  <c r="A1212" i="6" a="1"/>
  <c r="A1212" i="6" s="1"/>
  <c r="B1212" i="6" s="1"/>
  <c r="A1220" i="6" a="1"/>
  <c r="A1220" i="6" s="1"/>
  <c r="B1220" i="6" s="1"/>
  <c r="A1228" i="6" a="1"/>
  <c r="A1228" i="6" s="1"/>
  <c r="B1228" i="6" s="1"/>
  <c r="A43" i="6" a="1"/>
  <c r="A43" i="6" s="1"/>
  <c r="B43" i="6" s="1"/>
  <c r="A97" i="6" a="1"/>
  <c r="A97" i="6" s="1"/>
  <c r="B97" i="6" s="1"/>
  <c r="A122" i="6" a="1"/>
  <c r="A122" i="6" s="1"/>
  <c r="B122" i="6" s="1"/>
  <c r="A147" i="6" a="1"/>
  <c r="A147" i="6" s="1"/>
  <c r="B147" i="6" s="1"/>
  <c r="A174" i="6" a="1"/>
  <c r="A174" i="6" s="1"/>
  <c r="B174" i="6" s="1"/>
  <c r="A199" i="6" a="1"/>
  <c r="A199" i="6" s="1"/>
  <c r="B199" i="6" s="1"/>
  <c r="A225" i="6" a="1"/>
  <c r="A225" i="6" s="1"/>
  <c r="B225" i="6" s="1"/>
  <c r="A250" i="6" a="1"/>
  <c r="A250" i="6" s="1"/>
  <c r="B250" i="6" s="1"/>
  <c r="A275" i="6" a="1"/>
  <c r="A275" i="6" s="1"/>
  <c r="B275" i="6" s="1"/>
  <c r="A302" i="6" a="1"/>
  <c r="A302" i="6" s="1"/>
  <c r="B302" i="6" s="1"/>
  <c r="A47" i="6" a="1"/>
  <c r="A47" i="6" s="1"/>
  <c r="B47" i="6" s="1"/>
  <c r="A99" i="6" a="1"/>
  <c r="A99" i="6" s="1"/>
  <c r="B99" i="6" s="1"/>
  <c r="A126" i="6" a="1"/>
  <c r="A126" i="6" s="1"/>
  <c r="B126" i="6" s="1"/>
  <c r="A151" i="6" a="1"/>
  <c r="A151" i="6" s="1"/>
  <c r="B151" i="6" s="1"/>
  <c r="A177" i="6" a="1"/>
  <c r="A177" i="6" s="1"/>
  <c r="B177" i="6" s="1"/>
  <c r="A202" i="6" a="1"/>
  <c r="A202" i="6" s="1"/>
  <c r="B202" i="6" s="1"/>
  <c r="A227" i="6" a="1"/>
  <c r="A227" i="6" s="1"/>
  <c r="B227" i="6" s="1"/>
  <c r="A254" i="6" a="1"/>
  <c r="A254" i="6" s="1"/>
  <c r="B254" i="6" s="1"/>
  <c r="A279" i="6" a="1"/>
  <c r="A279" i="6" s="1"/>
  <c r="B279" i="6" s="1"/>
  <c r="A305" i="6" a="1"/>
  <c r="A305" i="6" s="1"/>
  <c r="B305" i="6" s="1"/>
  <c r="A65" i="6" a="1"/>
  <c r="A65" i="6" s="1"/>
  <c r="B65" i="6" s="1"/>
  <c r="A102" i="6" a="1"/>
  <c r="A102" i="6" s="1"/>
  <c r="B102" i="6" s="1"/>
  <c r="A127" i="6" a="1"/>
  <c r="A127" i="6" s="1"/>
  <c r="B127" i="6" s="1"/>
  <c r="A153" i="6" a="1"/>
  <c r="A153" i="6" s="1"/>
  <c r="B153" i="6" s="1"/>
  <c r="A178" i="6" a="1"/>
  <c r="A178" i="6" s="1"/>
  <c r="B178" i="6" s="1"/>
  <c r="A203" i="6" a="1"/>
  <c r="A203" i="6" s="1"/>
  <c r="B203" i="6" s="1"/>
  <c r="A230" i="6" a="1"/>
  <c r="A230" i="6" s="1"/>
  <c r="B230" i="6" s="1"/>
  <c r="A255" i="6" a="1"/>
  <c r="A255" i="6" s="1"/>
  <c r="B255" i="6" s="1"/>
  <c r="A281" i="6" a="1"/>
  <c r="A281" i="6" s="1"/>
  <c r="B281" i="6" s="1"/>
  <c r="A306" i="6" a="1"/>
  <c r="A306" i="6" s="1"/>
  <c r="B306" i="6" s="1"/>
  <c r="A331" i="6" a="1"/>
  <c r="A331" i="6" s="1"/>
  <c r="B331" i="6" s="1"/>
  <c r="A358" i="6" a="1"/>
  <c r="A358" i="6" s="1"/>
  <c r="B358" i="6" s="1"/>
  <c r="A382" i="6" a="1"/>
  <c r="A382" i="6" s="1"/>
  <c r="B382" i="6" s="1"/>
  <c r="A403" i="6" a="1"/>
  <c r="A403" i="6" s="1"/>
  <c r="B403" i="6" s="1"/>
  <c r="A425" i="6" a="1"/>
  <c r="A425" i="6" s="1"/>
  <c r="B425" i="6" s="1"/>
  <c r="A446" i="6" a="1"/>
  <c r="A446" i="6" s="1"/>
  <c r="B446" i="6" s="1"/>
  <c r="A467" i="6" a="1"/>
  <c r="A467" i="6" s="1"/>
  <c r="B467" i="6" s="1"/>
  <c r="A489" i="6" a="1"/>
  <c r="A489" i="6" s="1"/>
  <c r="B489" i="6" s="1"/>
  <c r="A510" i="6" a="1"/>
  <c r="A510" i="6" s="1"/>
  <c r="B510" i="6" s="1"/>
  <c r="A531" i="6" a="1"/>
  <c r="A531" i="6" s="1"/>
  <c r="B531" i="6" s="1"/>
  <c r="A553" i="6" a="1"/>
  <c r="A553" i="6" s="1"/>
  <c r="B553" i="6" s="1"/>
  <c r="A574" i="6" a="1"/>
  <c r="A574" i="6" s="1"/>
  <c r="B574" i="6" s="1"/>
  <c r="A595" i="6" a="1"/>
  <c r="A595" i="6" s="1"/>
  <c r="B595" i="6" s="1"/>
  <c r="A617" i="6" a="1"/>
  <c r="A617" i="6" s="1"/>
  <c r="B617" i="6" s="1"/>
  <c r="A638" i="6" a="1"/>
  <c r="A638" i="6" s="1"/>
  <c r="B638" i="6" s="1"/>
  <c r="A659" i="6" a="1"/>
  <c r="A659" i="6" s="1"/>
  <c r="B659" i="6" s="1"/>
  <c r="A681" i="6" a="1"/>
  <c r="A681" i="6" s="1"/>
  <c r="B681" i="6" s="1"/>
  <c r="A697" i="6" a="1"/>
  <c r="A697" i="6" s="1"/>
  <c r="B697" i="6" s="1"/>
  <c r="A713" i="6" a="1"/>
  <c r="A713" i="6" s="1"/>
  <c r="B713" i="6" s="1"/>
  <c r="A729" i="6" a="1"/>
  <c r="A729" i="6" s="1"/>
  <c r="B729" i="6" s="1"/>
  <c r="A740" i="6" a="1"/>
  <c r="A740" i="6" s="1"/>
  <c r="B740" i="6" s="1"/>
  <c r="A750" i="6" a="1"/>
  <c r="A750" i="6" s="1"/>
  <c r="B750" i="6" s="1"/>
  <c r="A761" i="6" a="1"/>
  <c r="A761" i="6" s="1"/>
  <c r="B761" i="6" s="1"/>
  <c r="A772" i="6" a="1"/>
  <c r="A772" i="6" s="1"/>
  <c r="B772" i="6" s="1"/>
  <c r="A782" i="6" a="1"/>
  <c r="A782" i="6" s="1"/>
  <c r="B782" i="6" s="1"/>
  <c r="A793" i="6" a="1"/>
  <c r="A793" i="6" s="1"/>
  <c r="B793" i="6" s="1"/>
  <c r="A804" i="6" a="1"/>
  <c r="A804" i="6" s="1"/>
  <c r="B804" i="6" s="1"/>
  <c r="A814" i="6" a="1"/>
  <c r="A814" i="6" s="1"/>
  <c r="B814" i="6" s="1"/>
  <c r="A825" i="6" a="1"/>
  <c r="A825" i="6" s="1"/>
  <c r="B825" i="6" s="1"/>
  <c r="A836" i="6" a="1"/>
  <c r="A836" i="6" s="1"/>
  <c r="B836" i="6" s="1"/>
  <c r="A846" i="6" a="1"/>
  <c r="A846" i="6" s="1"/>
  <c r="B846" i="6" s="1"/>
  <c r="A857" i="6" a="1"/>
  <c r="A857" i="6" s="1"/>
  <c r="B857" i="6" s="1"/>
  <c r="A868" i="6" a="1"/>
  <c r="A868" i="6" s="1"/>
  <c r="B868" i="6" s="1"/>
  <c r="A878" i="6" a="1"/>
  <c r="A878" i="6" s="1"/>
  <c r="B878" i="6" s="1"/>
  <c r="A889" i="6" a="1"/>
  <c r="A889" i="6" s="1"/>
  <c r="B889" i="6" s="1"/>
  <c r="A900" i="6" a="1"/>
  <c r="A900" i="6" s="1"/>
  <c r="B900" i="6" s="1"/>
  <c r="A910" i="6" a="1"/>
  <c r="A910" i="6" s="1"/>
  <c r="B910" i="6" s="1"/>
  <c r="A921" i="6" a="1"/>
  <c r="A921" i="6" s="1"/>
  <c r="B921" i="6" s="1"/>
  <c r="A931" i="6" a="1"/>
  <c r="A931" i="6" s="1"/>
  <c r="B931" i="6" s="1"/>
  <c r="A940" i="6" a="1"/>
  <c r="A940" i="6" s="1"/>
  <c r="B940" i="6" s="1"/>
  <c r="A949" i="6" a="1"/>
  <c r="A949" i="6" s="1"/>
  <c r="B949" i="6" s="1"/>
  <c r="A958" i="6" a="1"/>
  <c r="A958" i="6" s="1"/>
  <c r="B958" i="6" s="1"/>
  <c r="A967" i="6" a="1"/>
  <c r="A967" i="6" s="1"/>
  <c r="B967" i="6" s="1"/>
  <c r="A976" i="6" a="1"/>
  <c r="A976" i="6" s="1"/>
  <c r="B976" i="6" s="1"/>
  <c r="A984" i="6" a="1"/>
  <c r="A984" i="6" s="1"/>
  <c r="B984" i="6" s="1"/>
  <c r="A992" i="6" a="1"/>
  <c r="A992" i="6" s="1"/>
  <c r="B992" i="6" s="1"/>
  <c r="A1000" i="6" a="1"/>
  <c r="A1000" i="6" s="1"/>
  <c r="B1000" i="6" s="1"/>
  <c r="A1008" i="6" a="1"/>
  <c r="A1008" i="6" s="1"/>
  <c r="B1008" i="6" s="1"/>
  <c r="A1016" i="6" a="1"/>
  <c r="A1016" i="6" s="1"/>
  <c r="B1016" i="6" s="1"/>
  <c r="A1024" i="6" a="1"/>
  <c r="A1024" i="6" s="1"/>
  <c r="B1024" i="6" s="1"/>
  <c r="A1032" i="6" a="1"/>
  <c r="A1032" i="6" s="1"/>
  <c r="B1032" i="6" s="1"/>
  <c r="A1040" i="6" a="1"/>
  <c r="A1040" i="6" s="1"/>
  <c r="B1040" i="6" s="1"/>
  <c r="A1048" i="6" a="1"/>
  <c r="A1048" i="6" s="1"/>
  <c r="B1048" i="6" s="1"/>
  <c r="A1056" i="6" a="1"/>
  <c r="A1056" i="6" s="1"/>
  <c r="B1056" i="6" s="1"/>
  <c r="A1064" i="6" a="1"/>
  <c r="A1064" i="6" s="1"/>
  <c r="B1064" i="6" s="1"/>
  <c r="A1072" i="6" a="1"/>
  <c r="A1072" i="6" s="1"/>
  <c r="B1072" i="6" s="1"/>
  <c r="A1080" i="6" a="1"/>
  <c r="A1080" i="6" s="1"/>
  <c r="B1080" i="6" s="1"/>
  <c r="A1088" i="6" a="1"/>
  <c r="A1088" i="6" s="1"/>
  <c r="B1088" i="6" s="1"/>
  <c r="A1096" i="6" a="1"/>
  <c r="A1096" i="6" s="1"/>
  <c r="B1096" i="6" s="1"/>
  <c r="A1104" i="6" a="1"/>
  <c r="A1104" i="6" s="1"/>
  <c r="B1104" i="6" s="1"/>
  <c r="A1112" i="6" a="1"/>
  <c r="A1112" i="6" s="1"/>
  <c r="B1112" i="6" s="1"/>
  <c r="A1120" i="6" a="1"/>
  <c r="A1120" i="6" s="1"/>
  <c r="B1120" i="6" s="1"/>
  <c r="A1128" i="6" a="1"/>
  <c r="A1128" i="6" s="1"/>
  <c r="B1128" i="6" s="1"/>
  <c r="A1136" i="6" a="1"/>
  <c r="A1136" i="6" s="1"/>
  <c r="B1136" i="6" s="1"/>
  <c r="A1144" i="6" a="1"/>
  <c r="A1144" i="6" s="1"/>
  <c r="B1144" i="6" s="1"/>
  <c r="A1152" i="6" a="1"/>
  <c r="A1152" i="6" s="1"/>
  <c r="B1152" i="6" s="1"/>
  <c r="A1160" i="6" a="1"/>
  <c r="A1160" i="6" s="1"/>
  <c r="B1160" i="6" s="1"/>
  <c r="A1168" i="6" a="1"/>
  <c r="A1168" i="6" s="1"/>
  <c r="B1168" i="6" s="1"/>
  <c r="A1176" i="6" a="1"/>
  <c r="A1176" i="6" s="1"/>
  <c r="B1176" i="6" s="1"/>
  <c r="A81" i="6" a="1"/>
  <c r="A81" i="6" s="1"/>
  <c r="B81" i="6" s="1"/>
  <c r="A110" i="6" a="1"/>
  <c r="A110" i="6" s="1"/>
  <c r="B110" i="6" s="1"/>
  <c r="A135" i="6" a="1"/>
  <c r="A135" i="6" s="1"/>
  <c r="B135" i="6" s="1"/>
  <c r="A161" i="6" a="1"/>
  <c r="A161" i="6" s="1"/>
  <c r="B161" i="6" s="1"/>
  <c r="A186" i="6" a="1"/>
  <c r="A186" i="6" s="1"/>
  <c r="B186" i="6" s="1"/>
  <c r="A211" i="6" a="1"/>
  <c r="A211" i="6" s="1"/>
  <c r="B211" i="6" s="1"/>
  <c r="A238" i="6" a="1"/>
  <c r="A238" i="6" s="1"/>
  <c r="B238" i="6" s="1"/>
  <c r="A263" i="6" a="1"/>
  <c r="A263" i="6" s="1"/>
  <c r="B263" i="6" s="1"/>
  <c r="A289" i="6" a="1"/>
  <c r="A289" i="6" s="1"/>
  <c r="B289" i="6" s="1"/>
  <c r="A314" i="6" a="1"/>
  <c r="A314" i="6" s="1"/>
  <c r="B314" i="6" s="1"/>
  <c r="A339" i="6" a="1"/>
  <c r="A339" i="6" s="1"/>
  <c r="B339" i="6" s="1"/>
  <c r="A366" i="6" a="1"/>
  <c r="A366" i="6" s="1"/>
  <c r="B366" i="6" s="1"/>
  <c r="A389" i="6" a="1"/>
  <c r="A389" i="6" s="1"/>
  <c r="B389" i="6" s="1"/>
  <c r="A410" i="6" a="1"/>
  <c r="A410" i="6" s="1"/>
  <c r="B410" i="6" s="1"/>
  <c r="A431" i="6" a="1"/>
  <c r="A431" i="6" s="1"/>
  <c r="B431" i="6" s="1"/>
  <c r="A453" i="6" a="1"/>
  <c r="A453" i="6" s="1"/>
  <c r="B453" i="6" s="1"/>
  <c r="A474" i="6" a="1"/>
  <c r="A474" i="6" s="1"/>
  <c r="B474" i="6" s="1"/>
  <c r="A495" i="6" a="1"/>
  <c r="A495" i="6" s="1"/>
  <c r="B495" i="6" s="1"/>
  <c r="A517" i="6" a="1"/>
  <c r="A517" i="6" s="1"/>
  <c r="B517" i="6" s="1"/>
  <c r="A538" i="6" a="1"/>
  <c r="A538" i="6" s="1"/>
  <c r="B538" i="6" s="1"/>
  <c r="A559" i="6" a="1"/>
  <c r="A559" i="6" s="1"/>
  <c r="B559" i="6" s="1"/>
  <c r="A581" i="6" a="1"/>
  <c r="A581" i="6" s="1"/>
  <c r="B581" i="6" s="1"/>
  <c r="A602" i="6" a="1"/>
  <c r="A602" i="6" s="1"/>
  <c r="B602" i="6" s="1"/>
  <c r="A623" i="6" a="1"/>
  <c r="A623" i="6" s="1"/>
  <c r="B623" i="6" s="1"/>
  <c r="A645" i="6" a="1"/>
  <c r="A645" i="6" s="1"/>
  <c r="B645" i="6" s="1"/>
  <c r="A666" i="6" a="1"/>
  <c r="A666" i="6" s="1"/>
  <c r="B666" i="6" s="1"/>
  <c r="A686" i="6" a="1"/>
  <c r="A686" i="6" s="1"/>
  <c r="B686" i="6" s="1"/>
  <c r="A702" i="6" a="1"/>
  <c r="A702" i="6" s="1"/>
  <c r="B702" i="6" s="1"/>
  <c r="A718" i="6" a="1"/>
  <c r="A718" i="6" s="1"/>
  <c r="B718" i="6" s="1"/>
  <c r="A732" i="6" a="1"/>
  <c r="A732" i="6" s="1"/>
  <c r="B732" i="6" s="1"/>
  <c r="A742" i="6" a="1"/>
  <c r="A742" i="6" s="1"/>
  <c r="B742" i="6" s="1"/>
  <c r="A753" i="6" a="1"/>
  <c r="A753" i="6" s="1"/>
  <c r="B753" i="6" s="1"/>
  <c r="A764" i="6" a="1"/>
  <c r="A764" i="6" s="1"/>
  <c r="B764" i="6" s="1"/>
  <c r="A774" i="6" a="1"/>
  <c r="A774" i="6" s="1"/>
  <c r="B774" i="6" s="1"/>
  <c r="A785" i="6" a="1"/>
  <c r="A785" i="6" s="1"/>
  <c r="B785" i="6" s="1"/>
  <c r="A796" i="6" a="1"/>
  <c r="A796" i="6" s="1"/>
  <c r="B796" i="6" s="1"/>
  <c r="A806" i="6" a="1"/>
  <c r="A806" i="6" s="1"/>
  <c r="B806" i="6" s="1"/>
  <c r="A817" i="6" a="1"/>
  <c r="A817" i="6" s="1"/>
  <c r="B817" i="6" s="1"/>
  <c r="A828" i="6" a="1"/>
  <c r="A828" i="6" s="1"/>
  <c r="B828" i="6" s="1"/>
  <c r="A838" i="6" a="1"/>
  <c r="A838" i="6" s="1"/>
  <c r="B838" i="6" s="1"/>
  <c r="A849" i="6" a="1"/>
  <c r="A849" i="6" s="1"/>
  <c r="B849" i="6" s="1"/>
  <c r="A860" i="6" a="1"/>
  <c r="A860" i="6" s="1"/>
  <c r="B860" i="6" s="1"/>
  <c r="A870" i="6" a="1"/>
  <c r="A870" i="6" s="1"/>
  <c r="B870" i="6" s="1"/>
  <c r="A881" i="6" a="1"/>
  <c r="A881" i="6" s="1"/>
  <c r="B881" i="6" s="1"/>
  <c r="A892" i="6" a="1"/>
  <c r="A892" i="6" s="1"/>
  <c r="B892" i="6" s="1"/>
  <c r="A902" i="6" a="1"/>
  <c r="A902" i="6" s="1"/>
  <c r="B902" i="6" s="1"/>
  <c r="A913" i="6" a="1"/>
  <c r="A913" i="6" s="1"/>
  <c r="B913" i="6" s="1"/>
  <c r="A924" i="6" a="1"/>
  <c r="A924" i="6" s="1"/>
  <c r="B924" i="6" s="1"/>
  <c r="A933" i="6" a="1"/>
  <c r="A933" i="6" s="1"/>
  <c r="B933" i="6" s="1"/>
  <c r="A942" i="6" a="1"/>
  <c r="A942" i="6" s="1"/>
  <c r="B942" i="6" s="1"/>
  <c r="A951" i="6" a="1"/>
  <c r="A951" i="6" s="1"/>
  <c r="B951" i="6" s="1"/>
  <c r="A960" i="6" a="1"/>
  <c r="A960" i="6" s="1"/>
  <c r="B960" i="6" s="1"/>
  <c r="A969" i="6" a="1"/>
  <c r="A969" i="6" s="1"/>
  <c r="B969" i="6" s="1"/>
  <c r="A978" i="6" a="1"/>
  <c r="A978" i="6" s="1"/>
  <c r="B978" i="6" s="1"/>
  <c r="A986" i="6" a="1"/>
  <c r="A986" i="6" s="1"/>
  <c r="B986" i="6" s="1"/>
  <c r="A994" i="6" a="1"/>
  <c r="A994" i="6" s="1"/>
  <c r="B994" i="6" s="1"/>
  <c r="A1002" i="6" a="1"/>
  <c r="A1002" i="6" s="1"/>
  <c r="B1002" i="6" s="1"/>
  <c r="A1010" i="6" a="1"/>
  <c r="A1010" i="6" s="1"/>
  <c r="B1010" i="6" s="1"/>
  <c r="A1018" i="6" a="1"/>
  <c r="A1018" i="6" s="1"/>
  <c r="B1018" i="6" s="1"/>
  <c r="A1026" i="6" a="1"/>
  <c r="A1026" i="6" s="1"/>
  <c r="B1026" i="6" s="1"/>
  <c r="A1034" i="6" a="1"/>
  <c r="A1034" i="6" s="1"/>
  <c r="B1034" i="6" s="1"/>
  <c r="A1042" i="6" a="1"/>
  <c r="A1042" i="6" s="1"/>
  <c r="B1042" i="6" s="1"/>
  <c r="A1050" i="6" a="1"/>
  <c r="A1050" i="6" s="1"/>
  <c r="B1050" i="6" s="1"/>
  <c r="A1058" i="6" a="1"/>
  <c r="A1058" i="6" s="1"/>
  <c r="B1058" i="6" s="1"/>
  <c r="A1066" i="6" a="1"/>
  <c r="A1066" i="6" s="1"/>
  <c r="B1066" i="6" s="1"/>
  <c r="A1074" i="6" a="1"/>
  <c r="A1074" i="6" s="1"/>
  <c r="B1074" i="6" s="1"/>
  <c r="A1082" i="6" a="1"/>
  <c r="A1082" i="6" s="1"/>
  <c r="B1082" i="6" s="1"/>
  <c r="A1090" i="6" a="1"/>
  <c r="A1090" i="6" s="1"/>
  <c r="B1090" i="6" s="1"/>
  <c r="A1098" i="6" a="1"/>
  <c r="A1098" i="6" s="1"/>
  <c r="B1098" i="6" s="1"/>
  <c r="A1106" i="6" a="1"/>
  <c r="A1106" i="6" s="1"/>
  <c r="B1106" i="6" s="1"/>
  <c r="A1114" i="6" a="1"/>
  <c r="A1114" i="6" s="1"/>
  <c r="B1114" i="6" s="1"/>
  <c r="A1122" i="6" a="1"/>
  <c r="A1122" i="6" s="1"/>
  <c r="B1122" i="6" s="1"/>
  <c r="A1130" i="6" a="1"/>
  <c r="A1130" i="6" s="1"/>
  <c r="B1130" i="6" s="1"/>
  <c r="A1138" i="6" a="1"/>
  <c r="A1138" i="6" s="1"/>
  <c r="B1138" i="6" s="1"/>
  <c r="A1146" i="6" a="1"/>
  <c r="A1146" i="6" s="1"/>
  <c r="B1146" i="6" s="1"/>
  <c r="A1154" i="6" a="1"/>
  <c r="A1154" i="6" s="1"/>
  <c r="B1154" i="6" s="1"/>
  <c r="A1162" i="6" a="1"/>
  <c r="A1162" i="6" s="1"/>
  <c r="B1162" i="6" s="1"/>
  <c r="A1170" i="6" a="1"/>
  <c r="A1170" i="6" s="1"/>
  <c r="B1170" i="6" s="1"/>
  <c r="A1178" i="6" a="1"/>
  <c r="A1178" i="6" s="1"/>
  <c r="B1178" i="6" s="1"/>
  <c r="A1186" i="6" a="1"/>
  <c r="A1186" i="6" s="1"/>
  <c r="B1186" i="6" s="1"/>
  <c r="A1194" i="6" a="1"/>
  <c r="A1194" i="6" s="1"/>
  <c r="B1194" i="6" s="1"/>
  <c r="A1202" i="6" a="1"/>
  <c r="A1202" i="6" s="1"/>
  <c r="B1202" i="6" s="1"/>
  <c r="A1210" i="6" a="1"/>
  <c r="A1210" i="6" s="1"/>
  <c r="B1210" i="6" s="1"/>
  <c r="A1218" i="6" a="1"/>
  <c r="A1218" i="6" s="1"/>
  <c r="B1218" i="6" s="1"/>
  <c r="A1226" i="6" a="1"/>
  <c r="A1226" i="6" s="1"/>
  <c r="B1226" i="6" s="1"/>
  <c r="A25" i="6" a="1"/>
  <c r="A25" i="6" s="1"/>
  <c r="B25" i="6" s="1"/>
  <c r="A138" i="6" a="1"/>
  <c r="A138" i="6" s="1"/>
  <c r="B138" i="6" s="1"/>
  <c r="A207" i="6" a="1"/>
  <c r="A207" i="6" s="1"/>
  <c r="B207" i="6" s="1"/>
  <c r="A271" i="6" a="1"/>
  <c r="A271" i="6" s="1"/>
  <c r="B271" i="6" s="1"/>
  <c r="A330" i="6" a="1"/>
  <c r="A330" i="6" s="1"/>
  <c r="B330" i="6" s="1"/>
  <c r="A374" i="6" a="1"/>
  <c r="A374" i="6" s="1"/>
  <c r="B374" i="6" s="1"/>
  <c r="A406" i="6" a="1"/>
  <c r="A406" i="6" s="1"/>
  <c r="B406" i="6" s="1"/>
  <c r="A442" i="6" a="1"/>
  <c r="A442" i="6" s="1"/>
  <c r="B442" i="6" s="1"/>
  <c r="A477" i="6" a="1"/>
  <c r="A477" i="6" s="1"/>
  <c r="B477" i="6" s="1"/>
  <c r="A509" i="6" a="1"/>
  <c r="A509" i="6" s="1"/>
  <c r="B509" i="6" s="1"/>
  <c r="A545" i="6" a="1"/>
  <c r="A545" i="6" s="1"/>
  <c r="B545" i="6" s="1"/>
  <c r="A577" i="6" a="1"/>
  <c r="A577" i="6" s="1"/>
  <c r="B577" i="6" s="1"/>
  <c r="A613" i="6" a="1"/>
  <c r="A613" i="6" s="1"/>
  <c r="B613" i="6" s="1"/>
  <c r="A647" i="6" a="1"/>
  <c r="A647" i="6" s="1"/>
  <c r="B647" i="6" s="1"/>
  <c r="A679" i="6" a="1"/>
  <c r="A679" i="6" s="1"/>
  <c r="B679" i="6" s="1"/>
  <c r="A707" i="6" a="1"/>
  <c r="A707" i="6" s="1"/>
  <c r="B707" i="6" s="1"/>
  <c r="A731" i="6" a="1"/>
  <c r="A731" i="6" s="1"/>
  <c r="B731" i="6" s="1"/>
  <c r="A748" i="6" a="1"/>
  <c r="A748" i="6" s="1"/>
  <c r="B748" i="6" s="1"/>
  <c r="A765" i="6" a="1"/>
  <c r="A765" i="6" s="1"/>
  <c r="B765" i="6" s="1"/>
  <c r="A781" i="6" a="1"/>
  <c r="A781" i="6" s="1"/>
  <c r="B781" i="6" s="1"/>
  <c r="A800" i="6" a="1"/>
  <c r="A800" i="6" s="1"/>
  <c r="B800" i="6" s="1"/>
  <c r="A816" i="6" a="1"/>
  <c r="A816" i="6" s="1"/>
  <c r="B816" i="6" s="1"/>
  <c r="A833" i="6" a="1"/>
  <c r="A833" i="6" s="1"/>
  <c r="B833" i="6" s="1"/>
  <c r="A851" i="6" a="1"/>
  <c r="A851" i="6" s="1"/>
  <c r="B851" i="6" s="1"/>
  <c r="A867" i="6" a="1"/>
  <c r="A867" i="6" s="1"/>
  <c r="B867" i="6" s="1"/>
  <c r="A885" i="6" a="1"/>
  <c r="A885" i="6" s="1"/>
  <c r="B885" i="6" s="1"/>
  <c r="A901" i="6" a="1"/>
  <c r="A901" i="6" s="1"/>
  <c r="B901" i="6" s="1"/>
  <c r="A918" i="6" a="1"/>
  <c r="A918" i="6" s="1"/>
  <c r="B918" i="6" s="1"/>
  <c r="A934" i="6" a="1"/>
  <c r="A934" i="6" s="1"/>
  <c r="B934" i="6" s="1"/>
  <c r="A948" i="6" a="1"/>
  <c r="A948" i="6" s="1"/>
  <c r="B948" i="6" s="1"/>
  <c r="A964" i="6" a="1"/>
  <c r="A964" i="6" s="1"/>
  <c r="B964" i="6" s="1"/>
  <c r="A977" i="6" a="1"/>
  <c r="A977" i="6" s="1"/>
  <c r="B977" i="6" s="1"/>
  <c r="A990" i="6" a="1"/>
  <c r="A990" i="6" s="1"/>
  <c r="B990" i="6" s="1"/>
  <c r="A1003" i="6" a="1"/>
  <c r="A1003" i="6" s="1"/>
  <c r="B1003" i="6" s="1"/>
  <c r="A1015" i="6" a="1"/>
  <c r="A1015" i="6" s="1"/>
  <c r="B1015" i="6" s="1"/>
  <c r="A1029" i="6" a="1"/>
  <c r="A1029" i="6" s="1"/>
  <c r="B1029" i="6" s="1"/>
  <c r="A1041" i="6" a="1"/>
  <c r="A1041" i="6" s="1"/>
  <c r="B1041" i="6" s="1"/>
  <c r="A1054" i="6" a="1"/>
  <c r="A1054" i="6" s="1"/>
  <c r="B1054" i="6" s="1"/>
  <c r="A1067" i="6" a="1"/>
  <c r="A1067" i="6" s="1"/>
  <c r="B1067" i="6" s="1"/>
  <c r="A1079" i="6" a="1"/>
  <c r="A1079" i="6" s="1"/>
  <c r="B1079" i="6" s="1"/>
  <c r="A1093" i="6" a="1"/>
  <c r="A1093" i="6" s="1"/>
  <c r="B1093" i="6" s="1"/>
  <c r="A1105" i="6" a="1"/>
  <c r="A1105" i="6" s="1"/>
  <c r="B1105" i="6" s="1"/>
  <c r="A1118" i="6" a="1"/>
  <c r="A1118" i="6" s="1"/>
  <c r="B1118" i="6" s="1"/>
  <c r="A1131" i="6" a="1"/>
  <c r="A1131" i="6" s="1"/>
  <c r="B1131" i="6" s="1"/>
  <c r="A1143" i="6" a="1"/>
  <c r="A1143" i="6" s="1"/>
  <c r="B1143" i="6" s="1"/>
  <c r="A1157" i="6" a="1"/>
  <c r="A1157" i="6" s="1"/>
  <c r="B1157" i="6" s="1"/>
  <c r="A1169" i="6" a="1"/>
  <c r="A1169" i="6" s="1"/>
  <c r="B1169" i="6" s="1"/>
  <c r="A1182" i="6" a="1"/>
  <c r="A1182" i="6" s="1"/>
  <c r="B1182" i="6" s="1"/>
  <c r="A1192" i="6" a="1"/>
  <c r="A1192" i="6" s="1"/>
  <c r="B1192" i="6" s="1"/>
  <c r="A1203" i="6" a="1"/>
  <c r="A1203" i="6" s="1"/>
  <c r="B1203" i="6" s="1"/>
  <c r="A1214" i="6" a="1"/>
  <c r="A1214" i="6" s="1"/>
  <c r="B1214" i="6" s="1"/>
  <c r="A1224" i="6" a="1"/>
  <c r="A1224" i="6" s="1"/>
  <c r="B1224" i="6" s="1"/>
  <c r="A1234" i="6" a="1"/>
  <c r="A1234" i="6" s="1"/>
  <c r="B1234" i="6" s="1"/>
  <c r="A1242" i="6" a="1"/>
  <c r="A1242" i="6" s="1"/>
  <c r="B1242" i="6" s="1"/>
  <c r="A1250" i="6" a="1"/>
  <c r="A1250" i="6" s="1"/>
  <c r="B1250" i="6" s="1"/>
  <c r="A1258" i="6" a="1"/>
  <c r="A1258" i="6" s="1"/>
  <c r="B1258" i="6" s="1"/>
  <c r="A1266" i="6" a="1"/>
  <c r="A1266" i="6" s="1"/>
  <c r="B1266" i="6" s="1"/>
  <c r="A1274" i="6" a="1"/>
  <c r="A1274" i="6" s="1"/>
  <c r="B1274" i="6" s="1"/>
  <c r="A1282" i="6" a="1"/>
  <c r="A1282" i="6" s="1"/>
  <c r="B1282" i="6" s="1"/>
  <c r="A1290" i="6" a="1"/>
  <c r="A1290" i="6" s="1"/>
  <c r="B1290" i="6" s="1"/>
  <c r="A1298" i="6" a="1"/>
  <c r="A1298" i="6" s="1"/>
  <c r="B1298" i="6" s="1"/>
  <c r="A1306" i="6" a="1"/>
  <c r="A1306" i="6" s="1"/>
  <c r="B1306" i="6" s="1"/>
  <c r="A1314" i="6" a="1"/>
  <c r="A1314" i="6" s="1"/>
  <c r="B1314" i="6" s="1"/>
  <c r="A1322" i="6" a="1"/>
  <c r="A1322" i="6" s="1"/>
  <c r="B1322" i="6" s="1"/>
  <c r="A1330" i="6" a="1"/>
  <c r="A1330" i="6" s="1"/>
  <c r="B1330" i="6" s="1"/>
  <c r="A1338" i="6" a="1"/>
  <c r="A1338" i="6" s="1"/>
  <c r="B1338" i="6" s="1"/>
  <c r="A1346" i="6" a="1"/>
  <c r="A1346" i="6" s="1"/>
  <c r="B1346" i="6" s="1"/>
  <c r="A1354" i="6" a="1"/>
  <c r="A1354" i="6" s="1"/>
  <c r="B1354" i="6" s="1"/>
  <c r="A1362" i="6" a="1"/>
  <c r="A1362" i="6" s="1"/>
  <c r="B1362" i="6" s="1"/>
  <c r="A1370" i="6" a="1"/>
  <c r="A1370" i="6" s="1"/>
  <c r="B1370" i="6" s="1"/>
  <c r="A1378" i="6" a="1"/>
  <c r="A1378" i="6" s="1"/>
  <c r="B1378" i="6" s="1"/>
  <c r="A1386" i="6" a="1"/>
  <c r="A1386" i="6" s="1"/>
  <c r="B1386" i="6" s="1"/>
  <c r="A1394" i="6" a="1"/>
  <c r="A1394" i="6" s="1"/>
  <c r="B1394" i="6" s="1"/>
  <c r="A1402" i="6" a="1"/>
  <c r="A1402" i="6" s="1"/>
  <c r="B1402" i="6" s="1"/>
  <c r="A1410" i="6" a="1"/>
  <c r="A1410" i="6" s="1"/>
  <c r="B1410" i="6" s="1"/>
  <c r="A1418" i="6" a="1"/>
  <c r="A1418" i="6" s="1"/>
  <c r="B1418" i="6" s="1"/>
  <c r="A1426" i="6" a="1"/>
  <c r="A1426" i="6" s="1"/>
  <c r="B1426" i="6" s="1"/>
  <c r="A1434" i="6" a="1"/>
  <c r="A1434" i="6" s="1"/>
  <c r="B1434" i="6" s="1"/>
  <c r="A1442" i="6" a="1"/>
  <c r="A1442" i="6" s="1"/>
  <c r="B1442" i="6" s="1"/>
  <c r="A1450" i="6" a="1"/>
  <c r="A1450" i="6" s="1"/>
  <c r="B1450" i="6" s="1"/>
  <c r="A1458" i="6" a="1"/>
  <c r="A1458" i="6" s="1"/>
  <c r="B1458" i="6" s="1"/>
  <c r="A1466" i="6" a="1"/>
  <c r="A1466" i="6" s="1"/>
  <c r="B1466" i="6" s="1"/>
  <c r="A1474" i="6" a="1"/>
  <c r="A1474" i="6" s="1"/>
  <c r="B1474" i="6" s="1"/>
  <c r="A1482" i="6" a="1"/>
  <c r="A1482" i="6" s="1"/>
  <c r="B1482" i="6" s="1"/>
  <c r="A1490" i="6" a="1"/>
  <c r="A1490" i="6" s="1"/>
  <c r="B1490" i="6" s="1"/>
  <c r="A1498" i="6" a="1"/>
  <c r="A1498" i="6" s="1"/>
  <c r="B1498" i="6" s="1"/>
  <c r="A1506" i="6" a="1"/>
  <c r="A1506" i="6" s="1"/>
  <c r="B1506" i="6" s="1"/>
  <c r="A86" i="6" a="1"/>
  <c r="A86" i="6" s="1"/>
  <c r="B86" i="6" s="1"/>
  <c r="A155" i="6" a="1"/>
  <c r="A155" i="6" s="1"/>
  <c r="B155" i="6" s="1"/>
  <c r="A219" i="6" a="1"/>
  <c r="A219" i="6" s="1"/>
  <c r="B219" i="6" s="1"/>
  <c r="A291" i="6" a="1"/>
  <c r="A291" i="6" s="1"/>
  <c r="B291" i="6" s="1"/>
  <c r="A343" i="6" a="1"/>
  <c r="A343" i="6" s="1"/>
  <c r="B343" i="6" s="1"/>
  <c r="A381" i="6" a="1"/>
  <c r="A381" i="6" s="1"/>
  <c r="B381" i="6" s="1"/>
  <c r="A417" i="6" a="1"/>
  <c r="A417" i="6" s="1"/>
  <c r="B417" i="6" s="1"/>
  <c r="A449" i="6" a="1"/>
  <c r="A449" i="6" s="1"/>
  <c r="B449" i="6" s="1"/>
  <c r="A485" i="6" a="1"/>
  <c r="A485" i="6" s="1"/>
  <c r="B485" i="6" s="1"/>
  <c r="A519" i="6" a="1"/>
  <c r="A519" i="6" s="1"/>
  <c r="B519" i="6" s="1"/>
  <c r="A551" i="6" a="1"/>
  <c r="A551" i="6" s="1"/>
  <c r="B551" i="6" s="1"/>
  <c r="A587" i="6" a="1"/>
  <c r="A587" i="6" s="1"/>
  <c r="B587" i="6" s="1"/>
  <c r="A619" i="6" a="1"/>
  <c r="A619" i="6" s="1"/>
  <c r="B619" i="6" s="1"/>
  <c r="A655" i="6" a="1"/>
  <c r="A655" i="6" s="1"/>
  <c r="B655" i="6" s="1"/>
  <c r="A688" i="6" a="1"/>
  <c r="A688" i="6" s="1"/>
  <c r="B688" i="6" s="1"/>
  <c r="A712" i="6" a="1"/>
  <c r="A712" i="6" s="1"/>
  <c r="B712" i="6" s="1"/>
  <c r="A736" i="6" a="1"/>
  <c r="A736" i="6" s="1"/>
  <c r="B736" i="6" s="1"/>
  <c r="A752" i="6" a="1"/>
  <c r="A752" i="6" s="1"/>
  <c r="B752" i="6" s="1"/>
  <c r="A91" i="6" a="1"/>
  <c r="A91" i="6" s="1"/>
  <c r="B91" i="6" s="1"/>
  <c r="A163" i="6" a="1"/>
  <c r="A163" i="6" s="1"/>
  <c r="B163" i="6" s="1"/>
  <c r="A233" i="6" a="1"/>
  <c r="A233" i="6" s="1"/>
  <c r="B233" i="6" s="1"/>
  <c r="A297" i="6" a="1"/>
  <c r="A297" i="6" s="1"/>
  <c r="B297" i="6" s="1"/>
  <c r="A347" i="6" a="1"/>
  <c r="A347" i="6" s="1"/>
  <c r="B347" i="6" s="1"/>
  <c r="A385" i="6" a="1"/>
  <c r="A385" i="6" s="1"/>
  <c r="B385" i="6" s="1"/>
  <c r="A421" i="6" a="1"/>
  <c r="A421" i="6" s="1"/>
  <c r="B421" i="6" s="1"/>
  <c r="A455" i="6" a="1"/>
  <c r="A455" i="6" s="1"/>
  <c r="B455" i="6" s="1"/>
  <c r="A487" i="6" a="1"/>
  <c r="A487" i="6" s="1"/>
  <c r="B487" i="6" s="1"/>
  <c r="A523" i="6" a="1"/>
  <c r="A523" i="6" s="1"/>
  <c r="B523" i="6" s="1"/>
  <c r="A555" i="6" a="1"/>
  <c r="A555" i="6" s="1"/>
  <c r="B555" i="6" s="1"/>
  <c r="A591" i="6" a="1"/>
  <c r="A591" i="6" s="1"/>
  <c r="B591" i="6" s="1"/>
  <c r="A626" i="6" a="1"/>
  <c r="A626" i="6" s="1"/>
  <c r="B626" i="6" s="1"/>
  <c r="A658" i="6" a="1"/>
  <c r="A658" i="6" s="1"/>
  <c r="B658" i="6" s="1"/>
  <c r="A691" i="6" a="1"/>
  <c r="A691" i="6" s="1"/>
  <c r="B691" i="6" s="1"/>
  <c r="A715" i="6" a="1"/>
  <c r="A715" i="6" s="1"/>
  <c r="B715" i="6" s="1"/>
  <c r="A737" i="6" a="1"/>
  <c r="A737" i="6" s="1"/>
  <c r="B737" i="6" s="1"/>
  <c r="A755" i="6" a="1"/>
  <c r="A755" i="6" s="1"/>
  <c r="B755" i="6" s="1"/>
  <c r="A105" i="6" a="1"/>
  <c r="A105" i="6" s="1"/>
  <c r="B105" i="6" s="1"/>
  <c r="A169" i="6" a="1"/>
  <c r="A169" i="6" s="1"/>
  <c r="B169" i="6" s="1"/>
  <c r="A241" i="6" a="1"/>
  <c r="A241" i="6" s="1"/>
  <c r="B241" i="6" s="1"/>
  <c r="A310" i="6" a="1"/>
  <c r="A310" i="6" s="1"/>
  <c r="B310" i="6" s="1"/>
  <c r="A353" i="6" a="1"/>
  <c r="A353" i="6" s="1"/>
  <c r="B353" i="6" s="1"/>
  <c r="A391" i="6" a="1"/>
  <c r="A391" i="6" s="1"/>
  <c r="B391" i="6" s="1"/>
  <c r="A423" i="6" a="1"/>
  <c r="A423" i="6" s="1"/>
  <c r="B423" i="6" s="1"/>
  <c r="A459" i="6" a="1"/>
  <c r="A459" i="6" s="1"/>
  <c r="B459" i="6" s="1"/>
  <c r="A491" i="6" a="1"/>
  <c r="A491" i="6" s="1"/>
  <c r="B491" i="6" s="1"/>
  <c r="A527" i="6" a="1"/>
  <c r="A527" i="6" s="1"/>
  <c r="B527" i="6" s="1"/>
  <c r="A562" i="6" a="1"/>
  <c r="A562" i="6" s="1"/>
  <c r="B562" i="6" s="1"/>
  <c r="A594" i="6" a="1"/>
  <c r="A594" i="6" s="1"/>
  <c r="B594" i="6" s="1"/>
  <c r="A630" i="6" a="1"/>
  <c r="A630" i="6" s="1"/>
  <c r="B630" i="6" s="1"/>
  <c r="A662" i="6" a="1"/>
  <c r="A662" i="6" s="1"/>
  <c r="B662" i="6" s="1"/>
  <c r="A694" i="6" a="1"/>
  <c r="A694" i="6" s="1"/>
  <c r="B694" i="6" s="1"/>
  <c r="A720" i="6" a="1"/>
  <c r="A720" i="6" s="1"/>
  <c r="B720" i="6" s="1"/>
  <c r="A739" i="6" a="1"/>
  <c r="A739" i="6" s="1"/>
  <c r="B739" i="6" s="1"/>
  <c r="A757" i="6" a="1"/>
  <c r="A757" i="6" s="1"/>
  <c r="B757" i="6" s="1"/>
  <c r="A773" i="6" a="1"/>
  <c r="A773" i="6" s="1"/>
  <c r="B773" i="6" s="1"/>
  <c r="A790" i="6" a="1"/>
  <c r="A790" i="6" s="1"/>
  <c r="B790" i="6" s="1"/>
  <c r="A808" i="6" a="1"/>
  <c r="A808" i="6" s="1"/>
  <c r="B808" i="6" s="1"/>
  <c r="A824" i="6" a="1"/>
  <c r="A824" i="6" s="1"/>
  <c r="B824" i="6" s="1"/>
  <c r="A843" i="6" a="1"/>
  <c r="A843" i="6" s="1"/>
  <c r="B843" i="6" s="1"/>
  <c r="A859" i="6" a="1"/>
  <c r="A859" i="6" s="1"/>
  <c r="B859" i="6" s="1"/>
  <c r="A876" i="6" a="1"/>
  <c r="A876" i="6" s="1"/>
  <c r="B876" i="6" s="1"/>
  <c r="A893" i="6" a="1"/>
  <c r="A893" i="6" s="1"/>
  <c r="B893" i="6" s="1"/>
  <c r="A909" i="6" a="1"/>
  <c r="A909" i="6" s="1"/>
  <c r="B909" i="6" s="1"/>
  <c r="A927" i="6" a="1"/>
  <c r="A927" i="6" s="1"/>
  <c r="B927" i="6" s="1"/>
  <c r="A941" i="6" a="1"/>
  <c r="A941" i="6" s="1"/>
  <c r="B941" i="6" s="1"/>
  <c r="A956" i="6" a="1"/>
  <c r="A956" i="6" s="1"/>
  <c r="B956" i="6" s="1"/>
  <c r="A971" i="6" a="1"/>
  <c r="A971" i="6" s="1"/>
  <c r="B971" i="6" s="1"/>
  <c r="A983" i="6" a="1"/>
  <c r="A983" i="6" s="1"/>
  <c r="B983" i="6" s="1"/>
  <c r="A997" i="6" a="1"/>
  <c r="A997" i="6" s="1"/>
  <c r="B997" i="6" s="1"/>
  <c r="A1009" i="6" a="1"/>
  <c r="A1009" i="6" s="1"/>
  <c r="B1009" i="6" s="1"/>
  <c r="A1022" i="6" a="1"/>
  <c r="A1022" i="6" s="1"/>
  <c r="B1022" i="6" s="1"/>
  <c r="A1035" i="6" a="1"/>
  <c r="A1035" i="6" s="1"/>
  <c r="B1035" i="6" s="1"/>
  <c r="A1047" i="6" a="1"/>
  <c r="A1047" i="6" s="1"/>
  <c r="B1047" i="6" s="1"/>
  <c r="A1061" i="6" a="1"/>
  <c r="A1061" i="6" s="1"/>
  <c r="B1061" i="6" s="1"/>
  <c r="A1073" i="6" a="1"/>
  <c r="A1073" i="6" s="1"/>
  <c r="B1073" i="6" s="1"/>
  <c r="A1086" i="6" a="1"/>
  <c r="A1086" i="6" s="1"/>
  <c r="B1086" i="6" s="1"/>
  <c r="A1099" i="6" a="1"/>
  <c r="A1099" i="6" s="1"/>
  <c r="B1099" i="6" s="1"/>
  <c r="A1111" i="6" a="1"/>
  <c r="A1111" i="6" s="1"/>
  <c r="B1111" i="6" s="1"/>
  <c r="A1125" i="6" a="1"/>
  <c r="A1125" i="6" s="1"/>
  <c r="B1125" i="6" s="1"/>
  <c r="A1137" i="6" a="1"/>
  <c r="A1137" i="6" s="1"/>
  <c r="B1137" i="6" s="1"/>
  <c r="A1150" i="6" a="1"/>
  <c r="A1150" i="6" s="1"/>
  <c r="B1150" i="6" s="1"/>
  <c r="A1163" i="6" a="1"/>
  <c r="A1163" i="6" s="1"/>
  <c r="B1163" i="6" s="1"/>
  <c r="A1175" i="6" a="1"/>
  <c r="A1175" i="6" s="1"/>
  <c r="B1175" i="6" s="1"/>
  <c r="A1187" i="6" a="1"/>
  <c r="A1187" i="6" s="1"/>
  <c r="B1187" i="6" s="1"/>
  <c r="A1198" i="6" a="1"/>
  <c r="A1198" i="6" s="1"/>
  <c r="B1198" i="6" s="1"/>
  <c r="A1208" i="6" a="1"/>
  <c r="A1208" i="6" s="1"/>
  <c r="B1208" i="6" s="1"/>
  <c r="A1219" i="6" a="1"/>
  <c r="A1219" i="6" s="1"/>
  <c r="B1219" i="6" s="1"/>
  <c r="A1230" i="6" a="1"/>
  <c r="A1230" i="6" s="1"/>
  <c r="B1230" i="6" s="1"/>
  <c r="A1238" i="6" a="1"/>
  <c r="A1238" i="6" s="1"/>
  <c r="B1238" i="6" s="1"/>
  <c r="A1246" i="6" a="1"/>
  <c r="A1246" i="6" s="1"/>
  <c r="B1246" i="6" s="1"/>
  <c r="A1254" i="6" a="1"/>
  <c r="A1254" i="6" s="1"/>
  <c r="B1254" i="6" s="1"/>
  <c r="A1262" i="6" a="1"/>
  <c r="A1262" i="6" s="1"/>
  <c r="B1262" i="6" s="1"/>
  <c r="A1270" i="6" a="1"/>
  <c r="A1270" i="6" s="1"/>
  <c r="B1270" i="6" s="1"/>
  <c r="A1278" i="6" a="1"/>
  <c r="A1278" i="6" s="1"/>
  <c r="B1278" i="6" s="1"/>
  <c r="A1286" i="6" a="1"/>
  <c r="A1286" i="6" s="1"/>
  <c r="B1286" i="6" s="1"/>
  <c r="A1294" i="6" a="1"/>
  <c r="A1294" i="6" s="1"/>
  <c r="B1294" i="6" s="1"/>
  <c r="A1302" i="6" a="1"/>
  <c r="A1302" i="6" s="1"/>
  <c r="B1302" i="6" s="1"/>
  <c r="A1310" i="6" a="1"/>
  <c r="A1310" i="6" s="1"/>
  <c r="B1310" i="6" s="1"/>
  <c r="A1318" i="6" a="1"/>
  <c r="A1318" i="6" s="1"/>
  <c r="B1318" i="6" s="1"/>
  <c r="A1326" i="6" a="1"/>
  <c r="A1326" i="6" s="1"/>
  <c r="B1326" i="6" s="1"/>
  <c r="A1334" i="6" a="1"/>
  <c r="A1334" i="6" s="1"/>
  <c r="B1334" i="6" s="1"/>
  <c r="A1342" i="6" a="1"/>
  <c r="A1342" i="6" s="1"/>
  <c r="B1342" i="6" s="1"/>
  <c r="A1350" i="6" a="1"/>
  <c r="A1350" i="6" s="1"/>
  <c r="B1350" i="6" s="1"/>
  <c r="A1358" i="6" a="1"/>
  <c r="A1358" i="6" s="1"/>
  <c r="B1358" i="6" s="1"/>
  <c r="A1366" i="6" a="1"/>
  <c r="A1366" i="6" s="1"/>
  <c r="B1366" i="6" s="1"/>
  <c r="A1374" i="6" a="1"/>
  <c r="A1374" i="6" s="1"/>
  <c r="B1374" i="6" s="1"/>
  <c r="A1382" i="6" a="1"/>
  <c r="A1382" i="6" s="1"/>
  <c r="B1382" i="6" s="1"/>
  <c r="A1390" i="6" a="1"/>
  <c r="A1390" i="6" s="1"/>
  <c r="B1390" i="6" s="1"/>
  <c r="A1398" i="6" a="1"/>
  <c r="A1398" i="6" s="1"/>
  <c r="B1398" i="6" s="1"/>
  <c r="A1406" i="6" a="1"/>
  <c r="A1406" i="6" s="1"/>
  <c r="B1406" i="6" s="1"/>
  <c r="A1414" i="6" a="1"/>
  <c r="A1414" i="6" s="1"/>
  <c r="B1414" i="6" s="1"/>
  <c r="A1422" i="6" a="1"/>
  <c r="A1422" i="6" s="1"/>
  <c r="B1422" i="6" s="1"/>
  <c r="A1430" i="6" a="1"/>
  <c r="A1430" i="6" s="1"/>
  <c r="B1430" i="6" s="1"/>
  <c r="A1438" i="6" a="1"/>
  <c r="A1438" i="6" s="1"/>
  <c r="B1438" i="6" s="1"/>
  <c r="A1446" i="6" a="1"/>
  <c r="A1446" i="6" s="1"/>
  <c r="B1446" i="6" s="1"/>
  <c r="A1454" i="6" a="1"/>
  <c r="A1454" i="6" s="1"/>
  <c r="B1454" i="6" s="1"/>
  <c r="A1462" i="6" a="1"/>
  <c r="A1462" i="6" s="1"/>
  <c r="B1462" i="6" s="1"/>
  <c r="A1470" i="6" a="1"/>
  <c r="A1470" i="6" s="1"/>
  <c r="B1470" i="6" s="1"/>
  <c r="A1478" i="6" a="1"/>
  <c r="A1478" i="6" s="1"/>
  <c r="B1478" i="6" s="1"/>
  <c r="A1486" i="6" a="1"/>
  <c r="A1486" i="6" s="1"/>
  <c r="B1486" i="6" s="1"/>
  <c r="A1494" i="6" a="1"/>
  <c r="A1494" i="6" s="1"/>
  <c r="B1494" i="6" s="1"/>
  <c r="A118" i="6" a="1"/>
  <c r="A118" i="6" s="1"/>
  <c r="B118" i="6" s="1"/>
  <c r="A190" i="6" a="1"/>
  <c r="A190" i="6" s="1"/>
  <c r="B190" i="6" s="1"/>
  <c r="A258" i="6" a="1"/>
  <c r="A258" i="6" s="1"/>
  <c r="B258" i="6" s="1"/>
  <c r="A322" i="6" a="1"/>
  <c r="A322" i="6" s="1"/>
  <c r="B322" i="6" s="1"/>
  <c r="A361" i="6" a="1"/>
  <c r="A361" i="6" s="1"/>
  <c r="B361" i="6" s="1"/>
  <c r="A399" i="6" a="1"/>
  <c r="A399" i="6" s="1"/>
  <c r="B399" i="6" s="1"/>
  <c r="A434" i="6" a="1"/>
  <c r="A434" i="6" s="1"/>
  <c r="B434" i="6" s="1"/>
  <c r="A466" i="6" a="1"/>
  <c r="A466" i="6" s="1"/>
  <c r="B466" i="6" s="1"/>
  <c r="A502" i="6" a="1"/>
  <c r="A502" i="6" s="1"/>
  <c r="B502" i="6" s="1"/>
  <c r="A534" i="6" a="1"/>
  <c r="A534" i="6" s="1"/>
  <c r="B534" i="6" s="1"/>
  <c r="A570" i="6" a="1"/>
  <c r="A570" i="6" s="1"/>
  <c r="B570" i="6" s="1"/>
  <c r="A605" i="6" a="1"/>
  <c r="A605" i="6" s="1"/>
  <c r="B605" i="6" s="1"/>
  <c r="A637" i="6" a="1"/>
  <c r="A637" i="6" s="1"/>
  <c r="B637" i="6" s="1"/>
  <c r="A673" i="6" a="1"/>
  <c r="A673" i="6" s="1"/>
  <c r="B673" i="6" s="1"/>
  <c r="A699" i="6" a="1"/>
  <c r="A699" i="6" s="1"/>
  <c r="B699" i="6" s="1"/>
  <c r="A726" i="6" a="1"/>
  <c r="A726" i="6" s="1"/>
  <c r="B726" i="6" s="1"/>
  <c r="A744" i="6" a="1"/>
  <c r="A744" i="6" s="1"/>
  <c r="B744" i="6" s="1"/>
  <c r="A760" i="6" a="1"/>
  <c r="A760" i="6" s="1"/>
  <c r="B760" i="6" s="1"/>
  <c r="A779" i="6" a="1"/>
  <c r="A779" i="6" s="1"/>
  <c r="B779" i="6" s="1"/>
  <c r="A795" i="6" a="1"/>
  <c r="A795" i="6" s="1"/>
  <c r="B795" i="6" s="1"/>
  <c r="A812" i="6" a="1"/>
  <c r="A812" i="6" s="1"/>
  <c r="B812" i="6" s="1"/>
  <c r="A829" i="6" a="1"/>
  <c r="A829" i="6" s="1"/>
  <c r="B829" i="6" s="1"/>
  <c r="A845" i="6" a="1"/>
  <c r="A845" i="6" s="1"/>
  <c r="B845" i="6" s="1"/>
  <c r="A864" i="6" a="1"/>
  <c r="A864" i="6" s="1"/>
  <c r="B864" i="6" s="1"/>
  <c r="A880" i="6" a="1"/>
  <c r="A880" i="6" s="1"/>
  <c r="B880" i="6" s="1"/>
  <c r="A897" i="6" a="1"/>
  <c r="A897" i="6" s="1"/>
  <c r="B897" i="6" s="1"/>
  <c r="A915" i="6" a="1"/>
  <c r="A915" i="6" s="1"/>
  <c r="B915" i="6" s="1"/>
  <c r="A929" i="6" a="1"/>
  <c r="A929" i="6" s="1"/>
  <c r="B929" i="6" s="1"/>
  <c r="A945" i="6" a="1"/>
  <c r="A945" i="6" s="1"/>
  <c r="B945" i="6" s="1"/>
  <c r="A959" i="6" a="1"/>
  <c r="A959" i="6" s="1"/>
  <c r="B959" i="6" s="1"/>
  <c r="A974" i="6" a="1"/>
  <c r="A974" i="6" s="1"/>
  <c r="B974" i="6" s="1"/>
  <c r="A987" i="6" a="1"/>
  <c r="A987" i="6" s="1"/>
  <c r="B987" i="6" s="1"/>
  <c r="A999" i="6" a="1"/>
  <c r="A999" i="6" s="1"/>
  <c r="B999" i="6" s="1"/>
  <c r="A1013" i="6" a="1"/>
  <c r="A1013" i="6" s="1"/>
  <c r="B1013" i="6" s="1"/>
  <c r="A1025" i="6" a="1"/>
  <c r="A1025" i="6" s="1"/>
  <c r="B1025" i="6" s="1"/>
  <c r="A1038" i="6" a="1"/>
  <c r="A1038" i="6" s="1"/>
  <c r="B1038" i="6" s="1"/>
  <c r="A1051" i="6" a="1"/>
  <c r="A1051" i="6" s="1"/>
  <c r="B1051" i="6" s="1"/>
  <c r="A1063" i="6" a="1"/>
  <c r="A1063" i="6" s="1"/>
  <c r="B1063" i="6" s="1"/>
  <c r="A1077" i="6" a="1"/>
  <c r="A1077" i="6" s="1"/>
  <c r="B1077" i="6" s="1"/>
  <c r="A1089" i="6" a="1"/>
  <c r="A1089" i="6" s="1"/>
  <c r="B1089" i="6" s="1"/>
  <c r="A1102" i="6" a="1"/>
  <c r="A1102" i="6" s="1"/>
  <c r="B1102" i="6" s="1"/>
  <c r="A1115" i="6" a="1"/>
  <c r="A1115" i="6" s="1"/>
  <c r="B1115" i="6" s="1"/>
  <c r="A1127" i="6" a="1"/>
  <c r="A1127" i="6" s="1"/>
  <c r="B1127" i="6" s="1"/>
  <c r="A1141" i="6" a="1"/>
  <c r="A1141" i="6" s="1"/>
  <c r="B1141" i="6" s="1"/>
  <c r="A1153" i="6" a="1"/>
  <c r="A1153" i="6" s="1"/>
  <c r="B1153" i="6" s="1"/>
  <c r="A1166" i="6" a="1"/>
  <c r="A1166" i="6" s="1"/>
  <c r="B1166" i="6" s="1"/>
  <c r="A1179" i="6" a="1"/>
  <c r="A1179" i="6" s="1"/>
  <c r="B1179" i="6" s="1"/>
  <c r="A1190" i="6" a="1"/>
  <c r="A1190" i="6" s="1"/>
  <c r="B1190" i="6" s="1"/>
  <c r="A1200" i="6" a="1"/>
  <c r="A1200" i="6" s="1"/>
  <c r="B1200" i="6" s="1"/>
  <c r="A1211" i="6" a="1"/>
  <c r="A1211" i="6" s="1"/>
  <c r="B1211" i="6" s="1"/>
  <c r="A1222" i="6" a="1"/>
  <c r="A1222" i="6" s="1"/>
  <c r="B1222" i="6" s="1"/>
  <c r="A1232" i="6" a="1"/>
  <c r="A1232" i="6" s="1"/>
  <c r="B1232" i="6" s="1"/>
  <c r="A1240" i="6" a="1"/>
  <c r="A1240" i="6" s="1"/>
  <c r="B1240" i="6" s="1"/>
  <c r="A1248" i="6" a="1"/>
  <c r="A1248" i="6" s="1"/>
  <c r="B1248" i="6" s="1"/>
  <c r="A1256" i="6" a="1"/>
  <c r="A1256" i="6" s="1"/>
  <c r="B1256" i="6" s="1"/>
  <c r="A1264" i="6" a="1"/>
  <c r="A1264" i="6" s="1"/>
  <c r="B1264" i="6" s="1"/>
  <c r="A1272" i="6" a="1"/>
  <c r="A1272" i="6" s="1"/>
  <c r="B1272" i="6" s="1"/>
  <c r="A1280" i="6" a="1"/>
  <c r="A1280" i="6" s="1"/>
  <c r="B1280" i="6" s="1"/>
  <c r="A1288" i="6" a="1"/>
  <c r="A1288" i="6" s="1"/>
  <c r="B1288" i="6" s="1"/>
  <c r="A1296" i="6" a="1"/>
  <c r="A1296" i="6" s="1"/>
  <c r="B1296" i="6" s="1"/>
  <c r="A1304" i="6" a="1"/>
  <c r="A1304" i="6" s="1"/>
  <c r="B1304" i="6" s="1"/>
  <c r="A1312" i="6" a="1"/>
  <c r="A1312" i="6" s="1"/>
  <c r="B1312" i="6" s="1"/>
  <c r="A1320" i="6" a="1"/>
  <c r="A1320" i="6" s="1"/>
  <c r="B1320" i="6" s="1"/>
  <c r="A1328" i="6" a="1"/>
  <c r="A1328" i="6" s="1"/>
  <c r="B1328" i="6" s="1"/>
  <c r="A1336" i="6" a="1"/>
  <c r="A1336" i="6" s="1"/>
  <c r="B1336" i="6" s="1"/>
  <c r="A1344" i="6" a="1"/>
  <c r="A1344" i="6" s="1"/>
  <c r="B1344" i="6" s="1"/>
  <c r="A1352" i="6" a="1"/>
  <c r="A1352" i="6" s="1"/>
  <c r="B1352" i="6" s="1"/>
  <c r="A1360" i="6" a="1"/>
  <c r="A1360" i="6" s="1"/>
  <c r="B1360" i="6" s="1"/>
  <c r="A1368" i="6" a="1"/>
  <c r="A1368" i="6" s="1"/>
  <c r="B1368" i="6" s="1"/>
  <c r="A1376" i="6" a="1"/>
  <c r="A1376" i="6" s="1"/>
  <c r="B1376" i="6" s="1"/>
  <c r="A1384" i="6" a="1"/>
  <c r="A1384" i="6" s="1"/>
  <c r="B1384" i="6" s="1"/>
  <c r="A1392" i="6" a="1"/>
  <c r="A1392" i="6" s="1"/>
  <c r="B1392" i="6" s="1"/>
  <c r="A1400" i="6" a="1"/>
  <c r="A1400" i="6" s="1"/>
  <c r="B1400" i="6" s="1"/>
  <c r="A1408" i="6" a="1"/>
  <c r="A1408" i="6" s="1"/>
  <c r="B1408" i="6" s="1"/>
  <c r="A1416" i="6" a="1"/>
  <c r="A1416" i="6" s="1"/>
  <c r="B1416" i="6" s="1"/>
  <c r="A1424" i="6" a="1"/>
  <c r="A1424" i="6" s="1"/>
  <c r="B1424" i="6" s="1"/>
  <c r="A1432" i="6" a="1"/>
  <c r="A1432" i="6" s="1"/>
  <c r="B1432" i="6" s="1"/>
  <c r="A1440" i="6" a="1"/>
  <c r="A1440" i="6" s="1"/>
  <c r="B1440" i="6" s="1"/>
  <c r="A1448" i="6" a="1"/>
  <c r="A1448" i="6" s="1"/>
  <c r="B1448" i="6" s="1"/>
  <c r="A1456" i="6" a="1"/>
  <c r="A1456" i="6" s="1"/>
  <c r="B1456" i="6" s="1"/>
  <c r="A1464" i="6" a="1"/>
  <c r="A1464" i="6" s="1"/>
  <c r="B1464" i="6" s="1"/>
  <c r="A1472" i="6" a="1"/>
  <c r="A1472" i="6" s="1"/>
  <c r="B1472" i="6" s="1"/>
  <c r="A1480" i="6" a="1"/>
  <c r="A1480" i="6" s="1"/>
  <c r="B1480" i="6" s="1"/>
  <c r="A1488" i="6" a="1"/>
  <c r="A1488" i="6" s="1"/>
  <c r="B1488" i="6" s="1"/>
  <c r="A1496" i="6" a="1"/>
  <c r="A1496" i="6" s="1"/>
  <c r="B1496" i="6" s="1"/>
  <c r="A67" i="6" a="1"/>
  <c r="A67" i="6" s="1"/>
  <c r="B67" i="6" s="1"/>
  <c r="A266" i="6" a="1"/>
  <c r="A266" i="6" s="1"/>
  <c r="B266" i="6" s="1"/>
  <c r="A395" i="6" a="1"/>
  <c r="A395" i="6" s="1"/>
  <c r="B395" i="6" s="1"/>
  <c r="A481" i="6" a="1"/>
  <c r="A481" i="6" s="1"/>
  <c r="B481" i="6" s="1"/>
  <c r="A573" i="6" a="1"/>
  <c r="A573" i="6" s="1"/>
  <c r="B573" i="6" s="1"/>
  <c r="A669" i="6" a="1"/>
  <c r="A669" i="6" s="1"/>
  <c r="B669" i="6" s="1"/>
  <c r="A733" i="6" a="1"/>
  <c r="A733" i="6" s="1"/>
  <c r="B733" i="6" s="1"/>
  <c r="A771" i="6" a="1"/>
  <c r="A771" i="6" s="1"/>
  <c r="B771" i="6" s="1"/>
  <c r="A801" i="6" a="1"/>
  <c r="A801" i="6" s="1"/>
  <c r="B801" i="6" s="1"/>
  <c r="A827" i="6" a="1"/>
  <c r="A827" i="6" s="1"/>
  <c r="B827" i="6" s="1"/>
  <c r="A854" i="6" a="1"/>
  <c r="A854" i="6" s="1"/>
  <c r="B854" i="6" s="1"/>
  <c r="A883" i="6" a="1"/>
  <c r="A883" i="6" s="1"/>
  <c r="B883" i="6" s="1"/>
  <c r="A908" i="6" a="1"/>
  <c r="A908" i="6" s="1"/>
  <c r="B908" i="6" s="1"/>
  <c r="A936" i="6" a="1"/>
  <c r="A936" i="6" s="1"/>
  <c r="B936" i="6" s="1"/>
  <c r="A957" i="6" a="1"/>
  <c r="A957" i="6" s="1"/>
  <c r="B957" i="6" s="1"/>
  <c r="A981" i="6" a="1"/>
  <c r="A981" i="6" s="1"/>
  <c r="B981" i="6" s="1"/>
  <c r="A1001" i="6" a="1"/>
  <c r="A1001" i="6" s="1"/>
  <c r="B1001" i="6" s="1"/>
  <c r="A1021" i="6" a="1"/>
  <c r="A1021" i="6" s="1"/>
  <c r="B1021" i="6" s="1"/>
  <c r="A1043" i="6" a="1"/>
  <c r="A1043" i="6" s="1"/>
  <c r="B1043" i="6" s="1"/>
  <c r="A1062" i="6" a="1"/>
  <c r="A1062" i="6" s="1"/>
  <c r="B1062" i="6" s="1"/>
  <c r="A1083" i="6" a="1"/>
  <c r="A1083" i="6" s="1"/>
  <c r="B1083" i="6" s="1"/>
  <c r="A1103" i="6" a="1"/>
  <c r="A1103" i="6" s="1"/>
  <c r="B1103" i="6" s="1"/>
  <c r="A1123" i="6" a="1"/>
  <c r="A1123" i="6" s="1"/>
  <c r="B1123" i="6" s="1"/>
  <c r="A1145" i="6" a="1"/>
  <c r="A1145" i="6" s="1"/>
  <c r="B1145" i="6" s="1"/>
  <c r="A1165" i="6" a="1"/>
  <c r="A1165" i="6" s="1"/>
  <c r="B1165" i="6" s="1"/>
  <c r="A1184" i="6" a="1"/>
  <c r="A1184" i="6" s="1"/>
  <c r="B1184" i="6" s="1"/>
  <c r="A1201" i="6" a="1"/>
  <c r="A1201" i="6" s="1"/>
  <c r="B1201" i="6" s="1"/>
  <c r="A1217" i="6" a="1"/>
  <c r="A1217" i="6" s="1"/>
  <c r="B1217" i="6" s="1"/>
  <c r="A1235" i="6" a="1"/>
  <c r="A1235" i="6" s="1"/>
  <c r="B1235" i="6" s="1"/>
  <c r="A1247" i="6" a="1"/>
  <c r="A1247" i="6" s="1"/>
  <c r="B1247" i="6" s="1"/>
  <c r="A1260" i="6" a="1"/>
  <c r="A1260" i="6" s="1"/>
  <c r="B1260" i="6" s="1"/>
  <c r="A1273" i="6" a="1"/>
  <c r="A1273" i="6" s="1"/>
  <c r="B1273" i="6" s="1"/>
  <c r="A1285" i="6" a="1"/>
  <c r="A1285" i="6" s="1"/>
  <c r="B1285" i="6" s="1"/>
  <c r="A1299" i="6" a="1"/>
  <c r="A1299" i="6" s="1"/>
  <c r="B1299" i="6" s="1"/>
  <c r="A1311" i="6" a="1"/>
  <c r="A1311" i="6" s="1"/>
  <c r="B1311" i="6" s="1"/>
  <c r="A1324" i="6" a="1"/>
  <c r="A1324" i="6" s="1"/>
  <c r="B1324" i="6" s="1"/>
  <c r="A1337" i="6" a="1"/>
  <c r="A1337" i="6" s="1"/>
  <c r="B1337" i="6" s="1"/>
  <c r="A1349" i="6" a="1"/>
  <c r="A1349" i="6" s="1"/>
  <c r="B1349" i="6" s="1"/>
  <c r="A1363" i="6" a="1"/>
  <c r="A1363" i="6" s="1"/>
  <c r="B1363" i="6" s="1"/>
  <c r="A1375" i="6" a="1"/>
  <c r="A1375" i="6" s="1"/>
  <c r="B1375" i="6" s="1"/>
  <c r="A1388" i="6" a="1"/>
  <c r="A1388" i="6" s="1"/>
  <c r="B1388" i="6" s="1"/>
  <c r="A1401" i="6" a="1"/>
  <c r="A1401" i="6" s="1"/>
  <c r="B1401" i="6" s="1"/>
  <c r="A1413" i="6" a="1"/>
  <c r="A1413" i="6" s="1"/>
  <c r="B1413" i="6" s="1"/>
  <c r="A1427" i="6" a="1"/>
  <c r="A1427" i="6" s="1"/>
  <c r="B1427" i="6" s="1"/>
  <c r="A1439" i="6" a="1"/>
  <c r="A1439" i="6" s="1"/>
  <c r="B1439" i="6" s="1"/>
  <c r="A1452" i="6" a="1"/>
  <c r="A1452" i="6" s="1"/>
  <c r="B1452" i="6" s="1"/>
  <c r="A1465" i="6" a="1"/>
  <c r="A1465" i="6" s="1"/>
  <c r="B1465" i="6" s="1"/>
  <c r="A1477" i="6" a="1"/>
  <c r="A1477" i="6" s="1"/>
  <c r="B1477" i="6" s="1"/>
  <c r="A1491" i="6" a="1"/>
  <c r="A1491" i="6" s="1"/>
  <c r="B1491" i="6" s="1"/>
  <c r="A1502" i="6" a="1"/>
  <c r="A1502" i="6" s="1"/>
  <c r="B1502" i="6" s="1"/>
  <c r="A1511" i="6" a="1"/>
  <c r="A1511" i="6" s="1"/>
  <c r="B1511" i="6" s="1"/>
  <c r="A1519" i="6" a="1"/>
  <c r="A1519" i="6" s="1"/>
  <c r="B1519" i="6" s="1"/>
  <c r="A1527" i="6" a="1"/>
  <c r="A1527" i="6" s="1"/>
  <c r="B1527" i="6" s="1"/>
  <c r="A1535" i="6" a="1"/>
  <c r="A1535" i="6" s="1"/>
  <c r="B1535" i="6" s="1"/>
  <c r="A1543" i="6" a="1"/>
  <c r="A1543" i="6" s="1"/>
  <c r="B1543" i="6" s="1"/>
  <c r="A1551" i="6" a="1"/>
  <c r="A1551" i="6" s="1"/>
  <c r="B1551" i="6" s="1"/>
  <c r="A1559" i="6" a="1"/>
  <c r="A1559" i="6" s="1"/>
  <c r="B1559" i="6" s="1"/>
  <c r="A1567" i="6" a="1"/>
  <c r="A1567" i="6" s="1"/>
  <c r="B1567" i="6" s="1"/>
  <c r="A1575" i="6" a="1"/>
  <c r="A1575" i="6" s="1"/>
  <c r="B1575" i="6" s="1"/>
  <c r="A1583" i="6" a="1"/>
  <c r="A1583" i="6" s="1"/>
  <c r="B1583" i="6" s="1"/>
  <c r="A1591" i="6" a="1"/>
  <c r="A1591" i="6" s="1"/>
  <c r="B1591" i="6" s="1"/>
  <c r="A1599" i="6" a="1"/>
  <c r="A1599" i="6" s="1"/>
  <c r="B1599" i="6" s="1"/>
  <c r="A1607" i="6" a="1"/>
  <c r="A1607" i="6" s="1"/>
  <c r="B1607" i="6" s="1"/>
  <c r="A1615" i="6" a="1"/>
  <c r="A1615" i="6" s="1"/>
  <c r="B1615" i="6" s="1"/>
  <c r="A1623" i="6" a="1"/>
  <c r="A1623" i="6" s="1"/>
  <c r="B1623" i="6" s="1"/>
  <c r="A1631" i="6" a="1"/>
  <c r="A1631" i="6" s="1"/>
  <c r="B1631" i="6" s="1"/>
  <c r="A1639" i="6" a="1"/>
  <c r="A1639" i="6" s="1"/>
  <c r="B1639" i="6" s="1"/>
  <c r="A1647" i="6" a="1"/>
  <c r="A1647" i="6" s="1"/>
  <c r="B1647" i="6" s="1"/>
  <c r="A1655" i="6" a="1"/>
  <c r="A1655" i="6" s="1"/>
  <c r="B1655" i="6" s="1"/>
  <c r="A1663" i="6" a="1"/>
  <c r="A1663" i="6" s="1"/>
  <c r="B1663" i="6" s="1"/>
  <c r="A1671" i="6" a="1"/>
  <c r="A1671" i="6" s="1"/>
  <c r="B1671" i="6" s="1"/>
  <c r="A1679" i="6" a="1"/>
  <c r="A1679" i="6" s="1"/>
  <c r="B1679" i="6" s="1"/>
  <c r="A1687" i="6" a="1"/>
  <c r="A1687" i="6" s="1"/>
  <c r="B1687" i="6" s="1"/>
  <c r="A1695" i="6" a="1"/>
  <c r="A1695" i="6" s="1"/>
  <c r="B1695" i="6" s="1"/>
  <c r="A1703" i="6" a="1"/>
  <c r="A1703" i="6" s="1"/>
  <c r="B1703" i="6" s="1"/>
  <c r="A1711" i="6" a="1"/>
  <c r="A1711" i="6" s="1"/>
  <c r="B1711" i="6" s="1"/>
  <c r="A1719" i="6" a="1"/>
  <c r="A1719" i="6" s="1"/>
  <c r="B1719" i="6" s="1"/>
  <c r="A1727" i="6" a="1"/>
  <c r="A1727" i="6" s="1"/>
  <c r="B1727" i="6" s="1"/>
  <c r="A1735" i="6" a="1"/>
  <c r="A1735" i="6" s="1"/>
  <c r="B1735" i="6" s="1"/>
  <c r="A1743" i="6" a="1"/>
  <c r="A1743" i="6" s="1"/>
  <c r="B1743" i="6" s="1"/>
  <c r="A1751" i="6" a="1"/>
  <c r="A1751" i="6" s="1"/>
  <c r="B1751" i="6" s="1"/>
  <c r="A1759" i="6" a="1"/>
  <c r="A1759" i="6" s="1"/>
  <c r="B1759" i="6" s="1"/>
  <c r="A1767" i="6" a="1"/>
  <c r="A1767" i="6" s="1"/>
  <c r="B1767" i="6" s="1"/>
  <c r="A1775" i="6" a="1"/>
  <c r="A1775" i="6" s="1"/>
  <c r="B1775" i="6" s="1"/>
  <c r="A1783" i="6" a="1"/>
  <c r="A1783" i="6" s="1"/>
  <c r="B1783" i="6" s="1"/>
  <c r="A1791" i="6" a="1"/>
  <c r="A1791" i="6" s="1"/>
  <c r="B1791" i="6" s="1"/>
  <c r="A1799" i="6" a="1"/>
  <c r="A1799" i="6" s="1"/>
  <c r="B1799" i="6" s="1"/>
  <c r="A1807" i="6" a="1"/>
  <c r="A1807" i="6" s="1"/>
  <c r="B1807" i="6" s="1"/>
  <c r="A1815" i="6" a="1"/>
  <c r="A1815" i="6" s="1"/>
  <c r="B1815" i="6" s="1"/>
  <c r="A1823" i="6" a="1"/>
  <c r="A1823" i="6" s="1"/>
  <c r="B1823" i="6" s="1"/>
  <c r="A1831" i="6" a="1"/>
  <c r="A1831" i="6" s="1"/>
  <c r="B1831" i="6" s="1"/>
  <c r="A1839" i="6" a="1"/>
  <c r="A1839" i="6" s="1"/>
  <c r="B1839" i="6" s="1"/>
  <c r="A1847" i="6" a="1"/>
  <c r="A1847" i="6" s="1"/>
  <c r="B1847" i="6" s="1"/>
  <c r="A1855" i="6" a="1"/>
  <c r="A1855" i="6" s="1"/>
  <c r="B1855" i="6" s="1"/>
  <c r="A1863" i="6" a="1"/>
  <c r="A1863" i="6" s="1"/>
  <c r="B1863" i="6" s="1"/>
  <c r="A1871" i="6" a="1"/>
  <c r="A1871" i="6" s="1"/>
  <c r="B1871" i="6" s="1"/>
  <c r="A1879" i="6" a="1"/>
  <c r="A1879" i="6" s="1"/>
  <c r="B1879" i="6" s="1"/>
  <c r="A1887" i="6" a="1"/>
  <c r="A1887" i="6" s="1"/>
  <c r="B1887" i="6" s="1"/>
  <c r="A1895" i="6" a="1"/>
  <c r="A1895" i="6" s="1"/>
  <c r="B1895" i="6" s="1"/>
  <c r="A1903" i="6" a="1"/>
  <c r="A1903" i="6" s="1"/>
  <c r="B1903" i="6" s="1"/>
  <c r="A1911" i="6" a="1"/>
  <c r="A1911" i="6" s="1"/>
  <c r="B1911" i="6" s="1"/>
  <c r="A1919" i="6" a="1"/>
  <c r="A1919" i="6" s="1"/>
  <c r="B1919" i="6" s="1"/>
  <c r="A1927" i="6" a="1"/>
  <c r="A1927" i="6" s="1"/>
  <c r="B1927" i="6" s="1"/>
  <c r="A1935" i="6" a="1"/>
  <c r="A1935" i="6" s="1"/>
  <c r="B1935" i="6" s="1"/>
  <c r="A1943" i="6" a="1"/>
  <c r="A1943" i="6" s="1"/>
  <c r="B1943" i="6" s="1"/>
  <c r="A1951" i="6" a="1"/>
  <c r="A1951" i="6" s="1"/>
  <c r="B1951" i="6" s="1"/>
  <c r="A1959" i="6" a="1"/>
  <c r="A1959" i="6" s="1"/>
  <c r="B1959" i="6" s="1"/>
  <c r="A1967" i="6" a="1"/>
  <c r="A1967" i="6" s="1"/>
  <c r="B1967" i="6" s="1"/>
  <c r="A1975" i="6" a="1"/>
  <c r="A1975" i="6" s="1"/>
  <c r="B1975" i="6" s="1"/>
  <c r="A1983" i="6" a="1"/>
  <c r="A1983" i="6" s="1"/>
  <c r="B1983" i="6" s="1"/>
  <c r="A1991" i="6" a="1"/>
  <c r="A1991" i="6" s="1"/>
  <c r="B1991" i="6" s="1"/>
  <c r="A1999" i="6" a="1"/>
  <c r="A1999" i="6" s="1"/>
  <c r="B1999" i="6" s="1"/>
  <c r="A2007" i="6" a="1"/>
  <c r="A2007" i="6" s="1"/>
  <c r="B2007" i="6" s="1"/>
  <c r="A2015" i="6" a="1"/>
  <c r="A2015" i="6" s="1"/>
  <c r="B2015" i="6" s="1"/>
  <c r="A2023" i="6" a="1"/>
  <c r="A2023" i="6" s="1"/>
  <c r="B2023" i="6" s="1"/>
  <c r="A2031" i="6" a="1"/>
  <c r="A2031" i="6" s="1"/>
  <c r="B2031" i="6" s="1"/>
  <c r="A113" i="6" a="1"/>
  <c r="A113" i="6" s="1"/>
  <c r="B113" i="6" s="1"/>
  <c r="A283" i="6" a="1"/>
  <c r="A283" i="6" s="1"/>
  <c r="B283" i="6" s="1"/>
  <c r="A130" i="6" a="1"/>
  <c r="A130" i="6" s="1"/>
  <c r="B130" i="6" s="1"/>
  <c r="A318" i="6" a="1"/>
  <c r="A318" i="6" s="1"/>
  <c r="B318" i="6" s="1"/>
  <c r="A413" i="6" a="1"/>
  <c r="A413" i="6" s="1"/>
  <c r="B413" i="6" s="1"/>
  <c r="A506" i="6" a="1"/>
  <c r="A506" i="6" s="1"/>
  <c r="B506" i="6" s="1"/>
  <c r="A598" i="6" a="1"/>
  <c r="A598" i="6" s="1"/>
  <c r="B598" i="6" s="1"/>
  <c r="A683" i="6" a="1"/>
  <c r="A683" i="6" s="1"/>
  <c r="B683" i="6" s="1"/>
  <c r="A747" i="6" a="1"/>
  <c r="A747" i="6" s="1"/>
  <c r="B747" i="6" s="1"/>
  <c r="A780" i="6" a="1"/>
  <c r="A780" i="6" s="1"/>
  <c r="B780" i="6" s="1"/>
  <c r="A805" i="6" a="1"/>
  <c r="A805" i="6" s="1"/>
  <c r="B805" i="6" s="1"/>
  <c r="A835" i="6" a="1"/>
  <c r="A835" i="6" s="1"/>
  <c r="B835" i="6" s="1"/>
  <c r="A861" i="6" a="1"/>
  <c r="A861" i="6" s="1"/>
  <c r="B861" i="6" s="1"/>
  <c r="A888" i="6" a="1"/>
  <c r="A888" i="6" s="1"/>
  <c r="B888" i="6" s="1"/>
  <c r="A917" i="6" a="1"/>
  <c r="A917" i="6" s="1"/>
  <c r="B917" i="6" s="1"/>
  <c r="A939" i="6" a="1"/>
  <c r="A939" i="6" s="1"/>
  <c r="B939" i="6" s="1"/>
  <c r="A965" i="6" a="1"/>
  <c r="A965" i="6" s="1"/>
  <c r="B965" i="6" s="1"/>
  <c r="A985" i="6" a="1"/>
  <c r="A985" i="6" s="1"/>
  <c r="B985" i="6" s="1"/>
  <c r="A1006" i="6" a="1"/>
  <c r="A1006" i="6" s="1"/>
  <c r="B1006" i="6" s="1"/>
  <c r="A1027" i="6" a="1"/>
  <c r="A1027" i="6" s="1"/>
  <c r="B1027" i="6" s="1"/>
  <c r="A1046" i="6" a="1"/>
  <c r="A1046" i="6" s="1"/>
  <c r="B1046" i="6" s="1"/>
  <c r="A1069" i="6" a="1"/>
  <c r="A1069" i="6" s="1"/>
  <c r="B1069" i="6" s="1"/>
  <c r="A1087" i="6" a="1"/>
  <c r="A1087" i="6" s="1"/>
  <c r="B1087" i="6" s="1"/>
  <c r="A1109" i="6" a="1"/>
  <c r="A1109" i="6" s="1"/>
  <c r="B1109" i="6" s="1"/>
  <c r="A1129" i="6" a="1"/>
  <c r="A1129" i="6" s="1"/>
  <c r="B1129" i="6" s="1"/>
  <c r="A1149" i="6" a="1"/>
  <c r="A1149" i="6" s="1"/>
  <c r="B1149" i="6" s="1"/>
  <c r="A1171" i="6" a="1"/>
  <c r="A1171" i="6" s="1"/>
  <c r="B1171" i="6" s="1"/>
  <c r="A1189" i="6" a="1"/>
  <c r="A1189" i="6" s="1"/>
  <c r="B1189" i="6" s="1"/>
  <c r="A1206" i="6" a="1"/>
  <c r="A1206" i="6" s="1"/>
  <c r="B1206" i="6" s="1"/>
  <c r="A1223" i="6" a="1"/>
  <c r="A1223" i="6" s="1"/>
  <c r="B1223" i="6" s="1"/>
  <c r="A1237" i="6" a="1"/>
  <c r="A1237" i="6" s="1"/>
  <c r="B1237" i="6" s="1"/>
  <c r="A1251" i="6" a="1"/>
  <c r="A1251" i="6" s="1"/>
  <c r="B1251" i="6" s="1"/>
  <c r="A1263" i="6" a="1"/>
  <c r="A1263" i="6" s="1"/>
  <c r="B1263" i="6" s="1"/>
  <c r="A1276" i="6" a="1"/>
  <c r="A1276" i="6" s="1"/>
  <c r="B1276" i="6" s="1"/>
  <c r="A1289" i="6" a="1"/>
  <c r="A1289" i="6" s="1"/>
  <c r="B1289" i="6" s="1"/>
  <c r="A1301" i="6" a="1"/>
  <c r="A1301" i="6" s="1"/>
  <c r="B1301" i="6" s="1"/>
  <c r="A1315" i="6" a="1"/>
  <c r="A1315" i="6" s="1"/>
  <c r="B1315" i="6" s="1"/>
  <c r="A1327" i="6" a="1"/>
  <c r="A1327" i="6" s="1"/>
  <c r="B1327" i="6" s="1"/>
  <c r="A1340" i="6" a="1"/>
  <c r="A1340" i="6" s="1"/>
  <c r="B1340" i="6" s="1"/>
  <c r="A1353" i="6" a="1"/>
  <c r="A1353" i="6" s="1"/>
  <c r="B1353" i="6" s="1"/>
  <c r="A1365" i="6" a="1"/>
  <c r="A1365" i="6" s="1"/>
  <c r="B1365" i="6" s="1"/>
  <c r="A1379" i="6" a="1"/>
  <c r="A1379" i="6" s="1"/>
  <c r="B1379" i="6" s="1"/>
  <c r="A1391" i="6" a="1"/>
  <c r="A1391" i="6" s="1"/>
  <c r="B1391" i="6" s="1"/>
  <c r="A1404" i="6" a="1"/>
  <c r="A1404" i="6" s="1"/>
  <c r="B1404" i="6" s="1"/>
  <c r="A1417" i="6" a="1"/>
  <c r="A1417" i="6" s="1"/>
  <c r="B1417" i="6" s="1"/>
  <c r="A1429" i="6" a="1"/>
  <c r="A1429" i="6" s="1"/>
  <c r="B1429" i="6" s="1"/>
  <c r="A1443" i="6" a="1"/>
  <c r="A1443" i="6" s="1"/>
  <c r="B1443" i="6" s="1"/>
  <c r="A1455" i="6" a="1"/>
  <c r="A1455" i="6" s="1"/>
  <c r="B1455" i="6" s="1"/>
  <c r="A1468" i="6" a="1"/>
  <c r="A1468" i="6" s="1"/>
  <c r="B1468" i="6" s="1"/>
  <c r="A1481" i="6" a="1"/>
  <c r="A1481" i="6" s="1"/>
  <c r="B1481" i="6" s="1"/>
  <c r="A1493" i="6" a="1"/>
  <c r="A1493" i="6" s="1"/>
  <c r="B1493" i="6" s="1"/>
  <c r="A1504" i="6" a="1"/>
  <c r="A1504" i="6" s="1"/>
  <c r="B1504" i="6" s="1"/>
  <c r="A1513" i="6" a="1"/>
  <c r="A1513" i="6" s="1"/>
  <c r="B1513" i="6" s="1"/>
  <c r="A1521" i="6" a="1"/>
  <c r="A1521" i="6" s="1"/>
  <c r="B1521" i="6" s="1"/>
  <c r="A1529" i="6" a="1"/>
  <c r="A1529" i="6" s="1"/>
  <c r="B1529" i="6" s="1"/>
  <c r="A1537" i="6" a="1"/>
  <c r="A1537" i="6" s="1"/>
  <c r="B1537" i="6" s="1"/>
  <c r="A1545" i="6" a="1"/>
  <c r="A1545" i="6" s="1"/>
  <c r="B1545" i="6" s="1"/>
  <c r="A1553" i="6" a="1"/>
  <c r="A1553" i="6" s="1"/>
  <c r="B1553" i="6" s="1"/>
  <c r="A1561" i="6" a="1"/>
  <c r="A1561" i="6" s="1"/>
  <c r="B1561" i="6" s="1"/>
  <c r="A1569" i="6" a="1"/>
  <c r="A1569" i="6" s="1"/>
  <c r="B1569" i="6" s="1"/>
  <c r="A1577" i="6" a="1"/>
  <c r="A1577" i="6" s="1"/>
  <c r="B1577" i="6" s="1"/>
  <c r="A1585" i="6" a="1"/>
  <c r="A1585" i="6" s="1"/>
  <c r="B1585" i="6" s="1"/>
  <c r="A1593" i="6" a="1"/>
  <c r="A1593" i="6" s="1"/>
  <c r="B1593" i="6" s="1"/>
  <c r="A1601" i="6" a="1"/>
  <c r="A1601" i="6" s="1"/>
  <c r="B1601" i="6" s="1"/>
  <c r="A1609" i="6" a="1"/>
  <c r="A1609" i="6" s="1"/>
  <c r="B1609" i="6" s="1"/>
  <c r="A1617" i="6" a="1"/>
  <c r="A1617" i="6" s="1"/>
  <c r="B1617" i="6" s="1"/>
  <c r="A1625" i="6" a="1"/>
  <c r="A1625" i="6" s="1"/>
  <c r="B1625" i="6" s="1"/>
  <c r="A1633" i="6" a="1"/>
  <c r="A1633" i="6" s="1"/>
  <c r="B1633" i="6" s="1"/>
  <c r="A1641" i="6" a="1"/>
  <c r="A1641" i="6" s="1"/>
  <c r="B1641" i="6" s="1"/>
  <c r="A1649" i="6" a="1"/>
  <c r="A1649" i="6" s="1"/>
  <c r="B1649" i="6" s="1"/>
  <c r="A1657" i="6" a="1"/>
  <c r="A1657" i="6" s="1"/>
  <c r="B1657" i="6" s="1"/>
  <c r="A1665" i="6" a="1"/>
  <c r="A1665" i="6" s="1"/>
  <c r="B1665" i="6" s="1"/>
  <c r="A1673" i="6" a="1"/>
  <c r="A1673" i="6" s="1"/>
  <c r="B1673" i="6" s="1"/>
  <c r="A1681" i="6" a="1"/>
  <c r="A1681" i="6" s="1"/>
  <c r="B1681" i="6" s="1"/>
  <c r="A1689" i="6" a="1"/>
  <c r="A1689" i="6" s="1"/>
  <c r="B1689" i="6" s="1"/>
  <c r="A1697" i="6" a="1"/>
  <c r="A1697" i="6" s="1"/>
  <c r="B1697" i="6" s="1"/>
  <c r="A1705" i="6" a="1"/>
  <c r="A1705" i="6" s="1"/>
  <c r="B1705" i="6" s="1"/>
  <c r="A1713" i="6" a="1"/>
  <c r="A1713" i="6" s="1"/>
  <c r="B1713" i="6" s="1"/>
  <c r="A1721" i="6" a="1"/>
  <c r="A1721" i="6" s="1"/>
  <c r="B1721" i="6" s="1"/>
  <c r="A1729" i="6" a="1"/>
  <c r="A1729" i="6" s="1"/>
  <c r="B1729" i="6" s="1"/>
  <c r="A1737" i="6" a="1"/>
  <c r="A1737" i="6" s="1"/>
  <c r="B1737" i="6" s="1"/>
  <c r="A1745" i="6" a="1"/>
  <c r="A1745" i="6" s="1"/>
  <c r="B1745" i="6" s="1"/>
  <c r="A1753" i="6" a="1"/>
  <c r="A1753" i="6" s="1"/>
  <c r="B1753" i="6" s="1"/>
  <c r="A1761" i="6" a="1"/>
  <c r="A1761" i="6" s="1"/>
  <c r="B1761" i="6" s="1"/>
  <c r="A1769" i="6" a="1"/>
  <c r="A1769" i="6" s="1"/>
  <c r="B1769" i="6" s="1"/>
  <c r="A1777" i="6" a="1"/>
  <c r="A1777" i="6" s="1"/>
  <c r="B1777" i="6" s="1"/>
  <c r="A143" i="6" a="1"/>
  <c r="A143" i="6" s="1"/>
  <c r="B143" i="6" s="1"/>
  <c r="A327" i="6" a="1"/>
  <c r="A327" i="6" s="1"/>
  <c r="B327" i="6" s="1"/>
  <c r="A427" i="6" a="1"/>
  <c r="A427" i="6" s="1"/>
  <c r="B427" i="6" s="1"/>
  <c r="A513" i="6" a="1"/>
  <c r="A513" i="6" s="1"/>
  <c r="B513" i="6" s="1"/>
  <c r="A609" i="6" a="1"/>
  <c r="A609" i="6" s="1"/>
  <c r="B609" i="6" s="1"/>
  <c r="A696" i="6" a="1"/>
  <c r="A696" i="6" s="1"/>
  <c r="B696" i="6" s="1"/>
  <c r="A749" i="6" a="1"/>
  <c r="A749" i="6" s="1"/>
  <c r="B749" i="6" s="1"/>
  <c r="A784" i="6" a="1"/>
  <c r="A784" i="6" s="1"/>
  <c r="B784" i="6" s="1"/>
  <c r="A811" i="6" a="1"/>
  <c r="A811" i="6" s="1"/>
  <c r="B811" i="6" s="1"/>
  <c r="A837" i="6" a="1"/>
  <c r="A837" i="6" s="1"/>
  <c r="B837" i="6" s="1"/>
  <c r="A865" i="6" a="1"/>
  <c r="A865" i="6" s="1"/>
  <c r="B865" i="6" s="1"/>
  <c r="A891" i="6" a="1"/>
  <c r="A891" i="6" s="1"/>
  <c r="B891" i="6" s="1"/>
  <c r="A920" i="6" a="1"/>
  <c r="A920" i="6" s="1"/>
  <c r="B920" i="6" s="1"/>
  <c r="A943" i="6" a="1"/>
  <c r="A943" i="6" s="1"/>
  <c r="B943" i="6" s="1"/>
  <c r="A966" i="6" a="1"/>
  <c r="A966" i="6" s="1"/>
  <c r="B966" i="6" s="1"/>
  <c r="A989" i="6" a="1"/>
  <c r="A989" i="6" s="1"/>
  <c r="B989" i="6" s="1"/>
  <c r="A1007" i="6" a="1"/>
  <c r="A1007" i="6" s="1"/>
  <c r="B1007" i="6" s="1"/>
  <c r="A1030" i="6" a="1"/>
  <c r="A1030" i="6" s="1"/>
  <c r="B1030" i="6" s="1"/>
  <c r="A1049" i="6" a="1"/>
  <c r="A1049" i="6" s="1"/>
  <c r="B1049" i="6" s="1"/>
  <c r="A1070" i="6" a="1"/>
  <c r="A1070" i="6" s="1"/>
  <c r="B1070" i="6" s="1"/>
  <c r="A1091" i="6" a="1"/>
  <c r="A1091" i="6" s="1"/>
  <c r="B1091" i="6" s="1"/>
  <c r="A1110" i="6" a="1"/>
  <c r="A1110" i="6" s="1"/>
  <c r="B1110" i="6" s="1"/>
  <c r="A1133" i="6" a="1"/>
  <c r="A1133" i="6" s="1"/>
  <c r="B1133" i="6" s="1"/>
  <c r="A1151" i="6" a="1"/>
  <c r="A1151" i="6" s="1"/>
  <c r="B1151" i="6" s="1"/>
  <c r="A1173" i="6" a="1"/>
  <c r="A1173" i="6" s="1"/>
  <c r="B1173" i="6" s="1"/>
  <c r="A1191" i="6" a="1"/>
  <c r="A1191" i="6" s="1"/>
  <c r="B1191" i="6" s="1"/>
  <c r="A1207" i="6" a="1"/>
  <c r="A1207" i="6" s="1"/>
  <c r="B1207" i="6" s="1"/>
  <c r="A1225" i="6" a="1"/>
  <c r="A1225" i="6" s="1"/>
  <c r="B1225" i="6" s="1"/>
  <c r="A1239" i="6" a="1"/>
  <c r="A1239" i="6" s="1"/>
  <c r="B1239" i="6" s="1"/>
  <c r="A1252" i="6" a="1"/>
  <c r="A1252" i="6" s="1"/>
  <c r="B1252" i="6" s="1"/>
  <c r="A1265" i="6" a="1"/>
  <c r="A1265" i="6" s="1"/>
  <c r="B1265" i="6" s="1"/>
  <c r="A1277" i="6" a="1"/>
  <c r="A1277" i="6" s="1"/>
  <c r="B1277" i="6" s="1"/>
  <c r="A1291" i="6" a="1"/>
  <c r="A1291" i="6" s="1"/>
  <c r="B1291" i="6" s="1"/>
  <c r="A1303" i="6" a="1"/>
  <c r="A1303" i="6" s="1"/>
  <c r="B1303" i="6" s="1"/>
  <c r="A1316" i="6" a="1"/>
  <c r="A1316" i="6" s="1"/>
  <c r="B1316" i="6" s="1"/>
  <c r="A1329" i="6" a="1"/>
  <c r="A1329" i="6" s="1"/>
  <c r="B1329" i="6" s="1"/>
  <c r="A1341" i="6" a="1"/>
  <c r="A1341" i="6" s="1"/>
  <c r="B1341" i="6" s="1"/>
  <c r="A1355" i="6" a="1"/>
  <c r="A1355" i="6" s="1"/>
  <c r="B1355" i="6" s="1"/>
  <c r="A1367" i="6" a="1"/>
  <c r="A1367" i="6" s="1"/>
  <c r="B1367" i="6" s="1"/>
  <c r="A1380" i="6" a="1"/>
  <c r="A1380" i="6" s="1"/>
  <c r="B1380" i="6" s="1"/>
  <c r="A1393" i="6" a="1"/>
  <c r="A1393" i="6" s="1"/>
  <c r="B1393" i="6" s="1"/>
  <c r="A1405" i="6" a="1"/>
  <c r="A1405" i="6" s="1"/>
  <c r="B1405" i="6" s="1"/>
  <c r="A1419" i="6" a="1"/>
  <c r="A1419" i="6" s="1"/>
  <c r="B1419" i="6" s="1"/>
  <c r="A1431" i="6" a="1"/>
  <c r="A1431" i="6" s="1"/>
  <c r="B1431" i="6" s="1"/>
  <c r="A1444" i="6" a="1"/>
  <c r="A1444" i="6" s="1"/>
  <c r="B1444" i="6" s="1"/>
  <c r="A1457" i="6" a="1"/>
  <c r="A1457" i="6" s="1"/>
  <c r="B1457" i="6" s="1"/>
  <c r="A1469" i="6" a="1"/>
  <c r="A1469" i="6" s="1"/>
  <c r="B1469" i="6" s="1"/>
  <c r="A1483" i="6" a="1"/>
  <c r="A1483" i="6" s="1"/>
  <c r="B1483" i="6" s="1"/>
  <c r="A1495" i="6" a="1"/>
  <c r="A1495" i="6" s="1"/>
  <c r="B1495" i="6" s="1"/>
  <c r="A1505" i="6" a="1"/>
  <c r="A1505" i="6" s="1"/>
  <c r="B1505" i="6" s="1"/>
  <c r="A1514" i="6" a="1"/>
  <c r="A1514" i="6" s="1"/>
  <c r="B1514" i="6" s="1"/>
  <c r="A1522" i="6" a="1"/>
  <c r="A1522" i="6" s="1"/>
  <c r="B1522" i="6" s="1"/>
  <c r="A1530" i="6" a="1"/>
  <c r="A1530" i="6" s="1"/>
  <c r="B1530" i="6" s="1"/>
  <c r="A1538" i="6" a="1"/>
  <c r="A1538" i="6" s="1"/>
  <c r="B1538" i="6" s="1"/>
  <c r="A1546" i="6" a="1"/>
  <c r="A1546" i="6" s="1"/>
  <c r="B1546" i="6" s="1"/>
  <c r="A1554" i="6" a="1"/>
  <c r="A1554" i="6" s="1"/>
  <c r="B1554" i="6" s="1"/>
  <c r="A1562" i="6" a="1"/>
  <c r="A1562" i="6" s="1"/>
  <c r="B1562" i="6" s="1"/>
  <c r="A1570" i="6" a="1"/>
  <c r="A1570" i="6" s="1"/>
  <c r="B1570" i="6" s="1"/>
  <c r="A1578" i="6" a="1"/>
  <c r="A1578" i="6" s="1"/>
  <c r="B1578" i="6" s="1"/>
  <c r="A1586" i="6" a="1"/>
  <c r="A1586" i="6" s="1"/>
  <c r="B1586" i="6" s="1"/>
  <c r="A1594" i="6" a="1"/>
  <c r="A1594" i="6" s="1"/>
  <c r="B1594" i="6" s="1"/>
  <c r="A1602" i="6" a="1"/>
  <c r="A1602" i="6" s="1"/>
  <c r="B1602" i="6" s="1"/>
  <c r="A1610" i="6" a="1"/>
  <c r="A1610" i="6" s="1"/>
  <c r="B1610" i="6" s="1"/>
  <c r="A1618" i="6" a="1"/>
  <c r="A1618" i="6" s="1"/>
  <c r="B1618" i="6" s="1"/>
  <c r="A1626" i="6" a="1"/>
  <c r="A1626" i="6" s="1"/>
  <c r="B1626" i="6" s="1"/>
  <c r="A1634" i="6" a="1"/>
  <c r="A1634" i="6" s="1"/>
  <c r="B1634" i="6" s="1"/>
  <c r="A1642" i="6" a="1"/>
  <c r="A1642" i="6" s="1"/>
  <c r="B1642" i="6" s="1"/>
  <c r="A1650" i="6" a="1"/>
  <c r="A1650" i="6" s="1"/>
  <c r="B1650" i="6" s="1"/>
  <c r="A1658" i="6" a="1"/>
  <c r="A1658" i="6" s="1"/>
  <c r="B1658" i="6" s="1"/>
  <c r="A1666" i="6" a="1"/>
  <c r="A1666" i="6" s="1"/>
  <c r="B1666" i="6" s="1"/>
  <c r="A1674" i="6" a="1"/>
  <c r="A1674" i="6" s="1"/>
  <c r="B1674" i="6" s="1"/>
  <c r="A1682" i="6" a="1"/>
  <c r="A1682" i="6" s="1"/>
  <c r="B1682" i="6" s="1"/>
  <c r="A1690" i="6" a="1"/>
  <c r="A1690" i="6" s="1"/>
  <c r="B1690" i="6" s="1"/>
  <c r="A1698" i="6" a="1"/>
  <c r="A1698" i="6" s="1"/>
  <c r="B1698" i="6" s="1"/>
  <c r="A1706" i="6" a="1"/>
  <c r="A1706" i="6" s="1"/>
  <c r="B1706" i="6" s="1"/>
  <c r="A1714" i="6" a="1"/>
  <c r="A1714" i="6" s="1"/>
  <c r="B1714" i="6" s="1"/>
  <c r="A1722" i="6" a="1"/>
  <c r="A1722" i="6" s="1"/>
  <c r="B1722" i="6" s="1"/>
  <c r="A1730" i="6" a="1"/>
  <c r="A1730" i="6" s="1"/>
  <c r="B1730" i="6" s="1"/>
  <c r="A1738" i="6" a="1"/>
  <c r="A1738" i="6" s="1"/>
  <c r="B1738" i="6" s="1"/>
  <c r="A1746" i="6" a="1"/>
  <c r="A1746" i="6" s="1"/>
  <c r="B1746" i="6" s="1"/>
  <c r="A1754" i="6" a="1"/>
  <c r="A1754" i="6" s="1"/>
  <c r="B1754" i="6" s="1"/>
  <c r="A1762" i="6" a="1"/>
  <c r="A1762" i="6" s="1"/>
  <c r="B1762" i="6" s="1"/>
  <c r="A1770" i="6" a="1"/>
  <c r="A1770" i="6" s="1"/>
  <c r="B1770" i="6" s="1"/>
  <c r="A1778" i="6" a="1"/>
  <c r="A1778" i="6" s="1"/>
  <c r="B1778" i="6" s="1"/>
  <c r="A1786" i="6" a="1"/>
  <c r="A1786" i="6" s="1"/>
  <c r="B1786" i="6" s="1"/>
  <c r="A182" i="6" a="1"/>
  <c r="A182" i="6" s="1"/>
  <c r="B182" i="6" s="1"/>
  <c r="A335" i="6" a="1"/>
  <c r="A335" i="6" s="1"/>
  <c r="B335" i="6" s="1"/>
  <c r="A438" i="6" a="1"/>
  <c r="A438" i="6" s="1"/>
  <c r="B438" i="6" s="1"/>
  <c r="A530" i="6" a="1"/>
  <c r="A530" i="6" s="1"/>
  <c r="B530" i="6" s="1"/>
  <c r="A615" i="6" a="1"/>
  <c r="A615" i="6" s="1"/>
  <c r="B615" i="6" s="1"/>
  <c r="A704" i="6" a="1"/>
  <c r="A704" i="6" s="1"/>
  <c r="B704" i="6" s="1"/>
  <c r="A758" i="6" a="1"/>
  <c r="A758" i="6" s="1"/>
  <c r="B758" i="6" s="1"/>
  <c r="A787" i="6" a="1"/>
  <c r="A787" i="6" s="1"/>
  <c r="B787" i="6" s="1"/>
  <c r="A813" i="6" a="1"/>
  <c r="A813" i="6" s="1"/>
  <c r="B813" i="6" s="1"/>
  <c r="A840" i="6" a="1"/>
  <c r="A840" i="6" s="1"/>
  <c r="B840" i="6" s="1"/>
  <c r="A869" i="6" a="1"/>
  <c r="A869" i="6" s="1"/>
  <c r="B869" i="6" s="1"/>
  <c r="A896" i="6" a="1"/>
  <c r="A896" i="6" s="1"/>
  <c r="B896" i="6" s="1"/>
  <c r="A923" i="6" a="1"/>
  <c r="A923" i="6" s="1"/>
  <c r="B923" i="6" s="1"/>
  <c r="A947" i="6" a="1"/>
  <c r="A947" i="6" s="1"/>
  <c r="B947" i="6" s="1"/>
  <c r="A968" i="6" a="1"/>
  <c r="A968" i="6" s="1"/>
  <c r="B968" i="6" s="1"/>
  <c r="A991" i="6" a="1"/>
  <c r="A991" i="6" s="1"/>
  <c r="B991" i="6" s="1"/>
  <c r="A1011" i="6" a="1"/>
  <c r="A1011" i="6" s="1"/>
  <c r="B1011" i="6" s="1"/>
  <c r="A1031" i="6" a="1"/>
  <c r="A1031" i="6" s="1"/>
  <c r="B1031" i="6" s="1"/>
  <c r="A1053" i="6" a="1"/>
  <c r="A1053" i="6" s="1"/>
  <c r="B1053" i="6" s="1"/>
  <c r="A1071" i="6" a="1"/>
  <c r="A1071" i="6" s="1"/>
  <c r="B1071" i="6" s="1"/>
  <c r="A1094" i="6" a="1"/>
  <c r="A1094" i="6" s="1"/>
  <c r="B1094" i="6" s="1"/>
  <c r="A1113" i="6" a="1"/>
  <c r="A1113" i="6" s="1"/>
  <c r="B1113" i="6" s="1"/>
  <c r="A1134" i="6" a="1"/>
  <c r="A1134" i="6" s="1"/>
  <c r="B1134" i="6" s="1"/>
  <c r="A1155" i="6" a="1"/>
  <c r="A1155" i="6" s="1"/>
  <c r="B1155" i="6" s="1"/>
  <c r="A1174" i="6" a="1"/>
  <c r="A1174" i="6" s="1"/>
  <c r="B1174" i="6" s="1"/>
  <c r="A1193" i="6" a="1"/>
  <c r="A1193" i="6" s="1"/>
  <c r="B1193" i="6" s="1"/>
  <c r="A1209" i="6" a="1"/>
  <c r="A1209" i="6" s="1"/>
  <c r="B1209" i="6" s="1"/>
  <c r="A1227" i="6" a="1"/>
  <c r="A1227" i="6" s="1"/>
  <c r="B1227" i="6" s="1"/>
  <c r="A1241" i="6" a="1"/>
  <c r="A1241" i="6" s="1"/>
  <c r="B1241" i="6" s="1"/>
  <c r="A1253" i="6" a="1"/>
  <c r="A1253" i="6" s="1"/>
  <c r="B1253" i="6" s="1"/>
  <c r="A1267" i="6" a="1"/>
  <c r="A1267" i="6" s="1"/>
  <c r="B1267" i="6" s="1"/>
  <c r="A1279" i="6" a="1"/>
  <c r="A1279" i="6" s="1"/>
  <c r="B1279" i="6" s="1"/>
  <c r="A1292" i="6" a="1"/>
  <c r="A1292" i="6" s="1"/>
  <c r="B1292" i="6" s="1"/>
  <c r="A1305" i="6" a="1"/>
  <c r="A1305" i="6" s="1"/>
  <c r="B1305" i="6" s="1"/>
  <c r="A1317" i="6" a="1"/>
  <c r="A1317" i="6" s="1"/>
  <c r="B1317" i="6" s="1"/>
  <c r="A1331" i="6" a="1"/>
  <c r="A1331" i="6" s="1"/>
  <c r="B1331" i="6" s="1"/>
  <c r="A1343" i="6" a="1"/>
  <c r="A1343" i="6" s="1"/>
  <c r="B1343" i="6" s="1"/>
  <c r="A1356" i="6" a="1"/>
  <c r="A1356" i="6" s="1"/>
  <c r="B1356" i="6" s="1"/>
  <c r="A1369" i="6" a="1"/>
  <c r="A1369" i="6" s="1"/>
  <c r="B1369" i="6" s="1"/>
  <c r="A1381" i="6" a="1"/>
  <c r="A1381" i="6" s="1"/>
  <c r="B1381" i="6" s="1"/>
  <c r="A1395" i="6" a="1"/>
  <c r="A1395" i="6" s="1"/>
  <c r="B1395" i="6" s="1"/>
  <c r="A1407" i="6" a="1"/>
  <c r="A1407" i="6" s="1"/>
  <c r="B1407" i="6" s="1"/>
  <c r="A1420" i="6" a="1"/>
  <c r="A1420" i="6" s="1"/>
  <c r="B1420" i="6" s="1"/>
  <c r="A1433" i="6" a="1"/>
  <c r="A1433" i="6" s="1"/>
  <c r="B1433" i="6" s="1"/>
  <c r="A1445" i="6" a="1"/>
  <c r="A1445" i="6" s="1"/>
  <c r="B1445" i="6" s="1"/>
  <c r="A1459" i="6" a="1"/>
  <c r="A1459" i="6" s="1"/>
  <c r="B1459" i="6" s="1"/>
  <c r="A1471" i="6" a="1"/>
  <c r="A1471" i="6" s="1"/>
  <c r="B1471" i="6" s="1"/>
  <c r="A1484" i="6" a="1"/>
  <c r="A1484" i="6" s="1"/>
  <c r="B1484" i="6" s="1"/>
  <c r="A1497" i="6" a="1"/>
  <c r="A1497" i="6" s="1"/>
  <c r="B1497" i="6" s="1"/>
  <c r="A1507" i="6" a="1"/>
  <c r="A1507" i="6" s="1"/>
  <c r="B1507" i="6" s="1"/>
  <c r="A1515" i="6" a="1"/>
  <c r="A1515" i="6" s="1"/>
  <c r="B1515" i="6" s="1"/>
  <c r="A1523" i="6" a="1"/>
  <c r="A1523" i="6" s="1"/>
  <c r="B1523" i="6" s="1"/>
  <c r="A1531" i="6" a="1"/>
  <c r="A1531" i="6" s="1"/>
  <c r="B1531" i="6" s="1"/>
  <c r="A1539" i="6" a="1"/>
  <c r="A1539" i="6" s="1"/>
  <c r="B1539" i="6" s="1"/>
  <c r="A1547" i="6" a="1"/>
  <c r="A1547" i="6" s="1"/>
  <c r="B1547" i="6" s="1"/>
  <c r="A1555" i="6" a="1"/>
  <c r="A1555" i="6" s="1"/>
  <c r="B1555" i="6" s="1"/>
  <c r="A1563" i="6" a="1"/>
  <c r="A1563" i="6" s="1"/>
  <c r="B1563" i="6" s="1"/>
  <c r="A1571" i="6" a="1"/>
  <c r="A1571" i="6" s="1"/>
  <c r="B1571" i="6" s="1"/>
  <c r="A1579" i="6" a="1"/>
  <c r="A1579" i="6" s="1"/>
  <c r="B1579" i="6" s="1"/>
  <c r="A1587" i="6" a="1"/>
  <c r="A1587" i="6" s="1"/>
  <c r="B1587" i="6" s="1"/>
  <c r="A1595" i="6" a="1"/>
  <c r="A1595" i="6" s="1"/>
  <c r="B1595" i="6" s="1"/>
  <c r="A1603" i="6" a="1"/>
  <c r="A1603" i="6" s="1"/>
  <c r="B1603" i="6" s="1"/>
  <c r="A1611" i="6" a="1"/>
  <c r="A1611" i="6" s="1"/>
  <c r="B1611" i="6" s="1"/>
  <c r="A1619" i="6" a="1"/>
  <c r="A1619" i="6" s="1"/>
  <c r="B1619" i="6" s="1"/>
  <c r="A1627" i="6" a="1"/>
  <c r="A1627" i="6" s="1"/>
  <c r="B1627" i="6" s="1"/>
  <c r="A1635" i="6" a="1"/>
  <c r="A1635" i="6" s="1"/>
  <c r="B1635" i="6" s="1"/>
  <c r="A1643" i="6" a="1"/>
  <c r="A1643" i="6" s="1"/>
  <c r="B1643" i="6" s="1"/>
  <c r="A1651" i="6" a="1"/>
  <c r="A1651" i="6" s="1"/>
  <c r="B1651" i="6" s="1"/>
  <c r="A1659" i="6" a="1"/>
  <c r="A1659" i="6" s="1"/>
  <c r="B1659" i="6" s="1"/>
  <c r="A1667" i="6" a="1"/>
  <c r="A1667" i="6" s="1"/>
  <c r="B1667" i="6" s="1"/>
  <c r="A1675" i="6" a="1"/>
  <c r="A1675" i="6" s="1"/>
  <c r="B1675" i="6" s="1"/>
  <c r="A1683" i="6" a="1"/>
  <c r="A1683" i="6" s="1"/>
  <c r="B1683" i="6" s="1"/>
  <c r="A1691" i="6" a="1"/>
  <c r="A1691" i="6" s="1"/>
  <c r="B1691" i="6" s="1"/>
  <c r="A1699" i="6" a="1"/>
  <c r="A1699" i="6" s="1"/>
  <c r="B1699" i="6" s="1"/>
  <c r="A1707" i="6" a="1"/>
  <c r="A1707" i="6" s="1"/>
  <c r="B1707" i="6" s="1"/>
  <c r="A1715" i="6" a="1"/>
  <c r="A1715" i="6" s="1"/>
  <c r="B1715" i="6" s="1"/>
  <c r="A1723" i="6" a="1"/>
  <c r="A1723" i="6" s="1"/>
  <c r="B1723" i="6" s="1"/>
  <c r="A1731" i="6" a="1"/>
  <c r="A1731" i="6" s="1"/>
  <c r="B1731" i="6" s="1"/>
  <c r="A1739" i="6" a="1"/>
  <c r="A1739" i="6" s="1"/>
  <c r="B1739" i="6" s="1"/>
  <c r="A1747" i="6" a="1"/>
  <c r="A1747" i="6" s="1"/>
  <c r="B1747" i="6" s="1"/>
  <c r="A1755" i="6" a="1"/>
  <c r="A1755" i="6" s="1"/>
  <c r="B1755" i="6" s="1"/>
  <c r="A1763" i="6" a="1"/>
  <c r="A1763" i="6" s="1"/>
  <c r="B1763" i="6" s="1"/>
  <c r="A1771" i="6" a="1"/>
  <c r="A1771" i="6" s="1"/>
  <c r="B1771" i="6" s="1"/>
  <c r="A1779" i="6" a="1"/>
  <c r="A1779" i="6" s="1"/>
  <c r="B1779" i="6" s="1"/>
  <c r="A1787" i="6" a="1"/>
  <c r="A1787" i="6" s="1"/>
  <c r="B1787" i="6" s="1"/>
  <c r="A1795" i="6" a="1"/>
  <c r="A1795" i="6" s="1"/>
  <c r="B1795" i="6" s="1"/>
  <c r="A1803" i="6" a="1"/>
  <c r="A1803" i="6" s="1"/>
  <c r="B1803" i="6" s="1"/>
  <c r="A1811" i="6" a="1"/>
  <c r="A1811" i="6" s="1"/>
  <c r="B1811" i="6" s="1"/>
  <c r="A1819" i="6" a="1"/>
  <c r="A1819" i="6" s="1"/>
  <c r="B1819" i="6" s="1"/>
  <c r="A1827" i="6" a="1"/>
  <c r="A1827" i="6" s="1"/>
  <c r="B1827" i="6" s="1"/>
  <c r="A1835" i="6" a="1"/>
  <c r="A1835" i="6" s="1"/>
  <c r="B1835" i="6" s="1"/>
  <c r="A1843" i="6" a="1"/>
  <c r="A1843" i="6" s="1"/>
  <c r="B1843" i="6" s="1"/>
  <c r="A1851" i="6" a="1"/>
  <c r="A1851" i="6" s="1"/>
  <c r="B1851" i="6" s="1"/>
  <c r="A1859" i="6" a="1"/>
  <c r="A1859" i="6" s="1"/>
  <c r="B1859" i="6" s="1"/>
  <c r="A1867" i="6" a="1"/>
  <c r="A1867" i="6" s="1"/>
  <c r="B1867" i="6" s="1"/>
  <c r="A1875" i="6" a="1"/>
  <c r="A1875" i="6" s="1"/>
  <c r="B1875" i="6" s="1"/>
  <c r="A1883" i="6" a="1"/>
  <c r="A1883" i="6" s="1"/>
  <c r="B1883" i="6" s="1"/>
  <c r="A1891" i="6" a="1"/>
  <c r="A1891" i="6" s="1"/>
  <c r="B1891" i="6" s="1"/>
  <c r="A1899" i="6" a="1"/>
  <c r="A1899" i="6" s="1"/>
  <c r="B1899" i="6" s="1"/>
  <c r="A1907" i="6" a="1"/>
  <c r="A1907" i="6" s="1"/>
  <c r="B1907" i="6" s="1"/>
  <c r="A1915" i="6" a="1"/>
  <c r="A1915" i="6" s="1"/>
  <c r="B1915" i="6" s="1"/>
  <c r="A1923" i="6" a="1"/>
  <c r="A1923" i="6" s="1"/>
  <c r="B1923" i="6" s="1"/>
  <c r="A1931" i="6" a="1"/>
  <c r="A1931" i="6" s="1"/>
  <c r="B1931" i="6" s="1"/>
  <c r="A1939" i="6" a="1"/>
  <c r="A1939" i="6" s="1"/>
  <c r="B1939" i="6" s="1"/>
  <c r="A1947" i="6" a="1"/>
  <c r="A1947" i="6" s="1"/>
  <c r="B1947" i="6" s="1"/>
  <c r="A1955" i="6" a="1"/>
  <c r="A1955" i="6" s="1"/>
  <c r="B1955" i="6" s="1"/>
  <c r="A1963" i="6" a="1"/>
  <c r="A1963" i="6" s="1"/>
  <c r="B1963" i="6" s="1"/>
  <c r="A1971" i="6" a="1"/>
  <c r="A1971" i="6" s="1"/>
  <c r="B1971" i="6" s="1"/>
  <c r="A1979" i="6" a="1"/>
  <c r="A1979" i="6" s="1"/>
  <c r="B1979" i="6" s="1"/>
  <c r="A1987" i="6" a="1"/>
  <c r="A1987" i="6" s="1"/>
  <c r="B1987" i="6" s="1"/>
  <c r="A1995" i="6" a="1"/>
  <c r="A1995" i="6" s="1"/>
  <c r="B1995" i="6" s="1"/>
  <c r="A2003" i="6" a="1"/>
  <c r="A2003" i="6" s="1"/>
  <c r="B2003" i="6" s="1"/>
  <c r="A2011" i="6" a="1"/>
  <c r="A2011" i="6" s="1"/>
  <c r="B2011" i="6" s="1"/>
  <c r="A2019" i="6" a="1"/>
  <c r="A2019" i="6" s="1"/>
  <c r="B2019" i="6" s="1"/>
  <c r="A2027" i="6" a="1"/>
  <c r="A2027" i="6" s="1"/>
  <c r="B2027" i="6" s="1"/>
  <c r="A5" i="6" a="1"/>
  <c r="A5" i="6" s="1"/>
  <c r="B5" i="6" s="1"/>
  <c r="A194" i="6" a="1"/>
  <c r="A194" i="6" s="1"/>
  <c r="B194" i="6" s="1"/>
  <c r="A355" i="6" a="1"/>
  <c r="A355" i="6" s="1"/>
  <c r="B355" i="6" s="1"/>
  <c r="A215" i="6" a="1"/>
  <c r="A215" i="6" s="1"/>
  <c r="B215" i="6" s="1"/>
  <c r="A498" i="6" a="1"/>
  <c r="A498" i="6" s="1"/>
  <c r="B498" i="6" s="1"/>
  <c r="A677" i="6" a="1"/>
  <c r="A677" i="6" s="1"/>
  <c r="B677" i="6" s="1"/>
  <c r="A776" i="6" a="1"/>
  <c r="A776" i="6" s="1"/>
  <c r="B776" i="6" s="1"/>
  <c r="A832" i="6" a="1"/>
  <c r="A832" i="6" s="1"/>
  <c r="B832" i="6" s="1"/>
  <c r="A886" i="6" a="1"/>
  <c r="A886" i="6" s="1"/>
  <c r="B886" i="6" s="1"/>
  <c r="A937" i="6" a="1"/>
  <c r="A937" i="6" s="1"/>
  <c r="B937" i="6" s="1"/>
  <c r="A982" i="6" a="1"/>
  <c r="A982" i="6" s="1"/>
  <c r="B982" i="6" s="1"/>
  <c r="A1023" i="6" a="1"/>
  <c r="A1023" i="6" s="1"/>
  <c r="B1023" i="6" s="1"/>
  <c r="A1065" i="6" a="1"/>
  <c r="A1065" i="6" s="1"/>
  <c r="B1065" i="6" s="1"/>
  <c r="A1107" i="6" a="1"/>
  <c r="A1107" i="6" s="1"/>
  <c r="B1107" i="6" s="1"/>
  <c r="A1147" i="6" a="1"/>
  <c r="A1147" i="6" s="1"/>
  <c r="B1147" i="6" s="1"/>
  <c r="A1185" i="6" a="1"/>
  <c r="A1185" i="6" s="1"/>
  <c r="B1185" i="6" s="1"/>
  <c r="A1221" i="6" a="1"/>
  <c r="A1221" i="6" s="1"/>
  <c r="B1221" i="6" s="1"/>
  <c r="A1249" i="6" a="1"/>
  <c r="A1249" i="6" s="1"/>
  <c r="B1249" i="6" s="1"/>
  <c r="A1275" i="6" a="1"/>
  <c r="A1275" i="6" s="1"/>
  <c r="B1275" i="6" s="1"/>
  <c r="A1300" i="6" a="1"/>
  <c r="A1300" i="6" s="1"/>
  <c r="B1300" i="6" s="1"/>
  <c r="A1325" i="6" a="1"/>
  <c r="A1325" i="6" s="1"/>
  <c r="B1325" i="6" s="1"/>
  <c r="A1351" i="6" a="1"/>
  <c r="A1351" i="6" s="1"/>
  <c r="B1351" i="6" s="1"/>
  <c r="A1377" i="6" a="1"/>
  <c r="A1377" i="6" s="1"/>
  <c r="B1377" i="6" s="1"/>
  <c r="A1403" i="6" a="1"/>
  <c r="A1403" i="6" s="1"/>
  <c r="B1403" i="6" s="1"/>
  <c r="A1428" i="6" a="1"/>
  <c r="A1428" i="6" s="1"/>
  <c r="B1428" i="6" s="1"/>
  <c r="A1453" i="6" a="1"/>
  <c r="A1453" i="6" s="1"/>
  <c r="B1453" i="6" s="1"/>
  <c r="A1479" i="6" a="1"/>
  <c r="A1479" i="6" s="1"/>
  <c r="B1479" i="6" s="1"/>
  <c r="A1503" i="6" a="1"/>
  <c r="A1503" i="6" s="1"/>
  <c r="B1503" i="6" s="1"/>
  <c r="A1520" i="6" a="1"/>
  <c r="A1520" i="6" s="1"/>
  <c r="B1520" i="6" s="1"/>
  <c r="A1536" i="6" a="1"/>
  <c r="A1536" i="6" s="1"/>
  <c r="B1536" i="6" s="1"/>
  <c r="A1552" i="6" a="1"/>
  <c r="A1552" i="6" s="1"/>
  <c r="B1552" i="6" s="1"/>
  <c r="A1568" i="6" a="1"/>
  <c r="A1568" i="6" s="1"/>
  <c r="B1568" i="6" s="1"/>
  <c r="A1584" i="6" a="1"/>
  <c r="A1584" i="6" s="1"/>
  <c r="B1584" i="6" s="1"/>
  <c r="A1600" i="6" a="1"/>
  <c r="A1600" i="6" s="1"/>
  <c r="B1600" i="6" s="1"/>
  <c r="A1616" i="6" a="1"/>
  <c r="A1616" i="6" s="1"/>
  <c r="B1616" i="6" s="1"/>
  <c r="A1632" i="6" a="1"/>
  <c r="A1632" i="6" s="1"/>
  <c r="B1632" i="6" s="1"/>
  <c r="A1648" i="6" a="1"/>
  <c r="A1648" i="6" s="1"/>
  <c r="B1648" i="6" s="1"/>
  <c r="A1664" i="6" a="1"/>
  <c r="A1664" i="6" s="1"/>
  <c r="B1664" i="6" s="1"/>
  <c r="A1680" i="6" a="1"/>
  <c r="A1680" i="6" s="1"/>
  <c r="B1680" i="6" s="1"/>
  <c r="A1696" i="6" a="1"/>
  <c r="A1696" i="6" s="1"/>
  <c r="B1696" i="6" s="1"/>
  <c r="A1712" i="6" a="1"/>
  <c r="A1712" i="6" s="1"/>
  <c r="B1712" i="6" s="1"/>
  <c r="A1728" i="6" a="1"/>
  <c r="A1728" i="6" s="1"/>
  <c r="B1728" i="6" s="1"/>
  <c r="A1744" i="6" a="1"/>
  <c r="A1744" i="6" s="1"/>
  <c r="B1744" i="6" s="1"/>
  <c r="A1760" i="6" a="1"/>
  <c r="A1760" i="6" s="1"/>
  <c r="B1760" i="6" s="1"/>
  <c r="A1776" i="6" a="1"/>
  <c r="A1776" i="6" s="1"/>
  <c r="B1776" i="6" s="1"/>
  <c r="A1790" i="6" a="1"/>
  <c r="A1790" i="6" s="1"/>
  <c r="B1790" i="6" s="1"/>
  <c r="A1801" i="6" a="1"/>
  <c r="A1801" i="6" s="1"/>
  <c r="B1801" i="6" s="1"/>
  <c r="A1812" i="6" a="1"/>
  <c r="A1812" i="6" s="1"/>
  <c r="B1812" i="6" s="1"/>
  <c r="A1822" i="6" a="1"/>
  <c r="A1822" i="6" s="1"/>
  <c r="B1822" i="6" s="1"/>
  <c r="A1833" i="6" a="1"/>
  <c r="A1833" i="6" s="1"/>
  <c r="B1833" i="6" s="1"/>
  <c r="A1844" i="6" a="1"/>
  <c r="A1844" i="6" s="1"/>
  <c r="B1844" i="6" s="1"/>
  <c r="A1854" i="6" a="1"/>
  <c r="A1854" i="6" s="1"/>
  <c r="B1854" i="6" s="1"/>
  <c r="A1865" i="6" a="1"/>
  <c r="A1865" i="6" s="1"/>
  <c r="B1865" i="6" s="1"/>
  <c r="A1876" i="6" a="1"/>
  <c r="A1876" i="6" s="1"/>
  <c r="B1876" i="6" s="1"/>
  <c r="A1886" i="6" a="1"/>
  <c r="A1886" i="6" s="1"/>
  <c r="B1886" i="6" s="1"/>
  <c r="A1897" i="6" a="1"/>
  <c r="A1897" i="6" s="1"/>
  <c r="B1897" i="6" s="1"/>
  <c r="A1908" i="6" a="1"/>
  <c r="A1908" i="6" s="1"/>
  <c r="B1908" i="6" s="1"/>
  <c r="A1918" i="6" a="1"/>
  <c r="A1918" i="6" s="1"/>
  <c r="B1918" i="6" s="1"/>
  <c r="A1929" i="6" a="1"/>
  <c r="A1929" i="6" s="1"/>
  <c r="B1929" i="6" s="1"/>
  <c r="A1940" i="6" a="1"/>
  <c r="A1940" i="6" s="1"/>
  <c r="B1940" i="6" s="1"/>
  <c r="A1950" i="6" a="1"/>
  <c r="A1950" i="6" s="1"/>
  <c r="B1950" i="6" s="1"/>
  <c r="A1961" i="6" a="1"/>
  <c r="A1961" i="6" s="1"/>
  <c r="B1961" i="6" s="1"/>
  <c r="A1972" i="6" a="1"/>
  <c r="A1972" i="6" s="1"/>
  <c r="B1972" i="6" s="1"/>
  <c r="A1982" i="6" a="1"/>
  <c r="A1982" i="6" s="1"/>
  <c r="B1982" i="6" s="1"/>
  <c r="A1993" i="6" a="1"/>
  <c r="A1993" i="6" s="1"/>
  <c r="B1993" i="6" s="1"/>
  <c r="A2004" i="6" a="1"/>
  <c r="A2004" i="6" s="1"/>
  <c r="B2004" i="6" s="1"/>
  <c r="A2014" i="6" a="1"/>
  <c r="A2014" i="6" s="1"/>
  <c r="B2014" i="6" s="1"/>
  <c r="A2025" i="6" a="1"/>
  <c r="A2025" i="6" s="1"/>
  <c r="B2025" i="6" s="1"/>
  <c r="A246" i="6" a="1"/>
  <c r="A246" i="6" s="1"/>
  <c r="B246" i="6" s="1"/>
  <c r="A541" i="6" a="1"/>
  <c r="A541" i="6" s="1"/>
  <c r="B541" i="6" s="1"/>
  <c r="A710" i="6" a="1"/>
  <c r="A710" i="6" s="1"/>
  <c r="B710" i="6" s="1"/>
  <c r="A789" i="6" a="1"/>
  <c r="A789" i="6" s="1"/>
  <c r="B789" i="6" s="1"/>
  <c r="A844" i="6" a="1"/>
  <c r="A844" i="6" s="1"/>
  <c r="B844" i="6" s="1"/>
  <c r="A899" i="6" a="1"/>
  <c r="A899" i="6" s="1"/>
  <c r="B899" i="6" s="1"/>
  <c r="A950" i="6" a="1"/>
  <c r="A950" i="6" s="1"/>
  <c r="B950" i="6" s="1"/>
  <c r="A993" i="6" a="1"/>
  <c r="A993" i="6" s="1"/>
  <c r="B993" i="6" s="1"/>
  <c r="A1033" i="6" a="1"/>
  <c r="A1033" i="6" s="1"/>
  <c r="B1033" i="6" s="1"/>
  <c r="A1075" i="6" a="1"/>
  <c r="A1075" i="6" s="1"/>
  <c r="B1075" i="6" s="1"/>
  <c r="A1117" i="6" a="1"/>
  <c r="A1117" i="6" s="1"/>
  <c r="B1117" i="6" s="1"/>
  <c r="A1158" i="6" a="1"/>
  <c r="A1158" i="6" s="1"/>
  <c r="B1158" i="6" s="1"/>
  <c r="A1195" i="6" a="1"/>
  <c r="A1195" i="6" s="1"/>
  <c r="B1195" i="6" s="1"/>
  <c r="A1229" i="6" a="1"/>
  <c r="A1229" i="6" s="1"/>
  <c r="B1229" i="6" s="1"/>
  <c r="A1255" i="6" a="1"/>
  <c r="A1255" i="6" s="1"/>
  <c r="B1255" i="6" s="1"/>
  <c r="A1281" i="6" a="1"/>
  <c r="A1281" i="6" s="1"/>
  <c r="B1281" i="6" s="1"/>
  <c r="A1307" i="6" a="1"/>
  <c r="A1307" i="6" s="1"/>
  <c r="B1307" i="6" s="1"/>
  <c r="A1332" i="6" a="1"/>
  <c r="A1332" i="6" s="1"/>
  <c r="B1332" i="6" s="1"/>
  <c r="A1357" i="6" a="1"/>
  <c r="A1357" i="6" s="1"/>
  <c r="B1357" i="6" s="1"/>
  <c r="A1383" i="6" a="1"/>
  <c r="A1383" i="6" s="1"/>
  <c r="B1383" i="6" s="1"/>
  <c r="A1409" i="6" a="1"/>
  <c r="A1409" i="6" s="1"/>
  <c r="B1409" i="6" s="1"/>
  <c r="A1435" i="6" a="1"/>
  <c r="A1435" i="6" s="1"/>
  <c r="B1435" i="6" s="1"/>
  <c r="A1460" i="6" a="1"/>
  <c r="A1460" i="6" s="1"/>
  <c r="B1460" i="6" s="1"/>
  <c r="A1485" i="6" a="1"/>
  <c r="A1485" i="6" s="1"/>
  <c r="B1485" i="6" s="1"/>
  <c r="A1508" i="6" a="1"/>
  <c r="A1508" i="6" s="1"/>
  <c r="B1508" i="6" s="1"/>
  <c r="A1524" i="6" a="1"/>
  <c r="A1524" i="6" s="1"/>
  <c r="B1524" i="6" s="1"/>
  <c r="A1540" i="6" a="1"/>
  <c r="A1540" i="6" s="1"/>
  <c r="B1540" i="6" s="1"/>
  <c r="A1556" i="6" a="1"/>
  <c r="A1556" i="6" s="1"/>
  <c r="B1556" i="6" s="1"/>
  <c r="A1572" i="6" a="1"/>
  <c r="A1572" i="6" s="1"/>
  <c r="B1572" i="6" s="1"/>
  <c r="A1588" i="6" a="1"/>
  <c r="A1588" i="6" s="1"/>
  <c r="B1588" i="6" s="1"/>
  <c r="A1604" i="6" a="1"/>
  <c r="A1604" i="6" s="1"/>
  <c r="B1604" i="6" s="1"/>
  <c r="A1620" i="6" a="1"/>
  <c r="A1620" i="6" s="1"/>
  <c r="B1620" i="6" s="1"/>
  <c r="A1636" i="6" a="1"/>
  <c r="A1636" i="6" s="1"/>
  <c r="B1636" i="6" s="1"/>
  <c r="A1652" i="6" a="1"/>
  <c r="A1652" i="6" s="1"/>
  <c r="B1652" i="6" s="1"/>
  <c r="A1668" i="6" a="1"/>
  <c r="A1668" i="6" s="1"/>
  <c r="B1668" i="6" s="1"/>
  <c r="A1684" i="6" a="1"/>
  <c r="A1684" i="6" s="1"/>
  <c r="B1684" i="6" s="1"/>
  <c r="A1700" i="6" a="1"/>
  <c r="A1700" i="6" s="1"/>
  <c r="B1700" i="6" s="1"/>
  <c r="A1716" i="6" a="1"/>
  <c r="A1716" i="6" s="1"/>
  <c r="B1716" i="6" s="1"/>
  <c r="A1732" i="6" a="1"/>
  <c r="A1732" i="6" s="1"/>
  <c r="B1732" i="6" s="1"/>
  <c r="A1748" i="6" a="1"/>
  <c r="A1748" i="6" s="1"/>
  <c r="B1748" i="6" s="1"/>
  <c r="A1764" i="6" a="1"/>
  <c r="A1764" i="6" s="1"/>
  <c r="B1764" i="6" s="1"/>
  <c r="A1780" i="6" a="1"/>
  <c r="A1780" i="6" s="1"/>
  <c r="B1780" i="6" s="1"/>
  <c r="A1792" i="6" a="1"/>
  <c r="A1792" i="6" s="1"/>
  <c r="B1792" i="6" s="1"/>
  <c r="A1802" i="6" a="1"/>
  <c r="A1802" i="6" s="1"/>
  <c r="B1802" i="6" s="1"/>
  <c r="A1813" i="6" a="1"/>
  <c r="A1813" i="6" s="1"/>
  <c r="B1813" i="6" s="1"/>
  <c r="A1824" i="6" a="1"/>
  <c r="A1824" i="6" s="1"/>
  <c r="B1824" i="6" s="1"/>
  <c r="A1834" i="6" a="1"/>
  <c r="A1834" i="6" s="1"/>
  <c r="B1834" i="6" s="1"/>
  <c r="A1845" i="6" a="1"/>
  <c r="A1845" i="6" s="1"/>
  <c r="B1845" i="6" s="1"/>
  <c r="A1856" i="6" a="1"/>
  <c r="A1856" i="6" s="1"/>
  <c r="B1856" i="6" s="1"/>
  <c r="A1866" i="6" a="1"/>
  <c r="A1866" i="6" s="1"/>
  <c r="B1866" i="6" s="1"/>
  <c r="A1877" i="6" a="1"/>
  <c r="A1877" i="6" s="1"/>
  <c r="B1877" i="6" s="1"/>
  <c r="A1888" i="6" a="1"/>
  <c r="A1888" i="6" s="1"/>
  <c r="B1888" i="6" s="1"/>
  <c r="A1898" i="6" a="1"/>
  <c r="A1898" i="6" s="1"/>
  <c r="B1898" i="6" s="1"/>
  <c r="A1909" i="6" a="1"/>
  <c r="A1909" i="6" s="1"/>
  <c r="B1909" i="6" s="1"/>
  <c r="A1920" i="6" a="1"/>
  <c r="A1920" i="6" s="1"/>
  <c r="B1920" i="6" s="1"/>
  <c r="A1930" i="6" a="1"/>
  <c r="A1930" i="6" s="1"/>
  <c r="B1930" i="6" s="1"/>
  <c r="A1941" i="6" a="1"/>
  <c r="A1941" i="6" s="1"/>
  <c r="B1941" i="6" s="1"/>
  <c r="A1952" i="6" a="1"/>
  <c r="A1952" i="6" s="1"/>
  <c r="B1952" i="6" s="1"/>
  <c r="A1962" i="6" a="1"/>
  <c r="A1962" i="6" s="1"/>
  <c r="B1962" i="6" s="1"/>
  <c r="A1973" i="6" a="1"/>
  <c r="A1973" i="6" s="1"/>
  <c r="B1973" i="6" s="1"/>
  <c r="A1984" i="6" a="1"/>
  <c r="A1984" i="6" s="1"/>
  <c r="B1984" i="6" s="1"/>
  <c r="A1994" i="6" a="1"/>
  <c r="A1994" i="6" s="1"/>
  <c r="B1994" i="6" s="1"/>
  <c r="A2005" i="6" a="1"/>
  <c r="A2005" i="6" s="1"/>
  <c r="B2005" i="6" s="1"/>
  <c r="A2016" i="6" a="1"/>
  <c r="A2016" i="6" s="1"/>
  <c r="B2016" i="6" s="1"/>
  <c r="A2026" i="6" a="1"/>
  <c r="A2026" i="6" s="1"/>
  <c r="B2026" i="6" s="1"/>
  <c r="A369" i="6" a="1"/>
  <c r="A369" i="6" s="1"/>
  <c r="B369" i="6" s="1"/>
  <c r="A549" i="6" a="1"/>
  <c r="A549" i="6" s="1"/>
  <c r="B549" i="6" s="1"/>
  <c r="A723" i="6" a="1"/>
  <c r="A723" i="6" s="1"/>
  <c r="B723" i="6" s="1"/>
  <c r="A792" i="6" a="1"/>
  <c r="A792" i="6" s="1"/>
  <c r="B792" i="6" s="1"/>
  <c r="A848" i="6" a="1"/>
  <c r="A848" i="6" s="1"/>
  <c r="B848" i="6" s="1"/>
  <c r="A904" i="6" a="1"/>
  <c r="A904" i="6" s="1"/>
  <c r="B904" i="6" s="1"/>
  <c r="A952" i="6" a="1"/>
  <c r="A952" i="6" s="1"/>
  <c r="B952" i="6" s="1"/>
  <c r="A995" i="6" a="1"/>
  <c r="A995" i="6" s="1"/>
  <c r="B995" i="6" s="1"/>
  <c r="A1037" i="6" a="1"/>
  <c r="A1037" i="6" s="1"/>
  <c r="B1037" i="6" s="1"/>
  <c r="A1078" i="6" a="1"/>
  <c r="A1078" i="6" s="1"/>
  <c r="B1078" i="6" s="1"/>
  <c r="A1119" i="6" a="1"/>
  <c r="A1119" i="6" s="1"/>
  <c r="B1119" i="6" s="1"/>
  <c r="A1159" i="6" a="1"/>
  <c r="A1159" i="6" s="1"/>
  <c r="B1159" i="6" s="1"/>
  <c r="A1197" i="6" a="1"/>
  <c r="A1197" i="6" s="1"/>
  <c r="B1197" i="6" s="1"/>
  <c r="A1231" i="6" a="1"/>
  <c r="A1231" i="6" s="1"/>
  <c r="B1231" i="6" s="1"/>
  <c r="A1257" i="6" a="1"/>
  <c r="A1257" i="6" s="1"/>
  <c r="B1257" i="6" s="1"/>
  <c r="A1283" i="6" a="1"/>
  <c r="A1283" i="6" s="1"/>
  <c r="B1283" i="6" s="1"/>
  <c r="A1308" i="6" a="1"/>
  <c r="A1308" i="6" s="1"/>
  <c r="B1308" i="6" s="1"/>
  <c r="A1333" i="6" a="1"/>
  <c r="A1333" i="6" s="1"/>
  <c r="B1333" i="6" s="1"/>
  <c r="A1359" i="6" a="1"/>
  <c r="A1359" i="6" s="1"/>
  <c r="B1359" i="6" s="1"/>
  <c r="A1385" i="6" a="1"/>
  <c r="A1385" i="6" s="1"/>
  <c r="B1385" i="6" s="1"/>
  <c r="A1411" i="6" a="1"/>
  <c r="A1411" i="6" s="1"/>
  <c r="B1411" i="6" s="1"/>
  <c r="A1436" i="6" a="1"/>
  <c r="A1436" i="6" s="1"/>
  <c r="B1436" i="6" s="1"/>
  <c r="A1461" i="6" a="1"/>
  <c r="A1461" i="6" s="1"/>
  <c r="B1461" i="6" s="1"/>
  <c r="A1487" i="6" a="1"/>
  <c r="A1487" i="6" s="1"/>
  <c r="B1487" i="6" s="1"/>
  <c r="A1509" i="6" a="1"/>
  <c r="A1509" i="6" s="1"/>
  <c r="B1509" i="6" s="1"/>
  <c r="A1525" i="6" a="1"/>
  <c r="A1525" i="6" s="1"/>
  <c r="B1525" i="6" s="1"/>
  <c r="A1541" i="6" a="1"/>
  <c r="A1541" i="6" s="1"/>
  <c r="B1541" i="6" s="1"/>
  <c r="A1557" i="6" a="1"/>
  <c r="A1557" i="6" s="1"/>
  <c r="B1557" i="6" s="1"/>
  <c r="A1573" i="6" a="1"/>
  <c r="A1573" i="6" s="1"/>
  <c r="B1573" i="6" s="1"/>
  <c r="A1589" i="6" a="1"/>
  <c r="A1589" i="6" s="1"/>
  <c r="B1589" i="6" s="1"/>
  <c r="A1605" i="6" a="1"/>
  <c r="A1605" i="6" s="1"/>
  <c r="B1605" i="6" s="1"/>
  <c r="A1621" i="6" a="1"/>
  <c r="A1621" i="6" s="1"/>
  <c r="B1621" i="6" s="1"/>
  <c r="A1637" i="6" a="1"/>
  <c r="A1637" i="6" s="1"/>
  <c r="B1637" i="6" s="1"/>
  <c r="A1653" i="6" a="1"/>
  <c r="A1653" i="6" s="1"/>
  <c r="B1653" i="6" s="1"/>
  <c r="A1669" i="6" a="1"/>
  <c r="A1669" i="6" s="1"/>
  <c r="B1669" i="6" s="1"/>
  <c r="A1685" i="6" a="1"/>
  <c r="A1685" i="6" s="1"/>
  <c r="B1685" i="6" s="1"/>
  <c r="A1701" i="6" a="1"/>
  <c r="A1701" i="6" s="1"/>
  <c r="B1701" i="6" s="1"/>
  <c r="A1717" i="6" a="1"/>
  <c r="A1717" i="6" s="1"/>
  <c r="B1717" i="6" s="1"/>
  <c r="A1733" i="6" a="1"/>
  <c r="A1733" i="6" s="1"/>
  <c r="B1733" i="6" s="1"/>
  <c r="A1749" i="6" a="1"/>
  <c r="A1749" i="6" s="1"/>
  <c r="B1749" i="6" s="1"/>
  <c r="A1765" i="6" a="1"/>
  <c r="A1765" i="6" s="1"/>
  <c r="B1765" i="6" s="1"/>
  <c r="A1781" i="6" a="1"/>
  <c r="A1781" i="6" s="1"/>
  <c r="B1781" i="6" s="1"/>
  <c r="A1793" i="6" a="1"/>
  <c r="A1793" i="6" s="1"/>
  <c r="B1793" i="6" s="1"/>
  <c r="A1804" i="6" a="1"/>
  <c r="A1804" i="6" s="1"/>
  <c r="B1804" i="6" s="1"/>
  <c r="A1814" i="6" a="1"/>
  <c r="A1814" i="6" s="1"/>
  <c r="B1814" i="6" s="1"/>
  <c r="A1825" i="6" a="1"/>
  <c r="A1825" i="6" s="1"/>
  <c r="B1825" i="6" s="1"/>
  <c r="A1836" i="6" a="1"/>
  <c r="A1836" i="6" s="1"/>
  <c r="B1836" i="6" s="1"/>
  <c r="A1846" i="6" a="1"/>
  <c r="A1846" i="6" s="1"/>
  <c r="B1846" i="6" s="1"/>
  <c r="A1857" i="6" a="1"/>
  <c r="A1857" i="6" s="1"/>
  <c r="B1857" i="6" s="1"/>
  <c r="A1868" i="6" a="1"/>
  <c r="A1868" i="6" s="1"/>
  <c r="B1868" i="6" s="1"/>
  <c r="A1878" i="6" a="1"/>
  <c r="A1878" i="6" s="1"/>
  <c r="B1878" i="6" s="1"/>
  <c r="A1889" i="6" a="1"/>
  <c r="A1889" i="6" s="1"/>
  <c r="B1889" i="6" s="1"/>
  <c r="A1900" i="6" a="1"/>
  <c r="A1900" i="6" s="1"/>
  <c r="B1900" i="6" s="1"/>
  <c r="A1910" i="6" a="1"/>
  <c r="A1910" i="6" s="1"/>
  <c r="B1910" i="6" s="1"/>
  <c r="A1921" i="6" a="1"/>
  <c r="A1921" i="6" s="1"/>
  <c r="B1921" i="6" s="1"/>
  <c r="A1932" i="6" a="1"/>
  <c r="A1932" i="6" s="1"/>
  <c r="B1932" i="6" s="1"/>
  <c r="A1942" i="6" a="1"/>
  <c r="A1942" i="6" s="1"/>
  <c r="B1942" i="6" s="1"/>
  <c r="A1953" i="6" a="1"/>
  <c r="A1953" i="6" s="1"/>
  <c r="B1953" i="6" s="1"/>
  <c r="A1964" i="6" a="1"/>
  <c r="A1964" i="6" s="1"/>
  <c r="B1964" i="6" s="1"/>
  <c r="A1974" i="6" a="1"/>
  <c r="A1974" i="6" s="1"/>
  <c r="B1974" i="6" s="1"/>
  <c r="A1985" i="6" a="1"/>
  <c r="A1985" i="6" s="1"/>
  <c r="B1985" i="6" s="1"/>
  <c r="A1996" i="6" a="1"/>
  <c r="A1996" i="6" s="1"/>
  <c r="B1996" i="6" s="1"/>
  <c r="A2006" i="6" a="1"/>
  <c r="A2006" i="6" s="1"/>
  <c r="B2006" i="6" s="1"/>
  <c r="A2017" i="6" a="1"/>
  <c r="A2017" i="6" s="1"/>
  <c r="B2017" i="6" s="1"/>
  <c r="A2028" i="6" a="1"/>
  <c r="A2028" i="6" s="1"/>
  <c r="B2028" i="6" s="1"/>
  <c r="A378" i="6" a="1"/>
  <c r="A378" i="6" s="1"/>
  <c r="B378" i="6" s="1"/>
  <c r="A566" i="6" a="1"/>
  <c r="A566" i="6" s="1"/>
  <c r="B566" i="6" s="1"/>
  <c r="A728" i="6" a="1"/>
  <c r="A728" i="6" s="1"/>
  <c r="B728" i="6" s="1"/>
  <c r="A797" i="6" a="1"/>
  <c r="A797" i="6" s="1"/>
  <c r="B797" i="6" s="1"/>
  <c r="A853" i="6" a="1"/>
  <c r="A853" i="6" s="1"/>
  <c r="B853" i="6" s="1"/>
  <c r="A907" i="6" a="1"/>
  <c r="A907" i="6" s="1"/>
  <c r="B907" i="6" s="1"/>
  <c r="A955" i="6" a="1"/>
  <c r="A955" i="6" s="1"/>
  <c r="B955" i="6" s="1"/>
  <c r="A998" i="6" a="1"/>
  <c r="A998" i="6" s="1"/>
  <c r="B998" i="6" s="1"/>
  <c r="A1039" i="6" a="1"/>
  <c r="A1039" i="6" s="1"/>
  <c r="B1039" i="6" s="1"/>
  <c r="A1081" i="6" a="1"/>
  <c r="A1081" i="6" s="1"/>
  <c r="B1081" i="6" s="1"/>
  <c r="A1121" i="6" a="1"/>
  <c r="A1121" i="6" s="1"/>
  <c r="B1121" i="6" s="1"/>
  <c r="A1161" i="6" a="1"/>
  <c r="A1161" i="6" s="1"/>
  <c r="B1161" i="6" s="1"/>
  <c r="A1199" i="6" a="1"/>
  <c r="A1199" i="6" s="1"/>
  <c r="B1199" i="6" s="1"/>
  <c r="A1233" i="6" a="1"/>
  <c r="A1233" i="6" s="1"/>
  <c r="B1233" i="6" s="1"/>
  <c r="A1259" i="6" a="1"/>
  <c r="A1259" i="6" s="1"/>
  <c r="B1259" i="6" s="1"/>
  <c r="A1284" i="6" a="1"/>
  <c r="A1284" i="6" s="1"/>
  <c r="B1284" i="6" s="1"/>
  <c r="A1309" i="6" a="1"/>
  <c r="A1309" i="6" s="1"/>
  <c r="B1309" i="6" s="1"/>
  <c r="A1335" i="6" a="1"/>
  <c r="A1335" i="6" s="1"/>
  <c r="B1335" i="6" s="1"/>
  <c r="A1361" i="6" a="1"/>
  <c r="A1361" i="6" s="1"/>
  <c r="B1361" i="6" s="1"/>
  <c r="A1387" i="6" a="1"/>
  <c r="A1387" i="6" s="1"/>
  <c r="B1387" i="6" s="1"/>
  <c r="A1412" i="6" a="1"/>
  <c r="A1412" i="6" s="1"/>
  <c r="B1412" i="6" s="1"/>
  <c r="A1437" i="6" a="1"/>
  <c r="A1437" i="6" s="1"/>
  <c r="B1437" i="6" s="1"/>
  <c r="A1463" i="6" a="1"/>
  <c r="A1463" i="6" s="1"/>
  <c r="B1463" i="6" s="1"/>
  <c r="A1489" i="6" a="1"/>
  <c r="A1489" i="6" s="1"/>
  <c r="B1489" i="6" s="1"/>
  <c r="A1510" i="6" a="1"/>
  <c r="A1510" i="6" s="1"/>
  <c r="B1510" i="6" s="1"/>
  <c r="A1526" i="6" a="1"/>
  <c r="A1526" i="6" s="1"/>
  <c r="B1526" i="6" s="1"/>
  <c r="A1542" i="6" a="1"/>
  <c r="A1542" i="6" s="1"/>
  <c r="B1542" i="6" s="1"/>
  <c r="A1558" i="6" a="1"/>
  <c r="A1558" i="6" s="1"/>
  <c r="B1558" i="6" s="1"/>
  <c r="A1574" i="6" a="1"/>
  <c r="A1574" i="6" s="1"/>
  <c r="B1574" i="6" s="1"/>
  <c r="A1590" i="6" a="1"/>
  <c r="A1590" i="6" s="1"/>
  <c r="B1590" i="6" s="1"/>
  <c r="A1606" i="6" a="1"/>
  <c r="A1606" i="6" s="1"/>
  <c r="B1606" i="6" s="1"/>
  <c r="A1622" i="6" a="1"/>
  <c r="A1622" i="6" s="1"/>
  <c r="B1622" i="6" s="1"/>
  <c r="A1638" i="6" a="1"/>
  <c r="A1638" i="6" s="1"/>
  <c r="B1638" i="6" s="1"/>
  <c r="A1654" i="6" a="1"/>
  <c r="A1654" i="6" s="1"/>
  <c r="B1654" i="6" s="1"/>
  <c r="A1670" i="6" a="1"/>
  <c r="A1670" i="6" s="1"/>
  <c r="B1670" i="6" s="1"/>
  <c r="A1686" i="6" a="1"/>
  <c r="A1686" i="6" s="1"/>
  <c r="B1686" i="6" s="1"/>
  <c r="A1702" i="6" a="1"/>
  <c r="A1702" i="6" s="1"/>
  <c r="B1702" i="6" s="1"/>
  <c r="A1718" i="6" a="1"/>
  <c r="A1718" i="6" s="1"/>
  <c r="B1718" i="6" s="1"/>
  <c r="A1734" i="6" a="1"/>
  <c r="A1734" i="6" s="1"/>
  <c r="B1734" i="6" s="1"/>
  <c r="A1750" i="6" a="1"/>
  <c r="A1750" i="6" s="1"/>
  <c r="B1750" i="6" s="1"/>
  <c r="A1766" i="6" a="1"/>
  <c r="A1766" i="6" s="1"/>
  <c r="B1766" i="6" s="1"/>
  <c r="A1782" i="6" a="1"/>
  <c r="A1782" i="6" s="1"/>
  <c r="B1782" i="6" s="1"/>
  <c r="A1794" i="6" a="1"/>
  <c r="A1794" i="6" s="1"/>
  <c r="B1794" i="6" s="1"/>
  <c r="A1805" i="6" a="1"/>
  <c r="A1805" i="6" s="1"/>
  <c r="B1805" i="6" s="1"/>
  <c r="A1816" i="6" a="1"/>
  <c r="A1816" i="6" s="1"/>
  <c r="B1816" i="6" s="1"/>
  <c r="A1826" i="6" a="1"/>
  <c r="A1826" i="6" s="1"/>
  <c r="B1826" i="6" s="1"/>
  <c r="A1837" i="6" a="1"/>
  <c r="A1837" i="6" s="1"/>
  <c r="B1837" i="6" s="1"/>
  <c r="A1848" i="6" a="1"/>
  <c r="A1848" i="6" s="1"/>
  <c r="B1848" i="6" s="1"/>
  <c r="A1858" i="6" a="1"/>
  <c r="A1858" i="6" s="1"/>
  <c r="B1858" i="6" s="1"/>
  <c r="A1869" i="6" a="1"/>
  <c r="A1869" i="6" s="1"/>
  <c r="B1869" i="6" s="1"/>
  <c r="A1880" i="6" a="1"/>
  <c r="A1880" i="6" s="1"/>
  <c r="B1880" i="6" s="1"/>
  <c r="A1890" i="6" a="1"/>
  <c r="A1890" i="6" s="1"/>
  <c r="B1890" i="6" s="1"/>
  <c r="A1901" i="6" a="1"/>
  <c r="A1901" i="6" s="1"/>
  <c r="B1901" i="6" s="1"/>
  <c r="A1912" i="6" a="1"/>
  <c r="A1912" i="6" s="1"/>
  <c r="B1912" i="6" s="1"/>
  <c r="A1922" i="6" a="1"/>
  <c r="A1922" i="6" s="1"/>
  <c r="B1922" i="6" s="1"/>
  <c r="A1933" i="6" a="1"/>
  <c r="A1933" i="6" s="1"/>
  <c r="B1933" i="6" s="1"/>
  <c r="A1944" i="6" a="1"/>
  <c r="A1944" i="6" s="1"/>
  <c r="B1944" i="6" s="1"/>
  <c r="A1954" i="6" a="1"/>
  <c r="A1954" i="6" s="1"/>
  <c r="B1954" i="6" s="1"/>
  <c r="A1965" i="6" a="1"/>
  <c r="A1965" i="6" s="1"/>
  <c r="B1965" i="6" s="1"/>
  <c r="A1976" i="6" a="1"/>
  <c r="A1976" i="6" s="1"/>
  <c r="B1976" i="6" s="1"/>
  <c r="A1986" i="6" a="1"/>
  <c r="A1986" i="6" s="1"/>
  <c r="B1986" i="6" s="1"/>
  <c r="A1997" i="6" a="1"/>
  <c r="A1997" i="6" s="1"/>
  <c r="B1997" i="6" s="1"/>
  <c r="A2008" i="6" a="1"/>
  <c r="A2008" i="6" s="1"/>
  <c r="B2008" i="6" s="1"/>
  <c r="A2018" i="6" a="1"/>
  <c r="A2018" i="6" s="1"/>
  <c r="B2018" i="6" s="1"/>
  <c r="A2029" i="6" a="1"/>
  <c r="A2029" i="6" s="1"/>
  <c r="B2029" i="6" s="1"/>
  <c r="A402" i="6" a="1"/>
  <c r="A402" i="6" s="1"/>
  <c r="B402" i="6" s="1"/>
  <c r="A583" i="6" a="1"/>
  <c r="A583" i="6" s="1"/>
  <c r="B583" i="6" s="1"/>
  <c r="A741" i="6" a="1"/>
  <c r="A741" i="6" s="1"/>
  <c r="B741" i="6" s="1"/>
  <c r="A803" i="6" a="1"/>
  <c r="A803" i="6" s="1"/>
  <c r="B803" i="6" s="1"/>
  <c r="A856" i="6" a="1"/>
  <c r="A856" i="6" s="1"/>
  <c r="B856" i="6" s="1"/>
  <c r="A912" i="6" a="1"/>
  <c r="A912" i="6" s="1"/>
  <c r="B912" i="6" s="1"/>
  <c r="A961" i="6" a="1"/>
  <c r="A961" i="6" s="1"/>
  <c r="B961" i="6" s="1"/>
  <c r="A1005" i="6" a="1"/>
  <c r="A1005" i="6" s="1"/>
  <c r="B1005" i="6" s="1"/>
  <c r="A1045" i="6" a="1"/>
  <c r="A1045" i="6" s="1"/>
  <c r="B1045" i="6" s="1"/>
  <c r="A1085" i="6" a="1"/>
  <c r="A1085" i="6" s="1"/>
  <c r="B1085" i="6" s="1"/>
  <c r="A1126" i="6" a="1"/>
  <c r="A1126" i="6" s="1"/>
  <c r="B1126" i="6" s="1"/>
  <c r="A1167" i="6" a="1"/>
  <c r="A1167" i="6" s="1"/>
  <c r="B1167" i="6" s="1"/>
  <c r="A1205" i="6" a="1"/>
  <c r="A1205" i="6" s="1"/>
  <c r="B1205" i="6" s="1"/>
  <c r="A1236" i="6" a="1"/>
  <c r="A1236" i="6" s="1"/>
  <c r="B1236" i="6" s="1"/>
  <c r="A1261" i="6" a="1"/>
  <c r="A1261" i="6" s="1"/>
  <c r="B1261" i="6" s="1"/>
  <c r="A1287" i="6" a="1"/>
  <c r="A1287" i="6" s="1"/>
  <c r="B1287" i="6" s="1"/>
  <c r="A1313" i="6" a="1"/>
  <c r="A1313" i="6" s="1"/>
  <c r="B1313" i="6" s="1"/>
  <c r="A1339" i="6" a="1"/>
  <c r="A1339" i="6" s="1"/>
  <c r="B1339" i="6" s="1"/>
  <c r="A1364" i="6" a="1"/>
  <c r="A1364" i="6" s="1"/>
  <c r="B1364" i="6" s="1"/>
  <c r="A1389" i="6" a="1"/>
  <c r="A1389" i="6" s="1"/>
  <c r="B1389" i="6" s="1"/>
  <c r="A1415" i="6" a="1"/>
  <c r="A1415" i="6" s="1"/>
  <c r="B1415" i="6" s="1"/>
  <c r="A1441" i="6" a="1"/>
  <c r="A1441" i="6" s="1"/>
  <c r="B1441" i="6" s="1"/>
  <c r="A1467" i="6" a="1"/>
  <c r="A1467" i="6" s="1"/>
  <c r="B1467" i="6" s="1"/>
  <c r="A1492" i="6" a="1"/>
  <c r="A1492" i="6" s="1"/>
  <c r="B1492" i="6" s="1"/>
  <c r="A1512" i="6" a="1"/>
  <c r="A1512" i="6" s="1"/>
  <c r="B1512" i="6" s="1"/>
  <c r="A1528" i="6" a="1"/>
  <c r="A1528" i="6" s="1"/>
  <c r="B1528" i="6" s="1"/>
  <c r="A1544" i="6" a="1"/>
  <c r="A1544" i="6" s="1"/>
  <c r="B1544" i="6" s="1"/>
  <c r="A1560" i="6" a="1"/>
  <c r="A1560" i="6" s="1"/>
  <c r="B1560" i="6" s="1"/>
  <c r="A1576" i="6" a="1"/>
  <c r="A1576" i="6" s="1"/>
  <c r="B1576" i="6" s="1"/>
  <c r="A1592" i="6" a="1"/>
  <c r="A1592" i="6" s="1"/>
  <c r="B1592" i="6" s="1"/>
  <c r="A1608" i="6" a="1"/>
  <c r="A1608" i="6" s="1"/>
  <c r="B1608" i="6" s="1"/>
  <c r="A1624" i="6" a="1"/>
  <c r="A1624" i="6" s="1"/>
  <c r="B1624" i="6" s="1"/>
  <c r="A1640" i="6" a="1"/>
  <c r="A1640" i="6" s="1"/>
  <c r="B1640" i="6" s="1"/>
  <c r="A1656" i="6" a="1"/>
  <c r="A1656" i="6" s="1"/>
  <c r="B1656" i="6" s="1"/>
  <c r="A1672" i="6" a="1"/>
  <c r="A1672" i="6" s="1"/>
  <c r="B1672" i="6" s="1"/>
  <c r="A1688" i="6" a="1"/>
  <c r="A1688" i="6" s="1"/>
  <c r="B1688" i="6" s="1"/>
  <c r="A1704" i="6" a="1"/>
  <c r="A1704" i="6" s="1"/>
  <c r="B1704" i="6" s="1"/>
  <c r="A1720" i="6" a="1"/>
  <c r="A1720" i="6" s="1"/>
  <c r="B1720" i="6" s="1"/>
  <c r="A1736" i="6" a="1"/>
  <c r="A1736" i="6" s="1"/>
  <c r="B1736" i="6" s="1"/>
  <c r="A1752" i="6" a="1"/>
  <c r="A1752" i="6" s="1"/>
  <c r="B1752" i="6" s="1"/>
  <c r="A1768" i="6" a="1"/>
  <c r="A1768" i="6" s="1"/>
  <c r="B1768" i="6" s="1"/>
  <c r="A1784" i="6" a="1"/>
  <c r="A1784" i="6" s="1"/>
  <c r="B1784" i="6" s="1"/>
  <c r="A1796" i="6" a="1"/>
  <c r="A1796" i="6" s="1"/>
  <c r="B1796" i="6" s="1"/>
  <c r="A1806" i="6" a="1"/>
  <c r="A1806" i="6" s="1"/>
  <c r="B1806" i="6" s="1"/>
  <c r="A1817" i="6" a="1"/>
  <c r="A1817" i="6" s="1"/>
  <c r="B1817" i="6" s="1"/>
  <c r="A1828" i="6" a="1"/>
  <c r="A1828" i="6" s="1"/>
  <c r="B1828" i="6" s="1"/>
  <c r="A1838" i="6" a="1"/>
  <c r="A1838" i="6" s="1"/>
  <c r="B1838" i="6" s="1"/>
  <c r="A1849" i="6" a="1"/>
  <c r="A1849" i="6" s="1"/>
  <c r="B1849" i="6" s="1"/>
  <c r="A1860" i="6" a="1"/>
  <c r="A1860" i="6" s="1"/>
  <c r="B1860" i="6" s="1"/>
  <c r="A1870" i="6" a="1"/>
  <c r="A1870" i="6" s="1"/>
  <c r="B1870" i="6" s="1"/>
  <c r="A1881" i="6" a="1"/>
  <c r="A1881" i="6" s="1"/>
  <c r="B1881" i="6" s="1"/>
  <c r="A1892" i="6" a="1"/>
  <c r="A1892" i="6" s="1"/>
  <c r="B1892" i="6" s="1"/>
  <c r="A1902" i="6" a="1"/>
  <c r="A1902" i="6" s="1"/>
  <c r="B1902" i="6" s="1"/>
  <c r="A1913" i="6" a="1"/>
  <c r="A1913" i="6" s="1"/>
  <c r="B1913" i="6" s="1"/>
  <c r="A1924" i="6" a="1"/>
  <c r="A1924" i="6" s="1"/>
  <c r="B1924" i="6" s="1"/>
  <c r="A1934" i="6" a="1"/>
  <c r="A1934" i="6" s="1"/>
  <c r="B1934" i="6" s="1"/>
  <c r="A1945" i="6" a="1"/>
  <c r="A1945" i="6" s="1"/>
  <c r="B1945" i="6" s="1"/>
  <c r="A1956" i="6" a="1"/>
  <c r="A1956" i="6" s="1"/>
  <c r="B1956" i="6" s="1"/>
  <c r="A1966" i="6" a="1"/>
  <c r="A1966" i="6" s="1"/>
  <c r="B1966" i="6" s="1"/>
  <c r="A1977" i="6" a="1"/>
  <c r="A1977" i="6" s="1"/>
  <c r="B1977" i="6" s="1"/>
  <c r="A1988" i="6" a="1"/>
  <c r="A1988" i="6" s="1"/>
  <c r="B1988" i="6" s="1"/>
  <c r="A1998" i="6" a="1"/>
  <c r="A1998" i="6" s="1"/>
  <c r="B1998" i="6" s="1"/>
  <c r="A2009" i="6" a="1"/>
  <c r="A2009" i="6" s="1"/>
  <c r="B2009" i="6" s="1"/>
  <c r="A2020" i="6" a="1"/>
  <c r="A2020" i="6" s="1"/>
  <c r="B2020" i="6" s="1"/>
  <c r="A2030" i="6" a="1"/>
  <c r="A2030" i="6" s="1"/>
  <c r="B2030" i="6" s="1"/>
  <c r="A445" i="6" a="1"/>
  <c r="A445" i="6" s="1"/>
  <c r="B445" i="6" s="1"/>
  <c r="A634" i="6" a="1"/>
  <c r="A634" i="6" s="1"/>
  <c r="B634" i="6" s="1"/>
  <c r="A763" i="6" a="1"/>
  <c r="A763" i="6" s="1"/>
  <c r="B763" i="6" s="1"/>
  <c r="A819" i="6" a="1"/>
  <c r="A819" i="6" s="1"/>
  <c r="B819" i="6" s="1"/>
  <c r="A872" i="6" a="1"/>
  <c r="A872" i="6" s="1"/>
  <c r="B872" i="6" s="1"/>
  <c r="A925" i="6" a="1"/>
  <c r="A925" i="6" s="1"/>
  <c r="B925" i="6" s="1"/>
  <c r="A973" i="6" a="1"/>
  <c r="A973" i="6" s="1"/>
  <c r="B973" i="6" s="1"/>
  <c r="A1014" i="6" a="1"/>
  <c r="A1014" i="6" s="1"/>
  <c r="B1014" i="6" s="1"/>
  <c r="A1055" i="6" a="1"/>
  <c r="A1055" i="6" s="1"/>
  <c r="B1055" i="6" s="1"/>
  <c r="A1095" i="6" a="1"/>
  <c r="A1095" i="6" s="1"/>
  <c r="B1095" i="6" s="1"/>
  <c r="A1135" i="6" a="1"/>
  <c r="A1135" i="6" s="1"/>
  <c r="B1135" i="6" s="1"/>
  <c r="A1177" i="6" a="1"/>
  <c r="A1177" i="6" s="1"/>
  <c r="B1177" i="6" s="1"/>
  <c r="A1213" i="6" a="1"/>
  <c r="A1213" i="6" s="1"/>
  <c r="B1213" i="6" s="1"/>
  <c r="A1243" i="6" a="1"/>
  <c r="A1243" i="6" s="1"/>
  <c r="B1243" i="6" s="1"/>
  <c r="A1268" i="6" a="1"/>
  <c r="A1268" i="6" s="1"/>
  <c r="B1268" i="6" s="1"/>
  <c r="A1293" i="6" a="1"/>
  <c r="A1293" i="6" s="1"/>
  <c r="B1293" i="6" s="1"/>
  <c r="A1319" i="6" a="1"/>
  <c r="A1319" i="6" s="1"/>
  <c r="B1319" i="6" s="1"/>
  <c r="A1345" i="6" a="1"/>
  <c r="A1345" i="6" s="1"/>
  <c r="B1345" i="6" s="1"/>
  <c r="A1371" i="6" a="1"/>
  <c r="A1371" i="6" s="1"/>
  <c r="B1371" i="6" s="1"/>
  <c r="A1396" i="6" a="1"/>
  <c r="A1396" i="6" s="1"/>
  <c r="B1396" i="6" s="1"/>
  <c r="A1421" i="6" a="1"/>
  <c r="A1421" i="6" s="1"/>
  <c r="B1421" i="6" s="1"/>
  <c r="A1447" i="6" a="1"/>
  <c r="A1447" i="6" s="1"/>
  <c r="B1447" i="6" s="1"/>
  <c r="A1473" i="6" a="1"/>
  <c r="A1473" i="6" s="1"/>
  <c r="B1473" i="6" s="1"/>
  <c r="A1499" i="6" a="1"/>
  <c r="A1499" i="6" s="1"/>
  <c r="B1499" i="6" s="1"/>
  <c r="A1516" i="6" a="1"/>
  <c r="A1516" i="6" s="1"/>
  <c r="B1516" i="6" s="1"/>
  <c r="A1532" i="6" a="1"/>
  <c r="A1532" i="6" s="1"/>
  <c r="B1532" i="6" s="1"/>
  <c r="A1548" i="6" a="1"/>
  <c r="A1548" i="6" s="1"/>
  <c r="B1548" i="6" s="1"/>
  <c r="A1564" i="6" a="1"/>
  <c r="A1564" i="6" s="1"/>
  <c r="B1564" i="6" s="1"/>
  <c r="A1580" i="6" a="1"/>
  <c r="A1580" i="6" s="1"/>
  <c r="B1580" i="6" s="1"/>
  <c r="A1596" i="6" a="1"/>
  <c r="A1596" i="6" s="1"/>
  <c r="B1596" i="6" s="1"/>
  <c r="A1612" i="6" a="1"/>
  <c r="A1612" i="6" s="1"/>
  <c r="B1612" i="6" s="1"/>
  <c r="A1628" i="6" a="1"/>
  <c r="A1628" i="6" s="1"/>
  <c r="B1628" i="6" s="1"/>
  <c r="A1644" i="6" a="1"/>
  <c r="A1644" i="6" s="1"/>
  <c r="B1644" i="6" s="1"/>
  <c r="A1660" i="6" a="1"/>
  <c r="A1660" i="6" s="1"/>
  <c r="B1660" i="6" s="1"/>
  <c r="A1676" i="6" a="1"/>
  <c r="A1676" i="6" s="1"/>
  <c r="B1676" i="6" s="1"/>
  <c r="A1692" i="6" a="1"/>
  <c r="A1692" i="6" s="1"/>
  <c r="B1692" i="6" s="1"/>
  <c r="A1708" i="6" a="1"/>
  <c r="A1708" i="6" s="1"/>
  <c r="B1708" i="6" s="1"/>
  <c r="A1724" i="6" a="1"/>
  <c r="A1724" i="6" s="1"/>
  <c r="B1724" i="6" s="1"/>
  <c r="A1740" i="6" a="1"/>
  <c r="A1740" i="6" s="1"/>
  <c r="B1740" i="6" s="1"/>
  <c r="A1756" i="6" a="1"/>
  <c r="A1756" i="6" s="1"/>
  <c r="B1756" i="6" s="1"/>
  <c r="A1772" i="6" a="1"/>
  <c r="A1772" i="6" s="1"/>
  <c r="B1772" i="6" s="1"/>
  <c r="A1785" i="6" a="1"/>
  <c r="A1785" i="6" s="1"/>
  <c r="B1785" i="6" s="1"/>
  <c r="A1797" i="6" a="1"/>
  <c r="A1797" i="6" s="1"/>
  <c r="B1797" i="6" s="1"/>
  <c r="A1808" i="6" a="1"/>
  <c r="A1808" i="6" s="1"/>
  <c r="B1808" i="6" s="1"/>
  <c r="A1818" i="6" a="1"/>
  <c r="A1818" i="6" s="1"/>
  <c r="B1818" i="6" s="1"/>
  <c r="A1829" i="6" a="1"/>
  <c r="A1829" i="6" s="1"/>
  <c r="B1829" i="6" s="1"/>
  <c r="A1840" i="6" a="1"/>
  <c r="A1840" i="6" s="1"/>
  <c r="B1840" i="6" s="1"/>
  <c r="A1850" i="6" a="1"/>
  <c r="A1850" i="6" s="1"/>
  <c r="B1850" i="6" s="1"/>
  <c r="A1861" i="6" a="1"/>
  <c r="A1861" i="6" s="1"/>
  <c r="B1861" i="6" s="1"/>
  <c r="A1872" i="6" a="1"/>
  <c r="A1872" i="6" s="1"/>
  <c r="B1872" i="6" s="1"/>
  <c r="A1882" i="6" a="1"/>
  <c r="A1882" i="6" s="1"/>
  <c r="B1882" i="6" s="1"/>
  <c r="A1893" i="6" a="1"/>
  <c r="A1893" i="6" s="1"/>
  <c r="B1893" i="6" s="1"/>
  <c r="A1904" i="6" a="1"/>
  <c r="A1904" i="6" s="1"/>
  <c r="B1904" i="6" s="1"/>
  <c r="A1914" i="6" a="1"/>
  <c r="A1914" i="6" s="1"/>
  <c r="B1914" i="6" s="1"/>
  <c r="A1925" i="6" a="1"/>
  <c r="A1925" i="6" s="1"/>
  <c r="B1925" i="6" s="1"/>
  <c r="A1936" i="6" a="1"/>
  <c r="A1936" i="6" s="1"/>
  <c r="B1936" i="6" s="1"/>
  <c r="A1946" i="6" a="1"/>
  <c r="A1946" i="6" s="1"/>
  <c r="B1946" i="6" s="1"/>
  <c r="A1957" i="6" a="1"/>
  <c r="A1957" i="6" s="1"/>
  <c r="B1957" i="6" s="1"/>
  <c r="A1968" i="6" a="1"/>
  <c r="A1968" i="6" s="1"/>
  <c r="B1968" i="6" s="1"/>
  <c r="A1978" i="6" a="1"/>
  <c r="A1978" i="6" s="1"/>
  <c r="B1978" i="6" s="1"/>
  <c r="A1989" i="6" a="1"/>
  <c r="A1989" i="6" s="1"/>
  <c r="B1989" i="6" s="1"/>
  <c r="A2000" i="6" a="1"/>
  <c r="A2000" i="6" s="1"/>
  <c r="B2000" i="6" s="1"/>
  <c r="A2010" i="6" a="1"/>
  <c r="A2010" i="6" s="1"/>
  <c r="B2010" i="6" s="1"/>
  <c r="A2021" i="6" a="1"/>
  <c r="A2021" i="6" s="1"/>
  <c r="B2021" i="6" s="1"/>
  <c r="A2032" i="6" a="1"/>
  <c r="A2032" i="6" s="1"/>
  <c r="B2032" i="6" s="1"/>
  <c r="A463" i="6" a="1"/>
  <c r="A463" i="6" s="1"/>
  <c r="B463" i="6" s="1"/>
  <c r="A641" i="6" a="1"/>
  <c r="A641" i="6" s="1"/>
  <c r="B641" i="6" s="1"/>
  <c r="A768" i="6" a="1"/>
  <c r="A768" i="6" s="1"/>
  <c r="B768" i="6" s="1"/>
  <c r="A821" i="6" a="1"/>
  <c r="A821" i="6" s="1"/>
  <c r="B821" i="6" s="1"/>
  <c r="A875" i="6" a="1"/>
  <c r="A875" i="6" s="1"/>
  <c r="B875" i="6" s="1"/>
  <c r="A928" i="6" a="1"/>
  <c r="A928" i="6" s="1"/>
  <c r="B928" i="6" s="1"/>
  <c r="A975" i="6" a="1"/>
  <c r="A975" i="6" s="1"/>
  <c r="B975" i="6" s="1"/>
  <c r="A1017" i="6" a="1"/>
  <c r="A1017" i="6" s="1"/>
  <c r="B1017" i="6" s="1"/>
  <c r="A1057" i="6" a="1"/>
  <c r="A1057" i="6" s="1"/>
  <c r="B1057" i="6" s="1"/>
  <c r="A1097" i="6" a="1"/>
  <c r="A1097" i="6" s="1"/>
  <c r="B1097" i="6" s="1"/>
  <c r="A1139" i="6" a="1"/>
  <c r="A1139" i="6" s="1"/>
  <c r="B1139" i="6" s="1"/>
  <c r="A1181" i="6" a="1"/>
  <c r="A1181" i="6" s="1"/>
  <c r="B1181" i="6" s="1"/>
  <c r="A1215" i="6" a="1"/>
  <c r="A1215" i="6" s="1"/>
  <c r="B1215" i="6" s="1"/>
  <c r="A1244" i="6" a="1"/>
  <c r="A1244" i="6" s="1"/>
  <c r="B1244" i="6" s="1"/>
  <c r="A1269" i="6" a="1"/>
  <c r="A1269" i="6" s="1"/>
  <c r="B1269" i="6" s="1"/>
  <c r="A1295" i="6" a="1"/>
  <c r="A1295" i="6" s="1"/>
  <c r="B1295" i="6" s="1"/>
  <c r="A1321" i="6" a="1"/>
  <c r="A1321" i="6" s="1"/>
  <c r="B1321" i="6" s="1"/>
  <c r="A1347" i="6" a="1"/>
  <c r="A1347" i="6" s="1"/>
  <c r="B1347" i="6" s="1"/>
  <c r="A1372" i="6" a="1"/>
  <c r="A1372" i="6" s="1"/>
  <c r="B1372" i="6" s="1"/>
  <c r="A1397" i="6" a="1"/>
  <c r="A1397" i="6" s="1"/>
  <c r="B1397" i="6" s="1"/>
  <c r="A1423" i="6" a="1"/>
  <c r="A1423" i="6" s="1"/>
  <c r="B1423" i="6" s="1"/>
  <c r="A1449" i="6" a="1"/>
  <c r="A1449" i="6" s="1"/>
  <c r="B1449" i="6" s="1"/>
  <c r="A1475" i="6" a="1"/>
  <c r="A1475" i="6" s="1"/>
  <c r="B1475" i="6" s="1"/>
  <c r="A1500" i="6" a="1"/>
  <c r="A1500" i="6" s="1"/>
  <c r="B1500" i="6" s="1"/>
  <c r="A1517" i="6" a="1"/>
  <c r="A1517" i="6" s="1"/>
  <c r="B1517" i="6" s="1"/>
  <c r="A1533" i="6" a="1"/>
  <c r="A1533" i="6" s="1"/>
  <c r="B1533" i="6" s="1"/>
  <c r="A1549" i="6" a="1"/>
  <c r="A1549" i="6" s="1"/>
  <c r="B1549" i="6" s="1"/>
  <c r="A1565" i="6" a="1"/>
  <c r="A1565" i="6" s="1"/>
  <c r="B1565" i="6" s="1"/>
  <c r="A1581" i="6" a="1"/>
  <c r="A1581" i="6" s="1"/>
  <c r="B1581" i="6" s="1"/>
  <c r="A1597" i="6" a="1"/>
  <c r="A1597" i="6" s="1"/>
  <c r="B1597" i="6" s="1"/>
  <c r="A1613" i="6" a="1"/>
  <c r="A1613" i="6" s="1"/>
  <c r="B1613" i="6" s="1"/>
  <c r="A1629" i="6" a="1"/>
  <c r="A1629" i="6" s="1"/>
  <c r="B1629" i="6" s="1"/>
  <c r="A1645" i="6" a="1"/>
  <c r="A1645" i="6" s="1"/>
  <c r="B1645" i="6" s="1"/>
  <c r="A1661" i="6" a="1"/>
  <c r="A1661" i="6" s="1"/>
  <c r="B1661" i="6" s="1"/>
  <c r="A1677" i="6" a="1"/>
  <c r="A1677" i="6" s="1"/>
  <c r="B1677" i="6" s="1"/>
  <c r="A1693" i="6" a="1"/>
  <c r="A1693" i="6" s="1"/>
  <c r="B1693" i="6" s="1"/>
  <c r="A1709" i="6" a="1"/>
  <c r="A1709" i="6" s="1"/>
  <c r="B1709" i="6" s="1"/>
  <c r="A1725" i="6" a="1"/>
  <c r="A1725" i="6" s="1"/>
  <c r="B1725" i="6" s="1"/>
  <c r="A1741" i="6" a="1"/>
  <c r="A1741" i="6" s="1"/>
  <c r="B1741" i="6" s="1"/>
  <c r="A1757" i="6" a="1"/>
  <c r="A1757" i="6" s="1"/>
  <c r="B1757" i="6" s="1"/>
  <c r="A1773" i="6" a="1"/>
  <c r="A1773" i="6" s="1"/>
  <c r="B1773" i="6" s="1"/>
  <c r="A1788" i="6" a="1"/>
  <c r="A1788" i="6" s="1"/>
  <c r="B1788" i="6" s="1"/>
  <c r="A1798" i="6" a="1"/>
  <c r="A1798" i="6" s="1"/>
  <c r="B1798" i="6" s="1"/>
  <c r="A1809" i="6" a="1"/>
  <c r="A1809" i="6" s="1"/>
  <c r="B1809" i="6" s="1"/>
  <c r="A1820" i="6" a="1"/>
  <c r="A1820" i="6" s="1"/>
  <c r="B1820" i="6" s="1"/>
  <c r="A1830" i="6" a="1"/>
  <c r="A1830" i="6" s="1"/>
  <c r="B1830" i="6" s="1"/>
  <c r="A1841" i="6" a="1"/>
  <c r="A1841" i="6" s="1"/>
  <c r="B1841" i="6" s="1"/>
  <c r="A1852" i="6" a="1"/>
  <c r="A1852" i="6" s="1"/>
  <c r="B1852" i="6" s="1"/>
  <c r="A1862" i="6" a="1"/>
  <c r="A1862" i="6" s="1"/>
  <c r="B1862" i="6" s="1"/>
  <c r="A1873" i="6" a="1"/>
  <c r="A1873" i="6" s="1"/>
  <c r="B1873" i="6" s="1"/>
  <c r="A1884" i="6" a="1"/>
  <c r="A1884" i="6" s="1"/>
  <c r="B1884" i="6" s="1"/>
  <c r="A1894" i="6" a="1"/>
  <c r="A1894" i="6" s="1"/>
  <c r="B1894" i="6" s="1"/>
  <c r="A1905" i="6" a="1"/>
  <c r="A1905" i="6" s="1"/>
  <c r="B1905" i="6" s="1"/>
  <c r="A1916" i="6" a="1"/>
  <c r="A1916" i="6" s="1"/>
  <c r="B1916" i="6" s="1"/>
  <c r="A1926" i="6" a="1"/>
  <c r="A1926" i="6" s="1"/>
  <c r="B1926" i="6" s="1"/>
  <c r="A1937" i="6" a="1"/>
  <c r="A1937" i="6" s="1"/>
  <c r="B1937" i="6" s="1"/>
  <c r="A1948" i="6" a="1"/>
  <c r="A1948" i="6" s="1"/>
  <c r="B1948" i="6" s="1"/>
  <c r="A1958" i="6" a="1"/>
  <c r="A1958" i="6" s="1"/>
  <c r="B1958" i="6" s="1"/>
  <c r="A1969" i="6" a="1"/>
  <c r="A1969" i="6" s="1"/>
  <c r="B1969" i="6" s="1"/>
  <c r="A1980" i="6" a="1"/>
  <c r="A1980" i="6" s="1"/>
  <c r="B1980" i="6" s="1"/>
  <c r="A1990" i="6" a="1"/>
  <c r="A1990" i="6" s="1"/>
  <c r="B1990" i="6" s="1"/>
  <c r="A2001" i="6" a="1"/>
  <c r="A2001" i="6" s="1"/>
  <c r="B2001" i="6" s="1"/>
  <c r="A2012" i="6" a="1"/>
  <c r="A2012" i="6" s="1"/>
  <c r="B2012" i="6" s="1"/>
  <c r="A2022" i="6" a="1"/>
  <c r="A2022" i="6" s="1"/>
  <c r="B2022" i="6" s="1"/>
  <c r="A2033" i="6" a="1"/>
  <c r="A2033" i="6" s="1"/>
  <c r="B2033" i="6" s="1"/>
  <c r="A470" i="6" a="1"/>
  <c r="A470" i="6" s="1"/>
  <c r="B470" i="6" s="1"/>
  <c r="A651" i="6" a="1"/>
  <c r="A651" i="6" s="1"/>
  <c r="B651" i="6" s="1"/>
  <c r="A769" i="6" a="1"/>
  <c r="A769" i="6" s="1"/>
  <c r="B769" i="6" s="1"/>
  <c r="A822" i="6" a="1"/>
  <c r="A822" i="6" s="1"/>
  <c r="B822" i="6" s="1"/>
  <c r="A877" i="6" a="1"/>
  <c r="A877" i="6" s="1"/>
  <c r="B877" i="6" s="1"/>
  <c r="A932" i="6" a="1"/>
  <c r="A932" i="6" s="1"/>
  <c r="B932" i="6" s="1"/>
  <c r="A979" i="6" a="1"/>
  <c r="A979" i="6" s="1"/>
  <c r="B979" i="6" s="1"/>
  <c r="A1019" i="6" a="1"/>
  <c r="A1019" i="6" s="1"/>
  <c r="B1019" i="6" s="1"/>
  <c r="A1059" i="6" a="1"/>
  <c r="A1059" i="6" s="1"/>
  <c r="B1059" i="6" s="1"/>
  <c r="A1101" i="6" a="1"/>
  <c r="A1101" i="6" s="1"/>
  <c r="B1101" i="6" s="1"/>
  <c r="A1142" i="6" a="1"/>
  <c r="A1142" i="6" s="1"/>
  <c r="B1142" i="6" s="1"/>
  <c r="A1183" i="6" a="1"/>
  <c r="A1183" i="6" s="1"/>
  <c r="B1183" i="6" s="1"/>
  <c r="A1216" i="6" a="1"/>
  <c r="A1216" i="6" s="1"/>
  <c r="B1216" i="6" s="1"/>
  <c r="A1245" i="6" a="1"/>
  <c r="A1245" i="6" s="1"/>
  <c r="B1245" i="6" s="1"/>
  <c r="A1271" i="6" a="1"/>
  <c r="A1271" i="6" s="1"/>
  <c r="B1271" i="6" s="1"/>
  <c r="A1297" i="6" a="1"/>
  <c r="A1297" i="6" s="1"/>
  <c r="B1297" i="6" s="1"/>
  <c r="A1323" i="6" a="1"/>
  <c r="A1323" i="6" s="1"/>
  <c r="B1323" i="6" s="1"/>
  <c r="A1348" i="6" a="1"/>
  <c r="A1348" i="6" s="1"/>
  <c r="B1348" i="6" s="1"/>
  <c r="A1373" i="6" a="1"/>
  <c r="A1373" i="6" s="1"/>
  <c r="B1373" i="6" s="1"/>
  <c r="A1399" i="6" a="1"/>
  <c r="A1399" i="6" s="1"/>
  <c r="B1399" i="6" s="1"/>
  <c r="A1425" i="6" a="1"/>
  <c r="A1425" i="6" s="1"/>
  <c r="B1425" i="6" s="1"/>
  <c r="A1451" i="6" a="1"/>
  <c r="A1451" i="6" s="1"/>
  <c r="B1451" i="6" s="1"/>
  <c r="A1476" i="6" a="1"/>
  <c r="A1476" i="6" s="1"/>
  <c r="B1476" i="6" s="1"/>
  <c r="A1501" i="6" a="1"/>
  <c r="A1501" i="6" s="1"/>
  <c r="B1501" i="6" s="1"/>
  <c r="A1518" i="6" a="1"/>
  <c r="A1518" i="6" s="1"/>
  <c r="B1518" i="6" s="1"/>
  <c r="A1534" i="6" a="1"/>
  <c r="A1534" i="6" s="1"/>
  <c r="B1534" i="6" s="1"/>
  <c r="A1550" i="6" a="1"/>
  <c r="A1550" i="6" s="1"/>
  <c r="B1550" i="6" s="1"/>
  <c r="A1566" i="6" a="1"/>
  <c r="A1566" i="6" s="1"/>
  <c r="B1566" i="6" s="1"/>
  <c r="A1582" i="6" a="1"/>
  <c r="A1582" i="6" s="1"/>
  <c r="B1582" i="6" s="1"/>
  <c r="A1598" i="6" a="1"/>
  <c r="A1598" i="6" s="1"/>
  <c r="B1598" i="6" s="1"/>
  <c r="A1614" i="6" a="1"/>
  <c r="A1614" i="6" s="1"/>
  <c r="B1614" i="6" s="1"/>
  <c r="A1630" i="6" a="1"/>
  <c r="A1630" i="6" s="1"/>
  <c r="B1630" i="6" s="1"/>
  <c r="A1646" i="6" a="1"/>
  <c r="A1646" i="6" s="1"/>
  <c r="B1646" i="6" s="1"/>
  <c r="A1662" i="6" a="1"/>
  <c r="A1662" i="6" s="1"/>
  <c r="B1662" i="6" s="1"/>
  <c r="A1678" i="6" a="1"/>
  <c r="A1678" i="6" s="1"/>
  <c r="B1678" i="6" s="1"/>
  <c r="A1694" i="6" a="1"/>
  <c r="A1694" i="6" s="1"/>
  <c r="B1694" i="6" s="1"/>
  <c r="A1710" i="6" a="1"/>
  <c r="A1710" i="6" s="1"/>
  <c r="B1710" i="6" s="1"/>
  <c r="A1726" i="6" a="1"/>
  <c r="A1726" i="6" s="1"/>
  <c r="B1726" i="6" s="1"/>
  <c r="A1742" i="6" a="1"/>
  <c r="A1742" i="6" s="1"/>
  <c r="B1742" i="6" s="1"/>
  <c r="A1758" i="6" a="1"/>
  <c r="A1758" i="6" s="1"/>
  <c r="B1758" i="6" s="1"/>
  <c r="A1774" i="6" a="1"/>
  <c r="A1774" i="6" s="1"/>
  <c r="B1774" i="6" s="1"/>
  <c r="A1789" i="6" a="1"/>
  <c r="A1789" i="6" s="1"/>
  <c r="B1789" i="6" s="1"/>
  <c r="A1800" i="6" a="1"/>
  <c r="A1800" i="6" s="1"/>
  <c r="B1800" i="6" s="1"/>
  <c r="A1810" i="6" a="1"/>
  <c r="A1810" i="6" s="1"/>
  <c r="B1810" i="6" s="1"/>
  <c r="A1821" i="6" a="1"/>
  <c r="A1821" i="6" s="1"/>
  <c r="B1821" i="6" s="1"/>
  <c r="A1832" i="6" a="1"/>
  <c r="A1832" i="6" s="1"/>
  <c r="B1832" i="6" s="1"/>
  <c r="A1842" i="6" a="1"/>
  <c r="A1842" i="6" s="1"/>
  <c r="B1842" i="6" s="1"/>
  <c r="A1853" i="6" a="1"/>
  <c r="A1853" i="6" s="1"/>
  <c r="B1853" i="6" s="1"/>
  <c r="A1864" i="6" a="1"/>
  <c r="A1864" i="6" s="1"/>
  <c r="B1864" i="6" s="1"/>
  <c r="A1874" i="6" a="1"/>
  <c r="A1874" i="6" s="1"/>
  <c r="B1874" i="6" s="1"/>
  <c r="A1885" i="6" a="1"/>
  <c r="A1885" i="6" s="1"/>
  <c r="B1885" i="6" s="1"/>
  <c r="A1896" i="6" a="1"/>
  <c r="A1896" i="6" s="1"/>
  <c r="B1896" i="6" s="1"/>
  <c r="A1906" i="6" a="1"/>
  <c r="A1906" i="6" s="1"/>
  <c r="B1906" i="6" s="1"/>
  <c r="A1917" i="6" a="1"/>
  <c r="A1917" i="6" s="1"/>
  <c r="B1917" i="6" s="1"/>
  <c r="A1928" i="6" a="1"/>
  <c r="A1928" i="6" s="1"/>
  <c r="B1928" i="6" s="1"/>
  <c r="A1938" i="6" a="1"/>
  <c r="A1938" i="6" s="1"/>
  <c r="B1938" i="6" s="1"/>
  <c r="A1949" i="6" a="1"/>
  <c r="A1949" i="6" s="1"/>
  <c r="B1949" i="6" s="1"/>
  <c r="A1960" i="6" a="1"/>
  <c r="A1960" i="6" s="1"/>
  <c r="B1960" i="6" s="1"/>
  <c r="A1970" i="6" a="1"/>
  <c r="A1970" i="6" s="1"/>
  <c r="B1970" i="6" s="1"/>
  <c r="A1981" i="6" a="1"/>
  <c r="A1981" i="6" s="1"/>
  <c r="B1981" i="6" s="1"/>
  <c r="A1992" i="6" a="1"/>
  <c r="A1992" i="6" s="1"/>
  <c r="B1992" i="6" s="1"/>
  <c r="A2002" i="6" a="1"/>
  <c r="A2002" i="6" s="1"/>
  <c r="B2002" i="6" s="1"/>
  <c r="A2013" i="6" a="1"/>
  <c r="A2013" i="6" s="1"/>
  <c r="B2013" i="6" s="1"/>
  <c r="A2024" i="6" a="1"/>
  <c r="A2024" i="6" s="1"/>
  <c r="B2024" i="6" s="1"/>
  <c r="A2034" i="6" a="1"/>
  <c r="A2034" i="6" s="1"/>
  <c r="B2034" i="6" s="1"/>
  <c r="Z221" i="6"/>
  <c r="Z91" i="6"/>
  <c r="C5" i="12"/>
  <c r="Z913" i="6"/>
  <c r="Z1448" i="6"/>
  <c r="Z1377" i="6"/>
  <c r="Z1552" i="6"/>
  <c r="Z1209" i="6"/>
  <c r="Z376" i="6"/>
  <c r="Z600" i="6"/>
  <c r="Z1937" i="6"/>
  <c r="L10" i="6" a="1"/>
  <c r="L10" i="6" s="1"/>
  <c r="M10" i="6" s="1"/>
  <c r="L18" i="6" a="1"/>
  <c r="L18" i="6" s="1"/>
  <c r="M18" i="6" s="1"/>
  <c r="L26" i="6" a="1"/>
  <c r="L26" i="6" s="1"/>
  <c r="M26" i="6" s="1"/>
  <c r="L34" i="6" a="1"/>
  <c r="L34" i="6" s="1"/>
  <c r="M34" i="6" s="1"/>
  <c r="L42" i="6" a="1"/>
  <c r="L42" i="6" s="1"/>
  <c r="M42" i="6" s="1"/>
  <c r="L50" i="6" a="1"/>
  <c r="L50" i="6" s="1"/>
  <c r="M50" i="6" s="1"/>
  <c r="L58" i="6" a="1"/>
  <c r="L58" i="6" s="1"/>
  <c r="M58" i="6" s="1"/>
  <c r="L66" i="6" a="1"/>
  <c r="L66" i="6" s="1"/>
  <c r="M66" i="6" s="1"/>
  <c r="L74" i="6" a="1"/>
  <c r="L74" i="6" s="1"/>
  <c r="M74" i="6" s="1"/>
  <c r="L82" i="6" a="1"/>
  <c r="L82" i="6" s="1"/>
  <c r="M82" i="6" s="1"/>
  <c r="L90" i="6" a="1"/>
  <c r="L90" i="6" s="1"/>
  <c r="M90" i="6" s="1"/>
  <c r="L98" i="6" a="1"/>
  <c r="L98" i="6" s="1"/>
  <c r="M98" i="6" s="1"/>
  <c r="L106" i="6" a="1"/>
  <c r="L106" i="6" s="1"/>
  <c r="M106" i="6" s="1"/>
  <c r="L114" i="6" a="1"/>
  <c r="L114" i="6" s="1"/>
  <c r="M114" i="6" s="1"/>
  <c r="L122" i="6" a="1"/>
  <c r="L122" i="6" s="1"/>
  <c r="M122" i="6" s="1"/>
  <c r="L130" i="6" a="1"/>
  <c r="L130" i="6" s="1"/>
  <c r="M130" i="6" s="1"/>
  <c r="L138" i="6" a="1"/>
  <c r="L138" i="6" s="1"/>
  <c r="M138" i="6" s="1"/>
  <c r="L146" i="6" a="1"/>
  <c r="L146" i="6" s="1"/>
  <c r="M146" i="6" s="1"/>
  <c r="L154" i="6" a="1"/>
  <c r="L154" i="6" s="1"/>
  <c r="M154" i="6" s="1"/>
  <c r="L162" i="6" a="1"/>
  <c r="L162" i="6" s="1"/>
  <c r="M162" i="6" s="1"/>
  <c r="L170" i="6" a="1"/>
  <c r="L170" i="6" s="1"/>
  <c r="M170" i="6" s="1"/>
  <c r="L178" i="6" a="1"/>
  <c r="L178" i="6" s="1"/>
  <c r="M178" i="6" s="1"/>
  <c r="L186" i="6" a="1"/>
  <c r="L186" i="6" s="1"/>
  <c r="M186" i="6" s="1"/>
  <c r="L194" i="6" a="1"/>
  <c r="L194" i="6" s="1"/>
  <c r="M194" i="6" s="1"/>
  <c r="L202" i="6" a="1"/>
  <c r="L202" i="6" s="1"/>
  <c r="M202" i="6" s="1"/>
  <c r="L210" i="6" a="1"/>
  <c r="L210" i="6" s="1"/>
  <c r="M210" i="6" s="1"/>
  <c r="L218" i="6" a="1"/>
  <c r="L218" i="6" s="1"/>
  <c r="M218" i="6" s="1"/>
  <c r="L226" i="6" a="1"/>
  <c r="L226" i="6" s="1"/>
  <c r="M226" i="6" s="1"/>
  <c r="L234" i="6" a="1"/>
  <c r="L234" i="6" s="1"/>
  <c r="M234" i="6" s="1"/>
  <c r="L242" i="6" a="1"/>
  <c r="L242" i="6" s="1"/>
  <c r="M242" i="6" s="1"/>
  <c r="L250" i="6" a="1"/>
  <c r="L250" i="6" s="1"/>
  <c r="M250" i="6" s="1"/>
  <c r="L258" i="6" a="1"/>
  <c r="L258" i="6" s="1"/>
  <c r="M258" i="6" s="1"/>
  <c r="L266" i="6" a="1"/>
  <c r="L266" i="6" s="1"/>
  <c r="M266" i="6" s="1"/>
  <c r="L274" i="6" a="1"/>
  <c r="L274" i="6" s="1"/>
  <c r="M274" i="6" s="1"/>
  <c r="L282" i="6" a="1"/>
  <c r="L282" i="6" s="1"/>
  <c r="M282" i="6" s="1"/>
  <c r="L290" i="6" a="1"/>
  <c r="L290" i="6" s="1"/>
  <c r="M290" i="6" s="1"/>
  <c r="L298" i="6" a="1"/>
  <c r="L298" i="6" s="1"/>
  <c r="M298" i="6" s="1"/>
  <c r="L306" i="6" a="1"/>
  <c r="L306" i="6" s="1"/>
  <c r="M306" i="6" s="1"/>
  <c r="L314" i="6" a="1"/>
  <c r="L314" i="6" s="1"/>
  <c r="M314" i="6" s="1"/>
  <c r="L322" i="6" a="1"/>
  <c r="L322" i="6" s="1"/>
  <c r="M322" i="6" s="1"/>
  <c r="L330" i="6" a="1"/>
  <c r="L330" i="6" s="1"/>
  <c r="M330" i="6" s="1"/>
  <c r="L338" i="6" a="1"/>
  <c r="L338" i="6" s="1"/>
  <c r="M338" i="6" s="1"/>
  <c r="L346" i="6" a="1"/>
  <c r="L346" i="6" s="1"/>
  <c r="M346" i="6" s="1"/>
  <c r="L354" i="6" a="1"/>
  <c r="L354" i="6" s="1"/>
  <c r="M354" i="6" s="1"/>
  <c r="L362" i="6" a="1"/>
  <c r="L362" i="6" s="1"/>
  <c r="M362" i="6" s="1"/>
  <c r="L370" i="6" a="1"/>
  <c r="L370" i="6" s="1"/>
  <c r="M370" i="6" s="1"/>
  <c r="L378" i="6" a="1"/>
  <c r="L378" i="6" s="1"/>
  <c r="M378" i="6" s="1"/>
  <c r="L386" i="6" a="1"/>
  <c r="L386" i="6" s="1"/>
  <c r="M386" i="6" s="1"/>
  <c r="L394" i="6" a="1"/>
  <c r="L394" i="6" s="1"/>
  <c r="M394" i="6" s="1"/>
  <c r="L402" i="6" a="1"/>
  <c r="L402" i="6" s="1"/>
  <c r="M402" i="6" s="1"/>
  <c r="L410" i="6" a="1"/>
  <c r="L410" i="6" s="1"/>
  <c r="M410" i="6" s="1"/>
  <c r="L418" i="6" a="1"/>
  <c r="L418" i="6" s="1"/>
  <c r="M418" i="6" s="1"/>
  <c r="L426" i="6" a="1"/>
  <c r="L426" i="6" s="1"/>
  <c r="M426" i="6" s="1"/>
  <c r="L434" i="6" a="1"/>
  <c r="L434" i="6" s="1"/>
  <c r="M434" i="6" s="1"/>
  <c r="L442" i="6" a="1"/>
  <c r="L442" i="6" s="1"/>
  <c r="M442" i="6" s="1"/>
  <c r="L450" i="6" a="1"/>
  <c r="L450" i="6" s="1"/>
  <c r="M450" i="6" s="1"/>
  <c r="L458" i="6" a="1"/>
  <c r="L458" i="6" s="1"/>
  <c r="M458" i="6" s="1"/>
  <c r="L466" i="6" a="1"/>
  <c r="L466" i="6" s="1"/>
  <c r="M466" i="6" s="1"/>
  <c r="L474" i="6" a="1"/>
  <c r="L474" i="6" s="1"/>
  <c r="M474" i="6" s="1"/>
  <c r="L482" i="6" a="1"/>
  <c r="L482" i="6" s="1"/>
  <c r="M482" i="6" s="1"/>
  <c r="L490" i="6" a="1"/>
  <c r="L490" i="6" s="1"/>
  <c r="M490" i="6" s="1"/>
  <c r="L498" i="6" a="1"/>
  <c r="L498" i="6" s="1"/>
  <c r="M498" i="6" s="1"/>
  <c r="L506" i="6" a="1"/>
  <c r="L506" i="6" s="1"/>
  <c r="M506" i="6" s="1"/>
  <c r="L514" i="6" a="1"/>
  <c r="L514" i="6" s="1"/>
  <c r="M514" i="6" s="1"/>
  <c r="L522" i="6" a="1"/>
  <c r="L522" i="6" s="1"/>
  <c r="M522" i="6" s="1"/>
  <c r="L530" i="6" a="1"/>
  <c r="L530" i="6" s="1"/>
  <c r="M530" i="6" s="1"/>
  <c r="L538" i="6" a="1"/>
  <c r="L538" i="6" s="1"/>
  <c r="M538" i="6" s="1"/>
  <c r="L546" i="6" a="1"/>
  <c r="L546" i="6" s="1"/>
  <c r="M546" i="6" s="1"/>
  <c r="L554" i="6" a="1"/>
  <c r="L554" i="6" s="1"/>
  <c r="M554" i="6" s="1"/>
  <c r="L562" i="6" a="1"/>
  <c r="L562" i="6" s="1"/>
  <c r="M562" i="6" s="1"/>
  <c r="L570" i="6" a="1"/>
  <c r="L570" i="6" s="1"/>
  <c r="M570" i="6" s="1"/>
  <c r="L578" i="6" a="1"/>
  <c r="L578" i="6" s="1"/>
  <c r="M578" i="6" s="1"/>
  <c r="L586" i="6" a="1"/>
  <c r="L586" i="6" s="1"/>
  <c r="M586" i="6" s="1"/>
  <c r="L594" i="6" a="1"/>
  <c r="L594" i="6" s="1"/>
  <c r="M594" i="6" s="1"/>
  <c r="L602" i="6" a="1"/>
  <c r="L602" i="6" s="1"/>
  <c r="M602" i="6" s="1"/>
  <c r="L610" i="6" a="1"/>
  <c r="L610" i="6" s="1"/>
  <c r="M610" i="6" s="1"/>
  <c r="L618" i="6" a="1"/>
  <c r="L618" i="6" s="1"/>
  <c r="M618" i="6" s="1"/>
  <c r="L626" i="6" a="1"/>
  <c r="L626" i="6" s="1"/>
  <c r="M626" i="6" s="1"/>
  <c r="L634" i="6" a="1"/>
  <c r="L634" i="6" s="1"/>
  <c r="M634" i="6" s="1"/>
  <c r="L642" i="6" a="1"/>
  <c r="L642" i="6" s="1"/>
  <c r="M642" i="6" s="1"/>
  <c r="L650" i="6" a="1"/>
  <c r="L650" i="6" s="1"/>
  <c r="M650" i="6" s="1"/>
  <c r="L658" i="6" a="1"/>
  <c r="L658" i="6" s="1"/>
  <c r="M658" i="6" s="1"/>
  <c r="L666" i="6" a="1"/>
  <c r="L666" i="6" s="1"/>
  <c r="M666" i="6" s="1"/>
  <c r="L674" i="6" a="1"/>
  <c r="L674" i="6" s="1"/>
  <c r="M674" i="6" s="1"/>
  <c r="L682" i="6" a="1"/>
  <c r="L682" i="6" s="1"/>
  <c r="M682" i="6" s="1"/>
  <c r="L11" i="6" a="1"/>
  <c r="L11" i="6" s="1"/>
  <c r="M11" i="6" s="1"/>
  <c r="L19" i="6" a="1"/>
  <c r="L19" i="6" s="1"/>
  <c r="M19" i="6" s="1"/>
  <c r="L27" i="6" a="1"/>
  <c r="L27" i="6" s="1"/>
  <c r="M27" i="6" s="1"/>
  <c r="L35" i="6" a="1"/>
  <c r="L35" i="6" s="1"/>
  <c r="M35" i="6" s="1"/>
  <c r="L43" i="6" a="1"/>
  <c r="L43" i="6" s="1"/>
  <c r="M43" i="6" s="1"/>
  <c r="L51" i="6" a="1"/>
  <c r="L51" i="6" s="1"/>
  <c r="M51" i="6" s="1"/>
  <c r="L59" i="6" a="1"/>
  <c r="L59" i="6" s="1"/>
  <c r="M59" i="6" s="1"/>
  <c r="L67" i="6" a="1"/>
  <c r="L67" i="6" s="1"/>
  <c r="M67" i="6" s="1"/>
  <c r="L75" i="6" a="1"/>
  <c r="L75" i="6" s="1"/>
  <c r="M75" i="6" s="1"/>
  <c r="L83" i="6" a="1"/>
  <c r="L83" i="6" s="1"/>
  <c r="M83" i="6" s="1"/>
  <c r="L91" i="6" a="1"/>
  <c r="L91" i="6" s="1"/>
  <c r="M91" i="6" s="1"/>
  <c r="L99" i="6" a="1"/>
  <c r="L99" i="6" s="1"/>
  <c r="M99" i="6" s="1"/>
  <c r="L107" i="6" a="1"/>
  <c r="L107" i="6" s="1"/>
  <c r="M107" i="6" s="1"/>
  <c r="L115" i="6" a="1"/>
  <c r="L115" i="6" s="1"/>
  <c r="M115" i="6" s="1"/>
  <c r="L123" i="6" a="1"/>
  <c r="L123" i="6" s="1"/>
  <c r="M123" i="6" s="1"/>
  <c r="L131" i="6" a="1"/>
  <c r="L131" i="6" s="1"/>
  <c r="M131" i="6" s="1"/>
  <c r="L139" i="6" a="1"/>
  <c r="L139" i="6" s="1"/>
  <c r="M139" i="6" s="1"/>
  <c r="L147" i="6" a="1"/>
  <c r="L147" i="6" s="1"/>
  <c r="M147" i="6" s="1"/>
  <c r="L155" i="6" a="1"/>
  <c r="L155" i="6" s="1"/>
  <c r="M155" i="6" s="1"/>
  <c r="L163" i="6" a="1"/>
  <c r="L163" i="6" s="1"/>
  <c r="M163" i="6" s="1"/>
  <c r="L171" i="6" a="1"/>
  <c r="L171" i="6" s="1"/>
  <c r="M171" i="6" s="1"/>
  <c r="L179" i="6" a="1"/>
  <c r="L179" i="6" s="1"/>
  <c r="M179" i="6" s="1"/>
  <c r="L187" i="6" a="1"/>
  <c r="L187" i="6" s="1"/>
  <c r="M187" i="6" s="1"/>
  <c r="L195" i="6" a="1"/>
  <c r="L195" i="6" s="1"/>
  <c r="M195" i="6" s="1"/>
  <c r="L203" i="6" a="1"/>
  <c r="L203" i="6" s="1"/>
  <c r="M203" i="6" s="1"/>
  <c r="L211" i="6" a="1"/>
  <c r="L211" i="6" s="1"/>
  <c r="M211" i="6" s="1"/>
  <c r="L219" i="6" a="1"/>
  <c r="L219" i="6" s="1"/>
  <c r="M219" i="6" s="1"/>
  <c r="L227" i="6" a="1"/>
  <c r="L227" i="6" s="1"/>
  <c r="M227" i="6" s="1"/>
  <c r="L235" i="6" a="1"/>
  <c r="L235" i="6" s="1"/>
  <c r="M235" i="6" s="1"/>
  <c r="L243" i="6" a="1"/>
  <c r="L243" i="6" s="1"/>
  <c r="M243" i="6" s="1"/>
  <c r="L251" i="6" a="1"/>
  <c r="L251" i="6" s="1"/>
  <c r="M251" i="6" s="1"/>
  <c r="L259" i="6" a="1"/>
  <c r="L259" i="6" s="1"/>
  <c r="M259" i="6" s="1"/>
  <c r="L267" i="6" a="1"/>
  <c r="L267" i="6" s="1"/>
  <c r="M267" i="6" s="1"/>
  <c r="L275" i="6" a="1"/>
  <c r="L275" i="6" s="1"/>
  <c r="M275" i="6" s="1"/>
  <c r="L283" i="6" a="1"/>
  <c r="L283" i="6" s="1"/>
  <c r="M283" i="6" s="1"/>
  <c r="L291" i="6" a="1"/>
  <c r="L291" i="6" s="1"/>
  <c r="M291" i="6" s="1"/>
  <c r="L299" i="6" a="1"/>
  <c r="L299" i="6" s="1"/>
  <c r="M299" i="6" s="1"/>
  <c r="L307" i="6" a="1"/>
  <c r="L307" i="6" s="1"/>
  <c r="M307" i="6" s="1"/>
  <c r="L315" i="6" a="1"/>
  <c r="L315" i="6" s="1"/>
  <c r="M315" i="6" s="1"/>
  <c r="L323" i="6" a="1"/>
  <c r="L323" i="6" s="1"/>
  <c r="M323" i="6" s="1"/>
  <c r="L331" i="6" a="1"/>
  <c r="L331" i="6" s="1"/>
  <c r="M331" i="6" s="1"/>
  <c r="L339" i="6" a="1"/>
  <c r="L339" i="6" s="1"/>
  <c r="M339" i="6" s="1"/>
  <c r="L347" i="6" a="1"/>
  <c r="L347" i="6" s="1"/>
  <c r="M347" i="6" s="1"/>
  <c r="L355" i="6" a="1"/>
  <c r="L355" i="6" s="1"/>
  <c r="M355" i="6" s="1"/>
  <c r="L363" i="6" a="1"/>
  <c r="L363" i="6" s="1"/>
  <c r="M363" i="6" s="1"/>
  <c r="L371" i="6" a="1"/>
  <c r="L371" i="6" s="1"/>
  <c r="M371" i="6" s="1"/>
  <c r="L379" i="6" a="1"/>
  <c r="L379" i="6" s="1"/>
  <c r="M379" i="6" s="1"/>
  <c r="L387" i="6" a="1"/>
  <c r="L387" i="6" s="1"/>
  <c r="M387" i="6" s="1"/>
  <c r="L395" i="6" a="1"/>
  <c r="L395" i="6" s="1"/>
  <c r="M395" i="6" s="1"/>
  <c r="L403" i="6" a="1"/>
  <c r="L403" i="6" s="1"/>
  <c r="M403" i="6" s="1"/>
  <c r="L411" i="6" a="1"/>
  <c r="L411" i="6" s="1"/>
  <c r="M411" i="6" s="1"/>
  <c r="L419" i="6" a="1"/>
  <c r="L419" i="6" s="1"/>
  <c r="M419" i="6" s="1"/>
  <c r="L427" i="6" a="1"/>
  <c r="L427" i="6" s="1"/>
  <c r="M427" i="6" s="1"/>
  <c r="L435" i="6" a="1"/>
  <c r="L435" i="6" s="1"/>
  <c r="M435" i="6" s="1"/>
  <c r="L443" i="6" a="1"/>
  <c r="L443" i="6" s="1"/>
  <c r="M443" i="6" s="1"/>
  <c r="L451" i="6" a="1"/>
  <c r="L451" i="6" s="1"/>
  <c r="M451" i="6" s="1"/>
  <c r="L459" i="6" a="1"/>
  <c r="L459" i="6" s="1"/>
  <c r="M459" i="6" s="1"/>
  <c r="L467" i="6" a="1"/>
  <c r="L467" i="6" s="1"/>
  <c r="M467" i="6" s="1"/>
  <c r="L475" i="6" a="1"/>
  <c r="L475" i="6" s="1"/>
  <c r="M475" i="6" s="1"/>
  <c r="L483" i="6" a="1"/>
  <c r="L483" i="6" s="1"/>
  <c r="M483" i="6" s="1"/>
  <c r="L491" i="6" a="1"/>
  <c r="L491" i="6" s="1"/>
  <c r="M491" i="6" s="1"/>
  <c r="L499" i="6" a="1"/>
  <c r="L499" i="6" s="1"/>
  <c r="M499" i="6" s="1"/>
  <c r="L507" i="6" a="1"/>
  <c r="L507" i="6" s="1"/>
  <c r="M507" i="6" s="1"/>
  <c r="L515" i="6" a="1"/>
  <c r="L515" i="6" s="1"/>
  <c r="M515" i="6" s="1"/>
  <c r="L523" i="6" a="1"/>
  <c r="L523" i="6" s="1"/>
  <c r="M523" i="6" s="1"/>
  <c r="L531" i="6" a="1"/>
  <c r="L531" i="6" s="1"/>
  <c r="M531" i="6" s="1"/>
  <c r="L539" i="6" a="1"/>
  <c r="L539" i="6" s="1"/>
  <c r="M539" i="6" s="1"/>
  <c r="L547" i="6" a="1"/>
  <c r="L547" i="6" s="1"/>
  <c r="M547" i="6" s="1"/>
  <c r="L555" i="6" a="1"/>
  <c r="L555" i="6" s="1"/>
  <c r="M555" i="6" s="1"/>
  <c r="L563" i="6" a="1"/>
  <c r="L563" i="6" s="1"/>
  <c r="M563" i="6" s="1"/>
  <c r="L571" i="6" a="1"/>
  <c r="L571" i="6" s="1"/>
  <c r="M571" i="6" s="1"/>
  <c r="L579" i="6" a="1"/>
  <c r="L579" i="6" s="1"/>
  <c r="M579" i="6" s="1"/>
  <c r="L587" i="6" a="1"/>
  <c r="L587" i="6" s="1"/>
  <c r="M587" i="6" s="1"/>
  <c r="L595" i="6" a="1"/>
  <c r="L595" i="6" s="1"/>
  <c r="M595" i="6" s="1"/>
  <c r="L603" i="6" a="1"/>
  <c r="L603" i="6" s="1"/>
  <c r="M603" i="6" s="1"/>
  <c r="L611" i="6" a="1"/>
  <c r="L611" i="6" s="1"/>
  <c r="M611" i="6" s="1"/>
  <c r="L619" i="6" a="1"/>
  <c r="L619" i="6" s="1"/>
  <c r="M619" i="6" s="1"/>
  <c r="L627" i="6" a="1"/>
  <c r="L627" i="6" s="1"/>
  <c r="M627" i="6" s="1"/>
  <c r="L635" i="6" a="1"/>
  <c r="L635" i="6" s="1"/>
  <c r="M635" i="6" s="1"/>
  <c r="L643" i="6" a="1"/>
  <c r="L643" i="6" s="1"/>
  <c r="M643" i="6" s="1"/>
  <c r="L651" i="6" a="1"/>
  <c r="L651" i="6" s="1"/>
  <c r="M651" i="6" s="1"/>
  <c r="L659" i="6" a="1"/>
  <c r="L659" i="6" s="1"/>
  <c r="M659" i="6" s="1"/>
  <c r="L667" i="6" a="1"/>
  <c r="L667" i="6" s="1"/>
  <c r="M667" i="6" s="1"/>
  <c r="L675" i="6" a="1"/>
  <c r="L675" i="6" s="1"/>
  <c r="M675" i="6" s="1"/>
  <c r="L683" i="6" a="1"/>
  <c r="L683" i="6" s="1"/>
  <c r="M683" i="6" s="1"/>
  <c r="L12" i="6" a="1"/>
  <c r="L12" i="6" s="1"/>
  <c r="M12" i="6" s="1"/>
  <c r="L20" i="6" a="1"/>
  <c r="L20" i="6" s="1"/>
  <c r="M20" i="6" s="1"/>
  <c r="L28" i="6" a="1"/>
  <c r="L28" i="6" s="1"/>
  <c r="M28" i="6" s="1"/>
  <c r="L36" i="6" a="1"/>
  <c r="L36" i="6" s="1"/>
  <c r="M36" i="6" s="1"/>
  <c r="L44" i="6" a="1"/>
  <c r="L44" i="6" s="1"/>
  <c r="M44" i="6" s="1"/>
  <c r="L52" i="6" a="1"/>
  <c r="L52" i="6" s="1"/>
  <c r="M52" i="6" s="1"/>
  <c r="L60" i="6" a="1"/>
  <c r="L60" i="6" s="1"/>
  <c r="M60" i="6" s="1"/>
  <c r="L68" i="6" a="1"/>
  <c r="L68" i="6" s="1"/>
  <c r="M68" i="6" s="1"/>
  <c r="L76" i="6" a="1"/>
  <c r="L76" i="6" s="1"/>
  <c r="M76" i="6" s="1"/>
  <c r="L84" i="6" a="1"/>
  <c r="L84" i="6" s="1"/>
  <c r="M84" i="6" s="1"/>
  <c r="L92" i="6" a="1"/>
  <c r="L92" i="6" s="1"/>
  <c r="M92" i="6" s="1"/>
  <c r="L100" i="6" a="1"/>
  <c r="L100" i="6" s="1"/>
  <c r="M100" i="6" s="1"/>
  <c r="L108" i="6" a="1"/>
  <c r="L108" i="6" s="1"/>
  <c r="M108" i="6" s="1"/>
  <c r="L116" i="6" a="1"/>
  <c r="L116" i="6" s="1"/>
  <c r="M116" i="6" s="1"/>
  <c r="L124" i="6" a="1"/>
  <c r="L124" i="6" s="1"/>
  <c r="M124" i="6" s="1"/>
  <c r="L132" i="6" a="1"/>
  <c r="L132" i="6" s="1"/>
  <c r="M132" i="6" s="1"/>
  <c r="L140" i="6" a="1"/>
  <c r="L140" i="6" s="1"/>
  <c r="M140" i="6" s="1"/>
  <c r="L148" i="6" a="1"/>
  <c r="L148" i="6" s="1"/>
  <c r="M148" i="6" s="1"/>
  <c r="L156" i="6" a="1"/>
  <c r="L156" i="6" s="1"/>
  <c r="M156" i="6" s="1"/>
  <c r="L164" i="6" a="1"/>
  <c r="L164" i="6" s="1"/>
  <c r="M164" i="6" s="1"/>
  <c r="L172" i="6" a="1"/>
  <c r="L172" i="6" s="1"/>
  <c r="M172" i="6" s="1"/>
  <c r="L180" i="6" a="1"/>
  <c r="L180" i="6" s="1"/>
  <c r="M180" i="6" s="1"/>
  <c r="L188" i="6" a="1"/>
  <c r="L188" i="6" s="1"/>
  <c r="M188" i="6" s="1"/>
  <c r="L196" i="6" a="1"/>
  <c r="L196" i="6" s="1"/>
  <c r="M196" i="6" s="1"/>
  <c r="L204" i="6" a="1"/>
  <c r="L204" i="6" s="1"/>
  <c r="M204" i="6" s="1"/>
  <c r="L212" i="6" a="1"/>
  <c r="L212" i="6" s="1"/>
  <c r="M212" i="6" s="1"/>
  <c r="L220" i="6" a="1"/>
  <c r="L220" i="6" s="1"/>
  <c r="M220" i="6" s="1"/>
  <c r="L228" i="6" a="1"/>
  <c r="L228" i="6" s="1"/>
  <c r="M228" i="6" s="1"/>
  <c r="L236" i="6" a="1"/>
  <c r="L236" i="6" s="1"/>
  <c r="M236" i="6" s="1"/>
  <c r="L244" i="6" a="1"/>
  <c r="L244" i="6" s="1"/>
  <c r="M244" i="6" s="1"/>
  <c r="L252" i="6" a="1"/>
  <c r="L252" i="6" s="1"/>
  <c r="M252" i="6" s="1"/>
  <c r="L260" i="6" a="1"/>
  <c r="L260" i="6" s="1"/>
  <c r="M260" i="6" s="1"/>
  <c r="L268" i="6" a="1"/>
  <c r="L268" i="6" s="1"/>
  <c r="M268" i="6" s="1"/>
  <c r="L276" i="6" a="1"/>
  <c r="L276" i="6" s="1"/>
  <c r="M276" i="6" s="1"/>
  <c r="L284" i="6" a="1"/>
  <c r="L284" i="6" s="1"/>
  <c r="M284" i="6" s="1"/>
  <c r="L292" i="6" a="1"/>
  <c r="L292" i="6" s="1"/>
  <c r="M292" i="6" s="1"/>
  <c r="L300" i="6" a="1"/>
  <c r="L300" i="6" s="1"/>
  <c r="M300" i="6" s="1"/>
  <c r="L308" i="6" a="1"/>
  <c r="L308" i="6" s="1"/>
  <c r="M308" i="6" s="1"/>
  <c r="L316" i="6" a="1"/>
  <c r="L316" i="6" s="1"/>
  <c r="M316" i="6" s="1"/>
  <c r="L324" i="6" a="1"/>
  <c r="L324" i="6" s="1"/>
  <c r="M324" i="6" s="1"/>
  <c r="L332" i="6" a="1"/>
  <c r="L332" i="6" s="1"/>
  <c r="M332" i="6" s="1"/>
  <c r="L340" i="6" a="1"/>
  <c r="L340" i="6" s="1"/>
  <c r="M340" i="6" s="1"/>
  <c r="L348" i="6" a="1"/>
  <c r="L348" i="6" s="1"/>
  <c r="M348" i="6" s="1"/>
  <c r="L356" i="6" a="1"/>
  <c r="L356" i="6" s="1"/>
  <c r="M356" i="6" s="1"/>
  <c r="L364" i="6" a="1"/>
  <c r="L364" i="6" s="1"/>
  <c r="M364" i="6" s="1"/>
  <c r="L372" i="6" a="1"/>
  <c r="L372" i="6" s="1"/>
  <c r="M372" i="6" s="1"/>
  <c r="L380" i="6" a="1"/>
  <c r="L380" i="6" s="1"/>
  <c r="M380" i="6" s="1"/>
  <c r="L388" i="6" a="1"/>
  <c r="L388" i="6" s="1"/>
  <c r="M388" i="6" s="1"/>
  <c r="L396" i="6" a="1"/>
  <c r="L396" i="6" s="1"/>
  <c r="M396" i="6" s="1"/>
  <c r="L404" i="6" a="1"/>
  <c r="L404" i="6" s="1"/>
  <c r="M404" i="6" s="1"/>
  <c r="L412" i="6" a="1"/>
  <c r="L412" i="6" s="1"/>
  <c r="M412" i="6" s="1"/>
  <c r="L420" i="6" a="1"/>
  <c r="L420" i="6" s="1"/>
  <c r="M420" i="6" s="1"/>
  <c r="L428" i="6" a="1"/>
  <c r="L428" i="6" s="1"/>
  <c r="M428" i="6" s="1"/>
  <c r="L436" i="6" a="1"/>
  <c r="L436" i="6" s="1"/>
  <c r="M436" i="6" s="1"/>
  <c r="L444" i="6" a="1"/>
  <c r="L444" i="6" s="1"/>
  <c r="M444" i="6" s="1"/>
  <c r="L452" i="6" a="1"/>
  <c r="L452" i="6" s="1"/>
  <c r="M452" i="6" s="1"/>
  <c r="L460" i="6" a="1"/>
  <c r="L460" i="6" s="1"/>
  <c r="M460" i="6" s="1"/>
  <c r="L468" i="6" a="1"/>
  <c r="L468" i="6" s="1"/>
  <c r="M468" i="6" s="1"/>
  <c r="L476" i="6" a="1"/>
  <c r="L476" i="6" s="1"/>
  <c r="M476" i="6" s="1"/>
  <c r="L484" i="6" a="1"/>
  <c r="L484" i="6" s="1"/>
  <c r="M484" i="6" s="1"/>
  <c r="L492" i="6" a="1"/>
  <c r="L492" i="6" s="1"/>
  <c r="M492" i="6" s="1"/>
  <c r="L500" i="6" a="1"/>
  <c r="L500" i="6" s="1"/>
  <c r="M500" i="6" s="1"/>
  <c r="L508" i="6" a="1"/>
  <c r="L508" i="6" s="1"/>
  <c r="M508" i="6" s="1"/>
  <c r="L516" i="6" a="1"/>
  <c r="L516" i="6" s="1"/>
  <c r="M516" i="6" s="1"/>
  <c r="L524" i="6" a="1"/>
  <c r="L524" i="6" s="1"/>
  <c r="M524" i="6" s="1"/>
  <c r="L532" i="6" a="1"/>
  <c r="L532" i="6" s="1"/>
  <c r="M532" i="6" s="1"/>
  <c r="L540" i="6" a="1"/>
  <c r="L540" i="6" s="1"/>
  <c r="M540" i="6" s="1"/>
  <c r="L548" i="6" a="1"/>
  <c r="L548" i="6" s="1"/>
  <c r="M548" i="6" s="1"/>
  <c r="L556" i="6" a="1"/>
  <c r="L556" i="6" s="1"/>
  <c r="M556" i="6" s="1"/>
  <c r="L564" i="6" a="1"/>
  <c r="L564" i="6" s="1"/>
  <c r="M564" i="6" s="1"/>
  <c r="L572" i="6" a="1"/>
  <c r="L572" i="6" s="1"/>
  <c r="M572" i="6" s="1"/>
  <c r="L580" i="6" a="1"/>
  <c r="L580" i="6" s="1"/>
  <c r="M580" i="6" s="1"/>
  <c r="L588" i="6" a="1"/>
  <c r="L588" i="6" s="1"/>
  <c r="M588" i="6" s="1"/>
  <c r="L596" i="6" a="1"/>
  <c r="L596" i="6" s="1"/>
  <c r="M596" i="6" s="1"/>
  <c r="L604" i="6" a="1"/>
  <c r="L604" i="6" s="1"/>
  <c r="M604" i="6" s="1"/>
  <c r="L612" i="6" a="1"/>
  <c r="L612" i="6" s="1"/>
  <c r="M612" i="6" s="1"/>
  <c r="L620" i="6" a="1"/>
  <c r="L620" i="6" s="1"/>
  <c r="M620" i="6" s="1"/>
  <c r="L628" i="6" a="1"/>
  <c r="L628" i="6" s="1"/>
  <c r="M628" i="6" s="1"/>
  <c r="L636" i="6" a="1"/>
  <c r="L636" i="6" s="1"/>
  <c r="M636" i="6" s="1"/>
  <c r="L644" i="6" a="1"/>
  <c r="L644" i="6" s="1"/>
  <c r="M644" i="6" s="1"/>
  <c r="L652" i="6" a="1"/>
  <c r="L652" i="6" s="1"/>
  <c r="M652" i="6" s="1"/>
  <c r="L660" i="6" a="1"/>
  <c r="L660" i="6" s="1"/>
  <c r="M660" i="6" s="1"/>
  <c r="L13" i="6" a="1"/>
  <c r="L13" i="6" s="1"/>
  <c r="M13" i="6" s="1"/>
  <c r="L21" i="6" a="1"/>
  <c r="L21" i="6" s="1"/>
  <c r="M21" i="6" s="1"/>
  <c r="L29" i="6" a="1"/>
  <c r="L29" i="6" s="1"/>
  <c r="M29" i="6" s="1"/>
  <c r="L37" i="6" a="1"/>
  <c r="L37" i="6" s="1"/>
  <c r="M37" i="6" s="1"/>
  <c r="L45" i="6" a="1"/>
  <c r="L45" i="6" s="1"/>
  <c r="M45" i="6" s="1"/>
  <c r="L53" i="6" a="1"/>
  <c r="L53" i="6" s="1"/>
  <c r="M53" i="6" s="1"/>
  <c r="L61" i="6" a="1"/>
  <c r="L61" i="6" s="1"/>
  <c r="M61" i="6" s="1"/>
  <c r="L69" i="6" a="1"/>
  <c r="L69" i="6" s="1"/>
  <c r="M69" i="6" s="1"/>
  <c r="L77" i="6" a="1"/>
  <c r="L77" i="6" s="1"/>
  <c r="M77" i="6" s="1"/>
  <c r="L85" i="6" a="1"/>
  <c r="L85" i="6" s="1"/>
  <c r="M85" i="6" s="1"/>
  <c r="L93" i="6" a="1"/>
  <c r="L93" i="6" s="1"/>
  <c r="M93" i="6" s="1"/>
  <c r="L101" i="6" a="1"/>
  <c r="L101" i="6" s="1"/>
  <c r="M101" i="6" s="1"/>
  <c r="L109" i="6" a="1"/>
  <c r="L109" i="6" s="1"/>
  <c r="M109" i="6" s="1"/>
  <c r="L117" i="6" a="1"/>
  <c r="L117" i="6" s="1"/>
  <c r="M117" i="6" s="1"/>
  <c r="L125" i="6" a="1"/>
  <c r="L125" i="6" s="1"/>
  <c r="M125" i="6" s="1"/>
  <c r="L133" i="6" a="1"/>
  <c r="L133" i="6" s="1"/>
  <c r="M133" i="6" s="1"/>
  <c r="L141" i="6" a="1"/>
  <c r="L141" i="6" s="1"/>
  <c r="M141" i="6" s="1"/>
  <c r="L149" i="6" a="1"/>
  <c r="L149" i="6" s="1"/>
  <c r="M149" i="6" s="1"/>
  <c r="L157" i="6" a="1"/>
  <c r="L157" i="6" s="1"/>
  <c r="M157" i="6" s="1"/>
  <c r="L165" i="6" a="1"/>
  <c r="L165" i="6" s="1"/>
  <c r="M165" i="6" s="1"/>
  <c r="L173" i="6" a="1"/>
  <c r="L173" i="6" s="1"/>
  <c r="M173" i="6" s="1"/>
  <c r="L181" i="6" a="1"/>
  <c r="L181" i="6" s="1"/>
  <c r="M181" i="6" s="1"/>
  <c r="L189" i="6" a="1"/>
  <c r="L189" i="6" s="1"/>
  <c r="M189" i="6" s="1"/>
  <c r="L197" i="6" a="1"/>
  <c r="L197" i="6" s="1"/>
  <c r="M197" i="6" s="1"/>
  <c r="L205" i="6" a="1"/>
  <c r="L205" i="6" s="1"/>
  <c r="M205" i="6" s="1"/>
  <c r="L213" i="6" a="1"/>
  <c r="L213" i="6" s="1"/>
  <c r="M213" i="6" s="1"/>
  <c r="L221" i="6" a="1"/>
  <c r="L221" i="6" s="1"/>
  <c r="M221" i="6" s="1"/>
  <c r="L229" i="6" a="1"/>
  <c r="L229" i="6" s="1"/>
  <c r="M229" i="6" s="1"/>
  <c r="L237" i="6" a="1"/>
  <c r="L237" i="6" s="1"/>
  <c r="M237" i="6" s="1"/>
  <c r="L245" i="6" a="1"/>
  <c r="L245" i="6" s="1"/>
  <c r="M245" i="6" s="1"/>
  <c r="L253" i="6" a="1"/>
  <c r="L253" i="6" s="1"/>
  <c r="M253" i="6" s="1"/>
  <c r="L261" i="6" a="1"/>
  <c r="L261" i="6" s="1"/>
  <c r="M261" i="6" s="1"/>
  <c r="L269" i="6" a="1"/>
  <c r="L269" i="6" s="1"/>
  <c r="M269" i="6" s="1"/>
  <c r="L277" i="6" a="1"/>
  <c r="L277" i="6" s="1"/>
  <c r="M277" i="6" s="1"/>
  <c r="L285" i="6" a="1"/>
  <c r="L285" i="6" s="1"/>
  <c r="M285" i="6" s="1"/>
  <c r="L293" i="6" a="1"/>
  <c r="L293" i="6" s="1"/>
  <c r="M293" i="6" s="1"/>
  <c r="L301" i="6" a="1"/>
  <c r="L301" i="6" s="1"/>
  <c r="M301" i="6" s="1"/>
  <c r="L309" i="6" a="1"/>
  <c r="L309" i="6" s="1"/>
  <c r="M309" i="6" s="1"/>
  <c r="L317" i="6" a="1"/>
  <c r="L317" i="6" s="1"/>
  <c r="M317" i="6" s="1"/>
  <c r="L325" i="6" a="1"/>
  <c r="L325" i="6" s="1"/>
  <c r="M325" i="6" s="1"/>
  <c r="L333" i="6" a="1"/>
  <c r="L333" i="6" s="1"/>
  <c r="M333" i="6" s="1"/>
  <c r="L341" i="6" a="1"/>
  <c r="L341" i="6" s="1"/>
  <c r="M341" i="6" s="1"/>
  <c r="L349" i="6" a="1"/>
  <c r="L349" i="6" s="1"/>
  <c r="M349" i="6" s="1"/>
  <c r="L357" i="6" a="1"/>
  <c r="L357" i="6" s="1"/>
  <c r="M357" i="6" s="1"/>
  <c r="L365" i="6" a="1"/>
  <c r="L365" i="6" s="1"/>
  <c r="M365" i="6" s="1"/>
  <c r="L373" i="6" a="1"/>
  <c r="L373" i="6" s="1"/>
  <c r="M373" i="6" s="1"/>
  <c r="L381" i="6" a="1"/>
  <c r="L381" i="6" s="1"/>
  <c r="M381" i="6" s="1"/>
  <c r="L389" i="6" a="1"/>
  <c r="L389" i="6" s="1"/>
  <c r="M389" i="6" s="1"/>
  <c r="L397" i="6" a="1"/>
  <c r="L397" i="6" s="1"/>
  <c r="M397" i="6" s="1"/>
  <c r="L405" i="6" a="1"/>
  <c r="L405" i="6" s="1"/>
  <c r="M405" i="6" s="1"/>
  <c r="L413" i="6" a="1"/>
  <c r="L413" i="6" s="1"/>
  <c r="M413" i="6" s="1"/>
  <c r="L421" i="6" a="1"/>
  <c r="L421" i="6" s="1"/>
  <c r="M421" i="6" s="1"/>
  <c r="L429" i="6" a="1"/>
  <c r="L429" i="6" s="1"/>
  <c r="M429" i="6" s="1"/>
  <c r="L437" i="6" a="1"/>
  <c r="L437" i="6" s="1"/>
  <c r="M437" i="6" s="1"/>
  <c r="L445" i="6" a="1"/>
  <c r="L445" i="6" s="1"/>
  <c r="M445" i="6" s="1"/>
  <c r="L453" i="6" a="1"/>
  <c r="L453" i="6" s="1"/>
  <c r="M453" i="6" s="1"/>
  <c r="L461" i="6" a="1"/>
  <c r="L461" i="6" s="1"/>
  <c r="M461" i="6" s="1"/>
  <c r="L469" i="6" a="1"/>
  <c r="L469" i="6" s="1"/>
  <c r="M469" i="6" s="1"/>
  <c r="L477" i="6" a="1"/>
  <c r="L477" i="6" s="1"/>
  <c r="M477" i="6" s="1"/>
  <c r="L485" i="6" a="1"/>
  <c r="L485" i="6" s="1"/>
  <c r="M485" i="6" s="1"/>
  <c r="L493" i="6" a="1"/>
  <c r="L493" i="6" s="1"/>
  <c r="M493" i="6" s="1"/>
  <c r="L501" i="6" a="1"/>
  <c r="L501" i="6" s="1"/>
  <c r="M501" i="6" s="1"/>
  <c r="L509" i="6" a="1"/>
  <c r="L509" i="6" s="1"/>
  <c r="M509" i="6" s="1"/>
  <c r="L517" i="6" a="1"/>
  <c r="L517" i="6" s="1"/>
  <c r="M517" i="6" s="1"/>
  <c r="L525" i="6" a="1"/>
  <c r="L525" i="6" s="1"/>
  <c r="M525" i="6" s="1"/>
  <c r="L533" i="6" a="1"/>
  <c r="L533" i="6" s="1"/>
  <c r="M533" i="6" s="1"/>
  <c r="L541" i="6" a="1"/>
  <c r="L541" i="6" s="1"/>
  <c r="M541" i="6" s="1"/>
  <c r="L549" i="6" a="1"/>
  <c r="L549" i="6" s="1"/>
  <c r="M549" i="6" s="1"/>
  <c r="L557" i="6" a="1"/>
  <c r="L557" i="6" s="1"/>
  <c r="M557" i="6" s="1"/>
  <c r="L565" i="6" a="1"/>
  <c r="L565" i="6" s="1"/>
  <c r="M565" i="6" s="1"/>
  <c r="L573" i="6" a="1"/>
  <c r="L573" i="6" s="1"/>
  <c r="M573" i="6" s="1"/>
  <c r="L581" i="6" a="1"/>
  <c r="L581" i="6" s="1"/>
  <c r="M581" i="6" s="1"/>
  <c r="L589" i="6" a="1"/>
  <c r="L589" i="6" s="1"/>
  <c r="M589" i="6" s="1"/>
  <c r="L597" i="6" a="1"/>
  <c r="L597" i="6" s="1"/>
  <c r="M597" i="6" s="1"/>
  <c r="L605" i="6" a="1"/>
  <c r="L605" i="6" s="1"/>
  <c r="M605" i="6" s="1"/>
  <c r="L613" i="6" a="1"/>
  <c r="L613" i="6" s="1"/>
  <c r="M613" i="6" s="1"/>
  <c r="L621" i="6" a="1"/>
  <c r="L621" i="6" s="1"/>
  <c r="M621" i="6" s="1"/>
  <c r="L629" i="6" a="1"/>
  <c r="L629" i="6" s="1"/>
  <c r="M629" i="6" s="1"/>
  <c r="L637" i="6" a="1"/>
  <c r="L637" i="6" s="1"/>
  <c r="M637" i="6" s="1"/>
  <c r="L645" i="6" a="1"/>
  <c r="L645" i="6" s="1"/>
  <c r="M645" i="6" s="1"/>
  <c r="L653" i="6" a="1"/>
  <c r="L653" i="6" s="1"/>
  <c r="M653" i="6" s="1"/>
  <c r="L661" i="6" a="1"/>
  <c r="L661" i="6" s="1"/>
  <c r="M661" i="6" s="1"/>
  <c r="L669" i="6" a="1"/>
  <c r="L669" i="6" s="1"/>
  <c r="M669" i="6" s="1"/>
  <c r="L677" i="6" a="1"/>
  <c r="L677" i="6" s="1"/>
  <c r="M677" i="6" s="1"/>
  <c r="L685" i="6" a="1"/>
  <c r="L685" i="6" s="1"/>
  <c r="M685" i="6" s="1"/>
  <c r="L6" i="6" a="1"/>
  <c r="L6" i="6" s="1"/>
  <c r="M6" i="6" s="1"/>
  <c r="L14" i="6" a="1"/>
  <c r="L14" i="6" s="1"/>
  <c r="M14" i="6" s="1"/>
  <c r="L22" i="6" a="1"/>
  <c r="L22" i="6" s="1"/>
  <c r="M22" i="6" s="1"/>
  <c r="L30" i="6" a="1"/>
  <c r="L30" i="6" s="1"/>
  <c r="M30" i="6" s="1"/>
  <c r="L38" i="6" a="1"/>
  <c r="L38" i="6" s="1"/>
  <c r="M38" i="6" s="1"/>
  <c r="L46" i="6" a="1"/>
  <c r="L46" i="6" s="1"/>
  <c r="M46" i="6" s="1"/>
  <c r="L54" i="6" a="1"/>
  <c r="L54" i="6" s="1"/>
  <c r="M54" i="6" s="1"/>
  <c r="L62" i="6" a="1"/>
  <c r="L62" i="6" s="1"/>
  <c r="M62" i="6" s="1"/>
  <c r="L70" i="6" a="1"/>
  <c r="L70" i="6" s="1"/>
  <c r="M70" i="6" s="1"/>
  <c r="L78" i="6" a="1"/>
  <c r="L78" i="6" s="1"/>
  <c r="M78" i="6" s="1"/>
  <c r="L86" i="6" a="1"/>
  <c r="L86" i="6" s="1"/>
  <c r="M86" i="6" s="1"/>
  <c r="L94" i="6" a="1"/>
  <c r="L94" i="6" s="1"/>
  <c r="M94" i="6" s="1"/>
  <c r="L102" i="6" a="1"/>
  <c r="L102" i="6" s="1"/>
  <c r="M102" i="6" s="1"/>
  <c r="L110" i="6" a="1"/>
  <c r="L110" i="6" s="1"/>
  <c r="M110" i="6" s="1"/>
  <c r="L118" i="6" a="1"/>
  <c r="L118" i="6" s="1"/>
  <c r="M118" i="6" s="1"/>
  <c r="L126" i="6" a="1"/>
  <c r="L126" i="6" s="1"/>
  <c r="M126" i="6" s="1"/>
  <c r="L134" i="6" a="1"/>
  <c r="L134" i="6" s="1"/>
  <c r="M134" i="6" s="1"/>
  <c r="L142" i="6" a="1"/>
  <c r="L142" i="6" s="1"/>
  <c r="M142" i="6" s="1"/>
  <c r="L150" i="6" a="1"/>
  <c r="L150" i="6" s="1"/>
  <c r="M150" i="6" s="1"/>
  <c r="L158" i="6" a="1"/>
  <c r="L158" i="6" s="1"/>
  <c r="M158" i="6" s="1"/>
  <c r="L166" i="6" a="1"/>
  <c r="L166" i="6" s="1"/>
  <c r="M166" i="6" s="1"/>
  <c r="L174" i="6" a="1"/>
  <c r="L174" i="6" s="1"/>
  <c r="M174" i="6" s="1"/>
  <c r="L182" i="6" a="1"/>
  <c r="L182" i="6" s="1"/>
  <c r="M182" i="6" s="1"/>
  <c r="L190" i="6" a="1"/>
  <c r="L190" i="6" s="1"/>
  <c r="M190" i="6" s="1"/>
  <c r="L198" i="6" a="1"/>
  <c r="L198" i="6" s="1"/>
  <c r="M198" i="6" s="1"/>
  <c r="L206" i="6" a="1"/>
  <c r="L206" i="6" s="1"/>
  <c r="M206" i="6" s="1"/>
  <c r="L214" i="6" a="1"/>
  <c r="L214" i="6" s="1"/>
  <c r="M214" i="6" s="1"/>
  <c r="L222" i="6" a="1"/>
  <c r="L222" i="6" s="1"/>
  <c r="M222" i="6" s="1"/>
  <c r="L230" i="6" a="1"/>
  <c r="L230" i="6" s="1"/>
  <c r="M230" i="6" s="1"/>
  <c r="L238" i="6" a="1"/>
  <c r="L238" i="6" s="1"/>
  <c r="M238" i="6" s="1"/>
  <c r="L246" i="6" a="1"/>
  <c r="L246" i="6" s="1"/>
  <c r="M246" i="6" s="1"/>
  <c r="L254" i="6" a="1"/>
  <c r="L254" i="6" s="1"/>
  <c r="M254" i="6" s="1"/>
  <c r="L262" i="6" a="1"/>
  <c r="L262" i="6" s="1"/>
  <c r="M262" i="6" s="1"/>
  <c r="L270" i="6" a="1"/>
  <c r="L270" i="6" s="1"/>
  <c r="M270" i="6" s="1"/>
  <c r="L278" i="6" a="1"/>
  <c r="L278" i="6" s="1"/>
  <c r="M278" i="6" s="1"/>
  <c r="L286" i="6" a="1"/>
  <c r="L286" i="6" s="1"/>
  <c r="M286" i="6" s="1"/>
  <c r="L294" i="6" a="1"/>
  <c r="L294" i="6" s="1"/>
  <c r="M294" i="6" s="1"/>
  <c r="L302" i="6" a="1"/>
  <c r="L302" i="6" s="1"/>
  <c r="M302" i="6" s="1"/>
  <c r="L310" i="6" a="1"/>
  <c r="L310" i="6" s="1"/>
  <c r="M310" i="6" s="1"/>
  <c r="L318" i="6" a="1"/>
  <c r="L318" i="6" s="1"/>
  <c r="M318" i="6" s="1"/>
  <c r="L326" i="6" a="1"/>
  <c r="L326" i="6" s="1"/>
  <c r="M326" i="6" s="1"/>
  <c r="L334" i="6" a="1"/>
  <c r="L334" i="6" s="1"/>
  <c r="M334" i="6" s="1"/>
  <c r="L342" i="6" a="1"/>
  <c r="L342" i="6" s="1"/>
  <c r="M342" i="6" s="1"/>
  <c r="L350" i="6" a="1"/>
  <c r="L350" i="6" s="1"/>
  <c r="M350" i="6" s="1"/>
  <c r="L358" i="6" a="1"/>
  <c r="L358" i="6" s="1"/>
  <c r="M358" i="6" s="1"/>
  <c r="L366" i="6" a="1"/>
  <c r="L366" i="6" s="1"/>
  <c r="M366" i="6" s="1"/>
  <c r="L374" i="6" a="1"/>
  <c r="L374" i="6" s="1"/>
  <c r="M374" i="6" s="1"/>
  <c r="L382" i="6" a="1"/>
  <c r="L382" i="6" s="1"/>
  <c r="M382" i="6" s="1"/>
  <c r="L390" i="6" a="1"/>
  <c r="L390" i="6" s="1"/>
  <c r="M390" i="6" s="1"/>
  <c r="L398" i="6" a="1"/>
  <c r="L398" i="6" s="1"/>
  <c r="M398" i="6" s="1"/>
  <c r="L406" i="6" a="1"/>
  <c r="L406" i="6" s="1"/>
  <c r="M406" i="6" s="1"/>
  <c r="L414" i="6" a="1"/>
  <c r="L414" i="6" s="1"/>
  <c r="M414" i="6" s="1"/>
  <c r="L422" i="6" a="1"/>
  <c r="L422" i="6" s="1"/>
  <c r="M422" i="6" s="1"/>
  <c r="L430" i="6" a="1"/>
  <c r="L430" i="6" s="1"/>
  <c r="M430" i="6" s="1"/>
  <c r="L438" i="6" a="1"/>
  <c r="L438" i="6" s="1"/>
  <c r="M438" i="6" s="1"/>
  <c r="L446" i="6" a="1"/>
  <c r="L446" i="6" s="1"/>
  <c r="M446" i="6" s="1"/>
  <c r="L454" i="6" a="1"/>
  <c r="L454" i="6" s="1"/>
  <c r="M454" i="6" s="1"/>
  <c r="L462" i="6" a="1"/>
  <c r="L462" i="6" s="1"/>
  <c r="M462" i="6" s="1"/>
  <c r="L470" i="6" a="1"/>
  <c r="L470" i="6" s="1"/>
  <c r="M470" i="6" s="1"/>
  <c r="L478" i="6" a="1"/>
  <c r="L478" i="6" s="1"/>
  <c r="M478" i="6" s="1"/>
  <c r="L486" i="6" a="1"/>
  <c r="L486" i="6" s="1"/>
  <c r="M486" i="6" s="1"/>
  <c r="L494" i="6" a="1"/>
  <c r="L494" i="6" s="1"/>
  <c r="M494" i="6" s="1"/>
  <c r="L502" i="6" a="1"/>
  <c r="L502" i="6" s="1"/>
  <c r="M502" i="6" s="1"/>
  <c r="L510" i="6" a="1"/>
  <c r="L510" i="6" s="1"/>
  <c r="M510" i="6" s="1"/>
  <c r="L518" i="6" a="1"/>
  <c r="L518" i="6" s="1"/>
  <c r="M518" i="6" s="1"/>
  <c r="L526" i="6" a="1"/>
  <c r="L526" i="6" s="1"/>
  <c r="M526" i="6" s="1"/>
  <c r="L534" i="6" a="1"/>
  <c r="L534" i="6" s="1"/>
  <c r="M534" i="6" s="1"/>
  <c r="L542" i="6" a="1"/>
  <c r="L542" i="6" s="1"/>
  <c r="M542" i="6" s="1"/>
  <c r="L550" i="6" a="1"/>
  <c r="L550" i="6" s="1"/>
  <c r="M550" i="6" s="1"/>
  <c r="L558" i="6" a="1"/>
  <c r="L558" i="6" s="1"/>
  <c r="M558" i="6" s="1"/>
  <c r="L566" i="6" a="1"/>
  <c r="L566" i="6" s="1"/>
  <c r="M566" i="6" s="1"/>
  <c r="L574" i="6" a="1"/>
  <c r="L574" i="6" s="1"/>
  <c r="M574" i="6" s="1"/>
  <c r="L582" i="6" a="1"/>
  <c r="L582" i="6" s="1"/>
  <c r="M582" i="6" s="1"/>
  <c r="L590" i="6" a="1"/>
  <c r="L590" i="6" s="1"/>
  <c r="M590" i="6" s="1"/>
  <c r="L598" i="6" a="1"/>
  <c r="L598" i="6" s="1"/>
  <c r="M598" i="6" s="1"/>
  <c r="L606" i="6" a="1"/>
  <c r="L606" i="6" s="1"/>
  <c r="M606" i="6" s="1"/>
  <c r="L614" i="6" a="1"/>
  <c r="L614" i="6" s="1"/>
  <c r="M614" i="6" s="1"/>
  <c r="L622" i="6" a="1"/>
  <c r="L622" i="6" s="1"/>
  <c r="M622" i="6" s="1"/>
  <c r="L630" i="6" a="1"/>
  <c r="L630" i="6" s="1"/>
  <c r="M630" i="6" s="1"/>
  <c r="L638" i="6" a="1"/>
  <c r="L638" i="6" s="1"/>
  <c r="M638" i="6" s="1"/>
  <c r="L646" i="6" a="1"/>
  <c r="L646" i="6" s="1"/>
  <c r="M646" i="6" s="1"/>
  <c r="L654" i="6" a="1"/>
  <c r="L654" i="6" s="1"/>
  <c r="M654" i="6" s="1"/>
  <c r="L662" i="6" a="1"/>
  <c r="L662" i="6" s="1"/>
  <c r="M662" i="6" s="1"/>
  <c r="L670" i="6" a="1"/>
  <c r="L670" i="6" s="1"/>
  <c r="M670" i="6" s="1"/>
  <c r="L678" i="6" a="1"/>
  <c r="L678" i="6" s="1"/>
  <c r="M678" i="6" s="1"/>
  <c r="L7" i="6" a="1"/>
  <c r="L7" i="6" s="1"/>
  <c r="M7" i="6" s="1"/>
  <c r="L15" i="6" a="1"/>
  <c r="L15" i="6" s="1"/>
  <c r="M15" i="6" s="1"/>
  <c r="L23" i="6" a="1"/>
  <c r="L23" i="6" s="1"/>
  <c r="M23" i="6" s="1"/>
  <c r="L31" i="6" a="1"/>
  <c r="L31" i="6" s="1"/>
  <c r="M31" i="6" s="1"/>
  <c r="L39" i="6" a="1"/>
  <c r="L39" i="6" s="1"/>
  <c r="M39" i="6" s="1"/>
  <c r="L47" i="6" a="1"/>
  <c r="L47" i="6" s="1"/>
  <c r="M47" i="6" s="1"/>
  <c r="L55" i="6" a="1"/>
  <c r="L55" i="6" s="1"/>
  <c r="M55" i="6" s="1"/>
  <c r="L63" i="6" a="1"/>
  <c r="L63" i="6" s="1"/>
  <c r="M63" i="6" s="1"/>
  <c r="L71" i="6" a="1"/>
  <c r="L71" i="6" s="1"/>
  <c r="M71" i="6" s="1"/>
  <c r="L79" i="6" a="1"/>
  <c r="L79" i="6" s="1"/>
  <c r="M79" i="6" s="1"/>
  <c r="L87" i="6" a="1"/>
  <c r="L87" i="6" s="1"/>
  <c r="M87" i="6" s="1"/>
  <c r="L95" i="6" a="1"/>
  <c r="L95" i="6" s="1"/>
  <c r="M95" i="6" s="1"/>
  <c r="L103" i="6" a="1"/>
  <c r="L103" i="6" s="1"/>
  <c r="M103" i="6" s="1"/>
  <c r="L111" i="6" a="1"/>
  <c r="L111" i="6" s="1"/>
  <c r="M111" i="6" s="1"/>
  <c r="L119" i="6" a="1"/>
  <c r="L119" i="6" s="1"/>
  <c r="M119" i="6" s="1"/>
  <c r="L127" i="6" a="1"/>
  <c r="L127" i="6" s="1"/>
  <c r="M127" i="6" s="1"/>
  <c r="L135" i="6" a="1"/>
  <c r="L135" i="6" s="1"/>
  <c r="M135" i="6" s="1"/>
  <c r="L143" i="6" a="1"/>
  <c r="L143" i="6" s="1"/>
  <c r="M143" i="6" s="1"/>
  <c r="L151" i="6" a="1"/>
  <c r="L151" i="6" s="1"/>
  <c r="M151" i="6" s="1"/>
  <c r="L159" i="6" a="1"/>
  <c r="L159" i="6" s="1"/>
  <c r="M159" i="6" s="1"/>
  <c r="L167" i="6" a="1"/>
  <c r="L167" i="6" s="1"/>
  <c r="M167" i="6" s="1"/>
  <c r="L175" i="6" a="1"/>
  <c r="L175" i="6" s="1"/>
  <c r="M175" i="6" s="1"/>
  <c r="L183" i="6" a="1"/>
  <c r="L183" i="6" s="1"/>
  <c r="M183" i="6" s="1"/>
  <c r="L191" i="6" a="1"/>
  <c r="L191" i="6" s="1"/>
  <c r="M191" i="6" s="1"/>
  <c r="L199" i="6" a="1"/>
  <c r="L199" i="6" s="1"/>
  <c r="M199" i="6" s="1"/>
  <c r="L207" i="6" a="1"/>
  <c r="L207" i="6" s="1"/>
  <c r="M207" i="6" s="1"/>
  <c r="L215" i="6" a="1"/>
  <c r="L215" i="6" s="1"/>
  <c r="M215" i="6" s="1"/>
  <c r="L223" i="6" a="1"/>
  <c r="L223" i="6" s="1"/>
  <c r="M223" i="6" s="1"/>
  <c r="L231" i="6" a="1"/>
  <c r="L231" i="6" s="1"/>
  <c r="M231" i="6" s="1"/>
  <c r="L239" i="6" a="1"/>
  <c r="L239" i="6" s="1"/>
  <c r="M239" i="6" s="1"/>
  <c r="L247" i="6" a="1"/>
  <c r="L247" i="6" s="1"/>
  <c r="M247" i="6" s="1"/>
  <c r="L255" i="6" a="1"/>
  <c r="L255" i="6" s="1"/>
  <c r="M255" i="6" s="1"/>
  <c r="L263" i="6" a="1"/>
  <c r="L263" i="6" s="1"/>
  <c r="M263" i="6" s="1"/>
  <c r="L271" i="6" a="1"/>
  <c r="L271" i="6" s="1"/>
  <c r="M271" i="6" s="1"/>
  <c r="L279" i="6" a="1"/>
  <c r="L279" i="6" s="1"/>
  <c r="M279" i="6" s="1"/>
  <c r="L287" i="6" a="1"/>
  <c r="L287" i="6" s="1"/>
  <c r="M287" i="6" s="1"/>
  <c r="L295" i="6" a="1"/>
  <c r="L295" i="6" s="1"/>
  <c r="M295" i="6" s="1"/>
  <c r="L303" i="6" a="1"/>
  <c r="L303" i="6" s="1"/>
  <c r="M303" i="6" s="1"/>
  <c r="L311" i="6" a="1"/>
  <c r="L311" i="6" s="1"/>
  <c r="M311" i="6" s="1"/>
  <c r="L319" i="6" a="1"/>
  <c r="L319" i="6" s="1"/>
  <c r="M319" i="6" s="1"/>
  <c r="L327" i="6" a="1"/>
  <c r="L327" i="6" s="1"/>
  <c r="M327" i="6" s="1"/>
  <c r="L335" i="6" a="1"/>
  <c r="L335" i="6" s="1"/>
  <c r="M335" i="6" s="1"/>
  <c r="L343" i="6" a="1"/>
  <c r="L343" i="6" s="1"/>
  <c r="M343" i="6" s="1"/>
  <c r="L351" i="6" a="1"/>
  <c r="L351" i="6" s="1"/>
  <c r="M351" i="6" s="1"/>
  <c r="L359" i="6" a="1"/>
  <c r="L359" i="6" s="1"/>
  <c r="M359" i="6" s="1"/>
  <c r="L367" i="6" a="1"/>
  <c r="L367" i="6" s="1"/>
  <c r="M367" i="6" s="1"/>
  <c r="L375" i="6" a="1"/>
  <c r="L375" i="6" s="1"/>
  <c r="M375" i="6" s="1"/>
  <c r="L383" i="6" a="1"/>
  <c r="L383" i="6" s="1"/>
  <c r="M383" i="6" s="1"/>
  <c r="L391" i="6" a="1"/>
  <c r="L391" i="6" s="1"/>
  <c r="M391" i="6" s="1"/>
  <c r="L399" i="6" a="1"/>
  <c r="L399" i="6" s="1"/>
  <c r="M399" i="6" s="1"/>
  <c r="L407" i="6" a="1"/>
  <c r="L407" i="6" s="1"/>
  <c r="M407" i="6" s="1"/>
  <c r="L415" i="6" a="1"/>
  <c r="L415" i="6" s="1"/>
  <c r="M415" i="6" s="1"/>
  <c r="L423" i="6" a="1"/>
  <c r="L423" i="6" s="1"/>
  <c r="M423" i="6" s="1"/>
  <c r="L431" i="6" a="1"/>
  <c r="L431" i="6" s="1"/>
  <c r="M431" i="6" s="1"/>
  <c r="L439" i="6" a="1"/>
  <c r="L439" i="6" s="1"/>
  <c r="M439" i="6" s="1"/>
  <c r="L447" i="6" a="1"/>
  <c r="L447" i="6" s="1"/>
  <c r="M447" i="6" s="1"/>
  <c r="L455" i="6" a="1"/>
  <c r="L455" i="6" s="1"/>
  <c r="M455" i="6" s="1"/>
  <c r="L463" i="6" a="1"/>
  <c r="L463" i="6" s="1"/>
  <c r="M463" i="6" s="1"/>
  <c r="L471" i="6" a="1"/>
  <c r="L471" i="6" s="1"/>
  <c r="M471" i="6" s="1"/>
  <c r="L479" i="6" a="1"/>
  <c r="L479" i="6" s="1"/>
  <c r="M479" i="6" s="1"/>
  <c r="L487" i="6" a="1"/>
  <c r="L487" i="6" s="1"/>
  <c r="M487" i="6" s="1"/>
  <c r="L495" i="6" a="1"/>
  <c r="L495" i="6" s="1"/>
  <c r="M495" i="6" s="1"/>
  <c r="L503" i="6" a="1"/>
  <c r="L503" i="6" s="1"/>
  <c r="M503" i="6" s="1"/>
  <c r="L511" i="6" a="1"/>
  <c r="L511" i="6" s="1"/>
  <c r="M511" i="6" s="1"/>
  <c r="L519" i="6" a="1"/>
  <c r="L519" i="6" s="1"/>
  <c r="M519" i="6" s="1"/>
  <c r="L527" i="6" a="1"/>
  <c r="L527" i="6" s="1"/>
  <c r="M527" i="6" s="1"/>
  <c r="L535" i="6" a="1"/>
  <c r="L535" i="6" s="1"/>
  <c r="M535" i="6" s="1"/>
  <c r="L543" i="6" a="1"/>
  <c r="L543" i="6" s="1"/>
  <c r="M543" i="6" s="1"/>
  <c r="L551" i="6" a="1"/>
  <c r="L551" i="6" s="1"/>
  <c r="M551" i="6" s="1"/>
  <c r="L559" i="6" a="1"/>
  <c r="L559" i="6" s="1"/>
  <c r="M559" i="6" s="1"/>
  <c r="L567" i="6" a="1"/>
  <c r="L567" i="6" s="1"/>
  <c r="M567" i="6" s="1"/>
  <c r="L575" i="6" a="1"/>
  <c r="L575" i="6" s="1"/>
  <c r="M575" i="6" s="1"/>
  <c r="L583" i="6" a="1"/>
  <c r="L583" i="6" s="1"/>
  <c r="M583" i="6" s="1"/>
  <c r="L591" i="6" a="1"/>
  <c r="L591" i="6" s="1"/>
  <c r="M591" i="6" s="1"/>
  <c r="L599" i="6" a="1"/>
  <c r="L599" i="6" s="1"/>
  <c r="M599" i="6" s="1"/>
  <c r="L607" i="6" a="1"/>
  <c r="L607" i="6" s="1"/>
  <c r="M607" i="6" s="1"/>
  <c r="L615" i="6" a="1"/>
  <c r="L615" i="6" s="1"/>
  <c r="M615" i="6" s="1"/>
  <c r="L623" i="6" a="1"/>
  <c r="L623" i="6" s="1"/>
  <c r="M623" i="6" s="1"/>
  <c r="L631" i="6" a="1"/>
  <c r="L631" i="6" s="1"/>
  <c r="M631" i="6" s="1"/>
  <c r="L639" i="6" a="1"/>
  <c r="L639" i="6" s="1"/>
  <c r="M639" i="6" s="1"/>
  <c r="L647" i="6" a="1"/>
  <c r="L647" i="6" s="1"/>
  <c r="M647" i="6" s="1"/>
  <c r="L655" i="6" a="1"/>
  <c r="L655" i="6" s="1"/>
  <c r="M655" i="6" s="1"/>
  <c r="L663" i="6" a="1"/>
  <c r="L663" i="6" s="1"/>
  <c r="M663" i="6" s="1"/>
  <c r="L671" i="6" a="1"/>
  <c r="L671" i="6" s="1"/>
  <c r="M671" i="6" s="1"/>
  <c r="L679" i="6" a="1"/>
  <c r="L679" i="6" s="1"/>
  <c r="M679" i="6" s="1"/>
  <c r="L8" i="6" a="1"/>
  <c r="L8" i="6" s="1"/>
  <c r="M8" i="6" s="1"/>
  <c r="L16" i="6" a="1"/>
  <c r="L16" i="6" s="1"/>
  <c r="M16" i="6" s="1"/>
  <c r="L24" i="6" a="1"/>
  <c r="L24" i="6" s="1"/>
  <c r="M24" i="6" s="1"/>
  <c r="L32" i="6" a="1"/>
  <c r="L32" i="6" s="1"/>
  <c r="M32" i="6" s="1"/>
  <c r="L40" i="6" a="1"/>
  <c r="L40" i="6" s="1"/>
  <c r="M40" i="6" s="1"/>
  <c r="L48" i="6" a="1"/>
  <c r="L48" i="6" s="1"/>
  <c r="M48" i="6" s="1"/>
  <c r="L56" i="6" a="1"/>
  <c r="L56" i="6" s="1"/>
  <c r="M56" i="6" s="1"/>
  <c r="L64" i="6" a="1"/>
  <c r="L64" i="6" s="1"/>
  <c r="M64" i="6" s="1"/>
  <c r="L72" i="6" a="1"/>
  <c r="L72" i="6" s="1"/>
  <c r="M72" i="6" s="1"/>
  <c r="L80" i="6" a="1"/>
  <c r="L80" i="6" s="1"/>
  <c r="M80" i="6" s="1"/>
  <c r="L88" i="6" a="1"/>
  <c r="L88" i="6" s="1"/>
  <c r="M88" i="6" s="1"/>
  <c r="L96" i="6" a="1"/>
  <c r="L96" i="6" s="1"/>
  <c r="M96" i="6" s="1"/>
  <c r="L104" i="6" a="1"/>
  <c r="L104" i="6" s="1"/>
  <c r="M104" i="6" s="1"/>
  <c r="L112" i="6" a="1"/>
  <c r="L112" i="6" s="1"/>
  <c r="M112" i="6" s="1"/>
  <c r="L120" i="6" a="1"/>
  <c r="L120" i="6" s="1"/>
  <c r="M120" i="6" s="1"/>
  <c r="L128" i="6" a="1"/>
  <c r="L128" i="6" s="1"/>
  <c r="M128" i="6" s="1"/>
  <c r="L136" i="6" a="1"/>
  <c r="L136" i="6" s="1"/>
  <c r="M136" i="6" s="1"/>
  <c r="L144" i="6" a="1"/>
  <c r="L144" i="6" s="1"/>
  <c r="M144" i="6" s="1"/>
  <c r="L152" i="6" a="1"/>
  <c r="L152" i="6" s="1"/>
  <c r="M152" i="6" s="1"/>
  <c r="L160" i="6" a="1"/>
  <c r="L160" i="6" s="1"/>
  <c r="M160" i="6" s="1"/>
  <c r="L168" i="6" a="1"/>
  <c r="L168" i="6" s="1"/>
  <c r="M168" i="6" s="1"/>
  <c r="L176" i="6" a="1"/>
  <c r="L176" i="6" s="1"/>
  <c r="M176" i="6" s="1"/>
  <c r="L184" i="6" a="1"/>
  <c r="L184" i="6" s="1"/>
  <c r="M184" i="6" s="1"/>
  <c r="L192" i="6" a="1"/>
  <c r="L192" i="6" s="1"/>
  <c r="M192" i="6" s="1"/>
  <c r="L200" i="6" a="1"/>
  <c r="L200" i="6" s="1"/>
  <c r="M200" i="6" s="1"/>
  <c r="L208" i="6" a="1"/>
  <c r="L208" i="6" s="1"/>
  <c r="M208" i="6" s="1"/>
  <c r="L216" i="6" a="1"/>
  <c r="L216" i="6" s="1"/>
  <c r="M216" i="6" s="1"/>
  <c r="L224" i="6" a="1"/>
  <c r="L224" i="6" s="1"/>
  <c r="M224" i="6" s="1"/>
  <c r="L232" i="6" a="1"/>
  <c r="L232" i="6" s="1"/>
  <c r="M232" i="6" s="1"/>
  <c r="L240" i="6" a="1"/>
  <c r="L240" i="6" s="1"/>
  <c r="M240" i="6" s="1"/>
  <c r="L248" i="6" a="1"/>
  <c r="L248" i="6" s="1"/>
  <c r="M248" i="6" s="1"/>
  <c r="L256" i="6" a="1"/>
  <c r="L256" i="6" s="1"/>
  <c r="M256" i="6" s="1"/>
  <c r="L264" i="6" a="1"/>
  <c r="L264" i="6" s="1"/>
  <c r="M264" i="6" s="1"/>
  <c r="L272" i="6" a="1"/>
  <c r="L272" i="6" s="1"/>
  <c r="M272" i="6" s="1"/>
  <c r="L280" i="6" a="1"/>
  <c r="L280" i="6" s="1"/>
  <c r="M280" i="6" s="1"/>
  <c r="L288" i="6" a="1"/>
  <c r="L288" i="6" s="1"/>
  <c r="M288" i="6" s="1"/>
  <c r="L296" i="6" a="1"/>
  <c r="L296" i="6" s="1"/>
  <c r="M296" i="6" s="1"/>
  <c r="L304" i="6" a="1"/>
  <c r="L304" i="6" s="1"/>
  <c r="M304" i="6" s="1"/>
  <c r="L312" i="6" a="1"/>
  <c r="L312" i="6" s="1"/>
  <c r="M312" i="6" s="1"/>
  <c r="L320" i="6" a="1"/>
  <c r="L320" i="6" s="1"/>
  <c r="M320" i="6" s="1"/>
  <c r="L328" i="6" a="1"/>
  <c r="L328" i="6" s="1"/>
  <c r="M328" i="6" s="1"/>
  <c r="L336" i="6" a="1"/>
  <c r="L336" i="6" s="1"/>
  <c r="M336" i="6" s="1"/>
  <c r="L344" i="6" a="1"/>
  <c r="L344" i="6" s="1"/>
  <c r="M344" i="6" s="1"/>
  <c r="L352" i="6" a="1"/>
  <c r="L352" i="6" s="1"/>
  <c r="M352" i="6" s="1"/>
  <c r="L360" i="6" a="1"/>
  <c r="L360" i="6" s="1"/>
  <c r="M360" i="6" s="1"/>
  <c r="L368" i="6" a="1"/>
  <c r="L368" i="6" s="1"/>
  <c r="M368" i="6" s="1"/>
  <c r="L376" i="6" a="1"/>
  <c r="L376" i="6" s="1"/>
  <c r="M376" i="6" s="1"/>
  <c r="L384" i="6" a="1"/>
  <c r="L384" i="6" s="1"/>
  <c r="M384" i="6" s="1"/>
  <c r="L392" i="6" a="1"/>
  <c r="L392" i="6" s="1"/>
  <c r="M392" i="6" s="1"/>
  <c r="L400" i="6" a="1"/>
  <c r="L400" i="6" s="1"/>
  <c r="M400" i="6" s="1"/>
  <c r="L408" i="6" a="1"/>
  <c r="L408" i="6" s="1"/>
  <c r="M408" i="6" s="1"/>
  <c r="L416" i="6" a="1"/>
  <c r="L416" i="6" s="1"/>
  <c r="M416" i="6" s="1"/>
  <c r="L424" i="6" a="1"/>
  <c r="L424" i="6" s="1"/>
  <c r="M424" i="6" s="1"/>
  <c r="L432" i="6" a="1"/>
  <c r="L432" i="6" s="1"/>
  <c r="M432" i="6" s="1"/>
  <c r="L440" i="6" a="1"/>
  <c r="L440" i="6" s="1"/>
  <c r="M440" i="6" s="1"/>
  <c r="L448" i="6" a="1"/>
  <c r="L448" i="6" s="1"/>
  <c r="M448" i="6" s="1"/>
  <c r="L456" i="6" a="1"/>
  <c r="L456" i="6" s="1"/>
  <c r="M456" i="6" s="1"/>
  <c r="L464" i="6" a="1"/>
  <c r="L464" i="6" s="1"/>
  <c r="M464" i="6" s="1"/>
  <c r="L472" i="6" a="1"/>
  <c r="L472" i="6" s="1"/>
  <c r="M472" i="6" s="1"/>
  <c r="L480" i="6" a="1"/>
  <c r="L480" i="6" s="1"/>
  <c r="M480" i="6" s="1"/>
  <c r="L488" i="6" a="1"/>
  <c r="L488" i="6" s="1"/>
  <c r="M488" i="6" s="1"/>
  <c r="L496" i="6" a="1"/>
  <c r="L496" i="6" s="1"/>
  <c r="M496" i="6" s="1"/>
  <c r="L504" i="6" a="1"/>
  <c r="L504" i="6" s="1"/>
  <c r="M504" i="6" s="1"/>
  <c r="L512" i="6" a="1"/>
  <c r="L512" i="6" s="1"/>
  <c r="M512" i="6" s="1"/>
  <c r="L520" i="6" a="1"/>
  <c r="L520" i="6" s="1"/>
  <c r="M520" i="6" s="1"/>
  <c r="L528" i="6" a="1"/>
  <c r="L528" i="6" s="1"/>
  <c r="M528" i="6" s="1"/>
  <c r="L536" i="6" a="1"/>
  <c r="L536" i="6" s="1"/>
  <c r="M536" i="6" s="1"/>
  <c r="L544" i="6" a="1"/>
  <c r="L544" i="6" s="1"/>
  <c r="M544" i="6" s="1"/>
  <c r="L552" i="6" a="1"/>
  <c r="L552" i="6" s="1"/>
  <c r="M552" i="6" s="1"/>
  <c r="L560" i="6" a="1"/>
  <c r="L560" i="6" s="1"/>
  <c r="M560" i="6" s="1"/>
  <c r="L568" i="6" a="1"/>
  <c r="L568" i="6" s="1"/>
  <c r="M568" i="6" s="1"/>
  <c r="L576" i="6" a="1"/>
  <c r="L576" i="6" s="1"/>
  <c r="M576" i="6" s="1"/>
  <c r="L584" i="6" a="1"/>
  <c r="L584" i="6" s="1"/>
  <c r="M584" i="6" s="1"/>
  <c r="L592" i="6" a="1"/>
  <c r="L592" i="6" s="1"/>
  <c r="M592" i="6" s="1"/>
  <c r="L600" i="6" a="1"/>
  <c r="L600" i="6" s="1"/>
  <c r="M600" i="6" s="1"/>
  <c r="L608" i="6" a="1"/>
  <c r="L608" i="6" s="1"/>
  <c r="M608" i="6" s="1"/>
  <c r="L616" i="6" a="1"/>
  <c r="L616" i="6" s="1"/>
  <c r="M616" i="6" s="1"/>
  <c r="L624" i="6" a="1"/>
  <c r="L624" i="6" s="1"/>
  <c r="M624" i="6" s="1"/>
  <c r="L632" i="6" a="1"/>
  <c r="L632" i="6" s="1"/>
  <c r="M632" i="6" s="1"/>
  <c r="L640" i="6" a="1"/>
  <c r="L640" i="6" s="1"/>
  <c r="M640" i="6" s="1"/>
  <c r="L648" i="6" a="1"/>
  <c r="L648" i="6" s="1"/>
  <c r="M648" i="6" s="1"/>
  <c r="L656" i="6" a="1"/>
  <c r="L656" i="6" s="1"/>
  <c r="M656" i="6" s="1"/>
  <c r="L664" i="6" a="1"/>
  <c r="L664" i="6" s="1"/>
  <c r="M664" i="6" s="1"/>
  <c r="L672" i="6" a="1"/>
  <c r="L672" i="6" s="1"/>
  <c r="M672" i="6" s="1"/>
  <c r="L680" i="6" a="1"/>
  <c r="L680" i="6" s="1"/>
  <c r="M680" i="6" s="1"/>
  <c r="L41" i="6" a="1"/>
  <c r="L41" i="6" s="1"/>
  <c r="M41" i="6" s="1"/>
  <c r="L105" i="6" a="1"/>
  <c r="L105" i="6" s="1"/>
  <c r="M105" i="6" s="1"/>
  <c r="L169" i="6" a="1"/>
  <c r="L169" i="6" s="1"/>
  <c r="M169" i="6" s="1"/>
  <c r="L233" i="6" a="1"/>
  <c r="L233" i="6" s="1"/>
  <c r="M233" i="6" s="1"/>
  <c r="L297" i="6" a="1"/>
  <c r="L297" i="6" s="1"/>
  <c r="M297" i="6" s="1"/>
  <c r="L361" i="6" a="1"/>
  <c r="L361" i="6" s="1"/>
  <c r="M361" i="6" s="1"/>
  <c r="L425" i="6" a="1"/>
  <c r="L425" i="6" s="1"/>
  <c r="M425" i="6" s="1"/>
  <c r="L489" i="6" a="1"/>
  <c r="L489" i="6" s="1"/>
  <c r="M489" i="6" s="1"/>
  <c r="L553" i="6" a="1"/>
  <c r="L553" i="6" s="1"/>
  <c r="M553" i="6" s="1"/>
  <c r="L617" i="6" a="1"/>
  <c r="L617" i="6" s="1"/>
  <c r="M617" i="6" s="1"/>
  <c r="L673" i="6" a="1"/>
  <c r="L673" i="6" s="1"/>
  <c r="M673" i="6" s="1"/>
  <c r="L690" i="6" a="1"/>
  <c r="L690" i="6" s="1"/>
  <c r="M690" i="6" s="1"/>
  <c r="L698" i="6" a="1"/>
  <c r="L698" i="6" s="1"/>
  <c r="M698" i="6" s="1"/>
  <c r="L706" i="6" a="1"/>
  <c r="L706" i="6" s="1"/>
  <c r="M706" i="6" s="1"/>
  <c r="L714" i="6" a="1"/>
  <c r="L714" i="6" s="1"/>
  <c r="M714" i="6" s="1"/>
  <c r="L722" i="6" a="1"/>
  <c r="L722" i="6" s="1"/>
  <c r="M722" i="6" s="1"/>
  <c r="L730" i="6" a="1"/>
  <c r="L730" i="6" s="1"/>
  <c r="M730" i="6" s="1"/>
  <c r="L738" i="6" a="1"/>
  <c r="L738" i="6" s="1"/>
  <c r="M738" i="6" s="1"/>
  <c r="L746" i="6" a="1"/>
  <c r="L746" i="6" s="1"/>
  <c r="M746" i="6" s="1"/>
  <c r="L754" i="6" a="1"/>
  <c r="L754" i="6" s="1"/>
  <c r="M754" i="6" s="1"/>
  <c r="L762" i="6" a="1"/>
  <c r="L762" i="6" s="1"/>
  <c r="M762" i="6" s="1"/>
  <c r="L770" i="6" a="1"/>
  <c r="L770" i="6" s="1"/>
  <c r="M770" i="6" s="1"/>
  <c r="L778" i="6" a="1"/>
  <c r="L778" i="6" s="1"/>
  <c r="M778" i="6" s="1"/>
  <c r="L786" i="6" a="1"/>
  <c r="L786" i="6" s="1"/>
  <c r="M786" i="6" s="1"/>
  <c r="L794" i="6" a="1"/>
  <c r="L794" i="6" s="1"/>
  <c r="M794" i="6" s="1"/>
  <c r="L802" i="6" a="1"/>
  <c r="L802" i="6" s="1"/>
  <c r="M802" i="6" s="1"/>
  <c r="L810" i="6" a="1"/>
  <c r="L810" i="6" s="1"/>
  <c r="M810" i="6" s="1"/>
  <c r="L818" i="6" a="1"/>
  <c r="L818" i="6" s="1"/>
  <c r="M818" i="6" s="1"/>
  <c r="L826" i="6" a="1"/>
  <c r="L826" i="6" s="1"/>
  <c r="M826" i="6" s="1"/>
  <c r="L834" i="6" a="1"/>
  <c r="L834" i="6" s="1"/>
  <c r="M834" i="6" s="1"/>
  <c r="L842" i="6" a="1"/>
  <c r="L842" i="6" s="1"/>
  <c r="M842" i="6" s="1"/>
  <c r="L850" i="6" a="1"/>
  <c r="L850" i="6" s="1"/>
  <c r="M850" i="6" s="1"/>
  <c r="L858" i="6" a="1"/>
  <c r="L858" i="6" s="1"/>
  <c r="M858" i="6" s="1"/>
  <c r="L866" i="6" a="1"/>
  <c r="L866" i="6" s="1"/>
  <c r="M866" i="6" s="1"/>
  <c r="L874" i="6" a="1"/>
  <c r="L874" i="6" s="1"/>
  <c r="M874" i="6" s="1"/>
  <c r="L882" i="6" a="1"/>
  <c r="L882" i="6" s="1"/>
  <c r="M882" i="6" s="1"/>
  <c r="L890" i="6" a="1"/>
  <c r="L890" i="6" s="1"/>
  <c r="M890" i="6" s="1"/>
  <c r="L898" i="6" a="1"/>
  <c r="L898" i="6" s="1"/>
  <c r="M898" i="6" s="1"/>
  <c r="L906" i="6" a="1"/>
  <c r="L906" i="6" s="1"/>
  <c r="M906" i="6" s="1"/>
  <c r="L914" i="6" a="1"/>
  <c r="L914" i="6" s="1"/>
  <c r="M914" i="6" s="1"/>
  <c r="L922" i="6" a="1"/>
  <c r="L922" i="6" s="1"/>
  <c r="M922" i="6" s="1"/>
  <c r="L930" i="6" a="1"/>
  <c r="L930" i="6" s="1"/>
  <c r="M930" i="6" s="1"/>
  <c r="L938" i="6" a="1"/>
  <c r="L938" i="6" s="1"/>
  <c r="M938" i="6" s="1"/>
  <c r="L946" i="6" a="1"/>
  <c r="L946" i="6" s="1"/>
  <c r="M946" i="6" s="1"/>
  <c r="L954" i="6" a="1"/>
  <c r="L954" i="6" s="1"/>
  <c r="M954" i="6" s="1"/>
  <c r="L962" i="6" a="1"/>
  <c r="L962" i="6" s="1"/>
  <c r="M962" i="6" s="1"/>
  <c r="L970" i="6" a="1"/>
  <c r="L970" i="6" s="1"/>
  <c r="M970" i="6" s="1"/>
  <c r="L978" i="6" a="1"/>
  <c r="L978" i="6" s="1"/>
  <c r="M978" i="6" s="1"/>
  <c r="L986" i="6" a="1"/>
  <c r="L986" i="6" s="1"/>
  <c r="M986" i="6" s="1"/>
  <c r="L994" i="6" a="1"/>
  <c r="L994" i="6" s="1"/>
  <c r="M994" i="6" s="1"/>
  <c r="L1002" i="6" a="1"/>
  <c r="L1002" i="6" s="1"/>
  <c r="M1002" i="6" s="1"/>
  <c r="L1010" i="6" a="1"/>
  <c r="L1010" i="6" s="1"/>
  <c r="M1010" i="6" s="1"/>
  <c r="L1018" i="6" a="1"/>
  <c r="L1018" i="6" s="1"/>
  <c r="M1018" i="6" s="1"/>
  <c r="L1026" i="6" a="1"/>
  <c r="L1026" i="6" s="1"/>
  <c r="M1026" i="6" s="1"/>
  <c r="L1034" i="6" a="1"/>
  <c r="L1034" i="6" s="1"/>
  <c r="M1034" i="6" s="1"/>
  <c r="L1042" i="6" a="1"/>
  <c r="L1042" i="6" s="1"/>
  <c r="M1042" i="6" s="1"/>
  <c r="L1050" i="6" a="1"/>
  <c r="L1050" i="6" s="1"/>
  <c r="M1050" i="6" s="1"/>
  <c r="L1058" i="6" a="1"/>
  <c r="L1058" i="6" s="1"/>
  <c r="M1058" i="6" s="1"/>
  <c r="L1066" i="6" a="1"/>
  <c r="L1066" i="6" s="1"/>
  <c r="M1066" i="6" s="1"/>
  <c r="L1074" i="6" a="1"/>
  <c r="L1074" i="6" s="1"/>
  <c r="M1074" i="6" s="1"/>
  <c r="L1082" i="6" a="1"/>
  <c r="L1082" i="6" s="1"/>
  <c r="M1082" i="6" s="1"/>
  <c r="L1090" i="6" a="1"/>
  <c r="L1090" i="6" s="1"/>
  <c r="M1090" i="6" s="1"/>
  <c r="L1098" i="6" a="1"/>
  <c r="L1098" i="6" s="1"/>
  <c r="M1098" i="6" s="1"/>
  <c r="L1106" i="6" a="1"/>
  <c r="L1106" i="6" s="1"/>
  <c r="M1106" i="6" s="1"/>
  <c r="L1114" i="6" a="1"/>
  <c r="L1114" i="6" s="1"/>
  <c r="M1114" i="6" s="1"/>
  <c r="L1122" i="6" a="1"/>
  <c r="L1122" i="6" s="1"/>
  <c r="M1122" i="6" s="1"/>
  <c r="L1130" i="6" a="1"/>
  <c r="L1130" i="6" s="1"/>
  <c r="M1130" i="6" s="1"/>
  <c r="L1138" i="6" a="1"/>
  <c r="L1138" i="6" s="1"/>
  <c r="M1138" i="6" s="1"/>
  <c r="L1146" i="6" a="1"/>
  <c r="L1146" i="6" s="1"/>
  <c r="M1146" i="6" s="1"/>
  <c r="L1154" i="6" a="1"/>
  <c r="L1154" i="6" s="1"/>
  <c r="M1154" i="6" s="1"/>
  <c r="L1162" i="6" a="1"/>
  <c r="L1162" i="6" s="1"/>
  <c r="M1162" i="6" s="1"/>
  <c r="L1170" i="6" a="1"/>
  <c r="L1170" i="6" s="1"/>
  <c r="M1170" i="6" s="1"/>
  <c r="L1178" i="6" a="1"/>
  <c r="L1178" i="6" s="1"/>
  <c r="M1178" i="6" s="1"/>
  <c r="L1186" i="6" a="1"/>
  <c r="L1186" i="6" s="1"/>
  <c r="M1186" i="6" s="1"/>
  <c r="L1194" i="6" a="1"/>
  <c r="L1194" i="6" s="1"/>
  <c r="M1194" i="6" s="1"/>
  <c r="L1202" i="6" a="1"/>
  <c r="L1202" i="6" s="1"/>
  <c r="M1202" i="6" s="1"/>
  <c r="L1210" i="6" a="1"/>
  <c r="L1210" i="6" s="1"/>
  <c r="M1210" i="6" s="1"/>
  <c r="L1218" i="6" a="1"/>
  <c r="L1218" i="6" s="1"/>
  <c r="M1218" i="6" s="1"/>
  <c r="L1226" i="6" a="1"/>
  <c r="L1226" i="6" s="1"/>
  <c r="M1226" i="6" s="1"/>
  <c r="L1234" i="6" a="1"/>
  <c r="L1234" i="6" s="1"/>
  <c r="M1234" i="6" s="1"/>
  <c r="L1242" i="6" a="1"/>
  <c r="L1242" i="6" s="1"/>
  <c r="M1242" i="6" s="1"/>
  <c r="L1250" i="6" a="1"/>
  <c r="L1250" i="6" s="1"/>
  <c r="M1250" i="6" s="1"/>
  <c r="L1258" i="6" a="1"/>
  <c r="L1258" i="6" s="1"/>
  <c r="M1258" i="6" s="1"/>
  <c r="L1266" i="6" a="1"/>
  <c r="L1266" i="6" s="1"/>
  <c r="M1266" i="6" s="1"/>
  <c r="L1274" i="6" a="1"/>
  <c r="L1274" i="6" s="1"/>
  <c r="M1274" i="6" s="1"/>
  <c r="L49" i="6" a="1"/>
  <c r="L49" i="6" s="1"/>
  <c r="M49" i="6" s="1"/>
  <c r="L113" i="6" a="1"/>
  <c r="L113" i="6" s="1"/>
  <c r="M113" i="6" s="1"/>
  <c r="L177" i="6" a="1"/>
  <c r="L177" i="6" s="1"/>
  <c r="M177" i="6" s="1"/>
  <c r="L241" i="6" a="1"/>
  <c r="L241" i="6" s="1"/>
  <c r="M241" i="6" s="1"/>
  <c r="L305" i="6" a="1"/>
  <c r="L305" i="6" s="1"/>
  <c r="M305" i="6" s="1"/>
  <c r="L369" i="6" a="1"/>
  <c r="L369" i="6" s="1"/>
  <c r="M369" i="6" s="1"/>
  <c r="L433" i="6" a="1"/>
  <c r="L433" i="6" s="1"/>
  <c r="M433" i="6" s="1"/>
  <c r="L497" i="6" a="1"/>
  <c r="L497" i="6" s="1"/>
  <c r="M497" i="6" s="1"/>
  <c r="L561" i="6" a="1"/>
  <c r="L561" i="6" s="1"/>
  <c r="M561" i="6" s="1"/>
  <c r="L625" i="6" a="1"/>
  <c r="L625" i="6" s="1"/>
  <c r="M625" i="6" s="1"/>
  <c r="L676" i="6" a="1"/>
  <c r="L676" i="6" s="1"/>
  <c r="M676" i="6" s="1"/>
  <c r="L691" i="6" a="1"/>
  <c r="L691" i="6" s="1"/>
  <c r="M691" i="6" s="1"/>
  <c r="L699" i="6" a="1"/>
  <c r="L699" i="6" s="1"/>
  <c r="M699" i="6" s="1"/>
  <c r="L707" i="6" a="1"/>
  <c r="L707" i="6" s="1"/>
  <c r="M707" i="6" s="1"/>
  <c r="L715" i="6" a="1"/>
  <c r="L715" i="6" s="1"/>
  <c r="M715" i="6" s="1"/>
  <c r="L723" i="6" a="1"/>
  <c r="L723" i="6" s="1"/>
  <c r="M723" i="6" s="1"/>
  <c r="L731" i="6" a="1"/>
  <c r="L731" i="6" s="1"/>
  <c r="M731" i="6" s="1"/>
  <c r="L739" i="6" a="1"/>
  <c r="L739" i="6" s="1"/>
  <c r="M739" i="6" s="1"/>
  <c r="L747" i="6" a="1"/>
  <c r="L747" i="6" s="1"/>
  <c r="M747" i="6" s="1"/>
  <c r="L755" i="6" a="1"/>
  <c r="L755" i="6" s="1"/>
  <c r="M755" i="6" s="1"/>
  <c r="L763" i="6" a="1"/>
  <c r="L763" i="6" s="1"/>
  <c r="M763" i="6" s="1"/>
  <c r="L771" i="6" a="1"/>
  <c r="L771" i="6" s="1"/>
  <c r="M771" i="6" s="1"/>
  <c r="L779" i="6" a="1"/>
  <c r="L779" i="6" s="1"/>
  <c r="M779" i="6" s="1"/>
  <c r="L787" i="6" a="1"/>
  <c r="L787" i="6" s="1"/>
  <c r="M787" i="6" s="1"/>
  <c r="L795" i="6" a="1"/>
  <c r="L795" i="6" s="1"/>
  <c r="M795" i="6" s="1"/>
  <c r="L803" i="6" a="1"/>
  <c r="L803" i="6" s="1"/>
  <c r="M803" i="6" s="1"/>
  <c r="L811" i="6" a="1"/>
  <c r="L811" i="6" s="1"/>
  <c r="M811" i="6" s="1"/>
  <c r="L819" i="6" a="1"/>
  <c r="L819" i="6" s="1"/>
  <c r="M819" i="6" s="1"/>
  <c r="L827" i="6" a="1"/>
  <c r="L827" i="6" s="1"/>
  <c r="M827" i="6" s="1"/>
  <c r="L835" i="6" a="1"/>
  <c r="L835" i="6" s="1"/>
  <c r="M835" i="6" s="1"/>
  <c r="L843" i="6" a="1"/>
  <c r="L843" i="6" s="1"/>
  <c r="M843" i="6" s="1"/>
  <c r="L851" i="6" a="1"/>
  <c r="L851" i="6" s="1"/>
  <c r="M851" i="6" s="1"/>
  <c r="L859" i="6" a="1"/>
  <c r="L859" i="6" s="1"/>
  <c r="M859" i="6" s="1"/>
  <c r="L867" i="6" a="1"/>
  <c r="L867" i="6" s="1"/>
  <c r="M867" i="6" s="1"/>
  <c r="L875" i="6" a="1"/>
  <c r="L875" i="6" s="1"/>
  <c r="M875" i="6" s="1"/>
  <c r="L883" i="6" a="1"/>
  <c r="L883" i="6" s="1"/>
  <c r="M883" i="6" s="1"/>
  <c r="L891" i="6" a="1"/>
  <c r="L891" i="6" s="1"/>
  <c r="M891" i="6" s="1"/>
  <c r="L899" i="6" a="1"/>
  <c r="L899" i="6" s="1"/>
  <c r="M899" i="6" s="1"/>
  <c r="L907" i="6" a="1"/>
  <c r="L907" i="6" s="1"/>
  <c r="M907" i="6" s="1"/>
  <c r="L915" i="6" a="1"/>
  <c r="L915" i="6" s="1"/>
  <c r="M915" i="6" s="1"/>
  <c r="L923" i="6" a="1"/>
  <c r="L923" i="6" s="1"/>
  <c r="M923" i="6" s="1"/>
  <c r="L931" i="6" a="1"/>
  <c r="L931" i="6" s="1"/>
  <c r="M931" i="6" s="1"/>
  <c r="L939" i="6" a="1"/>
  <c r="L939" i="6" s="1"/>
  <c r="M939" i="6" s="1"/>
  <c r="L947" i="6" a="1"/>
  <c r="L947" i="6" s="1"/>
  <c r="M947" i="6" s="1"/>
  <c r="L955" i="6" a="1"/>
  <c r="L955" i="6" s="1"/>
  <c r="M955" i="6" s="1"/>
  <c r="L963" i="6" a="1"/>
  <c r="L963" i="6" s="1"/>
  <c r="M963" i="6" s="1"/>
  <c r="L971" i="6" a="1"/>
  <c r="L971" i="6" s="1"/>
  <c r="M971" i="6" s="1"/>
  <c r="L979" i="6" a="1"/>
  <c r="L979" i="6" s="1"/>
  <c r="M979" i="6" s="1"/>
  <c r="L987" i="6" a="1"/>
  <c r="L987" i="6" s="1"/>
  <c r="M987" i="6" s="1"/>
  <c r="L995" i="6" a="1"/>
  <c r="L995" i="6" s="1"/>
  <c r="M995" i="6" s="1"/>
  <c r="L1003" i="6" a="1"/>
  <c r="L1003" i="6" s="1"/>
  <c r="M1003" i="6" s="1"/>
  <c r="L1011" i="6" a="1"/>
  <c r="L1011" i="6" s="1"/>
  <c r="M1011" i="6" s="1"/>
  <c r="L1019" i="6" a="1"/>
  <c r="L1019" i="6" s="1"/>
  <c r="M1019" i="6" s="1"/>
  <c r="L1027" i="6" a="1"/>
  <c r="L1027" i="6" s="1"/>
  <c r="M1027" i="6" s="1"/>
  <c r="L1035" i="6" a="1"/>
  <c r="L1035" i="6" s="1"/>
  <c r="M1035" i="6" s="1"/>
  <c r="L1043" i="6" a="1"/>
  <c r="L1043" i="6" s="1"/>
  <c r="M1043" i="6" s="1"/>
  <c r="L1051" i="6" a="1"/>
  <c r="L1051" i="6" s="1"/>
  <c r="M1051" i="6" s="1"/>
  <c r="L1059" i="6" a="1"/>
  <c r="L1059" i="6" s="1"/>
  <c r="M1059" i="6" s="1"/>
  <c r="L1067" i="6" a="1"/>
  <c r="L1067" i="6" s="1"/>
  <c r="M1067" i="6" s="1"/>
  <c r="L1075" i="6" a="1"/>
  <c r="L1075" i="6" s="1"/>
  <c r="M1075" i="6" s="1"/>
  <c r="L1083" i="6" a="1"/>
  <c r="L1083" i="6" s="1"/>
  <c r="M1083" i="6" s="1"/>
  <c r="L1091" i="6" a="1"/>
  <c r="L1091" i="6" s="1"/>
  <c r="M1091" i="6" s="1"/>
  <c r="L1099" i="6" a="1"/>
  <c r="L1099" i="6" s="1"/>
  <c r="M1099" i="6" s="1"/>
  <c r="L1107" i="6" a="1"/>
  <c r="L1107" i="6" s="1"/>
  <c r="M1107" i="6" s="1"/>
  <c r="L1115" i="6" a="1"/>
  <c r="L1115" i="6" s="1"/>
  <c r="M1115" i="6" s="1"/>
  <c r="L1123" i="6" a="1"/>
  <c r="L1123" i="6" s="1"/>
  <c r="M1123" i="6" s="1"/>
  <c r="L1131" i="6" a="1"/>
  <c r="L1131" i="6" s="1"/>
  <c r="M1131" i="6" s="1"/>
  <c r="L1139" i="6" a="1"/>
  <c r="L1139" i="6" s="1"/>
  <c r="M1139" i="6" s="1"/>
  <c r="L1147" i="6" a="1"/>
  <c r="L1147" i="6" s="1"/>
  <c r="M1147" i="6" s="1"/>
  <c r="L1155" i="6" a="1"/>
  <c r="L1155" i="6" s="1"/>
  <c r="M1155" i="6" s="1"/>
  <c r="L1163" i="6" a="1"/>
  <c r="L1163" i="6" s="1"/>
  <c r="M1163" i="6" s="1"/>
  <c r="L1171" i="6" a="1"/>
  <c r="L1171" i="6" s="1"/>
  <c r="M1171" i="6" s="1"/>
  <c r="L1179" i="6" a="1"/>
  <c r="L1179" i="6" s="1"/>
  <c r="M1179" i="6" s="1"/>
  <c r="L1187" i="6" a="1"/>
  <c r="L1187" i="6" s="1"/>
  <c r="M1187" i="6" s="1"/>
  <c r="L1195" i="6" a="1"/>
  <c r="L1195" i="6" s="1"/>
  <c r="M1195" i="6" s="1"/>
  <c r="L1203" i="6" a="1"/>
  <c r="L1203" i="6" s="1"/>
  <c r="M1203" i="6" s="1"/>
  <c r="L1211" i="6" a="1"/>
  <c r="L1211" i="6" s="1"/>
  <c r="M1211" i="6" s="1"/>
  <c r="L1219" i="6" a="1"/>
  <c r="L1219" i="6" s="1"/>
  <c r="M1219" i="6" s="1"/>
  <c r="L1227" i="6" a="1"/>
  <c r="L1227" i="6" s="1"/>
  <c r="M1227" i="6" s="1"/>
  <c r="L1235" i="6" a="1"/>
  <c r="L1235" i="6" s="1"/>
  <c r="M1235" i="6" s="1"/>
  <c r="L1243" i="6" a="1"/>
  <c r="L1243" i="6" s="1"/>
  <c r="M1243" i="6" s="1"/>
  <c r="L1251" i="6" a="1"/>
  <c r="L1251" i="6" s="1"/>
  <c r="M1251" i="6" s="1"/>
  <c r="L1259" i="6" a="1"/>
  <c r="L1259" i="6" s="1"/>
  <c r="M1259" i="6" s="1"/>
  <c r="L1267" i="6" a="1"/>
  <c r="L1267" i="6" s="1"/>
  <c r="M1267" i="6" s="1"/>
  <c r="L1275" i="6" a="1"/>
  <c r="L1275" i="6" s="1"/>
  <c r="M1275" i="6" s="1"/>
  <c r="L57" i="6" a="1"/>
  <c r="L57" i="6" s="1"/>
  <c r="M57" i="6" s="1"/>
  <c r="L121" i="6" a="1"/>
  <c r="L121" i="6" s="1"/>
  <c r="M121" i="6" s="1"/>
  <c r="L185" i="6" a="1"/>
  <c r="L185" i="6" s="1"/>
  <c r="M185" i="6" s="1"/>
  <c r="L249" i="6" a="1"/>
  <c r="L249" i="6" s="1"/>
  <c r="M249" i="6" s="1"/>
  <c r="L313" i="6" a="1"/>
  <c r="L313" i="6" s="1"/>
  <c r="M313" i="6" s="1"/>
  <c r="L377" i="6" a="1"/>
  <c r="L377" i="6" s="1"/>
  <c r="M377" i="6" s="1"/>
  <c r="L441" i="6" a="1"/>
  <c r="L441" i="6" s="1"/>
  <c r="M441" i="6" s="1"/>
  <c r="L505" i="6" a="1"/>
  <c r="L505" i="6" s="1"/>
  <c r="M505" i="6" s="1"/>
  <c r="L569" i="6" a="1"/>
  <c r="L569" i="6" s="1"/>
  <c r="M569" i="6" s="1"/>
  <c r="L633" i="6" a="1"/>
  <c r="L633" i="6" s="1"/>
  <c r="M633" i="6" s="1"/>
  <c r="L681" i="6" a="1"/>
  <c r="L681" i="6" s="1"/>
  <c r="M681" i="6" s="1"/>
  <c r="L692" i="6" a="1"/>
  <c r="L692" i="6" s="1"/>
  <c r="M692" i="6" s="1"/>
  <c r="L700" i="6" a="1"/>
  <c r="L700" i="6" s="1"/>
  <c r="M700" i="6" s="1"/>
  <c r="L708" i="6" a="1"/>
  <c r="L708" i="6" s="1"/>
  <c r="M708" i="6" s="1"/>
  <c r="L716" i="6" a="1"/>
  <c r="L716" i="6" s="1"/>
  <c r="M716" i="6" s="1"/>
  <c r="L724" i="6" a="1"/>
  <c r="L724" i="6" s="1"/>
  <c r="M724" i="6" s="1"/>
  <c r="L732" i="6" a="1"/>
  <c r="L732" i="6" s="1"/>
  <c r="M732" i="6" s="1"/>
  <c r="L740" i="6" a="1"/>
  <c r="L740" i="6" s="1"/>
  <c r="M740" i="6" s="1"/>
  <c r="L748" i="6" a="1"/>
  <c r="L748" i="6" s="1"/>
  <c r="M748" i="6" s="1"/>
  <c r="L756" i="6" a="1"/>
  <c r="L756" i="6" s="1"/>
  <c r="M756" i="6" s="1"/>
  <c r="L764" i="6" a="1"/>
  <c r="L764" i="6" s="1"/>
  <c r="M764" i="6" s="1"/>
  <c r="L772" i="6" a="1"/>
  <c r="L772" i="6" s="1"/>
  <c r="M772" i="6" s="1"/>
  <c r="L780" i="6" a="1"/>
  <c r="L780" i="6" s="1"/>
  <c r="M780" i="6" s="1"/>
  <c r="L788" i="6" a="1"/>
  <c r="L788" i="6" s="1"/>
  <c r="M788" i="6" s="1"/>
  <c r="L796" i="6" a="1"/>
  <c r="L796" i="6" s="1"/>
  <c r="M796" i="6" s="1"/>
  <c r="L804" i="6" a="1"/>
  <c r="L804" i="6" s="1"/>
  <c r="M804" i="6" s="1"/>
  <c r="L812" i="6" a="1"/>
  <c r="L812" i="6" s="1"/>
  <c r="M812" i="6" s="1"/>
  <c r="L820" i="6" a="1"/>
  <c r="L820" i="6" s="1"/>
  <c r="M820" i="6" s="1"/>
  <c r="L828" i="6" a="1"/>
  <c r="L828" i="6" s="1"/>
  <c r="M828" i="6" s="1"/>
  <c r="L836" i="6" a="1"/>
  <c r="L836" i="6" s="1"/>
  <c r="M836" i="6" s="1"/>
  <c r="L844" i="6" a="1"/>
  <c r="L844" i="6" s="1"/>
  <c r="M844" i="6" s="1"/>
  <c r="L852" i="6" a="1"/>
  <c r="L852" i="6" s="1"/>
  <c r="M852" i="6" s="1"/>
  <c r="L860" i="6" a="1"/>
  <c r="L860" i="6" s="1"/>
  <c r="M860" i="6" s="1"/>
  <c r="L868" i="6" a="1"/>
  <c r="L868" i="6" s="1"/>
  <c r="M868" i="6" s="1"/>
  <c r="L876" i="6" a="1"/>
  <c r="L876" i="6" s="1"/>
  <c r="M876" i="6" s="1"/>
  <c r="L884" i="6" a="1"/>
  <c r="L884" i="6" s="1"/>
  <c r="M884" i="6" s="1"/>
  <c r="L892" i="6" a="1"/>
  <c r="L892" i="6" s="1"/>
  <c r="M892" i="6" s="1"/>
  <c r="L900" i="6" a="1"/>
  <c r="L900" i="6" s="1"/>
  <c r="M900" i="6" s="1"/>
  <c r="L908" i="6" a="1"/>
  <c r="L908" i="6" s="1"/>
  <c r="M908" i="6" s="1"/>
  <c r="L916" i="6" a="1"/>
  <c r="L916" i="6" s="1"/>
  <c r="M916" i="6" s="1"/>
  <c r="L924" i="6" a="1"/>
  <c r="L924" i="6" s="1"/>
  <c r="M924" i="6" s="1"/>
  <c r="L932" i="6" a="1"/>
  <c r="L932" i="6" s="1"/>
  <c r="M932" i="6" s="1"/>
  <c r="L940" i="6" a="1"/>
  <c r="L940" i="6" s="1"/>
  <c r="M940" i="6" s="1"/>
  <c r="L948" i="6" a="1"/>
  <c r="L948" i="6" s="1"/>
  <c r="M948" i="6" s="1"/>
  <c r="L956" i="6" a="1"/>
  <c r="L956" i="6" s="1"/>
  <c r="M956" i="6" s="1"/>
  <c r="L964" i="6" a="1"/>
  <c r="L964" i="6" s="1"/>
  <c r="M964" i="6" s="1"/>
  <c r="L972" i="6" a="1"/>
  <c r="L972" i="6" s="1"/>
  <c r="M972" i="6" s="1"/>
  <c r="L980" i="6" a="1"/>
  <c r="L980" i="6" s="1"/>
  <c r="M980" i="6" s="1"/>
  <c r="L988" i="6" a="1"/>
  <c r="L988" i="6" s="1"/>
  <c r="M988" i="6" s="1"/>
  <c r="L996" i="6" a="1"/>
  <c r="L996" i="6" s="1"/>
  <c r="M996" i="6" s="1"/>
  <c r="L1004" i="6" a="1"/>
  <c r="L1004" i="6" s="1"/>
  <c r="M1004" i="6" s="1"/>
  <c r="L1012" i="6" a="1"/>
  <c r="L1012" i="6" s="1"/>
  <c r="M1012" i="6" s="1"/>
  <c r="L1020" i="6" a="1"/>
  <c r="L1020" i="6" s="1"/>
  <c r="M1020" i="6" s="1"/>
  <c r="L1028" i="6" a="1"/>
  <c r="L1028" i="6" s="1"/>
  <c r="M1028" i="6" s="1"/>
  <c r="L1036" i="6" a="1"/>
  <c r="L1036" i="6" s="1"/>
  <c r="M1036" i="6" s="1"/>
  <c r="L1044" i="6" a="1"/>
  <c r="L1044" i="6" s="1"/>
  <c r="M1044" i="6" s="1"/>
  <c r="L1052" i="6" a="1"/>
  <c r="L1052" i="6" s="1"/>
  <c r="M1052" i="6" s="1"/>
  <c r="L1060" i="6" a="1"/>
  <c r="L1060" i="6" s="1"/>
  <c r="M1060" i="6" s="1"/>
  <c r="L1068" i="6" a="1"/>
  <c r="L1068" i="6" s="1"/>
  <c r="M1068" i="6" s="1"/>
  <c r="L1076" i="6" a="1"/>
  <c r="L1076" i="6" s="1"/>
  <c r="M1076" i="6" s="1"/>
  <c r="L1084" i="6" a="1"/>
  <c r="L1084" i="6" s="1"/>
  <c r="M1084" i="6" s="1"/>
  <c r="L1092" i="6" a="1"/>
  <c r="L1092" i="6" s="1"/>
  <c r="M1092" i="6" s="1"/>
  <c r="L1100" i="6" a="1"/>
  <c r="L1100" i="6" s="1"/>
  <c r="M1100" i="6" s="1"/>
  <c r="L1108" i="6" a="1"/>
  <c r="L1108" i="6" s="1"/>
  <c r="M1108" i="6" s="1"/>
  <c r="L1116" i="6" a="1"/>
  <c r="L1116" i="6" s="1"/>
  <c r="M1116" i="6" s="1"/>
  <c r="L1124" i="6" a="1"/>
  <c r="L1124" i="6" s="1"/>
  <c r="M1124" i="6" s="1"/>
  <c r="L1132" i="6" a="1"/>
  <c r="L1132" i="6" s="1"/>
  <c r="M1132" i="6" s="1"/>
  <c r="L1140" i="6" a="1"/>
  <c r="L1140" i="6" s="1"/>
  <c r="M1140" i="6" s="1"/>
  <c r="L1148" i="6" a="1"/>
  <c r="L1148" i="6" s="1"/>
  <c r="M1148" i="6" s="1"/>
  <c r="L1156" i="6" a="1"/>
  <c r="L1156" i="6" s="1"/>
  <c r="M1156" i="6" s="1"/>
  <c r="L1164" i="6" a="1"/>
  <c r="L1164" i="6" s="1"/>
  <c r="M1164" i="6" s="1"/>
  <c r="L1172" i="6" a="1"/>
  <c r="L1172" i="6" s="1"/>
  <c r="M1172" i="6" s="1"/>
  <c r="L1180" i="6" a="1"/>
  <c r="L1180" i="6" s="1"/>
  <c r="M1180" i="6" s="1"/>
  <c r="L1188" i="6" a="1"/>
  <c r="L1188" i="6" s="1"/>
  <c r="M1188" i="6" s="1"/>
  <c r="L1196" i="6" a="1"/>
  <c r="L1196" i="6" s="1"/>
  <c r="M1196" i="6" s="1"/>
  <c r="L1204" i="6" a="1"/>
  <c r="L1204" i="6" s="1"/>
  <c r="M1204" i="6" s="1"/>
  <c r="L1212" i="6" a="1"/>
  <c r="L1212" i="6" s="1"/>
  <c r="M1212" i="6" s="1"/>
  <c r="L1220" i="6" a="1"/>
  <c r="L1220" i="6" s="1"/>
  <c r="M1220" i="6" s="1"/>
  <c r="L1228" i="6" a="1"/>
  <c r="L1228" i="6" s="1"/>
  <c r="M1228" i="6" s="1"/>
  <c r="L1236" i="6" a="1"/>
  <c r="L1236" i="6" s="1"/>
  <c r="M1236" i="6" s="1"/>
  <c r="L1244" i="6" a="1"/>
  <c r="L1244" i="6" s="1"/>
  <c r="M1244" i="6" s="1"/>
  <c r="L1252" i="6" a="1"/>
  <c r="L1252" i="6" s="1"/>
  <c r="M1252" i="6" s="1"/>
  <c r="L1260" i="6" a="1"/>
  <c r="L1260" i="6" s="1"/>
  <c r="M1260" i="6" s="1"/>
  <c r="L1268" i="6" a="1"/>
  <c r="L1268" i="6" s="1"/>
  <c r="M1268" i="6" s="1"/>
  <c r="L1276" i="6" a="1"/>
  <c r="L1276" i="6" s="1"/>
  <c r="M1276" i="6" s="1"/>
  <c r="L65" i="6" a="1"/>
  <c r="L65" i="6" s="1"/>
  <c r="M65" i="6" s="1"/>
  <c r="L129" i="6" a="1"/>
  <c r="L129" i="6" s="1"/>
  <c r="M129" i="6" s="1"/>
  <c r="L193" i="6" a="1"/>
  <c r="L193" i="6" s="1"/>
  <c r="M193" i="6" s="1"/>
  <c r="L257" i="6" a="1"/>
  <c r="L257" i="6" s="1"/>
  <c r="M257" i="6" s="1"/>
  <c r="L321" i="6" a="1"/>
  <c r="L321" i="6" s="1"/>
  <c r="M321" i="6" s="1"/>
  <c r="L385" i="6" a="1"/>
  <c r="L385" i="6" s="1"/>
  <c r="M385" i="6" s="1"/>
  <c r="L449" i="6" a="1"/>
  <c r="L449" i="6" s="1"/>
  <c r="M449" i="6" s="1"/>
  <c r="L513" i="6" a="1"/>
  <c r="L513" i="6" s="1"/>
  <c r="M513" i="6" s="1"/>
  <c r="L577" i="6" a="1"/>
  <c r="L577" i="6" s="1"/>
  <c r="M577" i="6" s="1"/>
  <c r="L641" i="6" a="1"/>
  <c r="L641" i="6" s="1"/>
  <c r="M641" i="6" s="1"/>
  <c r="L684" i="6" a="1"/>
  <c r="L684" i="6" s="1"/>
  <c r="M684" i="6" s="1"/>
  <c r="L693" i="6" a="1"/>
  <c r="L693" i="6" s="1"/>
  <c r="M693" i="6" s="1"/>
  <c r="L701" i="6" a="1"/>
  <c r="L701" i="6" s="1"/>
  <c r="M701" i="6" s="1"/>
  <c r="L709" i="6" a="1"/>
  <c r="L709" i="6" s="1"/>
  <c r="M709" i="6" s="1"/>
  <c r="L717" i="6" a="1"/>
  <c r="L717" i="6" s="1"/>
  <c r="M717" i="6" s="1"/>
  <c r="L725" i="6" a="1"/>
  <c r="L725" i="6" s="1"/>
  <c r="M725" i="6" s="1"/>
  <c r="L733" i="6" a="1"/>
  <c r="L733" i="6" s="1"/>
  <c r="M733" i="6" s="1"/>
  <c r="L741" i="6" a="1"/>
  <c r="L741" i="6" s="1"/>
  <c r="M741" i="6" s="1"/>
  <c r="L749" i="6" a="1"/>
  <c r="L749" i="6" s="1"/>
  <c r="M749" i="6" s="1"/>
  <c r="L757" i="6" a="1"/>
  <c r="L757" i="6" s="1"/>
  <c r="M757" i="6" s="1"/>
  <c r="L765" i="6" a="1"/>
  <c r="L765" i="6" s="1"/>
  <c r="M765" i="6" s="1"/>
  <c r="L773" i="6" a="1"/>
  <c r="L773" i="6" s="1"/>
  <c r="M773" i="6" s="1"/>
  <c r="L781" i="6" a="1"/>
  <c r="L781" i="6" s="1"/>
  <c r="M781" i="6" s="1"/>
  <c r="L789" i="6" a="1"/>
  <c r="L789" i="6" s="1"/>
  <c r="M789" i="6" s="1"/>
  <c r="L797" i="6" a="1"/>
  <c r="L797" i="6" s="1"/>
  <c r="M797" i="6" s="1"/>
  <c r="L805" i="6" a="1"/>
  <c r="L805" i="6" s="1"/>
  <c r="M805" i="6" s="1"/>
  <c r="L813" i="6" a="1"/>
  <c r="L813" i="6" s="1"/>
  <c r="M813" i="6" s="1"/>
  <c r="L821" i="6" a="1"/>
  <c r="L821" i="6" s="1"/>
  <c r="M821" i="6" s="1"/>
  <c r="L829" i="6" a="1"/>
  <c r="L829" i="6" s="1"/>
  <c r="M829" i="6" s="1"/>
  <c r="L837" i="6" a="1"/>
  <c r="L837" i="6" s="1"/>
  <c r="M837" i="6" s="1"/>
  <c r="L845" i="6" a="1"/>
  <c r="L845" i="6" s="1"/>
  <c r="M845" i="6" s="1"/>
  <c r="L853" i="6" a="1"/>
  <c r="L853" i="6" s="1"/>
  <c r="M853" i="6" s="1"/>
  <c r="L861" i="6" a="1"/>
  <c r="L861" i="6" s="1"/>
  <c r="M861" i="6" s="1"/>
  <c r="L869" i="6" a="1"/>
  <c r="L869" i="6" s="1"/>
  <c r="M869" i="6" s="1"/>
  <c r="L877" i="6" a="1"/>
  <c r="L877" i="6" s="1"/>
  <c r="M877" i="6" s="1"/>
  <c r="L885" i="6" a="1"/>
  <c r="L885" i="6" s="1"/>
  <c r="M885" i="6" s="1"/>
  <c r="L893" i="6" a="1"/>
  <c r="L893" i="6" s="1"/>
  <c r="M893" i="6" s="1"/>
  <c r="L901" i="6" a="1"/>
  <c r="L901" i="6" s="1"/>
  <c r="M901" i="6" s="1"/>
  <c r="L909" i="6" a="1"/>
  <c r="L909" i="6" s="1"/>
  <c r="M909" i="6" s="1"/>
  <c r="L917" i="6" a="1"/>
  <c r="L917" i="6" s="1"/>
  <c r="M917" i="6" s="1"/>
  <c r="L925" i="6" a="1"/>
  <c r="L925" i="6" s="1"/>
  <c r="M925" i="6" s="1"/>
  <c r="L933" i="6" a="1"/>
  <c r="L933" i="6" s="1"/>
  <c r="M933" i="6" s="1"/>
  <c r="L941" i="6" a="1"/>
  <c r="L941" i="6" s="1"/>
  <c r="M941" i="6" s="1"/>
  <c r="L949" i="6" a="1"/>
  <c r="L949" i="6" s="1"/>
  <c r="M949" i="6" s="1"/>
  <c r="L957" i="6" a="1"/>
  <c r="L957" i="6" s="1"/>
  <c r="M957" i="6" s="1"/>
  <c r="L965" i="6" a="1"/>
  <c r="L965" i="6" s="1"/>
  <c r="M965" i="6" s="1"/>
  <c r="L973" i="6" a="1"/>
  <c r="L973" i="6" s="1"/>
  <c r="M973" i="6" s="1"/>
  <c r="L981" i="6" a="1"/>
  <c r="L981" i="6" s="1"/>
  <c r="M981" i="6" s="1"/>
  <c r="L989" i="6" a="1"/>
  <c r="L989" i="6" s="1"/>
  <c r="M989" i="6" s="1"/>
  <c r="L997" i="6" a="1"/>
  <c r="L997" i="6" s="1"/>
  <c r="M997" i="6" s="1"/>
  <c r="L1005" i="6" a="1"/>
  <c r="L1005" i="6" s="1"/>
  <c r="M1005" i="6" s="1"/>
  <c r="L1013" i="6" a="1"/>
  <c r="L1013" i="6" s="1"/>
  <c r="M1013" i="6" s="1"/>
  <c r="L1021" i="6" a="1"/>
  <c r="L1021" i="6" s="1"/>
  <c r="M1021" i="6" s="1"/>
  <c r="L1029" i="6" a="1"/>
  <c r="L1029" i="6" s="1"/>
  <c r="M1029" i="6" s="1"/>
  <c r="L1037" i="6" a="1"/>
  <c r="L1037" i="6" s="1"/>
  <c r="M1037" i="6" s="1"/>
  <c r="L1045" i="6" a="1"/>
  <c r="L1045" i="6" s="1"/>
  <c r="M1045" i="6" s="1"/>
  <c r="L1053" i="6" a="1"/>
  <c r="L1053" i="6" s="1"/>
  <c r="M1053" i="6" s="1"/>
  <c r="L1061" i="6" a="1"/>
  <c r="L1061" i="6" s="1"/>
  <c r="M1061" i="6" s="1"/>
  <c r="L1069" i="6" a="1"/>
  <c r="L1069" i="6" s="1"/>
  <c r="M1069" i="6" s="1"/>
  <c r="L1077" i="6" a="1"/>
  <c r="L1077" i="6" s="1"/>
  <c r="M1077" i="6" s="1"/>
  <c r="L1085" i="6" a="1"/>
  <c r="L1085" i="6" s="1"/>
  <c r="M1085" i="6" s="1"/>
  <c r="L1093" i="6" a="1"/>
  <c r="L1093" i="6" s="1"/>
  <c r="M1093" i="6" s="1"/>
  <c r="L1101" i="6" a="1"/>
  <c r="L1101" i="6" s="1"/>
  <c r="M1101" i="6" s="1"/>
  <c r="L1109" i="6" a="1"/>
  <c r="L1109" i="6" s="1"/>
  <c r="M1109" i="6" s="1"/>
  <c r="L1117" i="6" a="1"/>
  <c r="L1117" i="6" s="1"/>
  <c r="M1117" i="6" s="1"/>
  <c r="L1125" i="6" a="1"/>
  <c r="L1125" i="6" s="1"/>
  <c r="M1125" i="6" s="1"/>
  <c r="L1133" i="6" a="1"/>
  <c r="L1133" i="6" s="1"/>
  <c r="M1133" i="6" s="1"/>
  <c r="L1141" i="6" a="1"/>
  <c r="L1141" i="6" s="1"/>
  <c r="M1141" i="6" s="1"/>
  <c r="L1149" i="6" a="1"/>
  <c r="L1149" i="6" s="1"/>
  <c r="M1149" i="6" s="1"/>
  <c r="L1157" i="6" a="1"/>
  <c r="L1157" i="6" s="1"/>
  <c r="M1157" i="6" s="1"/>
  <c r="L1165" i="6" a="1"/>
  <c r="L1165" i="6" s="1"/>
  <c r="M1165" i="6" s="1"/>
  <c r="L1173" i="6" a="1"/>
  <c r="L1173" i="6" s="1"/>
  <c r="M1173" i="6" s="1"/>
  <c r="L1181" i="6" a="1"/>
  <c r="L1181" i="6" s="1"/>
  <c r="M1181" i="6" s="1"/>
  <c r="L1189" i="6" a="1"/>
  <c r="L1189" i="6" s="1"/>
  <c r="M1189" i="6" s="1"/>
  <c r="L1197" i="6" a="1"/>
  <c r="L1197" i="6" s="1"/>
  <c r="M1197" i="6" s="1"/>
  <c r="L1205" i="6" a="1"/>
  <c r="L1205" i="6" s="1"/>
  <c r="M1205" i="6" s="1"/>
  <c r="L1213" i="6" a="1"/>
  <c r="L1213" i="6" s="1"/>
  <c r="M1213" i="6" s="1"/>
  <c r="L1221" i="6" a="1"/>
  <c r="L1221" i="6" s="1"/>
  <c r="M1221" i="6" s="1"/>
  <c r="L1229" i="6" a="1"/>
  <c r="L1229" i="6" s="1"/>
  <c r="M1229" i="6" s="1"/>
  <c r="L1237" i="6" a="1"/>
  <c r="L1237" i="6" s="1"/>
  <c r="M1237" i="6" s="1"/>
  <c r="L1245" i="6" a="1"/>
  <c r="L1245" i="6" s="1"/>
  <c r="M1245" i="6" s="1"/>
  <c r="L1253" i="6" a="1"/>
  <c r="L1253" i="6" s="1"/>
  <c r="M1253" i="6" s="1"/>
  <c r="L1261" i="6" a="1"/>
  <c r="L1261" i="6" s="1"/>
  <c r="M1261" i="6" s="1"/>
  <c r="L1269" i="6" a="1"/>
  <c r="L1269" i="6" s="1"/>
  <c r="M1269" i="6" s="1"/>
  <c r="L1277" i="6" a="1"/>
  <c r="L1277" i="6" s="1"/>
  <c r="M1277" i="6" s="1"/>
  <c r="L9" i="6" a="1"/>
  <c r="L9" i="6" s="1"/>
  <c r="M9" i="6" s="1"/>
  <c r="L73" i="6" a="1"/>
  <c r="L73" i="6" s="1"/>
  <c r="M73" i="6" s="1"/>
  <c r="L137" i="6" a="1"/>
  <c r="L137" i="6" s="1"/>
  <c r="M137" i="6" s="1"/>
  <c r="L201" i="6" a="1"/>
  <c r="L201" i="6" s="1"/>
  <c r="M201" i="6" s="1"/>
  <c r="L265" i="6" a="1"/>
  <c r="L265" i="6" s="1"/>
  <c r="M265" i="6" s="1"/>
  <c r="L329" i="6" a="1"/>
  <c r="L329" i="6" s="1"/>
  <c r="M329" i="6" s="1"/>
  <c r="L393" i="6" a="1"/>
  <c r="L393" i="6" s="1"/>
  <c r="M393" i="6" s="1"/>
  <c r="L457" i="6" a="1"/>
  <c r="L457" i="6" s="1"/>
  <c r="M457" i="6" s="1"/>
  <c r="L521" i="6" a="1"/>
  <c r="L521" i="6" s="1"/>
  <c r="M521" i="6" s="1"/>
  <c r="L585" i="6" a="1"/>
  <c r="L585" i="6" s="1"/>
  <c r="M585" i="6" s="1"/>
  <c r="L649" i="6" a="1"/>
  <c r="L649" i="6" s="1"/>
  <c r="M649" i="6" s="1"/>
  <c r="L686" i="6" a="1"/>
  <c r="L686" i="6" s="1"/>
  <c r="M686" i="6" s="1"/>
  <c r="L694" i="6" a="1"/>
  <c r="L694" i="6" s="1"/>
  <c r="M694" i="6" s="1"/>
  <c r="L702" i="6" a="1"/>
  <c r="L702" i="6" s="1"/>
  <c r="M702" i="6" s="1"/>
  <c r="L710" i="6" a="1"/>
  <c r="L710" i="6" s="1"/>
  <c r="M710" i="6" s="1"/>
  <c r="L718" i="6" a="1"/>
  <c r="L718" i="6" s="1"/>
  <c r="M718" i="6" s="1"/>
  <c r="L726" i="6" a="1"/>
  <c r="L726" i="6" s="1"/>
  <c r="M726" i="6" s="1"/>
  <c r="L734" i="6" a="1"/>
  <c r="L734" i="6" s="1"/>
  <c r="M734" i="6" s="1"/>
  <c r="L742" i="6" a="1"/>
  <c r="L742" i="6" s="1"/>
  <c r="M742" i="6" s="1"/>
  <c r="L750" i="6" a="1"/>
  <c r="L750" i="6" s="1"/>
  <c r="M750" i="6" s="1"/>
  <c r="L758" i="6" a="1"/>
  <c r="L758" i="6" s="1"/>
  <c r="M758" i="6" s="1"/>
  <c r="L766" i="6" a="1"/>
  <c r="L766" i="6" s="1"/>
  <c r="M766" i="6" s="1"/>
  <c r="L774" i="6" a="1"/>
  <c r="L774" i="6" s="1"/>
  <c r="M774" i="6" s="1"/>
  <c r="L782" i="6" a="1"/>
  <c r="L782" i="6" s="1"/>
  <c r="M782" i="6" s="1"/>
  <c r="L790" i="6" a="1"/>
  <c r="L790" i="6" s="1"/>
  <c r="M790" i="6" s="1"/>
  <c r="L798" i="6" a="1"/>
  <c r="L798" i="6" s="1"/>
  <c r="M798" i="6" s="1"/>
  <c r="L806" i="6" a="1"/>
  <c r="L806" i="6" s="1"/>
  <c r="M806" i="6" s="1"/>
  <c r="L814" i="6" a="1"/>
  <c r="L814" i="6" s="1"/>
  <c r="M814" i="6" s="1"/>
  <c r="L822" i="6" a="1"/>
  <c r="L822" i="6" s="1"/>
  <c r="M822" i="6" s="1"/>
  <c r="L830" i="6" a="1"/>
  <c r="L830" i="6" s="1"/>
  <c r="M830" i="6" s="1"/>
  <c r="L838" i="6" a="1"/>
  <c r="L838" i="6" s="1"/>
  <c r="M838" i="6" s="1"/>
  <c r="L846" i="6" a="1"/>
  <c r="L846" i="6" s="1"/>
  <c r="M846" i="6" s="1"/>
  <c r="L854" i="6" a="1"/>
  <c r="L854" i="6" s="1"/>
  <c r="M854" i="6" s="1"/>
  <c r="L862" i="6" a="1"/>
  <c r="L862" i="6" s="1"/>
  <c r="M862" i="6" s="1"/>
  <c r="L870" i="6" a="1"/>
  <c r="L870" i="6" s="1"/>
  <c r="M870" i="6" s="1"/>
  <c r="L878" i="6" a="1"/>
  <c r="L878" i="6" s="1"/>
  <c r="M878" i="6" s="1"/>
  <c r="L886" i="6" a="1"/>
  <c r="L886" i="6" s="1"/>
  <c r="M886" i="6" s="1"/>
  <c r="L894" i="6" a="1"/>
  <c r="L894" i="6" s="1"/>
  <c r="M894" i="6" s="1"/>
  <c r="L902" i="6" a="1"/>
  <c r="L902" i="6" s="1"/>
  <c r="M902" i="6" s="1"/>
  <c r="L910" i="6" a="1"/>
  <c r="L910" i="6" s="1"/>
  <c r="M910" i="6" s="1"/>
  <c r="L918" i="6" a="1"/>
  <c r="L918" i="6" s="1"/>
  <c r="M918" i="6" s="1"/>
  <c r="L926" i="6" a="1"/>
  <c r="L926" i="6" s="1"/>
  <c r="M926" i="6" s="1"/>
  <c r="L934" i="6" a="1"/>
  <c r="L934" i="6" s="1"/>
  <c r="M934" i="6" s="1"/>
  <c r="L942" i="6" a="1"/>
  <c r="L942" i="6" s="1"/>
  <c r="M942" i="6" s="1"/>
  <c r="L950" i="6" a="1"/>
  <c r="L950" i="6" s="1"/>
  <c r="M950" i="6" s="1"/>
  <c r="L958" i="6" a="1"/>
  <c r="L958" i="6" s="1"/>
  <c r="M958" i="6" s="1"/>
  <c r="L966" i="6" a="1"/>
  <c r="L966" i="6" s="1"/>
  <c r="M966" i="6" s="1"/>
  <c r="L974" i="6" a="1"/>
  <c r="L974" i="6" s="1"/>
  <c r="M974" i="6" s="1"/>
  <c r="L982" i="6" a="1"/>
  <c r="L982" i="6" s="1"/>
  <c r="M982" i="6" s="1"/>
  <c r="L990" i="6" a="1"/>
  <c r="L990" i="6" s="1"/>
  <c r="M990" i="6" s="1"/>
  <c r="L998" i="6" a="1"/>
  <c r="L998" i="6" s="1"/>
  <c r="M998" i="6" s="1"/>
  <c r="L1006" i="6" a="1"/>
  <c r="L1006" i="6" s="1"/>
  <c r="M1006" i="6" s="1"/>
  <c r="L1014" i="6" a="1"/>
  <c r="L1014" i="6" s="1"/>
  <c r="M1014" i="6" s="1"/>
  <c r="L1022" i="6" a="1"/>
  <c r="L1022" i="6" s="1"/>
  <c r="M1022" i="6" s="1"/>
  <c r="L1030" i="6" a="1"/>
  <c r="L1030" i="6" s="1"/>
  <c r="M1030" i="6" s="1"/>
  <c r="L1038" i="6" a="1"/>
  <c r="L1038" i="6" s="1"/>
  <c r="M1038" i="6" s="1"/>
  <c r="L1046" i="6" a="1"/>
  <c r="L1046" i="6" s="1"/>
  <c r="M1046" i="6" s="1"/>
  <c r="L1054" i="6" a="1"/>
  <c r="L1054" i="6" s="1"/>
  <c r="M1054" i="6" s="1"/>
  <c r="L1062" i="6" a="1"/>
  <c r="L1062" i="6" s="1"/>
  <c r="M1062" i="6" s="1"/>
  <c r="L1070" i="6" a="1"/>
  <c r="L1070" i="6" s="1"/>
  <c r="M1070" i="6" s="1"/>
  <c r="L1078" i="6" a="1"/>
  <c r="L1078" i="6" s="1"/>
  <c r="M1078" i="6" s="1"/>
  <c r="L1086" i="6" a="1"/>
  <c r="L1086" i="6" s="1"/>
  <c r="M1086" i="6" s="1"/>
  <c r="L1094" i="6" a="1"/>
  <c r="L1094" i="6" s="1"/>
  <c r="M1094" i="6" s="1"/>
  <c r="L1102" i="6" a="1"/>
  <c r="L1102" i="6" s="1"/>
  <c r="M1102" i="6" s="1"/>
  <c r="L1110" i="6" a="1"/>
  <c r="L1110" i="6" s="1"/>
  <c r="M1110" i="6" s="1"/>
  <c r="L1118" i="6" a="1"/>
  <c r="L1118" i="6" s="1"/>
  <c r="M1118" i="6" s="1"/>
  <c r="L1126" i="6" a="1"/>
  <c r="L1126" i="6" s="1"/>
  <c r="M1126" i="6" s="1"/>
  <c r="L1134" i="6" a="1"/>
  <c r="L1134" i="6" s="1"/>
  <c r="M1134" i="6" s="1"/>
  <c r="L1142" i="6" a="1"/>
  <c r="L1142" i="6" s="1"/>
  <c r="M1142" i="6" s="1"/>
  <c r="L1150" i="6" a="1"/>
  <c r="L1150" i="6" s="1"/>
  <c r="M1150" i="6" s="1"/>
  <c r="L1158" i="6" a="1"/>
  <c r="L1158" i="6" s="1"/>
  <c r="M1158" i="6" s="1"/>
  <c r="L1166" i="6" a="1"/>
  <c r="L1166" i="6" s="1"/>
  <c r="M1166" i="6" s="1"/>
  <c r="L1174" i="6" a="1"/>
  <c r="L1174" i="6" s="1"/>
  <c r="M1174" i="6" s="1"/>
  <c r="L1182" i="6" a="1"/>
  <c r="L1182" i="6" s="1"/>
  <c r="M1182" i="6" s="1"/>
  <c r="L1190" i="6" a="1"/>
  <c r="L1190" i="6" s="1"/>
  <c r="M1190" i="6" s="1"/>
  <c r="L1198" i="6" a="1"/>
  <c r="L1198" i="6" s="1"/>
  <c r="M1198" i="6" s="1"/>
  <c r="L1206" i="6" a="1"/>
  <c r="L1206" i="6" s="1"/>
  <c r="M1206" i="6" s="1"/>
  <c r="L1214" i="6" a="1"/>
  <c r="L1214" i="6" s="1"/>
  <c r="M1214" i="6" s="1"/>
  <c r="L1222" i="6" a="1"/>
  <c r="L1222" i="6" s="1"/>
  <c r="M1222" i="6" s="1"/>
  <c r="L1230" i="6" a="1"/>
  <c r="L1230" i="6" s="1"/>
  <c r="M1230" i="6" s="1"/>
  <c r="L1238" i="6" a="1"/>
  <c r="L1238" i="6" s="1"/>
  <c r="M1238" i="6" s="1"/>
  <c r="L1246" i="6" a="1"/>
  <c r="L1246" i="6" s="1"/>
  <c r="M1246" i="6" s="1"/>
  <c r="L1254" i="6" a="1"/>
  <c r="L1254" i="6" s="1"/>
  <c r="M1254" i="6" s="1"/>
  <c r="L1262" i="6" a="1"/>
  <c r="L1262" i="6" s="1"/>
  <c r="M1262" i="6" s="1"/>
  <c r="L1270" i="6" a="1"/>
  <c r="L1270" i="6" s="1"/>
  <c r="M1270" i="6" s="1"/>
  <c r="L1278" i="6" a="1"/>
  <c r="L1278" i="6" s="1"/>
  <c r="M1278" i="6" s="1"/>
  <c r="L17" i="6" a="1"/>
  <c r="L17" i="6" s="1"/>
  <c r="M17" i="6" s="1"/>
  <c r="L81" i="6" a="1"/>
  <c r="L81" i="6" s="1"/>
  <c r="M81" i="6" s="1"/>
  <c r="L145" i="6" a="1"/>
  <c r="L145" i="6" s="1"/>
  <c r="M145" i="6" s="1"/>
  <c r="L209" i="6" a="1"/>
  <c r="L209" i="6" s="1"/>
  <c r="M209" i="6" s="1"/>
  <c r="L273" i="6" a="1"/>
  <c r="L273" i="6" s="1"/>
  <c r="M273" i="6" s="1"/>
  <c r="L337" i="6" a="1"/>
  <c r="L337" i="6" s="1"/>
  <c r="M337" i="6" s="1"/>
  <c r="L401" i="6" a="1"/>
  <c r="L401" i="6" s="1"/>
  <c r="M401" i="6" s="1"/>
  <c r="L465" i="6" a="1"/>
  <c r="L465" i="6" s="1"/>
  <c r="M465" i="6" s="1"/>
  <c r="L529" i="6" a="1"/>
  <c r="L529" i="6" s="1"/>
  <c r="M529" i="6" s="1"/>
  <c r="L593" i="6" a="1"/>
  <c r="L593" i="6" s="1"/>
  <c r="M593" i="6" s="1"/>
  <c r="L657" i="6" a="1"/>
  <c r="L657" i="6" s="1"/>
  <c r="M657" i="6" s="1"/>
  <c r="L687" i="6" a="1"/>
  <c r="L687" i="6" s="1"/>
  <c r="M687" i="6" s="1"/>
  <c r="L695" i="6" a="1"/>
  <c r="L695" i="6" s="1"/>
  <c r="M695" i="6" s="1"/>
  <c r="L703" i="6" a="1"/>
  <c r="L703" i="6" s="1"/>
  <c r="M703" i="6" s="1"/>
  <c r="L711" i="6" a="1"/>
  <c r="L711" i="6" s="1"/>
  <c r="M711" i="6" s="1"/>
  <c r="L719" i="6" a="1"/>
  <c r="L719" i="6" s="1"/>
  <c r="M719" i="6" s="1"/>
  <c r="L727" i="6" a="1"/>
  <c r="L727" i="6" s="1"/>
  <c r="M727" i="6" s="1"/>
  <c r="L735" i="6" a="1"/>
  <c r="L735" i="6" s="1"/>
  <c r="M735" i="6" s="1"/>
  <c r="L743" i="6" a="1"/>
  <c r="L743" i="6" s="1"/>
  <c r="M743" i="6" s="1"/>
  <c r="L751" i="6" a="1"/>
  <c r="L751" i="6" s="1"/>
  <c r="M751" i="6" s="1"/>
  <c r="L759" i="6" a="1"/>
  <c r="L759" i="6" s="1"/>
  <c r="M759" i="6" s="1"/>
  <c r="L767" i="6" a="1"/>
  <c r="L767" i="6" s="1"/>
  <c r="M767" i="6" s="1"/>
  <c r="L775" i="6" a="1"/>
  <c r="L775" i="6" s="1"/>
  <c r="M775" i="6" s="1"/>
  <c r="L783" i="6" a="1"/>
  <c r="L783" i="6" s="1"/>
  <c r="M783" i="6" s="1"/>
  <c r="L791" i="6" a="1"/>
  <c r="L791" i="6" s="1"/>
  <c r="M791" i="6" s="1"/>
  <c r="L799" i="6" a="1"/>
  <c r="L799" i="6" s="1"/>
  <c r="M799" i="6" s="1"/>
  <c r="L807" i="6" a="1"/>
  <c r="L807" i="6" s="1"/>
  <c r="M807" i="6" s="1"/>
  <c r="L815" i="6" a="1"/>
  <c r="L815" i="6" s="1"/>
  <c r="M815" i="6" s="1"/>
  <c r="L823" i="6" a="1"/>
  <c r="L823" i="6" s="1"/>
  <c r="M823" i="6" s="1"/>
  <c r="L831" i="6" a="1"/>
  <c r="L831" i="6" s="1"/>
  <c r="M831" i="6" s="1"/>
  <c r="L839" i="6" a="1"/>
  <c r="L839" i="6" s="1"/>
  <c r="M839" i="6" s="1"/>
  <c r="L847" i="6" a="1"/>
  <c r="L847" i="6" s="1"/>
  <c r="M847" i="6" s="1"/>
  <c r="L855" i="6" a="1"/>
  <c r="L855" i="6" s="1"/>
  <c r="M855" i="6" s="1"/>
  <c r="L863" i="6" a="1"/>
  <c r="L863" i="6" s="1"/>
  <c r="M863" i="6" s="1"/>
  <c r="L871" i="6" a="1"/>
  <c r="L871" i="6" s="1"/>
  <c r="M871" i="6" s="1"/>
  <c r="L879" i="6" a="1"/>
  <c r="L879" i="6" s="1"/>
  <c r="M879" i="6" s="1"/>
  <c r="L887" i="6" a="1"/>
  <c r="L887" i="6" s="1"/>
  <c r="M887" i="6" s="1"/>
  <c r="L895" i="6" a="1"/>
  <c r="L895" i="6" s="1"/>
  <c r="M895" i="6" s="1"/>
  <c r="L903" i="6" a="1"/>
  <c r="L903" i="6" s="1"/>
  <c r="M903" i="6" s="1"/>
  <c r="L911" i="6" a="1"/>
  <c r="L911" i="6" s="1"/>
  <c r="M911" i="6" s="1"/>
  <c r="L919" i="6" a="1"/>
  <c r="L919" i="6" s="1"/>
  <c r="M919" i="6" s="1"/>
  <c r="L927" i="6" a="1"/>
  <c r="L927" i="6" s="1"/>
  <c r="M927" i="6" s="1"/>
  <c r="L935" i="6" a="1"/>
  <c r="L935" i="6" s="1"/>
  <c r="M935" i="6" s="1"/>
  <c r="L943" i="6" a="1"/>
  <c r="L943" i="6" s="1"/>
  <c r="M943" i="6" s="1"/>
  <c r="L951" i="6" a="1"/>
  <c r="L951" i="6" s="1"/>
  <c r="M951" i="6" s="1"/>
  <c r="L959" i="6" a="1"/>
  <c r="L959" i="6" s="1"/>
  <c r="M959" i="6" s="1"/>
  <c r="L967" i="6" a="1"/>
  <c r="L967" i="6" s="1"/>
  <c r="M967" i="6" s="1"/>
  <c r="L975" i="6" a="1"/>
  <c r="L975" i="6" s="1"/>
  <c r="M975" i="6" s="1"/>
  <c r="L983" i="6" a="1"/>
  <c r="L983" i="6" s="1"/>
  <c r="M983" i="6" s="1"/>
  <c r="L991" i="6" a="1"/>
  <c r="L991" i="6" s="1"/>
  <c r="M991" i="6" s="1"/>
  <c r="L999" i="6" a="1"/>
  <c r="L999" i="6" s="1"/>
  <c r="M999" i="6" s="1"/>
  <c r="L1007" i="6" a="1"/>
  <c r="L1007" i="6" s="1"/>
  <c r="M1007" i="6" s="1"/>
  <c r="L1015" i="6" a="1"/>
  <c r="L1015" i="6" s="1"/>
  <c r="M1015" i="6" s="1"/>
  <c r="L1023" i="6" a="1"/>
  <c r="L1023" i="6" s="1"/>
  <c r="M1023" i="6" s="1"/>
  <c r="L1031" i="6" a="1"/>
  <c r="L1031" i="6" s="1"/>
  <c r="M1031" i="6" s="1"/>
  <c r="L1039" i="6" a="1"/>
  <c r="L1039" i="6" s="1"/>
  <c r="M1039" i="6" s="1"/>
  <c r="L1047" i="6" a="1"/>
  <c r="L1047" i="6" s="1"/>
  <c r="M1047" i="6" s="1"/>
  <c r="L1055" i="6" a="1"/>
  <c r="L1055" i="6" s="1"/>
  <c r="M1055" i="6" s="1"/>
  <c r="L1063" i="6" a="1"/>
  <c r="L1063" i="6" s="1"/>
  <c r="M1063" i="6" s="1"/>
  <c r="L1071" i="6" a="1"/>
  <c r="L1071" i="6" s="1"/>
  <c r="M1071" i="6" s="1"/>
  <c r="L1079" i="6" a="1"/>
  <c r="L1079" i="6" s="1"/>
  <c r="M1079" i="6" s="1"/>
  <c r="L1087" i="6" a="1"/>
  <c r="L1087" i="6" s="1"/>
  <c r="M1087" i="6" s="1"/>
  <c r="L1095" i="6" a="1"/>
  <c r="L1095" i="6" s="1"/>
  <c r="M1095" i="6" s="1"/>
  <c r="L1103" i="6" a="1"/>
  <c r="L1103" i="6" s="1"/>
  <c r="M1103" i="6" s="1"/>
  <c r="L1111" i="6" a="1"/>
  <c r="L1111" i="6" s="1"/>
  <c r="M1111" i="6" s="1"/>
  <c r="L1119" i="6" a="1"/>
  <c r="L1119" i="6" s="1"/>
  <c r="M1119" i="6" s="1"/>
  <c r="L1127" i="6" a="1"/>
  <c r="L1127" i="6" s="1"/>
  <c r="M1127" i="6" s="1"/>
  <c r="L1135" i="6" a="1"/>
  <c r="L1135" i="6" s="1"/>
  <c r="M1135" i="6" s="1"/>
  <c r="L1143" i="6" a="1"/>
  <c r="L1143" i="6" s="1"/>
  <c r="M1143" i="6" s="1"/>
  <c r="L1151" i="6" a="1"/>
  <c r="L1151" i="6" s="1"/>
  <c r="M1151" i="6" s="1"/>
  <c r="L1159" i="6" a="1"/>
  <c r="L1159" i="6" s="1"/>
  <c r="M1159" i="6" s="1"/>
  <c r="L1167" i="6" a="1"/>
  <c r="L1167" i="6" s="1"/>
  <c r="M1167" i="6" s="1"/>
  <c r="L1175" i="6" a="1"/>
  <c r="L1175" i="6" s="1"/>
  <c r="M1175" i="6" s="1"/>
  <c r="L1183" i="6" a="1"/>
  <c r="L1183" i="6" s="1"/>
  <c r="M1183" i="6" s="1"/>
  <c r="L1191" i="6" a="1"/>
  <c r="L1191" i="6" s="1"/>
  <c r="M1191" i="6" s="1"/>
  <c r="L1199" i="6" a="1"/>
  <c r="L1199" i="6" s="1"/>
  <c r="M1199" i="6" s="1"/>
  <c r="L1207" i="6" a="1"/>
  <c r="L1207" i="6" s="1"/>
  <c r="M1207" i="6" s="1"/>
  <c r="L1215" i="6" a="1"/>
  <c r="L1215" i="6" s="1"/>
  <c r="M1215" i="6" s="1"/>
  <c r="L1223" i="6" a="1"/>
  <c r="L1223" i="6" s="1"/>
  <c r="M1223" i="6" s="1"/>
  <c r="L1231" i="6" a="1"/>
  <c r="L1231" i="6" s="1"/>
  <c r="M1231" i="6" s="1"/>
  <c r="L1239" i="6" a="1"/>
  <c r="L1239" i="6" s="1"/>
  <c r="M1239" i="6" s="1"/>
  <c r="L1247" i="6" a="1"/>
  <c r="L1247" i="6" s="1"/>
  <c r="M1247" i="6" s="1"/>
  <c r="L1255" i="6" a="1"/>
  <c r="L1255" i="6" s="1"/>
  <c r="M1255" i="6" s="1"/>
  <c r="L1263" i="6" a="1"/>
  <c r="L1263" i="6" s="1"/>
  <c r="M1263" i="6" s="1"/>
  <c r="L1271" i="6" a="1"/>
  <c r="L1271" i="6" s="1"/>
  <c r="M1271" i="6" s="1"/>
  <c r="L25" i="6" a="1"/>
  <c r="L25" i="6" s="1"/>
  <c r="M25" i="6" s="1"/>
  <c r="L89" i="6" a="1"/>
  <c r="L89" i="6" s="1"/>
  <c r="M89" i="6" s="1"/>
  <c r="L153" i="6" a="1"/>
  <c r="L153" i="6" s="1"/>
  <c r="M153" i="6" s="1"/>
  <c r="L217" i="6" a="1"/>
  <c r="L217" i="6" s="1"/>
  <c r="M217" i="6" s="1"/>
  <c r="L281" i="6" a="1"/>
  <c r="L281" i="6" s="1"/>
  <c r="M281" i="6" s="1"/>
  <c r="L345" i="6" a="1"/>
  <c r="L345" i="6" s="1"/>
  <c r="M345" i="6" s="1"/>
  <c r="L409" i="6" a="1"/>
  <c r="L409" i="6" s="1"/>
  <c r="M409" i="6" s="1"/>
  <c r="L473" i="6" a="1"/>
  <c r="L473" i="6" s="1"/>
  <c r="M473" i="6" s="1"/>
  <c r="L537" i="6" a="1"/>
  <c r="L537" i="6" s="1"/>
  <c r="M537" i="6" s="1"/>
  <c r="L601" i="6" a="1"/>
  <c r="L601" i="6" s="1"/>
  <c r="M601" i="6" s="1"/>
  <c r="L665" i="6" a="1"/>
  <c r="L665" i="6" s="1"/>
  <c r="M665" i="6" s="1"/>
  <c r="L688" i="6" a="1"/>
  <c r="L688" i="6" s="1"/>
  <c r="M688" i="6" s="1"/>
  <c r="L696" i="6" a="1"/>
  <c r="L696" i="6" s="1"/>
  <c r="M696" i="6" s="1"/>
  <c r="L704" i="6" a="1"/>
  <c r="L704" i="6" s="1"/>
  <c r="M704" i="6" s="1"/>
  <c r="L712" i="6" a="1"/>
  <c r="L712" i="6" s="1"/>
  <c r="M712" i="6" s="1"/>
  <c r="L720" i="6" a="1"/>
  <c r="L720" i="6" s="1"/>
  <c r="M720" i="6" s="1"/>
  <c r="L728" i="6" a="1"/>
  <c r="L728" i="6" s="1"/>
  <c r="M728" i="6" s="1"/>
  <c r="L736" i="6" a="1"/>
  <c r="L736" i="6" s="1"/>
  <c r="M736" i="6" s="1"/>
  <c r="L744" i="6" a="1"/>
  <c r="L744" i="6" s="1"/>
  <c r="M744" i="6" s="1"/>
  <c r="L752" i="6" a="1"/>
  <c r="L752" i="6" s="1"/>
  <c r="M752" i="6" s="1"/>
  <c r="L760" i="6" a="1"/>
  <c r="L760" i="6" s="1"/>
  <c r="M760" i="6" s="1"/>
  <c r="L768" i="6" a="1"/>
  <c r="L768" i="6" s="1"/>
  <c r="M768" i="6" s="1"/>
  <c r="L776" i="6" a="1"/>
  <c r="L776" i="6" s="1"/>
  <c r="M776" i="6" s="1"/>
  <c r="L784" i="6" a="1"/>
  <c r="L784" i="6" s="1"/>
  <c r="M784" i="6" s="1"/>
  <c r="L792" i="6" a="1"/>
  <c r="L792" i="6" s="1"/>
  <c r="M792" i="6" s="1"/>
  <c r="L800" i="6" a="1"/>
  <c r="L800" i="6" s="1"/>
  <c r="M800" i="6" s="1"/>
  <c r="L808" i="6" a="1"/>
  <c r="L808" i="6" s="1"/>
  <c r="M808" i="6" s="1"/>
  <c r="L816" i="6" a="1"/>
  <c r="L816" i="6" s="1"/>
  <c r="M816" i="6" s="1"/>
  <c r="L824" i="6" a="1"/>
  <c r="L824" i="6" s="1"/>
  <c r="M824" i="6" s="1"/>
  <c r="L832" i="6" a="1"/>
  <c r="L832" i="6" s="1"/>
  <c r="M832" i="6" s="1"/>
  <c r="L840" i="6" a="1"/>
  <c r="L840" i="6" s="1"/>
  <c r="M840" i="6" s="1"/>
  <c r="L848" i="6" a="1"/>
  <c r="L848" i="6" s="1"/>
  <c r="M848" i="6" s="1"/>
  <c r="L856" i="6" a="1"/>
  <c r="L856" i="6" s="1"/>
  <c r="M856" i="6" s="1"/>
  <c r="L864" i="6" a="1"/>
  <c r="L864" i="6" s="1"/>
  <c r="M864" i="6" s="1"/>
  <c r="L872" i="6" a="1"/>
  <c r="L872" i="6" s="1"/>
  <c r="M872" i="6" s="1"/>
  <c r="L880" i="6" a="1"/>
  <c r="L880" i="6" s="1"/>
  <c r="M880" i="6" s="1"/>
  <c r="L888" i="6" a="1"/>
  <c r="L888" i="6" s="1"/>
  <c r="M888" i="6" s="1"/>
  <c r="L896" i="6" a="1"/>
  <c r="L896" i="6" s="1"/>
  <c r="M896" i="6" s="1"/>
  <c r="L904" i="6" a="1"/>
  <c r="L904" i="6" s="1"/>
  <c r="M904" i="6" s="1"/>
  <c r="L912" i="6" a="1"/>
  <c r="L912" i="6" s="1"/>
  <c r="M912" i="6" s="1"/>
  <c r="L920" i="6" a="1"/>
  <c r="L920" i="6" s="1"/>
  <c r="M920" i="6" s="1"/>
  <c r="L928" i="6" a="1"/>
  <c r="L928" i="6" s="1"/>
  <c r="M928" i="6" s="1"/>
  <c r="L936" i="6" a="1"/>
  <c r="L936" i="6" s="1"/>
  <c r="M936" i="6" s="1"/>
  <c r="L944" i="6" a="1"/>
  <c r="L944" i="6" s="1"/>
  <c r="M944" i="6" s="1"/>
  <c r="L952" i="6" a="1"/>
  <c r="L952" i="6" s="1"/>
  <c r="M952" i="6" s="1"/>
  <c r="L960" i="6" a="1"/>
  <c r="L960" i="6" s="1"/>
  <c r="M960" i="6" s="1"/>
  <c r="L968" i="6" a="1"/>
  <c r="L968" i="6" s="1"/>
  <c r="M968" i="6" s="1"/>
  <c r="L976" i="6" a="1"/>
  <c r="L976" i="6" s="1"/>
  <c r="M976" i="6" s="1"/>
  <c r="L984" i="6" a="1"/>
  <c r="L984" i="6" s="1"/>
  <c r="M984" i="6" s="1"/>
  <c r="L992" i="6" a="1"/>
  <c r="L992" i="6" s="1"/>
  <c r="M992" i="6" s="1"/>
  <c r="L1000" i="6" a="1"/>
  <c r="L1000" i="6" s="1"/>
  <c r="M1000" i="6" s="1"/>
  <c r="L1008" i="6" a="1"/>
  <c r="L1008" i="6" s="1"/>
  <c r="M1008" i="6" s="1"/>
  <c r="L1016" i="6" a="1"/>
  <c r="L1016" i="6" s="1"/>
  <c r="M1016" i="6" s="1"/>
  <c r="L1024" i="6" a="1"/>
  <c r="L1024" i="6" s="1"/>
  <c r="M1024" i="6" s="1"/>
  <c r="L1032" i="6" a="1"/>
  <c r="L1032" i="6" s="1"/>
  <c r="M1032" i="6" s="1"/>
  <c r="L1040" i="6" a="1"/>
  <c r="L1040" i="6" s="1"/>
  <c r="M1040" i="6" s="1"/>
  <c r="L1048" i="6" a="1"/>
  <c r="L1048" i="6" s="1"/>
  <c r="M1048" i="6" s="1"/>
  <c r="L1056" i="6" a="1"/>
  <c r="L1056" i="6" s="1"/>
  <c r="M1056" i="6" s="1"/>
  <c r="L1064" i="6" a="1"/>
  <c r="L1064" i="6" s="1"/>
  <c r="M1064" i="6" s="1"/>
  <c r="L1072" i="6" a="1"/>
  <c r="L1072" i="6" s="1"/>
  <c r="M1072" i="6" s="1"/>
  <c r="L1080" i="6" a="1"/>
  <c r="L1080" i="6" s="1"/>
  <c r="M1080" i="6" s="1"/>
  <c r="L1088" i="6" a="1"/>
  <c r="L1088" i="6" s="1"/>
  <c r="M1088" i="6" s="1"/>
  <c r="L1096" i="6" a="1"/>
  <c r="L1096" i="6" s="1"/>
  <c r="M1096" i="6" s="1"/>
  <c r="L1104" i="6" a="1"/>
  <c r="L1104" i="6" s="1"/>
  <c r="M1104" i="6" s="1"/>
  <c r="L1112" i="6" a="1"/>
  <c r="L1112" i="6" s="1"/>
  <c r="M1112" i="6" s="1"/>
  <c r="L1120" i="6" a="1"/>
  <c r="L1120" i="6" s="1"/>
  <c r="M1120" i="6" s="1"/>
  <c r="L1128" i="6" a="1"/>
  <c r="L1128" i="6" s="1"/>
  <c r="M1128" i="6" s="1"/>
  <c r="L1136" i="6" a="1"/>
  <c r="L1136" i="6" s="1"/>
  <c r="M1136" i="6" s="1"/>
  <c r="L1144" i="6" a="1"/>
  <c r="L1144" i="6" s="1"/>
  <c r="M1144" i="6" s="1"/>
  <c r="L1152" i="6" a="1"/>
  <c r="L1152" i="6" s="1"/>
  <c r="M1152" i="6" s="1"/>
  <c r="L1160" i="6" a="1"/>
  <c r="L1160" i="6" s="1"/>
  <c r="M1160" i="6" s="1"/>
  <c r="L1168" i="6" a="1"/>
  <c r="L1168" i="6" s="1"/>
  <c r="M1168" i="6" s="1"/>
  <c r="L1176" i="6" a="1"/>
  <c r="L1176" i="6" s="1"/>
  <c r="M1176" i="6" s="1"/>
  <c r="L1184" i="6" a="1"/>
  <c r="L1184" i="6" s="1"/>
  <c r="M1184" i="6" s="1"/>
  <c r="L1192" i="6" a="1"/>
  <c r="L1192" i="6" s="1"/>
  <c r="M1192" i="6" s="1"/>
  <c r="L1200" i="6" a="1"/>
  <c r="L1200" i="6" s="1"/>
  <c r="M1200" i="6" s="1"/>
  <c r="L1208" i="6" a="1"/>
  <c r="L1208" i="6" s="1"/>
  <c r="M1208" i="6" s="1"/>
  <c r="L1216" i="6" a="1"/>
  <c r="L1216" i="6" s="1"/>
  <c r="M1216" i="6" s="1"/>
  <c r="L1224" i="6" a="1"/>
  <c r="L1224" i="6" s="1"/>
  <c r="M1224" i="6" s="1"/>
  <c r="L1232" i="6" a="1"/>
  <c r="L1232" i="6" s="1"/>
  <c r="M1232" i="6" s="1"/>
  <c r="L1240" i="6" a="1"/>
  <c r="L1240" i="6" s="1"/>
  <c r="M1240" i="6" s="1"/>
  <c r="L1248" i="6" a="1"/>
  <c r="L1248" i="6" s="1"/>
  <c r="M1248" i="6" s="1"/>
  <c r="L1256" i="6" a="1"/>
  <c r="L1256" i="6" s="1"/>
  <c r="M1256" i="6" s="1"/>
  <c r="L1264" i="6" a="1"/>
  <c r="L1264" i="6" s="1"/>
  <c r="M1264" i="6" s="1"/>
  <c r="L1272" i="6" a="1"/>
  <c r="L1272" i="6" s="1"/>
  <c r="M1272" i="6" s="1"/>
  <c r="L289" i="6" a="1"/>
  <c r="L289" i="6" s="1"/>
  <c r="M289" i="6" s="1"/>
  <c r="L353" i="6" a="1"/>
  <c r="L353" i="6" s="1"/>
  <c r="M353" i="6" s="1"/>
  <c r="L705" i="6" a="1"/>
  <c r="L705" i="6" s="1"/>
  <c r="M705" i="6" s="1"/>
  <c r="L769" i="6" a="1"/>
  <c r="L769" i="6" s="1"/>
  <c r="M769" i="6" s="1"/>
  <c r="L833" i="6" a="1"/>
  <c r="L833" i="6" s="1"/>
  <c r="M833" i="6" s="1"/>
  <c r="L897" i="6" a="1"/>
  <c r="L897" i="6" s="1"/>
  <c r="M897" i="6" s="1"/>
  <c r="L961" i="6" a="1"/>
  <c r="L961" i="6" s="1"/>
  <c r="M961" i="6" s="1"/>
  <c r="L1025" i="6" a="1"/>
  <c r="L1025" i="6" s="1"/>
  <c r="M1025" i="6" s="1"/>
  <c r="L1089" i="6" a="1"/>
  <c r="L1089" i="6" s="1"/>
  <c r="M1089" i="6" s="1"/>
  <c r="L1153" i="6" a="1"/>
  <c r="L1153" i="6" s="1"/>
  <c r="M1153" i="6" s="1"/>
  <c r="L1217" i="6" a="1"/>
  <c r="L1217" i="6" s="1"/>
  <c r="M1217" i="6" s="1"/>
  <c r="L1279" i="6" a="1"/>
  <c r="L1279" i="6" s="1"/>
  <c r="M1279" i="6" s="1"/>
  <c r="L1287" i="6" a="1"/>
  <c r="L1287" i="6" s="1"/>
  <c r="M1287" i="6" s="1"/>
  <c r="L1295" i="6" a="1"/>
  <c r="L1295" i="6" s="1"/>
  <c r="M1295" i="6" s="1"/>
  <c r="L1303" i="6" a="1"/>
  <c r="L1303" i="6" s="1"/>
  <c r="M1303" i="6" s="1"/>
  <c r="L1311" i="6" a="1"/>
  <c r="L1311" i="6" s="1"/>
  <c r="M1311" i="6" s="1"/>
  <c r="L1319" i="6" a="1"/>
  <c r="L1319" i="6" s="1"/>
  <c r="M1319" i="6" s="1"/>
  <c r="L1327" i="6" a="1"/>
  <c r="L1327" i="6" s="1"/>
  <c r="M1327" i="6" s="1"/>
  <c r="L1335" i="6" a="1"/>
  <c r="L1335" i="6" s="1"/>
  <c r="M1335" i="6" s="1"/>
  <c r="L1343" i="6" a="1"/>
  <c r="L1343" i="6" s="1"/>
  <c r="M1343" i="6" s="1"/>
  <c r="L1351" i="6" a="1"/>
  <c r="L1351" i="6" s="1"/>
  <c r="M1351" i="6" s="1"/>
  <c r="L1359" i="6" a="1"/>
  <c r="L1359" i="6" s="1"/>
  <c r="M1359" i="6" s="1"/>
  <c r="L1367" i="6" a="1"/>
  <c r="L1367" i="6" s="1"/>
  <c r="M1367" i="6" s="1"/>
  <c r="L1375" i="6" a="1"/>
  <c r="L1375" i="6" s="1"/>
  <c r="M1375" i="6" s="1"/>
  <c r="L1383" i="6" a="1"/>
  <c r="L1383" i="6" s="1"/>
  <c r="M1383" i="6" s="1"/>
  <c r="L1391" i="6" a="1"/>
  <c r="L1391" i="6" s="1"/>
  <c r="M1391" i="6" s="1"/>
  <c r="L1399" i="6" a="1"/>
  <c r="L1399" i="6" s="1"/>
  <c r="M1399" i="6" s="1"/>
  <c r="L1407" i="6" a="1"/>
  <c r="L1407" i="6" s="1"/>
  <c r="M1407" i="6" s="1"/>
  <c r="L1415" i="6" a="1"/>
  <c r="L1415" i="6" s="1"/>
  <c r="M1415" i="6" s="1"/>
  <c r="L1423" i="6" a="1"/>
  <c r="L1423" i="6" s="1"/>
  <c r="M1423" i="6" s="1"/>
  <c r="L1431" i="6" a="1"/>
  <c r="L1431" i="6" s="1"/>
  <c r="M1431" i="6" s="1"/>
  <c r="L1439" i="6" a="1"/>
  <c r="L1439" i="6" s="1"/>
  <c r="M1439" i="6" s="1"/>
  <c r="L1447" i="6" a="1"/>
  <c r="L1447" i="6" s="1"/>
  <c r="M1447" i="6" s="1"/>
  <c r="L1455" i="6" a="1"/>
  <c r="L1455" i="6" s="1"/>
  <c r="M1455" i="6" s="1"/>
  <c r="L1463" i="6" a="1"/>
  <c r="L1463" i="6" s="1"/>
  <c r="M1463" i="6" s="1"/>
  <c r="L1471" i="6" a="1"/>
  <c r="L1471" i="6" s="1"/>
  <c r="M1471" i="6" s="1"/>
  <c r="L1479" i="6" a="1"/>
  <c r="L1479" i="6" s="1"/>
  <c r="M1479" i="6" s="1"/>
  <c r="L1487" i="6" a="1"/>
  <c r="L1487" i="6" s="1"/>
  <c r="M1487" i="6" s="1"/>
  <c r="L1495" i="6" a="1"/>
  <c r="L1495" i="6" s="1"/>
  <c r="M1495" i="6" s="1"/>
  <c r="L1503" i="6" a="1"/>
  <c r="L1503" i="6" s="1"/>
  <c r="M1503" i="6" s="1"/>
  <c r="L1511" i="6" a="1"/>
  <c r="L1511" i="6" s="1"/>
  <c r="M1511" i="6" s="1"/>
  <c r="L1519" i="6" a="1"/>
  <c r="L1519" i="6" s="1"/>
  <c r="M1519" i="6" s="1"/>
  <c r="L1527" i="6" a="1"/>
  <c r="L1527" i="6" s="1"/>
  <c r="M1527" i="6" s="1"/>
  <c r="L1535" i="6" a="1"/>
  <c r="L1535" i="6" s="1"/>
  <c r="M1535" i="6" s="1"/>
  <c r="L1543" i="6" a="1"/>
  <c r="L1543" i="6" s="1"/>
  <c r="M1543" i="6" s="1"/>
  <c r="L1551" i="6" a="1"/>
  <c r="L1551" i="6" s="1"/>
  <c r="M1551" i="6" s="1"/>
  <c r="L1559" i="6" a="1"/>
  <c r="L1559" i="6" s="1"/>
  <c r="M1559" i="6" s="1"/>
  <c r="L1567" i="6" a="1"/>
  <c r="L1567" i="6" s="1"/>
  <c r="M1567" i="6" s="1"/>
  <c r="L1575" i="6" a="1"/>
  <c r="L1575" i="6" s="1"/>
  <c r="M1575" i="6" s="1"/>
  <c r="L1583" i="6" a="1"/>
  <c r="L1583" i="6" s="1"/>
  <c r="M1583" i="6" s="1"/>
  <c r="L1591" i="6" a="1"/>
  <c r="L1591" i="6" s="1"/>
  <c r="M1591" i="6" s="1"/>
  <c r="L1599" i="6" a="1"/>
  <c r="L1599" i="6" s="1"/>
  <c r="M1599" i="6" s="1"/>
  <c r="L1607" i="6" a="1"/>
  <c r="L1607" i="6" s="1"/>
  <c r="M1607" i="6" s="1"/>
  <c r="L1615" i="6" a="1"/>
  <c r="L1615" i="6" s="1"/>
  <c r="M1615" i="6" s="1"/>
  <c r="L1623" i="6" a="1"/>
  <c r="L1623" i="6" s="1"/>
  <c r="M1623" i="6" s="1"/>
  <c r="L1631" i="6" a="1"/>
  <c r="L1631" i="6" s="1"/>
  <c r="M1631" i="6" s="1"/>
  <c r="L1639" i="6" a="1"/>
  <c r="L1639" i="6" s="1"/>
  <c r="M1639" i="6" s="1"/>
  <c r="L1647" i="6" a="1"/>
  <c r="L1647" i="6" s="1"/>
  <c r="M1647" i="6" s="1"/>
  <c r="L1655" i="6" a="1"/>
  <c r="L1655" i="6" s="1"/>
  <c r="M1655" i="6" s="1"/>
  <c r="L1663" i="6" a="1"/>
  <c r="L1663" i="6" s="1"/>
  <c r="M1663" i="6" s="1"/>
  <c r="L1671" i="6" a="1"/>
  <c r="L1671" i="6" s="1"/>
  <c r="M1671" i="6" s="1"/>
  <c r="L1679" i="6" a="1"/>
  <c r="L1679" i="6" s="1"/>
  <c r="M1679" i="6" s="1"/>
  <c r="L1687" i="6" a="1"/>
  <c r="L1687" i="6" s="1"/>
  <c r="M1687" i="6" s="1"/>
  <c r="L1695" i="6" a="1"/>
  <c r="L1695" i="6" s="1"/>
  <c r="M1695" i="6" s="1"/>
  <c r="L1703" i="6" a="1"/>
  <c r="L1703" i="6" s="1"/>
  <c r="M1703" i="6" s="1"/>
  <c r="L1711" i="6" a="1"/>
  <c r="L1711" i="6" s="1"/>
  <c r="M1711" i="6" s="1"/>
  <c r="L1719" i="6" a="1"/>
  <c r="L1719" i="6" s="1"/>
  <c r="M1719" i="6" s="1"/>
  <c r="L1727" i="6" a="1"/>
  <c r="L1727" i="6" s="1"/>
  <c r="M1727" i="6" s="1"/>
  <c r="L1735" i="6" a="1"/>
  <c r="L1735" i="6" s="1"/>
  <c r="M1735" i="6" s="1"/>
  <c r="L1743" i="6" a="1"/>
  <c r="L1743" i="6" s="1"/>
  <c r="M1743" i="6" s="1"/>
  <c r="L1751" i="6" a="1"/>
  <c r="L1751" i="6" s="1"/>
  <c r="M1751" i="6" s="1"/>
  <c r="L1759" i="6" a="1"/>
  <c r="L1759" i="6" s="1"/>
  <c r="M1759" i="6" s="1"/>
  <c r="L1767" i="6" a="1"/>
  <c r="L1767" i="6" s="1"/>
  <c r="M1767" i="6" s="1"/>
  <c r="L1775" i="6" a="1"/>
  <c r="L1775" i="6" s="1"/>
  <c r="M1775" i="6" s="1"/>
  <c r="L1783" i="6" a="1"/>
  <c r="L1783" i="6" s="1"/>
  <c r="M1783" i="6" s="1"/>
  <c r="L1791" i="6" a="1"/>
  <c r="L1791" i="6" s="1"/>
  <c r="M1791" i="6" s="1"/>
  <c r="L1799" i="6" a="1"/>
  <c r="L1799" i="6" s="1"/>
  <c r="M1799" i="6" s="1"/>
  <c r="L1807" i="6" a="1"/>
  <c r="L1807" i="6" s="1"/>
  <c r="M1807" i="6" s="1"/>
  <c r="L1815" i="6" a="1"/>
  <c r="L1815" i="6" s="1"/>
  <c r="M1815" i="6" s="1"/>
  <c r="L1823" i="6" a="1"/>
  <c r="L1823" i="6" s="1"/>
  <c r="M1823" i="6" s="1"/>
  <c r="L1831" i="6" a="1"/>
  <c r="L1831" i="6" s="1"/>
  <c r="M1831" i="6" s="1"/>
  <c r="L1839" i="6" a="1"/>
  <c r="L1839" i="6" s="1"/>
  <c r="M1839" i="6" s="1"/>
  <c r="L1847" i="6" a="1"/>
  <c r="L1847" i="6" s="1"/>
  <c r="M1847" i="6" s="1"/>
  <c r="L1855" i="6" a="1"/>
  <c r="L1855" i="6" s="1"/>
  <c r="M1855" i="6" s="1"/>
  <c r="L1863" i="6" a="1"/>
  <c r="L1863" i="6" s="1"/>
  <c r="M1863" i="6" s="1"/>
  <c r="L1871" i="6" a="1"/>
  <c r="L1871" i="6" s="1"/>
  <c r="M1871" i="6" s="1"/>
  <c r="L417" i="6" a="1"/>
  <c r="L417" i="6" s="1"/>
  <c r="M417" i="6" s="1"/>
  <c r="L713" i="6" a="1"/>
  <c r="L713" i="6" s="1"/>
  <c r="M713" i="6" s="1"/>
  <c r="L777" i="6" a="1"/>
  <c r="L777" i="6" s="1"/>
  <c r="M777" i="6" s="1"/>
  <c r="L841" i="6" a="1"/>
  <c r="L841" i="6" s="1"/>
  <c r="M841" i="6" s="1"/>
  <c r="L905" i="6" a="1"/>
  <c r="L905" i="6" s="1"/>
  <c r="M905" i="6" s="1"/>
  <c r="L969" i="6" a="1"/>
  <c r="L969" i="6" s="1"/>
  <c r="M969" i="6" s="1"/>
  <c r="L1033" i="6" a="1"/>
  <c r="L1033" i="6" s="1"/>
  <c r="M1033" i="6" s="1"/>
  <c r="L1097" i="6" a="1"/>
  <c r="L1097" i="6" s="1"/>
  <c r="M1097" i="6" s="1"/>
  <c r="L1161" i="6" a="1"/>
  <c r="L1161" i="6" s="1"/>
  <c r="M1161" i="6" s="1"/>
  <c r="L1225" i="6" a="1"/>
  <c r="L1225" i="6" s="1"/>
  <c r="M1225" i="6" s="1"/>
  <c r="L1280" i="6" a="1"/>
  <c r="L1280" i="6" s="1"/>
  <c r="M1280" i="6" s="1"/>
  <c r="L1288" i="6" a="1"/>
  <c r="L1288" i="6" s="1"/>
  <c r="M1288" i="6" s="1"/>
  <c r="L1296" i="6" a="1"/>
  <c r="L1296" i="6" s="1"/>
  <c r="M1296" i="6" s="1"/>
  <c r="L1304" i="6" a="1"/>
  <c r="L1304" i="6" s="1"/>
  <c r="M1304" i="6" s="1"/>
  <c r="L1312" i="6" a="1"/>
  <c r="L1312" i="6" s="1"/>
  <c r="M1312" i="6" s="1"/>
  <c r="L1320" i="6" a="1"/>
  <c r="L1320" i="6" s="1"/>
  <c r="M1320" i="6" s="1"/>
  <c r="L1328" i="6" a="1"/>
  <c r="L1328" i="6" s="1"/>
  <c r="M1328" i="6" s="1"/>
  <c r="L1336" i="6" a="1"/>
  <c r="L1336" i="6" s="1"/>
  <c r="M1336" i="6" s="1"/>
  <c r="L1344" i="6" a="1"/>
  <c r="L1344" i="6" s="1"/>
  <c r="M1344" i="6" s="1"/>
  <c r="L1352" i="6" a="1"/>
  <c r="L1352" i="6" s="1"/>
  <c r="M1352" i="6" s="1"/>
  <c r="L1360" i="6" a="1"/>
  <c r="L1360" i="6" s="1"/>
  <c r="M1360" i="6" s="1"/>
  <c r="L1368" i="6" a="1"/>
  <c r="L1368" i="6" s="1"/>
  <c r="M1368" i="6" s="1"/>
  <c r="L1376" i="6" a="1"/>
  <c r="L1376" i="6" s="1"/>
  <c r="M1376" i="6" s="1"/>
  <c r="L1384" i="6" a="1"/>
  <c r="L1384" i="6" s="1"/>
  <c r="M1384" i="6" s="1"/>
  <c r="L1392" i="6" a="1"/>
  <c r="L1392" i="6" s="1"/>
  <c r="M1392" i="6" s="1"/>
  <c r="L1400" i="6" a="1"/>
  <c r="L1400" i="6" s="1"/>
  <c r="M1400" i="6" s="1"/>
  <c r="L1408" i="6" a="1"/>
  <c r="L1408" i="6" s="1"/>
  <c r="M1408" i="6" s="1"/>
  <c r="L1416" i="6" a="1"/>
  <c r="L1416" i="6" s="1"/>
  <c r="M1416" i="6" s="1"/>
  <c r="L1424" i="6" a="1"/>
  <c r="L1424" i="6" s="1"/>
  <c r="M1424" i="6" s="1"/>
  <c r="L1432" i="6" a="1"/>
  <c r="L1432" i="6" s="1"/>
  <c r="M1432" i="6" s="1"/>
  <c r="L1440" i="6" a="1"/>
  <c r="L1440" i="6" s="1"/>
  <c r="M1440" i="6" s="1"/>
  <c r="L1448" i="6" a="1"/>
  <c r="L1448" i="6" s="1"/>
  <c r="M1448" i="6" s="1"/>
  <c r="L1456" i="6" a="1"/>
  <c r="L1456" i="6" s="1"/>
  <c r="M1456" i="6" s="1"/>
  <c r="L1464" i="6" a="1"/>
  <c r="L1464" i="6" s="1"/>
  <c r="M1464" i="6" s="1"/>
  <c r="L1472" i="6" a="1"/>
  <c r="L1472" i="6" s="1"/>
  <c r="M1472" i="6" s="1"/>
  <c r="L1480" i="6" a="1"/>
  <c r="L1480" i="6" s="1"/>
  <c r="M1480" i="6" s="1"/>
  <c r="L1488" i="6" a="1"/>
  <c r="L1488" i="6" s="1"/>
  <c r="M1488" i="6" s="1"/>
  <c r="L1496" i="6" a="1"/>
  <c r="L1496" i="6" s="1"/>
  <c r="M1496" i="6" s="1"/>
  <c r="L1504" i="6" a="1"/>
  <c r="L1504" i="6" s="1"/>
  <c r="M1504" i="6" s="1"/>
  <c r="L1512" i="6" a="1"/>
  <c r="L1512" i="6" s="1"/>
  <c r="M1512" i="6" s="1"/>
  <c r="L1520" i="6" a="1"/>
  <c r="L1520" i="6" s="1"/>
  <c r="M1520" i="6" s="1"/>
  <c r="L1528" i="6" a="1"/>
  <c r="L1528" i="6" s="1"/>
  <c r="M1528" i="6" s="1"/>
  <c r="L1536" i="6" a="1"/>
  <c r="L1536" i="6" s="1"/>
  <c r="M1536" i="6" s="1"/>
  <c r="L1544" i="6" a="1"/>
  <c r="L1544" i="6" s="1"/>
  <c r="M1544" i="6" s="1"/>
  <c r="L1552" i="6" a="1"/>
  <c r="L1552" i="6" s="1"/>
  <c r="M1552" i="6" s="1"/>
  <c r="L1560" i="6" a="1"/>
  <c r="L1560" i="6" s="1"/>
  <c r="M1560" i="6" s="1"/>
  <c r="L1568" i="6" a="1"/>
  <c r="L1568" i="6" s="1"/>
  <c r="M1568" i="6" s="1"/>
  <c r="L1576" i="6" a="1"/>
  <c r="L1576" i="6" s="1"/>
  <c r="M1576" i="6" s="1"/>
  <c r="L1584" i="6" a="1"/>
  <c r="L1584" i="6" s="1"/>
  <c r="M1584" i="6" s="1"/>
  <c r="L1592" i="6" a="1"/>
  <c r="L1592" i="6" s="1"/>
  <c r="M1592" i="6" s="1"/>
  <c r="L1600" i="6" a="1"/>
  <c r="L1600" i="6" s="1"/>
  <c r="M1600" i="6" s="1"/>
  <c r="L1608" i="6" a="1"/>
  <c r="L1608" i="6" s="1"/>
  <c r="M1608" i="6" s="1"/>
  <c r="L1616" i="6" a="1"/>
  <c r="L1616" i="6" s="1"/>
  <c r="M1616" i="6" s="1"/>
  <c r="L1624" i="6" a="1"/>
  <c r="L1624" i="6" s="1"/>
  <c r="M1624" i="6" s="1"/>
  <c r="L1632" i="6" a="1"/>
  <c r="L1632" i="6" s="1"/>
  <c r="M1632" i="6" s="1"/>
  <c r="L1640" i="6" a="1"/>
  <c r="L1640" i="6" s="1"/>
  <c r="M1640" i="6" s="1"/>
  <c r="L1648" i="6" a="1"/>
  <c r="L1648" i="6" s="1"/>
  <c r="M1648" i="6" s="1"/>
  <c r="L1656" i="6" a="1"/>
  <c r="L1656" i="6" s="1"/>
  <c r="M1656" i="6" s="1"/>
  <c r="L1664" i="6" a="1"/>
  <c r="L1664" i="6" s="1"/>
  <c r="M1664" i="6" s="1"/>
  <c r="L1672" i="6" a="1"/>
  <c r="L1672" i="6" s="1"/>
  <c r="M1672" i="6" s="1"/>
  <c r="L1680" i="6" a="1"/>
  <c r="L1680" i="6" s="1"/>
  <c r="M1680" i="6" s="1"/>
  <c r="L1688" i="6" a="1"/>
  <c r="L1688" i="6" s="1"/>
  <c r="M1688" i="6" s="1"/>
  <c r="L1696" i="6" a="1"/>
  <c r="L1696" i="6" s="1"/>
  <c r="M1696" i="6" s="1"/>
  <c r="L1704" i="6" a="1"/>
  <c r="L1704" i="6" s="1"/>
  <c r="M1704" i="6" s="1"/>
  <c r="L1712" i="6" a="1"/>
  <c r="L1712" i="6" s="1"/>
  <c r="M1712" i="6" s="1"/>
  <c r="L1720" i="6" a="1"/>
  <c r="L1720" i="6" s="1"/>
  <c r="M1720" i="6" s="1"/>
  <c r="L1728" i="6" a="1"/>
  <c r="L1728" i="6" s="1"/>
  <c r="M1728" i="6" s="1"/>
  <c r="L1736" i="6" a="1"/>
  <c r="L1736" i="6" s="1"/>
  <c r="M1736" i="6" s="1"/>
  <c r="L1744" i="6" a="1"/>
  <c r="L1744" i="6" s="1"/>
  <c r="M1744" i="6" s="1"/>
  <c r="L1752" i="6" a="1"/>
  <c r="L1752" i="6" s="1"/>
  <c r="M1752" i="6" s="1"/>
  <c r="L1760" i="6" a="1"/>
  <c r="L1760" i="6" s="1"/>
  <c r="M1760" i="6" s="1"/>
  <c r="L1768" i="6" a="1"/>
  <c r="L1768" i="6" s="1"/>
  <c r="M1768" i="6" s="1"/>
  <c r="L1776" i="6" a="1"/>
  <c r="L1776" i="6" s="1"/>
  <c r="M1776" i="6" s="1"/>
  <c r="L1784" i="6" a="1"/>
  <c r="L1784" i="6" s="1"/>
  <c r="M1784" i="6" s="1"/>
  <c r="L1792" i="6" a="1"/>
  <c r="L1792" i="6" s="1"/>
  <c r="M1792" i="6" s="1"/>
  <c r="L1800" i="6" a="1"/>
  <c r="L1800" i="6" s="1"/>
  <c r="M1800" i="6" s="1"/>
  <c r="L1808" i="6" a="1"/>
  <c r="L1808" i="6" s="1"/>
  <c r="M1808" i="6" s="1"/>
  <c r="L1816" i="6" a="1"/>
  <c r="L1816" i="6" s="1"/>
  <c r="M1816" i="6" s="1"/>
  <c r="L1824" i="6" a="1"/>
  <c r="L1824" i="6" s="1"/>
  <c r="M1824" i="6" s="1"/>
  <c r="L1832" i="6" a="1"/>
  <c r="L1832" i="6" s="1"/>
  <c r="M1832" i="6" s="1"/>
  <c r="L1840" i="6" a="1"/>
  <c r="L1840" i="6" s="1"/>
  <c r="M1840" i="6" s="1"/>
  <c r="L1848" i="6" a="1"/>
  <c r="L1848" i="6" s="1"/>
  <c r="M1848" i="6" s="1"/>
  <c r="L1856" i="6" a="1"/>
  <c r="L1856" i="6" s="1"/>
  <c r="M1856" i="6" s="1"/>
  <c r="L1864" i="6" a="1"/>
  <c r="L1864" i="6" s="1"/>
  <c r="M1864" i="6" s="1"/>
  <c r="L1872" i="6" a="1"/>
  <c r="L1872" i="6" s="1"/>
  <c r="M1872" i="6" s="1"/>
  <c r="L481" i="6" a="1"/>
  <c r="L481" i="6" s="1"/>
  <c r="M481" i="6" s="1"/>
  <c r="L33" i="6" a="1"/>
  <c r="L33" i="6" s="1"/>
  <c r="M33" i="6" s="1"/>
  <c r="L545" i="6" a="1"/>
  <c r="L545" i="6" s="1"/>
  <c r="M545" i="6" s="1"/>
  <c r="L729" i="6" a="1"/>
  <c r="L729" i="6" s="1"/>
  <c r="M729" i="6" s="1"/>
  <c r="L793" i="6" a="1"/>
  <c r="L793" i="6" s="1"/>
  <c r="M793" i="6" s="1"/>
  <c r="L857" i="6" a="1"/>
  <c r="L857" i="6" s="1"/>
  <c r="M857" i="6" s="1"/>
  <c r="L921" i="6" a="1"/>
  <c r="L921" i="6" s="1"/>
  <c r="M921" i="6" s="1"/>
  <c r="L985" i="6" a="1"/>
  <c r="L985" i="6" s="1"/>
  <c r="M985" i="6" s="1"/>
  <c r="L1049" i="6" a="1"/>
  <c r="L1049" i="6" s="1"/>
  <c r="M1049" i="6" s="1"/>
  <c r="L1113" i="6" a="1"/>
  <c r="L1113" i="6" s="1"/>
  <c r="M1113" i="6" s="1"/>
  <c r="L1177" i="6" a="1"/>
  <c r="L1177" i="6" s="1"/>
  <c r="M1177" i="6" s="1"/>
  <c r="L1241" i="6" a="1"/>
  <c r="L1241" i="6" s="1"/>
  <c r="M1241" i="6" s="1"/>
  <c r="L1282" i="6" a="1"/>
  <c r="L1282" i="6" s="1"/>
  <c r="M1282" i="6" s="1"/>
  <c r="L1290" i="6" a="1"/>
  <c r="L1290" i="6" s="1"/>
  <c r="M1290" i="6" s="1"/>
  <c r="L1298" i="6" a="1"/>
  <c r="L1298" i="6" s="1"/>
  <c r="M1298" i="6" s="1"/>
  <c r="L1306" i="6" a="1"/>
  <c r="L1306" i="6" s="1"/>
  <c r="M1306" i="6" s="1"/>
  <c r="L1314" i="6" a="1"/>
  <c r="L1314" i="6" s="1"/>
  <c r="M1314" i="6" s="1"/>
  <c r="L1322" i="6" a="1"/>
  <c r="L1322" i="6" s="1"/>
  <c r="M1322" i="6" s="1"/>
  <c r="L1330" i="6" a="1"/>
  <c r="L1330" i="6" s="1"/>
  <c r="M1330" i="6" s="1"/>
  <c r="L1338" i="6" a="1"/>
  <c r="L1338" i="6" s="1"/>
  <c r="M1338" i="6" s="1"/>
  <c r="L1346" i="6" a="1"/>
  <c r="L1346" i="6" s="1"/>
  <c r="M1346" i="6" s="1"/>
  <c r="L1354" i="6" a="1"/>
  <c r="L1354" i="6" s="1"/>
  <c r="M1354" i="6" s="1"/>
  <c r="L1362" i="6" a="1"/>
  <c r="L1362" i="6" s="1"/>
  <c r="M1362" i="6" s="1"/>
  <c r="L1370" i="6" a="1"/>
  <c r="L1370" i="6" s="1"/>
  <c r="M1370" i="6" s="1"/>
  <c r="L1378" i="6" a="1"/>
  <c r="L1378" i="6" s="1"/>
  <c r="M1378" i="6" s="1"/>
  <c r="L1386" i="6" a="1"/>
  <c r="L1386" i="6" s="1"/>
  <c r="M1386" i="6" s="1"/>
  <c r="L1394" i="6" a="1"/>
  <c r="L1394" i="6" s="1"/>
  <c r="M1394" i="6" s="1"/>
  <c r="L1402" i="6" a="1"/>
  <c r="L1402" i="6" s="1"/>
  <c r="M1402" i="6" s="1"/>
  <c r="L1410" i="6" a="1"/>
  <c r="L1410" i="6" s="1"/>
  <c r="M1410" i="6" s="1"/>
  <c r="L1418" i="6" a="1"/>
  <c r="L1418" i="6" s="1"/>
  <c r="M1418" i="6" s="1"/>
  <c r="L1426" i="6" a="1"/>
  <c r="L1426" i="6" s="1"/>
  <c r="M1426" i="6" s="1"/>
  <c r="L1434" i="6" a="1"/>
  <c r="L1434" i="6" s="1"/>
  <c r="M1434" i="6" s="1"/>
  <c r="L1442" i="6" a="1"/>
  <c r="L1442" i="6" s="1"/>
  <c r="M1442" i="6" s="1"/>
  <c r="L1450" i="6" a="1"/>
  <c r="L1450" i="6" s="1"/>
  <c r="M1450" i="6" s="1"/>
  <c r="L1458" i="6" a="1"/>
  <c r="L1458" i="6" s="1"/>
  <c r="M1458" i="6" s="1"/>
  <c r="L1466" i="6" a="1"/>
  <c r="L1466" i="6" s="1"/>
  <c r="M1466" i="6" s="1"/>
  <c r="L1474" i="6" a="1"/>
  <c r="L1474" i="6" s="1"/>
  <c r="M1474" i="6" s="1"/>
  <c r="L1482" i="6" a="1"/>
  <c r="L1482" i="6" s="1"/>
  <c r="M1482" i="6" s="1"/>
  <c r="L1490" i="6" a="1"/>
  <c r="L1490" i="6" s="1"/>
  <c r="M1490" i="6" s="1"/>
  <c r="L1498" i="6" a="1"/>
  <c r="L1498" i="6" s="1"/>
  <c r="M1498" i="6" s="1"/>
  <c r="L1506" i="6" a="1"/>
  <c r="L1506" i="6" s="1"/>
  <c r="M1506" i="6" s="1"/>
  <c r="L1514" i="6" a="1"/>
  <c r="L1514" i="6" s="1"/>
  <c r="M1514" i="6" s="1"/>
  <c r="L1522" i="6" a="1"/>
  <c r="L1522" i="6" s="1"/>
  <c r="M1522" i="6" s="1"/>
  <c r="L1530" i="6" a="1"/>
  <c r="L1530" i="6" s="1"/>
  <c r="M1530" i="6" s="1"/>
  <c r="L1538" i="6" a="1"/>
  <c r="L1538" i="6" s="1"/>
  <c r="M1538" i="6" s="1"/>
  <c r="L1546" i="6" a="1"/>
  <c r="L1546" i="6" s="1"/>
  <c r="M1546" i="6" s="1"/>
  <c r="L1554" i="6" a="1"/>
  <c r="L1554" i="6" s="1"/>
  <c r="M1554" i="6" s="1"/>
  <c r="L1562" i="6" a="1"/>
  <c r="L1562" i="6" s="1"/>
  <c r="M1562" i="6" s="1"/>
  <c r="L1570" i="6" a="1"/>
  <c r="L1570" i="6" s="1"/>
  <c r="M1570" i="6" s="1"/>
  <c r="L1578" i="6" a="1"/>
  <c r="L1578" i="6" s="1"/>
  <c r="M1578" i="6" s="1"/>
  <c r="L1586" i="6" a="1"/>
  <c r="L1586" i="6" s="1"/>
  <c r="M1586" i="6" s="1"/>
  <c r="L1594" i="6" a="1"/>
  <c r="L1594" i="6" s="1"/>
  <c r="M1594" i="6" s="1"/>
  <c r="L1602" i="6" a="1"/>
  <c r="L1602" i="6" s="1"/>
  <c r="M1602" i="6" s="1"/>
  <c r="L1610" i="6" a="1"/>
  <c r="L1610" i="6" s="1"/>
  <c r="M1610" i="6" s="1"/>
  <c r="L1618" i="6" a="1"/>
  <c r="L1618" i="6" s="1"/>
  <c r="M1618" i="6" s="1"/>
  <c r="L1626" i="6" a="1"/>
  <c r="L1626" i="6" s="1"/>
  <c r="M1626" i="6" s="1"/>
  <c r="L1634" i="6" a="1"/>
  <c r="L1634" i="6" s="1"/>
  <c r="M1634" i="6" s="1"/>
  <c r="L1642" i="6" a="1"/>
  <c r="L1642" i="6" s="1"/>
  <c r="M1642" i="6" s="1"/>
  <c r="L1650" i="6" a="1"/>
  <c r="L1650" i="6" s="1"/>
  <c r="M1650" i="6" s="1"/>
  <c r="L1658" i="6" a="1"/>
  <c r="L1658" i="6" s="1"/>
  <c r="M1658" i="6" s="1"/>
  <c r="L1666" i="6" a="1"/>
  <c r="L1666" i="6" s="1"/>
  <c r="M1666" i="6" s="1"/>
  <c r="L1674" i="6" a="1"/>
  <c r="L1674" i="6" s="1"/>
  <c r="M1674" i="6" s="1"/>
  <c r="L1682" i="6" a="1"/>
  <c r="L1682" i="6" s="1"/>
  <c r="M1682" i="6" s="1"/>
  <c r="L1690" i="6" a="1"/>
  <c r="L1690" i="6" s="1"/>
  <c r="M1690" i="6" s="1"/>
  <c r="L1698" i="6" a="1"/>
  <c r="L1698" i="6" s="1"/>
  <c r="M1698" i="6" s="1"/>
  <c r="L1706" i="6" a="1"/>
  <c r="L1706" i="6" s="1"/>
  <c r="M1706" i="6" s="1"/>
  <c r="L1714" i="6" a="1"/>
  <c r="L1714" i="6" s="1"/>
  <c r="M1714" i="6" s="1"/>
  <c r="L1722" i="6" a="1"/>
  <c r="L1722" i="6" s="1"/>
  <c r="M1722" i="6" s="1"/>
  <c r="L1730" i="6" a="1"/>
  <c r="L1730" i="6" s="1"/>
  <c r="M1730" i="6" s="1"/>
  <c r="L1738" i="6" a="1"/>
  <c r="L1738" i="6" s="1"/>
  <c r="M1738" i="6" s="1"/>
  <c r="L1746" i="6" a="1"/>
  <c r="L1746" i="6" s="1"/>
  <c r="M1746" i="6" s="1"/>
  <c r="L1754" i="6" a="1"/>
  <c r="L1754" i="6" s="1"/>
  <c r="M1754" i="6" s="1"/>
  <c r="L1762" i="6" a="1"/>
  <c r="L1762" i="6" s="1"/>
  <c r="M1762" i="6" s="1"/>
  <c r="L1770" i="6" a="1"/>
  <c r="L1770" i="6" s="1"/>
  <c r="M1770" i="6" s="1"/>
  <c r="L1778" i="6" a="1"/>
  <c r="L1778" i="6" s="1"/>
  <c r="M1778" i="6" s="1"/>
  <c r="L1786" i="6" a="1"/>
  <c r="L1786" i="6" s="1"/>
  <c r="M1786" i="6" s="1"/>
  <c r="L1794" i="6" a="1"/>
  <c r="L1794" i="6" s="1"/>
  <c r="M1794" i="6" s="1"/>
  <c r="L1802" i="6" a="1"/>
  <c r="L1802" i="6" s="1"/>
  <c r="M1802" i="6" s="1"/>
  <c r="L1810" i="6" a="1"/>
  <c r="L1810" i="6" s="1"/>
  <c r="M1810" i="6" s="1"/>
  <c r="L1818" i="6" a="1"/>
  <c r="L1818" i="6" s="1"/>
  <c r="M1818" i="6" s="1"/>
  <c r="L1826" i="6" a="1"/>
  <c r="L1826" i="6" s="1"/>
  <c r="M1826" i="6" s="1"/>
  <c r="L1834" i="6" a="1"/>
  <c r="L1834" i="6" s="1"/>
  <c r="M1834" i="6" s="1"/>
  <c r="L1842" i="6" a="1"/>
  <c r="L1842" i="6" s="1"/>
  <c r="M1842" i="6" s="1"/>
  <c r="L1850" i="6" a="1"/>
  <c r="L1850" i="6" s="1"/>
  <c r="M1850" i="6" s="1"/>
  <c r="L1858" i="6" a="1"/>
  <c r="L1858" i="6" s="1"/>
  <c r="M1858" i="6" s="1"/>
  <c r="L1866" i="6" a="1"/>
  <c r="L1866" i="6" s="1"/>
  <c r="M1866" i="6" s="1"/>
  <c r="L1874" i="6" a="1"/>
  <c r="L1874" i="6" s="1"/>
  <c r="M1874" i="6" s="1"/>
  <c r="L97" i="6" a="1"/>
  <c r="L97" i="6" s="1"/>
  <c r="M97" i="6" s="1"/>
  <c r="L609" i="6" a="1"/>
  <c r="L609" i="6" s="1"/>
  <c r="M609" i="6" s="1"/>
  <c r="L737" i="6" a="1"/>
  <c r="L737" i="6" s="1"/>
  <c r="M737" i="6" s="1"/>
  <c r="L801" i="6" a="1"/>
  <c r="L801" i="6" s="1"/>
  <c r="M801" i="6" s="1"/>
  <c r="L865" i="6" a="1"/>
  <c r="L865" i="6" s="1"/>
  <c r="M865" i="6" s="1"/>
  <c r="L929" i="6" a="1"/>
  <c r="L929" i="6" s="1"/>
  <c r="M929" i="6" s="1"/>
  <c r="L993" i="6" a="1"/>
  <c r="L993" i="6" s="1"/>
  <c r="M993" i="6" s="1"/>
  <c r="L1057" i="6" a="1"/>
  <c r="L1057" i="6" s="1"/>
  <c r="M1057" i="6" s="1"/>
  <c r="L1121" i="6" a="1"/>
  <c r="L1121" i="6" s="1"/>
  <c r="M1121" i="6" s="1"/>
  <c r="L1185" i="6" a="1"/>
  <c r="L1185" i="6" s="1"/>
  <c r="M1185" i="6" s="1"/>
  <c r="L1249" i="6" a="1"/>
  <c r="L1249" i="6" s="1"/>
  <c r="M1249" i="6" s="1"/>
  <c r="L1283" i="6" a="1"/>
  <c r="L1283" i="6" s="1"/>
  <c r="M1283" i="6" s="1"/>
  <c r="L1291" i="6" a="1"/>
  <c r="L1291" i="6" s="1"/>
  <c r="M1291" i="6" s="1"/>
  <c r="L1299" i="6" a="1"/>
  <c r="L1299" i="6" s="1"/>
  <c r="M1299" i="6" s="1"/>
  <c r="L1307" i="6" a="1"/>
  <c r="L1307" i="6" s="1"/>
  <c r="M1307" i="6" s="1"/>
  <c r="L1315" i="6" a="1"/>
  <c r="L1315" i="6" s="1"/>
  <c r="M1315" i="6" s="1"/>
  <c r="L1323" i="6" a="1"/>
  <c r="L1323" i="6" s="1"/>
  <c r="M1323" i="6" s="1"/>
  <c r="L1331" i="6" a="1"/>
  <c r="L1331" i="6" s="1"/>
  <c r="M1331" i="6" s="1"/>
  <c r="L1339" i="6" a="1"/>
  <c r="L1339" i="6" s="1"/>
  <c r="M1339" i="6" s="1"/>
  <c r="L1347" i="6" a="1"/>
  <c r="L1347" i="6" s="1"/>
  <c r="M1347" i="6" s="1"/>
  <c r="L1355" i="6" a="1"/>
  <c r="L1355" i="6" s="1"/>
  <c r="M1355" i="6" s="1"/>
  <c r="L1363" i="6" a="1"/>
  <c r="L1363" i="6" s="1"/>
  <c r="M1363" i="6" s="1"/>
  <c r="L1371" i="6" a="1"/>
  <c r="L1371" i="6" s="1"/>
  <c r="M1371" i="6" s="1"/>
  <c r="L1379" i="6" a="1"/>
  <c r="L1379" i="6" s="1"/>
  <c r="M1379" i="6" s="1"/>
  <c r="L1387" i="6" a="1"/>
  <c r="L1387" i="6" s="1"/>
  <c r="M1387" i="6" s="1"/>
  <c r="L1395" i="6" a="1"/>
  <c r="L1395" i="6" s="1"/>
  <c r="M1395" i="6" s="1"/>
  <c r="L1403" i="6" a="1"/>
  <c r="L1403" i="6" s="1"/>
  <c r="M1403" i="6" s="1"/>
  <c r="L1411" i="6" a="1"/>
  <c r="L1411" i="6" s="1"/>
  <c r="M1411" i="6" s="1"/>
  <c r="L1419" i="6" a="1"/>
  <c r="L1419" i="6" s="1"/>
  <c r="M1419" i="6" s="1"/>
  <c r="L1427" i="6" a="1"/>
  <c r="L1427" i="6" s="1"/>
  <c r="M1427" i="6" s="1"/>
  <c r="L1435" i="6" a="1"/>
  <c r="L1435" i="6" s="1"/>
  <c r="M1435" i="6" s="1"/>
  <c r="L1443" i="6" a="1"/>
  <c r="L1443" i="6" s="1"/>
  <c r="M1443" i="6" s="1"/>
  <c r="L1451" i="6" a="1"/>
  <c r="L1451" i="6" s="1"/>
  <c r="M1451" i="6" s="1"/>
  <c r="L1459" i="6" a="1"/>
  <c r="L1459" i="6" s="1"/>
  <c r="M1459" i="6" s="1"/>
  <c r="L1467" i="6" a="1"/>
  <c r="L1467" i="6" s="1"/>
  <c r="M1467" i="6" s="1"/>
  <c r="L1475" i="6" a="1"/>
  <c r="L1475" i="6" s="1"/>
  <c r="M1475" i="6" s="1"/>
  <c r="L1483" i="6" a="1"/>
  <c r="L1483" i="6" s="1"/>
  <c r="M1483" i="6" s="1"/>
  <c r="L1491" i="6" a="1"/>
  <c r="L1491" i="6" s="1"/>
  <c r="M1491" i="6" s="1"/>
  <c r="L1499" i="6" a="1"/>
  <c r="L1499" i="6" s="1"/>
  <c r="M1499" i="6" s="1"/>
  <c r="L1507" i="6" a="1"/>
  <c r="L1507" i="6" s="1"/>
  <c r="M1507" i="6" s="1"/>
  <c r="L1515" i="6" a="1"/>
  <c r="L1515" i="6" s="1"/>
  <c r="M1515" i="6" s="1"/>
  <c r="L1523" i="6" a="1"/>
  <c r="L1523" i="6" s="1"/>
  <c r="M1523" i="6" s="1"/>
  <c r="L1531" i="6" a="1"/>
  <c r="L1531" i="6" s="1"/>
  <c r="M1531" i="6" s="1"/>
  <c r="L1539" i="6" a="1"/>
  <c r="L1539" i="6" s="1"/>
  <c r="M1539" i="6" s="1"/>
  <c r="L1547" i="6" a="1"/>
  <c r="L1547" i="6" s="1"/>
  <c r="M1547" i="6" s="1"/>
  <c r="L1555" i="6" a="1"/>
  <c r="L1555" i="6" s="1"/>
  <c r="M1555" i="6" s="1"/>
  <c r="L1563" i="6" a="1"/>
  <c r="L1563" i="6" s="1"/>
  <c r="M1563" i="6" s="1"/>
  <c r="L1571" i="6" a="1"/>
  <c r="L1571" i="6" s="1"/>
  <c r="M1571" i="6" s="1"/>
  <c r="L1579" i="6" a="1"/>
  <c r="L1579" i="6" s="1"/>
  <c r="M1579" i="6" s="1"/>
  <c r="L1587" i="6" a="1"/>
  <c r="L1587" i="6" s="1"/>
  <c r="M1587" i="6" s="1"/>
  <c r="L1595" i="6" a="1"/>
  <c r="L1595" i="6" s="1"/>
  <c r="M1595" i="6" s="1"/>
  <c r="L1603" i="6" a="1"/>
  <c r="L1603" i="6" s="1"/>
  <c r="M1603" i="6" s="1"/>
  <c r="L1611" i="6" a="1"/>
  <c r="L1611" i="6" s="1"/>
  <c r="M1611" i="6" s="1"/>
  <c r="L1619" i="6" a="1"/>
  <c r="L1619" i="6" s="1"/>
  <c r="M1619" i="6" s="1"/>
  <c r="L1627" i="6" a="1"/>
  <c r="L1627" i="6" s="1"/>
  <c r="M1627" i="6" s="1"/>
  <c r="L1635" i="6" a="1"/>
  <c r="L1635" i="6" s="1"/>
  <c r="M1635" i="6" s="1"/>
  <c r="L1643" i="6" a="1"/>
  <c r="L1643" i="6" s="1"/>
  <c r="M1643" i="6" s="1"/>
  <c r="L1651" i="6" a="1"/>
  <c r="L1651" i="6" s="1"/>
  <c r="M1651" i="6" s="1"/>
  <c r="L1659" i="6" a="1"/>
  <c r="L1659" i="6" s="1"/>
  <c r="M1659" i="6" s="1"/>
  <c r="L1667" i="6" a="1"/>
  <c r="L1667" i="6" s="1"/>
  <c r="M1667" i="6" s="1"/>
  <c r="L1675" i="6" a="1"/>
  <c r="L1675" i="6" s="1"/>
  <c r="M1675" i="6" s="1"/>
  <c r="L1683" i="6" a="1"/>
  <c r="L1683" i="6" s="1"/>
  <c r="M1683" i="6" s="1"/>
  <c r="L1691" i="6" a="1"/>
  <c r="L1691" i="6" s="1"/>
  <c r="M1691" i="6" s="1"/>
  <c r="L1699" i="6" a="1"/>
  <c r="L1699" i="6" s="1"/>
  <c r="M1699" i="6" s="1"/>
  <c r="L1707" i="6" a="1"/>
  <c r="L1707" i="6" s="1"/>
  <c r="M1707" i="6" s="1"/>
  <c r="L1715" i="6" a="1"/>
  <c r="L1715" i="6" s="1"/>
  <c r="M1715" i="6" s="1"/>
  <c r="L1723" i="6" a="1"/>
  <c r="L1723" i="6" s="1"/>
  <c r="M1723" i="6" s="1"/>
  <c r="L1731" i="6" a="1"/>
  <c r="L1731" i="6" s="1"/>
  <c r="M1731" i="6" s="1"/>
  <c r="L1739" i="6" a="1"/>
  <c r="L1739" i="6" s="1"/>
  <c r="M1739" i="6" s="1"/>
  <c r="L1747" i="6" a="1"/>
  <c r="L1747" i="6" s="1"/>
  <c r="M1747" i="6" s="1"/>
  <c r="L1755" i="6" a="1"/>
  <c r="L1755" i="6" s="1"/>
  <c r="M1755" i="6" s="1"/>
  <c r="L1763" i="6" a="1"/>
  <c r="L1763" i="6" s="1"/>
  <c r="M1763" i="6" s="1"/>
  <c r="L1771" i="6" a="1"/>
  <c r="L1771" i="6" s="1"/>
  <c r="M1771" i="6" s="1"/>
  <c r="L1779" i="6" a="1"/>
  <c r="L1779" i="6" s="1"/>
  <c r="M1779" i="6" s="1"/>
  <c r="L1787" i="6" a="1"/>
  <c r="L1787" i="6" s="1"/>
  <c r="M1787" i="6" s="1"/>
  <c r="L1795" i="6" a="1"/>
  <c r="L1795" i="6" s="1"/>
  <c r="M1795" i="6" s="1"/>
  <c r="L1803" i="6" a="1"/>
  <c r="L1803" i="6" s="1"/>
  <c r="M1803" i="6" s="1"/>
  <c r="L1811" i="6" a="1"/>
  <c r="L1811" i="6" s="1"/>
  <c r="M1811" i="6" s="1"/>
  <c r="L1819" i="6" a="1"/>
  <c r="L1819" i="6" s="1"/>
  <c r="M1819" i="6" s="1"/>
  <c r="L1827" i="6" a="1"/>
  <c r="L1827" i="6" s="1"/>
  <c r="M1827" i="6" s="1"/>
  <c r="L1835" i="6" a="1"/>
  <c r="L1835" i="6" s="1"/>
  <c r="M1835" i="6" s="1"/>
  <c r="L1843" i="6" a="1"/>
  <c r="L1843" i="6" s="1"/>
  <c r="M1843" i="6" s="1"/>
  <c r="L1851" i="6" a="1"/>
  <c r="L1851" i="6" s="1"/>
  <c r="M1851" i="6" s="1"/>
  <c r="L1859" i="6" a="1"/>
  <c r="L1859" i="6" s="1"/>
  <c r="M1859" i="6" s="1"/>
  <c r="L1867" i="6" a="1"/>
  <c r="L1867" i="6" s="1"/>
  <c r="M1867" i="6" s="1"/>
  <c r="L1875" i="6" a="1"/>
  <c r="L1875" i="6" s="1"/>
  <c r="M1875" i="6" s="1"/>
  <c r="L161" i="6" a="1"/>
  <c r="L161" i="6" s="1"/>
  <c r="M161" i="6" s="1"/>
  <c r="L668" i="6" a="1"/>
  <c r="L668" i="6" s="1"/>
  <c r="M668" i="6" s="1"/>
  <c r="L745" i="6" a="1"/>
  <c r="L745" i="6" s="1"/>
  <c r="M745" i="6" s="1"/>
  <c r="L809" i="6" a="1"/>
  <c r="L809" i="6" s="1"/>
  <c r="M809" i="6" s="1"/>
  <c r="L873" i="6" a="1"/>
  <c r="L873" i="6" s="1"/>
  <c r="M873" i="6" s="1"/>
  <c r="L937" i="6" a="1"/>
  <c r="L937" i="6" s="1"/>
  <c r="M937" i="6" s="1"/>
  <c r="L1001" i="6" a="1"/>
  <c r="L1001" i="6" s="1"/>
  <c r="M1001" i="6" s="1"/>
  <c r="L1065" i="6" a="1"/>
  <c r="L1065" i="6" s="1"/>
  <c r="M1065" i="6" s="1"/>
  <c r="L1129" i="6" a="1"/>
  <c r="L1129" i="6" s="1"/>
  <c r="M1129" i="6" s="1"/>
  <c r="L1193" i="6" a="1"/>
  <c r="L1193" i="6" s="1"/>
  <c r="M1193" i="6" s="1"/>
  <c r="L1257" i="6" a="1"/>
  <c r="L1257" i="6" s="1"/>
  <c r="M1257" i="6" s="1"/>
  <c r="L1284" i="6" a="1"/>
  <c r="L1284" i="6" s="1"/>
  <c r="M1284" i="6" s="1"/>
  <c r="L1292" i="6" a="1"/>
  <c r="L1292" i="6" s="1"/>
  <c r="M1292" i="6" s="1"/>
  <c r="L1300" i="6" a="1"/>
  <c r="L1300" i="6" s="1"/>
  <c r="M1300" i="6" s="1"/>
  <c r="L1308" i="6" a="1"/>
  <c r="L1308" i="6" s="1"/>
  <c r="M1308" i="6" s="1"/>
  <c r="L1316" i="6" a="1"/>
  <c r="L1316" i="6" s="1"/>
  <c r="M1316" i="6" s="1"/>
  <c r="L1324" i="6" a="1"/>
  <c r="L1324" i="6" s="1"/>
  <c r="M1324" i="6" s="1"/>
  <c r="L1332" i="6" a="1"/>
  <c r="L1332" i="6" s="1"/>
  <c r="M1332" i="6" s="1"/>
  <c r="L1340" i="6" a="1"/>
  <c r="L1340" i="6" s="1"/>
  <c r="M1340" i="6" s="1"/>
  <c r="L1348" i="6" a="1"/>
  <c r="L1348" i="6" s="1"/>
  <c r="M1348" i="6" s="1"/>
  <c r="L1356" i="6" a="1"/>
  <c r="L1356" i="6" s="1"/>
  <c r="M1356" i="6" s="1"/>
  <c r="L1364" i="6" a="1"/>
  <c r="L1364" i="6" s="1"/>
  <c r="M1364" i="6" s="1"/>
  <c r="L1372" i="6" a="1"/>
  <c r="L1372" i="6" s="1"/>
  <c r="M1372" i="6" s="1"/>
  <c r="L1380" i="6" a="1"/>
  <c r="L1380" i="6" s="1"/>
  <c r="M1380" i="6" s="1"/>
  <c r="L1388" i="6" a="1"/>
  <c r="L1388" i="6" s="1"/>
  <c r="M1388" i="6" s="1"/>
  <c r="L1396" i="6" a="1"/>
  <c r="L1396" i="6" s="1"/>
  <c r="M1396" i="6" s="1"/>
  <c r="L1404" i="6" a="1"/>
  <c r="L1404" i="6" s="1"/>
  <c r="M1404" i="6" s="1"/>
  <c r="L1412" i="6" a="1"/>
  <c r="L1412" i="6" s="1"/>
  <c r="M1412" i="6" s="1"/>
  <c r="L1420" i="6" a="1"/>
  <c r="L1420" i="6" s="1"/>
  <c r="M1420" i="6" s="1"/>
  <c r="L1428" i="6" a="1"/>
  <c r="L1428" i="6" s="1"/>
  <c r="M1428" i="6" s="1"/>
  <c r="L1436" i="6" a="1"/>
  <c r="L1436" i="6" s="1"/>
  <c r="M1436" i="6" s="1"/>
  <c r="L1444" i="6" a="1"/>
  <c r="L1444" i="6" s="1"/>
  <c r="M1444" i="6" s="1"/>
  <c r="L1452" i="6" a="1"/>
  <c r="L1452" i="6" s="1"/>
  <c r="M1452" i="6" s="1"/>
  <c r="L1460" i="6" a="1"/>
  <c r="L1460" i="6" s="1"/>
  <c r="M1460" i="6" s="1"/>
  <c r="L1468" i="6" a="1"/>
  <c r="L1468" i="6" s="1"/>
  <c r="M1468" i="6" s="1"/>
  <c r="L1476" i="6" a="1"/>
  <c r="L1476" i="6" s="1"/>
  <c r="M1476" i="6" s="1"/>
  <c r="L1484" i="6" a="1"/>
  <c r="L1484" i="6" s="1"/>
  <c r="M1484" i="6" s="1"/>
  <c r="L1492" i="6" a="1"/>
  <c r="L1492" i="6" s="1"/>
  <c r="M1492" i="6" s="1"/>
  <c r="L1500" i="6" a="1"/>
  <c r="L1500" i="6" s="1"/>
  <c r="M1500" i="6" s="1"/>
  <c r="L1508" i="6" a="1"/>
  <c r="L1508" i="6" s="1"/>
  <c r="M1508" i="6" s="1"/>
  <c r="L1516" i="6" a="1"/>
  <c r="L1516" i="6" s="1"/>
  <c r="M1516" i="6" s="1"/>
  <c r="L1524" i="6" a="1"/>
  <c r="L1524" i="6" s="1"/>
  <c r="M1524" i="6" s="1"/>
  <c r="L1532" i="6" a="1"/>
  <c r="L1532" i="6" s="1"/>
  <c r="M1532" i="6" s="1"/>
  <c r="L1540" i="6" a="1"/>
  <c r="L1540" i="6" s="1"/>
  <c r="M1540" i="6" s="1"/>
  <c r="L1548" i="6" a="1"/>
  <c r="L1548" i="6" s="1"/>
  <c r="M1548" i="6" s="1"/>
  <c r="L1556" i="6" a="1"/>
  <c r="L1556" i="6" s="1"/>
  <c r="M1556" i="6" s="1"/>
  <c r="L1564" i="6" a="1"/>
  <c r="L1564" i="6" s="1"/>
  <c r="M1564" i="6" s="1"/>
  <c r="L1572" i="6" a="1"/>
  <c r="L1572" i="6" s="1"/>
  <c r="M1572" i="6" s="1"/>
  <c r="L1580" i="6" a="1"/>
  <c r="L1580" i="6" s="1"/>
  <c r="M1580" i="6" s="1"/>
  <c r="L1588" i="6" a="1"/>
  <c r="L1588" i="6" s="1"/>
  <c r="M1588" i="6" s="1"/>
  <c r="L1596" i="6" a="1"/>
  <c r="L1596" i="6" s="1"/>
  <c r="M1596" i="6" s="1"/>
  <c r="L1604" i="6" a="1"/>
  <c r="L1604" i="6" s="1"/>
  <c r="M1604" i="6" s="1"/>
  <c r="L1612" i="6" a="1"/>
  <c r="L1612" i="6" s="1"/>
  <c r="M1612" i="6" s="1"/>
  <c r="L1620" i="6" a="1"/>
  <c r="L1620" i="6" s="1"/>
  <c r="M1620" i="6" s="1"/>
  <c r="L1628" i="6" a="1"/>
  <c r="L1628" i="6" s="1"/>
  <c r="M1628" i="6" s="1"/>
  <c r="L1636" i="6" a="1"/>
  <c r="L1636" i="6" s="1"/>
  <c r="M1636" i="6" s="1"/>
  <c r="L1644" i="6" a="1"/>
  <c r="L1644" i="6" s="1"/>
  <c r="M1644" i="6" s="1"/>
  <c r="L1652" i="6" a="1"/>
  <c r="L1652" i="6" s="1"/>
  <c r="M1652" i="6" s="1"/>
  <c r="L1660" i="6" a="1"/>
  <c r="L1660" i="6" s="1"/>
  <c r="M1660" i="6" s="1"/>
  <c r="L1668" i="6" a="1"/>
  <c r="L1668" i="6" s="1"/>
  <c r="M1668" i="6" s="1"/>
  <c r="L1676" i="6" a="1"/>
  <c r="L1676" i="6" s="1"/>
  <c r="M1676" i="6" s="1"/>
  <c r="L1684" i="6" a="1"/>
  <c r="L1684" i="6" s="1"/>
  <c r="M1684" i="6" s="1"/>
  <c r="L1692" i="6" a="1"/>
  <c r="L1692" i="6" s="1"/>
  <c r="M1692" i="6" s="1"/>
  <c r="L1700" i="6" a="1"/>
  <c r="L1700" i="6" s="1"/>
  <c r="M1700" i="6" s="1"/>
  <c r="L1708" i="6" a="1"/>
  <c r="L1708" i="6" s="1"/>
  <c r="M1708" i="6" s="1"/>
  <c r="L1716" i="6" a="1"/>
  <c r="L1716" i="6" s="1"/>
  <c r="M1716" i="6" s="1"/>
  <c r="L1724" i="6" a="1"/>
  <c r="L1724" i="6" s="1"/>
  <c r="M1724" i="6" s="1"/>
  <c r="L1732" i="6" a="1"/>
  <c r="L1732" i="6" s="1"/>
  <c r="M1732" i="6" s="1"/>
  <c r="L1740" i="6" a="1"/>
  <c r="L1740" i="6" s="1"/>
  <c r="M1740" i="6" s="1"/>
  <c r="L1748" i="6" a="1"/>
  <c r="L1748" i="6" s="1"/>
  <c r="M1748" i="6" s="1"/>
  <c r="L1756" i="6" a="1"/>
  <c r="L1756" i="6" s="1"/>
  <c r="M1756" i="6" s="1"/>
  <c r="L1764" i="6" a="1"/>
  <c r="L1764" i="6" s="1"/>
  <c r="M1764" i="6" s="1"/>
  <c r="L1772" i="6" a="1"/>
  <c r="L1772" i="6" s="1"/>
  <c r="M1772" i="6" s="1"/>
  <c r="L1780" i="6" a="1"/>
  <c r="L1780" i="6" s="1"/>
  <c r="M1780" i="6" s="1"/>
  <c r="L1788" i="6" a="1"/>
  <c r="L1788" i="6" s="1"/>
  <c r="M1788" i="6" s="1"/>
  <c r="L1796" i="6" a="1"/>
  <c r="L1796" i="6" s="1"/>
  <c r="M1796" i="6" s="1"/>
  <c r="L1804" i="6" a="1"/>
  <c r="L1804" i="6" s="1"/>
  <c r="M1804" i="6" s="1"/>
  <c r="L1812" i="6" a="1"/>
  <c r="L1812" i="6" s="1"/>
  <c r="M1812" i="6" s="1"/>
  <c r="L1820" i="6" a="1"/>
  <c r="L1820" i="6" s="1"/>
  <c r="M1820" i="6" s="1"/>
  <c r="L1828" i="6" a="1"/>
  <c r="L1828" i="6" s="1"/>
  <c r="M1828" i="6" s="1"/>
  <c r="L1836" i="6" a="1"/>
  <c r="L1836" i="6" s="1"/>
  <c r="M1836" i="6" s="1"/>
  <c r="L1844" i="6" a="1"/>
  <c r="L1844" i="6" s="1"/>
  <c r="M1844" i="6" s="1"/>
  <c r="L1852" i="6" a="1"/>
  <c r="L1852" i="6" s="1"/>
  <c r="M1852" i="6" s="1"/>
  <c r="L1860" i="6" a="1"/>
  <c r="L1860" i="6" s="1"/>
  <c r="M1860" i="6" s="1"/>
  <c r="L1868" i="6" a="1"/>
  <c r="L1868" i="6" s="1"/>
  <c r="M1868" i="6" s="1"/>
  <c r="L1876" i="6" a="1"/>
  <c r="L1876" i="6" s="1"/>
  <c r="M1876" i="6" s="1"/>
  <c r="L753" i="6" a="1"/>
  <c r="L753" i="6" s="1"/>
  <c r="M753" i="6" s="1"/>
  <c r="L913" i="6" a="1"/>
  <c r="L913" i="6" s="1"/>
  <c r="M913" i="6" s="1"/>
  <c r="L1081" i="6" a="1"/>
  <c r="L1081" i="6" s="1"/>
  <c r="M1081" i="6" s="1"/>
  <c r="L1265" i="6" a="1"/>
  <c r="L1265" i="6" s="1"/>
  <c r="M1265" i="6" s="1"/>
  <c r="L1297" i="6" a="1"/>
  <c r="L1297" i="6" s="1"/>
  <c r="M1297" i="6" s="1"/>
  <c r="L1318" i="6" a="1"/>
  <c r="L1318" i="6" s="1"/>
  <c r="M1318" i="6" s="1"/>
  <c r="L1341" i="6" a="1"/>
  <c r="L1341" i="6" s="1"/>
  <c r="M1341" i="6" s="1"/>
  <c r="L1361" i="6" a="1"/>
  <c r="L1361" i="6" s="1"/>
  <c r="M1361" i="6" s="1"/>
  <c r="L1382" i="6" a="1"/>
  <c r="L1382" i="6" s="1"/>
  <c r="M1382" i="6" s="1"/>
  <c r="L1405" i="6" a="1"/>
  <c r="L1405" i="6" s="1"/>
  <c r="M1405" i="6" s="1"/>
  <c r="L1425" i="6" a="1"/>
  <c r="L1425" i="6" s="1"/>
  <c r="M1425" i="6" s="1"/>
  <c r="L1446" i="6" a="1"/>
  <c r="L1446" i="6" s="1"/>
  <c r="M1446" i="6" s="1"/>
  <c r="L1469" i="6" a="1"/>
  <c r="L1469" i="6" s="1"/>
  <c r="M1469" i="6" s="1"/>
  <c r="L1489" i="6" a="1"/>
  <c r="L1489" i="6" s="1"/>
  <c r="M1489" i="6" s="1"/>
  <c r="L1510" i="6" a="1"/>
  <c r="L1510" i="6" s="1"/>
  <c r="M1510" i="6" s="1"/>
  <c r="L1533" i="6" a="1"/>
  <c r="L1533" i="6" s="1"/>
  <c r="M1533" i="6" s="1"/>
  <c r="L1553" i="6" a="1"/>
  <c r="L1553" i="6" s="1"/>
  <c r="M1553" i="6" s="1"/>
  <c r="L1574" i="6" a="1"/>
  <c r="L1574" i="6" s="1"/>
  <c r="M1574" i="6" s="1"/>
  <c r="L1597" i="6" a="1"/>
  <c r="L1597" i="6" s="1"/>
  <c r="M1597" i="6" s="1"/>
  <c r="L1617" i="6" a="1"/>
  <c r="L1617" i="6" s="1"/>
  <c r="M1617" i="6" s="1"/>
  <c r="L1638" i="6" a="1"/>
  <c r="L1638" i="6" s="1"/>
  <c r="M1638" i="6" s="1"/>
  <c r="L1661" i="6" a="1"/>
  <c r="L1661" i="6" s="1"/>
  <c r="M1661" i="6" s="1"/>
  <c r="L1681" i="6" a="1"/>
  <c r="L1681" i="6" s="1"/>
  <c r="M1681" i="6" s="1"/>
  <c r="L1702" i="6" a="1"/>
  <c r="L1702" i="6" s="1"/>
  <c r="M1702" i="6" s="1"/>
  <c r="L1725" i="6" a="1"/>
  <c r="L1725" i="6" s="1"/>
  <c r="M1725" i="6" s="1"/>
  <c r="L1745" i="6" a="1"/>
  <c r="L1745" i="6" s="1"/>
  <c r="M1745" i="6" s="1"/>
  <c r="L1766" i="6" a="1"/>
  <c r="L1766" i="6" s="1"/>
  <c r="M1766" i="6" s="1"/>
  <c r="L1789" i="6" a="1"/>
  <c r="L1789" i="6" s="1"/>
  <c r="M1789" i="6" s="1"/>
  <c r="L1809" i="6" a="1"/>
  <c r="L1809" i="6" s="1"/>
  <c r="M1809" i="6" s="1"/>
  <c r="L1830" i="6" a="1"/>
  <c r="L1830" i="6" s="1"/>
  <c r="M1830" i="6" s="1"/>
  <c r="L1853" i="6" a="1"/>
  <c r="L1853" i="6" s="1"/>
  <c r="M1853" i="6" s="1"/>
  <c r="L1873" i="6" a="1"/>
  <c r="L1873" i="6" s="1"/>
  <c r="M1873" i="6" s="1"/>
  <c r="L1884" i="6" a="1"/>
  <c r="L1884" i="6" s="1"/>
  <c r="M1884" i="6" s="1"/>
  <c r="L1892" i="6" a="1"/>
  <c r="L1892" i="6" s="1"/>
  <c r="M1892" i="6" s="1"/>
  <c r="L1900" i="6" a="1"/>
  <c r="L1900" i="6" s="1"/>
  <c r="M1900" i="6" s="1"/>
  <c r="L1908" i="6" a="1"/>
  <c r="L1908" i="6" s="1"/>
  <c r="M1908" i="6" s="1"/>
  <c r="L1916" i="6" a="1"/>
  <c r="L1916" i="6" s="1"/>
  <c r="M1916" i="6" s="1"/>
  <c r="L1924" i="6" a="1"/>
  <c r="L1924" i="6" s="1"/>
  <c r="M1924" i="6" s="1"/>
  <c r="L1932" i="6" a="1"/>
  <c r="L1932" i="6" s="1"/>
  <c r="M1932" i="6" s="1"/>
  <c r="L1940" i="6" a="1"/>
  <c r="L1940" i="6" s="1"/>
  <c r="M1940" i="6" s="1"/>
  <c r="L1948" i="6" a="1"/>
  <c r="L1948" i="6" s="1"/>
  <c r="M1948" i="6" s="1"/>
  <c r="L1956" i="6" a="1"/>
  <c r="L1956" i="6" s="1"/>
  <c r="M1956" i="6" s="1"/>
  <c r="L1964" i="6" a="1"/>
  <c r="L1964" i="6" s="1"/>
  <c r="M1964" i="6" s="1"/>
  <c r="L1972" i="6" a="1"/>
  <c r="L1972" i="6" s="1"/>
  <c r="M1972" i="6" s="1"/>
  <c r="L1980" i="6" a="1"/>
  <c r="L1980" i="6" s="1"/>
  <c r="M1980" i="6" s="1"/>
  <c r="L1988" i="6" a="1"/>
  <c r="L1988" i="6" s="1"/>
  <c r="M1988" i="6" s="1"/>
  <c r="L1996" i="6" a="1"/>
  <c r="L1996" i="6" s="1"/>
  <c r="M1996" i="6" s="1"/>
  <c r="L2004" i="6" a="1"/>
  <c r="L2004" i="6" s="1"/>
  <c r="M2004" i="6" s="1"/>
  <c r="L2012" i="6" a="1"/>
  <c r="L2012" i="6" s="1"/>
  <c r="M2012" i="6" s="1"/>
  <c r="L2020" i="6" a="1"/>
  <c r="L2020" i="6" s="1"/>
  <c r="M2020" i="6" s="1"/>
  <c r="L2028" i="6" a="1"/>
  <c r="L2028" i="6" s="1"/>
  <c r="M2028" i="6" s="1"/>
  <c r="L761" i="6" a="1"/>
  <c r="L761" i="6" s="1"/>
  <c r="M761" i="6" s="1"/>
  <c r="L945" i="6" a="1"/>
  <c r="L945" i="6" s="1"/>
  <c r="M945" i="6" s="1"/>
  <c r="L1105" i="6" a="1"/>
  <c r="L1105" i="6" s="1"/>
  <c r="M1105" i="6" s="1"/>
  <c r="L1273" i="6" a="1"/>
  <c r="L1273" i="6" s="1"/>
  <c r="M1273" i="6" s="1"/>
  <c r="L1301" i="6" a="1"/>
  <c r="L1301" i="6" s="1"/>
  <c r="M1301" i="6" s="1"/>
  <c r="L1321" i="6" a="1"/>
  <c r="L1321" i="6" s="1"/>
  <c r="M1321" i="6" s="1"/>
  <c r="L1342" i="6" a="1"/>
  <c r="L1342" i="6" s="1"/>
  <c r="M1342" i="6" s="1"/>
  <c r="L1365" i="6" a="1"/>
  <c r="L1365" i="6" s="1"/>
  <c r="M1365" i="6" s="1"/>
  <c r="L1385" i="6" a="1"/>
  <c r="L1385" i="6" s="1"/>
  <c r="M1385" i="6" s="1"/>
  <c r="L1406" i="6" a="1"/>
  <c r="L1406" i="6" s="1"/>
  <c r="M1406" i="6" s="1"/>
  <c r="L1429" i="6" a="1"/>
  <c r="L1429" i="6" s="1"/>
  <c r="M1429" i="6" s="1"/>
  <c r="L1449" i="6" a="1"/>
  <c r="L1449" i="6" s="1"/>
  <c r="M1449" i="6" s="1"/>
  <c r="L1470" i="6" a="1"/>
  <c r="L1470" i="6" s="1"/>
  <c r="M1470" i="6" s="1"/>
  <c r="L1493" i="6" a="1"/>
  <c r="L1493" i="6" s="1"/>
  <c r="M1493" i="6" s="1"/>
  <c r="L1513" i="6" a="1"/>
  <c r="L1513" i="6" s="1"/>
  <c r="M1513" i="6" s="1"/>
  <c r="L1534" i="6" a="1"/>
  <c r="L1534" i="6" s="1"/>
  <c r="M1534" i="6" s="1"/>
  <c r="L1557" i="6" a="1"/>
  <c r="L1557" i="6" s="1"/>
  <c r="M1557" i="6" s="1"/>
  <c r="L1577" i="6" a="1"/>
  <c r="L1577" i="6" s="1"/>
  <c r="M1577" i="6" s="1"/>
  <c r="L1598" i="6" a="1"/>
  <c r="L1598" i="6" s="1"/>
  <c r="M1598" i="6" s="1"/>
  <c r="L1621" i="6" a="1"/>
  <c r="L1621" i="6" s="1"/>
  <c r="M1621" i="6" s="1"/>
  <c r="L1641" i="6" a="1"/>
  <c r="L1641" i="6" s="1"/>
  <c r="M1641" i="6" s="1"/>
  <c r="L1662" i="6" a="1"/>
  <c r="L1662" i="6" s="1"/>
  <c r="M1662" i="6" s="1"/>
  <c r="L1685" i="6" a="1"/>
  <c r="L1685" i="6" s="1"/>
  <c r="M1685" i="6" s="1"/>
  <c r="L1705" i="6" a="1"/>
  <c r="L1705" i="6" s="1"/>
  <c r="M1705" i="6" s="1"/>
  <c r="L1726" i="6" a="1"/>
  <c r="L1726" i="6" s="1"/>
  <c r="M1726" i="6" s="1"/>
  <c r="L1749" i="6" a="1"/>
  <c r="L1749" i="6" s="1"/>
  <c r="M1749" i="6" s="1"/>
  <c r="L1769" i="6" a="1"/>
  <c r="L1769" i="6" s="1"/>
  <c r="M1769" i="6" s="1"/>
  <c r="L1790" i="6" a="1"/>
  <c r="L1790" i="6" s="1"/>
  <c r="M1790" i="6" s="1"/>
  <c r="L1813" i="6" a="1"/>
  <c r="L1813" i="6" s="1"/>
  <c r="M1813" i="6" s="1"/>
  <c r="L1833" i="6" a="1"/>
  <c r="L1833" i="6" s="1"/>
  <c r="M1833" i="6" s="1"/>
  <c r="L1854" i="6" a="1"/>
  <c r="L1854" i="6" s="1"/>
  <c r="M1854" i="6" s="1"/>
  <c r="L1877" i="6" a="1"/>
  <c r="L1877" i="6" s="1"/>
  <c r="M1877" i="6" s="1"/>
  <c r="L1885" i="6" a="1"/>
  <c r="L1885" i="6" s="1"/>
  <c r="M1885" i="6" s="1"/>
  <c r="L1893" i="6" a="1"/>
  <c r="L1893" i="6" s="1"/>
  <c r="M1893" i="6" s="1"/>
  <c r="L1901" i="6" a="1"/>
  <c r="L1901" i="6" s="1"/>
  <c r="M1901" i="6" s="1"/>
  <c r="L1909" i="6" a="1"/>
  <c r="L1909" i="6" s="1"/>
  <c r="M1909" i="6" s="1"/>
  <c r="L1917" i="6" a="1"/>
  <c r="L1917" i="6" s="1"/>
  <c r="M1917" i="6" s="1"/>
  <c r="L1925" i="6" a="1"/>
  <c r="L1925" i="6" s="1"/>
  <c r="M1925" i="6" s="1"/>
  <c r="L1933" i="6" a="1"/>
  <c r="L1933" i="6" s="1"/>
  <c r="M1933" i="6" s="1"/>
  <c r="L1941" i="6" a="1"/>
  <c r="L1941" i="6" s="1"/>
  <c r="M1941" i="6" s="1"/>
  <c r="L1949" i="6" a="1"/>
  <c r="L1949" i="6" s="1"/>
  <c r="M1949" i="6" s="1"/>
  <c r="L1957" i="6" a="1"/>
  <c r="L1957" i="6" s="1"/>
  <c r="M1957" i="6" s="1"/>
  <c r="L1965" i="6" a="1"/>
  <c r="L1965" i="6" s="1"/>
  <c r="M1965" i="6" s="1"/>
  <c r="L1973" i="6" a="1"/>
  <c r="L1973" i="6" s="1"/>
  <c r="M1973" i="6" s="1"/>
  <c r="L1981" i="6" a="1"/>
  <c r="L1981" i="6" s="1"/>
  <c r="M1981" i="6" s="1"/>
  <c r="L1989" i="6" a="1"/>
  <c r="L1989" i="6" s="1"/>
  <c r="M1989" i="6" s="1"/>
  <c r="L1997" i="6" a="1"/>
  <c r="L1997" i="6" s="1"/>
  <c r="M1997" i="6" s="1"/>
  <c r="L2005" i="6" a="1"/>
  <c r="L2005" i="6" s="1"/>
  <c r="M2005" i="6" s="1"/>
  <c r="L2013" i="6" a="1"/>
  <c r="L2013" i="6" s="1"/>
  <c r="M2013" i="6" s="1"/>
  <c r="L2021" i="6" a="1"/>
  <c r="L2021" i="6" s="1"/>
  <c r="M2021" i="6" s="1"/>
  <c r="L2029" i="6" a="1"/>
  <c r="L2029" i="6" s="1"/>
  <c r="M2029" i="6" s="1"/>
  <c r="L785" i="6" a="1"/>
  <c r="L785" i="6" s="1"/>
  <c r="M785" i="6" s="1"/>
  <c r="L953" i="6" a="1"/>
  <c r="L953" i="6" s="1"/>
  <c r="M953" i="6" s="1"/>
  <c r="L1137" i="6" a="1"/>
  <c r="L1137" i="6" s="1"/>
  <c r="M1137" i="6" s="1"/>
  <c r="L1281" i="6" a="1"/>
  <c r="L1281" i="6" s="1"/>
  <c r="M1281" i="6" s="1"/>
  <c r="L1302" i="6" a="1"/>
  <c r="L1302" i="6" s="1"/>
  <c r="M1302" i="6" s="1"/>
  <c r="L1325" i="6" a="1"/>
  <c r="L1325" i="6" s="1"/>
  <c r="M1325" i="6" s="1"/>
  <c r="L1345" i="6" a="1"/>
  <c r="L1345" i="6" s="1"/>
  <c r="M1345" i="6" s="1"/>
  <c r="L1366" i="6" a="1"/>
  <c r="L1366" i="6" s="1"/>
  <c r="M1366" i="6" s="1"/>
  <c r="L1389" i="6" a="1"/>
  <c r="L1389" i="6" s="1"/>
  <c r="M1389" i="6" s="1"/>
  <c r="L1409" i="6" a="1"/>
  <c r="L1409" i="6" s="1"/>
  <c r="M1409" i="6" s="1"/>
  <c r="L1430" i="6" a="1"/>
  <c r="L1430" i="6" s="1"/>
  <c r="M1430" i="6" s="1"/>
  <c r="L1453" i="6" a="1"/>
  <c r="L1453" i="6" s="1"/>
  <c r="M1453" i="6" s="1"/>
  <c r="L1473" i="6" a="1"/>
  <c r="L1473" i="6" s="1"/>
  <c r="M1473" i="6" s="1"/>
  <c r="L1494" i="6" a="1"/>
  <c r="L1494" i="6" s="1"/>
  <c r="M1494" i="6" s="1"/>
  <c r="L1517" i="6" a="1"/>
  <c r="L1517" i="6" s="1"/>
  <c r="M1517" i="6" s="1"/>
  <c r="L1537" i="6" a="1"/>
  <c r="L1537" i="6" s="1"/>
  <c r="M1537" i="6" s="1"/>
  <c r="L1558" i="6" a="1"/>
  <c r="L1558" i="6" s="1"/>
  <c r="M1558" i="6" s="1"/>
  <c r="L1581" i="6" a="1"/>
  <c r="L1581" i="6" s="1"/>
  <c r="M1581" i="6" s="1"/>
  <c r="L1601" i="6" a="1"/>
  <c r="L1601" i="6" s="1"/>
  <c r="M1601" i="6" s="1"/>
  <c r="L1622" i="6" a="1"/>
  <c r="L1622" i="6" s="1"/>
  <c r="M1622" i="6" s="1"/>
  <c r="L1645" i="6" a="1"/>
  <c r="L1645" i="6" s="1"/>
  <c r="M1645" i="6" s="1"/>
  <c r="L1665" i="6" a="1"/>
  <c r="L1665" i="6" s="1"/>
  <c r="M1665" i="6" s="1"/>
  <c r="L1686" i="6" a="1"/>
  <c r="L1686" i="6" s="1"/>
  <c r="M1686" i="6" s="1"/>
  <c r="L1709" i="6" a="1"/>
  <c r="L1709" i="6" s="1"/>
  <c r="M1709" i="6" s="1"/>
  <c r="L1729" i="6" a="1"/>
  <c r="L1729" i="6" s="1"/>
  <c r="M1729" i="6" s="1"/>
  <c r="L1750" i="6" a="1"/>
  <c r="L1750" i="6" s="1"/>
  <c r="M1750" i="6" s="1"/>
  <c r="L1773" i="6" a="1"/>
  <c r="L1773" i="6" s="1"/>
  <c r="M1773" i="6" s="1"/>
  <c r="L1793" i="6" a="1"/>
  <c r="L1793" i="6" s="1"/>
  <c r="M1793" i="6" s="1"/>
  <c r="L1814" i="6" a="1"/>
  <c r="L1814" i="6" s="1"/>
  <c r="M1814" i="6" s="1"/>
  <c r="L1837" i="6" a="1"/>
  <c r="L1837" i="6" s="1"/>
  <c r="M1837" i="6" s="1"/>
  <c r="L1857" i="6" a="1"/>
  <c r="L1857" i="6" s="1"/>
  <c r="M1857" i="6" s="1"/>
  <c r="L1878" i="6" a="1"/>
  <c r="L1878" i="6" s="1"/>
  <c r="M1878" i="6" s="1"/>
  <c r="L1886" i="6" a="1"/>
  <c r="L1886" i="6" s="1"/>
  <c r="M1886" i="6" s="1"/>
  <c r="L1894" i="6" a="1"/>
  <c r="L1894" i="6" s="1"/>
  <c r="M1894" i="6" s="1"/>
  <c r="L1902" i="6" a="1"/>
  <c r="L1902" i="6" s="1"/>
  <c r="M1902" i="6" s="1"/>
  <c r="L1910" i="6" a="1"/>
  <c r="L1910" i="6" s="1"/>
  <c r="M1910" i="6" s="1"/>
  <c r="L1918" i="6" a="1"/>
  <c r="L1918" i="6" s="1"/>
  <c r="M1918" i="6" s="1"/>
  <c r="L1926" i="6" a="1"/>
  <c r="L1926" i="6" s="1"/>
  <c r="M1926" i="6" s="1"/>
  <c r="L1934" i="6" a="1"/>
  <c r="L1934" i="6" s="1"/>
  <c r="M1934" i="6" s="1"/>
  <c r="L1942" i="6" a="1"/>
  <c r="L1942" i="6" s="1"/>
  <c r="M1942" i="6" s="1"/>
  <c r="L1950" i="6" a="1"/>
  <c r="L1950" i="6" s="1"/>
  <c r="M1950" i="6" s="1"/>
  <c r="L1958" i="6" a="1"/>
  <c r="L1958" i="6" s="1"/>
  <c r="M1958" i="6" s="1"/>
  <c r="L1966" i="6" a="1"/>
  <c r="L1966" i="6" s="1"/>
  <c r="M1966" i="6" s="1"/>
  <c r="L1974" i="6" a="1"/>
  <c r="L1974" i="6" s="1"/>
  <c r="M1974" i="6" s="1"/>
  <c r="L1982" i="6" a="1"/>
  <c r="L1982" i="6" s="1"/>
  <c r="M1982" i="6" s="1"/>
  <c r="L1990" i="6" a="1"/>
  <c r="L1990" i="6" s="1"/>
  <c r="M1990" i="6" s="1"/>
  <c r="L1998" i="6" a="1"/>
  <c r="L1998" i="6" s="1"/>
  <c r="M1998" i="6" s="1"/>
  <c r="L2006" i="6" a="1"/>
  <c r="L2006" i="6" s="1"/>
  <c r="M2006" i="6" s="1"/>
  <c r="L2014" i="6" a="1"/>
  <c r="L2014" i="6" s="1"/>
  <c r="M2014" i="6" s="1"/>
  <c r="L2022" i="6" a="1"/>
  <c r="L2022" i="6" s="1"/>
  <c r="M2022" i="6" s="1"/>
  <c r="L2030" i="6" a="1"/>
  <c r="L2030" i="6" s="1"/>
  <c r="M2030" i="6" s="1"/>
  <c r="L817" i="6" a="1"/>
  <c r="L817" i="6" s="1"/>
  <c r="M817" i="6" s="1"/>
  <c r="L977" i="6" a="1"/>
  <c r="L977" i="6" s="1"/>
  <c r="M977" i="6" s="1"/>
  <c r="L1145" i="6" a="1"/>
  <c r="L1145" i="6" s="1"/>
  <c r="M1145" i="6" s="1"/>
  <c r="L1285" i="6" a="1"/>
  <c r="L1285" i="6" s="1"/>
  <c r="M1285" i="6" s="1"/>
  <c r="L1305" i="6" a="1"/>
  <c r="L1305" i="6" s="1"/>
  <c r="M1305" i="6" s="1"/>
  <c r="L1326" i="6" a="1"/>
  <c r="L1326" i="6" s="1"/>
  <c r="M1326" i="6" s="1"/>
  <c r="L1349" i="6" a="1"/>
  <c r="L1349" i="6" s="1"/>
  <c r="M1349" i="6" s="1"/>
  <c r="L1369" i="6" a="1"/>
  <c r="L1369" i="6" s="1"/>
  <c r="M1369" i="6" s="1"/>
  <c r="L1390" i="6" a="1"/>
  <c r="L1390" i="6" s="1"/>
  <c r="M1390" i="6" s="1"/>
  <c r="L1413" i="6" a="1"/>
  <c r="L1413" i="6" s="1"/>
  <c r="M1413" i="6" s="1"/>
  <c r="L1433" i="6" a="1"/>
  <c r="L1433" i="6" s="1"/>
  <c r="M1433" i="6" s="1"/>
  <c r="L1454" i="6" a="1"/>
  <c r="L1454" i="6" s="1"/>
  <c r="M1454" i="6" s="1"/>
  <c r="L1477" i="6" a="1"/>
  <c r="L1477" i="6" s="1"/>
  <c r="M1477" i="6" s="1"/>
  <c r="L1497" i="6" a="1"/>
  <c r="L1497" i="6" s="1"/>
  <c r="M1497" i="6" s="1"/>
  <c r="L1518" i="6" a="1"/>
  <c r="L1518" i="6" s="1"/>
  <c r="M1518" i="6" s="1"/>
  <c r="L1541" i="6" a="1"/>
  <c r="L1541" i="6" s="1"/>
  <c r="M1541" i="6" s="1"/>
  <c r="L1561" i="6" a="1"/>
  <c r="L1561" i="6" s="1"/>
  <c r="M1561" i="6" s="1"/>
  <c r="L1582" i="6" a="1"/>
  <c r="L1582" i="6" s="1"/>
  <c r="M1582" i="6" s="1"/>
  <c r="L1605" i="6" a="1"/>
  <c r="L1605" i="6" s="1"/>
  <c r="M1605" i="6" s="1"/>
  <c r="L1625" i="6" a="1"/>
  <c r="L1625" i="6" s="1"/>
  <c r="M1625" i="6" s="1"/>
  <c r="L1646" i="6" a="1"/>
  <c r="L1646" i="6" s="1"/>
  <c r="M1646" i="6" s="1"/>
  <c r="L1669" i="6" a="1"/>
  <c r="L1669" i="6" s="1"/>
  <c r="M1669" i="6" s="1"/>
  <c r="L1689" i="6" a="1"/>
  <c r="L1689" i="6" s="1"/>
  <c r="M1689" i="6" s="1"/>
  <c r="L1710" i="6" a="1"/>
  <c r="L1710" i="6" s="1"/>
  <c r="M1710" i="6" s="1"/>
  <c r="L1733" i="6" a="1"/>
  <c r="L1733" i="6" s="1"/>
  <c r="M1733" i="6" s="1"/>
  <c r="L1753" i="6" a="1"/>
  <c r="L1753" i="6" s="1"/>
  <c r="M1753" i="6" s="1"/>
  <c r="L1774" i="6" a="1"/>
  <c r="L1774" i="6" s="1"/>
  <c r="M1774" i="6" s="1"/>
  <c r="L1797" i="6" a="1"/>
  <c r="L1797" i="6" s="1"/>
  <c r="M1797" i="6" s="1"/>
  <c r="L1817" i="6" a="1"/>
  <c r="L1817" i="6" s="1"/>
  <c r="M1817" i="6" s="1"/>
  <c r="L1838" i="6" a="1"/>
  <c r="L1838" i="6" s="1"/>
  <c r="M1838" i="6" s="1"/>
  <c r="L1861" i="6" a="1"/>
  <c r="L1861" i="6" s="1"/>
  <c r="M1861" i="6" s="1"/>
  <c r="L1879" i="6" a="1"/>
  <c r="L1879" i="6" s="1"/>
  <c r="M1879" i="6" s="1"/>
  <c r="L1887" i="6" a="1"/>
  <c r="L1887" i="6" s="1"/>
  <c r="M1887" i="6" s="1"/>
  <c r="L1895" i="6" a="1"/>
  <c r="L1895" i="6" s="1"/>
  <c r="M1895" i="6" s="1"/>
  <c r="L1903" i="6" a="1"/>
  <c r="L1903" i="6" s="1"/>
  <c r="M1903" i="6" s="1"/>
  <c r="L1911" i="6" a="1"/>
  <c r="L1911" i="6" s="1"/>
  <c r="M1911" i="6" s="1"/>
  <c r="L1919" i="6" a="1"/>
  <c r="L1919" i="6" s="1"/>
  <c r="M1919" i="6" s="1"/>
  <c r="L1927" i="6" a="1"/>
  <c r="L1927" i="6" s="1"/>
  <c r="M1927" i="6" s="1"/>
  <c r="L1935" i="6" a="1"/>
  <c r="L1935" i="6" s="1"/>
  <c r="M1935" i="6" s="1"/>
  <c r="L1943" i="6" a="1"/>
  <c r="L1943" i="6" s="1"/>
  <c r="M1943" i="6" s="1"/>
  <c r="L1951" i="6" a="1"/>
  <c r="L1951" i="6" s="1"/>
  <c r="M1951" i="6" s="1"/>
  <c r="L1959" i="6" a="1"/>
  <c r="L1959" i="6" s="1"/>
  <c r="M1959" i="6" s="1"/>
  <c r="L1967" i="6" a="1"/>
  <c r="L1967" i="6" s="1"/>
  <c r="M1967" i="6" s="1"/>
  <c r="L1975" i="6" a="1"/>
  <c r="L1975" i="6" s="1"/>
  <c r="M1975" i="6" s="1"/>
  <c r="L1983" i="6" a="1"/>
  <c r="L1983" i="6" s="1"/>
  <c r="M1983" i="6" s="1"/>
  <c r="L1991" i="6" a="1"/>
  <c r="L1991" i="6" s="1"/>
  <c r="M1991" i="6" s="1"/>
  <c r="L1999" i="6" a="1"/>
  <c r="L1999" i="6" s="1"/>
  <c r="M1999" i="6" s="1"/>
  <c r="L2007" i="6" a="1"/>
  <c r="L2007" i="6" s="1"/>
  <c r="M2007" i="6" s="1"/>
  <c r="L2015" i="6" a="1"/>
  <c r="L2015" i="6" s="1"/>
  <c r="M2015" i="6" s="1"/>
  <c r="L2023" i="6" a="1"/>
  <c r="L2023" i="6" s="1"/>
  <c r="M2023" i="6" s="1"/>
  <c r="L2031" i="6" a="1"/>
  <c r="L2031" i="6" s="1"/>
  <c r="M2031" i="6" s="1"/>
  <c r="L225" i="6" a="1"/>
  <c r="L225" i="6" s="1"/>
  <c r="M225" i="6" s="1"/>
  <c r="L825" i="6" a="1"/>
  <c r="L825" i="6" s="1"/>
  <c r="M825" i="6" s="1"/>
  <c r="L1009" i="6" a="1"/>
  <c r="L1009" i="6" s="1"/>
  <c r="M1009" i="6" s="1"/>
  <c r="L1169" i="6" a="1"/>
  <c r="L1169" i="6" s="1"/>
  <c r="M1169" i="6" s="1"/>
  <c r="L1286" i="6" a="1"/>
  <c r="L1286" i="6" s="1"/>
  <c r="M1286" i="6" s="1"/>
  <c r="L1309" i="6" a="1"/>
  <c r="L1309" i="6" s="1"/>
  <c r="M1309" i="6" s="1"/>
  <c r="L1329" i="6" a="1"/>
  <c r="L1329" i="6" s="1"/>
  <c r="M1329" i="6" s="1"/>
  <c r="L1350" i="6" a="1"/>
  <c r="L1350" i="6" s="1"/>
  <c r="M1350" i="6" s="1"/>
  <c r="L1373" i="6" a="1"/>
  <c r="L1373" i="6" s="1"/>
  <c r="M1373" i="6" s="1"/>
  <c r="L1393" i="6" a="1"/>
  <c r="L1393" i="6" s="1"/>
  <c r="M1393" i="6" s="1"/>
  <c r="L1414" i="6" a="1"/>
  <c r="L1414" i="6" s="1"/>
  <c r="M1414" i="6" s="1"/>
  <c r="L1437" i="6" a="1"/>
  <c r="L1437" i="6" s="1"/>
  <c r="M1437" i="6" s="1"/>
  <c r="L1457" i="6" a="1"/>
  <c r="L1457" i="6" s="1"/>
  <c r="M1457" i="6" s="1"/>
  <c r="L1478" i="6" a="1"/>
  <c r="L1478" i="6" s="1"/>
  <c r="M1478" i="6" s="1"/>
  <c r="L1501" i="6" a="1"/>
  <c r="L1501" i="6" s="1"/>
  <c r="M1501" i="6" s="1"/>
  <c r="L1521" i="6" a="1"/>
  <c r="L1521" i="6" s="1"/>
  <c r="M1521" i="6" s="1"/>
  <c r="L1542" i="6" a="1"/>
  <c r="L1542" i="6" s="1"/>
  <c r="M1542" i="6" s="1"/>
  <c r="L1565" i="6" a="1"/>
  <c r="L1565" i="6" s="1"/>
  <c r="M1565" i="6" s="1"/>
  <c r="L1585" i="6" a="1"/>
  <c r="L1585" i="6" s="1"/>
  <c r="M1585" i="6" s="1"/>
  <c r="L1606" i="6" a="1"/>
  <c r="L1606" i="6" s="1"/>
  <c r="M1606" i="6" s="1"/>
  <c r="L1629" i="6" a="1"/>
  <c r="L1629" i="6" s="1"/>
  <c r="M1629" i="6" s="1"/>
  <c r="L1649" i="6" a="1"/>
  <c r="L1649" i="6" s="1"/>
  <c r="M1649" i="6" s="1"/>
  <c r="L1670" i="6" a="1"/>
  <c r="L1670" i="6" s="1"/>
  <c r="M1670" i="6" s="1"/>
  <c r="L1693" i="6" a="1"/>
  <c r="L1693" i="6" s="1"/>
  <c r="M1693" i="6" s="1"/>
  <c r="L1713" i="6" a="1"/>
  <c r="L1713" i="6" s="1"/>
  <c r="M1713" i="6" s="1"/>
  <c r="L1734" i="6" a="1"/>
  <c r="L1734" i="6" s="1"/>
  <c r="M1734" i="6" s="1"/>
  <c r="L1757" i="6" a="1"/>
  <c r="L1757" i="6" s="1"/>
  <c r="M1757" i="6" s="1"/>
  <c r="L1777" i="6" a="1"/>
  <c r="L1777" i="6" s="1"/>
  <c r="M1777" i="6" s="1"/>
  <c r="L1798" i="6" a="1"/>
  <c r="L1798" i="6" s="1"/>
  <c r="M1798" i="6" s="1"/>
  <c r="L1821" i="6" a="1"/>
  <c r="L1821" i="6" s="1"/>
  <c r="M1821" i="6" s="1"/>
  <c r="L1841" i="6" a="1"/>
  <c r="L1841" i="6" s="1"/>
  <c r="M1841" i="6" s="1"/>
  <c r="L1862" i="6" a="1"/>
  <c r="L1862" i="6" s="1"/>
  <c r="M1862" i="6" s="1"/>
  <c r="L1880" i="6" a="1"/>
  <c r="L1880" i="6" s="1"/>
  <c r="M1880" i="6" s="1"/>
  <c r="L1888" i="6" a="1"/>
  <c r="L1888" i="6" s="1"/>
  <c r="M1888" i="6" s="1"/>
  <c r="L1896" i="6" a="1"/>
  <c r="L1896" i="6" s="1"/>
  <c r="M1896" i="6" s="1"/>
  <c r="L1904" i="6" a="1"/>
  <c r="L1904" i="6" s="1"/>
  <c r="M1904" i="6" s="1"/>
  <c r="L1912" i="6" a="1"/>
  <c r="L1912" i="6" s="1"/>
  <c r="M1912" i="6" s="1"/>
  <c r="L1920" i="6" a="1"/>
  <c r="L1920" i="6" s="1"/>
  <c r="M1920" i="6" s="1"/>
  <c r="L1928" i="6" a="1"/>
  <c r="L1928" i="6" s="1"/>
  <c r="M1928" i="6" s="1"/>
  <c r="L1936" i="6" a="1"/>
  <c r="L1936" i="6" s="1"/>
  <c r="M1936" i="6" s="1"/>
  <c r="L1944" i="6" a="1"/>
  <c r="L1944" i="6" s="1"/>
  <c r="M1944" i="6" s="1"/>
  <c r="L1952" i="6" a="1"/>
  <c r="L1952" i="6" s="1"/>
  <c r="M1952" i="6" s="1"/>
  <c r="L1960" i="6" a="1"/>
  <c r="L1960" i="6" s="1"/>
  <c r="M1960" i="6" s="1"/>
  <c r="L1968" i="6" a="1"/>
  <c r="L1968" i="6" s="1"/>
  <c r="M1968" i="6" s="1"/>
  <c r="L1976" i="6" a="1"/>
  <c r="L1976" i="6" s="1"/>
  <c r="M1976" i="6" s="1"/>
  <c r="L1984" i="6" a="1"/>
  <c r="L1984" i="6" s="1"/>
  <c r="M1984" i="6" s="1"/>
  <c r="L1992" i="6" a="1"/>
  <c r="L1992" i="6" s="1"/>
  <c r="M1992" i="6" s="1"/>
  <c r="L2000" i="6" a="1"/>
  <c r="L2000" i="6" s="1"/>
  <c r="M2000" i="6" s="1"/>
  <c r="L2008" i="6" a="1"/>
  <c r="L2008" i="6" s="1"/>
  <c r="M2008" i="6" s="1"/>
  <c r="L2016" i="6" a="1"/>
  <c r="L2016" i="6" s="1"/>
  <c r="M2016" i="6" s="1"/>
  <c r="L2024" i="6" a="1"/>
  <c r="L2024" i="6" s="1"/>
  <c r="M2024" i="6" s="1"/>
  <c r="L2032" i="6" a="1"/>
  <c r="L2032" i="6" s="1"/>
  <c r="M2032" i="6" s="1"/>
  <c r="L689" i="6" a="1"/>
  <c r="L689" i="6" s="1"/>
  <c r="M689" i="6" s="1"/>
  <c r="L849" i="6" a="1"/>
  <c r="L849" i="6" s="1"/>
  <c r="M849" i="6" s="1"/>
  <c r="L1017" i="6" a="1"/>
  <c r="L1017" i="6" s="1"/>
  <c r="M1017" i="6" s="1"/>
  <c r="L1201" i="6" a="1"/>
  <c r="L1201" i="6" s="1"/>
  <c r="M1201" i="6" s="1"/>
  <c r="L1289" i="6" a="1"/>
  <c r="L1289" i="6" s="1"/>
  <c r="M1289" i="6" s="1"/>
  <c r="L1310" i="6" a="1"/>
  <c r="L1310" i="6" s="1"/>
  <c r="M1310" i="6" s="1"/>
  <c r="L1333" i="6" a="1"/>
  <c r="L1333" i="6" s="1"/>
  <c r="M1333" i="6" s="1"/>
  <c r="L1353" i="6" a="1"/>
  <c r="L1353" i="6" s="1"/>
  <c r="M1353" i="6" s="1"/>
  <c r="L1374" i="6" a="1"/>
  <c r="L1374" i="6" s="1"/>
  <c r="M1374" i="6" s="1"/>
  <c r="L1397" i="6" a="1"/>
  <c r="L1397" i="6" s="1"/>
  <c r="M1397" i="6" s="1"/>
  <c r="L1417" i="6" a="1"/>
  <c r="L1417" i="6" s="1"/>
  <c r="M1417" i="6" s="1"/>
  <c r="L1438" i="6" a="1"/>
  <c r="L1438" i="6" s="1"/>
  <c r="M1438" i="6" s="1"/>
  <c r="L1461" i="6" a="1"/>
  <c r="L1461" i="6" s="1"/>
  <c r="M1461" i="6" s="1"/>
  <c r="L1481" i="6" a="1"/>
  <c r="L1481" i="6" s="1"/>
  <c r="M1481" i="6" s="1"/>
  <c r="L1502" i="6" a="1"/>
  <c r="L1502" i="6" s="1"/>
  <c r="M1502" i="6" s="1"/>
  <c r="L1525" i="6" a="1"/>
  <c r="L1525" i="6" s="1"/>
  <c r="M1525" i="6" s="1"/>
  <c r="L1545" i="6" a="1"/>
  <c r="L1545" i="6" s="1"/>
  <c r="M1545" i="6" s="1"/>
  <c r="L1566" i="6" a="1"/>
  <c r="L1566" i="6" s="1"/>
  <c r="M1566" i="6" s="1"/>
  <c r="L1589" i="6" a="1"/>
  <c r="L1589" i="6" s="1"/>
  <c r="M1589" i="6" s="1"/>
  <c r="L1609" i="6" a="1"/>
  <c r="L1609" i="6" s="1"/>
  <c r="M1609" i="6" s="1"/>
  <c r="L1630" i="6" a="1"/>
  <c r="L1630" i="6" s="1"/>
  <c r="M1630" i="6" s="1"/>
  <c r="L1653" i="6" a="1"/>
  <c r="L1653" i="6" s="1"/>
  <c r="M1653" i="6" s="1"/>
  <c r="L1673" i="6" a="1"/>
  <c r="L1673" i="6" s="1"/>
  <c r="M1673" i="6" s="1"/>
  <c r="L1694" i="6" a="1"/>
  <c r="L1694" i="6" s="1"/>
  <c r="M1694" i="6" s="1"/>
  <c r="L1717" i="6" a="1"/>
  <c r="L1717" i="6" s="1"/>
  <c r="M1717" i="6" s="1"/>
  <c r="L1737" i="6" a="1"/>
  <c r="L1737" i="6" s="1"/>
  <c r="M1737" i="6" s="1"/>
  <c r="L1758" i="6" a="1"/>
  <c r="L1758" i="6" s="1"/>
  <c r="M1758" i="6" s="1"/>
  <c r="L1781" i="6" a="1"/>
  <c r="L1781" i="6" s="1"/>
  <c r="M1781" i="6" s="1"/>
  <c r="L1801" i="6" a="1"/>
  <c r="L1801" i="6" s="1"/>
  <c r="M1801" i="6" s="1"/>
  <c r="L1822" i="6" a="1"/>
  <c r="L1822" i="6" s="1"/>
  <c r="M1822" i="6" s="1"/>
  <c r="L1845" i="6" a="1"/>
  <c r="L1845" i="6" s="1"/>
  <c r="M1845" i="6" s="1"/>
  <c r="L1865" i="6" a="1"/>
  <c r="L1865" i="6" s="1"/>
  <c r="M1865" i="6" s="1"/>
  <c r="L1881" i="6" a="1"/>
  <c r="L1881" i="6" s="1"/>
  <c r="M1881" i="6" s="1"/>
  <c r="L1889" i="6" a="1"/>
  <c r="L1889" i="6" s="1"/>
  <c r="M1889" i="6" s="1"/>
  <c r="L1897" i="6" a="1"/>
  <c r="L1897" i="6" s="1"/>
  <c r="M1897" i="6" s="1"/>
  <c r="L1905" i="6" a="1"/>
  <c r="L1905" i="6" s="1"/>
  <c r="M1905" i="6" s="1"/>
  <c r="L1913" i="6" a="1"/>
  <c r="L1913" i="6" s="1"/>
  <c r="M1913" i="6" s="1"/>
  <c r="L1921" i="6" a="1"/>
  <c r="L1921" i="6" s="1"/>
  <c r="M1921" i="6" s="1"/>
  <c r="L1929" i="6" a="1"/>
  <c r="L1929" i="6" s="1"/>
  <c r="M1929" i="6" s="1"/>
  <c r="L1937" i="6" a="1"/>
  <c r="L1937" i="6" s="1"/>
  <c r="M1937" i="6" s="1"/>
  <c r="L1945" i="6" a="1"/>
  <c r="L1945" i="6" s="1"/>
  <c r="M1945" i="6" s="1"/>
  <c r="L1953" i="6" a="1"/>
  <c r="L1953" i="6" s="1"/>
  <c r="M1953" i="6" s="1"/>
  <c r="L1961" i="6" a="1"/>
  <c r="L1961" i="6" s="1"/>
  <c r="M1961" i="6" s="1"/>
  <c r="L1969" i="6" a="1"/>
  <c r="L1969" i="6" s="1"/>
  <c r="M1969" i="6" s="1"/>
  <c r="L1977" i="6" a="1"/>
  <c r="L1977" i="6" s="1"/>
  <c r="M1977" i="6" s="1"/>
  <c r="L1985" i="6" a="1"/>
  <c r="L1985" i="6" s="1"/>
  <c r="M1985" i="6" s="1"/>
  <c r="L1993" i="6" a="1"/>
  <c r="L1993" i="6" s="1"/>
  <c r="M1993" i="6" s="1"/>
  <c r="L2001" i="6" a="1"/>
  <c r="L2001" i="6" s="1"/>
  <c r="M2001" i="6" s="1"/>
  <c r="L2009" i="6" a="1"/>
  <c r="L2009" i="6" s="1"/>
  <c r="M2009" i="6" s="1"/>
  <c r="L2017" i="6" a="1"/>
  <c r="L2017" i="6" s="1"/>
  <c r="M2017" i="6" s="1"/>
  <c r="L2025" i="6" a="1"/>
  <c r="L2025" i="6" s="1"/>
  <c r="M2025" i="6" s="1"/>
  <c r="L2033" i="6" a="1"/>
  <c r="L2033" i="6" s="1"/>
  <c r="M2033" i="6" s="1"/>
  <c r="L697" i="6" a="1"/>
  <c r="L697" i="6" s="1"/>
  <c r="M697" i="6" s="1"/>
  <c r="L881" i="6" a="1"/>
  <c r="L881" i="6" s="1"/>
  <c r="M881" i="6" s="1"/>
  <c r="L1041" i="6" a="1"/>
  <c r="L1041" i="6" s="1"/>
  <c r="M1041" i="6" s="1"/>
  <c r="L1209" i="6" a="1"/>
  <c r="L1209" i="6" s="1"/>
  <c r="M1209" i="6" s="1"/>
  <c r="L1293" i="6" a="1"/>
  <c r="L1293" i="6" s="1"/>
  <c r="M1293" i="6" s="1"/>
  <c r="L1313" i="6" a="1"/>
  <c r="L1313" i="6" s="1"/>
  <c r="M1313" i="6" s="1"/>
  <c r="L1334" i="6" a="1"/>
  <c r="L1334" i="6" s="1"/>
  <c r="M1334" i="6" s="1"/>
  <c r="L1357" i="6" a="1"/>
  <c r="L1357" i="6" s="1"/>
  <c r="M1357" i="6" s="1"/>
  <c r="L1377" i="6" a="1"/>
  <c r="L1377" i="6" s="1"/>
  <c r="M1377" i="6" s="1"/>
  <c r="L1398" i="6" a="1"/>
  <c r="L1398" i="6" s="1"/>
  <c r="M1398" i="6" s="1"/>
  <c r="L1421" i="6" a="1"/>
  <c r="L1421" i="6" s="1"/>
  <c r="M1421" i="6" s="1"/>
  <c r="L1441" i="6" a="1"/>
  <c r="L1441" i="6" s="1"/>
  <c r="M1441" i="6" s="1"/>
  <c r="L1462" i="6" a="1"/>
  <c r="L1462" i="6" s="1"/>
  <c r="M1462" i="6" s="1"/>
  <c r="L1485" i="6" a="1"/>
  <c r="L1485" i="6" s="1"/>
  <c r="M1485" i="6" s="1"/>
  <c r="L1505" i="6" a="1"/>
  <c r="L1505" i="6" s="1"/>
  <c r="M1505" i="6" s="1"/>
  <c r="L1526" i="6" a="1"/>
  <c r="L1526" i="6" s="1"/>
  <c r="M1526" i="6" s="1"/>
  <c r="L1549" i="6" a="1"/>
  <c r="L1549" i="6" s="1"/>
  <c r="M1549" i="6" s="1"/>
  <c r="L1569" i="6" a="1"/>
  <c r="L1569" i="6" s="1"/>
  <c r="M1569" i="6" s="1"/>
  <c r="L1590" i="6" a="1"/>
  <c r="L1590" i="6" s="1"/>
  <c r="M1590" i="6" s="1"/>
  <c r="L1613" i="6" a="1"/>
  <c r="L1613" i="6" s="1"/>
  <c r="M1613" i="6" s="1"/>
  <c r="L1633" i="6" a="1"/>
  <c r="L1633" i="6" s="1"/>
  <c r="M1633" i="6" s="1"/>
  <c r="L1654" i="6" a="1"/>
  <c r="L1654" i="6" s="1"/>
  <c r="M1654" i="6" s="1"/>
  <c r="L1677" i="6" a="1"/>
  <c r="L1677" i="6" s="1"/>
  <c r="M1677" i="6" s="1"/>
  <c r="L1697" i="6" a="1"/>
  <c r="L1697" i="6" s="1"/>
  <c r="M1697" i="6" s="1"/>
  <c r="L1718" i="6" a="1"/>
  <c r="L1718" i="6" s="1"/>
  <c r="M1718" i="6" s="1"/>
  <c r="L1741" i="6" a="1"/>
  <c r="L1741" i="6" s="1"/>
  <c r="M1741" i="6" s="1"/>
  <c r="L1761" i="6" a="1"/>
  <c r="L1761" i="6" s="1"/>
  <c r="M1761" i="6" s="1"/>
  <c r="L1782" i="6" a="1"/>
  <c r="L1782" i="6" s="1"/>
  <c r="M1782" i="6" s="1"/>
  <c r="L1805" i="6" a="1"/>
  <c r="L1805" i="6" s="1"/>
  <c r="M1805" i="6" s="1"/>
  <c r="L1825" i="6" a="1"/>
  <c r="L1825" i="6" s="1"/>
  <c r="M1825" i="6" s="1"/>
  <c r="L1846" i="6" a="1"/>
  <c r="L1846" i="6" s="1"/>
  <c r="M1846" i="6" s="1"/>
  <c r="L1869" i="6" a="1"/>
  <c r="L1869" i="6" s="1"/>
  <c r="M1869" i="6" s="1"/>
  <c r="L1882" i="6" a="1"/>
  <c r="L1882" i="6" s="1"/>
  <c r="M1882" i="6" s="1"/>
  <c r="L1890" i="6" a="1"/>
  <c r="L1890" i="6" s="1"/>
  <c r="M1890" i="6" s="1"/>
  <c r="L1898" i="6" a="1"/>
  <c r="L1898" i="6" s="1"/>
  <c r="M1898" i="6" s="1"/>
  <c r="L1906" i="6" a="1"/>
  <c r="L1906" i="6" s="1"/>
  <c r="M1906" i="6" s="1"/>
  <c r="L1914" i="6" a="1"/>
  <c r="L1914" i="6" s="1"/>
  <c r="M1914" i="6" s="1"/>
  <c r="L1922" i="6" a="1"/>
  <c r="L1922" i="6" s="1"/>
  <c r="M1922" i="6" s="1"/>
  <c r="L1930" i="6" a="1"/>
  <c r="L1930" i="6" s="1"/>
  <c r="M1930" i="6" s="1"/>
  <c r="L1938" i="6" a="1"/>
  <c r="L1938" i="6" s="1"/>
  <c r="M1938" i="6" s="1"/>
  <c r="L1946" i="6" a="1"/>
  <c r="L1946" i="6" s="1"/>
  <c r="M1946" i="6" s="1"/>
  <c r="L1954" i="6" a="1"/>
  <c r="L1954" i="6" s="1"/>
  <c r="M1954" i="6" s="1"/>
  <c r="L1962" i="6" a="1"/>
  <c r="L1962" i="6" s="1"/>
  <c r="M1962" i="6" s="1"/>
  <c r="L1970" i="6" a="1"/>
  <c r="L1970" i="6" s="1"/>
  <c r="M1970" i="6" s="1"/>
  <c r="L1978" i="6" a="1"/>
  <c r="L1978" i="6" s="1"/>
  <c r="M1978" i="6" s="1"/>
  <c r="L1986" i="6" a="1"/>
  <c r="L1986" i="6" s="1"/>
  <c r="M1986" i="6" s="1"/>
  <c r="L1994" i="6" a="1"/>
  <c r="L1994" i="6" s="1"/>
  <c r="M1994" i="6" s="1"/>
  <c r="L2002" i="6" a="1"/>
  <c r="L2002" i="6" s="1"/>
  <c r="M2002" i="6" s="1"/>
  <c r="L2010" i="6" a="1"/>
  <c r="L2010" i="6" s="1"/>
  <c r="M2010" i="6" s="1"/>
  <c r="L2018" i="6" a="1"/>
  <c r="L2018" i="6" s="1"/>
  <c r="M2018" i="6" s="1"/>
  <c r="L2026" i="6" a="1"/>
  <c r="L2026" i="6" s="1"/>
  <c r="M2026" i="6" s="1"/>
  <c r="L2034" i="6" a="1"/>
  <c r="L2034" i="6" s="1"/>
  <c r="M2034" i="6" s="1"/>
  <c r="L721" i="6" a="1"/>
  <c r="L721" i="6" s="1"/>
  <c r="M721" i="6" s="1"/>
  <c r="L889" i="6" a="1"/>
  <c r="L889" i="6" s="1"/>
  <c r="M889" i="6" s="1"/>
  <c r="L1073" i="6" a="1"/>
  <c r="L1073" i="6" s="1"/>
  <c r="M1073" i="6" s="1"/>
  <c r="L1233" i="6" a="1"/>
  <c r="L1233" i="6" s="1"/>
  <c r="M1233" i="6" s="1"/>
  <c r="L1294" i="6" a="1"/>
  <c r="L1294" i="6" s="1"/>
  <c r="M1294" i="6" s="1"/>
  <c r="L1317" i="6" a="1"/>
  <c r="L1317" i="6" s="1"/>
  <c r="M1317" i="6" s="1"/>
  <c r="L1337" i="6" a="1"/>
  <c r="L1337" i="6" s="1"/>
  <c r="M1337" i="6" s="1"/>
  <c r="L1358" i="6" a="1"/>
  <c r="L1358" i="6" s="1"/>
  <c r="M1358" i="6" s="1"/>
  <c r="L1381" i="6" a="1"/>
  <c r="L1381" i="6" s="1"/>
  <c r="M1381" i="6" s="1"/>
  <c r="L1401" i="6" a="1"/>
  <c r="L1401" i="6" s="1"/>
  <c r="M1401" i="6" s="1"/>
  <c r="L1422" i="6" a="1"/>
  <c r="L1422" i="6" s="1"/>
  <c r="M1422" i="6" s="1"/>
  <c r="L1445" i="6" a="1"/>
  <c r="L1445" i="6" s="1"/>
  <c r="M1445" i="6" s="1"/>
  <c r="L1465" i="6" a="1"/>
  <c r="L1465" i="6" s="1"/>
  <c r="M1465" i="6" s="1"/>
  <c r="L1486" i="6" a="1"/>
  <c r="L1486" i="6" s="1"/>
  <c r="M1486" i="6" s="1"/>
  <c r="L1509" i="6" a="1"/>
  <c r="L1509" i="6" s="1"/>
  <c r="M1509" i="6" s="1"/>
  <c r="L1529" i="6" a="1"/>
  <c r="L1529" i="6" s="1"/>
  <c r="M1529" i="6" s="1"/>
  <c r="L1550" i="6" a="1"/>
  <c r="L1550" i="6" s="1"/>
  <c r="M1550" i="6" s="1"/>
  <c r="L1573" i="6" a="1"/>
  <c r="L1573" i="6" s="1"/>
  <c r="M1573" i="6" s="1"/>
  <c r="L1593" i="6" a="1"/>
  <c r="L1593" i="6" s="1"/>
  <c r="M1593" i="6" s="1"/>
  <c r="L1614" i="6" a="1"/>
  <c r="L1614" i="6" s="1"/>
  <c r="M1614" i="6" s="1"/>
  <c r="L1637" i="6" a="1"/>
  <c r="L1637" i="6" s="1"/>
  <c r="M1637" i="6" s="1"/>
  <c r="L1657" i="6" a="1"/>
  <c r="L1657" i="6" s="1"/>
  <c r="M1657" i="6" s="1"/>
  <c r="L1678" i="6" a="1"/>
  <c r="L1678" i="6" s="1"/>
  <c r="M1678" i="6" s="1"/>
  <c r="L1701" i="6" a="1"/>
  <c r="L1701" i="6" s="1"/>
  <c r="M1701" i="6" s="1"/>
  <c r="L1721" i="6" a="1"/>
  <c r="L1721" i="6" s="1"/>
  <c r="M1721" i="6" s="1"/>
  <c r="L1742" i="6" a="1"/>
  <c r="L1742" i="6" s="1"/>
  <c r="M1742" i="6" s="1"/>
  <c r="L1765" i="6" a="1"/>
  <c r="L1765" i="6" s="1"/>
  <c r="M1765" i="6" s="1"/>
  <c r="L1785" i="6" a="1"/>
  <c r="L1785" i="6" s="1"/>
  <c r="M1785" i="6" s="1"/>
  <c r="L1806" i="6" a="1"/>
  <c r="L1806" i="6" s="1"/>
  <c r="M1806" i="6" s="1"/>
  <c r="L1829" i="6" a="1"/>
  <c r="L1829" i="6" s="1"/>
  <c r="M1829" i="6" s="1"/>
  <c r="L1849" i="6" a="1"/>
  <c r="L1849" i="6" s="1"/>
  <c r="M1849" i="6" s="1"/>
  <c r="L1870" i="6" a="1"/>
  <c r="L1870" i="6" s="1"/>
  <c r="M1870" i="6" s="1"/>
  <c r="L1883" i="6" a="1"/>
  <c r="L1883" i="6" s="1"/>
  <c r="M1883" i="6" s="1"/>
  <c r="L1891" i="6" a="1"/>
  <c r="L1891" i="6" s="1"/>
  <c r="M1891" i="6" s="1"/>
  <c r="L1899" i="6" a="1"/>
  <c r="L1899" i="6" s="1"/>
  <c r="M1899" i="6" s="1"/>
  <c r="L1907" i="6" a="1"/>
  <c r="L1907" i="6" s="1"/>
  <c r="M1907" i="6" s="1"/>
  <c r="L1915" i="6" a="1"/>
  <c r="L1915" i="6" s="1"/>
  <c r="M1915" i="6" s="1"/>
  <c r="L1923" i="6" a="1"/>
  <c r="L1923" i="6" s="1"/>
  <c r="M1923" i="6" s="1"/>
  <c r="L1931" i="6" a="1"/>
  <c r="L1931" i="6" s="1"/>
  <c r="M1931" i="6" s="1"/>
  <c r="L1939" i="6" a="1"/>
  <c r="L1939" i="6" s="1"/>
  <c r="M1939" i="6" s="1"/>
  <c r="L1947" i="6" a="1"/>
  <c r="L1947" i="6" s="1"/>
  <c r="M1947" i="6" s="1"/>
  <c r="L1955" i="6" a="1"/>
  <c r="L1955" i="6" s="1"/>
  <c r="M1955" i="6" s="1"/>
  <c r="L1963" i="6" a="1"/>
  <c r="L1963" i="6" s="1"/>
  <c r="M1963" i="6" s="1"/>
  <c r="L1971" i="6" a="1"/>
  <c r="L1971" i="6" s="1"/>
  <c r="M1971" i="6" s="1"/>
  <c r="L1979" i="6" a="1"/>
  <c r="L1979" i="6" s="1"/>
  <c r="M1979" i="6" s="1"/>
  <c r="L1987" i="6" a="1"/>
  <c r="L1987" i="6" s="1"/>
  <c r="M1987" i="6" s="1"/>
  <c r="L1995" i="6" a="1"/>
  <c r="L1995" i="6" s="1"/>
  <c r="M1995" i="6" s="1"/>
  <c r="L2003" i="6" a="1"/>
  <c r="L2003" i="6" s="1"/>
  <c r="M2003" i="6" s="1"/>
  <c r="L2011" i="6" a="1"/>
  <c r="L2011" i="6" s="1"/>
  <c r="M2011" i="6" s="1"/>
  <c r="L2019" i="6" a="1"/>
  <c r="L2019" i="6" s="1"/>
  <c r="M2019" i="6" s="1"/>
  <c r="L2027" i="6" a="1"/>
  <c r="L2027" i="6" s="1"/>
  <c r="M2027" i="6" s="1"/>
  <c r="L5" i="6" a="1"/>
  <c r="L5" i="6" s="1"/>
  <c r="M5" i="6" s="1"/>
  <c r="Z1001" i="6"/>
  <c r="Z1113" i="6"/>
  <c r="Z904" i="6"/>
  <c r="Z385" i="6"/>
  <c r="Z1272" i="6"/>
  <c r="Z1601" i="6"/>
  <c r="Z1241" i="6"/>
  <c r="Z1936" i="6"/>
  <c r="Z1312" i="6"/>
  <c r="Z1480" i="6"/>
  <c r="Z1673" i="6"/>
  <c r="Z1273" i="6"/>
  <c r="Z2009" i="6"/>
  <c r="Z472" i="6"/>
  <c r="Z681" i="6"/>
  <c r="N1011" i="6"/>
  <c r="O1011" i="6" s="1"/>
  <c r="Z1696" i="6"/>
  <c r="Z1584" i="6"/>
  <c r="Z617" i="6"/>
  <c r="Z1648" i="6"/>
  <c r="Z849" i="6"/>
  <c r="Z1096" i="6"/>
  <c r="Z632" i="6"/>
  <c r="Z1713" i="6"/>
  <c r="Z1865" i="6"/>
  <c r="Z1409" i="6"/>
  <c r="Z1017" i="6"/>
  <c r="Z1977" i="6"/>
  <c r="Z1416" i="6"/>
  <c r="Z1032" i="6"/>
  <c r="Z713" i="6"/>
  <c r="Z1000" i="6"/>
  <c r="Z736" i="6"/>
  <c r="Z1745" i="6"/>
  <c r="Z1888" i="6"/>
  <c r="Z1760" i="6"/>
  <c r="Z1345" i="6"/>
  <c r="Z513" i="6"/>
  <c r="Z1984" i="6"/>
  <c r="W1448" i="6"/>
  <c r="X1448" i="6" s="1"/>
  <c r="Z337" i="6"/>
  <c r="Z387" i="6"/>
  <c r="Z1291" i="6"/>
  <c r="Z1442" i="6"/>
  <c r="Z993" i="6"/>
  <c r="Z1528" i="6"/>
  <c r="Z1793" i="6"/>
  <c r="U1249" i="6"/>
  <c r="V1249" i="6" s="1"/>
  <c r="Z1768" i="6"/>
  <c r="Z1944" i="6"/>
  <c r="Z1841" i="6"/>
  <c r="Z729" i="6"/>
  <c r="Z593" i="6"/>
  <c r="N625" i="6"/>
  <c r="O625" i="6" s="1"/>
  <c r="Z1417" i="6"/>
  <c r="Z1824" i="6"/>
  <c r="Z1721" i="6"/>
  <c r="Z1208" i="6"/>
  <c r="Z1753" i="6"/>
  <c r="Z712" i="6"/>
  <c r="Z625" i="6"/>
  <c r="Z1153" i="6"/>
  <c r="Z1456" i="6"/>
  <c r="Z1624" i="6"/>
  <c r="Z1656" i="6"/>
  <c r="Z2025" i="6"/>
  <c r="Z1176" i="6"/>
  <c r="Z1008" i="6"/>
  <c r="Z1736" i="6"/>
  <c r="Z1945" i="6"/>
  <c r="Z1704" i="6"/>
  <c r="Z1321" i="6"/>
  <c r="Z1985" i="6"/>
  <c r="Z1274" i="6"/>
  <c r="T1560" i="6"/>
  <c r="Z1333" i="6"/>
  <c r="Z1330" i="6"/>
  <c r="Z898" i="6"/>
  <c r="Z1119" i="6"/>
  <c r="Z1681" i="6"/>
  <c r="Z1339" i="6"/>
  <c r="Z563" i="6"/>
  <c r="Z991" i="6"/>
  <c r="Z211" i="6"/>
  <c r="Z1226" i="6"/>
  <c r="Z1839" i="6"/>
  <c r="Z1506" i="6"/>
  <c r="Z1658" i="6"/>
  <c r="Z695" i="6"/>
  <c r="W1330" i="6"/>
  <c r="X1330" i="6" s="1"/>
  <c r="Z169" i="6"/>
  <c r="Z914" i="6"/>
  <c r="Z307" i="6"/>
  <c r="Z1410" i="6"/>
  <c r="Z1323" i="6"/>
  <c r="Z309" i="6"/>
  <c r="Z1255" i="6"/>
  <c r="Z141" i="6"/>
  <c r="N854" i="6"/>
  <c r="O854" i="6" s="1"/>
  <c r="Z147" i="6"/>
  <c r="Z373" i="6"/>
  <c r="Z655" i="6"/>
  <c r="Z1610" i="6"/>
  <c r="Z1551" i="6"/>
  <c r="Z1914" i="6"/>
  <c r="Z887" i="6"/>
  <c r="Z1385" i="6"/>
  <c r="Z23" i="6"/>
  <c r="R1130" i="6"/>
  <c r="S1130" i="6" s="1"/>
  <c r="Z1683" i="6"/>
  <c r="Z1405" i="6"/>
  <c r="Z1261" i="6"/>
  <c r="Z899" i="6"/>
  <c r="Z1819" i="6"/>
  <c r="Z691" i="6"/>
  <c r="Z371" i="6"/>
  <c r="W178" i="6"/>
  <c r="X178" i="6" s="1"/>
  <c r="U1457" i="6"/>
  <c r="V1457" i="6" s="1"/>
  <c r="Z1125" i="6"/>
  <c r="Z1731" i="6"/>
  <c r="Z546" i="6"/>
  <c r="Z951" i="6"/>
  <c r="Z1679" i="6"/>
  <c r="Z327" i="6"/>
  <c r="Z810" i="6"/>
  <c r="Z1055" i="6"/>
  <c r="Z1087" i="6"/>
  <c r="W1989" i="6"/>
  <c r="X1989" i="6" s="1"/>
  <c r="R1754" i="6"/>
  <c r="S1754" i="6" s="1"/>
  <c r="Z925" i="6"/>
  <c r="Z855" i="6"/>
  <c r="Z1034" i="6"/>
  <c r="Z209" i="6"/>
  <c r="Z199" i="6"/>
  <c r="Z65" i="6"/>
  <c r="Z721" i="6"/>
  <c r="Z339" i="6"/>
  <c r="Z610" i="6"/>
  <c r="Z115" i="6"/>
  <c r="Z1609" i="6"/>
  <c r="Z1754" i="6"/>
  <c r="Z1223" i="6"/>
  <c r="Z1647" i="6"/>
  <c r="Z1391" i="6"/>
  <c r="Z1979" i="6"/>
  <c r="T1457" i="6"/>
  <c r="T1914" i="6"/>
  <c r="Z776" i="6"/>
  <c r="Z640" i="6"/>
  <c r="Z880" i="6"/>
  <c r="Z808" i="6"/>
  <c r="Z576" i="6"/>
  <c r="Z976" i="6"/>
  <c r="Z1126" i="6"/>
  <c r="Z1104" i="6"/>
  <c r="Z320" i="6"/>
  <c r="Z926" i="6"/>
  <c r="Z416" i="6"/>
  <c r="Z448" i="6"/>
  <c r="Z953" i="6"/>
  <c r="Z848" i="6"/>
  <c r="Z1072" i="6"/>
  <c r="Z361" i="6"/>
  <c r="Z718" i="6"/>
  <c r="Z1424" i="6"/>
  <c r="Z2000" i="6"/>
  <c r="Z1995" i="6"/>
  <c r="Z1384" i="6"/>
  <c r="Z512" i="6"/>
  <c r="U857" i="6"/>
  <c r="V857" i="6" s="1"/>
  <c r="Z352" i="6"/>
  <c r="Z1288" i="6"/>
  <c r="Z825" i="6"/>
  <c r="N959" i="6"/>
  <c r="O959" i="6" s="1"/>
  <c r="Z761" i="6"/>
  <c r="Z1488" i="6"/>
  <c r="Z1569" i="6"/>
  <c r="Z1497" i="6"/>
  <c r="Z384" i="6"/>
  <c r="Z608" i="6"/>
  <c r="Z544" i="6"/>
  <c r="Z857" i="6"/>
  <c r="Z1089" i="6"/>
  <c r="Z793" i="6"/>
  <c r="Z680" i="6"/>
  <c r="Z457" i="6"/>
  <c r="Z1057" i="6"/>
  <c r="Z1592" i="6"/>
  <c r="Z1352" i="6"/>
  <c r="Z1913" i="6"/>
  <c r="Z1560" i="6"/>
  <c r="Z1320" i="6"/>
  <c r="Z393" i="6"/>
  <c r="Z921" i="6"/>
  <c r="Z480" i="6"/>
  <c r="Z1289" i="6"/>
  <c r="AA825" i="6"/>
  <c r="AB825" i="6" s="1"/>
  <c r="Z425" i="6"/>
  <c r="Z1185" i="6"/>
  <c r="Z889" i="6"/>
  <c r="Z1025" i="6"/>
  <c r="Z1765" i="6"/>
  <c r="Z1537" i="6"/>
  <c r="Z489" i="6"/>
  <c r="Z912" i="6"/>
  <c r="Z744" i="6"/>
  <c r="W1249" i="6"/>
  <c r="X1249" i="6" s="1"/>
  <c r="Z689" i="6"/>
  <c r="Z1649" i="6"/>
  <c r="Z1904" i="6"/>
  <c r="Z1249" i="6"/>
  <c r="Z1706" i="6"/>
  <c r="Z657" i="6"/>
  <c r="W1008" i="6"/>
  <c r="X1008" i="6" s="1"/>
  <c r="W1320" i="6"/>
  <c r="X1320" i="6" s="1"/>
  <c r="W1248" i="6"/>
  <c r="X1248" i="6" s="1"/>
  <c r="R944" i="6"/>
  <c r="S944" i="6" s="1"/>
  <c r="Z884" i="6"/>
  <c r="W256" i="6"/>
  <c r="X256" i="6" s="1"/>
  <c r="W857" i="6"/>
  <c r="X857" i="6" s="1"/>
  <c r="W576" i="6"/>
  <c r="X576" i="6" s="1"/>
  <c r="R480" i="6"/>
  <c r="S480" i="6" s="1"/>
  <c r="AA793" i="6"/>
  <c r="AB793" i="6" s="1"/>
  <c r="Z1131" i="6"/>
  <c r="Z256" i="6"/>
  <c r="Z1012" i="6"/>
  <c r="W993" i="6"/>
  <c r="X993" i="6" s="1"/>
  <c r="W1353" i="6"/>
  <c r="X1353" i="6" s="1"/>
  <c r="U1945" i="6"/>
  <c r="V1945" i="6" s="1"/>
  <c r="R1569" i="6"/>
  <c r="S1569" i="6" s="1"/>
  <c r="AA1497" i="6"/>
  <c r="AB1497" i="6" s="1"/>
  <c r="T1944" i="6"/>
  <c r="R689" i="6"/>
  <c r="S689" i="6" s="1"/>
  <c r="W1630" i="6"/>
  <c r="X1630" i="6" s="1"/>
  <c r="W793" i="6"/>
  <c r="X793" i="6" s="1"/>
  <c r="U416" i="6"/>
  <c r="V416" i="6" s="1"/>
  <c r="U361" i="6"/>
  <c r="V361" i="6" s="1"/>
  <c r="Z288" i="6"/>
  <c r="W1736" i="6"/>
  <c r="X1736" i="6" s="1"/>
  <c r="W393" i="6"/>
  <c r="X393" i="6" s="1"/>
  <c r="U425" i="6"/>
  <c r="V425" i="6" s="1"/>
  <c r="AA744" i="6"/>
  <c r="AB744" i="6" s="1"/>
  <c r="AA225" i="6"/>
  <c r="AB225" i="6" s="1"/>
  <c r="Z225" i="6"/>
  <c r="W554" i="6"/>
  <c r="X554" i="6" s="1"/>
  <c r="Z554" i="6"/>
  <c r="G124" i="6"/>
  <c r="J124" i="6" s="1"/>
  <c r="N124" i="6"/>
  <c r="O124" i="6" s="1"/>
  <c r="T1037" i="6"/>
  <c r="AA1037" i="6"/>
  <c r="AB1037" i="6" s="1"/>
  <c r="U1037" i="6"/>
  <c r="V1037" i="6" s="1"/>
  <c r="R1037" i="6"/>
  <c r="W1037" i="6"/>
  <c r="X1037" i="6" s="1"/>
  <c r="Z1037" i="6"/>
  <c r="W1237" i="6"/>
  <c r="X1237" i="6" s="1"/>
  <c r="R1237" i="6"/>
  <c r="S1237" i="6" s="1"/>
  <c r="T1237" i="6"/>
  <c r="U1237" i="6"/>
  <c r="V1237" i="6" s="1"/>
  <c r="AA1237" i="6"/>
  <c r="AB1237" i="6" s="1"/>
  <c r="Z1237" i="6"/>
  <c r="T1445" i="6"/>
  <c r="AA1445" i="6"/>
  <c r="AB1445" i="6" s="1"/>
  <c r="U1445" i="6"/>
  <c r="V1445" i="6" s="1"/>
  <c r="W1445" i="6"/>
  <c r="X1445" i="6" s="1"/>
  <c r="R1445" i="6"/>
  <c r="S1445" i="6" s="1"/>
  <c r="Z1445" i="6"/>
  <c r="W1629" i="6"/>
  <c r="X1629" i="6" s="1"/>
  <c r="AA1629" i="6"/>
  <c r="AB1629" i="6" s="1"/>
  <c r="U1629" i="6"/>
  <c r="V1629" i="6" s="1"/>
  <c r="R1629" i="6"/>
  <c r="S1629" i="6" s="1"/>
  <c r="T1629" i="6"/>
  <c r="Z1629" i="6"/>
  <c r="AA1861" i="6"/>
  <c r="AB1861" i="6" s="1"/>
  <c r="U1861" i="6"/>
  <c r="V1861" i="6" s="1"/>
  <c r="W1861" i="6"/>
  <c r="R1861" i="6"/>
  <c r="T1861" i="6"/>
  <c r="Z1861" i="6"/>
  <c r="T1674" i="6"/>
  <c r="W1674" i="6"/>
  <c r="X1674" i="6" s="1"/>
  <c r="R1674" i="6"/>
  <c r="S1674" i="6" s="1"/>
  <c r="AA1674" i="6"/>
  <c r="AB1674" i="6" s="1"/>
  <c r="U1674" i="6"/>
  <c r="V1674" i="6" s="1"/>
  <c r="R335" i="6"/>
  <c r="AA335" i="6"/>
  <c r="AB335" i="6" s="1"/>
  <c r="T335" i="6"/>
  <c r="W335" i="6"/>
  <c r="X335" i="6" s="1"/>
  <c r="U335" i="6"/>
  <c r="V335" i="6" s="1"/>
  <c r="Z335" i="6"/>
  <c r="T503" i="6"/>
  <c r="R503" i="6"/>
  <c r="S503" i="6" s="1"/>
  <c r="AA503" i="6"/>
  <c r="AB503" i="6" s="1"/>
  <c r="W503" i="6"/>
  <c r="X503" i="6" s="1"/>
  <c r="U503" i="6"/>
  <c r="V503" i="6" s="1"/>
  <c r="Z503" i="6"/>
  <c r="R663" i="6"/>
  <c r="S663" i="6" s="1"/>
  <c r="AA663" i="6"/>
  <c r="AB663" i="6" s="1"/>
  <c r="U663" i="6"/>
  <c r="V663" i="6" s="1"/>
  <c r="W663" i="6"/>
  <c r="X663" i="6" s="1"/>
  <c r="T663" i="6"/>
  <c r="Z663" i="6"/>
  <c r="R863" i="6"/>
  <c r="S863" i="6" s="1"/>
  <c r="AA863" i="6"/>
  <c r="AB863" i="6" s="1"/>
  <c r="W863" i="6"/>
  <c r="X863" i="6" s="1"/>
  <c r="U863" i="6"/>
  <c r="V863" i="6" s="1"/>
  <c r="T863" i="6"/>
  <c r="Z863" i="6"/>
  <c r="R1095" i="6"/>
  <c r="U1095" i="6"/>
  <c r="AA1095" i="6"/>
  <c r="AB1095" i="6" s="1"/>
  <c r="W1095" i="6"/>
  <c r="X1095" i="6" s="1"/>
  <c r="T1095" i="6"/>
  <c r="AA1311" i="6"/>
  <c r="AB1311" i="6" s="1"/>
  <c r="U1311" i="6"/>
  <c r="V1311" i="6" s="1"/>
  <c r="W1311" i="6"/>
  <c r="X1311" i="6" s="1"/>
  <c r="R1311" i="6"/>
  <c r="T1311" i="6"/>
  <c r="Z1311" i="6"/>
  <c r="R1527" i="6"/>
  <c r="S1527" i="6" s="1"/>
  <c r="AA1527" i="6"/>
  <c r="AB1527" i="6" s="1"/>
  <c r="T1527" i="6"/>
  <c r="U1527" i="6"/>
  <c r="V1527" i="6" s="1"/>
  <c r="W1527" i="6"/>
  <c r="X1527" i="6" s="1"/>
  <c r="Z1527" i="6"/>
  <c r="R1655" i="6"/>
  <c r="S1655" i="6" s="1"/>
  <c r="U1655" i="6"/>
  <c r="V1655" i="6" s="1"/>
  <c r="AA1655" i="6"/>
  <c r="AB1655" i="6" s="1"/>
  <c r="T1655" i="6"/>
  <c r="W1655" i="6"/>
  <c r="X1655" i="6" s="1"/>
  <c r="Z1655" i="6"/>
  <c r="AA1903" i="6"/>
  <c r="AB1903" i="6" s="1"/>
  <c r="T1903" i="6"/>
  <c r="U1903" i="6"/>
  <c r="V1903" i="6" s="1"/>
  <c r="R1903" i="6"/>
  <c r="S1903" i="6" s="1"/>
  <c r="W1903" i="6"/>
  <c r="X1903" i="6" s="1"/>
  <c r="Z1903" i="6"/>
  <c r="T906" i="6"/>
  <c r="AA906" i="6"/>
  <c r="AB906" i="6" s="1"/>
  <c r="R906" i="6"/>
  <c r="S906" i="6" s="1"/>
  <c r="U906" i="6"/>
  <c r="V906" i="6" s="1"/>
  <c r="W906" i="6"/>
  <c r="X906" i="6" s="1"/>
  <c r="Z906" i="6"/>
  <c r="W835" i="6"/>
  <c r="X835" i="6" s="1"/>
  <c r="AA835" i="6"/>
  <c r="AB835" i="6" s="1"/>
  <c r="R835" i="6"/>
  <c r="S835" i="6" s="1"/>
  <c r="T835" i="6"/>
  <c r="U835" i="6"/>
  <c r="V835" i="6" s="1"/>
  <c r="Z835" i="6"/>
  <c r="T1275" i="6"/>
  <c r="U1275" i="6"/>
  <c r="V1275" i="6" s="1"/>
  <c r="AA1275" i="6"/>
  <c r="AB1275" i="6" s="1"/>
  <c r="W1275" i="6"/>
  <c r="X1275" i="6" s="1"/>
  <c r="R1275" i="6"/>
  <c r="S1275" i="6" s="1"/>
  <c r="Z1275" i="6"/>
  <c r="T1394" i="6"/>
  <c r="U1394" i="6"/>
  <c r="AA1394" i="6"/>
  <c r="AB1394" i="6" s="1"/>
  <c r="R1394" i="6"/>
  <c r="S1394" i="6" s="1"/>
  <c r="W1394" i="6"/>
  <c r="X1394" i="6" s="1"/>
  <c r="Z1394" i="6"/>
  <c r="AA1993" i="6"/>
  <c r="AB1993" i="6" s="1"/>
  <c r="U1993" i="6"/>
  <c r="V1993" i="6" s="1"/>
  <c r="T1993" i="6"/>
  <c r="W1993" i="6"/>
  <c r="X1993" i="6" s="1"/>
  <c r="R1993" i="6"/>
  <c r="S1993" i="6" s="1"/>
  <c r="Z1993" i="6"/>
  <c r="R1842" i="6"/>
  <c r="S1842" i="6" s="1"/>
  <c r="W1842" i="6"/>
  <c r="X1842" i="6" s="1"/>
  <c r="U1842" i="6"/>
  <c r="V1842" i="6" s="1"/>
  <c r="AA1842" i="6"/>
  <c r="AB1842" i="6" s="1"/>
  <c r="AA1897" i="6"/>
  <c r="AB1897" i="6" s="1"/>
  <c r="T1897" i="6"/>
  <c r="R1897" i="6"/>
  <c r="S1897" i="6" s="1"/>
  <c r="W1897" i="6"/>
  <c r="X1897" i="6" s="1"/>
  <c r="U1897" i="6"/>
  <c r="V1897" i="6" s="1"/>
  <c r="Z1897" i="6"/>
  <c r="R507" i="6"/>
  <c r="S507" i="6" s="1"/>
  <c r="Z507" i="6"/>
  <c r="W45" i="6"/>
  <c r="X45" i="6" s="1"/>
  <c r="Z45" i="6"/>
  <c r="U573" i="6"/>
  <c r="V573" i="6" s="1"/>
  <c r="Z573" i="6"/>
  <c r="U1005" i="6"/>
  <c r="V1005" i="6" s="1"/>
  <c r="AA1005" i="6"/>
  <c r="AB1005" i="6" s="1"/>
  <c r="R1005" i="6"/>
  <c r="S1005" i="6" s="1"/>
  <c r="W1005" i="6"/>
  <c r="X1005" i="6" s="1"/>
  <c r="T1005" i="6"/>
  <c r="Z1005" i="6"/>
  <c r="AA1269" i="6"/>
  <c r="AB1269" i="6" s="1"/>
  <c r="U1269" i="6"/>
  <c r="V1269" i="6" s="1"/>
  <c r="T1269" i="6"/>
  <c r="R1269" i="6"/>
  <c r="S1269" i="6" s="1"/>
  <c r="W1269" i="6"/>
  <c r="X1269" i="6" s="1"/>
  <c r="T1685" i="6"/>
  <c r="AA1685" i="6"/>
  <c r="AB1685" i="6" s="1"/>
  <c r="R1685" i="6"/>
  <c r="U1685" i="6"/>
  <c r="V1685" i="6" s="1"/>
  <c r="W1685" i="6"/>
  <c r="X1685" i="6" s="1"/>
  <c r="Z1685" i="6"/>
  <c r="AA1957" i="6"/>
  <c r="AB1957" i="6" s="1"/>
  <c r="T1957" i="6"/>
  <c r="W1957" i="6"/>
  <c r="X1957" i="6" s="1"/>
  <c r="R1957" i="6"/>
  <c r="U1957" i="6"/>
  <c r="V1957" i="6" s="1"/>
  <c r="AA1042" i="6"/>
  <c r="AB1042" i="6" s="1"/>
  <c r="W1042" i="6"/>
  <c r="X1042" i="6" s="1"/>
  <c r="T1042" i="6"/>
  <c r="R1042" i="6"/>
  <c r="S1042" i="6" s="1"/>
  <c r="U1042" i="6"/>
  <c r="V1042" i="6" s="1"/>
  <c r="Z1042" i="6"/>
  <c r="T1962" i="6"/>
  <c r="AA1962" i="6"/>
  <c r="AB1962" i="6" s="1"/>
  <c r="R1962" i="6"/>
  <c r="S1962" i="6" s="1"/>
  <c r="U1962" i="6"/>
  <c r="W1962" i="6"/>
  <c r="X1962" i="6" s="1"/>
  <c r="W1283" i="6"/>
  <c r="X1283" i="6" s="1"/>
  <c r="R1283" i="6"/>
  <c r="S1283" i="6" s="1"/>
  <c r="AA1283" i="6"/>
  <c r="AB1283" i="6" s="1"/>
  <c r="T1283" i="6"/>
  <c r="U1283" i="6"/>
  <c r="V1283" i="6" s="1"/>
  <c r="Z1283" i="6"/>
  <c r="R1987" i="6"/>
  <c r="S1987" i="6" s="1"/>
  <c r="W1987" i="6"/>
  <c r="X1987" i="6" s="1"/>
  <c r="T1987" i="6"/>
  <c r="U1987" i="6"/>
  <c r="V1987" i="6" s="1"/>
  <c r="AA1987" i="6"/>
  <c r="AB1987" i="6" s="1"/>
  <c r="Z1987" i="6"/>
  <c r="R303" i="6"/>
  <c r="U303" i="6"/>
  <c r="V303" i="6" s="1"/>
  <c r="W303" i="6"/>
  <c r="X303" i="6" s="1"/>
  <c r="AA303" i="6"/>
  <c r="AB303" i="6" s="1"/>
  <c r="T303" i="6"/>
  <c r="Z303" i="6"/>
  <c r="W399" i="6"/>
  <c r="X399" i="6" s="1"/>
  <c r="U399" i="6"/>
  <c r="V399" i="6" s="1"/>
  <c r="R399" i="6"/>
  <c r="AA399" i="6"/>
  <c r="AB399" i="6" s="1"/>
  <c r="T399" i="6"/>
  <c r="Z399" i="6"/>
  <c r="AA631" i="6"/>
  <c r="AB631" i="6" s="1"/>
  <c r="T631" i="6"/>
  <c r="U631" i="6"/>
  <c r="V631" i="6" s="1"/>
  <c r="R631" i="6"/>
  <c r="S631" i="6" s="1"/>
  <c r="W631" i="6"/>
  <c r="R927" i="6"/>
  <c r="S927" i="6" s="1"/>
  <c r="AA927" i="6"/>
  <c r="AB927" i="6" s="1"/>
  <c r="W927" i="6"/>
  <c r="X927" i="6" s="1"/>
  <c r="T927" i="6"/>
  <c r="U927" i="6"/>
  <c r="V927" i="6" s="1"/>
  <c r="Z927" i="6"/>
  <c r="AA1199" i="6"/>
  <c r="AB1199" i="6" s="1"/>
  <c r="R1199" i="6"/>
  <c r="T1199" i="6"/>
  <c r="W1199" i="6"/>
  <c r="X1199" i="6" s="1"/>
  <c r="U1199" i="6"/>
  <c r="V1199" i="6" s="1"/>
  <c r="Z1199" i="6"/>
  <c r="R1559" i="6"/>
  <c r="S1559" i="6" s="1"/>
  <c r="U1559" i="6"/>
  <c r="V1559" i="6" s="1"/>
  <c r="W1559" i="6"/>
  <c r="X1559" i="6" s="1"/>
  <c r="T1559" i="6"/>
  <c r="AA1559" i="6"/>
  <c r="AB1559" i="6" s="1"/>
  <c r="U1759" i="6"/>
  <c r="V1759" i="6" s="1"/>
  <c r="T1759" i="6"/>
  <c r="W1759" i="6"/>
  <c r="X1759" i="6" s="1"/>
  <c r="AA1759" i="6"/>
  <c r="AB1759" i="6" s="1"/>
  <c r="R1759" i="6"/>
  <c r="S1759" i="6" s="1"/>
  <c r="Z1759" i="6"/>
  <c r="R858" i="6"/>
  <c r="W858" i="6"/>
  <c r="X858" i="6" s="1"/>
  <c r="T858" i="6"/>
  <c r="AA858" i="6"/>
  <c r="AB858" i="6" s="1"/>
  <c r="U858" i="6"/>
  <c r="V858" i="6" s="1"/>
  <c r="Z858" i="6"/>
  <c r="T682" i="6"/>
  <c r="R682" i="6"/>
  <c r="S682" i="6" s="1"/>
  <c r="U682" i="6"/>
  <c r="V682" i="6" s="1"/>
  <c r="AA682" i="6"/>
  <c r="AB682" i="6" s="1"/>
  <c r="W682" i="6"/>
  <c r="X682" i="6" s="1"/>
  <c r="W1626" i="6"/>
  <c r="X1626" i="6" s="1"/>
  <c r="T1626" i="6"/>
  <c r="R1626" i="6"/>
  <c r="S1626" i="6" s="1"/>
  <c r="U1626" i="6"/>
  <c r="V1626" i="6" s="1"/>
  <c r="AA1626" i="6"/>
  <c r="AB1626" i="6" s="1"/>
  <c r="Z1626" i="6"/>
  <c r="U1691" i="6"/>
  <c r="V1691" i="6" s="1"/>
  <c r="AA1691" i="6"/>
  <c r="AB1691" i="6" s="1"/>
  <c r="T1691" i="6"/>
  <c r="W1691" i="6"/>
  <c r="X1691" i="6" s="1"/>
  <c r="Z1691" i="6"/>
  <c r="R1691" i="6"/>
  <c r="S1691" i="6" s="1"/>
  <c r="R401" i="6"/>
  <c r="S401" i="6" s="1"/>
  <c r="U401" i="6"/>
  <c r="V401" i="6" s="1"/>
  <c r="AA401" i="6"/>
  <c r="AB401" i="6" s="1"/>
  <c r="T401" i="6"/>
  <c r="Z401" i="6"/>
  <c r="W401" i="6"/>
  <c r="X401" i="6" s="1"/>
  <c r="AA1729" i="6"/>
  <c r="AB1729" i="6" s="1"/>
  <c r="T1729" i="6"/>
  <c r="U1729" i="6"/>
  <c r="V1729" i="6" s="1"/>
  <c r="W1729" i="6"/>
  <c r="X1729" i="6" s="1"/>
  <c r="R1729" i="6"/>
  <c r="S1729" i="6" s="1"/>
  <c r="Z1729" i="6"/>
  <c r="AA18" i="6"/>
  <c r="AB18" i="6" s="1"/>
  <c r="Z18" i="6"/>
  <c r="T450" i="6"/>
  <c r="Z450" i="6"/>
  <c r="T381" i="6"/>
  <c r="W381" i="6"/>
  <c r="Z381" i="6"/>
  <c r="R1413" i="6"/>
  <c r="S1413" i="6" s="1"/>
  <c r="T1413" i="6"/>
  <c r="W1413" i="6"/>
  <c r="X1413" i="6" s="1"/>
  <c r="AA1413" i="6"/>
  <c r="AB1413" i="6" s="1"/>
  <c r="U1413" i="6"/>
  <c r="V1413" i="6" s="1"/>
  <c r="Z1413" i="6"/>
  <c r="AA1725" i="6"/>
  <c r="AB1725" i="6" s="1"/>
  <c r="U1725" i="6"/>
  <c r="V1725" i="6" s="1"/>
  <c r="T1725" i="6"/>
  <c r="W1725" i="6"/>
  <c r="X1725" i="6" s="1"/>
  <c r="R1725" i="6"/>
  <c r="S1725" i="6" s="1"/>
  <c r="Z1725" i="6"/>
  <c r="R1997" i="6"/>
  <c r="S1997" i="6" s="1"/>
  <c r="W1997" i="6"/>
  <c r="X1997" i="6" s="1"/>
  <c r="U1997" i="6"/>
  <c r="V1997" i="6" s="1"/>
  <c r="T1997" i="6"/>
  <c r="AA1997" i="6"/>
  <c r="AB1997" i="6" s="1"/>
  <c r="Z1997" i="6"/>
  <c r="U1514" i="6"/>
  <c r="V1514" i="6" s="1"/>
  <c r="AA1514" i="6"/>
  <c r="AB1514" i="6" s="1"/>
  <c r="R1514" i="6"/>
  <c r="S1514" i="6" s="1"/>
  <c r="W1514" i="6"/>
  <c r="X1514" i="6" s="1"/>
  <c r="Z1514" i="6"/>
  <c r="T1514" i="6"/>
  <c r="R1155" i="6"/>
  <c r="S1155" i="6" s="1"/>
  <c r="AA1155" i="6"/>
  <c r="AB1155" i="6" s="1"/>
  <c r="U1155" i="6"/>
  <c r="V1155" i="6" s="1"/>
  <c r="W1155" i="6"/>
  <c r="X1155" i="6" s="1"/>
  <c r="T1155" i="6"/>
  <c r="AA271" i="6"/>
  <c r="AB271" i="6" s="1"/>
  <c r="W271" i="6"/>
  <c r="X271" i="6" s="1"/>
  <c r="R271" i="6"/>
  <c r="S271" i="6" s="1"/>
  <c r="T271" i="6"/>
  <c r="Z271" i="6"/>
  <c r="U271" i="6"/>
  <c r="V271" i="6" s="1"/>
  <c r="AA471" i="6"/>
  <c r="AB471" i="6" s="1"/>
  <c r="T471" i="6"/>
  <c r="R471" i="6"/>
  <c r="S471" i="6" s="1"/>
  <c r="U471" i="6"/>
  <c r="V471" i="6" s="1"/>
  <c r="Z471" i="6"/>
  <c r="W471" i="6"/>
  <c r="X471" i="6" s="1"/>
  <c r="U735" i="6"/>
  <c r="V735" i="6" s="1"/>
  <c r="AA735" i="6"/>
  <c r="AB735" i="6" s="1"/>
  <c r="T735" i="6"/>
  <c r="W735" i="6"/>
  <c r="X735" i="6" s="1"/>
  <c r="R735" i="6"/>
  <c r="S735" i="6" s="1"/>
  <c r="Z735" i="6"/>
  <c r="AA959" i="6"/>
  <c r="AB959" i="6" s="1"/>
  <c r="T959" i="6"/>
  <c r="W959" i="6"/>
  <c r="X959" i="6" s="1"/>
  <c r="U959" i="6"/>
  <c r="V959" i="6" s="1"/>
  <c r="R959" i="6"/>
  <c r="S959" i="6" s="1"/>
  <c r="Z959" i="6"/>
  <c r="T1167" i="6"/>
  <c r="U1167" i="6"/>
  <c r="V1167" i="6" s="1"/>
  <c r="R1167" i="6"/>
  <c r="S1167" i="6" s="1"/>
  <c r="AA1167" i="6"/>
  <c r="AB1167" i="6" s="1"/>
  <c r="Z1167" i="6"/>
  <c r="W1167" i="6"/>
  <c r="X1167" i="6" s="1"/>
  <c r="AA1407" i="6"/>
  <c r="AB1407" i="6" s="1"/>
  <c r="W1407" i="6"/>
  <c r="X1407" i="6" s="1"/>
  <c r="R1407" i="6"/>
  <c r="T1407" i="6"/>
  <c r="U1407" i="6"/>
  <c r="V1407" i="6" s="1"/>
  <c r="Z1407" i="6"/>
  <c r="T1687" i="6"/>
  <c r="AA1687" i="6"/>
  <c r="AB1687" i="6" s="1"/>
  <c r="U1687" i="6"/>
  <c r="V1687" i="6" s="1"/>
  <c r="R1687" i="6"/>
  <c r="S1687" i="6" s="1"/>
  <c r="Z1687" i="6"/>
  <c r="W1687" i="6"/>
  <c r="X1687" i="6" s="1"/>
  <c r="T2007" i="6"/>
  <c r="R2007" i="6"/>
  <c r="S2007" i="6" s="1"/>
  <c r="W2007" i="6"/>
  <c r="X2007" i="6" s="1"/>
  <c r="Z2007" i="6"/>
  <c r="U2007" i="6"/>
  <c r="V2007" i="6" s="1"/>
  <c r="U1482" i="6"/>
  <c r="V1482" i="6" s="1"/>
  <c r="T1482" i="6"/>
  <c r="R1482" i="6"/>
  <c r="AA1482" i="6"/>
  <c r="AB1482" i="6" s="1"/>
  <c r="Z1482" i="6"/>
  <c r="W1482" i="6"/>
  <c r="X1482" i="6" s="1"/>
  <c r="R1154" i="6"/>
  <c r="S1154" i="6" s="1"/>
  <c r="W1154" i="6"/>
  <c r="X1154" i="6" s="1"/>
  <c r="T1154" i="6"/>
  <c r="AA1154" i="6"/>
  <c r="AB1154" i="6" s="1"/>
  <c r="U1154" i="6"/>
  <c r="Z1154" i="6"/>
  <c r="AA1483" i="6"/>
  <c r="AB1483" i="6" s="1"/>
  <c r="U1483" i="6"/>
  <c r="V1483" i="6" s="1"/>
  <c r="W1483" i="6"/>
  <c r="X1483" i="6" s="1"/>
  <c r="T1483" i="6"/>
  <c r="R1483" i="6"/>
  <c r="S1483" i="6" s="1"/>
  <c r="Z1483" i="6"/>
  <c r="Z631" i="6"/>
  <c r="Z1962" i="6"/>
  <c r="Z285" i="6"/>
  <c r="R177" i="6"/>
  <c r="S177" i="6" s="1"/>
  <c r="Z177" i="6"/>
  <c r="W329" i="6"/>
  <c r="X329" i="6" s="1"/>
  <c r="Z329" i="6"/>
  <c r="T154" i="6"/>
  <c r="R154" i="6"/>
  <c r="Z154" i="6"/>
  <c r="T509" i="6"/>
  <c r="Z509" i="6"/>
  <c r="R1165" i="6"/>
  <c r="S1165" i="6" s="1"/>
  <c r="T1165" i="6"/>
  <c r="U1165" i="6"/>
  <c r="V1165" i="6" s="1"/>
  <c r="AA1165" i="6"/>
  <c r="AB1165" i="6" s="1"/>
  <c r="W1165" i="6"/>
  <c r="T1381" i="6"/>
  <c r="R1381" i="6"/>
  <c r="S1381" i="6" s="1"/>
  <c r="AA1381" i="6"/>
  <c r="AB1381" i="6" s="1"/>
  <c r="W1381" i="6"/>
  <c r="X1381" i="6" s="1"/>
  <c r="U1381" i="6"/>
  <c r="V1381" i="6" s="1"/>
  <c r="Z1381" i="6"/>
  <c r="W1541" i="6"/>
  <c r="X1541" i="6" s="1"/>
  <c r="R1541" i="6"/>
  <c r="T1541" i="6"/>
  <c r="U1541" i="6"/>
  <c r="V1541" i="6" s="1"/>
  <c r="Z1541" i="6"/>
  <c r="AA1813" i="6"/>
  <c r="AB1813" i="6" s="1"/>
  <c r="R1813" i="6"/>
  <c r="S1813" i="6" s="1"/>
  <c r="U1813" i="6"/>
  <c r="V1813" i="6" s="1"/>
  <c r="W1813" i="6"/>
  <c r="X1813" i="6" s="1"/>
  <c r="T1813" i="6"/>
  <c r="Z1813" i="6"/>
  <c r="R962" i="6"/>
  <c r="S962" i="6" s="1"/>
  <c r="AA962" i="6"/>
  <c r="AB962" i="6" s="1"/>
  <c r="T962" i="6"/>
  <c r="W962" i="6"/>
  <c r="X962" i="6" s="1"/>
  <c r="U962" i="6"/>
  <c r="V962" i="6" s="1"/>
  <c r="AA1594" i="6"/>
  <c r="AB1594" i="6" s="1"/>
  <c r="R1594" i="6"/>
  <c r="U1594" i="6"/>
  <c r="V1594" i="6" s="1"/>
  <c r="T1594" i="6"/>
  <c r="W1594" i="6"/>
  <c r="X1594" i="6" s="1"/>
  <c r="W1219" i="6"/>
  <c r="X1219" i="6" s="1"/>
  <c r="U1219" i="6"/>
  <c r="V1219" i="6" s="1"/>
  <c r="AA1219" i="6"/>
  <c r="AB1219" i="6" s="1"/>
  <c r="T1219" i="6"/>
  <c r="R1219" i="6"/>
  <c r="S1219" i="6" s="1"/>
  <c r="Z1219" i="6"/>
  <c r="R1499" i="6"/>
  <c r="S1499" i="6" s="1"/>
  <c r="T1499" i="6"/>
  <c r="AA1499" i="6"/>
  <c r="AB1499" i="6" s="1"/>
  <c r="U1499" i="6"/>
  <c r="V1499" i="6" s="1"/>
  <c r="W1499" i="6"/>
  <c r="X1499" i="6" s="1"/>
  <c r="Z1499" i="6"/>
  <c r="R1534" i="6"/>
  <c r="S1534" i="6" s="1"/>
  <c r="T1534" i="6"/>
  <c r="U1534" i="6"/>
  <c r="V1534" i="6" s="1"/>
  <c r="AA1534" i="6"/>
  <c r="AB1534" i="6" s="1"/>
  <c r="W1534" i="6"/>
  <c r="Z1534" i="6"/>
  <c r="T367" i="6"/>
  <c r="AA367" i="6"/>
  <c r="AB367" i="6" s="1"/>
  <c r="R367" i="6"/>
  <c r="S367" i="6" s="1"/>
  <c r="U367" i="6"/>
  <c r="V367" i="6" s="1"/>
  <c r="W367" i="6"/>
  <c r="X367" i="6" s="1"/>
  <c r="U599" i="6"/>
  <c r="V599" i="6" s="1"/>
  <c r="R599" i="6"/>
  <c r="S599" i="6" s="1"/>
  <c r="AA599" i="6"/>
  <c r="AB599" i="6" s="1"/>
  <c r="W599" i="6"/>
  <c r="X599" i="6" s="1"/>
  <c r="Z599" i="6"/>
  <c r="T599" i="6"/>
  <c r="AA831" i="6"/>
  <c r="AB831" i="6" s="1"/>
  <c r="U831" i="6"/>
  <c r="V831" i="6" s="1"/>
  <c r="T831" i="6"/>
  <c r="W831" i="6"/>
  <c r="X831" i="6" s="1"/>
  <c r="R831" i="6"/>
  <c r="S831" i="6" s="1"/>
  <c r="Z831" i="6"/>
  <c r="T1063" i="6"/>
  <c r="R1063" i="6"/>
  <c r="W1063" i="6"/>
  <c r="X1063" i="6" s="1"/>
  <c r="AA1063" i="6"/>
  <c r="AB1063" i="6" s="1"/>
  <c r="U1063" i="6"/>
  <c r="V1063" i="6" s="1"/>
  <c r="AA1351" i="6"/>
  <c r="AB1351" i="6" s="1"/>
  <c r="U1351" i="6"/>
  <c r="V1351" i="6" s="1"/>
  <c r="T1351" i="6"/>
  <c r="R1351" i="6"/>
  <c r="S1351" i="6" s="1"/>
  <c r="W1351" i="6"/>
  <c r="X1351" i="6" s="1"/>
  <c r="T1623" i="6"/>
  <c r="R1623" i="6"/>
  <c r="S1623" i="6" s="1"/>
  <c r="U1623" i="6"/>
  <c r="V1623" i="6" s="1"/>
  <c r="W1623" i="6"/>
  <c r="X1623" i="6" s="1"/>
  <c r="AA1623" i="6"/>
  <c r="AB1623" i="6" s="1"/>
  <c r="Z1623" i="6"/>
  <c r="W1943" i="6"/>
  <c r="X1943" i="6" s="1"/>
  <c r="R1943" i="6"/>
  <c r="S1943" i="6" s="1"/>
  <c r="U1943" i="6"/>
  <c r="V1943" i="6" s="1"/>
  <c r="AA1943" i="6"/>
  <c r="AB1943" i="6" s="1"/>
  <c r="T1943" i="6"/>
  <c r="AA1362" i="6"/>
  <c r="AB1362" i="6" s="1"/>
  <c r="T1362" i="6"/>
  <c r="U1362" i="6"/>
  <c r="V1362" i="6" s="1"/>
  <c r="W1362" i="6"/>
  <c r="X1362" i="6" s="1"/>
  <c r="Z1362" i="6"/>
  <c r="R1362" i="6"/>
  <c r="S1362" i="6" s="1"/>
  <c r="AA1019" i="6"/>
  <c r="AB1019" i="6" s="1"/>
  <c r="T1019" i="6"/>
  <c r="W1019" i="6"/>
  <c r="X1019" i="6" s="1"/>
  <c r="U1019" i="6"/>
  <c r="V1019" i="6" s="1"/>
  <c r="R1019" i="6"/>
  <c r="S1019" i="6" s="1"/>
  <c r="Z1019" i="6"/>
  <c r="T1475" i="6"/>
  <c r="AA1475" i="6"/>
  <c r="AB1475" i="6" s="1"/>
  <c r="W1475" i="6"/>
  <c r="X1475" i="6" s="1"/>
  <c r="U1475" i="6"/>
  <c r="V1475" i="6" s="1"/>
  <c r="Z1475" i="6"/>
  <c r="R1475" i="6"/>
  <c r="S1475" i="6" s="1"/>
  <c r="AA1538" i="6"/>
  <c r="AB1538" i="6" s="1"/>
  <c r="U1538" i="6"/>
  <c r="V1538" i="6" s="1"/>
  <c r="R1538" i="6"/>
  <c r="W1538" i="6"/>
  <c r="X1538" i="6" s="1"/>
  <c r="T1538" i="6"/>
  <c r="W1371" i="6"/>
  <c r="X1371" i="6" s="1"/>
  <c r="R1371" i="6"/>
  <c r="S1371" i="6" s="1"/>
  <c r="T1371" i="6"/>
  <c r="U1371" i="6"/>
  <c r="V1371" i="6" s="1"/>
  <c r="Z1371" i="6"/>
  <c r="AA1371" i="6"/>
  <c r="AB1371" i="6" s="1"/>
  <c r="T897" i="6"/>
  <c r="U897" i="6"/>
  <c r="AA897" i="6"/>
  <c r="AB897" i="6" s="1"/>
  <c r="W897" i="6"/>
  <c r="X897" i="6" s="1"/>
  <c r="R897" i="6"/>
  <c r="S897" i="6" s="1"/>
  <c r="Z897" i="6"/>
  <c r="AA1921" i="6"/>
  <c r="AB1921" i="6" s="1"/>
  <c r="W1921" i="6"/>
  <c r="U1921" i="6"/>
  <c r="V1921" i="6" s="1"/>
  <c r="T1921" i="6"/>
  <c r="R1921" i="6"/>
  <c r="S1921" i="6" s="1"/>
  <c r="AA1242" i="6"/>
  <c r="AB1242" i="6" s="1"/>
  <c r="R1242" i="6"/>
  <c r="S1242" i="6" s="1"/>
  <c r="U1242" i="6"/>
  <c r="V1242" i="6" s="1"/>
  <c r="T1242" i="6"/>
  <c r="W1242" i="6"/>
  <c r="X1242" i="6" s="1"/>
  <c r="Z1242" i="6"/>
  <c r="T1059" i="6"/>
  <c r="R1059" i="6"/>
  <c r="S1059" i="6" s="1"/>
  <c r="U1059" i="6"/>
  <c r="V1059" i="6" s="1"/>
  <c r="AA1059" i="6"/>
  <c r="AB1059" i="6" s="1"/>
  <c r="Z1059" i="6"/>
  <c r="W1059" i="6"/>
  <c r="X1059" i="6" s="1"/>
  <c r="Z962" i="6"/>
  <c r="T123" i="6"/>
  <c r="U123" i="6"/>
  <c r="V123" i="6" s="1"/>
  <c r="AA349" i="6"/>
  <c r="AB349" i="6" s="1"/>
  <c r="Z349" i="6"/>
  <c r="U613" i="6"/>
  <c r="V613" i="6" s="1"/>
  <c r="Z613" i="6"/>
  <c r="AA1069" i="6"/>
  <c r="AB1069" i="6" s="1"/>
  <c r="R1069" i="6"/>
  <c r="T1069" i="6"/>
  <c r="U1069" i="6"/>
  <c r="V1069" i="6" s="1"/>
  <c r="W1069" i="6"/>
  <c r="X1069" i="6" s="1"/>
  <c r="Z1069" i="6"/>
  <c r="U1341" i="6"/>
  <c r="V1341" i="6" s="1"/>
  <c r="T1341" i="6"/>
  <c r="AA1341" i="6"/>
  <c r="AB1341" i="6" s="1"/>
  <c r="R1341" i="6"/>
  <c r="S1341" i="6" s="1"/>
  <c r="W1341" i="6"/>
  <c r="X1341" i="6" s="1"/>
  <c r="Z1341" i="6"/>
  <c r="R1589" i="6"/>
  <c r="S1589" i="6" s="1"/>
  <c r="AA1589" i="6"/>
  <c r="AB1589" i="6" s="1"/>
  <c r="U1589" i="6"/>
  <c r="V1589" i="6" s="1"/>
  <c r="T1589" i="6"/>
  <c r="Z1589" i="6"/>
  <c r="W1589" i="6"/>
  <c r="X1589" i="6" s="1"/>
  <c r="AA754" i="6"/>
  <c r="AB754" i="6" s="1"/>
  <c r="W754" i="6"/>
  <c r="X754" i="6" s="1"/>
  <c r="R754" i="6"/>
  <c r="S754" i="6" s="1"/>
  <c r="R207" i="6"/>
  <c r="S207" i="6" s="1"/>
  <c r="W207" i="6"/>
  <c r="X207" i="6" s="1"/>
  <c r="U207" i="6"/>
  <c r="V207" i="6" s="1"/>
  <c r="AA207" i="6"/>
  <c r="AB207" i="6" s="1"/>
  <c r="Z207" i="6"/>
  <c r="T207" i="6"/>
  <c r="T439" i="6"/>
  <c r="R439" i="6"/>
  <c r="S439" i="6" s="1"/>
  <c r="W439" i="6"/>
  <c r="X439" i="6" s="1"/>
  <c r="AA439" i="6"/>
  <c r="AB439" i="6" s="1"/>
  <c r="U439" i="6"/>
  <c r="V439" i="6" s="1"/>
  <c r="Z439" i="6"/>
  <c r="R767" i="6"/>
  <c r="AA767" i="6"/>
  <c r="AB767" i="6" s="1"/>
  <c r="W767" i="6"/>
  <c r="X767" i="6" s="1"/>
  <c r="U767" i="6"/>
  <c r="V767" i="6" s="1"/>
  <c r="T767" i="6"/>
  <c r="W999" i="6"/>
  <c r="X999" i="6" s="1"/>
  <c r="T999" i="6"/>
  <c r="R999" i="6"/>
  <c r="S999" i="6" s="1"/>
  <c r="U999" i="6"/>
  <c r="V999" i="6" s="1"/>
  <c r="AA1231" i="6"/>
  <c r="AB1231" i="6" s="1"/>
  <c r="T1231" i="6"/>
  <c r="U1231" i="6"/>
  <c r="V1231" i="6" s="1"/>
  <c r="R1231" i="6"/>
  <c r="S1231" i="6" s="1"/>
  <c r="Z1231" i="6"/>
  <c r="AA1591" i="6"/>
  <c r="AB1591" i="6" s="1"/>
  <c r="R1591" i="6"/>
  <c r="S1591" i="6" s="1"/>
  <c r="U1591" i="6"/>
  <c r="V1591" i="6" s="1"/>
  <c r="W1591" i="6"/>
  <c r="X1591" i="6" s="1"/>
  <c r="T1591" i="6"/>
  <c r="Z1591" i="6"/>
  <c r="T1847" i="6"/>
  <c r="AA1847" i="6"/>
  <c r="AB1847" i="6" s="1"/>
  <c r="R1847" i="6"/>
  <c r="S1847" i="6" s="1"/>
  <c r="W1847" i="6"/>
  <c r="X1847" i="6" s="1"/>
  <c r="U1847" i="6"/>
  <c r="V1847" i="6" s="1"/>
  <c r="Z1847" i="6"/>
  <c r="R970" i="6"/>
  <c r="S970" i="6" s="1"/>
  <c r="AA970" i="6"/>
  <c r="AB970" i="6" s="1"/>
  <c r="W970" i="6"/>
  <c r="X970" i="6" s="1"/>
  <c r="T970" i="6"/>
  <c r="U970" i="6"/>
  <c r="V970" i="6" s="1"/>
  <c r="T907" i="6"/>
  <c r="AA907" i="6"/>
  <c r="AB907" i="6" s="1"/>
  <c r="W907" i="6"/>
  <c r="X907" i="6" s="1"/>
  <c r="R907" i="6"/>
  <c r="S907" i="6" s="1"/>
  <c r="U907" i="6"/>
  <c r="V907" i="6" s="1"/>
  <c r="AA1355" i="6"/>
  <c r="AB1355" i="6" s="1"/>
  <c r="T1355" i="6"/>
  <c r="R1355" i="6"/>
  <c r="S1355" i="6" s="1"/>
  <c r="W1355" i="6"/>
  <c r="X1355" i="6" s="1"/>
  <c r="U1355" i="6"/>
  <c r="V1355" i="6" s="1"/>
  <c r="Z1355" i="6"/>
  <c r="T867" i="6"/>
  <c r="AA867" i="6"/>
  <c r="AB867" i="6" s="1"/>
  <c r="R867" i="6"/>
  <c r="S867" i="6" s="1"/>
  <c r="U867" i="6"/>
  <c r="V867" i="6" s="1"/>
  <c r="W867" i="6"/>
  <c r="X867" i="6" s="1"/>
  <c r="Z970" i="6"/>
  <c r="Z113" i="6"/>
  <c r="Z1165" i="6"/>
  <c r="Z413" i="6"/>
  <c r="W95" i="6"/>
  <c r="X95" i="6" s="1"/>
  <c r="Z95" i="6"/>
  <c r="W127" i="6"/>
  <c r="X127" i="6" s="1"/>
  <c r="Z127" i="6"/>
  <c r="R219" i="6"/>
  <c r="S219" i="6" s="1"/>
  <c r="U219" i="6"/>
  <c r="V219" i="6" s="1"/>
  <c r="R477" i="6"/>
  <c r="S477" i="6" s="1"/>
  <c r="U477" i="6"/>
  <c r="V477" i="6" s="1"/>
  <c r="Z477" i="6"/>
  <c r="AA965" i="6"/>
  <c r="AB965" i="6" s="1"/>
  <c r="U965" i="6"/>
  <c r="V965" i="6" s="1"/>
  <c r="W965" i="6"/>
  <c r="X965" i="6" s="1"/>
  <c r="R965" i="6"/>
  <c r="S965" i="6" s="1"/>
  <c r="T965" i="6"/>
  <c r="Z965" i="6"/>
  <c r="U1197" i="6"/>
  <c r="V1197" i="6" s="1"/>
  <c r="AA1197" i="6"/>
  <c r="AB1197" i="6" s="1"/>
  <c r="T1197" i="6"/>
  <c r="R1197" i="6"/>
  <c r="S1197" i="6" s="1"/>
  <c r="W1197" i="6"/>
  <c r="X1197" i="6" s="1"/>
  <c r="Z1197" i="6"/>
  <c r="AA1477" i="6"/>
  <c r="AB1477" i="6" s="1"/>
  <c r="U1477" i="6"/>
  <c r="V1477" i="6" s="1"/>
  <c r="W1477" i="6"/>
  <c r="X1477" i="6" s="1"/>
  <c r="R1477" i="6"/>
  <c r="S1477" i="6" s="1"/>
  <c r="T1477" i="6"/>
  <c r="Z1477" i="6"/>
  <c r="U1901" i="6"/>
  <c r="V1901" i="6" s="1"/>
  <c r="T1901" i="6"/>
  <c r="AA1901" i="6"/>
  <c r="AB1901" i="6" s="1"/>
  <c r="R1901" i="6"/>
  <c r="S1901" i="6" s="1"/>
  <c r="W1901" i="6"/>
  <c r="X1901" i="6" s="1"/>
  <c r="Z1901" i="6"/>
  <c r="T1298" i="6"/>
  <c r="U1298" i="6"/>
  <c r="V1298" i="6" s="1"/>
  <c r="AA1298" i="6"/>
  <c r="AB1298" i="6" s="1"/>
  <c r="Z1298" i="6"/>
  <c r="W1298" i="6"/>
  <c r="X1298" i="6" s="1"/>
  <c r="R1298" i="6"/>
  <c r="S1298" i="6" s="1"/>
  <c r="R1067" i="6"/>
  <c r="S1067" i="6" s="1"/>
  <c r="U1067" i="6"/>
  <c r="V1067" i="6" s="1"/>
  <c r="AA1067" i="6"/>
  <c r="AB1067" i="6" s="1"/>
  <c r="T1067" i="6"/>
  <c r="W1067" i="6"/>
  <c r="X1067" i="6" s="1"/>
  <c r="T239" i="6"/>
  <c r="U239" i="6"/>
  <c r="V239" i="6" s="1"/>
  <c r="W239" i="6"/>
  <c r="X239" i="6" s="1"/>
  <c r="R239" i="6"/>
  <c r="S239" i="6" s="1"/>
  <c r="Z239" i="6"/>
  <c r="AA239" i="6"/>
  <c r="AB239" i="6" s="1"/>
  <c r="W535" i="6"/>
  <c r="X535" i="6" s="1"/>
  <c r="R535" i="6"/>
  <c r="S535" i="6" s="1"/>
  <c r="AA535" i="6"/>
  <c r="AB535" i="6" s="1"/>
  <c r="T535" i="6"/>
  <c r="U535" i="6"/>
  <c r="V535" i="6" s="1"/>
  <c r="Z535" i="6"/>
  <c r="R703" i="6"/>
  <c r="S703" i="6" s="1"/>
  <c r="T703" i="6"/>
  <c r="AA703" i="6"/>
  <c r="AB703" i="6" s="1"/>
  <c r="U703" i="6"/>
  <c r="V703" i="6" s="1"/>
  <c r="W703" i="6"/>
  <c r="X703" i="6" s="1"/>
  <c r="Z703" i="6"/>
  <c r="T895" i="6"/>
  <c r="U895" i="6"/>
  <c r="V895" i="6" s="1"/>
  <c r="R895" i="6"/>
  <c r="S895" i="6" s="1"/>
  <c r="W895" i="6"/>
  <c r="X895" i="6" s="1"/>
  <c r="AA895" i="6"/>
  <c r="AB895" i="6" s="1"/>
  <c r="Z895" i="6"/>
  <c r="U1127" i="6"/>
  <c r="V1127" i="6" s="1"/>
  <c r="R1127" i="6"/>
  <c r="AA1127" i="6"/>
  <c r="AB1127" i="6" s="1"/>
  <c r="T1127" i="6"/>
  <c r="W1127" i="6"/>
  <c r="X1127" i="6" s="1"/>
  <c r="Z1127" i="6"/>
  <c r="W1447" i="6"/>
  <c r="X1447" i="6" s="1"/>
  <c r="T1447" i="6"/>
  <c r="AA1447" i="6"/>
  <c r="AB1447" i="6" s="1"/>
  <c r="U1447" i="6"/>
  <c r="V1447" i="6" s="1"/>
  <c r="R1447" i="6"/>
  <c r="S1447" i="6" s="1"/>
  <c r="T1799" i="6"/>
  <c r="AA1799" i="6"/>
  <c r="AB1799" i="6" s="1"/>
  <c r="W1799" i="6"/>
  <c r="X1799" i="6" s="1"/>
  <c r="U1799" i="6"/>
  <c r="V1799" i="6" s="1"/>
  <c r="R1799" i="6"/>
  <c r="S1799" i="6" s="1"/>
  <c r="Z1799" i="6"/>
  <c r="AA1058" i="6"/>
  <c r="AB1058" i="6" s="1"/>
  <c r="R1058" i="6"/>
  <c r="S1058" i="6" s="1"/>
  <c r="T1058" i="6"/>
  <c r="U1058" i="6"/>
  <c r="V1058" i="6" s="1"/>
  <c r="Z1058" i="6"/>
  <c r="W1058" i="6"/>
  <c r="X1058" i="6" s="1"/>
  <c r="AA850" i="6"/>
  <c r="AB850" i="6" s="1"/>
  <c r="W850" i="6"/>
  <c r="X850" i="6" s="1"/>
  <c r="R850" i="6"/>
  <c r="T850" i="6"/>
  <c r="U850" i="6"/>
  <c r="V850" i="6" s="1"/>
  <c r="Z850" i="6"/>
  <c r="W1994" i="6"/>
  <c r="X1994" i="6" s="1"/>
  <c r="R1994" i="6"/>
  <c r="S1994" i="6" s="1"/>
  <c r="T1994" i="6"/>
  <c r="U1994" i="6"/>
  <c r="V1994" i="6" s="1"/>
  <c r="AA1994" i="6"/>
  <c r="AB1994" i="6" s="1"/>
  <c r="U994" i="6"/>
  <c r="V994" i="6" s="1"/>
  <c r="AA994" i="6"/>
  <c r="AB994" i="6" s="1"/>
  <c r="W994" i="6"/>
  <c r="X994" i="6" s="1"/>
  <c r="T994" i="6"/>
  <c r="R994" i="6"/>
  <c r="S994" i="6" s="1"/>
  <c r="Z994" i="6"/>
  <c r="W1755" i="6"/>
  <c r="U1755" i="6"/>
  <c r="V1755" i="6" s="1"/>
  <c r="T1755" i="6"/>
  <c r="AA1755" i="6"/>
  <c r="AB1755" i="6" s="1"/>
  <c r="R1755" i="6"/>
  <c r="S1755" i="6" s="1"/>
  <c r="Z603" i="6"/>
  <c r="Z1842" i="6"/>
  <c r="Z907" i="6"/>
  <c r="Z1538" i="6"/>
  <c r="T754" i="6"/>
  <c r="AA1541" i="6"/>
  <c r="AB1541" i="6" s="1"/>
  <c r="T31" i="6"/>
  <c r="Z31" i="6"/>
  <c r="W31" i="6"/>
  <c r="X31" i="6" s="1"/>
  <c r="U27" i="6"/>
  <c r="V27" i="6" s="1"/>
  <c r="Z27" i="6"/>
  <c r="AA901" i="6"/>
  <c r="AB901" i="6" s="1"/>
  <c r="Z901" i="6"/>
  <c r="AA1101" i="6"/>
  <c r="AB1101" i="6" s="1"/>
  <c r="R1101" i="6"/>
  <c r="S1101" i="6" s="1"/>
  <c r="W1101" i="6"/>
  <c r="X1101" i="6" s="1"/>
  <c r="U1101" i="6"/>
  <c r="V1101" i="6" s="1"/>
  <c r="T1101" i="6"/>
  <c r="R1309" i="6"/>
  <c r="S1309" i="6" s="1"/>
  <c r="T1309" i="6"/>
  <c r="U1309" i="6"/>
  <c r="AA1309" i="6"/>
  <c r="AB1309" i="6" s="1"/>
  <c r="W1309" i="6"/>
  <c r="X1309" i="6" s="1"/>
  <c r="Z1309" i="6"/>
  <c r="T1773" i="6"/>
  <c r="AA1773" i="6"/>
  <c r="AB1773" i="6" s="1"/>
  <c r="W1773" i="6"/>
  <c r="R1773" i="6"/>
  <c r="S1773" i="6" s="1"/>
  <c r="U1773" i="6"/>
  <c r="V1773" i="6" s="1"/>
  <c r="W923" i="6"/>
  <c r="X923" i="6" s="1"/>
  <c r="U923" i="6"/>
  <c r="V923" i="6" s="1"/>
  <c r="AA923" i="6"/>
  <c r="AB923" i="6" s="1"/>
  <c r="T923" i="6"/>
  <c r="R923" i="6"/>
  <c r="S923" i="6" s="1"/>
  <c r="Z923" i="6"/>
  <c r="AA1379" i="6"/>
  <c r="AB1379" i="6" s="1"/>
  <c r="U1379" i="6"/>
  <c r="V1379" i="6" s="1"/>
  <c r="R1379" i="6"/>
  <c r="S1379" i="6" s="1"/>
  <c r="W1379" i="6"/>
  <c r="X1379" i="6" s="1"/>
  <c r="T1379" i="6"/>
  <c r="R175" i="6"/>
  <c r="S175" i="6" s="1"/>
  <c r="U175" i="6"/>
  <c r="V175" i="6" s="1"/>
  <c r="W175" i="6"/>
  <c r="X175" i="6" s="1"/>
  <c r="T175" i="6"/>
  <c r="Z175" i="6"/>
  <c r="AA175" i="6"/>
  <c r="AB175" i="6" s="1"/>
  <c r="T567" i="6"/>
  <c r="R567" i="6"/>
  <c r="S567" i="6" s="1"/>
  <c r="AA567" i="6"/>
  <c r="AB567" i="6" s="1"/>
  <c r="W567" i="6"/>
  <c r="X567" i="6" s="1"/>
  <c r="Z567" i="6"/>
  <c r="U567" i="6"/>
  <c r="V567" i="6" s="1"/>
  <c r="U799" i="6"/>
  <c r="V799" i="6" s="1"/>
  <c r="AA799" i="6"/>
  <c r="AB799" i="6" s="1"/>
  <c r="R799" i="6"/>
  <c r="S799" i="6" s="1"/>
  <c r="T799" i="6"/>
  <c r="W799" i="6"/>
  <c r="X799" i="6" s="1"/>
  <c r="Z799" i="6"/>
  <c r="U1031" i="6"/>
  <c r="V1031" i="6" s="1"/>
  <c r="R1031" i="6"/>
  <c r="S1031" i="6" s="1"/>
  <c r="AA1031" i="6"/>
  <c r="AB1031" i="6" s="1"/>
  <c r="W1031" i="6"/>
  <c r="X1031" i="6" s="1"/>
  <c r="AA1263" i="6"/>
  <c r="AB1263" i="6" s="1"/>
  <c r="U1263" i="6"/>
  <c r="V1263" i="6" s="1"/>
  <c r="W1263" i="6"/>
  <c r="X1263" i="6" s="1"/>
  <c r="T1263" i="6"/>
  <c r="Z1263" i="6"/>
  <c r="T1479" i="6"/>
  <c r="R1479" i="6"/>
  <c r="AA1479" i="6"/>
  <c r="AB1479" i="6" s="1"/>
  <c r="U1479" i="6"/>
  <c r="V1479" i="6" s="1"/>
  <c r="W1479" i="6"/>
  <c r="X1479" i="6" s="1"/>
  <c r="Z1479" i="6"/>
  <c r="R1727" i="6"/>
  <c r="S1727" i="6" s="1"/>
  <c r="W1727" i="6"/>
  <c r="X1727" i="6" s="1"/>
  <c r="T1727" i="6"/>
  <c r="AA1727" i="6"/>
  <c r="AB1727" i="6" s="1"/>
  <c r="T658" i="6"/>
  <c r="W658" i="6"/>
  <c r="X658" i="6" s="1"/>
  <c r="R658" i="6"/>
  <c r="S658" i="6" s="1"/>
  <c r="U658" i="6"/>
  <c r="V658" i="6" s="1"/>
  <c r="AA658" i="6"/>
  <c r="AB658" i="6" s="1"/>
  <c r="AA1946" i="6"/>
  <c r="AB1946" i="6" s="1"/>
  <c r="W1946" i="6"/>
  <c r="X1946" i="6" s="1"/>
  <c r="U1946" i="6"/>
  <c r="R1946" i="6"/>
  <c r="S1946" i="6" s="1"/>
  <c r="T1946" i="6"/>
  <c r="Z1946" i="6"/>
  <c r="AA1122" i="6"/>
  <c r="AB1122" i="6" s="1"/>
  <c r="T1122" i="6"/>
  <c r="U1122" i="6"/>
  <c r="V1122" i="6" s="1"/>
  <c r="W1122" i="6"/>
  <c r="X1122" i="6" s="1"/>
  <c r="R1122" i="6"/>
  <c r="Z1122" i="6"/>
  <c r="U1762" i="6"/>
  <c r="V1762" i="6" s="1"/>
  <c r="T1762" i="6"/>
  <c r="W1762" i="6"/>
  <c r="X1762" i="6" s="1"/>
  <c r="AA1762" i="6"/>
  <c r="AB1762" i="6" s="1"/>
  <c r="R1762" i="6"/>
  <c r="S1762" i="6" s="1"/>
  <c r="R1827" i="6"/>
  <c r="S1827" i="6" s="1"/>
  <c r="T1827" i="6"/>
  <c r="AA1827" i="6"/>
  <c r="AB1827" i="6" s="1"/>
  <c r="U1827" i="6"/>
  <c r="V1827" i="6" s="1"/>
  <c r="W1827" i="6"/>
  <c r="X1827" i="6" s="1"/>
  <c r="Z1827" i="6"/>
  <c r="AA1801" i="6"/>
  <c r="AB1801" i="6" s="1"/>
  <c r="U1801" i="6"/>
  <c r="V1801" i="6" s="1"/>
  <c r="W1801" i="6"/>
  <c r="X1801" i="6" s="1"/>
  <c r="R1801" i="6"/>
  <c r="T1801" i="6"/>
  <c r="T1930" i="6"/>
  <c r="W1930" i="6"/>
  <c r="X1930" i="6" s="1"/>
  <c r="AA1930" i="6"/>
  <c r="AB1930" i="6" s="1"/>
  <c r="R1930" i="6"/>
  <c r="S1930" i="6" s="1"/>
  <c r="U1930" i="6"/>
  <c r="V1930" i="6" s="1"/>
  <c r="Z1727" i="6"/>
  <c r="Z1101" i="6"/>
  <c r="AA999" i="6"/>
  <c r="AB999" i="6" s="1"/>
  <c r="Z1674" i="6"/>
  <c r="Z1921" i="6"/>
  <c r="Z1063" i="6"/>
  <c r="Z1351" i="6"/>
  <c r="Z1379" i="6"/>
  <c r="Z999" i="6"/>
  <c r="Z114" i="6"/>
  <c r="Z1095" i="6"/>
  <c r="Z186" i="6"/>
  <c r="Z1594" i="6"/>
  <c r="Z1155" i="6"/>
  <c r="Z482" i="6"/>
  <c r="Z682" i="6"/>
  <c r="Z1762" i="6"/>
  <c r="Z1447" i="6"/>
  <c r="Z1559" i="6"/>
  <c r="Z1957" i="6"/>
  <c r="Z731" i="6"/>
  <c r="U754" i="6"/>
  <c r="V754" i="6" s="1"/>
  <c r="T1031" i="6"/>
  <c r="AA96" i="6"/>
  <c r="AB96" i="6" s="1"/>
  <c r="W96" i="6"/>
  <c r="X96" i="6" s="1"/>
  <c r="U192" i="6"/>
  <c r="V192" i="6" s="1"/>
  <c r="W192" i="6"/>
  <c r="X192" i="6" s="1"/>
  <c r="R412" i="6"/>
  <c r="S412" i="6" s="1"/>
  <c r="W412" i="6"/>
  <c r="X412" i="6" s="1"/>
  <c r="T412" i="6"/>
  <c r="T1556" i="6"/>
  <c r="W1556" i="6"/>
  <c r="X1556" i="6" s="1"/>
  <c r="R1780" i="6"/>
  <c r="S1780" i="6" s="1"/>
  <c r="W1780" i="6"/>
  <c r="X1780" i="6" s="1"/>
  <c r="U1254" i="6"/>
  <c r="V1254" i="6" s="1"/>
  <c r="W1254" i="6"/>
  <c r="X1254" i="6" s="1"/>
  <c r="Z1254" i="6"/>
  <c r="R1254" i="6"/>
  <c r="S1254" i="6" s="1"/>
  <c r="T1438" i="6"/>
  <c r="W1438" i="6"/>
  <c r="X1438" i="6" s="1"/>
  <c r="W1478" i="6"/>
  <c r="X1478" i="6" s="1"/>
  <c r="U1478" i="6"/>
  <c r="V1478" i="6" s="1"/>
  <c r="W1526" i="6"/>
  <c r="X1526" i="6" s="1"/>
  <c r="R1526" i="6"/>
  <c r="S1526" i="6" s="1"/>
  <c r="R1590" i="6"/>
  <c r="S1590" i="6" s="1"/>
  <c r="W1590" i="6"/>
  <c r="U1590" i="6"/>
  <c r="V1590" i="6" s="1"/>
  <c r="T1702" i="6"/>
  <c r="W1702" i="6"/>
  <c r="X1702" i="6" s="1"/>
  <c r="W1555" i="6"/>
  <c r="X1555" i="6" s="1"/>
  <c r="Z1555" i="6"/>
  <c r="Z614" i="6"/>
  <c r="Z1030" i="6"/>
  <c r="Z958" i="6"/>
  <c r="Z1334" i="6"/>
  <c r="Z1854" i="6"/>
  <c r="Z1974" i="6"/>
  <c r="Z1236" i="6"/>
  <c r="Z32" i="6"/>
  <c r="W652" i="6"/>
  <c r="X652" i="6" s="1"/>
  <c r="W1236" i="6"/>
  <c r="X1236" i="6" s="1"/>
  <c r="AA22" i="6"/>
  <c r="AB22" i="6" s="1"/>
  <c r="U22" i="6"/>
  <c r="V22" i="6" s="1"/>
  <c r="W22" i="6"/>
  <c r="X22" i="6" s="1"/>
  <c r="R470" i="6"/>
  <c r="S470" i="6" s="1"/>
  <c r="W470" i="6"/>
  <c r="X470" i="6" s="1"/>
  <c r="AA217" i="6"/>
  <c r="AB217" i="6" s="1"/>
  <c r="W217" i="6"/>
  <c r="X217" i="6" s="1"/>
  <c r="W128" i="6"/>
  <c r="X128" i="6" s="1"/>
  <c r="T128" i="6"/>
  <c r="U534" i="6"/>
  <c r="V534" i="6" s="1"/>
  <c r="W534" i="6"/>
  <c r="X534" i="6" s="1"/>
  <c r="W686" i="6"/>
  <c r="X686" i="6" s="1"/>
  <c r="R686" i="6"/>
  <c r="T686" i="6"/>
  <c r="Z916" i="6"/>
  <c r="Z650" i="6"/>
  <c r="Z716" i="6"/>
  <c r="Z1747" i="6"/>
  <c r="Z1406" i="6"/>
  <c r="Z1578" i="6"/>
  <c r="W86" i="6"/>
  <c r="X86" i="6" s="1"/>
  <c r="W1732" i="6"/>
  <c r="X1732" i="6" s="1"/>
  <c r="T380" i="6"/>
  <c r="W118" i="6"/>
  <c r="X118" i="6" s="1"/>
  <c r="T118" i="6"/>
  <c r="Z118" i="6"/>
  <c r="AA318" i="6"/>
  <c r="AB318" i="6" s="1"/>
  <c r="W318" i="6"/>
  <c r="X318" i="6" s="1"/>
  <c r="U84" i="6"/>
  <c r="V84" i="6" s="1"/>
  <c r="W84" i="6"/>
  <c r="X84" i="6" s="1"/>
  <c r="R244" i="6"/>
  <c r="S244" i="6" s="1"/>
  <c r="W244" i="6"/>
  <c r="X244" i="6" s="1"/>
  <c r="R612" i="6"/>
  <c r="S612" i="6" s="1"/>
  <c r="U612" i="6"/>
  <c r="V612" i="6" s="1"/>
  <c r="T612" i="6"/>
  <c r="T756" i="6"/>
  <c r="AA756" i="6"/>
  <c r="AB756" i="6" s="1"/>
  <c r="W756" i="6"/>
  <c r="X756" i="6" s="1"/>
  <c r="R756" i="6"/>
  <c r="S756" i="6" s="1"/>
  <c r="U1044" i="6"/>
  <c r="V1044" i="6" s="1"/>
  <c r="W1044" i="6"/>
  <c r="X1044" i="6" s="1"/>
  <c r="R1300" i="6"/>
  <c r="S1300" i="6" s="1"/>
  <c r="W1300" i="6"/>
  <c r="X1300" i="6" s="1"/>
  <c r="U1354" i="6"/>
  <c r="V1354" i="6" s="1"/>
  <c r="T1354" i="6"/>
  <c r="T654" i="6"/>
  <c r="W654" i="6"/>
  <c r="X654" i="6" s="1"/>
  <c r="Z412" i="6"/>
  <c r="Z886" i="6"/>
  <c r="Z1652" i="6"/>
  <c r="N482" i="6"/>
  <c r="O482" i="6" s="1"/>
  <c r="Z686" i="6"/>
  <c r="Z915" i="6"/>
  <c r="Z814" i="6"/>
  <c r="Z1003" i="6"/>
  <c r="Z1558" i="6"/>
  <c r="Z1715" i="6"/>
  <c r="Z1934" i="6"/>
  <c r="Z750" i="6"/>
  <c r="Z128" i="6"/>
  <c r="Z548" i="6"/>
  <c r="W1012" i="6"/>
  <c r="X1012" i="6" s="1"/>
  <c r="W380" i="6"/>
  <c r="X380" i="6" s="1"/>
  <c r="U814" i="6"/>
  <c r="V814" i="6" s="1"/>
  <c r="U1334" i="6"/>
  <c r="V1334" i="6" s="1"/>
  <c r="U915" i="6"/>
  <c r="V915" i="6" s="1"/>
  <c r="R1934" i="6"/>
  <c r="S1934" i="6" s="1"/>
  <c r="U438" i="6"/>
  <c r="V438" i="6" s="1"/>
  <c r="W438" i="6"/>
  <c r="R316" i="6"/>
  <c r="S316" i="6" s="1"/>
  <c r="W316" i="6"/>
  <c r="X316" i="6" s="1"/>
  <c r="U580" i="6"/>
  <c r="V580" i="6" s="1"/>
  <c r="W580" i="6"/>
  <c r="X580" i="6" s="1"/>
  <c r="T1932" i="6"/>
  <c r="W1932" i="6"/>
  <c r="X1932" i="6" s="1"/>
  <c r="R181" i="6"/>
  <c r="S181" i="6" s="1"/>
  <c r="W181" i="6"/>
  <c r="X181" i="6" s="1"/>
  <c r="W1886" i="6"/>
  <c r="X1886" i="6" s="1"/>
  <c r="T1886" i="6"/>
  <c r="Z1590" i="6"/>
  <c r="Z1354" i="6"/>
  <c r="Z1460" i="6"/>
  <c r="Z684" i="6"/>
  <c r="Z212" i="6"/>
  <c r="W276" i="6"/>
  <c r="T217" i="6"/>
  <c r="W190" i="6"/>
  <c r="X190" i="6" s="1"/>
  <c r="U190" i="6"/>
  <c r="V190" i="6" s="1"/>
  <c r="U398" i="6"/>
  <c r="V398" i="6" s="1"/>
  <c r="W398" i="6"/>
  <c r="X398" i="6" s="1"/>
  <c r="U64" i="6"/>
  <c r="V64" i="6" s="1"/>
  <c r="W64" i="6"/>
  <c r="X64" i="6" s="1"/>
  <c r="AA20" i="6"/>
  <c r="AB20" i="6" s="1"/>
  <c r="W20" i="6"/>
  <c r="X20" i="6" s="1"/>
  <c r="R180" i="6"/>
  <c r="S180" i="6" s="1"/>
  <c r="W180" i="6"/>
  <c r="X180" i="6" s="1"/>
  <c r="U180" i="6"/>
  <c r="V180" i="6" s="1"/>
  <c r="R348" i="6"/>
  <c r="S348" i="6" s="1"/>
  <c r="AA348" i="6"/>
  <c r="AB348" i="6" s="1"/>
  <c r="W348" i="6"/>
  <c r="X348" i="6" s="1"/>
  <c r="AA820" i="6"/>
  <c r="AB820" i="6" s="1"/>
  <c r="W820" i="6"/>
  <c r="X820" i="6" s="1"/>
  <c r="AA1500" i="6"/>
  <c r="AB1500" i="6" s="1"/>
  <c r="T1500" i="6"/>
  <c r="W1500" i="6"/>
  <c r="X1500" i="6" s="1"/>
  <c r="W1692" i="6"/>
  <c r="X1692" i="6" s="1"/>
  <c r="T1692" i="6"/>
  <c r="U1844" i="6"/>
  <c r="V1844" i="6" s="1"/>
  <c r="W1844" i="6"/>
  <c r="X1844" i="6" s="1"/>
  <c r="U1988" i="6"/>
  <c r="V1988" i="6" s="1"/>
  <c r="R1988" i="6"/>
  <c r="S1988" i="6" s="1"/>
  <c r="T1988" i="6"/>
  <c r="W1419" i="6"/>
  <c r="X1419" i="6" s="1"/>
  <c r="R1419" i="6"/>
  <c r="S1419" i="6" s="1"/>
  <c r="U1133" i="6"/>
  <c r="V1133" i="6" s="1"/>
  <c r="AA1133" i="6"/>
  <c r="AB1133" i="6" s="1"/>
  <c r="R1094" i="6"/>
  <c r="W1094" i="6"/>
  <c r="X1094" i="6" s="1"/>
  <c r="Z64" i="6"/>
  <c r="Z1108" i="6"/>
  <c r="Z998" i="6"/>
  <c r="Z1166" i="6"/>
  <c r="Z1300" i="6"/>
  <c r="Z1438" i="6"/>
  <c r="Z1692" i="6"/>
  <c r="Z150" i="6"/>
  <c r="Z534" i="6"/>
  <c r="Z1146" i="6"/>
  <c r="Z2028" i="6"/>
  <c r="Z756" i="6"/>
  <c r="Z224" i="6"/>
  <c r="W224" i="6"/>
  <c r="X224" i="6" s="1"/>
  <c r="U1076" i="6"/>
  <c r="V1076" i="6" s="1"/>
  <c r="W1076" i="6"/>
  <c r="X1076" i="6" s="1"/>
  <c r="U1204" i="6"/>
  <c r="V1204" i="6" s="1"/>
  <c r="W1204" i="6"/>
  <c r="X1204" i="6" s="1"/>
  <c r="T1380" i="6"/>
  <c r="AA1380" i="6"/>
  <c r="AB1380" i="6" s="1"/>
  <c r="W1380" i="6"/>
  <c r="X1380" i="6" s="1"/>
  <c r="AA1766" i="6"/>
  <c r="AB1766" i="6" s="1"/>
  <c r="W1766" i="6"/>
  <c r="X1766" i="6" s="1"/>
  <c r="Z470" i="6"/>
  <c r="Z782" i="6"/>
  <c r="Z1268" i="6"/>
  <c r="Z148" i="6"/>
  <c r="Z854" i="6"/>
  <c r="Z820" i="6"/>
  <c r="Z1604" i="6"/>
  <c r="Z1412" i="6"/>
  <c r="Z1214" i="6"/>
  <c r="Z1780" i="6"/>
  <c r="Z96" i="6"/>
  <c r="Z22" i="6"/>
  <c r="U1652" i="6"/>
  <c r="V1652" i="6" s="1"/>
  <c r="T350" i="6"/>
  <c r="U350" i="6"/>
  <c r="V350" i="6" s="1"/>
  <c r="W350" i="6"/>
  <c r="X350" i="6" s="1"/>
  <c r="W52" i="6"/>
  <c r="X52" i="6" s="1"/>
  <c r="U52" i="6"/>
  <c r="V52" i="6" s="1"/>
  <c r="Z244" i="6"/>
  <c r="Z181" i="6"/>
  <c r="Z254" i="6"/>
  <c r="Z1332" i="6"/>
  <c r="Z1426" i="6"/>
  <c r="Z1556" i="6"/>
  <c r="Z1886" i="6"/>
  <c r="Z222" i="6"/>
  <c r="Z1932" i="6"/>
  <c r="Z192" i="6"/>
  <c r="Z948" i="6"/>
  <c r="W1354" i="6"/>
  <c r="X1354" i="6" s="1"/>
  <c r="AA54" i="6"/>
  <c r="AB54" i="6" s="1"/>
  <c r="T54" i="6"/>
  <c r="W54" i="6"/>
  <c r="X54" i="6" s="1"/>
  <c r="U116" i="6"/>
  <c r="V116" i="6" s="1"/>
  <c r="W116" i="6"/>
  <c r="X116" i="6" s="1"/>
  <c r="U1892" i="6"/>
  <c r="V1892" i="6" s="1"/>
  <c r="W1892" i="6"/>
  <c r="X1892" i="6" s="1"/>
  <c r="AA1587" i="6"/>
  <c r="AB1587" i="6" s="1"/>
  <c r="W1587" i="6"/>
  <c r="X1587" i="6" s="1"/>
  <c r="U1062" i="6"/>
  <c r="V1062" i="6" s="1"/>
  <c r="W1062" i="6"/>
  <c r="X1062" i="6" s="1"/>
  <c r="T1302" i="6"/>
  <c r="W1302" i="6"/>
  <c r="X1302" i="6" s="1"/>
  <c r="R1366" i="6"/>
  <c r="S1366" i="6" s="1"/>
  <c r="U1366" i="6"/>
  <c r="V1366" i="6" s="1"/>
  <c r="W1366" i="6"/>
  <c r="X1366" i="6" s="1"/>
  <c r="R1630" i="6"/>
  <c r="S1630" i="6" s="1"/>
  <c r="T1630" i="6"/>
  <c r="U1630" i="6"/>
  <c r="V1630" i="6" s="1"/>
  <c r="AA1670" i="6"/>
  <c r="AB1670" i="6" s="1"/>
  <c r="R1670" i="6"/>
  <c r="S1670" i="6" s="1"/>
  <c r="W1670" i="6"/>
  <c r="X1670" i="6" s="1"/>
  <c r="U1734" i="6"/>
  <c r="V1734" i="6" s="1"/>
  <c r="W1734" i="6"/>
  <c r="T1734" i="6"/>
  <c r="T1822" i="6"/>
  <c r="AA1822" i="6"/>
  <c r="AB1822" i="6" s="1"/>
  <c r="U1822" i="6"/>
  <c r="V1822" i="6" s="1"/>
  <c r="W1822" i="6"/>
  <c r="X1822" i="6" s="1"/>
  <c r="AA2006" i="6"/>
  <c r="AB2006" i="6" s="1"/>
  <c r="W2006" i="6"/>
  <c r="X2006" i="6" s="1"/>
  <c r="AA1999" i="6"/>
  <c r="AB1999" i="6" s="1"/>
  <c r="W1999" i="6"/>
  <c r="X1999" i="6" s="1"/>
  <c r="AA762" i="6"/>
  <c r="AB762" i="6" s="1"/>
  <c r="W762" i="6"/>
  <c r="X762" i="6" s="1"/>
  <c r="R762" i="6"/>
  <c r="S762" i="6" s="1"/>
  <c r="R802" i="6"/>
  <c r="S802" i="6" s="1"/>
  <c r="W802" i="6"/>
  <c r="X802" i="6" s="1"/>
  <c r="AA1234" i="6"/>
  <c r="AB1234" i="6" s="1"/>
  <c r="T1234" i="6"/>
  <c r="W1234" i="6"/>
  <c r="X1234" i="6" s="1"/>
  <c r="T1866" i="6"/>
  <c r="U1866" i="6"/>
  <c r="V1866" i="6" s="1"/>
  <c r="W1866" i="6"/>
  <c r="X1866" i="6" s="1"/>
  <c r="W1347" i="6"/>
  <c r="X1347" i="6" s="1"/>
  <c r="U1347" i="6"/>
  <c r="V1347" i="6" s="1"/>
  <c r="W712" i="6"/>
  <c r="X712" i="6" s="1"/>
  <c r="W1072" i="6"/>
  <c r="X1072" i="6" s="1"/>
  <c r="W1528" i="6"/>
  <c r="X1528" i="6" s="1"/>
  <c r="W953" i="6"/>
  <c r="X953" i="6" s="1"/>
  <c r="W1841" i="6"/>
  <c r="X1841" i="6" s="1"/>
  <c r="W889" i="6"/>
  <c r="X889" i="6" s="1"/>
  <c r="W729" i="6"/>
  <c r="X729" i="6" s="1"/>
  <c r="W1824" i="6"/>
  <c r="X1824" i="6" s="1"/>
  <c r="U608" i="6"/>
  <c r="V608" i="6" s="1"/>
  <c r="U352" i="6"/>
  <c r="V352" i="6" s="1"/>
  <c r="U1384" i="6"/>
  <c r="V1384" i="6" s="1"/>
  <c r="U953" i="6"/>
  <c r="V953" i="6" s="1"/>
  <c r="T993" i="6"/>
  <c r="T448" i="6"/>
  <c r="T1057" i="6"/>
  <c r="T1384" i="6"/>
  <c r="T1913" i="6"/>
  <c r="R1136" i="6"/>
  <c r="S1136" i="6" s="1"/>
  <c r="R561" i="6"/>
  <c r="S561" i="6" s="1"/>
  <c r="R1353" i="6"/>
  <c r="S1353" i="6" s="1"/>
  <c r="R953" i="6"/>
  <c r="S953" i="6" s="1"/>
  <c r="AA921" i="6"/>
  <c r="AB921" i="6" s="1"/>
  <c r="AA1288" i="6"/>
  <c r="AB1288" i="6" s="1"/>
  <c r="W1768" i="6"/>
  <c r="X1768" i="6" s="1"/>
  <c r="W512" i="6"/>
  <c r="X512" i="6" s="1"/>
  <c r="W1136" i="6"/>
  <c r="W489" i="6"/>
  <c r="X489" i="6" s="1"/>
  <c r="W1089" i="6"/>
  <c r="X1089" i="6" s="1"/>
  <c r="W1176" i="6"/>
  <c r="X1176" i="6" s="1"/>
  <c r="W1321" i="6"/>
  <c r="X1321" i="6" s="1"/>
  <c r="U680" i="6"/>
  <c r="V680" i="6" s="1"/>
  <c r="U561" i="6"/>
  <c r="V561" i="6" s="1"/>
  <c r="U1456" i="6"/>
  <c r="V1456" i="6" s="1"/>
  <c r="U825" i="6"/>
  <c r="V825" i="6" s="1"/>
  <c r="U1008" i="6"/>
  <c r="U625" i="6"/>
  <c r="V625" i="6" s="1"/>
  <c r="T912" i="6"/>
  <c r="T1753" i="6"/>
  <c r="T1704" i="6"/>
  <c r="T1289" i="6"/>
  <c r="R1208" i="6"/>
  <c r="S1208" i="6" s="1"/>
  <c r="T880" i="6"/>
  <c r="R1089" i="6"/>
  <c r="S1089" i="6" s="1"/>
  <c r="R1153" i="6"/>
  <c r="AA1985" i="6"/>
  <c r="AB1985" i="6" s="1"/>
  <c r="AA1417" i="6"/>
  <c r="AB1417" i="6" s="1"/>
  <c r="W384" i="6"/>
  <c r="X384" i="6" s="1"/>
  <c r="W1288" i="6"/>
  <c r="X1288" i="6" s="1"/>
  <c r="W1624" i="6"/>
  <c r="X1624" i="6" s="1"/>
  <c r="W1025" i="6"/>
  <c r="W1208" i="6"/>
  <c r="X1208" i="6" s="1"/>
  <c r="W1592" i="6"/>
  <c r="X1592" i="6" s="1"/>
  <c r="W1904" i="6"/>
  <c r="X1904" i="6" s="1"/>
  <c r="W1497" i="6"/>
  <c r="W2025" i="6"/>
  <c r="X2025" i="6" s="1"/>
  <c r="W1057" i="6"/>
  <c r="X1057" i="6" s="1"/>
  <c r="W1488" i="6"/>
  <c r="X1488" i="6" s="1"/>
  <c r="U1721" i="6"/>
  <c r="V1721" i="6" s="1"/>
  <c r="U776" i="6"/>
  <c r="V776" i="6" s="1"/>
  <c r="U993" i="6"/>
  <c r="V993" i="6" s="1"/>
  <c r="U1985" i="6"/>
  <c r="V1985" i="6" s="1"/>
  <c r="T976" i="6"/>
  <c r="T1904" i="6"/>
  <c r="T320" i="6"/>
  <c r="R361" i="6"/>
  <c r="S361" i="6" s="1"/>
  <c r="R1424" i="6"/>
  <c r="S1424" i="6" s="1"/>
  <c r="R993" i="6"/>
  <c r="S993" i="6" s="1"/>
  <c r="R1104" i="6"/>
  <c r="R1944" i="6"/>
  <c r="S1944" i="6" s="1"/>
  <c r="R1417" i="6"/>
  <c r="S1417" i="6" s="1"/>
  <c r="R1072" i="6"/>
  <c r="S1072" i="6" s="1"/>
  <c r="AA320" i="6"/>
  <c r="AB320" i="6" s="1"/>
  <c r="AA1089" i="6"/>
  <c r="AB1089" i="6" s="1"/>
  <c r="AA1153" i="6"/>
  <c r="AB1153" i="6" s="1"/>
  <c r="AA689" i="6"/>
  <c r="AB689" i="6" s="1"/>
  <c r="W448" i="6"/>
  <c r="X448" i="6" s="1"/>
  <c r="W521" i="6"/>
  <c r="X521" i="6" s="1"/>
  <c r="W1185" i="6"/>
  <c r="X1185" i="6" s="1"/>
  <c r="W1656" i="6"/>
  <c r="X1656" i="6" s="1"/>
  <c r="U880" i="6"/>
  <c r="V880" i="6" s="1"/>
  <c r="U944" i="6"/>
  <c r="V944" i="6" s="1"/>
  <c r="U1904" i="6"/>
  <c r="V1904" i="6" s="1"/>
  <c r="U1824" i="6"/>
  <c r="V1824" i="6" s="1"/>
  <c r="T1104" i="6"/>
  <c r="T1528" i="6"/>
  <c r="T1089" i="6"/>
  <c r="T1121" i="6"/>
  <c r="AA544" i="6"/>
  <c r="AB544" i="6" s="1"/>
  <c r="AA953" i="6"/>
  <c r="AB953" i="6" s="1"/>
  <c r="W544" i="6"/>
  <c r="W593" i="6"/>
  <c r="X593" i="6" s="1"/>
  <c r="W1121" i="6"/>
  <c r="W657" i="6"/>
  <c r="X657" i="6" s="1"/>
  <c r="W361" i="6"/>
  <c r="X361" i="6" s="1"/>
  <c r="U544" i="6"/>
  <c r="V544" i="6" s="1"/>
  <c r="U1289" i="6"/>
  <c r="V1289" i="6" s="1"/>
  <c r="T361" i="6"/>
  <c r="T761" i="6"/>
  <c r="T1488" i="6"/>
  <c r="T1249" i="6"/>
  <c r="T944" i="6"/>
  <c r="R1185" i="6"/>
  <c r="S1185" i="6" s="1"/>
  <c r="R1537" i="6"/>
  <c r="S1537" i="6" s="1"/>
  <c r="W1384" i="6"/>
  <c r="X1384" i="6" s="1"/>
  <c r="W1721" i="6"/>
  <c r="X1721" i="6" s="1"/>
  <c r="W1104" i="6"/>
  <c r="X1104" i="6" s="1"/>
  <c r="W2000" i="6"/>
  <c r="X2000" i="6" s="1"/>
  <c r="U1136" i="6"/>
  <c r="V1136" i="6" s="1"/>
  <c r="U1944" i="6"/>
  <c r="V1944" i="6" s="1"/>
  <c r="R393" i="6"/>
  <c r="S393" i="6" s="1"/>
  <c r="W912" i="6"/>
  <c r="X912" i="6" s="1"/>
  <c r="W761" i="6"/>
  <c r="X761" i="6" s="1"/>
  <c r="W1793" i="6"/>
  <c r="X1793" i="6" s="1"/>
  <c r="W320" i="6"/>
  <c r="X320" i="6" s="1"/>
  <c r="W944" i="6"/>
  <c r="X944" i="6" s="1"/>
  <c r="U320" i="6"/>
  <c r="U712" i="6"/>
  <c r="V712" i="6" s="1"/>
  <c r="U1288" i="6"/>
  <c r="V1288" i="6" s="1"/>
  <c r="U2000" i="6"/>
  <c r="V2000" i="6" s="1"/>
  <c r="U2025" i="6"/>
  <c r="V2025" i="6" s="1"/>
  <c r="W1944" i="6"/>
  <c r="X1944" i="6" s="1"/>
  <c r="T1288" i="6"/>
  <c r="AA1249" i="6"/>
  <c r="AB1249" i="6" s="1"/>
  <c r="R1389" i="6"/>
  <c r="U35" i="6"/>
  <c r="V35" i="6" s="1"/>
  <c r="T1077" i="6"/>
  <c r="AA357" i="6"/>
  <c r="AB357" i="6" s="1"/>
  <c r="W1557" i="6"/>
  <c r="W1821" i="6"/>
  <c r="X1821" i="6" s="1"/>
  <c r="T941" i="6"/>
  <c r="Z2018" i="6"/>
  <c r="W103" i="6"/>
  <c r="X103" i="6" s="1"/>
  <c r="T1245" i="6"/>
  <c r="Z1045" i="6"/>
  <c r="Z195" i="6"/>
  <c r="W229" i="6"/>
  <c r="X229" i="6" s="1"/>
  <c r="AA17" i="6"/>
  <c r="AB17" i="6" s="1"/>
  <c r="W17" i="6"/>
  <c r="X17" i="6" s="1"/>
  <c r="T153" i="6"/>
  <c r="AA153" i="6"/>
  <c r="AB153" i="6" s="1"/>
  <c r="U194" i="6"/>
  <c r="V194" i="6" s="1"/>
  <c r="T194" i="6"/>
  <c r="W194" i="6"/>
  <c r="X194" i="6" s="1"/>
  <c r="AA362" i="6"/>
  <c r="AB362" i="6" s="1"/>
  <c r="W362" i="6"/>
  <c r="X362" i="6" s="1"/>
  <c r="R490" i="6"/>
  <c r="S490" i="6" s="1"/>
  <c r="U490" i="6"/>
  <c r="V490" i="6" s="1"/>
  <c r="R67" i="6"/>
  <c r="W67" i="6"/>
  <c r="X67" i="6" s="1"/>
  <c r="R227" i="6"/>
  <c r="S227" i="6" s="1"/>
  <c r="T227" i="6"/>
  <c r="U227" i="6"/>
  <c r="V227" i="6" s="1"/>
  <c r="W227" i="6"/>
  <c r="X227" i="6" s="1"/>
  <c r="T611" i="6"/>
  <c r="Z611" i="6"/>
  <c r="AA739" i="6"/>
  <c r="AB739" i="6" s="1"/>
  <c r="W739" i="6"/>
  <c r="X739" i="6" s="1"/>
  <c r="AA157" i="6"/>
  <c r="AB157" i="6" s="1"/>
  <c r="R157" i="6"/>
  <c r="S157" i="6" s="1"/>
  <c r="T157" i="6"/>
  <c r="U157" i="6"/>
  <c r="V157" i="6" s="1"/>
  <c r="AA389" i="6"/>
  <c r="AB389" i="6" s="1"/>
  <c r="T389" i="6"/>
  <c r="W389" i="6"/>
  <c r="X389" i="6" s="1"/>
  <c r="R389" i="6"/>
  <c r="S389" i="6" s="1"/>
  <c r="U389" i="6"/>
  <c r="AA1173" i="6"/>
  <c r="AB1173" i="6" s="1"/>
  <c r="U1173" i="6"/>
  <c r="V1173" i="6" s="1"/>
  <c r="W1173" i="6"/>
  <c r="X1173" i="6" s="1"/>
  <c r="T1173" i="6"/>
  <c r="AA1357" i="6"/>
  <c r="AB1357" i="6" s="1"/>
  <c r="U1357" i="6"/>
  <c r="V1357" i="6" s="1"/>
  <c r="T1357" i="6"/>
  <c r="R1357" i="6"/>
  <c r="S1357" i="6" s="1"/>
  <c r="W1357" i="6"/>
  <c r="X1357" i="6" s="1"/>
  <c r="AA1869" i="6"/>
  <c r="R1869" i="6"/>
  <c r="S1869" i="6" s="1"/>
  <c r="T1869" i="6"/>
  <c r="U1869" i="6"/>
  <c r="V1869" i="6" s="1"/>
  <c r="AA1066" i="6"/>
  <c r="AB1066" i="6" s="1"/>
  <c r="U1066" i="6"/>
  <c r="V1066" i="6" s="1"/>
  <c r="R1066" i="6"/>
  <c r="S1066" i="6" s="1"/>
  <c r="W1066" i="6"/>
  <c r="T1066" i="6"/>
  <c r="AA1530" i="6"/>
  <c r="AB1530" i="6" s="1"/>
  <c r="U1530" i="6"/>
  <c r="V1530" i="6" s="1"/>
  <c r="T1530" i="6"/>
  <c r="W1530" i="6"/>
  <c r="X1530" i="6" s="1"/>
  <c r="R1530" i="6"/>
  <c r="S1530" i="6" s="1"/>
  <c r="R1171" i="6"/>
  <c r="S1171" i="6" s="1"/>
  <c r="W1171" i="6"/>
  <c r="X1171" i="6" s="1"/>
  <c r="T1171" i="6"/>
  <c r="U1171" i="6"/>
  <c r="V1171" i="6" s="1"/>
  <c r="T247" i="6"/>
  <c r="U247" i="6"/>
  <c r="V247" i="6" s="1"/>
  <c r="AA247" i="6"/>
  <c r="AB247" i="6" s="1"/>
  <c r="R247" i="6"/>
  <c r="S247" i="6" s="1"/>
  <c r="W247" i="6"/>
  <c r="T447" i="6"/>
  <c r="R447" i="6"/>
  <c r="S447" i="6" s="1"/>
  <c r="U447" i="6"/>
  <c r="V447" i="6" s="1"/>
  <c r="W447" i="6"/>
  <c r="X447" i="6" s="1"/>
  <c r="AA639" i="6"/>
  <c r="AB639" i="6" s="1"/>
  <c r="T639" i="6"/>
  <c r="R639" i="6"/>
  <c r="S639" i="6" s="1"/>
  <c r="U639" i="6"/>
  <c r="V639" i="6" s="1"/>
  <c r="AA839" i="6"/>
  <c r="AB839" i="6" s="1"/>
  <c r="U839" i="6"/>
  <c r="V839" i="6" s="1"/>
  <c r="T839" i="6"/>
  <c r="W839" i="6"/>
  <c r="X839" i="6" s="1"/>
  <c r="Z839" i="6"/>
  <c r="R1039" i="6"/>
  <c r="T1039" i="6"/>
  <c r="U1039" i="6"/>
  <c r="V1039" i="6" s="1"/>
  <c r="AA1039" i="6"/>
  <c r="AB1039" i="6" s="1"/>
  <c r="W1039" i="6"/>
  <c r="X1039" i="6" s="1"/>
  <c r="AA1207" i="6"/>
  <c r="AB1207" i="6" s="1"/>
  <c r="W1207" i="6"/>
  <c r="R1207" i="6"/>
  <c r="S1207" i="6" s="1"/>
  <c r="T1207" i="6"/>
  <c r="U1207" i="6"/>
  <c r="V1207" i="6" s="1"/>
  <c r="U1415" i="6"/>
  <c r="V1415" i="6" s="1"/>
  <c r="R1415" i="6"/>
  <c r="S1415" i="6" s="1"/>
  <c r="T1415" i="6"/>
  <c r="W1415" i="6"/>
  <c r="X1415" i="6" s="1"/>
  <c r="AA1415" i="6"/>
  <c r="AB1415" i="6" s="1"/>
  <c r="AA1631" i="6"/>
  <c r="AB1631" i="6" s="1"/>
  <c r="R1631" i="6"/>
  <c r="S1631" i="6" s="1"/>
  <c r="U1631" i="6"/>
  <c r="V1631" i="6" s="1"/>
  <c r="W1631" i="6"/>
  <c r="X1631" i="6" s="1"/>
  <c r="AA1823" i="6"/>
  <c r="AB1823" i="6" s="1"/>
  <c r="W1823" i="6"/>
  <c r="R1823" i="6"/>
  <c r="S1823" i="6" s="1"/>
  <c r="U1823" i="6"/>
  <c r="V1823" i="6" s="1"/>
  <c r="T666" i="6"/>
  <c r="R666" i="6"/>
  <c r="AA666" i="6"/>
  <c r="AB666" i="6" s="1"/>
  <c r="U666" i="6"/>
  <c r="V666" i="6" s="1"/>
  <c r="T795" i="6"/>
  <c r="W795" i="6"/>
  <c r="U795" i="6"/>
  <c r="V795" i="6" s="1"/>
  <c r="AA795" i="6"/>
  <c r="AB795" i="6" s="1"/>
  <c r="U1051" i="6"/>
  <c r="V1051" i="6" s="1"/>
  <c r="AA1051" i="6"/>
  <c r="AB1051" i="6" s="1"/>
  <c r="T1051" i="6"/>
  <c r="W1051" i="6"/>
  <c r="X1051" i="6" s="1"/>
  <c r="R1051" i="6"/>
  <c r="S1051" i="6" s="1"/>
  <c r="R866" i="6"/>
  <c r="S866" i="6" s="1"/>
  <c r="AA866" i="6"/>
  <c r="AB866" i="6" s="1"/>
  <c r="W866" i="6"/>
  <c r="X866" i="6" s="1"/>
  <c r="U866" i="6"/>
  <c r="V866" i="6" s="1"/>
  <c r="T866" i="6"/>
  <c r="T1771" i="6"/>
  <c r="U1771" i="6"/>
  <c r="V1771" i="6" s="1"/>
  <c r="R1771" i="6"/>
  <c r="S1771" i="6" s="1"/>
  <c r="Z362" i="6"/>
  <c r="R1821" i="6"/>
  <c r="S1821" i="6" s="1"/>
  <c r="AA1909" i="6"/>
  <c r="AB1909" i="6" s="1"/>
  <c r="T1909" i="6"/>
  <c r="R1909" i="6"/>
  <c r="W1909" i="6"/>
  <c r="X1909" i="6" s="1"/>
  <c r="U1909" i="6"/>
  <c r="Z1909" i="6"/>
  <c r="Z739" i="6"/>
  <c r="AA71" i="6"/>
  <c r="AB71" i="6" s="1"/>
  <c r="W71" i="6"/>
  <c r="X71" i="6" s="1"/>
  <c r="T273" i="6"/>
  <c r="W273" i="6"/>
  <c r="X273" i="6" s="1"/>
  <c r="T26" i="6"/>
  <c r="U26" i="6"/>
  <c r="V26" i="6" s="1"/>
  <c r="R26" i="6"/>
  <c r="S26" i="6" s="1"/>
  <c r="AA258" i="6"/>
  <c r="AB258" i="6" s="1"/>
  <c r="W258" i="6"/>
  <c r="X258" i="6" s="1"/>
  <c r="U258" i="6"/>
  <c r="V258" i="6" s="1"/>
  <c r="Z258" i="6"/>
  <c r="U131" i="6"/>
  <c r="V131" i="6" s="1"/>
  <c r="R131" i="6"/>
  <c r="S131" i="6" s="1"/>
  <c r="Z131" i="6"/>
  <c r="AA259" i="6"/>
  <c r="AB259" i="6" s="1"/>
  <c r="W259" i="6"/>
  <c r="X259" i="6" s="1"/>
  <c r="R85" i="6"/>
  <c r="S85" i="6" s="1"/>
  <c r="W85" i="6"/>
  <c r="X85" i="6" s="1"/>
  <c r="T85" i="6"/>
  <c r="U85" i="6"/>
  <c r="U293" i="6"/>
  <c r="V293" i="6" s="1"/>
  <c r="AA293" i="6"/>
  <c r="AB293" i="6" s="1"/>
  <c r="W293" i="6"/>
  <c r="X293" i="6" s="1"/>
  <c r="R293" i="6"/>
  <c r="S293" i="6" s="1"/>
  <c r="T293" i="6"/>
  <c r="AA485" i="6"/>
  <c r="AB485" i="6" s="1"/>
  <c r="U485" i="6"/>
  <c r="V485" i="6" s="1"/>
  <c r="R485" i="6"/>
  <c r="W485" i="6"/>
  <c r="X485" i="6" s="1"/>
  <c r="T485" i="6"/>
  <c r="AA661" i="6"/>
  <c r="AB661" i="6" s="1"/>
  <c r="R661" i="6"/>
  <c r="S661" i="6" s="1"/>
  <c r="T661" i="6"/>
  <c r="W661" i="6"/>
  <c r="X661" i="6" s="1"/>
  <c r="Z661" i="6"/>
  <c r="AA797" i="6"/>
  <c r="AB797" i="6" s="1"/>
  <c r="W797" i="6"/>
  <c r="X797" i="6" s="1"/>
  <c r="T797" i="6"/>
  <c r="U797" i="6"/>
  <c r="R797" i="6"/>
  <c r="S797" i="6" s="1"/>
  <c r="AA1045" i="6"/>
  <c r="AB1045" i="6" s="1"/>
  <c r="T1045" i="6"/>
  <c r="W1045" i="6"/>
  <c r="X1045" i="6" s="1"/>
  <c r="U1045" i="6"/>
  <c r="V1045" i="6" s="1"/>
  <c r="U1693" i="6"/>
  <c r="V1693" i="6" s="1"/>
  <c r="R1693" i="6"/>
  <c r="S1693" i="6" s="1"/>
  <c r="W1693" i="6"/>
  <c r="X1693" i="6" s="1"/>
  <c r="AA1693" i="6"/>
  <c r="AB1693" i="6" s="1"/>
  <c r="T1693" i="6"/>
  <c r="T1965" i="6"/>
  <c r="AA1965" i="6"/>
  <c r="AB1965" i="6" s="1"/>
  <c r="R1965" i="6"/>
  <c r="S1965" i="6" s="1"/>
  <c r="U1965" i="6"/>
  <c r="V1965" i="6" s="1"/>
  <c r="W1965" i="6"/>
  <c r="X1965" i="6" s="1"/>
  <c r="U1306" i="6"/>
  <c r="V1306" i="6" s="1"/>
  <c r="R1306" i="6"/>
  <c r="S1306" i="6" s="1"/>
  <c r="T1306" i="6"/>
  <c r="AA1306" i="6"/>
  <c r="AB1306" i="6" s="1"/>
  <c r="W1306" i="6"/>
  <c r="X1306" i="6" s="1"/>
  <c r="AA1778" i="6"/>
  <c r="AB1778" i="6" s="1"/>
  <c r="U1778" i="6"/>
  <c r="V1778" i="6" s="1"/>
  <c r="R1778" i="6"/>
  <c r="S1778" i="6" s="1"/>
  <c r="T1778" i="6"/>
  <c r="AA1299" i="6"/>
  <c r="AB1299" i="6" s="1"/>
  <c r="U1299" i="6"/>
  <c r="V1299" i="6" s="1"/>
  <c r="W1299" i="6"/>
  <c r="X1299" i="6" s="1"/>
  <c r="Z1299" i="6"/>
  <c r="R343" i="6"/>
  <c r="U343" i="6"/>
  <c r="V343" i="6" s="1"/>
  <c r="W343" i="6"/>
  <c r="X343" i="6" s="1"/>
  <c r="T343" i="6"/>
  <c r="W543" i="6"/>
  <c r="X543" i="6" s="1"/>
  <c r="R543" i="6"/>
  <c r="S543" i="6" s="1"/>
  <c r="AA543" i="6"/>
  <c r="AB543" i="6" s="1"/>
  <c r="T543" i="6"/>
  <c r="U543" i="6"/>
  <c r="R743" i="6"/>
  <c r="S743" i="6" s="1"/>
  <c r="T743" i="6"/>
  <c r="AA743" i="6"/>
  <c r="AB743" i="6" s="1"/>
  <c r="U743" i="6"/>
  <c r="V743" i="6" s="1"/>
  <c r="T935" i="6"/>
  <c r="R935" i="6"/>
  <c r="S935" i="6" s="1"/>
  <c r="W935" i="6"/>
  <c r="X935" i="6" s="1"/>
  <c r="U935" i="6"/>
  <c r="V935" i="6" s="1"/>
  <c r="AA935" i="6"/>
  <c r="AB935" i="6" s="1"/>
  <c r="T1143" i="6"/>
  <c r="U1143" i="6"/>
  <c r="V1143" i="6" s="1"/>
  <c r="AA1143" i="6"/>
  <c r="AB1143" i="6" s="1"/>
  <c r="R1143" i="6"/>
  <c r="S1143" i="6" s="1"/>
  <c r="W1143" i="6"/>
  <c r="X1143" i="6" s="1"/>
  <c r="U1367" i="6"/>
  <c r="V1367" i="6" s="1"/>
  <c r="AA1367" i="6"/>
  <c r="AB1367" i="6" s="1"/>
  <c r="R1367" i="6"/>
  <c r="S1367" i="6" s="1"/>
  <c r="T1367" i="6"/>
  <c r="W1367" i="6"/>
  <c r="X1367" i="6" s="1"/>
  <c r="T1599" i="6"/>
  <c r="U1599" i="6"/>
  <c r="V1599" i="6" s="1"/>
  <c r="W1599" i="6"/>
  <c r="X1599" i="6" s="1"/>
  <c r="AA1599" i="6"/>
  <c r="AB1599" i="6" s="1"/>
  <c r="R1599" i="6"/>
  <c r="U1855" i="6"/>
  <c r="V1855" i="6" s="1"/>
  <c r="R1855" i="6"/>
  <c r="S1855" i="6" s="1"/>
  <c r="T1855" i="6"/>
  <c r="W1855" i="6"/>
  <c r="X1855" i="6" s="1"/>
  <c r="AA1855" i="6"/>
  <c r="AB1855" i="6" s="1"/>
  <c r="U986" i="6"/>
  <c r="V986" i="6" s="1"/>
  <c r="AA986" i="6"/>
  <c r="AB986" i="6" s="1"/>
  <c r="R986" i="6"/>
  <c r="T986" i="6"/>
  <c r="W986" i="6"/>
  <c r="X986" i="6" s="1"/>
  <c r="U1738" i="6"/>
  <c r="V1738" i="6" s="1"/>
  <c r="W1738" i="6"/>
  <c r="X1738" i="6" s="1"/>
  <c r="T1738" i="6"/>
  <c r="Z1738" i="6"/>
  <c r="R1738" i="6"/>
  <c r="S1738" i="6" s="1"/>
  <c r="W1787" i="6"/>
  <c r="X1787" i="6" s="1"/>
  <c r="T1787" i="6"/>
  <c r="R1787" i="6"/>
  <c r="S1787" i="6" s="1"/>
  <c r="Z1787" i="6"/>
  <c r="AA1073" i="6"/>
  <c r="AB1073" i="6" s="1"/>
  <c r="R1073" i="6"/>
  <c r="S1073" i="6" s="1"/>
  <c r="T1073" i="6"/>
  <c r="W1073" i="6"/>
  <c r="X1073" i="6" s="1"/>
  <c r="U1073" i="6"/>
  <c r="V1073" i="6" s="1"/>
  <c r="T1074" i="6"/>
  <c r="AA1074" i="6"/>
  <c r="AB1074" i="6" s="1"/>
  <c r="U1074" i="6"/>
  <c r="V1074" i="6" s="1"/>
  <c r="R1074" i="6"/>
  <c r="S1074" i="6" s="1"/>
  <c r="Z1074" i="6"/>
  <c r="R1911" i="6"/>
  <c r="S1911" i="6" s="1"/>
  <c r="Z323" i="6"/>
  <c r="Z247" i="6"/>
  <c r="Z1965" i="6"/>
  <c r="W26" i="6"/>
  <c r="X26" i="6" s="1"/>
  <c r="W131" i="6"/>
  <c r="W579" i="6"/>
  <c r="X579" i="6" s="1"/>
  <c r="U1557" i="6"/>
  <c r="V1557" i="6" s="1"/>
  <c r="T1637" i="6"/>
  <c r="AA447" i="6"/>
  <c r="AB447" i="6" s="1"/>
  <c r="AA39" i="6"/>
  <c r="AB39" i="6" s="1"/>
  <c r="T39" i="6"/>
  <c r="W39" i="6"/>
  <c r="X39" i="6" s="1"/>
  <c r="U135" i="6"/>
  <c r="V135" i="6" s="1"/>
  <c r="W135" i="6"/>
  <c r="X135" i="6" s="1"/>
  <c r="AA355" i="6"/>
  <c r="AB355" i="6" s="1"/>
  <c r="U355" i="6"/>
  <c r="V355" i="6" s="1"/>
  <c r="T515" i="6"/>
  <c r="U515" i="6"/>
  <c r="V515" i="6" s="1"/>
  <c r="W515" i="6"/>
  <c r="X515" i="6" s="1"/>
  <c r="R515" i="6"/>
  <c r="S515" i="6" s="1"/>
  <c r="AA675" i="6"/>
  <c r="AB675" i="6" s="1"/>
  <c r="U675" i="6"/>
  <c r="V675" i="6" s="1"/>
  <c r="Z675" i="6"/>
  <c r="R771" i="6"/>
  <c r="S771" i="6" s="1"/>
  <c r="W771" i="6"/>
  <c r="X771" i="6" s="1"/>
  <c r="R189" i="6"/>
  <c r="T189" i="6"/>
  <c r="W189" i="6"/>
  <c r="X189" i="6" s="1"/>
  <c r="U189" i="6"/>
  <c r="V189" i="6" s="1"/>
  <c r="R357" i="6"/>
  <c r="S357" i="6" s="1"/>
  <c r="T357" i="6"/>
  <c r="U357" i="6"/>
  <c r="V357" i="6" s="1"/>
  <c r="Z357" i="6"/>
  <c r="AA549" i="6"/>
  <c r="AB549" i="6" s="1"/>
  <c r="U549" i="6"/>
  <c r="V549" i="6" s="1"/>
  <c r="W549" i="6"/>
  <c r="X549" i="6" s="1"/>
  <c r="R549" i="6"/>
  <c r="S549" i="6" s="1"/>
  <c r="Z549" i="6"/>
  <c r="T549" i="6"/>
  <c r="AA725" i="6"/>
  <c r="AB725" i="6" s="1"/>
  <c r="R725" i="6"/>
  <c r="S725" i="6" s="1"/>
  <c r="T725" i="6"/>
  <c r="U725" i="6"/>
  <c r="V725" i="6" s="1"/>
  <c r="R909" i="6"/>
  <c r="S909" i="6" s="1"/>
  <c r="AA909" i="6"/>
  <c r="AB909" i="6" s="1"/>
  <c r="T909" i="6"/>
  <c r="W909" i="6"/>
  <c r="X909" i="6" s="1"/>
  <c r="U909" i="6"/>
  <c r="V909" i="6" s="1"/>
  <c r="T1109" i="6"/>
  <c r="AA1109" i="6"/>
  <c r="AB1109" i="6" s="1"/>
  <c r="U1109" i="6"/>
  <c r="V1109" i="6" s="1"/>
  <c r="U1285" i="6"/>
  <c r="V1285" i="6" s="1"/>
  <c r="AA1285" i="6"/>
  <c r="AB1285" i="6" s="1"/>
  <c r="R1285" i="6"/>
  <c r="S1285" i="6" s="1"/>
  <c r="T1285" i="6"/>
  <c r="W1285" i="6"/>
  <c r="X1285" i="6" s="1"/>
  <c r="AA1501" i="6"/>
  <c r="AB1501" i="6" s="1"/>
  <c r="U1501" i="6"/>
  <c r="V1501" i="6" s="1"/>
  <c r="R1501" i="6"/>
  <c r="S1501" i="6" s="1"/>
  <c r="W1501" i="6"/>
  <c r="X1501" i="6" s="1"/>
  <c r="T1501" i="6"/>
  <c r="R1733" i="6"/>
  <c r="S1733" i="6" s="1"/>
  <c r="AA1733" i="6"/>
  <c r="AB1733" i="6" s="1"/>
  <c r="T1733" i="6"/>
  <c r="W1733" i="6"/>
  <c r="X1733" i="6" s="1"/>
  <c r="U1733" i="6"/>
  <c r="V1733" i="6" s="1"/>
  <c r="AA1925" i="6"/>
  <c r="AB1925" i="6" s="1"/>
  <c r="R1925" i="6"/>
  <c r="S1925" i="6" s="1"/>
  <c r="T1925" i="6"/>
  <c r="W1925" i="6"/>
  <c r="U1925" i="6"/>
  <c r="V1925" i="6" s="1"/>
  <c r="AA1370" i="6"/>
  <c r="AB1370" i="6" s="1"/>
  <c r="W1370" i="6"/>
  <c r="X1370" i="6" s="1"/>
  <c r="R1370" i="6"/>
  <c r="T1370" i="6"/>
  <c r="U1370" i="6"/>
  <c r="V1370" i="6" s="1"/>
  <c r="Z1370" i="6"/>
  <c r="R955" i="6"/>
  <c r="S955" i="6" s="1"/>
  <c r="T955" i="6"/>
  <c r="U955" i="6"/>
  <c r="V955" i="6" s="1"/>
  <c r="W955" i="6"/>
  <c r="X955" i="6" s="1"/>
  <c r="U215" i="6"/>
  <c r="V215" i="6" s="1"/>
  <c r="T215" i="6"/>
  <c r="R215" i="6"/>
  <c r="S215" i="6" s="1"/>
  <c r="AA215" i="6"/>
  <c r="AB215" i="6" s="1"/>
  <c r="U375" i="6"/>
  <c r="V375" i="6" s="1"/>
  <c r="T375" i="6"/>
  <c r="R375" i="6"/>
  <c r="S375" i="6" s="1"/>
  <c r="W375" i="6"/>
  <c r="X375" i="6" s="1"/>
  <c r="AA607" i="6"/>
  <c r="AB607" i="6" s="1"/>
  <c r="U607" i="6"/>
  <c r="V607" i="6" s="1"/>
  <c r="W607" i="6"/>
  <c r="X607" i="6" s="1"/>
  <c r="T607" i="6"/>
  <c r="R607" i="6"/>
  <c r="S607" i="6" s="1"/>
  <c r="W807" i="6"/>
  <c r="X807" i="6" s="1"/>
  <c r="U807" i="6"/>
  <c r="V807" i="6" s="1"/>
  <c r="R807" i="6"/>
  <c r="S807" i="6" s="1"/>
  <c r="T807" i="6"/>
  <c r="W1007" i="6"/>
  <c r="X1007" i="6" s="1"/>
  <c r="U1007" i="6"/>
  <c r="R1007" i="6"/>
  <c r="S1007" i="6" s="1"/>
  <c r="T1007" i="6"/>
  <c r="AA1239" i="6"/>
  <c r="AB1239" i="6" s="1"/>
  <c r="T1239" i="6"/>
  <c r="W1239" i="6"/>
  <c r="X1239" i="6" s="1"/>
  <c r="R1239" i="6"/>
  <c r="S1239" i="6" s="1"/>
  <c r="T1487" i="6"/>
  <c r="W1487" i="6"/>
  <c r="X1487" i="6" s="1"/>
  <c r="R1487" i="6"/>
  <c r="S1487" i="6" s="1"/>
  <c r="AA1487" i="6"/>
  <c r="AB1487" i="6" s="1"/>
  <c r="T1695" i="6"/>
  <c r="AA1695" i="6"/>
  <c r="AB1695" i="6" s="1"/>
  <c r="U1695" i="6"/>
  <c r="V1695" i="6" s="1"/>
  <c r="R1695" i="6"/>
  <c r="R1967" i="6"/>
  <c r="S1967" i="6" s="1"/>
  <c r="T1967" i="6"/>
  <c r="W1967" i="6"/>
  <c r="X1967" i="6" s="1"/>
  <c r="U1967" i="6"/>
  <c r="AA1967" i="6"/>
  <c r="AB1967" i="6" s="1"/>
  <c r="U1290" i="6"/>
  <c r="V1290" i="6" s="1"/>
  <c r="W1290" i="6"/>
  <c r="X1290" i="6" s="1"/>
  <c r="T1290" i="6"/>
  <c r="R1290" i="6"/>
  <c r="S1290" i="6" s="1"/>
  <c r="AA1290" i="6"/>
  <c r="AB1290" i="6" s="1"/>
  <c r="AA1434" i="6"/>
  <c r="AB1434" i="6" s="1"/>
  <c r="U1434" i="6"/>
  <c r="V1434" i="6" s="1"/>
  <c r="T1434" i="6"/>
  <c r="R1434" i="6"/>
  <c r="S1434" i="6" s="1"/>
  <c r="W2018" i="6"/>
  <c r="X2018" i="6" s="1"/>
  <c r="T2018" i="6"/>
  <c r="AA2018" i="6"/>
  <c r="AB2018" i="6" s="1"/>
  <c r="R2018" i="6"/>
  <c r="S2018" i="6" s="1"/>
  <c r="R748" i="6"/>
  <c r="S748" i="6" s="1"/>
  <c r="W748" i="6"/>
  <c r="AA748" i="6"/>
  <c r="AB748" i="6" s="1"/>
  <c r="T748" i="6"/>
  <c r="U748" i="6"/>
  <c r="V748" i="6" s="1"/>
  <c r="T931" i="6"/>
  <c r="U931" i="6"/>
  <c r="V931" i="6" s="1"/>
  <c r="AA931" i="6"/>
  <c r="AB931" i="6" s="1"/>
  <c r="R931" i="6"/>
  <c r="S931" i="6" s="1"/>
  <c r="Z483" i="6"/>
  <c r="Z807" i="6"/>
  <c r="Z1599" i="6"/>
  <c r="W90" i="6"/>
  <c r="X90" i="6" s="1"/>
  <c r="Z511" i="6"/>
  <c r="R1173" i="6"/>
  <c r="S1173" i="6" s="1"/>
  <c r="Z39" i="6"/>
  <c r="Z607" i="6"/>
  <c r="Z1207" i="6"/>
  <c r="Z1239" i="6"/>
  <c r="Z135" i="6"/>
  <c r="Z375" i="6"/>
  <c r="Z543" i="6"/>
  <c r="Z1073" i="6"/>
  <c r="Z795" i="6"/>
  <c r="Z866" i="6"/>
  <c r="Z103" i="6"/>
  <c r="Z1171" i="6"/>
  <c r="Z1823" i="6"/>
  <c r="Z1306" i="6"/>
  <c r="Z1007" i="6"/>
  <c r="Z1245" i="6"/>
  <c r="W215" i="6"/>
  <c r="X215" i="6" s="1"/>
  <c r="W639" i="6"/>
  <c r="X639" i="6" s="1"/>
  <c r="W1771" i="6"/>
  <c r="X1771" i="6" s="1"/>
  <c r="U1637" i="6"/>
  <c r="V1637" i="6" s="1"/>
  <c r="U1787" i="6"/>
  <c r="V1787" i="6" s="1"/>
  <c r="U1239" i="6"/>
  <c r="V1239" i="6" s="1"/>
  <c r="T1299" i="6"/>
  <c r="T1631" i="6"/>
  <c r="R1637" i="6"/>
  <c r="S1637" i="6" s="1"/>
  <c r="R1077" i="6"/>
  <c r="S1077" i="6" s="1"/>
  <c r="AA1007" i="6"/>
  <c r="AB1007" i="6" s="1"/>
  <c r="T58" i="6"/>
  <c r="W58" i="6"/>
  <c r="X58" i="6" s="1"/>
  <c r="Z58" i="6"/>
  <c r="AA226" i="6"/>
  <c r="AB226" i="6" s="1"/>
  <c r="R226" i="6"/>
  <c r="S226" i="6" s="1"/>
  <c r="W226" i="6"/>
  <c r="X226" i="6" s="1"/>
  <c r="U394" i="6"/>
  <c r="V394" i="6" s="1"/>
  <c r="T394" i="6"/>
  <c r="W394" i="6"/>
  <c r="X394" i="6" s="1"/>
  <c r="Z394" i="6"/>
  <c r="R594" i="6"/>
  <c r="W594" i="6"/>
  <c r="X594" i="6" s="1"/>
  <c r="T163" i="6"/>
  <c r="W163" i="6"/>
  <c r="X163" i="6" s="1"/>
  <c r="U163" i="6"/>
  <c r="AA291" i="6"/>
  <c r="AB291" i="6" s="1"/>
  <c r="U291" i="6"/>
  <c r="V291" i="6" s="1"/>
  <c r="W291" i="6"/>
  <c r="X291" i="6" s="1"/>
  <c r="T419" i="6"/>
  <c r="Z419" i="6"/>
  <c r="R547" i="6"/>
  <c r="S547" i="6" s="1"/>
  <c r="W547" i="6"/>
  <c r="X547" i="6" s="1"/>
  <c r="R707" i="6"/>
  <c r="S707" i="6" s="1"/>
  <c r="U707" i="6"/>
  <c r="W707" i="6"/>
  <c r="X707" i="6" s="1"/>
  <c r="R1462" i="6"/>
  <c r="S1462" i="6" s="1"/>
  <c r="U1462" i="6"/>
  <c r="V1462" i="6" s="1"/>
  <c r="R125" i="6"/>
  <c r="T125" i="6"/>
  <c r="U125" i="6"/>
  <c r="AA125" i="6"/>
  <c r="AB125" i="6" s="1"/>
  <c r="W125" i="6"/>
  <c r="X125" i="6" s="1"/>
  <c r="U325" i="6"/>
  <c r="V325" i="6" s="1"/>
  <c r="AA325" i="6"/>
  <c r="AB325" i="6" s="1"/>
  <c r="R325" i="6"/>
  <c r="S325" i="6" s="1"/>
  <c r="T325" i="6"/>
  <c r="AA517" i="6"/>
  <c r="AB517" i="6" s="1"/>
  <c r="W517" i="6"/>
  <c r="X517" i="6" s="1"/>
  <c r="U517" i="6"/>
  <c r="V517" i="6" s="1"/>
  <c r="T517" i="6"/>
  <c r="R693" i="6"/>
  <c r="S693" i="6" s="1"/>
  <c r="T693" i="6"/>
  <c r="W693" i="6"/>
  <c r="X693" i="6" s="1"/>
  <c r="U693" i="6"/>
  <c r="R837" i="6"/>
  <c r="S837" i="6" s="1"/>
  <c r="T837" i="6"/>
  <c r="AA837" i="6"/>
  <c r="AB837" i="6" s="1"/>
  <c r="W837" i="6"/>
  <c r="U837" i="6"/>
  <c r="V837" i="6" s="1"/>
  <c r="Z837" i="6"/>
  <c r="AA1013" i="6"/>
  <c r="AB1013" i="6" s="1"/>
  <c r="W1013" i="6"/>
  <c r="X1013" i="6" s="1"/>
  <c r="U1013" i="6"/>
  <c r="V1013" i="6" s="1"/>
  <c r="R1013" i="6"/>
  <c r="S1013" i="6" s="1"/>
  <c r="T1013" i="6"/>
  <c r="AA1213" i="6"/>
  <c r="U1213" i="6"/>
  <c r="V1213" i="6" s="1"/>
  <c r="R1213" i="6"/>
  <c r="S1213" i="6" s="1"/>
  <c r="W1213" i="6"/>
  <c r="X1213" i="6" s="1"/>
  <c r="Z1213" i="6"/>
  <c r="AA1389" i="6"/>
  <c r="AB1389" i="6" s="1"/>
  <c r="U1389" i="6"/>
  <c r="V1389" i="6" s="1"/>
  <c r="T1389" i="6"/>
  <c r="W1389" i="6"/>
  <c r="T1597" i="6"/>
  <c r="U1597" i="6"/>
  <c r="V1597" i="6" s="1"/>
  <c r="R1597" i="6"/>
  <c r="AA1597" i="6"/>
  <c r="AB1597" i="6" s="1"/>
  <c r="W1597" i="6"/>
  <c r="X1597" i="6" s="1"/>
  <c r="Z1597" i="6"/>
  <c r="T1442" i="6"/>
  <c r="U1442" i="6"/>
  <c r="R1442" i="6"/>
  <c r="S1442" i="6" s="1"/>
  <c r="AA1442" i="6"/>
  <c r="AB1442" i="6" s="1"/>
  <c r="AA1986" i="6"/>
  <c r="AB1986" i="6" s="1"/>
  <c r="R1986" i="6"/>
  <c r="S1986" i="6" s="1"/>
  <c r="U1986" i="6"/>
  <c r="V1986" i="6" s="1"/>
  <c r="W1986" i="6"/>
  <c r="X1986" i="6" s="1"/>
  <c r="T1986" i="6"/>
  <c r="AA1227" i="6"/>
  <c r="W1227" i="6"/>
  <c r="X1227" i="6" s="1"/>
  <c r="T1227" i="6"/>
  <c r="U1227" i="6"/>
  <c r="V1227" i="6" s="1"/>
  <c r="R1227" i="6"/>
  <c r="R1523" i="6"/>
  <c r="S1523" i="6" s="1"/>
  <c r="T1523" i="6"/>
  <c r="U1523" i="6"/>
  <c r="V1523" i="6" s="1"/>
  <c r="W1523" i="6"/>
  <c r="X1523" i="6" s="1"/>
  <c r="Z1523" i="6"/>
  <c r="AA279" i="6"/>
  <c r="AB279" i="6" s="1"/>
  <c r="R279" i="6"/>
  <c r="S279" i="6" s="1"/>
  <c r="U279" i="6"/>
  <c r="V279" i="6" s="1"/>
  <c r="W279" i="6"/>
  <c r="X279" i="6" s="1"/>
  <c r="T279" i="6"/>
  <c r="T479" i="6"/>
  <c r="R479" i="6"/>
  <c r="S479" i="6" s="1"/>
  <c r="AA479" i="6"/>
  <c r="AB479" i="6" s="1"/>
  <c r="W479" i="6"/>
  <c r="X479" i="6" s="1"/>
  <c r="R711" i="6"/>
  <c r="S711" i="6" s="1"/>
  <c r="T711" i="6"/>
  <c r="AA711" i="6"/>
  <c r="AB711" i="6" s="1"/>
  <c r="U711" i="6"/>
  <c r="W711" i="6"/>
  <c r="X711" i="6" s="1"/>
  <c r="AA871" i="6"/>
  <c r="AB871" i="6" s="1"/>
  <c r="R871" i="6"/>
  <c r="S871" i="6" s="1"/>
  <c r="U871" i="6"/>
  <c r="V871" i="6" s="1"/>
  <c r="W871" i="6"/>
  <c r="X871" i="6" s="1"/>
  <c r="T871" i="6"/>
  <c r="U1071" i="6"/>
  <c r="V1071" i="6" s="1"/>
  <c r="R1071" i="6"/>
  <c r="S1071" i="6" s="1"/>
  <c r="AA1071" i="6"/>
  <c r="AB1071" i="6" s="1"/>
  <c r="T1071" i="6"/>
  <c r="W1071" i="6"/>
  <c r="X1071" i="6" s="1"/>
  <c r="R1271" i="6"/>
  <c r="S1271" i="6" s="1"/>
  <c r="U1271" i="6"/>
  <c r="V1271" i="6" s="1"/>
  <c r="AA1271" i="6"/>
  <c r="AB1271" i="6" s="1"/>
  <c r="W1271" i="6"/>
  <c r="X1271" i="6" s="1"/>
  <c r="R1535" i="6"/>
  <c r="S1535" i="6" s="1"/>
  <c r="AA1535" i="6"/>
  <c r="AB1535" i="6" s="1"/>
  <c r="U1535" i="6"/>
  <c r="T1535" i="6"/>
  <c r="W1535" i="6"/>
  <c r="X1535" i="6" s="1"/>
  <c r="Z1535" i="6"/>
  <c r="AA1735" i="6"/>
  <c r="AB1735" i="6" s="1"/>
  <c r="U1735" i="6"/>
  <c r="V1735" i="6" s="1"/>
  <c r="W1735" i="6"/>
  <c r="X1735" i="6" s="1"/>
  <c r="T602" i="6"/>
  <c r="U602" i="6"/>
  <c r="V602" i="6" s="1"/>
  <c r="W602" i="6"/>
  <c r="X602" i="6" s="1"/>
  <c r="AA602" i="6"/>
  <c r="AB602" i="6" s="1"/>
  <c r="R1378" i="6"/>
  <c r="S1378" i="6" s="1"/>
  <c r="T1378" i="6"/>
  <c r="AA1378" i="6"/>
  <c r="AB1378" i="6" s="1"/>
  <c r="W1378" i="6"/>
  <c r="X1378" i="6" s="1"/>
  <c r="U1378" i="6"/>
  <c r="V1378" i="6" s="1"/>
  <c r="Z1378" i="6"/>
  <c r="AA939" i="6"/>
  <c r="AB939" i="6" s="1"/>
  <c r="R939" i="6"/>
  <c r="S939" i="6" s="1"/>
  <c r="T939" i="6"/>
  <c r="W939" i="6"/>
  <c r="X939" i="6" s="1"/>
  <c r="R1891" i="6"/>
  <c r="S1891" i="6" s="1"/>
  <c r="T1891" i="6"/>
  <c r="U1891" i="6"/>
  <c r="W1891" i="6"/>
  <c r="X1891" i="6" s="1"/>
  <c r="AA1891" i="6"/>
  <c r="AB1891" i="6" s="1"/>
  <c r="Z1891" i="6"/>
  <c r="R1562" i="6"/>
  <c r="S1562" i="6" s="1"/>
  <c r="T1562" i="6"/>
  <c r="U1562" i="6"/>
  <c r="V1562" i="6" s="1"/>
  <c r="AA1562" i="6"/>
  <c r="AB1562" i="6" s="1"/>
  <c r="W1562" i="6"/>
  <c r="X1562" i="6" s="1"/>
  <c r="T1627" i="6"/>
  <c r="W1627" i="6"/>
  <c r="X1627" i="6" s="1"/>
  <c r="AA1627" i="6"/>
  <c r="AB1627" i="6" s="1"/>
  <c r="U1627" i="6"/>
  <c r="V1627" i="6" s="1"/>
  <c r="R1627" i="6"/>
  <c r="S1627" i="6" s="1"/>
  <c r="Z1627" i="6"/>
  <c r="W545" i="6"/>
  <c r="X545" i="6" s="1"/>
  <c r="R545" i="6"/>
  <c r="S545" i="6" s="1"/>
  <c r="U545" i="6"/>
  <c r="V545" i="6" s="1"/>
  <c r="T545" i="6"/>
  <c r="AA545" i="6"/>
  <c r="AB545" i="6" s="1"/>
  <c r="W1858" i="6"/>
  <c r="X1858" i="6" s="1"/>
  <c r="T1858" i="6"/>
  <c r="AA1858" i="6"/>
  <c r="AB1858" i="6" s="1"/>
  <c r="R1858" i="6"/>
  <c r="S1858" i="6" s="1"/>
  <c r="U1858" i="6"/>
  <c r="V1858" i="6" s="1"/>
  <c r="AA1267" i="6"/>
  <c r="AB1267" i="6" s="1"/>
  <c r="R1267" i="6"/>
  <c r="S1267" i="6" s="1"/>
  <c r="T1267" i="6"/>
  <c r="U1267" i="6"/>
  <c r="V1267" i="6" s="1"/>
  <c r="U1667" i="6"/>
  <c r="V1667" i="6" s="1"/>
  <c r="W1667" i="6"/>
  <c r="X1667" i="6" s="1"/>
  <c r="T1667" i="6"/>
  <c r="R1667" i="6"/>
  <c r="S1667" i="6" s="1"/>
  <c r="N592" i="6"/>
  <c r="O592" i="6" s="1"/>
  <c r="Z279" i="6"/>
  <c r="Z594" i="6"/>
  <c r="W195" i="6"/>
  <c r="X195" i="6" s="1"/>
  <c r="W530" i="6"/>
  <c r="X530" i="6" s="1"/>
  <c r="R602" i="6"/>
  <c r="S602" i="6" s="1"/>
  <c r="AA375" i="6"/>
  <c r="AB375" i="6" s="1"/>
  <c r="Z89" i="6"/>
  <c r="Z1267" i="6"/>
  <c r="Z226" i="6"/>
  <c r="Z122" i="6"/>
  <c r="Z562" i="6"/>
  <c r="Z1530" i="6"/>
  <c r="Z90" i="6"/>
  <c r="Z194" i="6"/>
  <c r="Z17" i="6"/>
  <c r="Z1071" i="6"/>
  <c r="Z85" i="6"/>
  <c r="Z771" i="6"/>
  <c r="Z986" i="6"/>
  <c r="Z490" i="6"/>
  <c r="Z355" i="6"/>
  <c r="Z1637" i="6"/>
  <c r="Z1735" i="6"/>
  <c r="Z1631" i="6"/>
  <c r="Z1695" i="6"/>
  <c r="W122" i="6"/>
  <c r="X122" i="6" s="1"/>
  <c r="W931" i="6"/>
  <c r="X931" i="6" s="1"/>
  <c r="W743" i="6"/>
  <c r="X743" i="6" s="1"/>
  <c r="W1695" i="6"/>
  <c r="X1695" i="6" s="1"/>
  <c r="U1487" i="6"/>
  <c r="V1487" i="6" s="1"/>
  <c r="AA1787" i="6"/>
  <c r="AA1523" i="6"/>
  <c r="AB1523" i="6" s="1"/>
  <c r="AA305" i="6"/>
  <c r="AB305" i="6" s="1"/>
  <c r="U305" i="6"/>
  <c r="V305" i="6" s="1"/>
  <c r="W305" i="6"/>
  <c r="X305" i="6" s="1"/>
  <c r="AA162" i="6"/>
  <c r="AB162" i="6" s="1"/>
  <c r="U162" i="6"/>
  <c r="V162" i="6" s="1"/>
  <c r="W162" i="6"/>
  <c r="X162" i="6" s="1"/>
  <c r="T330" i="6"/>
  <c r="W330" i="6"/>
  <c r="X330" i="6" s="1"/>
  <c r="U458" i="6"/>
  <c r="V458" i="6" s="1"/>
  <c r="W458" i="6"/>
  <c r="X458" i="6" s="1"/>
  <c r="R35" i="6"/>
  <c r="S35" i="6" s="1"/>
  <c r="W35" i="6"/>
  <c r="U451" i="6"/>
  <c r="V451" i="6" s="1"/>
  <c r="R451" i="6"/>
  <c r="S451" i="6" s="1"/>
  <c r="R643" i="6"/>
  <c r="S643" i="6" s="1"/>
  <c r="U643" i="6"/>
  <c r="V643" i="6" s="1"/>
  <c r="R53" i="6"/>
  <c r="S53" i="6" s="1"/>
  <c r="T53" i="6"/>
  <c r="U53" i="6"/>
  <c r="V53" i="6" s="1"/>
  <c r="AA53" i="6"/>
  <c r="AB53" i="6" s="1"/>
  <c r="W53" i="6"/>
  <c r="X53" i="6" s="1"/>
  <c r="R261" i="6"/>
  <c r="S261" i="6" s="1"/>
  <c r="T261" i="6"/>
  <c r="W261" i="6"/>
  <c r="X261" i="6" s="1"/>
  <c r="U261" i="6"/>
  <c r="V261" i="6" s="1"/>
  <c r="AA453" i="6"/>
  <c r="AB453" i="6" s="1"/>
  <c r="T453" i="6"/>
  <c r="U453" i="6"/>
  <c r="V453" i="6" s="1"/>
  <c r="W453" i="6"/>
  <c r="X453" i="6" s="1"/>
  <c r="R453" i="6"/>
  <c r="S453" i="6" s="1"/>
  <c r="R629" i="6"/>
  <c r="S629" i="6" s="1"/>
  <c r="W629" i="6"/>
  <c r="T629" i="6"/>
  <c r="U629" i="6"/>
  <c r="V629" i="6" s="1"/>
  <c r="R765" i="6"/>
  <c r="S765" i="6" s="1"/>
  <c r="T765" i="6"/>
  <c r="U765" i="6"/>
  <c r="V765" i="6" s="1"/>
  <c r="Z765" i="6"/>
  <c r="R941" i="6"/>
  <c r="S941" i="6" s="1"/>
  <c r="U941" i="6"/>
  <c r="V941" i="6" s="1"/>
  <c r="W941" i="6"/>
  <c r="X941" i="6" s="1"/>
  <c r="AA941" i="6"/>
  <c r="AB941" i="6" s="1"/>
  <c r="AA1141" i="6"/>
  <c r="AB1141" i="6" s="1"/>
  <c r="T1141" i="6"/>
  <c r="W1141" i="6"/>
  <c r="U1141" i="6"/>
  <c r="V1141" i="6" s="1"/>
  <c r="T1317" i="6"/>
  <c r="R1317" i="6"/>
  <c r="S1317" i="6" s="1"/>
  <c r="U1317" i="6"/>
  <c r="V1317" i="6" s="1"/>
  <c r="W1317" i="6"/>
  <c r="R1557" i="6"/>
  <c r="S1557" i="6" s="1"/>
  <c r="AA1557" i="6"/>
  <c r="AB1557" i="6" s="1"/>
  <c r="T1557" i="6"/>
  <c r="R1781" i="6"/>
  <c r="S1781" i="6" s="1"/>
  <c r="U1781" i="6"/>
  <c r="V1781" i="6" s="1"/>
  <c r="W1781" i="6"/>
  <c r="X1781" i="6" s="1"/>
  <c r="AA1781" i="6"/>
  <c r="AB1781" i="6" s="1"/>
  <c r="T1781" i="6"/>
  <c r="Z1781" i="6"/>
  <c r="R978" i="6"/>
  <c r="W978" i="6"/>
  <c r="X978" i="6" s="1"/>
  <c r="T978" i="6"/>
  <c r="U978" i="6"/>
  <c r="V978" i="6" s="1"/>
  <c r="AA978" i="6"/>
  <c r="AB978" i="6" s="1"/>
  <c r="AA311" i="6"/>
  <c r="AB311" i="6" s="1"/>
  <c r="U311" i="6"/>
  <c r="V311" i="6" s="1"/>
  <c r="W311" i="6"/>
  <c r="X311" i="6" s="1"/>
  <c r="R311" i="6"/>
  <c r="S311" i="6" s="1"/>
  <c r="R511" i="6"/>
  <c r="S511" i="6" s="1"/>
  <c r="AA511" i="6"/>
  <c r="AB511" i="6" s="1"/>
  <c r="T511" i="6"/>
  <c r="U511" i="6"/>
  <c r="V511" i="6" s="1"/>
  <c r="R671" i="6"/>
  <c r="S671" i="6" s="1"/>
  <c r="U671" i="6"/>
  <c r="V671" i="6" s="1"/>
  <c r="W671" i="6"/>
  <c r="X671" i="6" s="1"/>
  <c r="T671" i="6"/>
  <c r="AA671" i="6"/>
  <c r="AB671" i="6" s="1"/>
  <c r="U903" i="6"/>
  <c r="R903" i="6"/>
  <c r="S903" i="6" s="1"/>
  <c r="AA903" i="6"/>
  <c r="AB903" i="6" s="1"/>
  <c r="T903" i="6"/>
  <c r="W903" i="6"/>
  <c r="X903" i="6" s="1"/>
  <c r="U1103" i="6"/>
  <c r="V1103" i="6" s="1"/>
  <c r="AA1103" i="6"/>
  <c r="AB1103" i="6" s="1"/>
  <c r="R1103" i="6"/>
  <c r="S1103" i="6" s="1"/>
  <c r="T1103" i="6"/>
  <c r="W1103" i="6"/>
  <c r="X1103" i="6" s="1"/>
  <c r="AA1327" i="6"/>
  <c r="AB1327" i="6" s="1"/>
  <c r="T1327" i="6"/>
  <c r="U1327" i="6"/>
  <c r="V1327" i="6" s="1"/>
  <c r="W1327" i="6"/>
  <c r="X1327" i="6" s="1"/>
  <c r="R1327" i="6"/>
  <c r="U1567" i="6"/>
  <c r="V1567" i="6" s="1"/>
  <c r="AA1567" i="6"/>
  <c r="AB1567" i="6" s="1"/>
  <c r="R1567" i="6"/>
  <c r="S1567" i="6" s="1"/>
  <c r="T1567" i="6"/>
  <c r="W1567" i="6"/>
  <c r="X1567" i="6" s="1"/>
  <c r="R1767" i="6"/>
  <c r="S1767" i="6" s="1"/>
  <c r="AA1767" i="6"/>
  <c r="AB1767" i="6" s="1"/>
  <c r="T1767" i="6"/>
  <c r="U1767" i="6"/>
  <c r="V1767" i="6" s="1"/>
  <c r="Z1767" i="6"/>
  <c r="U874" i="6"/>
  <c r="V874" i="6" s="1"/>
  <c r="R874" i="6"/>
  <c r="S874" i="6" s="1"/>
  <c r="T874" i="6"/>
  <c r="W874" i="6"/>
  <c r="X874" i="6" s="1"/>
  <c r="AA874" i="6"/>
  <c r="AB874" i="6" s="1"/>
  <c r="R1522" i="6"/>
  <c r="AA1522" i="6"/>
  <c r="AB1522" i="6" s="1"/>
  <c r="W1522" i="6"/>
  <c r="X1522" i="6" s="1"/>
  <c r="U1522" i="6"/>
  <c r="V1522" i="6" s="1"/>
  <c r="T1522" i="6"/>
  <c r="R1291" i="6"/>
  <c r="S1291" i="6" s="1"/>
  <c r="T1291" i="6"/>
  <c r="W1291" i="6"/>
  <c r="X1291" i="6" s="1"/>
  <c r="T698" i="6"/>
  <c r="R698" i="6"/>
  <c r="S698" i="6" s="1"/>
  <c r="U698" i="6"/>
  <c r="V698" i="6" s="1"/>
  <c r="AA698" i="6"/>
  <c r="AB698" i="6" s="1"/>
  <c r="W698" i="6"/>
  <c r="X698" i="6" s="1"/>
  <c r="R577" i="6"/>
  <c r="S577" i="6" s="1"/>
  <c r="AA577" i="6"/>
  <c r="AB577" i="6" s="1"/>
  <c r="W577" i="6"/>
  <c r="X577" i="6" s="1"/>
  <c r="T577" i="6"/>
  <c r="U1178" i="6"/>
  <c r="V1178" i="6" s="1"/>
  <c r="R1178" i="6"/>
  <c r="S1178" i="6" s="1"/>
  <c r="AA1178" i="6"/>
  <c r="AB1178" i="6" s="1"/>
  <c r="T1178" i="6"/>
  <c r="W1178" i="6"/>
  <c r="X1178" i="6" s="1"/>
  <c r="R1954" i="6"/>
  <c r="S1954" i="6" s="1"/>
  <c r="AA1954" i="6"/>
  <c r="AB1954" i="6" s="1"/>
  <c r="T1954" i="6"/>
  <c r="U1954" i="6"/>
  <c r="V1954" i="6" s="1"/>
  <c r="Z530" i="6"/>
  <c r="Z1778" i="6"/>
  <c r="Z453" i="6"/>
  <c r="W325" i="6"/>
  <c r="X325" i="6" s="1"/>
  <c r="Z9" i="6"/>
  <c r="Z575" i="6"/>
  <c r="Z955" i="6"/>
  <c r="Z1954" i="6"/>
  <c r="T1735" i="6"/>
  <c r="R1141" i="6"/>
  <c r="S1141" i="6" s="1"/>
  <c r="Z293" i="6"/>
  <c r="Z49" i="6"/>
  <c r="Z325" i="6"/>
  <c r="Z579" i="6"/>
  <c r="Z185" i="6"/>
  <c r="Z1066" i="6"/>
  <c r="Z871" i="6"/>
  <c r="Z643" i="6"/>
  <c r="Z1434" i="6"/>
  <c r="Z1567" i="6"/>
  <c r="Z1925" i="6"/>
  <c r="Z1357" i="6"/>
  <c r="Z1317" i="6"/>
  <c r="Z1562" i="6"/>
  <c r="Z162" i="6"/>
  <c r="Z1733" i="6"/>
  <c r="Z1967" i="6"/>
  <c r="Z1415" i="6"/>
  <c r="Z479" i="6"/>
  <c r="Z1693" i="6"/>
  <c r="Z547" i="6"/>
  <c r="Z693" i="6"/>
  <c r="Z1667" i="6"/>
  <c r="W1109" i="6"/>
  <c r="X1109" i="6" s="1"/>
  <c r="W1637" i="6"/>
  <c r="X1637" i="6" s="1"/>
  <c r="W1074" i="6"/>
  <c r="X1074" i="6" s="1"/>
  <c r="W1434" i="6"/>
  <c r="X1434" i="6" s="1"/>
  <c r="W1954" i="6"/>
  <c r="X1954" i="6" s="1"/>
  <c r="W1767" i="6"/>
  <c r="X1767" i="6" s="1"/>
  <c r="U479" i="6"/>
  <c r="V479" i="6" s="1"/>
  <c r="U661" i="6"/>
  <c r="V661" i="6" s="1"/>
  <c r="U939" i="6"/>
  <c r="V939" i="6" s="1"/>
  <c r="T1271" i="6"/>
  <c r="R839" i="6"/>
  <c r="S839" i="6" s="1"/>
  <c r="AA189" i="6"/>
  <c r="AB189" i="6" s="1"/>
  <c r="AA629" i="6"/>
  <c r="AB629" i="6" s="1"/>
  <c r="AA1771" i="6"/>
  <c r="AB1771" i="6" s="1"/>
  <c r="AA1738" i="6"/>
  <c r="AB1738" i="6" s="1"/>
  <c r="AA1667" i="6"/>
  <c r="AB1667" i="6" s="1"/>
  <c r="AA298" i="6"/>
  <c r="AB298" i="6" s="1"/>
  <c r="U298" i="6"/>
  <c r="W298" i="6"/>
  <c r="X298" i="6" s="1"/>
  <c r="AA426" i="6"/>
  <c r="AB426" i="6" s="1"/>
  <c r="W426" i="6"/>
  <c r="X426" i="6" s="1"/>
  <c r="AA99" i="6"/>
  <c r="AB99" i="6" s="1"/>
  <c r="W99" i="6"/>
  <c r="X99" i="6" s="1"/>
  <c r="Z99" i="6"/>
  <c r="AA21" i="6"/>
  <c r="T21" i="6"/>
  <c r="U21" i="6"/>
  <c r="V21" i="6" s="1"/>
  <c r="W21" i="6"/>
  <c r="X21" i="6" s="1"/>
  <c r="R21" i="6"/>
  <c r="S21" i="6" s="1"/>
  <c r="R229" i="6"/>
  <c r="U229" i="6"/>
  <c r="V229" i="6" s="1"/>
  <c r="T229" i="6"/>
  <c r="AA229" i="6"/>
  <c r="R421" i="6"/>
  <c r="S421" i="6" s="1"/>
  <c r="T421" i="6"/>
  <c r="U421" i="6"/>
  <c r="V421" i="6" s="1"/>
  <c r="W421" i="6"/>
  <c r="X421" i="6" s="1"/>
  <c r="R581" i="6"/>
  <c r="AA581" i="6"/>
  <c r="AB581" i="6" s="1"/>
  <c r="T581" i="6"/>
  <c r="W581" i="6"/>
  <c r="X581" i="6" s="1"/>
  <c r="U581" i="6"/>
  <c r="V581" i="6" s="1"/>
  <c r="AA1077" i="6"/>
  <c r="AB1077" i="6" s="1"/>
  <c r="U1077" i="6"/>
  <c r="V1077" i="6" s="1"/>
  <c r="W1077" i="6"/>
  <c r="X1077" i="6" s="1"/>
  <c r="AA1245" i="6"/>
  <c r="AB1245" i="6" s="1"/>
  <c r="R1245" i="6"/>
  <c r="S1245" i="6" s="1"/>
  <c r="W1245" i="6"/>
  <c r="X1245" i="6" s="1"/>
  <c r="T1453" i="6"/>
  <c r="U1453" i="6"/>
  <c r="V1453" i="6" s="1"/>
  <c r="AA1453" i="6"/>
  <c r="AB1453" i="6" s="1"/>
  <c r="W1453" i="6"/>
  <c r="X1453" i="6" s="1"/>
  <c r="Z1453" i="6"/>
  <c r="AA1821" i="6"/>
  <c r="AB1821" i="6" s="1"/>
  <c r="T1821" i="6"/>
  <c r="U1821" i="6"/>
  <c r="V1821" i="6" s="1"/>
  <c r="AA794" i="6"/>
  <c r="AB794" i="6" s="1"/>
  <c r="U794" i="6"/>
  <c r="V794" i="6" s="1"/>
  <c r="T794" i="6"/>
  <c r="W794" i="6"/>
  <c r="X794" i="6" s="1"/>
  <c r="AA1618" i="6"/>
  <c r="AB1618" i="6" s="1"/>
  <c r="T1618" i="6"/>
  <c r="U1618" i="6"/>
  <c r="V1618" i="6" s="1"/>
  <c r="Z1618" i="6"/>
  <c r="AA1107" i="6"/>
  <c r="AB1107" i="6" s="1"/>
  <c r="U1107" i="6"/>
  <c r="V1107" i="6" s="1"/>
  <c r="R1107" i="6"/>
  <c r="S1107" i="6" s="1"/>
  <c r="W1107" i="6"/>
  <c r="X1107" i="6" s="1"/>
  <c r="T1107" i="6"/>
  <c r="AA1395" i="6"/>
  <c r="AB1395" i="6" s="1"/>
  <c r="R1395" i="6"/>
  <c r="S1395" i="6" s="1"/>
  <c r="W1395" i="6"/>
  <c r="X1395" i="6" s="1"/>
  <c r="T1395" i="6"/>
  <c r="U1395" i="6"/>
  <c r="V1395" i="6" s="1"/>
  <c r="AA183" i="6"/>
  <c r="AB183" i="6" s="1"/>
  <c r="U183" i="6"/>
  <c r="V183" i="6" s="1"/>
  <c r="W183" i="6"/>
  <c r="X183" i="6" s="1"/>
  <c r="R183" i="6"/>
  <c r="AA407" i="6"/>
  <c r="AB407" i="6" s="1"/>
  <c r="R407" i="6"/>
  <c r="S407" i="6" s="1"/>
  <c r="W407" i="6"/>
  <c r="X407" i="6" s="1"/>
  <c r="T407" i="6"/>
  <c r="Z407" i="6"/>
  <c r="U575" i="6"/>
  <c r="V575" i="6" s="1"/>
  <c r="W575" i="6"/>
  <c r="X575" i="6" s="1"/>
  <c r="T575" i="6"/>
  <c r="R575" i="6"/>
  <c r="S575" i="6" s="1"/>
  <c r="T775" i="6"/>
  <c r="U775" i="6"/>
  <c r="AA775" i="6"/>
  <c r="AB775" i="6" s="1"/>
  <c r="W775" i="6"/>
  <c r="X775" i="6" s="1"/>
  <c r="R775" i="6"/>
  <c r="S775" i="6" s="1"/>
  <c r="Z775" i="6"/>
  <c r="AA975" i="6"/>
  <c r="AB975" i="6" s="1"/>
  <c r="W975" i="6"/>
  <c r="X975" i="6" s="1"/>
  <c r="T975" i="6"/>
  <c r="R975" i="6"/>
  <c r="S975" i="6" s="1"/>
  <c r="T1175" i="6"/>
  <c r="W1175" i="6"/>
  <c r="X1175" i="6" s="1"/>
  <c r="U1175" i="6"/>
  <c r="V1175" i="6" s="1"/>
  <c r="AA1175" i="6"/>
  <c r="AB1175" i="6" s="1"/>
  <c r="R1175" i="6"/>
  <c r="AA1455" i="6"/>
  <c r="AB1455" i="6" s="1"/>
  <c r="T1455" i="6"/>
  <c r="U1455" i="6"/>
  <c r="V1455" i="6" s="1"/>
  <c r="R1455" i="6"/>
  <c r="S1455" i="6" s="1"/>
  <c r="T1663" i="6"/>
  <c r="AA1663" i="6"/>
  <c r="AB1663" i="6" s="1"/>
  <c r="U1663" i="6"/>
  <c r="V1663" i="6" s="1"/>
  <c r="R1663" i="6"/>
  <c r="S1663" i="6" s="1"/>
  <c r="W1663" i="6"/>
  <c r="X1663" i="6" s="1"/>
  <c r="W1911" i="6"/>
  <c r="X1911" i="6" s="1"/>
  <c r="AA1911" i="6"/>
  <c r="AB1911" i="6" s="1"/>
  <c r="T1911" i="6"/>
  <c r="U1911" i="6"/>
  <c r="V1911" i="6" s="1"/>
  <c r="U922" i="6"/>
  <c r="V922" i="6" s="1"/>
  <c r="AA922" i="6"/>
  <c r="AB922" i="6" s="1"/>
  <c r="R922" i="6"/>
  <c r="S922" i="6" s="1"/>
  <c r="T922" i="6"/>
  <c r="W922" i="6"/>
  <c r="X922" i="6" s="1"/>
  <c r="R859" i="6"/>
  <c r="S859" i="6" s="1"/>
  <c r="W859" i="6"/>
  <c r="X859" i="6" s="1"/>
  <c r="T859" i="6"/>
  <c r="AA859" i="6"/>
  <c r="AB859" i="6" s="1"/>
  <c r="R1387" i="6"/>
  <c r="S1387" i="6" s="1"/>
  <c r="W1387" i="6"/>
  <c r="X1387" i="6" s="1"/>
  <c r="AA1387" i="6"/>
  <c r="AB1387" i="6" s="1"/>
  <c r="U1387" i="6"/>
  <c r="T1138" i="6"/>
  <c r="U1138" i="6"/>
  <c r="V1138" i="6" s="1"/>
  <c r="AA1138" i="6"/>
  <c r="AB1138" i="6" s="1"/>
  <c r="W1138" i="6"/>
  <c r="X1138" i="6" s="1"/>
  <c r="R1138" i="6"/>
  <c r="S1138" i="6" s="1"/>
  <c r="AA1802" i="6"/>
  <c r="AB1802" i="6" s="1"/>
  <c r="R1802" i="6"/>
  <c r="S1802" i="6" s="1"/>
  <c r="U1802" i="6"/>
  <c r="V1802" i="6" s="1"/>
  <c r="T1802" i="6"/>
  <c r="W1802" i="6"/>
  <c r="X1802" i="6" s="1"/>
  <c r="Z1802" i="6"/>
  <c r="U1915" i="6"/>
  <c r="V1915" i="6" s="1"/>
  <c r="W1915" i="6"/>
  <c r="X1915" i="6" s="1"/>
  <c r="AA1915" i="6"/>
  <c r="AB1915" i="6" s="1"/>
  <c r="T1915" i="6"/>
  <c r="R1915" i="6"/>
  <c r="S1915" i="6" s="1"/>
  <c r="T1705" i="6"/>
  <c r="U1705" i="6"/>
  <c r="V1705" i="6" s="1"/>
  <c r="R1705" i="6"/>
  <c r="S1705" i="6" s="1"/>
  <c r="AA1705" i="6"/>
  <c r="AB1705" i="6" s="1"/>
  <c r="W1705" i="6"/>
  <c r="X1705" i="6" s="1"/>
  <c r="W1969" i="6"/>
  <c r="X1969" i="6" s="1"/>
  <c r="AA1969" i="6"/>
  <c r="AB1969" i="6" s="1"/>
  <c r="R1969" i="6"/>
  <c r="S1969" i="6" s="1"/>
  <c r="T1969" i="6"/>
  <c r="U1969" i="6"/>
  <c r="V1969" i="6" s="1"/>
  <c r="Z748" i="6"/>
  <c r="Z743" i="6"/>
  <c r="W1869" i="6"/>
  <c r="X1869" i="6" s="1"/>
  <c r="N1188" i="6"/>
  <c r="O1188" i="6" s="1"/>
  <c r="Z1455" i="6"/>
  <c r="T1387" i="6"/>
  <c r="T1823" i="6"/>
  <c r="R1735" i="6"/>
  <c r="S1735" i="6" s="1"/>
  <c r="Z389" i="6"/>
  <c r="Z797" i="6"/>
  <c r="Z1109" i="6"/>
  <c r="Z157" i="6"/>
  <c r="Z183" i="6"/>
  <c r="Z447" i="6"/>
  <c r="Z233" i="6"/>
  <c r="Z1178" i="6"/>
  <c r="Z125" i="6"/>
  <c r="Z517" i="6"/>
  <c r="Z874" i="6"/>
  <c r="Z1138" i="6"/>
  <c r="Z67" i="6"/>
  <c r="Z931" i="6"/>
  <c r="Z1771" i="6"/>
  <c r="Z1227" i="6"/>
  <c r="Z189" i="6"/>
  <c r="Z707" i="6"/>
  <c r="Z935" i="6"/>
  <c r="Z1175" i="6"/>
  <c r="Z1367" i="6"/>
  <c r="W1455" i="6"/>
  <c r="X1455" i="6" s="1"/>
  <c r="W725" i="6"/>
  <c r="W1618" i="6"/>
  <c r="X1618" i="6" s="1"/>
  <c r="W157" i="6"/>
  <c r="X157" i="6" s="1"/>
  <c r="U577" i="6"/>
  <c r="V577" i="6" s="1"/>
  <c r="U859" i="6"/>
  <c r="V859" i="6" s="1"/>
  <c r="U975" i="6"/>
  <c r="V975" i="6" s="1"/>
  <c r="T183" i="6"/>
  <c r="T258" i="6"/>
  <c r="T1213" i="6"/>
  <c r="R458" i="6"/>
  <c r="S458" i="6" s="1"/>
  <c r="R795" i="6"/>
  <c r="S795" i="6" s="1"/>
  <c r="AA343" i="6"/>
  <c r="AB343" i="6" s="1"/>
  <c r="AA261" i="6"/>
  <c r="AB261" i="6" s="1"/>
  <c r="AA1291" i="6"/>
  <c r="AB1291" i="6" s="1"/>
  <c r="W326" i="6"/>
  <c r="X326" i="6" s="1"/>
  <c r="W764" i="6"/>
  <c r="X764" i="6" s="1"/>
  <c r="AA166" i="6"/>
  <c r="AB166" i="6" s="1"/>
  <c r="Z166" i="6"/>
  <c r="AA8" i="6"/>
  <c r="AB8" i="6" s="1"/>
  <c r="Z8" i="6"/>
  <c r="AA628" i="6"/>
  <c r="AB628" i="6" s="1"/>
  <c r="Z628" i="6"/>
  <c r="W628" i="6"/>
  <c r="X628" i="6" s="1"/>
  <c r="Z1142" i="6"/>
  <c r="W1142" i="6"/>
  <c r="X1142" i="6" s="1"/>
  <c r="Z1744" i="6"/>
  <c r="W1744" i="6"/>
  <c r="X1744" i="6" s="1"/>
  <c r="Z284" i="6"/>
  <c r="Z1446" i="6"/>
  <c r="W1446" i="6"/>
  <c r="X1446" i="6" s="1"/>
  <c r="Z136" i="6"/>
  <c r="Z2033" i="6"/>
  <c r="W722" i="6"/>
  <c r="X722" i="6" s="1"/>
  <c r="Z722" i="6"/>
  <c r="Z126" i="6"/>
  <c r="Z168" i="6"/>
  <c r="Z94" i="6"/>
  <c r="N451" i="6"/>
  <c r="O451" i="6" s="1"/>
  <c r="N1013" i="6"/>
  <c r="O1013" i="6" s="1"/>
  <c r="Z1882" i="6"/>
  <c r="Z104" i="6"/>
  <c r="Z326" i="6"/>
  <c r="Z294" i="6"/>
  <c r="Z660" i="6"/>
  <c r="N975" i="6"/>
  <c r="O975" i="6" s="1"/>
  <c r="Z834" i="6"/>
  <c r="U273" i="6"/>
  <c r="V273" i="6" s="1"/>
  <c r="U90" i="6"/>
  <c r="V90" i="6" s="1"/>
  <c r="T458" i="6"/>
  <c r="T259" i="6"/>
  <c r="R185" i="6"/>
  <c r="S185" i="6" s="1"/>
  <c r="T30" i="6"/>
  <c r="U30" i="6"/>
  <c r="V30" i="6" s="1"/>
  <c r="R62" i="6"/>
  <c r="S62" i="6" s="1"/>
  <c r="U62" i="6"/>
  <c r="V62" i="6" s="1"/>
  <c r="AA94" i="6"/>
  <c r="AB94" i="6" s="1"/>
  <c r="T94" i="6"/>
  <c r="AA198" i="6"/>
  <c r="AB198" i="6" s="1"/>
  <c r="R198" i="6"/>
  <c r="S198" i="6" s="1"/>
  <c r="T230" i="6"/>
  <c r="U230" i="6"/>
  <c r="V230" i="6" s="1"/>
  <c r="AA262" i="6"/>
  <c r="AB262" i="6" s="1"/>
  <c r="T262" i="6"/>
  <c r="R262" i="6"/>
  <c r="S262" i="6" s="1"/>
  <c r="AA358" i="6"/>
  <c r="AB358" i="6" s="1"/>
  <c r="W358" i="6"/>
  <c r="X358" i="6" s="1"/>
  <c r="AA406" i="6"/>
  <c r="AB406" i="6" s="1"/>
  <c r="W406" i="6"/>
  <c r="X406" i="6" s="1"/>
  <c r="AA446" i="6"/>
  <c r="AB446" i="6" s="1"/>
  <c r="U446" i="6"/>
  <c r="V446" i="6" s="1"/>
  <c r="W478" i="6"/>
  <c r="X478" i="6" s="1"/>
  <c r="U478" i="6"/>
  <c r="V478" i="6" s="1"/>
  <c r="R510" i="6"/>
  <c r="S510" i="6" s="1"/>
  <c r="W510" i="6"/>
  <c r="X510" i="6" s="1"/>
  <c r="T510" i="6"/>
  <c r="AA40" i="6"/>
  <c r="AB40" i="6" s="1"/>
  <c r="U40" i="6"/>
  <c r="V40" i="6" s="1"/>
  <c r="R72" i="6"/>
  <c r="S72" i="6" s="1"/>
  <c r="U72" i="6"/>
  <c r="V72" i="6" s="1"/>
  <c r="AA200" i="6"/>
  <c r="AB200" i="6" s="1"/>
  <c r="U200" i="6"/>
  <c r="T200" i="6"/>
  <c r="W200" i="6"/>
  <c r="X200" i="6" s="1"/>
  <c r="AA232" i="6"/>
  <c r="AB232" i="6" s="1"/>
  <c r="W232" i="6"/>
  <c r="X232" i="6" s="1"/>
  <c r="U232" i="6"/>
  <c r="V232" i="6" s="1"/>
  <c r="T232" i="6"/>
  <c r="AA264" i="6"/>
  <c r="AB264" i="6" s="1"/>
  <c r="T264" i="6"/>
  <c r="R28" i="6"/>
  <c r="S28" i="6" s="1"/>
  <c r="U28" i="6"/>
  <c r="V28" i="6" s="1"/>
  <c r="T28" i="6"/>
  <c r="AA60" i="6"/>
  <c r="AB60" i="6" s="1"/>
  <c r="U60" i="6"/>
  <c r="V60" i="6" s="1"/>
  <c r="U92" i="6"/>
  <c r="V92" i="6" s="1"/>
  <c r="T92" i="6"/>
  <c r="W92" i="6"/>
  <c r="AA124" i="6"/>
  <c r="AB124" i="6" s="1"/>
  <c r="R124" i="6"/>
  <c r="S124" i="6" s="1"/>
  <c r="U124" i="6"/>
  <c r="V124" i="6" s="1"/>
  <c r="T124" i="6"/>
  <c r="R156" i="6"/>
  <c r="S156" i="6" s="1"/>
  <c r="U156" i="6"/>
  <c r="V156" i="6" s="1"/>
  <c r="R188" i="6"/>
  <c r="S188" i="6" s="1"/>
  <c r="AA188" i="6"/>
  <c r="AB188" i="6" s="1"/>
  <c r="T188" i="6"/>
  <c r="U188" i="6"/>
  <c r="V188" i="6" s="1"/>
  <c r="T220" i="6"/>
  <c r="U220" i="6"/>
  <c r="V220" i="6" s="1"/>
  <c r="AA252" i="6"/>
  <c r="AB252" i="6" s="1"/>
  <c r="U252" i="6"/>
  <c r="V252" i="6" s="1"/>
  <c r="R252" i="6"/>
  <c r="S252" i="6" s="1"/>
  <c r="T252" i="6"/>
  <c r="AA284" i="6"/>
  <c r="U284" i="6"/>
  <c r="V284" i="6" s="1"/>
  <c r="T324" i="6"/>
  <c r="U324" i="6"/>
  <c r="V324" i="6" s="1"/>
  <c r="U356" i="6"/>
  <c r="V356" i="6" s="1"/>
  <c r="W356" i="6"/>
  <c r="X356" i="6" s="1"/>
  <c r="AA388" i="6"/>
  <c r="AB388" i="6" s="1"/>
  <c r="T388" i="6"/>
  <c r="U388" i="6"/>
  <c r="V388" i="6" s="1"/>
  <c r="W420" i="6"/>
  <c r="X420" i="6" s="1"/>
  <c r="AA420" i="6"/>
  <c r="AB420" i="6" s="1"/>
  <c r="R420" i="6"/>
  <c r="S420" i="6" s="1"/>
  <c r="U420" i="6"/>
  <c r="V420" i="6" s="1"/>
  <c r="T452" i="6"/>
  <c r="AA452" i="6"/>
  <c r="AB452" i="6" s="1"/>
  <c r="U452" i="6"/>
  <c r="W452" i="6"/>
  <c r="X452" i="6" s="1"/>
  <c r="R484" i="6"/>
  <c r="S484" i="6" s="1"/>
  <c r="U484" i="6"/>
  <c r="V484" i="6" s="1"/>
  <c r="AA484" i="6"/>
  <c r="AB484" i="6" s="1"/>
  <c r="W484" i="6"/>
  <c r="X484" i="6" s="1"/>
  <c r="AA524" i="6"/>
  <c r="AB524" i="6" s="1"/>
  <c r="W524" i="6"/>
  <c r="X524" i="6" s="1"/>
  <c r="U524" i="6"/>
  <c r="V524" i="6" s="1"/>
  <c r="U556" i="6"/>
  <c r="T556" i="6"/>
  <c r="W556" i="6"/>
  <c r="X556" i="6" s="1"/>
  <c r="AA588" i="6"/>
  <c r="AB588" i="6" s="1"/>
  <c r="U588" i="6"/>
  <c r="V588" i="6" s="1"/>
  <c r="T588" i="6"/>
  <c r="R588" i="6"/>
  <c r="S588" i="6" s="1"/>
  <c r="AA660" i="6"/>
  <c r="AB660" i="6" s="1"/>
  <c r="W660" i="6"/>
  <c r="X660" i="6" s="1"/>
  <c r="T660" i="6"/>
  <c r="R692" i="6"/>
  <c r="S692" i="6" s="1"/>
  <c r="AA692" i="6"/>
  <c r="AB692" i="6" s="1"/>
  <c r="T692" i="6"/>
  <c r="W692" i="6"/>
  <c r="X692" i="6" s="1"/>
  <c r="U692" i="6"/>
  <c r="V692" i="6" s="1"/>
  <c r="AA724" i="6"/>
  <c r="T724" i="6"/>
  <c r="U724" i="6"/>
  <c r="V724" i="6" s="1"/>
  <c r="W724" i="6"/>
  <c r="X724" i="6" s="1"/>
  <c r="AA764" i="6"/>
  <c r="AB764" i="6" s="1"/>
  <c r="R764" i="6"/>
  <c r="U764" i="6"/>
  <c r="V764" i="6" s="1"/>
  <c r="T764" i="6"/>
  <c r="R796" i="6"/>
  <c r="S796" i="6" s="1"/>
  <c r="T796" i="6"/>
  <c r="U796" i="6"/>
  <c r="V796" i="6" s="1"/>
  <c r="AA828" i="6"/>
  <c r="AB828" i="6" s="1"/>
  <c r="W828" i="6"/>
  <c r="X828" i="6" s="1"/>
  <c r="AA860" i="6"/>
  <c r="AB860" i="6" s="1"/>
  <c r="U860" i="6"/>
  <c r="V860" i="6" s="1"/>
  <c r="W860" i="6"/>
  <c r="X860" i="6" s="1"/>
  <c r="T892" i="6"/>
  <c r="R892" i="6"/>
  <c r="S892" i="6" s="1"/>
  <c r="W892" i="6"/>
  <c r="X892" i="6" s="1"/>
  <c r="AA924" i="6"/>
  <c r="AB924" i="6" s="1"/>
  <c r="W924" i="6"/>
  <c r="X924" i="6" s="1"/>
  <c r="R956" i="6"/>
  <c r="S956" i="6" s="1"/>
  <c r="U956" i="6"/>
  <c r="V956" i="6" s="1"/>
  <c r="W956" i="6"/>
  <c r="R988" i="6"/>
  <c r="S988" i="6" s="1"/>
  <c r="T988" i="6"/>
  <c r="U988" i="6"/>
  <c r="V988" i="6" s="1"/>
  <c r="AA988" i="6"/>
  <c r="AB988" i="6" s="1"/>
  <c r="W1020" i="6"/>
  <c r="X1020" i="6" s="1"/>
  <c r="AA1020" i="6"/>
  <c r="AB1020" i="6" s="1"/>
  <c r="U1020" i="6"/>
  <c r="V1020" i="6" s="1"/>
  <c r="T1020" i="6"/>
  <c r="AA1052" i="6"/>
  <c r="AB1052" i="6" s="1"/>
  <c r="W1052" i="6"/>
  <c r="X1052" i="6" s="1"/>
  <c r="AA1084" i="6"/>
  <c r="AB1084" i="6" s="1"/>
  <c r="W1084" i="6"/>
  <c r="X1084" i="6" s="1"/>
  <c r="U1116" i="6"/>
  <c r="V1116" i="6" s="1"/>
  <c r="T1116" i="6"/>
  <c r="W1116" i="6"/>
  <c r="X1116" i="6" s="1"/>
  <c r="T1148" i="6"/>
  <c r="U1148" i="6"/>
  <c r="V1148" i="6" s="1"/>
  <c r="AA1148" i="6"/>
  <c r="AB1148" i="6" s="1"/>
  <c r="W1148" i="6"/>
  <c r="X1148" i="6" s="1"/>
  <c r="T1180" i="6"/>
  <c r="R1180" i="6"/>
  <c r="S1180" i="6" s="1"/>
  <c r="AA1180" i="6"/>
  <c r="AB1180" i="6" s="1"/>
  <c r="W1180" i="6"/>
  <c r="X1180" i="6" s="1"/>
  <c r="U1180" i="6"/>
  <c r="V1180" i="6" s="1"/>
  <c r="R1212" i="6"/>
  <c r="S1212" i="6" s="1"/>
  <c r="T1212" i="6"/>
  <c r="R1244" i="6"/>
  <c r="S1244" i="6" s="1"/>
  <c r="T1244" i="6"/>
  <c r="U1244" i="6"/>
  <c r="V1244" i="6" s="1"/>
  <c r="R1276" i="6"/>
  <c r="S1276" i="6" s="1"/>
  <c r="W1276" i="6"/>
  <c r="X1276" i="6" s="1"/>
  <c r="U1276" i="6"/>
  <c r="V1276" i="6" s="1"/>
  <c r="R1308" i="6"/>
  <c r="S1308" i="6" s="1"/>
  <c r="U1308" i="6"/>
  <c r="V1308" i="6" s="1"/>
  <c r="W1308" i="6"/>
  <c r="X1308" i="6" s="1"/>
  <c r="AA1340" i="6"/>
  <c r="AB1340" i="6" s="1"/>
  <c r="W1340" i="6"/>
  <c r="X1340" i="6" s="1"/>
  <c r="T1340" i="6"/>
  <c r="U1340" i="6"/>
  <c r="V1340" i="6" s="1"/>
  <c r="AA1388" i="6"/>
  <c r="AB1388" i="6" s="1"/>
  <c r="W1388" i="6"/>
  <c r="X1388" i="6" s="1"/>
  <c r="T1428" i="6"/>
  <c r="W1428" i="6"/>
  <c r="X1428" i="6" s="1"/>
  <c r="R1468" i="6"/>
  <c r="S1468" i="6" s="1"/>
  <c r="AA1468" i="6"/>
  <c r="AB1468" i="6" s="1"/>
  <c r="W1468" i="6"/>
  <c r="X1468" i="6" s="1"/>
  <c r="T1468" i="6"/>
  <c r="U1468" i="6"/>
  <c r="V1468" i="6" s="1"/>
  <c r="AA1508" i="6"/>
  <c r="T1508" i="6"/>
  <c r="U1508" i="6"/>
  <c r="V1508" i="6" s="1"/>
  <c r="R1508" i="6"/>
  <c r="S1508" i="6" s="1"/>
  <c r="W1508" i="6"/>
  <c r="X1508" i="6" s="1"/>
  <c r="T1564" i="6"/>
  <c r="U1564" i="6"/>
  <c r="V1564" i="6" s="1"/>
  <c r="AA1564" i="6"/>
  <c r="AB1564" i="6" s="1"/>
  <c r="W1564" i="6"/>
  <c r="X1564" i="6" s="1"/>
  <c r="T1620" i="6"/>
  <c r="R1620" i="6"/>
  <c r="S1620" i="6" s="1"/>
  <c r="U1620" i="6"/>
  <c r="V1620" i="6" s="1"/>
  <c r="AA1660" i="6"/>
  <c r="AB1660" i="6" s="1"/>
  <c r="T1660" i="6"/>
  <c r="W1660" i="6"/>
  <c r="X1660" i="6" s="1"/>
  <c r="R1708" i="6"/>
  <c r="S1708" i="6" s="1"/>
  <c r="AA1708" i="6"/>
  <c r="AB1708" i="6" s="1"/>
  <c r="U1708" i="6"/>
  <c r="V1708" i="6" s="1"/>
  <c r="T1708" i="6"/>
  <c r="AA1748" i="6"/>
  <c r="AB1748" i="6" s="1"/>
  <c r="R1748" i="6"/>
  <c r="S1748" i="6" s="1"/>
  <c r="T1748" i="6"/>
  <c r="U1748" i="6"/>
  <c r="V1748" i="6" s="1"/>
  <c r="W1748" i="6"/>
  <c r="R1788" i="6"/>
  <c r="S1788" i="6" s="1"/>
  <c r="AA1788" i="6"/>
  <c r="W1788" i="6"/>
  <c r="X1788" i="6" s="1"/>
  <c r="R1860" i="6"/>
  <c r="S1860" i="6" s="1"/>
  <c r="U1860" i="6"/>
  <c r="V1860" i="6" s="1"/>
  <c r="AA1900" i="6"/>
  <c r="AB1900" i="6" s="1"/>
  <c r="W1900" i="6"/>
  <c r="X1900" i="6" s="1"/>
  <c r="U1900" i="6"/>
  <c r="V1900" i="6" s="1"/>
  <c r="U1956" i="6"/>
  <c r="V1956" i="6" s="1"/>
  <c r="AA1956" i="6"/>
  <c r="AB1956" i="6" s="1"/>
  <c r="T1956" i="6"/>
  <c r="R1956" i="6"/>
  <c r="S1956" i="6" s="1"/>
  <c r="W1956" i="6"/>
  <c r="X1956" i="6" s="1"/>
  <c r="U1996" i="6"/>
  <c r="V1996" i="6" s="1"/>
  <c r="T1996" i="6"/>
  <c r="W1996" i="6"/>
  <c r="X1996" i="6" s="1"/>
  <c r="T819" i="6"/>
  <c r="U819" i="6"/>
  <c r="V819" i="6" s="1"/>
  <c r="AA819" i="6"/>
  <c r="AB819" i="6" s="1"/>
  <c r="T1043" i="6"/>
  <c r="U1043" i="6"/>
  <c r="V1043" i="6" s="1"/>
  <c r="W1043" i="6"/>
  <c r="X1043" i="6" s="1"/>
  <c r="AA1147" i="6"/>
  <c r="AB1147" i="6" s="1"/>
  <c r="T1147" i="6"/>
  <c r="W1147" i="6"/>
  <c r="X1147" i="6" s="1"/>
  <c r="U1147" i="6"/>
  <c r="V1147" i="6" s="1"/>
  <c r="R1491" i="6"/>
  <c r="S1491" i="6" s="1"/>
  <c r="T1491" i="6"/>
  <c r="U1883" i="6"/>
  <c r="V1883" i="6" s="1"/>
  <c r="T1883" i="6"/>
  <c r="W1883" i="6"/>
  <c r="X1883" i="6" s="1"/>
  <c r="R1963" i="6"/>
  <c r="S1963" i="6" s="1"/>
  <c r="T1963" i="6"/>
  <c r="U1963" i="6"/>
  <c r="V1963" i="6" s="1"/>
  <c r="AA877" i="6"/>
  <c r="AB877" i="6" s="1"/>
  <c r="T877" i="6"/>
  <c r="U877" i="6"/>
  <c r="V877" i="6" s="1"/>
  <c r="AA981" i="6"/>
  <c r="AB981" i="6" s="1"/>
  <c r="T981" i="6"/>
  <c r="U981" i="6"/>
  <c r="V981" i="6" s="1"/>
  <c r="R981" i="6"/>
  <c r="S981" i="6" s="1"/>
  <c r="T1421" i="6"/>
  <c r="AA1421" i="6"/>
  <c r="AB1421" i="6" s="1"/>
  <c r="U1421" i="6"/>
  <c r="V1421" i="6" s="1"/>
  <c r="R1421" i="6"/>
  <c r="S1421" i="6" s="1"/>
  <c r="W1421" i="6"/>
  <c r="X1421" i="6" s="1"/>
  <c r="AA2005" i="6"/>
  <c r="AB2005" i="6" s="1"/>
  <c r="U2005" i="6"/>
  <c r="R550" i="6"/>
  <c r="S550" i="6" s="1"/>
  <c r="W550" i="6"/>
  <c r="U550" i="6"/>
  <c r="V550" i="6" s="1"/>
  <c r="AA550" i="6"/>
  <c r="AB550" i="6" s="1"/>
  <c r="T550" i="6"/>
  <c r="AA590" i="6"/>
  <c r="AB590" i="6" s="1"/>
  <c r="T590" i="6"/>
  <c r="U590" i="6"/>
  <c r="V590" i="6" s="1"/>
  <c r="R590" i="6"/>
  <c r="S590" i="6" s="1"/>
  <c r="R630" i="6"/>
  <c r="S630" i="6" s="1"/>
  <c r="U630" i="6"/>
  <c r="V630" i="6" s="1"/>
  <c r="T630" i="6"/>
  <c r="W630" i="6"/>
  <c r="X630" i="6" s="1"/>
  <c r="R662" i="6"/>
  <c r="S662" i="6" s="1"/>
  <c r="AA662" i="6"/>
  <c r="AB662" i="6" s="1"/>
  <c r="T662" i="6"/>
  <c r="W662" i="6"/>
  <c r="X662" i="6" s="1"/>
  <c r="U662" i="6"/>
  <c r="V662" i="6" s="1"/>
  <c r="AA694" i="6"/>
  <c r="AB694" i="6" s="1"/>
  <c r="U694" i="6"/>
  <c r="V694" i="6" s="1"/>
  <c r="T694" i="6"/>
  <c r="W694" i="6"/>
  <c r="X694" i="6" s="1"/>
  <c r="T726" i="6"/>
  <c r="W726" i="6"/>
  <c r="X726" i="6" s="1"/>
  <c r="AA726" i="6"/>
  <c r="AB726" i="6" s="1"/>
  <c r="U726" i="6"/>
  <c r="V726" i="6" s="1"/>
  <c r="R726" i="6"/>
  <c r="S726" i="6" s="1"/>
  <c r="AA758" i="6"/>
  <c r="AB758" i="6" s="1"/>
  <c r="R758" i="6"/>
  <c r="S758" i="6" s="1"/>
  <c r="U758" i="6"/>
  <c r="V758" i="6" s="1"/>
  <c r="AA790" i="6"/>
  <c r="AB790" i="6" s="1"/>
  <c r="T790" i="6"/>
  <c r="U790" i="6"/>
  <c r="V790" i="6" s="1"/>
  <c r="R830" i="6"/>
  <c r="S830" i="6" s="1"/>
  <c r="AA830" i="6"/>
  <c r="AB830" i="6" s="1"/>
  <c r="T830" i="6"/>
  <c r="U830" i="6"/>
  <c r="V830" i="6" s="1"/>
  <c r="AA862" i="6"/>
  <c r="AB862" i="6" s="1"/>
  <c r="T862" i="6"/>
  <c r="U862" i="6"/>
  <c r="V862" i="6" s="1"/>
  <c r="R862" i="6"/>
  <c r="S862" i="6" s="1"/>
  <c r="R894" i="6"/>
  <c r="S894" i="6" s="1"/>
  <c r="AA894" i="6"/>
  <c r="AB894" i="6" s="1"/>
  <c r="U894" i="6"/>
  <c r="V894" i="6" s="1"/>
  <c r="W894" i="6"/>
  <c r="X894" i="6" s="1"/>
  <c r="AA934" i="6"/>
  <c r="AB934" i="6" s="1"/>
  <c r="U934" i="6"/>
  <c r="V934" i="6" s="1"/>
  <c r="T934" i="6"/>
  <c r="AA966" i="6"/>
  <c r="AB966" i="6" s="1"/>
  <c r="U966" i="6"/>
  <c r="T966" i="6"/>
  <c r="AA1006" i="6"/>
  <c r="AB1006" i="6" s="1"/>
  <c r="T1006" i="6"/>
  <c r="U1006" i="6"/>
  <c r="V1006" i="6" s="1"/>
  <c r="AA1038" i="6"/>
  <c r="AB1038" i="6" s="1"/>
  <c r="U1038" i="6"/>
  <c r="R1038" i="6"/>
  <c r="S1038" i="6" s="1"/>
  <c r="W1038" i="6"/>
  <c r="X1038" i="6" s="1"/>
  <c r="AA1070" i="6"/>
  <c r="AB1070" i="6" s="1"/>
  <c r="T1070" i="6"/>
  <c r="U1070" i="6"/>
  <c r="V1070" i="6" s="1"/>
  <c r="AA1102" i="6"/>
  <c r="AB1102" i="6" s="1"/>
  <c r="U1102" i="6"/>
  <c r="V1102" i="6" s="1"/>
  <c r="T1102" i="6"/>
  <c r="W1102" i="6"/>
  <c r="X1102" i="6" s="1"/>
  <c r="R1102" i="6"/>
  <c r="S1102" i="6" s="1"/>
  <c r="R1142" i="6"/>
  <c r="S1142" i="6" s="1"/>
  <c r="T1142" i="6"/>
  <c r="AA1142" i="6"/>
  <c r="AB1142" i="6" s="1"/>
  <c r="R1174" i="6"/>
  <c r="AA1174" i="6"/>
  <c r="AB1174" i="6" s="1"/>
  <c r="U1174" i="6"/>
  <c r="V1174" i="6" s="1"/>
  <c r="T1174" i="6"/>
  <c r="T1222" i="6"/>
  <c r="AA1222" i="6"/>
  <c r="AB1222" i="6" s="1"/>
  <c r="R1222" i="6"/>
  <c r="S1222" i="6" s="1"/>
  <c r="W1222" i="6"/>
  <c r="X1222" i="6" s="1"/>
  <c r="U1262" i="6"/>
  <c r="V1262" i="6" s="1"/>
  <c r="AA1262" i="6"/>
  <c r="AB1262" i="6" s="1"/>
  <c r="R1262" i="6"/>
  <c r="S1262" i="6" s="1"/>
  <c r="T1262" i="6"/>
  <c r="T1310" i="6"/>
  <c r="R1310" i="6"/>
  <c r="S1310" i="6" s="1"/>
  <c r="AA1310" i="6"/>
  <c r="AB1310" i="6" s="1"/>
  <c r="U1310" i="6"/>
  <c r="V1310" i="6" s="1"/>
  <c r="W1310" i="6"/>
  <c r="X1310" i="6" s="1"/>
  <c r="AA1342" i="6"/>
  <c r="AB1342" i="6" s="1"/>
  <c r="R1342" i="6"/>
  <c r="S1342" i="6" s="1"/>
  <c r="T1342" i="6"/>
  <c r="W1342" i="6"/>
  <c r="X1342" i="6" s="1"/>
  <c r="U1342" i="6"/>
  <c r="V1342" i="6" s="1"/>
  <c r="T1374" i="6"/>
  <c r="U1374" i="6"/>
  <c r="V1374" i="6" s="1"/>
  <c r="R1374" i="6"/>
  <c r="S1374" i="6" s="1"/>
  <c r="W1374" i="6"/>
  <c r="AA1414" i="6"/>
  <c r="AB1414" i="6" s="1"/>
  <c r="U1414" i="6"/>
  <c r="V1414" i="6" s="1"/>
  <c r="R1414" i="6"/>
  <c r="S1414" i="6" s="1"/>
  <c r="W1414" i="6"/>
  <c r="X1414" i="6" s="1"/>
  <c r="R1446" i="6"/>
  <c r="S1446" i="6" s="1"/>
  <c r="T1446" i="6"/>
  <c r="AA1446" i="6"/>
  <c r="AB1446" i="6" s="1"/>
  <c r="R1486" i="6"/>
  <c r="S1486" i="6" s="1"/>
  <c r="U1486" i="6"/>
  <c r="W1486" i="6"/>
  <c r="X1486" i="6" s="1"/>
  <c r="AA1486" i="6"/>
  <c r="AB1486" i="6" s="1"/>
  <c r="AA1566" i="6"/>
  <c r="AB1566" i="6" s="1"/>
  <c r="R1566" i="6"/>
  <c r="S1566" i="6" s="1"/>
  <c r="W1566" i="6"/>
  <c r="X1566" i="6" s="1"/>
  <c r="T1566" i="6"/>
  <c r="U1566" i="6"/>
  <c r="V1566" i="6" s="1"/>
  <c r="T1598" i="6"/>
  <c r="W1598" i="6"/>
  <c r="X1598" i="6" s="1"/>
  <c r="AA1598" i="6"/>
  <c r="AB1598" i="6" s="1"/>
  <c r="U1598" i="6"/>
  <c r="V1598" i="6" s="1"/>
  <c r="T1646" i="6"/>
  <c r="AA1646" i="6"/>
  <c r="AB1646" i="6" s="1"/>
  <c r="U1646" i="6"/>
  <c r="V1646" i="6" s="1"/>
  <c r="U1678" i="6"/>
  <c r="V1678" i="6" s="1"/>
  <c r="AA1678" i="6"/>
  <c r="AB1678" i="6" s="1"/>
  <c r="T1678" i="6"/>
  <c r="R1678" i="6"/>
  <c r="S1678" i="6" s="1"/>
  <c r="W1678" i="6"/>
  <c r="X1678" i="6" s="1"/>
  <c r="AA1710" i="6"/>
  <c r="AB1710" i="6" s="1"/>
  <c r="T1710" i="6"/>
  <c r="R1710" i="6"/>
  <c r="S1710" i="6" s="1"/>
  <c r="U1710" i="6"/>
  <c r="V1710" i="6" s="1"/>
  <c r="R1742" i="6"/>
  <c r="S1742" i="6" s="1"/>
  <c r="U1742" i="6"/>
  <c r="T1742" i="6"/>
  <c r="AA1774" i="6"/>
  <c r="AB1774" i="6" s="1"/>
  <c r="T1774" i="6"/>
  <c r="W1774" i="6"/>
  <c r="X1774" i="6" s="1"/>
  <c r="R1774" i="6"/>
  <c r="S1774" i="6" s="1"/>
  <c r="U1774" i="6"/>
  <c r="V1774" i="6" s="1"/>
  <c r="R1830" i="6"/>
  <c r="S1830" i="6" s="1"/>
  <c r="T1830" i="6"/>
  <c r="U1830" i="6"/>
  <c r="V1830" i="6" s="1"/>
  <c r="W1830" i="6"/>
  <c r="X1830" i="6" s="1"/>
  <c r="R1862" i="6"/>
  <c r="S1862" i="6" s="1"/>
  <c r="T1862" i="6"/>
  <c r="AA1862" i="6"/>
  <c r="AB1862" i="6" s="1"/>
  <c r="W1862" i="6"/>
  <c r="X1862" i="6" s="1"/>
  <c r="U1862" i="6"/>
  <c r="V1862" i="6" s="1"/>
  <c r="R1894" i="6"/>
  <c r="S1894" i="6" s="1"/>
  <c r="AA1894" i="6"/>
  <c r="AB1894" i="6" s="1"/>
  <c r="U1894" i="6"/>
  <c r="V1894" i="6" s="1"/>
  <c r="T1894" i="6"/>
  <c r="W1894" i="6"/>
  <c r="X1894" i="6" s="1"/>
  <c r="AA1942" i="6"/>
  <c r="AB1942" i="6" s="1"/>
  <c r="W1942" i="6"/>
  <c r="X1942" i="6" s="1"/>
  <c r="T1942" i="6"/>
  <c r="U1942" i="6"/>
  <c r="V1942" i="6" s="1"/>
  <c r="R1942" i="6"/>
  <c r="S1942" i="6" s="1"/>
  <c r="T1982" i="6"/>
  <c r="U1982" i="6"/>
  <c r="V1982" i="6" s="1"/>
  <c r="R1982" i="6"/>
  <c r="S1982" i="6" s="1"/>
  <c r="W1982" i="6"/>
  <c r="X1982" i="6" s="1"/>
  <c r="R2014" i="6"/>
  <c r="S2014" i="6" s="1"/>
  <c r="T2014" i="6"/>
  <c r="U2014" i="6"/>
  <c r="V2014" i="6" s="1"/>
  <c r="W2014" i="6"/>
  <c r="X2014" i="6" s="1"/>
  <c r="T2015" i="6"/>
  <c r="AA2015" i="6"/>
  <c r="AB2015" i="6" s="1"/>
  <c r="R2015" i="6"/>
  <c r="S2015" i="6" s="1"/>
  <c r="U2015" i="6"/>
  <c r="V2015" i="6" s="1"/>
  <c r="W2015" i="6"/>
  <c r="X2015" i="6" s="1"/>
  <c r="AA722" i="6"/>
  <c r="AB722" i="6" s="1"/>
  <c r="R722" i="6"/>
  <c r="S722" i="6" s="1"/>
  <c r="T722" i="6"/>
  <c r="T770" i="6"/>
  <c r="R770" i="6"/>
  <c r="S770" i="6" s="1"/>
  <c r="U770" i="6"/>
  <c r="V770" i="6" s="1"/>
  <c r="W770" i="6"/>
  <c r="X770" i="6" s="1"/>
  <c r="AA770" i="6"/>
  <c r="AB770" i="6" s="1"/>
  <c r="R834" i="6"/>
  <c r="S834" i="6" s="1"/>
  <c r="T834" i="6"/>
  <c r="AA834" i="6"/>
  <c r="AB834" i="6" s="1"/>
  <c r="U834" i="6"/>
  <c r="V834" i="6" s="1"/>
  <c r="AA1170" i="6"/>
  <c r="AB1170" i="6" s="1"/>
  <c r="R1170" i="6"/>
  <c r="S1170" i="6" s="1"/>
  <c r="U1170" i="6"/>
  <c r="V1170" i="6" s="1"/>
  <c r="T1170" i="6"/>
  <c r="W1170" i="6"/>
  <c r="X1170" i="6" s="1"/>
  <c r="R1250" i="6"/>
  <c r="S1250" i="6" s="1"/>
  <c r="T1250" i="6"/>
  <c r="U1250" i="6"/>
  <c r="V1250" i="6" s="1"/>
  <c r="R1642" i="6"/>
  <c r="S1642" i="6" s="1"/>
  <c r="AA1642" i="6"/>
  <c r="AB1642" i="6" s="1"/>
  <c r="T1642" i="6"/>
  <c r="U1642" i="6"/>
  <c r="V1642" i="6" s="1"/>
  <c r="W1642" i="6"/>
  <c r="X1642" i="6" s="1"/>
  <c r="T1714" i="6"/>
  <c r="U1714" i="6"/>
  <c r="V1714" i="6" s="1"/>
  <c r="R1882" i="6"/>
  <c r="S1882" i="6" s="1"/>
  <c r="AA1882" i="6"/>
  <c r="AB1882" i="6" s="1"/>
  <c r="W1882" i="6"/>
  <c r="T1882" i="6"/>
  <c r="R979" i="6"/>
  <c r="S979" i="6" s="1"/>
  <c r="AA979" i="6"/>
  <c r="AB979" i="6" s="1"/>
  <c r="T979" i="6"/>
  <c r="W979" i="6"/>
  <c r="X979" i="6" s="1"/>
  <c r="AA1411" i="6"/>
  <c r="AB1411" i="6" s="1"/>
  <c r="T1411" i="6"/>
  <c r="U1411" i="6"/>
  <c r="V1411" i="6" s="1"/>
  <c r="W1411" i="6"/>
  <c r="X1411" i="6" s="1"/>
  <c r="R1579" i="6"/>
  <c r="S1579" i="6" s="1"/>
  <c r="AA1579" i="6"/>
  <c r="AB1579" i="6" s="1"/>
  <c r="U1579" i="6"/>
  <c r="V1579" i="6" s="1"/>
  <c r="W1579" i="6"/>
  <c r="X1579" i="6" s="1"/>
  <c r="T1579" i="6"/>
  <c r="AA1739" i="6"/>
  <c r="AB1739" i="6" s="1"/>
  <c r="T1739" i="6"/>
  <c r="U1739" i="6"/>
  <c r="V1739" i="6" s="1"/>
  <c r="AA2027" i="6"/>
  <c r="AB2027" i="6" s="1"/>
  <c r="U2027" i="6"/>
  <c r="V2027" i="6" s="1"/>
  <c r="T2027" i="6"/>
  <c r="W2027" i="6"/>
  <c r="X2027" i="6" s="1"/>
  <c r="R296" i="6"/>
  <c r="S296" i="6" s="1"/>
  <c r="AA296" i="6"/>
  <c r="AB296" i="6" s="1"/>
  <c r="U296" i="6"/>
  <c r="V296" i="6" s="1"/>
  <c r="T296" i="6"/>
  <c r="W296" i="6"/>
  <c r="X296" i="6" s="1"/>
  <c r="AA328" i="6"/>
  <c r="AB328" i="6" s="1"/>
  <c r="R328" i="6"/>
  <c r="S328" i="6" s="1"/>
  <c r="U328" i="6"/>
  <c r="V328" i="6" s="1"/>
  <c r="W328" i="6"/>
  <c r="X328" i="6" s="1"/>
  <c r="T328" i="6"/>
  <c r="AA360" i="6"/>
  <c r="AB360" i="6" s="1"/>
  <c r="R360" i="6"/>
  <c r="W360" i="6"/>
  <c r="X360" i="6" s="1"/>
  <c r="T360" i="6"/>
  <c r="AA392" i="6"/>
  <c r="AB392" i="6" s="1"/>
  <c r="R392" i="6"/>
  <c r="S392" i="6" s="1"/>
  <c r="T392" i="6"/>
  <c r="U392" i="6"/>
  <c r="V392" i="6" s="1"/>
  <c r="W392" i="6"/>
  <c r="X392" i="6" s="1"/>
  <c r="R424" i="6"/>
  <c r="S424" i="6" s="1"/>
  <c r="T424" i="6"/>
  <c r="W424" i="6"/>
  <c r="X424" i="6" s="1"/>
  <c r="AA456" i="6"/>
  <c r="AB456" i="6" s="1"/>
  <c r="T456" i="6"/>
  <c r="U456" i="6"/>
  <c r="V456" i="6" s="1"/>
  <c r="W456" i="6"/>
  <c r="X456" i="6" s="1"/>
  <c r="AA488" i="6"/>
  <c r="AB488" i="6" s="1"/>
  <c r="R488" i="6"/>
  <c r="U488" i="6"/>
  <c r="V488" i="6" s="1"/>
  <c r="T488" i="6"/>
  <c r="AA520" i="6"/>
  <c r="AB520" i="6" s="1"/>
  <c r="U520" i="6"/>
  <c r="R520" i="6"/>
  <c r="S520" i="6" s="1"/>
  <c r="T520" i="6"/>
  <c r="AA552" i="6"/>
  <c r="AB552" i="6" s="1"/>
  <c r="R552" i="6"/>
  <c r="S552" i="6" s="1"/>
  <c r="T552" i="6"/>
  <c r="U552" i="6"/>
  <c r="W552" i="6"/>
  <c r="X552" i="6" s="1"/>
  <c r="AA584" i="6"/>
  <c r="AB584" i="6" s="1"/>
  <c r="W584" i="6"/>
  <c r="X584" i="6" s="1"/>
  <c r="U584" i="6"/>
  <c r="V584" i="6" s="1"/>
  <c r="R584" i="6"/>
  <c r="S584" i="6" s="1"/>
  <c r="T584" i="6"/>
  <c r="AA616" i="6"/>
  <c r="AB616" i="6" s="1"/>
  <c r="T616" i="6"/>
  <c r="R616" i="6"/>
  <c r="S616" i="6" s="1"/>
  <c r="AA648" i="6"/>
  <c r="AB648" i="6" s="1"/>
  <c r="R648" i="6"/>
  <c r="S648" i="6" s="1"/>
  <c r="T648" i="6"/>
  <c r="U648" i="6"/>
  <c r="V648" i="6" s="1"/>
  <c r="W648" i="6"/>
  <c r="X648" i="6" s="1"/>
  <c r="AA688" i="6"/>
  <c r="AB688" i="6" s="1"/>
  <c r="R688" i="6"/>
  <c r="S688" i="6" s="1"/>
  <c r="T688" i="6"/>
  <c r="U688" i="6"/>
  <c r="T720" i="6"/>
  <c r="R720" i="6"/>
  <c r="S720" i="6" s="1"/>
  <c r="AA720" i="6"/>
  <c r="AB720" i="6" s="1"/>
  <c r="U720" i="6"/>
  <c r="V720" i="6" s="1"/>
  <c r="W720" i="6"/>
  <c r="X720" i="6" s="1"/>
  <c r="AA752" i="6"/>
  <c r="AB752" i="6" s="1"/>
  <c r="T752" i="6"/>
  <c r="R752" i="6"/>
  <c r="S752" i="6" s="1"/>
  <c r="W752" i="6"/>
  <c r="X752" i="6" s="1"/>
  <c r="U752" i="6"/>
  <c r="V752" i="6" s="1"/>
  <c r="AA784" i="6"/>
  <c r="AB784" i="6" s="1"/>
  <c r="R784" i="6"/>
  <c r="S784" i="6" s="1"/>
  <c r="T784" i="6"/>
  <c r="W784" i="6"/>
  <c r="X784" i="6" s="1"/>
  <c r="U784" i="6"/>
  <c r="V784" i="6" s="1"/>
  <c r="AA816" i="6"/>
  <c r="AB816" i="6" s="1"/>
  <c r="R816" i="6"/>
  <c r="S816" i="6" s="1"/>
  <c r="U816" i="6"/>
  <c r="V816" i="6" s="1"/>
  <c r="T816" i="6"/>
  <c r="R856" i="6"/>
  <c r="S856" i="6" s="1"/>
  <c r="T856" i="6"/>
  <c r="U856" i="6"/>
  <c r="V856" i="6" s="1"/>
  <c r="AA856" i="6"/>
  <c r="AB856" i="6" s="1"/>
  <c r="AA888" i="6"/>
  <c r="AB888" i="6" s="1"/>
  <c r="R888" i="6"/>
  <c r="S888" i="6" s="1"/>
  <c r="W888" i="6"/>
  <c r="X888" i="6" s="1"/>
  <c r="U888" i="6"/>
  <c r="V888" i="6" s="1"/>
  <c r="R920" i="6"/>
  <c r="S920" i="6" s="1"/>
  <c r="U920" i="6"/>
  <c r="V920" i="6" s="1"/>
  <c r="AA920" i="6"/>
  <c r="T920" i="6"/>
  <c r="AA952" i="6"/>
  <c r="AB952" i="6" s="1"/>
  <c r="T952" i="6"/>
  <c r="U952" i="6"/>
  <c r="V952" i="6" s="1"/>
  <c r="R952" i="6"/>
  <c r="S952" i="6" s="1"/>
  <c r="W952" i="6"/>
  <c r="R984" i="6"/>
  <c r="S984" i="6" s="1"/>
  <c r="T984" i="6"/>
  <c r="W984" i="6"/>
  <c r="X984" i="6" s="1"/>
  <c r="AA984" i="6"/>
  <c r="AB984" i="6" s="1"/>
  <c r="U984" i="6"/>
  <c r="V984" i="6" s="1"/>
  <c r="AA1016" i="6"/>
  <c r="AB1016" i="6" s="1"/>
  <c r="R1016" i="6"/>
  <c r="S1016" i="6" s="1"/>
  <c r="T1016" i="6"/>
  <c r="U1016" i="6"/>
  <c r="V1016" i="6" s="1"/>
  <c r="W1016" i="6"/>
  <c r="AA1048" i="6"/>
  <c r="AB1048" i="6" s="1"/>
  <c r="U1048" i="6"/>
  <c r="V1048" i="6" s="1"/>
  <c r="T1048" i="6"/>
  <c r="W1048" i="6"/>
  <c r="X1048" i="6" s="1"/>
  <c r="R1048" i="6"/>
  <c r="S1048" i="6" s="1"/>
  <c r="U1080" i="6"/>
  <c r="V1080" i="6" s="1"/>
  <c r="T1080" i="6"/>
  <c r="R1080" i="6"/>
  <c r="S1080" i="6" s="1"/>
  <c r="AA1080" i="6"/>
  <c r="AB1080" i="6" s="1"/>
  <c r="W1080" i="6"/>
  <c r="X1080" i="6" s="1"/>
  <c r="AA1112" i="6"/>
  <c r="AB1112" i="6" s="1"/>
  <c r="T1112" i="6"/>
  <c r="U1112" i="6"/>
  <c r="V1112" i="6" s="1"/>
  <c r="W1112" i="6"/>
  <c r="X1112" i="6" s="1"/>
  <c r="T1144" i="6"/>
  <c r="AA1144" i="6"/>
  <c r="AB1144" i="6" s="1"/>
  <c r="R1144" i="6"/>
  <c r="S1144" i="6" s="1"/>
  <c r="W1144" i="6"/>
  <c r="X1144" i="6" s="1"/>
  <c r="U1144" i="6"/>
  <c r="V1144" i="6" s="1"/>
  <c r="AA1184" i="6"/>
  <c r="AB1184" i="6" s="1"/>
  <c r="U1184" i="6"/>
  <c r="V1184" i="6" s="1"/>
  <c r="T1184" i="6"/>
  <c r="R1184" i="6"/>
  <c r="S1184" i="6" s="1"/>
  <c r="W1184" i="6"/>
  <c r="X1184" i="6" s="1"/>
  <c r="AA1216" i="6"/>
  <c r="AB1216" i="6" s="1"/>
  <c r="R1216" i="6"/>
  <c r="S1216" i="6" s="1"/>
  <c r="T1216" i="6"/>
  <c r="U1216" i="6"/>
  <c r="V1216" i="6" s="1"/>
  <c r="AA1256" i="6"/>
  <c r="AB1256" i="6" s="1"/>
  <c r="R1256" i="6"/>
  <c r="S1256" i="6" s="1"/>
  <c r="W1256" i="6"/>
  <c r="X1256" i="6" s="1"/>
  <c r="U1256" i="6"/>
  <c r="T1256" i="6"/>
  <c r="AA1296" i="6"/>
  <c r="AB1296" i="6" s="1"/>
  <c r="T1296" i="6"/>
  <c r="W1296" i="6"/>
  <c r="X1296" i="6" s="1"/>
  <c r="U1296" i="6"/>
  <c r="V1296" i="6" s="1"/>
  <c r="R1296" i="6"/>
  <c r="S1296" i="6" s="1"/>
  <c r="R1328" i="6"/>
  <c r="S1328" i="6" s="1"/>
  <c r="T1328" i="6"/>
  <c r="W1328" i="6"/>
  <c r="X1328" i="6" s="1"/>
  <c r="U1328" i="6"/>
  <c r="V1328" i="6" s="1"/>
  <c r="AA1360" i="6"/>
  <c r="AB1360" i="6" s="1"/>
  <c r="T1360" i="6"/>
  <c r="R1360" i="6"/>
  <c r="S1360" i="6" s="1"/>
  <c r="W1360" i="6"/>
  <c r="X1360" i="6" s="1"/>
  <c r="AA1392" i="6"/>
  <c r="AB1392" i="6" s="1"/>
  <c r="W1392" i="6"/>
  <c r="X1392" i="6" s="1"/>
  <c r="U1392" i="6"/>
  <c r="R1392" i="6"/>
  <c r="S1392" i="6" s="1"/>
  <c r="AA1432" i="6"/>
  <c r="AB1432" i="6" s="1"/>
  <c r="R1432" i="6"/>
  <c r="S1432" i="6" s="1"/>
  <c r="T1432" i="6"/>
  <c r="U1432" i="6"/>
  <c r="V1432" i="6" s="1"/>
  <c r="U1464" i="6"/>
  <c r="V1464" i="6" s="1"/>
  <c r="T1464" i="6"/>
  <c r="AA1464" i="6"/>
  <c r="AB1464" i="6" s="1"/>
  <c r="R1464" i="6"/>
  <c r="S1464" i="6" s="1"/>
  <c r="W1464" i="6"/>
  <c r="X1464" i="6" s="1"/>
  <c r="AA1496" i="6"/>
  <c r="AB1496" i="6" s="1"/>
  <c r="R1496" i="6"/>
  <c r="S1496" i="6" s="1"/>
  <c r="U1496" i="6"/>
  <c r="V1496" i="6" s="1"/>
  <c r="W1496" i="6"/>
  <c r="X1496" i="6" s="1"/>
  <c r="T1496" i="6"/>
  <c r="AA1536" i="6"/>
  <c r="AB1536" i="6" s="1"/>
  <c r="R1536" i="6"/>
  <c r="S1536" i="6" s="1"/>
  <c r="T1536" i="6"/>
  <c r="U1536" i="6"/>
  <c r="V1536" i="6" s="1"/>
  <c r="T1568" i="6"/>
  <c r="U1568" i="6"/>
  <c r="V1568" i="6" s="1"/>
  <c r="AA1568" i="6"/>
  <c r="AB1568" i="6" s="1"/>
  <c r="W1568" i="6"/>
  <c r="X1568" i="6" s="1"/>
  <c r="AA1600" i="6"/>
  <c r="AB1600" i="6" s="1"/>
  <c r="T1600" i="6"/>
  <c r="U1600" i="6"/>
  <c r="V1600" i="6" s="1"/>
  <c r="R1600" i="6"/>
  <c r="S1600" i="6" s="1"/>
  <c r="W1600" i="6"/>
  <c r="X1600" i="6" s="1"/>
  <c r="R1632" i="6"/>
  <c r="S1632" i="6" s="1"/>
  <c r="AA1632" i="6"/>
  <c r="AB1632" i="6" s="1"/>
  <c r="T1632" i="6"/>
  <c r="U1632" i="6"/>
  <c r="V1632" i="6" s="1"/>
  <c r="W1632" i="6"/>
  <c r="X1632" i="6" s="1"/>
  <c r="AA1672" i="6"/>
  <c r="AB1672" i="6" s="1"/>
  <c r="R1672" i="6"/>
  <c r="S1672" i="6" s="1"/>
  <c r="W1672" i="6"/>
  <c r="X1672" i="6" s="1"/>
  <c r="U1672" i="6"/>
  <c r="V1672" i="6" s="1"/>
  <c r="AA1712" i="6"/>
  <c r="AB1712" i="6" s="1"/>
  <c r="T1712" i="6"/>
  <c r="R1712" i="6"/>
  <c r="S1712" i="6" s="1"/>
  <c r="U1712" i="6"/>
  <c r="T1744" i="6"/>
  <c r="R1744" i="6"/>
  <c r="S1744" i="6" s="1"/>
  <c r="U1744" i="6"/>
  <c r="V1744" i="6" s="1"/>
  <c r="AA1784" i="6"/>
  <c r="AB1784" i="6" s="1"/>
  <c r="R1784" i="6"/>
  <c r="S1784" i="6" s="1"/>
  <c r="T1784" i="6"/>
  <c r="U1784" i="6"/>
  <c r="V1784" i="6" s="1"/>
  <c r="W1784" i="6"/>
  <c r="X1784" i="6" s="1"/>
  <c r="U1856" i="6"/>
  <c r="V1856" i="6" s="1"/>
  <c r="T1856" i="6"/>
  <c r="R1856" i="6"/>
  <c r="S1856" i="6" s="1"/>
  <c r="AA1856" i="6"/>
  <c r="AB1856" i="6" s="1"/>
  <c r="W1856" i="6"/>
  <c r="X1856" i="6" s="1"/>
  <c r="AA1912" i="6"/>
  <c r="AB1912" i="6" s="1"/>
  <c r="T1912" i="6"/>
  <c r="R1912" i="6"/>
  <c r="S1912" i="6" s="1"/>
  <c r="U1912" i="6"/>
  <c r="V1912" i="6" s="1"/>
  <c r="W1912" i="6"/>
  <c r="X1912" i="6" s="1"/>
  <c r="T1968" i="6"/>
  <c r="W1968" i="6"/>
  <c r="X1968" i="6" s="1"/>
  <c r="R1968" i="6"/>
  <c r="S1968" i="6" s="1"/>
  <c r="AA1968" i="6"/>
  <c r="AB1968" i="6" s="1"/>
  <c r="U1968" i="6"/>
  <c r="V1968" i="6" s="1"/>
  <c r="AA2008" i="6"/>
  <c r="AB2008" i="6" s="1"/>
  <c r="R2008" i="6"/>
  <c r="S2008" i="6" s="1"/>
  <c r="U2008" i="6"/>
  <c r="V2008" i="6" s="1"/>
  <c r="T2008" i="6"/>
  <c r="W2008" i="6"/>
  <c r="X2008" i="6" s="1"/>
  <c r="R369" i="6"/>
  <c r="S369" i="6" s="1"/>
  <c r="T369" i="6"/>
  <c r="AA369" i="6"/>
  <c r="AB369" i="6" s="1"/>
  <c r="W433" i="6"/>
  <c r="AA433" i="6"/>
  <c r="AB433" i="6" s="1"/>
  <c r="T433" i="6"/>
  <c r="U433" i="6"/>
  <c r="V433" i="6" s="1"/>
  <c r="AA465" i="6"/>
  <c r="AB465" i="6" s="1"/>
  <c r="T465" i="6"/>
  <c r="R465" i="6"/>
  <c r="S465" i="6" s="1"/>
  <c r="U465" i="6"/>
  <c r="V465" i="6" s="1"/>
  <c r="W465" i="6"/>
  <c r="X465" i="6" s="1"/>
  <c r="AA497" i="6"/>
  <c r="AB497" i="6" s="1"/>
  <c r="R497" i="6"/>
  <c r="S497" i="6" s="1"/>
  <c r="W497" i="6"/>
  <c r="X497" i="6" s="1"/>
  <c r="T497" i="6"/>
  <c r="U497" i="6"/>
  <c r="V497" i="6" s="1"/>
  <c r="U529" i="6"/>
  <c r="V529" i="6" s="1"/>
  <c r="T529" i="6"/>
  <c r="AA529" i="6"/>
  <c r="AB529" i="6" s="1"/>
  <c r="W529" i="6"/>
  <c r="X529" i="6" s="1"/>
  <c r="R529" i="6"/>
  <c r="S529" i="6" s="1"/>
  <c r="AA569" i="6"/>
  <c r="AB569" i="6" s="1"/>
  <c r="T569" i="6"/>
  <c r="U569" i="6"/>
  <c r="V569" i="6" s="1"/>
  <c r="W569" i="6"/>
  <c r="X569" i="6" s="1"/>
  <c r="R601" i="6"/>
  <c r="S601" i="6" s="1"/>
  <c r="T601" i="6"/>
  <c r="AA601" i="6"/>
  <c r="AB601" i="6" s="1"/>
  <c r="U601" i="6"/>
  <c r="V601" i="6" s="1"/>
  <c r="W601" i="6"/>
  <c r="X601" i="6" s="1"/>
  <c r="R633" i="6"/>
  <c r="S633" i="6" s="1"/>
  <c r="T633" i="6"/>
  <c r="AA633" i="6"/>
  <c r="AB633" i="6" s="1"/>
  <c r="U633" i="6"/>
  <c r="U665" i="6"/>
  <c r="V665" i="6" s="1"/>
  <c r="T665" i="6"/>
  <c r="AA665" i="6"/>
  <c r="AB665" i="6" s="1"/>
  <c r="R665" i="6"/>
  <c r="S665" i="6" s="1"/>
  <c r="AA697" i="6"/>
  <c r="AB697" i="6" s="1"/>
  <c r="T697" i="6"/>
  <c r="U697" i="6"/>
  <c r="V697" i="6" s="1"/>
  <c r="W697" i="6"/>
  <c r="X697" i="6" s="1"/>
  <c r="R697" i="6"/>
  <c r="S697" i="6" s="1"/>
  <c r="R737" i="6"/>
  <c r="S737" i="6" s="1"/>
  <c r="AA737" i="6"/>
  <c r="AB737" i="6" s="1"/>
  <c r="U737" i="6"/>
  <c r="V737" i="6" s="1"/>
  <c r="T737" i="6"/>
  <c r="T769" i="6"/>
  <c r="R769" i="6"/>
  <c r="S769" i="6" s="1"/>
  <c r="W769" i="6"/>
  <c r="X769" i="6" s="1"/>
  <c r="U801" i="6"/>
  <c r="V801" i="6" s="1"/>
  <c r="AA801" i="6"/>
  <c r="AB801" i="6" s="1"/>
  <c r="R801" i="6"/>
  <c r="S801" i="6" s="1"/>
  <c r="T801" i="6"/>
  <c r="T833" i="6"/>
  <c r="U833" i="6"/>
  <c r="V833" i="6" s="1"/>
  <c r="AA833" i="6"/>
  <c r="AB833" i="6" s="1"/>
  <c r="R833" i="6"/>
  <c r="S833" i="6" s="1"/>
  <c r="W833" i="6"/>
  <c r="X833" i="6" s="1"/>
  <c r="T865" i="6"/>
  <c r="R865" i="6"/>
  <c r="S865" i="6" s="1"/>
  <c r="AA865" i="6"/>
  <c r="AB865" i="6" s="1"/>
  <c r="W865" i="6"/>
  <c r="X865" i="6" s="1"/>
  <c r="AA929" i="6"/>
  <c r="AB929" i="6" s="1"/>
  <c r="U929" i="6"/>
  <c r="V929" i="6" s="1"/>
  <c r="R929" i="6"/>
  <c r="S929" i="6" s="1"/>
  <c r="T929" i="6"/>
  <c r="U961" i="6"/>
  <c r="V961" i="6" s="1"/>
  <c r="R961" i="6"/>
  <c r="S961" i="6" s="1"/>
  <c r="T961" i="6"/>
  <c r="AA961" i="6"/>
  <c r="AB961" i="6" s="1"/>
  <c r="W961" i="6"/>
  <c r="X961" i="6" s="1"/>
  <c r="U1001" i="6"/>
  <c r="V1001" i="6" s="1"/>
  <c r="T1001" i="6"/>
  <c r="AA1001" i="6"/>
  <c r="AB1001" i="6" s="1"/>
  <c r="AA1033" i="6"/>
  <c r="AB1033" i="6" s="1"/>
  <c r="R1033" i="6"/>
  <c r="S1033" i="6" s="1"/>
  <c r="T1033" i="6"/>
  <c r="W1033" i="6"/>
  <c r="X1033" i="6" s="1"/>
  <c r="U1033" i="6"/>
  <c r="V1033" i="6" s="1"/>
  <c r="R1065" i="6"/>
  <c r="S1065" i="6" s="1"/>
  <c r="W1065" i="6"/>
  <c r="R1097" i="6"/>
  <c r="S1097" i="6" s="1"/>
  <c r="U1097" i="6"/>
  <c r="V1097" i="6" s="1"/>
  <c r="AA1097" i="6"/>
  <c r="AB1097" i="6" s="1"/>
  <c r="T1097" i="6"/>
  <c r="AA1129" i="6"/>
  <c r="AB1129" i="6" s="1"/>
  <c r="T1129" i="6"/>
  <c r="R1129" i="6"/>
  <c r="S1129" i="6" s="1"/>
  <c r="U1129" i="6"/>
  <c r="V1129" i="6" s="1"/>
  <c r="W1129" i="6"/>
  <c r="X1129" i="6" s="1"/>
  <c r="AA1161" i="6"/>
  <c r="AB1161" i="6" s="1"/>
  <c r="R1161" i="6"/>
  <c r="S1161" i="6" s="1"/>
  <c r="W1161" i="6"/>
  <c r="X1161" i="6" s="1"/>
  <c r="U1161" i="6"/>
  <c r="V1161" i="6" s="1"/>
  <c r="AA1193" i="6"/>
  <c r="AB1193" i="6" s="1"/>
  <c r="U1193" i="6"/>
  <c r="V1193" i="6" s="1"/>
  <c r="T1193" i="6"/>
  <c r="R1193" i="6"/>
  <c r="S1193" i="6" s="1"/>
  <c r="W1193" i="6"/>
  <c r="X1193" i="6" s="1"/>
  <c r="U1225" i="6"/>
  <c r="V1225" i="6" s="1"/>
  <c r="AA1225" i="6"/>
  <c r="AB1225" i="6" s="1"/>
  <c r="T1225" i="6"/>
  <c r="W1225" i="6"/>
  <c r="X1225" i="6" s="1"/>
  <c r="R1225" i="6"/>
  <c r="S1225" i="6" s="1"/>
  <c r="T1257" i="6"/>
  <c r="AA1257" i="6"/>
  <c r="AB1257" i="6" s="1"/>
  <c r="R1257" i="6"/>
  <c r="S1257" i="6" s="1"/>
  <c r="T1297" i="6"/>
  <c r="U1297" i="6"/>
  <c r="V1297" i="6" s="1"/>
  <c r="AA1297" i="6"/>
  <c r="AB1297" i="6" s="1"/>
  <c r="W1297" i="6"/>
  <c r="X1297" i="6" s="1"/>
  <c r="R1329" i="6"/>
  <c r="S1329" i="6" s="1"/>
  <c r="T1329" i="6"/>
  <c r="AA1329" i="6"/>
  <c r="AB1329" i="6" s="1"/>
  <c r="W1329" i="6"/>
  <c r="X1329" i="6" s="1"/>
  <c r="U1329" i="6"/>
  <c r="V1329" i="6" s="1"/>
  <c r="T1361" i="6"/>
  <c r="AA1361" i="6"/>
  <c r="AB1361" i="6" s="1"/>
  <c r="R1361" i="6"/>
  <c r="S1361" i="6" s="1"/>
  <c r="U1361" i="6"/>
  <c r="V1361" i="6" s="1"/>
  <c r="AA1393" i="6"/>
  <c r="AB1393" i="6" s="1"/>
  <c r="U1393" i="6"/>
  <c r="V1393" i="6" s="1"/>
  <c r="W1393" i="6"/>
  <c r="X1393" i="6" s="1"/>
  <c r="R1393" i="6"/>
  <c r="S1393" i="6" s="1"/>
  <c r="T1393" i="6"/>
  <c r="AA1425" i="6"/>
  <c r="AB1425" i="6" s="1"/>
  <c r="T1425" i="6"/>
  <c r="AA1473" i="6"/>
  <c r="AB1473" i="6" s="1"/>
  <c r="T1473" i="6"/>
  <c r="U1473" i="6"/>
  <c r="V1473" i="6" s="1"/>
  <c r="W1473" i="6"/>
  <c r="X1473" i="6" s="1"/>
  <c r="R1473" i="6"/>
  <c r="S1473" i="6" s="1"/>
  <c r="R1505" i="6"/>
  <c r="S1505" i="6" s="1"/>
  <c r="T1505" i="6"/>
  <c r="U1505" i="6"/>
  <c r="V1505" i="6" s="1"/>
  <c r="W1505" i="6"/>
  <c r="X1505" i="6" s="1"/>
  <c r="AA1505" i="6"/>
  <c r="AB1505" i="6" s="1"/>
  <c r="R1545" i="6"/>
  <c r="S1545" i="6" s="1"/>
  <c r="AA1545" i="6"/>
  <c r="AB1545" i="6" s="1"/>
  <c r="T1545" i="6"/>
  <c r="U1545" i="6"/>
  <c r="V1545" i="6" s="1"/>
  <c r="R1577" i="6"/>
  <c r="S1577" i="6" s="1"/>
  <c r="T1577" i="6"/>
  <c r="U1577" i="6"/>
  <c r="V1577" i="6" s="1"/>
  <c r="W1577" i="6"/>
  <c r="X1577" i="6" s="1"/>
  <c r="AA1577" i="6"/>
  <c r="AB1577" i="6" s="1"/>
  <c r="R1617" i="6"/>
  <c r="S1617" i="6" s="1"/>
  <c r="AA1617" i="6"/>
  <c r="AB1617" i="6" s="1"/>
  <c r="T1617" i="6"/>
  <c r="U1617" i="6"/>
  <c r="V1617" i="6" s="1"/>
  <c r="AA1657" i="6"/>
  <c r="AB1657" i="6" s="1"/>
  <c r="R1657" i="6"/>
  <c r="S1657" i="6" s="1"/>
  <c r="T1657" i="6"/>
  <c r="U1657" i="6"/>
  <c r="V1657" i="6" s="1"/>
  <c r="W1657" i="6"/>
  <c r="X1657" i="6" s="1"/>
  <c r="AA1697" i="6"/>
  <c r="AB1697" i="6" s="1"/>
  <c r="T1697" i="6"/>
  <c r="R1697" i="6"/>
  <c r="S1697" i="6" s="1"/>
  <c r="W1697" i="6"/>
  <c r="X1697" i="6" s="1"/>
  <c r="U1697" i="6"/>
  <c r="V1697" i="6" s="1"/>
  <c r="T1761" i="6"/>
  <c r="U1761" i="6"/>
  <c r="V1761" i="6" s="1"/>
  <c r="R1761" i="6"/>
  <c r="S1761" i="6" s="1"/>
  <c r="AA1761" i="6"/>
  <c r="AB1761" i="6" s="1"/>
  <c r="W1761" i="6"/>
  <c r="X1761" i="6" s="1"/>
  <c r="AA1849" i="6"/>
  <c r="AB1849" i="6" s="1"/>
  <c r="T1849" i="6"/>
  <c r="U1849" i="6"/>
  <c r="V1849" i="6" s="1"/>
  <c r="W1849" i="6"/>
  <c r="X1849" i="6" s="1"/>
  <c r="R1849" i="6"/>
  <c r="S1849" i="6" s="1"/>
  <c r="U1881" i="6"/>
  <c r="V1881" i="6" s="1"/>
  <c r="W1881" i="6"/>
  <c r="AA1881" i="6"/>
  <c r="AB1881" i="6" s="1"/>
  <c r="R1881" i="6"/>
  <c r="S1881" i="6" s="1"/>
  <c r="U1961" i="6"/>
  <c r="V1961" i="6" s="1"/>
  <c r="W1961" i="6"/>
  <c r="R1961" i="6"/>
  <c r="S1961" i="6" s="1"/>
  <c r="AA1961" i="6"/>
  <c r="AB1961" i="6" s="1"/>
  <c r="AA2033" i="6"/>
  <c r="AB2033" i="6" s="1"/>
  <c r="R2033" i="6"/>
  <c r="S2033" i="6" s="1"/>
  <c r="W2033" i="6"/>
  <c r="X2033" i="6" s="1"/>
  <c r="T2033" i="6"/>
  <c r="AA1498" i="6"/>
  <c r="AB1498" i="6" s="1"/>
  <c r="R1498" i="6"/>
  <c r="S1498" i="6" s="1"/>
  <c r="T1498" i="6"/>
  <c r="W1498" i="6"/>
  <c r="X1498" i="6" s="1"/>
  <c r="U1498" i="6"/>
  <c r="V1498" i="6" s="1"/>
  <c r="T1277" i="6"/>
  <c r="R1277" i="6"/>
  <c r="S1277" i="6" s="1"/>
  <c r="W1277" i="6"/>
  <c r="X1277" i="6" s="1"/>
  <c r="U1277" i="6"/>
  <c r="V1277" i="6" s="1"/>
  <c r="AA1277" i="6"/>
  <c r="AB1277" i="6" s="1"/>
  <c r="W230" i="6"/>
  <c r="X230" i="6" s="1"/>
  <c r="W198" i="6"/>
  <c r="X198" i="6" s="1"/>
  <c r="W104" i="6"/>
  <c r="X104" i="6" s="1"/>
  <c r="W60" i="6"/>
  <c r="X60" i="6" s="1"/>
  <c r="W252" i="6"/>
  <c r="X252" i="6" s="1"/>
  <c r="W758" i="6"/>
  <c r="X758" i="6" s="1"/>
  <c r="W388" i="6"/>
  <c r="X388" i="6" s="1"/>
  <c r="W856" i="6"/>
  <c r="X856" i="6" s="1"/>
  <c r="W1216" i="6"/>
  <c r="W737" i="6"/>
  <c r="X737" i="6" s="1"/>
  <c r="W1244" i="6"/>
  <c r="X1244" i="6" s="1"/>
  <c r="W790" i="6"/>
  <c r="X790" i="6" s="1"/>
  <c r="W934" i="6"/>
  <c r="X934" i="6" s="1"/>
  <c r="T1486" i="6"/>
  <c r="T1065" i="6"/>
  <c r="R433" i="6"/>
  <c r="S433" i="6" s="1"/>
  <c r="W124" i="6"/>
  <c r="X124" i="6" s="1"/>
  <c r="W30" i="6"/>
  <c r="X30" i="6" s="1"/>
  <c r="W166" i="6"/>
  <c r="X166" i="6" s="1"/>
  <c r="W72" i="6"/>
  <c r="X72" i="6" s="1"/>
  <c r="W264" i="6"/>
  <c r="X264" i="6" s="1"/>
  <c r="W590" i="6"/>
  <c r="W633" i="6"/>
  <c r="X633" i="6" s="1"/>
  <c r="W1617" i="6"/>
  <c r="X1617" i="6" s="1"/>
  <c r="W1714" i="6"/>
  <c r="X1714" i="6" s="1"/>
  <c r="W1860" i="6"/>
  <c r="X1860" i="6" s="1"/>
  <c r="U865" i="6"/>
  <c r="V865" i="6" s="1"/>
  <c r="T1881" i="6"/>
  <c r="AA769" i="6"/>
  <c r="AB769" i="6" s="1"/>
  <c r="W136" i="6"/>
  <c r="X136" i="6" s="1"/>
  <c r="W1646" i="6"/>
  <c r="X1646" i="6" s="1"/>
  <c r="W688" i="6"/>
  <c r="X688" i="6" s="1"/>
  <c r="W1536" i="6"/>
  <c r="W966" i="6"/>
  <c r="X966" i="6" s="1"/>
  <c r="W920" i="6"/>
  <c r="X920" i="6" s="1"/>
  <c r="W369" i="6"/>
  <c r="X369" i="6" s="1"/>
  <c r="W1425" i="6"/>
  <c r="X1425" i="6" s="1"/>
  <c r="W816" i="6"/>
  <c r="X816" i="6" s="1"/>
  <c r="U424" i="6"/>
  <c r="V424" i="6" s="1"/>
  <c r="U979" i="6"/>
  <c r="V979" i="6" s="1"/>
  <c r="U1142" i="6"/>
  <c r="V1142" i="6" s="1"/>
  <c r="T888" i="6"/>
  <c r="T136" i="6"/>
  <c r="R456" i="6"/>
  <c r="S456" i="6" s="1"/>
  <c r="R1001" i="6"/>
  <c r="S1001" i="6" s="1"/>
  <c r="AA1744" i="6"/>
  <c r="AB1744" i="6" s="1"/>
  <c r="AA1374" i="6"/>
  <c r="AB1374" i="6" s="1"/>
  <c r="W62" i="6"/>
  <c r="X62" i="6" s="1"/>
  <c r="W294" i="6"/>
  <c r="X294" i="6" s="1"/>
  <c r="W188" i="6"/>
  <c r="X188" i="6" s="1"/>
  <c r="W446" i="6"/>
  <c r="X446" i="6" s="1"/>
  <c r="W1491" i="6"/>
  <c r="X1491" i="6" s="1"/>
  <c r="W220" i="6"/>
  <c r="X220" i="6" s="1"/>
  <c r="W520" i="6"/>
  <c r="X520" i="6" s="1"/>
  <c r="W929" i="6"/>
  <c r="X929" i="6" s="1"/>
  <c r="W1097" i="6"/>
  <c r="X1097" i="6" s="1"/>
  <c r="W488" i="6"/>
  <c r="X488" i="6" s="1"/>
  <c r="W1257" i="6"/>
  <c r="X1257" i="6" s="1"/>
  <c r="W1739" i="6"/>
  <c r="X1739" i="6" s="1"/>
  <c r="W1174" i="6"/>
  <c r="X1174" i="6" s="1"/>
  <c r="W28" i="6"/>
  <c r="X28" i="6" s="1"/>
  <c r="U360" i="6"/>
  <c r="V360" i="6" s="1"/>
  <c r="U1446" i="6"/>
  <c r="V1446" i="6" s="1"/>
  <c r="U1425" i="6"/>
  <c r="V1425" i="6" s="1"/>
  <c r="U1222" i="6"/>
  <c r="T1392" i="6"/>
  <c r="T1961" i="6"/>
  <c r="R1568" i="6"/>
  <c r="S1568" i="6" s="1"/>
  <c r="R1297" i="6"/>
  <c r="S1297" i="6" s="1"/>
  <c r="W126" i="6"/>
  <c r="X126" i="6" s="1"/>
  <c r="W156" i="6"/>
  <c r="X156" i="6" s="1"/>
  <c r="W324" i="6"/>
  <c r="X324" i="6" s="1"/>
  <c r="W830" i="6"/>
  <c r="X830" i="6" s="1"/>
  <c r="W1250" i="6"/>
  <c r="W796" i="6"/>
  <c r="X796" i="6" s="1"/>
  <c r="W988" i="6"/>
  <c r="X988" i="6" s="1"/>
  <c r="W1708" i="6"/>
  <c r="X1708" i="6" s="1"/>
  <c r="W1603" i="6"/>
  <c r="X1603" i="6" s="1"/>
  <c r="W1963" i="6"/>
  <c r="X1963" i="6" s="1"/>
  <c r="W862" i="6"/>
  <c r="X862" i="6" s="1"/>
  <c r="W1006" i="6"/>
  <c r="X1006" i="6" s="1"/>
  <c r="W1212" i="6"/>
  <c r="X1212" i="6" s="1"/>
  <c r="U1257" i="6"/>
  <c r="V1257" i="6" s="1"/>
  <c r="T1161" i="6"/>
  <c r="R569" i="6"/>
  <c r="S569" i="6" s="1"/>
  <c r="AA1328" i="6"/>
  <c r="AB1328" i="6" s="1"/>
  <c r="W877" i="6"/>
  <c r="X877" i="6" s="1"/>
  <c r="W8" i="6"/>
  <c r="X8" i="6" s="1"/>
  <c r="W262" i="6"/>
  <c r="X262" i="6" s="1"/>
  <c r="W168" i="6"/>
  <c r="X168" i="6" s="1"/>
  <c r="W1070" i="6"/>
  <c r="X1070" i="6" s="1"/>
  <c r="W1262" i="6"/>
  <c r="X1262" i="6" s="1"/>
  <c r="W1742" i="6"/>
  <c r="X1742" i="6" s="1"/>
  <c r="W1432" i="6"/>
  <c r="X1432" i="6" s="1"/>
  <c r="W665" i="6"/>
  <c r="X665" i="6" s="1"/>
  <c r="W1712" i="6"/>
  <c r="X1712" i="6" s="1"/>
  <c r="W801" i="6"/>
  <c r="X801" i="6" s="1"/>
  <c r="W1545" i="6"/>
  <c r="W1620" i="6"/>
  <c r="X1620" i="6" s="1"/>
  <c r="U616" i="6"/>
  <c r="V616" i="6" s="1"/>
  <c r="U1360" i="6"/>
  <c r="V1360" i="6" s="1"/>
  <c r="U722" i="6"/>
  <c r="V722" i="6" s="1"/>
  <c r="U1065" i="6"/>
  <c r="V1065" i="6" s="1"/>
  <c r="W40" i="6"/>
  <c r="X40" i="6" s="1"/>
  <c r="W981" i="6"/>
  <c r="X981" i="6" s="1"/>
  <c r="W819" i="6"/>
  <c r="X819" i="6" s="1"/>
  <c r="W616" i="6"/>
  <c r="X616" i="6" s="1"/>
  <c r="W1710" i="6"/>
  <c r="W588" i="6"/>
  <c r="X588" i="6" s="1"/>
  <c r="U369" i="6"/>
  <c r="V369" i="6" s="1"/>
  <c r="U769" i="6"/>
  <c r="V769" i="6" s="1"/>
  <c r="T894" i="6"/>
  <c r="T1276" i="6"/>
  <c r="R1112" i="6"/>
  <c r="S1112" i="6" s="1"/>
  <c r="R1425" i="6"/>
  <c r="S1425" i="6" s="1"/>
  <c r="T1672" i="6"/>
  <c r="AA1065" i="6"/>
  <c r="AB1065" i="6" s="1"/>
  <c r="AA424" i="6"/>
  <c r="AB424" i="6" s="1"/>
  <c r="AA2014" i="6"/>
  <c r="AB2014" i="6" s="1"/>
  <c r="R294" i="6"/>
  <c r="S294" i="6" s="1"/>
  <c r="Z88" i="6"/>
  <c r="Z1054" i="6"/>
  <c r="P12" i="6" a="1"/>
  <c r="P12" i="6" s="1"/>
  <c r="Q12" i="6" s="1"/>
  <c r="P20" i="6" a="1"/>
  <c r="P20" i="6" s="1"/>
  <c r="Q20" i="6" s="1"/>
  <c r="P28" i="6" a="1"/>
  <c r="P28" i="6" s="1"/>
  <c r="Q28" i="6" s="1"/>
  <c r="P36" i="6" a="1"/>
  <c r="P36" i="6" s="1"/>
  <c r="Q36" i="6" s="1"/>
  <c r="P44" i="6" a="1"/>
  <c r="P44" i="6" s="1"/>
  <c r="Q44" i="6" s="1"/>
  <c r="P52" i="6" a="1"/>
  <c r="P52" i="6" s="1"/>
  <c r="Q52" i="6" s="1"/>
  <c r="P60" i="6" a="1"/>
  <c r="P60" i="6" s="1"/>
  <c r="Q60" i="6" s="1"/>
  <c r="P68" i="6" a="1"/>
  <c r="P68" i="6" s="1"/>
  <c r="Q68" i="6" s="1"/>
  <c r="P76" i="6" a="1"/>
  <c r="P76" i="6" s="1"/>
  <c r="Q76" i="6" s="1"/>
  <c r="P84" i="6" a="1"/>
  <c r="P84" i="6" s="1"/>
  <c r="Q84" i="6" s="1"/>
  <c r="P92" i="6" a="1"/>
  <c r="P92" i="6" s="1"/>
  <c r="Q92" i="6" s="1"/>
  <c r="P100" i="6" a="1"/>
  <c r="P100" i="6" s="1"/>
  <c r="Q100" i="6" s="1"/>
  <c r="P108" i="6" a="1"/>
  <c r="P108" i="6" s="1"/>
  <c r="Q108" i="6" s="1"/>
  <c r="P116" i="6" a="1"/>
  <c r="P116" i="6" s="1"/>
  <c r="Q116" i="6" s="1"/>
  <c r="P124" i="6" a="1"/>
  <c r="P124" i="6" s="1"/>
  <c r="Q124" i="6" s="1"/>
  <c r="P132" i="6" a="1"/>
  <c r="P132" i="6" s="1"/>
  <c r="Q132" i="6" s="1"/>
  <c r="P140" i="6" a="1"/>
  <c r="P140" i="6" s="1"/>
  <c r="Q140" i="6" s="1"/>
  <c r="P148" i="6" a="1"/>
  <c r="P148" i="6" s="1"/>
  <c r="Q148" i="6" s="1"/>
  <c r="P156" i="6" a="1"/>
  <c r="P156" i="6" s="1"/>
  <c r="Q156" i="6" s="1"/>
  <c r="P164" i="6" a="1"/>
  <c r="P164" i="6" s="1"/>
  <c r="Q164" i="6" s="1"/>
  <c r="P172" i="6" a="1"/>
  <c r="P172" i="6" s="1"/>
  <c r="Q172" i="6" s="1"/>
  <c r="P180" i="6" a="1"/>
  <c r="P180" i="6" s="1"/>
  <c r="Q180" i="6" s="1"/>
  <c r="P188" i="6" a="1"/>
  <c r="P188" i="6" s="1"/>
  <c r="Q188" i="6" s="1"/>
  <c r="P196" i="6" a="1"/>
  <c r="P196" i="6" s="1"/>
  <c r="Q196" i="6" s="1"/>
  <c r="P204" i="6" a="1"/>
  <c r="P204" i="6" s="1"/>
  <c r="Q204" i="6" s="1"/>
  <c r="P212" i="6" a="1"/>
  <c r="P212" i="6" s="1"/>
  <c r="Q212" i="6" s="1"/>
  <c r="P220" i="6" a="1"/>
  <c r="P220" i="6" s="1"/>
  <c r="Q220" i="6" s="1"/>
  <c r="P228" i="6" a="1"/>
  <c r="P228" i="6" s="1"/>
  <c r="Q228" i="6" s="1"/>
  <c r="P236" i="6" a="1"/>
  <c r="P236" i="6" s="1"/>
  <c r="Q236" i="6" s="1"/>
  <c r="P244" i="6" a="1"/>
  <c r="P244" i="6" s="1"/>
  <c r="Q244" i="6" s="1"/>
  <c r="P252" i="6" a="1"/>
  <c r="P252" i="6" s="1"/>
  <c r="Q252" i="6" s="1"/>
  <c r="P260" i="6" a="1"/>
  <c r="P260" i="6" s="1"/>
  <c r="Q260" i="6" s="1"/>
  <c r="P268" i="6" a="1"/>
  <c r="P268" i="6" s="1"/>
  <c r="Q268" i="6" s="1"/>
  <c r="P276" i="6" a="1"/>
  <c r="P276" i="6" s="1"/>
  <c r="Q276" i="6" s="1"/>
  <c r="P284" i="6" a="1"/>
  <c r="P284" i="6" s="1"/>
  <c r="Q284" i="6" s="1"/>
  <c r="P292" i="6" a="1"/>
  <c r="P292" i="6" s="1"/>
  <c r="Q292" i="6" s="1"/>
  <c r="P300" i="6" a="1"/>
  <c r="P300" i="6" s="1"/>
  <c r="Q300" i="6" s="1"/>
  <c r="P308" i="6" a="1"/>
  <c r="P308" i="6" s="1"/>
  <c r="Q308" i="6" s="1"/>
  <c r="P316" i="6" a="1"/>
  <c r="P316" i="6" s="1"/>
  <c r="Q316" i="6" s="1"/>
  <c r="P324" i="6" a="1"/>
  <c r="P324" i="6" s="1"/>
  <c r="Q324" i="6" s="1"/>
  <c r="P332" i="6" a="1"/>
  <c r="P332" i="6" s="1"/>
  <c r="Q332" i="6" s="1"/>
  <c r="P340" i="6" a="1"/>
  <c r="P340" i="6" s="1"/>
  <c r="Q340" i="6" s="1"/>
  <c r="P348" i="6" a="1"/>
  <c r="P348" i="6" s="1"/>
  <c r="Q348" i="6" s="1"/>
  <c r="P356" i="6" a="1"/>
  <c r="P356" i="6" s="1"/>
  <c r="Q356" i="6" s="1"/>
  <c r="P364" i="6" a="1"/>
  <c r="P364" i="6" s="1"/>
  <c r="Q364" i="6" s="1"/>
  <c r="P372" i="6" a="1"/>
  <c r="P372" i="6" s="1"/>
  <c r="Q372" i="6" s="1"/>
  <c r="P380" i="6" a="1"/>
  <c r="P380" i="6" s="1"/>
  <c r="Q380" i="6" s="1"/>
  <c r="P388" i="6" a="1"/>
  <c r="P388" i="6" s="1"/>
  <c r="Q388" i="6" s="1"/>
  <c r="P396" i="6" a="1"/>
  <c r="P396" i="6" s="1"/>
  <c r="Q396" i="6" s="1"/>
  <c r="P404" i="6" a="1"/>
  <c r="P404" i="6" s="1"/>
  <c r="Q404" i="6" s="1"/>
  <c r="P412" i="6" a="1"/>
  <c r="P412" i="6" s="1"/>
  <c r="Q412" i="6" s="1"/>
  <c r="P420" i="6" a="1"/>
  <c r="P420" i="6" s="1"/>
  <c r="Q420" i="6" s="1"/>
  <c r="P428" i="6" a="1"/>
  <c r="P428" i="6" s="1"/>
  <c r="Q428" i="6" s="1"/>
  <c r="P436" i="6" a="1"/>
  <c r="P436" i="6" s="1"/>
  <c r="Q436" i="6" s="1"/>
  <c r="P444" i="6" a="1"/>
  <c r="P444" i="6" s="1"/>
  <c r="Q444" i="6" s="1"/>
  <c r="P452" i="6" a="1"/>
  <c r="P452" i="6" s="1"/>
  <c r="Q452" i="6" s="1"/>
  <c r="P460" i="6" a="1"/>
  <c r="P460" i="6" s="1"/>
  <c r="Q460" i="6" s="1"/>
  <c r="P468" i="6" a="1"/>
  <c r="P468" i="6" s="1"/>
  <c r="Q468" i="6" s="1"/>
  <c r="P476" i="6" a="1"/>
  <c r="P476" i="6" s="1"/>
  <c r="Q476" i="6" s="1"/>
  <c r="P484" i="6" a="1"/>
  <c r="P484" i="6" s="1"/>
  <c r="Q484" i="6" s="1"/>
  <c r="P492" i="6" a="1"/>
  <c r="P492" i="6" s="1"/>
  <c r="Q492" i="6" s="1"/>
  <c r="P500" i="6" a="1"/>
  <c r="P500" i="6" s="1"/>
  <c r="Q500" i="6" s="1"/>
  <c r="P508" i="6" a="1"/>
  <c r="P508" i="6" s="1"/>
  <c r="Q508" i="6" s="1"/>
  <c r="P516" i="6" a="1"/>
  <c r="P516" i="6" s="1"/>
  <c r="Q516" i="6" s="1"/>
  <c r="P524" i="6" a="1"/>
  <c r="P524" i="6" s="1"/>
  <c r="Q524" i="6" s="1"/>
  <c r="P532" i="6" a="1"/>
  <c r="P532" i="6" s="1"/>
  <c r="Q532" i="6" s="1"/>
  <c r="P540" i="6" a="1"/>
  <c r="P540" i="6" s="1"/>
  <c r="Q540" i="6" s="1"/>
  <c r="P548" i="6" a="1"/>
  <c r="P548" i="6" s="1"/>
  <c r="Q548" i="6" s="1"/>
  <c r="P556" i="6" a="1"/>
  <c r="P556" i="6" s="1"/>
  <c r="Q556" i="6" s="1"/>
  <c r="P564" i="6" a="1"/>
  <c r="P564" i="6" s="1"/>
  <c r="Q564" i="6" s="1"/>
  <c r="P572" i="6" a="1"/>
  <c r="P572" i="6" s="1"/>
  <c r="Q572" i="6" s="1"/>
  <c r="P580" i="6" a="1"/>
  <c r="P580" i="6" s="1"/>
  <c r="Q580" i="6" s="1"/>
  <c r="P588" i="6" a="1"/>
  <c r="P588" i="6" s="1"/>
  <c r="Q588" i="6" s="1"/>
  <c r="P596" i="6" a="1"/>
  <c r="P596" i="6" s="1"/>
  <c r="Q596" i="6" s="1"/>
  <c r="P604" i="6" a="1"/>
  <c r="P604" i="6" s="1"/>
  <c r="Q604" i="6" s="1"/>
  <c r="P612" i="6" a="1"/>
  <c r="P612" i="6" s="1"/>
  <c r="Q612" i="6" s="1"/>
  <c r="P620" i="6" a="1"/>
  <c r="P620" i="6" s="1"/>
  <c r="Q620" i="6" s="1"/>
  <c r="P628" i="6" a="1"/>
  <c r="P628" i="6" s="1"/>
  <c r="Q628" i="6" s="1"/>
  <c r="P636" i="6" a="1"/>
  <c r="P636" i="6" s="1"/>
  <c r="Q636" i="6" s="1"/>
  <c r="P644" i="6" a="1"/>
  <c r="P644" i="6" s="1"/>
  <c r="Q644" i="6" s="1"/>
  <c r="P652" i="6" a="1"/>
  <c r="P652" i="6" s="1"/>
  <c r="Q652" i="6" s="1"/>
  <c r="P660" i="6" a="1"/>
  <c r="P660" i="6" s="1"/>
  <c r="Q660" i="6" s="1"/>
  <c r="P668" i="6" a="1"/>
  <c r="P668" i="6" s="1"/>
  <c r="Q668" i="6" s="1"/>
  <c r="P676" i="6" a="1"/>
  <c r="P676" i="6" s="1"/>
  <c r="Q676" i="6" s="1"/>
  <c r="P13" i="6" a="1"/>
  <c r="P13" i="6" s="1"/>
  <c r="Q13" i="6" s="1"/>
  <c r="P21" i="6" a="1"/>
  <c r="P21" i="6" s="1"/>
  <c r="Q21" i="6" s="1"/>
  <c r="P29" i="6" a="1"/>
  <c r="P29" i="6" s="1"/>
  <c r="Q29" i="6" s="1"/>
  <c r="P37" i="6" a="1"/>
  <c r="P37" i="6" s="1"/>
  <c r="Q37" i="6" s="1"/>
  <c r="P45" i="6" a="1"/>
  <c r="P45" i="6" s="1"/>
  <c r="Q45" i="6" s="1"/>
  <c r="P53" i="6" a="1"/>
  <c r="P53" i="6" s="1"/>
  <c r="Q53" i="6" s="1"/>
  <c r="P61" i="6" a="1"/>
  <c r="P61" i="6" s="1"/>
  <c r="Q61" i="6" s="1"/>
  <c r="P69" i="6" a="1"/>
  <c r="P69" i="6" s="1"/>
  <c r="Q69" i="6" s="1"/>
  <c r="P77" i="6" a="1"/>
  <c r="P77" i="6" s="1"/>
  <c r="Q77" i="6" s="1"/>
  <c r="P85" i="6" a="1"/>
  <c r="P85" i="6" s="1"/>
  <c r="Q85" i="6" s="1"/>
  <c r="P93" i="6" a="1"/>
  <c r="P93" i="6" s="1"/>
  <c r="Q93" i="6" s="1"/>
  <c r="P101" i="6" a="1"/>
  <c r="P101" i="6" s="1"/>
  <c r="Q101" i="6" s="1"/>
  <c r="P109" i="6" a="1"/>
  <c r="P109" i="6" s="1"/>
  <c r="Q109" i="6" s="1"/>
  <c r="P117" i="6" a="1"/>
  <c r="P117" i="6" s="1"/>
  <c r="Q117" i="6" s="1"/>
  <c r="P125" i="6" a="1"/>
  <c r="P125" i="6" s="1"/>
  <c r="Q125" i="6" s="1"/>
  <c r="P133" i="6" a="1"/>
  <c r="P133" i="6" s="1"/>
  <c r="Q133" i="6" s="1"/>
  <c r="P141" i="6" a="1"/>
  <c r="P141" i="6" s="1"/>
  <c r="Q141" i="6" s="1"/>
  <c r="P149" i="6" a="1"/>
  <c r="P149" i="6" s="1"/>
  <c r="Q149" i="6" s="1"/>
  <c r="P157" i="6" a="1"/>
  <c r="P157" i="6" s="1"/>
  <c r="Q157" i="6" s="1"/>
  <c r="P165" i="6" a="1"/>
  <c r="P165" i="6" s="1"/>
  <c r="Q165" i="6" s="1"/>
  <c r="P173" i="6" a="1"/>
  <c r="P173" i="6" s="1"/>
  <c r="Q173" i="6" s="1"/>
  <c r="P181" i="6" a="1"/>
  <c r="P181" i="6" s="1"/>
  <c r="Q181" i="6" s="1"/>
  <c r="P189" i="6" a="1"/>
  <c r="P189" i="6" s="1"/>
  <c r="Q189" i="6" s="1"/>
  <c r="P197" i="6" a="1"/>
  <c r="P197" i="6" s="1"/>
  <c r="Q197" i="6" s="1"/>
  <c r="P205" i="6" a="1"/>
  <c r="P205" i="6" s="1"/>
  <c r="Q205" i="6" s="1"/>
  <c r="P213" i="6" a="1"/>
  <c r="P213" i="6" s="1"/>
  <c r="Q213" i="6" s="1"/>
  <c r="P221" i="6" a="1"/>
  <c r="P221" i="6" s="1"/>
  <c r="Q221" i="6" s="1"/>
  <c r="P229" i="6" a="1"/>
  <c r="P229" i="6" s="1"/>
  <c r="Q229" i="6" s="1"/>
  <c r="P237" i="6" a="1"/>
  <c r="P237" i="6" s="1"/>
  <c r="Q237" i="6" s="1"/>
  <c r="P245" i="6" a="1"/>
  <c r="P245" i="6" s="1"/>
  <c r="Q245" i="6" s="1"/>
  <c r="P253" i="6" a="1"/>
  <c r="P253" i="6" s="1"/>
  <c r="Q253" i="6" s="1"/>
  <c r="P261" i="6" a="1"/>
  <c r="P261" i="6" s="1"/>
  <c r="Q261" i="6" s="1"/>
  <c r="P269" i="6" a="1"/>
  <c r="P269" i="6" s="1"/>
  <c r="Q269" i="6" s="1"/>
  <c r="P277" i="6" a="1"/>
  <c r="P277" i="6" s="1"/>
  <c r="Q277" i="6" s="1"/>
  <c r="P285" i="6" a="1"/>
  <c r="P285" i="6" s="1"/>
  <c r="Q285" i="6" s="1"/>
  <c r="P293" i="6" a="1"/>
  <c r="P293" i="6" s="1"/>
  <c r="Q293" i="6" s="1"/>
  <c r="P301" i="6" a="1"/>
  <c r="P301" i="6" s="1"/>
  <c r="Q301" i="6" s="1"/>
  <c r="P309" i="6" a="1"/>
  <c r="P309" i="6" s="1"/>
  <c r="Q309" i="6" s="1"/>
  <c r="P317" i="6" a="1"/>
  <c r="P317" i="6" s="1"/>
  <c r="Q317" i="6" s="1"/>
  <c r="P325" i="6" a="1"/>
  <c r="P325" i="6" s="1"/>
  <c r="Q325" i="6" s="1"/>
  <c r="P333" i="6" a="1"/>
  <c r="P333" i="6" s="1"/>
  <c r="Q333" i="6" s="1"/>
  <c r="P341" i="6" a="1"/>
  <c r="P341" i="6" s="1"/>
  <c r="Q341" i="6" s="1"/>
  <c r="P349" i="6" a="1"/>
  <c r="P349" i="6" s="1"/>
  <c r="Q349" i="6" s="1"/>
  <c r="P357" i="6" a="1"/>
  <c r="P357" i="6" s="1"/>
  <c r="Q357" i="6" s="1"/>
  <c r="P365" i="6" a="1"/>
  <c r="P365" i="6" s="1"/>
  <c r="Q365" i="6" s="1"/>
  <c r="P373" i="6" a="1"/>
  <c r="P373" i="6" s="1"/>
  <c r="Q373" i="6" s="1"/>
  <c r="P381" i="6" a="1"/>
  <c r="P381" i="6" s="1"/>
  <c r="Q381" i="6" s="1"/>
  <c r="P389" i="6" a="1"/>
  <c r="P389" i="6" s="1"/>
  <c r="Q389" i="6" s="1"/>
  <c r="P397" i="6" a="1"/>
  <c r="P397" i="6" s="1"/>
  <c r="Q397" i="6" s="1"/>
  <c r="P405" i="6" a="1"/>
  <c r="P405" i="6" s="1"/>
  <c r="Q405" i="6" s="1"/>
  <c r="P413" i="6" a="1"/>
  <c r="P413" i="6" s="1"/>
  <c r="Q413" i="6" s="1"/>
  <c r="P421" i="6" a="1"/>
  <c r="P421" i="6" s="1"/>
  <c r="Q421" i="6" s="1"/>
  <c r="P429" i="6" a="1"/>
  <c r="P429" i="6" s="1"/>
  <c r="Q429" i="6" s="1"/>
  <c r="P437" i="6" a="1"/>
  <c r="P437" i="6" s="1"/>
  <c r="Q437" i="6" s="1"/>
  <c r="P445" i="6" a="1"/>
  <c r="P445" i="6" s="1"/>
  <c r="Q445" i="6" s="1"/>
  <c r="P453" i="6" a="1"/>
  <c r="P453" i="6" s="1"/>
  <c r="Q453" i="6" s="1"/>
  <c r="P461" i="6" a="1"/>
  <c r="P461" i="6" s="1"/>
  <c r="Q461" i="6" s="1"/>
  <c r="P469" i="6" a="1"/>
  <c r="P469" i="6" s="1"/>
  <c r="Q469" i="6" s="1"/>
  <c r="P477" i="6" a="1"/>
  <c r="P477" i="6" s="1"/>
  <c r="Q477" i="6" s="1"/>
  <c r="P485" i="6" a="1"/>
  <c r="P485" i="6" s="1"/>
  <c r="Q485" i="6" s="1"/>
  <c r="P493" i="6" a="1"/>
  <c r="P493" i="6" s="1"/>
  <c r="Q493" i="6" s="1"/>
  <c r="P501" i="6" a="1"/>
  <c r="P501" i="6" s="1"/>
  <c r="Q501" i="6" s="1"/>
  <c r="P509" i="6" a="1"/>
  <c r="P509" i="6" s="1"/>
  <c r="Q509" i="6" s="1"/>
  <c r="P517" i="6" a="1"/>
  <c r="P517" i="6" s="1"/>
  <c r="Q517" i="6" s="1"/>
  <c r="P525" i="6" a="1"/>
  <c r="P525" i="6" s="1"/>
  <c r="Q525" i="6" s="1"/>
  <c r="P533" i="6" a="1"/>
  <c r="P533" i="6" s="1"/>
  <c r="Q533" i="6" s="1"/>
  <c r="P541" i="6" a="1"/>
  <c r="P541" i="6" s="1"/>
  <c r="Q541" i="6" s="1"/>
  <c r="P549" i="6" a="1"/>
  <c r="P549" i="6" s="1"/>
  <c r="Q549" i="6" s="1"/>
  <c r="P557" i="6" a="1"/>
  <c r="P557" i="6" s="1"/>
  <c r="Q557" i="6" s="1"/>
  <c r="P565" i="6" a="1"/>
  <c r="P565" i="6" s="1"/>
  <c r="Q565" i="6" s="1"/>
  <c r="P573" i="6" a="1"/>
  <c r="P573" i="6" s="1"/>
  <c r="Q573" i="6" s="1"/>
  <c r="P581" i="6" a="1"/>
  <c r="P581" i="6" s="1"/>
  <c r="Q581" i="6" s="1"/>
  <c r="P589" i="6" a="1"/>
  <c r="P589" i="6" s="1"/>
  <c r="Q589" i="6" s="1"/>
  <c r="P597" i="6" a="1"/>
  <c r="P597" i="6" s="1"/>
  <c r="Q597" i="6" s="1"/>
  <c r="P605" i="6" a="1"/>
  <c r="P605" i="6" s="1"/>
  <c r="Q605" i="6" s="1"/>
  <c r="P613" i="6" a="1"/>
  <c r="P613" i="6" s="1"/>
  <c r="Q613" i="6" s="1"/>
  <c r="P621" i="6" a="1"/>
  <c r="P621" i="6" s="1"/>
  <c r="Q621" i="6" s="1"/>
  <c r="P629" i="6" a="1"/>
  <c r="P629" i="6" s="1"/>
  <c r="Q629" i="6" s="1"/>
  <c r="P637" i="6" a="1"/>
  <c r="P637" i="6" s="1"/>
  <c r="Q637" i="6" s="1"/>
  <c r="P645" i="6" a="1"/>
  <c r="P645" i="6" s="1"/>
  <c r="Q645" i="6" s="1"/>
  <c r="P653" i="6" a="1"/>
  <c r="P653" i="6" s="1"/>
  <c r="Q653" i="6" s="1"/>
  <c r="P661" i="6" a="1"/>
  <c r="P661" i="6" s="1"/>
  <c r="Q661" i="6" s="1"/>
  <c r="P669" i="6" a="1"/>
  <c r="P669" i="6" s="1"/>
  <c r="Q669" i="6" s="1"/>
  <c r="P677" i="6" a="1"/>
  <c r="P677" i="6" s="1"/>
  <c r="Q677" i="6" s="1"/>
  <c r="P6" i="6" a="1"/>
  <c r="P6" i="6" s="1"/>
  <c r="Q6" i="6" s="1"/>
  <c r="P14" i="6" a="1"/>
  <c r="P14" i="6" s="1"/>
  <c r="Q14" i="6" s="1"/>
  <c r="P22" i="6" a="1"/>
  <c r="P22" i="6" s="1"/>
  <c r="Q22" i="6" s="1"/>
  <c r="P30" i="6" a="1"/>
  <c r="P30" i="6" s="1"/>
  <c r="Q30" i="6" s="1"/>
  <c r="P38" i="6" a="1"/>
  <c r="P38" i="6" s="1"/>
  <c r="Q38" i="6" s="1"/>
  <c r="P46" i="6" a="1"/>
  <c r="P46" i="6" s="1"/>
  <c r="Q46" i="6" s="1"/>
  <c r="P54" i="6" a="1"/>
  <c r="P54" i="6" s="1"/>
  <c r="Q54" i="6" s="1"/>
  <c r="P62" i="6" a="1"/>
  <c r="P62" i="6" s="1"/>
  <c r="Q62" i="6" s="1"/>
  <c r="P70" i="6" a="1"/>
  <c r="P70" i="6" s="1"/>
  <c r="Q70" i="6" s="1"/>
  <c r="P78" i="6" a="1"/>
  <c r="P78" i="6" s="1"/>
  <c r="Q78" i="6" s="1"/>
  <c r="P86" i="6" a="1"/>
  <c r="P86" i="6" s="1"/>
  <c r="Q86" i="6" s="1"/>
  <c r="P94" i="6" a="1"/>
  <c r="P94" i="6" s="1"/>
  <c r="Q94" i="6" s="1"/>
  <c r="P102" i="6" a="1"/>
  <c r="P102" i="6" s="1"/>
  <c r="Q102" i="6" s="1"/>
  <c r="P110" i="6" a="1"/>
  <c r="P110" i="6" s="1"/>
  <c r="Q110" i="6" s="1"/>
  <c r="P118" i="6" a="1"/>
  <c r="P118" i="6" s="1"/>
  <c r="Q118" i="6" s="1"/>
  <c r="P126" i="6" a="1"/>
  <c r="P126" i="6" s="1"/>
  <c r="Q126" i="6" s="1"/>
  <c r="P134" i="6" a="1"/>
  <c r="P134" i="6" s="1"/>
  <c r="Q134" i="6" s="1"/>
  <c r="P142" i="6" a="1"/>
  <c r="P142" i="6" s="1"/>
  <c r="Q142" i="6" s="1"/>
  <c r="P150" i="6" a="1"/>
  <c r="P150" i="6" s="1"/>
  <c r="Q150" i="6" s="1"/>
  <c r="P158" i="6" a="1"/>
  <c r="P158" i="6" s="1"/>
  <c r="Q158" i="6" s="1"/>
  <c r="P166" i="6" a="1"/>
  <c r="P166" i="6" s="1"/>
  <c r="Q166" i="6" s="1"/>
  <c r="P174" i="6" a="1"/>
  <c r="P174" i="6" s="1"/>
  <c r="Q174" i="6" s="1"/>
  <c r="P182" i="6" a="1"/>
  <c r="P182" i="6" s="1"/>
  <c r="Q182" i="6" s="1"/>
  <c r="P190" i="6" a="1"/>
  <c r="P190" i="6" s="1"/>
  <c r="Q190" i="6" s="1"/>
  <c r="P198" i="6" a="1"/>
  <c r="P198" i="6" s="1"/>
  <c r="Q198" i="6" s="1"/>
  <c r="P206" i="6" a="1"/>
  <c r="P206" i="6" s="1"/>
  <c r="Q206" i="6" s="1"/>
  <c r="P214" i="6" a="1"/>
  <c r="P214" i="6" s="1"/>
  <c r="Q214" i="6" s="1"/>
  <c r="P222" i="6" a="1"/>
  <c r="P222" i="6" s="1"/>
  <c r="Q222" i="6" s="1"/>
  <c r="P230" i="6" a="1"/>
  <c r="P230" i="6" s="1"/>
  <c r="Q230" i="6" s="1"/>
  <c r="P238" i="6" a="1"/>
  <c r="P238" i="6" s="1"/>
  <c r="Q238" i="6" s="1"/>
  <c r="P246" i="6" a="1"/>
  <c r="P246" i="6" s="1"/>
  <c r="Q246" i="6" s="1"/>
  <c r="P254" i="6" a="1"/>
  <c r="P254" i="6" s="1"/>
  <c r="Q254" i="6" s="1"/>
  <c r="P262" i="6" a="1"/>
  <c r="P262" i="6" s="1"/>
  <c r="Q262" i="6" s="1"/>
  <c r="P270" i="6" a="1"/>
  <c r="P270" i="6" s="1"/>
  <c r="Q270" i="6" s="1"/>
  <c r="P278" i="6" a="1"/>
  <c r="P278" i="6" s="1"/>
  <c r="Q278" i="6" s="1"/>
  <c r="P286" i="6" a="1"/>
  <c r="P286" i="6" s="1"/>
  <c r="Q286" i="6" s="1"/>
  <c r="P294" i="6" a="1"/>
  <c r="P294" i="6" s="1"/>
  <c r="Q294" i="6" s="1"/>
  <c r="P302" i="6" a="1"/>
  <c r="P302" i="6" s="1"/>
  <c r="Q302" i="6" s="1"/>
  <c r="P310" i="6" a="1"/>
  <c r="P310" i="6" s="1"/>
  <c r="Q310" i="6" s="1"/>
  <c r="P318" i="6" a="1"/>
  <c r="P318" i="6" s="1"/>
  <c r="Q318" i="6" s="1"/>
  <c r="P326" i="6" a="1"/>
  <c r="P326" i="6" s="1"/>
  <c r="Q326" i="6" s="1"/>
  <c r="P334" i="6" a="1"/>
  <c r="P334" i="6" s="1"/>
  <c r="Q334" i="6" s="1"/>
  <c r="P342" i="6" a="1"/>
  <c r="P342" i="6" s="1"/>
  <c r="Q342" i="6" s="1"/>
  <c r="P350" i="6" a="1"/>
  <c r="P350" i="6" s="1"/>
  <c r="Q350" i="6" s="1"/>
  <c r="P358" i="6" a="1"/>
  <c r="P358" i="6" s="1"/>
  <c r="Q358" i="6" s="1"/>
  <c r="P366" i="6" a="1"/>
  <c r="P366" i="6" s="1"/>
  <c r="Q366" i="6" s="1"/>
  <c r="P374" i="6" a="1"/>
  <c r="P374" i="6" s="1"/>
  <c r="Q374" i="6" s="1"/>
  <c r="P382" i="6" a="1"/>
  <c r="P382" i="6" s="1"/>
  <c r="Q382" i="6" s="1"/>
  <c r="P390" i="6" a="1"/>
  <c r="P390" i="6" s="1"/>
  <c r="Q390" i="6" s="1"/>
  <c r="P398" i="6" a="1"/>
  <c r="P398" i="6" s="1"/>
  <c r="Q398" i="6" s="1"/>
  <c r="P406" i="6" a="1"/>
  <c r="P406" i="6" s="1"/>
  <c r="Q406" i="6" s="1"/>
  <c r="P414" i="6" a="1"/>
  <c r="P414" i="6" s="1"/>
  <c r="Q414" i="6" s="1"/>
  <c r="P422" i="6" a="1"/>
  <c r="P422" i="6" s="1"/>
  <c r="Q422" i="6" s="1"/>
  <c r="P430" i="6" a="1"/>
  <c r="P430" i="6" s="1"/>
  <c r="Q430" i="6" s="1"/>
  <c r="P438" i="6" a="1"/>
  <c r="P438" i="6" s="1"/>
  <c r="Q438" i="6" s="1"/>
  <c r="P446" i="6" a="1"/>
  <c r="P446" i="6" s="1"/>
  <c r="Q446" i="6" s="1"/>
  <c r="P454" i="6" a="1"/>
  <c r="P454" i="6" s="1"/>
  <c r="Q454" i="6" s="1"/>
  <c r="P462" i="6" a="1"/>
  <c r="P462" i="6" s="1"/>
  <c r="Q462" i="6" s="1"/>
  <c r="P470" i="6" a="1"/>
  <c r="P470" i="6" s="1"/>
  <c r="Q470" i="6" s="1"/>
  <c r="P478" i="6" a="1"/>
  <c r="P478" i="6" s="1"/>
  <c r="Q478" i="6" s="1"/>
  <c r="P486" i="6" a="1"/>
  <c r="P486" i="6" s="1"/>
  <c r="Q486" i="6" s="1"/>
  <c r="P494" i="6" a="1"/>
  <c r="P494" i="6" s="1"/>
  <c r="Q494" i="6" s="1"/>
  <c r="P502" i="6" a="1"/>
  <c r="P502" i="6" s="1"/>
  <c r="Q502" i="6" s="1"/>
  <c r="P510" i="6" a="1"/>
  <c r="P510" i="6" s="1"/>
  <c r="Q510" i="6" s="1"/>
  <c r="P518" i="6" a="1"/>
  <c r="P518" i="6" s="1"/>
  <c r="Q518" i="6" s="1"/>
  <c r="P526" i="6" a="1"/>
  <c r="P526" i="6" s="1"/>
  <c r="Q526" i="6" s="1"/>
  <c r="P534" i="6" a="1"/>
  <c r="P534" i="6" s="1"/>
  <c r="Q534" i="6" s="1"/>
  <c r="P542" i="6" a="1"/>
  <c r="P542" i="6" s="1"/>
  <c r="Q542" i="6" s="1"/>
  <c r="P550" i="6" a="1"/>
  <c r="P550" i="6" s="1"/>
  <c r="Q550" i="6" s="1"/>
  <c r="P558" i="6" a="1"/>
  <c r="P558" i="6" s="1"/>
  <c r="Q558" i="6" s="1"/>
  <c r="P566" i="6" a="1"/>
  <c r="P566" i="6" s="1"/>
  <c r="Q566" i="6" s="1"/>
  <c r="P574" i="6" a="1"/>
  <c r="P574" i="6" s="1"/>
  <c r="Q574" i="6" s="1"/>
  <c r="P582" i="6" a="1"/>
  <c r="P582" i="6" s="1"/>
  <c r="Q582" i="6" s="1"/>
  <c r="P590" i="6" a="1"/>
  <c r="P590" i="6" s="1"/>
  <c r="Q590" i="6" s="1"/>
  <c r="P598" i="6" a="1"/>
  <c r="P598" i="6" s="1"/>
  <c r="Q598" i="6" s="1"/>
  <c r="P606" i="6" a="1"/>
  <c r="P606" i="6" s="1"/>
  <c r="Q606" i="6" s="1"/>
  <c r="P614" i="6" a="1"/>
  <c r="P614" i="6" s="1"/>
  <c r="Q614" i="6" s="1"/>
  <c r="P622" i="6" a="1"/>
  <c r="P622" i="6" s="1"/>
  <c r="Q622" i="6" s="1"/>
  <c r="P630" i="6" a="1"/>
  <c r="P630" i="6" s="1"/>
  <c r="Q630" i="6" s="1"/>
  <c r="P638" i="6" a="1"/>
  <c r="P638" i="6" s="1"/>
  <c r="Q638" i="6" s="1"/>
  <c r="P646" i="6" a="1"/>
  <c r="P646" i="6" s="1"/>
  <c r="Q646" i="6" s="1"/>
  <c r="P654" i="6" a="1"/>
  <c r="P654" i="6" s="1"/>
  <c r="Q654" i="6" s="1"/>
  <c r="P662" i="6" a="1"/>
  <c r="P662" i="6" s="1"/>
  <c r="Q662" i="6" s="1"/>
  <c r="P670" i="6" a="1"/>
  <c r="P670" i="6" s="1"/>
  <c r="Q670" i="6" s="1"/>
  <c r="P678" i="6" a="1"/>
  <c r="P678" i="6" s="1"/>
  <c r="Q678" i="6" s="1"/>
  <c r="P7" i="6" a="1"/>
  <c r="P7" i="6" s="1"/>
  <c r="Q7" i="6" s="1"/>
  <c r="P15" i="6" a="1"/>
  <c r="P15" i="6" s="1"/>
  <c r="Q15" i="6" s="1"/>
  <c r="P23" i="6" a="1"/>
  <c r="P23" i="6" s="1"/>
  <c r="Q23" i="6" s="1"/>
  <c r="P31" i="6" a="1"/>
  <c r="P31" i="6" s="1"/>
  <c r="Q31" i="6" s="1"/>
  <c r="P39" i="6" a="1"/>
  <c r="P39" i="6" s="1"/>
  <c r="Q39" i="6" s="1"/>
  <c r="P47" i="6" a="1"/>
  <c r="P47" i="6" s="1"/>
  <c r="Q47" i="6" s="1"/>
  <c r="P55" i="6" a="1"/>
  <c r="P55" i="6" s="1"/>
  <c r="Q55" i="6" s="1"/>
  <c r="P63" i="6" a="1"/>
  <c r="P63" i="6" s="1"/>
  <c r="Q63" i="6" s="1"/>
  <c r="P71" i="6" a="1"/>
  <c r="P71" i="6" s="1"/>
  <c r="Q71" i="6" s="1"/>
  <c r="P79" i="6" a="1"/>
  <c r="P79" i="6" s="1"/>
  <c r="Q79" i="6" s="1"/>
  <c r="P87" i="6" a="1"/>
  <c r="P87" i="6" s="1"/>
  <c r="Q87" i="6" s="1"/>
  <c r="P95" i="6" a="1"/>
  <c r="P95" i="6" s="1"/>
  <c r="Q95" i="6" s="1"/>
  <c r="P103" i="6" a="1"/>
  <c r="P103" i="6" s="1"/>
  <c r="Q103" i="6" s="1"/>
  <c r="P111" i="6" a="1"/>
  <c r="P111" i="6" s="1"/>
  <c r="Q111" i="6" s="1"/>
  <c r="P119" i="6" a="1"/>
  <c r="P119" i="6" s="1"/>
  <c r="Q119" i="6" s="1"/>
  <c r="P127" i="6" a="1"/>
  <c r="P127" i="6" s="1"/>
  <c r="Q127" i="6" s="1"/>
  <c r="P135" i="6" a="1"/>
  <c r="P135" i="6" s="1"/>
  <c r="Q135" i="6" s="1"/>
  <c r="P143" i="6" a="1"/>
  <c r="P143" i="6" s="1"/>
  <c r="Q143" i="6" s="1"/>
  <c r="P151" i="6" a="1"/>
  <c r="P151" i="6" s="1"/>
  <c r="Q151" i="6" s="1"/>
  <c r="P159" i="6" a="1"/>
  <c r="P159" i="6" s="1"/>
  <c r="Q159" i="6" s="1"/>
  <c r="P167" i="6" a="1"/>
  <c r="P167" i="6" s="1"/>
  <c r="Q167" i="6" s="1"/>
  <c r="P175" i="6" a="1"/>
  <c r="P175" i="6" s="1"/>
  <c r="Q175" i="6" s="1"/>
  <c r="P183" i="6" a="1"/>
  <c r="P183" i="6" s="1"/>
  <c r="Q183" i="6" s="1"/>
  <c r="P191" i="6" a="1"/>
  <c r="P191" i="6" s="1"/>
  <c r="Q191" i="6" s="1"/>
  <c r="P199" i="6" a="1"/>
  <c r="P199" i="6" s="1"/>
  <c r="Q199" i="6" s="1"/>
  <c r="P207" i="6" a="1"/>
  <c r="P207" i="6" s="1"/>
  <c r="Q207" i="6" s="1"/>
  <c r="P215" i="6" a="1"/>
  <c r="P215" i="6" s="1"/>
  <c r="Q215" i="6" s="1"/>
  <c r="P223" i="6" a="1"/>
  <c r="P223" i="6" s="1"/>
  <c r="Q223" i="6" s="1"/>
  <c r="P231" i="6" a="1"/>
  <c r="P231" i="6" s="1"/>
  <c r="Q231" i="6" s="1"/>
  <c r="P239" i="6" a="1"/>
  <c r="P239" i="6" s="1"/>
  <c r="Q239" i="6" s="1"/>
  <c r="P247" i="6" a="1"/>
  <c r="P247" i="6" s="1"/>
  <c r="Q247" i="6" s="1"/>
  <c r="P255" i="6" a="1"/>
  <c r="P255" i="6" s="1"/>
  <c r="Q255" i="6" s="1"/>
  <c r="P263" i="6" a="1"/>
  <c r="P263" i="6" s="1"/>
  <c r="Q263" i="6" s="1"/>
  <c r="P271" i="6" a="1"/>
  <c r="P271" i="6" s="1"/>
  <c r="Q271" i="6" s="1"/>
  <c r="P279" i="6" a="1"/>
  <c r="P279" i="6" s="1"/>
  <c r="Q279" i="6" s="1"/>
  <c r="P287" i="6" a="1"/>
  <c r="P287" i="6" s="1"/>
  <c r="Q287" i="6" s="1"/>
  <c r="P295" i="6" a="1"/>
  <c r="P295" i="6" s="1"/>
  <c r="Q295" i="6" s="1"/>
  <c r="P303" i="6" a="1"/>
  <c r="P303" i="6" s="1"/>
  <c r="Q303" i="6" s="1"/>
  <c r="P311" i="6" a="1"/>
  <c r="P311" i="6" s="1"/>
  <c r="Q311" i="6" s="1"/>
  <c r="P319" i="6" a="1"/>
  <c r="P319" i="6" s="1"/>
  <c r="Q319" i="6" s="1"/>
  <c r="P327" i="6" a="1"/>
  <c r="P327" i="6" s="1"/>
  <c r="Q327" i="6" s="1"/>
  <c r="P335" i="6" a="1"/>
  <c r="P335" i="6" s="1"/>
  <c r="Q335" i="6" s="1"/>
  <c r="P343" i="6" a="1"/>
  <c r="P343" i="6" s="1"/>
  <c r="Q343" i="6" s="1"/>
  <c r="P351" i="6" a="1"/>
  <c r="P351" i="6" s="1"/>
  <c r="Q351" i="6" s="1"/>
  <c r="P359" i="6" a="1"/>
  <c r="P359" i="6" s="1"/>
  <c r="Q359" i="6" s="1"/>
  <c r="P367" i="6" a="1"/>
  <c r="P367" i="6" s="1"/>
  <c r="Q367" i="6" s="1"/>
  <c r="P375" i="6" a="1"/>
  <c r="P375" i="6" s="1"/>
  <c r="Q375" i="6" s="1"/>
  <c r="P383" i="6" a="1"/>
  <c r="P383" i="6" s="1"/>
  <c r="Q383" i="6" s="1"/>
  <c r="P391" i="6" a="1"/>
  <c r="P391" i="6" s="1"/>
  <c r="Q391" i="6" s="1"/>
  <c r="P399" i="6" a="1"/>
  <c r="P399" i="6" s="1"/>
  <c r="Q399" i="6" s="1"/>
  <c r="P407" i="6" a="1"/>
  <c r="P407" i="6" s="1"/>
  <c r="Q407" i="6" s="1"/>
  <c r="P415" i="6" a="1"/>
  <c r="P415" i="6" s="1"/>
  <c r="Q415" i="6" s="1"/>
  <c r="P423" i="6" a="1"/>
  <c r="P423" i="6" s="1"/>
  <c r="Q423" i="6" s="1"/>
  <c r="P431" i="6" a="1"/>
  <c r="P431" i="6" s="1"/>
  <c r="Q431" i="6" s="1"/>
  <c r="P439" i="6" a="1"/>
  <c r="P439" i="6" s="1"/>
  <c r="Q439" i="6" s="1"/>
  <c r="P447" i="6" a="1"/>
  <c r="P447" i="6" s="1"/>
  <c r="Q447" i="6" s="1"/>
  <c r="P455" i="6" a="1"/>
  <c r="P455" i="6" s="1"/>
  <c r="Q455" i="6" s="1"/>
  <c r="P463" i="6" a="1"/>
  <c r="P463" i="6" s="1"/>
  <c r="Q463" i="6" s="1"/>
  <c r="P471" i="6" a="1"/>
  <c r="P471" i="6" s="1"/>
  <c r="Q471" i="6" s="1"/>
  <c r="P479" i="6" a="1"/>
  <c r="P479" i="6" s="1"/>
  <c r="Q479" i="6" s="1"/>
  <c r="P487" i="6" a="1"/>
  <c r="P487" i="6" s="1"/>
  <c r="Q487" i="6" s="1"/>
  <c r="P495" i="6" a="1"/>
  <c r="P495" i="6" s="1"/>
  <c r="Q495" i="6" s="1"/>
  <c r="P503" i="6" a="1"/>
  <c r="P503" i="6" s="1"/>
  <c r="Q503" i="6" s="1"/>
  <c r="P511" i="6" a="1"/>
  <c r="P511" i="6" s="1"/>
  <c r="Q511" i="6" s="1"/>
  <c r="P519" i="6" a="1"/>
  <c r="P519" i="6" s="1"/>
  <c r="Q519" i="6" s="1"/>
  <c r="P527" i="6" a="1"/>
  <c r="P527" i="6" s="1"/>
  <c r="Q527" i="6" s="1"/>
  <c r="P535" i="6" a="1"/>
  <c r="P535" i="6" s="1"/>
  <c r="Q535" i="6" s="1"/>
  <c r="P543" i="6" a="1"/>
  <c r="P543" i="6" s="1"/>
  <c r="Q543" i="6" s="1"/>
  <c r="P551" i="6" a="1"/>
  <c r="P551" i="6" s="1"/>
  <c r="Q551" i="6" s="1"/>
  <c r="P559" i="6" a="1"/>
  <c r="P559" i="6" s="1"/>
  <c r="Q559" i="6" s="1"/>
  <c r="P567" i="6" a="1"/>
  <c r="P567" i="6" s="1"/>
  <c r="Q567" i="6" s="1"/>
  <c r="P575" i="6" a="1"/>
  <c r="P575" i="6" s="1"/>
  <c r="Q575" i="6" s="1"/>
  <c r="P583" i="6" a="1"/>
  <c r="P583" i="6" s="1"/>
  <c r="Q583" i="6" s="1"/>
  <c r="P591" i="6" a="1"/>
  <c r="P591" i="6" s="1"/>
  <c r="Q591" i="6" s="1"/>
  <c r="P599" i="6" a="1"/>
  <c r="P599" i="6" s="1"/>
  <c r="Q599" i="6" s="1"/>
  <c r="P607" i="6" a="1"/>
  <c r="P607" i="6" s="1"/>
  <c r="Q607" i="6" s="1"/>
  <c r="P615" i="6" a="1"/>
  <c r="P615" i="6" s="1"/>
  <c r="Q615" i="6" s="1"/>
  <c r="P623" i="6" a="1"/>
  <c r="P623" i="6" s="1"/>
  <c r="Q623" i="6" s="1"/>
  <c r="P631" i="6" a="1"/>
  <c r="P631" i="6" s="1"/>
  <c r="Q631" i="6" s="1"/>
  <c r="P639" i="6" a="1"/>
  <c r="P639" i="6" s="1"/>
  <c r="Q639" i="6" s="1"/>
  <c r="P647" i="6" a="1"/>
  <c r="P647" i="6" s="1"/>
  <c r="Q647" i="6" s="1"/>
  <c r="P655" i="6" a="1"/>
  <c r="P655" i="6" s="1"/>
  <c r="Q655" i="6" s="1"/>
  <c r="P663" i="6" a="1"/>
  <c r="P663" i="6" s="1"/>
  <c r="Q663" i="6" s="1"/>
  <c r="P671" i="6" a="1"/>
  <c r="P671" i="6" s="1"/>
  <c r="Q671" i="6" s="1"/>
  <c r="P679" i="6" a="1"/>
  <c r="P679" i="6" s="1"/>
  <c r="Q679" i="6" s="1"/>
  <c r="P8" i="6" a="1"/>
  <c r="P8" i="6" s="1"/>
  <c r="Q8" i="6" s="1"/>
  <c r="P16" i="6" a="1"/>
  <c r="P16" i="6" s="1"/>
  <c r="Q16" i="6" s="1"/>
  <c r="P24" i="6" a="1"/>
  <c r="P24" i="6" s="1"/>
  <c r="Q24" i="6" s="1"/>
  <c r="P32" i="6" a="1"/>
  <c r="P32" i="6" s="1"/>
  <c r="Q32" i="6" s="1"/>
  <c r="P40" i="6" a="1"/>
  <c r="P40" i="6" s="1"/>
  <c r="Q40" i="6" s="1"/>
  <c r="P48" i="6" a="1"/>
  <c r="P48" i="6" s="1"/>
  <c r="Q48" i="6" s="1"/>
  <c r="P56" i="6" a="1"/>
  <c r="P56" i="6" s="1"/>
  <c r="Q56" i="6" s="1"/>
  <c r="P64" i="6" a="1"/>
  <c r="P64" i="6" s="1"/>
  <c r="Q64" i="6" s="1"/>
  <c r="P72" i="6" a="1"/>
  <c r="P72" i="6" s="1"/>
  <c r="Q72" i="6" s="1"/>
  <c r="P80" i="6" a="1"/>
  <c r="P80" i="6" s="1"/>
  <c r="Q80" i="6" s="1"/>
  <c r="P88" i="6" a="1"/>
  <c r="P88" i="6" s="1"/>
  <c r="Q88" i="6" s="1"/>
  <c r="P96" i="6" a="1"/>
  <c r="P96" i="6" s="1"/>
  <c r="Q96" i="6" s="1"/>
  <c r="P104" i="6" a="1"/>
  <c r="P104" i="6" s="1"/>
  <c r="Q104" i="6" s="1"/>
  <c r="P112" i="6" a="1"/>
  <c r="P112" i="6" s="1"/>
  <c r="Q112" i="6" s="1"/>
  <c r="P120" i="6" a="1"/>
  <c r="P120" i="6" s="1"/>
  <c r="Q120" i="6" s="1"/>
  <c r="P128" i="6" a="1"/>
  <c r="P128" i="6" s="1"/>
  <c r="Q128" i="6" s="1"/>
  <c r="P136" i="6" a="1"/>
  <c r="P136" i="6" s="1"/>
  <c r="Q136" i="6" s="1"/>
  <c r="P144" i="6" a="1"/>
  <c r="P144" i="6" s="1"/>
  <c r="Q144" i="6" s="1"/>
  <c r="P152" i="6" a="1"/>
  <c r="P152" i="6" s="1"/>
  <c r="Q152" i="6" s="1"/>
  <c r="P160" i="6" a="1"/>
  <c r="P160" i="6" s="1"/>
  <c r="Q160" i="6" s="1"/>
  <c r="P168" i="6" a="1"/>
  <c r="P168" i="6" s="1"/>
  <c r="Q168" i="6" s="1"/>
  <c r="P176" i="6" a="1"/>
  <c r="P176" i="6" s="1"/>
  <c r="Q176" i="6" s="1"/>
  <c r="P184" i="6" a="1"/>
  <c r="P184" i="6" s="1"/>
  <c r="Q184" i="6" s="1"/>
  <c r="P192" i="6" a="1"/>
  <c r="P192" i="6" s="1"/>
  <c r="Q192" i="6" s="1"/>
  <c r="P200" i="6" a="1"/>
  <c r="P200" i="6" s="1"/>
  <c r="Q200" i="6" s="1"/>
  <c r="P208" i="6" a="1"/>
  <c r="P208" i="6" s="1"/>
  <c r="Q208" i="6" s="1"/>
  <c r="P216" i="6" a="1"/>
  <c r="P216" i="6" s="1"/>
  <c r="Q216" i="6" s="1"/>
  <c r="P224" i="6" a="1"/>
  <c r="P224" i="6" s="1"/>
  <c r="Q224" i="6" s="1"/>
  <c r="P232" i="6" a="1"/>
  <c r="P232" i="6" s="1"/>
  <c r="Q232" i="6" s="1"/>
  <c r="P240" i="6" a="1"/>
  <c r="P240" i="6" s="1"/>
  <c r="Q240" i="6" s="1"/>
  <c r="P248" i="6" a="1"/>
  <c r="P248" i="6" s="1"/>
  <c r="Q248" i="6" s="1"/>
  <c r="P256" i="6" a="1"/>
  <c r="P256" i="6" s="1"/>
  <c r="Q256" i="6" s="1"/>
  <c r="P264" i="6" a="1"/>
  <c r="P264" i="6" s="1"/>
  <c r="Q264" i="6" s="1"/>
  <c r="P272" i="6" a="1"/>
  <c r="P272" i="6" s="1"/>
  <c r="Q272" i="6" s="1"/>
  <c r="P280" i="6" a="1"/>
  <c r="P280" i="6" s="1"/>
  <c r="Q280" i="6" s="1"/>
  <c r="P288" i="6" a="1"/>
  <c r="P288" i="6" s="1"/>
  <c r="Q288" i="6" s="1"/>
  <c r="P296" i="6" a="1"/>
  <c r="P296" i="6" s="1"/>
  <c r="Q296" i="6" s="1"/>
  <c r="P304" i="6" a="1"/>
  <c r="P304" i="6" s="1"/>
  <c r="Q304" i="6" s="1"/>
  <c r="P312" i="6" a="1"/>
  <c r="P312" i="6" s="1"/>
  <c r="Q312" i="6" s="1"/>
  <c r="P320" i="6" a="1"/>
  <c r="P320" i="6" s="1"/>
  <c r="Q320" i="6" s="1"/>
  <c r="P328" i="6" a="1"/>
  <c r="P328" i="6" s="1"/>
  <c r="Q328" i="6" s="1"/>
  <c r="P336" i="6" a="1"/>
  <c r="P336" i="6" s="1"/>
  <c r="Q336" i="6" s="1"/>
  <c r="P344" i="6" a="1"/>
  <c r="P344" i="6" s="1"/>
  <c r="Q344" i="6" s="1"/>
  <c r="P352" i="6" a="1"/>
  <c r="P352" i="6" s="1"/>
  <c r="Q352" i="6" s="1"/>
  <c r="P360" i="6" a="1"/>
  <c r="P360" i="6" s="1"/>
  <c r="Q360" i="6" s="1"/>
  <c r="P368" i="6" a="1"/>
  <c r="P368" i="6" s="1"/>
  <c r="Q368" i="6" s="1"/>
  <c r="P376" i="6" a="1"/>
  <c r="P376" i="6" s="1"/>
  <c r="Q376" i="6" s="1"/>
  <c r="P384" i="6" a="1"/>
  <c r="P384" i="6" s="1"/>
  <c r="Q384" i="6" s="1"/>
  <c r="P392" i="6" a="1"/>
  <c r="P392" i="6" s="1"/>
  <c r="Q392" i="6" s="1"/>
  <c r="P400" i="6" a="1"/>
  <c r="P400" i="6" s="1"/>
  <c r="Q400" i="6" s="1"/>
  <c r="P408" i="6" a="1"/>
  <c r="P408" i="6" s="1"/>
  <c r="Q408" i="6" s="1"/>
  <c r="P416" i="6" a="1"/>
  <c r="P416" i="6" s="1"/>
  <c r="Q416" i="6" s="1"/>
  <c r="P424" i="6" a="1"/>
  <c r="P424" i="6" s="1"/>
  <c r="Q424" i="6" s="1"/>
  <c r="P432" i="6" a="1"/>
  <c r="P432" i="6" s="1"/>
  <c r="Q432" i="6" s="1"/>
  <c r="P440" i="6" a="1"/>
  <c r="P440" i="6" s="1"/>
  <c r="Q440" i="6" s="1"/>
  <c r="P448" i="6" a="1"/>
  <c r="P448" i="6" s="1"/>
  <c r="Q448" i="6" s="1"/>
  <c r="P456" i="6" a="1"/>
  <c r="P456" i="6" s="1"/>
  <c r="Q456" i="6" s="1"/>
  <c r="P464" i="6" a="1"/>
  <c r="P464" i="6" s="1"/>
  <c r="Q464" i="6" s="1"/>
  <c r="P472" i="6" a="1"/>
  <c r="P472" i="6" s="1"/>
  <c r="Q472" i="6" s="1"/>
  <c r="P480" i="6" a="1"/>
  <c r="P480" i="6" s="1"/>
  <c r="Q480" i="6" s="1"/>
  <c r="P488" i="6" a="1"/>
  <c r="P488" i="6" s="1"/>
  <c r="Q488" i="6" s="1"/>
  <c r="P496" i="6" a="1"/>
  <c r="P496" i="6" s="1"/>
  <c r="Q496" i="6" s="1"/>
  <c r="P504" i="6" a="1"/>
  <c r="P504" i="6" s="1"/>
  <c r="Q504" i="6" s="1"/>
  <c r="P512" i="6" a="1"/>
  <c r="P512" i="6" s="1"/>
  <c r="Q512" i="6" s="1"/>
  <c r="P520" i="6" a="1"/>
  <c r="P520" i="6" s="1"/>
  <c r="Q520" i="6" s="1"/>
  <c r="P528" i="6" a="1"/>
  <c r="P528" i="6" s="1"/>
  <c r="Q528" i="6" s="1"/>
  <c r="P536" i="6" a="1"/>
  <c r="P536" i="6" s="1"/>
  <c r="Q536" i="6" s="1"/>
  <c r="P544" i="6" a="1"/>
  <c r="P544" i="6" s="1"/>
  <c r="Q544" i="6" s="1"/>
  <c r="P552" i="6" a="1"/>
  <c r="P552" i="6" s="1"/>
  <c r="Q552" i="6" s="1"/>
  <c r="P560" i="6" a="1"/>
  <c r="P560" i="6" s="1"/>
  <c r="Q560" i="6" s="1"/>
  <c r="P568" i="6" a="1"/>
  <c r="P568" i="6" s="1"/>
  <c r="Q568" i="6" s="1"/>
  <c r="P576" i="6" a="1"/>
  <c r="P576" i="6" s="1"/>
  <c r="Q576" i="6" s="1"/>
  <c r="P584" i="6" a="1"/>
  <c r="P584" i="6" s="1"/>
  <c r="Q584" i="6" s="1"/>
  <c r="P592" i="6" a="1"/>
  <c r="P592" i="6" s="1"/>
  <c r="Q592" i="6" s="1"/>
  <c r="P600" i="6" a="1"/>
  <c r="P600" i="6" s="1"/>
  <c r="Q600" i="6" s="1"/>
  <c r="P608" i="6" a="1"/>
  <c r="P608" i="6" s="1"/>
  <c r="Q608" i="6" s="1"/>
  <c r="P616" i="6" a="1"/>
  <c r="P616" i="6" s="1"/>
  <c r="Q616" i="6" s="1"/>
  <c r="P624" i="6" a="1"/>
  <c r="P624" i="6" s="1"/>
  <c r="Q624" i="6" s="1"/>
  <c r="P632" i="6" a="1"/>
  <c r="P632" i="6" s="1"/>
  <c r="Q632" i="6" s="1"/>
  <c r="P640" i="6" a="1"/>
  <c r="P640" i="6" s="1"/>
  <c r="Q640" i="6" s="1"/>
  <c r="P648" i="6" a="1"/>
  <c r="P648" i="6" s="1"/>
  <c r="Q648" i="6" s="1"/>
  <c r="P656" i="6" a="1"/>
  <c r="P656" i="6" s="1"/>
  <c r="Q656" i="6" s="1"/>
  <c r="P664" i="6" a="1"/>
  <c r="P664" i="6" s="1"/>
  <c r="Q664" i="6" s="1"/>
  <c r="P672" i="6" a="1"/>
  <c r="P672" i="6" s="1"/>
  <c r="Q672" i="6" s="1"/>
  <c r="P680" i="6" a="1"/>
  <c r="P680" i="6" s="1"/>
  <c r="Q680" i="6" s="1"/>
  <c r="P11" i="6" a="1"/>
  <c r="P11" i="6" s="1"/>
  <c r="Q11" i="6" s="1"/>
  <c r="P19" i="6" a="1"/>
  <c r="P19" i="6" s="1"/>
  <c r="Q19" i="6" s="1"/>
  <c r="P27" i="6" a="1"/>
  <c r="P27" i="6" s="1"/>
  <c r="Q27" i="6" s="1"/>
  <c r="P35" i="6" a="1"/>
  <c r="P35" i="6" s="1"/>
  <c r="Q35" i="6" s="1"/>
  <c r="P43" i="6" a="1"/>
  <c r="P43" i="6" s="1"/>
  <c r="Q43" i="6" s="1"/>
  <c r="P51" i="6" a="1"/>
  <c r="P51" i="6" s="1"/>
  <c r="Q51" i="6" s="1"/>
  <c r="P59" i="6" a="1"/>
  <c r="P59" i="6" s="1"/>
  <c r="Q59" i="6" s="1"/>
  <c r="P67" i="6" a="1"/>
  <c r="P67" i="6" s="1"/>
  <c r="Q67" i="6" s="1"/>
  <c r="P75" i="6" a="1"/>
  <c r="P75" i="6" s="1"/>
  <c r="Q75" i="6" s="1"/>
  <c r="P83" i="6" a="1"/>
  <c r="P83" i="6" s="1"/>
  <c r="Q83" i="6" s="1"/>
  <c r="P91" i="6" a="1"/>
  <c r="P91" i="6" s="1"/>
  <c r="Q91" i="6" s="1"/>
  <c r="P99" i="6" a="1"/>
  <c r="P99" i="6" s="1"/>
  <c r="Q99" i="6" s="1"/>
  <c r="P107" i="6" a="1"/>
  <c r="P107" i="6" s="1"/>
  <c r="Q107" i="6" s="1"/>
  <c r="P115" i="6" a="1"/>
  <c r="P115" i="6" s="1"/>
  <c r="Q115" i="6" s="1"/>
  <c r="P123" i="6" a="1"/>
  <c r="P123" i="6" s="1"/>
  <c r="Q123" i="6" s="1"/>
  <c r="P131" i="6" a="1"/>
  <c r="P131" i="6" s="1"/>
  <c r="Q131" i="6" s="1"/>
  <c r="P139" i="6" a="1"/>
  <c r="P139" i="6" s="1"/>
  <c r="Q139" i="6" s="1"/>
  <c r="P147" i="6" a="1"/>
  <c r="P147" i="6" s="1"/>
  <c r="Q147" i="6" s="1"/>
  <c r="P155" i="6" a="1"/>
  <c r="P155" i="6" s="1"/>
  <c r="Q155" i="6" s="1"/>
  <c r="P163" i="6" a="1"/>
  <c r="P163" i="6" s="1"/>
  <c r="Q163" i="6" s="1"/>
  <c r="P171" i="6" a="1"/>
  <c r="P171" i="6" s="1"/>
  <c r="Q171" i="6" s="1"/>
  <c r="P179" i="6" a="1"/>
  <c r="P179" i="6" s="1"/>
  <c r="Q179" i="6" s="1"/>
  <c r="P187" i="6" a="1"/>
  <c r="P187" i="6" s="1"/>
  <c r="Q187" i="6" s="1"/>
  <c r="P195" i="6" a="1"/>
  <c r="P195" i="6" s="1"/>
  <c r="Q195" i="6" s="1"/>
  <c r="P203" i="6" a="1"/>
  <c r="P203" i="6" s="1"/>
  <c r="Q203" i="6" s="1"/>
  <c r="P211" i="6" a="1"/>
  <c r="P211" i="6" s="1"/>
  <c r="Q211" i="6" s="1"/>
  <c r="P219" i="6" a="1"/>
  <c r="P219" i="6" s="1"/>
  <c r="Q219" i="6" s="1"/>
  <c r="P227" i="6" a="1"/>
  <c r="P227" i="6" s="1"/>
  <c r="Q227" i="6" s="1"/>
  <c r="P235" i="6" a="1"/>
  <c r="P235" i="6" s="1"/>
  <c r="Q235" i="6" s="1"/>
  <c r="P243" i="6" a="1"/>
  <c r="P243" i="6" s="1"/>
  <c r="Q243" i="6" s="1"/>
  <c r="P251" i="6" a="1"/>
  <c r="P251" i="6" s="1"/>
  <c r="Q251" i="6" s="1"/>
  <c r="P259" i="6" a="1"/>
  <c r="P259" i="6" s="1"/>
  <c r="Q259" i="6" s="1"/>
  <c r="P267" i="6" a="1"/>
  <c r="P267" i="6" s="1"/>
  <c r="Q267" i="6" s="1"/>
  <c r="P275" i="6" a="1"/>
  <c r="P275" i="6" s="1"/>
  <c r="Q275" i="6" s="1"/>
  <c r="P283" i="6" a="1"/>
  <c r="P283" i="6" s="1"/>
  <c r="Q283" i="6" s="1"/>
  <c r="P291" i="6" a="1"/>
  <c r="P291" i="6" s="1"/>
  <c r="Q291" i="6" s="1"/>
  <c r="P299" i="6" a="1"/>
  <c r="P299" i="6" s="1"/>
  <c r="Q299" i="6" s="1"/>
  <c r="P307" i="6" a="1"/>
  <c r="P307" i="6" s="1"/>
  <c r="Q307" i="6" s="1"/>
  <c r="P315" i="6" a="1"/>
  <c r="P315" i="6" s="1"/>
  <c r="Q315" i="6" s="1"/>
  <c r="P323" i="6" a="1"/>
  <c r="P323" i="6" s="1"/>
  <c r="Q323" i="6" s="1"/>
  <c r="P331" i="6" a="1"/>
  <c r="P331" i="6" s="1"/>
  <c r="Q331" i="6" s="1"/>
  <c r="P339" i="6" a="1"/>
  <c r="P339" i="6" s="1"/>
  <c r="Q339" i="6" s="1"/>
  <c r="P347" i="6" a="1"/>
  <c r="P347" i="6" s="1"/>
  <c r="Q347" i="6" s="1"/>
  <c r="P355" i="6" a="1"/>
  <c r="P355" i="6" s="1"/>
  <c r="Q355" i="6" s="1"/>
  <c r="P363" i="6" a="1"/>
  <c r="P363" i="6" s="1"/>
  <c r="Q363" i="6" s="1"/>
  <c r="P371" i="6" a="1"/>
  <c r="P371" i="6" s="1"/>
  <c r="Q371" i="6" s="1"/>
  <c r="P379" i="6" a="1"/>
  <c r="P379" i="6" s="1"/>
  <c r="Q379" i="6" s="1"/>
  <c r="P387" i="6" a="1"/>
  <c r="P387" i="6" s="1"/>
  <c r="Q387" i="6" s="1"/>
  <c r="P395" i="6" a="1"/>
  <c r="P395" i="6" s="1"/>
  <c r="Q395" i="6" s="1"/>
  <c r="P403" i="6" a="1"/>
  <c r="P403" i="6" s="1"/>
  <c r="Q403" i="6" s="1"/>
  <c r="P411" i="6" a="1"/>
  <c r="P411" i="6" s="1"/>
  <c r="Q411" i="6" s="1"/>
  <c r="P419" i="6" a="1"/>
  <c r="P419" i="6" s="1"/>
  <c r="Q419" i="6" s="1"/>
  <c r="P427" i="6" a="1"/>
  <c r="P427" i="6" s="1"/>
  <c r="Q427" i="6" s="1"/>
  <c r="P435" i="6" a="1"/>
  <c r="P435" i="6" s="1"/>
  <c r="Q435" i="6" s="1"/>
  <c r="P443" i="6" a="1"/>
  <c r="P443" i="6" s="1"/>
  <c r="Q443" i="6" s="1"/>
  <c r="P451" i="6" a="1"/>
  <c r="P451" i="6" s="1"/>
  <c r="Q451" i="6" s="1"/>
  <c r="P459" i="6" a="1"/>
  <c r="P459" i="6" s="1"/>
  <c r="Q459" i="6" s="1"/>
  <c r="P467" i="6" a="1"/>
  <c r="P467" i="6" s="1"/>
  <c r="Q467" i="6" s="1"/>
  <c r="P475" i="6" a="1"/>
  <c r="P475" i="6" s="1"/>
  <c r="Q475" i="6" s="1"/>
  <c r="P483" i="6" a="1"/>
  <c r="P483" i="6" s="1"/>
  <c r="Q483" i="6" s="1"/>
  <c r="P491" i="6" a="1"/>
  <c r="P491" i="6" s="1"/>
  <c r="Q491" i="6" s="1"/>
  <c r="P499" i="6" a="1"/>
  <c r="P499" i="6" s="1"/>
  <c r="Q499" i="6" s="1"/>
  <c r="P507" i="6" a="1"/>
  <c r="P507" i="6" s="1"/>
  <c r="Q507" i="6" s="1"/>
  <c r="P515" i="6" a="1"/>
  <c r="P515" i="6" s="1"/>
  <c r="Q515" i="6" s="1"/>
  <c r="P523" i="6" a="1"/>
  <c r="P523" i="6" s="1"/>
  <c r="Q523" i="6" s="1"/>
  <c r="P531" i="6" a="1"/>
  <c r="P531" i="6" s="1"/>
  <c r="Q531" i="6" s="1"/>
  <c r="P539" i="6" a="1"/>
  <c r="P539" i="6" s="1"/>
  <c r="Q539" i="6" s="1"/>
  <c r="P547" i="6" a="1"/>
  <c r="P547" i="6" s="1"/>
  <c r="Q547" i="6" s="1"/>
  <c r="P555" i="6" a="1"/>
  <c r="P555" i="6" s="1"/>
  <c r="Q555" i="6" s="1"/>
  <c r="P563" i="6" a="1"/>
  <c r="P563" i="6" s="1"/>
  <c r="Q563" i="6" s="1"/>
  <c r="P571" i="6" a="1"/>
  <c r="P571" i="6" s="1"/>
  <c r="Q571" i="6" s="1"/>
  <c r="P579" i="6" a="1"/>
  <c r="P579" i="6" s="1"/>
  <c r="Q579" i="6" s="1"/>
  <c r="P587" i="6" a="1"/>
  <c r="P587" i="6" s="1"/>
  <c r="Q587" i="6" s="1"/>
  <c r="P595" i="6" a="1"/>
  <c r="P595" i="6" s="1"/>
  <c r="Q595" i="6" s="1"/>
  <c r="P603" i="6" a="1"/>
  <c r="P603" i="6" s="1"/>
  <c r="Q603" i="6" s="1"/>
  <c r="P611" i="6" a="1"/>
  <c r="P611" i="6" s="1"/>
  <c r="Q611" i="6" s="1"/>
  <c r="P619" i="6" a="1"/>
  <c r="P619" i="6" s="1"/>
  <c r="Q619" i="6" s="1"/>
  <c r="P627" i="6" a="1"/>
  <c r="P627" i="6" s="1"/>
  <c r="Q627" i="6" s="1"/>
  <c r="P635" i="6" a="1"/>
  <c r="P635" i="6" s="1"/>
  <c r="Q635" i="6" s="1"/>
  <c r="P643" i="6" a="1"/>
  <c r="P643" i="6" s="1"/>
  <c r="Q643" i="6" s="1"/>
  <c r="P651" i="6" a="1"/>
  <c r="P651" i="6" s="1"/>
  <c r="Q651" i="6" s="1"/>
  <c r="P659" i="6" a="1"/>
  <c r="P659" i="6" s="1"/>
  <c r="Q659" i="6" s="1"/>
  <c r="P667" i="6" a="1"/>
  <c r="P667" i="6" s="1"/>
  <c r="Q667" i="6" s="1"/>
  <c r="P675" i="6" a="1"/>
  <c r="P675" i="6" s="1"/>
  <c r="Q675" i="6" s="1"/>
  <c r="P683" i="6" a="1"/>
  <c r="P683" i="6" s="1"/>
  <c r="Q683" i="6" s="1"/>
  <c r="P9" i="6" a="1"/>
  <c r="P9" i="6" s="1"/>
  <c r="Q9" i="6" s="1"/>
  <c r="P41" i="6" a="1"/>
  <c r="P41" i="6" s="1"/>
  <c r="Q41" i="6" s="1"/>
  <c r="P73" i="6" a="1"/>
  <c r="P73" i="6" s="1"/>
  <c r="Q73" i="6" s="1"/>
  <c r="P105" i="6" a="1"/>
  <c r="P105" i="6" s="1"/>
  <c r="Q105" i="6" s="1"/>
  <c r="P137" i="6" a="1"/>
  <c r="P137" i="6" s="1"/>
  <c r="Q137" i="6" s="1"/>
  <c r="P169" i="6" a="1"/>
  <c r="P169" i="6" s="1"/>
  <c r="Q169" i="6" s="1"/>
  <c r="P201" i="6" a="1"/>
  <c r="P201" i="6" s="1"/>
  <c r="Q201" i="6" s="1"/>
  <c r="P233" i="6" a="1"/>
  <c r="P233" i="6" s="1"/>
  <c r="Q233" i="6" s="1"/>
  <c r="P265" i="6" a="1"/>
  <c r="P265" i="6" s="1"/>
  <c r="Q265" i="6" s="1"/>
  <c r="P297" i="6" a="1"/>
  <c r="P297" i="6" s="1"/>
  <c r="Q297" i="6" s="1"/>
  <c r="P329" i="6" a="1"/>
  <c r="P329" i="6" s="1"/>
  <c r="Q329" i="6" s="1"/>
  <c r="P361" i="6" a="1"/>
  <c r="P361" i="6" s="1"/>
  <c r="Q361" i="6" s="1"/>
  <c r="P393" i="6" a="1"/>
  <c r="P393" i="6" s="1"/>
  <c r="Q393" i="6" s="1"/>
  <c r="P425" i="6" a="1"/>
  <c r="P425" i="6" s="1"/>
  <c r="Q425" i="6" s="1"/>
  <c r="P457" i="6" a="1"/>
  <c r="P457" i="6" s="1"/>
  <c r="Q457" i="6" s="1"/>
  <c r="P489" i="6" a="1"/>
  <c r="P489" i="6" s="1"/>
  <c r="Q489" i="6" s="1"/>
  <c r="P521" i="6" a="1"/>
  <c r="P521" i="6" s="1"/>
  <c r="Q521" i="6" s="1"/>
  <c r="P553" i="6" a="1"/>
  <c r="P553" i="6" s="1"/>
  <c r="Q553" i="6" s="1"/>
  <c r="P585" i="6" a="1"/>
  <c r="P585" i="6" s="1"/>
  <c r="Q585" i="6" s="1"/>
  <c r="P617" i="6" a="1"/>
  <c r="P617" i="6" s="1"/>
  <c r="Q617" i="6" s="1"/>
  <c r="P649" i="6" a="1"/>
  <c r="P649" i="6" s="1"/>
  <c r="Q649" i="6" s="1"/>
  <c r="P681" i="6" a="1"/>
  <c r="P681" i="6" s="1"/>
  <c r="Q681" i="6" s="1"/>
  <c r="P690" i="6" a="1"/>
  <c r="P690" i="6" s="1"/>
  <c r="Q690" i="6" s="1"/>
  <c r="P698" i="6" a="1"/>
  <c r="P698" i="6" s="1"/>
  <c r="Q698" i="6" s="1"/>
  <c r="P706" i="6" a="1"/>
  <c r="P706" i="6" s="1"/>
  <c r="Q706" i="6" s="1"/>
  <c r="P714" i="6" a="1"/>
  <c r="P714" i="6" s="1"/>
  <c r="Q714" i="6" s="1"/>
  <c r="P722" i="6" a="1"/>
  <c r="P722" i="6" s="1"/>
  <c r="Q722" i="6" s="1"/>
  <c r="P730" i="6" a="1"/>
  <c r="P730" i="6" s="1"/>
  <c r="Q730" i="6" s="1"/>
  <c r="P738" i="6" a="1"/>
  <c r="P738" i="6" s="1"/>
  <c r="Q738" i="6" s="1"/>
  <c r="P746" i="6" a="1"/>
  <c r="P746" i="6" s="1"/>
  <c r="Q746" i="6" s="1"/>
  <c r="P754" i="6" a="1"/>
  <c r="P754" i="6" s="1"/>
  <c r="Q754" i="6" s="1"/>
  <c r="P762" i="6" a="1"/>
  <c r="P762" i="6" s="1"/>
  <c r="Q762" i="6" s="1"/>
  <c r="P770" i="6" a="1"/>
  <c r="P770" i="6" s="1"/>
  <c r="Q770" i="6" s="1"/>
  <c r="P778" i="6" a="1"/>
  <c r="P778" i="6" s="1"/>
  <c r="Q778" i="6" s="1"/>
  <c r="P786" i="6" a="1"/>
  <c r="P786" i="6" s="1"/>
  <c r="Q786" i="6" s="1"/>
  <c r="P794" i="6" a="1"/>
  <c r="P794" i="6" s="1"/>
  <c r="Q794" i="6" s="1"/>
  <c r="P802" i="6" a="1"/>
  <c r="P802" i="6" s="1"/>
  <c r="Q802" i="6" s="1"/>
  <c r="P810" i="6" a="1"/>
  <c r="P810" i="6" s="1"/>
  <c r="Q810" i="6" s="1"/>
  <c r="P818" i="6" a="1"/>
  <c r="P818" i="6" s="1"/>
  <c r="Q818" i="6" s="1"/>
  <c r="P826" i="6" a="1"/>
  <c r="P826" i="6" s="1"/>
  <c r="Q826" i="6" s="1"/>
  <c r="P834" i="6" a="1"/>
  <c r="P834" i="6" s="1"/>
  <c r="Q834" i="6" s="1"/>
  <c r="P842" i="6" a="1"/>
  <c r="P842" i="6" s="1"/>
  <c r="Q842" i="6" s="1"/>
  <c r="P850" i="6" a="1"/>
  <c r="P850" i="6" s="1"/>
  <c r="Q850" i="6" s="1"/>
  <c r="P858" i="6" a="1"/>
  <c r="P858" i="6" s="1"/>
  <c r="Q858" i="6" s="1"/>
  <c r="P866" i="6" a="1"/>
  <c r="P866" i="6" s="1"/>
  <c r="Q866" i="6" s="1"/>
  <c r="P874" i="6" a="1"/>
  <c r="P874" i="6" s="1"/>
  <c r="Q874" i="6" s="1"/>
  <c r="P882" i="6" a="1"/>
  <c r="P882" i="6" s="1"/>
  <c r="Q882" i="6" s="1"/>
  <c r="P890" i="6" a="1"/>
  <c r="P890" i="6" s="1"/>
  <c r="Q890" i="6" s="1"/>
  <c r="P898" i="6" a="1"/>
  <c r="P898" i="6" s="1"/>
  <c r="Q898" i="6" s="1"/>
  <c r="P906" i="6" a="1"/>
  <c r="P906" i="6" s="1"/>
  <c r="Q906" i="6" s="1"/>
  <c r="P914" i="6" a="1"/>
  <c r="P914" i="6" s="1"/>
  <c r="Q914" i="6" s="1"/>
  <c r="P922" i="6" a="1"/>
  <c r="P922" i="6" s="1"/>
  <c r="Q922" i="6" s="1"/>
  <c r="P930" i="6" a="1"/>
  <c r="P930" i="6" s="1"/>
  <c r="Q930" i="6" s="1"/>
  <c r="P938" i="6" a="1"/>
  <c r="P938" i="6" s="1"/>
  <c r="Q938" i="6" s="1"/>
  <c r="P946" i="6" a="1"/>
  <c r="P946" i="6" s="1"/>
  <c r="Q946" i="6" s="1"/>
  <c r="P954" i="6" a="1"/>
  <c r="P954" i="6" s="1"/>
  <c r="Q954" i="6" s="1"/>
  <c r="P962" i="6" a="1"/>
  <c r="P962" i="6" s="1"/>
  <c r="Q962" i="6" s="1"/>
  <c r="P970" i="6" a="1"/>
  <c r="P970" i="6" s="1"/>
  <c r="Q970" i="6" s="1"/>
  <c r="P978" i="6" a="1"/>
  <c r="P978" i="6" s="1"/>
  <c r="Q978" i="6" s="1"/>
  <c r="P986" i="6" a="1"/>
  <c r="P986" i="6" s="1"/>
  <c r="Q986" i="6" s="1"/>
  <c r="P994" i="6" a="1"/>
  <c r="P994" i="6" s="1"/>
  <c r="Q994" i="6" s="1"/>
  <c r="P1002" i="6" a="1"/>
  <c r="P1002" i="6" s="1"/>
  <c r="Q1002" i="6" s="1"/>
  <c r="P1010" i="6" a="1"/>
  <c r="P1010" i="6" s="1"/>
  <c r="Q1010" i="6" s="1"/>
  <c r="P1018" i="6" a="1"/>
  <c r="P1018" i="6" s="1"/>
  <c r="Q1018" i="6" s="1"/>
  <c r="P1026" i="6" a="1"/>
  <c r="P1026" i="6" s="1"/>
  <c r="Q1026" i="6" s="1"/>
  <c r="P1034" i="6" a="1"/>
  <c r="P1034" i="6" s="1"/>
  <c r="Q1034" i="6" s="1"/>
  <c r="P1042" i="6" a="1"/>
  <c r="P1042" i="6" s="1"/>
  <c r="Q1042" i="6" s="1"/>
  <c r="P1050" i="6" a="1"/>
  <c r="P1050" i="6" s="1"/>
  <c r="Q1050" i="6" s="1"/>
  <c r="P1058" i="6" a="1"/>
  <c r="P1058" i="6" s="1"/>
  <c r="Q1058" i="6" s="1"/>
  <c r="P1066" i="6" a="1"/>
  <c r="P1066" i="6" s="1"/>
  <c r="Q1066" i="6" s="1"/>
  <c r="P1074" i="6" a="1"/>
  <c r="P1074" i="6" s="1"/>
  <c r="Q1074" i="6" s="1"/>
  <c r="P1082" i="6" a="1"/>
  <c r="P1082" i="6" s="1"/>
  <c r="Q1082" i="6" s="1"/>
  <c r="P1090" i="6" a="1"/>
  <c r="P1090" i="6" s="1"/>
  <c r="Q1090" i="6" s="1"/>
  <c r="P1098" i="6" a="1"/>
  <c r="P1098" i="6" s="1"/>
  <c r="Q1098" i="6" s="1"/>
  <c r="P1106" i="6" a="1"/>
  <c r="P1106" i="6" s="1"/>
  <c r="Q1106" i="6" s="1"/>
  <c r="P1114" i="6" a="1"/>
  <c r="P1114" i="6" s="1"/>
  <c r="Q1114" i="6" s="1"/>
  <c r="P1122" i="6" a="1"/>
  <c r="P1122" i="6" s="1"/>
  <c r="Q1122" i="6" s="1"/>
  <c r="P1130" i="6" a="1"/>
  <c r="P1130" i="6" s="1"/>
  <c r="Q1130" i="6" s="1"/>
  <c r="P1138" i="6" a="1"/>
  <c r="P1138" i="6" s="1"/>
  <c r="Q1138" i="6" s="1"/>
  <c r="P1146" i="6" a="1"/>
  <c r="P1146" i="6" s="1"/>
  <c r="Q1146" i="6" s="1"/>
  <c r="P1154" i="6" a="1"/>
  <c r="P1154" i="6" s="1"/>
  <c r="Q1154" i="6" s="1"/>
  <c r="P1162" i="6" a="1"/>
  <c r="P1162" i="6" s="1"/>
  <c r="Q1162" i="6" s="1"/>
  <c r="P10" i="6" a="1"/>
  <c r="P10" i="6" s="1"/>
  <c r="Q10" i="6" s="1"/>
  <c r="P42" i="6" a="1"/>
  <c r="P42" i="6" s="1"/>
  <c r="Q42" i="6" s="1"/>
  <c r="P74" i="6" a="1"/>
  <c r="P74" i="6" s="1"/>
  <c r="Q74" i="6" s="1"/>
  <c r="P106" i="6" a="1"/>
  <c r="P106" i="6" s="1"/>
  <c r="Q106" i="6" s="1"/>
  <c r="P138" i="6" a="1"/>
  <c r="P138" i="6" s="1"/>
  <c r="Q138" i="6" s="1"/>
  <c r="P170" i="6" a="1"/>
  <c r="P170" i="6" s="1"/>
  <c r="Q170" i="6" s="1"/>
  <c r="P202" i="6" a="1"/>
  <c r="P202" i="6" s="1"/>
  <c r="Q202" i="6" s="1"/>
  <c r="P234" i="6" a="1"/>
  <c r="P234" i="6" s="1"/>
  <c r="Q234" i="6" s="1"/>
  <c r="P266" i="6" a="1"/>
  <c r="P266" i="6" s="1"/>
  <c r="Q266" i="6" s="1"/>
  <c r="P298" i="6" a="1"/>
  <c r="P298" i="6" s="1"/>
  <c r="Q298" i="6" s="1"/>
  <c r="P330" i="6" a="1"/>
  <c r="P330" i="6" s="1"/>
  <c r="Q330" i="6" s="1"/>
  <c r="P362" i="6" a="1"/>
  <c r="P362" i="6" s="1"/>
  <c r="Q362" i="6" s="1"/>
  <c r="P394" i="6" a="1"/>
  <c r="P394" i="6" s="1"/>
  <c r="Q394" i="6" s="1"/>
  <c r="P426" i="6" a="1"/>
  <c r="P426" i="6" s="1"/>
  <c r="Q426" i="6" s="1"/>
  <c r="P458" i="6" a="1"/>
  <c r="P458" i="6" s="1"/>
  <c r="Q458" i="6" s="1"/>
  <c r="P490" i="6" a="1"/>
  <c r="P490" i="6" s="1"/>
  <c r="Q490" i="6" s="1"/>
  <c r="P522" i="6" a="1"/>
  <c r="P522" i="6" s="1"/>
  <c r="Q522" i="6" s="1"/>
  <c r="P554" i="6" a="1"/>
  <c r="P554" i="6" s="1"/>
  <c r="Q554" i="6" s="1"/>
  <c r="P586" i="6" a="1"/>
  <c r="P586" i="6" s="1"/>
  <c r="Q586" i="6" s="1"/>
  <c r="P618" i="6" a="1"/>
  <c r="P618" i="6" s="1"/>
  <c r="Q618" i="6" s="1"/>
  <c r="P650" i="6" a="1"/>
  <c r="P650" i="6" s="1"/>
  <c r="Q650" i="6" s="1"/>
  <c r="P682" i="6" a="1"/>
  <c r="P682" i="6" s="1"/>
  <c r="Q682" i="6" s="1"/>
  <c r="P691" i="6" a="1"/>
  <c r="P691" i="6" s="1"/>
  <c r="Q691" i="6" s="1"/>
  <c r="P699" i="6" a="1"/>
  <c r="P699" i="6" s="1"/>
  <c r="Q699" i="6" s="1"/>
  <c r="P707" i="6" a="1"/>
  <c r="P707" i="6" s="1"/>
  <c r="Q707" i="6" s="1"/>
  <c r="P715" i="6" a="1"/>
  <c r="P715" i="6" s="1"/>
  <c r="Q715" i="6" s="1"/>
  <c r="P723" i="6" a="1"/>
  <c r="P723" i="6" s="1"/>
  <c r="Q723" i="6" s="1"/>
  <c r="P731" i="6" a="1"/>
  <c r="P731" i="6" s="1"/>
  <c r="Q731" i="6" s="1"/>
  <c r="P739" i="6" a="1"/>
  <c r="P739" i="6" s="1"/>
  <c r="Q739" i="6" s="1"/>
  <c r="P747" i="6" a="1"/>
  <c r="P747" i="6" s="1"/>
  <c r="Q747" i="6" s="1"/>
  <c r="P755" i="6" a="1"/>
  <c r="P755" i="6" s="1"/>
  <c r="Q755" i="6" s="1"/>
  <c r="P763" i="6" a="1"/>
  <c r="P763" i="6" s="1"/>
  <c r="Q763" i="6" s="1"/>
  <c r="P771" i="6" a="1"/>
  <c r="P771" i="6" s="1"/>
  <c r="Q771" i="6" s="1"/>
  <c r="P779" i="6" a="1"/>
  <c r="P779" i="6" s="1"/>
  <c r="Q779" i="6" s="1"/>
  <c r="P787" i="6" a="1"/>
  <c r="P787" i="6" s="1"/>
  <c r="Q787" i="6" s="1"/>
  <c r="P795" i="6" a="1"/>
  <c r="P795" i="6" s="1"/>
  <c r="Q795" i="6" s="1"/>
  <c r="P803" i="6" a="1"/>
  <c r="P803" i="6" s="1"/>
  <c r="Q803" i="6" s="1"/>
  <c r="P811" i="6" a="1"/>
  <c r="P811" i="6" s="1"/>
  <c r="Q811" i="6" s="1"/>
  <c r="P819" i="6" a="1"/>
  <c r="P819" i="6" s="1"/>
  <c r="Q819" i="6" s="1"/>
  <c r="P827" i="6" a="1"/>
  <c r="P827" i="6" s="1"/>
  <c r="Q827" i="6" s="1"/>
  <c r="P835" i="6" a="1"/>
  <c r="P835" i="6" s="1"/>
  <c r="Q835" i="6" s="1"/>
  <c r="P843" i="6" a="1"/>
  <c r="P843" i="6" s="1"/>
  <c r="Q843" i="6" s="1"/>
  <c r="P851" i="6" a="1"/>
  <c r="P851" i="6" s="1"/>
  <c r="Q851" i="6" s="1"/>
  <c r="P859" i="6" a="1"/>
  <c r="P859" i="6" s="1"/>
  <c r="Q859" i="6" s="1"/>
  <c r="P867" i="6" a="1"/>
  <c r="P867" i="6" s="1"/>
  <c r="Q867" i="6" s="1"/>
  <c r="P875" i="6" a="1"/>
  <c r="P875" i="6" s="1"/>
  <c r="Q875" i="6" s="1"/>
  <c r="P883" i="6" a="1"/>
  <c r="P883" i="6" s="1"/>
  <c r="Q883" i="6" s="1"/>
  <c r="P891" i="6" a="1"/>
  <c r="P891" i="6" s="1"/>
  <c r="Q891" i="6" s="1"/>
  <c r="P899" i="6" a="1"/>
  <c r="P899" i="6" s="1"/>
  <c r="Q899" i="6" s="1"/>
  <c r="P907" i="6" a="1"/>
  <c r="P907" i="6" s="1"/>
  <c r="Q907" i="6" s="1"/>
  <c r="P915" i="6" a="1"/>
  <c r="P915" i="6" s="1"/>
  <c r="Q915" i="6" s="1"/>
  <c r="P923" i="6" a="1"/>
  <c r="P923" i="6" s="1"/>
  <c r="Q923" i="6" s="1"/>
  <c r="P931" i="6" a="1"/>
  <c r="P931" i="6" s="1"/>
  <c r="Q931" i="6" s="1"/>
  <c r="P939" i="6" a="1"/>
  <c r="P939" i="6" s="1"/>
  <c r="Q939" i="6" s="1"/>
  <c r="P947" i="6" a="1"/>
  <c r="P947" i="6" s="1"/>
  <c r="Q947" i="6" s="1"/>
  <c r="P955" i="6" a="1"/>
  <c r="P955" i="6" s="1"/>
  <c r="Q955" i="6" s="1"/>
  <c r="P963" i="6" a="1"/>
  <c r="P963" i="6" s="1"/>
  <c r="Q963" i="6" s="1"/>
  <c r="P971" i="6" a="1"/>
  <c r="P971" i="6" s="1"/>
  <c r="Q971" i="6" s="1"/>
  <c r="P979" i="6" a="1"/>
  <c r="P979" i="6" s="1"/>
  <c r="Q979" i="6" s="1"/>
  <c r="P987" i="6" a="1"/>
  <c r="P987" i="6" s="1"/>
  <c r="Q987" i="6" s="1"/>
  <c r="P995" i="6" a="1"/>
  <c r="P995" i="6" s="1"/>
  <c r="Q995" i="6" s="1"/>
  <c r="P1003" i="6" a="1"/>
  <c r="P1003" i="6" s="1"/>
  <c r="Q1003" i="6" s="1"/>
  <c r="P1011" i="6" a="1"/>
  <c r="P1011" i="6" s="1"/>
  <c r="Q1011" i="6" s="1"/>
  <c r="P1019" i="6" a="1"/>
  <c r="P1019" i="6" s="1"/>
  <c r="Q1019" i="6" s="1"/>
  <c r="P1027" i="6" a="1"/>
  <c r="P1027" i="6" s="1"/>
  <c r="Q1027" i="6" s="1"/>
  <c r="P1035" i="6" a="1"/>
  <c r="P1035" i="6" s="1"/>
  <c r="Q1035" i="6" s="1"/>
  <c r="P1043" i="6" a="1"/>
  <c r="P1043" i="6" s="1"/>
  <c r="Q1043" i="6" s="1"/>
  <c r="P1051" i="6" a="1"/>
  <c r="P1051" i="6" s="1"/>
  <c r="Q1051" i="6" s="1"/>
  <c r="P1059" i="6" a="1"/>
  <c r="P1059" i="6" s="1"/>
  <c r="Q1059" i="6" s="1"/>
  <c r="P1067" i="6" a="1"/>
  <c r="P1067" i="6" s="1"/>
  <c r="Q1067" i="6" s="1"/>
  <c r="P1075" i="6" a="1"/>
  <c r="P1075" i="6" s="1"/>
  <c r="Q1075" i="6" s="1"/>
  <c r="P1083" i="6" a="1"/>
  <c r="P1083" i="6" s="1"/>
  <c r="Q1083" i="6" s="1"/>
  <c r="P1091" i="6" a="1"/>
  <c r="P1091" i="6" s="1"/>
  <c r="Q1091" i="6" s="1"/>
  <c r="P1099" i="6" a="1"/>
  <c r="P1099" i="6" s="1"/>
  <c r="Q1099" i="6" s="1"/>
  <c r="P1107" i="6" a="1"/>
  <c r="P1107" i="6" s="1"/>
  <c r="Q1107" i="6" s="1"/>
  <c r="P1115" i="6" a="1"/>
  <c r="P1115" i="6" s="1"/>
  <c r="Q1115" i="6" s="1"/>
  <c r="P1123" i="6" a="1"/>
  <c r="P1123" i="6" s="1"/>
  <c r="Q1123" i="6" s="1"/>
  <c r="P1131" i="6" a="1"/>
  <c r="P1131" i="6" s="1"/>
  <c r="Q1131" i="6" s="1"/>
  <c r="P1139" i="6" a="1"/>
  <c r="P1139" i="6" s="1"/>
  <c r="Q1139" i="6" s="1"/>
  <c r="P1147" i="6" a="1"/>
  <c r="P1147" i="6" s="1"/>
  <c r="Q1147" i="6" s="1"/>
  <c r="P1155" i="6" a="1"/>
  <c r="P1155" i="6" s="1"/>
  <c r="Q1155" i="6" s="1"/>
  <c r="P1163" i="6" a="1"/>
  <c r="P1163" i="6" s="1"/>
  <c r="Q1163" i="6" s="1"/>
  <c r="P1171" i="6" a="1"/>
  <c r="P1171" i="6" s="1"/>
  <c r="Q1171" i="6" s="1"/>
  <c r="P1179" i="6" a="1"/>
  <c r="P1179" i="6" s="1"/>
  <c r="Q1179" i="6" s="1"/>
  <c r="P1187" i="6" a="1"/>
  <c r="P1187" i="6" s="1"/>
  <c r="Q1187" i="6" s="1"/>
  <c r="P17" i="6" a="1"/>
  <c r="P17" i="6" s="1"/>
  <c r="Q17" i="6" s="1"/>
  <c r="P49" i="6" a="1"/>
  <c r="P49" i="6" s="1"/>
  <c r="Q49" i="6" s="1"/>
  <c r="P81" i="6" a="1"/>
  <c r="P81" i="6" s="1"/>
  <c r="Q81" i="6" s="1"/>
  <c r="P113" i="6" a="1"/>
  <c r="P113" i="6" s="1"/>
  <c r="Q113" i="6" s="1"/>
  <c r="P145" i="6" a="1"/>
  <c r="P145" i="6" s="1"/>
  <c r="Q145" i="6" s="1"/>
  <c r="P177" i="6" a="1"/>
  <c r="P177" i="6" s="1"/>
  <c r="Q177" i="6" s="1"/>
  <c r="P209" i="6" a="1"/>
  <c r="P209" i="6" s="1"/>
  <c r="Q209" i="6" s="1"/>
  <c r="P241" i="6" a="1"/>
  <c r="P241" i="6" s="1"/>
  <c r="Q241" i="6" s="1"/>
  <c r="P273" i="6" a="1"/>
  <c r="P273" i="6" s="1"/>
  <c r="Q273" i="6" s="1"/>
  <c r="P305" i="6" a="1"/>
  <c r="P305" i="6" s="1"/>
  <c r="Q305" i="6" s="1"/>
  <c r="P337" i="6" a="1"/>
  <c r="P337" i="6" s="1"/>
  <c r="Q337" i="6" s="1"/>
  <c r="P369" i="6" a="1"/>
  <c r="P369" i="6" s="1"/>
  <c r="Q369" i="6" s="1"/>
  <c r="P401" i="6" a="1"/>
  <c r="P401" i="6" s="1"/>
  <c r="Q401" i="6" s="1"/>
  <c r="P433" i="6" a="1"/>
  <c r="P433" i="6" s="1"/>
  <c r="Q433" i="6" s="1"/>
  <c r="P465" i="6" a="1"/>
  <c r="P465" i="6" s="1"/>
  <c r="Q465" i="6" s="1"/>
  <c r="P497" i="6" a="1"/>
  <c r="P497" i="6" s="1"/>
  <c r="Q497" i="6" s="1"/>
  <c r="P529" i="6" a="1"/>
  <c r="P529" i="6" s="1"/>
  <c r="Q529" i="6" s="1"/>
  <c r="P561" i="6" a="1"/>
  <c r="P561" i="6" s="1"/>
  <c r="Q561" i="6" s="1"/>
  <c r="P593" i="6" a="1"/>
  <c r="P593" i="6" s="1"/>
  <c r="Q593" i="6" s="1"/>
  <c r="P625" i="6" a="1"/>
  <c r="P625" i="6" s="1"/>
  <c r="Q625" i="6" s="1"/>
  <c r="P657" i="6" a="1"/>
  <c r="P657" i="6" s="1"/>
  <c r="Q657" i="6" s="1"/>
  <c r="P684" i="6" a="1"/>
  <c r="P684" i="6" s="1"/>
  <c r="Q684" i="6" s="1"/>
  <c r="P692" i="6" a="1"/>
  <c r="P692" i="6" s="1"/>
  <c r="Q692" i="6" s="1"/>
  <c r="P700" i="6" a="1"/>
  <c r="P700" i="6" s="1"/>
  <c r="Q700" i="6" s="1"/>
  <c r="P708" i="6" a="1"/>
  <c r="P708" i="6" s="1"/>
  <c r="Q708" i="6" s="1"/>
  <c r="P716" i="6" a="1"/>
  <c r="P716" i="6" s="1"/>
  <c r="Q716" i="6" s="1"/>
  <c r="P724" i="6" a="1"/>
  <c r="P724" i="6" s="1"/>
  <c r="Q724" i="6" s="1"/>
  <c r="P732" i="6" a="1"/>
  <c r="P732" i="6" s="1"/>
  <c r="Q732" i="6" s="1"/>
  <c r="P740" i="6" a="1"/>
  <c r="P740" i="6" s="1"/>
  <c r="Q740" i="6" s="1"/>
  <c r="P748" i="6" a="1"/>
  <c r="P748" i="6" s="1"/>
  <c r="Q748" i="6" s="1"/>
  <c r="P756" i="6" a="1"/>
  <c r="P756" i="6" s="1"/>
  <c r="Q756" i="6" s="1"/>
  <c r="P764" i="6" a="1"/>
  <c r="P764" i="6" s="1"/>
  <c r="Q764" i="6" s="1"/>
  <c r="P772" i="6" a="1"/>
  <c r="P772" i="6" s="1"/>
  <c r="Q772" i="6" s="1"/>
  <c r="P780" i="6" a="1"/>
  <c r="P780" i="6" s="1"/>
  <c r="Q780" i="6" s="1"/>
  <c r="P788" i="6" a="1"/>
  <c r="P788" i="6" s="1"/>
  <c r="Q788" i="6" s="1"/>
  <c r="P796" i="6" a="1"/>
  <c r="P796" i="6" s="1"/>
  <c r="Q796" i="6" s="1"/>
  <c r="P804" i="6" a="1"/>
  <c r="P804" i="6" s="1"/>
  <c r="Q804" i="6" s="1"/>
  <c r="P812" i="6" a="1"/>
  <c r="P812" i="6" s="1"/>
  <c r="Q812" i="6" s="1"/>
  <c r="P820" i="6" a="1"/>
  <c r="P820" i="6" s="1"/>
  <c r="Q820" i="6" s="1"/>
  <c r="P828" i="6" a="1"/>
  <c r="P828" i="6" s="1"/>
  <c r="Q828" i="6" s="1"/>
  <c r="P836" i="6" a="1"/>
  <c r="P836" i="6" s="1"/>
  <c r="Q836" i="6" s="1"/>
  <c r="P844" i="6" a="1"/>
  <c r="P844" i="6" s="1"/>
  <c r="Q844" i="6" s="1"/>
  <c r="P852" i="6" a="1"/>
  <c r="P852" i="6" s="1"/>
  <c r="Q852" i="6" s="1"/>
  <c r="P860" i="6" a="1"/>
  <c r="P860" i="6" s="1"/>
  <c r="Q860" i="6" s="1"/>
  <c r="P868" i="6" a="1"/>
  <c r="P868" i="6" s="1"/>
  <c r="Q868" i="6" s="1"/>
  <c r="P876" i="6" a="1"/>
  <c r="P876" i="6" s="1"/>
  <c r="Q876" i="6" s="1"/>
  <c r="P884" i="6" a="1"/>
  <c r="P884" i="6" s="1"/>
  <c r="Q884" i="6" s="1"/>
  <c r="P892" i="6" a="1"/>
  <c r="P892" i="6" s="1"/>
  <c r="Q892" i="6" s="1"/>
  <c r="P900" i="6" a="1"/>
  <c r="P900" i="6" s="1"/>
  <c r="Q900" i="6" s="1"/>
  <c r="P908" i="6" a="1"/>
  <c r="P908" i="6" s="1"/>
  <c r="Q908" i="6" s="1"/>
  <c r="P916" i="6" a="1"/>
  <c r="P916" i="6" s="1"/>
  <c r="Q916" i="6" s="1"/>
  <c r="P924" i="6" a="1"/>
  <c r="P924" i="6" s="1"/>
  <c r="Q924" i="6" s="1"/>
  <c r="P932" i="6" a="1"/>
  <c r="P932" i="6" s="1"/>
  <c r="Q932" i="6" s="1"/>
  <c r="P940" i="6" a="1"/>
  <c r="P940" i="6" s="1"/>
  <c r="Q940" i="6" s="1"/>
  <c r="P948" i="6" a="1"/>
  <c r="P948" i="6" s="1"/>
  <c r="Q948" i="6" s="1"/>
  <c r="P956" i="6" a="1"/>
  <c r="P956" i="6" s="1"/>
  <c r="Q956" i="6" s="1"/>
  <c r="P964" i="6" a="1"/>
  <c r="P964" i="6" s="1"/>
  <c r="Q964" i="6" s="1"/>
  <c r="P972" i="6" a="1"/>
  <c r="P972" i="6" s="1"/>
  <c r="Q972" i="6" s="1"/>
  <c r="P980" i="6" a="1"/>
  <c r="P980" i="6" s="1"/>
  <c r="Q980" i="6" s="1"/>
  <c r="P988" i="6" a="1"/>
  <c r="P988" i="6" s="1"/>
  <c r="Q988" i="6" s="1"/>
  <c r="P996" i="6" a="1"/>
  <c r="P996" i="6" s="1"/>
  <c r="Q996" i="6" s="1"/>
  <c r="P1004" i="6" a="1"/>
  <c r="P1004" i="6" s="1"/>
  <c r="Q1004" i="6" s="1"/>
  <c r="P1012" i="6" a="1"/>
  <c r="P1012" i="6" s="1"/>
  <c r="Q1012" i="6" s="1"/>
  <c r="P1020" i="6" a="1"/>
  <c r="P1020" i="6" s="1"/>
  <c r="Q1020" i="6" s="1"/>
  <c r="P1028" i="6" a="1"/>
  <c r="P1028" i="6" s="1"/>
  <c r="Q1028" i="6" s="1"/>
  <c r="P1036" i="6" a="1"/>
  <c r="P1036" i="6" s="1"/>
  <c r="Q1036" i="6" s="1"/>
  <c r="P1044" i="6" a="1"/>
  <c r="P1044" i="6" s="1"/>
  <c r="Q1044" i="6" s="1"/>
  <c r="P1052" i="6" a="1"/>
  <c r="P1052" i="6" s="1"/>
  <c r="Q1052" i="6" s="1"/>
  <c r="P1060" i="6" a="1"/>
  <c r="P1060" i="6" s="1"/>
  <c r="Q1060" i="6" s="1"/>
  <c r="P1068" i="6" a="1"/>
  <c r="P1068" i="6" s="1"/>
  <c r="Q1068" i="6" s="1"/>
  <c r="P1076" i="6" a="1"/>
  <c r="P1076" i="6" s="1"/>
  <c r="Q1076" i="6" s="1"/>
  <c r="P1084" i="6" a="1"/>
  <c r="P1084" i="6" s="1"/>
  <c r="Q1084" i="6" s="1"/>
  <c r="P1092" i="6" a="1"/>
  <c r="P1092" i="6" s="1"/>
  <c r="Q1092" i="6" s="1"/>
  <c r="P1100" i="6" a="1"/>
  <c r="P1100" i="6" s="1"/>
  <c r="Q1100" i="6" s="1"/>
  <c r="P1108" i="6" a="1"/>
  <c r="P1108" i="6" s="1"/>
  <c r="Q1108" i="6" s="1"/>
  <c r="P1116" i="6" a="1"/>
  <c r="P1116" i="6" s="1"/>
  <c r="Q1116" i="6" s="1"/>
  <c r="P1124" i="6" a="1"/>
  <c r="P1124" i="6" s="1"/>
  <c r="Q1124" i="6" s="1"/>
  <c r="P18" i="6" a="1"/>
  <c r="P18" i="6" s="1"/>
  <c r="Q18" i="6" s="1"/>
  <c r="P50" i="6" a="1"/>
  <c r="P50" i="6" s="1"/>
  <c r="Q50" i="6" s="1"/>
  <c r="P82" i="6" a="1"/>
  <c r="P82" i="6" s="1"/>
  <c r="Q82" i="6" s="1"/>
  <c r="P114" i="6" a="1"/>
  <c r="P114" i="6" s="1"/>
  <c r="Q114" i="6" s="1"/>
  <c r="P146" i="6" a="1"/>
  <c r="P146" i="6" s="1"/>
  <c r="Q146" i="6" s="1"/>
  <c r="P178" i="6" a="1"/>
  <c r="P178" i="6" s="1"/>
  <c r="Q178" i="6" s="1"/>
  <c r="P210" i="6" a="1"/>
  <c r="P210" i="6" s="1"/>
  <c r="Q210" i="6" s="1"/>
  <c r="P242" i="6" a="1"/>
  <c r="P242" i="6" s="1"/>
  <c r="Q242" i="6" s="1"/>
  <c r="P274" i="6" a="1"/>
  <c r="P274" i="6" s="1"/>
  <c r="Q274" i="6" s="1"/>
  <c r="P306" i="6" a="1"/>
  <c r="P306" i="6" s="1"/>
  <c r="Q306" i="6" s="1"/>
  <c r="P338" i="6" a="1"/>
  <c r="P338" i="6" s="1"/>
  <c r="Q338" i="6" s="1"/>
  <c r="P370" i="6" a="1"/>
  <c r="P370" i="6" s="1"/>
  <c r="Q370" i="6" s="1"/>
  <c r="P402" i="6" a="1"/>
  <c r="P402" i="6" s="1"/>
  <c r="Q402" i="6" s="1"/>
  <c r="P434" i="6" a="1"/>
  <c r="P434" i="6" s="1"/>
  <c r="Q434" i="6" s="1"/>
  <c r="P466" i="6" a="1"/>
  <c r="P466" i="6" s="1"/>
  <c r="Q466" i="6" s="1"/>
  <c r="P498" i="6" a="1"/>
  <c r="P498" i="6" s="1"/>
  <c r="Q498" i="6" s="1"/>
  <c r="P530" i="6" a="1"/>
  <c r="P530" i="6" s="1"/>
  <c r="Q530" i="6" s="1"/>
  <c r="P562" i="6" a="1"/>
  <c r="P562" i="6" s="1"/>
  <c r="Q562" i="6" s="1"/>
  <c r="P594" i="6" a="1"/>
  <c r="P594" i="6" s="1"/>
  <c r="Q594" i="6" s="1"/>
  <c r="P626" i="6" a="1"/>
  <c r="P626" i="6" s="1"/>
  <c r="Q626" i="6" s="1"/>
  <c r="P658" i="6" a="1"/>
  <c r="P658" i="6" s="1"/>
  <c r="Q658" i="6" s="1"/>
  <c r="P685" i="6" a="1"/>
  <c r="P685" i="6" s="1"/>
  <c r="Q685" i="6" s="1"/>
  <c r="P693" i="6" a="1"/>
  <c r="P693" i="6" s="1"/>
  <c r="Q693" i="6" s="1"/>
  <c r="P701" i="6" a="1"/>
  <c r="P701" i="6" s="1"/>
  <c r="Q701" i="6" s="1"/>
  <c r="P709" i="6" a="1"/>
  <c r="P709" i="6" s="1"/>
  <c r="Q709" i="6" s="1"/>
  <c r="P717" i="6" a="1"/>
  <c r="P717" i="6" s="1"/>
  <c r="Q717" i="6" s="1"/>
  <c r="P725" i="6" a="1"/>
  <c r="P725" i="6" s="1"/>
  <c r="Q725" i="6" s="1"/>
  <c r="P733" i="6" a="1"/>
  <c r="P733" i="6" s="1"/>
  <c r="Q733" i="6" s="1"/>
  <c r="P741" i="6" a="1"/>
  <c r="P741" i="6" s="1"/>
  <c r="Q741" i="6" s="1"/>
  <c r="P749" i="6" a="1"/>
  <c r="P749" i="6" s="1"/>
  <c r="Q749" i="6" s="1"/>
  <c r="P757" i="6" a="1"/>
  <c r="P757" i="6" s="1"/>
  <c r="Q757" i="6" s="1"/>
  <c r="P765" i="6" a="1"/>
  <c r="P765" i="6" s="1"/>
  <c r="Q765" i="6" s="1"/>
  <c r="P773" i="6" a="1"/>
  <c r="P773" i="6" s="1"/>
  <c r="Q773" i="6" s="1"/>
  <c r="P781" i="6" a="1"/>
  <c r="P781" i="6" s="1"/>
  <c r="Q781" i="6" s="1"/>
  <c r="P789" i="6" a="1"/>
  <c r="P789" i="6" s="1"/>
  <c r="Q789" i="6" s="1"/>
  <c r="P797" i="6" a="1"/>
  <c r="P797" i="6" s="1"/>
  <c r="Q797" i="6" s="1"/>
  <c r="P805" i="6" a="1"/>
  <c r="P805" i="6" s="1"/>
  <c r="Q805" i="6" s="1"/>
  <c r="P813" i="6" a="1"/>
  <c r="P813" i="6" s="1"/>
  <c r="Q813" i="6" s="1"/>
  <c r="P821" i="6" a="1"/>
  <c r="P821" i="6" s="1"/>
  <c r="Q821" i="6" s="1"/>
  <c r="P829" i="6" a="1"/>
  <c r="P829" i="6" s="1"/>
  <c r="Q829" i="6" s="1"/>
  <c r="P837" i="6" a="1"/>
  <c r="P837" i="6" s="1"/>
  <c r="Q837" i="6" s="1"/>
  <c r="P845" i="6" a="1"/>
  <c r="P845" i="6" s="1"/>
  <c r="Q845" i="6" s="1"/>
  <c r="P853" i="6" a="1"/>
  <c r="P853" i="6" s="1"/>
  <c r="Q853" i="6" s="1"/>
  <c r="P861" i="6" a="1"/>
  <c r="P861" i="6" s="1"/>
  <c r="Q861" i="6" s="1"/>
  <c r="P869" i="6" a="1"/>
  <c r="P869" i="6" s="1"/>
  <c r="Q869" i="6" s="1"/>
  <c r="P877" i="6" a="1"/>
  <c r="P877" i="6" s="1"/>
  <c r="Q877" i="6" s="1"/>
  <c r="P885" i="6" a="1"/>
  <c r="P885" i="6" s="1"/>
  <c r="Q885" i="6" s="1"/>
  <c r="P893" i="6" a="1"/>
  <c r="P893" i="6" s="1"/>
  <c r="Q893" i="6" s="1"/>
  <c r="P901" i="6" a="1"/>
  <c r="P901" i="6" s="1"/>
  <c r="Q901" i="6" s="1"/>
  <c r="P909" i="6" a="1"/>
  <c r="P909" i="6" s="1"/>
  <c r="Q909" i="6" s="1"/>
  <c r="P917" i="6" a="1"/>
  <c r="P917" i="6" s="1"/>
  <c r="Q917" i="6" s="1"/>
  <c r="P925" i="6" a="1"/>
  <c r="P925" i="6" s="1"/>
  <c r="Q925" i="6" s="1"/>
  <c r="P933" i="6" a="1"/>
  <c r="P933" i="6" s="1"/>
  <c r="Q933" i="6" s="1"/>
  <c r="P941" i="6" a="1"/>
  <c r="P941" i="6" s="1"/>
  <c r="Q941" i="6" s="1"/>
  <c r="P949" i="6" a="1"/>
  <c r="P949" i="6" s="1"/>
  <c r="Q949" i="6" s="1"/>
  <c r="P957" i="6" a="1"/>
  <c r="P957" i="6" s="1"/>
  <c r="Q957" i="6" s="1"/>
  <c r="P965" i="6" a="1"/>
  <c r="P965" i="6" s="1"/>
  <c r="Q965" i="6" s="1"/>
  <c r="P973" i="6" a="1"/>
  <c r="P973" i="6" s="1"/>
  <c r="Q973" i="6" s="1"/>
  <c r="P981" i="6" a="1"/>
  <c r="P981" i="6" s="1"/>
  <c r="Q981" i="6" s="1"/>
  <c r="P989" i="6" a="1"/>
  <c r="P989" i="6" s="1"/>
  <c r="Q989" i="6" s="1"/>
  <c r="P997" i="6" a="1"/>
  <c r="P997" i="6" s="1"/>
  <c r="Q997" i="6" s="1"/>
  <c r="P1005" i="6" a="1"/>
  <c r="P1005" i="6" s="1"/>
  <c r="Q1005" i="6" s="1"/>
  <c r="P1013" i="6" a="1"/>
  <c r="P1013" i="6" s="1"/>
  <c r="Q1013" i="6" s="1"/>
  <c r="P1021" i="6" a="1"/>
  <c r="P1021" i="6" s="1"/>
  <c r="Q1021" i="6" s="1"/>
  <c r="P1029" i="6" a="1"/>
  <c r="P1029" i="6" s="1"/>
  <c r="Q1029" i="6" s="1"/>
  <c r="P1037" i="6" a="1"/>
  <c r="P1037" i="6" s="1"/>
  <c r="Q1037" i="6" s="1"/>
  <c r="P1045" i="6" a="1"/>
  <c r="P1045" i="6" s="1"/>
  <c r="Q1045" i="6" s="1"/>
  <c r="P1053" i="6" a="1"/>
  <c r="P1053" i="6" s="1"/>
  <c r="Q1053" i="6" s="1"/>
  <c r="P1061" i="6" a="1"/>
  <c r="P1061" i="6" s="1"/>
  <c r="Q1061" i="6" s="1"/>
  <c r="P1069" i="6" a="1"/>
  <c r="P1069" i="6" s="1"/>
  <c r="Q1069" i="6" s="1"/>
  <c r="P1077" i="6" a="1"/>
  <c r="P1077" i="6" s="1"/>
  <c r="Q1077" i="6" s="1"/>
  <c r="P1085" i="6" a="1"/>
  <c r="P1085" i="6" s="1"/>
  <c r="Q1085" i="6" s="1"/>
  <c r="P1093" i="6" a="1"/>
  <c r="P1093" i="6" s="1"/>
  <c r="Q1093" i="6" s="1"/>
  <c r="P1101" i="6" a="1"/>
  <c r="P1101" i="6" s="1"/>
  <c r="Q1101" i="6" s="1"/>
  <c r="P1109" i="6" a="1"/>
  <c r="P1109" i="6" s="1"/>
  <c r="Q1109" i="6" s="1"/>
  <c r="P1117" i="6" a="1"/>
  <c r="P1117" i="6" s="1"/>
  <c r="Q1117" i="6" s="1"/>
  <c r="P1125" i="6" a="1"/>
  <c r="P1125" i="6" s="1"/>
  <c r="Q1125" i="6" s="1"/>
  <c r="P1133" i="6" a="1"/>
  <c r="P1133" i="6" s="1"/>
  <c r="Q1133" i="6" s="1"/>
  <c r="P1141" i="6" a="1"/>
  <c r="P1141" i="6" s="1"/>
  <c r="Q1141" i="6" s="1"/>
  <c r="P1149" i="6" a="1"/>
  <c r="P1149" i="6" s="1"/>
  <c r="Q1149" i="6" s="1"/>
  <c r="P1157" i="6" a="1"/>
  <c r="P1157" i="6" s="1"/>
  <c r="Q1157" i="6" s="1"/>
  <c r="P1165" i="6" a="1"/>
  <c r="P1165" i="6" s="1"/>
  <c r="Q1165" i="6" s="1"/>
  <c r="P1173" i="6" a="1"/>
  <c r="P1173" i="6" s="1"/>
  <c r="Q1173" i="6" s="1"/>
  <c r="P1181" i="6" a="1"/>
  <c r="P1181" i="6" s="1"/>
  <c r="Q1181" i="6" s="1"/>
  <c r="P1189" i="6" a="1"/>
  <c r="P1189" i="6" s="1"/>
  <c r="Q1189" i="6" s="1"/>
  <c r="P25" i="6" a="1"/>
  <c r="P25" i="6" s="1"/>
  <c r="Q25" i="6" s="1"/>
  <c r="P57" i="6" a="1"/>
  <c r="P57" i="6" s="1"/>
  <c r="Q57" i="6" s="1"/>
  <c r="P89" i="6" a="1"/>
  <c r="P89" i="6" s="1"/>
  <c r="Q89" i="6" s="1"/>
  <c r="P121" i="6" a="1"/>
  <c r="P121" i="6" s="1"/>
  <c r="Q121" i="6" s="1"/>
  <c r="P153" i="6" a="1"/>
  <c r="P153" i="6" s="1"/>
  <c r="Q153" i="6" s="1"/>
  <c r="P185" i="6" a="1"/>
  <c r="P185" i="6" s="1"/>
  <c r="Q185" i="6" s="1"/>
  <c r="P217" i="6" a="1"/>
  <c r="P217" i="6" s="1"/>
  <c r="Q217" i="6" s="1"/>
  <c r="P249" i="6" a="1"/>
  <c r="P249" i="6" s="1"/>
  <c r="Q249" i="6" s="1"/>
  <c r="P281" i="6" a="1"/>
  <c r="P281" i="6" s="1"/>
  <c r="Q281" i="6" s="1"/>
  <c r="P313" i="6" a="1"/>
  <c r="P313" i="6" s="1"/>
  <c r="Q313" i="6" s="1"/>
  <c r="P345" i="6" a="1"/>
  <c r="P345" i="6" s="1"/>
  <c r="Q345" i="6" s="1"/>
  <c r="P377" i="6" a="1"/>
  <c r="P377" i="6" s="1"/>
  <c r="Q377" i="6" s="1"/>
  <c r="P409" i="6" a="1"/>
  <c r="P409" i="6" s="1"/>
  <c r="Q409" i="6" s="1"/>
  <c r="P441" i="6" a="1"/>
  <c r="P441" i="6" s="1"/>
  <c r="Q441" i="6" s="1"/>
  <c r="P473" i="6" a="1"/>
  <c r="P473" i="6" s="1"/>
  <c r="Q473" i="6" s="1"/>
  <c r="P505" i="6" a="1"/>
  <c r="P505" i="6" s="1"/>
  <c r="Q505" i="6" s="1"/>
  <c r="P537" i="6" a="1"/>
  <c r="P537" i="6" s="1"/>
  <c r="Q537" i="6" s="1"/>
  <c r="P569" i="6" a="1"/>
  <c r="P569" i="6" s="1"/>
  <c r="Q569" i="6" s="1"/>
  <c r="P601" i="6" a="1"/>
  <c r="P601" i="6" s="1"/>
  <c r="Q601" i="6" s="1"/>
  <c r="P633" i="6" a="1"/>
  <c r="P633" i="6" s="1"/>
  <c r="Q633" i="6" s="1"/>
  <c r="P665" i="6" a="1"/>
  <c r="P665" i="6" s="1"/>
  <c r="Q665" i="6" s="1"/>
  <c r="P686" i="6" a="1"/>
  <c r="P686" i="6" s="1"/>
  <c r="Q686" i="6" s="1"/>
  <c r="P694" i="6" a="1"/>
  <c r="P694" i="6" s="1"/>
  <c r="Q694" i="6" s="1"/>
  <c r="P702" i="6" a="1"/>
  <c r="P702" i="6" s="1"/>
  <c r="Q702" i="6" s="1"/>
  <c r="P710" i="6" a="1"/>
  <c r="P710" i="6" s="1"/>
  <c r="Q710" i="6" s="1"/>
  <c r="P718" i="6" a="1"/>
  <c r="P718" i="6" s="1"/>
  <c r="Q718" i="6" s="1"/>
  <c r="P726" i="6" a="1"/>
  <c r="P726" i="6" s="1"/>
  <c r="Q726" i="6" s="1"/>
  <c r="P734" i="6" a="1"/>
  <c r="P734" i="6" s="1"/>
  <c r="Q734" i="6" s="1"/>
  <c r="P742" i="6" a="1"/>
  <c r="P742" i="6" s="1"/>
  <c r="Q742" i="6" s="1"/>
  <c r="P750" i="6" a="1"/>
  <c r="P750" i="6" s="1"/>
  <c r="Q750" i="6" s="1"/>
  <c r="P758" i="6" a="1"/>
  <c r="P758" i="6" s="1"/>
  <c r="Q758" i="6" s="1"/>
  <c r="P766" i="6" a="1"/>
  <c r="P766" i="6" s="1"/>
  <c r="Q766" i="6" s="1"/>
  <c r="P774" i="6" a="1"/>
  <c r="P774" i="6" s="1"/>
  <c r="Q774" i="6" s="1"/>
  <c r="P782" i="6" a="1"/>
  <c r="P782" i="6" s="1"/>
  <c r="Q782" i="6" s="1"/>
  <c r="P790" i="6" a="1"/>
  <c r="P790" i="6" s="1"/>
  <c r="Q790" i="6" s="1"/>
  <c r="P798" i="6" a="1"/>
  <c r="P798" i="6" s="1"/>
  <c r="Q798" i="6" s="1"/>
  <c r="P806" i="6" a="1"/>
  <c r="P806" i="6" s="1"/>
  <c r="Q806" i="6" s="1"/>
  <c r="P814" i="6" a="1"/>
  <c r="P814" i="6" s="1"/>
  <c r="Q814" i="6" s="1"/>
  <c r="P822" i="6" a="1"/>
  <c r="P822" i="6" s="1"/>
  <c r="Q822" i="6" s="1"/>
  <c r="P830" i="6" a="1"/>
  <c r="P830" i="6" s="1"/>
  <c r="Q830" i="6" s="1"/>
  <c r="P838" i="6" a="1"/>
  <c r="P838" i="6" s="1"/>
  <c r="Q838" i="6" s="1"/>
  <c r="P846" i="6" a="1"/>
  <c r="P846" i="6" s="1"/>
  <c r="Q846" i="6" s="1"/>
  <c r="P854" i="6" a="1"/>
  <c r="P854" i="6" s="1"/>
  <c r="Q854" i="6" s="1"/>
  <c r="P862" i="6" a="1"/>
  <c r="P862" i="6" s="1"/>
  <c r="Q862" i="6" s="1"/>
  <c r="P870" i="6" a="1"/>
  <c r="P870" i="6" s="1"/>
  <c r="Q870" i="6" s="1"/>
  <c r="P878" i="6" a="1"/>
  <c r="P878" i="6" s="1"/>
  <c r="Q878" i="6" s="1"/>
  <c r="P886" i="6" a="1"/>
  <c r="P886" i="6" s="1"/>
  <c r="Q886" i="6" s="1"/>
  <c r="P894" i="6" a="1"/>
  <c r="P894" i="6" s="1"/>
  <c r="Q894" i="6" s="1"/>
  <c r="P902" i="6" a="1"/>
  <c r="P902" i="6" s="1"/>
  <c r="Q902" i="6" s="1"/>
  <c r="P910" i="6" a="1"/>
  <c r="P910" i="6" s="1"/>
  <c r="Q910" i="6" s="1"/>
  <c r="P918" i="6" a="1"/>
  <c r="P918" i="6" s="1"/>
  <c r="Q918" i="6" s="1"/>
  <c r="P926" i="6" a="1"/>
  <c r="P926" i="6" s="1"/>
  <c r="Q926" i="6" s="1"/>
  <c r="P934" i="6" a="1"/>
  <c r="P934" i="6" s="1"/>
  <c r="Q934" i="6" s="1"/>
  <c r="P942" i="6" a="1"/>
  <c r="P942" i="6" s="1"/>
  <c r="Q942" i="6" s="1"/>
  <c r="P950" i="6" a="1"/>
  <c r="P950" i="6" s="1"/>
  <c r="Q950" i="6" s="1"/>
  <c r="P958" i="6" a="1"/>
  <c r="P958" i="6" s="1"/>
  <c r="Q958" i="6" s="1"/>
  <c r="P966" i="6" a="1"/>
  <c r="P966" i="6" s="1"/>
  <c r="Q966" i="6" s="1"/>
  <c r="P974" i="6" a="1"/>
  <c r="P974" i="6" s="1"/>
  <c r="Q974" i="6" s="1"/>
  <c r="P982" i="6" a="1"/>
  <c r="P982" i="6" s="1"/>
  <c r="Q982" i="6" s="1"/>
  <c r="P990" i="6" a="1"/>
  <c r="P990" i="6" s="1"/>
  <c r="Q990" i="6" s="1"/>
  <c r="P998" i="6" a="1"/>
  <c r="P998" i="6" s="1"/>
  <c r="Q998" i="6" s="1"/>
  <c r="P1006" i="6" a="1"/>
  <c r="P1006" i="6" s="1"/>
  <c r="Q1006" i="6" s="1"/>
  <c r="P1014" i="6" a="1"/>
  <c r="P1014" i="6" s="1"/>
  <c r="Q1014" i="6" s="1"/>
  <c r="P1022" i="6" a="1"/>
  <c r="P1022" i="6" s="1"/>
  <c r="Q1022" i="6" s="1"/>
  <c r="P1030" i="6" a="1"/>
  <c r="P1030" i="6" s="1"/>
  <c r="Q1030" i="6" s="1"/>
  <c r="P1038" i="6" a="1"/>
  <c r="P1038" i="6" s="1"/>
  <c r="Q1038" i="6" s="1"/>
  <c r="P1046" i="6" a="1"/>
  <c r="P1046" i="6" s="1"/>
  <c r="Q1046" i="6" s="1"/>
  <c r="P1054" i="6" a="1"/>
  <c r="P1054" i="6" s="1"/>
  <c r="Q1054" i="6" s="1"/>
  <c r="P1062" i="6" a="1"/>
  <c r="P1062" i="6" s="1"/>
  <c r="Q1062" i="6" s="1"/>
  <c r="P1070" i="6" a="1"/>
  <c r="P1070" i="6" s="1"/>
  <c r="Q1070" i="6" s="1"/>
  <c r="P1078" i="6" a="1"/>
  <c r="P1078" i="6" s="1"/>
  <c r="Q1078" i="6" s="1"/>
  <c r="P1086" i="6" a="1"/>
  <c r="P1086" i="6" s="1"/>
  <c r="Q1086" i="6" s="1"/>
  <c r="P1094" i="6" a="1"/>
  <c r="P1094" i="6" s="1"/>
  <c r="Q1094" i="6" s="1"/>
  <c r="P1102" i="6" a="1"/>
  <c r="P1102" i="6" s="1"/>
  <c r="Q1102" i="6" s="1"/>
  <c r="P1110" i="6" a="1"/>
  <c r="P1110" i="6" s="1"/>
  <c r="Q1110" i="6" s="1"/>
  <c r="P1118" i="6" a="1"/>
  <c r="P1118" i="6" s="1"/>
  <c r="Q1118" i="6" s="1"/>
  <c r="P1126" i="6" a="1"/>
  <c r="P1126" i="6" s="1"/>
  <c r="Q1126" i="6" s="1"/>
  <c r="P1134" i="6" a="1"/>
  <c r="P1134" i="6" s="1"/>
  <c r="Q1134" i="6" s="1"/>
  <c r="P1142" i="6" a="1"/>
  <c r="P1142" i="6" s="1"/>
  <c r="Q1142" i="6" s="1"/>
  <c r="P1150" i="6" a="1"/>
  <c r="P1150" i="6" s="1"/>
  <c r="Q1150" i="6" s="1"/>
  <c r="P1158" i="6" a="1"/>
  <c r="P1158" i="6" s="1"/>
  <c r="Q1158" i="6" s="1"/>
  <c r="P1166" i="6" a="1"/>
  <c r="P1166" i="6" s="1"/>
  <c r="Q1166" i="6" s="1"/>
  <c r="P1174" i="6" a="1"/>
  <c r="P1174" i="6" s="1"/>
  <c r="Q1174" i="6" s="1"/>
  <c r="P1182" i="6" a="1"/>
  <c r="P1182" i="6" s="1"/>
  <c r="Q1182" i="6" s="1"/>
  <c r="P1190" i="6" a="1"/>
  <c r="P1190" i="6" s="1"/>
  <c r="Q1190" i="6" s="1"/>
  <c r="P26" i="6" a="1"/>
  <c r="P26" i="6" s="1"/>
  <c r="Q26" i="6" s="1"/>
  <c r="P98" i="6" a="1"/>
  <c r="P98" i="6" s="1"/>
  <c r="Q98" i="6" s="1"/>
  <c r="P193" i="6" a="1"/>
  <c r="P193" i="6" s="1"/>
  <c r="Q193" i="6" s="1"/>
  <c r="P282" i="6" a="1"/>
  <c r="P282" i="6" s="1"/>
  <c r="Q282" i="6" s="1"/>
  <c r="P354" i="6" a="1"/>
  <c r="P354" i="6" s="1"/>
  <c r="Q354" i="6" s="1"/>
  <c r="P449" i="6" a="1"/>
  <c r="P449" i="6" s="1"/>
  <c r="Q449" i="6" s="1"/>
  <c r="P538" i="6" a="1"/>
  <c r="P538" i="6" s="1"/>
  <c r="Q538" i="6" s="1"/>
  <c r="P610" i="6" a="1"/>
  <c r="P610" i="6" s="1"/>
  <c r="Q610" i="6" s="1"/>
  <c r="P688" i="6" a="1"/>
  <c r="P688" i="6" s="1"/>
  <c r="Q688" i="6" s="1"/>
  <c r="P711" i="6" a="1"/>
  <c r="P711" i="6" s="1"/>
  <c r="Q711" i="6" s="1"/>
  <c r="P729" i="6" a="1"/>
  <c r="P729" i="6" s="1"/>
  <c r="Q729" i="6" s="1"/>
  <c r="P752" i="6" a="1"/>
  <c r="P752" i="6" s="1"/>
  <c r="Q752" i="6" s="1"/>
  <c r="P775" i="6" a="1"/>
  <c r="P775" i="6" s="1"/>
  <c r="Q775" i="6" s="1"/>
  <c r="P793" i="6" a="1"/>
  <c r="P793" i="6" s="1"/>
  <c r="Q793" i="6" s="1"/>
  <c r="P816" i="6" a="1"/>
  <c r="P816" i="6" s="1"/>
  <c r="Q816" i="6" s="1"/>
  <c r="P839" i="6" a="1"/>
  <c r="P839" i="6" s="1"/>
  <c r="Q839" i="6" s="1"/>
  <c r="P857" i="6" a="1"/>
  <c r="P857" i="6" s="1"/>
  <c r="Q857" i="6" s="1"/>
  <c r="P880" i="6" a="1"/>
  <c r="P880" i="6" s="1"/>
  <c r="Q880" i="6" s="1"/>
  <c r="P903" i="6" a="1"/>
  <c r="P903" i="6" s="1"/>
  <c r="Q903" i="6" s="1"/>
  <c r="P921" i="6" a="1"/>
  <c r="P921" i="6" s="1"/>
  <c r="Q921" i="6" s="1"/>
  <c r="P944" i="6" a="1"/>
  <c r="P944" i="6" s="1"/>
  <c r="Q944" i="6" s="1"/>
  <c r="P967" i="6" a="1"/>
  <c r="P967" i="6" s="1"/>
  <c r="Q967" i="6" s="1"/>
  <c r="P985" i="6" a="1"/>
  <c r="P985" i="6" s="1"/>
  <c r="Q985" i="6" s="1"/>
  <c r="P1008" i="6" a="1"/>
  <c r="P1008" i="6" s="1"/>
  <c r="Q1008" i="6" s="1"/>
  <c r="P1031" i="6" a="1"/>
  <c r="P1031" i="6" s="1"/>
  <c r="Q1031" i="6" s="1"/>
  <c r="P1049" i="6" a="1"/>
  <c r="P1049" i="6" s="1"/>
  <c r="Q1049" i="6" s="1"/>
  <c r="P1072" i="6" a="1"/>
  <c r="P1072" i="6" s="1"/>
  <c r="Q1072" i="6" s="1"/>
  <c r="P1095" i="6" a="1"/>
  <c r="P1095" i="6" s="1"/>
  <c r="Q1095" i="6" s="1"/>
  <c r="P1113" i="6" a="1"/>
  <c r="P1113" i="6" s="1"/>
  <c r="Q1113" i="6" s="1"/>
  <c r="P1135" i="6" a="1"/>
  <c r="P1135" i="6" s="1"/>
  <c r="Q1135" i="6" s="1"/>
  <c r="P1151" i="6" a="1"/>
  <c r="P1151" i="6" s="1"/>
  <c r="Q1151" i="6" s="1"/>
  <c r="P1167" i="6" a="1"/>
  <c r="P1167" i="6" s="1"/>
  <c r="Q1167" i="6" s="1"/>
  <c r="P1178" i="6" a="1"/>
  <c r="P1178" i="6" s="1"/>
  <c r="Q1178" i="6" s="1"/>
  <c r="P1192" i="6" a="1"/>
  <c r="P1192" i="6" s="1"/>
  <c r="Q1192" i="6" s="1"/>
  <c r="P1200" i="6" a="1"/>
  <c r="P1200" i="6" s="1"/>
  <c r="Q1200" i="6" s="1"/>
  <c r="P1208" i="6" a="1"/>
  <c r="P1208" i="6" s="1"/>
  <c r="Q1208" i="6" s="1"/>
  <c r="P1216" i="6" a="1"/>
  <c r="P1216" i="6" s="1"/>
  <c r="Q1216" i="6" s="1"/>
  <c r="P1224" i="6" a="1"/>
  <c r="P1224" i="6" s="1"/>
  <c r="Q1224" i="6" s="1"/>
  <c r="P1232" i="6" a="1"/>
  <c r="P1232" i="6" s="1"/>
  <c r="Q1232" i="6" s="1"/>
  <c r="P1240" i="6" a="1"/>
  <c r="P1240" i="6" s="1"/>
  <c r="Q1240" i="6" s="1"/>
  <c r="P1248" i="6" a="1"/>
  <c r="P1248" i="6" s="1"/>
  <c r="Q1248" i="6" s="1"/>
  <c r="P1256" i="6" a="1"/>
  <c r="P1256" i="6" s="1"/>
  <c r="Q1256" i="6" s="1"/>
  <c r="P1264" i="6" a="1"/>
  <c r="P1264" i="6" s="1"/>
  <c r="Q1264" i="6" s="1"/>
  <c r="P1272" i="6" a="1"/>
  <c r="P1272" i="6" s="1"/>
  <c r="Q1272" i="6" s="1"/>
  <c r="P1280" i="6" a="1"/>
  <c r="P1280" i="6" s="1"/>
  <c r="Q1280" i="6" s="1"/>
  <c r="P1288" i="6" a="1"/>
  <c r="P1288" i="6" s="1"/>
  <c r="Q1288" i="6" s="1"/>
  <c r="P1296" i="6" a="1"/>
  <c r="P1296" i="6" s="1"/>
  <c r="Q1296" i="6" s="1"/>
  <c r="P1304" i="6" a="1"/>
  <c r="P1304" i="6" s="1"/>
  <c r="Q1304" i="6" s="1"/>
  <c r="P1312" i="6" a="1"/>
  <c r="P1312" i="6" s="1"/>
  <c r="Q1312" i="6" s="1"/>
  <c r="P1320" i="6" a="1"/>
  <c r="P1320" i="6" s="1"/>
  <c r="Q1320" i="6" s="1"/>
  <c r="P1328" i="6" a="1"/>
  <c r="P1328" i="6" s="1"/>
  <c r="Q1328" i="6" s="1"/>
  <c r="P1336" i="6" a="1"/>
  <c r="P1336" i="6" s="1"/>
  <c r="Q1336" i="6" s="1"/>
  <c r="P1344" i="6" a="1"/>
  <c r="P1344" i="6" s="1"/>
  <c r="Q1344" i="6" s="1"/>
  <c r="P1352" i="6" a="1"/>
  <c r="P1352" i="6" s="1"/>
  <c r="Q1352" i="6" s="1"/>
  <c r="P1360" i="6" a="1"/>
  <c r="P1360" i="6" s="1"/>
  <c r="Q1360" i="6" s="1"/>
  <c r="P1368" i="6" a="1"/>
  <c r="P1368" i="6" s="1"/>
  <c r="Q1368" i="6" s="1"/>
  <c r="P1376" i="6" a="1"/>
  <c r="P1376" i="6" s="1"/>
  <c r="Q1376" i="6" s="1"/>
  <c r="P1384" i="6" a="1"/>
  <c r="P1384" i="6" s="1"/>
  <c r="Q1384" i="6" s="1"/>
  <c r="P1392" i="6" a="1"/>
  <c r="P1392" i="6" s="1"/>
  <c r="Q1392" i="6" s="1"/>
  <c r="P1400" i="6" a="1"/>
  <c r="P1400" i="6" s="1"/>
  <c r="Q1400" i="6" s="1"/>
  <c r="P1408" i="6" a="1"/>
  <c r="P1408" i="6" s="1"/>
  <c r="Q1408" i="6" s="1"/>
  <c r="P1416" i="6" a="1"/>
  <c r="P1416" i="6" s="1"/>
  <c r="Q1416" i="6" s="1"/>
  <c r="P1424" i="6" a="1"/>
  <c r="P1424" i="6" s="1"/>
  <c r="Q1424" i="6" s="1"/>
  <c r="P1432" i="6" a="1"/>
  <c r="P1432" i="6" s="1"/>
  <c r="Q1432" i="6" s="1"/>
  <c r="P1440" i="6" a="1"/>
  <c r="P1440" i="6" s="1"/>
  <c r="Q1440" i="6" s="1"/>
  <c r="P1448" i="6" a="1"/>
  <c r="P1448" i="6" s="1"/>
  <c r="Q1448" i="6" s="1"/>
  <c r="P1456" i="6" a="1"/>
  <c r="P1456" i="6" s="1"/>
  <c r="Q1456" i="6" s="1"/>
  <c r="P1464" i="6" a="1"/>
  <c r="P1464" i="6" s="1"/>
  <c r="Q1464" i="6" s="1"/>
  <c r="P1472" i="6" a="1"/>
  <c r="P1472" i="6" s="1"/>
  <c r="Q1472" i="6" s="1"/>
  <c r="P1480" i="6" a="1"/>
  <c r="P1480" i="6" s="1"/>
  <c r="Q1480" i="6" s="1"/>
  <c r="P1488" i="6" a="1"/>
  <c r="P1488" i="6" s="1"/>
  <c r="Q1488" i="6" s="1"/>
  <c r="P1496" i="6" a="1"/>
  <c r="P1496" i="6" s="1"/>
  <c r="Q1496" i="6" s="1"/>
  <c r="P1504" i="6" a="1"/>
  <c r="P1504" i="6" s="1"/>
  <c r="Q1504" i="6" s="1"/>
  <c r="P1512" i="6" a="1"/>
  <c r="P1512" i="6" s="1"/>
  <c r="Q1512" i="6" s="1"/>
  <c r="P1520" i="6" a="1"/>
  <c r="P1520" i="6" s="1"/>
  <c r="Q1520" i="6" s="1"/>
  <c r="P1528" i="6" a="1"/>
  <c r="P1528" i="6" s="1"/>
  <c r="Q1528" i="6" s="1"/>
  <c r="P1536" i="6" a="1"/>
  <c r="P1536" i="6" s="1"/>
  <c r="Q1536" i="6" s="1"/>
  <c r="P1544" i="6" a="1"/>
  <c r="P1544" i="6" s="1"/>
  <c r="Q1544" i="6" s="1"/>
  <c r="P1552" i="6" a="1"/>
  <c r="P1552" i="6" s="1"/>
  <c r="Q1552" i="6" s="1"/>
  <c r="P1560" i="6" a="1"/>
  <c r="P1560" i="6" s="1"/>
  <c r="Q1560" i="6" s="1"/>
  <c r="P1568" i="6" a="1"/>
  <c r="P1568" i="6" s="1"/>
  <c r="Q1568" i="6" s="1"/>
  <c r="P1576" i="6" a="1"/>
  <c r="P1576" i="6" s="1"/>
  <c r="Q1576" i="6" s="1"/>
  <c r="P1584" i="6" a="1"/>
  <c r="P1584" i="6" s="1"/>
  <c r="Q1584" i="6" s="1"/>
  <c r="P1592" i="6" a="1"/>
  <c r="P1592" i="6" s="1"/>
  <c r="Q1592" i="6" s="1"/>
  <c r="P1600" i="6" a="1"/>
  <c r="P1600" i="6" s="1"/>
  <c r="Q1600" i="6" s="1"/>
  <c r="P1608" i="6" a="1"/>
  <c r="P1608" i="6" s="1"/>
  <c r="Q1608" i="6" s="1"/>
  <c r="P33" i="6" a="1"/>
  <c r="P33" i="6" s="1"/>
  <c r="Q33" i="6" s="1"/>
  <c r="P122" i="6" a="1"/>
  <c r="P122" i="6" s="1"/>
  <c r="Q122" i="6" s="1"/>
  <c r="P194" i="6" a="1"/>
  <c r="P194" i="6" s="1"/>
  <c r="Q194" i="6" s="1"/>
  <c r="P289" i="6" a="1"/>
  <c r="P289" i="6" s="1"/>
  <c r="Q289" i="6" s="1"/>
  <c r="P378" i="6" a="1"/>
  <c r="P378" i="6" s="1"/>
  <c r="Q378" i="6" s="1"/>
  <c r="P450" i="6" a="1"/>
  <c r="P450" i="6" s="1"/>
  <c r="Q450" i="6" s="1"/>
  <c r="P545" i="6" a="1"/>
  <c r="P545" i="6" s="1"/>
  <c r="Q545" i="6" s="1"/>
  <c r="P634" i="6" a="1"/>
  <c r="P634" i="6" s="1"/>
  <c r="Q634" i="6" s="1"/>
  <c r="P689" i="6" a="1"/>
  <c r="P689" i="6" s="1"/>
  <c r="Q689" i="6" s="1"/>
  <c r="P712" i="6" a="1"/>
  <c r="P712" i="6" s="1"/>
  <c r="Q712" i="6" s="1"/>
  <c r="P735" i="6" a="1"/>
  <c r="P735" i="6" s="1"/>
  <c r="Q735" i="6" s="1"/>
  <c r="P753" i="6" a="1"/>
  <c r="P753" i="6" s="1"/>
  <c r="Q753" i="6" s="1"/>
  <c r="P776" i="6" a="1"/>
  <c r="P776" i="6" s="1"/>
  <c r="Q776" i="6" s="1"/>
  <c r="P799" i="6" a="1"/>
  <c r="P799" i="6" s="1"/>
  <c r="Q799" i="6" s="1"/>
  <c r="P817" i="6" a="1"/>
  <c r="P817" i="6" s="1"/>
  <c r="Q817" i="6" s="1"/>
  <c r="P840" i="6" a="1"/>
  <c r="P840" i="6" s="1"/>
  <c r="Q840" i="6" s="1"/>
  <c r="P863" i="6" a="1"/>
  <c r="P863" i="6" s="1"/>
  <c r="Q863" i="6" s="1"/>
  <c r="P881" i="6" a="1"/>
  <c r="P881" i="6" s="1"/>
  <c r="Q881" i="6" s="1"/>
  <c r="P904" i="6" a="1"/>
  <c r="P904" i="6" s="1"/>
  <c r="Q904" i="6" s="1"/>
  <c r="P927" i="6" a="1"/>
  <c r="P927" i="6" s="1"/>
  <c r="Q927" i="6" s="1"/>
  <c r="P945" i="6" a="1"/>
  <c r="P945" i="6" s="1"/>
  <c r="Q945" i="6" s="1"/>
  <c r="P968" i="6" a="1"/>
  <c r="P968" i="6" s="1"/>
  <c r="Q968" i="6" s="1"/>
  <c r="P991" i="6" a="1"/>
  <c r="P991" i="6" s="1"/>
  <c r="Q991" i="6" s="1"/>
  <c r="P1009" i="6" a="1"/>
  <c r="P1009" i="6" s="1"/>
  <c r="Q1009" i="6" s="1"/>
  <c r="P1032" i="6" a="1"/>
  <c r="P1032" i="6" s="1"/>
  <c r="Q1032" i="6" s="1"/>
  <c r="P1055" i="6" a="1"/>
  <c r="P1055" i="6" s="1"/>
  <c r="Q1055" i="6" s="1"/>
  <c r="P1073" i="6" a="1"/>
  <c r="P1073" i="6" s="1"/>
  <c r="Q1073" i="6" s="1"/>
  <c r="P1096" i="6" a="1"/>
  <c r="P1096" i="6" s="1"/>
  <c r="Q1096" i="6" s="1"/>
  <c r="P1119" i="6" a="1"/>
  <c r="P1119" i="6" s="1"/>
  <c r="Q1119" i="6" s="1"/>
  <c r="P1136" i="6" a="1"/>
  <c r="P1136" i="6" s="1"/>
  <c r="Q1136" i="6" s="1"/>
  <c r="P1152" i="6" a="1"/>
  <c r="P1152" i="6" s="1"/>
  <c r="Q1152" i="6" s="1"/>
  <c r="P1168" i="6" a="1"/>
  <c r="P1168" i="6" s="1"/>
  <c r="Q1168" i="6" s="1"/>
  <c r="P1180" i="6" a="1"/>
  <c r="P1180" i="6" s="1"/>
  <c r="Q1180" i="6" s="1"/>
  <c r="P1193" i="6" a="1"/>
  <c r="P1193" i="6" s="1"/>
  <c r="Q1193" i="6" s="1"/>
  <c r="P1201" i="6" a="1"/>
  <c r="P1201" i="6" s="1"/>
  <c r="Q1201" i="6" s="1"/>
  <c r="P1209" i="6" a="1"/>
  <c r="P1209" i="6" s="1"/>
  <c r="Q1209" i="6" s="1"/>
  <c r="P1217" i="6" a="1"/>
  <c r="P1217" i="6" s="1"/>
  <c r="Q1217" i="6" s="1"/>
  <c r="P1225" i="6" a="1"/>
  <c r="P1225" i="6" s="1"/>
  <c r="Q1225" i="6" s="1"/>
  <c r="P1233" i="6" a="1"/>
  <c r="P1233" i="6" s="1"/>
  <c r="Q1233" i="6" s="1"/>
  <c r="P1241" i="6" a="1"/>
  <c r="P1241" i="6" s="1"/>
  <c r="Q1241" i="6" s="1"/>
  <c r="P1249" i="6" a="1"/>
  <c r="P1249" i="6" s="1"/>
  <c r="Q1249" i="6" s="1"/>
  <c r="P1257" i="6" a="1"/>
  <c r="P1257" i="6" s="1"/>
  <c r="Q1257" i="6" s="1"/>
  <c r="P1265" i="6" a="1"/>
  <c r="P1265" i="6" s="1"/>
  <c r="Q1265" i="6" s="1"/>
  <c r="P1273" i="6" a="1"/>
  <c r="P1273" i="6" s="1"/>
  <c r="Q1273" i="6" s="1"/>
  <c r="P1281" i="6" a="1"/>
  <c r="P1281" i="6" s="1"/>
  <c r="Q1281" i="6" s="1"/>
  <c r="P1289" i="6" a="1"/>
  <c r="P1289" i="6" s="1"/>
  <c r="Q1289" i="6" s="1"/>
  <c r="P1297" i="6" a="1"/>
  <c r="P1297" i="6" s="1"/>
  <c r="Q1297" i="6" s="1"/>
  <c r="P1305" i="6" a="1"/>
  <c r="P1305" i="6" s="1"/>
  <c r="Q1305" i="6" s="1"/>
  <c r="P1313" i="6" a="1"/>
  <c r="P1313" i="6" s="1"/>
  <c r="Q1313" i="6" s="1"/>
  <c r="P1321" i="6" a="1"/>
  <c r="P1321" i="6" s="1"/>
  <c r="Q1321" i="6" s="1"/>
  <c r="P1329" i="6" a="1"/>
  <c r="P1329" i="6" s="1"/>
  <c r="Q1329" i="6" s="1"/>
  <c r="P1337" i="6" a="1"/>
  <c r="P1337" i="6" s="1"/>
  <c r="Q1337" i="6" s="1"/>
  <c r="P1345" i="6" a="1"/>
  <c r="P1345" i="6" s="1"/>
  <c r="Q1345" i="6" s="1"/>
  <c r="P1353" i="6" a="1"/>
  <c r="P1353" i="6" s="1"/>
  <c r="Q1353" i="6" s="1"/>
  <c r="P1361" i="6" a="1"/>
  <c r="P1361" i="6" s="1"/>
  <c r="Q1361" i="6" s="1"/>
  <c r="P1369" i="6" a="1"/>
  <c r="P1369" i="6" s="1"/>
  <c r="Q1369" i="6" s="1"/>
  <c r="P1377" i="6" a="1"/>
  <c r="P1377" i="6" s="1"/>
  <c r="Q1377" i="6" s="1"/>
  <c r="P1385" i="6" a="1"/>
  <c r="P1385" i="6" s="1"/>
  <c r="Q1385" i="6" s="1"/>
  <c r="P1393" i="6" a="1"/>
  <c r="P1393" i="6" s="1"/>
  <c r="Q1393" i="6" s="1"/>
  <c r="P1401" i="6" a="1"/>
  <c r="P1401" i="6" s="1"/>
  <c r="Q1401" i="6" s="1"/>
  <c r="P1409" i="6" a="1"/>
  <c r="P1409" i="6" s="1"/>
  <c r="Q1409" i="6" s="1"/>
  <c r="P1417" i="6" a="1"/>
  <c r="P1417" i="6" s="1"/>
  <c r="Q1417" i="6" s="1"/>
  <c r="P1425" i="6" a="1"/>
  <c r="P1425" i="6" s="1"/>
  <c r="Q1425" i="6" s="1"/>
  <c r="P1433" i="6" a="1"/>
  <c r="P1433" i="6" s="1"/>
  <c r="Q1433" i="6" s="1"/>
  <c r="P1441" i="6" a="1"/>
  <c r="P1441" i="6" s="1"/>
  <c r="Q1441" i="6" s="1"/>
  <c r="P1449" i="6" a="1"/>
  <c r="P1449" i="6" s="1"/>
  <c r="Q1449" i="6" s="1"/>
  <c r="P1457" i="6" a="1"/>
  <c r="P1457" i="6" s="1"/>
  <c r="Q1457" i="6" s="1"/>
  <c r="P1465" i="6" a="1"/>
  <c r="P1465" i="6" s="1"/>
  <c r="Q1465" i="6" s="1"/>
  <c r="P1473" i="6" a="1"/>
  <c r="P1473" i="6" s="1"/>
  <c r="Q1473" i="6" s="1"/>
  <c r="P1481" i="6" a="1"/>
  <c r="P1481" i="6" s="1"/>
  <c r="Q1481" i="6" s="1"/>
  <c r="P1489" i="6" a="1"/>
  <c r="P1489" i="6" s="1"/>
  <c r="Q1489" i="6" s="1"/>
  <c r="P1497" i="6" a="1"/>
  <c r="P1497" i="6" s="1"/>
  <c r="Q1497" i="6" s="1"/>
  <c r="P1505" i="6" a="1"/>
  <c r="P1505" i="6" s="1"/>
  <c r="Q1505" i="6" s="1"/>
  <c r="P1513" i="6" a="1"/>
  <c r="P1513" i="6" s="1"/>
  <c r="Q1513" i="6" s="1"/>
  <c r="P1521" i="6" a="1"/>
  <c r="P1521" i="6" s="1"/>
  <c r="Q1521" i="6" s="1"/>
  <c r="P1529" i="6" a="1"/>
  <c r="P1529" i="6" s="1"/>
  <c r="Q1529" i="6" s="1"/>
  <c r="P1537" i="6" a="1"/>
  <c r="P1537" i="6" s="1"/>
  <c r="Q1537" i="6" s="1"/>
  <c r="P1545" i="6" a="1"/>
  <c r="P1545" i="6" s="1"/>
  <c r="Q1545" i="6" s="1"/>
  <c r="P1553" i="6" a="1"/>
  <c r="P1553" i="6" s="1"/>
  <c r="Q1553" i="6" s="1"/>
  <c r="P1561" i="6" a="1"/>
  <c r="P1561" i="6" s="1"/>
  <c r="Q1561" i="6" s="1"/>
  <c r="P1569" i="6" a="1"/>
  <c r="P1569" i="6" s="1"/>
  <c r="Q1569" i="6" s="1"/>
  <c r="P1577" i="6" a="1"/>
  <c r="P1577" i="6" s="1"/>
  <c r="Q1577" i="6" s="1"/>
  <c r="P1585" i="6" a="1"/>
  <c r="P1585" i="6" s="1"/>
  <c r="Q1585" i="6" s="1"/>
  <c r="P1593" i="6" a="1"/>
  <c r="P1593" i="6" s="1"/>
  <c r="Q1593" i="6" s="1"/>
  <c r="P1601" i="6" a="1"/>
  <c r="P1601" i="6" s="1"/>
  <c r="Q1601" i="6" s="1"/>
  <c r="P34" i="6" a="1"/>
  <c r="P34" i="6" s="1"/>
  <c r="Q34" i="6" s="1"/>
  <c r="P129" i="6" a="1"/>
  <c r="P129" i="6" s="1"/>
  <c r="Q129" i="6" s="1"/>
  <c r="P218" i="6" a="1"/>
  <c r="P218" i="6" s="1"/>
  <c r="Q218" i="6" s="1"/>
  <c r="P290" i="6" a="1"/>
  <c r="P290" i="6" s="1"/>
  <c r="Q290" i="6" s="1"/>
  <c r="P385" i="6" a="1"/>
  <c r="P385" i="6" s="1"/>
  <c r="Q385" i="6" s="1"/>
  <c r="P474" i="6" a="1"/>
  <c r="P474" i="6" s="1"/>
  <c r="Q474" i="6" s="1"/>
  <c r="P546" i="6" a="1"/>
  <c r="P546" i="6" s="1"/>
  <c r="Q546" i="6" s="1"/>
  <c r="P641" i="6" a="1"/>
  <c r="P641" i="6" s="1"/>
  <c r="Q641" i="6" s="1"/>
  <c r="P695" i="6" a="1"/>
  <c r="P695" i="6" s="1"/>
  <c r="Q695" i="6" s="1"/>
  <c r="P713" i="6" a="1"/>
  <c r="P713" i="6" s="1"/>
  <c r="Q713" i="6" s="1"/>
  <c r="P736" i="6" a="1"/>
  <c r="P736" i="6" s="1"/>
  <c r="Q736" i="6" s="1"/>
  <c r="P759" i="6" a="1"/>
  <c r="P759" i="6" s="1"/>
  <c r="Q759" i="6" s="1"/>
  <c r="P777" i="6" a="1"/>
  <c r="P777" i="6" s="1"/>
  <c r="Q777" i="6" s="1"/>
  <c r="P800" i="6" a="1"/>
  <c r="P800" i="6" s="1"/>
  <c r="Q800" i="6" s="1"/>
  <c r="P823" i="6" a="1"/>
  <c r="P823" i="6" s="1"/>
  <c r="Q823" i="6" s="1"/>
  <c r="P841" i="6" a="1"/>
  <c r="P841" i="6" s="1"/>
  <c r="Q841" i="6" s="1"/>
  <c r="P864" i="6" a="1"/>
  <c r="P864" i="6" s="1"/>
  <c r="Q864" i="6" s="1"/>
  <c r="P887" i="6" a="1"/>
  <c r="P887" i="6" s="1"/>
  <c r="Q887" i="6" s="1"/>
  <c r="P905" i="6" a="1"/>
  <c r="P905" i="6" s="1"/>
  <c r="Q905" i="6" s="1"/>
  <c r="P928" i="6" a="1"/>
  <c r="P928" i="6" s="1"/>
  <c r="Q928" i="6" s="1"/>
  <c r="P951" i="6" a="1"/>
  <c r="P951" i="6" s="1"/>
  <c r="Q951" i="6" s="1"/>
  <c r="P969" i="6" a="1"/>
  <c r="P969" i="6" s="1"/>
  <c r="Q969" i="6" s="1"/>
  <c r="P992" i="6" a="1"/>
  <c r="P992" i="6" s="1"/>
  <c r="Q992" i="6" s="1"/>
  <c r="P1015" i="6" a="1"/>
  <c r="P1015" i="6" s="1"/>
  <c r="Q1015" i="6" s="1"/>
  <c r="P1033" i="6" a="1"/>
  <c r="P1033" i="6" s="1"/>
  <c r="Q1033" i="6" s="1"/>
  <c r="P1056" i="6" a="1"/>
  <c r="P1056" i="6" s="1"/>
  <c r="Q1056" i="6" s="1"/>
  <c r="P1079" i="6" a="1"/>
  <c r="P1079" i="6" s="1"/>
  <c r="Q1079" i="6" s="1"/>
  <c r="P1097" i="6" a="1"/>
  <c r="P1097" i="6" s="1"/>
  <c r="Q1097" i="6" s="1"/>
  <c r="P1120" i="6" a="1"/>
  <c r="P1120" i="6" s="1"/>
  <c r="Q1120" i="6" s="1"/>
  <c r="P1137" i="6" a="1"/>
  <c r="P1137" i="6" s="1"/>
  <c r="Q1137" i="6" s="1"/>
  <c r="P1153" i="6" a="1"/>
  <c r="P1153" i="6" s="1"/>
  <c r="Q1153" i="6" s="1"/>
  <c r="P1169" i="6" a="1"/>
  <c r="P1169" i="6" s="1"/>
  <c r="Q1169" i="6" s="1"/>
  <c r="P1183" i="6" a="1"/>
  <c r="P1183" i="6" s="1"/>
  <c r="Q1183" i="6" s="1"/>
  <c r="P1194" i="6" a="1"/>
  <c r="P1194" i="6" s="1"/>
  <c r="Q1194" i="6" s="1"/>
  <c r="P1202" i="6" a="1"/>
  <c r="P1202" i="6" s="1"/>
  <c r="Q1202" i="6" s="1"/>
  <c r="P1210" i="6" a="1"/>
  <c r="P1210" i="6" s="1"/>
  <c r="Q1210" i="6" s="1"/>
  <c r="P1218" i="6" a="1"/>
  <c r="P1218" i="6" s="1"/>
  <c r="Q1218" i="6" s="1"/>
  <c r="P1226" i="6" a="1"/>
  <c r="P1226" i="6" s="1"/>
  <c r="Q1226" i="6" s="1"/>
  <c r="P1234" i="6" a="1"/>
  <c r="P1234" i="6" s="1"/>
  <c r="Q1234" i="6" s="1"/>
  <c r="P1242" i="6" a="1"/>
  <c r="P1242" i="6" s="1"/>
  <c r="Q1242" i="6" s="1"/>
  <c r="P1250" i="6" a="1"/>
  <c r="P1250" i="6" s="1"/>
  <c r="Q1250" i="6" s="1"/>
  <c r="P1258" i="6" a="1"/>
  <c r="P1258" i="6" s="1"/>
  <c r="Q1258" i="6" s="1"/>
  <c r="P1266" i="6" a="1"/>
  <c r="P1266" i="6" s="1"/>
  <c r="Q1266" i="6" s="1"/>
  <c r="P1274" i="6" a="1"/>
  <c r="P1274" i="6" s="1"/>
  <c r="Q1274" i="6" s="1"/>
  <c r="P1282" i="6" a="1"/>
  <c r="P1282" i="6" s="1"/>
  <c r="Q1282" i="6" s="1"/>
  <c r="P1290" i="6" a="1"/>
  <c r="P1290" i="6" s="1"/>
  <c r="Q1290" i="6" s="1"/>
  <c r="P1298" i="6" a="1"/>
  <c r="P1298" i="6" s="1"/>
  <c r="Q1298" i="6" s="1"/>
  <c r="P1306" i="6" a="1"/>
  <c r="P1306" i="6" s="1"/>
  <c r="Q1306" i="6" s="1"/>
  <c r="P1314" i="6" a="1"/>
  <c r="P1314" i="6" s="1"/>
  <c r="Q1314" i="6" s="1"/>
  <c r="P1322" i="6" a="1"/>
  <c r="P1322" i="6" s="1"/>
  <c r="Q1322" i="6" s="1"/>
  <c r="P1330" i="6" a="1"/>
  <c r="P1330" i="6" s="1"/>
  <c r="Q1330" i="6" s="1"/>
  <c r="P1338" i="6" a="1"/>
  <c r="P1338" i="6" s="1"/>
  <c r="Q1338" i="6" s="1"/>
  <c r="P1346" i="6" a="1"/>
  <c r="P1346" i="6" s="1"/>
  <c r="Q1346" i="6" s="1"/>
  <c r="P1354" i="6" a="1"/>
  <c r="P1354" i="6" s="1"/>
  <c r="Q1354" i="6" s="1"/>
  <c r="P1362" i="6" a="1"/>
  <c r="P1362" i="6" s="1"/>
  <c r="Q1362" i="6" s="1"/>
  <c r="P1370" i="6" a="1"/>
  <c r="P1370" i="6" s="1"/>
  <c r="Q1370" i="6" s="1"/>
  <c r="P1378" i="6" a="1"/>
  <c r="P1378" i="6" s="1"/>
  <c r="Q1378" i="6" s="1"/>
  <c r="P1386" i="6" a="1"/>
  <c r="P1386" i="6" s="1"/>
  <c r="Q1386" i="6" s="1"/>
  <c r="P1394" i="6" a="1"/>
  <c r="P1394" i="6" s="1"/>
  <c r="Q1394" i="6" s="1"/>
  <c r="P1402" i="6" a="1"/>
  <c r="P1402" i="6" s="1"/>
  <c r="Q1402" i="6" s="1"/>
  <c r="P1410" i="6" a="1"/>
  <c r="P1410" i="6" s="1"/>
  <c r="Q1410" i="6" s="1"/>
  <c r="P1418" i="6" a="1"/>
  <c r="P1418" i="6" s="1"/>
  <c r="Q1418" i="6" s="1"/>
  <c r="P1426" i="6" a="1"/>
  <c r="P1426" i="6" s="1"/>
  <c r="Q1426" i="6" s="1"/>
  <c r="P1434" i="6" a="1"/>
  <c r="P1434" i="6" s="1"/>
  <c r="Q1434" i="6" s="1"/>
  <c r="P1442" i="6" a="1"/>
  <c r="P1442" i="6" s="1"/>
  <c r="Q1442" i="6" s="1"/>
  <c r="P1450" i="6" a="1"/>
  <c r="P1450" i="6" s="1"/>
  <c r="Q1450" i="6" s="1"/>
  <c r="P1458" i="6" a="1"/>
  <c r="P1458" i="6" s="1"/>
  <c r="Q1458" i="6" s="1"/>
  <c r="P1466" i="6" a="1"/>
  <c r="P1466" i="6" s="1"/>
  <c r="Q1466" i="6" s="1"/>
  <c r="P1474" i="6" a="1"/>
  <c r="P1474" i="6" s="1"/>
  <c r="Q1474" i="6" s="1"/>
  <c r="P1482" i="6" a="1"/>
  <c r="P1482" i="6" s="1"/>
  <c r="Q1482" i="6" s="1"/>
  <c r="P1490" i="6" a="1"/>
  <c r="P1490" i="6" s="1"/>
  <c r="Q1490" i="6" s="1"/>
  <c r="P1498" i="6" a="1"/>
  <c r="P1498" i="6" s="1"/>
  <c r="Q1498" i="6" s="1"/>
  <c r="P1506" i="6" a="1"/>
  <c r="P1506" i="6" s="1"/>
  <c r="Q1506" i="6" s="1"/>
  <c r="P1514" i="6" a="1"/>
  <c r="P1514" i="6" s="1"/>
  <c r="Q1514" i="6" s="1"/>
  <c r="P1522" i="6" a="1"/>
  <c r="P1522" i="6" s="1"/>
  <c r="Q1522" i="6" s="1"/>
  <c r="P1530" i="6" a="1"/>
  <c r="P1530" i="6" s="1"/>
  <c r="Q1530" i="6" s="1"/>
  <c r="P1538" i="6" a="1"/>
  <c r="P1538" i="6" s="1"/>
  <c r="Q1538" i="6" s="1"/>
  <c r="P1546" i="6" a="1"/>
  <c r="P1546" i="6" s="1"/>
  <c r="Q1546" i="6" s="1"/>
  <c r="P1554" i="6" a="1"/>
  <c r="P1554" i="6" s="1"/>
  <c r="Q1554" i="6" s="1"/>
  <c r="P1562" i="6" a="1"/>
  <c r="P1562" i="6" s="1"/>
  <c r="Q1562" i="6" s="1"/>
  <c r="P1570" i="6" a="1"/>
  <c r="P1570" i="6" s="1"/>
  <c r="Q1570" i="6" s="1"/>
  <c r="P1578" i="6" a="1"/>
  <c r="P1578" i="6" s="1"/>
  <c r="Q1578" i="6" s="1"/>
  <c r="P1586" i="6" a="1"/>
  <c r="P1586" i="6" s="1"/>
  <c r="Q1586" i="6" s="1"/>
  <c r="P1594" i="6" a="1"/>
  <c r="P1594" i="6" s="1"/>
  <c r="Q1594" i="6" s="1"/>
  <c r="P1602" i="6" a="1"/>
  <c r="P1602" i="6" s="1"/>
  <c r="Q1602" i="6" s="1"/>
  <c r="P58" i="6" a="1"/>
  <c r="P58" i="6" s="1"/>
  <c r="Q58" i="6" s="1"/>
  <c r="P130" i="6" a="1"/>
  <c r="P130" i="6" s="1"/>
  <c r="Q130" i="6" s="1"/>
  <c r="P225" i="6" a="1"/>
  <c r="P225" i="6" s="1"/>
  <c r="Q225" i="6" s="1"/>
  <c r="P314" i="6" a="1"/>
  <c r="P314" i="6" s="1"/>
  <c r="Q314" i="6" s="1"/>
  <c r="P386" i="6" a="1"/>
  <c r="P386" i="6" s="1"/>
  <c r="Q386" i="6" s="1"/>
  <c r="P481" i="6" a="1"/>
  <c r="P481" i="6" s="1"/>
  <c r="Q481" i="6" s="1"/>
  <c r="P570" i="6" a="1"/>
  <c r="P570" i="6" s="1"/>
  <c r="Q570" i="6" s="1"/>
  <c r="P642" i="6" a="1"/>
  <c r="P642" i="6" s="1"/>
  <c r="Q642" i="6" s="1"/>
  <c r="P696" i="6" a="1"/>
  <c r="P696" i="6" s="1"/>
  <c r="Q696" i="6" s="1"/>
  <c r="P719" i="6" a="1"/>
  <c r="P719" i="6" s="1"/>
  <c r="Q719" i="6" s="1"/>
  <c r="P737" i="6" a="1"/>
  <c r="P737" i="6" s="1"/>
  <c r="Q737" i="6" s="1"/>
  <c r="P760" i="6" a="1"/>
  <c r="P760" i="6" s="1"/>
  <c r="Q760" i="6" s="1"/>
  <c r="P783" i="6" a="1"/>
  <c r="P783" i="6" s="1"/>
  <c r="Q783" i="6" s="1"/>
  <c r="P801" i="6" a="1"/>
  <c r="P801" i="6" s="1"/>
  <c r="Q801" i="6" s="1"/>
  <c r="P824" i="6" a="1"/>
  <c r="P824" i="6" s="1"/>
  <c r="Q824" i="6" s="1"/>
  <c r="P847" i="6" a="1"/>
  <c r="P847" i="6" s="1"/>
  <c r="Q847" i="6" s="1"/>
  <c r="P865" i="6" a="1"/>
  <c r="P865" i="6" s="1"/>
  <c r="Q865" i="6" s="1"/>
  <c r="P888" i="6" a="1"/>
  <c r="P888" i="6" s="1"/>
  <c r="Q888" i="6" s="1"/>
  <c r="P911" i="6" a="1"/>
  <c r="P911" i="6" s="1"/>
  <c r="Q911" i="6" s="1"/>
  <c r="P929" i="6" a="1"/>
  <c r="P929" i="6" s="1"/>
  <c r="Q929" i="6" s="1"/>
  <c r="P952" i="6" a="1"/>
  <c r="P952" i="6" s="1"/>
  <c r="Q952" i="6" s="1"/>
  <c r="P975" i="6" a="1"/>
  <c r="P975" i="6" s="1"/>
  <c r="Q975" i="6" s="1"/>
  <c r="P993" i="6" a="1"/>
  <c r="P993" i="6" s="1"/>
  <c r="Q993" i="6" s="1"/>
  <c r="P1016" i="6" a="1"/>
  <c r="P1016" i="6" s="1"/>
  <c r="Q1016" i="6" s="1"/>
  <c r="P1039" i="6" a="1"/>
  <c r="P1039" i="6" s="1"/>
  <c r="Q1039" i="6" s="1"/>
  <c r="P1057" i="6" a="1"/>
  <c r="P1057" i="6" s="1"/>
  <c r="Q1057" i="6" s="1"/>
  <c r="P1080" i="6" a="1"/>
  <c r="P1080" i="6" s="1"/>
  <c r="Q1080" i="6" s="1"/>
  <c r="P1103" i="6" a="1"/>
  <c r="P1103" i="6" s="1"/>
  <c r="Q1103" i="6" s="1"/>
  <c r="P1121" i="6" a="1"/>
  <c r="P1121" i="6" s="1"/>
  <c r="Q1121" i="6" s="1"/>
  <c r="P1140" i="6" a="1"/>
  <c r="P1140" i="6" s="1"/>
  <c r="Q1140" i="6" s="1"/>
  <c r="P1156" i="6" a="1"/>
  <c r="P1156" i="6" s="1"/>
  <c r="Q1156" i="6" s="1"/>
  <c r="P1170" i="6" a="1"/>
  <c r="P1170" i="6" s="1"/>
  <c r="Q1170" i="6" s="1"/>
  <c r="P1184" i="6" a="1"/>
  <c r="P1184" i="6" s="1"/>
  <c r="Q1184" i="6" s="1"/>
  <c r="P1195" i="6" a="1"/>
  <c r="P1195" i="6" s="1"/>
  <c r="Q1195" i="6" s="1"/>
  <c r="P1203" i="6" a="1"/>
  <c r="P1203" i="6" s="1"/>
  <c r="Q1203" i="6" s="1"/>
  <c r="P1211" i="6" a="1"/>
  <c r="P1211" i="6" s="1"/>
  <c r="Q1211" i="6" s="1"/>
  <c r="P1219" i="6" a="1"/>
  <c r="P1219" i="6" s="1"/>
  <c r="Q1219" i="6" s="1"/>
  <c r="P1227" i="6" a="1"/>
  <c r="P1227" i="6" s="1"/>
  <c r="Q1227" i="6" s="1"/>
  <c r="P1235" i="6" a="1"/>
  <c r="P1235" i="6" s="1"/>
  <c r="Q1235" i="6" s="1"/>
  <c r="P1243" i="6" a="1"/>
  <c r="P1243" i="6" s="1"/>
  <c r="Q1243" i="6" s="1"/>
  <c r="P1251" i="6" a="1"/>
  <c r="P1251" i="6" s="1"/>
  <c r="Q1251" i="6" s="1"/>
  <c r="P1259" i="6" a="1"/>
  <c r="P1259" i="6" s="1"/>
  <c r="Q1259" i="6" s="1"/>
  <c r="P1267" i="6" a="1"/>
  <c r="P1267" i="6" s="1"/>
  <c r="Q1267" i="6" s="1"/>
  <c r="P1275" i="6" a="1"/>
  <c r="P1275" i="6" s="1"/>
  <c r="Q1275" i="6" s="1"/>
  <c r="P1283" i="6" a="1"/>
  <c r="P1283" i="6" s="1"/>
  <c r="Q1283" i="6" s="1"/>
  <c r="P1291" i="6" a="1"/>
  <c r="P1291" i="6" s="1"/>
  <c r="Q1291" i="6" s="1"/>
  <c r="P1299" i="6" a="1"/>
  <c r="P1299" i="6" s="1"/>
  <c r="Q1299" i="6" s="1"/>
  <c r="P1307" i="6" a="1"/>
  <c r="P1307" i="6" s="1"/>
  <c r="Q1307" i="6" s="1"/>
  <c r="P1315" i="6" a="1"/>
  <c r="P1315" i="6" s="1"/>
  <c r="Q1315" i="6" s="1"/>
  <c r="P1323" i="6" a="1"/>
  <c r="P1323" i="6" s="1"/>
  <c r="Q1323" i="6" s="1"/>
  <c r="P1331" i="6" a="1"/>
  <c r="P1331" i="6" s="1"/>
  <c r="Q1331" i="6" s="1"/>
  <c r="P1339" i="6" a="1"/>
  <c r="P1339" i="6" s="1"/>
  <c r="Q1339" i="6" s="1"/>
  <c r="P1347" i="6" a="1"/>
  <c r="P1347" i="6" s="1"/>
  <c r="Q1347" i="6" s="1"/>
  <c r="P1355" i="6" a="1"/>
  <c r="P1355" i="6" s="1"/>
  <c r="Q1355" i="6" s="1"/>
  <c r="P1363" i="6" a="1"/>
  <c r="P1363" i="6" s="1"/>
  <c r="Q1363" i="6" s="1"/>
  <c r="P1371" i="6" a="1"/>
  <c r="P1371" i="6" s="1"/>
  <c r="Q1371" i="6" s="1"/>
  <c r="P1379" i="6" a="1"/>
  <c r="P1379" i="6" s="1"/>
  <c r="Q1379" i="6" s="1"/>
  <c r="P1387" i="6" a="1"/>
  <c r="P1387" i="6" s="1"/>
  <c r="Q1387" i="6" s="1"/>
  <c r="P1395" i="6" a="1"/>
  <c r="P1395" i="6" s="1"/>
  <c r="Q1395" i="6" s="1"/>
  <c r="P1403" i="6" a="1"/>
  <c r="P1403" i="6" s="1"/>
  <c r="Q1403" i="6" s="1"/>
  <c r="P1411" i="6" a="1"/>
  <c r="P1411" i="6" s="1"/>
  <c r="Q1411" i="6" s="1"/>
  <c r="P1419" i="6" a="1"/>
  <c r="P1419" i="6" s="1"/>
  <c r="Q1419" i="6" s="1"/>
  <c r="P1427" i="6" a="1"/>
  <c r="P1427" i="6" s="1"/>
  <c r="Q1427" i="6" s="1"/>
  <c r="P1435" i="6" a="1"/>
  <c r="P1435" i="6" s="1"/>
  <c r="Q1435" i="6" s="1"/>
  <c r="P1443" i="6" a="1"/>
  <c r="P1443" i="6" s="1"/>
  <c r="Q1443" i="6" s="1"/>
  <c r="P1451" i="6" a="1"/>
  <c r="P1451" i="6" s="1"/>
  <c r="Q1451" i="6" s="1"/>
  <c r="P1459" i="6" a="1"/>
  <c r="P1459" i="6" s="1"/>
  <c r="Q1459" i="6" s="1"/>
  <c r="P1467" i="6" a="1"/>
  <c r="P1467" i="6" s="1"/>
  <c r="Q1467" i="6" s="1"/>
  <c r="P1475" i="6" a="1"/>
  <c r="P1475" i="6" s="1"/>
  <c r="Q1475" i="6" s="1"/>
  <c r="P1483" i="6" a="1"/>
  <c r="P1483" i="6" s="1"/>
  <c r="Q1483" i="6" s="1"/>
  <c r="P1491" i="6" a="1"/>
  <c r="P1491" i="6" s="1"/>
  <c r="Q1491" i="6" s="1"/>
  <c r="P1499" i="6" a="1"/>
  <c r="P1499" i="6" s="1"/>
  <c r="Q1499" i="6" s="1"/>
  <c r="P1507" i="6" a="1"/>
  <c r="P1507" i="6" s="1"/>
  <c r="Q1507" i="6" s="1"/>
  <c r="P1515" i="6" a="1"/>
  <c r="P1515" i="6" s="1"/>
  <c r="Q1515" i="6" s="1"/>
  <c r="P1523" i="6" a="1"/>
  <c r="P1523" i="6" s="1"/>
  <c r="Q1523" i="6" s="1"/>
  <c r="P1531" i="6" a="1"/>
  <c r="P1531" i="6" s="1"/>
  <c r="Q1531" i="6" s="1"/>
  <c r="P1539" i="6" a="1"/>
  <c r="P1539" i="6" s="1"/>
  <c r="Q1539" i="6" s="1"/>
  <c r="P1547" i="6" a="1"/>
  <c r="P1547" i="6" s="1"/>
  <c r="Q1547" i="6" s="1"/>
  <c r="P1555" i="6" a="1"/>
  <c r="P1555" i="6" s="1"/>
  <c r="Q1555" i="6" s="1"/>
  <c r="P1563" i="6" a="1"/>
  <c r="P1563" i="6" s="1"/>
  <c r="Q1563" i="6" s="1"/>
  <c r="P1571" i="6" a="1"/>
  <c r="P1571" i="6" s="1"/>
  <c r="Q1571" i="6" s="1"/>
  <c r="P1579" i="6" a="1"/>
  <c r="P1579" i="6" s="1"/>
  <c r="Q1579" i="6" s="1"/>
  <c r="P1587" i="6" a="1"/>
  <c r="P1587" i="6" s="1"/>
  <c r="Q1587" i="6" s="1"/>
  <c r="P1595" i="6" a="1"/>
  <c r="P1595" i="6" s="1"/>
  <c r="Q1595" i="6" s="1"/>
  <c r="P1603" i="6" a="1"/>
  <c r="P1603" i="6" s="1"/>
  <c r="Q1603" i="6" s="1"/>
  <c r="P65" i="6" a="1"/>
  <c r="P65" i="6" s="1"/>
  <c r="Q65" i="6" s="1"/>
  <c r="P154" i="6" a="1"/>
  <c r="P154" i="6" s="1"/>
  <c r="Q154" i="6" s="1"/>
  <c r="P226" i="6" a="1"/>
  <c r="P226" i="6" s="1"/>
  <c r="Q226" i="6" s="1"/>
  <c r="P321" i="6" a="1"/>
  <c r="P321" i="6" s="1"/>
  <c r="Q321" i="6" s="1"/>
  <c r="P410" i="6" a="1"/>
  <c r="P410" i="6" s="1"/>
  <c r="Q410" i="6" s="1"/>
  <c r="P482" i="6" a="1"/>
  <c r="P482" i="6" s="1"/>
  <c r="Q482" i="6" s="1"/>
  <c r="P577" i="6" a="1"/>
  <c r="P577" i="6" s="1"/>
  <c r="Q577" i="6" s="1"/>
  <c r="P666" i="6" a="1"/>
  <c r="P666" i="6" s="1"/>
  <c r="Q666" i="6" s="1"/>
  <c r="P697" i="6" a="1"/>
  <c r="P697" i="6" s="1"/>
  <c r="Q697" i="6" s="1"/>
  <c r="P720" i="6" a="1"/>
  <c r="P720" i="6" s="1"/>
  <c r="Q720" i="6" s="1"/>
  <c r="P743" i="6" a="1"/>
  <c r="P743" i="6" s="1"/>
  <c r="Q743" i="6" s="1"/>
  <c r="P761" i="6" a="1"/>
  <c r="P761" i="6" s="1"/>
  <c r="Q761" i="6" s="1"/>
  <c r="P784" i="6" a="1"/>
  <c r="P784" i="6" s="1"/>
  <c r="Q784" i="6" s="1"/>
  <c r="P807" i="6" a="1"/>
  <c r="P807" i="6" s="1"/>
  <c r="Q807" i="6" s="1"/>
  <c r="P825" i="6" a="1"/>
  <c r="P825" i="6" s="1"/>
  <c r="Q825" i="6" s="1"/>
  <c r="P848" i="6" a="1"/>
  <c r="P848" i="6" s="1"/>
  <c r="Q848" i="6" s="1"/>
  <c r="P871" i="6" a="1"/>
  <c r="P871" i="6" s="1"/>
  <c r="Q871" i="6" s="1"/>
  <c r="P889" i="6" a="1"/>
  <c r="P889" i="6" s="1"/>
  <c r="Q889" i="6" s="1"/>
  <c r="P912" i="6" a="1"/>
  <c r="P912" i="6" s="1"/>
  <c r="Q912" i="6" s="1"/>
  <c r="P935" i="6" a="1"/>
  <c r="P935" i="6" s="1"/>
  <c r="Q935" i="6" s="1"/>
  <c r="P953" i="6" a="1"/>
  <c r="P953" i="6" s="1"/>
  <c r="Q953" i="6" s="1"/>
  <c r="P976" i="6" a="1"/>
  <c r="P976" i="6" s="1"/>
  <c r="Q976" i="6" s="1"/>
  <c r="P999" i="6" a="1"/>
  <c r="P999" i="6" s="1"/>
  <c r="Q999" i="6" s="1"/>
  <c r="P1017" i="6" a="1"/>
  <c r="P1017" i="6" s="1"/>
  <c r="Q1017" i="6" s="1"/>
  <c r="P1040" i="6" a="1"/>
  <c r="P1040" i="6" s="1"/>
  <c r="Q1040" i="6" s="1"/>
  <c r="P1063" i="6" a="1"/>
  <c r="P1063" i="6" s="1"/>
  <c r="Q1063" i="6" s="1"/>
  <c r="P1081" i="6" a="1"/>
  <c r="P1081" i="6" s="1"/>
  <c r="Q1081" i="6" s="1"/>
  <c r="P1104" i="6" a="1"/>
  <c r="P1104" i="6" s="1"/>
  <c r="Q1104" i="6" s="1"/>
  <c r="P1127" i="6" a="1"/>
  <c r="P1127" i="6" s="1"/>
  <c r="Q1127" i="6" s="1"/>
  <c r="P1143" i="6" a="1"/>
  <c r="P1143" i="6" s="1"/>
  <c r="Q1143" i="6" s="1"/>
  <c r="P1159" i="6" a="1"/>
  <c r="P1159" i="6" s="1"/>
  <c r="Q1159" i="6" s="1"/>
  <c r="P1172" i="6" a="1"/>
  <c r="P1172" i="6" s="1"/>
  <c r="Q1172" i="6" s="1"/>
  <c r="P1185" i="6" a="1"/>
  <c r="P1185" i="6" s="1"/>
  <c r="Q1185" i="6" s="1"/>
  <c r="P1196" i="6" a="1"/>
  <c r="P1196" i="6" s="1"/>
  <c r="Q1196" i="6" s="1"/>
  <c r="P1204" i="6" a="1"/>
  <c r="P1204" i="6" s="1"/>
  <c r="Q1204" i="6" s="1"/>
  <c r="P1212" i="6" a="1"/>
  <c r="P1212" i="6" s="1"/>
  <c r="Q1212" i="6" s="1"/>
  <c r="P1220" i="6" a="1"/>
  <c r="P1220" i="6" s="1"/>
  <c r="Q1220" i="6" s="1"/>
  <c r="P1228" i="6" a="1"/>
  <c r="P1228" i="6" s="1"/>
  <c r="Q1228" i="6" s="1"/>
  <c r="P1236" i="6" a="1"/>
  <c r="P1236" i="6" s="1"/>
  <c r="Q1236" i="6" s="1"/>
  <c r="P1244" i="6" a="1"/>
  <c r="P1244" i="6" s="1"/>
  <c r="Q1244" i="6" s="1"/>
  <c r="P1252" i="6" a="1"/>
  <c r="P1252" i="6" s="1"/>
  <c r="Q1252" i="6" s="1"/>
  <c r="P1260" i="6" a="1"/>
  <c r="P1260" i="6" s="1"/>
  <c r="Q1260" i="6" s="1"/>
  <c r="P1268" i="6" a="1"/>
  <c r="P1268" i="6" s="1"/>
  <c r="Q1268" i="6" s="1"/>
  <c r="P1276" i="6" a="1"/>
  <c r="P1276" i="6" s="1"/>
  <c r="Q1276" i="6" s="1"/>
  <c r="P1284" i="6" a="1"/>
  <c r="P1284" i="6" s="1"/>
  <c r="Q1284" i="6" s="1"/>
  <c r="P1292" i="6" a="1"/>
  <c r="P1292" i="6" s="1"/>
  <c r="Q1292" i="6" s="1"/>
  <c r="P1300" i="6" a="1"/>
  <c r="P1300" i="6" s="1"/>
  <c r="Q1300" i="6" s="1"/>
  <c r="P1308" i="6" a="1"/>
  <c r="P1308" i="6" s="1"/>
  <c r="Q1308" i="6" s="1"/>
  <c r="P1316" i="6" a="1"/>
  <c r="P1316" i="6" s="1"/>
  <c r="Q1316" i="6" s="1"/>
  <c r="P1324" i="6" a="1"/>
  <c r="P1324" i="6" s="1"/>
  <c r="Q1324" i="6" s="1"/>
  <c r="P1332" i="6" a="1"/>
  <c r="P1332" i="6" s="1"/>
  <c r="Q1332" i="6" s="1"/>
  <c r="P1340" i="6" a="1"/>
  <c r="P1340" i="6" s="1"/>
  <c r="Q1340" i="6" s="1"/>
  <c r="P1348" i="6" a="1"/>
  <c r="P1348" i="6" s="1"/>
  <c r="Q1348" i="6" s="1"/>
  <c r="P1356" i="6" a="1"/>
  <c r="P1356" i="6" s="1"/>
  <c r="Q1356" i="6" s="1"/>
  <c r="P1364" i="6" a="1"/>
  <c r="P1364" i="6" s="1"/>
  <c r="Q1364" i="6" s="1"/>
  <c r="P1372" i="6" a="1"/>
  <c r="P1372" i="6" s="1"/>
  <c r="Q1372" i="6" s="1"/>
  <c r="P1380" i="6" a="1"/>
  <c r="P1380" i="6" s="1"/>
  <c r="Q1380" i="6" s="1"/>
  <c r="P1388" i="6" a="1"/>
  <c r="P1388" i="6" s="1"/>
  <c r="Q1388" i="6" s="1"/>
  <c r="P1396" i="6" a="1"/>
  <c r="P1396" i="6" s="1"/>
  <c r="Q1396" i="6" s="1"/>
  <c r="P1404" i="6" a="1"/>
  <c r="P1404" i="6" s="1"/>
  <c r="Q1404" i="6" s="1"/>
  <c r="P1412" i="6" a="1"/>
  <c r="P1412" i="6" s="1"/>
  <c r="Q1412" i="6" s="1"/>
  <c r="P1420" i="6" a="1"/>
  <c r="P1420" i="6" s="1"/>
  <c r="Q1420" i="6" s="1"/>
  <c r="P1428" i="6" a="1"/>
  <c r="P1428" i="6" s="1"/>
  <c r="Q1428" i="6" s="1"/>
  <c r="P1436" i="6" a="1"/>
  <c r="P1436" i="6" s="1"/>
  <c r="Q1436" i="6" s="1"/>
  <c r="P1444" i="6" a="1"/>
  <c r="P1444" i="6" s="1"/>
  <c r="Q1444" i="6" s="1"/>
  <c r="P1452" i="6" a="1"/>
  <c r="P1452" i="6" s="1"/>
  <c r="Q1452" i="6" s="1"/>
  <c r="P1460" i="6" a="1"/>
  <c r="P1460" i="6" s="1"/>
  <c r="Q1460" i="6" s="1"/>
  <c r="P1468" i="6" a="1"/>
  <c r="P1468" i="6" s="1"/>
  <c r="Q1468" i="6" s="1"/>
  <c r="P1476" i="6" a="1"/>
  <c r="P1476" i="6" s="1"/>
  <c r="Q1476" i="6" s="1"/>
  <c r="P1484" i="6" a="1"/>
  <c r="P1484" i="6" s="1"/>
  <c r="Q1484" i="6" s="1"/>
  <c r="P1492" i="6" a="1"/>
  <c r="P1492" i="6" s="1"/>
  <c r="Q1492" i="6" s="1"/>
  <c r="P1500" i="6" a="1"/>
  <c r="P1500" i="6" s="1"/>
  <c r="Q1500" i="6" s="1"/>
  <c r="P1508" i="6" a="1"/>
  <c r="P1508" i="6" s="1"/>
  <c r="Q1508" i="6" s="1"/>
  <c r="P1516" i="6" a="1"/>
  <c r="P1516" i="6" s="1"/>
  <c r="Q1516" i="6" s="1"/>
  <c r="P1524" i="6" a="1"/>
  <c r="P1524" i="6" s="1"/>
  <c r="Q1524" i="6" s="1"/>
  <c r="P1532" i="6" a="1"/>
  <c r="P1532" i="6" s="1"/>
  <c r="Q1532" i="6" s="1"/>
  <c r="P1540" i="6" a="1"/>
  <c r="P1540" i="6" s="1"/>
  <c r="Q1540" i="6" s="1"/>
  <c r="P1548" i="6" a="1"/>
  <c r="P1548" i="6" s="1"/>
  <c r="Q1548" i="6" s="1"/>
  <c r="P1556" i="6" a="1"/>
  <c r="P1556" i="6" s="1"/>
  <c r="Q1556" i="6" s="1"/>
  <c r="P1564" i="6" a="1"/>
  <c r="P1564" i="6" s="1"/>
  <c r="Q1564" i="6" s="1"/>
  <c r="P1572" i="6" a="1"/>
  <c r="P1572" i="6" s="1"/>
  <c r="Q1572" i="6" s="1"/>
  <c r="P1580" i="6" a="1"/>
  <c r="P1580" i="6" s="1"/>
  <c r="Q1580" i="6" s="1"/>
  <c r="P1588" i="6" a="1"/>
  <c r="P1588" i="6" s="1"/>
  <c r="Q1588" i="6" s="1"/>
  <c r="P1596" i="6" a="1"/>
  <c r="P1596" i="6" s="1"/>
  <c r="Q1596" i="6" s="1"/>
  <c r="P1604" i="6" a="1"/>
  <c r="P1604" i="6" s="1"/>
  <c r="Q1604" i="6" s="1"/>
  <c r="P66" i="6" a="1"/>
  <c r="P66" i="6" s="1"/>
  <c r="Q66" i="6" s="1"/>
  <c r="P90" i="6" a="1"/>
  <c r="P90" i="6" s="1"/>
  <c r="Q90" i="6" s="1"/>
  <c r="P97" i="6" a="1"/>
  <c r="P97" i="6" s="1"/>
  <c r="Q97" i="6" s="1"/>
  <c r="P346" i="6" a="1"/>
  <c r="P346" i="6" s="1"/>
  <c r="Q346" i="6" s="1"/>
  <c r="P578" i="6" a="1"/>
  <c r="P578" i="6" s="1"/>
  <c r="Q578" i="6" s="1"/>
  <c r="P705" i="6" a="1"/>
  <c r="P705" i="6" s="1"/>
  <c r="Q705" i="6" s="1"/>
  <c r="P768" i="6" a="1"/>
  <c r="P768" i="6" s="1"/>
  <c r="Q768" i="6" s="1"/>
  <c r="P831" i="6" a="1"/>
  <c r="P831" i="6" s="1"/>
  <c r="Q831" i="6" s="1"/>
  <c r="P879" i="6" a="1"/>
  <c r="P879" i="6" s="1"/>
  <c r="Q879" i="6" s="1"/>
  <c r="P937" i="6" a="1"/>
  <c r="P937" i="6" s="1"/>
  <c r="Q937" i="6" s="1"/>
  <c r="P1000" i="6" a="1"/>
  <c r="P1000" i="6" s="1"/>
  <c r="Q1000" i="6" s="1"/>
  <c r="P1048" i="6" a="1"/>
  <c r="P1048" i="6" s="1"/>
  <c r="Q1048" i="6" s="1"/>
  <c r="P1111" i="6" a="1"/>
  <c r="P1111" i="6" s="1"/>
  <c r="Q1111" i="6" s="1"/>
  <c r="P1160" i="6" a="1"/>
  <c r="P1160" i="6" s="1"/>
  <c r="Q1160" i="6" s="1"/>
  <c r="P1191" i="6" a="1"/>
  <c r="P1191" i="6" s="1"/>
  <c r="Q1191" i="6" s="1"/>
  <c r="P1214" i="6" a="1"/>
  <c r="P1214" i="6" s="1"/>
  <c r="Q1214" i="6" s="1"/>
  <c r="P1237" i="6" a="1"/>
  <c r="P1237" i="6" s="1"/>
  <c r="Q1237" i="6" s="1"/>
  <c r="P1255" i="6" a="1"/>
  <c r="P1255" i="6" s="1"/>
  <c r="Q1255" i="6" s="1"/>
  <c r="P1278" i="6" a="1"/>
  <c r="P1278" i="6" s="1"/>
  <c r="Q1278" i="6" s="1"/>
  <c r="P1301" i="6" a="1"/>
  <c r="P1301" i="6" s="1"/>
  <c r="Q1301" i="6" s="1"/>
  <c r="P1319" i="6" a="1"/>
  <c r="P1319" i="6" s="1"/>
  <c r="Q1319" i="6" s="1"/>
  <c r="P1342" i="6" a="1"/>
  <c r="P1342" i="6" s="1"/>
  <c r="Q1342" i="6" s="1"/>
  <c r="P1365" i="6" a="1"/>
  <c r="P1365" i="6" s="1"/>
  <c r="Q1365" i="6" s="1"/>
  <c r="P1383" i="6" a="1"/>
  <c r="P1383" i="6" s="1"/>
  <c r="Q1383" i="6" s="1"/>
  <c r="P1406" i="6" a="1"/>
  <c r="P1406" i="6" s="1"/>
  <c r="Q1406" i="6" s="1"/>
  <c r="P1429" i="6" a="1"/>
  <c r="P1429" i="6" s="1"/>
  <c r="Q1429" i="6" s="1"/>
  <c r="P1447" i="6" a="1"/>
  <c r="P1447" i="6" s="1"/>
  <c r="Q1447" i="6" s="1"/>
  <c r="P1470" i="6" a="1"/>
  <c r="P1470" i="6" s="1"/>
  <c r="Q1470" i="6" s="1"/>
  <c r="P1493" i="6" a="1"/>
  <c r="P1493" i="6" s="1"/>
  <c r="Q1493" i="6" s="1"/>
  <c r="P1511" i="6" a="1"/>
  <c r="P1511" i="6" s="1"/>
  <c r="Q1511" i="6" s="1"/>
  <c r="P1534" i="6" a="1"/>
  <c r="P1534" i="6" s="1"/>
  <c r="Q1534" i="6" s="1"/>
  <c r="P1557" i="6" a="1"/>
  <c r="P1557" i="6" s="1"/>
  <c r="Q1557" i="6" s="1"/>
  <c r="P1575" i="6" a="1"/>
  <c r="P1575" i="6" s="1"/>
  <c r="Q1575" i="6" s="1"/>
  <c r="P1598" i="6" a="1"/>
  <c r="P1598" i="6" s="1"/>
  <c r="Q1598" i="6" s="1"/>
  <c r="P1612" i="6" a="1"/>
  <c r="P1612" i="6" s="1"/>
  <c r="Q1612" i="6" s="1"/>
  <c r="P1620" i="6" a="1"/>
  <c r="P1620" i="6" s="1"/>
  <c r="Q1620" i="6" s="1"/>
  <c r="P1628" i="6" a="1"/>
  <c r="P1628" i="6" s="1"/>
  <c r="Q1628" i="6" s="1"/>
  <c r="P1636" i="6" a="1"/>
  <c r="P1636" i="6" s="1"/>
  <c r="Q1636" i="6" s="1"/>
  <c r="P1644" i="6" a="1"/>
  <c r="P1644" i="6" s="1"/>
  <c r="Q1644" i="6" s="1"/>
  <c r="P1652" i="6" a="1"/>
  <c r="P1652" i="6" s="1"/>
  <c r="Q1652" i="6" s="1"/>
  <c r="P1660" i="6" a="1"/>
  <c r="P1660" i="6" s="1"/>
  <c r="Q1660" i="6" s="1"/>
  <c r="P1668" i="6" a="1"/>
  <c r="P1668" i="6" s="1"/>
  <c r="Q1668" i="6" s="1"/>
  <c r="P1676" i="6" a="1"/>
  <c r="P1676" i="6" s="1"/>
  <c r="Q1676" i="6" s="1"/>
  <c r="P1684" i="6" a="1"/>
  <c r="P1684" i="6" s="1"/>
  <c r="Q1684" i="6" s="1"/>
  <c r="P1692" i="6" a="1"/>
  <c r="P1692" i="6" s="1"/>
  <c r="Q1692" i="6" s="1"/>
  <c r="P1700" i="6" a="1"/>
  <c r="P1700" i="6" s="1"/>
  <c r="Q1700" i="6" s="1"/>
  <c r="P1708" i="6" a="1"/>
  <c r="P1708" i="6" s="1"/>
  <c r="Q1708" i="6" s="1"/>
  <c r="P1716" i="6" a="1"/>
  <c r="P1716" i="6" s="1"/>
  <c r="Q1716" i="6" s="1"/>
  <c r="P1724" i="6" a="1"/>
  <c r="P1724" i="6" s="1"/>
  <c r="Q1724" i="6" s="1"/>
  <c r="P1732" i="6" a="1"/>
  <c r="P1732" i="6" s="1"/>
  <c r="Q1732" i="6" s="1"/>
  <c r="P1740" i="6" a="1"/>
  <c r="P1740" i="6" s="1"/>
  <c r="Q1740" i="6" s="1"/>
  <c r="P1748" i="6" a="1"/>
  <c r="P1748" i="6" s="1"/>
  <c r="Q1748" i="6" s="1"/>
  <c r="P1756" i="6" a="1"/>
  <c r="P1756" i="6" s="1"/>
  <c r="Q1756" i="6" s="1"/>
  <c r="P1764" i="6" a="1"/>
  <c r="P1764" i="6" s="1"/>
  <c r="Q1764" i="6" s="1"/>
  <c r="P1772" i="6" a="1"/>
  <c r="P1772" i="6" s="1"/>
  <c r="Q1772" i="6" s="1"/>
  <c r="P1780" i="6" a="1"/>
  <c r="P1780" i="6" s="1"/>
  <c r="Q1780" i="6" s="1"/>
  <c r="P1788" i="6" a="1"/>
  <c r="P1788" i="6" s="1"/>
  <c r="Q1788" i="6" s="1"/>
  <c r="P1796" i="6" a="1"/>
  <c r="P1796" i="6" s="1"/>
  <c r="Q1796" i="6" s="1"/>
  <c r="P1804" i="6" a="1"/>
  <c r="P1804" i="6" s="1"/>
  <c r="Q1804" i="6" s="1"/>
  <c r="P1812" i="6" a="1"/>
  <c r="P1812" i="6" s="1"/>
  <c r="Q1812" i="6" s="1"/>
  <c r="P1820" i="6" a="1"/>
  <c r="P1820" i="6" s="1"/>
  <c r="Q1820" i="6" s="1"/>
  <c r="P1828" i="6" a="1"/>
  <c r="P1828" i="6" s="1"/>
  <c r="Q1828" i="6" s="1"/>
  <c r="P1836" i="6" a="1"/>
  <c r="P1836" i="6" s="1"/>
  <c r="Q1836" i="6" s="1"/>
  <c r="P1844" i="6" a="1"/>
  <c r="P1844" i="6" s="1"/>
  <c r="Q1844" i="6" s="1"/>
  <c r="P1852" i="6" a="1"/>
  <c r="P1852" i="6" s="1"/>
  <c r="Q1852" i="6" s="1"/>
  <c r="P1860" i="6" a="1"/>
  <c r="P1860" i="6" s="1"/>
  <c r="Q1860" i="6" s="1"/>
  <c r="P1868" i="6" a="1"/>
  <c r="P1868" i="6" s="1"/>
  <c r="Q1868" i="6" s="1"/>
  <c r="P1876" i="6" a="1"/>
  <c r="P1876" i="6" s="1"/>
  <c r="Q1876" i="6" s="1"/>
  <c r="P1884" i="6" a="1"/>
  <c r="P1884" i="6" s="1"/>
  <c r="Q1884" i="6" s="1"/>
  <c r="P1892" i="6" a="1"/>
  <c r="P1892" i="6" s="1"/>
  <c r="Q1892" i="6" s="1"/>
  <c r="P1900" i="6" a="1"/>
  <c r="P1900" i="6" s="1"/>
  <c r="Q1900" i="6" s="1"/>
  <c r="P1908" i="6" a="1"/>
  <c r="P1908" i="6" s="1"/>
  <c r="Q1908" i="6" s="1"/>
  <c r="P1916" i="6" a="1"/>
  <c r="P1916" i="6" s="1"/>
  <c r="Q1916" i="6" s="1"/>
  <c r="P1924" i="6" a="1"/>
  <c r="P1924" i="6" s="1"/>
  <c r="Q1924" i="6" s="1"/>
  <c r="P1932" i="6" a="1"/>
  <c r="P1932" i="6" s="1"/>
  <c r="Q1932" i="6" s="1"/>
  <c r="P1940" i="6" a="1"/>
  <c r="P1940" i="6" s="1"/>
  <c r="Q1940" i="6" s="1"/>
  <c r="P1948" i="6" a="1"/>
  <c r="P1948" i="6" s="1"/>
  <c r="Q1948" i="6" s="1"/>
  <c r="P1956" i="6" a="1"/>
  <c r="P1956" i="6" s="1"/>
  <c r="Q1956" i="6" s="1"/>
  <c r="P1964" i="6" a="1"/>
  <c r="P1964" i="6" s="1"/>
  <c r="Q1964" i="6" s="1"/>
  <c r="P1972" i="6" a="1"/>
  <c r="P1972" i="6" s="1"/>
  <c r="Q1972" i="6" s="1"/>
  <c r="P1980" i="6" a="1"/>
  <c r="P1980" i="6" s="1"/>
  <c r="Q1980" i="6" s="1"/>
  <c r="P1988" i="6" a="1"/>
  <c r="P1988" i="6" s="1"/>
  <c r="Q1988" i="6" s="1"/>
  <c r="P1996" i="6" a="1"/>
  <c r="P1996" i="6" s="1"/>
  <c r="Q1996" i="6" s="1"/>
  <c r="P2004" i="6" a="1"/>
  <c r="P2004" i="6" s="1"/>
  <c r="Q2004" i="6" s="1"/>
  <c r="P2012" i="6" a="1"/>
  <c r="P2012" i="6" s="1"/>
  <c r="Q2012" i="6" s="1"/>
  <c r="P2020" i="6" a="1"/>
  <c r="P2020" i="6" s="1"/>
  <c r="Q2020" i="6" s="1"/>
  <c r="P2028" i="6" a="1"/>
  <c r="P2028" i="6" s="1"/>
  <c r="Q2028" i="6" s="1"/>
  <c r="P161" i="6" a="1"/>
  <c r="P161" i="6" s="1"/>
  <c r="Q161" i="6" s="1"/>
  <c r="P353" i="6" a="1"/>
  <c r="P353" i="6" s="1"/>
  <c r="Q353" i="6" s="1"/>
  <c r="P602" i="6" a="1"/>
  <c r="P602" i="6" s="1"/>
  <c r="Q602" i="6" s="1"/>
  <c r="P721" i="6" a="1"/>
  <c r="P721" i="6" s="1"/>
  <c r="Q721" i="6" s="1"/>
  <c r="P769" i="6" a="1"/>
  <c r="P769" i="6" s="1"/>
  <c r="Q769" i="6" s="1"/>
  <c r="P832" i="6" a="1"/>
  <c r="P832" i="6" s="1"/>
  <c r="Q832" i="6" s="1"/>
  <c r="P895" i="6" a="1"/>
  <c r="P895" i="6" s="1"/>
  <c r="Q895" i="6" s="1"/>
  <c r="P943" i="6" a="1"/>
  <c r="P943" i="6" s="1"/>
  <c r="Q943" i="6" s="1"/>
  <c r="P1001" i="6" a="1"/>
  <c r="P1001" i="6" s="1"/>
  <c r="Q1001" i="6" s="1"/>
  <c r="P1064" i="6" a="1"/>
  <c r="P1064" i="6" s="1"/>
  <c r="Q1064" i="6" s="1"/>
  <c r="P1112" i="6" a="1"/>
  <c r="P1112" i="6" s="1"/>
  <c r="Q1112" i="6" s="1"/>
  <c r="P1161" i="6" a="1"/>
  <c r="P1161" i="6" s="1"/>
  <c r="Q1161" i="6" s="1"/>
  <c r="P1197" i="6" a="1"/>
  <c r="P1197" i="6" s="1"/>
  <c r="Q1197" i="6" s="1"/>
  <c r="P1215" i="6" a="1"/>
  <c r="P1215" i="6" s="1"/>
  <c r="Q1215" i="6" s="1"/>
  <c r="P1238" i="6" a="1"/>
  <c r="P1238" i="6" s="1"/>
  <c r="Q1238" i="6" s="1"/>
  <c r="P1261" i="6" a="1"/>
  <c r="P1261" i="6" s="1"/>
  <c r="Q1261" i="6" s="1"/>
  <c r="P1279" i="6" a="1"/>
  <c r="P1279" i="6" s="1"/>
  <c r="Q1279" i="6" s="1"/>
  <c r="P1302" i="6" a="1"/>
  <c r="P1302" i="6" s="1"/>
  <c r="Q1302" i="6" s="1"/>
  <c r="P1325" i="6" a="1"/>
  <c r="P1325" i="6" s="1"/>
  <c r="Q1325" i="6" s="1"/>
  <c r="P1343" i="6" a="1"/>
  <c r="P1343" i="6" s="1"/>
  <c r="Q1343" i="6" s="1"/>
  <c r="P1366" i="6" a="1"/>
  <c r="P1366" i="6" s="1"/>
  <c r="Q1366" i="6" s="1"/>
  <c r="P1389" i="6" a="1"/>
  <c r="P1389" i="6" s="1"/>
  <c r="Q1389" i="6" s="1"/>
  <c r="P1407" i="6" a="1"/>
  <c r="P1407" i="6" s="1"/>
  <c r="Q1407" i="6" s="1"/>
  <c r="P1430" i="6" a="1"/>
  <c r="P1430" i="6" s="1"/>
  <c r="Q1430" i="6" s="1"/>
  <c r="P1453" i="6" a="1"/>
  <c r="P1453" i="6" s="1"/>
  <c r="Q1453" i="6" s="1"/>
  <c r="P1471" i="6" a="1"/>
  <c r="P1471" i="6" s="1"/>
  <c r="Q1471" i="6" s="1"/>
  <c r="P1494" i="6" a="1"/>
  <c r="P1494" i="6" s="1"/>
  <c r="Q1494" i="6" s="1"/>
  <c r="P1517" i="6" a="1"/>
  <c r="P1517" i="6" s="1"/>
  <c r="Q1517" i="6" s="1"/>
  <c r="P1535" i="6" a="1"/>
  <c r="P1535" i="6" s="1"/>
  <c r="Q1535" i="6" s="1"/>
  <c r="P1558" i="6" a="1"/>
  <c r="P1558" i="6" s="1"/>
  <c r="Q1558" i="6" s="1"/>
  <c r="P1581" i="6" a="1"/>
  <c r="P1581" i="6" s="1"/>
  <c r="Q1581" i="6" s="1"/>
  <c r="P1599" i="6" a="1"/>
  <c r="P1599" i="6" s="1"/>
  <c r="Q1599" i="6" s="1"/>
  <c r="P1613" i="6" a="1"/>
  <c r="P1613" i="6" s="1"/>
  <c r="Q1613" i="6" s="1"/>
  <c r="P1621" i="6" a="1"/>
  <c r="P1621" i="6" s="1"/>
  <c r="Q1621" i="6" s="1"/>
  <c r="P1629" i="6" a="1"/>
  <c r="P1629" i="6" s="1"/>
  <c r="Q1629" i="6" s="1"/>
  <c r="P1637" i="6" a="1"/>
  <c r="P1637" i="6" s="1"/>
  <c r="Q1637" i="6" s="1"/>
  <c r="P1645" i="6" a="1"/>
  <c r="P1645" i="6" s="1"/>
  <c r="Q1645" i="6" s="1"/>
  <c r="P1653" i="6" a="1"/>
  <c r="P1653" i="6" s="1"/>
  <c r="Q1653" i="6" s="1"/>
  <c r="P1661" i="6" a="1"/>
  <c r="P1661" i="6" s="1"/>
  <c r="Q1661" i="6" s="1"/>
  <c r="P1669" i="6" a="1"/>
  <c r="P1669" i="6" s="1"/>
  <c r="Q1669" i="6" s="1"/>
  <c r="P1677" i="6" a="1"/>
  <c r="P1677" i="6" s="1"/>
  <c r="Q1677" i="6" s="1"/>
  <c r="P1685" i="6" a="1"/>
  <c r="P1685" i="6" s="1"/>
  <c r="Q1685" i="6" s="1"/>
  <c r="P1693" i="6" a="1"/>
  <c r="P1693" i="6" s="1"/>
  <c r="Q1693" i="6" s="1"/>
  <c r="P1701" i="6" a="1"/>
  <c r="P1701" i="6" s="1"/>
  <c r="Q1701" i="6" s="1"/>
  <c r="P1709" i="6" a="1"/>
  <c r="P1709" i="6" s="1"/>
  <c r="Q1709" i="6" s="1"/>
  <c r="P1717" i="6" a="1"/>
  <c r="P1717" i="6" s="1"/>
  <c r="Q1717" i="6" s="1"/>
  <c r="P1725" i="6" a="1"/>
  <c r="P1725" i="6" s="1"/>
  <c r="Q1725" i="6" s="1"/>
  <c r="P1733" i="6" a="1"/>
  <c r="P1733" i="6" s="1"/>
  <c r="Q1733" i="6" s="1"/>
  <c r="P1741" i="6" a="1"/>
  <c r="P1741" i="6" s="1"/>
  <c r="Q1741" i="6" s="1"/>
  <c r="P1749" i="6" a="1"/>
  <c r="P1749" i="6" s="1"/>
  <c r="Q1749" i="6" s="1"/>
  <c r="P1757" i="6" a="1"/>
  <c r="P1757" i="6" s="1"/>
  <c r="Q1757" i="6" s="1"/>
  <c r="P1765" i="6" a="1"/>
  <c r="P1765" i="6" s="1"/>
  <c r="Q1765" i="6" s="1"/>
  <c r="P1773" i="6" a="1"/>
  <c r="P1773" i="6" s="1"/>
  <c r="Q1773" i="6" s="1"/>
  <c r="P1781" i="6" a="1"/>
  <c r="P1781" i="6" s="1"/>
  <c r="Q1781" i="6" s="1"/>
  <c r="P1789" i="6" a="1"/>
  <c r="P1789" i="6" s="1"/>
  <c r="Q1789" i="6" s="1"/>
  <c r="P1797" i="6" a="1"/>
  <c r="P1797" i="6" s="1"/>
  <c r="Q1797" i="6" s="1"/>
  <c r="P1805" i="6" a="1"/>
  <c r="P1805" i="6" s="1"/>
  <c r="Q1805" i="6" s="1"/>
  <c r="P1813" i="6" a="1"/>
  <c r="P1813" i="6" s="1"/>
  <c r="Q1813" i="6" s="1"/>
  <c r="P1821" i="6" a="1"/>
  <c r="P1821" i="6" s="1"/>
  <c r="Q1821" i="6" s="1"/>
  <c r="P1829" i="6" a="1"/>
  <c r="P1829" i="6" s="1"/>
  <c r="Q1829" i="6" s="1"/>
  <c r="P1837" i="6" a="1"/>
  <c r="P1837" i="6" s="1"/>
  <c r="Q1837" i="6" s="1"/>
  <c r="P1845" i="6" a="1"/>
  <c r="P1845" i="6" s="1"/>
  <c r="Q1845" i="6" s="1"/>
  <c r="P1853" i="6" a="1"/>
  <c r="P1853" i="6" s="1"/>
  <c r="Q1853" i="6" s="1"/>
  <c r="P1861" i="6" a="1"/>
  <c r="P1861" i="6" s="1"/>
  <c r="Q1861" i="6" s="1"/>
  <c r="P1869" i="6" a="1"/>
  <c r="P1869" i="6" s="1"/>
  <c r="Q1869" i="6" s="1"/>
  <c r="P1877" i="6" a="1"/>
  <c r="P1877" i="6" s="1"/>
  <c r="Q1877" i="6" s="1"/>
  <c r="P1885" i="6" a="1"/>
  <c r="P1885" i="6" s="1"/>
  <c r="Q1885" i="6" s="1"/>
  <c r="P1893" i="6" a="1"/>
  <c r="P1893" i="6" s="1"/>
  <c r="Q1893" i="6" s="1"/>
  <c r="P1901" i="6" a="1"/>
  <c r="P1901" i="6" s="1"/>
  <c r="Q1901" i="6" s="1"/>
  <c r="P1909" i="6" a="1"/>
  <c r="P1909" i="6" s="1"/>
  <c r="Q1909" i="6" s="1"/>
  <c r="P1917" i="6" a="1"/>
  <c r="P1917" i="6" s="1"/>
  <c r="Q1917" i="6" s="1"/>
  <c r="P1925" i="6" a="1"/>
  <c r="P1925" i="6" s="1"/>
  <c r="Q1925" i="6" s="1"/>
  <c r="P1933" i="6" a="1"/>
  <c r="P1933" i="6" s="1"/>
  <c r="Q1933" i="6" s="1"/>
  <c r="P1941" i="6" a="1"/>
  <c r="P1941" i="6" s="1"/>
  <c r="Q1941" i="6" s="1"/>
  <c r="P1949" i="6" a="1"/>
  <c r="P1949" i="6" s="1"/>
  <c r="Q1949" i="6" s="1"/>
  <c r="P1957" i="6" a="1"/>
  <c r="P1957" i="6" s="1"/>
  <c r="Q1957" i="6" s="1"/>
  <c r="P1965" i="6" a="1"/>
  <c r="P1965" i="6" s="1"/>
  <c r="Q1965" i="6" s="1"/>
  <c r="P1973" i="6" a="1"/>
  <c r="P1973" i="6" s="1"/>
  <c r="Q1973" i="6" s="1"/>
  <c r="P1981" i="6" a="1"/>
  <c r="P1981" i="6" s="1"/>
  <c r="Q1981" i="6" s="1"/>
  <c r="P1989" i="6" a="1"/>
  <c r="P1989" i="6" s="1"/>
  <c r="Q1989" i="6" s="1"/>
  <c r="P1997" i="6" a="1"/>
  <c r="P1997" i="6" s="1"/>
  <c r="Q1997" i="6" s="1"/>
  <c r="P2005" i="6" a="1"/>
  <c r="P2005" i="6" s="1"/>
  <c r="Q2005" i="6" s="1"/>
  <c r="P2013" i="6" a="1"/>
  <c r="P2013" i="6" s="1"/>
  <c r="Q2013" i="6" s="1"/>
  <c r="P2021" i="6" a="1"/>
  <c r="P2021" i="6" s="1"/>
  <c r="Q2021" i="6" s="1"/>
  <c r="P2029" i="6" a="1"/>
  <c r="P2029" i="6" s="1"/>
  <c r="Q2029" i="6" s="1"/>
  <c r="C5" i="13"/>
  <c r="P162" i="6" a="1"/>
  <c r="P162" i="6" s="1"/>
  <c r="Q162" i="6" s="1"/>
  <c r="P417" i="6" a="1"/>
  <c r="P417" i="6" s="1"/>
  <c r="Q417" i="6" s="1"/>
  <c r="P609" i="6" a="1"/>
  <c r="P609" i="6" s="1"/>
  <c r="Q609" i="6" s="1"/>
  <c r="P727" i="6" a="1"/>
  <c r="P727" i="6" s="1"/>
  <c r="Q727" i="6" s="1"/>
  <c r="P785" i="6" a="1"/>
  <c r="P785" i="6" s="1"/>
  <c r="Q785" i="6" s="1"/>
  <c r="P833" i="6" a="1"/>
  <c r="P833" i="6" s="1"/>
  <c r="Q833" i="6" s="1"/>
  <c r="P896" i="6" a="1"/>
  <c r="P896" i="6" s="1"/>
  <c r="Q896" i="6" s="1"/>
  <c r="P959" i="6" a="1"/>
  <c r="P959" i="6" s="1"/>
  <c r="Q959" i="6" s="1"/>
  <c r="P1007" i="6" a="1"/>
  <c r="P1007" i="6" s="1"/>
  <c r="Q1007" i="6" s="1"/>
  <c r="P1065" i="6" a="1"/>
  <c r="P1065" i="6" s="1"/>
  <c r="Q1065" i="6" s="1"/>
  <c r="P1128" i="6" a="1"/>
  <c r="P1128" i="6" s="1"/>
  <c r="Q1128" i="6" s="1"/>
  <c r="P1164" i="6" a="1"/>
  <c r="P1164" i="6" s="1"/>
  <c r="Q1164" i="6" s="1"/>
  <c r="P1198" i="6" a="1"/>
  <c r="P1198" i="6" s="1"/>
  <c r="Q1198" i="6" s="1"/>
  <c r="P1221" i="6" a="1"/>
  <c r="P1221" i="6" s="1"/>
  <c r="Q1221" i="6" s="1"/>
  <c r="P1239" i="6" a="1"/>
  <c r="P1239" i="6" s="1"/>
  <c r="Q1239" i="6" s="1"/>
  <c r="P1262" i="6" a="1"/>
  <c r="P1262" i="6" s="1"/>
  <c r="Q1262" i="6" s="1"/>
  <c r="P1285" i="6" a="1"/>
  <c r="P1285" i="6" s="1"/>
  <c r="Q1285" i="6" s="1"/>
  <c r="P1303" i="6" a="1"/>
  <c r="P1303" i="6" s="1"/>
  <c r="Q1303" i="6" s="1"/>
  <c r="P1326" i="6" a="1"/>
  <c r="P1326" i="6" s="1"/>
  <c r="Q1326" i="6" s="1"/>
  <c r="P1349" i="6" a="1"/>
  <c r="P1349" i="6" s="1"/>
  <c r="Q1349" i="6" s="1"/>
  <c r="P1367" i="6" a="1"/>
  <c r="P1367" i="6" s="1"/>
  <c r="Q1367" i="6" s="1"/>
  <c r="P1390" i="6" a="1"/>
  <c r="P1390" i="6" s="1"/>
  <c r="Q1390" i="6" s="1"/>
  <c r="P1413" i="6" a="1"/>
  <c r="P1413" i="6" s="1"/>
  <c r="Q1413" i="6" s="1"/>
  <c r="P1431" i="6" a="1"/>
  <c r="P1431" i="6" s="1"/>
  <c r="Q1431" i="6" s="1"/>
  <c r="P1454" i="6" a="1"/>
  <c r="P1454" i="6" s="1"/>
  <c r="Q1454" i="6" s="1"/>
  <c r="P1477" i="6" a="1"/>
  <c r="P1477" i="6" s="1"/>
  <c r="Q1477" i="6" s="1"/>
  <c r="P1495" i="6" a="1"/>
  <c r="P1495" i="6" s="1"/>
  <c r="Q1495" i="6" s="1"/>
  <c r="P1518" i="6" a="1"/>
  <c r="P1518" i="6" s="1"/>
  <c r="Q1518" i="6" s="1"/>
  <c r="P1541" i="6" a="1"/>
  <c r="P1541" i="6" s="1"/>
  <c r="Q1541" i="6" s="1"/>
  <c r="P1559" i="6" a="1"/>
  <c r="P1559" i="6" s="1"/>
  <c r="Q1559" i="6" s="1"/>
  <c r="P1582" i="6" a="1"/>
  <c r="P1582" i="6" s="1"/>
  <c r="Q1582" i="6" s="1"/>
  <c r="P1605" i="6" a="1"/>
  <c r="P1605" i="6" s="1"/>
  <c r="Q1605" i="6" s="1"/>
  <c r="P1614" i="6" a="1"/>
  <c r="P1614" i="6" s="1"/>
  <c r="Q1614" i="6" s="1"/>
  <c r="P1622" i="6" a="1"/>
  <c r="P1622" i="6" s="1"/>
  <c r="Q1622" i="6" s="1"/>
  <c r="P1630" i="6" a="1"/>
  <c r="P1630" i="6" s="1"/>
  <c r="Q1630" i="6" s="1"/>
  <c r="P1638" i="6" a="1"/>
  <c r="P1638" i="6" s="1"/>
  <c r="Q1638" i="6" s="1"/>
  <c r="P1646" i="6" a="1"/>
  <c r="P1646" i="6" s="1"/>
  <c r="Q1646" i="6" s="1"/>
  <c r="P1654" i="6" a="1"/>
  <c r="P1654" i="6" s="1"/>
  <c r="Q1654" i="6" s="1"/>
  <c r="P1662" i="6" a="1"/>
  <c r="P1662" i="6" s="1"/>
  <c r="Q1662" i="6" s="1"/>
  <c r="P1670" i="6" a="1"/>
  <c r="P1670" i="6" s="1"/>
  <c r="Q1670" i="6" s="1"/>
  <c r="P1678" i="6" a="1"/>
  <c r="P1678" i="6" s="1"/>
  <c r="Q1678" i="6" s="1"/>
  <c r="P1686" i="6" a="1"/>
  <c r="P1686" i="6" s="1"/>
  <c r="Q1686" i="6" s="1"/>
  <c r="P1694" i="6" a="1"/>
  <c r="P1694" i="6" s="1"/>
  <c r="Q1694" i="6" s="1"/>
  <c r="P1702" i="6" a="1"/>
  <c r="P1702" i="6" s="1"/>
  <c r="Q1702" i="6" s="1"/>
  <c r="P1710" i="6" a="1"/>
  <c r="P1710" i="6" s="1"/>
  <c r="Q1710" i="6" s="1"/>
  <c r="P1718" i="6" a="1"/>
  <c r="P1718" i="6" s="1"/>
  <c r="Q1718" i="6" s="1"/>
  <c r="P1726" i="6" a="1"/>
  <c r="P1726" i="6" s="1"/>
  <c r="Q1726" i="6" s="1"/>
  <c r="P1734" i="6" a="1"/>
  <c r="P1734" i="6" s="1"/>
  <c r="Q1734" i="6" s="1"/>
  <c r="P1742" i="6" a="1"/>
  <c r="P1742" i="6" s="1"/>
  <c r="Q1742" i="6" s="1"/>
  <c r="P1750" i="6" a="1"/>
  <c r="P1750" i="6" s="1"/>
  <c r="Q1750" i="6" s="1"/>
  <c r="P1758" i="6" a="1"/>
  <c r="P1758" i="6" s="1"/>
  <c r="Q1758" i="6" s="1"/>
  <c r="P1766" i="6" a="1"/>
  <c r="P1766" i="6" s="1"/>
  <c r="Q1766" i="6" s="1"/>
  <c r="P1774" i="6" a="1"/>
  <c r="P1774" i="6" s="1"/>
  <c r="Q1774" i="6" s="1"/>
  <c r="P1782" i="6" a="1"/>
  <c r="P1782" i="6" s="1"/>
  <c r="Q1782" i="6" s="1"/>
  <c r="P1790" i="6" a="1"/>
  <c r="P1790" i="6" s="1"/>
  <c r="Q1790" i="6" s="1"/>
  <c r="P1798" i="6" a="1"/>
  <c r="P1798" i="6" s="1"/>
  <c r="Q1798" i="6" s="1"/>
  <c r="P1806" i="6" a="1"/>
  <c r="P1806" i="6" s="1"/>
  <c r="Q1806" i="6" s="1"/>
  <c r="P1814" i="6" a="1"/>
  <c r="P1814" i="6" s="1"/>
  <c r="Q1814" i="6" s="1"/>
  <c r="P1822" i="6" a="1"/>
  <c r="P1822" i="6" s="1"/>
  <c r="Q1822" i="6" s="1"/>
  <c r="P1830" i="6" a="1"/>
  <c r="P1830" i="6" s="1"/>
  <c r="Q1830" i="6" s="1"/>
  <c r="P1838" i="6" a="1"/>
  <c r="P1838" i="6" s="1"/>
  <c r="Q1838" i="6" s="1"/>
  <c r="P1846" i="6" a="1"/>
  <c r="P1846" i="6" s="1"/>
  <c r="Q1846" i="6" s="1"/>
  <c r="P1854" i="6" a="1"/>
  <c r="P1854" i="6" s="1"/>
  <c r="Q1854" i="6" s="1"/>
  <c r="P1862" i="6" a="1"/>
  <c r="P1862" i="6" s="1"/>
  <c r="Q1862" i="6" s="1"/>
  <c r="P1870" i="6" a="1"/>
  <c r="P1870" i="6" s="1"/>
  <c r="Q1870" i="6" s="1"/>
  <c r="P1878" i="6" a="1"/>
  <c r="P1878" i="6" s="1"/>
  <c r="Q1878" i="6" s="1"/>
  <c r="P1886" i="6" a="1"/>
  <c r="P1886" i="6" s="1"/>
  <c r="Q1886" i="6" s="1"/>
  <c r="P1894" i="6" a="1"/>
  <c r="P1894" i="6" s="1"/>
  <c r="Q1894" i="6" s="1"/>
  <c r="P1902" i="6" a="1"/>
  <c r="P1902" i="6" s="1"/>
  <c r="Q1902" i="6" s="1"/>
  <c r="P1910" i="6" a="1"/>
  <c r="P1910" i="6" s="1"/>
  <c r="Q1910" i="6" s="1"/>
  <c r="P1918" i="6" a="1"/>
  <c r="P1918" i="6" s="1"/>
  <c r="Q1918" i="6" s="1"/>
  <c r="P1926" i="6" a="1"/>
  <c r="P1926" i="6" s="1"/>
  <c r="Q1926" i="6" s="1"/>
  <c r="P1934" i="6" a="1"/>
  <c r="P1934" i="6" s="1"/>
  <c r="Q1934" i="6" s="1"/>
  <c r="P1942" i="6" a="1"/>
  <c r="P1942" i="6" s="1"/>
  <c r="Q1942" i="6" s="1"/>
  <c r="P1950" i="6" a="1"/>
  <c r="P1950" i="6" s="1"/>
  <c r="Q1950" i="6" s="1"/>
  <c r="P1958" i="6" a="1"/>
  <c r="P1958" i="6" s="1"/>
  <c r="Q1958" i="6" s="1"/>
  <c r="P1966" i="6" a="1"/>
  <c r="P1966" i="6" s="1"/>
  <c r="Q1966" i="6" s="1"/>
  <c r="P1974" i="6" a="1"/>
  <c r="P1974" i="6" s="1"/>
  <c r="Q1974" i="6" s="1"/>
  <c r="P1982" i="6" a="1"/>
  <c r="P1982" i="6" s="1"/>
  <c r="Q1982" i="6" s="1"/>
  <c r="P1990" i="6" a="1"/>
  <c r="P1990" i="6" s="1"/>
  <c r="Q1990" i="6" s="1"/>
  <c r="P1998" i="6" a="1"/>
  <c r="P1998" i="6" s="1"/>
  <c r="Q1998" i="6" s="1"/>
  <c r="P2006" i="6" a="1"/>
  <c r="P2006" i="6" s="1"/>
  <c r="Q2006" i="6" s="1"/>
  <c r="P2014" i="6" a="1"/>
  <c r="P2014" i="6" s="1"/>
  <c r="Q2014" i="6" s="1"/>
  <c r="P2022" i="6" a="1"/>
  <c r="P2022" i="6" s="1"/>
  <c r="Q2022" i="6" s="1"/>
  <c r="P2030" i="6" a="1"/>
  <c r="P2030" i="6" s="1"/>
  <c r="Q2030" i="6" s="1"/>
  <c r="P186" i="6" a="1"/>
  <c r="P186" i="6" s="1"/>
  <c r="Q186" i="6" s="1"/>
  <c r="P418" i="6" a="1"/>
  <c r="P418" i="6" s="1"/>
  <c r="Q418" i="6" s="1"/>
  <c r="P673" i="6" a="1"/>
  <c r="P673" i="6" s="1"/>
  <c r="Q673" i="6" s="1"/>
  <c r="P728" i="6" a="1"/>
  <c r="P728" i="6" s="1"/>
  <c r="Q728" i="6" s="1"/>
  <c r="P791" i="6" a="1"/>
  <c r="P791" i="6" s="1"/>
  <c r="Q791" i="6" s="1"/>
  <c r="P849" i="6" a="1"/>
  <c r="P849" i="6" s="1"/>
  <c r="Q849" i="6" s="1"/>
  <c r="P897" i="6" a="1"/>
  <c r="P897" i="6" s="1"/>
  <c r="Q897" i="6" s="1"/>
  <c r="P960" i="6" a="1"/>
  <c r="P960" i="6" s="1"/>
  <c r="Q960" i="6" s="1"/>
  <c r="P1023" i="6" a="1"/>
  <c r="P1023" i="6" s="1"/>
  <c r="Q1023" i="6" s="1"/>
  <c r="P1071" i="6" a="1"/>
  <c r="P1071" i="6" s="1"/>
  <c r="Q1071" i="6" s="1"/>
  <c r="P1129" i="6" a="1"/>
  <c r="P1129" i="6" s="1"/>
  <c r="Q1129" i="6" s="1"/>
  <c r="P1175" i="6" a="1"/>
  <c r="P1175" i="6" s="1"/>
  <c r="Q1175" i="6" s="1"/>
  <c r="P1199" i="6" a="1"/>
  <c r="P1199" i="6" s="1"/>
  <c r="Q1199" i="6" s="1"/>
  <c r="P1222" i="6" a="1"/>
  <c r="P1222" i="6" s="1"/>
  <c r="Q1222" i="6" s="1"/>
  <c r="P1245" i="6" a="1"/>
  <c r="P1245" i="6" s="1"/>
  <c r="Q1245" i="6" s="1"/>
  <c r="P1263" i="6" a="1"/>
  <c r="P1263" i="6" s="1"/>
  <c r="Q1263" i="6" s="1"/>
  <c r="P1286" i="6" a="1"/>
  <c r="P1286" i="6" s="1"/>
  <c r="Q1286" i="6" s="1"/>
  <c r="P1309" i="6" a="1"/>
  <c r="P1309" i="6" s="1"/>
  <c r="Q1309" i="6" s="1"/>
  <c r="P1327" i="6" a="1"/>
  <c r="P1327" i="6" s="1"/>
  <c r="Q1327" i="6" s="1"/>
  <c r="P1350" i="6" a="1"/>
  <c r="P1350" i="6" s="1"/>
  <c r="Q1350" i="6" s="1"/>
  <c r="P1373" i="6" a="1"/>
  <c r="P1373" i="6" s="1"/>
  <c r="Q1373" i="6" s="1"/>
  <c r="P1391" i="6" a="1"/>
  <c r="P1391" i="6" s="1"/>
  <c r="Q1391" i="6" s="1"/>
  <c r="P1414" i="6" a="1"/>
  <c r="P1414" i="6" s="1"/>
  <c r="Q1414" i="6" s="1"/>
  <c r="P1437" i="6" a="1"/>
  <c r="P1437" i="6" s="1"/>
  <c r="Q1437" i="6" s="1"/>
  <c r="P1455" i="6" a="1"/>
  <c r="P1455" i="6" s="1"/>
  <c r="Q1455" i="6" s="1"/>
  <c r="P1478" i="6" a="1"/>
  <c r="P1478" i="6" s="1"/>
  <c r="Q1478" i="6" s="1"/>
  <c r="P1501" i="6" a="1"/>
  <c r="P1501" i="6" s="1"/>
  <c r="Q1501" i="6" s="1"/>
  <c r="P1519" i="6" a="1"/>
  <c r="P1519" i="6" s="1"/>
  <c r="Q1519" i="6" s="1"/>
  <c r="P1542" i="6" a="1"/>
  <c r="P1542" i="6" s="1"/>
  <c r="Q1542" i="6" s="1"/>
  <c r="P1565" i="6" a="1"/>
  <c r="P1565" i="6" s="1"/>
  <c r="Q1565" i="6" s="1"/>
  <c r="P1583" i="6" a="1"/>
  <c r="P1583" i="6" s="1"/>
  <c r="Q1583" i="6" s="1"/>
  <c r="P1606" i="6" a="1"/>
  <c r="P1606" i="6" s="1"/>
  <c r="Q1606" i="6" s="1"/>
  <c r="P1615" i="6" a="1"/>
  <c r="P1615" i="6" s="1"/>
  <c r="Q1615" i="6" s="1"/>
  <c r="P1623" i="6" a="1"/>
  <c r="P1623" i="6" s="1"/>
  <c r="Q1623" i="6" s="1"/>
  <c r="P1631" i="6" a="1"/>
  <c r="P1631" i="6" s="1"/>
  <c r="Q1631" i="6" s="1"/>
  <c r="P1639" i="6" a="1"/>
  <c r="P1639" i="6" s="1"/>
  <c r="Q1639" i="6" s="1"/>
  <c r="P1647" i="6" a="1"/>
  <c r="P1647" i="6" s="1"/>
  <c r="Q1647" i="6" s="1"/>
  <c r="P1655" i="6" a="1"/>
  <c r="P1655" i="6" s="1"/>
  <c r="Q1655" i="6" s="1"/>
  <c r="P1663" i="6" a="1"/>
  <c r="P1663" i="6" s="1"/>
  <c r="Q1663" i="6" s="1"/>
  <c r="P1671" i="6" a="1"/>
  <c r="P1671" i="6" s="1"/>
  <c r="Q1671" i="6" s="1"/>
  <c r="P1679" i="6" a="1"/>
  <c r="P1679" i="6" s="1"/>
  <c r="Q1679" i="6" s="1"/>
  <c r="P1687" i="6" a="1"/>
  <c r="P1687" i="6" s="1"/>
  <c r="Q1687" i="6" s="1"/>
  <c r="P1695" i="6" a="1"/>
  <c r="P1695" i="6" s="1"/>
  <c r="Q1695" i="6" s="1"/>
  <c r="P1703" i="6" a="1"/>
  <c r="P1703" i="6" s="1"/>
  <c r="Q1703" i="6" s="1"/>
  <c r="P1711" i="6" a="1"/>
  <c r="P1711" i="6" s="1"/>
  <c r="Q1711" i="6" s="1"/>
  <c r="P1719" i="6" a="1"/>
  <c r="P1719" i="6" s="1"/>
  <c r="Q1719" i="6" s="1"/>
  <c r="P1727" i="6" a="1"/>
  <c r="P1727" i="6" s="1"/>
  <c r="Q1727" i="6" s="1"/>
  <c r="P1735" i="6" a="1"/>
  <c r="P1735" i="6" s="1"/>
  <c r="Q1735" i="6" s="1"/>
  <c r="P1743" i="6" a="1"/>
  <c r="P1743" i="6" s="1"/>
  <c r="Q1743" i="6" s="1"/>
  <c r="P1751" i="6" a="1"/>
  <c r="P1751" i="6" s="1"/>
  <c r="Q1751" i="6" s="1"/>
  <c r="P1759" i="6" a="1"/>
  <c r="P1759" i="6" s="1"/>
  <c r="Q1759" i="6" s="1"/>
  <c r="P1767" i="6" a="1"/>
  <c r="P1767" i="6" s="1"/>
  <c r="Q1767" i="6" s="1"/>
  <c r="P1775" i="6" a="1"/>
  <c r="P1775" i="6" s="1"/>
  <c r="Q1775" i="6" s="1"/>
  <c r="P1783" i="6" a="1"/>
  <c r="P1783" i="6" s="1"/>
  <c r="Q1783" i="6" s="1"/>
  <c r="P1791" i="6" a="1"/>
  <c r="P1791" i="6" s="1"/>
  <c r="Q1791" i="6" s="1"/>
  <c r="P1799" i="6" a="1"/>
  <c r="P1799" i="6" s="1"/>
  <c r="Q1799" i="6" s="1"/>
  <c r="P1807" i="6" a="1"/>
  <c r="P1807" i="6" s="1"/>
  <c r="Q1807" i="6" s="1"/>
  <c r="P1815" i="6" a="1"/>
  <c r="P1815" i="6" s="1"/>
  <c r="Q1815" i="6" s="1"/>
  <c r="P1823" i="6" a="1"/>
  <c r="P1823" i="6" s="1"/>
  <c r="Q1823" i="6" s="1"/>
  <c r="P1831" i="6" a="1"/>
  <c r="P1831" i="6" s="1"/>
  <c r="Q1831" i="6" s="1"/>
  <c r="P1839" i="6" a="1"/>
  <c r="P1839" i="6" s="1"/>
  <c r="Q1839" i="6" s="1"/>
  <c r="P1847" i="6" a="1"/>
  <c r="P1847" i="6" s="1"/>
  <c r="Q1847" i="6" s="1"/>
  <c r="P1855" i="6" a="1"/>
  <c r="P1855" i="6" s="1"/>
  <c r="Q1855" i="6" s="1"/>
  <c r="P1863" i="6" a="1"/>
  <c r="P1863" i="6" s="1"/>
  <c r="Q1863" i="6" s="1"/>
  <c r="P1871" i="6" a="1"/>
  <c r="P1871" i="6" s="1"/>
  <c r="Q1871" i="6" s="1"/>
  <c r="P1879" i="6" a="1"/>
  <c r="P1879" i="6" s="1"/>
  <c r="Q1879" i="6" s="1"/>
  <c r="P1887" i="6" a="1"/>
  <c r="P1887" i="6" s="1"/>
  <c r="Q1887" i="6" s="1"/>
  <c r="P1895" i="6" a="1"/>
  <c r="P1895" i="6" s="1"/>
  <c r="Q1895" i="6" s="1"/>
  <c r="P1903" i="6" a="1"/>
  <c r="P1903" i="6" s="1"/>
  <c r="Q1903" i="6" s="1"/>
  <c r="P1911" i="6" a="1"/>
  <c r="P1911" i="6" s="1"/>
  <c r="Q1911" i="6" s="1"/>
  <c r="P1919" i="6" a="1"/>
  <c r="P1919" i="6" s="1"/>
  <c r="Q1919" i="6" s="1"/>
  <c r="P1927" i="6" a="1"/>
  <c r="P1927" i="6" s="1"/>
  <c r="Q1927" i="6" s="1"/>
  <c r="P1935" i="6" a="1"/>
  <c r="P1935" i="6" s="1"/>
  <c r="Q1935" i="6" s="1"/>
  <c r="P1943" i="6" a="1"/>
  <c r="P1943" i="6" s="1"/>
  <c r="Q1943" i="6" s="1"/>
  <c r="P1951" i="6" a="1"/>
  <c r="P1951" i="6" s="1"/>
  <c r="Q1951" i="6" s="1"/>
  <c r="P1959" i="6" a="1"/>
  <c r="P1959" i="6" s="1"/>
  <c r="Q1959" i="6" s="1"/>
  <c r="P1967" i="6" a="1"/>
  <c r="P1967" i="6" s="1"/>
  <c r="Q1967" i="6" s="1"/>
  <c r="P1975" i="6" a="1"/>
  <c r="P1975" i="6" s="1"/>
  <c r="Q1975" i="6" s="1"/>
  <c r="P1983" i="6" a="1"/>
  <c r="P1983" i="6" s="1"/>
  <c r="Q1983" i="6" s="1"/>
  <c r="P1991" i="6" a="1"/>
  <c r="P1991" i="6" s="1"/>
  <c r="Q1991" i="6" s="1"/>
  <c r="P1999" i="6" a="1"/>
  <c r="P1999" i="6" s="1"/>
  <c r="Q1999" i="6" s="1"/>
  <c r="P2007" i="6" a="1"/>
  <c r="P2007" i="6" s="1"/>
  <c r="Q2007" i="6" s="1"/>
  <c r="P2015" i="6" a="1"/>
  <c r="P2015" i="6" s="1"/>
  <c r="Q2015" i="6" s="1"/>
  <c r="P2023" i="6" a="1"/>
  <c r="P2023" i="6" s="1"/>
  <c r="Q2023" i="6" s="1"/>
  <c r="P2031" i="6" a="1"/>
  <c r="P2031" i="6" s="1"/>
  <c r="Q2031" i="6" s="1"/>
  <c r="P250" i="6" a="1"/>
  <c r="P250" i="6" s="1"/>
  <c r="Q250" i="6" s="1"/>
  <c r="P442" i="6" a="1"/>
  <c r="P442" i="6" s="1"/>
  <c r="Q442" i="6" s="1"/>
  <c r="P674" i="6" a="1"/>
  <c r="P674" i="6" s="1"/>
  <c r="Q674" i="6" s="1"/>
  <c r="P744" i="6" a="1"/>
  <c r="P744" i="6" s="1"/>
  <c r="Q744" i="6" s="1"/>
  <c r="P792" i="6" a="1"/>
  <c r="P792" i="6" s="1"/>
  <c r="Q792" i="6" s="1"/>
  <c r="P855" i="6" a="1"/>
  <c r="P855" i="6" s="1"/>
  <c r="Q855" i="6" s="1"/>
  <c r="P913" i="6" a="1"/>
  <c r="P913" i="6" s="1"/>
  <c r="Q913" i="6" s="1"/>
  <c r="P961" i="6" a="1"/>
  <c r="P961" i="6" s="1"/>
  <c r="Q961" i="6" s="1"/>
  <c r="P1024" i="6" a="1"/>
  <c r="P1024" i="6" s="1"/>
  <c r="Q1024" i="6" s="1"/>
  <c r="P1087" i="6" a="1"/>
  <c r="P1087" i="6" s="1"/>
  <c r="Q1087" i="6" s="1"/>
  <c r="P1132" i="6" a="1"/>
  <c r="P1132" i="6" s="1"/>
  <c r="Q1132" i="6" s="1"/>
  <c r="P1176" i="6" a="1"/>
  <c r="P1176" i="6" s="1"/>
  <c r="Q1176" i="6" s="1"/>
  <c r="P1205" i="6" a="1"/>
  <c r="P1205" i="6" s="1"/>
  <c r="Q1205" i="6" s="1"/>
  <c r="P1223" i="6" a="1"/>
  <c r="P1223" i="6" s="1"/>
  <c r="Q1223" i="6" s="1"/>
  <c r="P1246" i="6" a="1"/>
  <c r="P1246" i="6" s="1"/>
  <c r="Q1246" i="6" s="1"/>
  <c r="P1269" i="6" a="1"/>
  <c r="P1269" i="6" s="1"/>
  <c r="Q1269" i="6" s="1"/>
  <c r="P1287" i="6" a="1"/>
  <c r="P1287" i="6" s="1"/>
  <c r="Q1287" i="6" s="1"/>
  <c r="P1310" i="6" a="1"/>
  <c r="P1310" i="6" s="1"/>
  <c r="Q1310" i="6" s="1"/>
  <c r="P1333" i="6" a="1"/>
  <c r="P1333" i="6" s="1"/>
  <c r="Q1333" i="6" s="1"/>
  <c r="P1351" i="6" a="1"/>
  <c r="P1351" i="6" s="1"/>
  <c r="Q1351" i="6" s="1"/>
  <c r="P1374" i="6" a="1"/>
  <c r="P1374" i="6" s="1"/>
  <c r="Q1374" i="6" s="1"/>
  <c r="P1397" i="6" a="1"/>
  <c r="P1397" i="6" s="1"/>
  <c r="Q1397" i="6" s="1"/>
  <c r="P1415" i="6" a="1"/>
  <c r="P1415" i="6" s="1"/>
  <c r="Q1415" i="6" s="1"/>
  <c r="P1438" i="6" a="1"/>
  <c r="P1438" i="6" s="1"/>
  <c r="Q1438" i="6" s="1"/>
  <c r="P1461" i="6" a="1"/>
  <c r="P1461" i="6" s="1"/>
  <c r="Q1461" i="6" s="1"/>
  <c r="P1479" i="6" a="1"/>
  <c r="P1479" i="6" s="1"/>
  <c r="Q1479" i="6" s="1"/>
  <c r="P1502" i="6" a="1"/>
  <c r="P1502" i="6" s="1"/>
  <c r="Q1502" i="6" s="1"/>
  <c r="P1525" i="6" a="1"/>
  <c r="P1525" i="6" s="1"/>
  <c r="Q1525" i="6" s="1"/>
  <c r="P1543" i="6" a="1"/>
  <c r="P1543" i="6" s="1"/>
  <c r="Q1543" i="6" s="1"/>
  <c r="P1566" i="6" a="1"/>
  <c r="P1566" i="6" s="1"/>
  <c r="Q1566" i="6" s="1"/>
  <c r="P1589" i="6" a="1"/>
  <c r="P1589" i="6" s="1"/>
  <c r="Q1589" i="6" s="1"/>
  <c r="P1607" i="6" a="1"/>
  <c r="P1607" i="6" s="1"/>
  <c r="Q1607" i="6" s="1"/>
  <c r="P1616" i="6" a="1"/>
  <c r="P1616" i="6" s="1"/>
  <c r="Q1616" i="6" s="1"/>
  <c r="P1624" i="6" a="1"/>
  <c r="P1624" i="6" s="1"/>
  <c r="Q1624" i="6" s="1"/>
  <c r="P1632" i="6" a="1"/>
  <c r="P1632" i="6" s="1"/>
  <c r="Q1632" i="6" s="1"/>
  <c r="P1640" i="6" a="1"/>
  <c r="P1640" i="6" s="1"/>
  <c r="Q1640" i="6" s="1"/>
  <c r="P1648" i="6" a="1"/>
  <c r="P1648" i="6" s="1"/>
  <c r="Q1648" i="6" s="1"/>
  <c r="P1656" i="6" a="1"/>
  <c r="P1656" i="6" s="1"/>
  <c r="Q1656" i="6" s="1"/>
  <c r="P1664" i="6" a="1"/>
  <c r="P1664" i="6" s="1"/>
  <c r="Q1664" i="6" s="1"/>
  <c r="P1672" i="6" a="1"/>
  <c r="P1672" i="6" s="1"/>
  <c r="Q1672" i="6" s="1"/>
  <c r="P1680" i="6" a="1"/>
  <c r="P1680" i="6" s="1"/>
  <c r="Q1680" i="6" s="1"/>
  <c r="P1688" i="6" a="1"/>
  <c r="P1688" i="6" s="1"/>
  <c r="Q1688" i="6" s="1"/>
  <c r="P1696" i="6" a="1"/>
  <c r="P1696" i="6" s="1"/>
  <c r="Q1696" i="6" s="1"/>
  <c r="P1704" i="6" a="1"/>
  <c r="P1704" i="6" s="1"/>
  <c r="Q1704" i="6" s="1"/>
  <c r="P1712" i="6" a="1"/>
  <c r="P1712" i="6" s="1"/>
  <c r="Q1712" i="6" s="1"/>
  <c r="P1720" i="6" a="1"/>
  <c r="P1720" i="6" s="1"/>
  <c r="Q1720" i="6" s="1"/>
  <c r="P1728" i="6" a="1"/>
  <c r="P1728" i="6" s="1"/>
  <c r="Q1728" i="6" s="1"/>
  <c r="P1736" i="6" a="1"/>
  <c r="P1736" i="6" s="1"/>
  <c r="Q1736" i="6" s="1"/>
  <c r="P1744" i="6" a="1"/>
  <c r="P1744" i="6" s="1"/>
  <c r="Q1744" i="6" s="1"/>
  <c r="P1752" i="6" a="1"/>
  <c r="P1752" i="6" s="1"/>
  <c r="Q1752" i="6" s="1"/>
  <c r="P1760" i="6" a="1"/>
  <c r="P1760" i="6" s="1"/>
  <c r="Q1760" i="6" s="1"/>
  <c r="P1768" i="6" a="1"/>
  <c r="P1768" i="6" s="1"/>
  <c r="Q1768" i="6" s="1"/>
  <c r="P1776" i="6" a="1"/>
  <c r="P1776" i="6" s="1"/>
  <c r="Q1776" i="6" s="1"/>
  <c r="P257" i="6" a="1"/>
  <c r="P257" i="6" s="1"/>
  <c r="Q257" i="6" s="1"/>
  <c r="P506" i="6" a="1"/>
  <c r="P506" i="6" s="1"/>
  <c r="Q506" i="6" s="1"/>
  <c r="P687" i="6" a="1"/>
  <c r="P687" i="6" s="1"/>
  <c r="Q687" i="6" s="1"/>
  <c r="P745" i="6" a="1"/>
  <c r="P745" i="6" s="1"/>
  <c r="Q745" i="6" s="1"/>
  <c r="P808" i="6" a="1"/>
  <c r="P808" i="6" s="1"/>
  <c r="Q808" i="6" s="1"/>
  <c r="P856" i="6" a="1"/>
  <c r="P856" i="6" s="1"/>
  <c r="Q856" i="6" s="1"/>
  <c r="P919" i="6" a="1"/>
  <c r="P919" i="6" s="1"/>
  <c r="Q919" i="6" s="1"/>
  <c r="P977" i="6" a="1"/>
  <c r="P977" i="6" s="1"/>
  <c r="Q977" i="6" s="1"/>
  <c r="P1025" i="6" a="1"/>
  <c r="P1025" i="6" s="1"/>
  <c r="Q1025" i="6" s="1"/>
  <c r="P1088" i="6" a="1"/>
  <c r="P1088" i="6" s="1"/>
  <c r="Q1088" i="6" s="1"/>
  <c r="P1144" i="6" a="1"/>
  <c r="P1144" i="6" s="1"/>
  <c r="Q1144" i="6" s="1"/>
  <c r="P1177" i="6" a="1"/>
  <c r="P1177" i="6" s="1"/>
  <c r="Q1177" i="6" s="1"/>
  <c r="P1206" i="6" a="1"/>
  <c r="P1206" i="6" s="1"/>
  <c r="Q1206" i="6" s="1"/>
  <c r="P1229" i="6" a="1"/>
  <c r="P1229" i="6" s="1"/>
  <c r="Q1229" i="6" s="1"/>
  <c r="P1247" i="6" a="1"/>
  <c r="P1247" i="6" s="1"/>
  <c r="Q1247" i="6" s="1"/>
  <c r="P1270" i="6" a="1"/>
  <c r="P1270" i="6" s="1"/>
  <c r="Q1270" i="6" s="1"/>
  <c r="P1293" i="6" a="1"/>
  <c r="P1293" i="6" s="1"/>
  <c r="Q1293" i="6" s="1"/>
  <c r="P1311" i="6" a="1"/>
  <c r="P1311" i="6" s="1"/>
  <c r="Q1311" i="6" s="1"/>
  <c r="P1334" i="6" a="1"/>
  <c r="P1334" i="6" s="1"/>
  <c r="Q1334" i="6" s="1"/>
  <c r="P1357" i="6" a="1"/>
  <c r="P1357" i="6" s="1"/>
  <c r="Q1357" i="6" s="1"/>
  <c r="P1375" i="6" a="1"/>
  <c r="P1375" i="6" s="1"/>
  <c r="Q1375" i="6" s="1"/>
  <c r="P1398" i="6" a="1"/>
  <c r="P1398" i="6" s="1"/>
  <c r="Q1398" i="6" s="1"/>
  <c r="P1421" i="6" a="1"/>
  <c r="P1421" i="6" s="1"/>
  <c r="Q1421" i="6" s="1"/>
  <c r="P1439" i="6" a="1"/>
  <c r="P1439" i="6" s="1"/>
  <c r="Q1439" i="6" s="1"/>
  <c r="P1462" i="6" a="1"/>
  <c r="P1462" i="6" s="1"/>
  <c r="Q1462" i="6" s="1"/>
  <c r="P1485" i="6" a="1"/>
  <c r="P1485" i="6" s="1"/>
  <c r="Q1485" i="6" s="1"/>
  <c r="P1503" i="6" a="1"/>
  <c r="P1503" i="6" s="1"/>
  <c r="Q1503" i="6" s="1"/>
  <c r="P1526" i="6" a="1"/>
  <c r="P1526" i="6" s="1"/>
  <c r="Q1526" i="6" s="1"/>
  <c r="P1549" i="6" a="1"/>
  <c r="P1549" i="6" s="1"/>
  <c r="Q1549" i="6" s="1"/>
  <c r="P1567" i="6" a="1"/>
  <c r="P1567" i="6" s="1"/>
  <c r="Q1567" i="6" s="1"/>
  <c r="P1590" i="6" a="1"/>
  <c r="P1590" i="6" s="1"/>
  <c r="Q1590" i="6" s="1"/>
  <c r="P1609" i="6" a="1"/>
  <c r="P1609" i="6" s="1"/>
  <c r="Q1609" i="6" s="1"/>
  <c r="P1617" i="6" a="1"/>
  <c r="P1617" i="6" s="1"/>
  <c r="Q1617" i="6" s="1"/>
  <c r="P1625" i="6" a="1"/>
  <c r="P1625" i="6" s="1"/>
  <c r="Q1625" i="6" s="1"/>
  <c r="P1633" i="6" a="1"/>
  <c r="P1633" i="6" s="1"/>
  <c r="Q1633" i="6" s="1"/>
  <c r="P1641" i="6" a="1"/>
  <c r="P1641" i="6" s="1"/>
  <c r="Q1641" i="6" s="1"/>
  <c r="P1649" i="6" a="1"/>
  <c r="P1649" i="6" s="1"/>
  <c r="Q1649" i="6" s="1"/>
  <c r="P1657" i="6" a="1"/>
  <c r="P1657" i="6" s="1"/>
  <c r="Q1657" i="6" s="1"/>
  <c r="P1665" i="6" a="1"/>
  <c r="P1665" i="6" s="1"/>
  <c r="Q1665" i="6" s="1"/>
  <c r="P1673" i="6" a="1"/>
  <c r="P1673" i="6" s="1"/>
  <c r="Q1673" i="6" s="1"/>
  <c r="P1681" i="6" a="1"/>
  <c r="P1681" i="6" s="1"/>
  <c r="Q1681" i="6" s="1"/>
  <c r="P1689" i="6" a="1"/>
  <c r="P1689" i="6" s="1"/>
  <c r="Q1689" i="6" s="1"/>
  <c r="P1697" i="6" a="1"/>
  <c r="P1697" i="6" s="1"/>
  <c r="Q1697" i="6" s="1"/>
  <c r="P1705" i="6" a="1"/>
  <c r="P1705" i="6" s="1"/>
  <c r="Q1705" i="6" s="1"/>
  <c r="P1713" i="6" a="1"/>
  <c r="P1713" i="6" s="1"/>
  <c r="Q1713" i="6" s="1"/>
  <c r="P1721" i="6" a="1"/>
  <c r="P1721" i="6" s="1"/>
  <c r="Q1721" i="6" s="1"/>
  <c r="P1729" i="6" a="1"/>
  <c r="P1729" i="6" s="1"/>
  <c r="Q1729" i="6" s="1"/>
  <c r="P1737" i="6" a="1"/>
  <c r="P1737" i="6" s="1"/>
  <c r="Q1737" i="6" s="1"/>
  <c r="P1745" i="6" a="1"/>
  <c r="P1745" i="6" s="1"/>
  <c r="Q1745" i="6" s="1"/>
  <c r="P1753" i="6" a="1"/>
  <c r="P1753" i="6" s="1"/>
  <c r="Q1753" i="6" s="1"/>
  <c r="P1761" i="6" a="1"/>
  <c r="P1761" i="6" s="1"/>
  <c r="Q1761" i="6" s="1"/>
  <c r="P1769" i="6" a="1"/>
  <c r="P1769" i="6" s="1"/>
  <c r="Q1769" i="6" s="1"/>
  <c r="P1777" i="6" a="1"/>
  <c r="P1777" i="6" s="1"/>
  <c r="Q1777" i="6" s="1"/>
  <c r="P1785" i="6" a="1"/>
  <c r="P1785" i="6" s="1"/>
  <c r="Q1785" i="6" s="1"/>
  <c r="P1793" i="6" a="1"/>
  <c r="P1793" i="6" s="1"/>
  <c r="Q1793" i="6" s="1"/>
  <c r="P1801" i="6" a="1"/>
  <c r="P1801" i="6" s="1"/>
  <c r="Q1801" i="6" s="1"/>
  <c r="P1809" i="6" a="1"/>
  <c r="P1809" i="6" s="1"/>
  <c r="Q1809" i="6" s="1"/>
  <c r="P1817" i="6" a="1"/>
  <c r="P1817" i="6" s="1"/>
  <c r="Q1817" i="6" s="1"/>
  <c r="P1825" i="6" a="1"/>
  <c r="P1825" i="6" s="1"/>
  <c r="Q1825" i="6" s="1"/>
  <c r="P1833" i="6" a="1"/>
  <c r="P1833" i="6" s="1"/>
  <c r="Q1833" i="6" s="1"/>
  <c r="P1841" i="6" a="1"/>
  <c r="P1841" i="6" s="1"/>
  <c r="Q1841" i="6" s="1"/>
  <c r="P1849" i="6" a="1"/>
  <c r="P1849" i="6" s="1"/>
  <c r="Q1849" i="6" s="1"/>
  <c r="P1857" i="6" a="1"/>
  <c r="P1857" i="6" s="1"/>
  <c r="Q1857" i="6" s="1"/>
  <c r="P1865" i="6" a="1"/>
  <c r="P1865" i="6" s="1"/>
  <c r="Q1865" i="6" s="1"/>
  <c r="P1873" i="6" a="1"/>
  <c r="P1873" i="6" s="1"/>
  <c r="Q1873" i="6" s="1"/>
  <c r="P1881" i="6" a="1"/>
  <c r="P1881" i="6" s="1"/>
  <c r="Q1881" i="6" s="1"/>
  <c r="P1889" i="6" a="1"/>
  <c r="P1889" i="6" s="1"/>
  <c r="Q1889" i="6" s="1"/>
  <c r="P1897" i="6" a="1"/>
  <c r="P1897" i="6" s="1"/>
  <c r="Q1897" i="6" s="1"/>
  <c r="P1905" i="6" a="1"/>
  <c r="P1905" i="6" s="1"/>
  <c r="Q1905" i="6" s="1"/>
  <c r="P1913" i="6" a="1"/>
  <c r="P1913" i="6" s="1"/>
  <c r="Q1913" i="6" s="1"/>
  <c r="P258" i="6" a="1"/>
  <c r="P258" i="6" s="1"/>
  <c r="Q258" i="6" s="1"/>
  <c r="P513" i="6" a="1"/>
  <c r="P513" i="6" s="1"/>
  <c r="Q513" i="6" s="1"/>
  <c r="P703" i="6" a="1"/>
  <c r="P703" i="6" s="1"/>
  <c r="Q703" i="6" s="1"/>
  <c r="P751" i="6" a="1"/>
  <c r="P751" i="6" s="1"/>
  <c r="Q751" i="6" s="1"/>
  <c r="P809" i="6" a="1"/>
  <c r="P809" i="6" s="1"/>
  <c r="Q809" i="6" s="1"/>
  <c r="P872" i="6" a="1"/>
  <c r="P872" i="6" s="1"/>
  <c r="Q872" i="6" s="1"/>
  <c r="P920" i="6" a="1"/>
  <c r="P920" i="6" s="1"/>
  <c r="Q920" i="6" s="1"/>
  <c r="P983" i="6" a="1"/>
  <c r="P983" i="6" s="1"/>
  <c r="Q983" i="6" s="1"/>
  <c r="P1041" i="6" a="1"/>
  <c r="P1041" i="6" s="1"/>
  <c r="Q1041" i="6" s="1"/>
  <c r="P1089" i="6" a="1"/>
  <c r="P1089" i="6" s="1"/>
  <c r="Q1089" i="6" s="1"/>
  <c r="P1145" i="6" a="1"/>
  <c r="P1145" i="6" s="1"/>
  <c r="Q1145" i="6" s="1"/>
  <c r="P1186" i="6" a="1"/>
  <c r="P1186" i="6" s="1"/>
  <c r="Q1186" i="6" s="1"/>
  <c r="P1207" i="6" a="1"/>
  <c r="P1207" i="6" s="1"/>
  <c r="Q1207" i="6" s="1"/>
  <c r="P1230" i="6" a="1"/>
  <c r="P1230" i="6" s="1"/>
  <c r="Q1230" i="6" s="1"/>
  <c r="P1253" i="6" a="1"/>
  <c r="P1253" i="6" s="1"/>
  <c r="Q1253" i="6" s="1"/>
  <c r="P1271" i="6" a="1"/>
  <c r="P1271" i="6" s="1"/>
  <c r="Q1271" i="6" s="1"/>
  <c r="P1294" i="6" a="1"/>
  <c r="P1294" i="6" s="1"/>
  <c r="Q1294" i="6" s="1"/>
  <c r="P1317" i="6" a="1"/>
  <c r="P1317" i="6" s="1"/>
  <c r="Q1317" i="6" s="1"/>
  <c r="P1335" i="6" a="1"/>
  <c r="P1335" i="6" s="1"/>
  <c r="Q1335" i="6" s="1"/>
  <c r="P1358" i="6" a="1"/>
  <c r="P1358" i="6" s="1"/>
  <c r="Q1358" i="6" s="1"/>
  <c r="P1381" i="6" a="1"/>
  <c r="P1381" i="6" s="1"/>
  <c r="Q1381" i="6" s="1"/>
  <c r="P1399" i="6" a="1"/>
  <c r="P1399" i="6" s="1"/>
  <c r="Q1399" i="6" s="1"/>
  <c r="P1422" i="6" a="1"/>
  <c r="P1422" i="6" s="1"/>
  <c r="Q1422" i="6" s="1"/>
  <c r="P1445" i="6" a="1"/>
  <c r="P1445" i="6" s="1"/>
  <c r="Q1445" i="6" s="1"/>
  <c r="P1463" i="6" a="1"/>
  <c r="P1463" i="6" s="1"/>
  <c r="Q1463" i="6" s="1"/>
  <c r="P1486" i="6" a="1"/>
  <c r="P1486" i="6" s="1"/>
  <c r="Q1486" i="6" s="1"/>
  <c r="P1509" i="6" a="1"/>
  <c r="P1509" i="6" s="1"/>
  <c r="Q1509" i="6" s="1"/>
  <c r="P1527" i="6" a="1"/>
  <c r="P1527" i="6" s="1"/>
  <c r="Q1527" i="6" s="1"/>
  <c r="P1550" i="6" a="1"/>
  <c r="P1550" i="6" s="1"/>
  <c r="Q1550" i="6" s="1"/>
  <c r="P1573" i="6" a="1"/>
  <c r="P1573" i="6" s="1"/>
  <c r="Q1573" i="6" s="1"/>
  <c r="P1591" i="6" a="1"/>
  <c r="P1591" i="6" s="1"/>
  <c r="Q1591" i="6" s="1"/>
  <c r="P1610" i="6" a="1"/>
  <c r="P1610" i="6" s="1"/>
  <c r="Q1610" i="6" s="1"/>
  <c r="P1618" i="6" a="1"/>
  <c r="P1618" i="6" s="1"/>
  <c r="Q1618" i="6" s="1"/>
  <c r="P1626" i="6" a="1"/>
  <c r="P1626" i="6" s="1"/>
  <c r="Q1626" i="6" s="1"/>
  <c r="P1634" i="6" a="1"/>
  <c r="P1634" i="6" s="1"/>
  <c r="Q1634" i="6" s="1"/>
  <c r="P1642" i="6" a="1"/>
  <c r="P1642" i="6" s="1"/>
  <c r="Q1642" i="6" s="1"/>
  <c r="P1650" i="6" a="1"/>
  <c r="P1650" i="6" s="1"/>
  <c r="Q1650" i="6" s="1"/>
  <c r="P1658" i="6" a="1"/>
  <c r="P1658" i="6" s="1"/>
  <c r="Q1658" i="6" s="1"/>
  <c r="P1666" i="6" a="1"/>
  <c r="P1666" i="6" s="1"/>
  <c r="Q1666" i="6" s="1"/>
  <c r="P1674" i="6" a="1"/>
  <c r="P1674" i="6" s="1"/>
  <c r="Q1674" i="6" s="1"/>
  <c r="P1682" i="6" a="1"/>
  <c r="P1682" i="6" s="1"/>
  <c r="Q1682" i="6" s="1"/>
  <c r="P1690" i="6" a="1"/>
  <c r="P1690" i="6" s="1"/>
  <c r="Q1690" i="6" s="1"/>
  <c r="P1698" i="6" a="1"/>
  <c r="P1698" i="6" s="1"/>
  <c r="Q1698" i="6" s="1"/>
  <c r="P1706" i="6" a="1"/>
  <c r="P1706" i="6" s="1"/>
  <c r="Q1706" i="6" s="1"/>
  <c r="P1714" i="6" a="1"/>
  <c r="P1714" i="6" s="1"/>
  <c r="Q1714" i="6" s="1"/>
  <c r="P1722" i="6" a="1"/>
  <c r="P1722" i="6" s="1"/>
  <c r="Q1722" i="6" s="1"/>
  <c r="P1730" i="6" a="1"/>
  <c r="P1730" i="6" s="1"/>
  <c r="Q1730" i="6" s="1"/>
  <c r="P1738" i="6" a="1"/>
  <c r="P1738" i="6" s="1"/>
  <c r="Q1738" i="6" s="1"/>
  <c r="P1746" i="6" a="1"/>
  <c r="P1746" i="6" s="1"/>
  <c r="Q1746" i="6" s="1"/>
  <c r="P1754" i="6" a="1"/>
  <c r="P1754" i="6" s="1"/>
  <c r="Q1754" i="6" s="1"/>
  <c r="P1762" i="6" a="1"/>
  <c r="P1762" i="6" s="1"/>
  <c r="Q1762" i="6" s="1"/>
  <c r="P1770" i="6" a="1"/>
  <c r="P1770" i="6" s="1"/>
  <c r="Q1770" i="6" s="1"/>
  <c r="P1778" i="6" a="1"/>
  <c r="P1778" i="6" s="1"/>
  <c r="Q1778" i="6" s="1"/>
  <c r="P1786" i="6" a="1"/>
  <c r="P1786" i="6" s="1"/>
  <c r="Q1786" i="6" s="1"/>
  <c r="P1794" i="6" a="1"/>
  <c r="P1794" i="6" s="1"/>
  <c r="Q1794" i="6" s="1"/>
  <c r="P1802" i="6" a="1"/>
  <c r="P1802" i="6" s="1"/>
  <c r="Q1802" i="6" s="1"/>
  <c r="P1810" i="6" a="1"/>
  <c r="P1810" i="6" s="1"/>
  <c r="Q1810" i="6" s="1"/>
  <c r="P1818" i="6" a="1"/>
  <c r="P1818" i="6" s="1"/>
  <c r="Q1818" i="6" s="1"/>
  <c r="P1826" i="6" a="1"/>
  <c r="P1826" i="6" s="1"/>
  <c r="Q1826" i="6" s="1"/>
  <c r="P1834" i="6" a="1"/>
  <c r="P1834" i="6" s="1"/>
  <c r="Q1834" i="6" s="1"/>
  <c r="P1842" i="6" a="1"/>
  <c r="P1842" i="6" s="1"/>
  <c r="Q1842" i="6" s="1"/>
  <c r="P1850" i="6" a="1"/>
  <c r="P1850" i="6" s="1"/>
  <c r="Q1850" i="6" s="1"/>
  <c r="P1858" i="6" a="1"/>
  <c r="P1858" i="6" s="1"/>
  <c r="Q1858" i="6" s="1"/>
  <c r="P1866" i="6" a="1"/>
  <c r="P1866" i="6" s="1"/>
  <c r="Q1866" i="6" s="1"/>
  <c r="P1874" i="6" a="1"/>
  <c r="P1874" i="6" s="1"/>
  <c r="Q1874" i="6" s="1"/>
  <c r="P1882" i="6" a="1"/>
  <c r="P1882" i="6" s="1"/>
  <c r="Q1882" i="6" s="1"/>
  <c r="P1890" i="6" a="1"/>
  <c r="P1890" i="6" s="1"/>
  <c r="Q1890" i="6" s="1"/>
  <c r="P1898" i="6" a="1"/>
  <c r="P1898" i="6" s="1"/>
  <c r="Q1898" i="6" s="1"/>
  <c r="P1906" i="6" a="1"/>
  <c r="P1906" i="6" s="1"/>
  <c r="Q1906" i="6" s="1"/>
  <c r="P1914" i="6" a="1"/>
  <c r="P1914" i="6" s="1"/>
  <c r="Q1914" i="6" s="1"/>
  <c r="P322" i="6" a="1"/>
  <c r="P322" i="6" s="1"/>
  <c r="Q322" i="6" s="1"/>
  <c r="P514" i="6" a="1"/>
  <c r="P514" i="6" s="1"/>
  <c r="Q514" i="6" s="1"/>
  <c r="P704" i="6" a="1"/>
  <c r="P704" i="6" s="1"/>
  <c r="Q704" i="6" s="1"/>
  <c r="P767" i="6" a="1"/>
  <c r="P767" i="6" s="1"/>
  <c r="Q767" i="6" s="1"/>
  <c r="P815" i="6" a="1"/>
  <c r="P815" i="6" s="1"/>
  <c r="Q815" i="6" s="1"/>
  <c r="P873" i="6" a="1"/>
  <c r="P873" i="6" s="1"/>
  <c r="Q873" i="6" s="1"/>
  <c r="P936" i="6" a="1"/>
  <c r="P936" i="6" s="1"/>
  <c r="Q936" i="6" s="1"/>
  <c r="P984" i="6" a="1"/>
  <c r="P984" i="6" s="1"/>
  <c r="Q984" i="6" s="1"/>
  <c r="P1047" i="6" a="1"/>
  <c r="P1047" i="6" s="1"/>
  <c r="Q1047" i="6" s="1"/>
  <c r="P1105" i="6" a="1"/>
  <c r="P1105" i="6" s="1"/>
  <c r="Q1105" i="6" s="1"/>
  <c r="P1148" i="6" a="1"/>
  <c r="P1148" i="6" s="1"/>
  <c r="Q1148" i="6" s="1"/>
  <c r="P1188" i="6" a="1"/>
  <c r="P1188" i="6" s="1"/>
  <c r="Q1188" i="6" s="1"/>
  <c r="P1213" i="6" a="1"/>
  <c r="P1213" i="6" s="1"/>
  <c r="Q1213" i="6" s="1"/>
  <c r="P1231" i="6" a="1"/>
  <c r="P1231" i="6" s="1"/>
  <c r="Q1231" i="6" s="1"/>
  <c r="P1254" i="6" a="1"/>
  <c r="P1254" i="6" s="1"/>
  <c r="Q1254" i="6" s="1"/>
  <c r="P1277" i="6" a="1"/>
  <c r="P1277" i="6" s="1"/>
  <c r="Q1277" i="6" s="1"/>
  <c r="P1295" i="6" a="1"/>
  <c r="P1295" i="6" s="1"/>
  <c r="Q1295" i="6" s="1"/>
  <c r="P1318" i="6" a="1"/>
  <c r="P1318" i="6" s="1"/>
  <c r="Q1318" i="6" s="1"/>
  <c r="P1341" i="6" a="1"/>
  <c r="P1341" i="6" s="1"/>
  <c r="Q1341" i="6" s="1"/>
  <c r="P1359" i="6" a="1"/>
  <c r="P1359" i="6" s="1"/>
  <c r="Q1359" i="6" s="1"/>
  <c r="P1382" i="6" a="1"/>
  <c r="P1382" i="6" s="1"/>
  <c r="Q1382" i="6" s="1"/>
  <c r="P1405" i="6" a="1"/>
  <c r="P1405" i="6" s="1"/>
  <c r="Q1405" i="6" s="1"/>
  <c r="P1423" i="6" a="1"/>
  <c r="P1423" i="6" s="1"/>
  <c r="Q1423" i="6" s="1"/>
  <c r="P1446" i="6" a="1"/>
  <c r="P1446" i="6" s="1"/>
  <c r="Q1446" i="6" s="1"/>
  <c r="P1469" i="6" a="1"/>
  <c r="P1469" i="6" s="1"/>
  <c r="Q1469" i="6" s="1"/>
  <c r="P1487" i="6" a="1"/>
  <c r="P1487" i="6" s="1"/>
  <c r="Q1487" i="6" s="1"/>
  <c r="P1510" i="6" a="1"/>
  <c r="P1510" i="6" s="1"/>
  <c r="Q1510" i="6" s="1"/>
  <c r="P1533" i="6" a="1"/>
  <c r="P1533" i="6" s="1"/>
  <c r="Q1533" i="6" s="1"/>
  <c r="P1551" i="6" a="1"/>
  <c r="P1551" i="6" s="1"/>
  <c r="Q1551" i="6" s="1"/>
  <c r="P1574" i="6" a="1"/>
  <c r="P1574" i="6" s="1"/>
  <c r="Q1574" i="6" s="1"/>
  <c r="P1597" i="6" a="1"/>
  <c r="P1597" i="6" s="1"/>
  <c r="Q1597" i="6" s="1"/>
  <c r="P1611" i="6" a="1"/>
  <c r="P1611" i="6" s="1"/>
  <c r="Q1611" i="6" s="1"/>
  <c r="P1619" i="6" a="1"/>
  <c r="P1619" i="6" s="1"/>
  <c r="Q1619" i="6" s="1"/>
  <c r="P1627" i="6" a="1"/>
  <c r="P1627" i="6" s="1"/>
  <c r="Q1627" i="6" s="1"/>
  <c r="P1635" i="6" a="1"/>
  <c r="P1635" i="6" s="1"/>
  <c r="Q1635" i="6" s="1"/>
  <c r="P1643" i="6" a="1"/>
  <c r="P1643" i="6" s="1"/>
  <c r="Q1643" i="6" s="1"/>
  <c r="P1651" i="6" a="1"/>
  <c r="P1651" i="6" s="1"/>
  <c r="Q1651" i="6" s="1"/>
  <c r="P1659" i="6" a="1"/>
  <c r="P1659" i="6" s="1"/>
  <c r="Q1659" i="6" s="1"/>
  <c r="P1723" i="6" a="1"/>
  <c r="P1723" i="6" s="1"/>
  <c r="Q1723" i="6" s="1"/>
  <c r="P1784" i="6" a="1"/>
  <c r="P1784" i="6" s="1"/>
  <c r="Q1784" i="6" s="1"/>
  <c r="P1816" i="6" a="1"/>
  <c r="P1816" i="6" s="1"/>
  <c r="Q1816" i="6" s="1"/>
  <c r="P1848" i="6" a="1"/>
  <c r="P1848" i="6" s="1"/>
  <c r="Q1848" i="6" s="1"/>
  <c r="P1880" i="6" a="1"/>
  <c r="P1880" i="6" s="1"/>
  <c r="Q1880" i="6" s="1"/>
  <c r="P1912" i="6" a="1"/>
  <c r="P1912" i="6" s="1"/>
  <c r="Q1912" i="6" s="1"/>
  <c r="P1930" i="6" a="1"/>
  <c r="P1930" i="6" s="1"/>
  <c r="Q1930" i="6" s="1"/>
  <c r="P1946" i="6" a="1"/>
  <c r="P1946" i="6" s="1"/>
  <c r="Q1946" i="6" s="1"/>
  <c r="P1962" i="6" a="1"/>
  <c r="P1962" i="6" s="1"/>
  <c r="Q1962" i="6" s="1"/>
  <c r="P1978" i="6" a="1"/>
  <c r="P1978" i="6" s="1"/>
  <c r="Q1978" i="6" s="1"/>
  <c r="P1994" i="6" a="1"/>
  <c r="P1994" i="6" s="1"/>
  <c r="Q1994" i="6" s="1"/>
  <c r="P2010" i="6" a="1"/>
  <c r="P2010" i="6" s="1"/>
  <c r="Q2010" i="6" s="1"/>
  <c r="P2026" i="6" a="1"/>
  <c r="P2026" i="6" s="1"/>
  <c r="Q2026" i="6" s="1"/>
  <c r="P1904" i="6" a="1"/>
  <c r="P1904" i="6" s="1"/>
  <c r="Q1904" i="6" s="1"/>
  <c r="P1944" i="6" a="1"/>
  <c r="P1944" i="6" s="1"/>
  <c r="Q1944" i="6" s="1"/>
  <c r="P1976" i="6" a="1"/>
  <c r="P1976" i="6" s="1"/>
  <c r="Q1976" i="6" s="1"/>
  <c r="P1992" i="6" a="1"/>
  <c r="P1992" i="6" s="1"/>
  <c r="Q1992" i="6" s="1"/>
  <c r="P2024" i="6" a="1"/>
  <c r="P2024" i="6" s="1"/>
  <c r="Q2024" i="6" s="1"/>
  <c r="P1667" i="6" a="1"/>
  <c r="P1667" i="6" s="1"/>
  <c r="Q1667" i="6" s="1"/>
  <c r="P1731" i="6" a="1"/>
  <c r="P1731" i="6" s="1"/>
  <c r="Q1731" i="6" s="1"/>
  <c r="P1787" i="6" a="1"/>
  <c r="P1787" i="6" s="1"/>
  <c r="Q1787" i="6" s="1"/>
  <c r="P1819" i="6" a="1"/>
  <c r="P1819" i="6" s="1"/>
  <c r="Q1819" i="6" s="1"/>
  <c r="P1851" i="6" a="1"/>
  <c r="P1851" i="6" s="1"/>
  <c r="Q1851" i="6" s="1"/>
  <c r="P1883" i="6" a="1"/>
  <c r="P1883" i="6" s="1"/>
  <c r="Q1883" i="6" s="1"/>
  <c r="P1915" i="6" a="1"/>
  <c r="P1915" i="6" s="1"/>
  <c r="Q1915" i="6" s="1"/>
  <c r="P1931" i="6" a="1"/>
  <c r="P1931" i="6" s="1"/>
  <c r="Q1931" i="6" s="1"/>
  <c r="P1947" i="6" a="1"/>
  <c r="P1947" i="6" s="1"/>
  <c r="Q1947" i="6" s="1"/>
  <c r="P1963" i="6" a="1"/>
  <c r="P1963" i="6" s="1"/>
  <c r="Q1963" i="6" s="1"/>
  <c r="P1979" i="6" a="1"/>
  <c r="P1979" i="6" s="1"/>
  <c r="Q1979" i="6" s="1"/>
  <c r="P1995" i="6" a="1"/>
  <c r="P1995" i="6" s="1"/>
  <c r="Q1995" i="6" s="1"/>
  <c r="P2011" i="6" a="1"/>
  <c r="P2011" i="6" s="1"/>
  <c r="Q2011" i="6" s="1"/>
  <c r="P2027" i="6" a="1"/>
  <c r="P2027" i="6" s="1"/>
  <c r="Q2027" i="6" s="1"/>
  <c r="P1808" i="6" a="1"/>
  <c r="P1808" i="6" s="1"/>
  <c r="Q1808" i="6" s="1"/>
  <c r="P1960" i="6" a="1"/>
  <c r="P1960" i="6" s="1"/>
  <c r="Q1960" i="6" s="1"/>
  <c r="P2008" i="6" a="1"/>
  <c r="P2008" i="6" s="1"/>
  <c r="Q2008" i="6" s="1"/>
  <c r="P1675" i="6" a="1"/>
  <c r="P1675" i="6" s="1"/>
  <c r="Q1675" i="6" s="1"/>
  <c r="P1739" i="6" a="1"/>
  <c r="P1739" i="6" s="1"/>
  <c r="Q1739" i="6" s="1"/>
  <c r="P1792" i="6" a="1"/>
  <c r="P1792" i="6" s="1"/>
  <c r="Q1792" i="6" s="1"/>
  <c r="P1824" i="6" a="1"/>
  <c r="P1824" i="6" s="1"/>
  <c r="Q1824" i="6" s="1"/>
  <c r="P1856" i="6" a="1"/>
  <c r="P1856" i="6" s="1"/>
  <c r="Q1856" i="6" s="1"/>
  <c r="P1888" i="6" a="1"/>
  <c r="P1888" i="6" s="1"/>
  <c r="Q1888" i="6" s="1"/>
  <c r="P1920" i="6" a="1"/>
  <c r="P1920" i="6" s="1"/>
  <c r="Q1920" i="6" s="1"/>
  <c r="P1936" i="6" a="1"/>
  <c r="P1936" i="6" s="1"/>
  <c r="Q1936" i="6" s="1"/>
  <c r="P1952" i="6" a="1"/>
  <c r="P1952" i="6" s="1"/>
  <c r="Q1952" i="6" s="1"/>
  <c r="P1968" i="6" a="1"/>
  <c r="P1968" i="6" s="1"/>
  <c r="Q1968" i="6" s="1"/>
  <c r="P1984" i="6" a="1"/>
  <c r="P1984" i="6" s="1"/>
  <c r="Q1984" i="6" s="1"/>
  <c r="P2000" i="6" a="1"/>
  <c r="P2000" i="6" s="1"/>
  <c r="Q2000" i="6" s="1"/>
  <c r="P2016" i="6" a="1"/>
  <c r="P2016" i="6" s="1"/>
  <c r="Q2016" i="6" s="1"/>
  <c r="P2032" i="6" a="1"/>
  <c r="P2032" i="6" s="1"/>
  <c r="Q2032" i="6" s="1"/>
  <c r="P1707" i="6" a="1"/>
  <c r="P1707" i="6" s="1"/>
  <c r="Q1707" i="6" s="1"/>
  <c r="P1683" i="6" a="1"/>
  <c r="P1683" i="6" s="1"/>
  <c r="Q1683" i="6" s="1"/>
  <c r="P1747" i="6" a="1"/>
  <c r="P1747" i="6" s="1"/>
  <c r="Q1747" i="6" s="1"/>
  <c r="P1795" i="6" a="1"/>
  <c r="P1795" i="6" s="1"/>
  <c r="Q1795" i="6" s="1"/>
  <c r="P1827" i="6" a="1"/>
  <c r="P1827" i="6" s="1"/>
  <c r="Q1827" i="6" s="1"/>
  <c r="P1859" i="6" a="1"/>
  <c r="P1859" i="6" s="1"/>
  <c r="Q1859" i="6" s="1"/>
  <c r="P1891" i="6" a="1"/>
  <c r="P1891" i="6" s="1"/>
  <c r="Q1891" i="6" s="1"/>
  <c r="P1921" i="6" a="1"/>
  <c r="P1921" i="6" s="1"/>
  <c r="Q1921" i="6" s="1"/>
  <c r="P1937" i="6" a="1"/>
  <c r="P1937" i="6" s="1"/>
  <c r="Q1937" i="6" s="1"/>
  <c r="P1953" i="6" a="1"/>
  <c r="P1953" i="6" s="1"/>
  <c r="Q1953" i="6" s="1"/>
  <c r="P1969" i="6" a="1"/>
  <c r="P1969" i="6" s="1"/>
  <c r="Q1969" i="6" s="1"/>
  <c r="P1985" i="6" a="1"/>
  <c r="P1985" i="6" s="1"/>
  <c r="Q1985" i="6" s="1"/>
  <c r="P2001" i="6" a="1"/>
  <c r="P2001" i="6" s="1"/>
  <c r="Q2001" i="6" s="1"/>
  <c r="P2017" i="6" a="1"/>
  <c r="P2017" i="6" s="1"/>
  <c r="Q2017" i="6" s="1"/>
  <c r="P2033" i="6" a="1"/>
  <c r="P2033" i="6" s="1"/>
  <c r="Q2033" i="6" s="1"/>
  <c r="P1771" i="6" a="1"/>
  <c r="P1771" i="6" s="1"/>
  <c r="Q1771" i="6" s="1"/>
  <c r="P1691" i="6" a="1"/>
  <c r="P1691" i="6" s="1"/>
  <c r="Q1691" i="6" s="1"/>
  <c r="P1755" i="6" a="1"/>
  <c r="P1755" i="6" s="1"/>
  <c r="Q1755" i="6" s="1"/>
  <c r="P1800" i="6" a="1"/>
  <c r="P1800" i="6" s="1"/>
  <c r="Q1800" i="6" s="1"/>
  <c r="P1832" i="6" a="1"/>
  <c r="P1832" i="6" s="1"/>
  <c r="Q1832" i="6" s="1"/>
  <c r="P1864" i="6" a="1"/>
  <c r="P1864" i="6" s="1"/>
  <c r="Q1864" i="6" s="1"/>
  <c r="P1896" i="6" a="1"/>
  <c r="P1896" i="6" s="1"/>
  <c r="Q1896" i="6" s="1"/>
  <c r="P1922" i="6" a="1"/>
  <c r="P1922" i="6" s="1"/>
  <c r="Q1922" i="6" s="1"/>
  <c r="P1938" i="6" a="1"/>
  <c r="P1938" i="6" s="1"/>
  <c r="Q1938" i="6" s="1"/>
  <c r="P1954" i="6" a="1"/>
  <c r="P1954" i="6" s="1"/>
  <c r="Q1954" i="6" s="1"/>
  <c r="P1970" i="6" a="1"/>
  <c r="P1970" i="6" s="1"/>
  <c r="Q1970" i="6" s="1"/>
  <c r="P1986" i="6" a="1"/>
  <c r="P1986" i="6" s="1"/>
  <c r="Q1986" i="6" s="1"/>
  <c r="P2002" i="6" a="1"/>
  <c r="P2002" i="6" s="1"/>
  <c r="Q2002" i="6" s="1"/>
  <c r="P2018" i="6" a="1"/>
  <c r="P2018" i="6" s="1"/>
  <c r="Q2018" i="6" s="1"/>
  <c r="P2034" i="6" a="1"/>
  <c r="P2034" i="6" s="1"/>
  <c r="Q2034" i="6" s="1"/>
  <c r="P1840" i="6" a="1"/>
  <c r="P1840" i="6" s="1"/>
  <c r="Q1840" i="6" s="1"/>
  <c r="P1699" i="6" a="1"/>
  <c r="P1699" i="6" s="1"/>
  <c r="Q1699" i="6" s="1"/>
  <c r="P1763" i="6" a="1"/>
  <c r="P1763" i="6" s="1"/>
  <c r="Q1763" i="6" s="1"/>
  <c r="P1803" i="6" a="1"/>
  <c r="P1803" i="6" s="1"/>
  <c r="Q1803" i="6" s="1"/>
  <c r="P1835" i="6" a="1"/>
  <c r="P1835" i="6" s="1"/>
  <c r="Q1835" i="6" s="1"/>
  <c r="P1867" i="6" a="1"/>
  <c r="P1867" i="6" s="1"/>
  <c r="Q1867" i="6" s="1"/>
  <c r="P1899" i="6" a="1"/>
  <c r="P1899" i="6" s="1"/>
  <c r="Q1899" i="6" s="1"/>
  <c r="P1923" i="6" a="1"/>
  <c r="P1923" i="6" s="1"/>
  <c r="Q1923" i="6" s="1"/>
  <c r="P1939" i="6" a="1"/>
  <c r="P1939" i="6" s="1"/>
  <c r="Q1939" i="6" s="1"/>
  <c r="P1955" i="6" a="1"/>
  <c r="P1955" i="6" s="1"/>
  <c r="Q1955" i="6" s="1"/>
  <c r="P1971" i="6" a="1"/>
  <c r="P1971" i="6" s="1"/>
  <c r="Q1971" i="6" s="1"/>
  <c r="P1987" i="6" a="1"/>
  <c r="P1987" i="6" s="1"/>
  <c r="Q1987" i="6" s="1"/>
  <c r="P2003" i="6" a="1"/>
  <c r="P2003" i="6" s="1"/>
  <c r="Q2003" i="6" s="1"/>
  <c r="P2019" i="6" a="1"/>
  <c r="P2019" i="6" s="1"/>
  <c r="Q2019" i="6" s="1"/>
  <c r="P5" i="6" a="1"/>
  <c r="P5" i="6" s="1"/>
  <c r="Q5" i="6" s="1"/>
  <c r="P1928" i="6" a="1"/>
  <c r="P1928" i="6" s="1"/>
  <c r="Q1928" i="6" s="1"/>
  <c r="P1715" i="6" a="1"/>
  <c r="P1715" i="6" s="1"/>
  <c r="Q1715" i="6" s="1"/>
  <c r="P1779" i="6" a="1"/>
  <c r="P1779" i="6" s="1"/>
  <c r="Q1779" i="6" s="1"/>
  <c r="P1811" i="6" a="1"/>
  <c r="P1811" i="6" s="1"/>
  <c r="Q1811" i="6" s="1"/>
  <c r="P1843" i="6" a="1"/>
  <c r="P1843" i="6" s="1"/>
  <c r="Q1843" i="6" s="1"/>
  <c r="P1875" i="6" a="1"/>
  <c r="P1875" i="6" s="1"/>
  <c r="Q1875" i="6" s="1"/>
  <c r="P1907" i="6" a="1"/>
  <c r="P1907" i="6" s="1"/>
  <c r="Q1907" i="6" s="1"/>
  <c r="P1929" i="6" a="1"/>
  <c r="P1929" i="6" s="1"/>
  <c r="Q1929" i="6" s="1"/>
  <c r="P1945" i="6" a="1"/>
  <c r="P1945" i="6" s="1"/>
  <c r="Q1945" i="6" s="1"/>
  <c r="P1961" i="6" a="1"/>
  <c r="P1961" i="6" s="1"/>
  <c r="Q1961" i="6" s="1"/>
  <c r="P1977" i="6" a="1"/>
  <c r="P1977" i="6" s="1"/>
  <c r="Q1977" i="6" s="1"/>
  <c r="P1993" i="6" a="1"/>
  <c r="P1993" i="6" s="1"/>
  <c r="Q1993" i="6" s="1"/>
  <c r="P2009" i="6" a="1"/>
  <c r="P2009" i="6" s="1"/>
  <c r="Q2009" i="6" s="1"/>
  <c r="P2025" i="6" a="1"/>
  <c r="P2025" i="6" s="1"/>
  <c r="Q2025" i="6" s="1"/>
  <c r="P1872" i="6" a="1"/>
  <c r="P1872" i="6" s="1"/>
  <c r="Q1872" i="6" s="1"/>
  <c r="R94" i="6"/>
  <c r="S94" i="6" s="1"/>
  <c r="AA26" i="6"/>
  <c r="AB26" i="6" s="1"/>
  <c r="AA510" i="6"/>
  <c r="AB510" i="6" s="1"/>
  <c r="U510" i="6"/>
  <c r="V510" i="6" s="1"/>
  <c r="T72" i="6"/>
  <c r="T62" i="6"/>
  <c r="R60" i="6"/>
  <c r="S60" i="6" s="1"/>
  <c r="R1564" i="6"/>
  <c r="S1564" i="6" s="1"/>
  <c r="AA220" i="6"/>
  <c r="AA1883" i="6"/>
  <c r="AB1883" i="6" s="1"/>
  <c r="AA72" i="6"/>
  <c r="AB72" i="6" s="1"/>
  <c r="AA1308" i="6"/>
  <c r="AB1308" i="6" s="1"/>
  <c r="AA1491" i="6"/>
  <c r="AB1491" i="6" s="1"/>
  <c r="T478" i="6"/>
  <c r="T420" i="6"/>
  <c r="T126" i="6"/>
  <c r="R452" i="6"/>
  <c r="S452" i="6" s="1"/>
  <c r="R1043" i="6"/>
  <c r="S1043" i="6" s="1"/>
  <c r="R724" i="6"/>
  <c r="S724" i="6" s="1"/>
  <c r="U104" i="6"/>
  <c r="V104" i="6" s="1"/>
  <c r="U406" i="6"/>
  <c r="V406" i="6" s="1"/>
  <c r="T924" i="6"/>
  <c r="T1308" i="6"/>
  <c r="T356" i="6"/>
  <c r="T524" i="6"/>
  <c r="R40" i="6"/>
  <c r="S40" i="6" s="1"/>
  <c r="R1052" i="6"/>
  <c r="S1052" i="6" s="1"/>
  <c r="AA956" i="6"/>
  <c r="AB956" i="6" s="1"/>
  <c r="AA796" i="6"/>
  <c r="AB796" i="6" s="1"/>
  <c r="AA1996" i="6"/>
  <c r="AB1996" i="6" s="1"/>
  <c r="AA1620" i="6"/>
  <c r="AB1620" i="6" s="1"/>
  <c r="R230" i="6"/>
  <c r="S230" i="6" s="1"/>
  <c r="U264" i="6"/>
  <c r="U136" i="6"/>
  <c r="V136" i="6" s="1"/>
  <c r="U628" i="6"/>
  <c r="V628" i="6" s="1"/>
  <c r="U892" i="6"/>
  <c r="V892" i="6" s="1"/>
  <c r="U1660" i="6"/>
  <c r="V1660" i="6" s="1"/>
  <c r="U1388" i="6"/>
  <c r="V1388" i="6" s="1"/>
  <c r="U262" i="6"/>
  <c r="V262" i="6" s="1"/>
  <c r="U924" i="6"/>
  <c r="V924" i="6" s="1"/>
  <c r="U1212" i="6"/>
  <c r="V1212" i="6" s="1"/>
  <c r="U1788" i="6"/>
  <c r="V1788" i="6" s="1"/>
  <c r="U1491" i="6"/>
  <c r="V1491" i="6" s="1"/>
  <c r="T358" i="6"/>
  <c r="T156" i="6"/>
  <c r="T446" i="6"/>
  <c r="T758" i="6"/>
  <c r="T628" i="6"/>
  <c r="T198" i="6"/>
  <c r="T1052" i="6"/>
  <c r="T860" i="6"/>
  <c r="T1038" i="6"/>
  <c r="T1388" i="6"/>
  <c r="R30" i="6"/>
  <c r="S30" i="6" s="1"/>
  <c r="R8" i="6"/>
  <c r="S8" i="6" s="1"/>
  <c r="R1340" i="6"/>
  <c r="S1340" i="6" s="1"/>
  <c r="R358" i="6"/>
  <c r="S358" i="6" s="1"/>
  <c r="R790" i="6"/>
  <c r="S790" i="6" s="1"/>
  <c r="R1006" i="6"/>
  <c r="S1006" i="6" s="1"/>
  <c r="R1714" i="6"/>
  <c r="S1714" i="6" s="1"/>
  <c r="R1883" i="6"/>
  <c r="S1883" i="6" s="1"/>
  <c r="R2027" i="6"/>
  <c r="S2027" i="6" s="1"/>
  <c r="R264" i="6"/>
  <c r="S264" i="6" s="1"/>
  <c r="R924" i="6"/>
  <c r="S924" i="6" s="1"/>
  <c r="R326" i="6"/>
  <c r="S326" i="6" s="1"/>
  <c r="R1070" i="6"/>
  <c r="S1070" i="6" s="1"/>
  <c r="R1598" i="6"/>
  <c r="S1598" i="6" s="1"/>
  <c r="R556" i="6"/>
  <c r="S556" i="6" s="1"/>
  <c r="R1660" i="6"/>
  <c r="S1660" i="6" s="1"/>
  <c r="R220" i="6"/>
  <c r="S220" i="6" s="1"/>
  <c r="W2005" i="6"/>
  <c r="X2005" i="6" s="1"/>
  <c r="AA62" i="6"/>
  <c r="AB62" i="6" s="1"/>
  <c r="AA630" i="6"/>
  <c r="AB630" i="6" s="1"/>
  <c r="AA28" i="6"/>
  <c r="AB28" i="6" s="1"/>
  <c r="AA1830" i="6"/>
  <c r="AB1830" i="6" s="1"/>
  <c r="AA1603" i="6"/>
  <c r="AB1603" i="6" s="1"/>
  <c r="AA1963" i="6"/>
  <c r="AB1963" i="6" s="1"/>
  <c r="AA1116" i="6"/>
  <c r="AB1116" i="6" s="1"/>
  <c r="AA1043" i="6"/>
  <c r="AB1043" i="6" s="1"/>
  <c r="AA156" i="6"/>
  <c r="AB156" i="6" s="1"/>
  <c r="AA1250" i="6"/>
  <c r="AB1250" i="6" s="1"/>
  <c r="AA1982" i="6"/>
  <c r="AB1982" i="6" s="1"/>
  <c r="T168" i="6"/>
  <c r="R92" i="6"/>
  <c r="S92" i="6" s="1"/>
  <c r="R356" i="6"/>
  <c r="S356" i="6" s="1"/>
  <c r="R406" i="6"/>
  <c r="S406" i="6" s="1"/>
  <c r="R324" i="6"/>
  <c r="S324" i="6" s="1"/>
  <c r="R660" i="6"/>
  <c r="S660" i="6" s="1"/>
  <c r="R446" i="6"/>
  <c r="S446" i="6" s="1"/>
  <c r="R1084" i="6"/>
  <c r="S1084" i="6" s="1"/>
  <c r="R1996" i="6"/>
  <c r="S1996" i="6" s="1"/>
  <c r="AA230" i="6"/>
  <c r="AB230" i="6" s="1"/>
  <c r="AA356" i="6"/>
  <c r="AB356" i="6" s="1"/>
  <c r="AA1276" i="6"/>
  <c r="AB1276" i="6" s="1"/>
  <c r="AA1212" i="6"/>
  <c r="AB1212" i="6" s="1"/>
  <c r="U198" i="6"/>
  <c r="V198" i="6" s="1"/>
  <c r="U358" i="6"/>
  <c r="V358" i="6" s="1"/>
  <c r="T40" i="6"/>
  <c r="T406" i="6"/>
  <c r="T294" i="6"/>
  <c r="T284" i="6"/>
  <c r="T104" i="6"/>
  <c r="R104" i="6"/>
  <c r="S104" i="6" s="1"/>
  <c r="R860" i="6"/>
  <c r="S860" i="6" s="1"/>
  <c r="R1148" i="6"/>
  <c r="S1148" i="6" s="1"/>
  <c r="R478" i="6"/>
  <c r="S478" i="6" s="1"/>
  <c r="R1020" i="6"/>
  <c r="S1020" i="6" s="1"/>
  <c r="R1428" i="6"/>
  <c r="S1428" i="6" s="1"/>
  <c r="R1603" i="6"/>
  <c r="S1603" i="6" s="1"/>
  <c r="R819" i="6"/>
  <c r="S819" i="6" s="1"/>
  <c r="R232" i="6"/>
  <c r="S232" i="6" s="1"/>
  <c r="R628" i="6"/>
  <c r="S628" i="6" s="1"/>
  <c r="R388" i="6"/>
  <c r="S388" i="6" s="1"/>
  <c r="R1388" i="6"/>
  <c r="S1388" i="6" s="1"/>
  <c r="AA92" i="6"/>
  <c r="AB92" i="6" s="1"/>
  <c r="AA478" i="6"/>
  <c r="AB478" i="6" s="1"/>
  <c r="AA136" i="6"/>
  <c r="AB136" i="6" s="1"/>
  <c r="AA556" i="6"/>
  <c r="AB556" i="6" s="1"/>
  <c r="AA892" i="6"/>
  <c r="AB892" i="6" s="1"/>
  <c r="AA1244" i="6"/>
  <c r="AB1244" i="6" s="1"/>
  <c r="R200" i="6"/>
  <c r="S200" i="6" s="1"/>
  <c r="AA30" i="6"/>
  <c r="AB30" i="6" s="1"/>
  <c r="AA324" i="6"/>
  <c r="AB324" i="6" s="1"/>
  <c r="AA1428" i="6"/>
  <c r="AB1428" i="6" s="1"/>
  <c r="U8" i="6"/>
  <c r="V8" i="6" s="1"/>
  <c r="U168" i="6"/>
  <c r="V168" i="6" s="1"/>
  <c r="U1084" i="6"/>
  <c r="U94" i="6"/>
  <c r="V94" i="6" s="1"/>
  <c r="T1788" i="6"/>
  <c r="T8" i="6"/>
  <c r="T1603" i="6"/>
  <c r="T956" i="6"/>
  <c r="R166" i="6"/>
  <c r="S166" i="6" s="1"/>
  <c r="R284" i="6"/>
  <c r="S284" i="6" s="1"/>
  <c r="R524" i="6"/>
  <c r="S524" i="6" s="1"/>
  <c r="R934" i="6"/>
  <c r="S934" i="6" s="1"/>
  <c r="R1116" i="6"/>
  <c r="S1116" i="6" s="1"/>
  <c r="R1646" i="6"/>
  <c r="S1646" i="6" s="1"/>
  <c r="R1900" i="6"/>
  <c r="S1900" i="6" s="1"/>
  <c r="R966" i="6"/>
  <c r="S966" i="6" s="1"/>
  <c r="R1411" i="6"/>
  <c r="S1411" i="6" s="1"/>
  <c r="AA126" i="6"/>
  <c r="AB126" i="6" s="1"/>
  <c r="AA1860" i="6"/>
  <c r="AB1860" i="6" s="1"/>
  <c r="AA1714" i="6"/>
  <c r="AB1714" i="6" s="1"/>
  <c r="AA1742" i="6"/>
  <c r="AB1742" i="6" s="1"/>
  <c r="U326" i="6"/>
  <c r="V326" i="6" s="1"/>
  <c r="U294" i="6"/>
  <c r="V294" i="6" s="1"/>
  <c r="U126" i="6"/>
  <c r="V126" i="6" s="1"/>
  <c r="U1052" i="6"/>
  <c r="V1052" i="6" s="1"/>
  <c r="U166" i="6"/>
  <c r="V166" i="6" s="1"/>
  <c r="U828" i="6"/>
  <c r="V828" i="6" s="1"/>
  <c r="U1428" i="6"/>
  <c r="V1428" i="6" s="1"/>
  <c r="T2005" i="6"/>
  <c r="T484" i="6"/>
  <c r="T166" i="6"/>
  <c r="T60" i="6"/>
  <c r="T828" i="6"/>
  <c r="T326" i="6"/>
  <c r="T1860" i="6"/>
  <c r="T1900" i="6"/>
  <c r="T1084" i="6"/>
  <c r="T1414" i="6"/>
  <c r="R2005" i="6"/>
  <c r="S2005" i="6" s="1"/>
  <c r="R694" i="6"/>
  <c r="S694" i="6" s="1"/>
  <c r="R1739" i="6"/>
  <c r="S1739" i="6" s="1"/>
  <c r="R168" i="6"/>
  <c r="S168" i="6" s="1"/>
  <c r="R828" i="6"/>
  <c r="S828" i="6" s="1"/>
  <c r="R877" i="6"/>
  <c r="S877" i="6" s="1"/>
  <c r="R1147" i="6"/>
  <c r="S1147" i="6" s="1"/>
  <c r="W1418" i="6"/>
  <c r="X1418" i="6" s="1"/>
  <c r="W1610" i="6"/>
  <c r="X1610" i="6" s="1"/>
  <c r="W1119" i="6"/>
  <c r="X1119" i="6" s="1"/>
  <c r="W1914" i="6"/>
  <c r="X1914" i="6" s="1"/>
  <c r="U1385" i="6"/>
  <c r="V1385" i="6" s="1"/>
  <c r="U1333" i="6"/>
  <c r="V1333" i="6" s="1"/>
  <c r="Z469" i="6"/>
  <c r="Z321" i="6"/>
  <c r="Z55" i="6"/>
  <c r="Z1459" i="6"/>
  <c r="Z431" i="6"/>
  <c r="W55" i="6"/>
  <c r="X55" i="6" s="1"/>
  <c r="W951" i="6"/>
  <c r="X951" i="6" s="1"/>
  <c r="W1683" i="6"/>
  <c r="X1683" i="6" s="1"/>
  <c r="W991" i="6"/>
  <c r="X991" i="6" s="1"/>
  <c r="U659" i="6"/>
  <c r="V659" i="6" s="1"/>
  <c r="T951" i="6"/>
  <c r="Z755" i="6"/>
  <c r="Z137" i="6"/>
  <c r="Z410" i="6"/>
  <c r="Z231" i="6"/>
  <c r="Z295" i="6"/>
  <c r="Z151" i="6"/>
  <c r="Z173" i="6"/>
  <c r="Z578" i="6"/>
  <c r="Z591" i="6"/>
  <c r="Z499" i="6"/>
  <c r="Z391" i="6"/>
  <c r="Z1666" i="6"/>
  <c r="Z1343" i="6"/>
  <c r="Z1469" i="6"/>
  <c r="Z501" i="6"/>
  <c r="Z1935" i="6"/>
  <c r="W231" i="6"/>
  <c r="X231" i="6" s="1"/>
  <c r="W1731" i="6"/>
  <c r="X1731" i="6" s="1"/>
  <c r="U137" i="6"/>
  <c r="V137" i="6" s="1"/>
  <c r="T348" i="6"/>
  <c r="T1647" i="6"/>
  <c r="T1226" i="6"/>
  <c r="R438" i="6"/>
  <c r="S438" i="6" s="1"/>
  <c r="AA802" i="6"/>
  <c r="AB802" i="6" s="1"/>
  <c r="AA1108" i="6"/>
  <c r="AB1108" i="6" s="1"/>
  <c r="Z709" i="6"/>
  <c r="Z242" i="6"/>
  <c r="Z1757" i="6"/>
  <c r="Z179" i="6"/>
  <c r="Z257" i="6"/>
  <c r="Z210" i="6"/>
  <c r="Z677" i="6"/>
  <c r="Z893" i="6"/>
  <c r="Z1189" i="6"/>
  <c r="Z946" i="6"/>
  <c r="Z727" i="6"/>
  <c r="Z1243" i="6"/>
  <c r="Z1373" i="6"/>
  <c r="Z1783" i="6"/>
  <c r="Z275" i="6"/>
  <c r="Z467" i="6"/>
  <c r="Z178" i="6"/>
  <c r="W855" i="6"/>
  <c r="X855" i="6" s="1"/>
  <c r="W1551" i="6"/>
  <c r="X1551" i="6" s="1"/>
  <c r="T84" i="6"/>
  <c r="T1683" i="6"/>
  <c r="AA884" i="6"/>
  <c r="AB884" i="6" s="1"/>
  <c r="Z33" i="6"/>
  <c r="Z10" i="6"/>
  <c r="W1373" i="6"/>
  <c r="X1373" i="6" s="1"/>
  <c r="U951" i="6"/>
  <c r="V951" i="6" s="1"/>
  <c r="T695" i="6"/>
  <c r="W1754" i="6"/>
  <c r="X1754" i="6" s="1"/>
  <c r="T141" i="6"/>
  <c r="AA1731" i="6"/>
  <c r="AB1731" i="6" s="1"/>
  <c r="W893" i="6"/>
  <c r="X893" i="6" s="1"/>
  <c r="W1819" i="6"/>
  <c r="X1819" i="6" s="1"/>
  <c r="W1223" i="6"/>
  <c r="X1223" i="6" s="1"/>
  <c r="U257" i="6"/>
  <c r="V257" i="6" s="1"/>
  <c r="U55" i="6"/>
  <c r="V55" i="6" s="1"/>
  <c r="U855" i="6"/>
  <c r="V855" i="6" s="1"/>
  <c r="T1551" i="6"/>
  <c r="W89" i="6"/>
  <c r="X89" i="6" s="1"/>
  <c r="U39" i="6"/>
  <c r="V39" i="6" s="1"/>
  <c r="W153" i="6"/>
  <c r="X153" i="6" s="1"/>
  <c r="R273" i="6"/>
  <c r="S273" i="6" s="1"/>
  <c r="R121" i="6"/>
  <c r="S121" i="6" s="1"/>
  <c r="R89" i="6"/>
  <c r="S89" i="6" s="1"/>
  <c r="W49" i="6"/>
  <c r="X49" i="6" s="1"/>
  <c r="U1666" i="6"/>
  <c r="V1666" i="6" s="1"/>
  <c r="W65" i="6"/>
  <c r="X65" i="6" s="1"/>
  <c r="W309" i="6"/>
  <c r="X309" i="6" s="1"/>
  <c r="W1055" i="6"/>
  <c r="X1055" i="6" s="1"/>
  <c r="U339" i="6"/>
  <c r="V339" i="6" s="1"/>
  <c r="U173" i="6"/>
  <c r="V173" i="6" s="1"/>
  <c r="U115" i="6"/>
  <c r="V115" i="6" s="1"/>
  <c r="U467" i="6"/>
  <c r="V467" i="6" s="1"/>
  <c r="U1459" i="6"/>
  <c r="V1459" i="6" s="1"/>
  <c r="W242" i="6"/>
  <c r="X242" i="6" s="1"/>
  <c r="W1274" i="6"/>
  <c r="X1274" i="6" s="1"/>
  <c r="W499" i="6"/>
  <c r="X499" i="6" s="1"/>
  <c r="W33" i="6"/>
  <c r="X33" i="6" s="1"/>
  <c r="W1410" i="6"/>
  <c r="X1410" i="6" s="1"/>
  <c r="T1783" i="6"/>
  <c r="W1757" i="6"/>
  <c r="X1757" i="6" s="1"/>
  <c r="W169" i="6"/>
  <c r="X169" i="6" s="1"/>
  <c r="U231" i="6"/>
  <c r="V231" i="6" s="1"/>
  <c r="R178" i="6"/>
  <c r="S178" i="6" s="1"/>
  <c r="U410" i="6"/>
  <c r="V410" i="6" s="1"/>
  <c r="W1430" i="6"/>
  <c r="X1430" i="6" s="1"/>
  <c r="W1515" i="6"/>
  <c r="X1515" i="6" s="1"/>
  <c r="AA23" i="6"/>
  <c r="AB23" i="6" s="1"/>
  <c r="U23" i="6"/>
  <c r="V23" i="6" s="1"/>
  <c r="R87" i="6"/>
  <c r="S87" i="6" s="1"/>
  <c r="T87" i="6"/>
  <c r="U87" i="6"/>
  <c r="V87" i="6" s="1"/>
  <c r="AA119" i="6"/>
  <c r="AB119" i="6" s="1"/>
  <c r="W119" i="6"/>
  <c r="X119" i="6" s="1"/>
  <c r="R209" i="6"/>
  <c r="S209" i="6" s="1"/>
  <c r="W209" i="6"/>
  <c r="X209" i="6" s="1"/>
  <c r="AA289" i="6"/>
  <c r="AB289" i="6" s="1"/>
  <c r="U289" i="6"/>
  <c r="V289" i="6" s="1"/>
  <c r="W289" i="6"/>
  <c r="X289" i="6" s="1"/>
  <c r="AA321" i="6"/>
  <c r="AB321" i="6" s="1"/>
  <c r="W321" i="6"/>
  <c r="X321" i="6" s="1"/>
  <c r="AA42" i="6"/>
  <c r="AB42" i="6" s="1"/>
  <c r="W42" i="6"/>
  <c r="X42" i="6" s="1"/>
  <c r="U42" i="6"/>
  <c r="V42" i="6" s="1"/>
  <c r="AA74" i="6"/>
  <c r="AB74" i="6" s="1"/>
  <c r="U74" i="6"/>
  <c r="V74" i="6" s="1"/>
  <c r="R74" i="6"/>
  <c r="S74" i="6" s="1"/>
  <c r="AA106" i="6"/>
  <c r="AB106" i="6" s="1"/>
  <c r="U106" i="6"/>
  <c r="V106" i="6" s="1"/>
  <c r="W106" i="6"/>
  <c r="X106" i="6" s="1"/>
  <c r="T146" i="6"/>
  <c r="U146" i="6"/>
  <c r="V146" i="6" s="1"/>
  <c r="W146" i="6"/>
  <c r="X146" i="6" s="1"/>
  <c r="AA274" i="6"/>
  <c r="AB274" i="6" s="1"/>
  <c r="W274" i="6"/>
  <c r="X274" i="6" s="1"/>
  <c r="AA314" i="6"/>
  <c r="AB314" i="6" s="1"/>
  <c r="U314" i="6"/>
  <c r="V314" i="6" s="1"/>
  <c r="W314" i="6"/>
  <c r="X314" i="6" s="1"/>
  <c r="AA346" i="6"/>
  <c r="AB346" i="6" s="1"/>
  <c r="U346" i="6"/>
  <c r="V346" i="6" s="1"/>
  <c r="W346" i="6"/>
  <c r="X346" i="6" s="1"/>
  <c r="T378" i="6"/>
  <c r="U378" i="6"/>
  <c r="V378" i="6" s="1"/>
  <c r="AA442" i="6"/>
  <c r="AB442" i="6" s="1"/>
  <c r="T442" i="6"/>
  <c r="U474" i="6"/>
  <c r="V474" i="6" s="1"/>
  <c r="W474" i="6"/>
  <c r="X474" i="6" s="1"/>
  <c r="T506" i="6"/>
  <c r="W506" i="6"/>
  <c r="X506" i="6" s="1"/>
  <c r="U506" i="6"/>
  <c r="V506" i="6" s="1"/>
  <c r="R19" i="6"/>
  <c r="S19" i="6" s="1"/>
  <c r="W19" i="6"/>
  <c r="X19" i="6" s="1"/>
  <c r="R51" i="6"/>
  <c r="S51" i="6" s="1"/>
  <c r="W51" i="6"/>
  <c r="X51" i="6" s="1"/>
  <c r="AA83" i="6"/>
  <c r="AB83" i="6" s="1"/>
  <c r="R83" i="6"/>
  <c r="S83" i="6" s="1"/>
  <c r="W83" i="6"/>
  <c r="X83" i="6" s="1"/>
  <c r="R147" i="6"/>
  <c r="S147" i="6" s="1"/>
  <c r="U147" i="6"/>
  <c r="V147" i="6" s="1"/>
  <c r="R211" i="6"/>
  <c r="S211" i="6" s="1"/>
  <c r="U211" i="6"/>
  <c r="V211" i="6" s="1"/>
  <c r="AA243" i="6"/>
  <c r="AB243" i="6" s="1"/>
  <c r="U243" i="6"/>
  <c r="V243" i="6" s="1"/>
  <c r="AA371" i="6"/>
  <c r="AB371" i="6" s="1"/>
  <c r="R371" i="6"/>
  <c r="S371" i="6" s="1"/>
  <c r="R403" i="6"/>
  <c r="S403" i="6" s="1"/>
  <c r="U403" i="6"/>
  <c r="V403" i="6" s="1"/>
  <c r="W403" i="6"/>
  <c r="X403" i="6" s="1"/>
  <c r="U435" i="6"/>
  <c r="V435" i="6" s="1"/>
  <c r="W435" i="6"/>
  <c r="X435" i="6" s="1"/>
  <c r="AA531" i="6"/>
  <c r="AB531" i="6" s="1"/>
  <c r="T531" i="6"/>
  <c r="U595" i="6"/>
  <c r="V595" i="6" s="1"/>
  <c r="W595" i="6"/>
  <c r="X595" i="6" s="1"/>
  <c r="AA627" i="6"/>
  <c r="AB627" i="6" s="1"/>
  <c r="W627" i="6"/>
  <c r="X627" i="6" s="1"/>
  <c r="AA691" i="6"/>
  <c r="AB691" i="6" s="1"/>
  <c r="U691" i="6"/>
  <c r="V691" i="6" s="1"/>
  <c r="R723" i="6"/>
  <c r="S723" i="6" s="1"/>
  <c r="AA723" i="6"/>
  <c r="AB723" i="6" s="1"/>
  <c r="U723" i="6"/>
  <c r="T787" i="6"/>
  <c r="U787" i="6"/>
  <c r="V787" i="6" s="1"/>
  <c r="W787" i="6"/>
  <c r="X787" i="6" s="1"/>
  <c r="AA2029" i="6"/>
  <c r="AB2029" i="6" s="1"/>
  <c r="U2029" i="6"/>
  <c r="V2029" i="6" s="1"/>
  <c r="T2029" i="6"/>
  <c r="R2029" i="6"/>
  <c r="S2029" i="6" s="1"/>
  <c r="AA37" i="6"/>
  <c r="AB37" i="6" s="1"/>
  <c r="T37" i="6"/>
  <c r="W37" i="6"/>
  <c r="X37" i="6" s="1"/>
  <c r="AA69" i="6"/>
  <c r="AB69" i="6" s="1"/>
  <c r="T69" i="6"/>
  <c r="R69" i="6"/>
  <c r="S69" i="6" s="1"/>
  <c r="AA101" i="6"/>
  <c r="AB101" i="6" s="1"/>
  <c r="U101" i="6"/>
  <c r="V101" i="6" s="1"/>
  <c r="W101" i="6"/>
  <c r="X101" i="6" s="1"/>
  <c r="AA141" i="6"/>
  <c r="AB141" i="6" s="1"/>
  <c r="U141" i="6"/>
  <c r="AA205" i="6"/>
  <c r="AB205" i="6" s="1"/>
  <c r="U205" i="6"/>
  <c r="V205" i="6" s="1"/>
  <c r="T245" i="6"/>
  <c r="W245" i="6"/>
  <c r="X245" i="6" s="1"/>
  <c r="U245" i="6"/>
  <c r="V245" i="6" s="1"/>
  <c r="R277" i="6"/>
  <c r="S277" i="6" s="1"/>
  <c r="U277" i="6"/>
  <c r="V277" i="6" s="1"/>
  <c r="R309" i="6"/>
  <c r="S309" i="6" s="1"/>
  <c r="T309" i="6"/>
  <c r="U341" i="6"/>
  <c r="V341" i="6" s="1"/>
  <c r="R341" i="6"/>
  <c r="S341" i="6" s="1"/>
  <c r="W341" i="6"/>
  <c r="X341" i="6" s="1"/>
  <c r="R373" i="6"/>
  <c r="S373" i="6" s="1"/>
  <c r="W373" i="6"/>
  <c r="X373" i="6" s="1"/>
  <c r="AA373" i="6"/>
  <c r="AB373" i="6" s="1"/>
  <c r="T405" i="6"/>
  <c r="AA405" i="6"/>
  <c r="AB405" i="6" s="1"/>
  <c r="W405" i="6"/>
  <c r="X405" i="6" s="1"/>
  <c r="U405" i="6"/>
  <c r="V405" i="6" s="1"/>
  <c r="R437" i="6"/>
  <c r="S437" i="6" s="1"/>
  <c r="W437" i="6"/>
  <c r="X437" i="6" s="1"/>
  <c r="U437" i="6"/>
  <c r="V437" i="6" s="1"/>
  <c r="T469" i="6"/>
  <c r="AA469" i="6"/>
  <c r="AB469" i="6" s="1"/>
  <c r="U469" i="6"/>
  <c r="V469" i="6" s="1"/>
  <c r="R501" i="6"/>
  <c r="S501" i="6" s="1"/>
  <c r="W501" i="6"/>
  <c r="X501" i="6" s="1"/>
  <c r="R533" i="6"/>
  <c r="S533" i="6" s="1"/>
  <c r="U533" i="6"/>
  <c r="V533" i="6" s="1"/>
  <c r="T565" i="6"/>
  <c r="W565" i="6"/>
  <c r="X565" i="6" s="1"/>
  <c r="U605" i="6"/>
  <c r="V605" i="6" s="1"/>
  <c r="W605" i="6"/>
  <c r="X605" i="6" s="1"/>
  <c r="AA645" i="6"/>
  <c r="AB645" i="6" s="1"/>
  <c r="U645" i="6"/>
  <c r="V645" i="6" s="1"/>
  <c r="T645" i="6"/>
  <c r="AA709" i="6"/>
  <c r="AB709" i="6" s="1"/>
  <c r="T709" i="6"/>
  <c r="R709" i="6"/>
  <c r="S709" i="6" s="1"/>
  <c r="U709" i="6"/>
  <c r="U741" i="6"/>
  <c r="V741" i="6" s="1"/>
  <c r="T741" i="6"/>
  <c r="W741" i="6"/>
  <c r="X741" i="6" s="1"/>
  <c r="U781" i="6"/>
  <c r="V781" i="6" s="1"/>
  <c r="T781" i="6"/>
  <c r="W781" i="6"/>
  <c r="X781" i="6" s="1"/>
  <c r="U821" i="6"/>
  <c r="V821" i="6" s="1"/>
  <c r="W821" i="6"/>
  <c r="X821" i="6" s="1"/>
  <c r="AA957" i="6"/>
  <c r="AB957" i="6" s="1"/>
  <c r="U957" i="6"/>
  <c r="V957" i="6" s="1"/>
  <c r="W957" i="6"/>
  <c r="X957" i="6" s="1"/>
  <c r="R997" i="6"/>
  <c r="S997" i="6" s="1"/>
  <c r="U997" i="6"/>
  <c r="V997" i="6" s="1"/>
  <c r="W997" i="6"/>
  <c r="X997" i="6" s="1"/>
  <c r="W1029" i="6"/>
  <c r="X1029" i="6" s="1"/>
  <c r="T1029" i="6"/>
  <c r="AA1125" i="6"/>
  <c r="AB1125" i="6" s="1"/>
  <c r="U1125" i="6"/>
  <c r="V1125" i="6" s="1"/>
  <c r="W1125" i="6"/>
  <c r="X1125" i="6" s="1"/>
  <c r="T1157" i="6"/>
  <c r="W1157" i="6"/>
  <c r="X1157" i="6" s="1"/>
  <c r="U1157" i="6"/>
  <c r="V1157" i="6" s="1"/>
  <c r="W1189" i="6"/>
  <c r="X1189" i="6" s="1"/>
  <c r="U1189" i="6"/>
  <c r="V1189" i="6" s="1"/>
  <c r="U1229" i="6"/>
  <c r="V1229" i="6" s="1"/>
  <c r="W1229" i="6"/>
  <c r="X1229" i="6" s="1"/>
  <c r="R1301" i="6"/>
  <c r="S1301" i="6" s="1"/>
  <c r="T1301" i="6"/>
  <c r="U1405" i="6"/>
  <c r="V1405" i="6" s="1"/>
  <c r="W1405" i="6"/>
  <c r="X1405" i="6" s="1"/>
  <c r="AA1437" i="6"/>
  <c r="AB1437" i="6" s="1"/>
  <c r="U1437" i="6"/>
  <c r="V1437" i="6" s="1"/>
  <c r="U1469" i="6"/>
  <c r="V1469" i="6" s="1"/>
  <c r="W1469" i="6"/>
  <c r="X1469" i="6" s="1"/>
  <c r="T1525" i="6"/>
  <c r="U1525" i="6"/>
  <c r="V1525" i="6" s="1"/>
  <c r="AA1573" i="6"/>
  <c r="AB1573" i="6" s="1"/>
  <c r="W1573" i="6"/>
  <c r="X1573" i="6" s="1"/>
  <c r="U1669" i="6"/>
  <c r="V1669" i="6" s="1"/>
  <c r="T1669" i="6"/>
  <c r="AA1709" i="6"/>
  <c r="AB1709" i="6" s="1"/>
  <c r="T1709" i="6"/>
  <c r="U1709" i="6"/>
  <c r="V1709" i="6" s="1"/>
  <c r="AA1805" i="6"/>
  <c r="AB1805" i="6" s="1"/>
  <c r="W1805" i="6"/>
  <c r="X1805" i="6" s="1"/>
  <c r="T1845" i="6"/>
  <c r="U1845" i="6"/>
  <c r="V1845" i="6" s="1"/>
  <c r="AA1845" i="6"/>
  <c r="AB1845" i="6" s="1"/>
  <c r="AA1893" i="6"/>
  <c r="AB1893" i="6" s="1"/>
  <c r="R1893" i="6"/>
  <c r="S1893" i="6" s="1"/>
  <c r="W1893" i="6"/>
  <c r="X1893" i="6" s="1"/>
  <c r="U1893" i="6"/>
  <c r="V1893" i="6" s="1"/>
  <c r="T1941" i="6"/>
  <c r="U1941" i="6"/>
  <c r="V1941" i="6" s="1"/>
  <c r="W1941" i="6"/>
  <c r="X1941" i="6" s="1"/>
  <c r="AA1989" i="6"/>
  <c r="AB1989" i="6" s="1"/>
  <c r="U1989" i="6"/>
  <c r="V1989" i="6" s="1"/>
  <c r="AA946" i="6"/>
  <c r="AB946" i="6" s="1"/>
  <c r="T946" i="6"/>
  <c r="W946" i="6"/>
  <c r="X946" i="6" s="1"/>
  <c r="U1018" i="6"/>
  <c r="V1018" i="6" s="1"/>
  <c r="T1018" i="6"/>
  <c r="R1338" i="6"/>
  <c r="S1338" i="6" s="1"/>
  <c r="U1338" i="6"/>
  <c r="V1338" i="6" s="1"/>
  <c r="W1338" i="6"/>
  <c r="X1338" i="6" s="1"/>
  <c r="R1490" i="6"/>
  <c r="S1490" i="6" s="1"/>
  <c r="W1490" i="6"/>
  <c r="X1490" i="6" s="1"/>
  <c r="AA1922" i="6"/>
  <c r="AB1922" i="6" s="1"/>
  <c r="T1922" i="6"/>
  <c r="U1922" i="6"/>
  <c r="V1922" i="6" s="1"/>
  <c r="W1922" i="6"/>
  <c r="X1922" i="6" s="1"/>
  <c r="T899" i="6"/>
  <c r="U899" i="6"/>
  <c r="V899" i="6" s="1"/>
  <c r="R1027" i="6"/>
  <c r="S1027" i="6" s="1"/>
  <c r="U1027" i="6"/>
  <c r="V1027" i="6" s="1"/>
  <c r="W1027" i="6"/>
  <c r="X1027" i="6" s="1"/>
  <c r="R1195" i="6"/>
  <c r="S1195" i="6" s="1"/>
  <c r="U1195" i="6"/>
  <c r="V1195" i="6" s="1"/>
  <c r="T1195" i="6"/>
  <c r="W1195" i="6"/>
  <c r="X1195" i="6" s="1"/>
  <c r="U1259" i="6"/>
  <c r="V1259" i="6" s="1"/>
  <c r="W1259" i="6"/>
  <c r="X1259" i="6" s="1"/>
  <c r="AA1947" i="6"/>
  <c r="AB1947" i="6" s="1"/>
  <c r="U1947" i="6"/>
  <c r="V1947" i="6" s="1"/>
  <c r="W1947" i="6"/>
  <c r="X1947" i="6" s="1"/>
  <c r="AA167" i="6"/>
  <c r="AB167" i="6" s="1"/>
  <c r="U167" i="6"/>
  <c r="V167" i="6" s="1"/>
  <c r="T167" i="6"/>
  <c r="AA199" i="6"/>
  <c r="AB199" i="6" s="1"/>
  <c r="U199" i="6"/>
  <c r="V199" i="6" s="1"/>
  <c r="T199" i="6"/>
  <c r="R359" i="6"/>
  <c r="S359" i="6" s="1"/>
  <c r="U359" i="6"/>
  <c r="V359" i="6" s="1"/>
  <c r="U391" i="6"/>
  <c r="V391" i="6" s="1"/>
  <c r="W391" i="6"/>
  <c r="X391" i="6" s="1"/>
  <c r="U431" i="6"/>
  <c r="V431" i="6" s="1"/>
  <c r="W431" i="6"/>
  <c r="X431" i="6" s="1"/>
  <c r="W463" i="6"/>
  <c r="X463" i="6" s="1"/>
  <c r="T463" i="6"/>
  <c r="AA495" i="6"/>
  <c r="AB495" i="6" s="1"/>
  <c r="U495" i="6"/>
  <c r="V495" i="6" s="1"/>
  <c r="T527" i="6"/>
  <c r="U527" i="6"/>
  <c r="V527" i="6" s="1"/>
  <c r="AA559" i="6"/>
  <c r="AB559" i="6" s="1"/>
  <c r="T559" i="6"/>
  <c r="U559" i="6"/>
  <c r="W559" i="6"/>
  <c r="X559" i="6" s="1"/>
  <c r="AA591" i="6"/>
  <c r="AB591" i="6" s="1"/>
  <c r="W591" i="6"/>
  <c r="X591" i="6" s="1"/>
  <c r="T623" i="6"/>
  <c r="W623" i="6"/>
  <c r="X623" i="6" s="1"/>
  <c r="R695" i="6"/>
  <c r="S695" i="6" s="1"/>
  <c r="U695" i="6"/>
  <c r="V695" i="6" s="1"/>
  <c r="AA727" i="6"/>
  <c r="AB727" i="6" s="1"/>
  <c r="U727" i="6"/>
  <c r="V727" i="6" s="1"/>
  <c r="T727" i="6"/>
  <c r="U759" i="6"/>
  <c r="V759" i="6" s="1"/>
  <c r="W759" i="6"/>
  <c r="X759" i="6" s="1"/>
  <c r="R791" i="6"/>
  <c r="S791" i="6" s="1"/>
  <c r="T791" i="6"/>
  <c r="W791" i="6"/>
  <c r="X791" i="6" s="1"/>
  <c r="R823" i="6"/>
  <c r="S823" i="6" s="1"/>
  <c r="T823" i="6"/>
  <c r="AA887" i="6"/>
  <c r="AB887" i="6" s="1"/>
  <c r="T887" i="6"/>
  <c r="U887" i="6"/>
  <c r="V887" i="6" s="1"/>
  <c r="R887" i="6"/>
  <c r="S887" i="6" s="1"/>
  <c r="T919" i="6"/>
  <c r="U919" i="6"/>
  <c r="V919" i="6" s="1"/>
  <c r="W919" i="6"/>
  <c r="X919" i="6" s="1"/>
  <c r="T1023" i="6"/>
  <c r="U1023" i="6"/>
  <c r="V1023" i="6" s="1"/>
  <c r="W1023" i="6"/>
  <c r="X1023" i="6" s="1"/>
  <c r="R1159" i="6"/>
  <c r="S1159" i="6" s="1"/>
  <c r="T1159" i="6"/>
  <c r="T1191" i="6"/>
  <c r="U1191" i="6"/>
  <c r="V1191" i="6" s="1"/>
  <c r="W1191" i="6"/>
  <c r="X1191" i="6" s="1"/>
  <c r="AA1303" i="6"/>
  <c r="AB1303" i="6" s="1"/>
  <c r="R1303" i="6"/>
  <c r="S1303" i="6" s="1"/>
  <c r="T1303" i="6"/>
  <c r="W1303" i="6"/>
  <c r="X1303" i="6" s="1"/>
  <c r="W1343" i="6"/>
  <c r="X1343" i="6" s="1"/>
  <c r="T1343" i="6"/>
  <c r="R1391" i="6"/>
  <c r="S1391" i="6" s="1"/>
  <c r="T1391" i="6"/>
  <c r="U1391" i="6"/>
  <c r="V1391" i="6" s="1"/>
  <c r="U1439" i="6"/>
  <c r="V1439" i="6" s="1"/>
  <c r="W1439" i="6"/>
  <c r="X1439" i="6" s="1"/>
  <c r="R1511" i="6"/>
  <c r="S1511" i="6" s="1"/>
  <c r="T1511" i="6"/>
  <c r="AA1511" i="6"/>
  <c r="AB1511" i="6" s="1"/>
  <c r="U1511" i="6"/>
  <c r="V1511" i="6" s="1"/>
  <c r="U1583" i="6"/>
  <c r="V1583" i="6" s="1"/>
  <c r="W1583" i="6"/>
  <c r="X1583" i="6" s="1"/>
  <c r="U1615" i="6"/>
  <c r="V1615" i="6" s="1"/>
  <c r="R1615" i="6"/>
  <c r="S1615" i="6" s="1"/>
  <c r="W1615" i="6"/>
  <c r="X1615" i="6" s="1"/>
  <c r="R1647" i="6"/>
  <c r="S1647" i="6" s="1"/>
  <c r="W1647" i="6"/>
  <c r="X1647" i="6" s="1"/>
  <c r="AA1719" i="6"/>
  <c r="AB1719" i="6" s="1"/>
  <c r="U1719" i="6"/>
  <c r="V1719" i="6" s="1"/>
  <c r="W1719" i="6"/>
  <c r="X1719" i="6" s="1"/>
  <c r="AA1751" i="6"/>
  <c r="AB1751" i="6" s="1"/>
  <c r="U1751" i="6"/>
  <c r="V1751" i="6" s="1"/>
  <c r="W1751" i="6"/>
  <c r="X1751" i="6" s="1"/>
  <c r="R1839" i="6"/>
  <c r="S1839" i="6" s="1"/>
  <c r="T1839" i="6"/>
  <c r="U1839" i="6"/>
  <c r="V1839" i="6" s="1"/>
  <c r="T1887" i="6"/>
  <c r="W1887" i="6"/>
  <c r="X1887" i="6" s="1"/>
  <c r="T1935" i="6"/>
  <c r="U1935" i="6"/>
  <c r="V1935" i="6" s="1"/>
  <c r="U1983" i="6"/>
  <c r="V1983" i="6" s="1"/>
  <c r="W1983" i="6"/>
  <c r="X1983" i="6" s="1"/>
  <c r="W634" i="6"/>
  <c r="X634" i="6" s="1"/>
  <c r="U634" i="6"/>
  <c r="V634" i="6" s="1"/>
  <c r="AA898" i="6"/>
  <c r="AB898" i="6" s="1"/>
  <c r="U898" i="6"/>
  <c r="V898" i="6" s="1"/>
  <c r="T898" i="6"/>
  <c r="U954" i="6"/>
  <c r="V954" i="6" s="1"/>
  <c r="W954" i="6"/>
  <c r="X954" i="6" s="1"/>
  <c r="R1034" i="6"/>
  <c r="S1034" i="6" s="1"/>
  <c r="T1034" i="6"/>
  <c r="U1034" i="6"/>
  <c r="V1034" i="6" s="1"/>
  <c r="AA1346" i="6"/>
  <c r="AB1346" i="6" s="1"/>
  <c r="T1346" i="6"/>
  <c r="U1346" i="6"/>
  <c r="V1346" i="6" s="1"/>
  <c r="W1346" i="6"/>
  <c r="X1346" i="6" s="1"/>
  <c r="R1418" i="6"/>
  <c r="S1418" i="6" s="1"/>
  <c r="U1418" i="6"/>
  <c r="V1418" i="6" s="1"/>
  <c r="AA1890" i="6"/>
  <c r="AB1890" i="6" s="1"/>
  <c r="T1890" i="6"/>
  <c r="U1890" i="6"/>
  <c r="V1890" i="6" s="1"/>
  <c r="R1890" i="6"/>
  <c r="S1890" i="6" s="1"/>
  <c r="T827" i="6"/>
  <c r="W827" i="6"/>
  <c r="X827" i="6" s="1"/>
  <c r="T891" i="6"/>
  <c r="U891" i="6"/>
  <c r="V891" i="6" s="1"/>
  <c r="W891" i="6"/>
  <c r="X891" i="6" s="1"/>
  <c r="AA995" i="6"/>
  <c r="AB995" i="6" s="1"/>
  <c r="T995" i="6"/>
  <c r="W995" i="6"/>
  <c r="X995" i="6" s="1"/>
  <c r="R1323" i="6"/>
  <c r="S1323" i="6" s="1"/>
  <c r="U1323" i="6"/>
  <c r="V1323" i="6" s="1"/>
  <c r="W1323" i="6"/>
  <c r="X1323" i="6" s="1"/>
  <c r="T1323" i="6"/>
  <c r="T1443" i="6"/>
  <c r="W1443" i="6"/>
  <c r="X1443" i="6" s="1"/>
  <c r="AA721" i="6"/>
  <c r="AB721" i="6" s="1"/>
  <c r="T721" i="6"/>
  <c r="U642" i="6"/>
  <c r="V642" i="6" s="1"/>
  <c r="W642" i="6"/>
  <c r="X642" i="6" s="1"/>
  <c r="R810" i="6"/>
  <c r="S810" i="6" s="1"/>
  <c r="U810" i="6"/>
  <c r="V810" i="6" s="1"/>
  <c r="AA810" i="6"/>
  <c r="AB810" i="6" s="1"/>
  <c r="T810" i="6"/>
  <c r="AA1098" i="6"/>
  <c r="AB1098" i="6" s="1"/>
  <c r="R1098" i="6"/>
  <c r="S1098" i="6" s="1"/>
  <c r="T1098" i="6"/>
  <c r="W1098" i="6"/>
  <c r="X1098" i="6" s="1"/>
  <c r="AA1330" i="6"/>
  <c r="AB1330" i="6" s="1"/>
  <c r="U1330" i="6"/>
  <c r="V1330" i="6" s="1"/>
  <c r="R1330" i="6"/>
  <c r="S1330" i="6" s="1"/>
  <c r="AA1506" i="6"/>
  <c r="AB1506" i="6" s="1"/>
  <c r="U1506" i="6"/>
  <c r="V1506" i="6" s="1"/>
  <c r="T1506" i="6"/>
  <c r="W1818" i="6"/>
  <c r="X1818" i="6" s="1"/>
  <c r="T1818" i="6"/>
  <c r="AA1203" i="6"/>
  <c r="AB1203" i="6" s="1"/>
  <c r="R1203" i="6"/>
  <c r="S1203" i="6" s="1"/>
  <c r="U1203" i="6"/>
  <c r="V1203" i="6" s="1"/>
  <c r="W1203" i="6"/>
  <c r="X1203" i="6" s="1"/>
  <c r="R1979" i="6"/>
  <c r="S1979" i="6" s="1"/>
  <c r="AA1979" i="6"/>
  <c r="AB1979" i="6" s="1"/>
  <c r="T1979" i="6"/>
  <c r="T1217" i="6"/>
  <c r="U1217" i="6"/>
  <c r="V1217" i="6" s="1"/>
  <c r="W1217" i="6"/>
  <c r="X1217" i="6" s="1"/>
  <c r="AA1385" i="6"/>
  <c r="AB1385" i="6" s="1"/>
  <c r="T1385" i="6"/>
  <c r="AA1457" i="6"/>
  <c r="AB1457" i="6" s="1"/>
  <c r="R1457" i="6"/>
  <c r="S1457" i="6" s="1"/>
  <c r="AA1609" i="6"/>
  <c r="AB1609" i="6" s="1"/>
  <c r="T1609" i="6"/>
  <c r="U1609" i="6"/>
  <c r="V1609" i="6" s="1"/>
  <c r="T1681" i="6"/>
  <c r="W1681" i="6"/>
  <c r="X1681" i="6" s="1"/>
  <c r="AA1873" i="6"/>
  <c r="AB1873" i="6" s="1"/>
  <c r="T1873" i="6"/>
  <c r="R1873" i="6"/>
  <c r="S1873" i="6" s="1"/>
  <c r="U1873" i="6"/>
  <c r="V1873" i="6" s="1"/>
  <c r="R914" i="6"/>
  <c r="S914" i="6" s="1"/>
  <c r="AA914" i="6"/>
  <c r="AB914" i="6" s="1"/>
  <c r="U914" i="6"/>
  <c r="V914" i="6" s="1"/>
  <c r="T914" i="6"/>
  <c r="AA1130" i="6"/>
  <c r="AB1130" i="6" s="1"/>
  <c r="U1130" i="6"/>
  <c r="T1130" i="6"/>
  <c r="W1130" i="6"/>
  <c r="X1130" i="6" s="1"/>
  <c r="R1226" i="6"/>
  <c r="S1226" i="6" s="1"/>
  <c r="AA1226" i="6"/>
  <c r="AB1226" i="6" s="1"/>
  <c r="W1226" i="6"/>
  <c r="X1226" i="6" s="1"/>
  <c r="U1658" i="6"/>
  <c r="V1658" i="6" s="1"/>
  <c r="W1658" i="6"/>
  <c r="X1658" i="6" s="1"/>
  <c r="W2010" i="6"/>
  <c r="X2010" i="6" s="1"/>
  <c r="T2010" i="6"/>
  <c r="U2010" i="6"/>
  <c r="V2010" i="6" s="1"/>
  <c r="T1011" i="6"/>
  <c r="U1011" i="6"/>
  <c r="V1011" i="6" s="1"/>
  <c r="W1011" i="6"/>
  <c r="X1011" i="6" s="1"/>
  <c r="U1427" i="6"/>
  <c r="V1427" i="6" s="1"/>
  <c r="R1427" i="6"/>
  <c r="S1427" i="6" s="1"/>
  <c r="W1427" i="6"/>
  <c r="X1427" i="6" s="1"/>
  <c r="W74" i="6"/>
  <c r="X74" i="6" s="1"/>
  <c r="W69" i="6"/>
  <c r="X69" i="6" s="1"/>
  <c r="W677" i="6"/>
  <c r="X677" i="6" s="1"/>
  <c r="W546" i="6"/>
  <c r="X546" i="6" s="1"/>
  <c r="W1679" i="6"/>
  <c r="X1679" i="6" s="1"/>
  <c r="W1669" i="6"/>
  <c r="X1669" i="6" s="1"/>
  <c r="W1333" i="6"/>
  <c r="X1333" i="6" s="1"/>
  <c r="W1525" i="6"/>
  <c r="X1525" i="6" s="1"/>
  <c r="U33" i="6"/>
  <c r="AC33" i="6" s="1"/>
  <c r="U242" i="6"/>
  <c r="V242" i="6" s="1"/>
  <c r="U677" i="6"/>
  <c r="V677" i="6" s="1"/>
  <c r="U655" i="6"/>
  <c r="V655" i="6" s="1"/>
  <c r="U995" i="6"/>
  <c r="V995" i="6" s="1"/>
  <c r="U1979" i="6"/>
  <c r="U1243" i="6"/>
  <c r="V1243" i="6" s="1"/>
  <c r="T591" i="6"/>
  <c r="T1757" i="6"/>
  <c r="T119" i="6"/>
  <c r="T205" i="6"/>
  <c r="T642" i="6"/>
  <c r="T954" i="6"/>
  <c r="T991" i="6"/>
  <c r="T1719" i="6"/>
  <c r="T1255" i="6"/>
  <c r="T1819" i="6"/>
  <c r="T1437" i="6"/>
  <c r="R645" i="6"/>
  <c r="S645" i="6" s="1"/>
  <c r="T1610" i="6"/>
  <c r="R591" i="6"/>
  <c r="S591" i="6" s="1"/>
  <c r="W105" i="6"/>
  <c r="X105" i="6" s="1"/>
  <c r="W10" i="6"/>
  <c r="X10" i="6" s="1"/>
  <c r="W495" i="6"/>
  <c r="X495" i="6" s="1"/>
  <c r="W723" i="6"/>
  <c r="X723" i="6" s="1"/>
  <c r="W257" i="6"/>
  <c r="X257" i="6" s="1"/>
  <c r="W295" i="6"/>
  <c r="X295" i="6" s="1"/>
  <c r="W1437" i="6"/>
  <c r="X1437" i="6" s="1"/>
  <c r="W1845" i="6"/>
  <c r="X1845" i="6" s="1"/>
  <c r="W277" i="6"/>
  <c r="X277" i="6" s="1"/>
  <c r="W2029" i="6"/>
  <c r="X2029" i="6" s="1"/>
  <c r="U721" i="6"/>
  <c r="V721" i="6" s="1"/>
  <c r="U69" i="6"/>
  <c r="V69" i="6" s="1"/>
  <c r="U51" i="6"/>
  <c r="V51" i="6" s="1"/>
  <c r="U1098" i="6"/>
  <c r="V1098" i="6" s="1"/>
  <c r="U1818" i="6"/>
  <c r="V1818" i="6" s="1"/>
  <c r="U463" i="6"/>
  <c r="V463" i="6" s="1"/>
  <c r="U1029" i="6"/>
  <c r="V1029" i="6" s="1"/>
  <c r="U826" i="6"/>
  <c r="V826" i="6" s="1"/>
  <c r="U263" i="6"/>
  <c r="V263" i="6" s="1"/>
  <c r="U1139" i="6"/>
  <c r="V1139" i="6" s="1"/>
  <c r="U1339" i="6"/>
  <c r="V1339" i="6" s="1"/>
  <c r="U37" i="6"/>
  <c r="V37" i="6" s="1"/>
  <c r="U1261" i="6"/>
  <c r="V1261" i="6" s="1"/>
  <c r="U1573" i="6"/>
  <c r="V1573" i="6" s="1"/>
  <c r="U1443" i="6"/>
  <c r="V1443" i="6" s="1"/>
  <c r="T1805" i="6"/>
  <c r="T826" i="6"/>
  <c r="T655" i="6"/>
  <c r="T1027" i="6"/>
  <c r="T1203" i="6"/>
  <c r="T1418" i="6"/>
  <c r="T1751" i="6"/>
  <c r="T1983" i="6"/>
  <c r="T501" i="6"/>
  <c r="W87" i="6"/>
  <c r="X87" i="6" s="1"/>
  <c r="W137" i="6"/>
  <c r="X137" i="6" s="1"/>
  <c r="W115" i="6"/>
  <c r="X115" i="6" s="1"/>
  <c r="W141" i="6"/>
  <c r="X141" i="6" s="1"/>
  <c r="W1190" i="6"/>
  <c r="X1190" i="6" s="1"/>
  <c r="W936" i="6"/>
  <c r="X936" i="6" s="1"/>
  <c r="W531" i="6"/>
  <c r="X531" i="6" s="1"/>
  <c r="W533" i="6"/>
  <c r="X533" i="6" s="1"/>
  <c r="W1709" i="6"/>
  <c r="X1709" i="6" s="1"/>
  <c r="W307" i="6"/>
  <c r="X307" i="6" s="1"/>
  <c r="W1087" i="6"/>
  <c r="X1087" i="6" s="1"/>
  <c r="W1255" i="6"/>
  <c r="X1255" i="6" s="1"/>
  <c r="W861" i="6"/>
  <c r="X861" i="6" s="1"/>
  <c r="W1018" i="6"/>
  <c r="X1018" i="6" s="1"/>
  <c r="W527" i="6"/>
  <c r="X527" i="6" s="1"/>
  <c r="W755" i="6"/>
  <c r="X755" i="6" s="1"/>
  <c r="W1511" i="6"/>
  <c r="X1511" i="6" s="1"/>
  <c r="W1093" i="6"/>
  <c r="X1093" i="6" s="1"/>
  <c r="U105" i="6"/>
  <c r="V105" i="6" s="1"/>
  <c r="U627" i="6"/>
  <c r="V627" i="6" s="1"/>
  <c r="U499" i="6"/>
  <c r="V499" i="6" s="1"/>
  <c r="U610" i="6"/>
  <c r="V610" i="6" s="1"/>
  <c r="U1783" i="6"/>
  <c r="V1783" i="6" s="1"/>
  <c r="U275" i="6"/>
  <c r="V275" i="6" s="1"/>
  <c r="U791" i="6"/>
  <c r="V791" i="6" s="1"/>
  <c r="U1679" i="6"/>
  <c r="V1679" i="6" s="1"/>
  <c r="U1471" i="6"/>
  <c r="V1471" i="6" s="1"/>
  <c r="T610" i="6"/>
  <c r="T1754" i="6"/>
  <c r="T1087" i="6"/>
  <c r="T1583" i="6"/>
  <c r="R1385" i="6"/>
  <c r="S1385" i="6" s="1"/>
  <c r="R721" i="6"/>
  <c r="S721" i="6" s="1"/>
  <c r="R1506" i="6"/>
  <c r="S1506" i="6" s="1"/>
  <c r="AA1427" i="6"/>
  <c r="AB1427" i="6" s="1"/>
  <c r="W243" i="6"/>
  <c r="X243" i="6" s="1"/>
  <c r="W173" i="6"/>
  <c r="X173" i="6" s="1"/>
  <c r="W151" i="6"/>
  <c r="X151" i="6" s="1"/>
  <c r="W167" i="6"/>
  <c r="X167" i="6" s="1"/>
  <c r="W327" i="6"/>
  <c r="X327" i="6" s="1"/>
  <c r="W417" i="6"/>
  <c r="X417" i="6" s="1"/>
  <c r="W645" i="6"/>
  <c r="X645" i="6" s="1"/>
  <c r="W898" i="6"/>
  <c r="X898" i="6" s="1"/>
  <c r="W563" i="6"/>
  <c r="X563" i="6" s="1"/>
  <c r="W925" i="6"/>
  <c r="X925" i="6" s="1"/>
  <c r="W1261" i="6"/>
  <c r="X1261" i="6" s="1"/>
  <c r="U83" i="6"/>
  <c r="V83" i="6" s="1"/>
  <c r="U844" i="6"/>
  <c r="V844" i="6" s="1"/>
  <c r="U210" i="6"/>
  <c r="V210" i="6" s="1"/>
  <c r="U1301" i="6"/>
  <c r="V1301" i="6" s="1"/>
  <c r="U295" i="6"/>
  <c r="V295" i="6" s="1"/>
  <c r="U1159" i="6"/>
  <c r="V1159" i="6" s="1"/>
  <c r="U274" i="6"/>
  <c r="V274" i="6" s="1"/>
  <c r="U827" i="6"/>
  <c r="V827" i="6" s="1"/>
  <c r="U1887" i="6"/>
  <c r="V1887" i="6" s="1"/>
  <c r="T437" i="6"/>
  <c r="T634" i="6"/>
  <c r="T821" i="6"/>
  <c r="W1873" i="6"/>
  <c r="X1873" i="6" s="1"/>
  <c r="AA919" i="6"/>
  <c r="AB919" i="6" s="1"/>
  <c r="W378" i="6"/>
  <c r="X378" i="6" s="1"/>
  <c r="W179" i="6"/>
  <c r="X179" i="6" s="1"/>
  <c r="W410" i="6"/>
  <c r="X410" i="6" s="1"/>
  <c r="W1301" i="6"/>
  <c r="X1301" i="6" s="1"/>
  <c r="W823" i="6"/>
  <c r="X823" i="6" s="1"/>
  <c r="W1159" i="6"/>
  <c r="X1159" i="6" s="1"/>
  <c r="W442" i="6"/>
  <c r="X442" i="6" s="1"/>
  <c r="W359" i="6"/>
  <c r="X359" i="6" s="1"/>
  <c r="U10" i="6"/>
  <c r="V10" i="6" s="1"/>
  <c r="U119" i="6"/>
  <c r="V119" i="6" s="1"/>
  <c r="U327" i="6"/>
  <c r="V327" i="6" s="1"/>
  <c r="U531" i="6"/>
  <c r="V531" i="6" s="1"/>
  <c r="U19" i="6"/>
  <c r="V19" i="6" s="1"/>
  <c r="U307" i="6"/>
  <c r="V307" i="6" s="1"/>
  <c r="U823" i="6"/>
  <c r="V823" i="6" s="1"/>
  <c r="U1490" i="6"/>
  <c r="V1490" i="6" s="1"/>
  <c r="U623" i="6"/>
  <c r="V623" i="6" s="1"/>
  <c r="U1303" i="6"/>
  <c r="V1303" i="6" s="1"/>
  <c r="U1754" i="6"/>
  <c r="V1754" i="6" s="1"/>
  <c r="U565" i="6"/>
  <c r="V565" i="6" s="1"/>
  <c r="U925" i="6"/>
  <c r="V925" i="6" s="1"/>
  <c r="U1119" i="6"/>
  <c r="V1119" i="6" s="1"/>
  <c r="U1805" i="6"/>
  <c r="V1805" i="6" s="1"/>
  <c r="T861" i="6"/>
  <c r="T231" i="6"/>
  <c r="T759" i="6"/>
  <c r="T1427" i="6"/>
  <c r="R169" i="6"/>
  <c r="S169" i="6" s="1"/>
  <c r="R1609" i="6"/>
  <c r="S1609" i="6" s="1"/>
  <c r="R919" i="6"/>
  <c r="S919" i="6" s="1"/>
  <c r="U108" i="6"/>
  <c r="V108" i="6" s="1"/>
  <c r="T771" i="6"/>
  <c r="R298" i="6"/>
  <c r="S298" i="6" s="1"/>
  <c r="AA458" i="6"/>
  <c r="AB458" i="6" s="1"/>
  <c r="AA693" i="6"/>
  <c r="AA49" i="6"/>
  <c r="AB49" i="6" s="1"/>
  <c r="AA421" i="6"/>
  <c r="AB421" i="6" s="1"/>
  <c r="AA1171" i="6"/>
  <c r="AB1171" i="6" s="1"/>
  <c r="AA611" i="6"/>
  <c r="AB611" i="6" s="1"/>
  <c r="U49" i="6"/>
  <c r="V49" i="6" s="1"/>
  <c r="T121" i="6"/>
  <c r="T387" i="6"/>
  <c r="T594" i="6"/>
  <c r="R337" i="6"/>
  <c r="S337" i="6" s="1"/>
  <c r="R163" i="6"/>
  <c r="S163" i="6" s="1"/>
  <c r="R291" i="6"/>
  <c r="S291" i="6" s="1"/>
  <c r="R794" i="6"/>
  <c r="S794" i="6" s="1"/>
  <c r="AA67" i="6"/>
  <c r="AB67" i="6" s="1"/>
  <c r="AA765" i="6"/>
  <c r="AA85" i="6"/>
  <c r="AB85" i="6" s="1"/>
  <c r="T35" i="6"/>
  <c r="T195" i="6"/>
  <c r="T17" i="6"/>
  <c r="R49" i="6"/>
  <c r="S49" i="6" s="1"/>
  <c r="R1109" i="6"/>
  <c r="S1109" i="6" s="1"/>
  <c r="AA163" i="6"/>
  <c r="AB163" i="6" s="1"/>
  <c r="AA394" i="6"/>
  <c r="AB394" i="6" s="1"/>
  <c r="AA121" i="6"/>
  <c r="AB121" i="6" s="1"/>
  <c r="AA955" i="6"/>
  <c r="U9" i="6"/>
  <c r="V9" i="6" s="1"/>
  <c r="U58" i="6"/>
  <c r="V58" i="6" s="1"/>
  <c r="T707" i="6"/>
  <c r="T483" i="6"/>
  <c r="T162" i="6"/>
  <c r="T739" i="6"/>
  <c r="R517" i="6"/>
  <c r="S517" i="6" s="1"/>
  <c r="R362" i="6"/>
  <c r="S362" i="6" s="1"/>
  <c r="R1299" i="6"/>
  <c r="S1299" i="6" s="1"/>
  <c r="AA330" i="6"/>
  <c r="AB330" i="6" s="1"/>
  <c r="W1998" i="6"/>
  <c r="X1998" i="6" s="1"/>
  <c r="W1100" i="6"/>
  <c r="X1100" i="6" s="1"/>
  <c r="W1115" i="6"/>
  <c r="X1115" i="6" s="1"/>
  <c r="U768" i="6"/>
  <c r="V768" i="6" s="1"/>
  <c r="N655" i="6"/>
  <c r="O655" i="6" s="1"/>
  <c r="Z504" i="6"/>
  <c r="Z1200" i="6"/>
  <c r="W950" i="6"/>
  <c r="X950" i="6" s="1"/>
  <c r="U151" i="6"/>
  <c r="V151" i="6" s="1"/>
  <c r="U1760" i="6"/>
  <c r="V1760" i="6" s="1"/>
  <c r="U178" i="6"/>
  <c r="V178" i="6" s="1"/>
  <c r="U442" i="6"/>
  <c r="V442" i="6" s="1"/>
  <c r="U371" i="6"/>
  <c r="V371" i="6" s="1"/>
  <c r="T289" i="6"/>
  <c r="T627" i="6"/>
  <c r="R205" i="6"/>
  <c r="S205" i="6" s="1"/>
  <c r="R469" i="6"/>
  <c r="S469" i="6" s="1"/>
  <c r="R1333" i="6"/>
  <c r="S1333" i="6" s="1"/>
  <c r="R1709" i="6"/>
  <c r="S1709" i="6" s="1"/>
  <c r="AA695" i="6"/>
  <c r="AB695" i="6" s="1"/>
  <c r="W806" i="6"/>
  <c r="X806" i="6" s="1"/>
  <c r="W1240" i="6"/>
  <c r="X1240" i="6" s="1"/>
  <c r="W1444" i="6"/>
  <c r="X1444" i="6" s="1"/>
  <c r="W990" i="6"/>
  <c r="X990" i="6" s="1"/>
  <c r="AA307" i="6"/>
  <c r="AB307" i="6" s="1"/>
  <c r="AA277" i="6"/>
  <c r="AB277" i="6" s="1"/>
  <c r="AA1027" i="6"/>
  <c r="AB1027" i="6" s="1"/>
  <c r="N410" i="6"/>
  <c r="O410" i="6" s="1"/>
  <c r="Z1694" i="6"/>
  <c r="Z1850" i="6"/>
  <c r="Z1358" i="6"/>
  <c r="W2030" i="6"/>
  <c r="X2030" i="6" s="1"/>
  <c r="W449" i="6"/>
  <c r="X449" i="6" s="1"/>
  <c r="W704" i="6"/>
  <c r="X704" i="6" s="1"/>
  <c r="W753" i="6"/>
  <c r="X753" i="6" s="1"/>
  <c r="T346" i="6"/>
  <c r="T23" i="6"/>
  <c r="T504" i="6"/>
  <c r="T881" i="6"/>
  <c r="R957" i="6"/>
  <c r="S957" i="6" s="1"/>
  <c r="R1845" i="6"/>
  <c r="S1845" i="6" s="1"/>
  <c r="R1573" i="6"/>
  <c r="S1573" i="6" s="1"/>
  <c r="R627" i="6"/>
  <c r="S627" i="6" s="1"/>
  <c r="R691" i="6"/>
  <c r="S691" i="6" s="1"/>
  <c r="Z746" i="6"/>
  <c r="W710" i="6"/>
  <c r="X710" i="6" s="1"/>
  <c r="U1876" i="6"/>
  <c r="V1876" i="6" s="1"/>
  <c r="T371" i="6"/>
  <c r="Z436" i="6"/>
  <c r="Z1158" i="6"/>
  <c r="G565" i="6"/>
  <c r="J565" i="6" s="1"/>
  <c r="W372" i="6"/>
  <c r="X372" i="6" s="1"/>
  <c r="W1550" i="6"/>
  <c r="X1550" i="6" s="1"/>
  <c r="W308" i="6"/>
  <c r="X308" i="6" s="1"/>
  <c r="W1772" i="6"/>
  <c r="X1772" i="6" s="1"/>
  <c r="Z1132" i="6"/>
  <c r="Z881" i="6"/>
  <c r="Z968" i="6"/>
  <c r="W1466" i="6"/>
  <c r="X1466" i="6" s="1"/>
  <c r="W1251" i="6"/>
  <c r="X1251" i="6" s="1"/>
  <c r="W172" i="6"/>
  <c r="X172" i="6" s="1"/>
  <c r="W785" i="6"/>
  <c r="X785" i="6" s="1"/>
  <c r="W585" i="6"/>
  <c r="X585" i="6" s="1"/>
  <c r="W1331" i="6"/>
  <c r="X1331" i="6" s="1"/>
  <c r="U1164" i="6"/>
  <c r="V1164" i="6" s="1"/>
  <c r="T1054" i="6"/>
  <c r="Z1924" i="6"/>
  <c r="Z108" i="6"/>
  <c r="Z312" i="6"/>
  <c r="Z404" i="6"/>
  <c r="Z568" i="6"/>
  <c r="Z1168" i="6"/>
  <c r="Z353" i="6"/>
  <c r="Z604" i="6"/>
  <c r="Z812" i="6"/>
  <c r="Z985" i="6"/>
  <c r="Z1022" i="6"/>
  <c r="Z1364" i="6"/>
  <c r="Z1611" i="6"/>
  <c r="Z1905" i="6"/>
  <c r="W1698" i="6"/>
  <c r="X1698" i="6" s="1"/>
  <c r="W572" i="6"/>
  <c r="X572" i="6" s="1"/>
  <c r="W1836" i="6"/>
  <c r="X1836" i="6" s="1"/>
  <c r="U1168" i="6"/>
  <c r="V1168" i="6" s="1"/>
  <c r="T849" i="6"/>
  <c r="R913" i="6"/>
  <c r="S913" i="6" s="1"/>
  <c r="Z1972" i="6"/>
  <c r="Z1128" i="6"/>
  <c r="Z440" i="6"/>
  <c r="W1958" i="6"/>
  <c r="X1958" i="6" s="1"/>
  <c r="W844" i="6"/>
  <c r="X844" i="6" s="1"/>
  <c r="W1865" i="6"/>
  <c r="X1865" i="6" s="1"/>
  <c r="W1728" i="6"/>
  <c r="X1728" i="6" s="1"/>
  <c r="Z908" i="6"/>
  <c r="Z1846" i="6"/>
  <c r="G659" i="6"/>
  <c r="J659" i="6" s="1"/>
  <c r="W878" i="6"/>
  <c r="X878" i="6" s="1"/>
  <c r="U632" i="6"/>
  <c r="V632" i="6" s="1"/>
  <c r="U1648" i="6"/>
  <c r="V1648" i="6" s="1"/>
  <c r="R404" i="6"/>
  <c r="S404" i="6" s="1"/>
  <c r="Z1540" i="6"/>
  <c r="W9" i="6"/>
  <c r="W451" i="6"/>
  <c r="X451" i="6" s="1"/>
  <c r="W419" i="6"/>
  <c r="X419" i="6" s="1"/>
  <c r="W121" i="6"/>
  <c r="X121" i="6" s="1"/>
  <c r="W337" i="6"/>
  <c r="X337" i="6" s="1"/>
  <c r="W185" i="6"/>
  <c r="X185" i="6" s="1"/>
  <c r="W1462" i="6"/>
  <c r="U71" i="6"/>
  <c r="V71" i="6" s="1"/>
  <c r="U195" i="6"/>
  <c r="V195" i="6" s="1"/>
  <c r="U483" i="6"/>
  <c r="V483" i="6" s="1"/>
  <c r="U562" i="6"/>
  <c r="V562" i="6" s="1"/>
  <c r="U419" i="6"/>
  <c r="V419" i="6" s="1"/>
  <c r="U337" i="6"/>
  <c r="V337" i="6" s="1"/>
  <c r="U771" i="6"/>
  <c r="V771" i="6" s="1"/>
  <c r="U330" i="6"/>
  <c r="V330" i="6" s="1"/>
  <c r="T9" i="6"/>
  <c r="T226" i="6"/>
  <c r="T71" i="6"/>
  <c r="T579" i="6"/>
  <c r="T67" i="6"/>
  <c r="T547" i="6"/>
  <c r="T323" i="6"/>
  <c r="R9" i="6"/>
  <c r="S9" i="6" s="1"/>
  <c r="R58" i="6"/>
  <c r="S58" i="6" s="1"/>
  <c r="R259" i="6"/>
  <c r="S259" i="6" s="1"/>
  <c r="R122" i="6"/>
  <c r="S122" i="6" s="1"/>
  <c r="R530" i="6"/>
  <c r="S530" i="6" s="1"/>
  <c r="R387" i="6"/>
  <c r="S387" i="6" s="1"/>
  <c r="R330" i="6"/>
  <c r="S330" i="6" s="1"/>
  <c r="R675" i="6"/>
  <c r="S675" i="6" s="1"/>
  <c r="AA483" i="6"/>
  <c r="AB483" i="6" s="1"/>
  <c r="AA90" i="6"/>
  <c r="AB90" i="6" s="1"/>
  <c r="AA594" i="6"/>
  <c r="AB594" i="6" s="1"/>
  <c r="AA273" i="6"/>
  <c r="AB273" i="6" s="1"/>
  <c r="AA35" i="6"/>
  <c r="AB35" i="6" s="1"/>
  <c r="AA419" i="6"/>
  <c r="AB419" i="6" s="1"/>
  <c r="AA185" i="6"/>
  <c r="AB185" i="6" s="1"/>
  <c r="W483" i="6"/>
  <c r="X483" i="6" s="1"/>
  <c r="W233" i="6"/>
  <c r="X233" i="6" s="1"/>
  <c r="U362" i="6"/>
  <c r="V362" i="6" s="1"/>
  <c r="U122" i="6"/>
  <c r="V122" i="6" s="1"/>
  <c r="U17" i="6"/>
  <c r="V17" i="6" s="1"/>
  <c r="U185" i="6"/>
  <c r="V185" i="6" s="1"/>
  <c r="U426" i="6"/>
  <c r="U67" i="6"/>
  <c r="V67" i="6" s="1"/>
  <c r="U547" i="6"/>
  <c r="V547" i="6" s="1"/>
  <c r="U594" i="6"/>
  <c r="V594" i="6" s="1"/>
  <c r="T305" i="6"/>
  <c r="T490" i="6"/>
  <c r="T99" i="6"/>
  <c r="T291" i="6"/>
  <c r="T89" i="6"/>
  <c r="T103" i="6"/>
  <c r="R39" i="6"/>
  <c r="S39" i="6" s="1"/>
  <c r="R90" i="6"/>
  <c r="S90" i="6" s="1"/>
  <c r="R394" i="6"/>
  <c r="S394" i="6" s="1"/>
  <c r="R611" i="6"/>
  <c r="S611" i="6" s="1"/>
  <c r="R426" i="6"/>
  <c r="S426" i="6" s="1"/>
  <c r="AA122" i="6"/>
  <c r="AB122" i="6" s="1"/>
  <c r="AA771" i="6"/>
  <c r="AB771" i="6" s="1"/>
  <c r="AA451" i="6"/>
  <c r="AB451" i="6" s="1"/>
  <c r="AA490" i="6"/>
  <c r="AB490" i="6" s="1"/>
  <c r="AA131" i="6"/>
  <c r="AB131" i="6" s="1"/>
  <c r="AA233" i="6"/>
  <c r="AB233" i="6" s="1"/>
  <c r="AA547" i="6"/>
  <c r="AB547" i="6" s="1"/>
  <c r="W643" i="6"/>
  <c r="X643" i="6" s="1"/>
  <c r="W490" i="6"/>
  <c r="X490" i="6" s="1"/>
  <c r="W611" i="6"/>
  <c r="X611" i="6" s="1"/>
  <c r="U530" i="6"/>
  <c r="V530" i="6" s="1"/>
  <c r="U99" i="6"/>
  <c r="V99" i="6" s="1"/>
  <c r="U579" i="6"/>
  <c r="V579" i="6" s="1"/>
  <c r="U103" i="6"/>
  <c r="V103" i="6" s="1"/>
  <c r="U259" i="6"/>
  <c r="V259" i="6" s="1"/>
  <c r="U611" i="6"/>
  <c r="V611" i="6" s="1"/>
  <c r="T298" i="6"/>
  <c r="T131" i="6"/>
  <c r="T135" i="6"/>
  <c r="T355" i="6"/>
  <c r="T451" i="6"/>
  <c r="R162" i="6"/>
  <c r="S162" i="6" s="1"/>
  <c r="R99" i="6"/>
  <c r="S99" i="6" s="1"/>
  <c r="R233" i="6"/>
  <c r="S233" i="6" s="1"/>
  <c r="R419" i="6"/>
  <c r="S419" i="6" s="1"/>
  <c r="R194" i="6"/>
  <c r="S194" i="6" s="1"/>
  <c r="R739" i="6"/>
  <c r="S739" i="6" s="1"/>
  <c r="AA194" i="6"/>
  <c r="AB194" i="6" s="1"/>
  <c r="AA1462" i="6"/>
  <c r="AB1462" i="6" s="1"/>
  <c r="AA515" i="6"/>
  <c r="AB515" i="6" s="1"/>
  <c r="AA707" i="6"/>
  <c r="AB707" i="6" s="1"/>
  <c r="W675" i="6"/>
  <c r="X675" i="6" s="1"/>
  <c r="W355" i="6"/>
  <c r="X355" i="6" s="1"/>
  <c r="W323" i="6"/>
  <c r="X323" i="6" s="1"/>
  <c r="U153" i="6"/>
  <c r="V153" i="6" s="1"/>
  <c r="U233" i="6"/>
  <c r="V233" i="6" s="1"/>
  <c r="U739" i="6"/>
  <c r="V739" i="6" s="1"/>
  <c r="U323" i="6"/>
  <c r="V323" i="6" s="1"/>
  <c r="T562" i="6"/>
  <c r="T337" i="6"/>
  <c r="T426" i="6"/>
  <c r="T643" i="6"/>
  <c r="T1462" i="6"/>
  <c r="T675" i="6"/>
  <c r="R153" i="6"/>
  <c r="S153" i="6" s="1"/>
  <c r="R71" i="6"/>
  <c r="S71" i="6" s="1"/>
  <c r="R135" i="6"/>
  <c r="S135" i="6" s="1"/>
  <c r="R17" i="6"/>
  <c r="S17" i="6" s="1"/>
  <c r="R355" i="6"/>
  <c r="S355" i="6" s="1"/>
  <c r="R323" i="6"/>
  <c r="S323" i="6" s="1"/>
  <c r="AA135" i="6"/>
  <c r="AB135" i="6" s="1"/>
  <c r="AA579" i="6"/>
  <c r="AB579" i="6" s="1"/>
  <c r="AA58" i="6"/>
  <c r="AB58" i="6" s="1"/>
  <c r="AA562" i="6"/>
  <c r="AB562" i="6" s="1"/>
  <c r="AA227" i="6"/>
  <c r="AB227" i="6" s="1"/>
  <c r="W387" i="6"/>
  <c r="X387" i="6" s="1"/>
  <c r="W562" i="6"/>
  <c r="X562" i="6" s="1"/>
  <c r="U387" i="6"/>
  <c r="V387" i="6" s="1"/>
  <c r="U89" i="6"/>
  <c r="V89" i="6" s="1"/>
  <c r="U226" i="6"/>
  <c r="V226" i="6" s="1"/>
  <c r="T362" i="6"/>
  <c r="T530" i="6"/>
  <c r="R305" i="6"/>
  <c r="S305" i="6" s="1"/>
  <c r="R258" i="6"/>
  <c r="S258" i="6" s="1"/>
  <c r="R103" i="6"/>
  <c r="S103" i="6" s="1"/>
  <c r="AA643" i="6"/>
  <c r="AB643" i="6" s="1"/>
  <c r="R195" i="6"/>
  <c r="S195" i="6" s="1"/>
  <c r="W548" i="6"/>
  <c r="X548" i="6" s="1"/>
  <c r="W884" i="6"/>
  <c r="X884" i="6" s="1"/>
  <c r="W612" i="6"/>
  <c r="X612" i="6" s="1"/>
  <c r="W1133" i="6"/>
  <c r="X1133" i="6" s="1"/>
  <c r="U756" i="6"/>
  <c r="V756" i="6" s="1"/>
  <c r="R1380" i="6"/>
  <c r="S1380" i="6" s="1"/>
  <c r="AA1590" i="6"/>
  <c r="AB1590" i="6" s="1"/>
  <c r="AA1630" i="6"/>
  <c r="AB1630" i="6" s="1"/>
  <c r="R22" i="6"/>
  <c r="S22" i="6" s="1"/>
  <c r="T22" i="6"/>
  <c r="R54" i="6"/>
  <c r="S54" i="6" s="1"/>
  <c r="U54" i="6"/>
  <c r="AA86" i="6"/>
  <c r="AB86" i="6" s="1"/>
  <c r="T86" i="6"/>
  <c r="U118" i="6"/>
  <c r="V118" i="6" s="1"/>
  <c r="AA118" i="6"/>
  <c r="AB118" i="6" s="1"/>
  <c r="T150" i="6"/>
  <c r="U150" i="6"/>
  <c r="V150" i="6" s="1"/>
  <c r="R150" i="6"/>
  <c r="S150" i="6" s="1"/>
  <c r="R190" i="6"/>
  <c r="S190" i="6" s="1"/>
  <c r="AA190" i="6"/>
  <c r="AB190" i="6" s="1"/>
  <c r="T190" i="6"/>
  <c r="AA222" i="6"/>
  <c r="AB222" i="6" s="1"/>
  <c r="R222" i="6"/>
  <c r="S222" i="6" s="1"/>
  <c r="U222" i="6"/>
  <c r="V222" i="6" s="1"/>
  <c r="T222" i="6"/>
  <c r="U254" i="6"/>
  <c r="V254" i="6" s="1"/>
  <c r="R254" i="6"/>
  <c r="S254" i="6" s="1"/>
  <c r="AA254" i="6"/>
  <c r="AB254" i="6" s="1"/>
  <c r="T254" i="6"/>
  <c r="AA286" i="6"/>
  <c r="AB286" i="6" s="1"/>
  <c r="U286" i="6"/>
  <c r="V286" i="6" s="1"/>
  <c r="T286" i="6"/>
  <c r="U318" i="6"/>
  <c r="T318" i="6"/>
  <c r="R350" i="6"/>
  <c r="S350" i="6" s="1"/>
  <c r="AA350" i="6"/>
  <c r="AB350" i="6" s="1"/>
  <c r="AA398" i="6"/>
  <c r="AB398" i="6" s="1"/>
  <c r="T398" i="6"/>
  <c r="AA470" i="6"/>
  <c r="AB470" i="6" s="1"/>
  <c r="T470" i="6"/>
  <c r="U502" i="6"/>
  <c r="V502" i="6" s="1"/>
  <c r="T502" i="6"/>
  <c r="AA502" i="6"/>
  <c r="AB502" i="6" s="1"/>
  <c r="R217" i="6"/>
  <c r="S217" i="6" s="1"/>
  <c r="U217" i="6"/>
  <c r="T32" i="6"/>
  <c r="R32" i="6"/>
  <c r="S32" i="6" s="1"/>
  <c r="AA32" i="6"/>
  <c r="AB32" i="6" s="1"/>
  <c r="AA64" i="6"/>
  <c r="AB64" i="6" s="1"/>
  <c r="T64" i="6"/>
  <c r="U96" i="6"/>
  <c r="V96" i="6" s="1"/>
  <c r="T96" i="6"/>
  <c r="R128" i="6"/>
  <c r="S128" i="6" s="1"/>
  <c r="AA128" i="6"/>
  <c r="AB128" i="6" s="1"/>
  <c r="U128" i="6"/>
  <c r="V128" i="6" s="1"/>
  <c r="U160" i="6"/>
  <c r="V160" i="6" s="1"/>
  <c r="R160" i="6"/>
  <c r="S160" i="6" s="1"/>
  <c r="AA160" i="6"/>
  <c r="AB160" i="6" s="1"/>
  <c r="T192" i="6"/>
  <c r="R192" i="6"/>
  <c r="S192" i="6" s="1"/>
  <c r="AA192" i="6"/>
  <c r="AB192" i="6" s="1"/>
  <c r="R224" i="6"/>
  <c r="S224" i="6" s="1"/>
  <c r="T224" i="6"/>
  <c r="AA256" i="6"/>
  <c r="AB256" i="6" s="1"/>
  <c r="T256" i="6"/>
  <c r="AA288" i="6"/>
  <c r="AB288" i="6" s="1"/>
  <c r="T288" i="6"/>
  <c r="T20" i="6"/>
  <c r="R20" i="6"/>
  <c r="S20" i="6" s="1"/>
  <c r="AA52" i="6"/>
  <c r="AB52" i="6" s="1"/>
  <c r="T52" i="6"/>
  <c r="R116" i="6"/>
  <c r="S116" i="6" s="1"/>
  <c r="T116" i="6"/>
  <c r="T148" i="6"/>
  <c r="AA148" i="6"/>
  <c r="AB148" i="6" s="1"/>
  <c r="T180" i="6"/>
  <c r="AA180" i="6"/>
  <c r="AB180" i="6" s="1"/>
  <c r="T212" i="6"/>
  <c r="R212" i="6"/>
  <c r="S212" i="6" s="1"/>
  <c r="T244" i="6"/>
  <c r="U244" i="6"/>
  <c r="V244" i="6" s="1"/>
  <c r="AA244" i="6"/>
  <c r="AB244" i="6" s="1"/>
  <c r="U276" i="6"/>
  <c r="V276" i="6" s="1"/>
  <c r="AA276" i="6"/>
  <c r="AB276" i="6" s="1"/>
  <c r="AA316" i="6"/>
  <c r="AB316" i="6" s="1"/>
  <c r="U316" i="6"/>
  <c r="V316" i="6" s="1"/>
  <c r="T316" i="6"/>
  <c r="U380" i="6"/>
  <c r="V380" i="6" s="1"/>
  <c r="AA380" i="6"/>
  <c r="R380" i="6"/>
  <c r="S380" i="6" s="1"/>
  <c r="U412" i="6"/>
  <c r="V412" i="6" s="1"/>
  <c r="AA412" i="6"/>
  <c r="AB412" i="6" s="1"/>
  <c r="R444" i="6"/>
  <c r="S444" i="6" s="1"/>
  <c r="AA444" i="6"/>
  <c r="AB444" i="6" s="1"/>
  <c r="T444" i="6"/>
  <c r="U444" i="6"/>
  <c r="V444" i="6" s="1"/>
  <c r="T476" i="6"/>
  <c r="AA476" i="6"/>
  <c r="AB476" i="6" s="1"/>
  <c r="AA516" i="6"/>
  <c r="AB516" i="6" s="1"/>
  <c r="T516" i="6"/>
  <c r="R516" i="6"/>
  <c r="S516" i="6" s="1"/>
  <c r="U548" i="6"/>
  <c r="V548" i="6" s="1"/>
  <c r="AA548" i="6"/>
  <c r="AB548" i="6" s="1"/>
  <c r="T548" i="6"/>
  <c r="R580" i="6"/>
  <c r="S580" i="6" s="1"/>
  <c r="AA580" i="6"/>
  <c r="AB580" i="6" s="1"/>
  <c r="T580" i="6"/>
  <c r="AA652" i="6"/>
  <c r="AB652" i="6" s="1"/>
  <c r="R652" i="6"/>
  <c r="S652" i="6" s="1"/>
  <c r="AA684" i="6"/>
  <c r="AB684" i="6" s="1"/>
  <c r="U684" i="6"/>
  <c r="V684" i="6" s="1"/>
  <c r="AA716" i="6"/>
  <c r="AB716" i="6" s="1"/>
  <c r="U716" i="6"/>
  <c r="V716" i="6" s="1"/>
  <c r="T788" i="6"/>
  <c r="AA788" i="6"/>
  <c r="AB788" i="6" s="1"/>
  <c r="U788" i="6"/>
  <c r="V788" i="6" s="1"/>
  <c r="U820" i="6"/>
  <c r="V820" i="6" s="1"/>
  <c r="T820" i="6"/>
  <c r="R852" i="6"/>
  <c r="S852" i="6" s="1"/>
  <c r="T852" i="6"/>
  <c r="AA852" i="6"/>
  <c r="AB852" i="6" s="1"/>
  <c r="T884" i="6"/>
  <c r="R884" i="6"/>
  <c r="S884" i="6" s="1"/>
  <c r="T916" i="6"/>
  <c r="U916" i="6"/>
  <c r="V916" i="6" s="1"/>
  <c r="R916" i="6"/>
  <c r="S916" i="6" s="1"/>
  <c r="U948" i="6"/>
  <c r="V948" i="6" s="1"/>
  <c r="AA948" i="6"/>
  <c r="AB948" i="6" s="1"/>
  <c r="R948" i="6"/>
  <c r="S948" i="6" s="1"/>
  <c r="T948" i="6"/>
  <c r="AA980" i="6"/>
  <c r="AB980" i="6" s="1"/>
  <c r="T980" i="6"/>
  <c r="U980" i="6"/>
  <c r="V980" i="6" s="1"/>
  <c r="R980" i="6"/>
  <c r="S980" i="6" s="1"/>
  <c r="R1012" i="6"/>
  <c r="S1012" i="6" s="1"/>
  <c r="AA1012" i="6"/>
  <c r="AB1012" i="6" s="1"/>
  <c r="T1012" i="6"/>
  <c r="R1044" i="6"/>
  <c r="S1044" i="6" s="1"/>
  <c r="AA1044" i="6"/>
  <c r="AB1044" i="6" s="1"/>
  <c r="T1044" i="6"/>
  <c r="AA1076" i="6"/>
  <c r="AB1076" i="6" s="1"/>
  <c r="T1076" i="6"/>
  <c r="R1076" i="6"/>
  <c r="S1076" i="6" s="1"/>
  <c r="T1108" i="6"/>
  <c r="U1108" i="6"/>
  <c r="V1108" i="6" s="1"/>
  <c r="U1140" i="6"/>
  <c r="V1140" i="6" s="1"/>
  <c r="R1140" i="6"/>
  <c r="S1140" i="6" s="1"/>
  <c r="T1140" i="6"/>
  <c r="AA1172" i="6"/>
  <c r="AB1172" i="6" s="1"/>
  <c r="U1172" i="6"/>
  <c r="V1172" i="6" s="1"/>
  <c r="R1172" i="6"/>
  <c r="S1172" i="6" s="1"/>
  <c r="R1204" i="6"/>
  <c r="S1204" i="6" s="1"/>
  <c r="AA1204" i="6"/>
  <c r="R1236" i="6"/>
  <c r="S1236" i="6" s="1"/>
  <c r="AA1236" i="6"/>
  <c r="AB1236" i="6" s="1"/>
  <c r="T1236" i="6"/>
  <c r="R1268" i="6"/>
  <c r="S1268" i="6" s="1"/>
  <c r="T1268" i="6"/>
  <c r="AA1300" i="6"/>
  <c r="AB1300" i="6" s="1"/>
  <c r="T1300" i="6"/>
  <c r="U1300" i="6"/>
  <c r="V1300" i="6" s="1"/>
  <c r="AA1332" i="6"/>
  <c r="AB1332" i="6" s="1"/>
  <c r="R1332" i="6"/>
  <c r="S1332" i="6" s="1"/>
  <c r="T1332" i="6"/>
  <c r="U1412" i="6"/>
  <c r="V1412" i="6" s="1"/>
  <c r="R1412" i="6"/>
  <c r="S1412" i="6" s="1"/>
  <c r="T1412" i="6"/>
  <c r="R1460" i="6"/>
  <c r="S1460" i="6" s="1"/>
  <c r="AA1460" i="6"/>
  <c r="AB1460" i="6" s="1"/>
  <c r="U1500" i="6"/>
  <c r="R1500" i="6"/>
  <c r="S1500" i="6" s="1"/>
  <c r="AA1556" i="6"/>
  <c r="AB1556" i="6" s="1"/>
  <c r="U1556" i="6"/>
  <c r="V1556" i="6" s="1"/>
  <c r="R1604" i="6"/>
  <c r="S1604" i="6" s="1"/>
  <c r="AA1604" i="6"/>
  <c r="AB1604" i="6" s="1"/>
  <c r="T1604" i="6"/>
  <c r="R1652" i="6"/>
  <c r="S1652" i="6" s="1"/>
  <c r="T1652" i="6"/>
  <c r="U1692" i="6"/>
  <c r="V1692" i="6" s="1"/>
  <c r="AA1692" i="6"/>
  <c r="AB1692" i="6" s="1"/>
  <c r="R1732" i="6"/>
  <c r="S1732" i="6" s="1"/>
  <c r="U1732" i="6"/>
  <c r="V1732" i="6" s="1"/>
  <c r="T1732" i="6"/>
  <c r="AA1732" i="6"/>
  <c r="AB1732" i="6" s="1"/>
  <c r="R1844" i="6"/>
  <c r="S1844" i="6" s="1"/>
  <c r="AA1844" i="6"/>
  <c r="AB1844" i="6" s="1"/>
  <c r="R1892" i="6"/>
  <c r="S1892" i="6" s="1"/>
  <c r="AA1892" i="6"/>
  <c r="AB1892" i="6" s="1"/>
  <c r="T1892" i="6"/>
  <c r="U1932" i="6"/>
  <c r="V1932" i="6" s="1"/>
  <c r="R1932" i="6"/>
  <c r="S1932" i="6" s="1"/>
  <c r="U2028" i="6"/>
  <c r="V2028" i="6" s="1"/>
  <c r="AA2028" i="6"/>
  <c r="AB2028" i="6" s="1"/>
  <c r="T2028" i="6"/>
  <c r="W2028" i="6"/>
  <c r="X2028" i="6" s="1"/>
  <c r="U1003" i="6"/>
  <c r="V1003" i="6" s="1"/>
  <c r="R1003" i="6"/>
  <c r="S1003" i="6" s="1"/>
  <c r="T1003" i="6"/>
  <c r="AA1003" i="6"/>
  <c r="AB1003" i="6" s="1"/>
  <c r="T1131" i="6"/>
  <c r="U1131" i="6"/>
  <c r="V1131" i="6" s="1"/>
  <c r="R1131" i="6"/>
  <c r="S1131" i="6" s="1"/>
  <c r="AA1131" i="6"/>
  <c r="AB1131" i="6" s="1"/>
  <c r="U1419" i="6"/>
  <c r="V1419" i="6" s="1"/>
  <c r="AA1419" i="6"/>
  <c r="AB1419" i="6" s="1"/>
  <c r="R1587" i="6"/>
  <c r="S1587" i="6" s="1"/>
  <c r="T1587" i="6"/>
  <c r="U1587" i="6"/>
  <c r="V1587" i="6" s="1"/>
  <c r="AA1747" i="6"/>
  <c r="AB1747" i="6" s="1"/>
  <c r="R1747" i="6"/>
  <c r="S1747" i="6" s="1"/>
  <c r="R1931" i="6"/>
  <c r="S1931" i="6" s="1"/>
  <c r="AA1931" i="6"/>
  <c r="AB1931" i="6" s="1"/>
  <c r="T181" i="6"/>
  <c r="AA181" i="6"/>
  <c r="AB181" i="6" s="1"/>
  <c r="AA1426" i="6"/>
  <c r="AB1426" i="6" s="1"/>
  <c r="T1426" i="6"/>
  <c r="R1426" i="6"/>
  <c r="S1426" i="6" s="1"/>
  <c r="AA534" i="6"/>
  <c r="AB534" i="6" s="1"/>
  <c r="R534" i="6"/>
  <c r="S534" i="6" s="1"/>
  <c r="T534" i="6"/>
  <c r="AA582" i="6"/>
  <c r="AB582" i="6" s="1"/>
  <c r="R582" i="6"/>
  <c r="S582" i="6" s="1"/>
  <c r="U614" i="6"/>
  <c r="V614" i="6" s="1"/>
  <c r="T614" i="6"/>
  <c r="AA614" i="6"/>
  <c r="AB614" i="6" s="1"/>
  <c r="AA654" i="6"/>
  <c r="AB654" i="6" s="1"/>
  <c r="R654" i="6"/>
  <c r="S654" i="6" s="1"/>
  <c r="U686" i="6"/>
  <c r="AA686" i="6"/>
  <c r="AB686" i="6" s="1"/>
  <c r="R718" i="6"/>
  <c r="S718" i="6" s="1"/>
  <c r="U718" i="6"/>
  <c r="V718" i="6" s="1"/>
  <c r="T718" i="6"/>
  <c r="AA750" i="6"/>
  <c r="AB750" i="6" s="1"/>
  <c r="U750" i="6"/>
  <c r="V750" i="6" s="1"/>
  <c r="R750" i="6"/>
  <c r="S750" i="6" s="1"/>
  <c r="T750" i="6"/>
  <c r="AA782" i="6"/>
  <c r="AB782" i="6" s="1"/>
  <c r="T782" i="6"/>
  <c r="R782" i="6"/>
  <c r="S782" i="6" s="1"/>
  <c r="U782" i="6"/>
  <c r="V782" i="6" s="1"/>
  <c r="AA814" i="6"/>
  <c r="R814" i="6"/>
  <c r="S814" i="6" s="1"/>
  <c r="T814" i="6"/>
  <c r="AA854" i="6"/>
  <c r="AB854" i="6" s="1"/>
  <c r="T854" i="6"/>
  <c r="R886" i="6"/>
  <c r="S886" i="6" s="1"/>
  <c r="T886" i="6"/>
  <c r="AA926" i="6"/>
  <c r="AB926" i="6" s="1"/>
  <c r="U926" i="6"/>
  <c r="V926" i="6" s="1"/>
  <c r="R926" i="6"/>
  <c r="S926" i="6" s="1"/>
  <c r="U958" i="6"/>
  <c r="V958" i="6" s="1"/>
  <c r="R958" i="6"/>
  <c r="S958" i="6" s="1"/>
  <c r="AA998" i="6"/>
  <c r="AB998" i="6" s="1"/>
  <c r="R998" i="6"/>
  <c r="S998" i="6" s="1"/>
  <c r="T998" i="6"/>
  <c r="U998" i="6"/>
  <c r="V998" i="6" s="1"/>
  <c r="T1030" i="6"/>
  <c r="R1030" i="6"/>
  <c r="S1030" i="6" s="1"/>
  <c r="R1062" i="6"/>
  <c r="S1062" i="6" s="1"/>
  <c r="T1062" i="6"/>
  <c r="T1094" i="6"/>
  <c r="U1094" i="6"/>
  <c r="V1094" i="6" s="1"/>
  <c r="AA1094" i="6"/>
  <c r="AB1094" i="6" s="1"/>
  <c r="U1126" i="6"/>
  <c r="V1126" i="6" s="1"/>
  <c r="T1126" i="6"/>
  <c r="R1126" i="6"/>
  <c r="S1126" i="6" s="1"/>
  <c r="AA1166" i="6"/>
  <c r="AB1166" i="6" s="1"/>
  <c r="T1166" i="6"/>
  <c r="T1214" i="6"/>
  <c r="U1214" i="6"/>
  <c r="V1214" i="6" s="1"/>
  <c r="AA1214" i="6"/>
  <c r="AB1214" i="6" s="1"/>
  <c r="R1214" i="6"/>
  <c r="S1214" i="6" s="1"/>
  <c r="R1302" i="6"/>
  <c r="S1302" i="6" s="1"/>
  <c r="AA1302" i="6"/>
  <c r="AB1302" i="6" s="1"/>
  <c r="T1334" i="6"/>
  <c r="AA1334" i="6"/>
  <c r="AB1334" i="6" s="1"/>
  <c r="R1334" i="6"/>
  <c r="S1334" i="6" s="1"/>
  <c r="AA1366" i="6"/>
  <c r="AB1366" i="6" s="1"/>
  <c r="T1366" i="6"/>
  <c r="T1406" i="6"/>
  <c r="R1406" i="6"/>
  <c r="S1406" i="6" s="1"/>
  <c r="R1438" i="6"/>
  <c r="S1438" i="6" s="1"/>
  <c r="AA1438" i="6"/>
  <c r="AB1438" i="6" s="1"/>
  <c r="R1478" i="6"/>
  <c r="S1478" i="6" s="1"/>
  <c r="AA1478" i="6"/>
  <c r="AB1478" i="6" s="1"/>
  <c r="T1526" i="6"/>
  <c r="U1526" i="6"/>
  <c r="V1526" i="6" s="1"/>
  <c r="AA1526" i="6"/>
  <c r="AB1526" i="6" s="1"/>
  <c r="R1558" i="6"/>
  <c r="S1558" i="6" s="1"/>
  <c r="U1558" i="6"/>
  <c r="V1558" i="6" s="1"/>
  <c r="AA1558" i="6"/>
  <c r="AB1558" i="6" s="1"/>
  <c r="T1558" i="6"/>
  <c r="U1702" i="6"/>
  <c r="V1702" i="6" s="1"/>
  <c r="AA1702" i="6"/>
  <c r="AB1702" i="6" s="1"/>
  <c r="R1702" i="6"/>
  <c r="S1702" i="6" s="1"/>
  <c r="AA1734" i="6"/>
  <c r="AB1734" i="6" s="1"/>
  <c r="R1734" i="6"/>
  <c r="S1734" i="6" s="1"/>
  <c r="U1854" i="6"/>
  <c r="V1854" i="6" s="1"/>
  <c r="AA1854" i="6"/>
  <c r="AB1854" i="6" s="1"/>
  <c r="AA1886" i="6"/>
  <c r="AB1886" i="6" s="1"/>
  <c r="R1886" i="6"/>
  <c r="S1886" i="6" s="1"/>
  <c r="AA1934" i="6"/>
  <c r="AB1934" i="6" s="1"/>
  <c r="T1934" i="6"/>
  <c r="AA1974" i="6"/>
  <c r="AB1974" i="6" s="1"/>
  <c r="T1974" i="6"/>
  <c r="R1974" i="6"/>
  <c r="S1974" i="6" s="1"/>
  <c r="U1974" i="6"/>
  <c r="V1974" i="6" s="1"/>
  <c r="R2006" i="6"/>
  <c r="S2006" i="6" s="1"/>
  <c r="T2006" i="6"/>
  <c r="U1999" i="6"/>
  <c r="V1999" i="6" s="1"/>
  <c r="T1999" i="6"/>
  <c r="R1999" i="6"/>
  <c r="S1999" i="6" s="1"/>
  <c r="U650" i="6"/>
  <c r="V650" i="6" s="1"/>
  <c r="T650" i="6"/>
  <c r="AA650" i="6"/>
  <c r="AB650" i="6" s="1"/>
  <c r="R650" i="6"/>
  <c r="S650" i="6" s="1"/>
  <c r="T1146" i="6"/>
  <c r="AA1146" i="6"/>
  <c r="AB1146" i="6" s="1"/>
  <c r="R1146" i="6"/>
  <c r="S1146" i="6" s="1"/>
  <c r="T1578" i="6"/>
  <c r="R1578" i="6"/>
  <c r="S1578" i="6" s="1"/>
  <c r="U1578" i="6"/>
  <c r="V1578" i="6" s="1"/>
  <c r="AA1578" i="6"/>
  <c r="AB1578" i="6" s="1"/>
  <c r="U1706" i="6"/>
  <c r="V1706" i="6" s="1"/>
  <c r="T1706" i="6"/>
  <c r="R1706" i="6"/>
  <c r="S1706" i="6" s="1"/>
  <c r="R1866" i="6"/>
  <c r="S1866" i="6" s="1"/>
  <c r="AA1866" i="6"/>
  <c r="AB1866" i="6" s="1"/>
  <c r="AA915" i="6"/>
  <c r="T915" i="6"/>
  <c r="R915" i="6"/>
  <c r="S915" i="6" s="1"/>
  <c r="R1347" i="6"/>
  <c r="S1347" i="6" s="1"/>
  <c r="AA1347" i="6"/>
  <c r="AB1347" i="6" s="1"/>
  <c r="R1555" i="6"/>
  <c r="S1555" i="6" s="1"/>
  <c r="T1555" i="6"/>
  <c r="U1555" i="6"/>
  <c r="V1555" i="6" s="1"/>
  <c r="AA1555" i="6"/>
  <c r="AA1715" i="6"/>
  <c r="AB1715" i="6" s="1"/>
  <c r="U1715" i="6"/>
  <c r="V1715" i="6" s="1"/>
  <c r="R1715" i="6"/>
  <c r="S1715" i="6" s="1"/>
  <c r="T1715" i="6"/>
  <c r="R1995" i="6"/>
  <c r="S1995" i="6" s="1"/>
  <c r="AA1995" i="6"/>
  <c r="AB1995" i="6" s="1"/>
  <c r="U1995" i="6"/>
  <c r="V1995" i="6" s="1"/>
  <c r="T1995" i="6"/>
  <c r="AA1765" i="6"/>
  <c r="AB1765" i="6" s="1"/>
  <c r="W1765" i="6"/>
  <c r="X1765" i="6" s="1"/>
  <c r="T1765" i="6"/>
  <c r="R352" i="6"/>
  <c r="S352" i="6" s="1"/>
  <c r="T352" i="6"/>
  <c r="AA384" i="6"/>
  <c r="AB384" i="6" s="1"/>
  <c r="T384" i="6"/>
  <c r="R384" i="6"/>
  <c r="S384" i="6" s="1"/>
  <c r="R416" i="6"/>
  <c r="S416" i="6" s="1"/>
  <c r="T416" i="6"/>
  <c r="R448" i="6"/>
  <c r="S448" i="6" s="1"/>
  <c r="AA448" i="6"/>
  <c r="AB448" i="6" s="1"/>
  <c r="U480" i="6"/>
  <c r="V480" i="6" s="1"/>
  <c r="AA480" i="6"/>
  <c r="AB480" i="6" s="1"/>
  <c r="U512" i="6"/>
  <c r="V512" i="6" s="1"/>
  <c r="R512" i="6"/>
  <c r="S512" i="6" s="1"/>
  <c r="AA576" i="6"/>
  <c r="AB576" i="6" s="1"/>
  <c r="T576" i="6"/>
  <c r="R608" i="6"/>
  <c r="S608" i="6" s="1"/>
  <c r="T608" i="6"/>
  <c r="U640" i="6"/>
  <c r="V640" i="6" s="1"/>
  <c r="R640" i="6"/>
  <c r="S640" i="6" s="1"/>
  <c r="AA640" i="6"/>
  <c r="AB640" i="6" s="1"/>
  <c r="T640" i="6"/>
  <c r="R680" i="6"/>
  <c r="S680" i="6" s="1"/>
  <c r="T680" i="6"/>
  <c r="U744" i="6"/>
  <c r="V744" i="6" s="1"/>
  <c r="R744" i="6"/>
  <c r="S744" i="6" s="1"/>
  <c r="T744" i="6"/>
  <c r="R776" i="6"/>
  <c r="S776" i="6" s="1"/>
  <c r="T776" i="6"/>
  <c r="AA776" i="6"/>
  <c r="AB776" i="6" s="1"/>
  <c r="U808" i="6"/>
  <c r="V808" i="6" s="1"/>
  <c r="T808" i="6"/>
  <c r="AA808" i="6"/>
  <c r="AB808" i="6" s="1"/>
  <c r="AA848" i="6"/>
  <c r="AB848" i="6" s="1"/>
  <c r="U848" i="6"/>
  <c r="V848" i="6" s="1"/>
  <c r="AA880" i="6"/>
  <c r="AB880" i="6" s="1"/>
  <c r="R880" i="6"/>
  <c r="S880" i="6" s="1"/>
  <c r="U976" i="6"/>
  <c r="AA976" i="6"/>
  <c r="AB976" i="6" s="1"/>
  <c r="R1008" i="6"/>
  <c r="S1008" i="6" s="1"/>
  <c r="AA1008" i="6"/>
  <c r="AB1008" i="6" s="1"/>
  <c r="AA1040" i="6"/>
  <c r="AB1040" i="6" s="1"/>
  <c r="U1040" i="6"/>
  <c r="V1040" i="6" s="1"/>
  <c r="AA1072" i="6"/>
  <c r="AB1072" i="6" s="1"/>
  <c r="T1072" i="6"/>
  <c r="T1176" i="6"/>
  <c r="AA1176" i="6"/>
  <c r="AB1176" i="6" s="1"/>
  <c r="U1208" i="6"/>
  <c r="V1208" i="6" s="1"/>
  <c r="T1208" i="6"/>
  <c r="R1248" i="6"/>
  <c r="S1248" i="6" s="1"/>
  <c r="T1248" i="6"/>
  <c r="AA1248" i="6"/>
  <c r="AB1248" i="6" s="1"/>
  <c r="U1320" i="6"/>
  <c r="V1320" i="6" s="1"/>
  <c r="AA1320" i="6"/>
  <c r="AB1320" i="6" s="1"/>
  <c r="R1320" i="6"/>
  <c r="S1320" i="6" s="1"/>
  <c r="AA1352" i="6"/>
  <c r="AB1352" i="6" s="1"/>
  <c r="T1352" i="6"/>
  <c r="U1352" i="6"/>
  <c r="V1352" i="6" s="1"/>
  <c r="R1352" i="6"/>
  <c r="S1352" i="6" s="1"/>
  <c r="U1424" i="6"/>
  <c r="V1424" i="6" s="1"/>
  <c r="AA1424" i="6"/>
  <c r="AB1424" i="6" s="1"/>
  <c r="T1424" i="6"/>
  <c r="AA1456" i="6"/>
  <c r="AB1456" i="6" s="1"/>
  <c r="T1456" i="6"/>
  <c r="AA1528" i="6"/>
  <c r="AB1528" i="6" s="1"/>
  <c r="U1528" i="6"/>
  <c r="V1528" i="6" s="1"/>
  <c r="R1560" i="6"/>
  <c r="S1560" i="6" s="1"/>
  <c r="U1560" i="6"/>
  <c r="V1560" i="6" s="1"/>
  <c r="T1592" i="6"/>
  <c r="U1592" i="6"/>
  <c r="V1592" i="6" s="1"/>
  <c r="AA1592" i="6"/>
  <c r="AB1592" i="6" s="1"/>
  <c r="T1624" i="6"/>
  <c r="AA1624" i="6"/>
  <c r="AB1624" i="6" s="1"/>
  <c r="T1656" i="6"/>
  <c r="AA1656" i="6"/>
  <c r="AB1656" i="6" s="1"/>
  <c r="U1656" i="6"/>
  <c r="V1656" i="6" s="1"/>
  <c r="U1704" i="6"/>
  <c r="V1704" i="6" s="1"/>
  <c r="AA1704" i="6"/>
  <c r="R1704" i="6"/>
  <c r="S1704" i="6" s="1"/>
  <c r="U1736" i="6"/>
  <c r="V1736" i="6" s="1"/>
  <c r="R1736" i="6"/>
  <c r="S1736" i="6" s="1"/>
  <c r="T1736" i="6"/>
  <c r="T1768" i="6"/>
  <c r="R1768" i="6"/>
  <c r="S1768" i="6" s="1"/>
  <c r="AA1824" i="6"/>
  <c r="AB1824" i="6" s="1"/>
  <c r="R1824" i="6"/>
  <c r="S1824" i="6" s="1"/>
  <c r="R2000" i="6"/>
  <c r="S2000" i="6" s="1"/>
  <c r="AA2000" i="6"/>
  <c r="AB2000" i="6" s="1"/>
  <c r="T393" i="6"/>
  <c r="AA393" i="6"/>
  <c r="AB393" i="6" s="1"/>
  <c r="AA425" i="6"/>
  <c r="AB425" i="6" s="1"/>
  <c r="R425" i="6"/>
  <c r="S425" i="6" s="1"/>
  <c r="T425" i="6"/>
  <c r="T457" i="6"/>
  <c r="R457" i="6"/>
  <c r="S457" i="6" s="1"/>
  <c r="U457" i="6"/>
  <c r="V457" i="6" s="1"/>
  <c r="AA489" i="6"/>
  <c r="AB489" i="6" s="1"/>
  <c r="R489" i="6"/>
  <c r="S489" i="6" s="1"/>
  <c r="U489" i="6"/>
  <c r="V489" i="6" s="1"/>
  <c r="T521" i="6"/>
  <c r="AA521" i="6"/>
  <c r="AB521" i="6" s="1"/>
  <c r="R521" i="6"/>
  <c r="S521" i="6" s="1"/>
  <c r="T561" i="6"/>
  <c r="AA561" i="6"/>
  <c r="AB561" i="6" s="1"/>
  <c r="AA593" i="6"/>
  <c r="AB593" i="6" s="1"/>
  <c r="R593" i="6"/>
  <c r="S593" i="6" s="1"/>
  <c r="T593" i="6"/>
  <c r="AA625" i="6"/>
  <c r="AB625" i="6" s="1"/>
  <c r="T625" i="6"/>
  <c r="R625" i="6"/>
  <c r="S625" i="6" s="1"/>
  <c r="T657" i="6"/>
  <c r="U657" i="6"/>
  <c r="V657" i="6" s="1"/>
  <c r="R657" i="6"/>
  <c r="S657" i="6" s="1"/>
  <c r="T689" i="6"/>
  <c r="U689" i="6"/>
  <c r="V689" i="6" s="1"/>
  <c r="T729" i="6"/>
  <c r="U729" i="6"/>
  <c r="V729" i="6" s="1"/>
  <c r="AA729" i="6"/>
  <c r="AB729" i="6" s="1"/>
  <c r="AA761" i="6"/>
  <c r="AB761" i="6" s="1"/>
  <c r="R761" i="6"/>
  <c r="S761" i="6" s="1"/>
  <c r="R793" i="6"/>
  <c r="S793" i="6" s="1"/>
  <c r="T793" i="6"/>
  <c r="R825" i="6"/>
  <c r="S825" i="6" s="1"/>
  <c r="T825" i="6"/>
  <c r="AA857" i="6"/>
  <c r="AB857" i="6" s="1"/>
  <c r="R857" i="6"/>
  <c r="S857" i="6" s="1"/>
  <c r="AA889" i="6"/>
  <c r="AB889" i="6" s="1"/>
  <c r="T889" i="6"/>
  <c r="U889" i="6"/>
  <c r="V889" i="6" s="1"/>
  <c r="U921" i="6"/>
  <c r="V921" i="6" s="1"/>
  <c r="T921" i="6"/>
  <c r="R921" i="6"/>
  <c r="S921" i="6" s="1"/>
  <c r="AA1025" i="6"/>
  <c r="AB1025" i="6" s="1"/>
  <c r="R1025" i="6"/>
  <c r="S1025" i="6" s="1"/>
  <c r="T1025" i="6"/>
  <c r="R1057" i="6"/>
  <c r="S1057" i="6" s="1"/>
  <c r="U1057" i="6"/>
  <c r="V1057" i="6" s="1"/>
  <c r="U1121" i="6"/>
  <c r="V1121" i="6" s="1"/>
  <c r="R1121" i="6"/>
  <c r="S1121" i="6" s="1"/>
  <c r="U1153" i="6"/>
  <c r="T1153" i="6"/>
  <c r="AA1185" i="6"/>
  <c r="T1185" i="6"/>
  <c r="R1289" i="6"/>
  <c r="S1289" i="6" s="1"/>
  <c r="AA1289" i="6"/>
  <c r="AB1289" i="6" s="1"/>
  <c r="T1321" i="6"/>
  <c r="R1321" i="6"/>
  <c r="S1321" i="6" s="1"/>
  <c r="AA1353" i="6"/>
  <c r="AB1353" i="6" s="1"/>
  <c r="T1353" i="6"/>
  <c r="T1417" i="6"/>
  <c r="U1417" i="6"/>
  <c r="V1417" i="6" s="1"/>
  <c r="R1497" i="6"/>
  <c r="S1497" i="6" s="1"/>
  <c r="T1497" i="6"/>
  <c r="T1537" i="6"/>
  <c r="U1537" i="6"/>
  <c r="V1537" i="6" s="1"/>
  <c r="AA1569" i="6"/>
  <c r="AB1569" i="6" s="1"/>
  <c r="U1569" i="6"/>
  <c r="V1569" i="6" s="1"/>
  <c r="T1569" i="6"/>
  <c r="R1649" i="6"/>
  <c r="S1649" i="6" s="1"/>
  <c r="U1649" i="6"/>
  <c r="V1649" i="6" s="1"/>
  <c r="AA1649" i="6"/>
  <c r="AB1649" i="6" s="1"/>
  <c r="T1649" i="6"/>
  <c r="T1721" i="6"/>
  <c r="R1721" i="6"/>
  <c r="S1721" i="6" s="1"/>
  <c r="AA1753" i="6"/>
  <c r="AB1753" i="6" s="1"/>
  <c r="R1753" i="6"/>
  <c r="S1753" i="6" s="1"/>
  <c r="U1753" i="6"/>
  <c r="V1753" i="6" s="1"/>
  <c r="AA1793" i="6"/>
  <c r="AB1793" i="6" s="1"/>
  <c r="R1793" i="6"/>
  <c r="S1793" i="6" s="1"/>
  <c r="U1793" i="6"/>
  <c r="V1793" i="6" s="1"/>
  <c r="U1841" i="6"/>
  <c r="V1841" i="6" s="1"/>
  <c r="T1841" i="6"/>
  <c r="AA1841" i="6"/>
  <c r="AB1841" i="6" s="1"/>
  <c r="U1913" i="6"/>
  <c r="V1913" i="6" s="1"/>
  <c r="AA1913" i="6"/>
  <c r="AB1913" i="6" s="1"/>
  <c r="R1913" i="6"/>
  <c r="S1913" i="6" s="1"/>
  <c r="AA1945" i="6"/>
  <c r="AB1945" i="6" s="1"/>
  <c r="R1945" i="6"/>
  <c r="S1945" i="6" s="1"/>
  <c r="T1945" i="6"/>
  <c r="R1985" i="6"/>
  <c r="S1985" i="6" s="1"/>
  <c r="T1985" i="6"/>
  <c r="T2025" i="6"/>
  <c r="AA2025" i="6"/>
  <c r="AB2025" i="6" s="1"/>
  <c r="W1268" i="6"/>
  <c r="X1268" i="6" s="1"/>
  <c r="W148" i="6"/>
  <c r="X148" i="6" s="1"/>
  <c r="U1426" i="6"/>
  <c r="V1426" i="6" s="1"/>
  <c r="U288" i="6"/>
  <c r="V288" i="6" s="1"/>
  <c r="U86" i="6"/>
  <c r="V86" i="6" s="1"/>
  <c r="U148" i="6"/>
  <c r="V148" i="6" s="1"/>
  <c r="U1302" i="6"/>
  <c r="V1302" i="6" s="1"/>
  <c r="U1747" i="6"/>
  <c r="V1747" i="6" s="1"/>
  <c r="U1460" i="6"/>
  <c r="U1670" i="6"/>
  <c r="V1670" i="6" s="1"/>
  <c r="U852" i="6"/>
  <c r="V852" i="6" s="1"/>
  <c r="U1332" i="6"/>
  <c r="V1332" i="6" s="1"/>
  <c r="T684" i="6"/>
  <c r="T438" i="6"/>
  <c r="T1844" i="6"/>
  <c r="T1670" i="6"/>
  <c r="T1254" i="6"/>
  <c r="R716" i="6"/>
  <c r="S716" i="6" s="1"/>
  <c r="R1556" i="6"/>
  <c r="S1556" i="6" s="1"/>
  <c r="R276" i="6"/>
  <c r="S276" i="6" s="1"/>
  <c r="R576" i="6"/>
  <c r="S576" i="6" s="1"/>
  <c r="R1692" i="6"/>
  <c r="S1692" i="6" s="1"/>
  <c r="R712" i="6"/>
  <c r="S712" i="6" s="1"/>
  <c r="R1108" i="6"/>
  <c r="S1108" i="6" s="1"/>
  <c r="R808" i="6"/>
  <c r="S808" i="6" s="1"/>
  <c r="AA438" i="6"/>
  <c r="AB438" i="6" s="1"/>
  <c r="AA116" i="6"/>
  <c r="AB116" i="6" s="1"/>
  <c r="AA608" i="6"/>
  <c r="AB608" i="6" s="1"/>
  <c r="AA1932" i="6"/>
  <c r="AB1932" i="6" s="1"/>
  <c r="AA1488" i="6"/>
  <c r="AB1488" i="6" s="1"/>
  <c r="AA1104" i="6"/>
  <c r="W476" i="6"/>
  <c r="X476" i="6" s="1"/>
  <c r="W788" i="6"/>
  <c r="X788" i="6" s="1"/>
  <c r="W502" i="6"/>
  <c r="X502" i="6" s="1"/>
  <c r="W1931" i="6"/>
  <c r="X1931" i="6" s="1"/>
  <c r="U212" i="6"/>
  <c r="V212" i="6" s="1"/>
  <c r="U470" i="6"/>
  <c r="AC470" i="6" s="1"/>
  <c r="U652" i="6"/>
  <c r="V652" i="6" s="1"/>
  <c r="U1406" i="6"/>
  <c r="U582" i="6"/>
  <c r="V582" i="6" s="1"/>
  <c r="U762" i="6"/>
  <c r="V762" i="6" s="1"/>
  <c r="U886" i="6"/>
  <c r="V886" i="6" s="1"/>
  <c r="U1934" i="6"/>
  <c r="V1934" i="6" s="1"/>
  <c r="U1380" i="6"/>
  <c r="V1380" i="6" s="1"/>
  <c r="T802" i="6"/>
  <c r="T762" i="6"/>
  <c r="T1478" i="6"/>
  <c r="T716" i="6"/>
  <c r="T848" i="6"/>
  <c r="R286" i="6"/>
  <c r="S286" i="6" s="1"/>
  <c r="R52" i="6"/>
  <c r="S52" i="6" s="1"/>
  <c r="R1040" i="6"/>
  <c r="S1040" i="6" s="1"/>
  <c r="R1234" i="6"/>
  <c r="S1234" i="6" s="1"/>
  <c r="R1133" i="6"/>
  <c r="S1133" i="6" s="1"/>
  <c r="R1166" i="6"/>
  <c r="S1166" i="6" s="1"/>
  <c r="R84" i="6"/>
  <c r="S84" i="6" s="1"/>
  <c r="R288" i="6"/>
  <c r="S288" i="6" s="1"/>
  <c r="R1176" i="6"/>
  <c r="S1176" i="6" s="1"/>
  <c r="R1766" i="6"/>
  <c r="S1766" i="6" s="1"/>
  <c r="R854" i="6"/>
  <c r="S854" i="6" s="1"/>
  <c r="R1624" i="6"/>
  <c r="S1624" i="6" s="1"/>
  <c r="AA150" i="6"/>
  <c r="AB150" i="6" s="1"/>
  <c r="AA680" i="6"/>
  <c r="AB680" i="6" s="1"/>
  <c r="AA1030" i="6"/>
  <c r="AB1030" i="6" s="1"/>
  <c r="AA457" i="6"/>
  <c r="AB457" i="6" s="1"/>
  <c r="AA352" i="6"/>
  <c r="AB352" i="6" s="1"/>
  <c r="AA1652" i="6"/>
  <c r="AB1652" i="6" s="1"/>
  <c r="AA1140" i="6"/>
  <c r="AB1140" i="6" s="1"/>
  <c r="AA612" i="6"/>
  <c r="AB612" i="6" s="1"/>
  <c r="W516" i="6"/>
  <c r="X516" i="6" s="1"/>
  <c r="W980" i="6"/>
  <c r="X980" i="6" s="1"/>
  <c r="W1460" i="6"/>
  <c r="X1460" i="6" s="1"/>
  <c r="W1604" i="6"/>
  <c r="X1604" i="6" s="1"/>
  <c r="U20" i="6"/>
  <c r="V20" i="6" s="1"/>
  <c r="U224" i="6"/>
  <c r="V224" i="6" s="1"/>
  <c r="U348" i="6"/>
  <c r="V348" i="6" s="1"/>
  <c r="U1780" i="6"/>
  <c r="V1780" i="6" s="1"/>
  <c r="U1030" i="6"/>
  <c r="V1030" i="6" s="1"/>
  <c r="U1438" i="6"/>
  <c r="V1438" i="6" s="1"/>
  <c r="U1166" i="6"/>
  <c r="V1166" i="6" s="1"/>
  <c r="U2006" i="6"/>
  <c r="V2006" i="6" s="1"/>
  <c r="U1886" i="6"/>
  <c r="V1886" i="6" s="1"/>
  <c r="T160" i="6"/>
  <c r="T958" i="6"/>
  <c r="T480" i="6"/>
  <c r="T582" i="6"/>
  <c r="T1419" i="6"/>
  <c r="T1040" i="6"/>
  <c r="T512" i="6"/>
  <c r="T652" i="6"/>
  <c r="R1354" i="6"/>
  <c r="S1354" i="6" s="1"/>
  <c r="R64" i="6"/>
  <c r="S64" i="6" s="1"/>
  <c r="R476" i="6"/>
  <c r="S476" i="6" s="1"/>
  <c r="R1904" i="6"/>
  <c r="S1904" i="6" s="1"/>
  <c r="R1822" i="6"/>
  <c r="S1822" i="6" s="1"/>
  <c r="T1133" i="6"/>
  <c r="R1765" i="6"/>
  <c r="S1765" i="6" s="1"/>
  <c r="R96" i="6"/>
  <c r="S96" i="6" s="1"/>
  <c r="R912" i="6"/>
  <c r="S912" i="6" s="1"/>
  <c r="R1488" i="6"/>
  <c r="S1488" i="6" s="1"/>
  <c r="R398" i="6"/>
  <c r="S398" i="6" s="1"/>
  <c r="R614" i="6"/>
  <c r="S614" i="6" s="1"/>
  <c r="R1854" i="6"/>
  <c r="S1854" i="6" s="1"/>
  <c r="R976" i="6"/>
  <c r="S976" i="6" s="1"/>
  <c r="R1456" i="6"/>
  <c r="S1456" i="6" s="1"/>
  <c r="T1780" i="6"/>
  <c r="R848" i="6"/>
  <c r="S848" i="6" s="1"/>
  <c r="AA416" i="6"/>
  <c r="AB416" i="6" s="1"/>
  <c r="AA958" i="6"/>
  <c r="AB958" i="6" s="1"/>
  <c r="AA886" i="6"/>
  <c r="AB886" i="6" s="1"/>
  <c r="AA916" i="6"/>
  <c r="AB916" i="6" s="1"/>
  <c r="AA1560" i="6"/>
  <c r="AB1560" i="6" s="1"/>
  <c r="AA84" i="6"/>
  <c r="AB84" i="6" s="1"/>
  <c r="AA1384" i="6"/>
  <c r="AB1384" i="6" s="1"/>
  <c r="AA1768" i="6"/>
  <c r="AB1768" i="6" s="1"/>
  <c r="AA912" i="6"/>
  <c r="AB912" i="6" s="1"/>
  <c r="AA1321" i="6"/>
  <c r="AB1321" i="6" s="1"/>
  <c r="AA1537" i="6"/>
  <c r="AB1537" i="6" s="1"/>
  <c r="AA1406" i="6"/>
  <c r="AB1406" i="6" s="1"/>
  <c r="AA1706" i="6"/>
  <c r="AB1706" i="6" s="1"/>
  <c r="W160" i="6"/>
  <c r="X160" i="6" s="1"/>
  <c r="W1747" i="6"/>
  <c r="X1747" i="6" s="1"/>
  <c r="W684" i="6"/>
  <c r="X684" i="6" s="1"/>
  <c r="W1172" i="6"/>
  <c r="X1172" i="6" s="1"/>
  <c r="W1988" i="6"/>
  <c r="X1988" i="6" s="1"/>
  <c r="W1140" i="6"/>
  <c r="X1140" i="6" s="1"/>
  <c r="U32" i="6"/>
  <c r="U476" i="6"/>
  <c r="V476" i="6" s="1"/>
  <c r="U256" i="6"/>
  <c r="U654" i="6"/>
  <c r="V654" i="6" s="1"/>
  <c r="U181" i="6"/>
  <c r="V181" i="6" s="1"/>
  <c r="U1268" i="6"/>
  <c r="V1268" i="6" s="1"/>
  <c r="U802" i="6"/>
  <c r="V802" i="6" s="1"/>
  <c r="U1234" i="6"/>
  <c r="V1234" i="6" s="1"/>
  <c r="U1766" i="6"/>
  <c r="V1766" i="6" s="1"/>
  <c r="U1931" i="6"/>
  <c r="V1931" i="6" s="1"/>
  <c r="U1146" i="6"/>
  <c r="V1146" i="6" s="1"/>
  <c r="U854" i="6"/>
  <c r="V854" i="6" s="1"/>
  <c r="T926" i="6"/>
  <c r="T1347" i="6"/>
  <c r="T1766" i="6"/>
  <c r="T1172" i="6"/>
  <c r="T1590" i="6"/>
  <c r="T1854" i="6"/>
  <c r="T1931" i="6"/>
  <c r="R118" i="6"/>
  <c r="S118" i="6" s="1"/>
  <c r="R788" i="6"/>
  <c r="S788" i="6" s="1"/>
  <c r="R502" i="6"/>
  <c r="S502" i="6" s="1"/>
  <c r="R86" i="6"/>
  <c r="S86" i="6" s="1"/>
  <c r="R544" i="6"/>
  <c r="S544" i="6" s="1"/>
  <c r="T1204" i="6"/>
  <c r="R318" i="6"/>
  <c r="S318" i="6" s="1"/>
  <c r="AA1126" i="6"/>
  <c r="AB1126" i="6" s="1"/>
  <c r="AA1062" i="6"/>
  <c r="AB1062" i="6" s="1"/>
  <c r="AA212" i="6"/>
  <c r="AB212" i="6" s="1"/>
  <c r="AA1136" i="6"/>
  <c r="AB1136" i="6" s="1"/>
  <c r="AA718" i="6"/>
  <c r="AB718" i="6" s="1"/>
  <c r="AA1354" i="6"/>
  <c r="AB1354" i="6" s="1"/>
  <c r="AA712" i="6"/>
  <c r="AB712" i="6" s="1"/>
  <c r="AA1254" i="6"/>
  <c r="AB1254" i="6" s="1"/>
  <c r="AA1412" i="6"/>
  <c r="AB1412" i="6" s="1"/>
  <c r="AA1988" i="6"/>
  <c r="AB1988" i="6" s="1"/>
  <c r="AA1780" i="6"/>
  <c r="AB1780" i="6" s="1"/>
  <c r="G1114" i="6"/>
  <c r="J1114" i="6" s="1"/>
  <c r="R15" i="6"/>
  <c r="S15" i="6" s="1"/>
  <c r="T15" i="6"/>
  <c r="AA15" i="6"/>
  <c r="AB15" i="6" s="1"/>
  <c r="U15" i="6"/>
  <c r="V15" i="6" s="1"/>
  <c r="W15" i="6"/>
  <c r="X15" i="6" s="1"/>
  <c r="AA111" i="6"/>
  <c r="AB111" i="6" s="1"/>
  <c r="T111" i="6"/>
  <c r="U111" i="6"/>
  <c r="V111" i="6" s="1"/>
  <c r="R111" i="6"/>
  <c r="S111" i="6" s="1"/>
  <c r="Z111" i="6"/>
  <c r="AA57" i="6"/>
  <c r="AB57" i="6" s="1"/>
  <c r="R57" i="6"/>
  <c r="S57" i="6" s="1"/>
  <c r="T57" i="6"/>
  <c r="U57" i="6"/>
  <c r="V57" i="6" s="1"/>
  <c r="W57" i="6"/>
  <c r="X57" i="6" s="1"/>
  <c r="Z57" i="6"/>
  <c r="AA249" i="6"/>
  <c r="AB249" i="6" s="1"/>
  <c r="R249" i="6"/>
  <c r="S249" i="6" s="1"/>
  <c r="T249" i="6"/>
  <c r="U249" i="6"/>
  <c r="V249" i="6" s="1"/>
  <c r="W249" i="6"/>
  <c r="X249" i="6" s="1"/>
  <c r="Z249" i="6"/>
  <c r="AA34" i="6"/>
  <c r="AB34" i="6" s="1"/>
  <c r="R34" i="6"/>
  <c r="S34" i="6" s="1"/>
  <c r="T34" i="6"/>
  <c r="U34" i="6"/>
  <c r="V34" i="6" s="1"/>
  <c r="W34" i="6"/>
  <c r="X34" i="6" s="1"/>
  <c r="AA202" i="6"/>
  <c r="AB202" i="6" s="1"/>
  <c r="R202" i="6"/>
  <c r="S202" i="6" s="1"/>
  <c r="T202" i="6"/>
  <c r="U202" i="6"/>
  <c r="V202" i="6" s="1"/>
  <c r="W202" i="6"/>
  <c r="X202" i="6" s="1"/>
  <c r="T338" i="6"/>
  <c r="AA338" i="6"/>
  <c r="AB338" i="6" s="1"/>
  <c r="R338" i="6"/>
  <c r="S338" i="6" s="1"/>
  <c r="W338" i="6"/>
  <c r="X338" i="6" s="1"/>
  <c r="U338" i="6"/>
  <c r="V338" i="6" s="1"/>
  <c r="AA466" i="6"/>
  <c r="AB466" i="6" s="1"/>
  <c r="R466" i="6"/>
  <c r="S466" i="6" s="1"/>
  <c r="T466" i="6"/>
  <c r="U466" i="6"/>
  <c r="V466" i="6" s="1"/>
  <c r="W466" i="6"/>
  <c r="X466" i="6" s="1"/>
  <c r="Z466" i="6"/>
  <c r="R43" i="6"/>
  <c r="S43" i="6" s="1"/>
  <c r="T43" i="6"/>
  <c r="AA43" i="6"/>
  <c r="AB43" i="6" s="1"/>
  <c r="W43" i="6"/>
  <c r="X43" i="6" s="1"/>
  <c r="Z43" i="6"/>
  <c r="AA171" i="6"/>
  <c r="AB171" i="6" s="1"/>
  <c r="R171" i="6"/>
  <c r="S171" i="6" s="1"/>
  <c r="T171" i="6"/>
  <c r="W171" i="6"/>
  <c r="X171" i="6" s="1"/>
  <c r="U171" i="6"/>
  <c r="V171" i="6" s="1"/>
  <c r="AA299" i="6"/>
  <c r="AB299" i="6" s="1"/>
  <c r="R299" i="6"/>
  <c r="S299" i="6" s="1"/>
  <c r="T299" i="6"/>
  <c r="U299" i="6"/>
  <c r="V299" i="6" s="1"/>
  <c r="W299" i="6"/>
  <c r="X299" i="6" s="1"/>
  <c r="Z299" i="6"/>
  <c r="AA459" i="6"/>
  <c r="AB459" i="6" s="1"/>
  <c r="R459" i="6"/>
  <c r="S459" i="6" s="1"/>
  <c r="T459" i="6"/>
  <c r="U459" i="6"/>
  <c r="V459" i="6" s="1"/>
  <c r="W459" i="6"/>
  <c r="X459" i="6" s="1"/>
  <c r="AA587" i="6"/>
  <c r="AB587" i="6" s="1"/>
  <c r="R587" i="6"/>
  <c r="S587" i="6" s="1"/>
  <c r="T587" i="6"/>
  <c r="U587" i="6"/>
  <c r="V587" i="6" s="1"/>
  <c r="AA683" i="6"/>
  <c r="AB683" i="6" s="1"/>
  <c r="R683" i="6"/>
  <c r="S683" i="6" s="1"/>
  <c r="T683" i="6"/>
  <c r="U683" i="6"/>
  <c r="V683" i="6" s="1"/>
  <c r="W683" i="6"/>
  <c r="X683" i="6" s="1"/>
  <c r="AA61" i="6"/>
  <c r="AB61" i="6" s="1"/>
  <c r="R61" i="6"/>
  <c r="S61" i="6" s="1"/>
  <c r="T61" i="6"/>
  <c r="U61" i="6"/>
  <c r="V61" i="6" s="1"/>
  <c r="W61" i="6"/>
  <c r="X61" i="6" s="1"/>
  <c r="Z61" i="6"/>
  <c r="AA237" i="6"/>
  <c r="AB237" i="6" s="1"/>
  <c r="R237" i="6"/>
  <c r="S237" i="6" s="1"/>
  <c r="T237" i="6"/>
  <c r="U237" i="6"/>
  <c r="V237" i="6" s="1"/>
  <c r="W237" i="6"/>
  <c r="X237" i="6" s="1"/>
  <c r="Z237" i="6"/>
  <c r="R365" i="6"/>
  <c r="S365" i="6" s="1"/>
  <c r="AA365" i="6"/>
  <c r="AB365" i="6" s="1"/>
  <c r="T365" i="6"/>
  <c r="W365" i="6"/>
  <c r="X365" i="6" s="1"/>
  <c r="U365" i="6"/>
  <c r="V365" i="6" s="1"/>
  <c r="Z365" i="6"/>
  <c r="AA557" i="6"/>
  <c r="AB557" i="6" s="1"/>
  <c r="R557" i="6"/>
  <c r="S557" i="6" s="1"/>
  <c r="T557" i="6"/>
  <c r="U557" i="6"/>
  <c r="W557" i="6"/>
  <c r="X557" i="6" s="1"/>
  <c r="AA701" i="6"/>
  <c r="AB701" i="6" s="1"/>
  <c r="R701" i="6"/>
  <c r="S701" i="6" s="1"/>
  <c r="T701" i="6"/>
  <c r="U701" i="6"/>
  <c r="V701" i="6" s="1"/>
  <c r="W701" i="6"/>
  <c r="X701" i="6" s="1"/>
  <c r="AA845" i="6"/>
  <c r="AB845" i="6" s="1"/>
  <c r="R845" i="6"/>
  <c r="S845" i="6" s="1"/>
  <c r="T845" i="6"/>
  <c r="U845" i="6"/>
  <c r="V845" i="6" s="1"/>
  <c r="W845" i="6"/>
  <c r="X845" i="6" s="1"/>
  <c r="AA989" i="6"/>
  <c r="AB989" i="6" s="1"/>
  <c r="R989" i="6"/>
  <c r="S989" i="6" s="1"/>
  <c r="T989" i="6"/>
  <c r="U989" i="6"/>
  <c r="V989" i="6" s="1"/>
  <c r="W989" i="6"/>
  <c r="X989" i="6" s="1"/>
  <c r="AA1149" i="6"/>
  <c r="AB1149" i="6" s="1"/>
  <c r="R1149" i="6"/>
  <c r="S1149" i="6" s="1"/>
  <c r="T1149" i="6"/>
  <c r="W1149" i="6"/>
  <c r="X1149" i="6" s="1"/>
  <c r="U1149" i="6"/>
  <c r="V1149" i="6" s="1"/>
  <c r="AA1293" i="6"/>
  <c r="AB1293" i="6" s="1"/>
  <c r="R1293" i="6"/>
  <c r="S1293" i="6" s="1"/>
  <c r="T1293" i="6"/>
  <c r="U1293" i="6"/>
  <c r="V1293" i="6" s="1"/>
  <c r="AA1429" i="6"/>
  <c r="AB1429" i="6" s="1"/>
  <c r="R1429" i="6"/>
  <c r="S1429" i="6" s="1"/>
  <c r="T1429" i="6"/>
  <c r="U1429" i="6"/>
  <c r="V1429" i="6" s="1"/>
  <c r="W1429" i="6"/>
  <c r="X1429" i="6" s="1"/>
  <c r="Z1429" i="6"/>
  <c r="R1661" i="6"/>
  <c r="S1661" i="6" s="1"/>
  <c r="AA1661" i="6"/>
  <c r="AB1661" i="6" s="1"/>
  <c r="T1661" i="6"/>
  <c r="U1661" i="6"/>
  <c r="V1661" i="6" s="1"/>
  <c r="W1661" i="6"/>
  <c r="X1661" i="6" s="1"/>
  <c r="Z1661" i="6"/>
  <c r="AA1837" i="6"/>
  <c r="AB1837" i="6" s="1"/>
  <c r="W1837" i="6"/>
  <c r="R1837" i="6"/>
  <c r="S1837" i="6" s="1"/>
  <c r="T1837" i="6"/>
  <c r="R930" i="6"/>
  <c r="S930" i="6" s="1"/>
  <c r="AA930" i="6"/>
  <c r="AB930" i="6" s="1"/>
  <c r="T930" i="6"/>
  <c r="U930" i="6"/>
  <c r="V930" i="6" s="1"/>
  <c r="W930" i="6"/>
  <c r="X930" i="6" s="1"/>
  <c r="AA1554" i="6"/>
  <c r="AB1554" i="6" s="1"/>
  <c r="R1554" i="6"/>
  <c r="S1554" i="6" s="1"/>
  <c r="U1554" i="6"/>
  <c r="V1554" i="6" s="1"/>
  <c r="T1554" i="6"/>
  <c r="W1554" i="6"/>
  <c r="X1554" i="6" s="1"/>
  <c r="R987" i="6"/>
  <c r="S987" i="6" s="1"/>
  <c r="AA987" i="6"/>
  <c r="AB987" i="6" s="1"/>
  <c r="T987" i="6"/>
  <c r="U987" i="6"/>
  <c r="V987" i="6" s="1"/>
  <c r="W987" i="6"/>
  <c r="X987" i="6" s="1"/>
  <c r="R1315" i="6"/>
  <c r="S1315" i="6" s="1"/>
  <c r="AA1315" i="6"/>
  <c r="AB1315" i="6" s="1"/>
  <c r="T1315" i="6"/>
  <c r="U1315" i="6"/>
  <c r="V1315" i="6" s="1"/>
  <c r="Z1315" i="6"/>
  <c r="W1315" i="6"/>
  <c r="X1315" i="6" s="1"/>
  <c r="AA223" i="6"/>
  <c r="AB223" i="6" s="1"/>
  <c r="R223" i="6"/>
  <c r="S223" i="6" s="1"/>
  <c r="T223" i="6"/>
  <c r="U223" i="6"/>
  <c r="V223" i="6" s="1"/>
  <c r="W223" i="6"/>
  <c r="X223" i="6" s="1"/>
  <c r="Z223" i="6"/>
  <c r="AA319" i="6"/>
  <c r="AB319" i="6" s="1"/>
  <c r="R319" i="6"/>
  <c r="S319" i="6" s="1"/>
  <c r="T319" i="6"/>
  <c r="U319" i="6"/>
  <c r="V319" i="6" s="1"/>
  <c r="W319" i="6"/>
  <c r="X319" i="6" s="1"/>
  <c r="AA423" i="6"/>
  <c r="AB423" i="6" s="1"/>
  <c r="R423" i="6"/>
  <c r="S423" i="6" s="1"/>
  <c r="T423" i="6"/>
  <c r="U423" i="6"/>
  <c r="V423" i="6" s="1"/>
  <c r="Z423" i="6"/>
  <c r="W423" i="6"/>
  <c r="X423" i="6" s="1"/>
  <c r="AA487" i="6"/>
  <c r="AB487" i="6" s="1"/>
  <c r="R487" i="6"/>
  <c r="S487" i="6" s="1"/>
  <c r="U487" i="6"/>
  <c r="V487" i="6" s="1"/>
  <c r="T487" i="6"/>
  <c r="W487" i="6"/>
  <c r="X487" i="6" s="1"/>
  <c r="Z487" i="6"/>
  <c r="R551" i="6"/>
  <c r="S551" i="6" s="1"/>
  <c r="AA551" i="6"/>
  <c r="AB551" i="6" s="1"/>
  <c r="T551" i="6"/>
  <c r="U551" i="6"/>
  <c r="V551" i="6" s="1"/>
  <c r="W551" i="6"/>
  <c r="X551" i="6" s="1"/>
  <c r="Z551" i="6"/>
  <c r="AA615" i="6"/>
  <c r="AB615" i="6" s="1"/>
  <c r="R615" i="6"/>
  <c r="S615" i="6" s="1"/>
  <c r="T615" i="6"/>
  <c r="W615" i="6"/>
  <c r="X615" i="6" s="1"/>
  <c r="U615" i="6"/>
  <c r="V615" i="6" s="1"/>
  <c r="Z615" i="6"/>
  <c r="R687" i="6"/>
  <c r="S687" i="6" s="1"/>
  <c r="AA687" i="6"/>
  <c r="AB687" i="6" s="1"/>
  <c r="T687" i="6"/>
  <c r="U687" i="6"/>
  <c r="V687" i="6" s="1"/>
  <c r="W687" i="6"/>
  <c r="X687" i="6" s="1"/>
  <c r="AA751" i="6"/>
  <c r="AB751" i="6" s="1"/>
  <c r="R751" i="6"/>
  <c r="S751" i="6" s="1"/>
  <c r="T751" i="6"/>
  <c r="U751" i="6"/>
  <c r="V751" i="6" s="1"/>
  <c r="AA815" i="6"/>
  <c r="AB815" i="6" s="1"/>
  <c r="R815" i="6"/>
  <c r="S815" i="6" s="1"/>
  <c r="T815" i="6"/>
  <c r="U815" i="6"/>
  <c r="V815" i="6" s="1"/>
  <c r="W815" i="6"/>
  <c r="X815" i="6" s="1"/>
  <c r="Z815" i="6"/>
  <c r="AA879" i="6"/>
  <c r="AB879" i="6" s="1"/>
  <c r="R879" i="6"/>
  <c r="S879" i="6" s="1"/>
  <c r="T879" i="6"/>
  <c r="U879" i="6"/>
  <c r="V879" i="6" s="1"/>
  <c r="W879" i="6"/>
  <c r="X879" i="6" s="1"/>
  <c r="R943" i="6"/>
  <c r="S943" i="6" s="1"/>
  <c r="T943" i="6"/>
  <c r="U943" i="6"/>
  <c r="V943" i="6" s="1"/>
  <c r="W943" i="6"/>
  <c r="X943" i="6" s="1"/>
  <c r="AA943" i="6"/>
  <c r="AB943" i="6" s="1"/>
  <c r="Z943" i="6"/>
  <c r="R1015" i="6"/>
  <c r="S1015" i="6" s="1"/>
  <c r="AA1015" i="6"/>
  <c r="AB1015" i="6" s="1"/>
  <c r="T1015" i="6"/>
  <c r="U1015" i="6"/>
  <c r="V1015" i="6" s="1"/>
  <c r="W1015" i="6"/>
  <c r="X1015" i="6" s="1"/>
  <c r="Z1015" i="6"/>
  <c r="AA1079" i="6"/>
  <c r="AB1079" i="6" s="1"/>
  <c r="R1079" i="6"/>
  <c r="S1079" i="6" s="1"/>
  <c r="T1079" i="6"/>
  <c r="U1079" i="6"/>
  <c r="V1079" i="6" s="1"/>
  <c r="W1079" i="6"/>
  <c r="X1079" i="6" s="1"/>
  <c r="AA1151" i="6"/>
  <c r="AB1151" i="6" s="1"/>
  <c r="R1151" i="6"/>
  <c r="S1151" i="6" s="1"/>
  <c r="T1151" i="6"/>
  <c r="U1151" i="6"/>
  <c r="V1151" i="6" s="1"/>
  <c r="W1151" i="6"/>
  <c r="X1151" i="6" s="1"/>
  <c r="Z1151" i="6"/>
  <c r="AA1247" i="6"/>
  <c r="AB1247" i="6" s="1"/>
  <c r="R1247" i="6"/>
  <c r="S1247" i="6" s="1"/>
  <c r="T1247" i="6"/>
  <c r="U1247" i="6"/>
  <c r="V1247" i="6" s="1"/>
  <c r="W1247" i="6"/>
  <c r="X1247" i="6" s="1"/>
  <c r="Z1247" i="6"/>
  <c r="R1335" i="6"/>
  <c r="S1335" i="6" s="1"/>
  <c r="AA1335" i="6"/>
  <c r="AB1335" i="6" s="1"/>
  <c r="T1335" i="6"/>
  <c r="U1335" i="6"/>
  <c r="V1335" i="6" s="1"/>
  <c r="W1335" i="6"/>
  <c r="X1335" i="6" s="1"/>
  <c r="Z1335" i="6"/>
  <c r="AA1431" i="6"/>
  <c r="AB1431" i="6" s="1"/>
  <c r="R1431" i="6"/>
  <c r="S1431" i="6" s="1"/>
  <c r="T1431" i="6"/>
  <c r="U1431" i="6"/>
  <c r="V1431" i="6" s="1"/>
  <c r="W1431" i="6"/>
  <c r="X1431" i="6" s="1"/>
  <c r="R1503" i="6"/>
  <c r="S1503" i="6" s="1"/>
  <c r="AA1503" i="6"/>
  <c r="AB1503" i="6" s="1"/>
  <c r="U1503" i="6"/>
  <c r="V1503" i="6" s="1"/>
  <c r="T1503" i="6"/>
  <c r="W1503" i="6"/>
  <c r="X1503" i="6" s="1"/>
  <c r="Z1503" i="6"/>
  <c r="AA1575" i="6"/>
  <c r="AB1575" i="6" s="1"/>
  <c r="R1575" i="6"/>
  <c r="S1575" i="6" s="1"/>
  <c r="T1575" i="6"/>
  <c r="U1575" i="6"/>
  <c r="V1575" i="6" s="1"/>
  <c r="W1575" i="6"/>
  <c r="X1575" i="6" s="1"/>
  <c r="R1671" i="6"/>
  <c r="S1671" i="6" s="1"/>
  <c r="AA1671" i="6"/>
  <c r="AB1671" i="6" s="1"/>
  <c r="T1671" i="6"/>
  <c r="U1671" i="6"/>
  <c r="V1671" i="6" s="1"/>
  <c r="W1671" i="6"/>
  <c r="X1671" i="6" s="1"/>
  <c r="Z1671" i="6"/>
  <c r="R1743" i="6"/>
  <c r="S1743" i="6" s="1"/>
  <c r="AA1743" i="6"/>
  <c r="AB1743" i="6" s="1"/>
  <c r="T1743" i="6"/>
  <c r="U1743" i="6"/>
  <c r="V1743" i="6" s="1"/>
  <c r="Z1743" i="6"/>
  <c r="W1743" i="6"/>
  <c r="X1743" i="6" s="1"/>
  <c r="AA1831" i="6"/>
  <c r="AB1831" i="6" s="1"/>
  <c r="R1831" i="6"/>
  <c r="S1831" i="6" s="1"/>
  <c r="T1831" i="6"/>
  <c r="Z1831" i="6"/>
  <c r="AA1919" i="6"/>
  <c r="AB1919" i="6" s="1"/>
  <c r="R1919" i="6"/>
  <c r="S1919" i="6" s="1"/>
  <c r="T1919" i="6"/>
  <c r="U1919" i="6"/>
  <c r="V1919" i="6" s="1"/>
  <c r="W1919" i="6"/>
  <c r="X1919" i="6" s="1"/>
  <c r="AA674" i="6"/>
  <c r="AB674" i="6" s="1"/>
  <c r="T674" i="6"/>
  <c r="U674" i="6"/>
  <c r="V674" i="6" s="1"/>
  <c r="R674" i="6"/>
  <c r="S674" i="6" s="1"/>
  <c r="W674" i="6"/>
  <c r="X674" i="6" s="1"/>
  <c r="Z674" i="6"/>
  <c r="R938" i="6"/>
  <c r="S938" i="6" s="1"/>
  <c r="AA938" i="6"/>
  <c r="AB938" i="6" s="1"/>
  <c r="T938" i="6"/>
  <c r="U938" i="6"/>
  <c r="V938" i="6" s="1"/>
  <c r="W938" i="6"/>
  <c r="X938" i="6" s="1"/>
  <c r="Z938" i="6"/>
  <c r="R1322" i="6"/>
  <c r="S1322" i="6" s="1"/>
  <c r="AA1322" i="6"/>
  <c r="AB1322" i="6" s="1"/>
  <c r="T1322" i="6"/>
  <c r="U1322" i="6"/>
  <c r="V1322" i="6" s="1"/>
  <c r="W1322" i="6"/>
  <c r="X1322" i="6" s="1"/>
  <c r="Z1322" i="6"/>
  <c r="AA803" i="6"/>
  <c r="AB803" i="6" s="1"/>
  <c r="R803" i="6"/>
  <c r="S803" i="6" s="1"/>
  <c r="T803" i="6"/>
  <c r="W803" i="6"/>
  <c r="X803" i="6" s="1"/>
  <c r="U803" i="6"/>
  <c r="V803" i="6" s="1"/>
  <c r="Z803" i="6"/>
  <c r="AA963" i="6"/>
  <c r="AB963" i="6" s="1"/>
  <c r="R963" i="6"/>
  <c r="S963" i="6" s="1"/>
  <c r="U963" i="6"/>
  <c r="V963" i="6" s="1"/>
  <c r="T963" i="6"/>
  <c r="W963" i="6"/>
  <c r="X963" i="6" s="1"/>
  <c r="AA1307" i="6"/>
  <c r="AB1307" i="6" s="1"/>
  <c r="T1307" i="6"/>
  <c r="R1307" i="6"/>
  <c r="S1307" i="6" s="1"/>
  <c r="U1307" i="6"/>
  <c r="V1307" i="6" s="1"/>
  <c r="Z1307" i="6"/>
  <c r="W1307" i="6"/>
  <c r="X1307" i="6" s="1"/>
  <c r="AA2019" i="6"/>
  <c r="AB2019" i="6" s="1"/>
  <c r="R2019" i="6"/>
  <c r="S2019" i="6" s="1"/>
  <c r="U2019" i="6"/>
  <c r="V2019" i="6" s="1"/>
  <c r="T2019" i="6"/>
  <c r="W2019" i="6"/>
  <c r="X2019" i="6" s="1"/>
  <c r="AA1162" i="6"/>
  <c r="AB1162" i="6" s="1"/>
  <c r="R1162" i="6"/>
  <c r="S1162" i="6" s="1"/>
  <c r="T1162" i="6"/>
  <c r="U1162" i="6"/>
  <c r="V1162" i="6" s="1"/>
  <c r="W1162" i="6"/>
  <c r="X1162" i="6" s="1"/>
  <c r="Z1162" i="6"/>
  <c r="AA1474" i="6"/>
  <c r="AB1474" i="6" s="1"/>
  <c r="R1474" i="6"/>
  <c r="S1474" i="6" s="1"/>
  <c r="T1474" i="6"/>
  <c r="U1474" i="6"/>
  <c r="V1474" i="6" s="1"/>
  <c r="W1474" i="6"/>
  <c r="X1474" i="6" s="1"/>
  <c r="AA1746" i="6"/>
  <c r="AB1746" i="6" s="1"/>
  <c r="R1746" i="6"/>
  <c r="S1746" i="6" s="1"/>
  <c r="T1746" i="6"/>
  <c r="U1746" i="6"/>
  <c r="V1746" i="6" s="1"/>
  <c r="W1746" i="6"/>
  <c r="X1746" i="6" s="1"/>
  <c r="AA1810" i="6"/>
  <c r="AB1810" i="6" s="1"/>
  <c r="T1810" i="6"/>
  <c r="R1810" i="6"/>
  <c r="S1810" i="6" s="1"/>
  <c r="U1810" i="6"/>
  <c r="V1810" i="6" s="1"/>
  <c r="W1810" i="6"/>
  <c r="X1810" i="6" s="1"/>
  <c r="Z1810" i="6"/>
  <c r="AA1825" i="6"/>
  <c r="AB1825" i="6" s="1"/>
  <c r="W1825" i="6"/>
  <c r="X1825" i="6" s="1"/>
  <c r="R1825" i="6"/>
  <c r="S1825" i="6" s="1"/>
  <c r="T1825" i="6"/>
  <c r="U1825" i="6"/>
  <c r="V1825" i="6" s="1"/>
  <c r="AA730" i="6"/>
  <c r="AB730" i="6" s="1"/>
  <c r="R730" i="6"/>
  <c r="S730" i="6" s="1"/>
  <c r="T730" i="6"/>
  <c r="U730" i="6"/>
  <c r="V730" i="6" s="1"/>
  <c r="W730" i="6"/>
  <c r="X730" i="6" s="1"/>
  <c r="Z730" i="6"/>
  <c r="AA1106" i="6"/>
  <c r="AB1106" i="6" s="1"/>
  <c r="R1106" i="6"/>
  <c r="S1106" i="6" s="1"/>
  <c r="T1106" i="6"/>
  <c r="U1106" i="6"/>
  <c r="V1106" i="6" s="1"/>
  <c r="W1106" i="6"/>
  <c r="X1106" i="6" s="1"/>
  <c r="Z1106" i="6"/>
  <c r="AA1202" i="6"/>
  <c r="AB1202" i="6" s="1"/>
  <c r="T1202" i="6"/>
  <c r="R1202" i="6"/>
  <c r="S1202" i="6" s="1"/>
  <c r="U1202" i="6"/>
  <c r="V1202" i="6" s="1"/>
  <c r="W1202" i="6"/>
  <c r="X1202" i="6" s="1"/>
  <c r="AA1602" i="6"/>
  <c r="AB1602" i="6" s="1"/>
  <c r="R1602" i="6"/>
  <c r="S1602" i="6" s="1"/>
  <c r="T1602" i="6"/>
  <c r="U1602" i="6"/>
  <c r="V1602" i="6" s="1"/>
  <c r="W1602" i="6"/>
  <c r="X1602" i="6" s="1"/>
  <c r="Z1602" i="6"/>
  <c r="R1898" i="6"/>
  <c r="S1898" i="6" s="1"/>
  <c r="T1898" i="6"/>
  <c r="AA1898" i="6"/>
  <c r="AB1898" i="6" s="1"/>
  <c r="U1898" i="6"/>
  <c r="V1898" i="6" s="1"/>
  <c r="W1898" i="6"/>
  <c r="X1898" i="6" s="1"/>
  <c r="Z1898" i="6"/>
  <c r="T1978" i="6"/>
  <c r="R1978" i="6"/>
  <c r="S1978" i="6" s="1"/>
  <c r="U1978" i="6"/>
  <c r="V1978" i="6" s="1"/>
  <c r="W1978" i="6"/>
  <c r="X1978" i="6" s="1"/>
  <c r="Z1978" i="6"/>
  <c r="AA971" i="6"/>
  <c r="AB971" i="6" s="1"/>
  <c r="T971" i="6"/>
  <c r="R971" i="6"/>
  <c r="S971" i="6" s="1"/>
  <c r="U971" i="6"/>
  <c r="V971" i="6" s="1"/>
  <c r="W971" i="6"/>
  <c r="X971" i="6" s="1"/>
  <c r="AA1363" i="6"/>
  <c r="AB1363" i="6" s="1"/>
  <c r="R1363" i="6"/>
  <c r="S1363" i="6" s="1"/>
  <c r="T1363" i="6"/>
  <c r="U1363" i="6"/>
  <c r="V1363" i="6" s="1"/>
  <c r="W1363" i="6"/>
  <c r="X1363" i="6" s="1"/>
  <c r="AA1707" i="6"/>
  <c r="AB1707" i="6" s="1"/>
  <c r="R1707" i="6"/>
  <c r="S1707" i="6" s="1"/>
  <c r="T1707" i="6"/>
  <c r="U1707" i="6"/>
  <c r="V1707" i="6" s="1"/>
  <c r="W1707" i="6"/>
  <c r="X1707" i="6" s="1"/>
  <c r="Z845" i="6"/>
  <c r="Z971" i="6"/>
  <c r="Z2019" i="6"/>
  <c r="W1293" i="6"/>
  <c r="W587" i="6"/>
  <c r="X587" i="6" s="1"/>
  <c r="AA14" i="6"/>
  <c r="AB14" i="6" s="1"/>
  <c r="R14" i="6"/>
  <c r="S14" i="6" s="1"/>
  <c r="T14" i="6"/>
  <c r="W14" i="6"/>
  <c r="X14" i="6" s="1"/>
  <c r="Z14" i="6"/>
  <c r="U14" i="6"/>
  <c r="V14" i="6" s="1"/>
  <c r="AA46" i="6"/>
  <c r="AB46" i="6" s="1"/>
  <c r="R46" i="6"/>
  <c r="S46" i="6" s="1"/>
  <c r="T46" i="6"/>
  <c r="U46" i="6"/>
  <c r="V46" i="6" s="1"/>
  <c r="W46" i="6"/>
  <c r="X46" i="6" s="1"/>
  <c r="Z46" i="6"/>
  <c r="AA78" i="6"/>
  <c r="AB78" i="6" s="1"/>
  <c r="R78" i="6"/>
  <c r="S78" i="6" s="1"/>
  <c r="T78" i="6"/>
  <c r="U78" i="6"/>
  <c r="V78" i="6" s="1"/>
  <c r="W78" i="6"/>
  <c r="X78" i="6" s="1"/>
  <c r="Z78" i="6"/>
  <c r="AA47" i="6"/>
  <c r="AB47" i="6" s="1"/>
  <c r="R47" i="6"/>
  <c r="S47" i="6" s="1"/>
  <c r="W47" i="6"/>
  <c r="X47" i="6" s="1"/>
  <c r="U47" i="6"/>
  <c r="V47" i="6" s="1"/>
  <c r="T47" i="6"/>
  <c r="AA25" i="6"/>
  <c r="AB25" i="6" s="1"/>
  <c r="R25" i="6"/>
  <c r="S25" i="6" s="1"/>
  <c r="U25" i="6"/>
  <c r="V25" i="6" s="1"/>
  <c r="T25" i="6"/>
  <c r="W25" i="6"/>
  <c r="X25" i="6" s="1"/>
  <c r="AA201" i="6"/>
  <c r="AB201" i="6" s="1"/>
  <c r="R201" i="6"/>
  <c r="S201" i="6" s="1"/>
  <c r="T201" i="6"/>
  <c r="U201" i="6"/>
  <c r="V201" i="6" s="1"/>
  <c r="W201" i="6"/>
  <c r="X201" i="6" s="1"/>
  <c r="R345" i="6"/>
  <c r="S345" i="6" s="1"/>
  <c r="AA345" i="6"/>
  <c r="AB345" i="6" s="1"/>
  <c r="U345" i="6"/>
  <c r="V345" i="6" s="1"/>
  <c r="T345" i="6"/>
  <c r="W345" i="6"/>
  <c r="X345" i="6" s="1"/>
  <c r="Z345" i="6"/>
  <c r="AA138" i="6"/>
  <c r="AB138" i="6" s="1"/>
  <c r="R138" i="6"/>
  <c r="S138" i="6" s="1"/>
  <c r="U138" i="6"/>
  <c r="T138" i="6"/>
  <c r="W138" i="6"/>
  <c r="X138" i="6" s="1"/>
  <c r="AA306" i="6"/>
  <c r="AB306" i="6" s="1"/>
  <c r="R306" i="6"/>
  <c r="S306" i="6" s="1"/>
  <c r="T306" i="6"/>
  <c r="U306" i="6"/>
  <c r="V306" i="6" s="1"/>
  <c r="W306" i="6"/>
  <c r="X306" i="6" s="1"/>
  <c r="Z306" i="6"/>
  <c r="R434" i="6"/>
  <c r="S434" i="6" s="1"/>
  <c r="AA434" i="6"/>
  <c r="AB434" i="6" s="1"/>
  <c r="T434" i="6"/>
  <c r="U434" i="6"/>
  <c r="V434" i="6" s="1"/>
  <c r="W434" i="6"/>
  <c r="X434" i="6" s="1"/>
  <c r="Z434" i="6"/>
  <c r="R11" i="6"/>
  <c r="S11" i="6" s="1"/>
  <c r="AA11" i="6"/>
  <c r="AB11" i="6" s="1"/>
  <c r="T11" i="6"/>
  <c r="U11" i="6"/>
  <c r="V11" i="6" s="1"/>
  <c r="Z11" i="6"/>
  <c r="W11" i="6"/>
  <c r="X11" i="6" s="1"/>
  <c r="AA139" i="6"/>
  <c r="AB139" i="6" s="1"/>
  <c r="R139" i="6"/>
  <c r="S139" i="6" s="1"/>
  <c r="T139" i="6"/>
  <c r="U139" i="6"/>
  <c r="V139" i="6" s="1"/>
  <c r="W139" i="6"/>
  <c r="X139" i="6" s="1"/>
  <c r="AA267" i="6"/>
  <c r="AB267" i="6" s="1"/>
  <c r="T267" i="6"/>
  <c r="R267" i="6"/>
  <c r="S267" i="6" s="1"/>
  <c r="W267" i="6"/>
  <c r="X267" i="6" s="1"/>
  <c r="U267" i="6"/>
  <c r="V267" i="6" s="1"/>
  <c r="AA427" i="6"/>
  <c r="AB427" i="6" s="1"/>
  <c r="R427" i="6"/>
  <c r="S427" i="6" s="1"/>
  <c r="T427" i="6"/>
  <c r="U427" i="6"/>
  <c r="W427" i="6"/>
  <c r="X427" i="6" s="1"/>
  <c r="Z427" i="6"/>
  <c r="AA555" i="6"/>
  <c r="AB555" i="6" s="1"/>
  <c r="R555" i="6"/>
  <c r="S555" i="6" s="1"/>
  <c r="U555" i="6"/>
  <c r="V555" i="6" s="1"/>
  <c r="T555" i="6"/>
  <c r="W555" i="6"/>
  <c r="X555" i="6" s="1"/>
  <c r="T651" i="6"/>
  <c r="AA651" i="6"/>
  <c r="AB651" i="6" s="1"/>
  <c r="U651" i="6"/>
  <c r="V651" i="6" s="1"/>
  <c r="R651" i="6"/>
  <c r="S651" i="6" s="1"/>
  <c r="W651" i="6"/>
  <c r="X651" i="6" s="1"/>
  <c r="AA747" i="6"/>
  <c r="AB747" i="6" s="1"/>
  <c r="R747" i="6"/>
  <c r="S747" i="6" s="1"/>
  <c r="T747" i="6"/>
  <c r="U747" i="6"/>
  <c r="V747" i="6" s="1"/>
  <c r="W747" i="6"/>
  <c r="X747" i="6" s="1"/>
  <c r="Z747" i="6"/>
  <c r="AA29" i="6"/>
  <c r="AB29" i="6" s="1"/>
  <c r="R29" i="6"/>
  <c r="S29" i="6" s="1"/>
  <c r="T29" i="6"/>
  <c r="W29" i="6"/>
  <c r="X29" i="6" s="1"/>
  <c r="U29" i="6"/>
  <c r="V29" i="6" s="1"/>
  <c r="AA165" i="6"/>
  <c r="AB165" i="6" s="1"/>
  <c r="U165" i="6"/>
  <c r="V165" i="6" s="1"/>
  <c r="R165" i="6"/>
  <c r="S165" i="6" s="1"/>
  <c r="T165" i="6"/>
  <c r="W165" i="6"/>
  <c r="X165" i="6" s="1"/>
  <c r="R333" i="6"/>
  <c r="S333" i="6" s="1"/>
  <c r="AA333" i="6"/>
  <c r="AB333" i="6" s="1"/>
  <c r="T333" i="6"/>
  <c r="U333" i="6"/>
  <c r="V333" i="6" s="1"/>
  <c r="Z333" i="6"/>
  <c r="W333" i="6"/>
  <c r="X333" i="6" s="1"/>
  <c r="T461" i="6"/>
  <c r="R461" i="6"/>
  <c r="S461" i="6" s="1"/>
  <c r="AA461" i="6"/>
  <c r="AB461" i="6" s="1"/>
  <c r="W461" i="6"/>
  <c r="X461" i="6" s="1"/>
  <c r="Z461" i="6"/>
  <c r="U461" i="6"/>
  <c r="V461" i="6" s="1"/>
  <c r="R597" i="6"/>
  <c r="S597" i="6" s="1"/>
  <c r="AA597" i="6"/>
  <c r="AB597" i="6" s="1"/>
  <c r="T597" i="6"/>
  <c r="W597" i="6"/>
  <c r="X597" i="6" s="1"/>
  <c r="U597" i="6"/>
  <c r="V597" i="6" s="1"/>
  <c r="Z597" i="6"/>
  <c r="AA773" i="6"/>
  <c r="AB773" i="6" s="1"/>
  <c r="R773" i="6"/>
  <c r="S773" i="6" s="1"/>
  <c r="T773" i="6"/>
  <c r="U773" i="6"/>
  <c r="V773" i="6" s="1"/>
  <c r="W773" i="6"/>
  <c r="X773" i="6" s="1"/>
  <c r="AA917" i="6"/>
  <c r="AB917" i="6" s="1"/>
  <c r="R917" i="6"/>
  <c r="S917" i="6" s="1"/>
  <c r="U917" i="6"/>
  <c r="V917" i="6" s="1"/>
  <c r="T917" i="6"/>
  <c r="W917" i="6"/>
  <c r="X917" i="6" s="1"/>
  <c r="AA1085" i="6"/>
  <c r="AB1085" i="6" s="1"/>
  <c r="R1085" i="6"/>
  <c r="S1085" i="6" s="1"/>
  <c r="T1085" i="6"/>
  <c r="U1085" i="6"/>
  <c r="V1085" i="6" s="1"/>
  <c r="W1085" i="6"/>
  <c r="X1085" i="6" s="1"/>
  <c r="R1221" i="6"/>
  <c r="S1221" i="6" s="1"/>
  <c r="AA1221" i="6"/>
  <c r="AB1221" i="6" s="1"/>
  <c r="T1221" i="6"/>
  <c r="U1221" i="6"/>
  <c r="V1221" i="6" s="1"/>
  <c r="W1221" i="6"/>
  <c r="X1221" i="6" s="1"/>
  <c r="R1365" i="6"/>
  <c r="S1365" i="6" s="1"/>
  <c r="AA1365" i="6"/>
  <c r="AB1365" i="6" s="1"/>
  <c r="U1365" i="6"/>
  <c r="V1365" i="6" s="1"/>
  <c r="T1365" i="6"/>
  <c r="W1365" i="6"/>
  <c r="X1365" i="6" s="1"/>
  <c r="Z1365" i="6"/>
  <c r="AA1565" i="6"/>
  <c r="AB1565" i="6" s="1"/>
  <c r="R1565" i="6"/>
  <c r="S1565" i="6" s="1"/>
  <c r="T1565" i="6"/>
  <c r="W1565" i="6"/>
  <c r="X1565" i="6" s="1"/>
  <c r="U1565" i="6"/>
  <c r="V1565" i="6" s="1"/>
  <c r="AA1749" i="6"/>
  <c r="AB1749" i="6" s="1"/>
  <c r="R1749" i="6"/>
  <c r="S1749" i="6" s="1"/>
  <c r="T1749" i="6"/>
  <c r="U1749" i="6"/>
  <c r="V1749" i="6" s="1"/>
  <c r="W1749" i="6"/>
  <c r="X1749" i="6" s="1"/>
  <c r="AA1973" i="6"/>
  <c r="AB1973" i="6" s="1"/>
  <c r="R1973" i="6"/>
  <c r="S1973" i="6" s="1"/>
  <c r="T1973" i="6"/>
  <c r="U1973" i="6"/>
  <c r="V1973" i="6" s="1"/>
  <c r="W1973" i="6"/>
  <c r="X1973" i="6" s="1"/>
  <c r="R1210" i="6"/>
  <c r="S1210" i="6" s="1"/>
  <c r="T1210" i="6"/>
  <c r="AA1210" i="6"/>
  <c r="AB1210" i="6" s="1"/>
  <c r="U1210" i="6"/>
  <c r="V1210" i="6" s="1"/>
  <c r="W1210" i="6"/>
  <c r="X1210" i="6" s="1"/>
  <c r="R1386" i="6"/>
  <c r="S1386" i="6" s="1"/>
  <c r="AA1386" i="6"/>
  <c r="AB1386" i="6" s="1"/>
  <c r="T1386" i="6"/>
  <c r="W1386" i="6"/>
  <c r="X1386" i="6" s="1"/>
  <c r="Z1386" i="6"/>
  <c r="AA1786" i="6"/>
  <c r="AB1786" i="6" s="1"/>
  <c r="R1786" i="6"/>
  <c r="S1786" i="6" s="1"/>
  <c r="T1786" i="6"/>
  <c r="U1786" i="6"/>
  <c r="V1786" i="6" s="1"/>
  <c r="W1786" i="6"/>
  <c r="X1786" i="6" s="1"/>
  <c r="Z1786" i="6"/>
  <c r="AA1235" i="6"/>
  <c r="AB1235" i="6" s="1"/>
  <c r="R1235" i="6"/>
  <c r="S1235" i="6" s="1"/>
  <c r="T1235" i="6"/>
  <c r="U1235" i="6"/>
  <c r="V1235" i="6" s="1"/>
  <c r="W1235" i="6"/>
  <c r="X1235" i="6" s="1"/>
  <c r="Z1235" i="6"/>
  <c r="R1645" i="6"/>
  <c r="S1645" i="6" s="1"/>
  <c r="AA1645" i="6"/>
  <c r="AB1645" i="6" s="1"/>
  <c r="U1645" i="6"/>
  <c r="V1645" i="6" s="1"/>
  <c r="T1645" i="6"/>
  <c r="W1645" i="6"/>
  <c r="X1645" i="6" s="1"/>
  <c r="Z1645" i="6"/>
  <c r="R255" i="6"/>
  <c r="S255" i="6" s="1"/>
  <c r="AA255" i="6"/>
  <c r="AB255" i="6" s="1"/>
  <c r="T255" i="6"/>
  <c r="U255" i="6"/>
  <c r="V255" i="6" s="1"/>
  <c r="W255" i="6"/>
  <c r="X255" i="6" s="1"/>
  <c r="AA351" i="6"/>
  <c r="AB351" i="6" s="1"/>
  <c r="R351" i="6"/>
  <c r="S351" i="6" s="1"/>
  <c r="T351" i="6"/>
  <c r="U351" i="6"/>
  <c r="V351" i="6" s="1"/>
  <c r="W351" i="6"/>
  <c r="X351" i="6" s="1"/>
  <c r="R383" i="6"/>
  <c r="S383" i="6" s="1"/>
  <c r="AA383" i="6"/>
  <c r="AB383" i="6" s="1"/>
  <c r="T383" i="6"/>
  <c r="U383" i="6"/>
  <c r="V383" i="6" s="1"/>
  <c r="W383" i="6"/>
  <c r="X383" i="6" s="1"/>
  <c r="AA455" i="6"/>
  <c r="AB455" i="6" s="1"/>
  <c r="R455" i="6"/>
  <c r="S455" i="6" s="1"/>
  <c r="U455" i="6"/>
  <c r="V455" i="6" s="1"/>
  <c r="T455" i="6"/>
  <c r="W455" i="6"/>
  <c r="X455" i="6" s="1"/>
  <c r="AA519" i="6"/>
  <c r="AB519" i="6" s="1"/>
  <c r="R519" i="6"/>
  <c r="S519" i="6" s="1"/>
  <c r="T519" i="6"/>
  <c r="W519" i="6"/>
  <c r="X519" i="6" s="1"/>
  <c r="Z519" i="6"/>
  <c r="U519" i="6"/>
  <c r="V519" i="6" s="1"/>
  <c r="AA583" i="6"/>
  <c r="AB583" i="6" s="1"/>
  <c r="R583" i="6"/>
  <c r="S583" i="6" s="1"/>
  <c r="T583" i="6"/>
  <c r="U583" i="6"/>
  <c r="V583" i="6" s="1"/>
  <c r="W583" i="6"/>
  <c r="X583" i="6" s="1"/>
  <c r="Z583" i="6"/>
  <c r="AA647" i="6"/>
  <c r="AB647" i="6" s="1"/>
  <c r="R647" i="6"/>
  <c r="S647" i="6" s="1"/>
  <c r="T647" i="6"/>
  <c r="U647" i="6"/>
  <c r="V647" i="6" s="1"/>
  <c r="W647" i="6"/>
  <c r="X647" i="6" s="1"/>
  <c r="Z647" i="6"/>
  <c r="AA719" i="6"/>
  <c r="AB719" i="6" s="1"/>
  <c r="R719" i="6"/>
  <c r="S719" i="6" s="1"/>
  <c r="U719" i="6"/>
  <c r="V719" i="6" s="1"/>
  <c r="T719" i="6"/>
  <c r="Z719" i="6"/>
  <c r="R783" i="6"/>
  <c r="S783" i="6" s="1"/>
  <c r="T783" i="6"/>
  <c r="U783" i="6"/>
  <c r="V783" i="6" s="1"/>
  <c r="W783" i="6"/>
  <c r="X783" i="6" s="1"/>
  <c r="AA783" i="6"/>
  <c r="AB783" i="6" s="1"/>
  <c r="Z783" i="6"/>
  <c r="R847" i="6"/>
  <c r="S847" i="6" s="1"/>
  <c r="T847" i="6"/>
  <c r="AA847" i="6"/>
  <c r="AB847" i="6" s="1"/>
  <c r="U847" i="6"/>
  <c r="V847" i="6" s="1"/>
  <c r="W847" i="6"/>
  <c r="X847" i="6" s="1"/>
  <c r="AA911" i="6"/>
  <c r="AB911" i="6" s="1"/>
  <c r="R911" i="6"/>
  <c r="S911" i="6" s="1"/>
  <c r="T911" i="6"/>
  <c r="U911" i="6"/>
  <c r="V911" i="6" s="1"/>
  <c r="Z911" i="6"/>
  <c r="W911" i="6"/>
  <c r="X911" i="6" s="1"/>
  <c r="AA983" i="6"/>
  <c r="AB983" i="6" s="1"/>
  <c r="U983" i="6"/>
  <c r="V983" i="6" s="1"/>
  <c r="R983" i="6"/>
  <c r="S983" i="6" s="1"/>
  <c r="W983" i="6"/>
  <c r="X983" i="6" s="1"/>
  <c r="T983" i="6"/>
  <c r="Z983" i="6"/>
  <c r="R1047" i="6"/>
  <c r="S1047" i="6" s="1"/>
  <c r="AA1047" i="6"/>
  <c r="AB1047" i="6" s="1"/>
  <c r="T1047" i="6"/>
  <c r="U1047" i="6"/>
  <c r="V1047" i="6" s="1"/>
  <c r="Z1047" i="6"/>
  <c r="R1111" i="6"/>
  <c r="S1111" i="6" s="1"/>
  <c r="T1111" i="6"/>
  <c r="U1111" i="6"/>
  <c r="V1111" i="6" s="1"/>
  <c r="AA1111" i="6"/>
  <c r="AB1111" i="6" s="1"/>
  <c r="W1111" i="6"/>
  <c r="X1111" i="6" s="1"/>
  <c r="AA1183" i="6"/>
  <c r="AB1183" i="6" s="1"/>
  <c r="T1183" i="6"/>
  <c r="R1183" i="6"/>
  <c r="S1183" i="6" s="1"/>
  <c r="U1183" i="6"/>
  <c r="V1183" i="6" s="1"/>
  <c r="W1183" i="6"/>
  <c r="X1183" i="6" s="1"/>
  <c r="AA1215" i="6"/>
  <c r="AB1215" i="6" s="1"/>
  <c r="R1215" i="6"/>
  <c r="S1215" i="6" s="1"/>
  <c r="T1215" i="6"/>
  <c r="U1215" i="6"/>
  <c r="V1215" i="6" s="1"/>
  <c r="W1215" i="6"/>
  <c r="X1215" i="6" s="1"/>
  <c r="R1295" i="6"/>
  <c r="S1295" i="6" s="1"/>
  <c r="AA1295" i="6"/>
  <c r="AB1295" i="6" s="1"/>
  <c r="T1295" i="6"/>
  <c r="U1295" i="6"/>
  <c r="V1295" i="6" s="1"/>
  <c r="W1295" i="6"/>
  <c r="X1295" i="6" s="1"/>
  <c r="Z1295" i="6"/>
  <c r="AA1383" i="6"/>
  <c r="AB1383" i="6" s="1"/>
  <c r="R1383" i="6"/>
  <c r="S1383" i="6" s="1"/>
  <c r="T1383" i="6"/>
  <c r="W1383" i="6"/>
  <c r="X1383" i="6" s="1"/>
  <c r="U1383" i="6"/>
  <c r="V1383" i="6" s="1"/>
  <c r="Z1383" i="6"/>
  <c r="AA1463" i="6"/>
  <c r="AB1463" i="6" s="1"/>
  <c r="R1463" i="6"/>
  <c r="S1463" i="6" s="1"/>
  <c r="T1463" i="6"/>
  <c r="U1463" i="6"/>
  <c r="V1463" i="6" s="1"/>
  <c r="W1463" i="6"/>
  <c r="X1463" i="6" s="1"/>
  <c r="AA1543" i="6"/>
  <c r="AB1543" i="6" s="1"/>
  <c r="R1543" i="6"/>
  <c r="S1543" i="6" s="1"/>
  <c r="T1543" i="6"/>
  <c r="U1543" i="6"/>
  <c r="V1543" i="6" s="1"/>
  <c r="W1543" i="6"/>
  <c r="X1543" i="6" s="1"/>
  <c r="R1607" i="6"/>
  <c r="S1607" i="6" s="1"/>
  <c r="AA1607" i="6"/>
  <c r="AB1607" i="6" s="1"/>
  <c r="T1607" i="6"/>
  <c r="U1607" i="6"/>
  <c r="V1607" i="6" s="1"/>
  <c r="W1607" i="6"/>
  <c r="X1607" i="6" s="1"/>
  <c r="AA1639" i="6"/>
  <c r="AB1639" i="6" s="1"/>
  <c r="R1639" i="6"/>
  <c r="S1639" i="6" s="1"/>
  <c r="T1639" i="6"/>
  <c r="U1639" i="6"/>
  <c r="V1639" i="6" s="1"/>
  <c r="W1639" i="6"/>
  <c r="X1639" i="6" s="1"/>
  <c r="Z1639" i="6"/>
  <c r="AA1711" i="6"/>
  <c r="AB1711" i="6" s="1"/>
  <c r="R1711" i="6"/>
  <c r="S1711" i="6" s="1"/>
  <c r="T1711" i="6"/>
  <c r="U1711" i="6"/>
  <c r="W1711" i="6"/>
  <c r="X1711" i="6" s="1"/>
  <c r="Z1711" i="6"/>
  <c r="AA1775" i="6"/>
  <c r="AB1775" i="6" s="1"/>
  <c r="R1775" i="6"/>
  <c r="S1775" i="6" s="1"/>
  <c r="T1775" i="6"/>
  <c r="W1775" i="6"/>
  <c r="X1775" i="6" s="1"/>
  <c r="U1775" i="6"/>
  <c r="V1775" i="6" s="1"/>
  <c r="AA1879" i="6"/>
  <c r="AB1879" i="6" s="1"/>
  <c r="R1879" i="6"/>
  <c r="S1879" i="6" s="1"/>
  <c r="U1879" i="6"/>
  <c r="V1879" i="6" s="1"/>
  <c r="T1879" i="6"/>
  <c r="W1879" i="6"/>
  <c r="X1879" i="6" s="1"/>
  <c r="AA1975" i="6"/>
  <c r="AB1975" i="6" s="1"/>
  <c r="R1975" i="6"/>
  <c r="S1975" i="6" s="1"/>
  <c r="T1975" i="6"/>
  <c r="U1975" i="6"/>
  <c r="W1975" i="6"/>
  <c r="X1975" i="6" s="1"/>
  <c r="Z1975" i="6"/>
  <c r="AA626" i="6"/>
  <c r="AB626" i="6" s="1"/>
  <c r="R626" i="6"/>
  <c r="S626" i="6" s="1"/>
  <c r="T626" i="6"/>
  <c r="U626" i="6"/>
  <c r="V626" i="6" s="1"/>
  <c r="W626" i="6"/>
  <c r="X626" i="6" s="1"/>
  <c r="R890" i="6"/>
  <c r="S890" i="6" s="1"/>
  <c r="AA890" i="6"/>
  <c r="AB890" i="6" s="1"/>
  <c r="T890" i="6"/>
  <c r="U890" i="6"/>
  <c r="V890" i="6" s="1"/>
  <c r="W890" i="6"/>
  <c r="X890" i="6" s="1"/>
  <c r="Z890" i="6"/>
  <c r="AA1010" i="6"/>
  <c r="AB1010" i="6" s="1"/>
  <c r="T1010" i="6"/>
  <c r="R1010" i="6"/>
  <c r="S1010" i="6" s="1"/>
  <c r="W1010" i="6"/>
  <c r="U1010" i="6"/>
  <c r="V1010" i="6" s="1"/>
  <c r="AA1402" i="6"/>
  <c r="AB1402" i="6" s="1"/>
  <c r="R1402" i="6"/>
  <c r="S1402" i="6" s="1"/>
  <c r="T1402" i="6"/>
  <c r="U1402" i="6"/>
  <c r="V1402" i="6" s="1"/>
  <c r="W1402" i="6"/>
  <c r="X1402" i="6" s="1"/>
  <c r="Z1402" i="6"/>
  <c r="T1826" i="6"/>
  <c r="AA1826" i="6"/>
  <c r="AB1826" i="6" s="1"/>
  <c r="R1826" i="6"/>
  <c r="S1826" i="6" s="1"/>
  <c r="U1826" i="6"/>
  <c r="V1826" i="6" s="1"/>
  <c r="W1826" i="6"/>
  <c r="X1826" i="6" s="1"/>
  <c r="AA875" i="6"/>
  <c r="AB875" i="6" s="1"/>
  <c r="R875" i="6"/>
  <c r="S875" i="6" s="1"/>
  <c r="U875" i="6"/>
  <c r="V875" i="6" s="1"/>
  <c r="W875" i="6"/>
  <c r="X875" i="6" s="1"/>
  <c r="T875" i="6"/>
  <c r="AA1211" i="6"/>
  <c r="AB1211" i="6" s="1"/>
  <c r="R1211" i="6"/>
  <c r="S1211" i="6" s="1"/>
  <c r="T1211" i="6"/>
  <c r="U1211" i="6"/>
  <c r="V1211" i="6" s="1"/>
  <c r="W1211" i="6"/>
  <c r="X1211" i="6" s="1"/>
  <c r="Z1211" i="6"/>
  <c r="AA1403" i="6"/>
  <c r="AB1403" i="6" s="1"/>
  <c r="T1403" i="6"/>
  <c r="R1403" i="6"/>
  <c r="S1403" i="6" s="1"/>
  <c r="U1403" i="6"/>
  <c r="V1403" i="6" s="1"/>
  <c r="W1403" i="6"/>
  <c r="X1403" i="6" s="1"/>
  <c r="AA706" i="6"/>
  <c r="AB706" i="6" s="1"/>
  <c r="R706" i="6"/>
  <c r="S706" i="6" s="1"/>
  <c r="T706" i="6"/>
  <c r="U706" i="6"/>
  <c r="V706" i="6" s="1"/>
  <c r="W706" i="6"/>
  <c r="X706" i="6" s="1"/>
  <c r="AA1026" i="6"/>
  <c r="AB1026" i="6" s="1"/>
  <c r="R1026" i="6"/>
  <c r="S1026" i="6" s="1"/>
  <c r="T1026" i="6"/>
  <c r="U1026" i="6"/>
  <c r="V1026" i="6" s="1"/>
  <c r="W1026" i="6"/>
  <c r="X1026" i="6" s="1"/>
  <c r="Z1026" i="6"/>
  <c r="AA1586" i="6"/>
  <c r="AB1586" i="6" s="1"/>
  <c r="R1586" i="6"/>
  <c r="S1586" i="6" s="1"/>
  <c r="T1586" i="6"/>
  <c r="W1586" i="6"/>
  <c r="X1586" i="6" s="1"/>
  <c r="U1586" i="6"/>
  <c r="V1586" i="6" s="1"/>
  <c r="Z1586" i="6"/>
  <c r="AA1675" i="6"/>
  <c r="AB1675" i="6" s="1"/>
  <c r="R1675" i="6"/>
  <c r="S1675" i="6" s="1"/>
  <c r="T1675" i="6"/>
  <c r="U1675" i="6"/>
  <c r="V1675" i="6" s="1"/>
  <c r="W1675" i="6"/>
  <c r="X1675" i="6" s="1"/>
  <c r="Z1675" i="6"/>
  <c r="AA1811" i="6"/>
  <c r="AB1811" i="6" s="1"/>
  <c r="R1811" i="6"/>
  <c r="S1811" i="6" s="1"/>
  <c r="T1811" i="6"/>
  <c r="U1811" i="6"/>
  <c r="V1811" i="6" s="1"/>
  <c r="W1811" i="6"/>
  <c r="X1811" i="6" s="1"/>
  <c r="AA1955" i="6"/>
  <c r="AB1955" i="6" s="1"/>
  <c r="R1955" i="6"/>
  <c r="S1955" i="6" s="1"/>
  <c r="U1955" i="6"/>
  <c r="V1955" i="6" s="1"/>
  <c r="T1955" i="6"/>
  <c r="W1955" i="6"/>
  <c r="X1955" i="6" s="1"/>
  <c r="Z1955" i="6"/>
  <c r="AA1145" i="6"/>
  <c r="AB1145" i="6" s="1"/>
  <c r="R1145" i="6"/>
  <c r="S1145" i="6" s="1"/>
  <c r="T1145" i="6"/>
  <c r="W1145" i="6"/>
  <c r="X1145" i="6" s="1"/>
  <c r="U1145" i="6"/>
  <c r="V1145" i="6" s="1"/>
  <c r="AA1313" i="6"/>
  <c r="AB1313" i="6" s="1"/>
  <c r="R1313" i="6"/>
  <c r="S1313" i="6" s="1"/>
  <c r="U1313" i="6"/>
  <c r="V1313" i="6" s="1"/>
  <c r="T1313" i="6"/>
  <c r="W1313" i="6"/>
  <c r="X1313" i="6" s="1"/>
  <c r="AA1529" i="6"/>
  <c r="AB1529" i="6" s="1"/>
  <c r="R1529" i="6"/>
  <c r="S1529" i="6" s="1"/>
  <c r="T1529" i="6"/>
  <c r="U1529" i="6"/>
  <c r="V1529" i="6" s="1"/>
  <c r="W1529" i="6"/>
  <c r="X1529" i="6" s="1"/>
  <c r="Z1529" i="6"/>
  <c r="Z338" i="6"/>
  <c r="Z459" i="6"/>
  <c r="Z706" i="6"/>
  <c r="Z875" i="6"/>
  <c r="G1312" i="6"/>
  <c r="J1312" i="6" s="1"/>
  <c r="AA129" i="6"/>
  <c r="AB129" i="6" s="1"/>
  <c r="R129" i="6"/>
  <c r="S129" i="6" s="1"/>
  <c r="T129" i="6"/>
  <c r="W129" i="6"/>
  <c r="X129" i="6" s="1"/>
  <c r="U129" i="6"/>
  <c r="V129" i="6" s="1"/>
  <c r="Z129" i="6"/>
  <c r="R281" i="6"/>
  <c r="S281" i="6" s="1"/>
  <c r="AA281" i="6"/>
  <c r="AB281" i="6" s="1"/>
  <c r="T281" i="6"/>
  <c r="U281" i="6"/>
  <c r="V281" i="6" s="1"/>
  <c r="R66" i="6"/>
  <c r="S66" i="6" s="1"/>
  <c r="AA66" i="6"/>
  <c r="AB66" i="6" s="1"/>
  <c r="T66" i="6"/>
  <c r="U66" i="6"/>
  <c r="V66" i="6" s="1"/>
  <c r="W66" i="6"/>
  <c r="X66" i="6" s="1"/>
  <c r="Z66" i="6"/>
  <c r="R234" i="6"/>
  <c r="S234" i="6" s="1"/>
  <c r="AA234" i="6"/>
  <c r="AB234" i="6" s="1"/>
  <c r="T234" i="6"/>
  <c r="U234" i="6"/>
  <c r="V234" i="6" s="1"/>
  <c r="AA370" i="6"/>
  <c r="AB370" i="6" s="1"/>
  <c r="R370" i="6"/>
  <c r="S370" i="6" s="1"/>
  <c r="T370" i="6"/>
  <c r="U370" i="6"/>
  <c r="V370" i="6" s="1"/>
  <c r="W370" i="6"/>
  <c r="X370" i="6" s="1"/>
  <c r="AA538" i="6"/>
  <c r="AB538" i="6" s="1"/>
  <c r="R538" i="6"/>
  <c r="S538" i="6" s="1"/>
  <c r="T538" i="6"/>
  <c r="U538" i="6"/>
  <c r="V538" i="6" s="1"/>
  <c r="W538" i="6"/>
  <c r="X538" i="6" s="1"/>
  <c r="Z538" i="6"/>
  <c r="R75" i="6"/>
  <c r="S75" i="6" s="1"/>
  <c r="AA75" i="6"/>
  <c r="AB75" i="6" s="1"/>
  <c r="T75" i="6"/>
  <c r="W75" i="6"/>
  <c r="X75" i="6" s="1"/>
  <c r="U75" i="6"/>
  <c r="V75" i="6" s="1"/>
  <c r="AA235" i="6"/>
  <c r="AB235" i="6" s="1"/>
  <c r="R235" i="6"/>
  <c r="S235" i="6" s="1"/>
  <c r="T235" i="6"/>
  <c r="U235" i="6"/>
  <c r="V235" i="6" s="1"/>
  <c r="W235" i="6"/>
  <c r="X235" i="6" s="1"/>
  <c r="Z235" i="6"/>
  <c r="AA363" i="6"/>
  <c r="AB363" i="6" s="1"/>
  <c r="R363" i="6"/>
  <c r="S363" i="6" s="1"/>
  <c r="T363" i="6"/>
  <c r="U363" i="6"/>
  <c r="V363" i="6" s="1"/>
  <c r="W363" i="6"/>
  <c r="X363" i="6" s="1"/>
  <c r="AA491" i="6"/>
  <c r="AB491" i="6" s="1"/>
  <c r="T491" i="6"/>
  <c r="U491" i="6"/>
  <c r="V491" i="6" s="1"/>
  <c r="R491" i="6"/>
  <c r="S491" i="6" s="1"/>
  <c r="W491" i="6"/>
  <c r="X491" i="6" s="1"/>
  <c r="T619" i="6"/>
  <c r="AA619" i="6"/>
  <c r="AB619" i="6" s="1"/>
  <c r="R619" i="6"/>
  <c r="S619" i="6" s="1"/>
  <c r="W619" i="6"/>
  <c r="X619" i="6" s="1"/>
  <c r="U619" i="6"/>
  <c r="V619" i="6" s="1"/>
  <c r="Z619" i="6"/>
  <c r="AA715" i="6"/>
  <c r="AB715" i="6" s="1"/>
  <c r="R715" i="6"/>
  <c r="S715" i="6" s="1"/>
  <c r="T715" i="6"/>
  <c r="U715" i="6"/>
  <c r="V715" i="6" s="1"/>
  <c r="W715" i="6"/>
  <c r="X715" i="6" s="1"/>
  <c r="R779" i="6"/>
  <c r="S779" i="6" s="1"/>
  <c r="AA779" i="6"/>
  <c r="AB779" i="6" s="1"/>
  <c r="T779" i="6"/>
  <c r="U779" i="6"/>
  <c r="V779" i="6" s="1"/>
  <c r="W779" i="6"/>
  <c r="X779" i="6" s="1"/>
  <c r="Z779" i="6"/>
  <c r="AA133" i="6"/>
  <c r="AB133" i="6" s="1"/>
  <c r="R133" i="6"/>
  <c r="S133" i="6" s="1"/>
  <c r="T133" i="6"/>
  <c r="U133" i="6"/>
  <c r="V133" i="6" s="1"/>
  <c r="W133" i="6"/>
  <c r="X133" i="6" s="1"/>
  <c r="T269" i="6"/>
  <c r="R269" i="6"/>
  <c r="S269" i="6" s="1"/>
  <c r="U269" i="6"/>
  <c r="V269" i="6" s="1"/>
  <c r="AA269" i="6"/>
  <c r="AB269" i="6" s="1"/>
  <c r="AA397" i="6"/>
  <c r="AB397" i="6" s="1"/>
  <c r="R397" i="6"/>
  <c r="S397" i="6" s="1"/>
  <c r="T397" i="6"/>
  <c r="U397" i="6"/>
  <c r="V397" i="6" s="1"/>
  <c r="W397" i="6"/>
  <c r="X397" i="6" s="1"/>
  <c r="Z397" i="6"/>
  <c r="AA525" i="6"/>
  <c r="AB525" i="6" s="1"/>
  <c r="R525" i="6"/>
  <c r="S525" i="6" s="1"/>
  <c r="U525" i="6"/>
  <c r="V525" i="6" s="1"/>
  <c r="T525" i="6"/>
  <c r="W525" i="6"/>
  <c r="X525" i="6" s="1"/>
  <c r="Z525" i="6"/>
  <c r="AA669" i="6"/>
  <c r="AB669" i="6" s="1"/>
  <c r="R669" i="6"/>
  <c r="S669" i="6" s="1"/>
  <c r="W669" i="6"/>
  <c r="X669" i="6" s="1"/>
  <c r="T669" i="6"/>
  <c r="U669" i="6"/>
  <c r="V669" i="6" s="1"/>
  <c r="AA885" i="6"/>
  <c r="AB885" i="6" s="1"/>
  <c r="R885" i="6"/>
  <c r="S885" i="6" s="1"/>
  <c r="T885" i="6"/>
  <c r="W885" i="6"/>
  <c r="X885" i="6" s="1"/>
  <c r="U885" i="6"/>
  <c r="V885" i="6" s="1"/>
  <c r="AA1021" i="6"/>
  <c r="AB1021" i="6" s="1"/>
  <c r="R1021" i="6"/>
  <c r="S1021" i="6" s="1"/>
  <c r="T1021" i="6"/>
  <c r="U1021" i="6"/>
  <c r="V1021" i="6" s="1"/>
  <c r="W1021" i="6"/>
  <c r="X1021" i="6" s="1"/>
  <c r="R1181" i="6"/>
  <c r="S1181" i="6" s="1"/>
  <c r="AA1181" i="6"/>
  <c r="AB1181" i="6" s="1"/>
  <c r="T1181" i="6"/>
  <c r="W1181" i="6"/>
  <c r="X1181" i="6" s="1"/>
  <c r="Z1181" i="6"/>
  <c r="AA1325" i="6"/>
  <c r="AB1325" i="6" s="1"/>
  <c r="R1325" i="6"/>
  <c r="S1325" i="6" s="1"/>
  <c r="U1325" i="6"/>
  <c r="V1325" i="6" s="1"/>
  <c r="W1325" i="6"/>
  <c r="X1325" i="6" s="1"/>
  <c r="T1325" i="6"/>
  <c r="Z1325" i="6"/>
  <c r="R1509" i="6"/>
  <c r="S1509" i="6" s="1"/>
  <c r="T1509" i="6"/>
  <c r="AA1509" i="6"/>
  <c r="AB1509" i="6" s="1"/>
  <c r="W1509" i="6"/>
  <c r="X1509" i="6" s="1"/>
  <c r="U1509" i="6"/>
  <c r="V1509" i="6" s="1"/>
  <c r="AA1701" i="6"/>
  <c r="AB1701" i="6" s="1"/>
  <c r="R1701" i="6"/>
  <c r="S1701" i="6" s="1"/>
  <c r="T1701" i="6"/>
  <c r="U1701" i="6"/>
  <c r="V1701" i="6" s="1"/>
  <c r="W1701" i="6"/>
  <c r="X1701" i="6" s="1"/>
  <c r="Z1701" i="6"/>
  <c r="AA1877" i="6"/>
  <c r="AB1877" i="6" s="1"/>
  <c r="R1877" i="6"/>
  <c r="S1877" i="6" s="1"/>
  <c r="T1877" i="6"/>
  <c r="W1877" i="6"/>
  <c r="X1877" i="6" s="1"/>
  <c r="Z1877" i="6"/>
  <c r="U1877" i="6"/>
  <c r="AA1002" i="6"/>
  <c r="AB1002" i="6" s="1"/>
  <c r="R1002" i="6"/>
  <c r="S1002" i="6" s="1"/>
  <c r="T1002" i="6"/>
  <c r="W1002" i="6"/>
  <c r="X1002" i="6" s="1"/>
  <c r="Z1002" i="6"/>
  <c r="AA1458" i="6"/>
  <c r="AB1458" i="6" s="1"/>
  <c r="R1458" i="6"/>
  <c r="S1458" i="6" s="1"/>
  <c r="T1458" i="6"/>
  <c r="U1458" i="6"/>
  <c r="V1458" i="6" s="1"/>
  <c r="W1458" i="6"/>
  <c r="X1458" i="6" s="1"/>
  <c r="R1123" i="6"/>
  <c r="S1123" i="6" s="1"/>
  <c r="T1123" i="6"/>
  <c r="AA1123" i="6"/>
  <c r="AB1123" i="6" s="1"/>
  <c r="U1123" i="6"/>
  <c r="V1123" i="6" s="1"/>
  <c r="W1123" i="6"/>
  <c r="X1123" i="6" s="1"/>
  <c r="Z1123" i="6"/>
  <c r="R191" i="6"/>
  <c r="S191" i="6" s="1"/>
  <c r="AA191" i="6"/>
  <c r="AB191" i="6" s="1"/>
  <c r="T191" i="6"/>
  <c r="U191" i="6"/>
  <c r="V191" i="6" s="1"/>
  <c r="W191" i="6"/>
  <c r="X191" i="6" s="1"/>
  <c r="Z351" i="6"/>
  <c r="Z989" i="6"/>
  <c r="Z1575" i="6"/>
  <c r="Z1543" i="6"/>
  <c r="Z370" i="6"/>
  <c r="Z15" i="6"/>
  <c r="Z139" i="6"/>
  <c r="Z1746" i="6"/>
  <c r="Z1554" i="6"/>
  <c r="Z1973" i="6"/>
  <c r="U1831" i="6"/>
  <c r="V1831" i="6" s="1"/>
  <c r="R79" i="6"/>
  <c r="S79" i="6" s="1"/>
  <c r="AA79" i="6"/>
  <c r="AB79" i="6" s="1"/>
  <c r="T79" i="6"/>
  <c r="U79" i="6"/>
  <c r="V79" i="6" s="1"/>
  <c r="W79" i="6"/>
  <c r="X79" i="6" s="1"/>
  <c r="Z79" i="6"/>
  <c r="R143" i="6"/>
  <c r="S143" i="6" s="1"/>
  <c r="AA143" i="6"/>
  <c r="AB143" i="6" s="1"/>
  <c r="T143" i="6"/>
  <c r="W143" i="6"/>
  <c r="X143" i="6" s="1"/>
  <c r="Z143" i="6"/>
  <c r="U143" i="6"/>
  <c r="V143" i="6" s="1"/>
  <c r="AA97" i="6"/>
  <c r="AB97" i="6" s="1"/>
  <c r="R97" i="6"/>
  <c r="S97" i="6" s="1"/>
  <c r="T97" i="6"/>
  <c r="U97" i="6"/>
  <c r="W97" i="6"/>
  <c r="X97" i="6" s="1"/>
  <c r="AA161" i="6"/>
  <c r="AB161" i="6" s="1"/>
  <c r="T161" i="6"/>
  <c r="W161" i="6"/>
  <c r="X161" i="6" s="1"/>
  <c r="U161" i="6"/>
  <c r="V161" i="6" s="1"/>
  <c r="R161" i="6"/>
  <c r="S161" i="6" s="1"/>
  <c r="R313" i="6"/>
  <c r="S313" i="6" s="1"/>
  <c r="AA313" i="6"/>
  <c r="AB313" i="6" s="1"/>
  <c r="T313" i="6"/>
  <c r="U313" i="6"/>
  <c r="V313" i="6" s="1"/>
  <c r="W313" i="6"/>
  <c r="X313" i="6" s="1"/>
  <c r="AA98" i="6"/>
  <c r="AB98" i="6" s="1"/>
  <c r="R98" i="6"/>
  <c r="S98" i="6" s="1"/>
  <c r="T98" i="6"/>
  <c r="U98" i="6"/>
  <c r="V98" i="6" s="1"/>
  <c r="W98" i="6"/>
  <c r="X98" i="6" s="1"/>
  <c r="AA170" i="6"/>
  <c r="AB170" i="6" s="1"/>
  <c r="R170" i="6"/>
  <c r="S170" i="6" s="1"/>
  <c r="T170" i="6"/>
  <c r="U170" i="6"/>
  <c r="V170" i="6" s="1"/>
  <c r="W170" i="6"/>
  <c r="X170" i="6" s="1"/>
  <c r="AA266" i="6"/>
  <c r="AB266" i="6" s="1"/>
  <c r="T266" i="6"/>
  <c r="U266" i="6"/>
  <c r="V266" i="6" s="1"/>
  <c r="R266" i="6"/>
  <c r="S266" i="6" s="1"/>
  <c r="W266" i="6"/>
  <c r="X266" i="6" s="1"/>
  <c r="AA402" i="6"/>
  <c r="AB402" i="6" s="1"/>
  <c r="R402" i="6"/>
  <c r="S402" i="6" s="1"/>
  <c r="T402" i="6"/>
  <c r="U402" i="6"/>
  <c r="V402" i="6" s="1"/>
  <c r="W402" i="6"/>
  <c r="X402" i="6" s="1"/>
  <c r="Z402" i="6"/>
  <c r="AA498" i="6"/>
  <c r="AB498" i="6" s="1"/>
  <c r="R498" i="6"/>
  <c r="S498" i="6" s="1"/>
  <c r="T498" i="6"/>
  <c r="U498" i="6"/>
  <c r="V498" i="6" s="1"/>
  <c r="W498" i="6"/>
  <c r="X498" i="6" s="1"/>
  <c r="R570" i="6"/>
  <c r="S570" i="6" s="1"/>
  <c r="T570" i="6"/>
  <c r="U570" i="6"/>
  <c r="V570" i="6" s="1"/>
  <c r="W570" i="6"/>
  <c r="X570" i="6" s="1"/>
  <c r="AA570" i="6"/>
  <c r="AB570" i="6" s="1"/>
  <c r="Z570" i="6"/>
  <c r="AA107" i="6"/>
  <c r="AB107" i="6" s="1"/>
  <c r="R107" i="6"/>
  <c r="S107" i="6" s="1"/>
  <c r="U107" i="6"/>
  <c r="V107" i="6" s="1"/>
  <c r="T107" i="6"/>
  <c r="W107" i="6"/>
  <c r="X107" i="6" s="1"/>
  <c r="Z107" i="6"/>
  <c r="R203" i="6"/>
  <c r="S203" i="6" s="1"/>
  <c r="U203" i="6"/>
  <c r="V203" i="6" s="1"/>
  <c r="AA203" i="6"/>
  <c r="AB203" i="6" s="1"/>
  <c r="T203" i="6"/>
  <c r="W203" i="6"/>
  <c r="X203" i="6" s="1"/>
  <c r="AA331" i="6"/>
  <c r="AB331" i="6" s="1"/>
  <c r="R331" i="6"/>
  <c r="S331" i="6" s="1"/>
  <c r="T331" i="6"/>
  <c r="U331" i="6"/>
  <c r="V331" i="6" s="1"/>
  <c r="W331" i="6"/>
  <c r="X331" i="6" s="1"/>
  <c r="Z331" i="6"/>
  <c r="AA395" i="6"/>
  <c r="AB395" i="6" s="1"/>
  <c r="R395" i="6"/>
  <c r="S395" i="6" s="1"/>
  <c r="U395" i="6"/>
  <c r="V395" i="6" s="1"/>
  <c r="T395" i="6"/>
  <c r="W395" i="6"/>
  <c r="X395" i="6" s="1"/>
  <c r="Z395" i="6"/>
  <c r="R523" i="6"/>
  <c r="S523" i="6" s="1"/>
  <c r="AA523" i="6"/>
  <c r="AB523" i="6" s="1"/>
  <c r="T523" i="6"/>
  <c r="U523" i="6"/>
  <c r="V523" i="6" s="1"/>
  <c r="Z523" i="6"/>
  <c r="W523" i="6"/>
  <c r="X523" i="6" s="1"/>
  <c r="AA93" i="6"/>
  <c r="AB93" i="6" s="1"/>
  <c r="R93" i="6"/>
  <c r="S93" i="6" s="1"/>
  <c r="T93" i="6"/>
  <c r="U93" i="6"/>
  <c r="V93" i="6" s="1"/>
  <c r="W93" i="6"/>
  <c r="X93" i="6" s="1"/>
  <c r="Z93" i="6"/>
  <c r="AA197" i="6"/>
  <c r="AB197" i="6" s="1"/>
  <c r="T197" i="6"/>
  <c r="R197" i="6"/>
  <c r="S197" i="6" s="1"/>
  <c r="U197" i="6"/>
  <c r="V197" i="6" s="1"/>
  <c r="W197" i="6"/>
  <c r="X197" i="6" s="1"/>
  <c r="Z197" i="6"/>
  <c r="AA301" i="6"/>
  <c r="AB301" i="6" s="1"/>
  <c r="R301" i="6"/>
  <c r="S301" i="6" s="1"/>
  <c r="T301" i="6"/>
  <c r="U301" i="6"/>
  <c r="V301" i="6" s="1"/>
  <c r="W301" i="6"/>
  <c r="X301" i="6" s="1"/>
  <c r="R429" i="6"/>
  <c r="S429" i="6" s="1"/>
  <c r="T429" i="6"/>
  <c r="AA429" i="6"/>
  <c r="AB429" i="6" s="1"/>
  <c r="W429" i="6"/>
  <c r="X429" i="6" s="1"/>
  <c r="Z429" i="6"/>
  <c r="U429" i="6"/>
  <c r="V429" i="6" s="1"/>
  <c r="AA493" i="6"/>
  <c r="AB493" i="6" s="1"/>
  <c r="R493" i="6"/>
  <c r="S493" i="6" s="1"/>
  <c r="T493" i="6"/>
  <c r="U493" i="6"/>
  <c r="V493" i="6" s="1"/>
  <c r="W493" i="6"/>
  <c r="X493" i="6" s="1"/>
  <c r="Z493" i="6"/>
  <c r="R637" i="6"/>
  <c r="S637" i="6" s="1"/>
  <c r="T637" i="6"/>
  <c r="AA637" i="6"/>
  <c r="AB637" i="6" s="1"/>
  <c r="U637" i="6"/>
  <c r="V637" i="6" s="1"/>
  <c r="W637" i="6"/>
  <c r="X637" i="6" s="1"/>
  <c r="AA733" i="6"/>
  <c r="AB733" i="6" s="1"/>
  <c r="R733" i="6"/>
  <c r="S733" i="6" s="1"/>
  <c r="T733" i="6"/>
  <c r="U733" i="6"/>
  <c r="V733" i="6" s="1"/>
  <c r="W733" i="6"/>
  <c r="X733" i="6" s="1"/>
  <c r="Z733" i="6"/>
  <c r="AA805" i="6"/>
  <c r="AB805" i="6" s="1"/>
  <c r="R805" i="6"/>
  <c r="S805" i="6" s="1"/>
  <c r="T805" i="6"/>
  <c r="W805" i="6"/>
  <c r="X805" i="6" s="1"/>
  <c r="U805" i="6"/>
  <c r="V805" i="6" s="1"/>
  <c r="T949" i="6"/>
  <c r="R949" i="6"/>
  <c r="S949" i="6" s="1"/>
  <c r="U949" i="6"/>
  <c r="V949" i="6" s="1"/>
  <c r="AA949" i="6"/>
  <c r="AB949" i="6" s="1"/>
  <c r="W949" i="6"/>
  <c r="X949" i="6" s="1"/>
  <c r="Z949" i="6"/>
  <c r="AA1053" i="6"/>
  <c r="AB1053" i="6" s="1"/>
  <c r="R1053" i="6"/>
  <c r="S1053" i="6" s="1"/>
  <c r="T1053" i="6"/>
  <c r="W1053" i="6"/>
  <c r="X1053" i="6" s="1"/>
  <c r="U1053" i="6"/>
  <c r="V1053" i="6" s="1"/>
  <c r="AA1117" i="6"/>
  <c r="AB1117" i="6" s="1"/>
  <c r="R1117" i="6"/>
  <c r="S1117" i="6" s="1"/>
  <c r="T1117" i="6"/>
  <c r="W1117" i="6"/>
  <c r="X1117" i="6" s="1"/>
  <c r="Z1117" i="6"/>
  <c r="U1117" i="6"/>
  <c r="V1117" i="6" s="1"/>
  <c r="T1253" i="6"/>
  <c r="R1253" i="6"/>
  <c r="S1253" i="6" s="1"/>
  <c r="AA1253" i="6"/>
  <c r="AB1253" i="6" s="1"/>
  <c r="U1253" i="6"/>
  <c r="V1253" i="6" s="1"/>
  <c r="W1253" i="6"/>
  <c r="X1253" i="6" s="1"/>
  <c r="Z1253" i="6"/>
  <c r="R1397" i="6"/>
  <c r="S1397" i="6" s="1"/>
  <c r="AA1397" i="6"/>
  <c r="AB1397" i="6" s="1"/>
  <c r="T1397" i="6"/>
  <c r="U1397" i="6"/>
  <c r="V1397" i="6" s="1"/>
  <c r="W1397" i="6"/>
  <c r="X1397" i="6" s="1"/>
  <c r="AA1461" i="6"/>
  <c r="AB1461" i="6" s="1"/>
  <c r="T1461" i="6"/>
  <c r="R1461" i="6"/>
  <c r="S1461" i="6" s="1"/>
  <c r="U1461" i="6"/>
  <c r="V1461" i="6" s="1"/>
  <c r="W1461" i="6"/>
  <c r="AA1605" i="6"/>
  <c r="AB1605" i="6" s="1"/>
  <c r="R1605" i="6"/>
  <c r="S1605" i="6" s="1"/>
  <c r="T1605" i="6"/>
  <c r="U1605" i="6"/>
  <c r="V1605" i="6" s="1"/>
  <c r="W1605" i="6"/>
  <c r="X1605" i="6" s="1"/>
  <c r="Z1605" i="6"/>
  <c r="AA1797" i="6"/>
  <c r="AB1797" i="6" s="1"/>
  <c r="T1797" i="6"/>
  <c r="R1797" i="6"/>
  <c r="S1797" i="6" s="1"/>
  <c r="U1797" i="6"/>
  <c r="V1797" i="6" s="1"/>
  <c r="W1797" i="6"/>
  <c r="X1797" i="6" s="1"/>
  <c r="AA1933" i="6"/>
  <c r="AB1933" i="6" s="1"/>
  <c r="W1933" i="6"/>
  <c r="X1933" i="6" s="1"/>
  <c r="R1933" i="6"/>
  <c r="S1933" i="6" s="1"/>
  <c r="U1933" i="6"/>
  <c r="V1933" i="6" s="1"/>
  <c r="T1933" i="6"/>
  <c r="AA2021" i="6"/>
  <c r="AB2021" i="6" s="1"/>
  <c r="R2021" i="6"/>
  <c r="S2021" i="6" s="1"/>
  <c r="T2021" i="6"/>
  <c r="U2021" i="6"/>
  <c r="V2021" i="6" s="1"/>
  <c r="W2021" i="6"/>
  <c r="X2021" i="6" s="1"/>
  <c r="Z2021" i="6"/>
  <c r="AA1314" i="6"/>
  <c r="AB1314" i="6" s="1"/>
  <c r="R1314" i="6"/>
  <c r="S1314" i="6" s="1"/>
  <c r="T1314" i="6"/>
  <c r="U1314" i="6"/>
  <c r="V1314" i="6" s="1"/>
  <c r="W1314" i="6"/>
  <c r="X1314" i="6" s="1"/>
  <c r="R1634" i="6"/>
  <c r="S1634" i="6" s="1"/>
  <c r="AA1634" i="6"/>
  <c r="AB1634" i="6" s="1"/>
  <c r="U1634" i="6"/>
  <c r="V1634" i="6" s="1"/>
  <c r="T1634" i="6"/>
  <c r="W1634" i="6"/>
  <c r="X1634" i="6" s="1"/>
  <c r="R843" i="6"/>
  <c r="S843" i="6" s="1"/>
  <c r="AA843" i="6"/>
  <c r="AB843" i="6" s="1"/>
  <c r="U843" i="6"/>
  <c r="V843" i="6" s="1"/>
  <c r="T843" i="6"/>
  <c r="W843" i="6"/>
  <c r="X843" i="6" s="1"/>
  <c r="Z843" i="6"/>
  <c r="AA1187" i="6"/>
  <c r="AB1187" i="6" s="1"/>
  <c r="R1187" i="6"/>
  <c r="S1187" i="6" s="1"/>
  <c r="T1187" i="6"/>
  <c r="U1187" i="6"/>
  <c r="V1187" i="6" s="1"/>
  <c r="W1187" i="6"/>
  <c r="X1187" i="6" s="1"/>
  <c r="Z1187" i="6"/>
  <c r="AA1435" i="6"/>
  <c r="AB1435" i="6" s="1"/>
  <c r="R1435" i="6"/>
  <c r="S1435" i="6" s="1"/>
  <c r="T1435" i="6"/>
  <c r="U1435" i="6"/>
  <c r="V1435" i="6" s="1"/>
  <c r="W1435" i="6"/>
  <c r="X1435" i="6" s="1"/>
  <c r="AA1547" i="6"/>
  <c r="AB1547" i="6" s="1"/>
  <c r="T1547" i="6"/>
  <c r="U1547" i="6"/>
  <c r="V1547" i="6" s="1"/>
  <c r="R1547" i="6"/>
  <c r="S1547" i="6" s="1"/>
  <c r="W1547" i="6"/>
  <c r="X1547" i="6" s="1"/>
  <c r="Z1547" i="6"/>
  <c r="AA287" i="6"/>
  <c r="AB287" i="6" s="1"/>
  <c r="T287" i="6"/>
  <c r="R287" i="6"/>
  <c r="S287" i="6" s="1"/>
  <c r="U287" i="6"/>
  <c r="V287" i="6" s="1"/>
  <c r="W287" i="6"/>
  <c r="X287" i="6" s="1"/>
  <c r="Z287" i="6"/>
  <c r="Z1085" i="6"/>
  <c r="Z751" i="6"/>
  <c r="Z669" i="6"/>
  <c r="Z363" i="6"/>
  <c r="Z879" i="6"/>
  <c r="Z917" i="6"/>
  <c r="Z626" i="6"/>
  <c r="Z269" i="6"/>
  <c r="Z987" i="6"/>
  <c r="Z319" i="6"/>
  <c r="Z1079" i="6"/>
  <c r="Z1837" i="6"/>
  <c r="Z1933" i="6"/>
  <c r="Z161" i="6"/>
  <c r="Z455" i="6"/>
  <c r="Z202" i="6"/>
  <c r="Z34" i="6"/>
  <c r="W751" i="6"/>
  <c r="X751" i="6" s="1"/>
  <c r="U1386" i="6"/>
  <c r="V1386" i="6" s="1"/>
  <c r="W269" i="6"/>
  <c r="X269" i="6" s="1"/>
  <c r="U1002" i="6"/>
  <c r="V1002" i="6" s="1"/>
  <c r="U43" i="6"/>
  <c r="V43" i="6" s="1"/>
  <c r="U1837" i="6"/>
  <c r="V1837" i="6" s="1"/>
  <c r="Z29" i="6"/>
  <c r="Z701" i="6"/>
  <c r="Z170" i="6"/>
  <c r="Z557" i="6"/>
  <c r="Z255" i="6"/>
  <c r="Z1314" i="6"/>
  <c r="Z234" i="6"/>
  <c r="W281" i="6"/>
  <c r="X281" i="6" s="1"/>
  <c r="W1831" i="6"/>
  <c r="X1831" i="6" s="1"/>
  <c r="U1181" i="6"/>
  <c r="V1181" i="6" s="1"/>
  <c r="AA110" i="6"/>
  <c r="AB110" i="6" s="1"/>
  <c r="R110" i="6"/>
  <c r="S110" i="6" s="1"/>
  <c r="T110" i="6"/>
  <c r="W110" i="6"/>
  <c r="X110" i="6" s="1"/>
  <c r="U110" i="6"/>
  <c r="V110" i="6" s="1"/>
  <c r="AA142" i="6"/>
  <c r="AB142" i="6" s="1"/>
  <c r="R142" i="6"/>
  <c r="S142" i="6" s="1"/>
  <c r="U142" i="6"/>
  <c r="V142" i="6" s="1"/>
  <c r="T142" i="6"/>
  <c r="W142" i="6"/>
  <c r="X142" i="6" s="1"/>
  <c r="AA182" i="6"/>
  <c r="AB182" i="6" s="1"/>
  <c r="R182" i="6"/>
  <c r="S182" i="6" s="1"/>
  <c r="T182" i="6"/>
  <c r="U182" i="6"/>
  <c r="V182" i="6" s="1"/>
  <c r="W182" i="6"/>
  <c r="X182" i="6" s="1"/>
  <c r="R214" i="6"/>
  <c r="S214" i="6" s="1"/>
  <c r="AA214" i="6"/>
  <c r="AB214" i="6" s="1"/>
  <c r="T214" i="6"/>
  <c r="U214" i="6"/>
  <c r="V214" i="6" s="1"/>
  <c r="AA246" i="6"/>
  <c r="AB246" i="6" s="1"/>
  <c r="T246" i="6"/>
  <c r="R246" i="6"/>
  <c r="S246" i="6" s="1"/>
  <c r="U246" i="6"/>
  <c r="V246" i="6" s="1"/>
  <c r="W246" i="6"/>
  <c r="X246" i="6" s="1"/>
  <c r="AA278" i="6"/>
  <c r="AB278" i="6" s="1"/>
  <c r="R278" i="6"/>
  <c r="S278" i="6" s="1"/>
  <c r="T278" i="6"/>
  <c r="U278" i="6"/>
  <c r="V278" i="6" s="1"/>
  <c r="W278" i="6"/>
  <c r="X278" i="6" s="1"/>
  <c r="AA310" i="6"/>
  <c r="AB310" i="6" s="1"/>
  <c r="R310" i="6"/>
  <c r="S310" i="6" s="1"/>
  <c r="T310" i="6"/>
  <c r="U310" i="6"/>
  <c r="V310" i="6" s="1"/>
  <c r="W310" i="6"/>
  <c r="X310" i="6" s="1"/>
  <c r="R342" i="6"/>
  <c r="S342" i="6" s="1"/>
  <c r="T342" i="6"/>
  <c r="AA342" i="6"/>
  <c r="AB342" i="6" s="1"/>
  <c r="U342" i="6"/>
  <c r="V342" i="6" s="1"/>
  <c r="R390" i="6"/>
  <c r="S390" i="6" s="1"/>
  <c r="T390" i="6"/>
  <c r="AA390" i="6"/>
  <c r="AB390" i="6" s="1"/>
  <c r="U390" i="6"/>
  <c r="V390" i="6" s="1"/>
  <c r="W390" i="6"/>
  <c r="X390" i="6" s="1"/>
  <c r="R430" i="6"/>
  <c r="S430" i="6" s="1"/>
  <c r="AA430" i="6"/>
  <c r="AB430" i="6" s="1"/>
  <c r="T430" i="6"/>
  <c r="U430" i="6"/>
  <c r="V430" i="6" s="1"/>
  <c r="AA462" i="6"/>
  <c r="AB462" i="6" s="1"/>
  <c r="R462" i="6"/>
  <c r="S462" i="6" s="1"/>
  <c r="T462" i="6"/>
  <c r="U462" i="6"/>
  <c r="V462" i="6" s="1"/>
  <c r="AA494" i="6"/>
  <c r="AB494" i="6" s="1"/>
  <c r="T494" i="6"/>
  <c r="W494" i="6"/>
  <c r="X494" i="6" s="1"/>
  <c r="U494" i="6"/>
  <c r="V494" i="6" s="1"/>
  <c r="R494" i="6"/>
  <c r="S494" i="6" s="1"/>
  <c r="R24" i="6"/>
  <c r="S24" i="6" s="1"/>
  <c r="AA24" i="6"/>
  <c r="AB24" i="6" s="1"/>
  <c r="T24" i="6"/>
  <c r="U24" i="6"/>
  <c r="V24" i="6" s="1"/>
  <c r="W24" i="6"/>
  <c r="X24" i="6" s="1"/>
  <c r="AA56" i="6"/>
  <c r="AB56" i="6" s="1"/>
  <c r="R56" i="6"/>
  <c r="S56" i="6" s="1"/>
  <c r="T56" i="6"/>
  <c r="U56" i="6"/>
  <c r="V56" i="6" s="1"/>
  <c r="AA88" i="6"/>
  <c r="AB88" i="6" s="1"/>
  <c r="T88" i="6"/>
  <c r="R88" i="6"/>
  <c r="S88" i="6" s="1"/>
  <c r="W88" i="6"/>
  <c r="X88" i="6" s="1"/>
  <c r="AA120" i="6"/>
  <c r="AB120" i="6" s="1"/>
  <c r="R120" i="6"/>
  <c r="S120" i="6" s="1"/>
  <c r="T120" i="6"/>
  <c r="U120" i="6"/>
  <c r="R152" i="6"/>
  <c r="S152" i="6" s="1"/>
  <c r="AA152" i="6"/>
  <c r="AB152" i="6" s="1"/>
  <c r="T152" i="6"/>
  <c r="W152" i="6"/>
  <c r="X152" i="6" s="1"/>
  <c r="U152" i="6"/>
  <c r="V152" i="6" s="1"/>
  <c r="AA184" i="6"/>
  <c r="AB184" i="6" s="1"/>
  <c r="R184" i="6"/>
  <c r="S184" i="6" s="1"/>
  <c r="U184" i="6"/>
  <c r="V184" i="6" s="1"/>
  <c r="T184" i="6"/>
  <c r="W184" i="6"/>
  <c r="X184" i="6" s="1"/>
  <c r="T216" i="6"/>
  <c r="R216" i="6"/>
  <c r="S216" i="6" s="1"/>
  <c r="AA216" i="6"/>
  <c r="AB216" i="6" s="1"/>
  <c r="U216" i="6"/>
  <c r="V216" i="6" s="1"/>
  <c r="W216" i="6"/>
  <c r="X216" i="6" s="1"/>
  <c r="AA248" i="6"/>
  <c r="AB248" i="6" s="1"/>
  <c r="R248" i="6"/>
  <c r="S248" i="6" s="1"/>
  <c r="T248" i="6"/>
  <c r="W248" i="6"/>
  <c r="X248" i="6" s="1"/>
  <c r="U248" i="6"/>
  <c r="V248" i="6" s="1"/>
  <c r="R280" i="6"/>
  <c r="S280" i="6" s="1"/>
  <c r="AA280" i="6"/>
  <c r="AB280" i="6" s="1"/>
  <c r="T280" i="6"/>
  <c r="W280" i="6"/>
  <c r="X280" i="6" s="1"/>
  <c r="U280" i="6"/>
  <c r="V280" i="6" s="1"/>
  <c r="Z390" i="6"/>
  <c r="Z214" i="6"/>
  <c r="W56" i="6"/>
  <c r="X56" i="6" s="1"/>
  <c r="W462" i="6"/>
  <c r="X462" i="6" s="1"/>
  <c r="Z152" i="6"/>
  <c r="Z24" i="6"/>
  <c r="W214" i="6"/>
  <c r="X214" i="6" s="1"/>
  <c r="Z462" i="6"/>
  <c r="Z216" i="6"/>
  <c r="Z310" i="6"/>
  <c r="Z56" i="6"/>
  <c r="W342" i="6"/>
  <c r="X342" i="6" s="1"/>
  <c r="W120" i="6"/>
  <c r="X120" i="6" s="1"/>
  <c r="W430" i="6"/>
  <c r="X430" i="6" s="1"/>
  <c r="R12" i="6"/>
  <c r="S12" i="6" s="1"/>
  <c r="AA12" i="6"/>
  <c r="AB12" i="6" s="1"/>
  <c r="T12" i="6"/>
  <c r="U12" i="6"/>
  <c r="V12" i="6" s="1"/>
  <c r="AA44" i="6"/>
  <c r="AB44" i="6" s="1"/>
  <c r="R44" i="6"/>
  <c r="S44" i="6" s="1"/>
  <c r="T44" i="6"/>
  <c r="R76" i="6"/>
  <c r="S76" i="6" s="1"/>
  <c r="AA76" i="6"/>
  <c r="AB76" i="6" s="1"/>
  <c r="T76" i="6"/>
  <c r="U76" i="6"/>
  <c r="V76" i="6" s="1"/>
  <c r="AA108" i="6"/>
  <c r="AB108" i="6" s="1"/>
  <c r="R108" i="6"/>
  <c r="S108" i="6" s="1"/>
  <c r="T108" i="6"/>
  <c r="AA140" i="6"/>
  <c r="AB140" i="6" s="1"/>
  <c r="R140" i="6"/>
  <c r="S140" i="6" s="1"/>
  <c r="T140" i="6"/>
  <c r="AA172" i="6"/>
  <c r="AB172" i="6" s="1"/>
  <c r="R172" i="6"/>
  <c r="S172" i="6" s="1"/>
  <c r="T172" i="6"/>
  <c r="AA204" i="6"/>
  <c r="AB204" i="6" s="1"/>
  <c r="R204" i="6"/>
  <c r="S204" i="6" s="1"/>
  <c r="U204" i="6"/>
  <c r="V204" i="6" s="1"/>
  <c r="AA236" i="6"/>
  <c r="AB236" i="6" s="1"/>
  <c r="T236" i="6"/>
  <c r="R236" i="6"/>
  <c r="S236" i="6" s="1"/>
  <c r="AA268" i="6"/>
  <c r="AB268" i="6" s="1"/>
  <c r="R268" i="6"/>
  <c r="S268" i="6" s="1"/>
  <c r="T268" i="6"/>
  <c r="U268" i="6"/>
  <c r="V268" i="6" s="1"/>
  <c r="R308" i="6"/>
  <c r="S308" i="6" s="1"/>
  <c r="AA308" i="6"/>
  <c r="AB308" i="6" s="1"/>
  <c r="AA340" i="6"/>
  <c r="AB340" i="6" s="1"/>
  <c r="R340" i="6"/>
  <c r="S340" i="6" s="1"/>
  <c r="U340" i="6"/>
  <c r="V340" i="6" s="1"/>
  <c r="AA372" i="6"/>
  <c r="AB372" i="6" s="1"/>
  <c r="R372" i="6"/>
  <c r="S372" i="6" s="1"/>
  <c r="T372" i="6"/>
  <c r="R436" i="6"/>
  <c r="S436" i="6" s="1"/>
  <c r="AA436" i="6"/>
  <c r="AB436" i="6" s="1"/>
  <c r="T436" i="6"/>
  <c r="AA468" i="6"/>
  <c r="AB468" i="6" s="1"/>
  <c r="R468" i="6"/>
  <c r="S468" i="6" s="1"/>
  <c r="T468" i="6"/>
  <c r="AA508" i="6"/>
  <c r="AB508" i="6" s="1"/>
  <c r="R508" i="6"/>
  <c r="S508" i="6" s="1"/>
  <c r="T508" i="6"/>
  <c r="AA540" i="6"/>
  <c r="AB540" i="6" s="1"/>
  <c r="R540" i="6"/>
  <c r="S540" i="6" s="1"/>
  <c r="T540" i="6"/>
  <c r="AA572" i="6"/>
  <c r="AB572" i="6" s="1"/>
  <c r="T572" i="6"/>
  <c r="R572" i="6"/>
  <c r="S572" i="6" s="1"/>
  <c r="R604" i="6"/>
  <c r="S604" i="6" s="1"/>
  <c r="AA604" i="6"/>
  <c r="AB604" i="6" s="1"/>
  <c r="T604" i="6"/>
  <c r="AA644" i="6"/>
  <c r="AB644" i="6" s="1"/>
  <c r="R644" i="6"/>
  <c r="S644" i="6" s="1"/>
  <c r="T644" i="6"/>
  <c r="U644" i="6"/>
  <c r="V644" i="6" s="1"/>
  <c r="R676" i="6"/>
  <c r="S676" i="6" s="1"/>
  <c r="AA676" i="6"/>
  <c r="AB676" i="6" s="1"/>
  <c r="T676" i="6"/>
  <c r="AA708" i="6"/>
  <c r="AB708" i="6" s="1"/>
  <c r="R708" i="6"/>
  <c r="S708" i="6" s="1"/>
  <c r="U708" i="6"/>
  <c r="V708" i="6" s="1"/>
  <c r="T708" i="6"/>
  <c r="AA740" i="6"/>
  <c r="AB740" i="6" s="1"/>
  <c r="T740" i="6"/>
  <c r="U740" i="6"/>
  <c r="V740" i="6" s="1"/>
  <c r="R740" i="6"/>
  <c r="S740" i="6" s="1"/>
  <c r="AA780" i="6"/>
  <c r="AB780" i="6" s="1"/>
  <c r="R780" i="6"/>
  <c r="S780" i="6" s="1"/>
  <c r="T780" i="6"/>
  <c r="U780" i="6"/>
  <c r="AA812" i="6"/>
  <c r="AB812" i="6" s="1"/>
  <c r="R812" i="6"/>
  <c r="S812" i="6" s="1"/>
  <c r="T812" i="6"/>
  <c r="U812" i="6"/>
  <c r="V812" i="6" s="1"/>
  <c r="R844" i="6"/>
  <c r="S844" i="6" s="1"/>
  <c r="T844" i="6"/>
  <c r="AA844" i="6"/>
  <c r="AB844" i="6" s="1"/>
  <c r="AA876" i="6"/>
  <c r="AB876" i="6" s="1"/>
  <c r="U876" i="6"/>
  <c r="V876" i="6" s="1"/>
  <c r="R876" i="6"/>
  <c r="S876" i="6" s="1"/>
  <c r="T876" i="6"/>
  <c r="AA908" i="6"/>
  <c r="AB908" i="6" s="1"/>
  <c r="T908" i="6"/>
  <c r="R908" i="6"/>
  <c r="S908" i="6" s="1"/>
  <c r="AA940" i="6"/>
  <c r="AB940" i="6" s="1"/>
  <c r="R940" i="6"/>
  <c r="S940" i="6" s="1"/>
  <c r="T940" i="6"/>
  <c r="U940" i="6"/>
  <c r="V940" i="6" s="1"/>
  <c r="AA972" i="6"/>
  <c r="AB972" i="6" s="1"/>
  <c r="R972" i="6"/>
  <c r="S972" i="6" s="1"/>
  <c r="U972" i="6"/>
  <c r="V972" i="6" s="1"/>
  <c r="AA1004" i="6"/>
  <c r="AB1004" i="6" s="1"/>
  <c r="R1004" i="6"/>
  <c r="S1004" i="6" s="1"/>
  <c r="T1004" i="6"/>
  <c r="U1004" i="6"/>
  <c r="V1004" i="6" s="1"/>
  <c r="R1036" i="6"/>
  <c r="S1036" i="6" s="1"/>
  <c r="AA1036" i="6"/>
  <c r="AB1036" i="6" s="1"/>
  <c r="T1036" i="6"/>
  <c r="AA1068" i="6"/>
  <c r="AB1068" i="6" s="1"/>
  <c r="R1068" i="6"/>
  <c r="S1068" i="6" s="1"/>
  <c r="T1068" i="6"/>
  <c r="U1068" i="6"/>
  <c r="AA1100" i="6"/>
  <c r="AB1100" i="6" s="1"/>
  <c r="R1100" i="6"/>
  <c r="S1100" i="6" s="1"/>
  <c r="T1100" i="6"/>
  <c r="U1100" i="6"/>
  <c r="V1100" i="6" s="1"/>
  <c r="AA1132" i="6"/>
  <c r="AB1132" i="6" s="1"/>
  <c r="T1132" i="6"/>
  <c r="R1132" i="6"/>
  <c r="S1132" i="6" s="1"/>
  <c r="U1132" i="6"/>
  <c r="V1132" i="6" s="1"/>
  <c r="AA1164" i="6"/>
  <c r="AB1164" i="6" s="1"/>
  <c r="R1164" i="6"/>
  <c r="S1164" i="6" s="1"/>
  <c r="T1164" i="6"/>
  <c r="AA1196" i="6"/>
  <c r="AB1196" i="6" s="1"/>
  <c r="R1196" i="6"/>
  <c r="S1196" i="6" s="1"/>
  <c r="T1196" i="6"/>
  <c r="U1196" i="6"/>
  <c r="V1196" i="6" s="1"/>
  <c r="R1228" i="6"/>
  <c r="S1228" i="6" s="1"/>
  <c r="AA1228" i="6"/>
  <c r="AB1228" i="6" s="1"/>
  <c r="T1228" i="6"/>
  <c r="AA1260" i="6"/>
  <c r="AB1260" i="6" s="1"/>
  <c r="R1260" i="6"/>
  <c r="S1260" i="6" s="1"/>
  <c r="T1260" i="6"/>
  <c r="U1260" i="6"/>
  <c r="V1260" i="6" s="1"/>
  <c r="AA1292" i="6"/>
  <c r="AB1292" i="6" s="1"/>
  <c r="R1292" i="6"/>
  <c r="S1292" i="6" s="1"/>
  <c r="T1292" i="6"/>
  <c r="AA1324" i="6"/>
  <c r="AB1324" i="6" s="1"/>
  <c r="R1324" i="6"/>
  <c r="S1324" i="6" s="1"/>
  <c r="T1324" i="6"/>
  <c r="U1324" i="6"/>
  <c r="V1324" i="6" s="1"/>
  <c r="R1364" i="6"/>
  <c r="S1364" i="6" s="1"/>
  <c r="AA1364" i="6"/>
  <c r="AB1364" i="6" s="1"/>
  <c r="T1364" i="6"/>
  <c r="U1364" i="6"/>
  <c r="V1364" i="6" s="1"/>
  <c r="AA1404" i="6"/>
  <c r="AB1404" i="6" s="1"/>
  <c r="R1404" i="6"/>
  <c r="S1404" i="6" s="1"/>
  <c r="T1404" i="6"/>
  <c r="U1404" i="6"/>
  <c r="V1404" i="6" s="1"/>
  <c r="AA1444" i="6"/>
  <c r="AB1444" i="6" s="1"/>
  <c r="R1444" i="6"/>
  <c r="S1444" i="6" s="1"/>
  <c r="T1444" i="6"/>
  <c r="U1444" i="6"/>
  <c r="V1444" i="6" s="1"/>
  <c r="R1492" i="6"/>
  <c r="S1492" i="6" s="1"/>
  <c r="AA1492" i="6"/>
  <c r="AB1492" i="6" s="1"/>
  <c r="T1492" i="6"/>
  <c r="U1492" i="6"/>
  <c r="V1492" i="6" s="1"/>
  <c r="AA1540" i="6"/>
  <c r="AB1540" i="6" s="1"/>
  <c r="R1540" i="6"/>
  <c r="S1540" i="6" s="1"/>
  <c r="T1540" i="6"/>
  <c r="U1540" i="6"/>
  <c r="AA1596" i="6"/>
  <c r="AB1596" i="6" s="1"/>
  <c r="R1596" i="6"/>
  <c r="S1596" i="6" s="1"/>
  <c r="U1596" i="6"/>
  <c r="V1596" i="6" s="1"/>
  <c r="T1596" i="6"/>
  <c r="AA1644" i="6"/>
  <c r="AB1644" i="6" s="1"/>
  <c r="T1644" i="6"/>
  <c r="U1644" i="6"/>
  <c r="V1644" i="6" s="1"/>
  <c r="R1644" i="6"/>
  <c r="S1644" i="6" s="1"/>
  <c r="R1684" i="6"/>
  <c r="S1684" i="6" s="1"/>
  <c r="AA1684" i="6"/>
  <c r="AB1684" i="6" s="1"/>
  <c r="T1684" i="6"/>
  <c r="AA1724" i="6"/>
  <c r="AB1724" i="6" s="1"/>
  <c r="R1724" i="6"/>
  <c r="S1724" i="6" s="1"/>
  <c r="T1724" i="6"/>
  <c r="U1724" i="6"/>
  <c r="V1724" i="6" s="1"/>
  <c r="AA1772" i="6"/>
  <c r="AB1772" i="6" s="1"/>
  <c r="R1772" i="6"/>
  <c r="S1772" i="6" s="1"/>
  <c r="T1772" i="6"/>
  <c r="U1772" i="6"/>
  <c r="V1772" i="6" s="1"/>
  <c r="AA1836" i="6"/>
  <c r="AB1836" i="6" s="1"/>
  <c r="R1836" i="6"/>
  <c r="S1836" i="6" s="1"/>
  <c r="T1836" i="6"/>
  <c r="AA1876" i="6"/>
  <c r="AB1876" i="6" s="1"/>
  <c r="R1876" i="6"/>
  <c r="S1876" i="6" s="1"/>
  <c r="T1876" i="6"/>
  <c r="AA1924" i="6"/>
  <c r="AB1924" i="6" s="1"/>
  <c r="R1924" i="6"/>
  <c r="S1924" i="6" s="1"/>
  <c r="T1924" i="6"/>
  <c r="AA1972" i="6"/>
  <c r="AB1972" i="6" s="1"/>
  <c r="R1972" i="6"/>
  <c r="S1972" i="6" s="1"/>
  <c r="T1972" i="6"/>
  <c r="AA2020" i="6"/>
  <c r="AB2020" i="6" s="1"/>
  <c r="R2020" i="6"/>
  <c r="S2020" i="6" s="1"/>
  <c r="U2020" i="6"/>
  <c r="V2020" i="6" s="1"/>
  <c r="AA947" i="6"/>
  <c r="AB947" i="6" s="1"/>
  <c r="R947" i="6"/>
  <c r="S947" i="6" s="1"/>
  <c r="T947" i="6"/>
  <c r="U947" i="6"/>
  <c r="V947" i="6" s="1"/>
  <c r="AA1115" i="6"/>
  <c r="AB1115" i="6" s="1"/>
  <c r="R1115" i="6"/>
  <c r="S1115" i="6" s="1"/>
  <c r="T1115" i="6"/>
  <c r="U1115" i="6"/>
  <c r="V1115" i="6" s="1"/>
  <c r="AA1331" i="6"/>
  <c r="AB1331" i="6" s="1"/>
  <c r="R1331" i="6"/>
  <c r="S1331" i="6" s="1"/>
  <c r="T1331" i="6"/>
  <c r="U1331" i="6"/>
  <c r="V1331" i="6" s="1"/>
  <c r="AA1563" i="6"/>
  <c r="AB1563" i="6" s="1"/>
  <c r="R1563" i="6"/>
  <c r="S1563" i="6" s="1"/>
  <c r="T1563" i="6"/>
  <c r="U1563" i="6"/>
  <c r="V1563" i="6" s="1"/>
  <c r="AA1643" i="6"/>
  <c r="AB1643" i="6" s="1"/>
  <c r="R1643" i="6"/>
  <c r="S1643" i="6" s="1"/>
  <c r="T1643" i="6"/>
  <c r="U1643" i="6"/>
  <c r="V1643" i="6" s="1"/>
  <c r="AA1923" i="6"/>
  <c r="AB1923" i="6" s="1"/>
  <c r="R1923" i="6"/>
  <c r="S1923" i="6" s="1"/>
  <c r="U1923" i="6"/>
  <c r="V1923" i="6" s="1"/>
  <c r="T1923" i="6"/>
  <c r="AA1493" i="6"/>
  <c r="AB1493" i="6" s="1"/>
  <c r="T1493" i="6"/>
  <c r="U1493" i="6"/>
  <c r="V1493" i="6" s="1"/>
  <c r="AA1061" i="6"/>
  <c r="AB1061" i="6" s="1"/>
  <c r="R1061" i="6"/>
  <c r="S1061" i="6" s="1"/>
  <c r="T1061" i="6"/>
  <c r="U1061" i="6"/>
  <c r="V1061" i="6" s="1"/>
  <c r="R1621" i="6"/>
  <c r="S1621" i="6" s="1"/>
  <c r="T1621" i="6"/>
  <c r="AA1621" i="6"/>
  <c r="AB1621" i="6" s="1"/>
  <c r="U1621" i="6"/>
  <c r="AA1570" i="6"/>
  <c r="AB1570" i="6" s="1"/>
  <c r="R1570" i="6"/>
  <c r="S1570" i="6" s="1"/>
  <c r="T1570" i="6"/>
  <c r="U1570" i="6"/>
  <c r="V1570" i="6" s="1"/>
  <c r="AA526" i="6"/>
  <c r="AB526" i="6" s="1"/>
  <c r="R526" i="6"/>
  <c r="S526" i="6" s="1"/>
  <c r="U526" i="6"/>
  <c r="V526" i="6" s="1"/>
  <c r="AA574" i="6"/>
  <c r="AB574" i="6" s="1"/>
  <c r="R574" i="6"/>
  <c r="S574" i="6" s="1"/>
  <c r="T574" i="6"/>
  <c r="U574" i="6"/>
  <c r="V574" i="6" s="1"/>
  <c r="R606" i="6"/>
  <c r="S606" i="6" s="1"/>
  <c r="AA606" i="6"/>
  <c r="AB606" i="6" s="1"/>
  <c r="T606" i="6"/>
  <c r="AA646" i="6"/>
  <c r="AB646" i="6" s="1"/>
  <c r="R646" i="6"/>
  <c r="S646" i="6" s="1"/>
  <c r="T646" i="6"/>
  <c r="U646" i="6"/>
  <c r="V646" i="6" s="1"/>
  <c r="AA678" i="6"/>
  <c r="AB678" i="6" s="1"/>
  <c r="R678" i="6"/>
  <c r="S678" i="6" s="1"/>
  <c r="T678" i="6"/>
  <c r="U678" i="6"/>
  <c r="V678" i="6" s="1"/>
  <c r="R710" i="6"/>
  <c r="S710" i="6" s="1"/>
  <c r="AA710" i="6"/>
  <c r="AB710" i="6" s="1"/>
  <c r="T710" i="6"/>
  <c r="U710" i="6"/>
  <c r="V710" i="6" s="1"/>
  <c r="AA742" i="6"/>
  <c r="AB742" i="6" s="1"/>
  <c r="R742" i="6"/>
  <c r="S742" i="6" s="1"/>
  <c r="T742" i="6"/>
  <c r="U742" i="6"/>
  <c r="V742" i="6" s="1"/>
  <c r="AA774" i="6"/>
  <c r="AB774" i="6" s="1"/>
  <c r="R774" i="6"/>
  <c r="S774" i="6" s="1"/>
  <c r="T774" i="6"/>
  <c r="U774" i="6"/>
  <c r="V774" i="6" s="1"/>
  <c r="AA806" i="6"/>
  <c r="AB806" i="6" s="1"/>
  <c r="R806" i="6"/>
  <c r="S806" i="6" s="1"/>
  <c r="T806" i="6"/>
  <c r="U806" i="6"/>
  <c r="V806" i="6" s="1"/>
  <c r="AA846" i="6"/>
  <c r="AB846" i="6" s="1"/>
  <c r="R846" i="6"/>
  <c r="S846" i="6" s="1"/>
  <c r="T846" i="6"/>
  <c r="U846" i="6"/>
  <c r="V846" i="6" s="1"/>
  <c r="AA878" i="6"/>
  <c r="AB878" i="6" s="1"/>
  <c r="T878" i="6"/>
  <c r="AA918" i="6"/>
  <c r="AB918" i="6" s="1"/>
  <c r="R918" i="6"/>
  <c r="S918" i="6" s="1"/>
  <c r="T918" i="6"/>
  <c r="U918" i="6"/>
  <c r="V918" i="6" s="1"/>
  <c r="AA950" i="6"/>
  <c r="AB950" i="6" s="1"/>
  <c r="R950" i="6"/>
  <c r="S950" i="6" s="1"/>
  <c r="T950" i="6"/>
  <c r="U950" i="6"/>
  <c r="V950" i="6" s="1"/>
  <c r="AA990" i="6"/>
  <c r="AB990" i="6" s="1"/>
  <c r="U990" i="6"/>
  <c r="V990" i="6" s="1"/>
  <c r="R990" i="6"/>
  <c r="S990" i="6" s="1"/>
  <c r="T990" i="6"/>
  <c r="R1022" i="6"/>
  <c r="S1022" i="6" s="1"/>
  <c r="AA1022" i="6"/>
  <c r="AB1022" i="6" s="1"/>
  <c r="T1022" i="6"/>
  <c r="U1022" i="6"/>
  <c r="V1022" i="6" s="1"/>
  <c r="AA1054" i="6"/>
  <c r="AB1054" i="6" s="1"/>
  <c r="R1054" i="6"/>
  <c r="S1054" i="6" s="1"/>
  <c r="AA1086" i="6"/>
  <c r="AB1086" i="6" s="1"/>
  <c r="R1086" i="6"/>
  <c r="S1086" i="6" s="1"/>
  <c r="U1086" i="6"/>
  <c r="V1086" i="6" s="1"/>
  <c r="T1086" i="6"/>
  <c r="AA1118" i="6"/>
  <c r="AB1118" i="6" s="1"/>
  <c r="R1118" i="6"/>
  <c r="S1118" i="6" s="1"/>
  <c r="T1118" i="6"/>
  <c r="U1118" i="6"/>
  <c r="V1118" i="6" s="1"/>
  <c r="R1158" i="6"/>
  <c r="S1158" i="6" s="1"/>
  <c r="AA1158" i="6"/>
  <c r="AB1158" i="6" s="1"/>
  <c r="AA1190" i="6"/>
  <c r="AB1190" i="6" s="1"/>
  <c r="R1190" i="6"/>
  <c r="S1190" i="6" s="1"/>
  <c r="T1190" i="6"/>
  <c r="U1190" i="6"/>
  <c r="V1190" i="6" s="1"/>
  <c r="AA1246" i="6"/>
  <c r="AB1246" i="6" s="1"/>
  <c r="R1246" i="6"/>
  <c r="S1246" i="6" s="1"/>
  <c r="T1246" i="6"/>
  <c r="U1246" i="6"/>
  <c r="V1246" i="6" s="1"/>
  <c r="AA1294" i="6"/>
  <c r="AB1294" i="6" s="1"/>
  <c r="R1294" i="6"/>
  <c r="S1294" i="6" s="1"/>
  <c r="U1294" i="6"/>
  <c r="V1294" i="6" s="1"/>
  <c r="R1326" i="6"/>
  <c r="S1326" i="6" s="1"/>
  <c r="T1326" i="6"/>
  <c r="U1326" i="6"/>
  <c r="V1326" i="6" s="1"/>
  <c r="AA1326" i="6"/>
  <c r="AB1326" i="6" s="1"/>
  <c r="AA1358" i="6"/>
  <c r="AB1358" i="6" s="1"/>
  <c r="R1358" i="6"/>
  <c r="S1358" i="6" s="1"/>
  <c r="U1358" i="6"/>
  <c r="V1358" i="6" s="1"/>
  <c r="AA1390" i="6"/>
  <c r="AB1390" i="6" s="1"/>
  <c r="R1390" i="6"/>
  <c r="S1390" i="6" s="1"/>
  <c r="T1390" i="6"/>
  <c r="U1390" i="6"/>
  <c r="V1390" i="6" s="1"/>
  <c r="AA1430" i="6"/>
  <c r="AB1430" i="6" s="1"/>
  <c r="R1430" i="6"/>
  <c r="S1430" i="6" s="1"/>
  <c r="T1430" i="6"/>
  <c r="U1430" i="6"/>
  <c r="V1430" i="6" s="1"/>
  <c r="AA1470" i="6"/>
  <c r="AB1470" i="6" s="1"/>
  <c r="R1470" i="6"/>
  <c r="S1470" i="6" s="1"/>
  <c r="T1470" i="6"/>
  <c r="U1470" i="6"/>
  <c r="V1470" i="6" s="1"/>
  <c r="AA1510" i="6"/>
  <c r="AB1510" i="6" s="1"/>
  <c r="R1510" i="6"/>
  <c r="S1510" i="6" s="1"/>
  <c r="T1510" i="6"/>
  <c r="U1510" i="6"/>
  <c r="AA1550" i="6"/>
  <c r="AB1550" i="6" s="1"/>
  <c r="R1550" i="6"/>
  <c r="S1550" i="6" s="1"/>
  <c r="T1550" i="6"/>
  <c r="AA1582" i="6"/>
  <c r="AB1582" i="6" s="1"/>
  <c r="R1582" i="6"/>
  <c r="S1582" i="6" s="1"/>
  <c r="T1582" i="6"/>
  <c r="U1582" i="6"/>
  <c r="V1582" i="6" s="1"/>
  <c r="AA1614" i="6"/>
  <c r="AB1614" i="6" s="1"/>
  <c r="R1614" i="6"/>
  <c r="S1614" i="6" s="1"/>
  <c r="T1614" i="6"/>
  <c r="U1614" i="6"/>
  <c r="V1614" i="6" s="1"/>
  <c r="AA1662" i="6"/>
  <c r="AB1662" i="6" s="1"/>
  <c r="R1662" i="6"/>
  <c r="S1662" i="6" s="1"/>
  <c r="T1662" i="6"/>
  <c r="U1662" i="6"/>
  <c r="V1662" i="6" s="1"/>
  <c r="R1694" i="6"/>
  <c r="S1694" i="6" s="1"/>
  <c r="AA1694" i="6"/>
  <c r="AB1694" i="6" s="1"/>
  <c r="T1694" i="6"/>
  <c r="U1694" i="6"/>
  <c r="V1694" i="6" s="1"/>
  <c r="AA1726" i="6"/>
  <c r="AB1726" i="6" s="1"/>
  <c r="R1726" i="6"/>
  <c r="S1726" i="6" s="1"/>
  <c r="T1726" i="6"/>
  <c r="U1726" i="6"/>
  <c r="V1726" i="6" s="1"/>
  <c r="AA1758" i="6"/>
  <c r="AB1758" i="6" s="1"/>
  <c r="R1758" i="6"/>
  <c r="S1758" i="6" s="1"/>
  <c r="T1758" i="6"/>
  <c r="U1758" i="6"/>
  <c r="V1758" i="6" s="1"/>
  <c r="AA1798" i="6"/>
  <c r="AB1798" i="6" s="1"/>
  <c r="R1798" i="6"/>
  <c r="S1798" i="6" s="1"/>
  <c r="T1798" i="6"/>
  <c r="U1798" i="6"/>
  <c r="V1798" i="6" s="1"/>
  <c r="R1846" i="6"/>
  <c r="S1846" i="6" s="1"/>
  <c r="T1846" i="6"/>
  <c r="U1846" i="6"/>
  <c r="V1846" i="6" s="1"/>
  <c r="R1878" i="6"/>
  <c r="S1878" i="6" s="1"/>
  <c r="AA1878" i="6"/>
  <c r="AB1878" i="6" s="1"/>
  <c r="T1878" i="6"/>
  <c r="U1878" i="6"/>
  <c r="V1878" i="6" s="1"/>
  <c r="AA1918" i="6"/>
  <c r="AB1918" i="6" s="1"/>
  <c r="R1918" i="6"/>
  <c r="S1918" i="6" s="1"/>
  <c r="T1918" i="6"/>
  <c r="U1918" i="6"/>
  <c r="V1918" i="6" s="1"/>
  <c r="AA1958" i="6"/>
  <c r="AB1958" i="6" s="1"/>
  <c r="R1958" i="6"/>
  <c r="S1958" i="6" s="1"/>
  <c r="T1958" i="6"/>
  <c r="R1998" i="6"/>
  <c r="S1998" i="6" s="1"/>
  <c r="AA1998" i="6"/>
  <c r="AB1998" i="6" s="1"/>
  <c r="AA2030" i="6"/>
  <c r="AB2030" i="6" s="1"/>
  <c r="R2030" i="6"/>
  <c r="S2030" i="6" s="1"/>
  <c r="U2030" i="6"/>
  <c r="V2030" i="6" s="1"/>
  <c r="R746" i="6"/>
  <c r="S746" i="6" s="1"/>
  <c r="T746" i="6"/>
  <c r="AA746" i="6"/>
  <c r="AB746" i="6" s="1"/>
  <c r="U746" i="6"/>
  <c r="V746" i="6" s="1"/>
  <c r="AA786" i="6"/>
  <c r="AB786" i="6" s="1"/>
  <c r="R786" i="6"/>
  <c r="S786" i="6" s="1"/>
  <c r="T786" i="6"/>
  <c r="U786" i="6"/>
  <c r="V786" i="6" s="1"/>
  <c r="AA1114" i="6"/>
  <c r="AB1114" i="6" s="1"/>
  <c r="R1114" i="6"/>
  <c r="S1114" i="6" s="1"/>
  <c r="U1114" i="6"/>
  <c r="V1114" i="6" s="1"/>
  <c r="T1114" i="6"/>
  <c r="AA1218" i="6"/>
  <c r="AB1218" i="6" s="1"/>
  <c r="T1218" i="6"/>
  <c r="R1218" i="6"/>
  <c r="S1218" i="6" s="1"/>
  <c r="R1466" i="6"/>
  <c r="S1466" i="6" s="1"/>
  <c r="AA1466" i="6"/>
  <c r="AB1466" i="6" s="1"/>
  <c r="T1466" i="6"/>
  <c r="U1466" i="6"/>
  <c r="V1466" i="6" s="1"/>
  <c r="R1698" i="6"/>
  <c r="S1698" i="6" s="1"/>
  <c r="AA1698" i="6"/>
  <c r="AB1698" i="6" s="1"/>
  <c r="AA1850" i="6"/>
  <c r="AB1850" i="6" s="1"/>
  <c r="T1850" i="6"/>
  <c r="R1850" i="6"/>
  <c r="S1850" i="6" s="1"/>
  <c r="AA851" i="6"/>
  <c r="AB851" i="6" s="1"/>
  <c r="R851" i="6"/>
  <c r="S851" i="6" s="1"/>
  <c r="U851" i="6"/>
  <c r="V851" i="6" s="1"/>
  <c r="AA1251" i="6"/>
  <c r="AB1251" i="6" s="1"/>
  <c r="R1251" i="6"/>
  <c r="S1251" i="6" s="1"/>
  <c r="T1251" i="6"/>
  <c r="AA1515" i="6"/>
  <c r="AB1515" i="6" s="1"/>
  <c r="R1515" i="6"/>
  <c r="S1515" i="6" s="1"/>
  <c r="T1515" i="6"/>
  <c r="AA1611" i="6"/>
  <c r="AB1611" i="6" s="1"/>
  <c r="R1611" i="6"/>
  <c r="S1611" i="6" s="1"/>
  <c r="U1611" i="6"/>
  <c r="V1611" i="6" s="1"/>
  <c r="T1611" i="6"/>
  <c r="AA1859" i="6"/>
  <c r="AB1859" i="6" s="1"/>
  <c r="R1859" i="6"/>
  <c r="S1859" i="6" s="1"/>
  <c r="T1859" i="6"/>
  <c r="U1859" i="6"/>
  <c r="V1859" i="6" s="1"/>
  <c r="AA312" i="6"/>
  <c r="AB312" i="6" s="1"/>
  <c r="R312" i="6"/>
  <c r="S312" i="6" s="1"/>
  <c r="T312" i="6"/>
  <c r="AA344" i="6"/>
  <c r="AB344" i="6" s="1"/>
  <c r="R344" i="6"/>
  <c r="S344" i="6" s="1"/>
  <c r="T344" i="6"/>
  <c r="R376" i="6"/>
  <c r="S376" i="6" s="1"/>
  <c r="AA376" i="6"/>
  <c r="AB376" i="6" s="1"/>
  <c r="T376" i="6"/>
  <c r="U376" i="6"/>
  <c r="V376" i="6" s="1"/>
  <c r="AA408" i="6"/>
  <c r="AB408" i="6" s="1"/>
  <c r="R408" i="6"/>
  <c r="S408" i="6" s="1"/>
  <c r="U408" i="6"/>
  <c r="V408" i="6" s="1"/>
  <c r="T408" i="6"/>
  <c r="R440" i="6"/>
  <c r="S440" i="6" s="1"/>
  <c r="T440" i="6"/>
  <c r="AA440" i="6"/>
  <c r="AB440" i="6" s="1"/>
  <c r="R472" i="6"/>
  <c r="S472" i="6" s="1"/>
  <c r="AA472" i="6"/>
  <c r="AB472" i="6" s="1"/>
  <c r="T472" i="6"/>
  <c r="AA504" i="6"/>
  <c r="AB504" i="6" s="1"/>
  <c r="R504" i="6"/>
  <c r="S504" i="6" s="1"/>
  <c r="U504" i="6"/>
  <c r="V504" i="6" s="1"/>
  <c r="AA536" i="6"/>
  <c r="AB536" i="6" s="1"/>
  <c r="R536" i="6"/>
  <c r="S536" i="6" s="1"/>
  <c r="T536" i="6"/>
  <c r="R568" i="6"/>
  <c r="S568" i="6" s="1"/>
  <c r="AA568" i="6"/>
  <c r="AB568" i="6" s="1"/>
  <c r="AA600" i="6"/>
  <c r="AB600" i="6" s="1"/>
  <c r="R600" i="6"/>
  <c r="S600" i="6" s="1"/>
  <c r="T600" i="6"/>
  <c r="AA632" i="6"/>
  <c r="AB632" i="6" s="1"/>
  <c r="R632" i="6"/>
  <c r="S632" i="6" s="1"/>
  <c r="T632" i="6"/>
  <c r="AA672" i="6"/>
  <c r="AB672" i="6" s="1"/>
  <c r="R672" i="6"/>
  <c r="S672" i="6" s="1"/>
  <c r="T672" i="6"/>
  <c r="U672" i="6"/>
  <c r="AA704" i="6"/>
  <c r="AB704" i="6" s="1"/>
  <c r="R704" i="6"/>
  <c r="S704" i="6" s="1"/>
  <c r="T704" i="6"/>
  <c r="R736" i="6"/>
  <c r="S736" i="6" s="1"/>
  <c r="AA736" i="6"/>
  <c r="AB736" i="6" s="1"/>
  <c r="T736" i="6"/>
  <c r="U736" i="6"/>
  <c r="V736" i="6" s="1"/>
  <c r="AA768" i="6"/>
  <c r="AB768" i="6" s="1"/>
  <c r="R768" i="6"/>
  <c r="S768" i="6" s="1"/>
  <c r="T768" i="6"/>
  <c r="AA800" i="6"/>
  <c r="AB800" i="6" s="1"/>
  <c r="R800" i="6"/>
  <c r="S800" i="6" s="1"/>
  <c r="T800" i="6"/>
  <c r="U800" i="6"/>
  <c r="V800" i="6" s="1"/>
  <c r="R840" i="6"/>
  <c r="S840" i="6" s="1"/>
  <c r="AA840" i="6"/>
  <c r="AB840" i="6" s="1"/>
  <c r="U840" i="6"/>
  <c r="V840" i="6" s="1"/>
  <c r="AA872" i="6"/>
  <c r="AB872" i="6" s="1"/>
  <c r="R872" i="6"/>
  <c r="S872" i="6" s="1"/>
  <c r="T872" i="6"/>
  <c r="U872" i="6"/>
  <c r="V872" i="6" s="1"/>
  <c r="R904" i="6"/>
  <c r="S904" i="6" s="1"/>
  <c r="AA904" i="6"/>
  <c r="AB904" i="6" s="1"/>
  <c r="T904" i="6"/>
  <c r="R936" i="6"/>
  <c r="S936" i="6" s="1"/>
  <c r="AA936" i="6"/>
  <c r="AB936" i="6" s="1"/>
  <c r="T936" i="6"/>
  <c r="U936" i="6"/>
  <c r="V936" i="6" s="1"/>
  <c r="R968" i="6"/>
  <c r="S968" i="6" s="1"/>
  <c r="AA968" i="6"/>
  <c r="AB968" i="6" s="1"/>
  <c r="T968" i="6"/>
  <c r="U968" i="6"/>
  <c r="V968" i="6" s="1"/>
  <c r="R1000" i="6"/>
  <c r="S1000" i="6" s="1"/>
  <c r="T1000" i="6"/>
  <c r="AA1000" i="6"/>
  <c r="AB1000" i="6" s="1"/>
  <c r="U1000" i="6"/>
  <c r="V1000" i="6" s="1"/>
  <c r="AA1032" i="6"/>
  <c r="AB1032" i="6" s="1"/>
  <c r="T1032" i="6"/>
  <c r="R1032" i="6"/>
  <c r="S1032" i="6" s="1"/>
  <c r="AA1064" i="6"/>
  <c r="AB1064" i="6" s="1"/>
  <c r="R1064" i="6"/>
  <c r="S1064" i="6" s="1"/>
  <c r="T1064" i="6"/>
  <c r="U1064" i="6"/>
  <c r="V1064" i="6" s="1"/>
  <c r="R1096" i="6"/>
  <c r="S1096" i="6" s="1"/>
  <c r="AA1096" i="6"/>
  <c r="AB1096" i="6" s="1"/>
  <c r="T1096" i="6"/>
  <c r="AA1128" i="6"/>
  <c r="AB1128" i="6" s="1"/>
  <c r="R1128" i="6"/>
  <c r="S1128" i="6" s="1"/>
  <c r="T1128" i="6"/>
  <c r="U1128" i="6"/>
  <c r="V1128" i="6" s="1"/>
  <c r="AA1168" i="6"/>
  <c r="AB1168" i="6" s="1"/>
  <c r="T1168" i="6"/>
  <c r="R1168" i="6"/>
  <c r="S1168" i="6" s="1"/>
  <c r="AA1200" i="6"/>
  <c r="AB1200" i="6" s="1"/>
  <c r="R1200" i="6"/>
  <c r="S1200" i="6" s="1"/>
  <c r="T1200" i="6"/>
  <c r="U1200" i="6"/>
  <c r="V1200" i="6" s="1"/>
  <c r="R1240" i="6"/>
  <c r="S1240" i="6" s="1"/>
  <c r="AA1240" i="6"/>
  <c r="AB1240" i="6" s="1"/>
  <c r="T1240" i="6"/>
  <c r="AA1272" i="6"/>
  <c r="AB1272" i="6" s="1"/>
  <c r="R1272" i="6"/>
  <c r="S1272" i="6" s="1"/>
  <c r="T1272" i="6"/>
  <c r="U1272" i="6"/>
  <c r="V1272" i="6" s="1"/>
  <c r="AA1312" i="6"/>
  <c r="AB1312" i="6" s="1"/>
  <c r="R1312" i="6"/>
  <c r="S1312" i="6" s="1"/>
  <c r="T1312" i="6"/>
  <c r="AA1344" i="6"/>
  <c r="AB1344" i="6" s="1"/>
  <c r="R1344" i="6"/>
  <c r="S1344" i="6" s="1"/>
  <c r="T1344" i="6"/>
  <c r="U1344" i="6"/>
  <c r="R1376" i="6"/>
  <c r="S1376" i="6" s="1"/>
  <c r="AA1376" i="6"/>
  <c r="AB1376" i="6" s="1"/>
  <c r="T1376" i="6"/>
  <c r="U1376" i="6"/>
  <c r="V1376" i="6" s="1"/>
  <c r="AA1416" i="6"/>
  <c r="AB1416" i="6" s="1"/>
  <c r="R1416" i="6"/>
  <c r="S1416" i="6" s="1"/>
  <c r="T1416" i="6"/>
  <c r="AA1448" i="6"/>
  <c r="AB1448" i="6" s="1"/>
  <c r="T1448" i="6"/>
  <c r="R1448" i="6"/>
  <c r="S1448" i="6" s="1"/>
  <c r="AA1480" i="6"/>
  <c r="AB1480" i="6" s="1"/>
  <c r="R1480" i="6"/>
  <c r="S1480" i="6" s="1"/>
  <c r="T1480" i="6"/>
  <c r="U1480" i="6"/>
  <c r="V1480" i="6" s="1"/>
  <c r="R1512" i="6"/>
  <c r="S1512" i="6" s="1"/>
  <c r="T1512" i="6"/>
  <c r="AA1512" i="6"/>
  <c r="AB1512" i="6" s="1"/>
  <c r="U1512" i="6"/>
  <c r="V1512" i="6" s="1"/>
  <c r="AA1552" i="6"/>
  <c r="AB1552" i="6" s="1"/>
  <c r="R1552" i="6"/>
  <c r="S1552" i="6" s="1"/>
  <c r="T1552" i="6"/>
  <c r="U1552" i="6"/>
  <c r="V1552" i="6" s="1"/>
  <c r="AA1584" i="6"/>
  <c r="AB1584" i="6" s="1"/>
  <c r="R1584" i="6"/>
  <c r="S1584" i="6" s="1"/>
  <c r="T1584" i="6"/>
  <c r="U1584" i="6"/>
  <c r="V1584" i="6" s="1"/>
  <c r="AA1616" i="6"/>
  <c r="AB1616" i="6" s="1"/>
  <c r="R1616" i="6"/>
  <c r="S1616" i="6" s="1"/>
  <c r="T1616" i="6"/>
  <c r="R1648" i="6"/>
  <c r="S1648" i="6" s="1"/>
  <c r="AA1648" i="6"/>
  <c r="AB1648" i="6" s="1"/>
  <c r="T1648" i="6"/>
  <c r="AA1696" i="6"/>
  <c r="AB1696" i="6" s="1"/>
  <c r="R1696" i="6"/>
  <c r="S1696" i="6" s="1"/>
  <c r="T1696" i="6"/>
  <c r="AA1728" i="6"/>
  <c r="AB1728" i="6" s="1"/>
  <c r="R1728" i="6"/>
  <c r="S1728" i="6" s="1"/>
  <c r="T1728" i="6"/>
  <c r="U1728" i="6"/>
  <c r="V1728" i="6" s="1"/>
  <c r="AA1760" i="6"/>
  <c r="AB1760" i="6" s="1"/>
  <c r="R1760" i="6"/>
  <c r="S1760" i="6" s="1"/>
  <c r="T1760" i="6"/>
  <c r="AA1800" i="6"/>
  <c r="AB1800" i="6" s="1"/>
  <c r="T1800" i="6"/>
  <c r="U1800" i="6"/>
  <c r="V1800" i="6" s="1"/>
  <c r="R1800" i="6"/>
  <c r="S1800" i="6" s="1"/>
  <c r="R1888" i="6"/>
  <c r="S1888" i="6" s="1"/>
  <c r="AA1888" i="6"/>
  <c r="AB1888" i="6" s="1"/>
  <c r="T1888" i="6"/>
  <c r="U1888" i="6"/>
  <c r="V1888" i="6" s="1"/>
  <c r="AA1936" i="6"/>
  <c r="AB1936" i="6" s="1"/>
  <c r="R1936" i="6"/>
  <c r="S1936" i="6" s="1"/>
  <c r="T1936" i="6"/>
  <c r="U1936" i="6"/>
  <c r="V1936" i="6" s="1"/>
  <c r="R1984" i="6"/>
  <c r="S1984" i="6" s="1"/>
  <c r="AA1984" i="6"/>
  <c r="AB1984" i="6" s="1"/>
  <c r="T1984" i="6"/>
  <c r="AA353" i="6"/>
  <c r="AB353" i="6" s="1"/>
  <c r="R353" i="6"/>
  <c r="S353" i="6" s="1"/>
  <c r="T353" i="6"/>
  <c r="U353" i="6"/>
  <c r="V353" i="6" s="1"/>
  <c r="AA385" i="6"/>
  <c r="AB385" i="6" s="1"/>
  <c r="R385" i="6"/>
  <c r="S385" i="6" s="1"/>
  <c r="T385" i="6"/>
  <c r="AA417" i="6"/>
  <c r="AB417" i="6" s="1"/>
  <c r="R417" i="6"/>
  <c r="S417" i="6" s="1"/>
  <c r="T417" i="6"/>
  <c r="U417" i="6"/>
  <c r="V417" i="6" s="1"/>
  <c r="R449" i="6"/>
  <c r="S449" i="6" s="1"/>
  <c r="T449" i="6"/>
  <c r="U449" i="6"/>
  <c r="V449" i="6" s="1"/>
  <c r="AA449" i="6"/>
  <c r="AB449" i="6" s="1"/>
  <c r="AA481" i="6"/>
  <c r="AB481" i="6" s="1"/>
  <c r="R481" i="6"/>
  <c r="S481" i="6" s="1"/>
  <c r="U481" i="6"/>
  <c r="V481" i="6" s="1"/>
  <c r="T481" i="6"/>
  <c r="AA513" i="6"/>
  <c r="AB513" i="6" s="1"/>
  <c r="R513" i="6"/>
  <c r="S513" i="6" s="1"/>
  <c r="T513" i="6"/>
  <c r="U513" i="6"/>
  <c r="V513" i="6" s="1"/>
  <c r="AA553" i="6"/>
  <c r="AB553" i="6" s="1"/>
  <c r="R553" i="6"/>
  <c r="S553" i="6" s="1"/>
  <c r="T553" i="6"/>
  <c r="U553" i="6"/>
  <c r="V553" i="6" s="1"/>
  <c r="R585" i="6"/>
  <c r="S585" i="6" s="1"/>
  <c r="T585" i="6"/>
  <c r="R617" i="6"/>
  <c r="S617" i="6" s="1"/>
  <c r="U617" i="6"/>
  <c r="V617" i="6" s="1"/>
  <c r="AA617" i="6"/>
  <c r="AB617" i="6" s="1"/>
  <c r="T617" i="6"/>
  <c r="AA649" i="6"/>
  <c r="AB649" i="6" s="1"/>
  <c r="R649" i="6"/>
  <c r="S649" i="6" s="1"/>
  <c r="AA681" i="6"/>
  <c r="AB681" i="6" s="1"/>
  <c r="R681" i="6"/>
  <c r="S681" i="6" s="1"/>
  <c r="U681" i="6"/>
  <c r="V681" i="6" s="1"/>
  <c r="AA713" i="6"/>
  <c r="AB713" i="6" s="1"/>
  <c r="R713" i="6"/>
  <c r="S713" i="6" s="1"/>
  <c r="T713" i="6"/>
  <c r="U713" i="6"/>
  <c r="V713" i="6" s="1"/>
  <c r="AA753" i="6"/>
  <c r="AB753" i="6" s="1"/>
  <c r="R753" i="6"/>
  <c r="S753" i="6" s="1"/>
  <c r="T753" i="6"/>
  <c r="AA785" i="6"/>
  <c r="AB785" i="6" s="1"/>
  <c r="R785" i="6"/>
  <c r="S785" i="6" s="1"/>
  <c r="T785" i="6"/>
  <c r="U785" i="6"/>
  <c r="V785" i="6" s="1"/>
  <c r="AA817" i="6"/>
  <c r="AB817" i="6" s="1"/>
  <c r="R817" i="6"/>
  <c r="S817" i="6" s="1"/>
  <c r="T817" i="6"/>
  <c r="AA849" i="6"/>
  <c r="AB849" i="6" s="1"/>
  <c r="R849" i="6"/>
  <c r="S849" i="6" s="1"/>
  <c r="U849" i="6"/>
  <c r="V849" i="6" s="1"/>
  <c r="AA881" i="6"/>
  <c r="AB881" i="6" s="1"/>
  <c r="R881" i="6"/>
  <c r="S881" i="6" s="1"/>
  <c r="AA913" i="6"/>
  <c r="AB913" i="6" s="1"/>
  <c r="T913" i="6"/>
  <c r="U913" i="6"/>
  <c r="V913" i="6" s="1"/>
  <c r="AA945" i="6"/>
  <c r="AB945" i="6" s="1"/>
  <c r="T945" i="6"/>
  <c r="R945" i="6"/>
  <c r="S945" i="6" s="1"/>
  <c r="U945" i="6"/>
  <c r="V945" i="6" s="1"/>
  <c r="AA985" i="6"/>
  <c r="AB985" i="6" s="1"/>
  <c r="R985" i="6"/>
  <c r="S985" i="6" s="1"/>
  <c r="T985" i="6"/>
  <c r="AA1017" i="6"/>
  <c r="AB1017" i="6" s="1"/>
  <c r="R1017" i="6"/>
  <c r="S1017" i="6" s="1"/>
  <c r="U1017" i="6"/>
  <c r="V1017" i="6" s="1"/>
  <c r="R1049" i="6"/>
  <c r="S1049" i="6" s="1"/>
  <c r="AA1049" i="6"/>
  <c r="AB1049" i="6" s="1"/>
  <c r="T1049" i="6"/>
  <c r="U1049" i="6"/>
  <c r="V1049" i="6" s="1"/>
  <c r="AA1081" i="6"/>
  <c r="AB1081" i="6" s="1"/>
  <c r="R1081" i="6"/>
  <c r="S1081" i="6" s="1"/>
  <c r="T1081" i="6"/>
  <c r="U1081" i="6"/>
  <c r="V1081" i="6" s="1"/>
  <c r="R1113" i="6"/>
  <c r="S1113" i="6" s="1"/>
  <c r="AA1113" i="6"/>
  <c r="AB1113" i="6" s="1"/>
  <c r="U1113" i="6"/>
  <c r="V1113" i="6" s="1"/>
  <c r="T1113" i="6"/>
  <c r="AA1177" i="6"/>
  <c r="AB1177" i="6" s="1"/>
  <c r="R1177" i="6"/>
  <c r="S1177" i="6" s="1"/>
  <c r="T1177" i="6"/>
  <c r="U1177" i="6"/>
  <c r="R1209" i="6"/>
  <c r="S1209" i="6" s="1"/>
  <c r="AA1209" i="6"/>
  <c r="AB1209" i="6" s="1"/>
  <c r="T1209" i="6"/>
  <c r="U1209" i="6"/>
  <c r="V1209" i="6" s="1"/>
  <c r="R1241" i="6"/>
  <c r="S1241" i="6" s="1"/>
  <c r="AA1241" i="6"/>
  <c r="AB1241" i="6" s="1"/>
  <c r="U1241" i="6"/>
  <c r="V1241" i="6" s="1"/>
  <c r="T1241" i="6"/>
  <c r="AA1273" i="6"/>
  <c r="AB1273" i="6" s="1"/>
  <c r="R1273" i="6"/>
  <c r="S1273" i="6" s="1"/>
  <c r="U1273" i="6"/>
  <c r="V1273" i="6" s="1"/>
  <c r="AA1345" i="6"/>
  <c r="AB1345" i="6" s="1"/>
  <c r="R1345" i="6"/>
  <c r="S1345" i="6" s="1"/>
  <c r="T1345" i="6"/>
  <c r="U1345" i="6"/>
  <c r="AA1377" i="6"/>
  <c r="AB1377" i="6" s="1"/>
  <c r="R1377" i="6"/>
  <c r="S1377" i="6" s="1"/>
  <c r="T1377" i="6"/>
  <c r="R1409" i="6"/>
  <c r="S1409" i="6" s="1"/>
  <c r="AA1409" i="6"/>
  <c r="AB1409" i="6" s="1"/>
  <c r="T1409" i="6"/>
  <c r="U1409" i="6"/>
  <c r="V1409" i="6" s="1"/>
  <c r="AA1441" i="6"/>
  <c r="AB1441" i="6" s="1"/>
  <c r="R1441" i="6"/>
  <c r="S1441" i="6" s="1"/>
  <c r="T1441" i="6"/>
  <c r="U1441" i="6"/>
  <c r="V1441" i="6" s="1"/>
  <c r="AA1489" i="6"/>
  <c r="AB1489" i="6" s="1"/>
  <c r="R1489" i="6"/>
  <c r="S1489" i="6" s="1"/>
  <c r="T1489" i="6"/>
  <c r="U1489" i="6"/>
  <c r="V1489" i="6" s="1"/>
  <c r="AA1561" i="6"/>
  <c r="AB1561" i="6" s="1"/>
  <c r="U1561" i="6"/>
  <c r="V1561" i="6" s="1"/>
  <c r="R1561" i="6"/>
  <c r="S1561" i="6" s="1"/>
  <c r="T1561" i="6"/>
  <c r="R1601" i="6"/>
  <c r="S1601" i="6" s="1"/>
  <c r="AA1601" i="6"/>
  <c r="AB1601" i="6" s="1"/>
  <c r="T1601" i="6"/>
  <c r="U1601" i="6"/>
  <c r="V1601" i="6" s="1"/>
  <c r="R1641" i="6"/>
  <c r="S1641" i="6" s="1"/>
  <c r="AA1641" i="6"/>
  <c r="AB1641" i="6" s="1"/>
  <c r="T1641" i="6"/>
  <c r="U1641" i="6"/>
  <c r="V1641" i="6" s="1"/>
  <c r="AA1673" i="6"/>
  <c r="AB1673" i="6" s="1"/>
  <c r="R1673" i="6"/>
  <c r="S1673" i="6" s="1"/>
  <c r="T1673" i="6"/>
  <c r="U1673" i="6"/>
  <c r="V1673" i="6" s="1"/>
  <c r="AA1713" i="6"/>
  <c r="AB1713" i="6" s="1"/>
  <c r="T1713" i="6"/>
  <c r="R1745" i="6"/>
  <c r="S1745" i="6" s="1"/>
  <c r="AA1745" i="6"/>
  <c r="AB1745" i="6" s="1"/>
  <c r="T1745" i="6"/>
  <c r="U1745" i="6"/>
  <c r="V1745" i="6" s="1"/>
  <c r="AA1785" i="6"/>
  <c r="AB1785" i="6" s="1"/>
  <c r="R1785" i="6"/>
  <c r="S1785" i="6" s="1"/>
  <c r="T1785" i="6"/>
  <c r="U1785" i="6"/>
  <c r="V1785" i="6" s="1"/>
  <c r="AA1865" i="6"/>
  <c r="AB1865" i="6" s="1"/>
  <c r="R1865" i="6"/>
  <c r="S1865" i="6" s="1"/>
  <c r="T1865" i="6"/>
  <c r="AA1905" i="6"/>
  <c r="AB1905" i="6" s="1"/>
  <c r="T1905" i="6"/>
  <c r="R1905" i="6"/>
  <c r="S1905" i="6" s="1"/>
  <c r="U1905" i="6"/>
  <c r="V1905" i="6" s="1"/>
  <c r="AA1937" i="6"/>
  <c r="AB1937" i="6" s="1"/>
  <c r="T1937" i="6"/>
  <c r="R1937" i="6"/>
  <c r="S1937" i="6" s="1"/>
  <c r="U1937" i="6"/>
  <c r="V1937" i="6" s="1"/>
  <c r="R1977" i="6"/>
  <c r="S1977" i="6" s="1"/>
  <c r="AA1977" i="6"/>
  <c r="AB1977" i="6" s="1"/>
  <c r="T1977" i="6"/>
  <c r="AA2009" i="6"/>
  <c r="AB2009" i="6" s="1"/>
  <c r="R2009" i="6"/>
  <c r="S2009" i="6" s="1"/>
  <c r="AA1282" i="6"/>
  <c r="AB1282" i="6" s="1"/>
  <c r="T1282" i="6"/>
  <c r="R1282" i="6"/>
  <c r="S1282" i="6" s="1"/>
  <c r="W12" i="6"/>
  <c r="X12" i="6" s="1"/>
  <c r="W340" i="6"/>
  <c r="X340" i="6" s="1"/>
  <c r="W1684" i="6"/>
  <c r="X1684" i="6" s="1"/>
  <c r="W2020" i="6"/>
  <c r="X2020" i="6" s="1"/>
  <c r="W606" i="6"/>
  <c r="X606" i="6" s="1"/>
  <c r="W1158" i="6"/>
  <c r="X1158" i="6" s="1"/>
  <c r="W1326" i="6"/>
  <c r="W1878" i="6"/>
  <c r="X1878" i="6" s="1"/>
  <c r="W780" i="6"/>
  <c r="X780" i="6" s="1"/>
  <c r="W740" i="6"/>
  <c r="X740" i="6" s="1"/>
  <c r="W574" i="6"/>
  <c r="X574" i="6" s="1"/>
  <c r="W1510" i="6"/>
  <c r="X1510" i="6" s="1"/>
  <c r="W600" i="6"/>
  <c r="X600" i="6" s="1"/>
  <c r="W1344" i="6"/>
  <c r="X1344" i="6" s="1"/>
  <c r="W1273" i="6"/>
  <c r="X1273" i="6" s="1"/>
  <c r="W1489" i="6"/>
  <c r="X1489" i="6" s="1"/>
  <c r="W1596" i="6"/>
  <c r="X1596" i="6" s="1"/>
  <c r="U236" i="6"/>
  <c r="V236" i="6" s="1"/>
  <c r="U468" i="6"/>
  <c r="V468" i="6" s="1"/>
  <c r="U676" i="6"/>
  <c r="V676" i="6" s="1"/>
  <c r="U1036" i="6"/>
  <c r="V1036" i="6" s="1"/>
  <c r="U1312" i="6"/>
  <c r="V1312" i="6" s="1"/>
  <c r="U1616" i="6"/>
  <c r="V1616" i="6" s="1"/>
  <c r="U878" i="6"/>
  <c r="V878" i="6" s="1"/>
  <c r="U1515" i="6"/>
  <c r="V1515" i="6" s="1"/>
  <c r="T972" i="6"/>
  <c r="T2020" i="6"/>
  <c r="W236" i="6"/>
  <c r="X236" i="6" s="1"/>
  <c r="W508" i="6"/>
  <c r="X508" i="6" s="1"/>
  <c r="W1036" i="6"/>
  <c r="X1036" i="6" s="1"/>
  <c r="W774" i="6"/>
  <c r="X774" i="6" s="1"/>
  <c r="W918" i="6"/>
  <c r="X918" i="6" s="1"/>
  <c r="W344" i="6"/>
  <c r="X344" i="6" s="1"/>
  <c r="W872" i="6"/>
  <c r="X872" i="6" s="1"/>
  <c r="W1004" i="6"/>
  <c r="X1004" i="6" s="1"/>
  <c r="W1798" i="6"/>
  <c r="X1798" i="6" s="1"/>
  <c r="W1918" i="6"/>
  <c r="X1918" i="6" s="1"/>
  <c r="W851" i="6"/>
  <c r="X851" i="6" s="1"/>
  <c r="W947" i="6"/>
  <c r="X947" i="6" s="1"/>
  <c r="W481" i="6"/>
  <c r="X481" i="6" s="1"/>
  <c r="W1177" i="6"/>
  <c r="X1177" i="6" s="1"/>
  <c r="W1068" i="6"/>
  <c r="X1068" i="6" s="1"/>
  <c r="W1570" i="6"/>
  <c r="X1570" i="6" s="1"/>
  <c r="W840" i="6"/>
  <c r="X840" i="6" s="1"/>
  <c r="U585" i="6"/>
  <c r="V585" i="6" s="1"/>
  <c r="U1282" i="6"/>
  <c r="V1282" i="6" s="1"/>
  <c r="U312" i="6"/>
  <c r="V312" i="6" s="1"/>
  <c r="U472" i="6"/>
  <c r="V472" i="6" s="1"/>
  <c r="U1684" i="6"/>
  <c r="V1684" i="6" s="1"/>
  <c r="U1924" i="6"/>
  <c r="U2009" i="6"/>
  <c r="V2009" i="6" s="1"/>
  <c r="U881" i="6"/>
  <c r="V881" i="6" s="1"/>
  <c r="U606" i="6"/>
  <c r="V606" i="6" s="1"/>
  <c r="U1292" i="6"/>
  <c r="V1292" i="6" s="1"/>
  <c r="U1977" i="6"/>
  <c r="U1032" i="6"/>
  <c r="V1032" i="6" s="1"/>
  <c r="T1998" i="6"/>
  <c r="T681" i="6"/>
  <c r="T649" i="6"/>
  <c r="T2009" i="6"/>
  <c r="R1713" i="6"/>
  <c r="S1713" i="6" s="1"/>
  <c r="W1563" i="6"/>
  <c r="X1563" i="6" s="1"/>
  <c r="W1324" i="6"/>
  <c r="X1324" i="6" s="1"/>
  <c r="W786" i="6"/>
  <c r="X786" i="6" s="1"/>
  <c r="W1218" i="6"/>
  <c r="X1218" i="6" s="1"/>
  <c r="W1470" i="6"/>
  <c r="X1470" i="6" s="1"/>
  <c r="W1614" i="6"/>
  <c r="X1614" i="6" s="1"/>
  <c r="W1758" i="6"/>
  <c r="X1758" i="6" s="1"/>
  <c r="W1292" i="6"/>
  <c r="X1292" i="6" s="1"/>
  <c r="W1724" i="6"/>
  <c r="X1724" i="6" s="1"/>
  <c r="W540" i="6"/>
  <c r="X540" i="6" s="1"/>
  <c r="W742" i="6"/>
  <c r="X742" i="6" s="1"/>
  <c r="W1859" i="6"/>
  <c r="X1859" i="6" s="1"/>
  <c r="W708" i="6"/>
  <c r="X708" i="6" s="1"/>
  <c r="W649" i="6"/>
  <c r="X649" i="6" s="1"/>
  <c r="W1081" i="6"/>
  <c r="X1081" i="6" s="1"/>
  <c r="W972" i="6"/>
  <c r="X972" i="6" s="1"/>
  <c r="W1049" i="6"/>
  <c r="X1049" i="6" s="1"/>
  <c r="U140" i="6"/>
  <c r="V140" i="6" s="1"/>
  <c r="U404" i="6"/>
  <c r="V404" i="6" s="1"/>
  <c r="U536" i="6"/>
  <c r="V536" i="6" s="1"/>
  <c r="U704" i="6"/>
  <c r="V704" i="6" s="1"/>
  <c r="U172" i="6"/>
  <c r="V172" i="6" s="1"/>
  <c r="U904" i="6"/>
  <c r="V904" i="6" s="1"/>
  <c r="U1696" i="6"/>
  <c r="V1696" i="6" s="1"/>
  <c r="U1416" i="6"/>
  <c r="V1416" i="6" s="1"/>
  <c r="U817" i="6"/>
  <c r="V817" i="6" s="1"/>
  <c r="U1251" i="6"/>
  <c r="V1251" i="6" s="1"/>
  <c r="T204" i="6"/>
  <c r="T840" i="6"/>
  <c r="T2030" i="6"/>
  <c r="R878" i="6"/>
  <c r="S878" i="6" s="1"/>
  <c r="W140" i="6"/>
  <c r="X140" i="6" s="1"/>
  <c r="W1923" i="6"/>
  <c r="X1923" i="6" s="1"/>
  <c r="W940" i="6"/>
  <c r="X940" i="6" s="1"/>
  <c r="W1492" i="6"/>
  <c r="X1492" i="6" s="1"/>
  <c r="W644" i="6"/>
  <c r="X644" i="6" s="1"/>
  <c r="W908" i="6"/>
  <c r="AC908" i="6" s="1"/>
  <c r="W646" i="6"/>
  <c r="X646" i="6" s="1"/>
  <c r="W1114" i="6"/>
  <c r="X1114" i="6" s="1"/>
  <c r="W1582" i="6"/>
  <c r="X1582" i="6" s="1"/>
  <c r="W768" i="6"/>
  <c r="X768" i="6" s="1"/>
  <c r="W1493" i="6"/>
  <c r="X1493" i="6" s="1"/>
  <c r="W385" i="6"/>
  <c r="X385" i="6" s="1"/>
  <c r="W817" i="6"/>
  <c r="X817" i="6" s="1"/>
  <c r="W985" i="6"/>
  <c r="X985" i="6" s="1"/>
  <c r="W1061" i="6"/>
  <c r="X1061" i="6" s="1"/>
  <c r="W1644" i="6"/>
  <c r="X1644" i="6" s="1"/>
  <c r="W1621" i="6"/>
  <c r="X1621" i="6" s="1"/>
  <c r="U604" i="6"/>
  <c r="V604" i="6" s="1"/>
  <c r="U540" i="6"/>
  <c r="V540" i="6" s="1"/>
  <c r="U568" i="6"/>
  <c r="V568" i="6" s="1"/>
  <c r="U436" i="6"/>
  <c r="V436" i="6" s="1"/>
  <c r="U1228" i="6"/>
  <c r="V1228" i="6" s="1"/>
  <c r="U1972" i="6"/>
  <c r="V1972" i="6" s="1"/>
  <c r="U1218" i="6"/>
  <c r="V1218" i="6" s="1"/>
  <c r="U649" i="6"/>
  <c r="V649" i="6" s="1"/>
  <c r="U1698" i="6"/>
  <c r="V1698" i="6" s="1"/>
  <c r="U1998" i="6"/>
  <c r="V1998" i="6" s="1"/>
  <c r="T526" i="6"/>
  <c r="T1698" i="6"/>
  <c r="W204" i="6"/>
  <c r="X204" i="6" s="1"/>
  <c r="W676" i="6"/>
  <c r="X676" i="6" s="1"/>
  <c r="W1228" i="6"/>
  <c r="X1228" i="6" s="1"/>
  <c r="W1164" i="6"/>
  <c r="X1164" i="6" s="1"/>
  <c r="W1086" i="6"/>
  <c r="X1086" i="6" s="1"/>
  <c r="W1662" i="6"/>
  <c r="W1404" i="6"/>
  <c r="X1404" i="6" s="1"/>
  <c r="W672" i="6"/>
  <c r="X672" i="6" s="1"/>
  <c r="W526" i="6"/>
  <c r="X526" i="6" s="1"/>
  <c r="W1246" i="6"/>
  <c r="X1246" i="6" s="1"/>
  <c r="W1726" i="6"/>
  <c r="X1726" i="6" s="1"/>
  <c r="W1846" i="6"/>
  <c r="W876" i="6"/>
  <c r="X876" i="6" s="1"/>
  <c r="W1643" i="6"/>
  <c r="X1643" i="6" s="1"/>
  <c r="W1800" i="6"/>
  <c r="X1800" i="6" s="1"/>
  <c r="U44" i="6"/>
  <c r="V44" i="6" s="1"/>
  <c r="U308" i="6"/>
  <c r="V308" i="6" s="1"/>
  <c r="U440" i="6"/>
  <c r="V440" i="6" s="1"/>
  <c r="U572" i="6"/>
  <c r="V572" i="6" s="1"/>
  <c r="U508" i="6"/>
  <c r="V508" i="6" s="1"/>
  <c r="U1096" i="6"/>
  <c r="V1096" i="6" s="1"/>
  <c r="U1240" i="6"/>
  <c r="V1240" i="6" s="1"/>
  <c r="U1984" i="6"/>
  <c r="V1984" i="6" s="1"/>
  <c r="U1713" i="6"/>
  <c r="V1713" i="6" s="1"/>
  <c r="U1377" i="6"/>
  <c r="V1377" i="6" s="1"/>
  <c r="U1054" i="6"/>
  <c r="V1054" i="6" s="1"/>
  <c r="U1850" i="6"/>
  <c r="V1850" i="6" s="1"/>
  <c r="U1158" i="6"/>
  <c r="V1158" i="6" s="1"/>
  <c r="T568" i="6"/>
  <c r="T1358" i="6"/>
  <c r="T404" i="6"/>
  <c r="R1493" i="6"/>
  <c r="S1493" i="6" s="1"/>
  <c r="AA585" i="6"/>
  <c r="AB585" i="6" s="1"/>
  <c r="W44" i="6"/>
  <c r="X44" i="6" s="1"/>
  <c r="W468" i="6"/>
  <c r="X468" i="6" s="1"/>
  <c r="W1876" i="6"/>
  <c r="X1876" i="6" s="1"/>
  <c r="W1260" i="6"/>
  <c r="X1260" i="6" s="1"/>
  <c r="W678" i="6"/>
  <c r="X678" i="6" s="1"/>
  <c r="W846" i="6"/>
  <c r="X846" i="6" s="1"/>
  <c r="W404" i="6"/>
  <c r="X404" i="6" s="1"/>
  <c r="W536" i="6"/>
  <c r="X536" i="6" s="1"/>
  <c r="W800" i="6"/>
  <c r="X800" i="6" s="1"/>
  <c r="W1064" i="6"/>
  <c r="X1064" i="6" s="1"/>
  <c r="W1196" i="6"/>
  <c r="X1196" i="6" s="1"/>
  <c r="W1294" i="6"/>
  <c r="X1294" i="6" s="1"/>
  <c r="W553" i="6"/>
  <c r="X553" i="6" s="1"/>
  <c r="W1441" i="6"/>
  <c r="X1441" i="6" s="1"/>
  <c r="W1561" i="6"/>
  <c r="X1561" i="6" s="1"/>
  <c r="W268" i="6"/>
  <c r="X268" i="6" s="1"/>
  <c r="W76" i="6"/>
  <c r="X76" i="6" s="1"/>
  <c r="U372" i="6"/>
  <c r="V372" i="6" s="1"/>
  <c r="U753" i="6"/>
  <c r="V753" i="6" s="1"/>
  <c r="U1958" i="6"/>
  <c r="V1958" i="6" s="1"/>
  <c r="U1836" i="6"/>
  <c r="V1836" i="6" s="1"/>
  <c r="U1550" i="6"/>
  <c r="V1550" i="6" s="1"/>
  <c r="T340" i="6"/>
  <c r="T1017" i="6"/>
  <c r="T851" i="6"/>
  <c r="T308" i="6"/>
  <c r="T1294" i="6"/>
  <c r="Z1467" i="6"/>
  <c r="U127" i="6"/>
  <c r="V127" i="6" s="1"/>
  <c r="U31" i="6"/>
  <c r="V31" i="6" s="1"/>
  <c r="R127" i="6"/>
  <c r="S127" i="6" s="1"/>
  <c r="AA31" i="6"/>
  <c r="AB31" i="6" s="1"/>
  <c r="R31" i="6"/>
  <c r="S31" i="6" s="1"/>
  <c r="W63" i="6"/>
  <c r="X63" i="6" s="1"/>
  <c r="AA63" i="6"/>
  <c r="AB63" i="6" s="1"/>
  <c r="R63" i="6"/>
  <c r="S63" i="6" s="1"/>
  <c r="T63" i="6"/>
  <c r="U63" i="6"/>
  <c r="V63" i="6" s="1"/>
  <c r="AA95" i="6"/>
  <c r="AB95" i="6" s="1"/>
  <c r="T95" i="6"/>
  <c r="U95" i="6"/>
  <c r="V95" i="6" s="1"/>
  <c r="R95" i="6"/>
  <c r="S95" i="6" s="1"/>
  <c r="AA127" i="6"/>
  <c r="AB127" i="6" s="1"/>
  <c r="T127" i="6"/>
  <c r="AA374" i="6"/>
  <c r="AB374" i="6" s="1"/>
  <c r="R374" i="6"/>
  <c r="S374" i="6" s="1"/>
  <c r="T374" i="6"/>
  <c r="W374" i="6"/>
  <c r="X374" i="6" s="1"/>
  <c r="U374" i="6"/>
  <c r="V374" i="6" s="1"/>
  <c r="W41" i="6"/>
  <c r="X41" i="6" s="1"/>
  <c r="T41" i="6"/>
  <c r="R41" i="6"/>
  <c r="S41" i="6" s="1"/>
  <c r="AA41" i="6"/>
  <c r="AB41" i="6" s="1"/>
  <c r="U41" i="6"/>
  <c r="V41" i="6" s="1"/>
  <c r="R81" i="6"/>
  <c r="S81" i="6" s="1"/>
  <c r="U81" i="6"/>
  <c r="V81" i="6" s="1"/>
  <c r="AA81" i="6"/>
  <c r="AB81" i="6" s="1"/>
  <c r="T81" i="6"/>
  <c r="W81" i="6"/>
  <c r="X81" i="6" s="1"/>
  <c r="U113" i="6"/>
  <c r="V113" i="6" s="1"/>
  <c r="R113" i="6"/>
  <c r="S113" i="6" s="1"/>
  <c r="T113" i="6"/>
  <c r="W113" i="6"/>
  <c r="X113" i="6" s="1"/>
  <c r="U145" i="6"/>
  <c r="V145" i="6" s="1"/>
  <c r="T145" i="6"/>
  <c r="W145" i="6"/>
  <c r="X145" i="6" s="1"/>
  <c r="AA145" i="6"/>
  <c r="AB145" i="6" s="1"/>
  <c r="R145" i="6"/>
  <c r="S145" i="6" s="1"/>
  <c r="U177" i="6"/>
  <c r="V177" i="6" s="1"/>
  <c r="AA177" i="6"/>
  <c r="AB177" i="6" s="1"/>
  <c r="T177" i="6"/>
  <c r="W177" i="6"/>
  <c r="X177" i="6" s="1"/>
  <c r="R225" i="6"/>
  <c r="S225" i="6" s="1"/>
  <c r="T225" i="6"/>
  <c r="W225" i="6"/>
  <c r="X225" i="6" s="1"/>
  <c r="U225" i="6"/>
  <c r="V225" i="6" s="1"/>
  <c r="AA265" i="6"/>
  <c r="AB265" i="6" s="1"/>
  <c r="U265" i="6"/>
  <c r="V265" i="6" s="1"/>
  <c r="W265" i="6"/>
  <c r="X265" i="6" s="1"/>
  <c r="R265" i="6"/>
  <c r="S265" i="6" s="1"/>
  <c r="T265" i="6"/>
  <c r="U297" i="6"/>
  <c r="V297" i="6" s="1"/>
  <c r="R297" i="6"/>
  <c r="S297" i="6" s="1"/>
  <c r="AA297" i="6"/>
  <c r="AB297" i="6" s="1"/>
  <c r="T297" i="6"/>
  <c r="W297" i="6"/>
  <c r="X297" i="6" s="1"/>
  <c r="R329" i="6"/>
  <c r="S329" i="6" s="1"/>
  <c r="U329" i="6"/>
  <c r="V329" i="6" s="1"/>
  <c r="T329" i="6"/>
  <c r="AA329" i="6"/>
  <c r="AB329" i="6" s="1"/>
  <c r="U18" i="6"/>
  <c r="V18" i="6" s="1"/>
  <c r="R18" i="6"/>
  <c r="S18" i="6" s="1"/>
  <c r="W18" i="6"/>
  <c r="X18" i="6" s="1"/>
  <c r="T18" i="6"/>
  <c r="T50" i="6"/>
  <c r="R50" i="6"/>
  <c r="S50" i="6" s="1"/>
  <c r="AA50" i="6"/>
  <c r="AB50" i="6" s="1"/>
  <c r="U50" i="6"/>
  <c r="V50" i="6" s="1"/>
  <c r="W50" i="6"/>
  <c r="X50" i="6" s="1"/>
  <c r="AA82" i="6"/>
  <c r="AB82" i="6" s="1"/>
  <c r="U82" i="6"/>
  <c r="V82" i="6" s="1"/>
  <c r="W82" i="6"/>
  <c r="X82" i="6" s="1"/>
  <c r="R82" i="6"/>
  <c r="S82" i="6" s="1"/>
  <c r="T82" i="6"/>
  <c r="T114" i="6"/>
  <c r="U114" i="6"/>
  <c r="V114" i="6" s="1"/>
  <c r="AA114" i="6"/>
  <c r="AB114" i="6" s="1"/>
  <c r="W114" i="6"/>
  <c r="X114" i="6" s="1"/>
  <c r="W154" i="6"/>
  <c r="X154" i="6" s="1"/>
  <c r="U154" i="6"/>
  <c r="V154" i="6" s="1"/>
  <c r="AA154" i="6"/>
  <c r="AB154" i="6" s="1"/>
  <c r="R186" i="6"/>
  <c r="S186" i="6" s="1"/>
  <c r="T186" i="6"/>
  <c r="U186" i="6"/>
  <c r="V186" i="6" s="1"/>
  <c r="AA186" i="6"/>
  <c r="AB186" i="6" s="1"/>
  <c r="R218" i="6"/>
  <c r="S218" i="6" s="1"/>
  <c r="T218" i="6"/>
  <c r="U218" i="6"/>
  <c r="V218" i="6" s="1"/>
  <c r="W218" i="6"/>
  <c r="X218" i="6" s="1"/>
  <c r="AA218" i="6"/>
  <c r="AB218" i="6" s="1"/>
  <c r="AA250" i="6"/>
  <c r="AB250" i="6" s="1"/>
  <c r="W250" i="6"/>
  <c r="X250" i="6" s="1"/>
  <c r="R250" i="6"/>
  <c r="S250" i="6" s="1"/>
  <c r="T250" i="6"/>
  <c r="U250" i="6"/>
  <c r="V250" i="6" s="1"/>
  <c r="AA282" i="6"/>
  <c r="AB282" i="6" s="1"/>
  <c r="R282" i="6"/>
  <c r="S282" i="6" s="1"/>
  <c r="U282" i="6"/>
  <c r="V282" i="6" s="1"/>
  <c r="W282" i="6"/>
  <c r="X282" i="6" s="1"/>
  <c r="T282" i="6"/>
  <c r="W322" i="6"/>
  <c r="X322" i="6" s="1"/>
  <c r="AA322" i="6"/>
  <c r="AB322" i="6" s="1"/>
  <c r="R322" i="6"/>
  <c r="S322" i="6" s="1"/>
  <c r="T322" i="6"/>
  <c r="U322" i="6"/>
  <c r="V322" i="6" s="1"/>
  <c r="R354" i="6"/>
  <c r="S354" i="6" s="1"/>
  <c r="T354" i="6"/>
  <c r="AA354" i="6"/>
  <c r="AB354" i="6" s="1"/>
  <c r="W354" i="6"/>
  <c r="X354" i="6" s="1"/>
  <c r="U354" i="6"/>
  <c r="V354" i="6" s="1"/>
  <c r="T386" i="6"/>
  <c r="AA386" i="6"/>
  <c r="AB386" i="6" s="1"/>
  <c r="U386" i="6"/>
  <c r="V386" i="6" s="1"/>
  <c r="W386" i="6"/>
  <c r="X386" i="6" s="1"/>
  <c r="R386" i="6"/>
  <c r="S386" i="6" s="1"/>
  <c r="T418" i="6"/>
  <c r="U418" i="6"/>
  <c r="R418" i="6"/>
  <c r="S418" i="6" s="1"/>
  <c r="W418" i="6"/>
  <c r="X418" i="6" s="1"/>
  <c r="AA418" i="6"/>
  <c r="AB418" i="6" s="1"/>
  <c r="W450" i="6"/>
  <c r="X450" i="6" s="1"/>
  <c r="U450" i="6"/>
  <c r="V450" i="6" s="1"/>
  <c r="AA450" i="6"/>
  <c r="AB450" i="6" s="1"/>
  <c r="R450" i="6"/>
  <c r="S450" i="6" s="1"/>
  <c r="R482" i="6"/>
  <c r="S482" i="6" s="1"/>
  <c r="U482" i="6"/>
  <c r="V482" i="6" s="1"/>
  <c r="T482" i="6"/>
  <c r="W482" i="6"/>
  <c r="X482" i="6" s="1"/>
  <c r="AA514" i="6"/>
  <c r="AB514" i="6" s="1"/>
  <c r="R514" i="6"/>
  <c r="S514" i="6" s="1"/>
  <c r="W514" i="6"/>
  <c r="U554" i="6"/>
  <c r="V554" i="6" s="1"/>
  <c r="T554" i="6"/>
  <c r="R554" i="6"/>
  <c r="S554" i="6" s="1"/>
  <c r="AA554" i="6"/>
  <c r="AB554" i="6" s="1"/>
  <c r="R586" i="6"/>
  <c r="S586" i="6" s="1"/>
  <c r="W586" i="6"/>
  <c r="X586" i="6" s="1"/>
  <c r="AA586" i="6"/>
  <c r="AB586" i="6" s="1"/>
  <c r="T586" i="6"/>
  <c r="U586" i="6"/>
  <c r="V586" i="6" s="1"/>
  <c r="T27" i="6"/>
  <c r="W27" i="6"/>
  <c r="X27" i="6" s="1"/>
  <c r="AA27" i="6"/>
  <c r="AB27" i="6" s="1"/>
  <c r="R27" i="6"/>
  <c r="S27" i="6" s="1"/>
  <c r="T59" i="6"/>
  <c r="AA59" i="6"/>
  <c r="AB59" i="6" s="1"/>
  <c r="W59" i="6"/>
  <c r="X59" i="6" s="1"/>
  <c r="U59" i="6"/>
  <c r="V59" i="6" s="1"/>
  <c r="R59" i="6"/>
  <c r="S59" i="6" s="1"/>
  <c r="AA91" i="6"/>
  <c r="AB91" i="6" s="1"/>
  <c r="U91" i="6"/>
  <c r="W91" i="6"/>
  <c r="X91" i="6" s="1"/>
  <c r="T91" i="6"/>
  <c r="R123" i="6"/>
  <c r="S123" i="6" s="1"/>
  <c r="W123" i="6"/>
  <c r="X123" i="6" s="1"/>
  <c r="AA123" i="6"/>
  <c r="AB123" i="6" s="1"/>
  <c r="R155" i="6"/>
  <c r="S155" i="6" s="1"/>
  <c r="T155" i="6"/>
  <c r="U155" i="6"/>
  <c r="V155" i="6" s="1"/>
  <c r="AA155" i="6"/>
  <c r="AB155" i="6" s="1"/>
  <c r="W155" i="6"/>
  <c r="X155" i="6" s="1"/>
  <c r="R187" i="6"/>
  <c r="S187" i="6" s="1"/>
  <c r="T187" i="6"/>
  <c r="U187" i="6"/>
  <c r="V187" i="6" s="1"/>
  <c r="W187" i="6"/>
  <c r="X187" i="6" s="1"/>
  <c r="AA187" i="6"/>
  <c r="AB187" i="6" s="1"/>
  <c r="AA219" i="6"/>
  <c r="AB219" i="6" s="1"/>
  <c r="T219" i="6"/>
  <c r="W219" i="6"/>
  <c r="X219" i="6" s="1"/>
  <c r="W251" i="6"/>
  <c r="X251" i="6" s="1"/>
  <c r="U251" i="6"/>
  <c r="V251" i="6" s="1"/>
  <c r="R251" i="6"/>
  <c r="S251" i="6" s="1"/>
  <c r="T251" i="6"/>
  <c r="AA251" i="6"/>
  <c r="AB251" i="6" s="1"/>
  <c r="AA283" i="6"/>
  <c r="AB283" i="6" s="1"/>
  <c r="W283" i="6"/>
  <c r="X283" i="6" s="1"/>
  <c r="R283" i="6"/>
  <c r="S283" i="6" s="1"/>
  <c r="T283" i="6"/>
  <c r="U283" i="6"/>
  <c r="V283" i="6" s="1"/>
  <c r="AA315" i="6"/>
  <c r="AB315" i="6" s="1"/>
  <c r="T315" i="6"/>
  <c r="W315" i="6"/>
  <c r="X315" i="6" s="1"/>
  <c r="R315" i="6"/>
  <c r="S315" i="6" s="1"/>
  <c r="AA347" i="6"/>
  <c r="AB347" i="6" s="1"/>
  <c r="R347" i="6"/>
  <c r="S347" i="6" s="1"/>
  <c r="T347" i="6"/>
  <c r="W347" i="6"/>
  <c r="X347" i="6" s="1"/>
  <c r="U347" i="6"/>
  <c r="V347" i="6" s="1"/>
  <c r="R379" i="6"/>
  <c r="S379" i="6" s="1"/>
  <c r="W379" i="6"/>
  <c r="X379" i="6" s="1"/>
  <c r="AA379" i="6"/>
  <c r="AB379" i="6" s="1"/>
  <c r="U379" i="6"/>
  <c r="V379" i="6" s="1"/>
  <c r="AA411" i="6"/>
  <c r="AB411" i="6" s="1"/>
  <c r="U411" i="6"/>
  <c r="V411" i="6" s="1"/>
  <c r="W411" i="6"/>
  <c r="X411" i="6" s="1"/>
  <c r="R411" i="6"/>
  <c r="S411" i="6" s="1"/>
  <c r="T411" i="6"/>
  <c r="R443" i="6"/>
  <c r="S443" i="6" s="1"/>
  <c r="T443" i="6"/>
  <c r="W443" i="6"/>
  <c r="U443" i="6"/>
  <c r="V443" i="6" s="1"/>
  <c r="AA443" i="6"/>
  <c r="AB443" i="6" s="1"/>
  <c r="T475" i="6"/>
  <c r="R475" i="6"/>
  <c r="S475" i="6" s="1"/>
  <c r="W475" i="6"/>
  <c r="X475" i="6" s="1"/>
  <c r="AA475" i="6"/>
  <c r="AB475" i="6" s="1"/>
  <c r="U475" i="6"/>
  <c r="V475" i="6" s="1"/>
  <c r="AA507" i="6"/>
  <c r="AB507" i="6" s="1"/>
  <c r="T507" i="6"/>
  <c r="U507" i="6"/>
  <c r="V507" i="6" s="1"/>
  <c r="W507" i="6"/>
  <c r="X507" i="6" s="1"/>
  <c r="AA539" i="6"/>
  <c r="AB539" i="6" s="1"/>
  <c r="W539" i="6"/>
  <c r="R539" i="6"/>
  <c r="S539" i="6" s="1"/>
  <c r="U539" i="6"/>
  <c r="V539" i="6" s="1"/>
  <c r="T539" i="6"/>
  <c r="W571" i="6"/>
  <c r="X571" i="6" s="1"/>
  <c r="AA571" i="6"/>
  <c r="AB571" i="6" s="1"/>
  <c r="U571" i="6"/>
  <c r="T603" i="6"/>
  <c r="AA603" i="6"/>
  <c r="AB603" i="6" s="1"/>
  <c r="W603" i="6"/>
  <c r="R603" i="6"/>
  <c r="S603" i="6" s="1"/>
  <c r="AA635" i="6"/>
  <c r="AB635" i="6" s="1"/>
  <c r="R635" i="6"/>
  <c r="S635" i="6" s="1"/>
  <c r="W635" i="6"/>
  <c r="X635" i="6" s="1"/>
  <c r="U635" i="6"/>
  <c r="V635" i="6" s="1"/>
  <c r="T635" i="6"/>
  <c r="AA667" i="6"/>
  <c r="AB667" i="6" s="1"/>
  <c r="W667" i="6"/>
  <c r="X667" i="6" s="1"/>
  <c r="T667" i="6"/>
  <c r="U667" i="6"/>
  <c r="V667" i="6" s="1"/>
  <c r="R667" i="6"/>
  <c r="S667" i="6" s="1"/>
  <c r="U699" i="6"/>
  <c r="V699" i="6" s="1"/>
  <c r="W699" i="6"/>
  <c r="X699" i="6" s="1"/>
  <c r="AA699" i="6"/>
  <c r="AB699" i="6" s="1"/>
  <c r="T699" i="6"/>
  <c r="R699" i="6"/>
  <c r="S699" i="6" s="1"/>
  <c r="AA731" i="6"/>
  <c r="AB731" i="6" s="1"/>
  <c r="U731" i="6"/>
  <c r="V731" i="6" s="1"/>
  <c r="W731" i="6"/>
  <c r="X731" i="6" s="1"/>
  <c r="R763" i="6"/>
  <c r="S763" i="6" s="1"/>
  <c r="AA763" i="6"/>
  <c r="AB763" i="6" s="1"/>
  <c r="T763" i="6"/>
  <c r="U763" i="6"/>
  <c r="V763" i="6" s="1"/>
  <c r="U13" i="6"/>
  <c r="V13" i="6" s="1"/>
  <c r="AA13" i="6"/>
  <c r="AB13" i="6" s="1"/>
  <c r="R13" i="6"/>
  <c r="S13" i="6" s="1"/>
  <c r="T13" i="6"/>
  <c r="W13" i="6"/>
  <c r="X13" i="6" s="1"/>
  <c r="R45" i="6"/>
  <c r="S45" i="6" s="1"/>
  <c r="T45" i="6"/>
  <c r="U45" i="6"/>
  <c r="V45" i="6" s="1"/>
  <c r="AA45" i="6"/>
  <c r="AB45" i="6" s="1"/>
  <c r="T77" i="6"/>
  <c r="W77" i="6"/>
  <c r="X77" i="6" s="1"/>
  <c r="R77" i="6"/>
  <c r="S77" i="6" s="1"/>
  <c r="U77" i="6"/>
  <c r="V77" i="6" s="1"/>
  <c r="AA77" i="6"/>
  <c r="AB77" i="6" s="1"/>
  <c r="AA117" i="6"/>
  <c r="AB117" i="6" s="1"/>
  <c r="T117" i="6"/>
  <c r="W117" i="6"/>
  <c r="X117" i="6" s="1"/>
  <c r="U117" i="6"/>
  <c r="V117" i="6" s="1"/>
  <c r="R117" i="6"/>
  <c r="S117" i="6" s="1"/>
  <c r="AA149" i="6"/>
  <c r="AB149" i="6" s="1"/>
  <c r="W149" i="6"/>
  <c r="X149" i="6" s="1"/>
  <c r="T149" i="6"/>
  <c r="U149" i="6"/>
  <c r="V149" i="6" s="1"/>
  <c r="R149" i="6"/>
  <c r="S149" i="6" s="1"/>
  <c r="T221" i="6"/>
  <c r="W221" i="6"/>
  <c r="X221" i="6" s="1"/>
  <c r="AA221" i="6"/>
  <c r="AB221" i="6" s="1"/>
  <c r="U221" i="6"/>
  <c r="V221" i="6" s="1"/>
  <c r="AA253" i="6"/>
  <c r="AB253" i="6" s="1"/>
  <c r="U253" i="6"/>
  <c r="V253" i="6" s="1"/>
  <c r="W253" i="6"/>
  <c r="X253" i="6" s="1"/>
  <c r="R253" i="6"/>
  <c r="S253" i="6" s="1"/>
  <c r="T253" i="6"/>
  <c r="T285" i="6"/>
  <c r="U285" i="6"/>
  <c r="V285" i="6" s="1"/>
  <c r="AA285" i="6"/>
  <c r="AB285" i="6" s="1"/>
  <c r="W285" i="6"/>
  <c r="X285" i="6" s="1"/>
  <c r="U317" i="6"/>
  <c r="V317" i="6" s="1"/>
  <c r="W317" i="6"/>
  <c r="X317" i="6" s="1"/>
  <c r="R317" i="6"/>
  <c r="S317" i="6" s="1"/>
  <c r="T317" i="6"/>
  <c r="AA317" i="6"/>
  <c r="AB317" i="6" s="1"/>
  <c r="T349" i="6"/>
  <c r="R349" i="6"/>
  <c r="S349" i="6" s="1"/>
  <c r="U349" i="6"/>
  <c r="V349" i="6" s="1"/>
  <c r="W349" i="6"/>
  <c r="X349" i="6" s="1"/>
  <c r="U381" i="6"/>
  <c r="V381" i="6" s="1"/>
  <c r="R381" i="6"/>
  <c r="S381" i="6" s="1"/>
  <c r="AA381" i="6"/>
  <c r="AB381" i="6" s="1"/>
  <c r="T413" i="6"/>
  <c r="R413" i="6"/>
  <c r="S413" i="6" s="1"/>
  <c r="U413" i="6"/>
  <c r="V413" i="6" s="1"/>
  <c r="W413" i="6"/>
  <c r="X413" i="6" s="1"/>
  <c r="R445" i="6"/>
  <c r="S445" i="6" s="1"/>
  <c r="AA445" i="6"/>
  <c r="AB445" i="6" s="1"/>
  <c r="T445" i="6"/>
  <c r="U445" i="6"/>
  <c r="V445" i="6" s="1"/>
  <c r="W445" i="6"/>
  <c r="X445" i="6" s="1"/>
  <c r="AA477" i="6"/>
  <c r="AB477" i="6" s="1"/>
  <c r="W477" i="6"/>
  <c r="X477" i="6" s="1"/>
  <c r="T477" i="6"/>
  <c r="AA509" i="6"/>
  <c r="AB509" i="6" s="1"/>
  <c r="R509" i="6"/>
  <c r="S509" i="6" s="1"/>
  <c r="W509" i="6"/>
  <c r="X509" i="6" s="1"/>
  <c r="U509" i="6"/>
  <c r="V509" i="6" s="1"/>
  <c r="W541" i="6"/>
  <c r="X541" i="6" s="1"/>
  <c r="R541" i="6"/>
  <c r="S541" i="6" s="1"/>
  <c r="AA541" i="6"/>
  <c r="AB541" i="6" s="1"/>
  <c r="T541" i="6"/>
  <c r="U541" i="6"/>
  <c r="V541" i="6" s="1"/>
  <c r="AA573" i="6"/>
  <c r="AB573" i="6" s="1"/>
  <c r="R573" i="6"/>
  <c r="S573" i="6" s="1"/>
  <c r="W573" i="6"/>
  <c r="X573" i="6" s="1"/>
  <c r="T573" i="6"/>
  <c r="R613" i="6"/>
  <c r="S613" i="6" s="1"/>
  <c r="AA613" i="6"/>
  <c r="AB613" i="6" s="1"/>
  <c r="T613" i="6"/>
  <c r="W613" i="6"/>
  <c r="X613" i="6" s="1"/>
  <c r="AA653" i="6"/>
  <c r="AB653" i="6" s="1"/>
  <c r="T653" i="6"/>
  <c r="U653" i="6"/>
  <c r="V653" i="6" s="1"/>
  <c r="W653" i="6"/>
  <c r="X653" i="6" s="1"/>
  <c r="R653" i="6"/>
  <c r="S653" i="6" s="1"/>
  <c r="R685" i="6"/>
  <c r="S685" i="6" s="1"/>
  <c r="AA685" i="6"/>
  <c r="AB685" i="6" s="1"/>
  <c r="U685" i="6"/>
  <c r="V685" i="6" s="1"/>
  <c r="T685" i="6"/>
  <c r="W685" i="6"/>
  <c r="T717" i="6"/>
  <c r="AA717" i="6"/>
  <c r="AB717" i="6" s="1"/>
  <c r="U717" i="6"/>
  <c r="V717" i="6" s="1"/>
  <c r="W717" i="6"/>
  <c r="X717" i="6" s="1"/>
  <c r="R717" i="6"/>
  <c r="S717" i="6" s="1"/>
  <c r="T749" i="6"/>
  <c r="W749" i="6"/>
  <c r="X749" i="6" s="1"/>
  <c r="AA749" i="6"/>
  <c r="AB749" i="6" s="1"/>
  <c r="R749" i="6"/>
  <c r="S749" i="6" s="1"/>
  <c r="U749" i="6"/>
  <c r="V749" i="6" s="1"/>
  <c r="R789" i="6"/>
  <c r="S789" i="6" s="1"/>
  <c r="T789" i="6"/>
  <c r="U789" i="6"/>
  <c r="V789" i="6" s="1"/>
  <c r="AA789" i="6"/>
  <c r="AB789" i="6" s="1"/>
  <c r="W789" i="6"/>
  <c r="X789" i="6" s="1"/>
  <c r="R829" i="6"/>
  <c r="S829" i="6" s="1"/>
  <c r="AA829" i="6"/>
  <c r="AB829" i="6" s="1"/>
  <c r="U829" i="6"/>
  <c r="V829" i="6" s="1"/>
  <c r="W829" i="6"/>
  <c r="X829" i="6" s="1"/>
  <c r="T829" i="6"/>
  <c r="T869" i="6"/>
  <c r="W869" i="6"/>
  <c r="X869" i="6" s="1"/>
  <c r="AA869" i="6"/>
  <c r="AB869" i="6" s="1"/>
  <c r="U869" i="6"/>
  <c r="V869" i="6" s="1"/>
  <c r="R869" i="6"/>
  <c r="S869" i="6" s="1"/>
  <c r="R901" i="6"/>
  <c r="S901" i="6" s="1"/>
  <c r="U901" i="6"/>
  <c r="V901" i="6" s="1"/>
  <c r="W901" i="6"/>
  <c r="X901" i="6" s="1"/>
  <c r="T901" i="6"/>
  <c r="R933" i="6"/>
  <c r="S933" i="6" s="1"/>
  <c r="U933" i="6"/>
  <c r="V933" i="6" s="1"/>
  <c r="T933" i="6"/>
  <c r="AA933" i="6"/>
  <c r="AB933" i="6" s="1"/>
  <c r="W933" i="6"/>
  <c r="X933" i="6" s="1"/>
  <c r="T514" i="6"/>
  <c r="T731" i="6"/>
  <c r="T379" i="6"/>
  <c r="T571" i="6"/>
  <c r="R571" i="6"/>
  <c r="S571" i="6" s="1"/>
  <c r="AA151" i="6"/>
  <c r="AB151" i="6" s="1"/>
  <c r="G1085" i="6"/>
  <c r="J1085" i="6" s="1"/>
  <c r="T1369" i="6"/>
  <c r="Z942" i="6"/>
  <c r="Z1633" i="6"/>
  <c r="Z896" i="6"/>
  <c r="Z464" i="6"/>
  <c r="AA87" i="6"/>
  <c r="AB87" i="6" s="1"/>
  <c r="AA55" i="6"/>
  <c r="AB55" i="6" s="1"/>
  <c r="W1722" i="6"/>
  <c r="X1722" i="6" s="1"/>
  <c r="AA137" i="6"/>
  <c r="AB137" i="6" s="1"/>
  <c r="U566" i="6"/>
  <c r="V566" i="6" s="1"/>
  <c r="AA80" i="6"/>
  <c r="AB80" i="6" s="1"/>
  <c r="R80" i="6"/>
  <c r="S80" i="6" s="1"/>
  <c r="W80" i="6"/>
  <c r="X80" i="6" s="1"/>
  <c r="T80" i="6"/>
  <c r="AA272" i="6"/>
  <c r="AB272" i="6" s="1"/>
  <c r="W272" i="6"/>
  <c r="X272" i="6" s="1"/>
  <c r="R272" i="6"/>
  <c r="S272" i="6" s="1"/>
  <c r="T272" i="6"/>
  <c r="W2017" i="6"/>
  <c r="X2017" i="6" s="1"/>
  <c r="AA2017" i="6"/>
  <c r="AB2017" i="6" s="1"/>
  <c r="R2017" i="6"/>
  <c r="S2017" i="6" s="1"/>
  <c r="T2017" i="6"/>
  <c r="U2017" i="6"/>
  <c r="V2017" i="6" s="1"/>
  <c r="AA228" i="6"/>
  <c r="AB228" i="6" s="1"/>
  <c r="R228" i="6"/>
  <c r="S228" i="6" s="1"/>
  <c r="T228" i="6"/>
  <c r="U228" i="6"/>
  <c r="V228" i="6" s="1"/>
  <c r="W228" i="6"/>
  <c r="X228" i="6" s="1"/>
  <c r="AA500" i="6"/>
  <c r="AB500" i="6" s="1"/>
  <c r="R500" i="6"/>
  <c r="S500" i="6" s="1"/>
  <c r="T500" i="6"/>
  <c r="U500" i="6"/>
  <c r="V500" i="6" s="1"/>
  <c r="W500" i="6"/>
  <c r="X500" i="6" s="1"/>
  <c r="R732" i="6"/>
  <c r="S732" i="6" s="1"/>
  <c r="T732" i="6"/>
  <c r="U732" i="6"/>
  <c r="V732" i="6" s="1"/>
  <c r="AA732" i="6"/>
  <c r="AB732" i="6" s="1"/>
  <c r="W732" i="6"/>
  <c r="X732" i="6" s="1"/>
  <c r="AA996" i="6"/>
  <c r="AB996" i="6" s="1"/>
  <c r="R996" i="6"/>
  <c r="S996" i="6" s="1"/>
  <c r="T996" i="6"/>
  <c r="U996" i="6"/>
  <c r="V996" i="6" s="1"/>
  <c r="AA1220" i="6"/>
  <c r="AB1220" i="6" s="1"/>
  <c r="R1220" i="6"/>
  <c r="S1220" i="6" s="1"/>
  <c r="U1220" i="6"/>
  <c r="V1220" i="6" s="1"/>
  <c r="T1220" i="6"/>
  <c r="W1220" i="6"/>
  <c r="X1220" i="6" s="1"/>
  <c r="R1396" i="6"/>
  <c r="S1396" i="6" s="1"/>
  <c r="T1396" i="6"/>
  <c r="AA1396" i="6"/>
  <c r="AB1396" i="6" s="1"/>
  <c r="AA1756" i="6"/>
  <c r="AB1756" i="6" s="1"/>
  <c r="R1756" i="6"/>
  <c r="S1756" i="6" s="1"/>
  <c r="T1756" i="6"/>
  <c r="U1756" i="6"/>
  <c r="V1756" i="6" s="1"/>
  <c r="AA883" i="6"/>
  <c r="AB883" i="6" s="1"/>
  <c r="W883" i="6"/>
  <c r="X883" i="6" s="1"/>
  <c r="T883" i="6"/>
  <c r="U883" i="6"/>
  <c r="V883" i="6" s="1"/>
  <c r="R883" i="6"/>
  <c r="S883" i="6" s="1"/>
  <c r="AA1899" i="6"/>
  <c r="AB1899" i="6" s="1"/>
  <c r="T1899" i="6"/>
  <c r="U1899" i="6"/>
  <c r="V1899" i="6" s="1"/>
  <c r="W1899" i="6"/>
  <c r="X1899" i="6" s="1"/>
  <c r="R1899" i="6"/>
  <c r="S1899" i="6" s="1"/>
  <c r="R670" i="6"/>
  <c r="S670" i="6" s="1"/>
  <c r="W670" i="6"/>
  <c r="X670" i="6" s="1"/>
  <c r="AA670" i="6"/>
  <c r="AB670" i="6" s="1"/>
  <c r="T670" i="6"/>
  <c r="U670" i="6"/>
  <c r="V670" i="6" s="1"/>
  <c r="R902" i="6"/>
  <c r="S902" i="6" s="1"/>
  <c r="AA902" i="6"/>
  <c r="AB902" i="6" s="1"/>
  <c r="T902" i="6"/>
  <c r="U902" i="6"/>
  <c r="V902" i="6" s="1"/>
  <c r="W902" i="6"/>
  <c r="X902" i="6" s="1"/>
  <c r="R1150" i="6"/>
  <c r="S1150" i="6" s="1"/>
  <c r="AA1150" i="6"/>
  <c r="AB1150" i="6" s="1"/>
  <c r="T1150" i="6"/>
  <c r="W1150" i="6"/>
  <c r="X1150" i="6" s="1"/>
  <c r="U1150" i="6"/>
  <c r="V1150" i="6" s="1"/>
  <c r="AA1454" i="6"/>
  <c r="AB1454" i="6" s="1"/>
  <c r="R1454" i="6"/>
  <c r="S1454" i="6" s="1"/>
  <c r="W1454" i="6"/>
  <c r="X1454" i="6" s="1"/>
  <c r="T1454" i="6"/>
  <c r="U1454" i="6"/>
  <c r="V1454" i="6" s="1"/>
  <c r="R1686" i="6"/>
  <c r="S1686" i="6" s="1"/>
  <c r="T1686" i="6"/>
  <c r="U1686" i="6"/>
  <c r="V1686" i="6" s="1"/>
  <c r="W1686" i="6"/>
  <c r="X1686" i="6" s="1"/>
  <c r="AA1686" i="6"/>
  <c r="AB1686" i="6" s="1"/>
  <c r="R1950" i="6"/>
  <c r="S1950" i="6" s="1"/>
  <c r="AA1950" i="6"/>
  <c r="AB1950" i="6" s="1"/>
  <c r="T1950" i="6"/>
  <c r="W1950" i="6"/>
  <c r="X1950" i="6" s="1"/>
  <c r="AA1194" i="6"/>
  <c r="AB1194" i="6" s="1"/>
  <c r="R1194" i="6"/>
  <c r="S1194" i="6" s="1"/>
  <c r="W1194" i="6"/>
  <c r="X1194" i="6" s="1"/>
  <c r="T1194" i="6"/>
  <c r="U1194" i="6"/>
  <c r="V1194" i="6" s="1"/>
  <c r="AA2026" i="6"/>
  <c r="AB2026" i="6" s="1"/>
  <c r="R2026" i="6"/>
  <c r="S2026" i="6" s="1"/>
  <c r="T2026" i="6"/>
  <c r="W2026" i="6"/>
  <c r="X2026" i="6" s="1"/>
  <c r="U2026" i="6"/>
  <c r="V2026" i="6" s="1"/>
  <c r="R1851" i="6"/>
  <c r="S1851" i="6" s="1"/>
  <c r="T1851" i="6"/>
  <c r="U1851" i="6"/>
  <c r="V1851" i="6" s="1"/>
  <c r="AA1851" i="6"/>
  <c r="AB1851" i="6" s="1"/>
  <c r="AA432" i="6"/>
  <c r="AB432" i="6" s="1"/>
  <c r="R432" i="6"/>
  <c r="S432" i="6" s="1"/>
  <c r="W432" i="6"/>
  <c r="X432" i="6" s="1"/>
  <c r="T432" i="6"/>
  <c r="U432" i="6"/>
  <c r="V432" i="6" s="1"/>
  <c r="AA592" i="6"/>
  <c r="AB592" i="6" s="1"/>
  <c r="T592" i="6"/>
  <c r="U592" i="6"/>
  <c r="V592" i="6" s="1"/>
  <c r="W592" i="6"/>
  <c r="X592" i="6" s="1"/>
  <c r="AA792" i="6"/>
  <c r="AB792" i="6" s="1"/>
  <c r="R792" i="6"/>
  <c r="S792" i="6" s="1"/>
  <c r="T792" i="6"/>
  <c r="U792" i="6"/>
  <c r="V792" i="6" s="1"/>
  <c r="W792" i="6"/>
  <c r="X792" i="6" s="1"/>
  <c r="AA960" i="6"/>
  <c r="AB960" i="6" s="1"/>
  <c r="R960" i="6"/>
  <c r="S960" i="6" s="1"/>
  <c r="T960" i="6"/>
  <c r="U960" i="6"/>
  <c r="V960" i="6" s="1"/>
  <c r="R1120" i="6"/>
  <c r="S1120" i="6" s="1"/>
  <c r="T1120" i="6"/>
  <c r="U1120" i="6"/>
  <c r="V1120" i="6" s="1"/>
  <c r="W1120" i="6"/>
  <c r="X1120" i="6" s="1"/>
  <c r="AA1120" i="6"/>
  <c r="AB1120" i="6" s="1"/>
  <c r="AA1336" i="6"/>
  <c r="AB1336" i="6" s="1"/>
  <c r="R1336" i="6"/>
  <c r="S1336" i="6" s="1"/>
  <c r="U1336" i="6"/>
  <c r="V1336" i="6" s="1"/>
  <c r="W1336" i="6"/>
  <c r="X1336" i="6" s="1"/>
  <c r="T1336" i="6"/>
  <c r="AA1504" i="6"/>
  <c r="AB1504" i="6" s="1"/>
  <c r="R1504" i="6"/>
  <c r="S1504" i="6" s="1"/>
  <c r="U1504" i="6"/>
  <c r="V1504" i="6" s="1"/>
  <c r="W1504" i="6"/>
  <c r="X1504" i="6" s="1"/>
  <c r="T1504" i="6"/>
  <c r="AA1680" i="6"/>
  <c r="AB1680" i="6" s="1"/>
  <c r="W1680" i="6"/>
  <c r="X1680" i="6" s="1"/>
  <c r="T1680" i="6"/>
  <c r="U1680" i="6"/>
  <c r="V1680" i="6" s="1"/>
  <c r="R1680" i="6"/>
  <c r="S1680" i="6" s="1"/>
  <c r="R1920" i="6"/>
  <c r="S1920" i="6" s="1"/>
  <c r="W1920" i="6"/>
  <c r="X1920" i="6" s="1"/>
  <c r="U1920" i="6"/>
  <c r="V1920" i="6" s="1"/>
  <c r="T1920" i="6"/>
  <c r="AA1920" i="6"/>
  <c r="AB1920" i="6" s="1"/>
  <c r="AA377" i="6"/>
  <c r="AB377" i="6" s="1"/>
  <c r="R377" i="6"/>
  <c r="S377" i="6" s="1"/>
  <c r="T377" i="6"/>
  <c r="U377" i="6"/>
  <c r="V377" i="6" s="1"/>
  <c r="W377" i="6"/>
  <c r="X377" i="6" s="1"/>
  <c r="R505" i="6"/>
  <c r="S505" i="6" s="1"/>
  <c r="T505" i="6"/>
  <c r="AA505" i="6"/>
  <c r="AB505" i="6" s="1"/>
  <c r="W505" i="6"/>
  <c r="X505" i="6" s="1"/>
  <c r="U505" i="6"/>
  <c r="V505" i="6" s="1"/>
  <c r="U705" i="6"/>
  <c r="R705" i="6"/>
  <c r="S705" i="6" s="1"/>
  <c r="T705" i="6"/>
  <c r="W705" i="6"/>
  <c r="X705" i="6" s="1"/>
  <c r="R873" i="6"/>
  <c r="S873" i="6" s="1"/>
  <c r="T873" i="6"/>
  <c r="W873" i="6"/>
  <c r="X873" i="6" s="1"/>
  <c r="AA873" i="6"/>
  <c r="AB873" i="6" s="1"/>
  <c r="R1009" i="6"/>
  <c r="S1009" i="6" s="1"/>
  <c r="AA1009" i="6"/>
  <c r="AB1009" i="6" s="1"/>
  <c r="T1009" i="6"/>
  <c r="W1009" i="6"/>
  <c r="X1009" i="6" s="1"/>
  <c r="U1009" i="6"/>
  <c r="V1009" i="6" s="1"/>
  <c r="AA1305" i="6"/>
  <c r="AB1305" i="6" s="1"/>
  <c r="R1305" i="6"/>
  <c r="S1305" i="6" s="1"/>
  <c r="T1305" i="6"/>
  <c r="W1305" i="6"/>
  <c r="X1305" i="6" s="1"/>
  <c r="Z598" i="6"/>
  <c r="Z1851" i="6"/>
  <c r="Z2017" i="6"/>
  <c r="Z792" i="6"/>
  <c r="G1162" i="6"/>
  <c r="J1162" i="6" s="1"/>
  <c r="W174" i="6"/>
  <c r="X174" i="6" s="1"/>
  <c r="W1192" i="6"/>
  <c r="X1192" i="6" s="1"/>
  <c r="W1513" i="6"/>
  <c r="X1513" i="6" s="1"/>
  <c r="W960" i="6"/>
  <c r="X960" i="6" s="1"/>
  <c r="U1305" i="6"/>
  <c r="V1305" i="6" s="1"/>
  <c r="U1524" i="6"/>
  <c r="V1524" i="6" s="1"/>
  <c r="R1266" i="6"/>
  <c r="S1266" i="6" s="1"/>
  <c r="AA705" i="6"/>
  <c r="AB705" i="6" s="1"/>
  <c r="R38" i="6"/>
  <c r="S38" i="6" s="1"/>
  <c r="AA38" i="6"/>
  <c r="AB38" i="6" s="1"/>
  <c r="T38" i="6"/>
  <c r="U38" i="6"/>
  <c r="V38" i="6" s="1"/>
  <c r="W38" i="6"/>
  <c r="X38" i="6" s="1"/>
  <c r="AA206" i="6"/>
  <c r="AB206" i="6" s="1"/>
  <c r="R206" i="6"/>
  <c r="S206" i="6" s="1"/>
  <c r="T206" i="6"/>
  <c r="W206" i="6"/>
  <c r="X206" i="6" s="1"/>
  <c r="R382" i="6"/>
  <c r="S382" i="6" s="1"/>
  <c r="AA382" i="6"/>
  <c r="AB382" i="6" s="1"/>
  <c r="W382" i="6"/>
  <c r="X382" i="6" s="1"/>
  <c r="T382" i="6"/>
  <c r="U382" i="6"/>
  <c r="V382" i="6" s="1"/>
  <c r="AA112" i="6"/>
  <c r="AB112" i="6" s="1"/>
  <c r="U112" i="6"/>
  <c r="V112" i="6" s="1"/>
  <c r="T112" i="6"/>
  <c r="R112" i="6"/>
  <c r="S112" i="6" s="1"/>
  <c r="W112" i="6"/>
  <c r="X112" i="6" s="1"/>
  <c r="AA36" i="6"/>
  <c r="AB36" i="6" s="1"/>
  <c r="R36" i="6"/>
  <c r="S36" i="6" s="1"/>
  <c r="T36" i="6"/>
  <c r="U36" i="6"/>
  <c r="V36" i="6" s="1"/>
  <c r="W36" i="6"/>
  <c r="X36" i="6" s="1"/>
  <c r="AA260" i="6"/>
  <c r="AB260" i="6" s="1"/>
  <c r="U260" i="6"/>
  <c r="V260" i="6" s="1"/>
  <c r="T260" i="6"/>
  <c r="R260" i="6"/>
  <c r="S260" i="6" s="1"/>
  <c r="W260" i="6"/>
  <c r="X260" i="6" s="1"/>
  <c r="AA396" i="6"/>
  <c r="AB396" i="6" s="1"/>
  <c r="R396" i="6"/>
  <c r="S396" i="6" s="1"/>
  <c r="W396" i="6"/>
  <c r="X396" i="6" s="1"/>
  <c r="U396" i="6"/>
  <c r="V396" i="6" s="1"/>
  <c r="AA596" i="6"/>
  <c r="AB596" i="6" s="1"/>
  <c r="T596" i="6"/>
  <c r="U596" i="6"/>
  <c r="V596" i="6" s="1"/>
  <c r="R596" i="6"/>
  <c r="S596" i="6" s="1"/>
  <c r="W596" i="6"/>
  <c r="X596" i="6" s="1"/>
  <c r="AA804" i="6"/>
  <c r="AB804" i="6" s="1"/>
  <c r="R804" i="6"/>
  <c r="S804" i="6" s="1"/>
  <c r="T804" i="6"/>
  <c r="U804" i="6"/>
  <c r="V804" i="6" s="1"/>
  <c r="W804" i="6"/>
  <c r="X804" i="6" s="1"/>
  <c r="AA964" i="6"/>
  <c r="AB964" i="6" s="1"/>
  <c r="R964" i="6"/>
  <c r="S964" i="6" s="1"/>
  <c r="W964" i="6"/>
  <c r="X964" i="6" s="1"/>
  <c r="T964" i="6"/>
  <c r="AA1092" i="6"/>
  <c r="AB1092" i="6" s="1"/>
  <c r="R1092" i="6"/>
  <c r="S1092" i="6" s="1"/>
  <c r="T1092" i="6"/>
  <c r="U1092" i="6"/>
  <c r="V1092" i="6" s="1"/>
  <c r="W1092" i="6"/>
  <c r="X1092" i="6" s="1"/>
  <c r="AA1316" i="6"/>
  <c r="AB1316" i="6" s="1"/>
  <c r="W1316" i="6"/>
  <c r="X1316" i="6" s="1"/>
  <c r="U1316" i="6"/>
  <c r="V1316" i="6" s="1"/>
  <c r="R1316" i="6"/>
  <c r="S1316" i="6" s="1"/>
  <c r="T1316" i="6"/>
  <c r="AA1588" i="6"/>
  <c r="AB1588" i="6" s="1"/>
  <c r="U1588" i="6"/>
  <c r="V1588" i="6" s="1"/>
  <c r="W1588" i="6"/>
  <c r="X1588" i="6" s="1"/>
  <c r="R1588" i="6"/>
  <c r="S1588" i="6" s="1"/>
  <c r="T1588" i="6"/>
  <c r="AA1716" i="6"/>
  <c r="AB1716" i="6" s="1"/>
  <c r="R1716" i="6"/>
  <c r="S1716" i="6" s="1"/>
  <c r="T1716" i="6"/>
  <c r="U1716" i="6"/>
  <c r="V1716" i="6" s="1"/>
  <c r="W1716" i="6"/>
  <c r="X1716" i="6" s="1"/>
  <c r="AA1964" i="6"/>
  <c r="AB1964" i="6" s="1"/>
  <c r="R1964" i="6"/>
  <c r="S1964" i="6" s="1"/>
  <c r="U1964" i="6"/>
  <c r="V1964" i="6" s="1"/>
  <c r="T1964" i="6"/>
  <c r="W1964" i="6"/>
  <c r="X1964" i="6" s="1"/>
  <c r="T1539" i="6"/>
  <c r="W1539" i="6"/>
  <c r="X1539" i="6" s="1"/>
  <c r="R1539" i="6"/>
  <c r="S1539" i="6" s="1"/>
  <c r="AA1539" i="6"/>
  <c r="AB1539" i="6" s="1"/>
  <c r="AA1633" i="6"/>
  <c r="AB1633" i="6" s="1"/>
  <c r="U1633" i="6"/>
  <c r="V1633" i="6" s="1"/>
  <c r="T1633" i="6"/>
  <c r="W1633" i="6"/>
  <c r="X1633" i="6" s="1"/>
  <c r="R734" i="6"/>
  <c r="S734" i="6" s="1"/>
  <c r="AA734" i="6"/>
  <c r="AB734" i="6" s="1"/>
  <c r="U734" i="6"/>
  <c r="V734" i="6" s="1"/>
  <c r="W734" i="6"/>
  <c r="X734" i="6" s="1"/>
  <c r="T734" i="6"/>
  <c r="AA870" i="6"/>
  <c r="AB870" i="6" s="1"/>
  <c r="U870" i="6"/>
  <c r="V870" i="6" s="1"/>
  <c r="W870" i="6"/>
  <c r="X870" i="6" s="1"/>
  <c r="T870" i="6"/>
  <c r="R870" i="6"/>
  <c r="S870" i="6" s="1"/>
  <c r="AA1078" i="6"/>
  <c r="AB1078" i="6" s="1"/>
  <c r="W1078" i="6"/>
  <c r="X1078" i="6" s="1"/>
  <c r="R1078" i="6"/>
  <c r="S1078" i="6" s="1"/>
  <c r="U1078" i="6"/>
  <c r="V1078" i="6" s="1"/>
  <c r="T1078" i="6"/>
  <c r="AA1238" i="6"/>
  <c r="AB1238" i="6" s="1"/>
  <c r="R1238" i="6"/>
  <c r="S1238" i="6" s="1"/>
  <c r="W1238" i="6"/>
  <c r="X1238" i="6" s="1"/>
  <c r="U1238" i="6"/>
  <c r="V1238" i="6" s="1"/>
  <c r="T1238" i="6"/>
  <c r="R1382" i="6"/>
  <c r="S1382" i="6" s="1"/>
  <c r="U1382" i="6"/>
  <c r="V1382" i="6" s="1"/>
  <c r="T1382" i="6"/>
  <c r="AA1382" i="6"/>
  <c r="AB1382" i="6" s="1"/>
  <c r="AA1574" i="6"/>
  <c r="AB1574" i="6" s="1"/>
  <c r="R1574" i="6"/>
  <c r="S1574" i="6" s="1"/>
  <c r="T1574" i="6"/>
  <c r="U1574" i="6"/>
  <c r="V1574" i="6" s="1"/>
  <c r="AA1750" i="6"/>
  <c r="AB1750" i="6" s="1"/>
  <c r="W1750" i="6"/>
  <c r="X1750" i="6" s="1"/>
  <c r="R1750" i="6"/>
  <c r="S1750" i="6" s="1"/>
  <c r="T1750" i="6"/>
  <c r="U1750" i="6"/>
  <c r="V1750" i="6" s="1"/>
  <c r="R1838" i="6"/>
  <c r="S1838" i="6" s="1"/>
  <c r="AA1838" i="6"/>
  <c r="AB1838" i="6" s="1"/>
  <c r="T1838" i="6"/>
  <c r="W1838" i="6"/>
  <c r="X1838" i="6" s="1"/>
  <c r="U1838" i="6"/>
  <c r="V1838" i="6" s="1"/>
  <c r="AA738" i="6"/>
  <c r="AB738" i="6" s="1"/>
  <c r="R738" i="6"/>
  <c r="S738" i="6" s="1"/>
  <c r="W738" i="6"/>
  <c r="X738" i="6" s="1"/>
  <c r="AA1682" i="6"/>
  <c r="AB1682" i="6" s="1"/>
  <c r="R1682" i="6"/>
  <c r="S1682" i="6" s="1"/>
  <c r="U1682" i="6"/>
  <c r="V1682" i="6" s="1"/>
  <c r="T1682" i="6"/>
  <c r="R1035" i="6"/>
  <c r="S1035" i="6" s="1"/>
  <c r="T1035" i="6"/>
  <c r="U1035" i="6"/>
  <c r="V1035" i="6" s="1"/>
  <c r="AA1035" i="6"/>
  <c r="AB1035" i="6" s="1"/>
  <c r="AA368" i="6"/>
  <c r="AB368" i="6" s="1"/>
  <c r="T368" i="6"/>
  <c r="R368" i="6"/>
  <c r="S368" i="6" s="1"/>
  <c r="W368" i="6"/>
  <c r="X368" i="6" s="1"/>
  <c r="AA496" i="6"/>
  <c r="AB496" i="6" s="1"/>
  <c r="T496" i="6"/>
  <c r="U496" i="6"/>
  <c r="V496" i="6" s="1"/>
  <c r="W496" i="6"/>
  <c r="X496" i="6" s="1"/>
  <c r="R624" i="6"/>
  <c r="S624" i="6" s="1"/>
  <c r="AA624" i="6"/>
  <c r="AB624" i="6" s="1"/>
  <c r="U624" i="6"/>
  <c r="V624" i="6" s="1"/>
  <c r="T624" i="6"/>
  <c r="W624" i="6"/>
  <c r="X624" i="6" s="1"/>
  <c r="AA760" i="6"/>
  <c r="AB760" i="6" s="1"/>
  <c r="R760" i="6"/>
  <c r="S760" i="6" s="1"/>
  <c r="T760" i="6"/>
  <c r="U760" i="6"/>
  <c r="V760" i="6" s="1"/>
  <c r="W760" i="6"/>
  <c r="X760" i="6" s="1"/>
  <c r="T928" i="6"/>
  <c r="R928" i="6"/>
  <c r="S928" i="6" s="1"/>
  <c r="AA928" i="6"/>
  <c r="AB928" i="6" s="1"/>
  <c r="U928" i="6"/>
  <c r="V928" i="6" s="1"/>
  <c r="W928" i="6"/>
  <c r="X928" i="6" s="1"/>
  <c r="T1024" i="6"/>
  <c r="R1024" i="6"/>
  <c r="S1024" i="6" s="1"/>
  <c r="W1024" i="6"/>
  <c r="X1024" i="6" s="1"/>
  <c r="AA1024" i="6"/>
  <c r="AB1024" i="6" s="1"/>
  <c r="U1024" i="6"/>
  <c r="V1024" i="6" s="1"/>
  <c r="AA1152" i="6"/>
  <c r="AB1152" i="6" s="1"/>
  <c r="W1152" i="6"/>
  <c r="X1152" i="6" s="1"/>
  <c r="R1152" i="6"/>
  <c r="S1152" i="6" s="1"/>
  <c r="T1152" i="6"/>
  <c r="U1152" i="6"/>
  <c r="V1152" i="6" s="1"/>
  <c r="R1304" i="6"/>
  <c r="S1304" i="6" s="1"/>
  <c r="W1304" i="6"/>
  <c r="X1304" i="6" s="1"/>
  <c r="T1304" i="6"/>
  <c r="U1304" i="6"/>
  <c r="V1304" i="6" s="1"/>
  <c r="AA1304" i="6"/>
  <c r="AB1304" i="6" s="1"/>
  <c r="AA1440" i="6"/>
  <c r="AB1440" i="6" s="1"/>
  <c r="T1440" i="6"/>
  <c r="W1440" i="6"/>
  <c r="X1440" i="6" s="1"/>
  <c r="R1440" i="6"/>
  <c r="S1440" i="6" s="1"/>
  <c r="U1440" i="6"/>
  <c r="V1440" i="6" s="1"/>
  <c r="AA1544" i="6"/>
  <c r="AB1544" i="6" s="1"/>
  <c r="U1544" i="6"/>
  <c r="V1544" i="6" s="1"/>
  <c r="R1544" i="6"/>
  <c r="S1544" i="6" s="1"/>
  <c r="T1544" i="6"/>
  <c r="AA1720" i="6"/>
  <c r="AB1720" i="6" s="1"/>
  <c r="W1720" i="6"/>
  <c r="X1720" i="6" s="1"/>
  <c r="T1720" i="6"/>
  <c r="U1720" i="6"/>
  <c r="V1720" i="6" s="1"/>
  <c r="AA1792" i="6"/>
  <c r="AB1792" i="6" s="1"/>
  <c r="R1792" i="6"/>
  <c r="S1792" i="6" s="1"/>
  <c r="U1792" i="6"/>
  <c r="V1792" i="6" s="1"/>
  <c r="T1792" i="6"/>
  <c r="W1792" i="6"/>
  <c r="X1792" i="6" s="1"/>
  <c r="R1976" i="6"/>
  <c r="S1976" i="6" s="1"/>
  <c r="T1976" i="6"/>
  <c r="AA1976" i="6"/>
  <c r="AB1976" i="6" s="1"/>
  <c r="U1976" i="6"/>
  <c r="V1976" i="6" s="1"/>
  <c r="W1976" i="6"/>
  <c r="X1976" i="6" s="1"/>
  <c r="AA2032" i="6"/>
  <c r="AB2032" i="6" s="1"/>
  <c r="R2032" i="6"/>
  <c r="S2032" i="6" s="1"/>
  <c r="T2032" i="6"/>
  <c r="U2032" i="6"/>
  <c r="V2032" i="6" s="1"/>
  <c r="R409" i="6"/>
  <c r="S409" i="6" s="1"/>
  <c r="T409" i="6"/>
  <c r="AA409" i="6"/>
  <c r="AB409" i="6" s="1"/>
  <c r="W409" i="6"/>
  <c r="X409" i="6" s="1"/>
  <c r="U409" i="6"/>
  <c r="V409" i="6" s="1"/>
  <c r="AA673" i="6"/>
  <c r="AB673" i="6" s="1"/>
  <c r="W673" i="6"/>
  <c r="X673" i="6" s="1"/>
  <c r="U673" i="6"/>
  <c r="V673" i="6" s="1"/>
  <c r="R673" i="6"/>
  <c r="S673" i="6" s="1"/>
  <c r="T673" i="6"/>
  <c r="R777" i="6"/>
  <c r="S777" i="6" s="1"/>
  <c r="AA777" i="6"/>
  <c r="AB777" i="6" s="1"/>
  <c r="T777" i="6"/>
  <c r="U777" i="6"/>
  <c r="V777" i="6" s="1"/>
  <c r="AA905" i="6"/>
  <c r="AB905" i="6" s="1"/>
  <c r="R905" i="6"/>
  <c r="S905" i="6" s="1"/>
  <c r="T905" i="6"/>
  <c r="U905" i="6"/>
  <c r="V905" i="6" s="1"/>
  <c r="W905" i="6"/>
  <c r="X905" i="6" s="1"/>
  <c r="R1041" i="6"/>
  <c r="S1041" i="6" s="1"/>
  <c r="AA1041" i="6"/>
  <c r="AB1041" i="6" s="1"/>
  <c r="U1041" i="6"/>
  <c r="V1041" i="6" s="1"/>
  <c r="W1041" i="6"/>
  <c r="X1041" i="6" s="1"/>
  <c r="T1041" i="6"/>
  <c r="R1105" i="6"/>
  <c r="S1105" i="6" s="1"/>
  <c r="W1105" i="6"/>
  <c r="X1105" i="6" s="1"/>
  <c r="T1105" i="6"/>
  <c r="U1105" i="6"/>
  <c r="V1105" i="6" s="1"/>
  <c r="AA1105" i="6"/>
  <c r="AB1105" i="6" s="1"/>
  <c r="AA1265" i="6"/>
  <c r="AB1265" i="6" s="1"/>
  <c r="R1265" i="6"/>
  <c r="S1265" i="6" s="1"/>
  <c r="T1265" i="6"/>
  <c r="U1265" i="6"/>
  <c r="V1265" i="6" s="1"/>
  <c r="AA1433" i="6"/>
  <c r="AB1433" i="6" s="1"/>
  <c r="T1433" i="6"/>
  <c r="R1433" i="6"/>
  <c r="S1433" i="6" s="1"/>
  <c r="U1433" i="6"/>
  <c r="AA1737" i="6"/>
  <c r="AB1737" i="6" s="1"/>
  <c r="R1737" i="6"/>
  <c r="S1737" i="6" s="1"/>
  <c r="U1737" i="6"/>
  <c r="V1737" i="6" s="1"/>
  <c r="W1737" i="6"/>
  <c r="X1737" i="6" s="1"/>
  <c r="T1737" i="6"/>
  <c r="AA1769" i="6"/>
  <c r="AB1769" i="6" s="1"/>
  <c r="U1769" i="6"/>
  <c r="V1769" i="6" s="1"/>
  <c r="R1769" i="6"/>
  <c r="S1769" i="6" s="1"/>
  <c r="T1769" i="6"/>
  <c r="R1817" i="6"/>
  <c r="S1817" i="6" s="1"/>
  <c r="AA1817" i="6"/>
  <c r="AB1817" i="6" s="1"/>
  <c r="T1817" i="6"/>
  <c r="W1817" i="6"/>
  <c r="X1817" i="6" s="1"/>
  <c r="U1817" i="6"/>
  <c r="V1817" i="6" s="1"/>
  <c r="AA1857" i="6"/>
  <c r="AB1857" i="6" s="1"/>
  <c r="R1857" i="6"/>
  <c r="S1857" i="6" s="1"/>
  <c r="T1857" i="6"/>
  <c r="W1857" i="6"/>
  <c r="X1857" i="6" s="1"/>
  <c r="U1857" i="6"/>
  <c r="V1857" i="6" s="1"/>
  <c r="R1889" i="6"/>
  <c r="S1889" i="6" s="1"/>
  <c r="AA1889" i="6"/>
  <c r="AB1889" i="6" s="1"/>
  <c r="U1889" i="6"/>
  <c r="V1889" i="6" s="1"/>
  <c r="T1889" i="6"/>
  <c r="W1889" i="6"/>
  <c r="X1889" i="6" s="1"/>
  <c r="AA1929" i="6"/>
  <c r="AB1929" i="6" s="1"/>
  <c r="R1929" i="6"/>
  <c r="S1929" i="6" s="1"/>
  <c r="U1929" i="6"/>
  <c r="V1929" i="6" s="1"/>
  <c r="W1929" i="6"/>
  <c r="X1929" i="6" s="1"/>
  <c r="T1929" i="6"/>
  <c r="AA2001" i="6"/>
  <c r="AB2001" i="6" s="1"/>
  <c r="T2001" i="6"/>
  <c r="U2001" i="6"/>
  <c r="Z1440" i="6"/>
  <c r="Z1504" i="6"/>
  <c r="Z1686" i="6"/>
  <c r="Z738" i="6"/>
  <c r="Z1870" i="6"/>
  <c r="Z2022" i="6"/>
  <c r="Z873" i="6"/>
  <c r="Z1092" i="6"/>
  <c r="Z272" i="6"/>
  <c r="W1035" i="6"/>
  <c r="X1035" i="6" s="1"/>
  <c r="U368" i="6"/>
  <c r="V368" i="6" s="1"/>
  <c r="U1950" i="6"/>
  <c r="V1950" i="6" s="1"/>
  <c r="U1472" i="6"/>
  <c r="V1472" i="6" s="1"/>
  <c r="AA102" i="6"/>
  <c r="AB102" i="6" s="1"/>
  <c r="R102" i="6"/>
  <c r="S102" i="6" s="1"/>
  <c r="U102" i="6"/>
  <c r="V102" i="6" s="1"/>
  <c r="T102" i="6"/>
  <c r="W102" i="6"/>
  <c r="X102" i="6" s="1"/>
  <c r="AA302" i="6"/>
  <c r="AB302" i="6" s="1"/>
  <c r="R302" i="6"/>
  <c r="S302" i="6" s="1"/>
  <c r="T302" i="6"/>
  <c r="U302" i="6"/>
  <c r="V302" i="6" s="1"/>
  <c r="W302" i="6"/>
  <c r="X302" i="6" s="1"/>
  <c r="AA486" i="6"/>
  <c r="AB486" i="6" s="1"/>
  <c r="U486" i="6"/>
  <c r="V486" i="6" s="1"/>
  <c r="R486" i="6"/>
  <c r="S486" i="6" s="1"/>
  <c r="W486" i="6"/>
  <c r="X486" i="6" s="1"/>
  <c r="AA48" i="6"/>
  <c r="AB48" i="6" s="1"/>
  <c r="R48" i="6"/>
  <c r="S48" i="6" s="1"/>
  <c r="T48" i="6"/>
  <c r="U48" i="6"/>
  <c r="V48" i="6" s="1"/>
  <c r="W48" i="6"/>
  <c r="X48" i="6" s="1"/>
  <c r="AA208" i="6"/>
  <c r="AB208" i="6" s="1"/>
  <c r="U208" i="6"/>
  <c r="V208" i="6" s="1"/>
  <c r="T208" i="6"/>
  <c r="W208" i="6"/>
  <c r="X208" i="6" s="1"/>
  <c r="R208" i="6"/>
  <c r="S208" i="6" s="1"/>
  <c r="AA196" i="6"/>
  <c r="AB196" i="6" s="1"/>
  <c r="U196" i="6"/>
  <c r="V196" i="6" s="1"/>
  <c r="T196" i="6"/>
  <c r="W196" i="6"/>
  <c r="X196" i="6" s="1"/>
  <c r="R196" i="6"/>
  <c r="S196" i="6" s="1"/>
  <c r="AA460" i="6"/>
  <c r="AB460" i="6" s="1"/>
  <c r="R460" i="6"/>
  <c r="S460" i="6" s="1"/>
  <c r="W460" i="6"/>
  <c r="X460" i="6" s="1"/>
  <c r="T460" i="6"/>
  <c r="U460" i="6"/>
  <c r="V460" i="6" s="1"/>
  <c r="AA700" i="6"/>
  <c r="AB700" i="6" s="1"/>
  <c r="R700" i="6"/>
  <c r="S700" i="6" s="1"/>
  <c r="U700" i="6"/>
  <c r="T700" i="6"/>
  <c r="W700" i="6"/>
  <c r="X700" i="6" s="1"/>
  <c r="R900" i="6"/>
  <c r="S900" i="6" s="1"/>
  <c r="W900" i="6"/>
  <c r="X900" i="6" s="1"/>
  <c r="AA900" i="6"/>
  <c r="AB900" i="6" s="1"/>
  <c r="T900" i="6"/>
  <c r="U900" i="6"/>
  <c r="V900" i="6" s="1"/>
  <c r="AA1124" i="6"/>
  <c r="AB1124" i="6" s="1"/>
  <c r="R1124" i="6"/>
  <c r="S1124" i="6" s="1"/>
  <c r="U1124" i="6"/>
  <c r="V1124" i="6" s="1"/>
  <c r="T1124" i="6"/>
  <c r="W1124" i="6"/>
  <c r="X1124" i="6" s="1"/>
  <c r="AA1356" i="6"/>
  <c r="AB1356" i="6" s="1"/>
  <c r="R1356" i="6"/>
  <c r="S1356" i="6" s="1"/>
  <c r="W1356" i="6"/>
  <c r="X1356" i="6" s="1"/>
  <c r="T1356" i="6"/>
  <c r="U1356" i="6"/>
  <c r="V1356" i="6" s="1"/>
  <c r="AA1668" i="6"/>
  <c r="AB1668" i="6" s="1"/>
  <c r="R1668" i="6"/>
  <c r="S1668" i="6" s="1"/>
  <c r="W1668" i="6"/>
  <c r="X1668" i="6" s="1"/>
  <c r="T1668" i="6"/>
  <c r="U1668" i="6"/>
  <c r="V1668" i="6" s="1"/>
  <c r="AA2004" i="6"/>
  <c r="AB2004" i="6" s="1"/>
  <c r="T2004" i="6"/>
  <c r="R2004" i="6"/>
  <c r="S2004" i="6" s="1"/>
  <c r="W2004" i="6"/>
  <c r="X2004" i="6" s="1"/>
  <c r="R1619" i="6"/>
  <c r="S1619" i="6" s="1"/>
  <c r="AA1619" i="6"/>
  <c r="AB1619" i="6" s="1"/>
  <c r="T1619" i="6"/>
  <c r="W1619" i="6"/>
  <c r="X1619" i="6" s="1"/>
  <c r="AA702" i="6"/>
  <c r="AB702" i="6" s="1"/>
  <c r="R702" i="6"/>
  <c r="S702" i="6" s="1"/>
  <c r="W702" i="6"/>
  <c r="X702" i="6" s="1"/>
  <c r="T702" i="6"/>
  <c r="U702" i="6"/>
  <c r="V702" i="6" s="1"/>
  <c r="AA942" i="6"/>
  <c r="AB942" i="6" s="1"/>
  <c r="R942" i="6"/>
  <c r="S942" i="6" s="1"/>
  <c r="T942" i="6"/>
  <c r="U942" i="6"/>
  <c r="V942" i="6" s="1"/>
  <c r="R1182" i="6"/>
  <c r="S1182" i="6" s="1"/>
  <c r="AA1182" i="6"/>
  <c r="AB1182" i="6" s="1"/>
  <c r="T1182" i="6"/>
  <c r="W1182" i="6"/>
  <c r="X1182" i="6" s="1"/>
  <c r="U1182" i="6"/>
  <c r="V1182" i="6" s="1"/>
  <c r="AA1422" i="6"/>
  <c r="AB1422" i="6" s="1"/>
  <c r="U1422" i="6"/>
  <c r="V1422" i="6" s="1"/>
  <c r="R1422" i="6"/>
  <c r="S1422" i="6" s="1"/>
  <c r="T1422" i="6"/>
  <c r="W1422" i="6"/>
  <c r="AA1654" i="6"/>
  <c r="AB1654" i="6" s="1"/>
  <c r="R1654" i="6"/>
  <c r="S1654" i="6" s="1"/>
  <c r="T1654" i="6"/>
  <c r="U1654" i="6"/>
  <c r="V1654" i="6" s="1"/>
  <c r="T1902" i="6"/>
  <c r="AA1902" i="6"/>
  <c r="AB1902" i="6" s="1"/>
  <c r="R1902" i="6"/>
  <c r="S1902" i="6" s="1"/>
  <c r="W1902" i="6"/>
  <c r="X1902" i="6" s="1"/>
  <c r="R1050" i="6"/>
  <c r="S1050" i="6" s="1"/>
  <c r="T1050" i="6"/>
  <c r="AA1050" i="6"/>
  <c r="AB1050" i="6" s="1"/>
  <c r="W1050" i="6"/>
  <c r="X1050" i="6" s="1"/>
  <c r="R1595" i="6"/>
  <c r="S1595" i="6" s="1"/>
  <c r="AA1595" i="6"/>
  <c r="AB1595" i="6" s="1"/>
  <c r="W1595" i="6"/>
  <c r="X1595" i="6" s="1"/>
  <c r="U1595" i="6"/>
  <c r="V1595" i="6" s="1"/>
  <c r="T1595" i="6"/>
  <c r="R336" i="6"/>
  <c r="S336" i="6" s="1"/>
  <c r="AA336" i="6"/>
  <c r="AB336" i="6" s="1"/>
  <c r="T336" i="6"/>
  <c r="U336" i="6"/>
  <c r="V336" i="6" s="1"/>
  <c r="W336" i="6"/>
  <c r="X336" i="6" s="1"/>
  <c r="AA528" i="6"/>
  <c r="AB528" i="6" s="1"/>
  <c r="R528" i="6"/>
  <c r="S528" i="6" s="1"/>
  <c r="U528" i="6"/>
  <c r="V528" i="6" s="1"/>
  <c r="W528" i="6"/>
  <c r="X528" i="6" s="1"/>
  <c r="R696" i="6"/>
  <c r="S696" i="6" s="1"/>
  <c r="T696" i="6"/>
  <c r="U696" i="6"/>
  <c r="V696" i="6" s="1"/>
  <c r="W696" i="6"/>
  <c r="X696" i="6" s="1"/>
  <c r="AA696" i="6"/>
  <c r="AB696" i="6" s="1"/>
  <c r="AA864" i="6"/>
  <c r="AB864" i="6" s="1"/>
  <c r="W864" i="6"/>
  <c r="X864" i="6" s="1"/>
  <c r="R864" i="6"/>
  <c r="S864" i="6" s="1"/>
  <c r="T864" i="6"/>
  <c r="U864" i="6"/>
  <c r="V864" i="6" s="1"/>
  <c r="AA1056" i="6"/>
  <c r="AB1056" i="6" s="1"/>
  <c r="W1056" i="6"/>
  <c r="X1056" i="6" s="1"/>
  <c r="R1056" i="6"/>
  <c r="S1056" i="6" s="1"/>
  <c r="T1056" i="6"/>
  <c r="U1056" i="6"/>
  <c r="V1056" i="6" s="1"/>
  <c r="R1224" i="6"/>
  <c r="S1224" i="6" s="1"/>
  <c r="T1224" i="6"/>
  <c r="AA1224" i="6"/>
  <c r="AB1224" i="6" s="1"/>
  <c r="U1224" i="6"/>
  <c r="V1224" i="6" s="1"/>
  <c r="W1224" i="6"/>
  <c r="X1224" i="6" s="1"/>
  <c r="R1400" i="6"/>
  <c r="S1400" i="6" s="1"/>
  <c r="W1400" i="6"/>
  <c r="T1400" i="6"/>
  <c r="U1400" i="6"/>
  <c r="V1400" i="6" s="1"/>
  <c r="R1576" i="6"/>
  <c r="S1576" i="6" s="1"/>
  <c r="T1576" i="6"/>
  <c r="U1576" i="6"/>
  <c r="V1576" i="6" s="1"/>
  <c r="W1576" i="6"/>
  <c r="X1576" i="6" s="1"/>
  <c r="AA1576" i="6"/>
  <c r="AB1576" i="6" s="1"/>
  <c r="AA1752" i="6"/>
  <c r="AB1752" i="6" s="1"/>
  <c r="R1752" i="6"/>
  <c r="S1752" i="6" s="1"/>
  <c r="W1752" i="6"/>
  <c r="X1752" i="6" s="1"/>
  <c r="T1752" i="6"/>
  <c r="U1752" i="6"/>
  <c r="V1752" i="6" s="1"/>
  <c r="R745" i="6"/>
  <c r="S745" i="6" s="1"/>
  <c r="AA745" i="6"/>
  <c r="AB745" i="6" s="1"/>
  <c r="T745" i="6"/>
  <c r="W745" i="6"/>
  <c r="X745" i="6" s="1"/>
  <c r="U745" i="6"/>
  <c r="V745" i="6" s="1"/>
  <c r="AA1201" i="6"/>
  <c r="AB1201" i="6" s="1"/>
  <c r="R1201" i="6"/>
  <c r="S1201" i="6" s="1"/>
  <c r="W1201" i="6"/>
  <c r="X1201" i="6" s="1"/>
  <c r="T1201" i="6"/>
  <c r="U1201" i="6"/>
  <c r="V1201" i="6" s="1"/>
  <c r="AA1401" i="6"/>
  <c r="AB1401" i="6" s="1"/>
  <c r="R1401" i="6"/>
  <c r="S1401" i="6" s="1"/>
  <c r="T1401" i="6"/>
  <c r="W1401" i="6"/>
  <c r="X1401" i="6" s="1"/>
  <c r="AA1481" i="6"/>
  <c r="AB1481" i="6" s="1"/>
  <c r="U1481" i="6"/>
  <c r="V1481" i="6" s="1"/>
  <c r="W1481" i="6"/>
  <c r="X1481" i="6" s="1"/>
  <c r="R1481" i="6"/>
  <c r="S1481" i="6" s="1"/>
  <c r="T1481" i="6"/>
  <c r="AA1593" i="6"/>
  <c r="AB1593" i="6" s="1"/>
  <c r="R1593" i="6"/>
  <c r="S1593" i="6" s="1"/>
  <c r="U1593" i="6"/>
  <c r="V1593" i="6" s="1"/>
  <c r="W1593" i="6"/>
  <c r="X1593" i="6" s="1"/>
  <c r="T1593" i="6"/>
  <c r="Z377" i="6"/>
  <c r="Z1266" i="6"/>
  <c r="Z1454" i="6"/>
  <c r="Z1576" i="6"/>
  <c r="Z1682" i="6"/>
  <c r="Z1920" i="6"/>
  <c r="Z1769" i="6"/>
  <c r="Z1720" i="6"/>
  <c r="Z1750" i="6"/>
  <c r="Z1305" i="6"/>
  <c r="Z396" i="6"/>
  <c r="Z864" i="6"/>
  <c r="W2032" i="6"/>
  <c r="X2032" i="6" s="1"/>
  <c r="W1756" i="6"/>
  <c r="X1756" i="6" s="1"/>
  <c r="W1265" i="6"/>
  <c r="X1265" i="6" s="1"/>
  <c r="W1433" i="6"/>
  <c r="X1433" i="6" s="1"/>
  <c r="U272" i="6"/>
  <c r="V272" i="6" s="1"/>
  <c r="U838" i="6"/>
  <c r="V838" i="6" s="1"/>
  <c r="U1902" i="6"/>
  <c r="V1902" i="6" s="1"/>
  <c r="T738" i="6"/>
  <c r="R1720" i="6"/>
  <c r="S1720" i="6" s="1"/>
  <c r="AA70" i="6"/>
  <c r="AB70" i="6" s="1"/>
  <c r="W70" i="6"/>
  <c r="X70" i="6" s="1"/>
  <c r="R70" i="6"/>
  <c r="S70" i="6" s="1"/>
  <c r="T70" i="6"/>
  <c r="U70" i="6"/>
  <c r="V70" i="6" s="1"/>
  <c r="AA270" i="6"/>
  <c r="AB270" i="6" s="1"/>
  <c r="U270" i="6"/>
  <c r="V270" i="6" s="1"/>
  <c r="R270" i="6"/>
  <c r="S270" i="6" s="1"/>
  <c r="AA454" i="6"/>
  <c r="AB454" i="6" s="1"/>
  <c r="R454" i="6"/>
  <c r="S454" i="6" s="1"/>
  <c r="W454" i="6"/>
  <c r="X454" i="6" s="1"/>
  <c r="T454" i="6"/>
  <c r="U454" i="6"/>
  <c r="V454" i="6" s="1"/>
  <c r="R100" i="6"/>
  <c r="S100" i="6" s="1"/>
  <c r="AA100" i="6"/>
  <c r="AB100" i="6" s="1"/>
  <c r="T100" i="6"/>
  <c r="U100" i="6"/>
  <c r="V100" i="6" s="1"/>
  <c r="W100" i="6"/>
  <c r="X100" i="6" s="1"/>
  <c r="AA332" i="6"/>
  <c r="AB332" i="6" s="1"/>
  <c r="T332" i="6"/>
  <c r="U332" i="6"/>
  <c r="V332" i="6" s="1"/>
  <c r="W332" i="6"/>
  <c r="X332" i="6" s="1"/>
  <c r="R332" i="6"/>
  <c r="S332" i="6" s="1"/>
  <c r="R564" i="6"/>
  <c r="S564" i="6" s="1"/>
  <c r="AA564" i="6"/>
  <c r="AB564" i="6" s="1"/>
  <c r="W564" i="6"/>
  <c r="X564" i="6" s="1"/>
  <c r="T564" i="6"/>
  <c r="U564" i="6"/>
  <c r="R836" i="6"/>
  <c r="S836" i="6" s="1"/>
  <c r="AA836" i="6"/>
  <c r="AB836" i="6" s="1"/>
  <c r="U836" i="6"/>
  <c r="V836" i="6" s="1"/>
  <c r="W836" i="6"/>
  <c r="X836" i="6" s="1"/>
  <c r="T836" i="6"/>
  <c r="R1060" i="6"/>
  <c r="S1060" i="6" s="1"/>
  <c r="AA1060" i="6"/>
  <c r="AB1060" i="6" s="1"/>
  <c r="W1060" i="6"/>
  <c r="X1060" i="6" s="1"/>
  <c r="U1060" i="6"/>
  <c r="V1060" i="6" s="1"/>
  <c r="AA1284" i="6"/>
  <c r="AB1284" i="6" s="1"/>
  <c r="W1284" i="6"/>
  <c r="X1284" i="6" s="1"/>
  <c r="R1284" i="6"/>
  <c r="S1284" i="6" s="1"/>
  <c r="T1284" i="6"/>
  <c r="U1284" i="6"/>
  <c r="V1284" i="6" s="1"/>
  <c r="R1628" i="6"/>
  <c r="S1628" i="6" s="1"/>
  <c r="W1628" i="6"/>
  <c r="X1628" i="6" s="1"/>
  <c r="AA1628" i="6"/>
  <c r="AB1628" i="6" s="1"/>
  <c r="U1628" i="6"/>
  <c r="V1628" i="6" s="1"/>
  <c r="T1628" i="6"/>
  <c r="R566" i="6"/>
  <c r="S566" i="6" s="1"/>
  <c r="AA566" i="6"/>
  <c r="AB566" i="6" s="1"/>
  <c r="W566" i="6"/>
  <c r="X566" i="6" s="1"/>
  <c r="T566" i="6"/>
  <c r="AA798" i="6"/>
  <c r="AB798" i="6" s="1"/>
  <c r="R798" i="6"/>
  <c r="S798" i="6" s="1"/>
  <c r="U798" i="6"/>
  <c r="V798" i="6" s="1"/>
  <c r="W798" i="6"/>
  <c r="X798" i="6" s="1"/>
  <c r="T798" i="6"/>
  <c r="R1046" i="6"/>
  <c r="S1046" i="6" s="1"/>
  <c r="AA1046" i="6"/>
  <c r="AB1046" i="6" s="1"/>
  <c r="U1046" i="6"/>
  <c r="V1046" i="6" s="1"/>
  <c r="W1046" i="6"/>
  <c r="X1046" i="6" s="1"/>
  <c r="T1046" i="6"/>
  <c r="AA1318" i="6"/>
  <c r="AB1318" i="6" s="1"/>
  <c r="R1318" i="6"/>
  <c r="S1318" i="6" s="1"/>
  <c r="T1318" i="6"/>
  <c r="W1318" i="6"/>
  <c r="X1318" i="6" s="1"/>
  <c r="U1318" i="6"/>
  <c r="V1318" i="6" s="1"/>
  <c r="R1502" i="6"/>
  <c r="S1502" i="6" s="1"/>
  <c r="AA1502" i="6"/>
  <c r="AB1502" i="6" s="1"/>
  <c r="T1502" i="6"/>
  <c r="U1502" i="6"/>
  <c r="V1502" i="6" s="1"/>
  <c r="W1502" i="6"/>
  <c r="X1502" i="6" s="1"/>
  <c r="AA1718" i="6"/>
  <c r="AB1718" i="6" s="1"/>
  <c r="R1718" i="6"/>
  <c r="S1718" i="6" s="1"/>
  <c r="T1718" i="6"/>
  <c r="U1718" i="6"/>
  <c r="V1718" i="6" s="1"/>
  <c r="W1718" i="6"/>
  <c r="X1718" i="6" s="1"/>
  <c r="AA1870" i="6"/>
  <c r="AB1870" i="6" s="1"/>
  <c r="R1870" i="6"/>
  <c r="S1870" i="6" s="1"/>
  <c r="U1870" i="6"/>
  <c r="V1870" i="6" s="1"/>
  <c r="T1870" i="6"/>
  <c r="R778" i="6"/>
  <c r="S778" i="6" s="1"/>
  <c r="AA778" i="6"/>
  <c r="AB778" i="6" s="1"/>
  <c r="W778" i="6"/>
  <c r="X778" i="6" s="1"/>
  <c r="T778" i="6"/>
  <c r="U778" i="6"/>
  <c r="V778" i="6" s="1"/>
  <c r="AA1722" i="6"/>
  <c r="AB1722" i="6" s="1"/>
  <c r="R1722" i="6"/>
  <c r="S1722" i="6" s="1"/>
  <c r="U1722" i="6"/>
  <c r="V1722" i="6" s="1"/>
  <c r="T1722" i="6"/>
  <c r="AA400" i="6"/>
  <c r="AB400" i="6" s="1"/>
  <c r="R400" i="6"/>
  <c r="S400" i="6" s="1"/>
  <c r="T400" i="6"/>
  <c r="W400" i="6"/>
  <c r="X400" i="6" s="1"/>
  <c r="AA560" i="6"/>
  <c r="AB560" i="6" s="1"/>
  <c r="R560" i="6"/>
  <c r="S560" i="6" s="1"/>
  <c r="W560" i="6"/>
  <c r="X560" i="6" s="1"/>
  <c r="T560" i="6"/>
  <c r="AA728" i="6"/>
  <c r="AB728" i="6" s="1"/>
  <c r="R728" i="6"/>
  <c r="S728" i="6" s="1"/>
  <c r="T728" i="6"/>
  <c r="U728" i="6"/>
  <c r="V728" i="6" s="1"/>
  <c r="W728" i="6"/>
  <c r="X728" i="6" s="1"/>
  <c r="AA896" i="6"/>
  <c r="AB896" i="6" s="1"/>
  <c r="T896" i="6"/>
  <c r="R896" i="6"/>
  <c r="S896" i="6" s="1"/>
  <c r="U896" i="6"/>
  <c r="V896" i="6" s="1"/>
  <c r="AA1088" i="6"/>
  <c r="AB1088" i="6" s="1"/>
  <c r="W1088" i="6"/>
  <c r="X1088" i="6" s="1"/>
  <c r="R1088" i="6"/>
  <c r="S1088" i="6" s="1"/>
  <c r="U1088" i="6"/>
  <c r="V1088" i="6" s="1"/>
  <c r="T1088" i="6"/>
  <c r="AA1264" i="6"/>
  <c r="AB1264" i="6" s="1"/>
  <c r="R1264" i="6"/>
  <c r="S1264" i="6" s="1"/>
  <c r="U1264" i="6"/>
  <c r="V1264" i="6" s="1"/>
  <c r="W1264" i="6"/>
  <c r="X1264" i="6" s="1"/>
  <c r="T1264" i="6"/>
  <c r="R1472" i="6"/>
  <c r="S1472" i="6" s="1"/>
  <c r="AA1472" i="6"/>
  <c r="AB1472" i="6" s="1"/>
  <c r="W1472" i="6"/>
  <c r="X1472" i="6" s="1"/>
  <c r="R1640" i="6"/>
  <c r="S1640" i="6" s="1"/>
  <c r="AA1640" i="6"/>
  <c r="AB1640" i="6" s="1"/>
  <c r="T1640" i="6"/>
  <c r="U1640" i="6"/>
  <c r="V1640" i="6" s="1"/>
  <c r="AA1880" i="6"/>
  <c r="AB1880" i="6" s="1"/>
  <c r="W1880" i="6"/>
  <c r="X1880" i="6" s="1"/>
  <c r="R1880" i="6"/>
  <c r="S1880" i="6" s="1"/>
  <c r="T1880" i="6"/>
  <c r="U1880" i="6"/>
  <c r="AA1777" i="6"/>
  <c r="AB1777" i="6" s="1"/>
  <c r="T1777" i="6"/>
  <c r="Z1777" i="6"/>
  <c r="W1777" i="6"/>
  <c r="U1777" i="6"/>
  <c r="V1777" i="6" s="1"/>
  <c r="R473" i="6"/>
  <c r="S473" i="6" s="1"/>
  <c r="T473" i="6"/>
  <c r="AA473" i="6"/>
  <c r="AB473" i="6" s="1"/>
  <c r="U473" i="6"/>
  <c r="V473" i="6" s="1"/>
  <c r="R641" i="6"/>
  <c r="S641" i="6" s="1"/>
  <c r="U641" i="6"/>
  <c r="V641" i="6" s="1"/>
  <c r="W641" i="6"/>
  <c r="X641" i="6" s="1"/>
  <c r="T641" i="6"/>
  <c r="AA641" i="6"/>
  <c r="AB641" i="6" s="1"/>
  <c r="R841" i="6"/>
  <c r="S841" i="6" s="1"/>
  <c r="AA841" i="6"/>
  <c r="AB841" i="6" s="1"/>
  <c r="T841" i="6"/>
  <c r="W841" i="6"/>
  <c r="X841" i="6" s="1"/>
  <c r="U841" i="6"/>
  <c r="V841" i="6" s="1"/>
  <c r="AA977" i="6"/>
  <c r="AB977" i="6" s="1"/>
  <c r="T977" i="6"/>
  <c r="R977" i="6"/>
  <c r="S977" i="6" s="1"/>
  <c r="U977" i="6"/>
  <c r="V977" i="6" s="1"/>
  <c r="R1169" i="6"/>
  <c r="S1169" i="6" s="1"/>
  <c r="U1169" i="6"/>
  <c r="V1169" i="6" s="1"/>
  <c r="AA1169" i="6"/>
  <c r="AB1169" i="6" s="1"/>
  <c r="T1169" i="6"/>
  <c r="W1169" i="6"/>
  <c r="X1169" i="6" s="1"/>
  <c r="AA1369" i="6"/>
  <c r="AB1369" i="6" s="1"/>
  <c r="R1369" i="6"/>
  <c r="S1369" i="6" s="1"/>
  <c r="U1369" i="6"/>
  <c r="V1369" i="6" s="1"/>
  <c r="W1369" i="6"/>
  <c r="X1369" i="6" s="1"/>
  <c r="R1513" i="6"/>
  <c r="S1513" i="6" s="1"/>
  <c r="AA1513" i="6"/>
  <c r="AB1513" i="6" s="1"/>
  <c r="U1513" i="6"/>
  <c r="V1513" i="6" s="1"/>
  <c r="T1513" i="6"/>
  <c r="R1625" i="6"/>
  <c r="S1625" i="6" s="1"/>
  <c r="AA1625" i="6"/>
  <c r="AB1625" i="6" s="1"/>
  <c r="U1625" i="6"/>
  <c r="V1625" i="6" s="1"/>
  <c r="W1625" i="6"/>
  <c r="X1625" i="6" s="1"/>
  <c r="T1625" i="6"/>
  <c r="Z473" i="6"/>
  <c r="Z760" i="6"/>
  <c r="Z700" i="6"/>
  <c r="Z1035" i="6"/>
  <c r="Z841" i="6"/>
  <c r="Z302" i="6"/>
  <c r="Z409" i="6"/>
  <c r="Z496" i="6"/>
  <c r="Z454" i="6"/>
  <c r="Z1542" i="6"/>
  <c r="Z1792" i="6"/>
  <c r="Z1316" i="6"/>
  <c r="Z1318" i="6"/>
  <c r="Z1304" i="6"/>
  <c r="Z1220" i="6"/>
  <c r="Z486" i="6"/>
  <c r="Z1756" i="6"/>
  <c r="Z870" i="6"/>
  <c r="Z1194" i="6"/>
  <c r="Z1264" i="6"/>
  <c r="Z1336" i="6"/>
  <c r="Z432" i="6"/>
  <c r="Z996" i="6"/>
  <c r="Z80" i="6"/>
  <c r="Z336" i="6"/>
  <c r="Z228" i="6"/>
  <c r="W977" i="6"/>
  <c r="X977" i="6" s="1"/>
  <c r="W777" i="6"/>
  <c r="X777" i="6" s="1"/>
  <c r="W1654" i="6"/>
  <c r="U206" i="6"/>
  <c r="V206" i="6" s="1"/>
  <c r="U873" i="6"/>
  <c r="V873" i="6" s="1"/>
  <c r="U964" i="6"/>
  <c r="V964" i="6" s="1"/>
  <c r="U1050" i="6"/>
  <c r="V1050" i="6" s="1"/>
  <c r="R2001" i="6"/>
  <c r="S2001" i="6" s="1"/>
  <c r="AA238" i="6"/>
  <c r="AB238" i="6" s="1"/>
  <c r="R238" i="6"/>
  <c r="S238" i="6" s="1"/>
  <c r="T238" i="6"/>
  <c r="U238" i="6"/>
  <c r="V238" i="6" s="1"/>
  <c r="W238" i="6"/>
  <c r="X238" i="6" s="1"/>
  <c r="AA16" i="6"/>
  <c r="AB16" i="6" s="1"/>
  <c r="U16" i="6"/>
  <c r="V16" i="6" s="1"/>
  <c r="R16" i="6"/>
  <c r="S16" i="6" s="1"/>
  <c r="T16" i="6"/>
  <c r="W16" i="6"/>
  <c r="X16" i="6" s="1"/>
  <c r="R240" i="6"/>
  <c r="S240" i="6" s="1"/>
  <c r="AA240" i="6"/>
  <c r="AB240" i="6" s="1"/>
  <c r="T240" i="6"/>
  <c r="U240" i="6"/>
  <c r="V240" i="6" s="1"/>
  <c r="W240" i="6"/>
  <c r="X240" i="6" s="1"/>
  <c r="AA68" i="6"/>
  <c r="AB68" i="6" s="1"/>
  <c r="U68" i="6"/>
  <c r="V68" i="6" s="1"/>
  <c r="R68" i="6"/>
  <c r="S68" i="6" s="1"/>
  <c r="W68" i="6"/>
  <c r="X68" i="6" s="1"/>
  <c r="AA300" i="6"/>
  <c r="AB300" i="6" s="1"/>
  <c r="R300" i="6"/>
  <c r="S300" i="6" s="1"/>
  <c r="W300" i="6"/>
  <c r="X300" i="6" s="1"/>
  <c r="T300" i="6"/>
  <c r="AA532" i="6"/>
  <c r="AB532" i="6" s="1"/>
  <c r="W532" i="6"/>
  <c r="X532" i="6" s="1"/>
  <c r="R532" i="6"/>
  <c r="S532" i="6" s="1"/>
  <c r="U532" i="6"/>
  <c r="V532" i="6" s="1"/>
  <c r="T532" i="6"/>
  <c r="AA772" i="6"/>
  <c r="AB772" i="6" s="1"/>
  <c r="R772" i="6"/>
  <c r="S772" i="6" s="1"/>
  <c r="T772" i="6"/>
  <c r="W772" i="6"/>
  <c r="X772" i="6" s="1"/>
  <c r="U772" i="6"/>
  <c r="V772" i="6" s="1"/>
  <c r="AA1028" i="6"/>
  <c r="AB1028" i="6" s="1"/>
  <c r="T1028" i="6"/>
  <c r="R1028" i="6"/>
  <c r="S1028" i="6" s="1"/>
  <c r="U1028" i="6"/>
  <c r="W1028" i="6"/>
  <c r="X1028" i="6" s="1"/>
  <c r="AA1252" i="6"/>
  <c r="AB1252" i="6" s="1"/>
  <c r="R1252" i="6"/>
  <c r="S1252" i="6" s="1"/>
  <c r="W1252" i="6"/>
  <c r="X1252" i="6" s="1"/>
  <c r="U1252" i="6"/>
  <c r="V1252" i="6" s="1"/>
  <c r="T1252" i="6"/>
  <c r="AA1524" i="6"/>
  <c r="AB1524" i="6" s="1"/>
  <c r="R1524" i="6"/>
  <c r="S1524" i="6" s="1"/>
  <c r="W1524" i="6"/>
  <c r="X1524" i="6" s="1"/>
  <c r="T1524" i="6"/>
  <c r="R1812" i="6"/>
  <c r="S1812" i="6" s="1"/>
  <c r="AA1812" i="6"/>
  <c r="AB1812" i="6" s="1"/>
  <c r="T1812" i="6"/>
  <c r="U1812" i="6"/>
  <c r="V1812" i="6" s="1"/>
  <c r="W1812" i="6"/>
  <c r="X1812" i="6" s="1"/>
  <c r="AA1083" i="6"/>
  <c r="AB1083" i="6" s="1"/>
  <c r="R1083" i="6"/>
  <c r="S1083" i="6" s="1"/>
  <c r="W1083" i="6"/>
  <c r="X1083" i="6" s="1"/>
  <c r="T1083" i="6"/>
  <c r="U1083" i="6"/>
  <c r="V1083" i="6" s="1"/>
  <c r="R766" i="6"/>
  <c r="S766" i="6" s="1"/>
  <c r="W766" i="6"/>
  <c r="X766" i="6" s="1"/>
  <c r="AA766" i="6"/>
  <c r="AB766" i="6" s="1"/>
  <c r="T766" i="6"/>
  <c r="U766" i="6"/>
  <c r="V766" i="6" s="1"/>
  <c r="AA1014" i="6"/>
  <c r="AB1014" i="6" s="1"/>
  <c r="R1014" i="6"/>
  <c r="S1014" i="6" s="1"/>
  <c r="U1014" i="6"/>
  <c r="V1014" i="6" s="1"/>
  <c r="W1014" i="6"/>
  <c r="X1014" i="6" s="1"/>
  <c r="T1014" i="6"/>
  <c r="R1270" i="6"/>
  <c r="S1270" i="6" s="1"/>
  <c r="AA1270" i="6"/>
  <c r="AB1270" i="6" s="1"/>
  <c r="T1270" i="6"/>
  <c r="W1270" i="6"/>
  <c r="X1270" i="6" s="1"/>
  <c r="U1270" i="6"/>
  <c r="V1270" i="6" s="1"/>
  <c r="R1542" i="6"/>
  <c r="S1542" i="6" s="1"/>
  <c r="AA1542" i="6"/>
  <c r="AB1542" i="6" s="1"/>
  <c r="W1542" i="6"/>
  <c r="X1542" i="6" s="1"/>
  <c r="T1542" i="6"/>
  <c r="AA1790" i="6"/>
  <c r="AB1790" i="6" s="1"/>
  <c r="R1790" i="6"/>
  <c r="S1790" i="6" s="1"/>
  <c r="U1790" i="6"/>
  <c r="V1790" i="6" s="1"/>
  <c r="T1790" i="6"/>
  <c r="AA1990" i="6"/>
  <c r="AB1990" i="6" s="1"/>
  <c r="T1990" i="6"/>
  <c r="R1990" i="6"/>
  <c r="S1990" i="6" s="1"/>
  <c r="U1990" i="6"/>
  <c r="V1990" i="6" s="1"/>
  <c r="W1990" i="6"/>
  <c r="X1990" i="6" s="1"/>
  <c r="AA1266" i="6"/>
  <c r="AB1266" i="6" s="1"/>
  <c r="U1266" i="6"/>
  <c r="V1266" i="6" s="1"/>
  <c r="T1266" i="6"/>
  <c r="R1467" i="6"/>
  <c r="S1467" i="6" s="1"/>
  <c r="AA1467" i="6"/>
  <c r="AB1467" i="6" s="1"/>
  <c r="T1467" i="6"/>
  <c r="U1467" i="6"/>
  <c r="V1467" i="6" s="1"/>
  <c r="R304" i="6"/>
  <c r="S304" i="6" s="1"/>
  <c r="AA304" i="6"/>
  <c r="AB304" i="6" s="1"/>
  <c r="U304" i="6"/>
  <c r="V304" i="6" s="1"/>
  <c r="W304" i="6"/>
  <c r="X304" i="6" s="1"/>
  <c r="T304" i="6"/>
  <c r="AA464" i="6"/>
  <c r="AB464" i="6" s="1"/>
  <c r="T464" i="6"/>
  <c r="W464" i="6"/>
  <c r="X464" i="6" s="1"/>
  <c r="R464" i="6"/>
  <c r="S464" i="6" s="1"/>
  <c r="AA664" i="6"/>
  <c r="AB664" i="6" s="1"/>
  <c r="R664" i="6"/>
  <c r="S664" i="6" s="1"/>
  <c r="T664" i="6"/>
  <c r="W664" i="6"/>
  <c r="X664" i="6" s="1"/>
  <c r="U664" i="6"/>
  <c r="V664" i="6" s="1"/>
  <c r="U824" i="6"/>
  <c r="V824" i="6" s="1"/>
  <c r="W824" i="6"/>
  <c r="X824" i="6" s="1"/>
  <c r="AA824" i="6"/>
  <c r="AB824" i="6" s="1"/>
  <c r="AA992" i="6"/>
  <c r="AB992" i="6" s="1"/>
  <c r="W992" i="6"/>
  <c r="T992" i="6"/>
  <c r="R992" i="6"/>
  <c r="S992" i="6" s="1"/>
  <c r="U992" i="6"/>
  <c r="V992" i="6" s="1"/>
  <c r="AA1192" i="6"/>
  <c r="AB1192" i="6" s="1"/>
  <c r="R1192" i="6"/>
  <c r="S1192" i="6" s="1"/>
  <c r="T1192" i="6"/>
  <c r="AA1368" i="6"/>
  <c r="AB1368" i="6" s="1"/>
  <c r="R1368" i="6"/>
  <c r="S1368" i="6" s="1"/>
  <c r="T1368" i="6"/>
  <c r="W1368" i="6"/>
  <c r="X1368" i="6" s="1"/>
  <c r="U1368" i="6"/>
  <c r="V1368" i="6" s="1"/>
  <c r="AA1608" i="6"/>
  <c r="AB1608" i="6" s="1"/>
  <c r="R1608" i="6"/>
  <c r="S1608" i="6" s="1"/>
  <c r="U1608" i="6"/>
  <c r="V1608" i="6" s="1"/>
  <c r="W1608" i="6"/>
  <c r="X1608" i="6" s="1"/>
  <c r="AA441" i="6"/>
  <c r="AB441" i="6" s="1"/>
  <c r="R441" i="6"/>
  <c r="S441" i="6" s="1"/>
  <c r="W441" i="6"/>
  <c r="X441" i="6" s="1"/>
  <c r="T441" i="6"/>
  <c r="U441" i="6"/>
  <c r="V441" i="6" s="1"/>
  <c r="AA609" i="6"/>
  <c r="AB609" i="6" s="1"/>
  <c r="R609" i="6"/>
  <c r="S609" i="6" s="1"/>
  <c r="T609" i="6"/>
  <c r="W609" i="6"/>
  <c r="X609" i="6" s="1"/>
  <c r="AA809" i="6"/>
  <c r="AB809" i="6" s="1"/>
  <c r="R809" i="6"/>
  <c r="S809" i="6" s="1"/>
  <c r="T809" i="6"/>
  <c r="U809" i="6"/>
  <c r="V809" i="6" s="1"/>
  <c r="W809" i="6"/>
  <c r="X809" i="6" s="1"/>
  <c r="AA937" i="6"/>
  <c r="AB937" i="6" s="1"/>
  <c r="R937" i="6"/>
  <c r="S937" i="6" s="1"/>
  <c r="U937" i="6"/>
  <c r="V937" i="6" s="1"/>
  <c r="T937" i="6"/>
  <c r="W937" i="6"/>
  <c r="X937" i="6" s="1"/>
  <c r="R1137" i="6"/>
  <c r="S1137" i="6" s="1"/>
  <c r="T1137" i="6"/>
  <c r="U1137" i="6"/>
  <c r="V1137" i="6" s="1"/>
  <c r="AA1137" i="6"/>
  <c r="AB1137" i="6" s="1"/>
  <c r="W1137" i="6"/>
  <c r="X1137" i="6" s="1"/>
  <c r="R1337" i="6"/>
  <c r="S1337" i="6" s="1"/>
  <c r="AA1337" i="6"/>
  <c r="AB1337" i="6" s="1"/>
  <c r="U1337" i="6"/>
  <c r="V1337" i="6" s="1"/>
  <c r="W1337" i="6"/>
  <c r="X1337" i="6" s="1"/>
  <c r="T1337" i="6"/>
  <c r="AA1553" i="6"/>
  <c r="AB1553" i="6" s="1"/>
  <c r="R1553" i="6"/>
  <c r="S1553" i="6" s="1"/>
  <c r="W1553" i="6"/>
  <c r="X1553" i="6" s="1"/>
  <c r="T1553" i="6"/>
  <c r="U1553" i="6"/>
  <c r="V1553" i="6" s="1"/>
  <c r="AA1665" i="6"/>
  <c r="AB1665" i="6" s="1"/>
  <c r="R1665" i="6"/>
  <c r="S1665" i="6" s="1"/>
  <c r="T1665" i="6"/>
  <c r="W1665" i="6"/>
  <c r="X1665" i="6" s="1"/>
  <c r="Z400" i="6"/>
  <c r="Z460" i="6"/>
  <c r="Z1120" i="6"/>
  <c r="Z809" i="6"/>
  <c r="Z1595" i="6"/>
  <c r="Z100" i="6"/>
  <c r="Z196" i="6"/>
  <c r="Z868" i="6"/>
  <c r="Z1024" i="6"/>
  <c r="Z1201" i="6"/>
  <c r="Z206" i="6"/>
  <c r="Z734" i="6"/>
  <c r="Z208" i="6"/>
  <c r="Z1028" i="6"/>
  <c r="Z505" i="6"/>
  <c r="Z1422" i="6"/>
  <c r="Z1838" i="6"/>
  <c r="Z2001" i="6"/>
  <c r="Z1401" i="6"/>
  <c r="Z270" i="6"/>
  <c r="Z1014" i="6"/>
  <c r="Z1433" i="6"/>
  <c r="Z624" i="6"/>
  <c r="Z732" i="6"/>
  <c r="Z1152" i="6"/>
  <c r="W1790" i="6"/>
  <c r="X1790" i="6" s="1"/>
  <c r="U80" i="6"/>
  <c r="V80" i="6" s="1"/>
  <c r="T528" i="6"/>
  <c r="T486" i="6"/>
  <c r="T1608" i="6"/>
  <c r="T824" i="6"/>
  <c r="T1060" i="6"/>
  <c r="AA174" i="6"/>
  <c r="AB174" i="6" s="1"/>
  <c r="R174" i="6"/>
  <c r="S174" i="6" s="1"/>
  <c r="U174" i="6"/>
  <c r="V174" i="6" s="1"/>
  <c r="T174" i="6"/>
  <c r="AA422" i="6"/>
  <c r="AB422" i="6" s="1"/>
  <c r="T422" i="6"/>
  <c r="W422" i="6"/>
  <c r="X422" i="6" s="1"/>
  <c r="R422" i="6"/>
  <c r="S422" i="6" s="1"/>
  <c r="U422" i="6"/>
  <c r="V422" i="6" s="1"/>
  <c r="AA176" i="6"/>
  <c r="AB176" i="6" s="1"/>
  <c r="R176" i="6"/>
  <c r="S176" i="6" s="1"/>
  <c r="T176" i="6"/>
  <c r="W176" i="6"/>
  <c r="X176" i="6" s="1"/>
  <c r="AA132" i="6"/>
  <c r="AB132" i="6" s="1"/>
  <c r="R132" i="6"/>
  <c r="S132" i="6" s="1"/>
  <c r="T132" i="6"/>
  <c r="U132" i="6"/>
  <c r="V132" i="6" s="1"/>
  <c r="W132" i="6"/>
  <c r="X132" i="6" s="1"/>
  <c r="AA364" i="6"/>
  <c r="AB364" i="6" s="1"/>
  <c r="W364" i="6"/>
  <c r="X364" i="6" s="1"/>
  <c r="U364" i="6"/>
  <c r="V364" i="6" s="1"/>
  <c r="R364" i="6"/>
  <c r="S364" i="6" s="1"/>
  <c r="T364" i="6"/>
  <c r="R636" i="6"/>
  <c r="S636" i="6" s="1"/>
  <c r="AA636" i="6"/>
  <c r="AB636" i="6" s="1"/>
  <c r="T636" i="6"/>
  <c r="U636" i="6"/>
  <c r="V636" i="6" s="1"/>
  <c r="W636" i="6"/>
  <c r="X636" i="6" s="1"/>
  <c r="AA868" i="6"/>
  <c r="AB868" i="6" s="1"/>
  <c r="W868" i="6"/>
  <c r="X868" i="6" s="1"/>
  <c r="U868" i="6"/>
  <c r="V868" i="6" s="1"/>
  <c r="T868" i="6"/>
  <c r="AA1156" i="6"/>
  <c r="AB1156" i="6" s="1"/>
  <c r="R1156" i="6"/>
  <c r="S1156" i="6" s="1"/>
  <c r="U1156" i="6"/>
  <c r="V1156" i="6" s="1"/>
  <c r="W1156" i="6"/>
  <c r="X1156" i="6" s="1"/>
  <c r="T1156" i="6"/>
  <c r="T1476" i="6"/>
  <c r="R1476" i="6"/>
  <c r="S1476" i="6" s="1"/>
  <c r="U1476" i="6"/>
  <c r="V1476" i="6" s="1"/>
  <c r="AA1476" i="6"/>
  <c r="AB1476" i="6" s="1"/>
  <c r="W1476" i="6"/>
  <c r="X1476" i="6" s="1"/>
  <c r="R1908" i="6"/>
  <c r="S1908" i="6" s="1"/>
  <c r="AA1908" i="6"/>
  <c r="AB1908" i="6" s="1"/>
  <c r="U1908" i="6"/>
  <c r="V1908" i="6" s="1"/>
  <c r="T1908" i="6"/>
  <c r="W1908" i="6"/>
  <c r="X1908" i="6" s="1"/>
  <c r="R638" i="6"/>
  <c r="S638" i="6" s="1"/>
  <c r="AA638" i="6"/>
  <c r="AB638" i="6" s="1"/>
  <c r="W638" i="6"/>
  <c r="X638" i="6" s="1"/>
  <c r="T638" i="6"/>
  <c r="U638" i="6"/>
  <c r="V638" i="6" s="1"/>
  <c r="AA838" i="6"/>
  <c r="AB838" i="6" s="1"/>
  <c r="R838" i="6"/>
  <c r="S838" i="6" s="1"/>
  <c r="W838" i="6"/>
  <c r="X838" i="6" s="1"/>
  <c r="AA1110" i="6"/>
  <c r="AB1110" i="6" s="1"/>
  <c r="U1110" i="6"/>
  <c r="W1110" i="6"/>
  <c r="X1110" i="6" s="1"/>
  <c r="R1110" i="6"/>
  <c r="S1110" i="6" s="1"/>
  <c r="T1110" i="6"/>
  <c r="R1350" i="6"/>
  <c r="S1350" i="6" s="1"/>
  <c r="AA1350" i="6"/>
  <c r="AB1350" i="6" s="1"/>
  <c r="T1350" i="6"/>
  <c r="W1350" i="6"/>
  <c r="X1350" i="6" s="1"/>
  <c r="U1350" i="6"/>
  <c r="V1350" i="6" s="1"/>
  <c r="R1606" i="6"/>
  <c r="S1606" i="6" s="1"/>
  <c r="AA1606" i="6"/>
  <c r="AB1606" i="6" s="1"/>
  <c r="T1606" i="6"/>
  <c r="W1606" i="6"/>
  <c r="X1606" i="6" s="1"/>
  <c r="U1606" i="6"/>
  <c r="V1606" i="6" s="1"/>
  <c r="R2022" i="6"/>
  <c r="S2022" i="6" s="1"/>
  <c r="T2022" i="6"/>
  <c r="W2022" i="6"/>
  <c r="X2022" i="6" s="1"/>
  <c r="AA2022" i="6"/>
  <c r="AB2022" i="6" s="1"/>
  <c r="Z964" i="6"/>
  <c r="Z112" i="6"/>
  <c r="Z641" i="6"/>
  <c r="Z422" i="6"/>
  <c r="Z638" i="6"/>
  <c r="Z902" i="6"/>
  <c r="Z728" i="6"/>
  <c r="Z836" i="6"/>
  <c r="Z670" i="6"/>
  <c r="Z778" i="6"/>
  <c r="Z1150" i="6"/>
  <c r="Z1476" i="6"/>
  <c r="Z1588" i="6"/>
  <c r="Z1668" i="6"/>
  <c r="Z1817" i="6"/>
  <c r="Z1889" i="6"/>
  <c r="Z1812" i="6"/>
  <c r="Z1899" i="6"/>
  <c r="Z1640" i="6"/>
  <c r="Z1396" i="6"/>
  <c r="Z1337" i="6"/>
  <c r="Z777" i="6"/>
  <c r="Z1284" i="6"/>
  <c r="Z300" i="6"/>
  <c r="Z636" i="6"/>
  <c r="Z70" i="6"/>
  <c r="Z332" i="6"/>
  <c r="W1574" i="6"/>
  <c r="X1574" i="6" s="1"/>
  <c r="W1682" i="6"/>
  <c r="X1682" i="6" s="1"/>
  <c r="W1396" i="6"/>
  <c r="X1396" i="6" s="1"/>
  <c r="U400" i="6"/>
  <c r="V400" i="6" s="1"/>
  <c r="U1619" i="6"/>
  <c r="V1619" i="6" s="1"/>
  <c r="U738" i="6"/>
  <c r="V738" i="6" s="1"/>
  <c r="U2004" i="6"/>
  <c r="V2004" i="6" s="1"/>
  <c r="T838" i="6"/>
  <c r="T270" i="6"/>
  <c r="R592" i="6"/>
  <c r="S592" i="6" s="1"/>
  <c r="R134" i="6"/>
  <c r="S134" i="6" s="1"/>
  <c r="AA134" i="6"/>
  <c r="AB134" i="6" s="1"/>
  <c r="T134" i="6"/>
  <c r="U134" i="6"/>
  <c r="V134" i="6" s="1"/>
  <c r="W134" i="6"/>
  <c r="X134" i="6" s="1"/>
  <c r="AA334" i="6"/>
  <c r="AB334" i="6" s="1"/>
  <c r="R334" i="6"/>
  <c r="S334" i="6" s="1"/>
  <c r="T334" i="6"/>
  <c r="U334" i="6"/>
  <c r="V334" i="6" s="1"/>
  <c r="W334" i="6"/>
  <c r="X334" i="6" s="1"/>
  <c r="R144" i="6"/>
  <c r="S144" i="6" s="1"/>
  <c r="AA144" i="6"/>
  <c r="AB144" i="6" s="1"/>
  <c r="T144" i="6"/>
  <c r="U144" i="6"/>
  <c r="V144" i="6" s="1"/>
  <c r="W144" i="6"/>
  <c r="X144" i="6" s="1"/>
  <c r="AA164" i="6"/>
  <c r="AB164" i="6" s="1"/>
  <c r="U164" i="6"/>
  <c r="V164" i="6" s="1"/>
  <c r="R164" i="6"/>
  <c r="S164" i="6" s="1"/>
  <c r="T164" i="6"/>
  <c r="W164" i="6"/>
  <c r="X164" i="6" s="1"/>
  <c r="AA428" i="6"/>
  <c r="AB428" i="6" s="1"/>
  <c r="R428" i="6"/>
  <c r="S428" i="6" s="1"/>
  <c r="U428" i="6"/>
  <c r="V428" i="6" s="1"/>
  <c r="W428" i="6"/>
  <c r="X428" i="6" s="1"/>
  <c r="AA668" i="6"/>
  <c r="AB668" i="6" s="1"/>
  <c r="R668" i="6"/>
  <c r="S668" i="6" s="1"/>
  <c r="U668" i="6"/>
  <c r="V668" i="6" s="1"/>
  <c r="W668" i="6"/>
  <c r="X668" i="6" s="1"/>
  <c r="T932" i="6"/>
  <c r="AA932" i="6"/>
  <c r="AB932" i="6" s="1"/>
  <c r="R932" i="6"/>
  <c r="S932" i="6" s="1"/>
  <c r="U932" i="6"/>
  <c r="V932" i="6" s="1"/>
  <c r="W932" i="6"/>
  <c r="X932" i="6" s="1"/>
  <c r="AA1188" i="6"/>
  <c r="AB1188" i="6" s="1"/>
  <c r="R1188" i="6"/>
  <c r="S1188" i="6" s="1"/>
  <c r="T1188" i="6"/>
  <c r="W1188" i="6"/>
  <c r="X1188" i="6" s="1"/>
  <c r="U1188" i="6"/>
  <c r="V1188" i="6" s="1"/>
  <c r="AA1436" i="6"/>
  <c r="AB1436" i="6" s="1"/>
  <c r="U1436" i="6"/>
  <c r="V1436" i="6" s="1"/>
  <c r="R1436" i="6"/>
  <c r="S1436" i="6" s="1"/>
  <c r="T1436" i="6"/>
  <c r="W1436" i="6"/>
  <c r="X1436" i="6" s="1"/>
  <c r="R1868" i="6"/>
  <c r="S1868" i="6" s="1"/>
  <c r="T1868" i="6"/>
  <c r="AA1868" i="6"/>
  <c r="AB1868" i="6" s="1"/>
  <c r="W1868" i="6"/>
  <c r="X1868" i="6" s="1"/>
  <c r="AA1163" i="6"/>
  <c r="AB1163" i="6" s="1"/>
  <c r="R1163" i="6"/>
  <c r="S1163" i="6" s="1"/>
  <c r="U1163" i="6"/>
  <c r="V1163" i="6" s="1"/>
  <c r="W1163" i="6"/>
  <c r="X1163" i="6" s="1"/>
  <c r="T1163" i="6"/>
  <c r="W598" i="6"/>
  <c r="X598" i="6" s="1"/>
  <c r="T598" i="6"/>
  <c r="U598" i="6"/>
  <c r="V598" i="6" s="1"/>
  <c r="R598" i="6"/>
  <c r="S598" i="6" s="1"/>
  <c r="AA982" i="6"/>
  <c r="AB982" i="6" s="1"/>
  <c r="R982" i="6"/>
  <c r="S982" i="6" s="1"/>
  <c r="W982" i="6"/>
  <c r="X982" i="6" s="1"/>
  <c r="T982" i="6"/>
  <c r="U982" i="6"/>
  <c r="V982" i="6" s="1"/>
  <c r="T2031" i="6"/>
  <c r="R2031" i="6"/>
  <c r="S2031" i="6" s="1"/>
  <c r="W2031" i="6"/>
  <c r="X2031" i="6" s="1"/>
  <c r="AA2031" i="6"/>
  <c r="AB2031" i="6" s="1"/>
  <c r="U2031" i="6"/>
  <c r="V2031" i="6" s="1"/>
  <c r="AA1233" i="6"/>
  <c r="AB1233" i="6" s="1"/>
  <c r="T1233" i="6"/>
  <c r="U1233" i="6"/>
  <c r="V1233" i="6" s="1"/>
  <c r="W1233" i="6"/>
  <c r="X1233" i="6" s="1"/>
  <c r="R1233" i="6"/>
  <c r="S1233" i="6" s="1"/>
  <c r="Z16" i="6"/>
  <c r="Z928" i="6"/>
  <c r="Z592" i="6"/>
  <c r="Z1192" i="6"/>
  <c r="Z1105" i="6"/>
  <c r="Z38" i="6"/>
  <c r="Z134" i="6"/>
  <c r="Z668" i="6"/>
  <c r="Z1009" i="6"/>
  <c r="Z745" i="6"/>
  <c r="Z883" i="6"/>
  <c r="Z1238" i="6"/>
  <c r="Z1544" i="6"/>
  <c r="Z1665" i="6"/>
  <c r="Z1950" i="6"/>
  <c r="Z1182" i="6"/>
  <c r="Z1382" i="6"/>
  <c r="Z1539" i="6"/>
  <c r="Z1902" i="6"/>
  <c r="Z1574" i="6"/>
  <c r="Z1625" i="6"/>
  <c r="Z1368" i="6"/>
  <c r="Z102" i="6"/>
  <c r="Z1908" i="6"/>
  <c r="Z2026" i="6"/>
  <c r="Z1472" i="6"/>
  <c r="Z500" i="6"/>
  <c r="Z560" i="6"/>
  <c r="W473" i="6"/>
  <c r="X473" i="6" s="1"/>
  <c r="W996" i="6"/>
  <c r="X996" i="6" s="1"/>
  <c r="W1640" i="6"/>
  <c r="X1640" i="6" s="1"/>
  <c r="U1396" i="6"/>
  <c r="V1396" i="6" s="1"/>
  <c r="U1868" i="6"/>
  <c r="T396" i="6"/>
  <c r="T68" i="6"/>
  <c r="T428" i="6"/>
  <c r="R824" i="6"/>
  <c r="S824" i="6" s="1"/>
  <c r="R496" i="6"/>
  <c r="S496" i="6" s="1"/>
  <c r="U169" i="6"/>
  <c r="V169" i="6" s="1"/>
  <c r="T178" i="6"/>
  <c r="T274" i="6"/>
  <c r="T169" i="6"/>
  <c r="T74" i="6"/>
  <c r="T137" i="6"/>
  <c r="T533" i="6"/>
  <c r="T55" i="6"/>
  <c r="T151" i="6"/>
  <c r="T1125" i="6"/>
  <c r="R274" i="6"/>
  <c r="S274" i="6" s="1"/>
  <c r="R314" i="6"/>
  <c r="S314" i="6" s="1"/>
  <c r="R827" i="6"/>
  <c r="S827" i="6" s="1"/>
  <c r="AA403" i="6"/>
  <c r="AB403" i="6" s="1"/>
  <c r="AA501" i="6"/>
  <c r="AB501" i="6" s="1"/>
  <c r="AA173" i="6"/>
  <c r="AB173" i="6" s="1"/>
  <c r="AA437" i="6"/>
  <c r="AB437" i="6" s="1"/>
  <c r="AA533" i="6"/>
  <c r="AB533" i="6" s="1"/>
  <c r="AA1301" i="6"/>
  <c r="AB1301" i="6" s="1"/>
  <c r="AA823" i="6"/>
  <c r="AB823" i="6" s="1"/>
  <c r="AA1195" i="6"/>
  <c r="AB1195" i="6" s="1"/>
  <c r="AA791" i="6"/>
  <c r="AB791" i="6" s="1"/>
  <c r="AA1391" i="6"/>
  <c r="AB1391" i="6" s="1"/>
  <c r="AA1490" i="6"/>
  <c r="AB1490" i="6" s="1"/>
  <c r="R65" i="6"/>
  <c r="S65" i="6" s="1"/>
  <c r="AA65" i="6"/>
  <c r="AB65" i="6" s="1"/>
  <c r="AA209" i="6"/>
  <c r="AB209" i="6" s="1"/>
  <c r="T209" i="6"/>
  <c r="R257" i="6"/>
  <c r="S257" i="6" s="1"/>
  <c r="AA257" i="6"/>
  <c r="AB257" i="6" s="1"/>
  <c r="R146" i="6"/>
  <c r="S146" i="6" s="1"/>
  <c r="AA146" i="6"/>
  <c r="AB146" i="6" s="1"/>
  <c r="AA210" i="6"/>
  <c r="AB210" i="6" s="1"/>
  <c r="T210" i="6"/>
  <c r="R242" i="6"/>
  <c r="S242" i="6" s="1"/>
  <c r="AA242" i="6"/>
  <c r="AB242" i="6" s="1"/>
  <c r="R378" i="6"/>
  <c r="S378" i="6" s="1"/>
  <c r="AA378" i="6"/>
  <c r="AB378" i="6" s="1"/>
  <c r="AA410" i="6"/>
  <c r="AB410" i="6" s="1"/>
  <c r="R410" i="6"/>
  <c r="S410" i="6" s="1"/>
  <c r="R474" i="6"/>
  <c r="S474" i="6" s="1"/>
  <c r="AA474" i="6"/>
  <c r="AB474" i="6" s="1"/>
  <c r="AA506" i="6"/>
  <c r="AB506" i="6" s="1"/>
  <c r="R506" i="6"/>
  <c r="S506" i="6" s="1"/>
  <c r="R546" i="6"/>
  <c r="S546" i="6" s="1"/>
  <c r="AA546" i="6"/>
  <c r="AB546" i="6" s="1"/>
  <c r="R578" i="6"/>
  <c r="S578" i="6" s="1"/>
  <c r="AA578" i="6"/>
  <c r="AB578" i="6" s="1"/>
  <c r="AA179" i="6"/>
  <c r="AB179" i="6" s="1"/>
  <c r="R179" i="6"/>
  <c r="S179" i="6" s="1"/>
  <c r="R275" i="6"/>
  <c r="S275" i="6" s="1"/>
  <c r="AA275" i="6"/>
  <c r="AB275" i="6" s="1"/>
  <c r="AA339" i="6"/>
  <c r="AB339" i="6" s="1"/>
  <c r="R339" i="6"/>
  <c r="S339" i="6" s="1"/>
  <c r="AA435" i="6"/>
  <c r="AB435" i="6" s="1"/>
  <c r="R435" i="6"/>
  <c r="S435" i="6" s="1"/>
  <c r="AA467" i="6"/>
  <c r="AB467" i="6" s="1"/>
  <c r="T467" i="6"/>
  <c r="AA499" i="6"/>
  <c r="AB499" i="6" s="1"/>
  <c r="T499" i="6"/>
  <c r="AA563" i="6"/>
  <c r="AB563" i="6" s="1"/>
  <c r="R563" i="6"/>
  <c r="S563" i="6" s="1"/>
  <c r="AA595" i="6"/>
  <c r="AB595" i="6" s="1"/>
  <c r="R595" i="6"/>
  <c r="S595" i="6" s="1"/>
  <c r="R659" i="6"/>
  <c r="S659" i="6" s="1"/>
  <c r="AA659" i="6"/>
  <c r="AB659" i="6" s="1"/>
  <c r="AA755" i="6"/>
  <c r="AB755" i="6" s="1"/>
  <c r="R755" i="6"/>
  <c r="S755" i="6" s="1"/>
  <c r="AA787" i="6"/>
  <c r="AB787" i="6" s="1"/>
  <c r="R787" i="6"/>
  <c r="S787" i="6" s="1"/>
  <c r="R245" i="6"/>
  <c r="S245" i="6" s="1"/>
  <c r="AA245" i="6"/>
  <c r="AB245" i="6" s="1"/>
  <c r="T341" i="6"/>
  <c r="AA341" i="6"/>
  <c r="AB341" i="6" s="1"/>
  <c r="R565" i="6"/>
  <c r="S565" i="6" s="1"/>
  <c r="AA565" i="6"/>
  <c r="AB565" i="6" s="1"/>
  <c r="AA605" i="6"/>
  <c r="AB605" i="6" s="1"/>
  <c r="R605" i="6"/>
  <c r="S605" i="6" s="1"/>
  <c r="AA741" i="6"/>
  <c r="AB741" i="6" s="1"/>
  <c r="R741" i="6"/>
  <c r="S741" i="6" s="1"/>
  <c r="R781" i="6"/>
  <c r="S781" i="6" s="1"/>
  <c r="AA781" i="6"/>
  <c r="AB781" i="6" s="1"/>
  <c r="AA821" i="6"/>
  <c r="AB821" i="6" s="1"/>
  <c r="R821" i="6"/>
  <c r="S821" i="6" s="1"/>
  <c r="AA861" i="6"/>
  <c r="AB861" i="6" s="1"/>
  <c r="R861" i="6"/>
  <c r="S861" i="6" s="1"/>
  <c r="AA893" i="6"/>
  <c r="AB893" i="6" s="1"/>
  <c r="R893" i="6"/>
  <c r="S893" i="6" s="1"/>
  <c r="R1029" i="6"/>
  <c r="S1029" i="6" s="1"/>
  <c r="AA1029" i="6"/>
  <c r="AB1029" i="6" s="1"/>
  <c r="AA1093" i="6"/>
  <c r="AB1093" i="6" s="1"/>
  <c r="R1093" i="6"/>
  <c r="S1093" i="6" s="1"/>
  <c r="AA1157" i="6"/>
  <c r="AB1157" i="6" s="1"/>
  <c r="R1157" i="6"/>
  <c r="S1157" i="6" s="1"/>
  <c r="AA1189" i="6"/>
  <c r="AB1189" i="6" s="1"/>
  <c r="R1189" i="6"/>
  <c r="S1189" i="6" s="1"/>
  <c r="T1229" i="6"/>
  <c r="R1229" i="6"/>
  <c r="S1229" i="6" s="1"/>
  <c r="AA1261" i="6"/>
  <c r="AB1261" i="6" s="1"/>
  <c r="R1261" i="6"/>
  <c r="S1261" i="6" s="1"/>
  <c r="R1373" i="6"/>
  <c r="S1373" i="6" s="1"/>
  <c r="AA1373" i="6"/>
  <c r="AB1373" i="6" s="1"/>
  <c r="R1405" i="6"/>
  <c r="S1405" i="6" s="1"/>
  <c r="AA1405" i="6"/>
  <c r="AB1405" i="6" s="1"/>
  <c r="R1469" i="6"/>
  <c r="S1469" i="6" s="1"/>
  <c r="AA1469" i="6"/>
  <c r="AB1469" i="6" s="1"/>
  <c r="R1525" i="6"/>
  <c r="S1525" i="6" s="1"/>
  <c r="AA1525" i="6"/>
  <c r="AB1525" i="6" s="1"/>
  <c r="AA1669" i="6"/>
  <c r="AB1669" i="6" s="1"/>
  <c r="R1669" i="6"/>
  <c r="S1669" i="6" s="1"/>
  <c r="R1757" i="6"/>
  <c r="S1757" i="6" s="1"/>
  <c r="AA1757" i="6"/>
  <c r="AB1757" i="6" s="1"/>
  <c r="AA610" i="6"/>
  <c r="AB610" i="6" s="1"/>
  <c r="R610" i="6"/>
  <c r="S610" i="6" s="1"/>
  <c r="AA1018" i="6"/>
  <c r="AB1018" i="6" s="1"/>
  <c r="R1018" i="6"/>
  <c r="S1018" i="6" s="1"/>
  <c r="AA1274" i="6"/>
  <c r="AB1274" i="6" s="1"/>
  <c r="R1274" i="6"/>
  <c r="S1274" i="6" s="1"/>
  <c r="T1274" i="6"/>
  <c r="R1410" i="6"/>
  <c r="S1410" i="6" s="1"/>
  <c r="AA1410" i="6"/>
  <c r="AB1410" i="6" s="1"/>
  <c r="AA1666" i="6"/>
  <c r="AB1666" i="6" s="1"/>
  <c r="R1666" i="6"/>
  <c r="S1666" i="6" s="1"/>
  <c r="AA899" i="6"/>
  <c r="AB899" i="6" s="1"/>
  <c r="R899" i="6"/>
  <c r="S899" i="6" s="1"/>
  <c r="AA1139" i="6"/>
  <c r="AB1139" i="6" s="1"/>
  <c r="R1139" i="6"/>
  <c r="S1139" i="6" s="1"/>
  <c r="AA1259" i="6"/>
  <c r="AB1259" i="6" s="1"/>
  <c r="R1259" i="6"/>
  <c r="S1259" i="6" s="1"/>
  <c r="R1339" i="6"/>
  <c r="S1339" i="6" s="1"/>
  <c r="AA1339" i="6"/>
  <c r="AB1339" i="6" s="1"/>
  <c r="R1459" i="6"/>
  <c r="S1459" i="6" s="1"/>
  <c r="AA1459" i="6"/>
  <c r="AB1459" i="6" s="1"/>
  <c r="AA263" i="6"/>
  <c r="AB263" i="6" s="1"/>
  <c r="T263" i="6"/>
  <c r="AA295" i="6"/>
  <c r="AB295" i="6" s="1"/>
  <c r="R295" i="6"/>
  <c r="S295" i="6" s="1"/>
  <c r="AA327" i="6"/>
  <c r="AB327" i="6" s="1"/>
  <c r="R327" i="6"/>
  <c r="S327" i="6" s="1"/>
  <c r="AA391" i="6"/>
  <c r="AB391" i="6" s="1"/>
  <c r="R391" i="6"/>
  <c r="S391" i="6" s="1"/>
  <c r="R431" i="6"/>
  <c r="S431" i="6" s="1"/>
  <c r="AA431" i="6"/>
  <c r="AB431" i="6" s="1"/>
  <c r="AA463" i="6"/>
  <c r="AB463" i="6" s="1"/>
  <c r="R463" i="6"/>
  <c r="S463" i="6" s="1"/>
  <c r="R527" i="6"/>
  <c r="S527" i="6" s="1"/>
  <c r="AA527" i="6"/>
  <c r="AB527" i="6" s="1"/>
  <c r="AA623" i="6"/>
  <c r="AB623" i="6" s="1"/>
  <c r="R623" i="6"/>
  <c r="S623" i="6" s="1"/>
  <c r="AA655" i="6"/>
  <c r="AB655" i="6" s="1"/>
  <c r="R655" i="6"/>
  <c r="S655" i="6" s="1"/>
  <c r="AA759" i="6"/>
  <c r="AB759" i="6" s="1"/>
  <c r="R759" i="6"/>
  <c r="S759" i="6" s="1"/>
  <c r="AA855" i="6"/>
  <c r="AB855" i="6" s="1"/>
  <c r="R855" i="6"/>
  <c r="S855" i="6" s="1"/>
  <c r="R991" i="6"/>
  <c r="S991" i="6" s="1"/>
  <c r="AA991" i="6"/>
  <c r="AB991" i="6" s="1"/>
  <c r="R1023" i="6"/>
  <c r="S1023" i="6" s="1"/>
  <c r="AA1023" i="6"/>
  <c r="AB1023" i="6" s="1"/>
  <c r="AA1055" i="6"/>
  <c r="AB1055" i="6" s="1"/>
  <c r="R1055" i="6"/>
  <c r="S1055" i="6" s="1"/>
  <c r="AA1087" i="6"/>
  <c r="AB1087" i="6" s="1"/>
  <c r="R1087" i="6"/>
  <c r="S1087" i="6" s="1"/>
  <c r="R1119" i="6"/>
  <c r="S1119" i="6" s="1"/>
  <c r="T1119" i="6"/>
  <c r="AA1191" i="6"/>
  <c r="AB1191" i="6" s="1"/>
  <c r="R1191" i="6"/>
  <c r="S1191" i="6" s="1"/>
  <c r="AA1223" i="6"/>
  <c r="AB1223" i="6" s="1"/>
  <c r="R1223" i="6"/>
  <c r="S1223" i="6" s="1"/>
  <c r="T1223" i="6"/>
  <c r="AA1255" i="6"/>
  <c r="AB1255" i="6" s="1"/>
  <c r="R1255" i="6"/>
  <c r="S1255" i="6" s="1"/>
  <c r="AA1343" i="6"/>
  <c r="AB1343" i="6" s="1"/>
  <c r="R1343" i="6"/>
  <c r="S1343" i="6" s="1"/>
  <c r="R1439" i="6"/>
  <c r="S1439" i="6" s="1"/>
  <c r="AA1439" i="6"/>
  <c r="AB1439" i="6" s="1"/>
  <c r="T1439" i="6"/>
  <c r="AA1471" i="6"/>
  <c r="AB1471" i="6" s="1"/>
  <c r="R1471" i="6"/>
  <c r="S1471" i="6" s="1"/>
  <c r="T1471" i="6"/>
  <c r="AA1551" i="6"/>
  <c r="AB1551" i="6" s="1"/>
  <c r="R1551" i="6"/>
  <c r="S1551" i="6" s="1"/>
  <c r="R1583" i="6"/>
  <c r="S1583" i="6" s="1"/>
  <c r="AA1583" i="6"/>
  <c r="AB1583" i="6" s="1"/>
  <c r="AA1615" i="6"/>
  <c r="AB1615" i="6" s="1"/>
  <c r="T1615" i="6"/>
  <c r="R1679" i="6"/>
  <c r="S1679" i="6" s="1"/>
  <c r="AA1679" i="6"/>
  <c r="AB1679" i="6" s="1"/>
  <c r="AA1783" i="6"/>
  <c r="AB1783" i="6" s="1"/>
  <c r="R1783" i="6"/>
  <c r="S1783" i="6" s="1"/>
  <c r="AA1887" i="6"/>
  <c r="AB1887" i="6" s="1"/>
  <c r="R1887" i="6"/>
  <c r="S1887" i="6" s="1"/>
  <c r="AA1935" i="6"/>
  <c r="AB1935" i="6" s="1"/>
  <c r="R1935" i="6"/>
  <c r="S1935" i="6" s="1"/>
  <c r="AA1983" i="6"/>
  <c r="AB1983" i="6" s="1"/>
  <c r="R1983" i="6"/>
  <c r="S1983" i="6" s="1"/>
  <c r="AA634" i="6"/>
  <c r="AB634" i="6" s="1"/>
  <c r="R634" i="6"/>
  <c r="S634" i="6" s="1"/>
  <c r="AA826" i="6"/>
  <c r="AB826" i="6" s="1"/>
  <c r="R826" i="6"/>
  <c r="S826" i="6" s="1"/>
  <c r="AA954" i="6"/>
  <c r="AB954" i="6" s="1"/>
  <c r="R954" i="6"/>
  <c r="S954" i="6" s="1"/>
  <c r="AA891" i="6"/>
  <c r="AB891" i="6" s="1"/>
  <c r="R891" i="6"/>
  <c r="S891" i="6" s="1"/>
  <c r="AA1243" i="6"/>
  <c r="AB1243" i="6" s="1"/>
  <c r="R1243" i="6"/>
  <c r="S1243" i="6" s="1"/>
  <c r="T1243" i="6"/>
  <c r="AA1443" i="6"/>
  <c r="AB1443" i="6" s="1"/>
  <c r="R1443" i="6"/>
  <c r="S1443" i="6" s="1"/>
  <c r="R642" i="6"/>
  <c r="S642" i="6" s="1"/>
  <c r="AA642" i="6"/>
  <c r="AB642" i="6" s="1"/>
  <c r="R1610" i="6"/>
  <c r="S1610" i="6" s="1"/>
  <c r="AA1610" i="6"/>
  <c r="AB1610" i="6" s="1"/>
  <c r="R1818" i="6"/>
  <c r="S1818" i="6" s="1"/>
  <c r="AA1818" i="6"/>
  <c r="AB1818" i="6" s="1"/>
  <c r="R1683" i="6"/>
  <c r="S1683" i="6" s="1"/>
  <c r="AA1683" i="6"/>
  <c r="AB1683" i="6" s="1"/>
  <c r="AA1819" i="6"/>
  <c r="AB1819" i="6" s="1"/>
  <c r="R1819" i="6"/>
  <c r="S1819" i="6" s="1"/>
  <c r="R1217" i="6"/>
  <c r="S1217" i="6" s="1"/>
  <c r="AA1217" i="6"/>
  <c r="AB1217" i="6" s="1"/>
  <c r="R1681" i="6"/>
  <c r="S1681" i="6" s="1"/>
  <c r="AA1681" i="6"/>
  <c r="AB1681" i="6" s="1"/>
  <c r="R1658" i="6"/>
  <c r="S1658" i="6" s="1"/>
  <c r="AA1658" i="6"/>
  <c r="AB1658" i="6" s="1"/>
  <c r="R1914" i="6"/>
  <c r="S1914" i="6" s="1"/>
  <c r="AA1914" i="6"/>
  <c r="AB1914" i="6" s="1"/>
  <c r="AA2010" i="6"/>
  <c r="AB2010" i="6" s="1"/>
  <c r="R2010" i="6"/>
  <c r="S2010" i="6" s="1"/>
  <c r="R1011" i="6"/>
  <c r="S1011" i="6" s="1"/>
  <c r="AA1011" i="6"/>
  <c r="AB1011" i="6" s="1"/>
  <c r="R1731" i="6"/>
  <c r="S1731" i="6" s="1"/>
  <c r="T1731" i="6"/>
  <c r="T321" i="6"/>
  <c r="T659" i="6"/>
  <c r="T755" i="6"/>
  <c r="T435" i="6"/>
  <c r="T65" i="6"/>
  <c r="T677" i="6"/>
  <c r="T546" i="6"/>
  <c r="T1573" i="6"/>
  <c r="T1373" i="6"/>
  <c r="T1410" i="6"/>
  <c r="T1989" i="6"/>
  <c r="T1139" i="6"/>
  <c r="T691" i="6"/>
  <c r="T1055" i="6"/>
  <c r="T925" i="6"/>
  <c r="R23" i="6"/>
  <c r="S23" i="6" s="1"/>
  <c r="R119" i="6"/>
  <c r="S119" i="6" s="1"/>
  <c r="R42" i="6"/>
  <c r="S42" i="6" s="1"/>
  <c r="R995" i="6"/>
  <c r="S995" i="6" s="1"/>
  <c r="R1947" i="6"/>
  <c r="S1947" i="6" s="1"/>
  <c r="R531" i="6"/>
  <c r="S531" i="6" s="1"/>
  <c r="R727" i="6"/>
  <c r="S727" i="6" s="1"/>
  <c r="AA1034" i="6"/>
  <c r="AB1034" i="6" s="1"/>
  <c r="AA211" i="6"/>
  <c r="AB211" i="6" s="1"/>
  <c r="AA309" i="6"/>
  <c r="AB309" i="6" s="1"/>
  <c r="AA677" i="6"/>
  <c r="AB677" i="6" s="1"/>
  <c r="T105" i="6"/>
  <c r="T10" i="6"/>
  <c r="T106" i="6"/>
  <c r="T275" i="6"/>
  <c r="T578" i="6"/>
  <c r="T51" i="6"/>
  <c r="T147" i="6"/>
  <c r="T243" i="6"/>
  <c r="T339" i="6"/>
  <c r="T723" i="6"/>
  <c r="T173" i="6"/>
  <c r="T1093" i="6"/>
  <c r="T1333" i="6"/>
  <c r="T1490" i="6"/>
  <c r="T1339" i="6"/>
  <c r="T1459" i="6"/>
  <c r="T1259" i="6"/>
  <c r="T495" i="6"/>
  <c r="R167" i="6"/>
  <c r="S167" i="6" s="1"/>
  <c r="R289" i="6"/>
  <c r="S289" i="6" s="1"/>
  <c r="R442" i="6"/>
  <c r="S442" i="6" s="1"/>
  <c r="R199" i="6"/>
  <c r="S199" i="6" s="1"/>
  <c r="R263" i="6"/>
  <c r="S263" i="6" s="1"/>
  <c r="R405" i="6"/>
  <c r="S405" i="6" s="1"/>
  <c r="R925" i="6"/>
  <c r="S925" i="6" s="1"/>
  <c r="AA19" i="6"/>
  <c r="AB19" i="6" s="1"/>
  <c r="AA115" i="6"/>
  <c r="AB115" i="6" s="1"/>
  <c r="AA105" i="6"/>
  <c r="AB105" i="6" s="1"/>
  <c r="AA359" i="6"/>
  <c r="AB359" i="6" s="1"/>
  <c r="AA1941" i="6"/>
  <c r="AB1941" i="6" s="1"/>
  <c r="AA827" i="6"/>
  <c r="AB827" i="6" s="1"/>
  <c r="U578" i="6"/>
  <c r="V578" i="6" s="1"/>
  <c r="T314" i="6"/>
  <c r="T83" i="6"/>
  <c r="T179" i="6"/>
  <c r="T563" i="6"/>
  <c r="T893" i="6"/>
  <c r="T42" i="6"/>
  <c r="T997" i="6"/>
  <c r="R33" i="6"/>
  <c r="S33" i="6" s="1"/>
  <c r="R10" i="6"/>
  <c r="S10" i="6" s="1"/>
  <c r="R106" i="6"/>
  <c r="S106" i="6" s="1"/>
  <c r="R231" i="6"/>
  <c r="S231" i="6" s="1"/>
  <c r="R210" i="6"/>
  <c r="S210" i="6" s="1"/>
  <c r="R1719" i="6"/>
  <c r="S1719" i="6" s="1"/>
  <c r="R1941" i="6"/>
  <c r="S1941" i="6" s="1"/>
  <c r="R1437" i="6"/>
  <c r="S1437" i="6" s="1"/>
  <c r="R1989" i="6"/>
  <c r="S1989" i="6" s="1"/>
  <c r="R946" i="6"/>
  <c r="S946" i="6" s="1"/>
  <c r="R1346" i="6"/>
  <c r="S1346" i="6" s="1"/>
  <c r="R559" i="6"/>
  <c r="S559" i="6" s="1"/>
  <c r="R495" i="6"/>
  <c r="S495" i="6" s="1"/>
  <c r="AA51" i="6"/>
  <c r="AB51" i="6" s="1"/>
  <c r="AA147" i="6"/>
  <c r="AB147" i="6" s="1"/>
  <c r="AA997" i="6"/>
  <c r="AB997" i="6" s="1"/>
  <c r="AA1229" i="6"/>
  <c r="AB1229" i="6" s="1"/>
  <c r="AA1418" i="6"/>
  <c r="AB1418" i="6" s="1"/>
  <c r="AA1647" i="6"/>
  <c r="AB1647" i="6" s="1"/>
  <c r="AA1839" i="6"/>
  <c r="AB1839" i="6" s="1"/>
  <c r="T33" i="6"/>
  <c r="T277" i="6"/>
  <c r="T373" i="6"/>
  <c r="T101" i="6"/>
  <c r="T605" i="6"/>
  <c r="T474" i="6"/>
  <c r="T19" i="6"/>
  <c r="T115" i="6"/>
  <c r="T211" i="6"/>
  <c r="T307" i="6"/>
  <c r="T403" i="6"/>
  <c r="T595" i="6"/>
  <c r="T1947" i="6"/>
  <c r="T1338" i="6"/>
  <c r="T1893" i="6"/>
  <c r="T1666" i="6"/>
  <c r="R346" i="6"/>
  <c r="S346" i="6" s="1"/>
  <c r="R37" i="6"/>
  <c r="S37" i="6" s="1"/>
  <c r="R243" i="6"/>
  <c r="S243" i="6" s="1"/>
  <c r="R101" i="6"/>
  <c r="S101" i="6" s="1"/>
  <c r="R321" i="6"/>
  <c r="S321" i="6" s="1"/>
  <c r="R1751" i="6"/>
  <c r="S1751" i="6" s="1"/>
  <c r="R467" i="6"/>
  <c r="S467" i="6" s="1"/>
  <c r="R1922" i="6"/>
  <c r="S1922" i="6" s="1"/>
  <c r="R951" i="6"/>
  <c r="S951" i="6" s="1"/>
  <c r="R1805" i="6"/>
  <c r="S1805" i="6" s="1"/>
  <c r="AA1338" i="6"/>
  <c r="AB1338" i="6" s="1"/>
  <c r="AA1159" i="6"/>
  <c r="AB1159" i="6" s="1"/>
  <c r="AA1507" i="6"/>
  <c r="AB1507" i="6" s="1"/>
  <c r="AA109" i="6"/>
  <c r="AB109" i="6" s="1"/>
  <c r="AA1952" i="6"/>
  <c r="AB1952" i="6" s="1"/>
  <c r="AA656" i="6"/>
  <c r="AB656" i="6" s="1"/>
  <c r="AA1966" i="6"/>
  <c r="AB1966" i="6" s="1"/>
  <c r="AA1281" i="6"/>
  <c r="AB1281" i="6" s="1"/>
  <c r="AA1495" i="6"/>
  <c r="AB1495" i="6" s="1"/>
  <c r="AA1359" i="6"/>
  <c r="AB1359" i="6" s="1"/>
  <c r="AA1494" i="6"/>
  <c r="AB1494" i="6" s="1"/>
  <c r="AA292" i="6"/>
  <c r="AB292" i="6" s="1"/>
  <c r="AA1651" i="6"/>
  <c r="AB1651" i="6" s="1"/>
  <c r="AA822" i="6"/>
  <c r="AB822" i="6" s="1"/>
  <c r="AA1518" i="6"/>
  <c r="AB1518" i="6" s="1"/>
  <c r="AA518" i="6"/>
  <c r="AB518" i="6" s="1"/>
  <c r="AA1160" i="6"/>
  <c r="AB1160" i="6" s="1"/>
  <c r="AA1449" i="6"/>
  <c r="AB1449" i="6" s="1"/>
  <c r="AA1531" i="6"/>
  <c r="AB1531" i="6" s="1"/>
  <c r="AA1451" i="6"/>
  <c r="AB1451" i="6" s="1"/>
  <c r="AA492" i="6"/>
  <c r="AB492" i="6" s="1"/>
  <c r="AA1099" i="6"/>
  <c r="AB1099" i="6" s="1"/>
  <c r="AA1795" i="6"/>
  <c r="AB1795" i="6" s="1"/>
  <c r="AA366" i="6"/>
  <c r="AB366" i="6" s="1"/>
  <c r="AA1871" i="6"/>
  <c r="AB1871" i="6" s="1"/>
  <c r="AA1450" i="6"/>
  <c r="AB1450" i="6" s="1"/>
  <c r="AA1232" i="6"/>
  <c r="AB1232" i="6" s="1"/>
  <c r="AA1848" i="6"/>
  <c r="AB1848" i="6" s="1"/>
  <c r="AA193" i="6"/>
  <c r="AB193" i="6" s="1"/>
  <c r="AA1372" i="6"/>
  <c r="AB1372" i="6" s="1"/>
  <c r="AA1638" i="6"/>
  <c r="AB1638" i="6" s="1"/>
  <c r="AA1807" i="6"/>
  <c r="AB1807" i="6" s="1"/>
  <c r="AA882" i="6"/>
  <c r="AB882" i="6" s="1"/>
  <c r="AA1375" i="6"/>
  <c r="AB1375" i="6" s="1"/>
  <c r="AA1689" i="6"/>
  <c r="AB1689" i="6" s="1"/>
  <c r="AA1280" i="6"/>
  <c r="AB1280" i="6" s="1"/>
  <c r="AA1521" i="6"/>
  <c r="AB1521" i="6" s="1"/>
  <c r="AA1872" i="6"/>
  <c r="AB1872" i="6" s="1"/>
  <c r="AA1075" i="6"/>
  <c r="AB1075" i="6" s="1"/>
  <c r="AA1834" i="6"/>
  <c r="AB1834" i="6" s="1"/>
  <c r="AA1408" i="6"/>
  <c r="AB1408" i="6" s="1"/>
  <c r="AA1650" i="6"/>
  <c r="AB1650" i="6" s="1"/>
  <c r="AA1867" i="6"/>
  <c r="AB1867" i="6" s="1"/>
  <c r="AA414" i="6"/>
  <c r="AB414" i="6" s="1"/>
  <c r="AA1134" i="6"/>
  <c r="AB1134" i="6" s="1"/>
  <c r="AA1519" i="6"/>
  <c r="AB1519" i="6" s="1"/>
  <c r="AA1809" i="6"/>
  <c r="AB1809" i="6" s="1"/>
  <c r="AA1533" i="6"/>
  <c r="AB1533" i="6" s="1"/>
  <c r="AA1884" i="6"/>
  <c r="AB1884" i="6" s="1"/>
  <c r="AA1622" i="6"/>
  <c r="AB1622" i="6" s="1"/>
  <c r="AA241" i="6"/>
  <c r="AB241" i="6" s="1"/>
  <c r="AA1940" i="6"/>
  <c r="AB1940" i="6" s="1"/>
  <c r="AA1319" i="6"/>
  <c r="AB1319" i="6" s="1"/>
  <c r="AA1179" i="6"/>
  <c r="AB1179" i="6" s="1"/>
  <c r="AA1420" i="6"/>
  <c r="AB1420" i="6" s="1"/>
  <c r="AA1770" i="6"/>
  <c r="AB1770" i="6" s="1"/>
  <c r="AA1703" i="6"/>
  <c r="AB1703" i="6" s="1"/>
  <c r="AA1927" i="6"/>
  <c r="AB1927" i="6" s="1"/>
  <c r="AA1206" i="6"/>
  <c r="AB1206" i="6" s="1"/>
  <c r="AA1664" i="6"/>
  <c r="AB1664" i="6" s="1"/>
  <c r="AA1833" i="6"/>
  <c r="AB1833" i="6" s="1"/>
  <c r="AA1520" i="6"/>
  <c r="AB1520" i="6" s="1"/>
  <c r="AA1992" i="6"/>
  <c r="AB1992" i="6" s="1"/>
  <c r="AA1730" i="6"/>
  <c r="AB1730" i="6" s="1"/>
  <c r="AA589" i="6"/>
  <c r="AB589" i="6" s="1"/>
  <c r="AA969" i="6"/>
  <c r="AB969" i="6" s="1"/>
  <c r="AA1782" i="6"/>
  <c r="AB1782" i="6" s="1"/>
  <c r="AA1939" i="6"/>
  <c r="AB1939" i="6" s="1"/>
  <c r="AA522" i="6"/>
  <c r="AB522" i="6" s="1"/>
  <c r="AA1688" i="6"/>
  <c r="AB1688" i="6" s="1"/>
  <c r="AA1953" i="6"/>
  <c r="AB1953" i="6" s="1"/>
  <c r="AA1532" i="6"/>
  <c r="AB1532" i="6" s="1"/>
  <c r="AA2016" i="6"/>
  <c r="AB2016" i="6" s="1"/>
  <c r="AA1814" i="6"/>
  <c r="AB1814" i="6" s="1"/>
  <c r="AA757" i="6"/>
  <c r="AB757" i="6" s="1"/>
  <c r="AA1186" i="6"/>
  <c r="AB1186" i="6" s="1"/>
  <c r="AA1258" i="6"/>
  <c r="AB1258" i="6" s="1"/>
  <c r="AA1423" i="6"/>
  <c r="AB1423" i="6" s="1"/>
  <c r="AA73" i="6"/>
  <c r="AB73" i="6" s="1"/>
  <c r="AA130" i="6"/>
  <c r="AB130" i="6" s="1"/>
  <c r="AA1794" i="6"/>
  <c r="AB1794" i="6" s="1"/>
  <c r="AA1951" i="6"/>
  <c r="AB1951" i="6" s="1"/>
  <c r="AA558" i="6"/>
  <c r="AB558" i="6" s="1"/>
  <c r="AA1230" i="6"/>
  <c r="AB1230" i="6" s="1"/>
  <c r="AA1796" i="6"/>
  <c r="AB1796" i="6" s="1"/>
  <c r="AA415" i="6"/>
  <c r="AB415" i="6" s="1"/>
  <c r="AA213" i="6"/>
  <c r="AB213" i="6" s="1"/>
  <c r="AA1571" i="6"/>
  <c r="AB1571" i="6" s="1"/>
  <c r="AA1874" i="6"/>
  <c r="AB1874" i="6" s="1"/>
  <c r="AA714" i="6"/>
  <c r="AB714" i="6" s="1"/>
  <c r="AA290" i="6"/>
  <c r="AB290" i="6" s="1"/>
  <c r="AA1546" i="6"/>
  <c r="AB1546" i="6" s="1"/>
  <c r="AA1806" i="6"/>
  <c r="AB1806" i="6" s="1"/>
  <c r="AA910" i="6"/>
  <c r="AB910" i="6" s="1"/>
  <c r="AA2011" i="6"/>
  <c r="AB2011" i="6" s="1"/>
  <c r="AA618" i="6"/>
  <c r="AB618" i="6" s="1"/>
  <c r="AA1808" i="6"/>
  <c r="AB1808" i="6" s="1"/>
  <c r="AA1835" i="6"/>
  <c r="AB1835" i="6" s="1"/>
  <c r="AA621" i="6"/>
  <c r="AB621" i="6" s="1"/>
  <c r="AA1910" i="6"/>
  <c r="AB1910" i="6" s="1"/>
  <c r="AA853" i="6"/>
  <c r="AB853" i="6" s="1"/>
  <c r="AA842" i="6"/>
  <c r="AB842" i="6" s="1"/>
  <c r="AA622" i="6"/>
  <c r="AB622" i="6" s="1"/>
  <c r="AA1926" i="6"/>
  <c r="AB1926" i="6" s="1"/>
  <c r="AA690" i="6"/>
  <c r="AB690" i="6" s="1"/>
  <c r="AA1278" i="6"/>
  <c r="AB1278" i="6" s="1"/>
  <c r="AA1820" i="6"/>
  <c r="AB1820" i="6" s="1"/>
  <c r="AA679" i="6"/>
  <c r="AB679" i="6" s="1"/>
  <c r="AA967" i="6"/>
  <c r="AB967" i="6" s="1"/>
  <c r="AA813" i="6"/>
  <c r="AB813" i="6" s="1"/>
  <c r="AA1135" i="6"/>
  <c r="AB1135" i="6" s="1"/>
  <c r="AA1465" i="6"/>
  <c r="AB1465" i="6" s="1"/>
  <c r="AA1082" i="6"/>
  <c r="AB1082" i="6" s="1"/>
  <c r="AA1938" i="6"/>
  <c r="AB1938" i="6" s="1"/>
  <c r="AA1572" i="6"/>
  <c r="AB1572" i="6" s="1"/>
  <c r="AA1832" i="6"/>
  <c r="AB1832" i="6" s="1"/>
  <c r="AA811" i="6"/>
  <c r="AB811" i="6" s="1"/>
  <c r="AA620" i="6"/>
  <c r="AB620" i="6" s="1"/>
  <c r="AA1690" i="6"/>
  <c r="AB1690" i="6" s="1"/>
  <c r="AA1279" i="6"/>
  <c r="AB1279" i="6" s="1"/>
  <c r="AA1585" i="6"/>
  <c r="AB1585" i="6" s="1"/>
  <c r="AC5" i="6"/>
  <c r="AC1948" i="6"/>
  <c r="AC1980" i="6"/>
  <c r="V1948" i="6"/>
  <c r="AC1485" i="6"/>
  <c r="AC1776" i="6"/>
  <c r="V344" i="6"/>
  <c r="V1205" i="6"/>
  <c r="AC1205" i="6"/>
  <c r="V516" i="6"/>
  <c r="V159" i="6"/>
  <c r="AC159" i="6"/>
  <c r="V1636" i="6"/>
  <c r="AC1636" i="6"/>
  <c r="V1924" i="6"/>
  <c r="V593" i="6"/>
  <c r="V893" i="6"/>
  <c r="V991" i="6"/>
  <c r="V1700" i="6"/>
  <c r="AC1700" i="6"/>
  <c r="V2013" i="6"/>
  <c r="AC2013" i="6"/>
  <c r="R1867" i="6"/>
  <c r="S1867" i="6" s="1"/>
  <c r="R414" i="6"/>
  <c r="S414" i="6" s="1"/>
  <c r="V65" i="6"/>
  <c r="V209" i="6"/>
  <c r="V1853" i="6"/>
  <c r="AC1853" i="6"/>
  <c r="V761" i="6"/>
  <c r="AC1517" i="6"/>
  <c r="V884" i="6"/>
  <c r="V543" i="6"/>
  <c r="V321" i="6"/>
  <c r="V1192" i="6"/>
  <c r="V1516" i="6"/>
  <c r="AC1516" i="6"/>
  <c r="AC1804" i="6"/>
  <c r="V1960" i="6"/>
  <c r="AC1960" i="6"/>
  <c r="V6" i="6"/>
  <c r="AC6" i="6"/>
  <c r="V2022" i="6"/>
  <c r="AC2023" i="6"/>
  <c r="V1916" i="6"/>
  <c r="AC1916" i="6"/>
  <c r="V1917" i="6"/>
  <c r="AC1917" i="6"/>
  <c r="V1353" i="6"/>
  <c r="V158" i="6"/>
  <c r="AC158" i="6"/>
  <c r="V448" i="6"/>
  <c r="AC1348" i="6"/>
  <c r="V1816" i="6"/>
  <c r="AC1816" i="6"/>
  <c r="V1072" i="6"/>
  <c r="V1828" i="6"/>
  <c r="AC1828" i="6"/>
  <c r="V2033" i="6"/>
  <c r="V1681" i="6"/>
  <c r="V560" i="6"/>
  <c r="V600" i="6"/>
  <c r="V1864" i="6"/>
  <c r="AC1864" i="6"/>
  <c r="AC2034" i="6"/>
  <c r="V1343" i="6"/>
  <c r="V1394" i="6"/>
  <c r="R1160" i="6"/>
  <c r="S1160" i="6" s="1"/>
  <c r="V393" i="6"/>
  <c r="V537" i="6"/>
  <c r="AC537" i="6"/>
  <c r="V693" i="6"/>
  <c r="V1829" i="6"/>
  <c r="AC1829" i="6"/>
  <c r="V1448" i="6"/>
  <c r="V2012" i="6"/>
  <c r="AC2012" i="6"/>
  <c r="V514" i="6"/>
  <c r="V755" i="6"/>
  <c r="V1055" i="6"/>
  <c r="V176" i="6"/>
  <c r="V320" i="6"/>
  <c r="V464" i="6"/>
  <c r="V1852" i="6"/>
  <c r="AC1852" i="6"/>
  <c r="AC7" i="6"/>
  <c r="V1604" i="6"/>
  <c r="V1401" i="6"/>
  <c r="V1581" i="6"/>
  <c r="AC1581" i="6"/>
  <c r="AC2003" i="6"/>
  <c r="V1542" i="6"/>
  <c r="V946" i="6"/>
  <c r="V1090" i="6"/>
  <c r="AC1090" i="6"/>
  <c r="V2002" i="6"/>
  <c r="AC2002" i="6"/>
  <c r="V1991" i="6"/>
  <c r="AC1991" i="6"/>
  <c r="V1580" i="6"/>
  <c r="AC1580" i="6"/>
  <c r="V1548" i="6"/>
  <c r="AC1548" i="6"/>
  <c r="V818" i="6"/>
  <c r="AC818" i="6"/>
  <c r="V1699" i="6"/>
  <c r="AC1699" i="6"/>
  <c r="V1613" i="6"/>
  <c r="AC1613" i="6"/>
  <c r="V832" i="6"/>
  <c r="AC832" i="6"/>
  <c r="V2024" i="6"/>
  <c r="AC2024" i="6"/>
  <c r="V1843" i="6"/>
  <c r="AC1843" i="6"/>
  <c r="V1882" i="6"/>
  <c r="V1896" i="6"/>
  <c r="AC1896" i="6"/>
  <c r="V1946" i="6"/>
  <c r="V1093" i="6"/>
  <c r="V1287" i="6"/>
  <c r="AC1287" i="6"/>
  <c r="V300" i="6"/>
  <c r="V660" i="6"/>
  <c r="V542" i="6"/>
  <c r="AC542" i="6"/>
  <c r="V1612" i="6"/>
  <c r="AC1612" i="6"/>
  <c r="V1025" i="6"/>
  <c r="V1865" i="6"/>
  <c r="V1723" i="6"/>
  <c r="AC1723" i="6"/>
  <c r="V1665" i="6"/>
  <c r="V1223" i="6"/>
  <c r="V1727" i="6"/>
  <c r="V1895" i="6"/>
  <c r="AC1895" i="6"/>
  <c r="V85" i="6"/>
  <c r="AC1949" i="6"/>
  <c r="V1349" i="6"/>
  <c r="AC1349" i="6"/>
  <c r="V88" i="6"/>
  <c r="V1012" i="6"/>
  <c r="V1624" i="6"/>
  <c r="V1768" i="6"/>
  <c r="V1484" i="6"/>
  <c r="AC1484" i="6"/>
  <c r="V1676" i="6"/>
  <c r="AC1676" i="6"/>
  <c r="V1653" i="6"/>
  <c r="AC1653" i="6"/>
  <c r="V1906" i="6"/>
  <c r="AC1906" i="6"/>
  <c r="V1091" i="6"/>
  <c r="AC1091" i="6"/>
  <c r="V1907" i="6"/>
  <c r="AC1907" i="6"/>
  <c r="V1008" i="6"/>
  <c r="V1740" i="6"/>
  <c r="AC1740" i="6"/>
  <c r="V793" i="6"/>
  <c r="V973" i="6"/>
  <c r="AC973" i="6"/>
  <c r="V1603" i="6"/>
  <c r="AC1452" i="6"/>
  <c r="V985" i="6"/>
  <c r="V1309" i="6"/>
  <c r="AC974" i="6"/>
  <c r="V1659" i="6"/>
  <c r="AC1659" i="6"/>
  <c r="V1803" i="6"/>
  <c r="AC1803" i="6"/>
  <c r="AC1741" i="6"/>
  <c r="V1185" i="6"/>
  <c r="V1763" i="6"/>
  <c r="AC1763" i="6"/>
  <c r="V1176" i="6"/>
  <c r="V1764" i="6"/>
  <c r="AC1764" i="6"/>
  <c r="V1321" i="6"/>
  <c r="AC1815" i="6"/>
  <c r="AC1959" i="6"/>
  <c r="V1885" i="6"/>
  <c r="AC1885" i="6"/>
  <c r="V1198" i="6"/>
  <c r="AC1198" i="6"/>
  <c r="AC1286" i="6"/>
  <c r="V1410" i="6"/>
  <c r="V1683" i="6"/>
  <c r="AC1971" i="6"/>
  <c r="V908" i="6"/>
  <c r="V1928" i="6"/>
  <c r="AC1928" i="6"/>
  <c r="V1970" i="6"/>
  <c r="AC1970" i="6"/>
  <c r="V1226" i="6"/>
  <c r="V1757" i="6"/>
  <c r="V407" i="6"/>
  <c r="AC1398" i="6"/>
  <c r="V912" i="6"/>
  <c r="V1488" i="6"/>
  <c r="V1981" i="6"/>
  <c r="AC1981" i="6"/>
  <c r="V1154" i="6"/>
  <c r="AC1717" i="6"/>
  <c r="V576" i="6"/>
  <c r="V603" i="6"/>
  <c r="V1840" i="6"/>
  <c r="AC1840" i="6"/>
  <c r="V1373" i="6"/>
  <c r="V1677" i="6"/>
  <c r="AC1677" i="6"/>
  <c r="V1087" i="6"/>
  <c r="V1089" i="6"/>
  <c r="AC1399" i="6"/>
  <c r="AC1789" i="6"/>
  <c r="AC1863" i="6"/>
  <c r="V1731" i="6"/>
  <c r="V1875" i="6"/>
  <c r="AC1875" i="6"/>
  <c r="V1549" i="6"/>
  <c r="AC1549" i="6"/>
  <c r="V1635" i="6"/>
  <c r="AC1635" i="6"/>
  <c r="V1779" i="6"/>
  <c r="AC1779" i="6"/>
  <c r="V1647" i="6"/>
  <c r="AC1791" i="6"/>
  <c r="R1507" i="6"/>
  <c r="S1507" i="6" s="1"/>
  <c r="R109" i="6"/>
  <c r="S109" i="6" s="1"/>
  <c r="R1952" i="6"/>
  <c r="S1952" i="6" s="1"/>
  <c r="R656" i="6"/>
  <c r="S656" i="6" s="1"/>
  <c r="R1966" i="6"/>
  <c r="S1966" i="6" s="1"/>
  <c r="R1281" i="6"/>
  <c r="S1281" i="6" s="1"/>
  <c r="R1495" i="6"/>
  <c r="S1495" i="6" s="1"/>
  <c r="R1359" i="6"/>
  <c r="S1359" i="6" s="1"/>
  <c r="R292" i="6"/>
  <c r="S292" i="6" s="1"/>
  <c r="R1651" i="6"/>
  <c r="S1651" i="6" s="1"/>
  <c r="R822" i="6"/>
  <c r="S822" i="6" s="1"/>
  <c r="R1518" i="6"/>
  <c r="S1518" i="6" s="1"/>
  <c r="R518" i="6"/>
  <c r="S518" i="6" s="1"/>
  <c r="R1449" i="6"/>
  <c r="S1449" i="6" s="1"/>
  <c r="R1531" i="6"/>
  <c r="S1531" i="6" s="1"/>
  <c r="R1451" i="6"/>
  <c r="S1451" i="6" s="1"/>
  <c r="R492" i="6"/>
  <c r="S492" i="6" s="1"/>
  <c r="R366" i="6"/>
  <c r="S366" i="6" s="1"/>
  <c r="R1372" i="6"/>
  <c r="S1372" i="6" s="1"/>
  <c r="R1638" i="6"/>
  <c r="S1638" i="6" s="1"/>
  <c r="R1807" i="6"/>
  <c r="S1807" i="6" s="1"/>
  <c r="R882" i="6"/>
  <c r="S882" i="6" s="1"/>
  <c r="R1375" i="6"/>
  <c r="S1375" i="6" s="1"/>
  <c r="R1689" i="6"/>
  <c r="S1689" i="6" s="1"/>
  <c r="R1280" i="6"/>
  <c r="S1280" i="6" s="1"/>
  <c r="R1521" i="6"/>
  <c r="S1521" i="6" s="1"/>
  <c r="R1872" i="6"/>
  <c r="S1872" i="6" s="1"/>
  <c r="R1075" i="6"/>
  <c r="S1075" i="6" s="1"/>
  <c r="R1450" i="6"/>
  <c r="S1450" i="6" s="1"/>
  <c r="R1408" i="6"/>
  <c r="S1408" i="6" s="1"/>
  <c r="R1650" i="6"/>
  <c r="S1650" i="6" s="1"/>
  <c r="R1134" i="6"/>
  <c r="S1134" i="6" s="1"/>
  <c r="R1519" i="6"/>
  <c r="S1519" i="6" s="1"/>
  <c r="R1809" i="6"/>
  <c r="S1809" i="6" s="1"/>
  <c r="R1533" i="6"/>
  <c r="S1533" i="6" s="1"/>
  <c r="R1884" i="6"/>
  <c r="S1884" i="6" s="1"/>
  <c r="R1622" i="6"/>
  <c r="S1622" i="6" s="1"/>
  <c r="R241" i="6"/>
  <c r="S241" i="6" s="1"/>
  <c r="R1099" i="6"/>
  <c r="S1099" i="6" s="1"/>
  <c r="R1179" i="6"/>
  <c r="S1179" i="6" s="1"/>
  <c r="R1420" i="6"/>
  <c r="S1420" i="6" s="1"/>
  <c r="R1770" i="6"/>
  <c r="S1770" i="6" s="1"/>
  <c r="R1703" i="6"/>
  <c r="S1703" i="6" s="1"/>
  <c r="R1927" i="6"/>
  <c r="S1927" i="6" s="1"/>
  <c r="R1206" i="6"/>
  <c r="S1206" i="6" s="1"/>
  <c r="R1664" i="6"/>
  <c r="S1664" i="6" s="1"/>
  <c r="R1833" i="6"/>
  <c r="S1833" i="6" s="1"/>
  <c r="R1520" i="6"/>
  <c r="S1520" i="6" s="1"/>
  <c r="R1992" i="6"/>
  <c r="S1992" i="6" s="1"/>
  <c r="R1730" i="6"/>
  <c r="S1730" i="6" s="1"/>
  <c r="R589" i="6"/>
  <c r="S589" i="6" s="1"/>
  <c r="R193" i="6"/>
  <c r="S193" i="6" s="1"/>
  <c r="R1782" i="6"/>
  <c r="S1782" i="6" s="1"/>
  <c r="R1939" i="6"/>
  <c r="S1939" i="6" s="1"/>
  <c r="R522" i="6"/>
  <c r="S522" i="6" s="1"/>
  <c r="R1688" i="6"/>
  <c r="S1688" i="6" s="1"/>
  <c r="R1953" i="6"/>
  <c r="S1953" i="6" s="1"/>
  <c r="R1532" i="6"/>
  <c r="S1532" i="6" s="1"/>
  <c r="R2016" i="6"/>
  <c r="S2016" i="6" s="1"/>
  <c r="R1814" i="6"/>
  <c r="S1814" i="6" s="1"/>
  <c r="R757" i="6"/>
  <c r="S757" i="6" s="1"/>
  <c r="R73" i="6"/>
  <c r="S73" i="6" s="1"/>
  <c r="R130" i="6"/>
  <c r="S130" i="6" s="1"/>
  <c r="R1794" i="6"/>
  <c r="S1794" i="6" s="1"/>
  <c r="R1951" i="6"/>
  <c r="S1951" i="6" s="1"/>
  <c r="R558" i="6"/>
  <c r="S558" i="6" s="1"/>
  <c r="R1230" i="6"/>
  <c r="S1230" i="6" s="1"/>
  <c r="R1796" i="6"/>
  <c r="S1796" i="6" s="1"/>
  <c r="R415" i="6"/>
  <c r="S415" i="6" s="1"/>
  <c r="R213" i="6"/>
  <c r="S213" i="6" s="1"/>
  <c r="R1571" i="6"/>
  <c r="S1571" i="6" s="1"/>
  <c r="R1874" i="6"/>
  <c r="S1874" i="6" s="1"/>
  <c r="R1232" i="6"/>
  <c r="S1232" i="6" s="1"/>
  <c r="R290" i="6"/>
  <c r="S290" i="6" s="1"/>
  <c r="R1546" i="6"/>
  <c r="S1546" i="6" s="1"/>
  <c r="R1806" i="6"/>
  <c r="S1806" i="6" s="1"/>
  <c r="R910" i="6"/>
  <c r="S910" i="6" s="1"/>
  <c r="R2011" i="6"/>
  <c r="S2011" i="6" s="1"/>
  <c r="R618" i="6"/>
  <c r="S618" i="6" s="1"/>
  <c r="R1808" i="6"/>
  <c r="S1808" i="6" s="1"/>
  <c r="R1835" i="6"/>
  <c r="S1835" i="6" s="1"/>
  <c r="R621" i="6"/>
  <c r="S621" i="6" s="1"/>
  <c r="R1910" i="6"/>
  <c r="S1910" i="6" s="1"/>
  <c r="R853" i="6"/>
  <c r="S853" i="6" s="1"/>
  <c r="R1871" i="6"/>
  <c r="S1871" i="6" s="1"/>
  <c r="R1848" i="6"/>
  <c r="S1848" i="6" s="1"/>
  <c r="R842" i="6"/>
  <c r="S842" i="6" s="1"/>
  <c r="R622" i="6"/>
  <c r="S622" i="6" s="1"/>
  <c r="R1926" i="6"/>
  <c r="S1926" i="6" s="1"/>
  <c r="R690" i="6"/>
  <c r="S690" i="6" s="1"/>
  <c r="R1278" i="6"/>
  <c r="S1278" i="6" s="1"/>
  <c r="R1820" i="6"/>
  <c r="S1820" i="6" s="1"/>
  <c r="R679" i="6"/>
  <c r="S679" i="6" s="1"/>
  <c r="R967" i="6"/>
  <c r="S967" i="6" s="1"/>
  <c r="R813" i="6"/>
  <c r="S813" i="6" s="1"/>
  <c r="R1135" i="6"/>
  <c r="S1135" i="6" s="1"/>
  <c r="R1465" i="6"/>
  <c r="S1465" i="6" s="1"/>
  <c r="R1082" i="6"/>
  <c r="S1082" i="6" s="1"/>
  <c r="R1938" i="6"/>
  <c r="S1938" i="6" s="1"/>
  <c r="R1572" i="6"/>
  <c r="S1572" i="6" s="1"/>
  <c r="R1832" i="6"/>
  <c r="S1832" i="6" s="1"/>
  <c r="R811" i="6"/>
  <c r="S811" i="6" s="1"/>
  <c r="R620" i="6"/>
  <c r="S620" i="6" s="1"/>
  <c r="R1690" i="6"/>
  <c r="S1690" i="6" s="1"/>
  <c r="R1279" i="6"/>
  <c r="S1279" i="6" s="1"/>
  <c r="R1585" i="6"/>
  <c r="S1585" i="6" s="1"/>
  <c r="R1795" i="6"/>
  <c r="S1795" i="6" s="1"/>
  <c r="R1186" i="6"/>
  <c r="S1186" i="6" s="1"/>
  <c r="R714" i="6"/>
  <c r="S714" i="6" s="1"/>
  <c r="R1494" i="6"/>
  <c r="S1494" i="6" s="1"/>
  <c r="R1940" i="6"/>
  <c r="S1940" i="6" s="1"/>
  <c r="R1258" i="6"/>
  <c r="S1258" i="6" s="1"/>
  <c r="R1834" i="6"/>
  <c r="S1834" i="6" s="1"/>
  <c r="R969" i="6"/>
  <c r="S969" i="6" s="1"/>
  <c r="R1423" i="6"/>
  <c r="S1423" i="6" s="1"/>
  <c r="R1319" i="6"/>
  <c r="S1319" i="6" s="1"/>
  <c r="Z1375" i="6"/>
  <c r="Z1521" i="6"/>
  <c r="Z292" i="6"/>
  <c r="Z1867" i="6"/>
  <c r="Z414" i="6"/>
  <c r="Z1160" i="6"/>
  <c r="T290" i="6"/>
  <c r="T1546" i="6"/>
  <c r="T1806" i="6"/>
  <c r="T910" i="6"/>
  <c r="T2011" i="6"/>
  <c r="T618" i="6"/>
  <c r="T1808" i="6"/>
  <c r="T1835" i="6"/>
  <c r="T621" i="6"/>
  <c r="T853" i="6"/>
  <c r="T1465" i="6"/>
  <c r="T1082" i="6"/>
  <c r="T1938" i="6"/>
  <c r="T1572" i="6"/>
  <c r="T1832" i="6"/>
  <c r="T811" i="6"/>
  <c r="T620" i="6"/>
  <c r="T1585" i="6"/>
  <c r="T842" i="6"/>
  <c r="T679" i="6"/>
  <c r="T714" i="6"/>
  <c r="T1940" i="6"/>
  <c r="T1258" i="6"/>
  <c r="T969" i="6"/>
  <c r="T1423" i="6"/>
  <c r="T622" i="6"/>
  <c r="T690" i="6"/>
  <c r="T813" i="6"/>
  <c r="T1507" i="6"/>
  <c r="T656" i="6"/>
  <c r="T1966" i="6"/>
  <c r="T1281" i="6"/>
  <c r="T1495" i="6"/>
  <c r="T1651" i="6"/>
  <c r="T822" i="6"/>
  <c r="T1518" i="6"/>
  <c r="T518" i="6"/>
  <c r="T1160" i="6"/>
  <c r="T1451" i="6"/>
  <c r="T492" i="6"/>
  <c r="T1926" i="6"/>
  <c r="T1795" i="6"/>
  <c r="T366" i="6"/>
  <c r="T1871" i="6"/>
  <c r="T1232" i="6"/>
  <c r="T1848" i="6"/>
  <c r="T1278" i="6"/>
  <c r="T1135" i="6"/>
  <c r="T1638" i="6"/>
  <c r="T1807" i="6"/>
  <c r="T882" i="6"/>
  <c r="T1375" i="6"/>
  <c r="T1689" i="6"/>
  <c r="T1280" i="6"/>
  <c r="T1521" i="6"/>
  <c r="T1075" i="6"/>
  <c r="T967" i="6"/>
  <c r="T1408" i="6"/>
  <c r="T1650" i="6"/>
  <c r="T1867" i="6"/>
  <c r="T414" i="6"/>
  <c r="T1134" i="6"/>
  <c r="T1519" i="6"/>
  <c r="T1809" i="6"/>
  <c r="T1533" i="6"/>
  <c r="T1884" i="6"/>
  <c r="T1622" i="6"/>
  <c r="T1179" i="6"/>
  <c r="T1420" i="6"/>
  <c r="T1770" i="6"/>
  <c r="T1703" i="6"/>
  <c r="T1927" i="6"/>
  <c r="T1206" i="6"/>
  <c r="T1664" i="6"/>
  <c r="T1833" i="6"/>
  <c r="T1520" i="6"/>
  <c r="T1992" i="6"/>
  <c r="T1730" i="6"/>
  <c r="T589" i="6"/>
  <c r="T1820" i="6"/>
  <c r="T1782" i="6"/>
  <c r="T1939" i="6"/>
  <c r="T522" i="6"/>
  <c r="T1688" i="6"/>
  <c r="T1953" i="6"/>
  <c r="T1532" i="6"/>
  <c r="T2016" i="6"/>
  <c r="T1814" i="6"/>
  <c r="T757" i="6"/>
  <c r="T73" i="6"/>
  <c r="T130" i="6"/>
  <c r="T1794" i="6"/>
  <c r="T1951" i="6"/>
  <c r="T558" i="6"/>
  <c r="T1230" i="6"/>
  <c r="T1796" i="6"/>
  <c r="T415" i="6"/>
  <c r="T213" i="6"/>
  <c r="T1571" i="6"/>
  <c r="T1874" i="6"/>
  <c r="Z1910" i="6"/>
  <c r="T1910" i="6"/>
  <c r="T1690" i="6"/>
  <c r="Z1279" i="6"/>
  <c r="T1279" i="6"/>
  <c r="T1186" i="6"/>
  <c r="T1494" i="6"/>
  <c r="Z1834" i="6"/>
  <c r="T1834" i="6"/>
  <c r="Z1319" i="6"/>
  <c r="T1319" i="6"/>
  <c r="Z1179" i="6"/>
  <c r="Z109" i="6"/>
  <c r="T109" i="6"/>
  <c r="T1952" i="6"/>
  <c r="Z1359" i="6"/>
  <c r="T1359" i="6"/>
  <c r="Z1833" i="6"/>
  <c r="Z1664" i="6"/>
  <c r="T292" i="6"/>
  <c r="Z1449" i="6"/>
  <c r="T1449" i="6"/>
  <c r="Z1531" i="6"/>
  <c r="T1531" i="6"/>
  <c r="T1099" i="6"/>
  <c r="T1450" i="6"/>
  <c r="T193" i="6"/>
  <c r="Z1372" i="6"/>
  <c r="T1372" i="6"/>
  <c r="Z1872" i="6"/>
  <c r="T1872" i="6"/>
  <c r="Z1703" i="6"/>
  <c r="Z241" i="6"/>
  <c r="T241" i="6"/>
  <c r="Z1186" i="6"/>
  <c r="J1432" i="6"/>
  <c r="Z1494" i="6"/>
  <c r="Z1650" i="6"/>
  <c r="Z1099" i="6"/>
  <c r="Z1450" i="6"/>
  <c r="Z193" i="6"/>
  <c r="Z882" i="6"/>
  <c r="J1299" i="6"/>
  <c r="J1587" i="6"/>
  <c r="Z1832" i="6"/>
  <c r="Z1585" i="6"/>
  <c r="Z1572" i="6"/>
  <c r="Z1952" i="6"/>
  <c r="Z656" i="6"/>
  <c r="Z290" i="6"/>
  <c r="U1507" i="6"/>
  <c r="V1507" i="6" s="1"/>
  <c r="U109" i="6"/>
  <c r="V109" i="6" s="1"/>
  <c r="U1952" i="6"/>
  <c r="V1952" i="6" s="1"/>
  <c r="U656" i="6"/>
  <c r="V656" i="6" s="1"/>
  <c r="U1966" i="6"/>
  <c r="V1966" i="6" s="1"/>
  <c r="U1281" i="6"/>
  <c r="V1281" i="6" s="1"/>
  <c r="U1495" i="6"/>
  <c r="V1495" i="6" s="1"/>
  <c r="U1359" i="6"/>
  <c r="V1359" i="6" s="1"/>
  <c r="U822" i="6"/>
  <c r="V822" i="6" s="1"/>
  <c r="Z822" i="6"/>
  <c r="U1099" i="6"/>
  <c r="V1099" i="6" s="1"/>
  <c r="U1795" i="6"/>
  <c r="V1795" i="6" s="1"/>
  <c r="U366" i="6"/>
  <c r="V366" i="6" s="1"/>
  <c r="U1871" i="6"/>
  <c r="V1871" i="6" s="1"/>
  <c r="U1450" i="6"/>
  <c r="V1450" i="6" s="1"/>
  <c r="U1232" i="6"/>
  <c r="V1232" i="6" s="1"/>
  <c r="U1848" i="6"/>
  <c r="V1848" i="6" s="1"/>
  <c r="U193" i="6"/>
  <c r="V193" i="6" s="1"/>
  <c r="U518" i="6"/>
  <c r="V518" i="6" s="1"/>
  <c r="U1451" i="6"/>
  <c r="V1451" i="6" s="1"/>
  <c r="U1372" i="6"/>
  <c r="V1372" i="6" s="1"/>
  <c r="U1638" i="6"/>
  <c r="V1638" i="6" s="1"/>
  <c r="U1807" i="6"/>
  <c r="V1807" i="6" s="1"/>
  <c r="U882" i="6"/>
  <c r="V882" i="6" s="1"/>
  <c r="U1375" i="6"/>
  <c r="V1375" i="6" s="1"/>
  <c r="U1689" i="6"/>
  <c r="V1689" i="6" s="1"/>
  <c r="U1280" i="6"/>
  <c r="V1280" i="6" s="1"/>
  <c r="U1521" i="6"/>
  <c r="V1521" i="6" s="1"/>
  <c r="U1872" i="6"/>
  <c r="V1872" i="6" s="1"/>
  <c r="U1075" i="6"/>
  <c r="V1075" i="6" s="1"/>
  <c r="U1160" i="6"/>
  <c r="V1160" i="6" s="1"/>
  <c r="U1531" i="6"/>
  <c r="V1531" i="6" s="1"/>
  <c r="U1408" i="6"/>
  <c r="V1408" i="6" s="1"/>
  <c r="U1650" i="6"/>
  <c r="V1650" i="6" s="1"/>
  <c r="U1867" i="6"/>
  <c r="V1867" i="6" s="1"/>
  <c r="U414" i="6"/>
  <c r="V414" i="6" s="1"/>
  <c r="U1134" i="6"/>
  <c r="V1134" i="6" s="1"/>
  <c r="U1519" i="6"/>
  <c r="V1519" i="6" s="1"/>
  <c r="U1809" i="6"/>
  <c r="V1809" i="6" s="1"/>
  <c r="U1533" i="6"/>
  <c r="V1533" i="6" s="1"/>
  <c r="U1884" i="6"/>
  <c r="V1884" i="6" s="1"/>
  <c r="U1622" i="6"/>
  <c r="V1622" i="6" s="1"/>
  <c r="U241" i="6"/>
  <c r="V241" i="6" s="1"/>
  <c r="U1651" i="6"/>
  <c r="V1651" i="6" s="1"/>
  <c r="U1179" i="6"/>
  <c r="V1179" i="6" s="1"/>
  <c r="U1420" i="6"/>
  <c r="V1420" i="6" s="1"/>
  <c r="U1770" i="6"/>
  <c r="V1770" i="6" s="1"/>
  <c r="U1703" i="6"/>
  <c r="V1703" i="6" s="1"/>
  <c r="U1927" i="6"/>
  <c r="V1927" i="6" s="1"/>
  <c r="U1206" i="6"/>
  <c r="V1206" i="6" s="1"/>
  <c r="U1664" i="6"/>
  <c r="V1664" i="6" s="1"/>
  <c r="U1833" i="6"/>
  <c r="V1833" i="6" s="1"/>
  <c r="U1520" i="6"/>
  <c r="V1520" i="6" s="1"/>
  <c r="U1992" i="6"/>
  <c r="V1992" i="6" s="1"/>
  <c r="U1730" i="6"/>
  <c r="V1730" i="6" s="1"/>
  <c r="U589" i="6"/>
  <c r="V589" i="6" s="1"/>
  <c r="U1782" i="6"/>
  <c r="V1782" i="6" s="1"/>
  <c r="U1939" i="6"/>
  <c r="V1939" i="6" s="1"/>
  <c r="U522" i="6"/>
  <c r="V522" i="6" s="1"/>
  <c r="U1688" i="6"/>
  <c r="V1688" i="6" s="1"/>
  <c r="U1953" i="6"/>
  <c r="V1953" i="6" s="1"/>
  <c r="U1532" i="6"/>
  <c r="V1532" i="6" s="1"/>
  <c r="U2016" i="6"/>
  <c r="V2016" i="6" s="1"/>
  <c r="U1814" i="6"/>
  <c r="V1814" i="6" s="1"/>
  <c r="U757" i="6"/>
  <c r="V757" i="6" s="1"/>
  <c r="U492" i="6"/>
  <c r="V492" i="6" s="1"/>
  <c r="U73" i="6"/>
  <c r="V73" i="6" s="1"/>
  <c r="U130" i="6"/>
  <c r="V130" i="6" s="1"/>
  <c r="U1794" i="6"/>
  <c r="V1794" i="6" s="1"/>
  <c r="U1951" i="6"/>
  <c r="V1951" i="6" s="1"/>
  <c r="U558" i="6"/>
  <c r="V558" i="6" s="1"/>
  <c r="U1230" i="6"/>
  <c r="V1230" i="6" s="1"/>
  <c r="U1796" i="6"/>
  <c r="V1796" i="6" s="1"/>
  <c r="U415" i="6"/>
  <c r="V415" i="6" s="1"/>
  <c r="U213" i="6"/>
  <c r="V213" i="6" s="1"/>
  <c r="U1571" i="6"/>
  <c r="V1571" i="6" s="1"/>
  <c r="U1874" i="6"/>
  <c r="V1874" i="6" s="1"/>
  <c r="U292" i="6"/>
  <c r="V292" i="6" s="1"/>
  <c r="U1518" i="6"/>
  <c r="V1518" i="6" s="1"/>
  <c r="U1449" i="6"/>
  <c r="V1449" i="6" s="1"/>
  <c r="U290" i="6"/>
  <c r="V290" i="6" s="1"/>
  <c r="U1546" i="6"/>
  <c r="V1546" i="6" s="1"/>
  <c r="U1806" i="6"/>
  <c r="V1806" i="6" s="1"/>
  <c r="U910" i="6"/>
  <c r="V910" i="6" s="1"/>
  <c r="U2011" i="6"/>
  <c r="V2011" i="6" s="1"/>
  <c r="U618" i="6"/>
  <c r="V618" i="6" s="1"/>
  <c r="U1808" i="6"/>
  <c r="V1808" i="6" s="1"/>
  <c r="U1835" i="6"/>
  <c r="V1835" i="6" s="1"/>
  <c r="U621" i="6"/>
  <c r="V621" i="6" s="1"/>
  <c r="U1910" i="6"/>
  <c r="V1910" i="6" s="1"/>
  <c r="U853" i="6"/>
  <c r="V853" i="6" s="1"/>
  <c r="U842" i="6"/>
  <c r="V842" i="6" s="1"/>
  <c r="U622" i="6"/>
  <c r="V622" i="6" s="1"/>
  <c r="U1926" i="6"/>
  <c r="V1926" i="6" s="1"/>
  <c r="U690" i="6"/>
  <c r="V690" i="6" s="1"/>
  <c r="U1278" i="6"/>
  <c r="V1278" i="6" s="1"/>
  <c r="U1820" i="6"/>
  <c r="V1820" i="6" s="1"/>
  <c r="U679" i="6"/>
  <c r="V679" i="6" s="1"/>
  <c r="U967" i="6"/>
  <c r="V967" i="6" s="1"/>
  <c r="U813" i="6"/>
  <c r="V813" i="6" s="1"/>
  <c r="U1135" i="6"/>
  <c r="V1135" i="6" s="1"/>
  <c r="U1465" i="6"/>
  <c r="V1465" i="6" s="1"/>
  <c r="U1082" i="6"/>
  <c r="V1082" i="6" s="1"/>
  <c r="U1938" i="6"/>
  <c r="V1938" i="6" s="1"/>
  <c r="U1572" i="6"/>
  <c r="V1572" i="6" s="1"/>
  <c r="U1832" i="6"/>
  <c r="V1832" i="6" s="1"/>
  <c r="U811" i="6"/>
  <c r="V811" i="6" s="1"/>
  <c r="U620" i="6"/>
  <c r="V620" i="6" s="1"/>
  <c r="U1690" i="6"/>
  <c r="V1690" i="6" s="1"/>
  <c r="U1279" i="6"/>
  <c r="V1279" i="6" s="1"/>
  <c r="U1585" i="6"/>
  <c r="V1585" i="6" s="1"/>
  <c r="U1186" i="6"/>
  <c r="V1186" i="6" s="1"/>
  <c r="U714" i="6"/>
  <c r="V714" i="6" s="1"/>
  <c r="U1494" i="6"/>
  <c r="V1494" i="6" s="1"/>
  <c r="U1940" i="6"/>
  <c r="V1940" i="6" s="1"/>
  <c r="U1258" i="6"/>
  <c r="V1258" i="6" s="1"/>
  <c r="U1834" i="6"/>
  <c r="V1834" i="6" s="1"/>
  <c r="U969" i="6"/>
  <c r="V969" i="6" s="1"/>
  <c r="U1423" i="6"/>
  <c r="V1423" i="6" s="1"/>
  <c r="U1319" i="6"/>
  <c r="V1319" i="6" s="1"/>
  <c r="Z522" i="6"/>
  <c r="Z1814" i="6"/>
  <c r="Z1571" i="6"/>
  <c r="Z1951" i="6"/>
  <c r="Z415" i="6"/>
  <c r="Z73" i="6"/>
  <c r="J1143" i="6"/>
  <c r="Z213" i="6"/>
  <c r="Z1796" i="6"/>
  <c r="Z679" i="6"/>
  <c r="Z842" i="6"/>
  <c r="Z1518" i="6"/>
  <c r="J1612" i="6"/>
  <c r="J1944" i="6"/>
  <c r="J1717" i="6"/>
  <c r="N774" i="6"/>
  <c r="O774" i="6" s="1"/>
  <c r="Z1939" i="6"/>
  <c r="Z1820" i="6"/>
  <c r="Z1135" i="6"/>
  <c r="Z1730" i="6"/>
  <c r="Z1938" i="6"/>
  <c r="J2013" i="6"/>
  <c r="J775" i="6"/>
  <c r="J1782" i="6"/>
  <c r="Z1423" i="6"/>
  <c r="Z2011" i="6"/>
  <c r="Z967" i="6"/>
  <c r="Z1953" i="6"/>
  <c r="Z1940" i="6"/>
  <c r="Z1874" i="6"/>
  <c r="J1548" i="6"/>
  <c r="J1727" i="6"/>
  <c r="G787" i="6"/>
  <c r="J787" i="6" s="1"/>
  <c r="N203" i="6"/>
  <c r="O203" i="6" s="1"/>
  <c r="Z1206" i="6"/>
  <c r="J1837" i="6"/>
  <c r="G198" i="6"/>
  <c r="J198" i="6" s="1"/>
  <c r="N1182" i="6"/>
  <c r="O1182" i="6" s="1"/>
  <c r="N1207" i="6"/>
  <c r="O1207" i="6" s="1"/>
  <c r="Z620" i="6"/>
  <c r="Z622" i="6"/>
  <c r="Z1278" i="6"/>
  <c r="N905" i="6"/>
  <c r="O905" i="6" s="1"/>
  <c r="Z1532" i="6"/>
  <c r="J1496" i="6"/>
  <c r="Z1408" i="6"/>
  <c r="Z1638" i="6"/>
  <c r="Z558" i="6"/>
  <c r="Z1232" i="6"/>
  <c r="Z1533" i="6"/>
  <c r="Z1848" i="6"/>
  <c r="Z589" i="6"/>
  <c r="Z1465" i="6"/>
  <c r="Z714" i="6"/>
  <c r="Z1927" i="6"/>
  <c r="Z366" i="6"/>
  <c r="Z1808" i="6"/>
  <c r="Z1622" i="6"/>
  <c r="Z1689" i="6"/>
  <c r="Z1281" i="6"/>
  <c r="J1880" i="6"/>
  <c r="J1473" i="6"/>
  <c r="J1569" i="6"/>
  <c r="Z621" i="6"/>
  <c r="Z1871" i="6"/>
  <c r="Z1134" i="6"/>
  <c r="G961" i="6"/>
  <c r="J961" i="6" s="1"/>
  <c r="J1894" i="6"/>
  <c r="Z1966" i="6"/>
  <c r="J1644" i="6"/>
  <c r="G237" i="6"/>
  <c r="J237" i="6" s="1"/>
  <c r="N626" i="6"/>
  <c r="O626" i="6" s="1"/>
  <c r="Z811" i="6"/>
  <c r="Z492" i="6"/>
  <c r="G736" i="6"/>
  <c r="J736" i="6" s="1"/>
  <c r="G6" i="6"/>
  <c r="J6" i="6" s="1"/>
  <c r="Z1082" i="6"/>
  <c r="G691" i="6"/>
  <c r="J691" i="6" s="1"/>
  <c r="J1213" i="6"/>
  <c r="J2029" i="6"/>
  <c r="W1507" i="6"/>
  <c r="X1507" i="6" s="1"/>
  <c r="W1782" i="6"/>
  <c r="X1782" i="6" s="1"/>
  <c r="W1795" i="6"/>
  <c r="X1795" i="6" s="1"/>
  <c r="W1664" i="6"/>
  <c r="X1664" i="6" s="1"/>
  <c r="W1992" i="6"/>
  <c r="X1992" i="6" s="1"/>
  <c r="W1451" i="6"/>
  <c r="X1451" i="6" s="1"/>
  <c r="W130" i="6"/>
  <c r="X130" i="6" s="1"/>
  <c r="W1794" i="6"/>
  <c r="X1794" i="6" s="1"/>
  <c r="W1807" i="6"/>
  <c r="X1807" i="6" s="1"/>
  <c r="W690" i="6"/>
  <c r="X690" i="6" s="1"/>
  <c r="W1230" i="6"/>
  <c r="X1230" i="6" s="1"/>
  <c r="W1688" i="6"/>
  <c r="W518" i="6"/>
  <c r="X518" i="6" s="1"/>
  <c r="W1520" i="6"/>
  <c r="X1520" i="6" s="1"/>
  <c r="W969" i="6"/>
  <c r="W2016" i="6"/>
  <c r="X2016" i="6" s="1"/>
  <c r="W853" i="6"/>
  <c r="X853" i="6" s="1"/>
  <c r="W1806" i="6"/>
  <c r="X1806" i="6" s="1"/>
  <c r="W1703" i="6"/>
  <c r="X1703" i="6" s="1"/>
  <c r="W1867" i="6"/>
  <c r="X1867" i="6" s="1"/>
  <c r="W1796" i="6"/>
  <c r="X1796" i="6" s="1"/>
  <c r="W1450" i="6"/>
  <c r="X1450" i="6" s="1"/>
  <c r="W1571" i="6"/>
  <c r="X1571" i="6" s="1"/>
  <c r="W1075" i="6"/>
  <c r="X1075" i="6" s="1"/>
  <c r="W622" i="6"/>
  <c r="X622" i="6" s="1"/>
  <c r="W1926" i="6"/>
  <c r="X1926" i="6" s="1"/>
  <c r="W1927" i="6"/>
  <c r="X1927" i="6" s="1"/>
  <c r="W366" i="6"/>
  <c r="X366" i="6" s="1"/>
  <c r="W714" i="6"/>
  <c r="X714" i="6" s="1"/>
  <c r="W1278" i="6"/>
  <c r="X1278" i="6" s="1"/>
  <c r="W1808" i="6"/>
  <c r="X1808" i="6" s="1"/>
  <c r="W1689" i="6"/>
  <c r="X1689" i="6" s="1"/>
  <c r="W620" i="6"/>
  <c r="W1532" i="6"/>
  <c r="X1532" i="6" s="1"/>
  <c r="W1281" i="6"/>
  <c r="X1281" i="6" s="1"/>
  <c r="W1622" i="6"/>
  <c r="X1622" i="6" s="1"/>
  <c r="W1465" i="6"/>
  <c r="X1465" i="6" s="1"/>
  <c r="W1938" i="6"/>
  <c r="X1938" i="6" s="1"/>
  <c r="W1939" i="6"/>
  <c r="X1939" i="6" s="1"/>
  <c r="W1820" i="6"/>
  <c r="X1820" i="6" s="1"/>
  <c r="W1809" i="6"/>
  <c r="X1809" i="6" s="1"/>
  <c r="W1135" i="6"/>
  <c r="X1135" i="6" s="1"/>
  <c r="W1730" i="6"/>
  <c r="X1730" i="6" s="1"/>
  <c r="W290" i="6"/>
  <c r="X290" i="6" s="1"/>
  <c r="W1186" i="6"/>
  <c r="X1186" i="6" s="1"/>
  <c r="W910" i="6"/>
  <c r="X910" i="6" s="1"/>
  <c r="W1951" i="6"/>
  <c r="X1951" i="6" s="1"/>
  <c r="W414" i="6"/>
  <c r="X414" i="6" s="1"/>
  <c r="W822" i="6"/>
  <c r="X822" i="6" s="1"/>
  <c r="W1494" i="6"/>
  <c r="X1494" i="6" s="1"/>
  <c r="W1832" i="6"/>
  <c r="X1832" i="6" s="1"/>
  <c r="W415" i="6"/>
  <c r="X415" i="6" s="1"/>
  <c r="W1833" i="6"/>
  <c r="X1833" i="6" s="1"/>
  <c r="W656" i="6"/>
  <c r="X656" i="6" s="1"/>
  <c r="W1835" i="6"/>
  <c r="X1835" i="6" s="1"/>
  <c r="W1449" i="6"/>
  <c r="X1449" i="6" s="1"/>
  <c r="W1279" i="6"/>
  <c r="X1279" i="6" s="1"/>
  <c r="W1814" i="6"/>
  <c r="X1814" i="6" s="1"/>
  <c r="W193" i="6"/>
  <c r="W1585" i="6"/>
  <c r="X1585" i="6" s="1"/>
  <c r="W2011" i="6"/>
  <c r="X2011" i="6" s="1"/>
  <c r="W1940" i="6"/>
  <c r="X1940" i="6" s="1"/>
  <c r="W1953" i="6"/>
  <c r="X1953" i="6" s="1"/>
  <c r="W967" i="6"/>
  <c r="X967" i="6" s="1"/>
  <c r="W1423" i="6"/>
  <c r="X1423" i="6" s="1"/>
  <c r="W1874" i="6"/>
  <c r="X1874" i="6" s="1"/>
  <c r="W842" i="6"/>
  <c r="X842" i="6" s="1"/>
  <c r="W1372" i="6"/>
  <c r="X1372" i="6" s="1"/>
  <c r="W292" i="6"/>
  <c r="W522" i="6"/>
  <c r="X522" i="6" s="1"/>
  <c r="W882" i="6"/>
  <c r="X882" i="6" s="1"/>
  <c r="W1518" i="6"/>
  <c r="X1518" i="6" s="1"/>
  <c r="W1952" i="6"/>
  <c r="X1952" i="6" s="1"/>
  <c r="W679" i="6"/>
  <c r="X679" i="6" s="1"/>
  <c r="W1160" i="6"/>
  <c r="X1160" i="6" s="1"/>
  <c r="W1690" i="6"/>
  <c r="X1690" i="6" s="1"/>
  <c r="W213" i="6"/>
  <c r="X213" i="6" s="1"/>
  <c r="W1521" i="6"/>
  <c r="X1521" i="6" s="1"/>
  <c r="W1495" i="6"/>
  <c r="X1495" i="6" s="1"/>
  <c r="W1910" i="6"/>
  <c r="X1910" i="6" s="1"/>
  <c r="W241" i="6"/>
  <c r="X241" i="6" s="1"/>
  <c r="W1359" i="6"/>
  <c r="X1359" i="6" s="1"/>
  <c r="W1179" i="6"/>
  <c r="X1179" i="6" s="1"/>
  <c r="W1099" i="6"/>
  <c r="X1099" i="6" s="1"/>
  <c r="W1572" i="6"/>
  <c r="X1572" i="6" s="1"/>
  <c r="W1834" i="6"/>
  <c r="X1834" i="6" s="1"/>
  <c r="W1531" i="6"/>
  <c r="X1531" i="6" s="1"/>
  <c r="W1082" i="6"/>
  <c r="X1082" i="6" s="1"/>
  <c r="W1408" i="6"/>
  <c r="X1408" i="6" s="1"/>
  <c r="W1638" i="6"/>
  <c r="W558" i="6"/>
  <c r="X558" i="6" s="1"/>
  <c r="W1134" i="6"/>
  <c r="X1134" i="6" s="1"/>
  <c r="W1871" i="6"/>
  <c r="X1871" i="6" s="1"/>
  <c r="W811" i="6"/>
  <c r="X811" i="6" s="1"/>
  <c r="W1232" i="6"/>
  <c r="X1232" i="6" s="1"/>
  <c r="W1966" i="6"/>
  <c r="X1966" i="6" s="1"/>
  <c r="W621" i="6"/>
  <c r="X621" i="6" s="1"/>
  <c r="W1533" i="6"/>
  <c r="W1848" i="6"/>
  <c r="X1848" i="6" s="1"/>
  <c r="W589" i="6"/>
  <c r="X589" i="6" s="1"/>
  <c r="W492" i="6"/>
  <c r="X492" i="6" s="1"/>
  <c r="W73" i="6"/>
  <c r="X73" i="6" s="1"/>
  <c r="W1650" i="6"/>
  <c r="X1650" i="6" s="1"/>
  <c r="W109" i="6"/>
  <c r="X109" i="6" s="1"/>
  <c r="W1375" i="6"/>
  <c r="X1375" i="6" s="1"/>
  <c r="W1872" i="6"/>
  <c r="X1872" i="6" s="1"/>
  <c r="W1319" i="6"/>
  <c r="X1319" i="6" s="1"/>
  <c r="W1546" i="6"/>
  <c r="W1420" i="6"/>
  <c r="X1420" i="6" s="1"/>
  <c r="W1770" i="6"/>
  <c r="X1770" i="6" s="1"/>
  <c r="W618" i="6"/>
  <c r="W1206" i="6"/>
  <c r="X1206" i="6" s="1"/>
  <c r="W1258" i="6"/>
  <c r="X1258" i="6" s="1"/>
  <c r="W1280" i="6"/>
  <c r="X1280" i="6" s="1"/>
  <c r="W813" i="6"/>
  <c r="X813" i="6" s="1"/>
  <c r="W1884" i="6"/>
  <c r="Z1507" i="6"/>
  <c r="G117" i="6"/>
  <c r="J117" i="6" s="1"/>
  <c r="Z1795" i="6"/>
  <c r="Z2016" i="6"/>
  <c r="Z853" i="6"/>
  <c r="W1651" i="6"/>
  <c r="X1651" i="6" s="1"/>
  <c r="Z1519" i="6"/>
  <c r="W1519" i="6"/>
  <c r="X1519" i="6" s="1"/>
  <c r="Z757" i="6"/>
  <c r="W757" i="6"/>
  <c r="X757" i="6" s="1"/>
  <c r="Z1520" i="6"/>
  <c r="Z969" i="6"/>
  <c r="N359" i="6"/>
  <c r="O359" i="6" s="1"/>
  <c r="N916" i="6"/>
  <c r="O916" i="6" s="1"/>
  <c r="J1421" i="6"/>
  <c r="J1514" i="6"/>
  <c r="Z518" i="6"/>
  <c r="Z1794" i="6"/>
  <c r="Z1807" i="6"/>
  <c r="Z1230" i="6"/>
  <c r="Z130" i="6"/>
  <c r="Z1280" i="6"/>
  <c r="Z1992" i="6"/>
  <c r="Z1688" i="6"/>
  <c r="Z1884" i="6"/>
  <c r="G45" i="6"/>
  <c r="J45" i="6" s="1"/>
  <c r="Z1806" i="6"/>
  <c r="Z618" i="6"/>
  <c r="J1375" i="6"/>
  <c r="J1462" i="6"/>
  <c r="Z1546" i="6"/>
  <c r="Z1258" i="6"/>
  <c r="G7" i="6"/>
  <c r="J7" i="6" s="1"/>
  <c r="N217" i="6"/>
  <c r="O217" i="6" s="1"/>
  <c r="Z1770" i="6"/>
  <c r="Z1651" i="6"/>
  <c r="J1254" i="6"/>
  <c r="J1387" i="6"/>
  <c r="N616" i="6"/>
  <c r="O616" i="6" s="1"/>
  <c r="J364" i="6"/>
  <c r="J1627" i="6"/>
  <c r="Z1451" i="6"/>
  <c r="J1608" i="6"/>
  <c r="J1659" i="6"/>
  <c r="G278" i="6"/>
  <c r="J278" i="6" s="1"/>
  <c r="G778" i="6"/>
  <c r="J778" i="6" s="1"/>
  <c r="J2010" i="6"/>
  <c r="J1316" i="6"/>
  <c r="G895" i="6"/>
  <c r="J895" i="6" s="1"/>
  <c r="J2004" i="6"/>
  <c r="J1471" i="6"/>
  <c r="G870" i="6"/>
  <c r="J870" i="6" s="1"/>
  <c r="J1291" i="6"/>
  <c r="S1399" i="6"/>
  <c r="Z885" i="6"/>
  <c r="J1736" i="6"/>
  <c r="J1956" i="6"/>
  <c r="J1629" i="6"/>
  <c r="X1040" i="6"/>
  <c r="X1616" i="6"/>
  <c r="Z21" i="6"/>
  <c r="Z117" i="6"/>
  <c r="Z957" i="6"/>
  <c r="Z1065" i="6"/>
  <c r="Z1221" i="6"/>
  <c r="Z1269" i="6"/>
  <c r="Z1641" i="6"/>
  <c r="Z190" i="6"/>
  <c r="Z238" i="6"/>
  <c r="X286" i="6"/>
  <c r="Z334" i="6"/>
  <c r="Z430" i="6"/>
  <c r="Z982" i="6"/>
  <c r="X1390" i="6"/>
  <c r="Z1390" i="6"/>
  <c r="Z1654" i="6"/>
  <c r="Z1930" i="6"/>
  <c r="Z1990" i="6"/>
  <c r="Z71" i="6"/>
  <c r="Z119" i="6"/>
  <c r="Z167" i="6"/>
  <c r="Z215" i="6"/>
  <c r="X263" i="6"/>
  <c r="X1139" i="6"/>
  <c r="Z1139" i="6"/>
  <c r="Z1619" i="6"/>
  <c r="Z1943" i="6"/>
  <c r="X852" i="6"/>
  <c r="Z900" i="6"/>
  <c r="Z1464" i="6"/>
  <c r="Z1512" i="6"/>
  <c r="S1249" i="6"/>
  <c r="Z1825" i="6"/>
  <c r="Z2005" i="6"/>
  <c r="X617" i="6"/>
  <c r="Z773" i="6"/>
  <c r="X1121" i="6"/>
  <c r="Z1217" i="6"/>
  <c r="Z1265" i="6"/>
  <c r="Z1313" i="6"/>
  <c r="X1361" i="6"/>
  <c r="Z1361" i="6"/>
  <c r="X1409" i="6"/>
  <c r="X1457" i="6"/>
  <c r="Z1457" i="6"/>
  <c r="S818" i="6"/>
  <c r="X1118" i="6"/>
  <c r="Z1118" i="6"/>
  <c r="X1166" i="6"/>
  <c r="X1214" i="6"/>
  <c r="Z1262" i="6"/>
  <c r="X1850" i="6"/>
  <c r="Z1215" i="6"/>
  <c r="Z1707" i="6"/>
  <c r="Z1755" i="6"/>
  <c r="X640" i="6"/>
  <c r="X736" i="6"/>
  <c r="X976" i="6"/>
  <c r="X1168" i="6"/>
  <c r="X1312" i="6"/>
  <c r="Z1420" i="6"/>
  <c r="X1816" i="6"/>
  <c r="S1816" i="6"/>
  <c r="Z1912" i="6"/>
  <c r="Z2032" i="6"/>
  <c r="X582" i="6"/>
  <c r="Z582" i="6"/>
  <c r="Z165" i="6"/>
  <c r="N330" i="6"/>
  <c r="O330" i="6" s="1"/>
  <c r="Z725" i="6"/>
  <c r="Z521" i="6"/>
  <c r="Z1892" i="6"/>
  <c r="Z44" i="6"/>
  <c r="Z690" i="6"/>
  <c r="Z1890" i="6"/>
  <c r="Z715" i="6"/>
  <c r="Z1663" i="6"/>
  <c r="Z1088" i="6"/>
  <c r="Z1173" i="6"/>
  <c r="Z1495" i="6"/>
  <c r="Z1356" i="6"/>
  <c r="Z1568" i="6"/>
  <c r="Z408" i="6"/>
  <c r="Z612" i="6"/>
  <c r="Z382" i="6"/>
  <c r="Z937" i="6"/>
  <c r="Z1093" i="6"/>
  <c r="Z813" i="6"/>
  <c r="Z515" i="6"/>
  <c r="Z763" i="6"/>
  <c r="Z142" i="6"/>
  <c r="Z1050" i="6"/>
  <c r="Z259" i="6"/>
  <c r="Z609" i="6"/>
  <c r="Z426" i="6"/>
  <c r="Z1136" i="6"/>
  <c r="Z846" i="6"/>
  <c r="N1158" i="6"/>
  <c r="O1158" i="6" s="1"/>
  <c r="Z1040" i="6"/>
  <c r="Z826" i="6"/>
  <c r="Z367" i="6"/>
  <c r="Z1387" i="6"/>
  <c r="Z1400" i="6"/>
  <c r="Z1616" i="6"/>
  <c r="Z1593" i="6"/>
  <c r="Z1835" i="6"/>
  <c r="Z1869" i="6"/>
  <c r="Z1603" i="6"/>
  <c r="Z1425" i="6"/>
  <c r="Z69" i="6"/>
  <c r="Z359" i="6"/>
  <c r="Z804" i="6"/>
  <c r="Z1782" i="6"/>
  <c r="N273" i="6"/>
  <c r="O273" i="6" s="1"/>
  <c r="Z277" i="6"/>
  <c r="Z1896" i="6"/>
  <c r="Z1248" i="6"/>
  <c r="Z1676" i="6"/>
  <c r="Z1458" i="6"/>
  <c r="Z248" i="6"/>
  <c r="Z944" i="6"/>
  <c r="Z344" i="6"/>
  <c r="Z569" i="6"/>
  <c r="Z529" i="6"/>
  <c r="Z992" i="6"/>
  <c r="Z861" i="6"/>
  <c r="Z852" i="6"/>
  <c r="Z286" i="6"/>
  <c r="S1676" i="6"/>
  <c r="Z121" i="6"/>
  <c r="Z1098" i="6"/>
  <c r="N619" i="6"/>
  <c r="O619" i="6" s="1"/>
  <c r="N571" i="6"/>
  <c r="O571" i="6" s="1"/>
  <c r="Z1141" i="6"/>
  <c r="Z919" i="6"/>
  <c r="Z1403" i="6"/>
  <c r="Z1075" i="6"/>
  <c r="Z1809" i="6"/>
  <c r="Z1282" i="6"/>
  <c r="Z1505" i="6"/>
  <c r="Z296" i="6"/>
  <c r="J1206" i="6"/>
  <c r="Z644" i="6"/>
  <c r="Z311" i="6"/>
  <c r="Z659" i="6"/>
  <c r="N1138" i="6"/>
  <c r="O1138" i="6" s="1"/>
  <c r="Z821" i="6"/>
  <c r="Z1121" i="6"/>
  <c r="Z665" i="6"/>
  <c r="Z1879" i="6"/>
  <c r="Z1566" i="6"/>
  <c r="Z1508" i="6"/>
  <c r="Z2004" i="6"/>
  <c r="Z909" i="6"/>
  <c r="Z263" i="6"/>
  <c r="Z348" i="6"/>
  <c r="Z540" i="6"/>
  <c r="J1768" i="6"/>
  <c r="J1357" i="6"/>
  <c r="J1511" i="6"/>
  <c r="Z945" i="6"/>
  <c r="X1895" i="6"/>
  <c r="Z105" i="6"/>
  <c r="Z153" i="6"/>
  <c r="J1878" i="6"/>
  <c r="J1901" i="6"/>
  <c r="J1563" i="6"/>
  <c r="Z561" i="6"/>
  <c r="Z1159" i="6"/>
  <c r="Z1436" i="6"/>
  <c r="Z20" i="6"/>
  <c r="Z36" i="6"/>
  <c r="Z276" i="6"/>
  <c r="Z267" i="6"/>
  <c r="Z343" i="6"/>
  <c r="S343" i="6"/>
  <c r="Z847" i="6"/>
  <c r="X1471" i="6"/>
  <c r="Z1471" i="6"/>
  <c r="Z1855" i="6"/>
  <c r="Z872" i="6"/>
  <c r="X1376" i="6"/>
  <c r="Z1376" i="6"/>
  <c r="X1484" i="6"/>
  <c r="S1484" i="6"/>
  <c r="Z1868" i="6"/>
  <c r="X537" i="6"/>
  <c r="Z537" i="6"/>
  <c r="S537" i="6"/>
  <c r="Z789" i="6"/>
  <c r="Z1041" i="6"/>
  <c r="Z1149" i="6"/>
  <c r="Z1353" i="6"/>
  <c r="Z1461" i="6"/>
  <c r="Z1509" i="6"/>
  <c r="Z1737" i="6"/>
  <c r="X1785" i="6"/>
  <c r="Z1785" i="6"/>
  <c r="X2013" i="6"/>
  <c r="S2013" i="6"/>
  <c r="Z2013" i="6"/>
  <c r="G418" i="6"/>
  <c r="J418" i="6" s="1"/>
  <c r="N418" i="6"/>
  <c r="O418" i="6" s="1"/>
  <c r="Z514" i="6"/>
  <c r="Z658" i="6"/>
  <c r="Z754" i="6"/>
  <c r="Z910" i="6"/>
  <c r="Z1210" i="6"/>
  <c r="Z1366" i="6"/>
  <c r="Z1474" i="6"/>
  <c r="Z1522" i="6"/>
  <c r="Z1690" i="6"/>
  <c r="Z1858" i="6"/>
  <c r="Z491" i="6"/>
  <c r="Z539" i="6"/>
  <c r="Z587" i="6"/>
  <c r="Z683" i="6"/>
  <c r="Z132" i="6"/>
  <c r="Z324" i="6"/>
  <c r="X444" i="6"/>
  <c r="Z444" i="6"/>
  <c r="Z97" i="6"/>
  <c r="X205" i="6"/>
  <c r="Z205" i="6"/>
  <c r="Z75" i="6"/>
  <c r="Z171" i="6"/>
  <c r="X666" i="6"/>
  <c r="S666" i="6"/>
  <c r="Z666" i="6"/>
  <c r="Z774" i="6"/>
  <c r="Z930" i="6"/>
  <c r="Z1926" i="6"/>
  <c r="Z1363" i="6"/>
  <c r="Z84" i="6"/>
  <c r="Z516" i="6"/>
  <c r="Z978" i="6"/>
  <c r="Z180" i="6"/>
  <c r="Z315" i="6"/>
  <c r="Z1051" i="6"/>
  <c r="Z176" i="6"/>
  <c r="Z123" i="6"/>
  <c r="Z219" i="6"/>
  <c r="S1723" i="6"/>
  <c r="X1917" i="6"/>
  <c r="S1917" i="6"/>
  <c r="X1977" i="6"/>
  <c r="X1560" i="6"/>
  <c r="X1549" i="6"/>
  <c r="S1549" i="6"/>
  <c r="X1890" i="6"/>
  <c r="X1641" i="6"/>
  <c r="X1282" i="6"/>
  <c r="X2003" i="6"/>
  <c r="S2003" i="6"/>
  <c r="X1512" i="6"/>
  <c r="X1896" i="6"/>
  <c r="S1896" i="6"/>
  <c r="X1717" i="6"/>
  <c r="S1717" i="6"/>
  <c r="S1777" i="6"/>
  <c r="X1885" i="6"/>
  <c r="S1885" i="6"/>
  <c r="J1750" i="6"/>
  <c r="X1713" i="6"/>
  <c r="X1882" i="6"/>
  <c r="X1740" i="6"/>
  <c r="S1740" i="6"/>
  <c r="S1453" i="6"/>
  <c r="X1653" i="6"/>
  <c r="S1653" i="6"/>
  <c r="X2002" i="6"/>
  <c r="S2002" i="6"/>
  <c r="X1578" i="6"/>
  <c r="X1854" i="6"/>
  <c r="X1412" i="6"/>
  <c r="S1389" i="6"/>
  <c r="X1584" i="6"/>
  <c r="X1789" i="6"/>
  <c r="S1789" i="6"/>
  <c r="X2001" i="6"/>
  <c r="S1633" i="6"/>
  <c r="X1741" i="6"/>
  <c r="S1741" i="6"/>
  <c r="X1974" i="6"/>
  <c r="X1364" i="6"/>
  <c r="X1424" i="6"/>
  <c r="J1134" i="6"/>
  <c r="X1544" i="6"/>
  <c r="X1569" i="6"/>
  <c r="X1677" i="6"/>
  <c r="S1677" i="6"/>
  <c r="X1906" i="6"/>
  <c r="S1906" i="6"/>
  <c r="X1753" i="6"/>
  <c r="S1801" i="6"/>
  <c r="X1921" i="6"/>
  <c r="X1704" i="6"/>
  <c r="X1764" i="6"/>
  <c r="S1764" i="6"/>
  <c r="X1905" i="6"/>
  <c r="S1656" i="6"/>
  <c r="S1597" i="6"/>
  <c r="S1861" i="6"/>
  <c r="X1581" i="6"/>
  <c r="S1581" i="6"/>
  <c r="S2025" i="6"/>
  <c r="X814" i="6"/>
  <c r="X1426" i="6"/>
  <c r="X1548" i="6"/>
  <c r="S1548" i="6"/>
  <c r="J1318" i="6"/>
  <c r="X1398" i="6"/>
  <c r="S1398" i="6"/>
  <c r="X1506" i="6"/>
  <c r="X1870" i="6"/>
  <c r="X1776" i="6"/>
  <c r="S1776" i="6"/>
  <c r="X1609" i="6"/>
  <c r="X2034" i="6"/>
  <c r="S2034" i="6"/>
  <c r="J1228" i="6"/>
  <c r="J1236" i="6"/>
  <c r="J1158" i="6"/>
  <c r="J1419" i="6"/>
  <c r="J1139" i="6"/>
  <c r="J1122" i="6"/>
  <c r="J1292" i="6"/>
  <c r="N417" i="6"/>
  <c r="O417" i="6" s="1"/>
  <c r="N893" i="6"/>
  <c r="O893" i="6" s="1"/>
  <c r="N345" i="6"/>
  <c r="O345" i="6" s="1"/>
  <c r="N1060" i="6"/>
  <c r="O1060" i="6" s="1"/>
  <c r="N258" i="6"/>
  <c r="O258" i="6" s="1"/>
  <c r="N898" i="6"/>
  <c r="O898" i="6" s="1"/>
  <c r="N294" i="6"/>
  <c r="O294" i="6" s="1"/>
  <c r="N980" i="6"/>
  <c r="O980" i="6" s="1"/>
  <c r="N325" i="6"/>
  <c r="O325" i="6" s="1"/>
  <c r="N676" i="6"/>
  <c r="O676" i="6" s="1"/>
  <c r="N929" i="6"/>
  <c r="O929" i="6" s="1"/>
  <c r="J1304" i="6"/>
  <c r="J1338" i="6"/>
  <c r="N662" i="6"/>
  <c r="O662" i="6" s="1"/>
  <c r="N537" i="6"/>
  <c r="O537" i="6" s="1"/>
  <c r="N179" i="6"/>
  <c r="O179" i="6" s="1"/>
  <c r="N1185" i="6"/>
  <c r="O1185" i="6" s="1"/>
  <c r="N828" i="6"/>
  <c r="O828" i="6" s="1"/>
  <c r="N985" i="6"/>
  <c r="O985" i="6" s="1"/>
  <c r="N183" i="6"/>
  <c r="O183" i="6" s="1"/>
  <c r="N11" i="6"/>
  <c r="O11" i="6" s="1"/>
  <c r="N503" i="6"/>
  <c r="O503" i="6" s="1"/>
  <c r="N465" i="6"/>
  <c r="O465" i="6" s="1"/>
  <c r="N856" i="6"/>
  <c r="O856" i="6" s="1"/>
  <c r="N1472" i="6"/>
  <c r="O1472" i="6" s="1"/>
  <c r="N1485" i="6"/>
  <c r="O1485" i="6" s="1"/>
  <c r="N50" i="6"/>
  <c r="O50" i="6" s="1"/>
  <c r="N761" i="6"/>
  <c r="O761" i="6" s="1"/>
  <c r="N1526" i="6"/>
  <c r="O1526" i="6" s="1"/>
  <c r="N752" i="6"/>
  <c r="O752" i="6" s="1"/>
  <c r="N902" i="6"/>
  <c r="O902" i="6" s="1"/>
  <c r="N1050" i="6"/>
  <c r="O1050" i="6" s="1"/>
  <c r="N148" i="6"/>
  <c r="O148" i="6" s="1"/>
  <c r="N1475" i="6"/>
  <c r="O1475" i="6" s="1"/>
  <c r="G1366" i="6"/>
  <c r="J1366" i="6" s="1"/>
  <c r="N1198" i="6"/>
  <c r="O1198" i="6" s="1"/>
  <c r="G1645" i="6"/>
  <c r="J1645" i="6" s="1"/>
  <c r="N141" i="6"/>
  <c r="O141" i="6" s="1"/>
  <c r="N1371" i="6"/>
  <c r="O1371" i="6" s="1"/>
  <c r="N1224" i="6"/>
  <c r="O1224" i="6" s="1"/>
  <c r="N1260" i="6"/>
  <c r="O1260" i="6" s="1"/>
  <c r="J1344" i="6"/>
  <c r="N551" i="6"/>
  <c r="O551" i="6" s="1"/>
  <c r="G1467" i="6"/>
  <c r="J1467" i="6" s="1"/>
  <c r="J1633" i="6"/>
  <c r="N1431" i="6"/>
  <c r="O1431" i="6" s="1"/>
  <c r="J1568" i="6"/>
  <c r="N612" i="6"/>
  <c r="O612" i="6" s="1"/>
  <c r="J1324" i="6"/>
  <c r="J1539" i="6"/>
  <c r="J1426" i="6"/>
  <c r="J1243" i="6"/>
  <c r="N1190" i="6"/>
  <c r="O1190" i="6" s="1"/>
  <c r="J1320" i="6"/>
  <c r="G1550" i="6"/>
  <c r="J1550" i="6" s="1"/>
  <c r="N892" i="6"/>
  <c r="O892" i="6" s="1"/>
  <c r="N470" i="6"/>
  <c r="O470" i="6" s="1"/>
  <c r="J1260" i="6"/>
  <c r="N68" i="6"/>
  <c r="O68" i="6" s="1"/>
  <c r="N1105" i="6"/>
  <c r="O1105" i="6" s="1"/>
  <c r="N103" i="6"/>
  <c r="O103" i="6" s="1"/>
  <c r="N982" i="6"/>
  <c r="O982" i="6" s="1"/>
  <c r="N567" i="6"/>
  <c r="O567" i="6" s="1"/>
  <c r="N355" i="6"/>
  <c r="O355" i="6" s="1"/>
  <c r="N1176" i="6"/>
  <c r="O1176" i="6" s="1"/>
  <c r="J1248" i="6"/>
  <c r="J610" i="6"/>
  <c r="J879" i="6"/>
  <c r="N706" i="6"/>
  <c r="O706" i="6" s="1"/>
  <c r="N1897" i="6"/>
  <c r="O1897" i="6" s="1"/>
  <c r="N1161" i="6"/>
  <c r="O1161" i="6" s="1"/>
  <c r="N758" i="6"/>
  <c r="O758" i="6" s="1"/>
  <c r="N517" i="6"/>
  <c r="O517" i="6" s="1"/>
  <c r="N307" i="6"/>
  <c r="O307" i="6" s="1"/>
  <c r="N539" i="6"/>
  <c r="O539" i="6" s="1"/>
  <c r="N283" i="6"/>
  <c r="O283" i="6" s="1"/>
  <c r="N880" i="6"/>
  <c r="O880" i="6" s="1"/>
  <c r="G1381" i="6"/>
  <c r="J1381" i="6" s="1"/>
  <c r="G1800" i="6"/>
  <c r="J1800" i="6" s="1"/>
  <c r="N1037" i="6"/>
  <c r="O1037" i="6" s="1"/>
  <c r="N1159" i="6"/>
  <c r="O1159" i="6" s="1"/>
  <c r="N310" i="6"/>
  <c r="O310" i="6" s="1"/>
  <c r="N935" i="6"/>
  <c r="O935" i="6" s="1"/>
  <c r="N806" i="6"/>
  <c r="O806" i="6" s="1"/>
  <c r="N738" i="6"/>
  <c r="O738" i="6" s="1"/>
  <c r="N1015" i="6"/>
  <c r="O1015" i="6" s="1"/>
  <c r="N399" i="6"/>
  <c r="O399" i="6" s="1"/>
  <c r="N33" i="6"/>
  <c r="O33" i="6" s="1"/>
  <c r="G1484" i="6"/>
  <c r="J1484" i="6" s="1"/>
  <c r="N71" i="6"/>
  <c r="O71" i="6" s="1"/>
  <c r="N202" i="6"/>
  <c r="O202" i="6" s="1"/>
  <c r="N1324" i="6"/>
  <c r="O1324" i="6" s="1"/>
  <c r="N722" i="6"/>
  <c r="O722" i="6" s="1"/>
  <c r="N1055" i="6"/>
  <c r="O1055" i="6" s="1"/>
  <c r="G1706" i="6"/>
  <c r="J1706" i="6" s="1"/>
  <c r="N667" i="6"/>
  <c r="O667" i="6" s="1"/>
  <c r="N642" i="6"/>
  <c r="O642" i="6" s="1"/>
  <c r="N25" i="6"/>
  <c r="O25" i="6" s="1"/>
  <c r="N475" i="6"/>
  <c r="O475" i="6" s="1"/>
  <c r="N879" i="6"/>
  <c r="O879" i="6" s="1"/>
  <c r="N1008" i="6"/>
  <c r="O1008" i="6" s="1"/>
  <c r="N59" i="6"/>
  <c r="O59" i="6" s="1"/>
  <c r="N602" i="6"/>
  <c r="O602" i="6" s="1"/>
  <c r="N1152" i="6"/>
  <c r="O1152" i="6" s="1"/>
  <c r="N709" i="6"/>
  <c r="O709" i="6" s="1"/>
  <c r="N13" i="6"/>
  <c r="O13" i="6" s="1"/>
  <c r="N1104" i="6"/>
  <c r="O1104" i="6" s="1"/>
  <c r="N823" i="6"/>
  <c r="O823" i="6" s="1"/>
  <c r="N511" i="6"/>
  <c r="O511" i="6" s="1"/>
  <c r="G1789" i="6"/>
  <c r="J1789" i="6" s="1"/>
  <c r="N1117" i="6"/>
  <c r="O1117" i="6" s="1"/>
  <c r="N735" i="6"/>
  <c r="O735" i="6" s="1"/>
  <c r="N1239" i="6"/>
  <c r="O1239" i="6" s="1"/>
  <c r="N1347" i="6"/>
  <c r="O1347" i="6" s="1"/>
  <c r="J1396" i="6"/>
  <c r="G1909" i="6"/>
  <c r="J1909" i="6" s="1"/>
  <c r="G1981" i="6"/>
  <c r="J1981" i="6" s="1"/>
  <c r="N645" i="6"/>
  <c r="O645" i="6" s="1"/>
  <c r="N1195" i="6"/>
  <c r="O1195" i="6" s="1"/>
  <c r="N88" i="6"/>
  <c r="O88" i="6" s="1"/>
  <c r="N118" i="6"/>
  <c r="O118" i="6" s="1"/>
  <c r="G1268" i="6"/>
  <c r="J1268" i="6" s="1"/>
  <c r="N156" i="6"/>
  <c r="O156" i="6" s="1"/>
  <c r="G1252" i="6"/>
  <c r="J1252" i="6" s="1"/>
  <c r="G1288" i="6"/>
  <c r="J1288" i="6" s="1"/>
  <c r="N303" i="6"/>
  <c r="O303" i="6" s="1"/>
  <c r="N1141" i="6"/>
  <c r="O1141" i="6" s="1"/>
  <c r="G1665" i="6"/>
  <c r="J1665" i="6" s="1"/>
  <c r="G1308" i="6"/>
  <c r="J1308" i="6" s="1"/>
  <c r="N76" i="6"/>
  <c r="O76" i="6" s="1"/>
  <c r="N337" i="6"/>
  <c r="O337" i="6" s="1"/>
  <c r="N85" i="6"/>
  <c r="O85" i="6" s="1"/>
  <c r="G1945" i="6"/>
  <c r="J1945" i="6" s="1"/>
  <c r="N101" i="6"/>
  <c r="O101" i="6" s="1"/>
  <c r="J1593" i="6"/>
  <c r="J1520" i="6"/>
  <c r="N1965" i="6"/>
  <c r="O1965" i="6" s="1"/>
  <c r="N1707" i="6"/>
  <c r="O1707" i="6" s="1"/>
  <c r="N1779" i="6"/>
  <c r="O1779" i="6" s="1"/>
  <c r="G1314" i="6"/>
  <c r="J1314" i="6" s="1"/>
  <c r="J1962" i="6"/>
  <c r="J1705" i="6"/>
  <c r="J1212" i="6"/>
  <c r="N500" i="6"/>
  <c r="O500" i="6" s="1"/>
  <c r="G1310" i="6"/>
  <c r="J1310" i="6" s="1"/>
  <c r="J1239" i="6"/>
  <c r="N1080" i="6"/>
  <c r="O1080" i="6" s="1"/>
  <c r="J692" i="6"/>
  <c r="J1265" i="6"/>
  <c r="N693" i="6"/>
  <c r="O693" i="6" s="1"/>
  <c r="N1134" i="6"/>
  <c r="O1134" i="6" s="1"/>
  <c r="N906" i="6"/>
  <c r="O906" i="6" s="1"/>
  <c r="N250" i="6"/>
  <c r="O250" i="6" s="1"/>
  <c r="G1274" i="6"/>
  <c r="J1274" i="6" s="1"/>
  <c r="J1374" i="6"/>
  <c r="N243" i="6"/>
  <c r="O243" i="6" s="1"/>
  <c r="J1407" i="6"/>
  <c r="J1347" i="6"/>
  <c r="N477" i="6"/>
  <c r="O477" i="6" s="1"/>
  <c r="N843" i="6"/>
  <c r="O843" i="6" s="1"/>
  <c r="J2021" i="6"/>
  <c r="J1614" i="6"/>
  <c r="J1182" i="6"/>
  <c r="N338" i="6"/>
  <c r="O338" i="6" s="1"/>
  <c r="N876" i="6"/>
  <c r="O876" i="6" s="1"/>
  <c r="N1395" i="6"/>
  <c r="O1395" i="6" s="1"/>
  <c r="G1562" i="6"/>
  <c r="J1562" i="6" s="1"/>
  <c r="G1598" i="6"/>
  <c r="J1598" i="6" s="1"/>
  <c r="N1243" i="6"/>
  <c r="O1243" i="6" s="1"/>
  <c r="G1490" i="6"/>
  <c r="J1490" i="6" s="1"/>
  <c r="N296" i="6"/>
  <c r="O296" i="6" s="1"/>
  <c r="N749" i="6"/>
  <c r="O749" i="6" s="1"/>
  <c r="N657" i="6"/>
  <c r="O657" i="6" s="1"/>
  <c r="N447" i="6"/>
  <c r="O447" i="6" s="1"/>
  <c r="G1681" i="6"/>
  <c r="J1681" i="6" s="1"/>
  <c r="G1580" i="6"/>
  <c r="J1580" i="6" s="1"/>
  <c r="G1987" i="6"/>
  <c r="J1987" i="6" s="1"/>
  <c r="J1904" i="6"/>
  <c r="J1954" i="6"/>
  <c r="J1818" i="6"/>
  <c r="N462" i="6"/>
  <c r="O462" i="6" s="1"/>
  <c r="N1837" i="6"/>
  <c r="O1837" i="6" s="1"/>
  <c r="N332" i="6"/>
  <c r="O332" i="6" s="1"/>
  <c r="G1448" i="6"/>
  <c r="J1448" i="6" s="1"/>
  <c r="N434" i="6"/>
  <c r="O434" i="6" s="1"/>
  <c r="N534" i="6"/>
  <c r="O534" i="6" s="1"/>
  <c r="N1171" i="6"/>
  <c r="O1171" i="6" s="1"/>
  <c r="N1363" i="6"/>
  <c r="O1363" i="6" s="1"/>
  <c r="J1813" i="6"/>
  <c r="J340" i="6"/>
  <c r="J1076" i="6"/>
  <c r="N1139" i="6"/>
  <c r="O1139" i="6" s="1"/>
  <c r="J1221" i="6"/>
  <c r="N456" i="6"/>
  <c r="O456" i="6" s="1"/>
  <c r="N1624" i="6"/>
  <c r="O1624" i="6" s="1"/>
  <c r="N1572" i="6"/>
  <c r="O1572" i="6" s="1"/>
  <c r="J2030" i="6"/>
  <c r="J447" i="6"/>
  <c r="J1001" i="6"/>
  <c r="J1845" i="6"/>
  <c r="J1773" i="6"/>
  <c r="J1533" i="6"/>
  <c r="J1200" i="6"/>
  <c r="J1577" i="6"/>
  <c r="J1412" i="6"/>
  <c r="J46" i="6"/>
  <c r="G1549" i="6"/>
  <c r="J1549" i="6" s="1"/>
  <c r="N1453" i="6"/>
  <c r="O1453" i="6" s="1"/>
  <c r="N40" i="6"/>
  <c r="O40" i="6" s="1"/>
  <c r="G1876" i="6"/>
  <c r="J1876" i="6" s="1"/>
  <c r="N155" i="6"/>
  <c r="O155" i="6" s="1"/>
  <c r="N632" i="6"/>
  <c r="O632" i="6" s="1"/>
  <c r="N1776" i="6"/>
  <c r="O1776" i="6" s="1"/>
  <c r="N943" i="6"/>
  <c r="O943" i="6" s="1"/>
  <c r="N1307" i="6"/>
  <c r="O1307" i="6" s="1"/>
  <c r="J1293" i="6"/>
  <c r="G1529" i="6"/>
  <c r="J1529" i="6" s="1"/>
  <c r="N573" i="6"/>
  <c r="O573" i="6" s="1"/>
  <c r="N167" i="6"/>
  <c r="O167" i="6" s="1"/>
  <c r="N759" i="6"/>
  <c r="O759" i="6" s="1"/>
  <c r="N661" i="6"/>
  <c r="O661" i="6" s="1"/>
  <c r="N301" i="6"/>
  <c r="O301" i="6" s="1"/>
  <c r="N751" i="6"/>
  <c r="O751" i="6" s="1"/>
  <c r="N762" i="6"/>
  <c r="O762" i="6" s="1"/>
  <c r="N1461" i="6"/>
  <c r="O1461" i="6" s="1"/>
  <c r="N1389" i="6"/>
  <c r="O1389" i="6" s="1"/>
  <c r="G1657" i="6"/>
  <c r="J1657" i="6" s="1"/>
  <c r="J1264" i="6"/>
  <c r="J214" i="6"/>
  <c r="J43" i="6"/>
  <c r="N397" i="6"/>
  <c r="O397" i="6" s="1"/>
  <c r="N1533" i="6"/>
  <c r="O1533" i="6" s="1"/>
  <c r="G2017" i="6"/>
  <c r="J2017" i="6" s="1"/>
  <c r="N1773" i="6"/>
  <c r="O1773" i="6" s="1"/>
  <c r="J1983" i="6"/>
  <c r="J1216" i="6"/>
  <c r="N486" i="6"/>
  <c r="O486" i="6" s="1"/>
  <c r="N710" i="6"/>
  <c r="O710" i="6" s="1"/>
  <c r="N772" i="6"/>
  <c r="O772" i="6" s="1"/>
  <c r="N1130" i="6"/>
  <c r="O1130" i="6" s="1"/>
  <c r="N568" i="6"/>
  <c r="O568" i="6" s="1"/>
  <c r="N1245" i="6"/>
  <c r="O1245" i="6" s="1"/>
  <c r="N918" i="6"/>
  <c r="O918" i="6" s="1"/>
  <c r="N724" i="6"/>
  <c r="O724" i="6" s="1"/>
  <c r="N62" i="6"/>
  <c r="O62" i="6" s="1"/>
  <c r="G2015" i="6"/>
  <c r="J2015" i="6" s="1"/>
  <c r="G1435" i="6"/>
  <c r="J1435" i="6" s="1"/>
  <c r="N1166" i="6"/>
  <c r="O1166" i="6" s="1"/>
  <c r="N160" i="6"/>
  <c r="O160" i="6" s="1"/>
  <c r="N446" i="6"/>
  <c r="O446" i="6" s="1"/>
  <c r="N1520" i="6"/>
  <c r="O1520" i="6" s="1"/>
  <c r="N327" i="6"/>
  <c r="O327" i="6" s="1"/>
  <c r="G1434" i="6"/>
  <c r="J1434" i="6" s="1"/>
  <c r="N1206" i="6"/>
  <c r="O1206" i="6" s="1"/>
  <c r="N1000" i="6"/>
  <c r="O1000" i="6" s="1"/>
  <c r="N1178" i="6"/>
  <c r="O1178" i="6" s="1"/>
  <c r="N1049" i="6"/>
  <c r="O1049" i="6" s="1"/>
  <c r="N858" i="6"/>
  <c r="O858" i="6" s="1"/>
  <c r="N136" i="6"/>
  <c r="O136" i="6" s="1"/>
  <c r="N835" i="6"/>
  <c r="O835" i="6" s="1"/>
  <c r="N591" i="6"/>
  <c r="O591" i="6" s="1"/>
  <c r="G1232" i="6"/>
  <c r="J1232" i="6" s="1"/>
  <c r="N1904" i="6"/>
  <c r="O1904" i="6" s="1"/>
  <c r="J1653" i="6"/>
  <c r="N919" i="6"/>
  <c r="O919" i="6" s="1"/>
  <c r="J1469" i="6"/>
  <c r="J1325" i="6"/>
  <c r="N1086" i="6"/>
  <c r="O1086" i="6" s="1"/>
  <c r="N1076" i="6"/>
  <c r="O1076" i="6" s="1"/>
  <c r="N205" i="6"/>
  <c r="O205" i="6" s="1"/>
  <c r="N912" i="6"/>
  <c r="O912" i="6" s="1"/>
  <c r="N945" i="6"/>
  <c r="O945" i="6" s="1"/>
  <c r="N271" i="6"/>
  <c r="O271" i="6" s="1"/>
  <c r="N1980" i="6"/>
  <c r="O1980" i="6" s="1"/>
  <c r="N1425" i="6"/>
  <c r="O1425" i="6" s="1"/>
  <c r="N12" i="6"/>
  <c r="O12" i="6" s="1"/>
  <c r="N1592" i="6"/>
  <c r="O1592" i="6" s="1"/>
  <c r="N1497" i="6"/>
  <c r="O1497" i="6" s="1"/>
  <c r="J1167" i="6"/>
  <c r="J1946" i="6"/>
  <c r="J1821" i="6"/>
  <c r="N610" i="6"/>
  <c r="O610" i="6" s="1"/>
  <c r="N1014" i="6"/>
  <c r="O1014" i="6" s="1"/>
  <c r="N1129" i="6"/>
  <c r="O1129" i="6" s="1"/>
  <c r="N853" i="6"/>
  <c r="O853" i="6" s="1"/>
  <c r="N1556" i="6"/>
  <c r="O1556" i="6" s="1"/>
  <c r="N1200" i="6"/>
  <c r="O1200" i="6" s="1"/>
  <c r="N767" i="6"/>
  <c r="O767" i="6" s="1"/>
  <c r="N1089" i="6"/>
  <c r="O1089" i="6" s="1"/>
  <c r="N373" i="6"/>
  <c r="O373" i="6" s="1"/>
  <c r="N1673" i="6"/>
  <c r="O1673" i="6" s="1"/>
  <c r="G1873" i="6"/>
  <c r="J1873" i="6" s="1"/>
  <c r="J1599" i="6"/>
  <c r="J1271" i="6"/>
  <c r="J1275" i="6"/>
  <c r="J1249" i="6"/>
  <c r="J1178" i="6"/>
  <c r="J1176" i="6"/>
  <c r="J1261" i="6"/>
  <c r="N995" i="6"/>
  <c r="O995" i="6" s="1"/>
  <c r="N911" i="6"/>
  <c r="O911" i="6" s="1"/>
  <c r="N369" i="6"/>
  <c r="O369" i="6" s="1"/>
  <c r="N784" i="6"/>
  <c r="O784" i="6" s="1"/>
  <c r="N1569" i="6"/>
  <c r="O1569" i="6" s="1"/>
  <c r="N1809" i="6"/>
  <c r="O1809" i="6" s="1"/>
  <c r="G1360" i="6"/>
  <c r="J1360" i="6" s="1"/>
  <c r="N1477" i="6"/>
  <c r="O1477" i="6" s="1"/>
  <c r="N1693" i="6"/>
  <c r="O1693" i="6" s="1"/>
  <c r="N19" i="6"/>
  <c r="O19" i="6" s="1"/>
  <c r="N1040" i="6"/>
  <c r="O1040" i="6" s="1"/>
  <c r="N444" i="6"/>
  <c r="O444" i="6" s="1"/>
  <c r="N1186" i="6"/>
  <c r="O1186" i="6" s="1"/>
  <c r="N588" i="6"/>
  <c r="O588" i="6" s="1"/>
  <c r="N1412" i="6"/>
  <c r="O1412" i="6" s="1"/>
  <c r="N1216" i="6"/>
  <c r="O1216" i="6" s="1"/>
  <c r="N499" i="6"/>
  <c r="O499" i="6" s="1"/>
  <c r="N867" i="6"/>
  <c r="O867" i="6" s="1"/>
  <c r="J1785" i="6"/>
  <c r="N1174" i="6"/>
  <c r="O1174" i="6" s="1"/>
  <c r="N176" i="6"/>
  <c r="O176" i="6" s="1"/>
  <c r="N678" i="6"/>
  <c r="O678" i="6" s="1"/>
  <c r="G1269" i="6"/>
  <c r="J1269" i="6" s="1"/>
  <c r="G1654" i="6"/>
  <c r="J1654" i="6" s="1"/>
  <c r="N1012" i="6"/>
  <c r="O1012" i="6" s="1"/>
  <c r="N1024" i="6"/>
  <c r="O1024" i="6" s="1"/>
  <c r="N49" i="6"/>
  <c r="O49" i="6" s="1"/>
  <c r="N717" i="6"/>
  <c r="O717" i="6" s="1"/>
  <c r="N290" i="6"/>
  <c r="O290" i="6" s="1"/>
  <c r="N89" i="6"/>
  <c r="O89" i="6" s="1"/>
  <c r="N127" i="6"/>
  <c r="O127" i="6" s="1"/>
  <c r="N962" i="6"/>
  <c r="O962" i="6" s="1"/>
  <c r="J1958" i="6"/>
  <c r="N288" i="6"/>
  <c r="O288" i="6" s="1"/>
  <c r="N607" i="6"/>
  <c r="O607" i="6" s="1"/>
  <c r="N259" i="6"/>
  <c r="O259" i="6" s="1"/>
  <c r="N1249" i="6"/>
  <c r="O1249" i="6" s="1"/>
  <c r="J1615" i="6"/>
  <c r="N922" i="6"/>
  <c r="O922" i="6" s="1"/>
  <c r="N177" i="6"/>
  <c r="O177" i="6" s="1"/>
  <c r="N377" i="6"/>
  <c r="O377" i="6" s="1"/>
  <c r="N275" i="6"/>
  <c r="O275" i="6" s="1"/>
  <c r="J1405" i="6"/>
  <c r="J915" i="6"/>
  <c r="J1392" i="6"/>
  <c r="J101" i="6"/>
  <c r="J1829" i="6"/>
  <c r="J1712" i="6"/>
  <c r="J1684" i="6"/>
  <c r="J1686" i="6"/>
  <c r="J1289" i="6"/>
  <c r="J1309" i="6"/>
  <c r="J1365" i="6"/>
  <c r="N802" i="6"/>
  <c r="O802" i="6" s="1"/>
  <c r="N106" i="6"/>
  <c r="O106" i="6" s="1"/>
  <c r="G1875" i="6"/>
  <c r="J1875" i="6" s="1"/>
  <c r="N10" i="6"/>
  <c r="O10" i="6" s="1"/>
  <c r="J1889" i="6"/>
  <c r="J1575" i="6"/>
  <c r="J1418" i="6"/>
  <c r="N411" i="6"/>
  <c r="O411" i="6" s="1"/>
  <c r="N804" i="6"/>
  <c r="O804" i="6" s="1"/>
  <c r="J1673" i="6"/>
  <c r="J1447" i="6"/>
  <c r="J1461" i="6"/>
  <c r="J1468" i="6"/>
  <c r="J1481" i="6"/>
  <c r="J1337" i="6"/>
  <c r="N467" i="6"/>
  <c r="O467" i="6" s="1"/>
  <c r="N582" i="6"/>
  <c r="O582" i="6" s="1"/>
  <c r="N484" i="6"/>
  <c r="O484" i="6" s="1"/>
  <c r="N199" i="6"/>
  <c r="O199" i="6" s="1"/>
  <c r="J1282" i="6"/>
  <c r="J1648" i="6"/>
  <c r="J1547" i="6"/>
  <c r="J1825" i="6"/>
  <c r="J1240" i="6"/>
  <c r="N1142" i="6"/>
  <c r="O1142" i="6" s="1"/>
  <c r="N1316" i="6"/>
  <c r="O1316" i="6" s="1"/>
  <c r="G1921" i="6"/>
  <c r="J1921" i="6" s="1"/>
  <c r="N869" i="6"/>
  <c r="O869" i="6" s="1"/>
  <c r="N863" i="6"/>
  <c r="O863" i="6" s="1"/>
  <c r="N1331" i="6"/>
  <c r="O1331" i="6" s="1"/>
  <c r="G1227" i="6"/>
  <c r="J1227" i="6" s="1"/>
  <c r="G1519" i="6"/>
  <c r="J1519" i="6" s="1"/>
  <c r="N866" i="6"/>
  <c r="O866" i="6" s="1"/>
  <c r="N459" i="6"/>
  <c r="O459" i="6" s="1"/>
  <c r="N1201" i="6"/>
  <c r="O1201" i="6" s="1"/>
  <c r="N376" i="6"/>
  <c r="O376" i="6" s="1"/>
  <c r="N1212" i="6"/>
  <c r="O1212" i="6" s="1"/>
  <c r="J1384" i="6"/>
  <c r="N265" i="6"/>
  <c r="O265" i="6" s="1"/>
  <c r="G1460" i="6"/>
  <c r="J1460" i="6" s="1"/>
  <c r="J1830" i="6"/>
  <c r="J1110" i="6"/>
  <c r="N764" i="6"/>
  <c r="O764" i="6" s="1"/>
  <c r="N291" i="6"/>
  <c r="O291" i="6" s="1"/>
  <c r="N915" i="6"/>
  <c r="O915" i="6" s="1"/>
  <c r="N81" i="6"/>
  <c r="O81" i="6" s="1"/>
  <c r="N692" i="6"/>
  <c r="O692" i="6" s="1"/>
  <c r="N379" i="6"/>
  <c r="O379" i="6" s="1"/>
  <c r="N57" i="6"/>
  <c r="O57" i="6" s="1"/>
  <c r="G1259" i="6"/>
  <c r="J1259" i="6" s="1"/>
  <c r="G1262" i="6"/>
  <c r="J1262" i="6" s="1"/>
  <c r="G1896" i="6"/>
  <c r="J1896" i="6" s="1"/>
  <c r="G1777" i="6"/>
  <c r="J1777" i="6" s="1"/>
  <c r="N1059" i="6"/>
  <c r="O1059" i="6" s="1"/>
  <c r="J1522" i="6"/>
  <c r="N90" i="6"/>
  <c r="O90" i="6" s="1"/>
  <c r="N937" i="6"/>
  <c r="O937" i="6" s="1"/>
  <c r="N433" i="6"/>
  <c r="O433" i="6" s="1"/>
  <c r="N949" i="6"/>
  <c r="O949" i="6" s="1"/>
  <c r="N882" i="6"/>
  <c r="O882" i="6" s="1"/>
  <c r="G1728" i="6"/>
  <c r="J1728" i="6" s="1"/>
  <c r="N2007" i="6"/>
  <c r="O2007" i="6" s="1"/>
  <c r="G1939" i="6"/>
  <c r="J1939" i="6" s="1"/>
  <c r="J1688" i="6"/>
  <c r="N58" i="6"/>
  <c r="O58" i="6" s="1"/>
  <c r="N653" i="6"/>
  <c r="O653" i="6" s="1"/>
  <c r="N87" i="6"/>
  <c r="O87" i="6" s="1"/>
  <c r="N732" i="6"/>
  <c r="O732" i="6" s="1"/>
  <c r="N780" i="6"/>
  <c r="O780" i="6" s="1"/>
  <c r="N1282" i="6"/>
  <c r="O1282" i="6" s="1"/>
  <c r="N1299" i="6"/>
  <c r="O1299" i="6" s="1"/>
  <c r="G1478" i="6"/>
  <c r="J1478" i="6" s="1"/>
  <c r="J1492" i="6"/>
  <c r="J1801" i="6"/>
  <c r="J1497" i="6"/>
  <c r="J1592" i="6"/>
  <c r="J1088" i="6"/>
  <c r="N714" i="6"/>
  <c r="O714" i="6" s="1"/>
  <c r="N669" i="6"/>
  <c r="O669" i="6" s="1"/>
  <c r="N1069" i="6"/>
  <c r="O1069" i="6" s="1"/>
  <c r="N801" i="6"/>
  <c r="O801" i="6" s="1"/>
  <c r="G1570" i="6"/>
  <c r="J1570" i="6" s="1"/>
  <c r="N1801" i="6"/>
  <c r="O1801" i="6" s="1"/>
  <c r="N1629" i="6"/>
  <c r="O1629" i="6" s="1"/>
  <c r="G1737" i="6"/>
  <c r="J1737" i="6" s="1"/>
  <c r="N1496" i="6"/>
  <c r="O1496" i="6" s="1"/>
  <c r="G1376" i="6"/>
  <c r="J1376" i="6" s="1"/>
  <c r="N1473" i="6"/>
  <c r="O1473" i="6" s="1"/>
  <c r="N1344" i="6"/>
  <c r="O1344" i="6" s="1"/>
  <c r="G1932" i="6"/>
  <c r="J1932" i="6" s="1"/>
  <c r="N533" i="6"/>
  <c r="O533" i="6" s="1"/>
  <c r="N1031" i="6"/>
  <c r="O1031" i="6" s="1"/>
  <c r="N60" i="6"/>
  <c r="O60" i="6" s="1"/>
  <c r="N547" i="6"/>
  <c r="O547" i="6" s="1"/>
  <c r="N442" i="6"/>
  <c r="O442" i="6" s="1"/>
  <c r="N1829" i="6"/>
  <c r="O1829" i="6" s="1"/>
  <c r="N1304" i="6"/>
  <c r="O1304" i="6" s="1"/>
  <c r="G1498" i="6"/>
  <c r="J1498" i="6" s="1"/>
  <c r="G1372" i="6"/>
  <c r="J1372" i="6" s="1"/>
  <c r="N1486" i="6"/>
  <c r="O1486" i="6" s="1"/>
  <c r="N803" i="6"/>
  <c r="O803" i="6" s="1"/>
  <c r="N389" i="6"/>
  <c r="O389" i="6" s="1"/>
  <c r="N711" i="6"/>
  <c r="O711" i="6" s="1"/>
  <c r="N760" i="6"/>
  <c r="O760" i="6" s="1"/>
  <c r="N550" i="6"/>
  <c r="O550" i="6" s="1"/>
  <c r="G1388" i="6"/>
  <c r="J1388" i="6" s="1"/>
  <c r="N1890" i="6"/>
  <c r="O1890" i="6" s="1"/>
  <c r="G1272" i="6"/>
  <c r="J1272" i="6" s="1"/>
  <c r="N1958" i="6"/>
  <c r="O1958" i="6" s="1"/>
  <c r="G1701" i="6"/>
  <c r="J1701" i="6" s="1"/>
  <c r="N1145" i="6"/>
  <c r="O1145" i="6" s="1"/>
  <c r="N43" i="6"/>
  <c r="O43" i="6" s="1"/>
  <c r="N827" i="6"/>
  <c r="O827" i="6" s="1"/>
  <c r="N300" i="6"/>
  <c r="O300" i="6" s="1"/>
  <c r="N932" i="6"/>
  <c r="O932" i="6" s="1"/>
  <c r="N634" i="6"/>
  <c r="O634" i="6" s="1"/>
  <c r="N1772" i="6"/>
  <c r="O1772" i="6" s="1"/>
  <c r="N1532" i="6"/>
  <c r="O1532" i="6" s="1"/>
  <c r="N1054" i="6"/>
  <c r="O1054" i="6" s="1"/>
  <c r="N1587" i="6"/>
  <c r="O1587" i="6" s="1"/>
  <c r="N775" i="6"/>
  <c r="O775" i="6" s="1"/>
  <c r="N131" i="6"/>
  <c r="O131" i="6" s="1"/>
  <c r="N638" i="6"/>
  <c r="O638" i="6" s="1"/>
  <c r="N1088" i="6"/>
  <c r="O1088" i="6" s="1"/>
  <c r="N1090" i="6"/>
  <c r="O1090" i="6" s="1"/>
  <c r="N213" i="6"/>
  <c r="O213" i="6" s="1"/>
  <c r="N406" i="6"/>
  <c r="O406" i="6" s="1"/>
  <c r="N162" i="6"/>
  <c r="O162" i="6" s="1"/>
  <c r="N1020" i="6"/>
  <c r="O1020" i="6" s="1"/>
  <c r="G1280" i="6"/>
  <c r="J1280" i="6" s="1"/>
  <c r="N1492" i="6"/>
  <c r="O1492" i="6" s="1"/>
  <c r="G1558" i="6"/>
  <c r="J1558" i="6" s="1"/>
  <c r="G1765" i="6"/>
  <c r="J1765" i="6" s="1"/>
  <c r="G1729" i="6"/>
  <c r="J1729" i="6" s="1"/>
  <c r="G1741" i="6"/>
  <c r="J1741" i="6" s="1"/>
  <c r="N1813" i="6"/>
  <c r="O1813" i="6" s="1"/>
  <c r="N1447" i="6"/>
  <c r="O1447" i="6" s="1"/>
  <c r="N1568" i="6"/>
  <c r="O1568" i="6" s="1"/>
  <c r="N1621" i="6"/>
  <c r="O1621" i="6" s="1"/>
  <c r="G1352" i="6"/>
  <c r="J1352" i="6" s="1"/>
  <c r="N143" i="6"/>
  <c r="O143" i="6" s="1"/>
  <c r="N1039" i="6"/>
  <c r="O1039" i="6" s="1"/>
  <c r="N109" i="6"/>
  <c r="O109" i="6" s="1"/>
  <c r="N1712" i="6"/>
  <c r="O1712" i="6" s="1"/>
  <c r="G1669" i="6"/>
  <c r="J1669" i="6" s="1"/>
  <c r="J1581" i="6"/>
  <c r="J1948" i="6"/>
  <c r="J1255" i="6"/>
  <c r="N1034" i="6"/>
  <c r="O1034" i="6" s="1"/>
  <c r="N727" i="6"/>
  <c r="O727" i="6" s="1"/>
  <c r="N1885" i="6"/>
  <c r="O1885" i="6" s="1"/>
  <c r="G1336" i="6"/>
  <c r="J1336" i="6" s="1"/>
  <c r="N469" i="6"/>
  <c r="O469" i="6" s="1"/>
  <c r="N1275" i="6"/>
  <c r="O1275" i="6" s="1"/>
  <c r="J1059" i="6"/>
  <c r="J1635" i="6"/>
  <c r="N673" i="6"/>
  <c r="O673" i="6" s="1"/>
  <c r="N1778" i="6"/>
  <c r="O1778" i="6" s="1"/>
  <c r="N1327" i="6"/>
  <c r="O1327" i="6" s="1"/>
  <c r="N92" i="6"/>
  <c r="O92" i="6" s="1"/>
  <c r="N401" i="6"/>
  <c r="O401" i="6" s="1"/>
  <c r="N261" i="6"/>
  <c r="O261" i="6" s="1"/>
  <c r="G1311" i="6"/>
  <c r="J1311" i="6" s="1"/>
  <c r="G1884" i="6"/>
  <c r="J1884" i="6" s="1"/>
  <c r="N1732" i="6"/>
  <c r="O1732" i="6" s="1"/>
  <c r="N1784" i="6"/>
  <c r="O1784" i="6" s="1"/>
  <c r="N1291" i="6"/>
  <c r="O1291" i="6" s="1"/>
  <c r="J1640" i="6"/>
  <c r="J1377" i="6"/>
  <c r="N581" i="6"/>
  <c r="O581" i="6" s="1"/>
  <c r="N149" i="6"/>
  <c r="O149" i="6" s="1"/>
  <c r="N524" i="6"/>
  <c r="O524" i="6" s="1"/>
  <c r="N947" i="6"/>
  <c r="O947" i="6" s="1"/>
  <c r="N298" i="6"/>
  <c r="O298" i="6" s="1"/>
  <c r="N917" i="6"/>
  <c r="O917" i="6" s="1"/>
  <c r="N236" i="6"/>
  <c r="O236" i="6" s="1"/>
  <c r="N318" i="6"/>
  <c r="O318" i="6" s="1"/>
  <c r="G1715" i="6"/>
  <c r="J1715" i="6" s="1"/>
  <c r="N993" i="6"/>
  <c r="O993" i="6" s="1"/>
  <c r="N1457" i="6"/>
  <c r="O1457" i="6" s="1"/>
  <c r="G1493" i="6"/>
  <c r="J1493" i="6" s="1"/>
  <c r="N1641" i="6"/>
  <c r="O1641" i="6" s="1"/>
  <c r="G1565" i="6"/>
  <c r="J1565" i="6" s="1"/>
  <c r="N1685" i="6"/>
  <c r="O1685" i="6" s="1"/>
  <c r="G1993" i="6"/>
  <c r="J1993" i="6" s="1"/>
  <c r="G1957" i="6"/>
  <c r="J1957" i="6" s="1"/>
  <c r="G1244" i="6"/>
  <c r="J1244" i="6" s="1"/>
  <c r="G1401" i="6"/>
  <c r="J1401" i="6" s="1"/>
  <c r="N77" i="6"/>
  <c r="O77" i="6" s="1"/>
  <c r="N437" i="6"/>
  <c r="O437" i="6" s="1"/>
  <c r="N566" i="6"/>
  <c r="O566" i="6" s="1"/>
  <c r="N1099" i="6"/>
  <c r="O1099" i="6" s="1"/>
  <c r="N1026" i="6"/>
  <c r="O1026" i="6" s="1"/>
  <c r="N154" i="6"/>
  <c r="O154" i="6" s="1"/>
  <c r="N289" i="6"/>
  <c r="O289" i="6" s="1"/>
  <c r="N73" i="6"/>
  <c r="O73" i="6" s="1"/>
  <c r="N586" i="6"/>
  <c r="O586" i="6" s="1"/>
  <c r="G1442" i="6"/>
  <c r="J1442" i="6" s="1"/>
  <c r="G1582" i="6"/>
  <c r="J1582" i="6" s="1"/>
  <c r="N1248" i="6"/>
  <c r="O1248" i="6" s="1"/>
  <c r="J548" i="6"/>
  <c r="N604" i="6"/>
  <c r="O604" i="6" s="1"/>
  <c r="N2001" i="6"/>
  <c r="O2001" i="6" s="1"/>
  <c r="J1486" i="6"/>
  <c r="J1425" i="6"/>
  <c r="J1233" i="6"/>
  <c r="N783" i="6"/>
  <c r="O783" i="6" s="1"/>
  <c r="N1241" i="6"/>
  <c r="O1241" i="6" s="1"/>
  <c r="N380" i="6"/>
  <c r="O380" i="6" s="1"/>
  <c r="N668" i="6"/>
  <c r="O668" i="6" s="1"/>
  <c r="N510" i="6"/>
  <c r="O510" i="6" s="1"/>
  <c r="G1313" i="6"/>
  <c r="J1313" i="6" s="1"/>
  <c r="G1604" i="6"/>
  <c r="J1604" i="6" s="1"/>
  <c r="G1677" i="6"/>
  <c r="J1677" i="6" s="1"/>
  <c r="N1603" i="6"/>
  <c r="O1603" i="6" s="1"/>
  <c r="N1016" i="6"/>
  <c r="O1016" i="6" s="1"/>
  <c r="N725" i="6"/>
  <c r="O725" i="6" s="1"/>
  <c r="N15" i="6"/>
  <c r="O15" i="6" s="1"/>
  <c r="N889" i="6"/>
  <c r="O889" i="6" s="1"/>
  <c r="N368" i="6"/>
  <c r="O368" i="6" s="1"/>
  <c r="N2030" i="6"/>
  <c r="O2030" i="6" s="1"/>
  <c r="N1320" i="6"/>
  <c r="O1320" i="6" s="1"/>
  <c r="N1228" i="6"/>
  <c r="O1228" i="6" s="1"/>
  <c r="J1621" i="6"/>
  <c r="J1679" i="6"/>
  <c r="J1423" i="6"/>
  <c r="J1560" i="6"/>
  <c r="J1380" i="6"/>
  <c r="J1295" i="6"/>
  <c r="J96" i="6"/>
  <c r="J1594" i="6"/>
  <c r="J1518" i="6"/>
  <c r="J972" i="6"/>
  <c r="N2018" i="6"/>
  <c r="O2018" i="6" s="1"/>
  <c r="N1414" i="6"/>
  <c r="O1414" i="6" s="1"/>
  <c r="J1395" i="6"/>
  <c r="N84" i="6"/>
  <c r="O84" i="6" s="1"/>
  <c r="N1116" i="6"/>
  <c r="O1116" i="6" s="1"/>
  <c r="G1436" i="6"/>
  <c r="J1436" i="6" s="1"/>
  <c r="N1426" i="6"/>
  <c r="O1426" i="6" s="1"/>
  <c r="N740" i="6"/>
  <c r="O740" i="6" s="1"/>
  <c r="N621" i="6"/>
  <c r="O621" i="6" s="1"/>
  <c r="J1890" i="6"/>
  <c r="N356" i="6"/>
  <c r="O356" i="6" s="1"/>
  <c r="N1111" i="6"/>
  <c r="O1111" i="6" s="1"/>
  <c r="G1671" i="6"/>
  <c r="J1671" i="6" s="1"/>
  <c r="N1635" i="6"/>
  <c r="O1635" i="6" s="1"/>
  <c r="J1103" i="6"/>
  <c r="J1628" i="6"/>
  <c r="J1685" i="6"/>
  <c r="J1917" i="6"/>
  <c r="J1745" i="6"/>
  <c r="J1641" i="6"/>
  <c r="J1532" i="6"/>
  <c r="J637" i="6"/>
  <c r="J1142" i="6"/>
  <c r="N125" i="6"/>
  <c r="O125" i="6" s="1"/>
  <c r="N984" i="6"/>
  <c r="O984" i="6" s="1"/>
  <c r="N1539" i="6"/>
  <c r="O1539" i="6" s="1"/>
  <c r="J19" i="6"/>
  <c r="J1787" i="6"/>
  <c r="N702" i="6"/>
  <c r="O702" i="6" s="1"/>
  <c r="G1454" i="6"/>
  <c r="J1454" i="6" s="1"/>
  <c r="N1154" i="6"/>
  <c r="O1154" i="6" s="1"/>
  <c r="N1709" i="6"/>
  <c r="O1709" i="6" s="1"/>
  <c r="G1879" i="6"/>
  <c r="J1879" i="6" s="1"/>
  <c r="N2016" i="6"/>
  <c r="O2016" i="6" s="1"/>
  <c r="G1382" i="6"/>
  <c r="J1382" i="6" s="1"/>
  <c r="G1346" i="6"/>
  <c r="J1346" i="6" s="1"/>
  <c r="N1418" i="6"/>
  <c r="O1418" i="6" s="1"/>
  <c r="N99" i="6"/>
  <c r="O99" i="6" s="1"/>
  <c r="N1771" i="6"/>
  <c r="O1771" i="6" s="1"/>
  <c r="G1294" i="6"/>
  <c r="J1294" i="6" s="1"/>
  <c r="J508" i="6"/>
  <c r="J1602" i="6"/>
  <c r="J1331" i="6"/>
  <c r="N1167" i="6"/>
  <c r="O1167" i="6" s="1"/>
  <c r="N21" i="6"/>
  <c r="O21" i="6" s="1"/>
  <c r="G1749" i="6"/>
  <c r="J1749" i="6" s="1"/>
  <c r="N1785" i="6"/>
  <c r="O1785" i="6" s="1"/>
  <c r="N1285" i="6"/>
  <c r="O1285" i="6" s="1"/>
  <c r="J2026" i="6"/>
  <c r="J1882" i="6"/>
  <c r="J303" i="6"/>
  <c r="J92" i="6"/>
  <c r="J1530" i="6"/>
  <c r="J1670" i="6"/>
  <c r="N1423" i="6"/>
  <c r="O1423" i="6" s="1"/>
  <c r="N407" i="6"/>
  <c r="O407" i="6" s="1"/>
  <c r="N705" i="6"/>
  <c r="O705" i="6" s="1"/>
  <c r="N498" i="6"/>
  <c r="O498" i="6" s="1"/>
  <c r="N1009" i="6"/>
  <c r="O1009" i="6" s="1"/>
  <c r="G1583" i="6"/>
  <c r="J1583" i="6" s="1"/>
  <c r="N1828" i="6"/>
  <c r="O1828" i="6" s="1"/>
  <c r="N1756" i="6"/>
  <c r="O1756" i="6" s="1"/>
  <c r="G1335" i="6"/>
  <c r="J1335" i="6" s="1"/>
  <c r="N1122" i="6"/>
  <c r="O1122" i="6" s="1"/>
  <c r="N554" i="6"/>
  <c r="O554" i="6" s="1"/>
  <c r="N255" i="6"/>
  <c r="O255" i="6" s="1"/>
  <c r="N1150" i="6"/>
  <c r="O1150" i="6" s="1"/>
  <c r="N805" i="6"/>
  <c r="O805" i="6" s="1"/>
  <c r="N1718" i="6"/>
  <c r="O1718" i="6" s="1"/>
  <c r="G1620" i="6"/>
  <c r="J1620" i="6" s="1"/>
  <c r="N998" i="6"/>
  <c r="O998" i="6" s="1"/>
  <c r="N811" i="6"/>
  <c r="O811" i="6" s="1"/>
  <c r="N220" i="6"/>
  <c r="O220" i="6" s="1"/>
  <c r="N841" i="6"/>
  <c r="O841" i="6" s="1"/>
  <c r="G1263" i="6"/>
  <c r="J1263" i="6" s="1"/>
  <c r="N1380" i="6"/>
  <c r="O1380" i="6" s="1"/>
  <c r="G1524" i="6"/>
  <c r="J1524" i="6" s="1"/>
  <c r="N881" i="6"/>
  <c r="O881" i="6" s="1"/>
  <c r="G1764" i="6"/>
  <c r="J1764" i="6" s="1"/>
  <c r="N1303" i="6"/>
  <c r="O1303" i="6" s="1"/>
  <c r="N810" i="6"/>
  <c r="O810" i="6" s="1"/>
  <c r="N487" i="6"/>
  <c r="O487" i="6" s="1"/>
  <c r="N232" i="6"/>
  <c r="O232" i="6" s="1"/>
  <c r="N1560" i="6"/>
  <c r="O1560" i="6" s="1"/>
  <c r="N1648" i="6"/>
  <c r="O1648" i="6" s="1"/>
  <c r="G1315" i="6"/>
  <c r="J1315" i="6" s="1"/>
  <c r="G1488" i="6"/>
  <c r="J1488" i="6" s="1"/>
  <c r="G1367" i="6"/>
  <c r="J1367" i="6" s="1"/>
  <c r="N26" i="6"/>
  <c r="O26" i="6" s="1"/>
  <c r="N674" i="6"/>
  <c r="O674" i="6" s="1"/>
  <c r="N1052" i="6"/>
  <c r="O1052" i="6" s="1"/>
  <c r="N703" i="6"/>
  <c r="O703" i="6" s="1"/>
  <c r="N1452" i="6"/>
  <c r="O1452" i="6" s="1"/>
  <c r="N1684" i="6"/>
  <c r="O1684" i="6" s="1"/>
  <c r="N580" i="6"/>
  <c r="O580" i="6" s="1"/>
  <c r="N877" i="6"/>
  <c r="O877" i="6" s="1"/>
  <c r="N495" i="6"/>
  <c r="O495" i="6" s="1"/>
  <c r="J1334" i="6"/>
  <c r="J1246" i="6"/>
  <c r="J1230" i="6"/>
  <c r="N790" i="6"/>
  <c r="O790" i="6" s="1"/>
  <c r="N637" i="6"/>
  <c r="O637" i="6" s="1"/>
  <c r="N231" i="6"/>
  <c r="O231" i="6" s="1"/>
  <c r="N166" i="6"/>
  <c r="O166" i="6" s="1"/>
  <c r="N1821" i="6"/>
  <c r="O1821" i="6" s="1"/>
  <c r="N1901" i="6"/>
  <c r="O1901" i="6" s="1"/>
  <c r="N1962" i="6"/>
  <c r="O1962" i="6" s="1"/>
  <c r="N1946" i="6"/>
  <c r="O1946" i="6" s="1"/>
  <c r="N2004" i="6"/>
  <c r="O2004" i="6" s="1"/>
  <c r="N1081" i="6"/>
  <c r="O1081" i="6" s="1"/>
  <c r="N1097" i="6"/>
  <c r="O1097" i="6" s="1"/>
  <c r="N306" i="6"/>
  <c r="O306" i="6" s="1"/>
  <c r="N1509" i="6"/>
  <c r="O1509" i="6" s="1"/>
  <c r="G1284" i="6"/>
  <c r="J1284" i="6" s="1"/>
  <c r="N1917" i="6"/>
  <c r="O1917" i="6" s="1"/>
  <c r="N1264" i="6"/>
  <c r="O1264" i="6" s="1"/>
  <c r="G1300" i="6"/>
  <c r="J1300" i="6" s="1"/>
  <c r="N1545" i="6"/>
  <c r="O1545" i="6" s="1"/>
  <c r="N785" i="6"/>
  <c r="O785" i="6" s="1"/>
  <c r="N126" i="6"/>
  <c r="O126" i="6" s="1"/>
  <c r="N1507" i="6"/>
  <c r="O1507" i="6" s="1"/>
  <c r="G1713" i="6"/>
  <c r="J1713" i="6" s="1"/>
  <c r="N1745" i="6"/>
  <c r="O1745" i="6" s="1"/>
  <c r="N293" i="6"/>
  <c r="O293" i="6" s="1"/>
  <c r="N204" i="6"/>
  <c r="O204" i="6" s="1"/>
  <c r="N597" i="6"/>
  <c r="O597" i="6" s="1"/>
  <c r="N697" i="6"/>
  <c r="O697" i="6" s="1"/>
  <c r="N214" i="6"/>
  <c r="O214" i="6" s="1"/>
  <c r="N700" i="6"/>
  <c r="O700" i="6" s="1"/>
  <c r="N967" i="6"/>
  <c r="O967" i="6" s="1"/>
  <c r="N849" i="6"/>
  <c r="O849" i="6" s="1"/>
  <c r="N1628" i="6"/>
  <c r="O1628" i="6" s="1"/>
  <c r="N1437" i="6"/>
  <c r="O1437" i="6" s="1"/>
  <c r="J1986" i="6"/>
  <c r="J1841" i="6"/>
  <c r="J1658" i="6"/>
  <c r="J1720" i="6"/>
  <c r="J1279" i="6"/>
  <c r="J1371" i="6"/>
  <c r="N948" i="6"/>
  <c r="O948" i="6" s="1"/>
  <c r="N1164" i="6"/>
  <c r="O1164" i="6" s="1"/>
  <c r="N102" i="6"/>
  <c r="O102" i="6" s="1"/>
  <c r="N609" i="6"/>
  <c r="O609" i="6" s="1"/>
  <c r="J1420" i="6"/>
  <c r="J1411" i="6"/>
  <c r="J1623" i="6"/>
  <c r="J1527" i="6"/>
  <c r="J1455" i="6"/>
  <c r="N688" i="6"/>
  <c r="O688" i="6" s="1"/>
  <c r="G1883" i="6"/>
  <c r="J1883" i="6" s="1"/>
  <c r="J1572" i="6"/>
  <c r="J1409" i="6"/>
  <c r="J487" i="6"/>
  <c r="N83" i="6"/>
  <c r="O83" i="6" s="1"/>
  <c r="N242" i="6"/>
  <c r="O242" i="6" s="1"/>
  <c r="N1135" i="6"/>
  <c r="O1135" i="6" s="1"/>
  <c r="N890" i="6"/>
  <c r="O890" i="6" s="1"/>
  <c r="N1219" i="6"/>
  <c r="O1219" i="6" s="1"/>
  <c r="J1083" i="6"/>
  <c r="J466" i="6"/>
  <c r="J1664" i="6"/>
  <c r="J1933" i="6"/>
  <c r="J1877" i="6"/>
  <c r="J1906" i="6"/>
  <c r="J1095" i="6"/>
  <c r="J1792" i="6"/>
  <c r="J1656" i="6"/>
  <c r="J1796" i="6"/>
  <c r="J1974" i="6"/>
  <c r="J70" i="6"/>
  <c r="J1807" i="6"/>
  <c r="J1778" i="6"/>
  <c r="J1911" i="6"/>
  <c r="J1414" i="6"/>
  <c r="J1753" i="6"/>
  <c r="J1611" i="6"/>
  <c r="J1617" i="6"/>
  <c r="J1950" i="6"/>
  <c r="J735" i="6"/>
  <c r="J1363" i="6"/>
  <c r="J760" i="6"/>
  <c r="J616" i="6"/>
  <c r="J1509" i="6"/>
  <c r="J1258" i="6"/>
  <c r="J1472" i="6"/>
  <c r="N941" i="6"/>
  <c r="O941" i="6" s="1"/>
  <c r="N741" i="6"/>
  <c r="O741" i="6" s="1"/>
  <c r="N560" i="6"/>
  <c r="O560" i="6" s="1"/>
  <c r="N553" i="6"/>
  <c r="O553" i="6" s="1"/>
  <c r="J888" i="6"/>
  <c r="J1814" i="6"/>
  <c r="J2027" i="6"/>
  <c r="J1231" i="6"/>
  <c r="N989" i="6"/>
  <c r="O989" i="6" s="1"/>
  <c r="J1389" i="6"/>
  <c r="N793" i="6"/>
  <c r="O793" i="6" s="1"/>
  <c r="J1501" i="6"/>
  <c r="J1663" i="6"/>
  <c r="N249" i="6"/>
  <c r="O249" i="6" s="1"/>
  <c r="N639" i="6"/>
  <c r="O639" i="6" s="1"/>
  <c r="N1126" i="6"/>
  <c r="O1126" i="6" s="1"/>
  <c r="N519" i="6"/>
  <c r="O519" i="6" s="1"/>
  <c r="J1203" i="6"/>
  <c r="N304" i="6"/>
  <c r="O304" i="6" s="1"/>
  <c r="J1980" i="6"/>
  <c r="N502" i="6"/>
  <c r="O502" i="6" s="1"/>
  <c r="N830" i="6"/>
  <c r="O830" i="6" s="1"/>
  <c r="N719" i="6"/>
  <c r="O719" i="6" s="1"/>
  <c r="J1695" i="6"/>
  <c r="J1354" i="6"/>
  <c r="N146" i="6"/>
  <c r="O146" i="6" s="1"/>
  <c r="N815" i="6"/>
  <c r="O815" i="6" s="1"/>
  <c r="N34" i="6"/>
  <c r="O34" i="6" s="1"/>
  <c r="N1137" i="6"/>
  <c r="O1137" i="6" s="1"/>
  <c r="N694" i="6"/>
  <c r="O694" i="6" s="1"/>
  <c r="N1338" i="6"/>
  <c r="O1338" i="6" s="1"/>
  <c r="G1892" i="6"/>
  <c r="J1892" i="6" s="1"/>
  <c r="J1199" i="6"/>
  <c r="J190" i="6"/>
  <c r="J1485" i="6"/>
  <c r="J1328" i="6"/>
  <c r="J1146" i="6"/>
  <c r="N1189" i="6"/>
  <c r="O1189" i="6" s="1"/>
  <c r="G1302" i="6"/>
  <c r="J1302" i="6" s="1"/>
  <c r="N1075" i="6"/>
  <c r="O1075" i="6" s="1"/>
  <c r="N1230" i="6"/>
  <c r="O1230" i="6" s="1"/>
  <c r="N509" i="6"/>
  <c r="O509" i="6" s="1"/>
  <c r="N363" i="6"/>
  <c r="O363" i="6" s="1"/>
  <c r="N1298" i="6"/>
  <c r="O1298" i="6" s="1"/>
  <c r="G1491" i="6"/>
  <c r="J1491" i="6" s="1"/>
  <c r="N2009" i="6"/>
  <c r="O2009" i="6" s="1"/>
  <c r="N844" i="6"/>
  <c r="O844" i="6" s="1"/>
  <c r="N1527" i="6"/>
  <c r="O1527" i="6" s="1"/>
  <c r="N1615" i="6"/>
  <c r="O1615" i="6" s="1"/>
  <c r="G1838" i="6"/>
  <c r="J1838" i="6" s="1"/>
  <c r="N1289" i="6"/>
  <c r="O1289" i="6" s="1"/>
  <c r="N1374" i="6"/>
  <c r="O1374" i="6" s="1"/>
  <c r="G1975" i="6"/>
  <c r="J1975" i="6" s="1"/>
  <c r="N596" i="6"/>
  <c r="O596" i="6" s="1"/>
  <c r="N831" i="6"/>
  <c r="O831" i="6" s="1"/>
  <c r="N429" i="6"/>
  <c r="O429" i="6" s="1"/>
  <c r="N972" i="6"/>
  <c r="O972" i="6" s="1"/>
  <c r="N388" i="6"/>
  <c r="O388" i="6" s="1"/>
  <c r="N218" i="6"/>
  <c r="O218" i="6" s="1"/>
  <c r="N1659" i="6"/>
  <c r="O1659" i="6" s="1"/>
  <c r="G1803" i="6"/>
  <c r="J1803" i="6" s="1"/>
  <c r="G2025" i="6"/>
  <c r="J2025" i="6" s="1"/>
  <c r="N845" i="6"/>
  <c r="O845" i="6" s="1"/>
  <c r="N748" i="6"/>
  <c r="O748" i="6" s="1"/>
  <c r="N186" i="6"/>
  <c r="O186" i="6" s="1"/>
  <c r="N974" i="6"/>
  <c r="O974" i="6" s="1"/>
  <c r="N1419" i="6"/>
  <c r="O1419" i="6" s="1"/>
  <c r="G1651" i="6"/>
  <c r="J1651" i="6" s="1"/>
  <c r="N1170" i="6"/>
  <c r="O1170" i="6" s="1"/>
  <c r="N28" i="6"/>
  <c r="O28" i="6" s="1"/>
  <c r="N132" i="6"/>
  <c r="O132" i="6" s="1"/>
  <c r="N139" i="6"/>
  <c r="O139" i="6" s="1"/>
  <c r="N272" i="6"/>
  <c r="O272" i="6" s="1"/>
  <c r="N453" i="6"/>
  <c r="O453" i="6" s="1"/>
  <c r="N1033" i="6"/>
  <c r="O1033" i="6" s="1"/>
  <c r="N67" i="6"/>
  <c r="O67" i="6" s="1"/>
  <c r="N226" i="6"/>
  <c r="O226" i="6" s="1"/>
  <c r="N491" i="6"/>
  <c r="O491" i="6" s="1"/>
  <c r="N1246" i="6"/>
  <c r="O1246" i="6" s="1"/>
  <c r="J1556" i="6"/>
  <c r="G1687" i="6"/>
  <c r="J1687" i="6" s="1"/>
  <c r="N1334" i="6"/>
  <c r="O1334" i="6" s="1"/>
  <c r="N1637" i="6"/>
  <c r="O1637" i="6" s="1"/>
  <c r="N1695" i="6"/>
  <c r="O1695" i="6" s="1"/>
  <c r="J713" i="6"/>
  <c r="J569" i="6"/>
  <c r="J425" i="6"/>
  <c r="J1528" i="6"/>
  <c r="J1988" i="6"/>
  <c r="J1470" i="6"/>
  <c r="J1457" i="6"/>
  <c r="J1241" i="6"/>
  <c r="N1098" i="6"/>
  <c r="O1098" i="6" s="1"/>
  <c r="N328" i="6"/>
  <c r="O328" i="6" s="1"/>
  <c r="N556" i="6"/>
  <c r="O556" i="6" s="1"/>
  <c r="N20" i="6"/>
  <c r="O20" i="6" s="1"/>
  <c r="N251" i="6"/>
  <c r="O251" i="6" s="1"/>
  <c r="N364" i="6"/>
  <c r="O364" i="6" s="1"/>
  <c r="N726" i="6"/>
  <c r="O726" i="6" s="1"/>
  <c r="N1318" i="6"/>
  <c r="O1318" i="6" s="1"/>
  <c r="N1455" i="6"/>
  <c r="O1455" i="6" s="1"/>
  <c r="J2016" i="6"/>
  <c r="N779" i="6"/>
  <c r="O779" i="6" s="1"/>
  <c r="N501" i="6"/>
  <c r="O501" i="6" s="1"/>
  <c r="N921" i="6"/>
  <c r="O921" i="6" s="1"/>
  <c r="N481" i="6"/>
  <c r="O481" i="6" s="1"/>
  <c r="G1226" i="6"/>
  <c r="J1226" i="6" s="1"/>
  <c r="G1266" i="6"/>
  <c r="J1266" i="6" s="1"/>
  <c r="G1586" i="6"/>
  <c r="J1586" i="6" s="1"/>
  <c r="N1383" i="6"/>
  <c r="O1383" i="6" s="1"/>
  <c r="J1151" i="6"/>
  <c r="N594" i="6"/>
  <c r="O594" i="6" s="1"/>
  <c r="N1177" i="6"/>
  <c r="O1177" i="6" s="1"/>
  <c r="N111" i="6"/>
  <c r="O111" i="6" s="1"/>
  <c r="N564" i="6"/>
  <c r="O564" i="6" s="1"/>
  <c r="N538" i="6"/>
  <c r="O538" i="6" s="1"/>
  <c r="N295" i="6"/>
  <c r="O295" i="6" s="1"/>
  <c r="N1563" i="6"/>
  <c r="O1563" i="6" s="1"/>
  <c r="G1767" i="6"/>
  <c r="J1767" i="6" s="1"/>
  <c r="N135" i="6"/>
  <c r="O135" i="6" s="1"/>
  <c r="N309" i="6"/>
  <c r="O309" i="6" s="1"/>
  <c r="N956" i="6"/>
  <c r="O956" i="6" s="1"/>
  <c r="N485" i="6"/>
  <c r="O485" i="6" s="1"/>
  <c r="N9" i="6"/>
  <c r="O9" i="6" s="1"/>
  <c r="N239" i="6"/>
  <c r="O239" i="6" s="1"/>
  <c r="N1001" i="6"/>
  <c r="O1001" i="6" s="1"/>
  <c r="G1364" i="6"/>
  <c r="J1364" i="6" s="1"/>
  <c r="N840" i="6"/>
  <c r="O840" i="6" s="1"/>
  <c r="N321" i="6"/>
  <c r="O321" i="6" s="1"/>
  <c r="N829" i="6"/>
  <c r="O829" i="6" s="1"/>
  <c r="N664" i="6"/>
  <c r="O664" i="6" s="1"/>
  <c r="N910" i="6"/>
  <c r="O910" i="6" s="1"/>
  <c r="N1240" i="6"/>
  <c r="O1240" i="6" s="1"/>
  <c r="N618" i="6"/>
  <c r="O618" i="6" s="1"/>
  <c r="N508" i="6"/>
  <c r="O508" i="6" s="1"/>
  <c r="N986" i="6"/>
  <c r="O986" i="6" s="1"/>
  <c r="N1640" i="6"/>
  <c r="O1640" i="6" s="1"/>
  <c r="N1184" i="6"/>
  <c r="O1184" i="6" s="1"/>
  <c r="N208" i="6"/>
  <c r="O208" i="6" s="1"/>
  <c r="N1617" i="6"/>
  <c r="O1617" i="6" s="1"/>
  <c r="J1774" i="6"/>
  <c r="N152" i="6"/>
  <c r="O152" i="6" s="1"/>
  <c r="N409" i="6"/>
  <c r="O409" i="6" s="1"/>
  <c r="G1256" i="6"/>
  <c r="J1256" i="6" s="1"/>
  <c r="G1689" i="6"/>
  <c r="J1689" i="6" s="1"/>
  <c r="G1761" i="6"/>
  <c r="J1761" i="6" s="1"/>
  <c r="G1449" i="6"/>
  <c r="J1449" i="6" s="1"/>
  <c r="N1521" i="6"/>
  <c r="O1521" i="6" s="1"/>
  <c r="N1368" i="6"/>
  <c r="O1368" i="6" s="1"/>
  <c r="J1793" i="6"/>
  <c r="J1637" i="6"/>
  <c r="J1676" i="6"/>
  <c r="J1795" i="6"/>
  <c r="J1759" i="6"/>
  <c r="J1557" i="6"/>
  <c r="N457" i="6"/>
  <c r="O457" i="6" s="1"/>
  <c r="N999" i="6"/>
  <c r="O999" i="6" s="1"/>
  <c r="N704" i="6"/>
  <c r="O704" i="6" s="1"/>
  <c r="N1041" i="6"/>
  <c r="O1041" i="6" s="1"/>
  <c r="N79" i="6"/>
  <c r="O79" i="6" s="1"/>
  <c r="J904" i="6"/>
  <c r="J1920" i="6"/>
  <c r="J1703" i="6"/>
  <c r="J1940" i="6"/>
  <c r="J1283" i="6"/>
  <c r="J261" i="6"/>
  <c r="N926" i="6"/>
  <c r="O926" i="6" s="1"/>
  <c r="N992" i="6"/>
  <c r="O992" i="6" s="1"/>
  <c r="N755" i="6"/>
  <c r="O755" i="6" s="1"/>
  <c r="N897" i="6"/>
  <c r="O897" i="6" s="1"/>
  <c r="N731" i="6"/>
  <c r="O731" i="6" s="1"/>
  <c r="N1605" i="6"/>
  <c r="O1605" i="6" s="1"/>
  <c r="N1022" i="6"/>
  <c r="O1022" i="6" s="1"/>
  <c r="N737" i="6"/>
  <c r="O737" i="6" s="1"/>
  <c r="N894" i="6"/>
  <c r="O894" i="6" s="1"/>
  <c r="N382" i="6"/>
  <c r="O382" i="6" s="1"/>
  <c r="N426" i="6"/>
  <c r="O426" i="6" s="1"/>
  <c r="N115" i="6"/>
  <c r="O115" i="6" s="1"/>
  <c r="N964" i="6"/>
  <c r="O964" i="6" s="1"/>
  <c r="G1579" i="6"/>
  <c r="J1579" i="6" s="1"/>
  <c r="N970" i="6"/>
  <c r="O970" i="6" s="1"/>
  <c r="N1670" i="6"/>
  <c r="O1670" i="6" s="1"/>
  <c r="N1886" i="6"/>
  <c r="O1886" i="6" s="1"/>
  <c r="N27" i="6"/>
  <c r="O27" i="6" s="1"/>
  <c r="N428" i="6"/>
  <c r="O428" i="6" s="1"/>
  <c r="N1273" i="6"/>
  <c r="O1273" i="6" s="1"/>
  <c r="N1787" i="6"/>
  <c r="O1787" i="6" s="1"/>
  <c r="G1541" i="6"/>
  <c r="J1541" i="6" s="1"/>
  <c r="N419" i="6"/>
  <c r="O419" i="6" s="1"/>
  <c r="N63" i="6"/>
  <c r="O63" i="6" s="1"/>
  <c r="N489" i="6"/>
  <c r="O489" i="6" s="1"/>
  <c r="N256" i="6"/>
  <c r="O256" i="6" s="1"/>
  <c r="N769" i="6"/>
  <c r="O769" i="6" s="1"/>
  <c r="G53" i="6"/>
  <c r="J53" i="6" s="1"/>
  <c r="G1861" i="6"/>
  <c r="J1861" i="6" s="1"/>
  <c r="G1848" i="6"/>
  <c r="J1848" i="6" s="1"/>
  <c r="J541" i="6"/>
  <c r="N1124" i="6"/>
  <c r="O1124" i="6" s="1"/>
  <c r="N1823" i="6"/>
  <c r="O1823" i="6" s="1"/>
  <c r="N1577" i="6"/>
  <c r="O1577" i="6" s="1"/>
  <c r="N1717" i="6"/>
  <c r="O1717" i="6" s="1"/>
  <c r="N1035" i="6"/>
  <c r="O1035" i="6" s="1"/>
  <c r="N558" i="6"/>
  <c r="O558" i="6" s="1"/>
  <c r="N1074" i="6"/>
  <c r="O1074" i="6" s="1"/>
  <c r="N247" i="6"/>
  <c r="O247" i="6" s="1"/>
  <c r="N859" i="6"/>
  <c r="O859" i="6" s="1"/>
  <c r="N666" i="6"/>
  <c r="O666" i="6" s="1"/>
  <c r="N1293" i="6"/>
  <c r="O1293" i="6" s="1"/>
  <c r="G1609" i="6"/>
  <c r="J1609" i="6" s="1"/>
  <c r="N1911" i="6"/>
  <c r="O1911" i="6" s="1"/>
  <c r="J1148" i="6"/>
  <c r="J1943" i="6"/>
  <c r="J1947" i="6"/>
  <c r="J20" i="6"/>
  <c r="J1823" i="6"/>
  <c r="N235" i="6"/>
  <c r="O235" i="6" s="1"/>
  <c r="N427" i="6"/>
  <c r="O427" i="6" s="1"/>
  <c r="N991" i="6"/>
  <c r="O991" i="6" s="1"/>
  <c r="N518" i="6"/>
  <c r="O518" i="6" s="1"/>
  <c r="N1511" i="6"/>
  <c r="O1511" i="6" s="1"/>
  <c r="N1656" i="6"/>
  <c r="O1656" i="6" s="1"/>
  <c r="G1692" i="6"/>
  <c r="J1692" i="6" s="1"/>
  <c r="N1733" i="6"/>
  <c r="O1733" i="6" s="1"/>
  <c r="G1619" i="6"/>
  <c r="J1619" i="6" s="1"/>
  <c r="N1613" i="6"/>
  <c r="O1613" i="6" s="1"/>
  <c r="N1686" i="6"/>
  <c r="O1686" i="6" s="1"/>
  <c r="N1928" i="6"/>
  <c r="O1928" i="6" s="1"/>
  <c r="J1693" i="6"/>
  <c r="J1585" i="6"/>
  <c r="J1510" i="6"/>
  <c r="J2007" i="6"/>
  <c r="J1846" i="6"/>
  <c r="J1738" i="6"/>
  <c r="N744" i="6"/>
  <c r="O744" i="6" s="1"/>
  <c r="G1820" i="6"/>
  <c r="J1820" i="6" s="1"/>
  <c r="N1007" i="6"/>
  <c r="O1007" i="6" s="1"/>
  <c r="N1053" i="6"/>
  <c r="O1053" i="6" s="1"/>
  <c r="N522" i="6"/>
  <c r="O522" i="6" s="1"/>
  <c r="N611" i="6"/>
  <c r="O611" i="6" s="1"/>
  <c r="G1403" i="6"/>
  <c r="J1403" i="6" s="1"/>
  <c r="G1934" i="6"/>
  <c r="J1934" i="6" s="1"/>
  <c r="N1279" i="6"/>
  <c r="O1279" i="6" s="1"/>
  <c r="G1351" i="6"/>
  <c r="J1351" i="6" s="1"/>
  <c r="N264" i="6"/>
  <c r="O264" i="6" s="1"/>
  <c r="N497" i="6"/>
  <c r="O497" i="6" s="1"/>
  <c r="N1144" i="6"/>
  <c r="O1144" i="6" s="1"/>
  <c r="G1439" i="6"/>
  <c r="J1439" i="6" s="1"/>
  <c r="J1709" i="6"/>
  <c r="J1871" i="6"/>
  <c r="J1237" i="6"/>
  <c r="N1066" i="6"/>
  <c r="O1066" i="6" s="1"/>
  <c r="J1179" i="6"/>
  <c r="N1792" i="6"/>
  <c r="O1792" i="6" s="1"/>
  <c r="N584" i="6"/>
  <c r="O584" i="6" s="1"/>
  <c r="N402" i="6"/>
  <c r="O402" i="6" s="1"/>
  <c r="N267" i="6"/>
  <c r="O267" i="6" s="1"/>
  <c r="N1101" i="6"/>
  <c r="O1101" i="6" s="1"/>
  <c r="N826" i="6"/>
  <c r="O826" i="6" s="1"/>
  <c r="N716" i="6"/>
  <c r="O716" i="6" s="1"/>
  <c r="N599" i="6"/>
  <c r="O599" i="6" s="1"/>
  <c r="N1775" i="6"/>
  <c r="O1775" i="6" s="1"/>
  <c r="G1444" i="6"/>
  <c r="J1444" i="6" s="1"/>
  <c r="N1602" i="6"/>
  <c r="O1602" i="6" s="1"/>
  <c r="N1432" i="6"/>
  <c r="O1432" i="6" s="1"/>
  <c r="J1910" i="6"/>
  <c r="J1965" i="6"/>
  <c r="J1707" i="6"/>
  <c r="J1222" i="6"/>
  <c r="J1035" i="6"/>
  <c r="J343" i="6"/>
  <c r="J1751" i="6"/>
  <c r="J1895" i="6"/>
  <c r="J384" i="6"/>
  <c r="J1976" i="6"/>
  <c r="J1847" i="6"/>
  <c r="J1554" i="6"/>
  <c r="J1329" i="6"/>
  <c r="J871" i="6"/>
  <c r="N44" i="6"/>
  <c r="O44" i="6" s="1"/>
  <c r="N812" i="6"/>
  <c r="O812" i="6" s="1"/>
  <c r="N677" i="6"/>
  <c r="O677" i="6" s="1"/>
  <c r="N151" i="6"/>
  <c r="O151" i="6" s="1"/>
  <c r="N349" i="6"/>
  <c r="O349" i="6" s="1"/>
  <c r="N188" i="6"/>
  <c r="O188" i="6" s="1"/>
  <c r="N24" i="6"/>
  <c r="O24" i="6" s="1"/>
  <c r="N466" i="6"/>
  <c r="O466" i="6" s="1"/>
  <c r="N196" i="6"/>
  <c r="O196" i="6" s="1"/>
  <c r="N675" i="6"/>
  <c r="O675" i="6" s="1"/>
  <c r="G1929" i="6"/>
  <c r="J1929" i="6" s="1"/>
  <c r="G1573" i="6"/>
  <c r="J1573" i="6" s="1"/>
  <c r="N620" i="6"/>
  <c r="O620" i="6" s="1"/>
  <c r="N578" i="6"/>
  <c r="O578" i="6" s="1"/>
  <c r="N842" i="6"/>
  <c r="O842" i="6" s="1"/>
  <c r="N215" i="6"/>
  <c r="O215" i="6" s="1"/>
  <c r="N476" i="6"/>
  <c r="O476" i="6" s="1"/>
  <c r="N559" i="6"/>
  <c r="O559" i="6" s="1"/>
  <c r="G1456" i="6"/>
  <c r="J1456" i="6" s="1"/>
  <c r="N1581" i="6"/>
  <c r="O1581" i="6" s="1"/>
  <c r="N230" i="6"/>
  <c r="O230" i="6" s="1"/>
  <c r="N1083" i="6"/>
  <c r="O1083" i="6" s="1"/>
  <c r="N561" i="6"/>
  <c r="O561" i="6" s="1"/>
  <c r="N229" i="6"/>
  <c r="O229" i="6" s="1"/>
  <c r="N799" i="6"/>
  <c r="O799" i="6" s="1"/>
  <c r="N254" i="6"/>
  <c r="O254" i="6" s="1"/>
  <c r="J505" i="6"/>
  <c r="J1047" i="6"/>
  <c r="J22" i="6"/>
  <c r="N1193" i="6"/>
  <c r="O1193" i="6" s="1"/>
  <c r="N1151" i="6"/>
  <c r="O1151" i="6" s="1"/>
  <c r="N488" i="6"/>
  <c r="O488" i="6" s="1"/>
  <c r="N245" i="6"/>
  <c r="O245" i="6" s="1"/>
  <c r="N939" i="6"/>
  <c r="O939" i="6" s="1"/>
  <c r="N439" i="6"/>
  <c r="O439" i="6" s="1"/>
  <c r="N865" i="6"/>
  <c r="O865" i="6" s="1"/>
  <c r="N1983" i="6"/>
  <c r="O1983" i="6" s="1"/>
  <c r="N1845" i="6"/>
  <c r="O1845" i="6" s="1"/>
  <c r="N2010" i="6"/>
  <c r="O2010" i="6" s="1"/>
  <c r="J2019" i="6"/>
  <c r="J1968" i="6"/>
  <c r="J1951" i="6"/>
  <c r="J1779" i="6"/>
  <c r="J1431" i="6"/>
  <c r="J1526" i="6"/>
  <c r="N635" i="6"/>
  <c r="O635" i="6" s="1"/>
  <c r="J1666" i="6"/>
  <c r="J1578" i="6"/>
  <c r="J1245" i="6"/>
  <c r="J1808" i="6"/>
  <c r="J2023" i="6"/>
  <c r="J1771" i="6"/>
  <c r="J1154" i="6"/>
  <c r="N938" i="6"/>
  <c r="O938" i="6" s="1"/>
  <c r="N1759" i="6"/>
  <c r="O1759" i="6" s="1"/>
  <c r="N1065" i="6"/>
  <c r="O1065" i="6" s="1"/>
  <c r="N189" i="6"/>
  <c r="O189" i="6" s="1"/>
  <c r="N1047" i="6"/>
  <c r="O1047" i="6" s="1"/>
  <c r="N221" i="6"/>
  <c r="O221" i="6" s="1"/>
  <c r="N414" i="6"/>
  <c r="O414" i="6" s="1"/>
  <c r="N210" i="6"/>
  <c r="O210" i="6" s="1"/>
  <c r="N1095" i="6"/>
  <c r="O1095" i="6" s="1"/>
  <c r="N781" i="6"/>
  <c r="O781" i="6" s="1"/>
  <c r="N908" i="6"/>
  <c r="O908" i="6" s="1"/>
  <c r="G1831" i="6"/>
  <c r="J1831" i="6" s="1"/>
  <c r="N222" i="6"/>
  <c r="O222" i="6" s="1"/>
  <c r="N795" i="6"/>
  <c r="O795" i="6" s="1"/>
  <c r="N415" i="6"/>
  <c r="O415" i="6" s="1"/>
  <c r="N164" i="6"/>
  <c r="O164" i="6" s="1"/>
  <c r="N1676" i="6"/>
  <c r="O1676" i="6" s="1"/>
  <c r="N1420" i="6"/>
  <c r="O1420" i="6" s="1"/>
  <c r="G1893" i="6"/>
  <c r="J1893" i="6" s="1"/>
  <c r="G1854" i="6"/>
  <c r="J1854" i="6" s="1"/>
  <c r="N1175" i="6"/>
  <c r="O1175" i="6" s="1"/>
  <c r="N365" i="6"/>
  <c r="O365" i="6" s="1"/>
  <c r="N308" i="6"/>
  <c r="O308" i="6" s="1"/>
  <c r="N1102" i="6"/>
  <c r="O1102" i="6" s="1"/>
  <c r="N169" i="6"/>
  <c r="O169" i="6" s="1"/>
  <c r="N403" i="6"/>
  <c r="O403" i="6" s="1"/>
  <c r="N788" i="6"/>
  <c r="O788" i="6" s="1"/>
  <c r="N671" i="6"/>
  <c r="O671" i="6" s="1"/>
  <c r="N1947" i="6"/>
  <c r="O1947" i="6" s="1"/>
  <c r="N1793" i="6"/>
  <c r="O1793" i="6" s="1"/>
  <c r="N1148" i="6"/>
  <c r="O1148" i="6" s="1"/>
  <c r="N23" i="6"/>
  <c r="O23" i="6" s="1"/>
  <c r="N30" i="6"/>
  <c r="O30" i="6" s="1"/>
  <c r="N606" i="6"/>
  <c r="O606" i="6" s="1"/>
  <c r="N400" i="6"/>
  <c r="O400" i="6" s="1"/>
  <c r="N883" i="6"/>
  <c r="O883" i="6" s="1"/>
  <c r="N862" i="6"/>
  <c r="O862" i="6" s="1"/>
  <c r="G1450" i="6"/>
  <c r="J1450" i="6" s="1"/>
  <c r="N1736" i="6"/>
  <c r="O1736" i="6" s="1"/>
  <c r="N452" i="6"/>
  <c r="O452" i="6" s="1"/>
  <c r="N965" i="6"/>
  <c r="O965" i="6" s="1"/>
  <c r="N777" i="6"/>
  <c r="O777" i="6" s="1"/>
  <c r="N460" i="6"/>
  <c r="O460" i="6" s="1"/>
  <c r="N1943" i="6"/>
  <c r="O1943" i="6" s="1"/>
  <c r="N1411" i="6"/>
  <c r="O1411" i="6" s="1"/>
  <c r="J1806" i="6"/>
  <c r="J1480" i="6"/>
  <c r="J1445" i="6"/>
  <c r="J1301" i="6"/>
  <c r="N557" i="6"/>
  <c r="O557" i="6" s="1"/>
  <c r="N36" i="6"/>
  <c r="O36" i="6" s="1"/>
  <c r="N1807" i="6"/>
  <c r="O1807" i="6" s="1"/>
  <c r="G1513" i="6"/>
  <c r="J1513" i="6" s="1"/>
  <c r="G1743" i="6"/>
  <c r="J1743" i="6" s="1"/>
  <c r="G1661" i="6"/>
  <c r="J1661" i="6" s="1"/>
  <c r="N1663" i="6"/>
  <c r="O1663" i="6" s="1"/>
  <c r="N1881" i="6"/>
  <c r="O1881" i="6" s="1"/>
  <c r="G1534" i="6"/>
  <c r="J1534" i="6" s="1"/>
  <c r="N212" i="6"/>
  <c r="O212" i="6" s="1"/>
  <c r="N1522" i="6"/>
  <c r="O1522" i="6" s="1"/>
  <c r="N413" i="6"/>
  <c r="O413" i="6" s="1"/>
  <c r="N324" i="6"/>
  <c r="O324" i="6" s="1"/>
  <c r="N1204" i="6"/>
  <c r="O1204" i="6" s="1"/>
  <c r="N94" i="6"/>
  <c r="O94" i="6" s="1"/>
  <c r="G1815" i="6"/>
  <c r="J1815" i="6" s="1"/>
  <c r="G1748" i="6"/>
  <c r="J1748" i="6" s="1"/>
  <c r="G1483" i="6"/>
  <c r="J1483" i="6" s="1"/>
  <c r="N1221" i="6"/>
  <c r="O1221" i="6" s="1"/>
  <c r="N1750" i="6"/>
  <c r="O1750" i="6" s="1"/>
  <c r="N1309" i="6"/>
  <c r="O1309" i="6" s="1"/>
  <c r="N1365" i="6"/>
  <c r="O1365" i="6" s="1"/>
  <c r="N123" i="6"/>
  <c r="O123" i="6" s="1"/>
  <c r="N907" i="6"/>
  <c r="O907" i="6" s="1"/>
  <c r="N227" i="6"/>
  <c r="O227" i="6" s="1"/>
  <c r="N1622" i="6"/>
  <c r="O1622" i="6" s="1"/>
  <c r="G1588" i="6"/>
  <c r="J1588" i="6" s="1"/>
  <c r="G1739" i="6"/>
  <c r="J1739" i="6" s="1"/>
  <c r="G1650" i="6"/>
  <c r="J1650" i="6" s="1"/>
  <c r="N1614" i="6"/>
  <c r="O1614" i="6" s="1"/>
  <c r="N82" i="6"/>
  <c r="O82" i="6" s="1"/>
  <c r="N128" i="6"/>
  <c r="O128" i="6" s="1"/>
  <c r="N514" i="6"/>
  <c r="O514" i="6" s="1"/>
  <c r="N1329" i="6"/>
  <c r="O1329" i="6" s="1"/>
  <c r="J1865" i="6"/>
  <c r="J1699" i="6"/>
  <c r="N797" i="6"/>
  <c r="O797" i="6" s="1"/>
  <c r="N871" i="6"/>
  <c r="O871" i="6" s="1"/>
  <c r="N513" i="6"/>
  <c r="O513" i="6" s="1"/>
  <c r="N41" i="6"/>
  <c r="O41" i="6" s="1"/>
  <c r="N1068" i="6"/>
  <c r="O1068" i="6" s="1"/>
  <c r="N1682" i="6"/>
  <c r="O1682" i="6" s="1"/>
  <c r="N1205" i="6"/>
  <c r="O1205" i="6" s="1"/>
  <c r="N1209" i="6"/>
  <c r="O1209" i="6" s="1"/>
  <c r="N172" i="6"/>
  <c r="O172" i="6" s="1"/>
  <c r="N739" i="6"/>
  <c r="O739" i="6" s="1"/>
  <c r="N1387" i="6"/>
  <c r="O1387" i="6" s="1"/>
  <c r="N445" i="6"/>
  <c r="O445" i="6" s="1"/>
  <c r="G1257" i="6"/>
  <c r="J1257" i="6" s="1"/>
  <c r="G1505" i="6"/>
  <c r="J1505" i="6" s="1"/>
  <c r="N1941" i="6"/>
  <c r="O1941" i="6" s="1"/>
  <c r="N1325" i="6"/>
  <c r="O1325" i="6" s="1"/>
  <c r="G1822" i="6"/>
  <c r="J1822" i="6" s="1"/>
  <c r="N436" i="6"/>
  <c r="O436" i="6" s="1"/>
  <c r="N335" i="6"/>
  <c r="O335" i="6" s="1"/>
  <c r="N423" i="6"/>
  <c r="O423" i="6" s="1"/>
  <c r="N771" i="6"/>
  <c r="O771" i="6" s="1"/>
  <c r="N493" i="6"/>
  <c r="O493" i="6" s="1"/>
  <c r="N1010" i="6"/>
  <c r="O1010" i="6" s="1"/>
  <c r="G1564" i="6"/>
  <c r="J1564" i="6" s="1"/>
  <c r="N185" i="6"/>
  <c r="O185" i="6" s="1"/>
  <c r="N617" i="6"/>
  <c r="O617" i="6" s="1"/>
  <c r="N546" i="6"/>
  <c r="O546" i="6" s="1"/>
  <c r="N1554" i="6"/>
  <c r="O1554" i="6" s="1"/>
  <c r="N1995" i="6"/>
  <c r="O1995" i="6" s="1"/>
  <c r="G1794" i="6"/>
  <c r="J1794" i="6" s="1"/>
  <c r="N1029" i="6"/>
  <c r="O1029" i="6" s="1"/>
  <c r="N901" i="6"/>
  <c r="O901" i="6" s="1"/>
  <c r="N968" i="6"/>
  <c r="O968" i="6" s="1"/>
  <c r="N924" i="6"/>
  <c r="O924" i="6" s="1"/>
  <c r="N1237" i="6"/>
  <c r="O1237" i="6" s="1"/>
  <c r="N1950" i="6"/>
  <c r="O1950" i="6" s="1"/>
  <c r="N1058" i="6"/>
  <c r="O1058" i="6" s="1"/>
  <c r="N455" i="6"/>
  <c r="O455" i="6" s="1"/>
  <c r="N240" i="6"/>
  <c r="O240" i="6" s="1"/>
  <c r="N96" i="6"/>
  <c r="O96" i="6" s="1"/>
  <c r="N1092" i="6"/>
  <c r="O1092" i="6" s="1"/>
  <c r="N928" i="6"/>
  <c r="O928" i="6" s="1"/>
  <c r="N1131" i="6"/>
  <c r="O1131" i="6" s="1"/>
  <c r="N343" i="6"/>
  <c r="O343" i="6" s="1"/>
  <c r="N820" i="6"/>
  <c r="O820" i="6" s="1"/>
  <c r="N246" i="6"/>
  <c r="O246" i="6" s="1"/>
  <c r="G2002" i="6"/>
  <c r="J2002" i="6" s="1"/>
  <c r="N1433" i="6"/>
  <c r="O1433" i="6" s="1"/>
  <c r="N1149" i="6"/>
  <c r="O1149" i="6" s="1"/>
  <c r="G1410" i="6"/>
  <c r="J1410" i="6" s="1"/>
  <c r="N319" i="6"/>
  <c r="O319" i="6" s="1"/>
  <c r="N528" i="6"/>
  <c r="O528" i="6" s="1"/>
  <c r="N1064" i="6"/>
  <c r="O1064" i="6" s="1"/>
  <c r="N174" i="6"/>
  <c r="O174" i="6" s="1"/>
  <c r="N685" i="6"/>
  <c r="O685" i="6" s="1"/>
  <c r="N878" i="6"/>
  <c r="O878" i="6" s="1"/>
  <c r="N544" i="6"/>
  <c r="O544" i="6" s="1"/>
  <c r="N977" i="6"/>
  <c r="O977" i="6" s="1"/>
  <c r="N885" i="6"/>
  <c r="O885" i="6" s="1"/>
  <c r="N384" i="6"/>
  <c r="O384" i="6" s="1"/>
  <c r="N963" i="6"/>
  <c r="O963" i="6" s="1"/>
  <c r="N750" i="6"/>
  <c r="O750" i="6" s="1"/>
  <c r="N70" i="6"/>
  <c r="O70" i="6" s="1"/>
  <c r="G1722" i="6"/>
  <c r="J1722" i="6" s="1"/>
  <c r="G1678" i="6"/>
  <c r="J1678" i="6" s="1"/>
  <c r="N1796" i="6"/>
  <c r="O1796" i="6" s="1"/>
  <c r="N1847" i="6"/>
  <c r="O1847" i="6" s="1"/>
  <c r="N1894" i="6"/>
  <c r="O1894" i="6" s="1"/>
  <c r="J2009" i="6"/>
  <c r="J1383" i="6"/>
  <c r="N354" i="6"/>
  <c r="O354" i="6" s="1"/>
  <c r="N1469" i="6"/>
  <c r="O1469" i="6" s="1"/>
  <c r="N1751" i="6"/>
  <c r="O1751" i="6" s="1"/>
  <c r="N1974" i="6"/>
  <c r="O1974" i="6" s="1"/>
  <c r="N1968" i="6"/>
  <c r="O1968" i="6" s="1"/>
  <c r="N1599" i="6"/>
  <c r="O1599" i="6" s="1"/>
  <c r="N180" i="6"/>
  <c r="O180" i="6" s="1"/>
  <c r="G1994" i="6"/>
  <c r="J1994" i="6" s="1"/>
  <c r="N1956" i="6"/>
  <c r="O1956" i="6" s="1"/>
  <c r="N1951" i="6"/>
  <c r="O1951" i="6" s="1"/>
  <c r="N1808" i="6"/>
  <c r="O1808" i="6" s="1"/>
  <c r="G1649" i="6"/>
  <c r="J1649" i="6" s="1"/>
  <c r="J796" i="6"/>
  <c r="J1826" i="6"/>
  <c r="J1991" i="6"/>
  <c r="J1225" i="6"/>
  <c r="N1699" i="6"/>
  <c r="O1699" i="6" s="1"/>
  <c r="N1865" i="6"/>
  <c r="O1865" i="6" s="1"/>
  <c r="G1926" i="6"/>
  <c r="J1926" i="6" s="1"/>
  <c r="N969" i="6"/>
  <c r="O969" i="6" s="1"/>
  <c r="N468" i="6"/>
  <c r="O468" i="6" s="1"/>
  <c r="N286" i="6"/>
  <c r="O286" i="6" s="1"/>
  <c r="J1441" i="6"/>
  <c r="J1406" i="6"/>
  <c r="N1127" i="6"/>
  <c r="O1127" i="6" s="1"/>
  <c r="N701" i="6"/>
  <c r="O701" i="6" s="1"/>
  <c r="N478" i="6"/>
  <c r="O478" i="6" s="1"/>
  <c r="G1915" i="6"/>
  <c r="J1915" i="6" s="1"/>
  <c r="N2023" i="6"/>
  <c r="O2023" i="6" s="1"/>
  <c r="J493" i="6"/>
  <c r="J1131" i="6"/>
  <c r="N1146" i="6"/>
  <c r="O1146" i="6" s="1"/>
  <c r="N527" i="6"/>
  <c r="O527" i="6" s="1"/>
  <c r="N615" i="6"/>
  <c r="O615" i="6" s="1"/>
  <c r="N684" i="6"/>
  <c r="O684" i="6" s="1"/>
  <c r="N807" i="6"/>
  <c r="O807" i="6" s="1"/>
  <c r="N628" i="6"/>
  <c r="O628" i="6" s="1"/>
  <c r="N535" i="6"/>
  <c r="O535" i="6" s="1"/>
  <c r="G1276" i="6"/>
  <c r="J1276" i="6" s="1"/>
  <c r="N1653" i="6"/>
  <c r="O1653" i="6" s="1"/>
  <c r="G2005" i="6"/>
  <c r="J2005" i="6" s="1"/>
  <c r="N1377" i="6"/>
  <c r="O1377" i="6" s="1"/>
  <c r="N311" i="6"/>
  <c r="O311" i="6" s="1"/>
  <c r="N396" i="6"/>
  <c r="O396" i="6" s="1"/>
  <c r="N105" i="6"/>
  <c r="O105" i="6" s="1"/>
  <c r="N643" i="6"/>
  <c r="O643" i="6" s="1"/>
  <c r="N277" i="6"/>
  <c r="O277" i="6" s="1"/>
  <c r="N1405" i="6"/>
  <c r="O1405" i="6" s="1"/>
  <c r="N1292" i="6"/>
  <c r="O1292" i="6" s="1"/>
  <c r="G1508" i="6"/>
  <c r="J1508" i="6" s="1"/>
  <c r="G1296" i="6"/>
  <c r="J1296" i="6" s="1"/>
  <c r="G1348" i="6"/>
  <c r="J1348" i="6" s="1"/>
  <c r="N1199" i="6"/>
  <c r="O1199" i="6" s="1"/>
  <c r="N341" i="6"/>
  <c r="O341" i="6" s="1"/>
  <c r="N1036" i="6"/>
  <c r="O1036" i="6" s="1"/>
  <c r="N326" i="6"/>
  <c r="O326" i="6" s="1"/>
  <c r="N438" i="6"/>
  <c r="O438" i="6" s="1"/>
  <c r="N108" i="6"/>
  <c r="O108" i="6" s="1"/>
  <c r="N931" i="6"/>
  <c r="O931" i="6" s="1"/>
  <c r="G1544" i="6"/>
  <c r="J1544" i="6" s="1"/>
  <c r="N1557" i="6"/>
  <c r="O1557" i="6" s="1"/>
  <c r="G1489" i="6"/>
  <c r="J1489" i="6" s="1"/>
  <c r="N1115" i="6"/>
  <c r="O1115" i="6" s="1"/>
  <c r="N796" i="6"/>
  <c r="O796" i="6" s="1"/>
  <c r="N872" i="6"/>
  <c r="O872" i="6" s="1"/>
  <c r="N2026" i="6"/>
  <c r="O2026" i="6" s="1"/>
  <c r="J528" i="6"/>
  <c r="G1674" i="6"/>
  <c r="J1674" i="6" s="1"/>
  <c r="N981" i="6"/>
  <c r="O981" i="6" s="1"/>
  <c r="N1585" i="6"/>
  <c r="O1585" i="6" s="1"/>
  <c r="N569" i="6"/>
  <c r="O569" i="6" s="1"/>
  <c r="N1030" i="6"/>
  <c r="O1030" i="6" s="1"/>
  <c r="N679" i="6"/>
  <c r="O679" i="6" s="1"/>
  <c r="N1179" i="6"/>
  <c r="O1179" i="6" s="1"/>
  <c r="N944" i="6"/>
  <c r="O944" i="6" s="1"/>
  <c r="N1878" i="6"/>
  <c r="O1878" i="6" s="1"/>
  <c r="G1317" i="6"/>
  <c r="J1317" i="6" s="1"/>
  <c r="G1606" i="6"/>
  <c r="J1606" i="6" s="1"/>
  <c r="N1988" i="6"/>
  <c r="O1988" i="6" s="1"/>
  <c r="G1281" i="6"/>
  <c r="J1281" i="6" s="1"/>
  <c r="G1702" i="6"/>
  <c r="J1702" i="6" s="1"/>
  <c r="N1688" i="6"/>
  <c r="O1688" i="6" s="1"/>
  <c r="N1727" i="6"/>
  <c r="O1727" i="6" s="1"/>
  <c r="N1470" i="6"/>
  <c r="O1470" i="6" s="1"/>
  <c r="J1724" i="6"/>
  <c r="J1747" i="6"/>
  <c r="N1501" i="6"/>
  <c r="O1501" i="6" s="1"/>
  <c r="N686" i="6"/>
  <c r="O686" i="6" s="1"/>
  <c r="N730" i="6"/>
  <c r="O730" i="6" s="1"/>
  <c r="N110" i="6"/>
  <c r="O110" i="6" s="1"/>
  <c r="N1818" i="6"/>
  <c r="O1818" i="6" s="1"/>
  <c r="N191" i="6"/>
  <c r="O191" i="6" s="1"/>
  <c r="N953" i="6"/>
  <c r="O953" i="6" s="1"/>
  <c r="N425" i="6"/>
  <c r="O425" i="6" s="1"/>
  <c r="N1277" i="6"/>
  <c r="O1277" i="6" s="1"/>
  <c r="N1225" i="6"/>
  <c r="O1225" i="6" s="1"/>
  <c r="G1540" i="6"/>
  <c r="J1540" i="6" s="1"/>
  <c r="N1826" i="6"/>
  <c r="O1826" i="6" s="1"/>
  <c r="N192" i="6"/>
  <c r="O192" i="6" s="1"/>
  <c r="J857" i="6"/>
  <c r="J946" i="6"/>
  <c r="J940" i="6"/>
  <c r="J960" i="6"/>
  <c r="J1923" i="6"/>
  <c r="J1886" i="6"/>
  <c r="J1733" i="6"/>
  <c r="J1327" i="6"/>
  <c r="J1219" i="6"/>
  <c r="J1298" i="6"/>
  <c r="J1477" i="6"/>
  <c r="G1506" i="6"/>
  <c r="J1506" i="6" s="1"/>
  <c r="G1667" i="6"/>
  <c r="J1667" i="6" s="1"/>
  <c r="N1782" i="6"/>
  <c r="O1782" i="6" s="1"/>
  <c r="N1882" i="6"/>
  <c r="O1882" i="6" s="1"/>
  <c r="N506" i="6"/>
  <c r="O506" i="6" s="1"/>
  <c r="N960" i="6"/>
  <c r="O960" i="6" s="1"/>
  <c r="N773" i="6"/>
  <c r="O773" i="6" s="1"/>
  <c r="N864" i="6"/>
  <c r="O864" i="6" s="1"/>
  <c r="N818" i="6"/>
  <c r="O818" i="6" s="1"/>
  <c r="N315" i="6"/>
  <c r="O315" i="6" s="1"/>
  <c r="N837" i="6"/>
  <c r="O837" i="6" s="1"/>
  <c r="N1044" i="6"/>
  <c r="O1044" i="6" s="1"/>
  <c r="N340" i="6"/>
  <c r="O340" i="6" s="1"/>
  <c r="N583" i="6"/>
  <c r="O583" i="6" s="1"/>
  <c r="N997" i="6"/>
  <c r="O997" i="6" s="1"/>
  <c r="G1385" i="6"/>
  <c r="J1385" i="6" s="1"/>
  <c r="G1353" i="6"/>
  <c r="J1353" i="6" s="1"/>
  <c r="N336" i="6"/>
  <c r="O336" i="6" s="1"/>
  <c r="N1578" i="6"/>
  <c r="O1578" i="6" s="1"/>
  <c r="N1991" i="6"/>
  <c r="O1991" i="6" s="1"/>
  <c r="G1552" i="6"/>
  <c r="J1552" i="6" s="1"/>
  <c r="N1666" i="6"/>
  <c r="O1666" i="6" s="1"/>
  <c r="G1990" i="6"/>
  <c r="J1990" i="6" s="1"/>
  <c r="J816" i="6"/>
  <c r="J1881" i="6"/>
  <c r="J1843" i="6"/>
  <c r="N347" i="6"/>
  <c r="O347" i="6" s="1"/>
  <c r="N1067" i="6"/>
  <c r="O1067" i="6" s="1"/>
  <c r="N656" i="6"/>
  <c r="O656" i="6" s="1"/>
  <c r="N224" i="6"/>
  <c r="O224" i="6" s="1"/>
  <c r="N930" i="6"/>
  <c r="O930" i="6" s="1"/>
  <c r="N193" i="6"/>
  <c r="O193" i="6" s="1"/>
  <c r="G1810" i="6"/>
  <c r="J1810" i="6" s="1"/>
  <c r="N1630" i="6"/>
  <c r="O1630" i="6" s="1"/>
  <c r="G1710" i="6"/>
  <c r="J1710" i="6" s="1"/>
  <c r="G1349" i="6"/>
  <c r="J1349" i="6" s="1"/>
  <c r="N1923" i="6"/>
  <c r="O1923" i="6" s="1"/>
  <c r="J1634" i="6"/>
  <c r="N614" i="6"/>
  <c r="O614" i="6" s="1"/>
  <c r="N48" i="6"/>
  <c r="O48" i="6" s="1"/>
  <c r="N297" i="6"/>
  <c r="O297" i="6" s="1"/>
  <c r="N712" i="6"/>
  <c r="O712" i="6" s="1"/>
  <c r="N1087" i="6"/>
  <c r="O1087" i="6" s="1"/>
  <c r="N302" i="6"/>
  <c r="O302" i="6" s="1"/>
  <c r="G1746" i="6"/>
  <c r="J1746" i="6" s="1"/>
  <c r="N1846" i="6"/>
  <c r="O1846" i="6" s="1"/>
  <c r="N1333" i="6"/>
  <c r="O1333" i="6" s="1"/>
  <c r="N80" i="6"/>
  <c r="O80" i="6" s="1"/>
  <c r="N887" i="6"/>
  <c r="O887" i="6" s="1"/>
  <c r="N1192" i="6"/>
  <c r="O1192" i="6" s="1"/>
  <c r="N520" i="6"/>
  <c r="O520" i="6" s="1"/>
  <c r="N1760" i="6"/>
  <c r="O1760" i="6" s="1"/>
  <c r="N1738" i="6"/>
  <c r="O1738" i="6" s="1"/>
  <c r="N1949" i="6"/>
  <c r="O1949" i="6" s="1"/>
  <c r="N1398" i="6"/>
  <c r="O1398" i="6" s="1"/>
  <c r="N1261" i="6"/>
  <c r="O1261" i="6" s="1"/>
  <c r="N1954" i="6"/>
  <c r="O1954" i="6" s="1"/>
  <c r="N405" i="6"/>
  <c r="O405" i="6" s="1"/>
  <c r="N1528" i="6"/>
  <c r="O1528" i="6" s="1"/>
  <c r="N194" i="6"/>
  <c r="O194" i="6" s="1"/>
  <c r="N791" i="6"/>
  <c r="O791" i="6" s="1"/>
  <c r="N450" i="6"/>
  <c r="O450" i="6" s="1"/>
  <c r="N394" i="6"/>
  <c r="O394" i="6" s="1"/>
  <c r="N754" i="6"/>
  <c r="O754" i="6" s="1"/>
  <c r="J1368" i="6"/>
  <c r="J1224" i="6"/>
  <c r="N946" i="6"/>
  <c r="O946" i="6" s="1"/>
  <c r="N1118" i="6"/>
  <c r="O1118" i="6" s="1"/>
  <c r="N1027" i="6"/>
  <c r="O1027" i="6" s="1"/>
  <c r="N994" i="6"/>
  <c r="O994" i="6" s="1"/>
  <c r="J1953" i="6"/>
  <c r="J1682" i="6"/>
  <c r="J2001" i="6"/>
  <c r="N1110" i="6"/>
  <c r="O1110" i="6" s="1"/>
  <c r="N603" i="6"/>
  <c r="O603" i="6" s="1"/>
  <c r="J1333" i="6"/>
  <c r="J1127" i="6"/>
  <c r="J1809" i="6"/>
  <c r="N695" i="6"/>
  <c r="O695" i="6" s="1"/>
  <c r="N857" i="6"/>
  <c r="O857" i="6" s="1"/>
  <c r="N181" i="6"/>
  <c r="O181" i="6" s="1"/>
  <c r="N69" i="6"/>
  <c r="O69" i="6" s="1"/>
  <c r="N52" i="6"/>
  <c r="O52" i="6" s="1"/>
  <c r="N64" i="6"/>
  <c r="O64" i="6" s="1"/>
  <c r="J1784" i="6"/>
  <c r="J1769" i="6"/>
  <c r="G1799" i="6"/>
  <c r="J1799" i="6" s="1"/>
  <c r="N1345" i="6"/>
  <c r="O1345" i="6" s="1"/>
  <c r="J1542" i="6"/>
  <c r="N1930" i="6"/>
  <c r="O1930" i="6" s="1"/>
  <c r="G1446" i="6"/>
  <c r="J1446" i="6" s="1"/>
  <c r="N819" i="6"/>
  <c r="O819" i="6" s="1"/>
  <c r="G1856" i="6"/>
  <c r="J1856" i="6" s="1"/>
  <c r="N1976" i="6"/>
  <c r="O1976" i="6" s="1"/>
  <c r="N1408" i="6"/>
  <c r="O1408" i="6" s="1"/>
  <c r="G1397" i="6"/>
  <c r="J1397" i="6" s="1"/>
  <c r="N1518" i="6"/>
  <c r="O1518" i="6" s="1"/>
  <c r="J1438" i="6"/>
  <c r="G1836" i="6"/>
  <c r="J1836" i="6" s="1"/>
  <c r="N672" i="6"/>
  <c r="O672" i="6" s="1"/>
  <c r="J1697" i="6"/>
  <c r="N1842" i="6"/>
  <c r="O1842" i="6" s="1"/>
  <c r="N1691" i="6"/>
  <c r="O1691" i="6" s="1"/>
  <c r="G1379" i="6"/>
  <c r="J1379" i="6" s="1"/>
  <c r="N1255" i="6"/>
  <c r="O1255" i="6" s="1"/>
  <c r="N966" i="6"/>
  <c r="O966" i="6" s="1"/>
  <c r="N175" i="6"/>
  <c r="O175" i="6" s="1"/>
  <c r="N391" i="6"/>
  <c r="O391" i="6" s="1"/>
  <c r="N523" i="6"/>
  <c r="O523" i="6" s="1"/>
  <c r="J1791" i="6"/>
  <c r="J1437" i="6"/>
  <c r="N640" i="6"/>
  <c r="O640" i="6" s="1"/>
  <c r="J1202" i="6"/>
  <c r="N333" i="6"/>
  <c r="O333" i="6" s="1"/>
  <c r="N1057" i="6"/>
  <c r="O1057" i="6" s="1"/>
  <c r="N1100" i="6"/>
  <c r="O1100" i="6" s="1"/>
  <c r="N601" i="6"/>
  <c r="O601" i="6" s="1"/>
  <c r="N314" i="6"/>
  <c r="O314" i="6" s="1"/>
  <c r="J1647" i="6"/>
  <c r="J1306" i="6"/>
  <c r="J631" i="6"/>
  <c r="J1503" i="6"/>
  <c r="J1756" i="6"/>
  <c r="N707" i="6"/>
  <c r="O707" i="6" s="1"/>
  <c r="N708" i="6"/>
  <c r="O708" i="6" s="1"/>
  <c r="N670" i="6"/>
  <c r="O670" i="6" s="1"/>
  <c r="N973" i="6"/>
  <c r="O973" i="6" s="1"/>
  <c r="N900" i="6"/>
  <c r="O900" i="6" s="1"/>
  <c r="G1731" i="6"/>
  <c r="J1731" i="6" s="1"/>
  <c r="G1866" i="6"/>
  <c r="J1866" i="6" s="1"/>
  <c r="G1925" i="6"/>
  <c r="J1925" i="6" s="1"/>
  <c r="G1723" i="6"/>
  <c r="J1723" i="6" s="1"/>
  <c r="N1720" i="6"/>
  <c r="O1720" i="6" s="1"/>
  <c r="J1596" i="6"/>
  <c r="J1639" i="6"/>
  <c r="J1591" i="6"/>
  <c r="J1735" i="6"/>
  <c r="N276" i="6"/>
  <c r="O276" i="6" s="1"/>
  <c r="J32" i="6"/>
  <c r="N996" i="6"/>
  <c r="O996" i="6" s="1"/>
  <c r="J1989" i="6"/>
  <c r="J1521" i="6"/>
  <c r="J1155" i="6"/>
  <c r="J1251" i="6"/>
  <c r="J1694" i="6"/>
  <c r="J1834" i="6"/>
  <c r="J1589" i="6"/>
  <c r="N1103" i="6"/>
  <c r="O1103" i="6" s="1"/>
  <c r="N492" i="6"/>
  <c r="O492" i="6" s="1"/>
  <c r="N54" i="6"/>
  <c r="O54" i="6" s="1"/>
  <c r="N182" i="6"/>
  <c r="O182" i="6" s="1"/>
  <c r="G1424" i="6"/>
  <c r="J1424" i="6" s="1"/>
  <c r="G1839" i="6"/>
  <c r="J1839" i="6" s="1"/>
  <c r="N2029" i="6"/>
  <c r="O2029" i="6" s="1"/>
  <c r="N1633" i="6"/>
  <c r="O1633" i="6" s="1"/>
  <c r="G1400" i="6"/>
  <c r="J1400" i="6" s="1"/>
  <c r="J1499" i="6"/>
  <c r="G1220" i="6"/>
  <c r="J1220" i="6" s="1"/>
  <c r="J1938" i="6"/>
  <c r="J1916" i="6"/>
  <c r="N572" i="6"/>
  <c r="O572" i="6" s="1"/>
  <c r="N540" i="6"/>
  <c r="O540" i="6" s="1"/>
  <c r="N1132" i="6"/>
  <c r="O1132" i="6" s="1"/>
  <c r="N252" i="6"/>
  <c r="O252" i="6" s="1"/>
  <c r="N574" i="6"/>
  <c r="O574" i="6" s="1"/>
  <c r="N1119" i="6"/>
  <c r="O1119" i="6" s="1"/>
  <c r="N888" i="6"/>
  <c r="O888" i="6" s="1"/>
  <c r="G1817" i="6"/>
  <c r="J1817" i="6" s="1"/>
  <c r="G1332" i="6"/>
  <c r="J1332" i="6" s="1"/>
  <c r="G1833" i="6"/>
  <c r="J1833" i="6" s="1"/>
  <c r="N1825" i="6"/>
  <c r="O1825" i="6" s="1"/>
  <c r="J1345" i="6"/>
  <c r="N1051" i="6"/>
  <c r="O1051" i="6" s="1"/>
  <c r="N753" i="6"/>
  <c r="O753" i="6" s="1"/>
  <c r="N1611" i="6"/>
  <c r="O1611" i="6" s="1"/>
  <c r="G1555" i="6"/>
  <c r="J1555" i="6" s="1"/>
  <c r="G1797" i="6"/>
  <c r="J1797" i="6" s="1"/>
  <c r="N1753" i="6"/>
  <c r="O1753" i="6" s="1"/>
  <c r="N1871" i="6"/>
  <c r="O1871" i="6" s="1"/>
  <c r="G1973" i="6"/>
  <c r="J1973" i="6" s="1"/>
  <c r="G1857" i="6"/>
  <c r="J1857" i="6" s="1"/>
  <c r="G1700" i="6"/>
  <c r="J1700" i="6" s="1"/>
  <c r="N496" i="6"/>
  <c r="O496" i="6" s="1"/>
  <c r="N1045" i="6"/>
  <c r="O1045" i="6" s="1"/>
  <c r="N629" i="6"/>
  <c r="O629" i="6" s="1"/>
  <c r="N284" i="6"/>
  <c r="O284" i="6" s="1"/>
  <c r="N647" i="6"/>
  <c r="O647" i="6" s="1"/>
  <c r="N190" i="6"/>
  <c r="O190" i="6" s="1"/>
  <c r="J1507" i="6"/>
  <c r="G1969" i="6"/>
  <c r="J1969" i="6" s="1"/>
  <c r="N1172" i="6"/>
  <c r="O1172" i="6" s="1"/>
  <c r="N197" i="6"/>
  <c r="O197" i="6" s="1"/>
  <c r="N287" i="6"/>
  <c r="O287" i="6" s="1"/>
  <c r="N97" i="6"/>
  <c r="O97" i="6" s="1"/>
  <c r="N2013" i="6"/>
  <c r="O2013" i="6" s="1"/>
  <c r="G1413" i="6"/>
  <c r="J1413" i="6" s="1"/>
  <c r="J1603" i="6"/>
  <c r="J48" i="6"/>
  <c r="J1273" i="6"/>
  <c r="N1933" i="6"/>
  <c r="O1933" i="6" s="1"/>
  <c r="N1989" i="6"/>
  <c r="O1989" i="6" s="1"/>
  <c r="G1964" i="6"/>
  <c r="J1964" i="6" s="1"/>
  <c r="J1732" i="6"/>
  <c r="J1624" i="6"/>
  <c r="N316" i="6"/>
  <c r="O316" i="6" s="1"/>
  <c r="N61" i="6"/>
  <c r="O61" i="6" s="1"/>
  <c r="G1860" i="6"/>
  <c r="J1860" i="6" s="1"/>
  <c r="G1908" i="6"/>
  <c r="J1908" i="6" s="1"/>
  <c r="J1566" i="6"/>
  <c r="N1757" i="6"/>
  <c r="O1757" i="6" s="1"/>
  <c r="J1393" i="6"/>
  <c r="N848" i="6"/>
  <c r="O848" i="6" s="1"/>
  <c r="N746" i="6"/>
  <c r="O746" i="6" s="1"/>
  <c r="N1082" i="6"/>
  <c r="O1082" i="6" s="1"/>
  <c r="N474" i="6"/>
  <c r="O474" i="6" s="1"/>
  <c r="N420" i="6"/>
  <c r="O420" i="6" s="1"/>
  <c r="N1108" i="6"/>
  <c r="O1108" i="6" s="1"/>
  <c r="N1153" i="6"/>
  <c r="O1153" i="6" s="1"/>
  <c r="N1944" i="6"/>
  <c r="O1944" i="6" s="1"/>
  <c r="N1514" i="6"/>
  <c r="O1514" i="6" s="1"/>
  <c r="N1922" i="6"/>
  <c r="O1922" i="6" s="1"/>
  <c r="J1475" i="6"/>
  <c r="N432" i="6"/>
  <c r="O432" i="6" s="1"/>
  <c r="G1399" i="6"/>
  <c r="J1399" i="6" s="1"/>
  <c r="N1165" i="6"/>
  <c r="O1165" i="6" s="1"/>
  <c r="N838" i="6"/>
  <c r="O838" i="6" s="1"/>
  <c r="N1441" i="6"/>
  <c r="O1441" i="6" s="1"/>
  <c r="G1417" i="6"/>
  <c r="J1417" i="6" s="1"/>
  <c r="N1354" i="6"/>
  <c r="O1354" i="6" s="1"/>
  <c r="N1462" i="6"/>
  <c r="O1462" i="6" s="1"/>
  <c r="N1623" i="6"/>
  <c r="O1623" i="6" s="1"/>
  <c r="G1903" i="6"/>
  <c r="J1903" i="6" s="1"/>
  <c r="N1795" i="6"/>
  <c r="O1795" i="6" s="1"/>
  <c r="J1071" i="6"/>
  <c r="J1992" i="6"/>
  <c r="J1215" i="6"/>
  <c r="N1157" i="6"/>
  <c r="O1157" i="6" s="1"/>
  <c r="N622" i="6"/>
  <c r="O622" i="6" s="1"/>
  <c r="N1337" i="6"/>
  <c r="O1337" i="6" s="1"/>
  <c r="G1370" i="6"/>
  <c r="J1370" i="6" s="1"/>
  <c r="N1406" i="6"/>
  <c r="O1406" i="6" s="1"/>
  <c r="G1754" i="6"/>
  <c r="J1754" i="6" s="1"/>
  <c r="N1744" i="6"/>
  <c r="O1744" i="6" s="1"/>
  <c r="N1870" i="6"/>
  <c r="O1870" i="6" s="1"/>
  <c r="G1867" i="6"/>
  <c r="J1867" i="6" s="1"/>
  <c r="J1885" i="6"/>
  <c r="G2011" i="6"/>
  <c r="J2011" i="6" s="1"/>
  <c r="J1191" i="6"/>
  <c r="J1922" i="6"/>
  <c r="J159" i="6"/>
  <c r="J2003" i="6"/>
  <c r="N1468" i="6"/>
  <c r="O1468" i="6" s="1"/>
  <c r="G1618" i="6"/>
  <c r="J1618" i="6" s="1"/>
  <c r="N458" i="6"/>
  <c r="O458" i="6" s="1"/>
  <c r="N644" i="6"/>
  <c r="O644" i="6" s="1"/>
  <c r="N1093" i="6"/>
  <c r="O1093" i="6" s="1"/>
  <c r="J1874" i="6"/>
  <c r="N269" i="6"/>
  <c r="O269" i="6" s="1"/>
  <c r="N728" i="6"/>
  <c r="O728" i="6" s="1"/>
  <c r="N383" i="6"/>
  <c r="O383" i="6" s="1"/>
  <c r="N219" i="6"/>
  <c r="O219" i="6" s="1"/>
  <c r="N529" i="6"/>
  <c r="O529" i="6" s="1"/>
  <c r="N1191" i="6"/>
  <c r="O1191" i="6" s="1"/>
  <c r="N792" i="6"/>
  <c r="O792" i="6" s="1"/>
  <c r="G1238" i="6"/>
  <c r="J1238" i="6" s="1"/>
  <c r="N1735" i="6"/>
  <c r="O1735" i="6" s="1"/>
  <c r="N1843" i="6"/>
  <c r="O1843" i="6" s="1"/>
  <c r="J1941" i="6"/>
  <c r="N431" i="6"/>
  <c r="O431" i="6" s="1"/>
  <c r="N825" i="6"/>
  <c r="O825" i="6" s="1"/>
  <c r="N1023" i="6"/>
  <c r="O1023" i="6" s="1"/>
  <c r="N1147" i="6"/>
  <c r="O1147" i="6" s="1"/>
  <c r="N745" i="6"/>
  <c r="O745" i="6" s="1"/>
  <c r="N886" i="6"/>
  <c r="O886" i="6" s="1"/>
  <c r="N1503" i="6"/>
  <c r="O1503" i="6" s="1"/>
  <c r="N1977" i="6"/>
  <c r="O1977" i="6" s="1"/>
  <c r="N2019" i="6"/>
  <c r="O2019" i="6" s="1"/>
  <c r="G1330" i="6"/>
  <c r="J1330" i="6" s="1"/>
  <c r="N1575" i="6"/>
  <c r="O1575" i="6" s="1"/>
  <c r="N743" i="6"/>
  <c r="O743" i="6" s="1"/>
  <c r="N950" i="6"/>
  <c r="O950" i="6" s="1"/>
  <c r="N114" i="6"/>
  <c r="O114" i="6" s="1"/>
  <c r="N424" i="6"/>
  <c r="O424" i="6" s="1"/>
  <c r="N91" i="6"/>
  <c r="O91" i="6" s="1"/>
  <c r="N543" i="6"/>
  <c r="O543" i="6" s="1"/>
  <c r="G1278" i="6"/>
  <c r="J1278" i="6" s="1"/>
  <c r="N1627" i="6"/>
  <c r="O1627" i="6" s="1"/>
  <c r="N1910" i="6"/>
  <c r="O1910" i="6" s="1"/>
  <c r="N1471" i="6"/>
  <c r="O1471" i="6" s="1"/>
  <c r="J1452" i="6"/>
  <c r="J322" i="6"/>
  <c r="J1430" i="6"/>
  <c r="J1286" i="6"/>
  <c r="J1545" i="6"/>
  <c r="J1356" i="6"/>
  <c r="N1215" i="6"/>
  <c r="O1215" i="6" s="1"/>
  <c r="G1816" i="6"/>
  <c r="J1816" i="6" s="1"/>
  <c r="J1196" i="6"/>
  <c r="J1937" i="6"/>
  <c r="J1474" i="6"/>
  <c r="J1378" i="6"/>
  <c r="J1719" i="6"/>
  <c r="J1234" i="6"/>
  <c r="J2032" i="6"/>
  <c r="J2033" i="6"/>
  <c r="J1163" i="6"/>
  <c r="J1907" i="6"/>
  <c r="J1935" i="6"/>
  <c r="J1870" i="6"/>
  <c r="J1494" i="6"/>
  <c r="J1285" i="6"/>
  <c r="J1977" i="6"/>
  <c r="J1613" i="6"/>
  <c r="J1463" i="6"/>
  <c r="N116" i="6"/>
  <c r="O116" i="6" s="1"/>
  <c r="G1597" i="6"/>
  <c r="J1597" i="6" s="1"/>
  <c r="N660" i="6"/>
  <c r="O660" i="6" s="1"/>
  <c r="N1747" i="6"/>
  <c r="O1747" i="6" s="1"/>
  <c r="N1394" i="6"/>
  <c r="O1394" i="6" s="1"/>
  <c r="G1690" i="6"/>
  <c r="J1690" i="6" s="1"/>
  <c r="N1480" i="6"/>
  <c r="O1480" i="6" s="1"/>
  <c r="N1194" i="6"/>
  <c r="O1194" i="6" s="1"/>
  <c r="N1042" i="6"/>
  <c r="O1042" i="6" s="1"/>
  <c r="G1250" i="6"/>
  <c r="J1250" i="6" s="1"/>
  <c r="N1596" i="6"/>
  <c r="O1596" i="6" s="1"/>
  <c r="J1170" i="6"/>
  <c r="J260" i="6"/>
  <c r="J1605" i="6"/>
  <c r="G1827" i="6"/>
  <c r="J1827" i="6" s="1"/>
  <c r="N463" i="6"/>
  <c r="O463" i="6" s="1"/>
  <c r="N1927" i="6"/>
  <c r="O1927" i="6" s="1"/>
  <c r="N173" i="6"/>
  <c r="O173" i="6" s="1"/>
  <c r="N441" i="6"/>
  <c r="O441" i="6" s="1"/>
  <c r="N562" i="6"/>
  <c r="O562" i="6" s="1"/>
  <c r="J1181" i="6"/>
  <c r="N1071" i="6"/>
  <c r="O1071" i="6" s="1"/>
  <c r="G1515" i="6"/>
  <c r="J1515" i="6" s="1"/>
  <c r="N1407" i="6"/>
  <c r="O1407" i="6" s="1"/>
  <c r="G1543" i="6"/>
  <c r="J1543" i="6" s="1"/>
  <c r="G1755" i="6"/>
  <c r="J1755" i="6" s="1"/>
  <c r="G1999" i="6"/>
  <c r="J1999" i="6" s="1"/>
  <c r="N1724" i="6"/>
  <c r="O1724" i="6" s="1"/>
  <c r="N650" i="6"/>
  <c r="O650" i="6" s="1"/>
  <c r="G1850" i="6"/>
  <c r="J1850" i="6" s="1"/>
  <c r="N1675" i="6"/>
  <c r="O1675" i="6" s="1"/>
  <c r="J1711" i="6"/>
  <c r="J1390" i="6"/>
  <c r="J1443" i="6"/>
  <c r="J1538" i="6"/>
  <c r="J1466" i="6"/>
  <c r="J1322" i="6"/>
  <c r="J1775" i="6"/>
  <c r="N782" i="6"/>
  <c r="O782" i="6" s="1"/>
  <c r="N665" i="6"/>
  <c r="O665" i="6" s="1"/>
  <c r="N608" i="6"/>
  <c r="O608" i="6" s="1"/>
  <c r="N595" i="6"/>
  <c r="O595" i="6" s="1"/>
  <c r="N1301" i="6"/>
  <c r="O1301" i="6" s="1"/>
  <c r="N375" i="6"/>
  <c r="O375" i="6" s="1"/>
  <c r="N1233" i="6"/>
  <c r="O1233" i="6" s="1"/>
  <c r="N2033" i="6"/>
  <c r="O2033" i="6" s="1"/>
  <c r="G1229" i="6"/>
  <c r="J1229" i="6" s="1"/>
  <c r="N1589" i="6"/>
  <c r="O1589" i="6" s="1"/>
  <c r="G1942" i="6"/>
  <c r="J1942" i="6" s="1"/>
  <c r="N884" i="6"/>
  <c r="O884" i="6" s="1"/>
  <c r="N323" i="6"/>
  <c r="O323" i="6" s="1"/>
  <c r="J1766" i="6"/>
  <c r="N1481" i="6"/>
  <c r="O1481" i="6" s="1"/>
  <c r="N32" i="6"/>
  <c r="O32" i="6" s="1"/>
  <c r="N320" i="6"/>
  <c r="O320" i="6" s="1"/>
  <c r="N576" i="6"/>
  <c r="O576" i="6" s="1"/>
  <c r="N274" i="6"/>
  <c r="O274" i="6" s="1"/>
  <c r="N1128" i="6"/>
  <c r="O1128" i="6" s="1"/>
  <c r="G1422" i="6"/>
  <c r="J1422" i="6" s="1"/>
  <c r="N1530" i="6"/>
  <c r="O1530" i="6" s="1"/>
  <c r="N144" i="6"/>
  <c r="O144" i="6" s="1"/>
  <c r="N147" i="6"/>
  <c r="O147" i="6" s="1"/>
  <c r="N1077" i="6"/>
  <c r="O1077" i="6" s="1"/>
  <c r="G1305" i="6"/>
  <c r="J1305" i="6" s="1"/>
  <c r="G1373" i="6"/>
  <c r="J1373" i="6" s="1"/>
  <c r="N1806" i="6"/>
  <c r="O1806" i="6" s="1"/>
  <c r="N1566" i="6"/>
  <c r="O1566" i="6" s="1"/>
  <c r="N1409" i="6"/>
  <c r="O1409" i="6" s="1"/>
  <c r="N1113" i="6"/>
  <c r="O1113" i="6" s="1"/>
  <c r="N464" i="6"/>
  <c r="O464" i="6" s="1"/>
  <c r="N1183" i="6"/>
  <c r="O1183" i="6" s="1"/>
  <c r="N577" i="6"/>
  <c r="O577" i="6" s="1"/>
  <c r="N925" i="6"/>
  <c r="O925" i="6" s="1"/>
  <c r="N1906" i="6"/>
  <c r="O1906" i="6" s="1"/>
  <c r="G1734" i="6"/>
  <c r="J1734" i="6" s="1"/>
  <c r="G2014" i="6"/>
  <c r="J2014" i="6" s="1"/>
  <c r="N651" i="6"/>
  <c r="O651" i="6" s="1"/>
  <c r="N652" i="6"/>
  <c r="O652" i="6" s="1"/>
  <c r="N165" i="6"/>
  <c r="O165" i="6" s="1"/>
  <c r="N768" i="6"/>
  <c r="O768" i="6" s="1"/>
  <c r="N130" i="6"/>
  <c r="O130" i="6" s="1"/>
  <c r="N430" i="6"/>
  <c r="O430" i="6" s="1"/>
  <c r="N66" i="6"/>
  <c r="O66" i="6" s="1"/>
  <c r="G1321" i="6"/>
  <c r="J1321" i="6" s="1"/>
  <c r="G1429" i="6"/>
  <c r="J1429" i="6" s="1"/>
  <c r="J1622" i="6"/>
  <c r="N1877" i="6"/>
  <c r="O1877" i="6" s="1"/>
  <c r="N1357" i="6"/>
  <c r="O1357" i="6" s="1"/>
  <c r="N1459" i="6"/>
  <c r="O1459" i="6" s="1"/>
  <c r="N1265" i="6"/>
  <c r="O1265" i="6" s="1"/>
  <c r="J1453" i="6"/>
  <c r="N443" i="6"/>
  <c r="O443" i="6" s="1"/>
  <c r="N346" i="6"/>
  <c r="O346" i="6" s="1"/>
  <c r="N1694" i="6"/>
  <c r="O1694" i="6" s="1"/>
  <c r="N1163" i="6"/>
  <c r="O1163" i="6" s="1"/>
  <c r="N107" i="6"/>
  <c r="O107" i="6" s="1"/>
  <c r="N521" i="6"/>
  <c r="O521" i="6" s="1"/>
  <c r="N1046" i="6"/>
  <c r="O1046" i="6" s="1"/>
  <c r="N150" i="6"/>
  <c r="O150" i="6" s="1"/>
  <c r="N855" i="6"/>
  <c r="O855" i="6" s="1"/>
  <c r="N942" i="6"/>
  <c r="O942" i="6" s="1"/>
  <c r="N238" i="6"/>
  <c r="O238" i="6" s="1"/>
  <c r="N836" i="6"/>
  <c r="O836" i="6" s="1"/>
  <c r="G1851" i="6"/>
  <c r="J1851" i="6" s="1"/>
  <c r="G1978" i="6"/>
  <c r="J1978" i="6" s="1"/>
  <c r="G1698" i="6"/>
  <c r="J1698" i="6" s="1"/>
  <c r="N386" i="6"/>
  <c r="O386" i="6" s="1"/>
  <c r="N515" i="6"/>
  <c r="O515" i="6" s="1"/>
  <c r="N483" i="6"/>
  <c r="O483" i="6" s="1"/>
  <c r="N720" i="6"/>
  <c r="O720" i="6" s="1"/>
  <c r="N933" i="6"/>
  <c r="O933" i="6" s="1"/>
  <c r="N789" i="6"/>
  <c r="O789" i="6" s="1"/>
  <c r="N367" i="6"/>
  <c r="O367" i="6" s="1"/>
  <c r="G1517" i="6"/>
  <c r="J1517" i="6" s="1"/>
  <c r="G1770" i="6"/>
  <c r="J1770" i="6" s="1"/>
  <c r="G1458" i="6"/>
  <c r="J1458" i="6" s="1"/>
  <c r="G1546" i="6"/>
  <c r="J1546" i="6" s="1"/>
  <c r="N1935" i="6"/>
  <c r="O1935" i="6" s="1"/>
  <c r="G1798" i="6"/>
  <c r="J1798" i="6" s="1"/>
  <c r="N1445" i="6"/>
  <c r="O1445" i="6" s="1"/>
  <c r="N1834" i="6"/>
  <c r="O1834" i="6" s="1"/>
  <c r="J1928" i="6"/>
  <c r="N1907" i="6"/>
  <c r="O1907" i="6" s="1"/>
  <c r="N371" i="6"/>
  <c r="O371" i="6" s="1"/>
  <c r="N814" i="6"/>
  <c r="O814" i="6" s="1"/>
  <c r="N253" i="6"/>
  <c r="O253" i="6" s="1"/>
  <c r="N1938" i="6"/>
  <c r="O1938" i="6" s="1"/>
  <c r="N1213" i="6"/>
  <c r="O1213" i="6" s="1"/>
  <c r="G1386" i="6"/>
  <c r="J1386" i="6" s="1"/>
  <c r="G1726" i="6"/>
  <c r="J1726" i="6" s="1"/>
  <c r="G1762" i="6"/>
  <c r="J1762" i="6" s="1"/>
  <c r="G1626" i="6"/>
  <c r="J1626" i="6" s="1"/>
  <c r="G1662" i="6"/>
  <c r="J1662" i="6" s="1"/>
  <c r="N46" i="6"/>
  <c r="O46" i="6" s="1"/>
  <c r="N798" i="6"/>
  <c r="O798" i="6" s="1"/>
  <c r="N687" i="6"/>
  <c r="O687" i="6" s="1"/>
  <c r="N1136" i="6"/>
  <c r="O1136" i="6" s="1"/>
  <c r="N983" i="6"/>
  <c r="O983" i="6" s="1"/>
  <c r="N233" i="6"/>
  <c r="O233" i="6" s="1"/>
  <c r="N1072" i="6"/>
  <c r="O1072" i="6" s="1"/>
  <c r="N285" i="6"/>
  <c r="O285" i="6" s="1"/>
  <c r="N1006" i="6"/>
  <c r="O1006" i="6" s="1"/>
  <c r="N234" i="6"/>
  <c r="O234" i="6" s="1"/>
  <c r="N38" i="6"/>
  <c r="O38" i="6" s="1"/>
  <c r="G1655" i="6"/>
  <c r="J1655" i="6" s="1"/>
  <c r="G1811" i="6"/>
  <c r="J1811" i="6" s="1"/>
  <c r="G1553" i="6"/>
  <c r="J1553" i="6" s="1"/>
  <c r="N1494" i="6"/>
  <c r="O1494" i="6" s="1"/>
  <c r="G1341" i="6"/>
  <c r="J1341" i="6" s="1"/>
  <c r="J16" i="6"/>
  <c r="J1961" i="6"/>
  <c r="J1630" i="6"/>
  <c r="J1190" i="6"/>
  <c r="G1561" i="6"/>
  <c r="J1561" i="6" s="1"/>
  <c r="G1898" i="6"/>
  <c r="J1898" i="6" s="1"/>
  <c r="N2021" i="6"/>
  <c r="O2021" i="6" s="1"/>
  <c r="N1594" i="6"/>
  <c r="O1594" i="6" s="1"/>
  <c r="J1402" i="6"/>
  <c r="J1790" i="6"/>
  <c r="J1913" i="6"/>
  <c r="J1459" i="6"/>
  <c r="J2012" i="6"/>
  <c r="J1864" i="6"/>
  <c r="J1398" i="6"/>
  <c r="N613" i="6"/>
  <c r="O613" i="6" s="1"/>
  <c r="J1175" i="6"/>
  <c r="J1531" i="6"/>
  <c r="J1277" i="6"/>
  <c r="G1267" i="6"/>
  <c r="J1267" i="6" s="1"/>
  <c r="J1187" i="6"/>
  <c r="J1891" i="6"/>
  <c r="J1855" i="6"/>
  <c r="J1783" i="6"/>
  <c r="J1675" i="6"/>
  <c r="J1164" i="6"/>
  <c r="G1832" i="6"/>
  <c r="J1832" i="6" s="1"/>
  <c r="G1997" i="6"/>
  <c r="J1997" i="6" s="1"/>
  <c r="G1919" i="6"/>
  <c r="J1919" i="6" s="1"/>
  <c r="J1772" i="6"/>
  <c r="G2000" i="6"/>
  <c r="J2000" i="6" s="1"/>
  <c r="G1967" i="6"/>
  <c r="J1967" i="6" s="1"/>
  <c r="N1916" i="6"/>
  <c r="O1916" i="6" s="1"/>
  <c r="G1970" i="6"/>
  <c r="J1970" i="6" s="1"/>
  <c r="G2022" i="6"/>
  <c r="J2022" i="6" s="1"/>
  <c r="J1742" i="6"/>
  <c r="J1852" i="6"/>
  <c r="J1166" i="6"/>
  <c r="J1955" i="6"/>
  <c r="J1804" i="6"/>
  <c r="N1096" i="6"/>
  <c r="O1096" i="6" s="1"/>
  <c r="N683" i="6"/>
  <c r="O683" i="6" s="1"/>
  <c r="J1995" i="6"/>
  <c r="J1642" i="6"/>
  <c r="J1927" i="6"/>
  <c r="J1362" i="6"/>
  <c r="J184" i="6"/>
  <c r="J1130" i="6"/>
  <c r="J1971" i="6"/>
  <c r="J2020" i="6"/>
  <c r="J1912" i="6"/>
  <c r="J1574" i="6"/>
  <c r="J55" i="6"/>
  <c r="J1003" i="6"/>
  <c r="J1760" i="6"/>
  <c r="J1949" i="6"/>
  <c r="J1625" i="6"/>
  <c r="J1840" i="6"/>
  <c r="J1107" i="6"/>
  <c r="J1835" i="6"/>
  <c r="J1721" i="6"/>
  <c r="J1394" i="6"/>
  <c r="J1194" i="6"/>
  <c r="J1287" i="6"/>
  <c r="J1140" i="6"/>
  <c r="J1118" i="6"/>
  <c r="J1842" i="6"/>
  <c r="J1868" i="6"/>
  <c r="J1691" i="6"/>
  <c r="J1730" i="6"/>
  <c r="J1504" i="6"/>
  <c r="J1696" i="6"/>
  <c r="J1660" i="6"/>
  <c r="J1516" i="6"/>
  <c r="J1559" i="6"/>
  <c r="N374" i="6"/>
  <c r="O374" i="6" s="1"/>
  <c r="N512" i="6"/>
  <c r="O512" i="6" s="1"/>
  <c r="N525" i="6"/>
  <c r="O525" i="6" s="1"/>
  <c r="N480" i="6"/>
  <c r="O480" i="6" s="1"/>
  <c r="N623" i="6"/>
  <c r="O623" i="6" s="1"/>
  <c r="G1369" i="6"/>
  <c r="J1369" i="6" s="1"/>
  <c r="G1638" i="6"/>
  <c r="J1638" i="6" s="1"/>
  <c r="N1766" i="6"/>
  <c r="O1766" i="6" s="1"/>
  <c r="N1421" i="6"/>
  <c r="O1421" i="6" s="1"/>
  <c r="N201" i="6"/>
  <c r="O201" i="6" s="1"/>
  <c r="N624" i="6"/>
  <c r="O624" i="6" s="1"/>
  <c r="N93" i="6"/>
  <c r="O93" i="6" s="1"/>
  <c r="N157" i="6"/>
  <c r="O157" i="6" s="1"/>
  <c r="N412" i="6"/>
  <c r="O412" i="6" s="1"/>
  <c r="G137" i="6"/>
  <c r="J137" i="6" s="1"/>
  <c r="N494" i="6"/>
  <c r="O494" i="6" s="1"/>
  <c r="N1542" i="6"/>
  <c r="O1542" i="6" s="1"/>
  <c r="G1643" i="6"/>
  <c r="J1643" i="6" s="1"/>
  <c r="G1918" i="6"/>
  <c r="J1918" i="6" s="1"/>
  <c r="G1601" i="6"/>
  <c r="J1601" i="6" s="1"/>
  <c r="G1297" i="6"/>
  <c r="J1297" i="6" s="1"/>
  <c r="N1109" i="6"/>
  <c r="O1109" i="6" s="1"/>
  <c r="N281" i="6"/>
  <c r="O281" i="6" s="1"/>
  <c r="N630" i="6"/>
  <c r="O630" i="6" s="1"/>
  <c r="N954" i="6"/>
  <c r="O954" i="6" s="1"/>
  <c r="N1123" i="6"/>
  <c r="O1123" i="6" s="1"/>
  <c r="N713" i="6"/>
  <c r="O713" i="6" s="1"/>
  <c r="N590" i="6"/>
  <c r="O590" i="6" s="1"/>
  <c r="N1295" i="6"/>
  <c r="O1295" i="6" s="1"/>
  <c r="G1340" i="6"/>
  <c r="J1340" i="6" s="1"/>
  <c r="G1781" i="6"/>
  <c r="J1781" i="6" s="1"/>
  <c r="G1479" i="6"/>
  <c r="J1479" i="6" s="1"/>
  <c r="N1236" i="6"/>
  <c r="O1236" i="6" s="1"/>
  <c r="N1783" i="6"/>
  <c r="O1783" i="6" s="1"/>
  <c r="G2028" i="6"/>
  <c r="J2028" i="6" s="1"/>
  <c r="N1774" i="6"/>
  <c r="O1774" i="6" s="1"/>
  <c r="N1874" i="6"/>
  <c r="O1874" i="6" s="1"/>
  <c r="G1223" i="6"/>
  <c r="J1223" i="6" s="1"/>
  <c r="G1416" i="6"/>
  <c r="J1416" i="6" s="1"/>
  <c r="N1531" i="6"/>
  <c r="O1531" i="6" s="1"/>
  <c r="N1547" i="6"/>
  <c r="O1547" i="6" s="1"/>
  <c r="N1510" i="6"/>
  <c r="O1510" i="6" s="1"/>
  <c r="J240" i="6"/>
  <c r="J1930" i="6"/>
  <c r="J1408" i="6"/>
  <c r="J1106" i="6"/>
  <c r="N421" i="6"/>
  <c r="O421" i="6" s="1"/>
  <c r="N153" i="6"/>
  <c r="O153" i="6" s="1"/>
  <c r="J1350" i="6"/>
  <c r="J766" i="6"/>
  <c r="J342" i="6"/>
  <c r="J1776" i="6"/>
  <c r="J1495" i="6"/>
  <c r="J1487" i="6"/>
  <c r="N305" i="6"/>
  <c r="O305" i="6" s="1"/>
  <c r="J1897" i="6"/>
  <c r="J1433" i="6"/>
  <c r="J1632" i="6"/>
  <c r="J1536" i="6"/>
  <c r="J1307" i="6"/>
  <c r="N531" i="6"/>
  <c r="O531" i="6" s="1"/>
  <c r="N663" i="6"/>
  <c r="O663" i="6" s="1"/>
  <c r="N100" i="6"/>
  <c r="O100" i="6" s="1"/>
  <c r="N1574" i="6"/>
  <c r="O1574" i="6" s="1"/>
  <c r="G1683" i="6"/>
  <c r="J1683" i="6" s="1"/>
  <c r="G1998" i="6"/>
  <c r="J1998" i="6" s="1"/>
  <c r="N1791" i="6"/>
  <c r="O1791" i="6" s="1"/>
  <c r="N971" i="6"/>
  <c r="O971" i="6" s="1"/>
  <c r="N225" i="6"/>
  <c r="O225" i="6" s="1"/>
  <c r="N1953" i="6"/>
  <c r="O1953" i="6" s="1"/>
  <c r="G1502" i="6"/>
  <c r="J1502" i="6" s="1"/>
  <c r="N211" i="6"/>
  <c r="O211" i="6" s="1"/>
  <c r="N393" i="6"/>
  <c r="O393" i="6" s="1"/>
  <c r="N1384" i="6"/>
  <c r="O1384" i="6" s="1"/>
  <c r="N1466" i="6"/>
  <c r="O1466" i="6" s="1"/>
  <c r="N1173" i="6"/>
  <c r="O1173" i="6" s="1"/>
  <c r="N631" i="6"/>
  <c r="O631" i="6" s="1"/>
  <c r="N585" i="6"/>
  <c r="O585" i="6" s="1"/>
  <c r="N39" i="6"/>
  <c r="O39" i="6" s="1"/>
  <c r="N372" i="6"/>
  <c r="O372" i="6" s="1"/>
  <c r="N1078" i="6"/>
  <c r="O1078" i="6" s="1"/>
  <c r="N874" i="6"/>
  <c r="O874" i="6" s="1"/>
  <c r="N244" i="6"/>
  <c r="O244" i="6" s="1"/>
  <c r="N178" i="6"/>
  <c r="O178" i="6" s="1"/>
  <c r="G1616" i="6"/>
  <c r="J1616" i="6" s="1"/>
  <c r="N1769" i="6"/>
  <c r="O1769" i="6" s="1"/>
  <c r="N1889" i="6"/>
  <c r="O1889" i="6" s="1"/>
  <c r="N1362" i="6"/>
  <c r="O1362" i="6" s="1"/>
  <c r="N1855" i="6"/>
  <c r="O1855" i="6" s="1"/>
  <c r="G1819" i="6"/>
  <c r="J1819" i="6" s="1"/>
  <c r="G1963" i="6"/>
  <c r="J1963" i="6" s="1"/>
  <c r="N461" i="6"/>
  <c r="O461" i="6" s="1"/>
  <c r="N1474" i="6"/>
  <c r="O1474" i="6" s="1"/>
  <c r="G1326" i="6"/>
  <c r="J1326" i="6" s="1"/>
  <c r="N1143" i="6"/>
  <c r="O1143" i="6" s="1"/>
  <c r="N1180" i="6"/>
  <c r="O1180" i="6" s="1"/>
  <c r="N1430" i="6"/>
  <c r="O1430" i="6" s="1"/>
  <c r="G1869" i="6"/>
  <c r="J1869" i="6" s="1"/>
  <c r="N16" i="6"/>
  <c r="O16" i="6" s="1"/>
  <c r="N1106" i="6"/>
  <c r="O1106" i="6" s="1"/>
  <c r="G1551" i="6"/>
  <c r="J1551" i="6" s="1"/>
  <c r="G1982" i="6"/>
  <c r="J1982" i="6" s="1"/>
  <c r="N532" i="6"/>
  <c r="O532" i="6" s="1"/>
  <c r="N605" i="6"/>
  <c r="O605" i="6" s="1"/>
  <c r="N1254" i="6"/>
  <c r="O1254" i="6" s="1"/>
  <c r="G1590" i="6"/>
  <c r="J1590" i="6" s="1"/>
  <c r="N1664" i="6"/>
  <c r="O1664" i="6" s="1"/>
  <c r="N134" i="6"/>
  <c r="O134" i="6" s="1"/>
  <c r="N404" i="6"/>
  <c r="O404" i="6" s="1"/>
  <c r="N542" i="6"/>
  <c r="O542" i="6" s="1"/>
  <c r="N914" i="6"/>
  <c r="O914" i="6" s="1"/>
  <c r="N873" i="6"/>
  <c r="O873" i="6" s="1"/>
  <c r="N1438" i="6"/>
  <c r="O1438" i="6" s="1"/>
  <c r="N138" i="6"/>
  <c r="O138" i="6" s="1"/>
  <c r="N516" i="6"/>
  <c r="O516" i="6" s="1"/>
  <c r="N1234" i="6"/>
  <c r="O1234" i="6" s="1"/>
  <c r="N1378" i="6"/>
  <c r="O1378" i="6" s="1"/>
  <c r="N74" i="6"/>
  <c r="O74" i="6" s="1"/>
  <c r="N387" i="6"/>
  <c r="O387" i="6" s="1"/>
  <c r="N1121" i="6"/>
  <c r="O1121" i="6" s="1"/>
  <c r="N833" i="6"/>
  <c r="O833" i="6" s="1"/>
  <c r="N322" i="6"/>
  <c r="O322" i="6" s="1"/>
  <c r="N990" i="6"/>
  <c r="O990" i="6" s="1"/>
  <c r="N352" i="6"/>
  <c r="O352" i="6" s="1"/>
  <c r="N721" i="6"/>
  <c r="O721" i="6" s="1"/>
  <c r="G1872" i="6"/>
  <c r="J1872" i="6" s="1"/>
  <c r="N1891" i="6"/>
  <c r="O1891" i="6" s="1"/>
  <c r="N158" i="6"/>
  <c r="O158" i="6" s="1"/>
  <c r="N317" i="6"/>
  <c r="O317" i="6" s="1"/>
  <c r="N1043" i="6"/>
  <c r="O1043" i="6" s="1"/>
  <c r="N1156" i="6"/>
  <c r="O1156" i="6" s="1"/>
  <c r="N358" i="6"/>
  <c r="O358" i="6" s="1"/>
  <c r="N454" i="6"/>
  <c r="O454" i="6" s="1"/>
  <c r="N361" i="6"/>
  <c r="O361" i="6" s="1"/>
  <c r="N847" i="6"/>
  <c r="O847" i="6" s="1"/>
  <c r="N260" i="6"/>
  <c r="O260" i="6" s="1"/>
  <c r="N1443" i="6"/>
  <c r="O1443" i="6" s="1"/>
  <c r="N1937" i="6"/>
  <c r="O1937" i="6" s="1"/>
  <c r="N1992" i="6"/>
  <c r="O1992" i="6" s="1"/>
  <c r="N1322" i="6"/>
  <c r="O1322" i="6" s="1"/>
  <c r="N1591" i="6"/>
  <c r="O1591" i="6" s="1"/>
  <c r="J1160" i="6"/>
  <c r="J1853" i="6"/>
  <c r="J1718" i="6"/>
  <c r="J1900" i="6"/>
  <c r="J1828" i="6"/>
  <c r="N763" i="6"/>
  <c r="O763" i="6" s="1"/>
  <c r="N1719" i="6"/>
  <c r="O1719" i="6" s="1"/>
  <c r="G1652" i="6"/>
  <c r="J1652" i="6" s="1"/>
  <c r="N129" i="6"/>
  <c r="O129" i="6" s="1"/>
  <c r="N1062" i="6"/>
  <c r="O1062" i="6" s="1"/>
  <c r="N1390" i="6"/>
  <c r="O1390" i="6" s="1"/>
  <c r="N555" i="6"/>
  <c r="O555" i="6" s="1"/>
  <c r="N1538" i="6"/>
  <c r="O1538" i="6" s="1"/>
  <c r="N1094" i="6"/>
  <c r="O1094" i="6" s="1"/>
  <c r="N729" i="6"/>
  <c r="O729" i="6" s="1"/>
  <c r="N1048" i="6"/>
  <c r="O1048" i="6" s="1"/>
  <c r="N171" i="6"/>
  <c r="O171" i="6" s="1"/>
  <c r="N786" i="6"/>
  <c r="O786" i="6" s="1"/>
  <c r="N570" i="6"/>
  <c r="O570" i="6" s="1"/>
  <c r="G1214" i="6"/>
  <c r="J1214" i="6" s="1"/>
  <c r="N1639" i="6"/>
  <c r="O1639" i="6" s="1"/>
  <c r="N350" i="6"/>
  <c r="O350" i="6" s="1"/>
  <c r="N809" i="6"/>
  <c r="O809" i="6" s="1"/>
  <c r="N1004" i="6"/>
  <c r="O1004" i="6" s="1"/>
  <c r="N548" i="6"/>
  <c r="O548" i="6" s="1"/>
  <c r="N422" i="6"/>
  <c r="O422" i="6" s="1"/>
  <c r="N734" i="6"/>
  <c r="O734" i="6" s="1"/>
  <c r="N816" i="6"/>
  <c r="O816" i="6" s="1"/>
  <c r="N228" i="6"/>
  <c r="O228" i="6" s="1"/>
  <c r="N891" i="6"/>
  <c r="O891" i="6" s="1"/>
  <c r="N1017" i="6"/>
  <c r="O1017" i="6" s="1"/>
  <c r="N940" i="6"/>
  <c r="O940" i="6" s="1"/>
  <c r="N145" i="6"/>
  <c r="O145" i="6" s="1"/>
  <c r="G29" i="6"/>
  <c r="J29" i="6" s="1"/>
  <c r="N920" i="6"/>
  <c r="O920" i="6" s="1"/>
  <c r="N1306" i="6"/>
  <c r="O1306" i="6" s="1"/>
  <c r="N1647" i="6"/>
  <c r="O1647" i="6" s="1"/>
  <c r="N1711" i="6"/>
  <c r="O1711" i="6" s="1"/>
  <c r="N1286" i="6"/>
  <c r="O1286" i="6" s="1"/>
  <c r="G1358" i="6"/>
  <c r="J1358" i="6" s="1"/>
  <c r="J1119" i="6"/>
  <c r="J1757" i="6"/>
  <c r="J2018" i="6"/>
  <c r="N1196" i="6"/>
  <c r="O1196" i="6" s="1"/>
  <c r="N47" i="6"/>
  <c r="O47" i="6" s="1"/>
  <c r="N757" i="6"/>
  <c r="O757" i="6" s="1"/>
  <c r="N896" i="6"/>
  <c r="O896" i="6" s="1"/>
  <c r="G1902" i="6"/>
  <c r="J1902" i="6" s="1"/>
  <c r="N1721" i="6"/>
  <c r="O1721" i="6" s="1"/>
  <c r="G1610" i="6"/>
  <c r="J1610" i="6" s="1"/>
  <c r="J31" i="6"/>
  <c r="J1859" i="6"/>
  <c r="J1959" i="6"/>
  <c r="J1763" i="6"/>
  <c r="J2024" i="6"/>
  <c r="J1744" i="6"/>
  <c r="J1636" i="6"/>
  <c r="J1525" i="6"/>
  <c r="J1752" i="6"/>
  <c r="J1584" i="6"/>
  <c r="J1535" i="6"/>
  <c r="J1319" i="6"/>
  <c r="J1303" i="6"/>
  <c r="J754" i="6"/>
  <c r="N263" i="6"/>
  <c r="O263" i="6" s="1"/>
  <c r="N682" i="6"/>
  <c r="O682" i="6" s="1"/>
  <c r="N37" i="6"/>
  <c r="O37" i="6" s="1"/>
  <c r="N472" i="6"/>
  <c r="O472" i="6" s="1"/>
  <c r="N170" i="6"/>
  <c r="O170" i="6" s="1"/>
  <c r="N1197" i="6"/>
  <c r="O1197" i="6" s="1"/>
  <c r="N98" i="6"/>
  <c r="O98" i="6" s="1"/>
  <c r="N936" i="6"/>
  <c r="O936" i="6" s="1"/>
  <c r="N163" i="6"/>
  <c r="O163" i="6" s="1"/>
  <c r="N988" i="6"/>
  <c r="O988" i="6" s="1"/>
  <c r="G1404" i="6"/>
  <c r="J1404" i="6" s="1"/>
  <c r="N1073" i="6"/>
  <c r="O1073" i="6" s="1"/>
  <c r="N681" i="6"/>
  <c r="O681" i="6" s="1"/>
  <c r="N904" i="6"/>
  <c r="O904" i="6" s="1"/>
  <c r="N1140" i="6"/>
  <c r="O1140" i="6" s="1"/>
  <c r="N575" i="6"/>
  <c r="O575" i="6" s="1"/>
  <c r="N184" i="6"/>
  <c r="O184" i="6" s="1"/>
  <c r="N1003" i="6"/>
  <c r="O1003" i="6" s="1"/>
  <c r="G1323" i="6"/>
  <c r="J1323" i="6" s="1"/>
  <c r="G1960" i="6"/>
  <c r="J1960" i="6" s="1"/>
  <c r="N1208" i="6"/>
  <c r="O1208" i="6" s="1"/>
  <c r="N1091" i="6"/>
  <c r="O1091" i="6" s="1"/>
  <c r="N698" i="6"/>
  <c r="O698" i="6" s="1"/>
  <c r="N715" i="6"/>
  <c r="O715" i="6" s="1"/>
  <c r="N690" i="6"/>
  <c r="O690" i="6" s="1"/>
  <c r="G1512" i="6"/>
  <c r="J1512" i="6" s="1"/>
  <c r="G1607" i="6"/>
  <c r="J1607" i="6" s="1"/>
  <c r="N598" i="6"/>
  <c r="O598" i="6" s="1"/>
  <c r="N280" i="6"/>
  <c r="O280" i="6" s="1"/>
  <c r="N370" i="6"/>
  <c r="O370" i="6" s="1"/>
  <c r="G1339" i="6"/>
  <c r="J1339" i="6" s="1"/>
  <c r="N1287" i="6"/>
  <c r="O1287" i="6" s="1"/>
  <c r="G1391" i="6"/>
  <c r="J1391" i="6" s="1"/>
  <c r="G1888" i="6"/>
  <c r="J1888" i="6" s="1"/>
  <c r="N1231" i="6"/>
  <c r="O1231" i="6" s="1"/>
  <c r="G1571" i="6"/>
  <c r="J1571" i="6" s="1"/>
  <c r="G1862" i="6"/>
  <c r="J1862" i="6" s="1"/>
  <c r="N17" i="6"/>
  <c r="O17" i="6" s="1"/>
  <c r="N216" i="6"/>
  <c r="O216" i="6" s="1"/>
  <c r="N1002" i="6"/>
  <c r="O1002" i="6" s="1"/>
  <c r="N435" i="6"/>
  <c r="O435" i="6" s="1"/>
  <c r="N1021" i="6"/>
  <c r="O1021" i="6" s="1"/>
  <c r="N505" i="6"/>
  <c r="O505" i="6" s="1"/>
  <c r="G1914" i="6"/>
  <c r="J1914" i="6" s="1"/>
  <c r="N2027" i="6"/>
  <c r="O2027" i="6" s="1"/>
  <c r="N266" i="6"/>
  <c r="O266" i="6" s="1"/>
  <c r="N1251" i="6"/>
  <c r="O1251" i="6" s="1"/>
  <c r="G1359" i="6"/>
  <c r="J1359" i="6" s="1"/>
  <c r="N248" i="6"/>
  <c r="O248" i="6" s="1"/>
  <c r="N587" i="6"/>
  <c r="O587" i="6" s="1"/>
  <c r="N958" i="6"/>
  <c r="O958" i="6" s="1"/>
  <c r="N22" i="6"/>
  <c r="O22" i="6" s="1"/>
  <c r="N31" i="6"/>
  <c r="O31" i="6" s="1"/>
  <c r="N392" i="6"/>
  <c r="O392" i="6" s="1"/>
  <c r="N449" i="6"/>
  <c r="O449" i="6" s="1"/>
  <c r="N861" i="6"/>
  <c r="O861" i="6" s="1"/>
  <c r="N627" i="6"/>
  <c r="O627" i="6" s="1"/>
  <c r="N1283" i="6"/>
  <c r="O1283" i="6" s="1"/>
  <c r="N1742" i="6"/>
  <c r="O1742" i="6" s="1"/>
  <c r="G1849" i="6"/>
  <c r="J1849" i="6" s="1"/>
  <c r="N1959" i="6"/>
  <c r="O1959" i="6" s="1"/>
  <c r="G1217" i="6"/>
  <c r="J1217" i="6" s="1"/>
  <c r="G1714" i="6"/>
  <c r="J1714" i="6" s="1"/>
  <c r="N1705" i="6"/>
  <c r="O1705" i="6" s="1"/>
  <c r="N1356" i="6"/>
  <c r="O1356" i="6" s="1"/>
  <c r="G1361" i="6"/>
  <c r="J1361" i="6" s="1"/>
  <c r="N1125" i="6"/>
  <c r="O1125" i="6" s="1"/>
  <c r="N800" i="6"/>
  <c r="O800" i="6" s="1"/>
  <c r="N821" i="6"/>
  <c r="O821" i="6" s="1"/>
  <c r="N140" i="6"/>
  <c r="O140" i="6" s="1"/>
  <c r="N978" i="6"/>
  <c r="O978" i="6" s="1"/>
  <c r="N381" i="6"/>
  <c r="O381" i="6" s="1"/>
  <c r="N1608" i="6"/>
  <c r="O1608" i="6" s="1"/>
  <c r="N1328" i="6"/>
  <c r="O1328" i="6" s="1"/>
  <c r="N1375" i="6"/>
  <c r="O1375" i="6" s="1"/>
  <c r="G1725" i="6"/>
  <c r="J1725" i="6" s="1"/>
  <c r="G2034" i="6"/>
  <c r="J2034" i="6" s="1"/>
  <c r="N507" i="6"/>
  <c r="O507" i="6" s="1"/>
  <c r="N207" i="6"/>
  <c r="O207" i="6" s="1"/>
  <c r="N1961" i="6"/>
  <c r="O1961" i="6" s="1"/>
  <c r="N395" i="6"/>
  <c r="O395" i="6" s="1"/>
  <c r="N357" i="6"/>
  <c r="O357" i="6" s="1"/>
  <c r="N279" i="6"/>
  <c r="O279" i="6" s="1"/>
  <c r="N636" i="6"/>
  <c r="O636" i="6" s="1"/>
  <c r="N839" i="6"/>
  <c r="O839" i="6" s="1"/>
  <c r="N1025" i="6"/>
  <c r="O1025" i="6" s="1"/>
  <c r="N385" i="6"/>
  <c r="O385" i="6" s="1"/>
  <c r="N1169" i="6"/>
  <c r="O1169" i="6" s="1"/>
  <c r="N1019" i="6"/>
  <c r="O1019" i="6" s="1"/>
  <c r="N282" i="6"/>
  <c r="O282" i="6" s="1"/>
  <c r="N868" i="6"/>
  <c r="O868" i="6" s="1"/>
  <c r="N952" i="6"/>
  <c r="O952" i="6" s="1"/>
  <c r="N699" i="6"/>
  <c r="O699" i="6" s="1"/>
  <c r="N1516" i="6"/>
  <c r="O1516" i="6" s="1"/>
  <c r="N78" i="6"/>
  <c r="O78" i="6" s="1"/>
  <c r="N312" i="6"/>
  <c r="O312" i="6" s="1"/>
  <c r="N1495" i="6"/>
  <c r="O1495" i="6" s="1"/>
  <c r="N1634" i="6"/>
  <c r="O1634" i="6" s="1"/>
  <c r="N1271" i="6"/>
  <c r="O1271" i="6" s="1"/>
  <c r="N1536" i="6"/>
  <c r="O1536" i="6" s="1"/>
  <c r="N1971" i="6"/>
  <c r="O1971" i="6" s="1"/>
  <c r="N1790" i="6"/>
  <c r="O1790" i="6" s="1"/>
  <c r="G1428" i="6"/>
  <c r="J1428" i="6" s="1"/>
  <c r="N1948" i="6"/>
  <c r="O1948" i="6" s="1"/>
  <c r="G1668" i="6"/>
  <c r="J1668" i="6" s="1"/>
  <c r="G1595" i="6"/>
  <c r="J1595" i="6" s="1"/>
  <c r="N633" i="6"/>
  <c r="O633" i="6" s="1"/>
  <c r="N742" i="6"/>
  <c r="O742" i="6" s="1"/>
  <c r="N658" i="6"/>
  <c r="O658" i="6" s="1"/>
  <c r="N2003" i="6"/>
  <c r="O2003" i="6" s="1"/>
  <c r="N1559" i="6"/>
  <c r="O1559" i="6" s="1"/>
  <c r="G1427" i="6"/>
  <c r="J1427" i="6" s="1"/>
  <c r="N348" i="6"/>
  <c r="O348" i="6" s="1"/>
  <c r="N262" i="6"/>
  <c r="O262" i="6" s="1"/>
  <c r="G1672" i="6"/>
  <c r="J1672" i="6" s="1"/>
  <c r="G1716" i="6"/>
  <c r="J1716" i="6" s="1"/>
  <c r="N1920" i="6"/>
  <c r="O1920" i="6" s="1"/>
  <c r="N776" i="6"/>
  <c r="O776" i="6" s="1"/>
  <c r="N1061" i="6"/>
  <c r="O1061" i="6" s="1"/>
  <c r="N927" i="6"/>
  <c r="O927" i="6" s="1"/>
  <c r="N934" i="6"/>
  <c r="O934" i="6" s="1"/>
  <c r="N770" i="6"/>
  <c r="O770" i="6" s="1"/>
  <c r="N1752" i="6"/>
  <c r="O1752" i="6" s="1"/>
  <c r="G1824" i="6"/>
  <c r="J1824" i="6" s="1"/>
  <c r="N1830" i="6"/>
  <c r="O1830" i="6" s="1"/>
  <c r="G1996" i="6"/>
  <c r="J1996" i="6" s="1"/>
  <c r="G1342" i="6"/>
  <c r="J1342" i="6" s="1"/>
  <c r="G1355" i="6"/>
  <c r="J1355" i="6" s="1"/>
  <c r="N473" i="6"/>
  <c r="O473" i="6" s="1"/>
  <c r="N579" i="6"/>
  <c r="O579" i="6" s="1"/>
  <c r="N339" i="6"/>
  <c r="O339" i="6" s="1"/>
  <c r="N366" i="6"/>
  <c r="O366" i="6" s="1"/>
  <c r="N526" i="6"/>
  <c r="O526" i="6" s="1"/>
  <c r="G1758" i="6"/>
  <c r="J1758" i="6" s="1"/>
  <c r="G1788" i="6"/>
  <c r="J1788" i="6" s="1"/>
  <c r="G1780" i="6"/>
  <c r="J1780" i="6" s="1"/>
  <c r="N1852" i="6"/>
  <c r="O1852" i="6" s="1"/>
  <c r="N1703" i="6"/>
  <c r="O1703" i="6" s="1"/>
  <c r="G1786" i="6"/>
  <c r="J1786" i="6" s="1"/>
  <c r="G1482" i="6"/>
  <c r="J1482" i="6" s="1"/>
  <c r="G1600" i="6"/>
  <c r="J1600" i="6" s="1"/>
  <c r="N329" i="6"/>
  <c r="O329" i="6" s="1"/>
  <c r="N161" i="6"/>
  <c r="O161" i="6" s="1"/>
  <c r="N416" i="6"/>
  <c r="O416" i="6" s="1"/>
  <c r="N846" i="6"/>
  <c r="O846" i="6" s="1"/>
  <c r="N72" i="6"/>
  <c r="O72" i="6" s="1"/>
  <c r="N834" i="6"/>
  <c r="O834" i="6" s="1"/>
  <c r="N490" i="6"/>
  <c r="O490" i="6" s="1"/>
  <c r="N142" i="6"/>
  <c r="O142" i="6" s="1"/>
  <c r="N646" i="6"/>
  <c r="O646" i="6" s="1"/>
  <c r="N104" i="6"/>
  <c r="O104" i="6" s="1"/>
  <c r="N18" i="6"/>
  <c r="O18" i="6" s="1"/>
  <c r="N1548" i="6"/>
  <c r="O1548" i="6" s="1"/>
  <c r="G1844" i="6"/>
  <c r="J1844" i="6" s="1"/>
  <c r="N1895" i="6"/>
  <c r="O1895" i="6" s="1"/>
  <c r="G1858" i="6"/>
  <c r="J1858" i="6" s="1"/>
  <c r="G1966" i="6"/>
  <c r="J1966" i="6" s="1"/>
  <c r="G1253" i="6"/>
  <c r="J1253" i="6" s="1"/>
  <c r="G1802" i="6"/>
  <c r="J1802" i="6" s="1"/>
  <c r="N2032" i="6"/>
  <c r="O2032" i="6" s="1"/>
  <c r="N1584" i="6"/>
  <c r="O1584" i="6" s="1"/>
  <c r="N1396" i="6"/>
  <c r="O1396" i="6" s="1"/>
  <c r="N1499" i="6"/>
  <c r="O1499" i="6" s="1"/>
  <c r="N1642" i="6"/>
  <c r="O1642" i="6" s="1"/>
  <c r="G1247" i="6"/>
  <c r="J1247" i="6" s="1"/>
  <c r="G1863" i="6"/>
  <c r="J1863" i="6" s="1"/>
  <c r="N680" i="6"/>
  <c r="O680" i="6" s="1"/>
  <c r="N648" i="6"/>
  <c r="O648" i="6" s="1"/>
  <c r="N1005" i="6"/>
  <c r="O1005" i="6" s="1"/>
  <c r="N334" i="6"/>
  <c r="O334" i="6" s="1"/>
  <c r="N1940" i="6"/>
  <c r="O1940" i="6" s="1"/>
  <c r="N14" i="6"/>
  <c r="O14" i="6" s="1"/>
  <c r="N86" i="6"/>
  <c r="O86" i="6" s="1"/>
  <c r="N299" i="6"/>
  <c r="O299" i="6" s="1"/>
  <c r="N794" i="6"/>
  <c r="O794" i="6" s="1"/>
  <c r="N440" i="6"/>
  <c r="O440" i="6" s="1"/>
  <c r="N398" i="6"/>
  <c r="O398" i="6" s="1"/>
  <c r="N1835" i="6"/>
  <c r="O1835" i="6" s="1"/>
  <c r="N2012" i="6"/>
  <c r="O2012" i="6" s="1"/>
  <c r="N35" i="6"/>
  <c r="O35" i="6" s="1"/>
  <c r="N593" i="6"/>
  <c r="O593" i="6" s="1"/>
  <c r="N851" i="6"/>
  <c r="O851" i="6" s="1"/>
  <c r="N923" i="6"/>
  <c r="O923" i="6" s="1"/>
  <c r="N408" i="6"/>
  <c r="O408" i="6" s="1"/>
  <c r="N549" i="6"/>
  <c r="O549" i="6" s="1"/>
  <c r="N1032" i="6"/>
  <c r="O1032" i="6" s="1"/>
  <c r="N903" i="6"/>
  <c r="O903" i="6" s="1"/>
  <c r="N1038" i="6"/>
  <c r="O1038" i="6" s="1"/>
  <c r="N51" i="6"/>
  <c r="O51" i="6" s="1"/>
  <c r="N504" i="6"/>
  <c r="O504" i="6" s="1"/>
  <c r="N223" i="6"/>
  <c r="O223" i="6" s="1"/>
  <c r="N1018" i="6"/>
  <c r="O1018" i="6" s="1"/>
  <c r="N747" i="6"/>
  <c r="O747" i="6" s="1"/>
  <c r="G1218" i="6"/>
  <c r="J1218" i="6" s="1"/>
  <c r="G1270" i="6"/>
  <c r="J1270" i="6" s="1"/>
  <c r="G1576" i="6"/>
  <c r="J1576" i="6" s="1"/>
  <c r="G1567" i="6"/>
  <c r="J1567" i="6" s="1"/>
  <c r="N1644" i="6"/>
  <c r="O1644" i="6" s="1"/>
  <c r="G1646" i="6"/>
  <c r="J1646" i="6" s="1"/>
  <c r="N1763" i="6"/>
  <c r="O1763" i="6" s="1"/>
  <c r="G1985" i="6"/>
  <c r="J1985" i="6" s="1"/>
  <c r="G1290" i="6"/>
  <c r="J1290" i="6" s="1"/>
  <c r="N1393" i="6"/>
  <c r="O1393" i="6" s="1"/>
  <c r="N1814" i="6"/>
  <c r="O1814" i="6" s="1"/>
  <c r="N1181" i="6"/>
  <c r="O1181" i="6" s="1"/>
  <c r="N119" i="6"/>
  <c r="O119" i="6" s="1"/>
  <c r="N55" i="6"/>
  <c r="O55" i="6" s="1"/>
  <c r="N875" i="6"/>
  <c r="O875" i="6" s="1"/>
  <c r="N1084" i="6"/>
  <c r="O1084" i="6" s="1"/>
  <c r="N641" i="6"/>
  <c r="O641" i="6" s="1"/>
  <c r="N552" i="6"/>
  <c r="O552" i="6" s="1"/>
  <c r="N75" i="6"/>
  <c r="O75" i="6" s="1"/>
  <c r="N909" i="6"/>
  <c r="O909" i="6" s="1"/>
  <c r="N1168" i="6"/>
  <c r="O1168" i="6" s="1"/>
  <c r="N378" i="6"/>
  <c r="O378" i="6" s="1"/>
  <c r="N955" i="6"/>
  <c r="O955" i="6" s="1"/>
  <c r="N1155" i="6"/>
  <c r="O1155" i="6" s="1"/>
  <c r="G2008" i="6"/>
  <c r="J2008" i="6" s="1"/>
  <c r="N2024" i="6"/>
  <c r="O2024" i="6" s="1"/>
  <c r="G1211" i="6"/>
  <c r="J1211" i="6" s="1"/>
  <c r="N1593" i="6"/>
  <c r="O1593" i="6" s="1"/>
  <c r="N1636" i="6"/>
  <c r="O1636" i="6" s="1"/>
  <c r="N360" i="6"/>
  <c r="O360" i="6" s="1"/>
  <c r="N1853" i="6"/>
  <c r="O1853" i="6" s="1"/>
  <c r="N852" i="6"/>
  <c r="O852" i="6" s="1"/>
  <c r="G1972" i="6"/>
  <c r="J1972" i="6" s="1"/>
  <c r="N1160" i="6"/>
  <c r="O1160" i="6" s="1"/>
  <c r="N353" i="6"/>
  <c r="O353" i="6" s="1"/>
  <c r="N765" i="6"/>
  <c r="O765" i="6" s="1"/>
  <c r="N1679" i="6"/>
  <c r="O1679" i="6" s="1"/>
  <c r="N1864" i="6"/>
  <c r="O1864" i="6" s="1"/>
  <c r="N1841" i="6"/>
  <c r="O1841" i="6" s="1"/>
  <c r="N268" i="6"/>
  <c r="O268" i="6" s="1"/>
  <c r="N206" i="6"/>
  <c r="O206" i="6" s="1"/>
  <c r="N696" i="6"/>
  <c r="O696" i="6" s="1"/>
  <c r="N951" i="6"/>
  <c r="O951" i="6" s="1"/>
  <c r="N808" i="6"/>
  <c r="O808" i="6" s="1"/>
  <c r="N8" i="6"/>
  <c r="O8" i="6" s="1"/>
  <c r="N1986" i="6"/>
  <c r="O1986" i="6" s="1"/>
  <c r="G1476" i="6"/>
  <c r="J1476" i="6" s="1"/>
  <c r="N1612" i="6"/>
  <c r="O1612" i="6" s="1"/>
  <c r="N1697" i="6"/>
  <c r="O1697" i="6" s="1"/>
  <c r="N120" i="6"/>
  <c r="O120" i="6" s="1"/>
  <c r="N1187" i="6"/>
  <c r="O1187" i="6" s="1"/>
  <c r="N536" i="6"/>
  <c r="O536" i="6" s="1"/>
  <c r="N209" i="6"/>
  <c r="O209" i="6" s="1"/>
  <c r="N530" i="6"/>
  <c r="O530" i="6" s="1"/>
  <c r="N824" i="6"/>
  <c r="O824" i="6" s="1"/>
  <c r="N723" i="6"/>
  <c r="O723" i="6" s="1"/>
  <c r="G1440" i="6"/>
  <c r="J1440" i="6" s="1"/>
  <c r="N1463" i="6"/>
  <c r="O1463" i="6" s="1"/>
  <c r="G1537" i="6"/>
  <c r="J1537" i="6" s="1"/>
  <c r="N1658" i="6"/>
  <c r="O1658" i="6" s="1"/>
  <c r="G1924" i="6"/>
  <c r="J1924" i="6" s="1"/>
  <c r="G1680" i="6"/>
  <c r="J1680" i="6" s="1"/>
  <c r="N1880" i="6"/>
  <c r="O1880" i="6" s="1"/>
  <c r="G1708" i="6"/>
  <c r="J1708" i="6" s="1"/>
  <c r="N471" i="6"/>
  <c r="O471" i="6" s="1"/>
  <c r="N187" i="6"/>
  <c r="O187" i="6" s="1"/>
  <c r="N832" i="6"/>
  <c r="O832" i="6" s="1"/>
  <c r="N860" i="6"/>
  <c r="O860" i="6" s="1"/>
  <c r="N1319" i="6"/>
  <c r="O1319" i="6" s="1"/>
  <c r="N1535" i="6"/>
  <c r="O1535" i="6" s="1"/>
  <c r="N1525" i="6"/>
  <c r="O1525" i="6" s="1"/>
  <c r="N1859" i="6"/>
  <c r="O1859" i="6" s="1"/>
  <c r="G1899" i="6"/>
  <c r="J1899" i="6" s="1"/>
  <c r="N479" i="6"/>
  <c r="O479" i="6" s="1"/>
  <c r="N65" i="6"/>
  <c r="O65" i="6" s="1"/>
  <c r="N95" i="6"/>
  <c r="O95" i="6" s="1"/>
  <c r="N1120" i="6"/>
  <c r="O1120" i="6" s="1"/>
  <c r="N42" i="6"/>
  <c r="O42" i="6" s="1"/>
  <c r="N1107" i="6"/>
  <c r="O1107" i="6" s="1"/>
  <c r="N1900" i="6"/>
  <c r="O1900" i="6" s="1"/>
  <c r="G2031" i="6"/>
  <c r="J2031" i="6" s="1"/>
  <c r="G1931" i="6"/>
  <c r="J1931" i="6" s="1"/>
  <c r="G1936" i="6"/>
  <c r="J1936" i="6" s="1"/>
  <c r="G1805" i="6"/>
  <c r="J1805" i="6" s="1"/>
  <c r="N756" i="6"/>
  <c r="O756" i="6" s="1"/>
  <c r="N957" i="6"/>
  <c r="O957" i="6" s="1"/>
  <c r="N976" i="6"/>
  <c r="O976" i="6" s="1"/>
  <c r="N112" i="6"/>
  <c r="O112" i="6" s="1"/>
  <c r="N448" i="6"/>
  <c r="O448" i="6" s="1"/>
  <c r="N541" i="6"/>
  <c r="O541" i="6" s="1"/>
  <c r="N200" i="6"/>
  <c r="O200" i="6" s="1"/>
  <c r="N122" i="6"/>
  <c r="O122" i="6" s="1"/>
  <c r="N1402" i="6"/>
  <c r="O1402" i="6" s="1"/>
  <c r="N1487" i="6"/>
  <c r="O1487" i="6" s="1"/>
  <c r="N1804" i="6"/>
  <c r="O1804" i="6" s="1"/>
  <c r="G1887" i="6"/>
  <c r="J1887" i="6" s="1"/>
  <c r="N1202" i="6"/>
  <c r="O1202" i="6" s="1"/>
  <c r="N899" i="6"/>
  <c r="O899" i="6" s="1"/>
  <c r="N649" i="6"/>
  <c r="O649" i="6" s="1"/>
  <c r="G1415" i="6"/>
  <c r="J1415" i="6" s="1"/>
  <c r="N1350" i="6"/>
  <c r="O1350" i="6" s="1"/>
  <c r="G1812" i="6"/>
  <c r="J1812" i="6" s="1"/>
  <c r="N1392" i="6"/>
  <c r="O1392" i="6" s="1"/>
  <c r="G1952" i="6"/>
  <c r="J1952" i="6" s="1"/>
  <c r="N1955" i="6"/>
  <c r="O1955" i="6" s="1"/>
  <c r="N168" i="6"/>
  <c r="O168" i="6" s="1"/>
  <c r="N159" i="6"/>
  <c r="O159" i="6" s="1"/>
  <c r="N121" i="6"/>
  <c r="O121" i="6" s="1"/>
  <c r="N1028" i="6"/>
  <c r="O1028" i="6" s="1"/>
  <c r="N913" i="6"/>
  <c r="O913" i="6" s="1"/>
  <c r="N979" i="6"/>
  <c r="O979" i="6" s="1"/>
  <c r="N133" i="6"/>
  <c r="O133" i="6" s="1"/>
  <c r="N1504" i="6"/>
  <c r="O1504" i="6" s="1"/>
  <c r="G1740" i="6"/>
  <c r="J1740" i="6" s="1"/>
  <c r="N1868" i="6"/>
  <c r="O1868" i="6" s="1"/>
  <c r="G1631" i="6"/>
  <c r="J1631" i="6" s="1"/>
  <c r="N1730" i="6"/>
  <c r="O1730" i="6" s="1"/>
  <c r="N1632" i="6"/>
  <c r="O1632" i="6" s="1"/>
  <c r="G1704" i="6"/>
  <c r="J1704" i="6" s="1"/>
  <c r="N342" i="6"/>
  <c r="O342" i="6" s="1"/>
  <c r="N292" i="6"/>
  <c r="O292" i="6" s="1"/>
  <c r="N1133" i="6"/>
  <c r="O1133" i="6" s="1"/>
  <c r="N1056" i="6"/>
  <c r="O1056" i="6" s="1"/>
  <c r="N718" i="6"/>
  <c r="O718" i="6" s="1"/>
  <c r="N113" i="6"/>
  <c r="O113" i="6" s="1"/>
  <c r="N344" i="6"/>
  <c r="O344" i="6" s="1"/>
  <c r="N1079" i="6"/>
  <c r="O1079" i="6" s="1"/>
  <c r="N195" i="6"/>
  <c r="O195" i="6" s="1"/>
  <c r="N390" i="6"/>
  <c r="O390" i="6" s="1"/>
  <c r="N822" i="6"/>
  <c r="O822" i="6" s="1"/>
  <c r="N351" i="6"/>
  <c r="O351" i="6" s="1"/>
  <c r="N331" i="6"/>
  <c r="O331" i="6" s="1"/>
  <c r="N313" i="6"/>
  <c r="O313" i="6" s="1"/>
  <c r="N270" i="6"/>
  <c r="O270" i="6" s="1"/>
  <c r="N1112" i="6"/>
  <c r="O1112" i="6" s="1"/>
  <c r="N563" i="6"/>
  <c r="O563" i="6" s="1"/>
  <c r="G1242" i="6"/>
  <c r="J1242" i="6" s="1"/>
  <c r="G1979" i="6"/>
  <c r="J1979" i="6" s="1"/>
  <c r="N1258" i="6"/>
  <c r="O1258" i="6" s="1"/>
  <c r="G1465" i="6"/>
  <c r="J1465" i="6" s="1"/>
  <c r="N1625" i="6"/>
  <c r="O1625" i="6" s="1"/>
  <c r="G1451" i="6"/>
  <c r="J1451" i="6" s="1"/>
  <c r="N545" i="6"/>
  <c r="O545" i="6" s="1"/>
  <c r="N1070" i="6"/>
  <c r="O1070" i="6" s="1"/>
  <c r="N813" i="6"/>
  <c r="O813" i="6" s="1"/>
  <c r="N1063" i="6"/>
  <c r="O1063" i="6" s="1"/>
  <c r="N1210" i="6"/>
  <c r="O1210" i="6" s="1"/>
  <c r="N850" i="6"/>
  <c r="O850" i="6" s="1"/>
  <c r="N1203" i="6"/>
  <c r="O1203" i="6" s="1"/>
  <c r="N56" i="6"/>
  <c r="O56" i="6" s="1"/>
  <c r="N1660" i="6"/>
  <c r="O1660" i="6" s="1"/>
  <c r="N1696" i="6"/>
  <c r="O1696" i="6" s="1"/>
  <c r="N1768" i="6"/>
  <c r="O1768" i="6" s="1"/>
  <c r="G1905" i="6"/>
  <c r="J1905" i="6" s="1"/>
  <c r="G1984" i="6"/>
  <c r="J1984" i="6" s="1"/>
  <c r="G1343" i="6"/>
  <c r="J1343" i="6" s="1"/>
  <c r="N689" i="6"/>
  <c r="O689" i="6" s="1"/>
  <c r="N257" i="6"/>
  <c r="O257" i="6" s="1"/>
  <c r="N362" i="6"/>
  <c r="O362" i="6" s="1"/>
  <c r="N987" i="6"/>
  <c r="O987" i="6" s="1"/>
  <c r="N654" i="6"/>
  <c r="O654" i="6" s="1"/>
  <c r="N733" i="6"/>
  <c r="O733" i="6" s="1"/>
  <c r="G1464" i="6"/>
  <c r="J1464" i="6" s="1"/>
  <c r="N1912" i="6"/>
  <c r="O1912" i="6" s="1"/>
  <c r="N2020" i="6"/>
  <c r="O2020" i="6" s="1"/>
  <c r="G2006" i="6"/>
  <c r="J2006" i="6" s="1"/>
  <c r="N600" i="6"/>
  <c r="O600" i="6" s="1"/>
  <c r="N766" i="6"/>
  <c r="O766" i="6" s="1"/>
  <c r="N817" i="6"/>
  <c r="O817" i="6" s="1"/>
  <c r="G1235" i="6"/>
  <c r="J1235" i="6" s="1"/>
  <c r="G1523" i="6"/>
  <c r="J1523" i="6" s="1"/>
  <c r="N1913" i="6"/>
  <c r="O1913" i="6" s="1"/>
  <c r="N1222" i="6"/>
  <c r="O1222" i="6" s="1"/>
  <c r="N1840" i="6"/>
  <c r="O1840" i="6" s="1"/>
  <c r="G1500" i="6"/>
  <c r="J1500" i="6" s="1"/>
  <c r="S542" i="6"/>
  <c r="S1815" i="6"/>
  <c r="S1636" i="6"/>
  <c r="S154" i="6"/>
  <c r="S159" i="6"/>
  <c r="S1685" i="6"/>
  <c r="S360" i="6"/>
  <c r="S978" i="6"/>
  <c r="S548" i="6"/>
  <c r="S1949" i="6"/>
  <c r="S1205" i="6"/>
  <c r="S986" i="6"/>
  <c r="S1384" i="6"/>
  <c r="S303" i="6"/>
  <c r="S137" i="6"/>
  <c r="S1541" i="6"/>
  <c r="S1091" i="6"/>
  <c r="S1959" i="6"/>
  <c r="S1090" i="6"/>
  <c r="S686" i="6"/>
  <c r="S1971" i="6"/>
  <c r="S1485" i="6"/>
  <c r="S581" i="6"/>
  <c r="S1037" i="6"/>
  <c r="S7" i="6"/>
  <c r="S151" i="6"/>
  <c r="S499" i="6"/>
  <c r="S1829" i="6"/>
  <c r="S1104" i="6"/>
  <c r="S1094" i="6"/>
  <c r="S820" i="6"/>
  <c r="S1479" i="6"/>
  <c r="S1916" i="6"/>
  <c r="S1327" i="6"/>
  <c r="S183" i="6"/>
  <c r="S105" i="6"/>
  <c r="S832" i="6"/>
  <c r="S1227" i="6"/>
  <c r="S1695" i="6"/>
  <c r="S1928" i="6"/>
  <c r="S1516" i="6"/>
  <c r="S889" i="6"/>
  <c r="S1045" i="6"/>
  <c r="S483" i="6"/>
  <c r="S173" i="6"/>
  <c r="S1125" i="6"/>
  <c r="S1127" i="6"/>
  <c r="S1853" i="6"/>
  <c r="S858" i="6"/>
  <c r="S1263" i="6"/>
  <c r="S1863" i="6"/>
  <c r="S1069" i="6"/>
  <c r="S158" i="6"/>
  <c r="S1528" i="6"/>
  <c r="S1522" i="6"/>
  <c r="S1875" i="6"/>
  <c r="S1980" i="6"/>
  <c r="S1909" i="6"/>
  <c r="S485" i="6"/>
  <c r="S55" i="6"/>
  <c r="S141" i="6"/>
  <c r="S285" i="6"/>
  <c r="S729" i="6"/>
  <c r="S1659" i="6"/>
  <c r="S1311" i="6"/>
  <c r="S1370" i="6"/>
  <c r="S850" i="6"/>
  <c r="S1095" i="6"/>
  <c r="S67" i="6"/>
  <c r="S320" i="6"/>
  <c r="S764" i="6"/>
  <c r="S1175" i="6"/>
  <c r="S1613" i="6"/>
  <c r="S594" i="6"/>
  <c r="S1174" i="6"/>
  <c r="S1153" i="6"/>
  <c r="S221" i="6"/>
  <c r="S1039" i="6"/>
  <c r="S488" i="6"/>
  <c r="S731" i="6"/>
  <c r="S1199" i="6"/>
  <c r="S256" i="6"/>
  <c r="S114" i="6"/>
  <c r="S1599" i="6"/>
  <c r="S1700" i="6"/>
  <c r="S1538" i="6"/>
  <c r="S1452" i="6"/>
  <c r="S562" i="6"/>
  <c r="S229" i="6"/>
  <c r="S399" i="6"/>
  <c r="S1957" i="6"/>
  <c r="S91" i="6"/>
  <c r="S684" i="6"/>
  <c r="S868" i="6"/>
  <c r="S126" i="6"/>
  <c r="S1594" i="6"/>
  <c r="S1779" i="6"/>
  <c r="S1198" i="6"/>
  <c r="S2028" i="6"/>
  <c r="S1981" i="6"/>
  <c r="S677" i="6"/>
  <c r="S1063" i="6"/>
  <c r="S189" i="6"/>
  <c r="S1122" i="6"/>
  <c r="S1407" i="6"/>
  <c r="S1791" i="6"/>
  <c r="S1580" i="6"/>
  <c r="S1482" i="6"/>
  <c r="S1288" i="6"/>
  <c r="S1612" i="6"/>
  <c r="S898" i="6"/>
  <c r="S973" i="6"/>
  <c r="S2012" i="6"/>
  <c r="S136" i="6"/>
  <c r="S115" i="6"/>
  <c r="S335" i="6"/>
  <c r="S767" i="6"/>
  <c r="S1517" i="6"/>
  <c r="S6" i="6"/>
  <c r="S1618" i="6"/>
  <c r="S1635" i="6"/>
  <c r="S1803" i="6"/>
  <c r="S1592" i="6"/>
  <c r="S1286" i="6"/>
  <c r="S1349" i="6"/>
  <c r="S974" i="6"/>
  <c r="S2024" i="6"/>
  <c r="S579" i="6"/>
  <c r="S148" i="6"/>
  <c r="S125" i="6"/>
  <c r="S307" i="6"/>
  <c r="J1089" i="6"/>
  <c r="J537" i="6"/>
  <c r="J1057" i="6"/>
  <c r="J372" i="6"/>
  <c r="J21" i="6"/>
  <c r="J309" i="6"/>
  <c r="J592" i="6"/>
  <c r="J942" i="6"/>
  <c r="J337" i="6"/>
  <c r="J737" i="6"/>
  <c r="J954" i="6"/>
  <c r="J901" i="6"/>
  <c r="J82" i="6"/>
  <c r="J1016" i="6"/>
  <c r="J573" i="6"/>
  <c r="J202" i="6"/>
  <c r="J933" i="6"/>
  <c r="J58" i="6"/>
  <c r="J1075" i="6"/>
  <c r="J1002" i="6"/>
  <c r="J420" i="6"/>
  <c r="J304" i="6"/>
  <c r="J138" i="6"/>
  <c r="J873" i="6"/>
  <c r="J1054" i="6"/>
  <c r="J1198" i="6"/>
  <c r="J1100" i="6"/>
  <c r="J201" i="6"/>
  <c r="J561" i="6"/>
  <c r="J553" i="6"/>
  <c r="J705" i="6"/>
  <c r="J948" i="6"/>
  <c r="J136" i="6"/>
  <c r="J1055" i="6"/>
  <c r="J280" i="6"/>
  <c r="J604" i="6"/>
  <c r="J316" i="6"/>
  <c r="J460" i="6"/>
  <c r="J1098" i="6"/>
  <c r="J892" i="6"/>
  <c r="J172" i="6"/>
  <c r="J916" i="6"/>
  <c r="J628" i="6"/>
  <c r="J1033" i="6"/>
  <c r="J481" i="6"/>
  <c r="J685" i="6"/>
  <c r="J862" i="6"/>
  <c r="J654" i="6"/>
  <c r="J1045" i="6"/>
  <c r="J213" i="6"/>
  <c r="J918" i="6"/>
  <c r="J1077" i="6"/>
  <c r="J25" i="6"/>
  <c r="J730" i="6"/>
  <c r="J421" i="6"/>
  <c r="J486" i="6"/>
  <c r="J458" i="6"/>
  <c r="J927" i="6"/>
  <c r="J310" i="6"/>
  <c r="J883" i="6"/>
  <c r="J911" i="6"/>
  <c r="J1082" i="6"/>
  <c r="J492" i="6"/>
  <c r="J710" i="6"/>
  <c r="J1097" i="6"/>
  <c r="J706" i="6"/>
  <c r="J585" i="6"/>
  <c r="J913" i="6"/>
  <c r="J516" i="6"/>
  <c r="J444" i="6"/>
  <c r="J1015" i="6"/>
  <c r="J1066" i="6"/>
  <c r="J714" i="6"/>
  <c r="J163" i="6"/>
  <c r="J510" i="6"/>
  <c r="J1019" i="6"/>
  <c r="J992" i="6"/>
  <c r="J1099" i="6"/>
  <c r="J945" i="6"/>
  <c r="J85" i="6"/>
  <c r="J1094" i="6"/>
  <c r="J947" i="6"/>
  <c r="J912" i="6"/>
  <c r="J560" i="6"/>
  <c r="J478" i="6"/>
  <c r="J452" i="6"/>
  <c r="J887" i="6"/>
  <c r="J1086" i="6"/>
  <c r="J704" i="6"/>
  <c r="J1064" i="6"/>
  <c r="J769" i="6"/>
  <c r="J1096" i="6"/>
  <c r="J1133" i="6"/>
  <c r="J767" i="6"/>
  <c r="J666" i="6"/>
  <c r="J848" i="6"/>
  <c r="J681" i="6"/>
  <c r="J732" i="6"/>
  <c r="J469" i="6"/>
  <c r="J334" i="6"/>
  <c r="J748" i="6"/>
  <c r="J744" i="6"/>
  <c r="J660" i="6"/>
  <c r="J923" i="6"/>
  <c r="J501" i="6"/>
  <c r="J669" i="6"/>
  <c r="J897" i="6"/>
  <c r="J464" i="6"/>
  <c r="J170" i="6"/>
  <c r="J480" i="6"/>
  <c r="J876" i="6"/>
  <c r="J668" i="6"/>
  <c r="J454" i="6"/>
  <c r="J369" i="6"/>
  <c r="J712" i="6"/>
  <c r="J513" i="6"/>
  <c r="J956" i="6"/>
  <c r="J598" i="6"/>
  <c r="J823" i="6"/>
  <c r="J674" i="6"/>
  <c r="J424" i="6"/>
  <c r="J657" i="6"/>
  <c r="J967" i="6"/>
  <c r="J1000" i="6"/>
  <c r="J1058" i="6"/>
  <c r="J865" i="6"/>
  <c r="J378" i="6"/>
  <c r="J442" i="6"/>
  <c r="J839" i="6"/>
  <c r="J867" i="6"/>
  <c r="J811" i="6"/>
  <c r="J844" i="6"/>
  <c r="J586" i="6"/>
  <c r="J864" i="6"/>
  <c r="J700" i="6"/>
  <c r="J373" i="6"/>
  <c r="J955" i="6"/>
  <c r="J412" i="6"/>
  <c r="J154" i="6"/>
  <c r="J298" i="6"/>
  <c r="J1048" i="6"/>
  <c r="J658" i="6"/>
  <c r="J645" i="6"/>
  <c r="J988" i="6"/>
  <c r="J357" i="6"/>
  <c r="J1046" i="6"/>
  <c r="J1017" i="6"/>
  <c r="J1087" i="6"/>
  <c r="J61" i="6"/>
  <c r="J1044" i="6"/>
  <c r="J208" i="6"/>
  <c r="J498" i="6"/>
  <c r="J740" i="6"/>
  <c r="J670" i="6"/>
  <c r="J453" i="6"/>
  <c r="J994" i="6"/>
  <c r="J801" i="6"/>
  <c r="J957" i="6"/>
  <c r="J408" i="6"/>
  <c r="J840" i="6"/>
  <c r="J306" i="6"/>
  <c r="J678" i="6"/>
  <c r="J456" i="6"/>
  <c r="J1051" i="6"/>
  <c r="J630" i="6"/>
  <c r="J885" i="6"/>
  <c r="J882" i="6"/>
  <c r="J1029" i="6"/>
  <c r="J682" i="6"/>
  <c r="J277" i="6"/>
  <c r="J881" i="6"/>
  <c r="J385" i="6"/>
  <c r="J1060" i="6"/>
  <c r="J826" i="6"/>
  <c r="J1018" i="6"/>
  <c r="J409" i="6"/>
  <c r="J949" i="6"/>
  <c r="J225" i="6"/>
  <c r="J314" i="6"/>
  <c r="J976" i="6"/>
  <c r="J939" i="6"/>
  <c r="J450" i="6"/>
  <c r="J426" i="6"/>
  <c r="J721" i="6"/>
  <c r="J333" i="6"/>
  <c r="J1078" i="6"/>
  <c r="J297" i="6"/>
  <c r="J768" i="6"/>
  <c r="J921" i="6"/>
  <c r="J429" i="6"/>
  <c r="J963" i="6"/>
  <c r="J206" i="6"/>
  <c r="J969" i="6"/>
  <c r="J891" i="6"/>
  <c r="J262" i="6"/>
  <c r="J282" i="6"/>
  <c r="J828" i="6"/>
  <c r="J69" i="6"/>
  <c r="J1014" i="6"/>
  <c r="J639" i="6"/>
  <c r="J205" i="6"/>
  <c r="J850" i="6"/>
  <c r="J646" i="6"/>
  <c r="J489" i="6"/>
  <c r="J688" i="6"/>
  <c r="J112" i="6"/>
  <c r="J348" i="6"/>
  <c r="J57" i="6"/>
  <c r="J265" i="6"/>
  <c r="J256" i="6"/>
  <c r="J814" i="6"/>
  <c r="J596" i="6"/>
  <c r="J906" i="6"/>
  <c r="J738" i="6"/>
  <c r="J1080" i="6"/>
  <c r="J526" i="6"/>
  <c r="J884" i="6"/>
  <c r="J978" i="6"/>
  <c r="J1006" i="6"/>
  <c r="J974" i="6"/>
  <c r="J875" i="6"/>
  <c r="J1101" i="6"/>
  <c r="J673" i="6"/>
  <c r="J121" i="6"/>
  <c r="J986" i="6"/>
  <c r="J601" i="6"/>
  <c r="J1068" i="6"/>
  <c r="J1028" i="6"/>
  <c r="J613" i="6"/>
  <c r="J853" i="6"/>
  <c r="J1039" i="6"/>
  <c r="J1032" i="6"/>
  <c r="J270" i="6"/>
  <c r="J600" i="6"/>
  <c r="J825" i="6"/>
  <c r="J1050" i="6"/>
  <c r="J594" i="6"/>
  <c r="J889" i="6"/>
  <c r="J822" i="6"/>
  <c r="J810" i="6"/>
  <c r="J951" i="6"/>
  <c r="J793" i="6"/>
  <c r="J943" i="6"/>
  <c r="J574" i="6"/>
  <c r="J1027" i="6"/>
  <c r="J234" i="6"/>
  <c r="J354" i="6"/>
  <c r="J1036" i="6"/>
  <c r="J779" i="6"/>
  <c r="J757" i="6"/>
  <c r="J1038" i="6"/>
  <c r="J851" i="6"/>
  <c r="J212" i="6"/>
  <c r="J708" i="6"/>
  <c r="J807" i="6"/>
  <c r="J400" i="6"/>
  <c r="J366" i="6"/>
  <c r="J987" i="6"/>
  <c r="J249" i="6"/>
  <c r="J300" i="6"/>
  <c r="J349" i="6"/>
  <c r="J973" i="6"/>
  <c r="J286" i="6"/>
  <c r="J832" i="6"/>
  <c r="J999" i="6"/>
  <c r="J781" i="6"/>
  <c r="J838" i="6"/>
  <c r="J642" i="6"/>
  <c r="J544" i="6"/>
  <c r="J142" i="6"/>
  <c r="J345" i="6"/>
  <c r="J777" i="6"/>
  <c r="J846" i="6"/>
  <c r="J985" i="6"/>
  <c r="J625" i="6"/>
  <c r="J570" i="6"/>
  <c r="J529" i="6"/>
  <c r="J274" i="6"/>
  <c r="J762" i="6"/>
  <c r="J1022" i="6"/>
  <c r="J552" i="6"/>
  <c r="J931" i="6"/>
  <c r="J532" i="6"/>
  <c r="J562" i="6"/>
  <c r="J388" i="6"/>
  <c r="J920" i="6"/>
  <c r="J792" i="6"/>
  <c r="J843" i="6"/>
  <c r="J970" i="6"/>
  <c r="J1145" i="6"/>
  <c r="J1056" i="6"/>
  <c r="J776" i="6"/>
  <c r="J813" i="6"/>
  <c r="J130" i="6"/>
  <c r="J355" i="6"/>
  <c r="J1023" i="6"/>
  <c r="J312" i="6"/>
  <c r="J169" i="6"/>
  <c r="J1026" i="6"/>
  <c r="J350" i="6"/>
  <c r="J1092" i="6"/>
  <c r="J1126" i="6"/>
  <c r="J622" i="6"/>
  <c r="J958" i="6"/>
  <c r="J984" i="6"/>
  <c r="J834" i="6"/>
  <c r="J964" i="6"/>
  <c r="J877" i="6"/>
  <c r="J530" i="6"/>
  <c r="J229" i="6"/>
  <c r="J934" i="6"/>
  <c r="J900" i="6"/>
  <c r="J765" i="6"/>
  <c r="J328" i="6"/>
  <c r="J276" i="6"/>
  <c r="J852" i="6"/>
  <c r="J629" i="6"/>
  <c r="J1052" i="6"/>
  <c r="J1072" i="6"/>
  <c r="J1041" i="6"/>
  <c r="J975" i="6"/>
  <c r="J1168" i="6"/>
  <c r="J441" i="6"/>
  <c r="J894" i="6"/>
  <c r="J697" i="6"/>
  <c r="J1115" i="6"/>
  <c r="J145" i="6"/>
  <c r="J484" i="6"/>
  <c r="J196" i="6"/>
  <c r="J676" i="6"/>
  <c r="J733" i="6"/>
  <c r="X35" i="6"/>
  <c r="J11" i="6"/>
  <c r="J1207" i="6"/>
  <c r="J336" i="6"/>
  <c r="J474" i="6"/>
  <c r="J438" i="6"/>
  <c r="J525" i="6"/>
  <c r="J837" i="6"/>
  <c r="J1132" i="6"/>
  <c r="J181" i="6"/>
  <c r="J742" i="6"/>
  <c r="J925" i="6"/>
  <c r="J556" i="6"/>
  <c r="J979" i="6"/>
  <c r="J93" i="6"/>
  <c r="J831" i="6"/>
  <c r="J258" i="6"/>
  <c r="J898" i="6"/>
  <c r="J330" i="6"/>
  <c r="J589" i="6"/>
  <c r="J1024" i="6"/>
  <c r="J94" i="6"/>
  <c r="J292" i="6"/>
  <c r="J325" i="6"/>
  <c r="J841" i="6"/>
  <c r="J886" i="6"/>
  <c r="X1165" i="6"/>
  <c r="X147" i="6"/>
  <c r="J1069" i="6"/>
  <c r="J540" i="6"/>
  <c r="J381" i="6"/>
  <c r="J246" i="6"/>
  <c r="J244" i="6"/>
  <c r="J253" i="6"/>
  <c r="J1030" i="6"/>
  <c r="J264" i="6"/>
  <c r="J414" i="6"/>
  <c r="J624" i="6"/>
  <c r="J52" i="6"/>
  <c r="J358" i="6"/>
  <c r="J382" i="6"/>
  <c r="X680" i="6"/>
  <c r="X899" i="6"/>
  <c r="X381" i="6"/>
  <c r="X1030" i="6"/>
  <c r="J1174" i="6"/>
  <c r="J874" i="6"/>
  <c r="J1091" i="6"/>
  <c r="J252" i="6"/>
  <c r="J417" i="6"/>
  <c r="J981" i="6"/>
  <c r="J649" i="6"/>
  <c r="J148" i="6"/>
  <c r="J392" i="6"/>
  <c r="J578" i="6"/>
  <c r="J313" i="6"/>
  <c r="J268" i="6"/>
  <c r="J786" i="6"/>
  <c r="J855" i="6"/>
  <c r="J1074" i="6"/>
  <c r="J1102" i="6"/>
  <c r="J1021" i="6"/>
  <c r="X438" i="6"/>
  <c r="J1147" i="6"/>
  <c r="J922" i="6"/>
  <c r="J1020" i="6"/>
  <c r="J672" i="6"/>
  <c r="J634" i="6"/>
  <c r="J165" i="6"/>
  <c r="J612" i="6"/>
  <c r="J436" i="6"/>
  <c r="J158" i="6"/>
  <c r="J178" i="6"/>
  <c r="J410" i="6"/>
  <c r="J729" i="6"/>
  <c r="J216" i="6"/>
  <c r="J324" i="6"/>
  <c r="J411" i="6"/>
  <c r="J555" i="6"/>
  <c r="J361" i="6"/>
  <c r="J502" i="6"/>
  <c r="J910" i="6"/>
  <c r="X826" i="6"/>
  <c r="J1116" i="6"/>
  <c r="J514" i="6"/>
  <c r="J1201" i="6"/>
  <c r="J180" i="6"/>
  <c r="J696" i="6"/>
  <c r="J433" i="6"/>
  <c r="J724" i="6"/>
  <c r="J820" i="6"/>
  <c r="J488" i="6"/>
  <c r="J806" i="6"/>
  <c r="J534" i="6"/>
  <c r="J477" i="6"/>
  <c r="J217" i="6"/>
  <c r="J772" i="6"/>
  <c r="J799" i="6"/>
  <c r="J829" i="6"/>
  <c r="J517" i="6"/>
  <c r="X276" i="6"/>
  <c r="X968" i="6"/>
  <c r="X886" i="6"/>
  <c r="J576" i="6"/>
  <c r="J338" i="6"/>
  <c r="J422" i="6"/>
  <c r="J89" i="6"/>
  <c r="J661" i="6"/>
  <c r="J36" i="6"/>
  <c r="J504" i="6"/>
  <c r="J582" i="6"/>
  <c r="J577" i="6"/>
  <c r="J763" i="6"/>
  <c r="J1063" i="6"/>
  <c r="J648" i="6"/>
  <c r="J1008" i="6"/>
  <c r="J118" i="6"/>
  <c r="J332" i="6"/>
  <c r="J1084" i="6"/>
  <c r="J803" i="6"/>
  <c r="J880" i="6"/>
  <c r="J97" i="6"/>
  <c r="J1062" i="6"/>
  <c r="J996" i="6"/>
  <c r="J950" i="6"/>
  <c r="J524" i="6"/>
  <c r="J815" i="6"/>
  <c r="J228" i="6"/>
  <c r="J402" i="6"/>
  <c r="J465" i="6"/>
  <c r="J609" i="6"/>
  <c r="J771" i="6"/>
  <c r="J177" i="6"/>
  <c r="J753" i="6"/>
  <c r="J802" i="6"/>
  <c r="J835" i="6"/>
  <c r="J928" i="6"/>
  <c r="X689" i="6"/>
  <c r="X744" i="6"/>
  <c r="X1054" i="6"/>
  <c r="J1125" i="6"/>
  <c r="J546" i="6"/>
  <c r="J44" i="6"/>
  <c r="J664" i="6"/>
  <c r="J263" i="6"/>
  <c r="J919" i="6"/>
  <c r="J73" i="6"/>
  <c r="J390" i="6"/>
  <c r="J909" i="6"/>
  <c r="J690" i="6"/>
  <c r="J318" i="6"/>
  <c r="J907" i="6"/>
  <c r="J952" i="6"/>
  <c r="J812" i="6"/>
  <c r="J588" i="6"/>
  <c r="J406" i="6"/>
  <c r="J289" i="6"/>
  <c r="J1053" i="6"/>
  <c r="J76" i="6"/>
  <c r="J1081" i="6"/>
  <c r="J242" i="6"/>
  <c r="J989" i="6"/>
  <c r="J144" i="6"/>
  <c r="J549" i="6"/>
  <c r="J693" i="6"/>
  <c r="J798" i="6"/>
  <c r="J684" i="6"/>
  <c r="J756" i="6"/>
  <c r="J903" i="6"/>
  <c r="J109" i="6"/>
  <c r="J352" i="6"/>
  <c r="J805" i="6"/>
  <c r="J376" i="6"/>
  <c r="J1009" i="6"/>
  <c r="X818" i="6"/>
  <c r="J1136" i="6"/>
  <c r="J468" i="6"/>
  <c r="J188" i="6"/>
  <c r="J33" i="6"/>
  <c r="J416" i="6"/>
  <c r="J861" i="6"/>
  <c r="J774" i="6"/>
  <c r="J550" i="6"/>
  <c r="J993" i="6"/>
  <c r="J597" i="6"/>
  <c r="J783" i="6"/>
  <c r="J930" i="6"/>
  <c r="J457" i="6"/>
  <c r="J490" i="6"/>
  <c r="J709" i="6"/>
  <c r="J250" i="6"/>
  <c r="J694" i="6"/>
  <c r="J288" i="6"/>
  <c r="J102" i="6"/>
  <c r="J1010" i="6"/>
  <c r="J445" i="6"/>
  <c r="J618" i="6"/>
  <c r="J804" i="6"/>
  <c r="J157" i="6"/>
  <c r="J784" i="6"/>
  <c r="J640" i="6"/>
  <c r="X376" i="6"/>
  <c r="X610" i="6"/>
  <c r="X808" i="6"/>
  <c r="J231" i="6"/>
  <c r="J397" i="6"/>
  <c r="J520" i="6"/>
  <c r="J858" i="6"/>
  <c r="J394" i="6"/>
  <c r="J360" i="6"/>
  <c r="J321" i="6"/>
  <c r="J133" i="6"/>
  <c r="J1090" i="6"/>
  <c r="J924" i="6"/>
  <c r="J294" i="6"/>
  <c r="J522" i="6"/>
  <c r="J605" i="6"/>
  <c r="J156" i="6"/>
  <c r="J564" i="6"/>
  <c r="J606" i="6"/>
  <c r="J789" i="6"/>
  <c r="J936" i="6"/>
  <c r="J1042" i="6"/>
  <c r="J64" i="6"/>
  <c r="J106" i="6"/>
  <c r="J745" i="6"/>
  <c r="J808" i="6"/>
  <c r="J997" i="6"/>
  <c r="J30" i="6"/>
  <c r="J580" i="6"/>
  <c r="J1093" i="6"/>
  <c r="J538" i="6"/>
  <c r="J432" i="6"/>
  <c r="J1005" i="6"/>
  <c r="J983" i="6"/>
  <c r="J174" i="6"/>
  <c r="J273" i="6"/>
  <c r="J558" i="6"/>
  <c r="J720" i="6"/>
  <c r="J141" i="6"/>
  <c r="J210" i="6"/>
  <c r="J1011" i="6"/>
  <c r="J790" i="6"/>
  <c r="J817" i="6"/>
  <c r="J937" i="6"/>
  <c r="J496" i="6"/>
  <c r="J991" i="6"/>
  <c r="X288" i="6"/>
  <c r="X631" i="6"/>
  <c r="J88" i="6"/>
  <c r="J759" i="6"/>
  <c r="J819" i="6"/>
  <c r="J346" i="6"/>
  <c r="J232" i="6"/>
  <c r="J980" i="6"/>
  <c r="J462" i="6"/>
  <c r="J966" i="6"/>
  <c r="J995" i="6"/>
  <c r="J259" i="6"/>
  <c r="J1169" i="6"/>
  <c r="J1189" i="6"/>
  <c r="J220" i="6"/>
  <c r="J773" i="6"/>
  <c r="J105" i="6"/>
  <c r="J351" i="6"/>
  <c r="J687" i="6"/>
  <c r="J741" i="6"/>
  <c r="J795" i="6"/>
  <c r="J990" i="6"/>
  <c r="J718" i="6"/>
  <c r="J982" i="6"/>
  <c r="J1193" i="6"/>
  <c r="J1205" i="6"/>
  <c r="J821" i="6"/>
  <c r="J533" i="6"/>
  <c r="J545" i="6"/>
  <c r="J833" i="6"/>
  <c r="J845" i="6"/>
  <c r="J701" i="6"/>
  <c r="J557" i="6"/>
  <c r="J419" i="6"/>
  <c r="J707" i="6"/>
  <c r="J1195" i="6"/>
  <c r="J711" i="6"/>
  <c r="J267" i="6"/>
  <c r="J459" i="6"/>
  <c r="J171" i="6"/>
  <c r="J651" i="6"/>
  <c r="J603" i="6"/>
  <c r="J699" i="6"/>
  <c r="J747" i="6"/>
  <c r="J363" i="6"/>
  <c r="J219" i="6"/>
  <c r="J507" i="6"/>
  <c r="J655" i="6"/>
  <c r="J271" i="6"/>
  <c r="J751" i="6"/>
  <c r="J463" i="6"/>
  <c r="J559" i="6"/>
  <c r="J499" i="6"/>
  <c r="J67" i="6"/>
  <c r="J211" i="6"/>
  <c r="J451" i="6"/>
  <c r="J547" i="6"/>
  <c r="J595" i="6"/>
  <c r="J643" i="6"/>
  <c r="J739" i="6"/>
  <c r="J307" i="6"/>
  <c r="J115" i="6"/>
  <c r="J455" i="6"/>
  <c r="J551" i="6"/>
  <c r="J311" i="6"/>
  <c r="J599" i="6"/>
  <c r="J167" i="6"/>
  <c r="J647" i="6"/>
  <c r="S5" i="6"/>
  <c r="V5" i="6"/>
  <c r="J423" i="6"/>
  <c r="J519" i="6"/>
  <c r="J279" i="6"/>
  <c r="J663" i="6"/>
  <c r="J615" i="6"/>
  <c r="J607" i="6"/>
  <c r="J511" i="6"/>
  <c r="J367" i="6"/>
  <c r="J175" i="6"/>
  <c r="J223" i="6"/>
  <c r="J703" i="6"/>
  <c r="J127" i="6"/>
  <c r="J319" i="6"/>
  <c r="J415" i="6"/>
  <c r="J91" i="6"/>
  <c r="J375" i="6"/>
  <c r="J247" i="6"/>
  <c r="J439" i="6"/>
  <c r="J135" i="6"/>
  <c r="J327" i="6"/>
  <c r="J291" i="6"/>
  <c r="J63" i="6"/>
  <c r="J103" i="6"/>
  <c r="J1171" i="6"/>
  <c r="J583" i="6"/>
  <c r="J151" i="6"/>
  <c r="J475" i="6"/>
  <c r="J679" i="6"/>
  <c r="J727" i="6"/>
  <c r="J295" i="6"/>
  <c r="J535" i="6"/>
  <c r="J391" i="6"/>
  <c r="J435" i="6"/>
  <c r="J723" i="6"/>
  <c r="J339" i="6"/>
  <c r="J243" i="6"/>
  <c r="J147" i="6"/>
  <c r="J483" i="6"/>
  <c r="J531" i="6"/>
  <c r="J627" i="6"/>
  <c r="J383" i="6"/>
  <c r="J99" i="6"/>
  <c r="J671" i="6"/>
  <c r="J387" i="6"/>
  <c r="J675" i="6"/>
  <c r="J579" i="6"/>
  <c r="J527" i="6"/>
  <c r="J479" i="6"/>
  <c r="J239" i="6"/>
  <c r="J187" i="6"/>
  <c r="J235" i="6"/>
  <c r="J331" i="6"/>
  <c r="J51" i="6"/>
  <c r="J427" i="6"/>
  <c r="J379" i="6"/>
  <c r="J571" i="6"/>
  <c r="J139" i="6"/>
  <c r="J283" i="6"/>
  <c r="J619" i="6"/>
  <c r="J667" i="6"/>
  <c r="J523" i="6"/>
  <c r="J203" i="6"/>
  <c r="J27" i="6"/>
  <c r="J79" i="6"/>
  <c r="J491" i="6"/>
  <c r="J543" i="6"/>
  <c r="J591" i="6"/>
  <c r="J255" i="6"/>
  <c r="J207" i="6"/>
  <c r="J495" i="6"/>
  <c r="J399" i="6"/>
  <c r="J635" i="6"/>
  <c r="J731" i="6"/>
  <c r="Z5" i="6"/>
  <c r="J168" i="6"/>
  <c r="J446" i="6"/>
  <c r="J554" i="6"/>
  <c r="J734" i="6"/>
  <c r="J842" i="6"/>
  <c r="J626" i="6"/>
  <c r="J204" i="6"/>
  <c r="J590" i="6"/>
  <c r="J1049" i="6"/>
  <c r="J24" i="6"/>
  <c r="J1192" i="6"/>
  <c r="J977" i="6"/>
  <c r="J482" i="6"/>
  <c r="J1013" i="6"/>
  <c r="J60" i="6"/>
  <c r="J132" i="6"/>
  <c r="J662" i="6"/>
  <c r="J770" i="6"/>
  <c r="J914" i="6"/>
  <c r="J698" i="6"/>
  <c r="J566" i="6"/>
  <c r="J1079" i="6"/>
  <c r="J1007" i="6"/>
  <c r="J1043" i="6"/>
  <c r="J1141" i="6"/>
  <c r="J320" i="6"/>
  <c r="J284" i="6"/>
  <c r="J75" i="6"/>
  <c r="J248" i="6"/>
  <c r="J641" i="6"/>
  <c r="J929" i="6"/>
  <c r="J785" i="6"/>
  <c r="J1177" i="6"/>
  <c r="J461" i="6"/>
  <c r="J176" i="6"/>
  <c r="J111" i="6"/>
  <c r="J34" i="6"/>
  <c r="J356" i="6"/>
  <c r="J893" i="6"/>
  <c r="J749" i="6"/>
  <c r="J39" i="6"/>
  <c r="J677" i="6"/>
  <c r="J1135" i="6"/>
  <c r="J827" i="6"/>
  <c r="J836" i="6"/>
  <c r="J1117" i="6"/>
  <c r="J971" i="6"/>
  <c r="J1153" i="6"/>
  <c r="J162" i="6"/>
  <c r="J728" i="6"/>
  <c r="J764" i="6"/>
  <c r="J54" i="6"/>
  <c r="J620" i="6"/>
  <c r="J800" i="6"/>
  <c r="J49" i="6"/>
  <c r="J476" i="6"/>
  <c r="J126" i="6"/>
  <c r="J440" i="6"/>
  <c r="J656" i="6"/>
  <c r="J90" i="6"/>
  <c r="J245" i="6"/>
  <c r="J389" i="6"/>
  <c r="J638" i="6"/>
  <c r="J782" i="6"/>
  <c r="J494" i="6"/>
  <c r="J173" i="6"/>
  <c r="J854" i="6"/>
  <c r="J1025" i="6"/>
  <c r="J1138" i="6"/>
  <c r="J890" i="6"/>
  <c r="J926" i="6"/>
  <c r="J353" i="6"/>
  <c r="J1204" i="6"/>
  <c r="J108" i="6"/>
  <c r="J602" i="6"/>
  <c r="J72" i="6"/>
  <c r="J818" i="6"/>
  <c r="J317" i="6"/>
  <c r="J953" i="6"/>
  <c r="J746" i="6"/>
  <c r="J1061" i="6"/>
  <c r="J47" i="6"/>
  <c r="J824" i="6"/>
  <c r="J1210" i="6"/>
  <c r="J428" i="6"/>
  <c r="J860" i="6"/>
  <c r="J251" i="6"/>
  <c r="J644" i="6"/>
  <c r="J150" i="6"/>
  <c r="J788" i="6"/>
  <c r="J932" i="6"/>
  <c r="J1031" i="6"/>
  <c r="J959" i="6"/>
  <c r="J37" i="6"/>
  <c r="J716" i="6"/>
  <c r="J572" i="6"/>
  <c r="J233" i="6"/>
  <c r="J1067" i="6"/>
  <c r="J197" i="6"/>
  <c r="J179" i="6"/>
  <c r="J872" i="6"/>
  <c r="J323" i="6"/>
  <c r="J395" i="6"/>
  <c r="J1180" i="6"/>
  <c r="J186" i="6"/>
  <c r="J752" i="6"/>
  <c r="J680" i="6"/>
  <c r="J227" i="6"/>
  <c r="J512" i="6"/>
  <c r="J896" i="6"/>
  <c r="J908" i="6"/>
  <c r="J224" i="6"/>
  <c r="J15" i="6"/>
  <c r="J81" i="6"/>
  <c r="J1004" i="6"/>
  <c r="J368" i="6"/>
  <c r="J473" i="6"/>
  <c r="J287" i="6"/>
  <c r="J401" i="6"/>
  <c r="J500" i="6"/>
  <c r="J78" i="6"/>
  <c r="J1144" i="6"/>
  <c r="J114" i="6"/>
  <c r="J608" i="6"/>
  <c r="J215" i="6"/>
  <c r="J359" i="6"/>
  <c r="J377" i="6"/>
  <c r="J341" i="6"/>
  <c r="J305" i="6"/>
  <c r="J1123" i="6"/>
  <c r="J1124" i="6"/>
  <c r="J269" i="6"/>
  <c r="J161" i="6"/>
  <c r="J917" i="6"/>
  <c r="J1150" i="6"/>
  <c r="J941" i="6"/>
  <c r="J809" i="6"/>
  <c r="J290" i="6"/>
  <c r="J905" i="6"/>
  <c r="J539" i="6"/>
  <c r="J686" i="6"/>
  <c r="J153" i="6"/>
  <c r="J189" i="6"/>
  <c r="J791" i="6"/>
  <c r="J182" i="6"/>
  <c r="J683" i="6"/>
  <c r="J869" i="6"/>
  <c r="J437" i="6"/>
  <c r="J935" i="6"/>
  <c r="J1037" i="6"/>
  <c r="J506" i="6"/>
  <c r="J797" i="6"/>
  <c r="J863" i="6"/>
  <c r="J938" i="6"/>
  <c r="J87" i="6"/>
  <c r="J195" i="6"/>
  <c r="J9" i="6"/>
  <c r="J794" i="6"/>
  <c r="J329" i="6"/>
  <c r="J1183" i="6"/>
  <c r="J266" i="6"/>
  <c r="J614" i="6"/>
  <c r="J962" i="6"/>
  <c r="J13" i="6"/>
  <c r="J719" i="6"/>
  <c r="J1034" i="6"/>
  <c r="J998" i="6"/>
  <c r="J653" i="6"/>
  <c r="J725" i="6"/>
  <c r="J866" i="6"/>
  <c r="J470" i="6"/>
  <c r="J968" i="6"/>
  <c r="J293" i="6"/>
  <c r="J431" i="6"/>
  <c r="J1186" i="6"/>
  <c r="J218" i="6"/>
  <c r="J398" i="6"/>
  <c r="J1040" i="6"/>
  <c r="J965" i="6"/>
  <c r="J467" i="6"/>
  <c r="J123" i="6"/>
  <c r="J120" i="6"/>
  <c r="J542" i="6"/>
  <c r="J1070" i="6"/>
  <c r="J503" i="6"/>
  <c r="J689" i="6"/>
  <c r="J1109" i="6"/>
  <c r="J254" i="6"/>
  <c r="J611" i="6"/>
  <c r="J830" i="6"/>
  <c r="J296" i="6"/>
  <c r="J899" i="6"/>
  <c r="J326" i="6"/>
  <c r="J617" i="6"/>
  <c r="J902" i="6"/>
  <c r="J1073" i="6"/>
  <c r="J192" i="6"/>
  <c r="J758" i="6"/>
  <c r="J434" i="6"/>
  <c r="J650" i="6"/>
  <c r="J185" i="6"/>
  <c r="J581" i="6"/>
  <c r="J722" i="6"/>
  <c r="J509" i="6"/>
  <c r="J755" i="6"/>
  <c r="J221" i="6"/>
  <c r="J1111" i="6"/>
  <c r="J12" i="6"/>
  <c r="J443" i="6"/>
  <c r="J515" i="6"/>
  <c r="J380" i="6"/>
  <c r="J371" i="6"/>
  <c r="J299" i="6"/>
  <c r="J191" i="6"/>
  <c r="J407" i="6"/>
  <c r="J1121" i="6"/>
  <c r="J194" i="6"/>
  <c r="J302" i="6"/>
  <c r="J623" i="6"/>
  <c r="J374" i="6"/>
  <c r="J335" i="6"/>
  <c r="J1157" i="6"/>
  <c r="J587" i="6"/>
  <c r="J1159" i="6"/>
  <c r="J230" i="6"/>
  <c r="J272" i="6"/>
  <c r="J593" i="6"/>
  <c r="J200" i="6"/>
  <c r="J485" i="6"/>
  <c r="J236" i="6"/>
  <c r="J35" i="6"/>
  <c r="J1129" i="6"/>
  <c r="J308" i="6"/>
  <c r="J164" i="6"/>
  <c r="J413" i="6"/>
  <c r="J1156" i="6"/>
  <c r="J449" i="6"/>
  <c r="J1165" i="6"/>
  <c r="J521" i="6"/>
  <c r="J665" i="6"/>
  <c r="J119" i="6"/>
  <c r="J83" i="6"/>
  <c r="J1128" i="6"/>
  <c r="J315" i="6"/>
  <c r="J149" i="6"/>
  <c r="J140" i="6"/>
  <c r="J1104" i="6"/>
  <c r="J98" i="6"/>
  <c r="J134" i="6"/>
  <c r="J110" i="6"/>
  <c r="J104" i="6"/>
  <c r="J143" i="6"/>
  <c r="J14" i="6"/>
  <c r="J50" i="6"/>
  <c r="J86" i="6"/>
  <c r="J26" i="6"/>
  <c r="J146" i="6"/>
  <c r="J1108" i="6"/>
  <c r="J8" i="6"/>
  <c r="G5" i="6"/>
  <c r="J5" i="6" s="1"/>
  <c r="J41" i="6"/>
  <c r="J113" i="6"/>
  <c r="J1105" i="6"/>
  <c r="J152" i="6"/>
  <c r="J1173" i="6"/>
  <c r="J1161" i="6"/>
  <c r="J1197" i="6"/>
  <c r="J65" i="6"/>
  <c r="J77" i="6"/>
  <c r="J1209" i="6"/>
  <c r="J116" i="6"/>
  <c r="J1137" i="6"/>
  <c r="J23" i="6"/>
  <c r="J131" i="6"/>
  <c r="J59" i="6"/>
  <c r="J95" i="6"/>
  <c r="J128" i="6"/>
  <c r="J1188" i="6"/>
  <c r="J107" i="6"/>
  <c r="J1152" i="6"/>
  <c r="J71" i="6"/>
  <c r="J1113" i="6"/>
  <c r="J125" i="6"/>
  <c r="J1149" i="6"/>
  <c r="J17" i="6"/>
  <c r="J1185" i="6"/>
  <c r="J160" i="6"/>
  <c r="J238" i="6"/>
  <c r="J80" i="6"/>
  <c r="J780" i="6"/>
  <c r="J155" i="6"/>
  <c r="J1112" i="6"/>
  <c r="J257" i="6"/>
  <c r="J1172" i="6"/>
  <c r="J365" i="6"/>
  <c r="J183" i="6"/>
  <c r="J472" i="6"/>
  <c r="J633" i="6"/>
  <c r="J518" i="6"/>
  <c r="J28" i="6"/>
  <c r="J944" i="6"/>
  <c r="J849" i="6"/>
  <c r="J652" i="6"/>
  <c r="J1208" i="6"/>
  <c r="J74" i="6"/>
  <c r="J750" i="6"/>
  <c r="J567" i="6"/>
  <c r="J56" i="6"/>
  <c r="J568" i="6"/>
  <c r="J471" i="6"/>
  <c r="J404" i="6"/>
  <c r="J497" i="6"/>
  <c r="J62" i="6"/>
  <c r="J702" i="6"/>
  <c r="J386" i="6"/>
  <c r="J1065" i="6"/>
  <c r="J222" i="6"/>
  <c r="J40" i="6"/>
  <c r="J717" i="6"/>
  <c r="J193" i="6"/>
  <c r="J448" i="6"/>
  <c r="J856" i="6"/>
  <c r="J536" i="6"/>
  <c r="J584" i="6"/>
  <c r="J878" i="6"/>
  <c r="J575" i="6"/>
  <c r="J859" i="6"/>
  <c r="J199" i="6"/>
  <c r="J275" i="6"/>
  <c r="J100" i="6"/>
  <c r="J226" i="6"/>
  <c r="J403" i="6"/>
  <c r="J1120" i="6"/>
  <c r="J344" i="6"/>
  <c r="J621" i="6"/>
  <c r="J166" i="6"/>
  <c r="J281" i="6"/>
  <c r="J68" i="6"/>
  <c r="J122" i="6"/>
  <c r="J847" i="6"/>
  <c r="J868" i="6"/>
  <c r="J38" i="6"/>
  <c r="J632" i="6"/>
  <c r="J695" i="6"/>
  <c r="J241" i="6"/>
  <c r="J66" i="6"/>
  <c r="J42" i="6"/>
  <c r="J563" i="6"/>
  <c r="J209" i="6"/>
  <c r="J370" i="6"/>
  <c r="J393" i="6"/>
  <c r="J301" i="6"/>
  <c r="J743" i="6"/>
  <c r="J715" i="6"/>
  <c r="J726" i="6"/>
  <c r="J405" i="6"/>
  <c r="J10" i="6"/>
  <c r="J636" i="6"/>
  <c r="J129" i="6"/>
  <c r="J396" i="6"/>
  <c r="J761" i="6"/>
  <c r="J84" i="6"/>
  <c r="J362" i="6"/>
  <c r="J1184" i="6"/>
  <c r="J285" i="6"/>
  <c r="J430" i="6"/>
  <c r="J1012" i="6"/>
  <c r="J18" i="6"/>
  <c r="J347" i="6"/>
  <c r="K1299" i="6" a="1"/>
  <c r="K787" i="6" a="1"/>
  <c r="K2029" i="6" a="1"/>
  <c r="K1659" i="6" a="1"/>
  <c r="K870" i="6" a="1"/>
  <c r="K1419" i="6" a="1"/>
  <c r="K1338" i="6" a="1"/>
  <c r="K1645" i="6" a="1"/>
  <c r="K1633" i="6" a="1"/>
  <c r="K1981" i="6" a="1"/>
  <c r="K1288" i="6" a="1"/>
  <c r="K1945" i="6" a="1"/>
  <c r="K1962" i="6" a="1"/>
  <c r="K1265" i="6" a="1"/>
  <c r="K1407" i="6" a="1"/>
  <c r="K1813" i="6" a="1"/>
  <c r="K2030" i="6" a="1"/>
  <c r="K1412" i="6" a="1"/>
  <c r="K214" i="6" a="1"/>
  <c r="K1434" i="6" a="1"/>
  <c r="K1599" i="6" a="1"/>
  <c r="K1686" i="6" a="1"/>
  <c r="K1889" i="6" a="1"/>
  <c r="K1468" i="6" a="1"/>
  <c r="K1648" i="6" a="1"/>
  <c r="K1777" i="6" a="1"/>
  <c r="K1728" i="6" a="1"/>
  <c r="K1088" i="6" a="1"/>
  <c r="K1737" i="6" a="1"/>
  <c r="K1765" i="6" a="1"/>
  <c r="K1493" i="6" a="1"/>
  <c r="K1425" i="6" a="1"/>
  <c r="K1604" i="6" a="1"/>
  <c r="K1295" i="6" a="1"/>
  <c r="K1641" i="6" a="1"/>
  <c r="K1787" i="6" a="1"/>
  <c r="K1346" i="6" a="1"/>
  <c r="K92" i="6" a="1"/>
  <c r="K1583" i="6" a="1"/>
  <c r="K1230" i="6" a="1"/>
  <c r="K1455" i="6" a="1"/>
  <c r="K1906" i="6" a="1"/>
  <c r="K1778" i="6" a="1"/>
  <c r="K1363" i="6" a="1"/>
  <c r="K1485" i="6" a="1"/>
  <c r="K1457" i="6" a="1"/>
  <c r="K1226" i="6" a="1"/>
  <c r="K1449" i="6" a="1"/>
  <c r="K1557" i="6" a="1"/>
  <c r="K1703" i="6" a="1"/>
  <c r="K1861" i="6" a="1"/>
  <c r="K1148" i="6" a="1"/>
  <c r="K1820" i="6" a="1"/>
  <c r="K1351" i="6" a="1"/>
  <c r="K1707" i="6" a="1"/>
  <c r="K1847" i="6" a="1"/>
  <c r="K22" i="6" a="1"/>
  <c r="K1526" i="6" a="1"/>
  <c r="K1154" i="6" a="1"/>
  <c r="K1445" i="6" a="1"/>
  <c r="K796" i="6" a="1"/>
  <c r="K1317" i="6" a="1"/>
  <c r="K1724" i="6" a="1"/>
  <c r="K946" i="6" a="1"/>
  <c r="K1298" i="6" a="1"/>
  <c r="K1990" i="6" a="1"/>
  <c r="K1953" i="6" a="1"/>
  <c r="K1799" i="6" a="1"/>
  <c r="K1437" i="6" a="1"/>
  <c r="K1647" i="6" a="1"/>
  <c r="K1639" i="6" a="1"/>
  <c r="K1155" i="6" a="1"/>
  <c r="K1938" i="6" a="1"/>
  <c r="K1273" i="6" a="1"/>
  <c r="K1860" i="6" a="1"/>
  <c r="K2011" i="6" a="1"/>
  <c r="K1356" i="6" a="1"/>
  <c r="K1234" i="6" a="1"/>
  <c r="K1285" i="6" a="1"/>
  <c r="K260" i="6" a="1"/>
  <c r="K1181" i="6" a="1"/>
  <c r="K1322" i="6" a="1"/>
  <c r="K1429" i="6" a="1"/>
  <c r="K1546" i="6" a="1"/>
  <c r="K1662" i="6" a="1"/>
  <c r="K1341" i="6" a="1"/>
  <c r="K1783" i="6" a="1"/>
  <c r="K1967" i="6" a="1"/>
  <c r="K1804" i="6" a="1"/>
  <c r="K1130" i="6" a="1"/>
  <c r="K1949" i="6" a="1"/>
  <c r="K1287" i="6" a="1"/>
  <c r="K1696" i="6" a="1"/>
  <c r="K1297" i="6" a="1"/>
  <c r="K1408" i="6" a="1"/>
  <c r="K1495" i="6" a="1"/>
  <c r="K1616" i="6" a="1"/>
  <c r="K1551" i="6" a="1"/>
  <c r="K1652" i="6" a="1"/>
  <c r="K1358" i="6" a="1"/>
  <c r="K1902" i="6" a="1"/>
  <c r="K1744" i="6" a="1"/>
  <c r="K754" i="6" a="1"/>
  <c r="K1359" i="6" a="1"/>
  <c r="K1428" i="6" a="1"/>
  <c r="K1342" i="6" a="1"/>
  <c r="K1788" i="6" a="1"/>
  <c r="K1802" i="6" a="1"/>
  <c r="K1646" i="6" a="1"/>
  <c r="K1680" i="6" a="1"/>
  <c r="K1812" i="6" a="1"/>
  <c r="K659" i="6" a="1"/>
  <c r="K1085" i="6" a="1"/>
  <c r="K1432" i="6" a="1"/>
  <c r="K1587" i="6" a="1"/>
  <c r="K1375" i="6" a="1"/>
  <c r="K1254" i="6" a="1"/>
  <c r="K278" i="6" a="1"/>
  <c r="K1291" i="6" a="1"/>
  <c r="K1768" i="6" a="1"/>
  <c r="K1139" i="6" a="1"/>
  <c r="K1320" i="6" a="1"/>
  <c r="K1381" i="6" a="1"/>
  <c r="K1789" i="6" a="1"/>
  <c r="K1705" i="6" a="1"/>
  <c r="K1347" i="6" a="1"/>
  <c r="K340" i="6" a="1"/>
  <c r="K447" i="6" a="1"/>
  <c r="K46" i="6" a="1"/>
  <c r="K43" i="6" a="1"/>
  <c r="K2015" i="6" a="1"/>
  <c r="K1232" i="6" a="1"/>
  <c r="K1271" i="6" a="1"/>
  <c r="K1785" i="6" a="1"/>
  <c r="K1405" i="6" a="1"/>
  <c r="K1289" i="6" a="1"/>
  <c r="K1575" i="6" a="1"/>
  <c r="K1481" i="6" a="1"/>
  <c r="K1547" i="6" a="1"/>
  <c r="K1384" i="6" a="1"/>
  <c r="K1701" i="6" a="1"/>
  <c r="K1729" i="6" a="1"/>
  <c r="K1442" i="6" a="1"/>
  <c r="K1233" i="6" a="1"/>
  <c r="K1677" i="6" a="1"/>
  <c r="K96" i="6" a="1"/>
  <c r="K1671" i="6" a="1"/>
  <c r="K1532" i="6" a="1"/>
  <c r="K1530" i="6" a="1"/>
  <c r="K1524" i="6" a="1"/>
  <c r="K1300" i="6" a="1"/>
  <c r="K1095" i="6" a="1"/>
  <c r="K1911" i="6" a="1"/>
  <c r="K760" i="6" a="1"/>
  <c r="K1501" i="6" a="1"/>
  <c r="K1980" i="6" a="1"/>
  <c r="K1328" i="6" a="1"/>
  <c r="K1651" i="6" a="1"/>
  <c r="K1241" i="6" a="1"/>
  <c r="K1266" i="6" a="1"/>
  <c r="K1940" i="6" a="1"/>
  <c r="K1579" i="6" a="1"/>
  <c r="K1541" i="6" a="1"/>
  <c r="K1848" i="6" a="1"/>
  <c r="K1943" i="6" a="1"/>
  <c r="K1693" i="6" a="1"/>
  <c r="K1179" i="6" a="1"/>
  <c r="K1222" i="6" a="1"/>
  <c r="K1554" i="6" a="1"/>
  <c r="K1301" i="6" a="1"/>
  <c r="K1815" i="6" a="1"/>
  <c r="K1826" i="6" a="1"/>
  <c r="K493" i="6" a="1"/>
  <c r="K1489" i="6" a="1"/>
  <c r="K1606" i="6" a="1"/>
  <c r="K1747" i="6" a="1"/>
  <c r="K940" i="6" a="1"/>
  <c r="K1477" i="6" a="1"/>
  <c r="K1385" i="6" a="1"/>
  <c r="K816" i="6" a="1"/>
  <c r="K1682" i="6" a="1"/>
  <c r="K1397" i="6" a="1"/>
  <c r="K1379" i="6" a="1"/>
  <c r="K1306" i="6" a="1"/>
  <c r="K1591" i="6" a="1"/>
  <c r="K1251" i="6" a="1"/>
  <c r="K1424" i="6" a="1"/>
  <c r="K1916" i="6" a="1"/>
  <c r="K1817" i="6" a="1"/>
  <c r="K1555" i="6" a="1"/>
  <c r="K1908" i="6" a="1"/>
  <c r="K1399" i="6" a="1"/>
  <c r="K1903" i="6" a="1"/>
  <c r="K1370" i="6" a="1"/>
  <c r="K1191" i="6" a="1"/>
  <c r="K2032" i="6" a="1"/>
  <c r="K1977" i="6" a="1"/>
  <c r="K1690" i="6" a="1"/>
  <c r="K1605" i="6" a="1"/>
  <c r="K1850" i="6" a="1"/>
  <c r="K1775" i="6" a="1"/>
  <c r="K1622" i="6" a="1"/>
  <c r="K16" i="6" a="1"/>
  <c r="K1402" i="6" a="1"/>
  <c r="K1175" i="6" a="1"/>
  <c r="K1675" i="6" a="1"/>
  <c r="K1971" i="6" a="1"/>
  <c r="K1625" i="6" a="1"/>
  <c r="K1140" i="6" a="1"/>
  <c r="K1660" i="6" a="1"/>
  <c r="K1369" i="6" a="1"/>
  <c r="K1340" i="6" a="1"/>
  <c r="K1223" i="6" a="1"/>
  <c r="K1106" i="6" a="1"/>
  <c r="K1487" i="6" a="1"/>
  <c r="K1326" i="6" a="1"/>
  <c r="K1982" i="6" a="1"/>
  <c r="K1872" i="6" a="1"/>
  <c r="K1160" i="6" a="1"/>
  <c r="K1119" i="6" a="1"/>
  <c r="K1636" i="6" a="1"/>
  <c r="K1391" i="6" a="1"/>
  <c r="K1312" i="6" a="1"/>
  <c r="K1462" i="6" a="1"/>
  <c r="K1387" i="6" a="1"/>
  <c r="K778" i="6" a="1"/>
  <c r="K1357" i="6" a="1"/>
  <c r="K1750" i="6" a="1"/>
  <c r="K1318" i="6" a="1"/>
  <c r="K1122" i="6" a="1"/>
  <c r="K1568" i="6" a="1"/>
  <c r="K1550" i="6" a="1"/>
  <c r="K1800" i="6" a="1"/>
  <c r="K1706" i="6" a="1"/>
  <c r="K1593" i="6" a="1"/>
  <c r="K1212" i="6" a="1"/>
  <c r="K1562" i="6" a="1"/>
  <c r="K1681" i="6" a="1"/>
  <c r="K1076" i="6" a="1"/>
  <c r="K1001" i="6" a="1"/>
  <c r="K1549" i="6" a="1"/>
  <c r="K1435" i="6" a="1"/>
  <c r="K1167" i="6" a="1"/>
  <c r="K1275" i="6" a="1"/>
  <c r="K915" i="6" a="1"/>
  <c r="K1309" i="6" a="1"/>
  <c r="K1418" i="6" a="1"/>
  <c r="K1337" i="6" a="1"/>
  <c r="K1825" i="6" a="1"/>
  <c r="K1227" i="6" a="1"/>
  <c r="K1522" i="6" a="1"/>
  <c r="K1939" i="6" a="1"/>
  <c r="K1376" i="6" a="1"/>
  <c r="K1741" i="6" a="1"/>
  <c r="K1565" i="6" a="1"/>
  <c r="K1582" i="6" a="1"/>
  <c r="K1594" i="6" a="1"/>
  <c r="K1436" i="6" a="1"/>
  <c r="K637" i="6" a="1"/>
  <c r="K1454" i="6" a="1"/>
  <c r="K1749" i="6" a="1"/>
  <c r="K1670" i="6" a="1"/>
  <c r="K1620" i="6" a="1"/>
  <c r="K1315" i="6" a="1"/>
  <c r="K1986" i="6" a="1"/>
  <c r="K1883" i="6" a="1"/>
  <c r="K1792" i="6" a="1"/>
  <c r="K1414" i="6" a="1"/>
  <c r="K616" i="6" a="1"/>
  <c r="K888" i="6" a="1"/>
  <c r="K1663" i="6" a="1"/>
  <c r="K1146" i="6" a="1"/>
  <c r="K1491" i="6" a="1"/>
  <c r="K1975" i="6" a="1"/>
  <c r="K1803" i="6" a="1"/>
  <c r="K713" i="6" a="1"/>
  <c r="K1586" i="6" a="1"/>
  <c r="K1774" i="6" a="1"/>
  <c r="K1283" i="6" a="1"/>
  <c r="K541" i="6" a="1"/>
  <c r="K1947" i="6" a="1"/>
  <c r="K1585" i="6" a="1"/>
  <c r="K1035" i="6" a="1"/>
  <c r="K1329" i="6" a="1"/>
  <c r="K1666" i="6" a="1"/>
  <c r="K1534" i="6" a="1"/>
  <c r="K1748" i="6" a="1"/>
  <c r="K1257" i="6" a="1"/>
  <c r="K2009" i="6" a="1"/>
  <c r="K1991" i="6" a="1"/>
  <c r="K1441" i="6" a="1"/>
  <c r="K1131" i="6" a="1"/>
  <c r="K1276" i="6" a="1"/>
  <c r="K960" i="6" a="1"/>
  <c r="K1506" i="6" a="1"/>
  <c r="K1353" i="6" a="1"/>
  <c r="K1881" i="6" a="1"/>
  <c r="K1810" i="6" a="1"/>
  <c r="K1368" i="6" a="1"/>
  <c r="K2001" i="6" a="1"/>
  <c r="K1542" i="6" a="1"/>
  <c r="K1202" i="6" a="1"/>
  <c r="K631" i="6" a="1"/>
  <c r="K1731" i="6" a="1"/>
  <c r="K1735" i="6" a="1"/>
  <c r="K1694" i="6" a="1"/>
  <c r="K1839" i="6" a="1"/>
  <c r="K1332" i="6" a="1"/>
  <c r="K1797" i="6" a="1"/>
  <c r="K1566" i="6" a="1"/>
  <c r="K1922" i="6" a="1"/>
  <c r="K1874" i="6" a="1"/>
  <c r="K1238" i="6" a="1"/>
  <c r="K1816" i="6" a="1"/>
  <c r="K2033" i="6" a="1"/>
  <c r="K1613" i="6" a="1"/>
  <c r="K1827" i="6" a="1"/>
  <c r="K1515" i="6" a="1"/>
  <c r="K1229" i="6" a="1"/>
  <c r="K1798" i="6" a="1"/>
  <c r="K1961" i="6" a="1"/>
  <c r="K1790" i="6" a="1"/>
  <c r="K1531" i="6" a="1"/>
  <c r="K1164" i="6" a="1"/>
  <c r="K1970" i="6" a="1"/>
  <c r="K2020" i="6" a="1"/>
  <c r="K1840" i="6" a="1"/>
  <c r="K1118" i="6" a="1"/>
  <c r="K1516" i="6" a="1"/>
  <c r="K1638" i="6" a="1"/>
  <c r="K137" i="6" a="1"/>
  <c r="K1781" i="6" a="1"/>
  <c r="K1416" i="6" a="1"/>
  <c r="K1502" i="6" a="1"/>
  <c r="K1853" i="6" a="1"/>
  <c r="K29" i="6" a="1"/>
  <c r="K1757" i="6" a="1"/>
  <c r="K1610" i="6" a="1"/>
  <c r="K1525" i="6" a="1"/>
  <c r="K1512" i="6" a="1"/>
  <c r="K1888" i="6" a="1"/>
  <c r="K1361" i="6" a="1"/>
  <c r="K1668" i="6" a="1"/>
  <c r="K1985" i="6" a="1"/>
  <c r="K1708" i="6" a="1"/>
  <c r="K1887" i="6" a="1"/>
  <c r="K1952" i="6" a="1"/>
  <c r="K1837" i="6" a="1"/>
  <c r="K961" i="6" a="1"/>
  <c r="K736" i="6" a="1"/>
  <c r="K1421" i="6" a="1"/>
  <c r="K2010" i="6" a="1"/>
  <c r="K1292" i="6" a="1"/>
  <c r="K1665" i="6" a="1"/>
  <c r="K1520" i="6" a="1"/>
  <c r="K1598" i="6" a="1"/>
  <c r="K1580" i="6" a="1"/>
  <c r="K1448" i="6" a="1"/>
  <c r="K1845" i="6" a="1"/>
  <c r="K1293" i="6" a="1"/>
  <c r="K1653" i="6" a="1"/>
  <c r="K1946" i="6" a="1"/>
  <c r="K1249" i="6" a="1"/>
  <c r="K1392" i="6" a="1"/>
  <c r="K1365" i="6" a="1"/>
  <c r="K1240" i="6" a="1"/>
  <c r="K1519" i="6" a="1"/>
  <c r="K1460" i="6" a="1"/>
  <c r="K1688" i="6" a="1"/>
  <c r="K1478" i="6" a="1"/>
  <c r="K1336" i="6" a="1"/>
  <c r="K1640" i="6" a="1"/>
  <c r="K1621" i="6" a="1"/>
  <c r="K1518" i="6" a="1"/>
  <c r="K1103" i="6" a="1"/>
  <c r="K1142" i="6" a="1"/>
  <c r="K1335" i="6" a="1"/>
  <c r="K1764" i="6" a="1"/>
  <c r="K1488" i="6" a="1"/>
  <c r="K1841" i="6" a="1"/>
  <c r="K1572" i="6" a="1"/>
  <c r="K1083" i="6" a="1"/>
  <c r="K1656" i="6" a="1"/>
  <c r="K1753" i="6" a="1"/>
  <c r="K1509" i="6" a="1"/>
  <c r="K1814" i="6" a="1"/>
  <c r="K2025" i="6" a="1"/>
  <c r="K569" i="6" a="1"/>
  <c r="K2016" i="6" a="1"/>
  <c r="K1793" i="6" a="1"/>
  <c r="K261" i="6" a="1"/>
  <c r="K20" i="6" a="1"/>
  <c r="K1692" i="6" a="1"/>
  <c r="K1510" i="6" a="1"/>
  <c r="K1444" i="6" a="1"/>
  <c r="K343" i="6" a="1"/>
  <c r="K871" i="6" a="1"/>
  <c r="K2019" i="6" a="1"/>
  <c r="K1578" i="6" a="1"/>
  <c r="K1893" i="6" a="1"/>
  <c r="K1483" i="6" a="1"/>
  <c r="K1505" i="6" a="1"/>
  <c r="K1794" i="6" a="1"/>
  <c r="K1383" i="6" a="1"/>
  <c r="K1994" i="6" a="1"/>
  <c r="K1225" i="6" a="1"/>
  <c r="K1406" i="6" a="1"/>
  <c r="K1281" i="6" a="1"/>
  <c r="K1923" i="6" a="1"/>
  <c r="K1667" i="6" a="1"/>
  <c r="K1843" i="6" a="1"/>
  <c r="K1224" i="6" a="1"/>
  <c r="K1438" i="6" a="1"/>
  <c r="K1503" i="6" a="1"/>
  <c r="K1866" i="6" a="1"/>
  <c r="K1834" i="6" a="1"/>
  <c r="K1833" i="6" a="1"/>
  <c r="K1964" i="6" a="1"/>
  <c r="K1071" i="6" a="1"/>
  <c r="K1754" i="6" a="1"/>
  <c r="K159" i="6" a="1"/>
  <c r="K1452" i="6" a="1"/>
  <c r="K1196" i="6" a="1"/>
  <c r="K1163" i="6" a="1"/>
  <c r="K1463" i="6" a="1"/>
  <c r="K1711" i="6" a="1"/>
  <c r="K1305" i="6" a="1"/>
  <c r="K1851" i="6" a="1"/>
  <c r="K1630" i="6" a="1"/>
  <c r="K1913" i="6" a="1"/>
  <c r="K1277" i="6" a="1"/>
  <c r="K1832" i="6" a="1"/>
  <c r="K2022" i="6" a="1"/>
  <c r="K1995" i="6" a="1"/>
  <c r="K1912" i="6" a="1"/>
  <c r="K1107" i="6" a="1"/>
  <c r="K1842" i="6" a="1"/>
  <c r="K1559" i="6" a="1"/>
  <c r="K1479" i="6" a="1"/>
  <c r="K1897" i="6" a="1"/>
  <c r="K1718" i="6" a="1"/>
  <c r="K2018" i="6" a="1"/>
  <c r="K31" i="6" a="1"/>
  <c r="K1752" i="6" a="1"/>
  <c r="K1404" i="6" a="1"/>
  <c r="K1323" i="6" a="1"/>
  <c r="K1607" i="6" a="1"/>
  <c r="K1595" i="6" a="1"/>
  <c r="K1844" i="6" a="1"/>
  <c r="K1218" i="6" a="1"/>
  <c r="K1290" i="6" a="1"/>
  <c r="K565" i="6" a="1"/>
  <c r="K1612" i="6" a="1"/>
  <c r="K198" i="6" a="1"/>
  <c r="K1894" i="6" a="1"/>
  <c r="K6" i="6" a="1"/>
  <c r="K1514" i="6" a="1"/>
  <c r="K364" i="6" a="1"/>
  <c r="K1316" i="6" a="1"/>
  <c r="K1511" i="6" a="1"/>
  <c r="K1878" i="6" a="1"/>
  <c r="K1134" i="6" a="1"/>
  <c r="K1324" i="6" a="1"/>
  <c r="K1484" i="6" a="1"/>
  <c r="K1308" i="6" a="1"/>
  <c r="K1310" i="6" a="1"/>
  <c r="K2021" i="6" a="1"/>
  <c r="K1987" i="6" a="1"/>
  <c r="K1221" i="6" a="1"/>
  <c r="K1773" i="6" a="1"/>
  <c r="K1529" i="6" a="1"/>
  <c r="K2017" i="6" a="1"/>
  <c r="K1821" i="6" a="1"/>
  <c r="K1178" i="6" a="1"/>
  <c r="K1615" i="6" a="1"/>
  <c r="K101" i="6" a="1"/>
  <c r="K1830" i="6" a="1"/>
  <c r="K1492" i="6" a="1"/>
  <c r="K1669" i="6" a="1"/>
  <c r="K1377" i="6" a="1"/>
  <c r="K1993" i="6" a="1"/>
  <c r="K548" i="6" a="1"/>
  <c r="K1679" i="6" a="1"/>
  <c r="K972" i="6" a="1"/>
  <c r="K1628" i="6" a="1"/>
  <c r="K1294" i="6" a="1"/>
  <c r="K1367" i="6" a="1"/>
  <c r="K1658" i="6" a="1"/>
  <c r="K1420" i="6" a="1"/>
  <c r="K1409" i="6" a="1"/>
  <c r="K466" i="6" a="1"/>
  <c r="K1796" i="6" a="1"/>
  <c r="K1611" i="6" a="1"/>
  <c r="K1258" i="6" a="1"/>
  <c r="K2027" i="6" a="1"/>
  <c r="K1302" i="6" a="1"/>
  <c r="K425" i="6" a="1"/>
  <c r="K1151" i="6" a="1"/>
  <c r="K1767" i="6" a="1"/>
  <c r="K1364" i="6" a="1"/>
  <c r="K1637" i="6" a="1"/>
  <c r="K1823" i="6" a="1"/>
  <c r="K2007" i="6" a="1"/>
  <c r="K1439" i="6" a="1"/>
  <c r="K1751" i="6" a="1"/>
  <c r="K1968" i="6" a="1"/>
  <c r="K1245" i="6" a="1"/>
  <c r="K1831" i="6" a="1"/>
  <c r="K1854" i="6" a="1"/>
  <c r="K1588" i="6" a="1"/>
  <c r="K1865" i="6" a="1"/>
  <c r="K2002" i="6" a="1"/>
  <c r="K2005" i="6" a="1"/>
  <c r="K1702" i="6" a="1"/>
  <c r="K1540" i="6" a="1"/>
  <c r="K1886" i="6" a="1"/>
  <c r="K1710" i="6" a="1"/>
  <c r="K1446" i="6" a="1"/>
  <c r="K1836" i="6" a="1"/>
  <c r="K1756" i="6" a="1"/>
  <c r="K1925" i="6" a="1"/>
  <c r="K32" i="6" a="1"/>
  <c r="K1589" i="6" a="1"/>
  <c r="K1732" i="6" a="1"/>
  <c r="K1393" i="6" a="1"/>
  <c r="K1992" i="6" a="1"/>
  <c r="K2003" i="6" a="1"/>
  <c r="K322" i="6" a="1"/>
  <c r="K1937" i="6" a="1"/>
  <c r="K1907" i="6" a="1"/>
  <c r="K1543" i="6" a="1"/>
  <c r="K1390" i="6" a="1"/>
  <c r="K1942" i="6" a="1"/>
  <c r="K1373" i="6" a="1"/>
  <c r="K1978" i="6" a="1"/>
  <c r="K1386" i="6" a="1"/>
  <c r="K1655" i="6" a="1"/>
  <c r="K1190" i="6" a="1"/>
  <c r="K1459" i="6" a="1"/>
  <c r="K1267" i="6" a="1"/>
  <c r="K1997" i="6" a="1"/>
  <c r="K1742" i="6" a="1"/>
  <c r="K1642" i="6" a="1"/>
  <c r="K1574" i="6" a="1"/>
  <c r="K1835" i="6" a="1"/>
  <c r="K1868" i="6" a="1"/>
  <c r="K1350" i="6" a="1"/>
  <c r="K1433" i="6" a="1"/>
  <c r="K1683" i="6" a="1"/>
  <c r="K1900" i="6" a="1"/>
  <c r="K1214" i="6" a="1"/>
  <c r="K1859" i="6" a="1"/>
  <c r="K1584" i="6" a="1"/>
  <c r="K1960" i="6" a="1"/>
  <c r="K1571" i="6" a="1"/>
  <c r="K1914" i="6" a="1"/>
  <c r="K1849" i="6" a="1"/>
  <c r="K1944" i="6" a="1"/>
  <c r="K2013" i="6" a="1"/>
  <c r="K1496" i="6" a="1"/>
  <c r="K1880" i="6" a="1"/>
  <c r="K7" i="6" a="1"/>
  <c r="K1627" i="6" a="1"/>
  <c r="K895" i="6" a="1"/>
  <c r="K1736" i="6" a="1"/>
  <c r="K1901" i="6" a="1"/>
  <c r="K1228" i="6" a="1"/>
  <c r="K1344" i="6" a="1"/>
  <c r="K1539" i="6" a="1"/>
  <c r="K1260" i="6" a="1"/>
  <c r="K1248" i="6" a="1"/>
  <c r="K1268" i="6" a="1"/>
  <c r="K1239" i="6" a="1"/>
  <c r="K1274" i="6" a="1"/>
  <c r="K1614" i="6" a="1"/>
  <c r="K1490" i="6" a="1"/>
  <c r="K1904" i="6" a="1"/>
  <c r="K1533" i="6" a="1"/>
  <c r="K1876" i="6" a="1"/>
  <c r="K1469" i="6" a="1"/>
  <c r="K1176" i="6" a="1"/>
  <c r="K1360" i="6" a="1"/>
  <c r="K1269" i="6" a="1"/>
  <c r="K1829" i="6" a="1"/>
  <c r="K1673" i="6" a="1"/>
  <c r="K1110" i="6" a="1"/>
  <c r="K1259" i="6" a="1"/>
  <c r="K1801" i="6" a="1"/>
  <c r="K1570" i="6" a="1"/>
  <c r="K1932" i="6" a="1"/>
  <c r="K1498" i="6" a="1"/>
  <c r="K1388" i="6" a="1"/>
  <c r="K1280" i="6" a="1"/>
  <c r="K1581" i="6" a="1"/>
  <c r="K1715" i="6" a="1"/>
  <c r="K1957" i="6" a="1"/>
  <c r="K1423" i="6" a="1"/>
  <c r="K1685" i="6" a="1"/>
  <c r="K1879" i="6" a="1"/>
  <c r="K508" i="6" a="1"/>
  <c r="K2026" i="6" a="1"/>
  <c r="K1720" i="6" a="1"/>
  <c r="K1411" i="6" a="1"/>
  <c r="K487" i="6" a="1"/>
  <c r="K1664" i="6" a="1"/>
  <c r="K1974" i="6" a="1"/>
  <c r="K1617" i="6" a="1"/>
  <c r="K1472" i="6" a="1"/>
  <c r="K1231" i="6" a="1"/>
  <c r="K1695" i="6" a="1"/>
  <c r="K1892" i="6" a="1"/>
  <c r="K1556" i="6" a="1"/>
  <c r="K1528" i="6" a="1"/>
  <c r="K1256" i="6" a="1"/>
  <c r="K1676" i="6" a="1"/>
  <c r="K1619" i="6" a="1"/>
  <c r="K1846" i="6" a="1"/>
  <c r="K1403" i="6" a="1"/>
  <c r="K1709" i="6" a="1"/>
  <c r="K1895" i="6" a="1"/>
  <c r="K1951" i="6" a="1"/>
  <c r="K1808" i="6" a="1"/>
  <c r="K1513" i="6" a="1"/>
  <c r="K1739" i="6" a="1"/>
  <c r="K1699" i="6" a="1"/>
  <c r="K1564" i="6" a="1"/>
  <c r="K1722" i="6" a="1"/>
  <c r="K1508" i="6" a="1"/>
  <c r="K1733" i="6" a="1"/>
  <c r="K1349" i="6" a="1"/>
  <c r="K1333" i="6" a="1"/>
  <c r="K1723" i="6" a="1"/>
  <c r="K1400" i="6" a="1"/>
  <c r="K1345" i="6" a="1"/>
  <c r="K1973" i="6" a="1"/>
  <c r="K1413" i="6" a="1"/>
  <c r="K1624" i="6" a="1"/>
  <c r="K1417" i="6" a="1"/>
  <c r="K1215" i="6" a="1"/>
  <c r="K1941" i="6" a="1"/>
  <c r="K1430" i="6" a="1"/>
  <c r="K1474" i="6" a="1"/>
  <c r="K1935" i="6" a="1"/>
  <c r="K1597" i="6" a="1"/>
  <c r="K1250" i="6" a="1"/>
  <c r="K1755" i="6" a="1"/>
  <c r="K1443" i="6" a="1"/>
  <c r="K1698" i="6" a="1"/>
  <c r="K1517" i="6" a="1"/>
  <c r="K1928" i="6" a="1"/>
  <c r="K1726" i="6" a="1"/>
  <c r="K1811" i="6" a="1"/>
  <c r="K1561" i="6" a="1"/>
  <c r="K2012" i="6" a="1"/>
  <c r="K1187" i="6" a="1"/>
  <c r="K1919" i="6" a="1"/>
  <c r="K1852" i="6" a="1"/>
  <c r="K1927" i="6" a="1"/>
  <c r="K55" i="6" a="1"/>
  <c r="K1721" i="6" a="1"/>
  <c r="K1691" i="6" a="1"/>
  <c r="K1643" i="6" a="1"/>
  <c r="K766" i="6" a="1"/>
  <c r="K1632" i="6" a="1"/>
  <c r="K1998" i="6" a="1"/>
  <c r="K1819" i="6" a="1"/>
  <c r="K1869" i="6" a="1"/>
  <c r="K1590" i="6" a="1"/>
  <c r="K1828" i="6" a="1"/>
  <c r="K1959" i="6" a="1"/>
  <c r="K1535" i="6" a="1"/>
  <c r="K1862" i="6" a="1"/>
  <c r="K1725" i="6" a="1"/>
  <c r="K1716" i="6" a="1"/>
  <c r="K1824" i="6" a="1"/>
  <c r="K1482" i="6" a="1"/>
  <c r="K1858" i="6" a="1"/>
  <c r="K1576" i="6" a="1"/>
  <c r="K1211" i="6" a="1"/>
  <c r="K1537" i="6" a="1"/>
  <c r="K1936" i="6" a="1"/>
  <c r="K1984" i="6" a="1"/>
  <c r="K1464" i="6" a="1"/>
  <c r="K1143" i="6" a="1"/>
  <c r="K1717" i="6" a="1"/>
  <c r="K775" i="6" a="1"/>
  <c r="K1548" i="6" a="1"/>
  <c r="K1473" i="6" a="1"/>
  <c r="K1644" i="6" a="1"/>
  <c r="K691" i="6" a="1"/>
  <c r="K117" i="6" a="1"/>
  <c r="K45" i="6" a="1"/>
  <c r="K2004" i="6" a="1"/>
  <c r="K1956" i="6" a="1"/>
  <c r="K1563" i="6" a="1"/>
  <c r="K1236" i="6" a="1"/>
  <c r="K1366" i="6" a="1"/>
  <c r="K1426" i="6" a="1"/>
  <c r="K610" i="6" a="1"/>
  <c r="K1396" i="6" a="1"/>
  <c r="K1374" i="6" a="1"/>
  <c r="K1182" i="6" a="1"/>
  <c r="K1954" i="6" a="1"/>
  <c r="K1200" i="6" a="1"/>
  <c r="K1657" i="6" a="1"/>
  <c r="K1983" i="6" a="1"/>
  <c r="K1325" i="6" a="1"/>
  <c r="K1261" i="6" a="1"/>
  <c r="K1654" i="6" a="1"/>
  <c r="K1712" i="6" a="1"/>
  <c r="K1875" i="6" a="1"/>
  <c r="K1447" i="6" a="1"/>
  <c r="K1921" i="6" a="1"/>
  <c r="K1262" i="6" a="1"/>
  <c r="K1497" i="6" a="1"/>
  <c r="K1372" i="6" a="1"/>
  <c r="K1948" i="6" a="1"/>
  <c r="K1059" i="6" a="1"/>
  <c r="K1311" i="6" a="1"/>
  <c r="K1244" i="6" a="1"/>
  <c r="K1560" i="6" a="1"/>
  <c r="K1890" i="6" a="1"/>
  <c r="K1917" i="6" a="1"/>
  <c r="K1602" i="6" a="1"/>
  <c r="K1882" i="6" a="1"/>
  <c r="K1334" i="6" a="1"/>
  <c r="K1284" i="6" a="1"/>
  <c r="K1713" i="6" a="1"/>
  <c r="K1279" i="6" a="1"/>
  <c r="K1623" i="6" a="1"/>
  <c r="K1933" i="6" a="1"/>
  <c r="K70" i="6" a="1"/>
  <c r="K1950" i="6" a="1"/>
  <c r="K1354" i="6" a="1"/>
  <c r="K1199" i="6" a="1"/>
  <c r="K1687" i="6" a="1"/>
  <c r="K1988" i="6" a="1"/>
  <c r="K1689" i="6" a="1"/>
  <c r="K1795" i="6" a="1"/>
  <c r="K904" i="6" a="1"/>
  <c r="K1609" i="6" a="1"/>
  <c r="K1738" i="6" a="1"/>
  <c r="K1934" i="6" a="1"/>
  <c r="K1871" i="6" a="1"/>
  <c r="K1910" i="6" a="1"/>
  <c r="K384" i="6" a="1"/>
  <c r="K1929" i="6" a="1"/>
  <c r="K1456" i="6" a="1"/>
  <c r="K505" i="6" a="1"/>
  <c r="K1779" i="6" a="1"/>
  <c r="K2023" i="6" a="1"/>
  <c r="K1450" i="6" a="1"/>
  <c r="K1806" i="6" a="1"/>
  <c r="K1743" i="6" a="1"/>
  <c r="K1650" i="6" a="1"/>
  <c r="K1822" i="6" a="1"/>
  <c r="K1678" i="6" a="1"/>
  <c r="K1926" i="6" a="1"/>
  <c r="K1296" i="6" a="1"/>
  <c r="K528" i="6" a="1"/>
  <c r="K1327" i="6" a="1"/>
  <c r="K1552" i="6" a="1"/>
  <c r="K1746" i="6" a="1"/>
  <c r="K1127" i="6" a="1"/>
  <c r="K1784" i="6" a="1"/>
  <c r="K1856" i="6" a="1"/>
  <c r="K1697" i="6" a="1"/>
  <c r="K1989" i="6" a="1"/>
  <c r="K1499" i="6" a="1"/>
  <c r="K1857" i="6" a="1"/>
  <c r="K1507" i="6" a="1"/>
  <c r="K1603" i="6" a="1"/>
  <c r="K1867" i="6" a="1"/>
  <c r="K1618" i="6" a="1"/>
  <c r="K1286" i="6" a="1"/>
  <c r="K1378" i="6" a="1"/>
  <c r="K1870" i="6" a="1"/>
  <c r="K1999" i="6" a="1"/>
  <c r="K1538" i="6" a="1"/>
  <c r="K1422" i="6" a="1"/>
  <c r="K1734" i="6" a="1"/>
  <c r="K1453" i="6" a="1"/>
  <c r="K1770" i="6" a="1"/>
  <c r="K1762" i="6" a="1"/>
  <c r="K1553" i="6" a="1"/>
  <c r="K1898" i="6" a="1"/>
  <c r="K1864" i="6" a="1"/>
  <c r="K1891" i="6" a="1"/>
  <c r="K1772" i="6" a="1"/>
  <c r="K1166" i="6" a="1"/>
  <c r="K1362" i="6" a="1"/>
  <c r="K1003" i="6" a="1"/>
  <c r="K1394" i="6" a="1"/>
  <c r="K1730" i="6" a="1"/>
  <c r="K1918" i="6" a="1"/>
  <c r="K2028" i="6" a="1"/>
  <c r="K240" i="6" a="1"/>
  <c r="K342" i="6" a="1"/>
  <c r="K1536" i="6" a="1"/>
  <c r="K1963" i="6" a="1"/>
  <c r="K1763" i="6" a="1"/>
  <c r="K1319" i="6" a="1"/>
  <c r="K1217" i="6" a="1"/>
  <c r="K2034" i="6" a="1"/>
  <c r="K1600" i="6" a="1"/>
  <c r="K1966" i="6" a="1"/>
  <c r="K1247" i="6" a="1"/>
  <c r="K1567" i="6" a="1"/>
  <c r="K1158" i="6" a="1"/>
  <c r="K1304" i="6" a="1"/>
  <c r="K1467" i="6" a="1"/>
  <c r="K1243" i="6" a="1"/>
  <c r="K879" i="6" a="1"/>
  <c r="K1909" i="6" a="1"/>
  <c r="K1252" i="6" a="1"/>
  <c r="K1314" i="6" a="1"/>
  <c r="K692" i="6" a="1"/>
  <c r="K1818" i="6" a="1"/>
  <c r="K1577" i="6" a="1"/>
  <c r="K1264" i="6" a="1"/>
  <c r="K1216" i="6" a="1"/>
  <c r="K1873" i="6" a="1"/>
  <c r="K1958" i="6" a="1"/>
  <c r="K1684" i="6" a="1"/>
  <c r="K1461" i="6" a="1"/>
  <c r="K1282" i="6" a="1"/>
  <c r="K1896" i="6" a="1"/>
  <c r="K1592" i="6" a="1"/>
  <c r="K1272" i="6" a="1"/>
  <c r="K1558" i="6" a="1"/>
  <c r="K1352" i="6" a="1"/>
  <c r="K1255" i="6" a="1"/>
  <c r="K1635" i="6" a="1"/>
  <c r="K1884" i="6" a="1"/>
  <c r="K1401" i="6" a="1"/>
  <c r="K1486" i="6" a="1"/>
  <c r="K1313" i="6" a="1"/>
  <c r="K1380" i="6" a="1"/>
  <c r="K1395" i="6" a="1"/>
  <c r="K1745" i="6" a="1"/>
  <c r="K19" i="6" a="1"/>
  <c r="K1382" i="6" a="1"/>
  <c r="K1331" i="6" a="1"/>
  <c r="K303" i="6" a="1"/>
  <c r="K1263" i="6" a="1"/>
  <c r="K1246" i="6" a="1"/>
  <c r="K1371" i="6" a="1"/>
  <c r="K1527" i="6" a="1"/>
  <c r="K1877" i="6" a="1"/>
  <c r="K1807" i="6" a="1"/>
  <c r="K735" i="6" a="1"/>
  <c r="K1389" i="6" a="1"/>
  <c r="K1203" i="6" a="1"/>
  <c r="K190" i="6" a="1"/>
  <c r="K1838" i="6" a="1"/>
  <c r="K1470" i="6" a="1"/>
  <c r="K1761" i="6" a="1"/>
  <c r="K1759" i="6" a="1"/>
  <c r="K1920" i="6" a="1"/>
  <c r="K53" i="6" a="1"/>
  <c r="K1237" i="6" a="1"/>
  <c r="K1965" i="6" a="1"/>
  <c r="K1976" i="6" a="1"/>
  <c r="K1573" i="6" a="1"/>
  <c r="K1047" i="6" a="1"/>
  <c r="K1431" i="6" a="1"/>
  <c r="K1771" i="6" a="1"/>
  <c r="K1480" i="6" a="1"/>
  <c r="K1661" i="6" a="1"/>
  <c r="K1410" i="6" a="1"/>
  <c r="K1649" i="6" a="1"/>
  <c r="K1915" i="6" a="1"/>
  <c r="K1348" i="6" a="1"/>
  <c r="K1544" i="6" a="1"/>
  <c r="K1674" i="6" a="1"/>
  <c r="K857" i="6" a="1"/>
  <c r="K1219" i="6" a="1"/>
  <c r="K1634" i="6" a="1"/>
  <c r="K1809" i="6" a="1"/>
  <c r="K1769" i="6" a="1"/>
  <c r="K1791" i="6" a="1"/>
  <c r="K1596" i="6" a="1"/>
  <c r="K1521" i="6" a="1"/>
  <c r="K1220" i="6" a="1"/>
  <c r="K1700" i="6" a="1"/>
  <c r="K1969" i="6" a="1"/>
  <c r="K48" i="6" a="1"/>
  <c r="K1475" i="6" a="1"/>
  <c r="K1885" i="6" a="1"/>
  <c r="K1330" i="6" a="1"/>
  <c r="K1278" i="6" a="1"/>
  <c r="K1545" i="6" a="1"/>
  <c r="K1719" i="6" a="1"/>
  <c r="K1494" i="6" a="1"/>
  <c r="K1170" i="6" a="1"/>
  <c r="K1466" i="6" a="1"/>
  <c r="K1451" i="6" a="1"/>
  <c r="K2006" i="6" a="1"/>
  <c r="K21" i="6" a="1"/>
  <c r="K82" i="6" a="1"/>
  <c r="K420" i="6" a="1"/>
  <c r="K561" i="6" a="1"/>
  <c r="K316" i="6" a="1"/>
  <c r="K481" i="6" a="1"/>
  <c r="K25" i="6" a="1"/>
  <c r="K911" i="6" a="1"/>
  <c r="K516" i="6" a="1"/>
  <c r="K992" i="6" a="1"/>
  <c r="K478" i="6" a="1"/>
  <c r="K1133" i="6" a="1"/>
  <c r="K748" i="6" a="1"/>
  <c r="K170" i="6" a="1"/>
  <c r="K956" i="6" a="1"/>
  <c r="K1058" i="6" a="1"/>
  <c r="K586" i="6" a="1"/>
  <c r="K1048" i="6" a="1"/>
  <c r="K1087" i="6" a="1"/>
  <c r="K994" i="6" a="1"/>
  <c r="K1051" i="6" a="1"/>
  <c r="K385" i="6" a="1"/>
  <c r="K976" i="6" a="1"/>
  <c r="K768" i="6" a="1"/>
  <c r="K282" i="6" a="1"/>
  <c r="K489" i="6" a="1"/>
  <c r="K596" i="6" a="1"/>
  <c r="K974" i="6" a="1"/>
  <c r="K1028" i="6" a="1"/>
  <c r="K1050" i="6" a="1"/>
  <c r="K574" i="6" a="1"/>
  <c r="K851" i="6" a="1"/>
  <c r="K300" i="6" a="1"/>
  <c r="K642" i="6" a="1"/>
  <c r="K570" i="6" a="1"/>
  <c r="K562" i="6" a="1"/>
  <c r="K776" i="6" a="1"/>
  <c r="K350" i="6" a="1"/>
  <c r="K877" i="6" a="1"/>
  <c r="K852" i="6" a="1"/>
  <c r="K894" i="6" a="1"/>
  <c r="K676" i="6" a="1"/>
  <c r="K474" i="6" a="1"/>
  <c r="K556" i="6" a="1"/>
  <c r="K831" i="6" a="1"/>
  <c r="K325" i="6" a="1"/>
  <c r="K246" i="6" a="1"/>
  <c r="K358" i="6" a="1"/>
  <c r="K148" i="6" a="1"/>
  <c r="K786" i="6" a="1"/>
  <c r="K1147" i="6" a="1"/>
  <c r="K555" i="6" a="1"/>
  <c r="K820" i="6" a="1"/>
  <c r="K829" i="6" a="1"/>
  <c r="K577" i="6" a="1"/>
  <c r="K524" i="6" a="1"/>
  <c r="K753" i="6" a="1"/>
  <c r="K664" i="6" a="1"/>
  <c r="K907" i="6" a="1"/>
  <c r="K76" i="6" a="1"/>
  <c r="K684" i="6" a="1"/>
  <c r="K33" i="6" a="1"/>
  <c r="K930" i="6" a="1"/>
  <c r="K102" i="6" a="1"/>
  <c r="K397" i="6" a="1"/>
  <c r="K924" i="6" a="1"/>
  <c r="K936" i="6" a="1"/>
  <c r="K580" i="6" a="1"/>
  <c r="K558" i="6" a="1"/>
  <c r="K496" i="6" a="1"/>
  <c r="K819" i="6" a="1"/>
  <c r="K1169" i="6" a="1"/>
  <c r="K795" i="6" a="1"/>
  <c r="K533" i="6" a="1"/>
  <c r="K1195" i="6" a="1"/>
  <c r="K747" i="6" a="1"/>
  <c r="K559" i="6" a="1"/>
  <c r="K739" i="6" a="1"/>
  <c r="K647" i="6" a="1"/>
  <c r="K607" i="6" a="1"/>
  <c r="K415" i="6" a="1"/>
  <c r="K63" i="6" a="1"/>
  <c r="K295" i="6" a="1"/>
  <c r="K483" i="6" a="1"/>
  <c r="K579" i="6" a="1"/>
  <c r="K427" i="6" a="1"/>
  <c r="K203" i="6" a="1"/>
  <c r="K495" i="6" a="1"/>
  <c r="K734" i="6" a="1"/>
  <c r="K977" i="6" a="1"/>
  <c r="K698" i="6" a="1"/>
  <c r="K75" i="6" a="1"/>
  <c r="K111" i="6" a="1"/>
  <c r="K827" i="6" a="1"/>
  <c r="K54" i="6" a="1"/>
  <c r="K90" i="6" a="1"/>
  <c r="K1025" i="6" a="1"/>
  <c r="K72" i="6" a="1"/>
  <c r="K1210" i="6" a="1"/>
  <c r="K1031" i="6" a="1"/>
  <c r="K179" i="6" a="1"/>
  <c r="K227" i="6" a="1"/>
  <c r="K1004" i="6" a="1"/>
  <c r="K114" i="6" a="1"/>
  <c r="K1124" i="6" a="1"/>
  <c r="K905" i="6" a="1"/>
  <c r="K869" i="6" a="1"/>
  <c r="K87" i="6" a="1"/>
  <c r="K962" i="6" a="1"/>
  <c r="K470" i="6" a="1"/>
  <c r="K965" i="6" a="1"/>
  <c r="K1109" i="6" a="1"/>
  <c r="K902" i="6" a="1"/>
  <c r="K722" i="6" a="1"/>
  <c r="K380" i="6" a="1"/>
  <c r="K623" i="6" a="1"/>
  <c r="K593" i="6" a="1"/>
  <c r="K413" i="6" a="1"/>
  <c r="K1128" i="6" a="1"/>
  <c r="K104" i="6" a="1"/>
  <c r="K8" i="6" a="1"/>
  <c r="K1197" i="6" a="1"/>
  <c r="K59" i="6" a="1"/>
  <c r="K125" i="6" a="1"/>
  <c r="K155" i="6" a="1"/>
  <c r="K518" i="6" a="1"/>
  <c r="K567" i="6" a="1"/>
  <c r="K386" i="6" a="1"/>
  <c r="K536" i="6" a="1"/>
  <c r="K226" i="6" a="1"/>
  <c r="K122" i="6" a="1"/>
  <c r="K42" i="6" a="1"/>
  <c r="K726" i="6" a="1"/>
  <c r="K362" i="6" a="1"/>
  <c r="K382" i="6" a="1"/>
  <c r="K488" i="6" a="1"/>
  <c r="K338" i="6" a="1"/>
  <c r="K1084" i="6" a="1"/>
  <c r="K802" i="6" a="1"/>
  <c r="K263" i="6" a="1"/>
  <c r="K1081" i="6" a="1"/>
  <c r="K756" i="6" a="1"/>
  <c r="K416" i="6" a="1"/>
  <c r="K1010" i="6" a="1"/>
  <c r="K1042" i="6" a="1"/>
  <c r="K720" i="6" a="1"/>
  <c r="K1189" i="6" a="1"/>
  <c r="K545" i="6" a="1"/>
  <c r="K363" i="6" a="1"/>
  <c r="K307" i="6" a="1"/>
  <c r="K511" i="6" a="1"/>
  <c r="K91" i="6" a="1"/>
  <c r="K535" i="6" a="1"/>
  <c r="K531" i="6" a="1"/>
  <c r="K379" i="6" a="1"/>
  <c r="K399" i="6" a="1"/>
  <c r="K482" i="6" a="1"/>
  <c r="K248" i="6" a="1"/>
  <c r="K836" i="6" a="1"/>
  <c r="K245" i="6" a="1"/>
  <c r="K818" i="6" a="1"/>
  <c r="K959" i="6" a="1"/>
  <c r="K512" i="6" a="1"/>
  <c r="K368" i="6" a="1"/>
  <c r="K269" i="6" a="1"/>
  <c r="K437" i="6" a="1"/>
  <c r="K13" i="6" a="1"/>
  <c r="K467" i="6" a="1"/>
  <c r="K1073" i="6" a="1"/>
  <c r="K371" i="6" a="1"/>
  <c r="K200" i="6" a="1"/>
  <c r="K315" i="6" a="1"/>
  <c r="K1112" i="6" a="1"/>
  <c r="K56" i="6" a="1"/>
  <c r="K584" i="6" a="1"/>
  <c r="K847" i="6" a="1"/>
  <c r="K405" i="6" a="1"/>
  <c r="K1523" i="6" a="1"/>
  <c r="K737" i="6" a="1"/>
  <c r="K927" i="6" a="1"/>
  <c r="K947" i="6" a="1"/>
  <c r="K669" i="6" a="1"/>
  <c r="K867" i="6" a="1"/>
  <c r="K306" i="6" a="1"/>
  <c r="K969" i="6" a="1"/>
  <c r="K986" i="6" a="1"/>
  <c r="K366" i="6" a="1"/>
  <c r="K970" i="6" a="1"/>
  <c r="K765" i="6" a="1"/>
  <c r="K216" i="6" a="1"/>
  <c r="K1125" i="6" a="1"/>
  <c r="K805" i="6" a="1"/>
  <c r="K157" i="6" a="1"/>
  <c r="K808" i="6" a="1"/>
  <c r="K651" i="6" a="1"/>
  <c r="K547" i="6" a="1"/>
  <c r="K135" i="6" a="1"/>
  <c r="K671" i="6" a="1"/>
  <c r="K168" i="6" a="1"/>
  <c r="K1141" i="6" a="1"/>
  <c r="K126" i="6" a="1"/>
  <c r="K233" i="6" a="1"/>
  <c r="K341" i="6" a="1"/>
  <c r="K791" i="6" a="1"/>
  <c r="K218" i="6" a="1"/>
  <c r="K1427" i="6" a="1"/>
  <c r="K1355" i="6" a="1"/>
  <c r="K1780" i="6" a="1"/>
  <c r="K1476" i="6" a="1"/>
  <c r="K1704" i="6" a="1"/>
  <c r="K1500" i="6" a="1"/>
  <c r="K309" i="6" a="1"/>
  <c r="K1016" i="6" a="1"/>
  <c r="K304" i="6" a="1"/>
  <c r="K553" i="6" a="1"/>
  <c r="K460" i="6" a="1"/>
  <c r="K685" i="6" a="1"/>
  <c r="K730" i="6" a="1"/>
  <c r="K1082" i="6" a="1"/>
  <c r="K444" i="6" a="1"/>
  <c r="K1099" i="6" a="1"/>
  <c r="K452" i="6" a="1"/>
  <c r="K767" i="6" a="1"/>
  <c r="K744" i="6" a="1"/>
  <c r="K480" i="6" a="1"/>
  <c r="K598" i="6" a="1"/>
  <c r="K865" i="6" a="1"/>
  <c r="K864" i="6" a="1"/>
  <c r="K658" i="6" a="1"/>
  <c r="K61" i="6" a="1"/>
  <c r="K801" i="6" a="1"/>
  <c r="K630" i="6" a="1"/>
  <c r="K1060" i="6" a="1"/>
  <c r="K939" i="6" a="1"/>
  <c r="K921" i="6" a="1"/>
  <c r="K828" i="6" a="1"/>
  <c r="K688" i="6" a="1"/>
  <c r="K906" i="6" a="1"/>
  <c r="K875" i="6" a="1"/>
  <c r="K613" i="6" a="1"/>
  <c r="K594" i="6" a="1"/>
  <c r="K1027" i="6" a="1"/>
  <c r="K212" i="6" a="1"/>
  <c r="K349" i="6" a="1"/>
  <c r="K544" i="6" a="1"/>
  <c r="K529" i="6" a="1"/>
  <c r="K388" i="6" a="1"/>
  <c r="K813" i="6" a="1"/>
  <c r="K1092" i="6" a="1"/>
  <c r="K530" i="6" a="1"/>
  <c r="K629" i="6" a="1"/>
  <c r="K697" i="6" a="1"/>
  <c r="K733" i="6" a="1"/>
  <c r="K438" i="6" a="1"/>
  <c r="K979" i="6" a="1"/>
  <c r="K258" i="6" a="1"/>
  <c r="K841" i="6" a="1"/>
  <c r="K244" i="6" a="1"/>
  <c r="K1174" i="6" a="1"/>
  <c r="K855" i="6" a="1"/>
  <c r="K922" i="6" a="1"/>
  <c r="K158" i="6" a="1"/>
  <c r="K361" i="6" a="1"/>
  <c r="K1116" i="6" a="1"/>
  <c r="K517" i="6" a="1"/>
  <c r="K763" i="6" a="1"/>
  <c r="K815" i="6" a="1"/>
  <c r="K952" i="6" a="1"/>
  <c r="K457" i="6" a="1"/>
  <c r="K520" i="6" a="1"/>
  <c r="K294" i="6" a="1"/>
  <c r="K1093" i="6" a="1"/>
  <c r="K991" i="6" a="1"/>
  <c r="K346" i="6" a="1"/>
  <c r="K990" i="6" a="1"/>
  <c r="K711" i="6" a="1"/>
  <c r="K499" i="6" a="1"/>
  <c r="K103" i="6" a="1"/>
  <c r="K527" i="6" a="1"/>
  <c r="K27" i="6" a="1"/>
  <c r="K842" i="6" a="1"/>
  <c r="K566" i="6" a="1"/>
  <c r="K34" i="6" a="1"/>
  <c r="K620" i="6" a="1"/>
  <c r="K1138" i="6" a="1"/>
  <c r="K428" i="6" a="1"/>
  <c r="K872" i="6" a="1"/>
  <c r="K608" i="6" a="1"/>
  <c r="K539" i="6" a="1"/>
  <c r="K195" i="6" a="1"/>
  <c r="K968" i="6" a="1"/>
  <c r="K254" i="6" a="1"/>
  <c r="K509" i="6" a="1"/>
  <c r="K374" i="6" a="1"/>
  <c r="K1156" i="6" a="1"/>
  <c r="K143" i="6" a="1"/>
  <c r="K65" i="6" a="1"/>
  <c r="K95" i="6" a="1"/>
  <c r="K1149" i="6" a="1"/>
  <c r="K28" i="6" a="1"/>
  <c r="K1065" i="6" a="1"/>
  <c r="K403" i="6" a="1"/>
  <c r="K563" i="6" a="1"/>
  <c r="K1184" i="6" a="1"/>
  <c r="K58" i="6" a="1"/>
  <c r="K213" i="6" a="1"/>
  <c r="K1064" i="6" a="1"/>
  <c r="K657" i="6" a="1"/>
  <c r="K740" i="6" a="1"/>
  <c r="K333" i="6" a="1"/>
  <c r="K884" i="6" a="1"/>
  <c r="K779" i="6" a="1"/>
  <c r="K552" i="6" a="1"/>
  <c r="K975" i="6" a="1"/>
  <c r="K181" i="6" a="1"/>
  <c r="K414" i="6" a="1"/>
  <c r="K696" i="6" a="1"/>
  <c r="K1008" i="6" a="1"/>
  <c r="K468" i="6" a="1"/>
  <c r="K983" i="6" a="1"/>
  <c r="K966" i="6" a="1"/>
  <c r="K351" i="6" a="1"/>
  <c r="K271" i="6" a="1"/>
  <c r="K703" i="6" a="1"/>
  <c r="K235" i="6" a="1"/>
  <c r="K1049" i="6" a="1"/>
  <c r="K1177" i="6" a="1"/>
  <c r="K494" i="6" a="1"/>
  <c r="K150" i="6" a="1"/>
  <c r="K500" i="6" a="1"/>
  <c r="K797" i="6" a="1"/>
  <c r="K1070" i="6" a="1"/>
  <c r="K1206" i="6" a="1"/>
  <c r="K418" i="6" a="1"/>
  <c r="K592" i="6" a="1"/>
  <c r="K573" i="6" a="1"/>
  <c r="K138" i="6" a="1"/>
  <c r="K705" i="6" a="1"/>
  <c r="K1098" i="6" a="1"/>
  <c r="K862" i="6" a="1"/>
  <c r="K421" i="6" a="1"/>
  <c r="K492" i="6" a="1"/>
  <c r="K1015" i="6" a="1"/>
  <c r="K945" i="6" a="1"/>
  <c r="K887" i="6" a="1"/>
  <c r="K666" i="6" a="1"/>
  <c r="K660" i="6" a="1"/>
  <c r="K876" i="6" a="1"/>
  <c r="K823" i="6" a="1"/>
  <c r="K378" i="6" a="1"/>
  <c r="K700" i="6" a="1"/>
  <c r="K645" i="6" a="1"/>
  <c r="K1044" i="6" a="1"/>
  <c r="K957" i="6" a="1"/>
  <c r="K885" i="6" a="1"/>
  <c r="K826" i="6" a="1"/>
  <c r="K450" i="6" a="1"/>
  <c r="K429" i="6" a="1"/>
  <c r="K69" i="6" a="1"/>
  <c r="K112" i="6" a="1"/>
  <c r="K738" i="6" a="1"/>
  <c r="K1101" i="6" a="1"/>
  <c r="K853" i="6" a="1"/>
  <c r="K889" i="6" a="1"/>
  <c r="K234" i="6" a="1"/>
  <c r="K708" i="6" a="1"/>
  <c r="K973" i="6" a="1"/>
  <c r="K142" i="6" a="1"/>
  <c r="K274" i="6" a="1"/>
  <c r="K920" i="6" a="1"/>
  <c r="K130" i="6" a="1"/>
  <c r="K1126" i="6" a="1"/>
  <c r="K229" i="6" a="1"/>
  <c r="K1052" i="6" a="1"/>
  <c r="K525" i="6" a="1"/>
  <c r="K898" i="6" a="1"/>
  <c r="K886" i="6" a="1"/>
  <c r="K253" i="6" a="1"/>
  <c r="K874" i="6" a="1"/>
  <c r="K1074" i="6" a="1"/>
  <c r="K1020" i="6" a="1"/>
  <c r="K178" i="6" a="1"/>
  <c r="K502" i="6" a="1"/>
  <c r="K514" i="6" a="1"/>
  <c r="K806" i="6" a="1"/>
  <c r="K422" i="6" a="1"/>
  <c r="K1063" i="6" a="1"/>
  <c r="K803" i="6" a="1"/>
  <c r="K228" i="6" a="1"/>
  <c r="K835" i="6" a="1"/>
  <c r="K919" i="6" a="1"/>
  <c r="K812" i="6" a="1"/>
  <c r="K242" i="6" a="1"/>
  <c r="K903" i="6" a="1"/>
  <c r="K861" i="6" a="1"/>
  <c r="K490" i="6" a="1"/>
  <c r="K445" i="6" a="1"/>
  <c r="K858" i="6" a="1"/>
  <c r="K522" i="6" a="1"/>
  <c r="K64" i="6" a="1"/>
  <c r="K538" i="6" a="1"/>
  <c r="K141" i="6" a="1"/>
  <c r="K232" i="6" a="1"/>
  <c r="K220" i="6" a="1"/>
  <c r="K718" i="6" a="1"/>
  <c r="K833" i="6" a="1"/>
  <c r="K267" i="6" a="1"/>
  <c r="K219" i="6" a="1"/>
  <c r="K67" i="6" a="1"/>
  <c r="K115" i="6" a="1"/>
  <c r="K367" i="6" a="1"/>
  <c r="K375" i="6" a="1"/>
  <c r="K1171" i="6" a="1"/>
  <c r="K391" i="6" a="1"/>
  <c r="K627" i="6" a="1"/>
  <c r="K479" i="6" a="1"/>
  <c r="K571" i="6" a="1"/>
  <c r="K79" i="6" a="1"/>
  <c r="K635" i="6" a="1"/>
  <c r="K626" i="6" a="1"/>
  <c r="K1013" i="6" a="1"/>
  <c r="K1079" i="6" a="1"/>
  <c r="K641" i="6" a="1"/>
  <c r="K356" i="6" a="1"/>
  <c r="K1117" i="6" a="1"/>
  <c r="K800" i="6" a="1"/>
  <c r="K389" i="6" a="1"/>
  <c r="K890" i="6" a="1"/>
  <c r="K317" i="6" a="1"/>
  <c r="K860" i="6" a="1"/>
  <c r="K37" i="6" a="1"/>
  <c r="K323" i="6" a="1"/>
  <c r="K896" i="6" a="1"/>
  <c r="K473" i="6" a="1"/>
  <c r="K215" i="6" a="1"/>
  <c r="K161" i="6" a="1"/>
  <c r="K686" i="6" a="1"/>
  <c r="K935" i="6" a="1"/>
  <c r="K9" i="6" a="1"/>
  <c r="K719" i="6" a="1"/>
  <c r="K293" i="6" a="1"/>
  <c r="K123" i="6" a="1"/>
  <c r="K611" i="6" a="1"/>
  <c r="K192" i="6" a="1"/>
  <c r="K755" i="6" a="1"/>
  <c r="K299" i="6" a="1"/>
  <c r="K335" i="6" a="1"/>
  <c r="K485" i="6" a="1"/>
  <c r="K449" i="6" a="1"/>
  <c r="K149" i="6" a="1"/>
  <c r="K14" i="6" a="1"/>
  <c r="K41" i="6" a="1"/>
  <c r="K77" i="6" a="1"/>
  <c r="K128" i="6" a="1"/>
  <c r="K17" i="6" a="1"/>
  <c r="K257" i="6" a="1"/>
  <c r="K944" i="6" a="1"/>
  <c r="K568" i="6" a="1"/>
  <c r="K222" i="6" a="1"/>
  <c r="K878" i="6" a="1"/>
  <c r="K1120" i="6" a="1"/>
  <c r="K868" i="6" a="1"/>
  <c r="K209" i="6" a="1"/>
  <c r="K10" i="6" a="1"/>
  <c r="K285" i="6" a="1"/>
  <c r="K236" i="6" a="1"/>
  <c r="K50" i="6" a="1"/>
  <c r="K1209" i="6" a="1"/>
  <c r="K1188" i="6" a="1"/>
  <c r="K1172" i="6" a="1"/>
  <c r="K471" i="6" a="1"/>
  <c r="K575" i="6" a="1"/>
  <c r="K344" i="6" a="1"/>
  <c r="K370" i="6" a="1"/>
  <c r="K430" i="6" a="1"/>
  <c r="K151" i="6" a="1"/>
  <c r="K132" i="6" a="1"/>
  <c r="K749" i="6" a="1"/>
  <c r="K353" i="6" a="1"/>
  <c r="K572" i="6" a="1"/>
  <c r="K401" i="6" a="1"/>
  <c r="K189" i="6" a="1"/>
  <c r="K1186" i="6" a="1"/>
  <c r="K434" i="6" a="1"/>
  <c r="K35" i="6" a="1"/>
  <c r="K86" i="6" a="1"/>
  <c r="K160" i="6" a="1"/>
  <c r="K404" i="6" a="1"/>
  <c r="K621" i="6" a="1"/>
  <c r="K129" i="6" a="1"/>
  <c r="K2008" i="6" a="1"/>
  <c r="K1972" i="6" a="1"/>
  <c r="K1440" i="6" a="1"/>
  <c r="K1899" i="6" a="1"/>
  <c r="K2031" i="6" a="1"/>
  <c r="K1242" i="6" a="1"/>
  <c r="K942" i="6" a="1"/>
  <c r="K202" i="6" a="1"/>
  <c r="K873" i="6" a="1"/>
  <c r="K948" i="6" a="1"/>
  <c r="K892" i="6" a="1"/>
  <c r="K654" i="6" a="1"/>
  <c r="K486" i="6" a="1"/>
  <c r="K710" i="6" a="1"/>
  <c r="K1066" i="6" a="1"/>
  <c r="K85" i="6" a="1"/>
  <c r="K1086" i="6" a="1"/>
  <c r="K848" i="6" a="1"/>
  <c r="K923" i="6" a="1"/>
  <c r="K668" i="6" a="1"/>
  <c r="K674" i="6" a="1"/>
  <c r="K442" i="6" a="1"/>
  <c r="K373" i="6" a="1"/>
  <c r="K988" i="6" a="1"/>
  <c r="K208" i="6" a="1"/>
  <c r="K408" i="6" a="1"/>
  <c r="K882" i="6" a="1"/>
  <c r="K1018" i="6" a="1"/>
  <c r="K426" i="6" a="1"/>
  <c r="K963" i="6" a="1"/>
  <c r="K1014" i="6" a="1"/>
  <c r="K348" i="6" a="1"/>
  <c r="K1080" i="6" a="1"/>
  <c r="K673" i="6" a="1"/>
  <c r="K1039" i="6" a="1"/>
  <c r="K822" i="6" a="1"/>
  <c r="K354" i="6" a="1"/>
  <c r="K807" i="6" a="1"/>
  <c r="K286" i="6" a="1"/>
  <c r="K345" i="6" a="1"/>
  <c r="K762" i="6" a="1"/>
  <c r="K792" i="6" a="1"/>
  <c r="K355" i="6" a="1"/>
  <c r="K622" i="6" a="1"/>
  <c r="K934" i="6" a="1"/>
  <c r="K1072" i="6" a="1"/>
  <c r="K837" i="6" a="1"/>
  <c r="K330" i="6" a="1"/>
  <c r="K1030" i="6" a="1"/>
  <c r="K1091" i="6" a="1"/>
  <c r="K1102" i="6" a="1"/>
  <c r="K672" i="6" a="1"/>
  <c r="K410" i="6" a="1"/>
  <c r="K910" i="6" a="1"/>
  <c r="K1201" i="6" a="1"/>
  <c r="K534" i="6" a="1"/>
  <c r="K89" i="6" a="1"/>
  <c r="K880" i="6" a="1"/>
  <c r="K402" i="6" a="1"/>
  <c r="K928" i="6" a="1"/>
  <c r="K73" i="6" a="1"/>
  <c r="K588" i="6" a="1"/>
  <c r="K989" i="6" a="1"/>
  <c r="K109" i="6" a="1"/>
  <c r="K774" i="6" a="1"/>
  <c r="K709" i="6" a="1"/>
  <c r="K618" i="6" a="1"/>
  <c r="K394" i="6" a="1"/>
  <c r="K605" i="6" a="1"/>
  <c r="K106" i="6" a="1"/>
  <c r="K432" i="6" a="1"/>
  <c r="K210" i="6" a="1"/>
  <c r="K980" i="6" a="1"/>
  <c r="K773" i="6" a="1"/>
  <c r="K982" i="6" a="1"/>
  <c r="K845" i="6" a="1"/>
  <c r="K459" i="6" a="1"/>
  <c r="K507" i="6" a="1"/>
  <c r="K211" i="6" a="1"/>
  <c r="K455" i="6" a="1"/>
  <c r="K423" i="6" a="1"/>
  <c r="K175" i="6" a="1"/>
  <c r="K247" i="6" a="1"/>
  <c r="K583" i="6" a="1"/>
  <c r="K435" i="6" a="1"/>
  <c r="K383" i="6" a="1"/>
  <c r="K239" i="6" a="1"/>
  <c r="K139" i="6" a="1"/>
  <c r="K491" i="6" a="1"/>
  <c r="K731" i="6" a="1"/>
  <c r="K204" i="6" a="1"/>
  <c r="K60" i="6" a="1"/>
  <c r="K1007" i="6" a="1"/>
  <c r="K929" i="6" a="1"/>
  <c r="K893" i="6" a="1"/>
  <c r="K971" i="6" a="1"/>
  <c r="K49" i="6" a="1"/>
  <c r="K638" i="6" a="1"/>
  <c r="K926" i="6" a="1"/>
  <c r="K953" i="6" a="1"/>
  <c r="K251" i="6" a="1"/>
  <c r="K716" i="6" a="1"/>
  <c r="K395" i="6" a="1"/>
  <c r="K908" i="6" a="1"/>
  <c r="K287" i="6" a="1"/>
  <c r="K359" i="6" a="1"/>
  <c r="K917" i="6" a="1"/>
  <c r="K153" i="6" a="1"/>
  <c r="K1037" i="6" a="1"/>
  <c r="K794" i="6" a="1"/>
  <c r="K1034" i="6" a="1"/>
  <c r="K431" i="6" a="1"/>
  <c r="K120" i="6" a="1"/>
  <c r="K830" i="6" a="1"/>
  <c r="K758" i="6" a="1"/>
  <c r="K221" i="6" a="1"/>
  <c r="K191" i="6" a="1"/>
  <c r="K1157" i="6" a="1"/>
  <c r="K1165" i="6" a="1"/>
  <c r="K140" i="6" a="1"/>
  <c r="K113" i="6" a="1"/>
  <c r="K1185" i="6" a="1"/>
  <c r="K849" i="6" a="1"/>
  <c r="K40" i="6" a="1"/>
  <c r="K38" i="6" a="1"/>
  <c r="K636" i="6" a="1"/>
  <c r="K439" i="6" a="1"/>
  <c r="K543" i="6" a="1"/>
  <c r="K590" i="6" a="1"/>
  <c r="K785" i="6" a="1"/>
  <c r="K476" i="6" a="1"/>
  <c r="K782" i="6" a="1"/>
  <c r="K644" i="6" a="1"/>
  <c r="K224" i="6" a="1"/>
  <c r="K1150" i="6" a="1"/>
  <c r="K329" i="6" a="1"/>
  <c r="K542" i="6" a="1"/>
  <c r="K1111" i="6" a="1"/>
  <c r="K587" i="6" a="1"/>
  <c r="K1104" i="6" a="1"/>
  <c r="K116" i="6" a="1"/>
  <c r="K365" i="6" a="1"/>
  <c r="K717" i="6" a="1"/>
  <c r="K393" i="6" a="1"/>
  <c r="K537" i="6" a="1"/>
  <c r="K1198" i="6" a="1"/>
  <c r="K706" i="6" a="1"/>
  <c r="K732" i="6" a="1"/>
  <c r="K412" i="6" a="1"/>
  <c r="K682" i="6" a="1"/>
  <c r="K205" i="6" a="1"/>
  <c r="K270" i="6" a="1"/>
  <c r="K999" i="6" a="1"/>
  <c r="K984" i="6" a="1"/>
  <c r="K11" i="6" a="1"/>
  <c r="K1069" i="6" a="1"/>
  <c r="K417" i="6" a="1"/>
  <c r="K165" i="6" a="1"/>
  <c r="K217" i="6" a="1"/>
  <c r="K1062" i="6" a="1"/>
  <c r="K909" i="6" a="1"/>
  <c r="K549" i="6" a="1"/>
  <c r="K993" i="6" a="1"/>
  <c r="K564" i="6" a="1"/>
  <c r="K557" i="6" a="1"/>
  <c r="K279" i="6" a="1"/>
  <c r="K339" i="6" a="1"/>
  <c r="K619" i="6" a="1"/>
  <c r="K662" i="6" a="1"/>
  <c r="K162" i="6" a="1"/>
  <c r="K1061" i="6" a="1"/>
  <c r="K1114" i="6" a="1"/>
  <c r="K1183" i="6" a="1"/>
  <c r="K1672" i="6" a="1"/>
  <c r="K1786" i="6" a="1"/>
  <c r="K1270" i="6" a="1"/>
  <c r="K1931" i="6" a="1"/>
  <c r="K1740" i="6" a="1"/>
  <c r="K1979" i="6" a="1"/>
  <c r="K1905" i="6" a="1"/>
  <c r="K1235" i="6" a="1"/>
  <c r="K1089" i="6" a="1"/>
  <c r="K337" i="6" a="1"/>
  <c r="K933" i="6" a="1"/>
  <c r="K1054" i="6" a="1"/>
  <c r="K136" i="6" a="1"/>
  <c r="K172" i="6" a="1"/>
  <c r="K1045" i="6" a="1"/>
  <c r="K458" i="6" a="1"/>
  <c r="K1097" i="6" a="1"/>
  <c r="K714" i="6" a="1"/>
  <c r="K1094" i="6" a="1"/>
  <c r="K704" i="6" a="1"/>
  <c r="K681" i="6" a="1"/>
  <c r="K501" i="6" a="1"/>
  <c r="K454" i="6" a="1"/>
  <c r="K424" i="6" a="1"/>
  <c r="K839" i="6" a="1"/>
  <c r="K955" i="6" a="1"/>
  <c r="K357" i="6" a="1"/>
  <c r="K498" i="6" a="1"/>
  <c r="K840" i="6" a="1"/>
  <c r="K1029" i="6" a="1"/>
  <c r="K409" i="6" a="1"/>
  <c r="K721" i="6" a="1"/>
  <c r="K206" i="6" a="1"/>
  <c r="K639" i="6" a="1"/>
  <c r="K57" i="6" a="1"/>
  <c r="K526" i="6" a="1"/>
  <c r="K121" i="6" a="1"/>
  <c r="K1032" i="6" a="1"/>
  <c r="K810" i="6" a="1"/>
  <c r="K1036" i="6" a="1"/>
  <c r="K400" i="6" a="1"/>
  <c r="K832" i="6" a="1"/>
  <c r="K777" i="6" a="1"/>
  <c r="K1022" i="6" a="1"/>
  <c r="K843" i="6" a="1"/>
  <c r="K1023" i="6" a="1"/>
  <c r="K958" i="6" a="1"/>
  <c r="K900" i="6" a="1"/>
  <c r="K1041" i="6" a="1"/>
  <c r="K1115" i="6" a="1"/>
  <c r="K1132" i="6" a="1"/>
  <c r="K589" i="6" a="1"/>
  <c r="K264" i="6" a="1"/>
  <c r="K252" i="6" a="1"/>
  <c r="K392" i="6" a="1"/>
  <c r="K1021" i="6" a="1"/>
  <c r="K634" i="6" a="1"/>
  <c r="K729" i="6" a="1"/>
  <c r="K180" i="6" a="1"/>
  <c r="K477" i="6" a="1"/>
  <c r="K661" i="6" a="1"/>
  <c r="K648" i="6" a="1"/>
  <c r="K97" i="6" a="1"/>
  <c r="K465" i="6" a="1"/>
  <c r="K390" i="6" a="1"/>
  <c r="K406" i="6" a="1"/>
  <c r="K144" i="6" a="1"/>
  <c r="K352" i="6" a="1"/>
  <c r="K1136" i="6" a="1"/>
  <c r="K550" i="6" a="1"/>
  <c r="K250" i="6" a="1"/>
  <c r="K804" i="6" a="1"/>
  <c r="K360" i="6" a="1"/>
  <c r="K156" i="6" a="1"/>
  <c r="K745" i="6" a="1"/>
  <c r="K1005" i="6" a="1"/>
  <c r="K1011" i="6" a="1"/>
  <c r="K462" i="6" a="1"/>
  <c r="K105" i="6" a="1"/>
  <c r="K701" i="6" a="1"/>
  <c r="K171" i="6" a="1"/>
  <c r="K655" i="6" a="1"/>
  <c r="K451" i="6" a="1"/>
  <c r="K551" i="6" a="1"/>
  <c r="K519" i="6" a="1"/>
  <c r="K223" i="6" a="1"/>
  <c r="K723" i="6" a="1"/>
  <c r="K99" i="6" a="1"/>
  <c r="K187" i="6" a="1"/>
  <c r="K283" i="6" a="1"/>
  <c r="K1043" i="6" a="1"/>
  <c r="K1153" i="6" a="1"/>
  <c r="K746" i="6" a="1"/>
  <c r="K1180" i="6" a="1"/>
  <c r="K377" i="6" a="1"/>
  <c r="K506" i="6" a="1"/>
  <c r="K998" i="6" a="1"/>
  <c r="K296" i="6" a="1"/>
  <c r="K407" i="6" a="1"/>
  <c r="K521" i="6" a="1"/>
  <c r="K1105" i="6" a="1"/>
  <c r="K107" i="6" a="1"/>
  <c r="K652" i="6" a="1"/>
  <c r="K859" i="6" a="1"/>
  <c r="K632" i="6" a="1"/>
  <c r="K1012" i="6" a="1"/>
  <c r="K916" i="6" a="1"/>
  <c r="K163" i="6" a="1"/>
  <c r="K369" i="6" a="1"/>
  <c r="K1046" i="6" a="1"/>
  <c r="K949" i="6" a="1"/>
  <c r="K265" i="6" a="1"/>
  <c r="K951" i="6" a="1"/>
  <c r="K846" i="6" a="1"/>
  <c r="K312" i="6" a="1"/>
  <c r="K145" i="6" a="1"/>
  <c r="K1024" i="6" a="1"/>
  <c r="K578" i="6" a="1"/>
  <c r="K36" i="6" a="1"/>
  <c r="K609" i="6" a="1"/>
  <c r="K694" i="6" a="1"/>
  <c r="K321" i="6" a="1"/>
  <c r="K790" i="6" a="1"/>
  <c r="K1193" i="6" a="1"/>
  <c r="K311" i="6" a="1"/>
  <c r="K475" i="6" a="1"/>
  <c r="K591" i="6" a="1"/>
  <c r="K39" i="6" a="1"/>
  <c r="K1204" i="6" a="1"/>
  <c r="K186" i="6" a="1"/>
  <c r="K941" i="6" a="1"/>
  <c r="K653" i="6" a="1"/>
  <c r="K1766" i="6" a="1"/>
  <c r="K2014" i="6" a="1"/>
  <c r="K1321" i="6" a="1"/>
  <c r="K1458" i="6" a="1"/>
  <c r="K1626" i="6" a="1"/>
  <c r="K1398" i="6" a="1"/>
  <c r="K1855" i="6" a="1"/>
  <c r="K2000" i="6" a="1"/>
  <c r="K1955" i="6" a="1"/>
  <c r="K184" i="6" a="1"/>
  <c r="K1760" i="6" a="1"/>
  <c r="K1194" i="6" a="1"/>
  <c r="K1504" i="6" a="1"/>
  <c r="K1601" i="6" a="1"/>
  <c r="K1930" i="6" a="1"/>
  <c r="K1776" i="6" a="1"/>
  <c r="K1307" i="6" a="1"/>
  <c r="K2024" i="6" a="1"/>
  <c r="K1303" i="6" a="1"/>
  <c r="K1339" i="6" a="1"/>
  <c r="K1714" i="6" a="1"/>
  <c r="K1996" i="6" a="1"/>
  <c r="K1758" i="6" a="1"/>
  <c r="K1253" i="6" a="1"/>
  <c r="K1863" i="6" a="1"/>
  <c r="K1924" i="6" a="1"/>
  <c r="K1471" i="6" a="1"/>
  <c r="K1805" i="6" a="1"/>
  <c r="K1631" i="6" a="1"/>
  <c r="K256" i="6" a="1"/>
  <c r="K771" i="6" a="1"/>
  <c r="K693" i="6" a="1"/>
  <c r="K288" i="6" a="1"/>
  <c r="K997" i="6" a="1"/>
  <c r="K1205" i="6" a="1"/>
  <c r="K595" i="6" a="1"/>
  <c r="K679" i="6" a="1"/>
  <c r="K24" i="6" a="1"/>
  <c r="K440" i="6" a="1"/>
  <c r="K788" i="6" a="1"/>
  <c r="K305" i="6" a="1"/>
  <c r="K725" i="6" a="1"/>
  <c r="K443" i="6" a="1"/>
  <c r="K134" i="6" a="1"/>
  <c r="K80" i="6" a="1"/>
  <c r="K275" i="6" a="1"/>
  <c r="K347" i="6" a="1"/>
  <c r="K604" i="6" a="1"/>
  <c r="K1019" i="6" a="1"/>
  <c r="K1000" i="6" a="1"/>
  <c r="K314" i="6" a="1"/>
  <c r="K1068" i="6" a="1"/>
  <c r="K625" i="6" a="1"/>
  <c r="K276" i="6" a="1"/>
  <c r="K52" i="6" a="1"/>
  <c r="K411" i="6" a="1"/>
  <c r="K332" i="6" a="1"/>
  <c r="K259" i="6" a="1"/>
  <c r="K643" i="6" a="1"/>
  <c r="K675" i="6" a="1"/>
  <c r="K914" i="6" a="1"/>
  <c r="K854" i="6" a="1"/>
  <c r="K680" i="6" a="1"/>
  <c r="K938" i="6" a="1"/>
  <c r="K581" i="6" a="1"/>
  <c r="K110" i="6" a="1"/>
  <c r="K633" i="6" a="1"/>
  <c r="K84" i="6" a="1"/>
  <c r="K670" i="6" a="1"/>
  <c r="K793" i="6" a="1"/>
  <c r="K931" i="6" a="1"/>
  <c r="K834" i="6" a="1"/>
  <c r="K484" i="6" a="1"/>
  <c r="K94" i="6" a="1"/>
  <c r="K324" i="6" a="1"/>
  <c r="K504" i="6" a="1"/>
  <c r="K376" i="6" a="1"/>
  <c r="K174" i="6" a="1"/>
  <c r="K687" i="6" a="1"/>
  <c r="K751" i="6" a="1"/>
  <c r="K127" i="6" a="1"/>
  <c r="K331" i="6" a="1"/>
  <c r="K770" i="6" a="1"/>
  <c r="K677" i="6" a="1"/>
  <c r="K47" i="6" a="1"/>
  <c r="K78" i="6" a="1"/>
  <c r="K266" i="6" a="1"/>
  <c r="K326" i="6" a="1"/>
  <c r="K230" i="6" a="1"/>
  <c r="K1173" i="6" a="1"/>
  <c r="K62" i="6" a="1"/>
  <c r="K241" i="6" a="1"/>
  <c r="K901" i="6" a="1"/>
  <c r="K883" i="6" a="1"/>
  <c r="K334" i="6" a="1"/>
  <c r="K298" i="6" a="1"/>
  <c r="K262" i="6" a="1"/>
  <c r="K943" i="6" a="1"/>
  <c r="K1056" i="6" a="1"/>
  <c r="K196" i="6" a="1"/>
  <c r="K292" i="6" a="1"/>
  <c r="K436" i="6" a="1"/>
  <c r="K799" i="6" a="1"/>
  <c r="K177" i="6" a="1"/>
  <c r="K1009" i="6" a="1"/>
  <c r="K231" i="6" a="1"/>
  <c r="K463" i="6" a="1"/>
  <c r="K291" i="6" a="1"/>
  <c r="K523" i="6" a="1"/>
  <c r="K764" i="6" a="1"/>
  <c r="K932" i="6" a="1"/>
  <c r="K683" i="6" a="1"/>
  <c r="K617" i="6" a="1"/>
  <c r="K272" i="6" a="1"/>
  <c r="K780" i="6" a="1"/>
  <c r="K100" i="6" a="1"/>
  <c r="K1782" i="6" a="1"/>
  <c r="K237" i="6" a="1"/>
  <c r="K1629" i="6" a="1"/>
  <c r="K781" i="6" a="1"/>
  <c r="K772" i="6" a="1"/>
  <c r="K289" i="6" a="1"/>
  <c r="K784" i="6" a="1"/>
  <c r="K606" i="6" a="1"/>
  <c r="K995" i="6" a="1"/>
  <c r="K599" i="6" a="1"/>
  <c r="K243" i="6" a="1"/>
  <c r="K255" i="6" a="1"/>
  <c r="K728" i="6" a="1"/>
  <c r="K1067" i="6" a="1"/>
  <c r="K809" i="6" a="1"/>
  <c r="K398" i="6" a="1"/>
  <c r="K194" i="6" a="1"/>
  <c r="K146" i="6" a="1"/>
  <c r="K472" i="6" a="1"/>
  <c r="K281" i="6" a="1"/>
  <c r="K1033" i="6" a="1"/>
  <c r="K464" i="6" a="1"/>
  <c r="K453" i="6" a="1"/>
  <c r="K646" i="6" a="1"/>
  <c r="K249" i="6" a="1"/>
  <c r="K441" i="6" a="1"/>
  <c r="K1053" i="6" a="1"/>
  <c r="K1090" i="6" a="1"/>
  <c r="K759" i="6" a="1"/>
  <c r="K707" i="6" a="1"/>
  <c r="K615" i="6" a="1"/>
  <c r="K51" i="6" a="1"/>
  <c r="K1135" i="6" a="1"/>
  <c r="K197" i="6" a="1"/>
  <c r="K290" i="6" a="1"/>
  <c r="K866" i="6" a="1"/>
  <c r="K515" i="6" a="1"/>
  <c r="K1161" i="6" a="1"/>
  <c r="K702" i="6" a="1"/>
  <c r="K715" i="6" a="1"/>
  <c r="K1569" i="6" a="1"/>
  <c r="K1415" i="6" a="1"/>
  <c r="K1465" i="6" a="1"/>
  <c r="K1055" i="6" a="1"/>
  <c r="K899" i="6" a="1"/>
  <c r="K650" i="6" a="1"/>
  <c r="K12" i="6" a="1"/>
  <c r="K1121" i="6" a="1"/>
  <c r="K1159" i="6" a="1"/>
  <c r="K1129" i="6" a="1"/>
  <c r="K665" i="6" a="1"/>
  <c r="K98" i="6" a="1"/>
  <c r="K26" i="6" a="1"/>
  <c r="K152" i="6" a="1"/>
  <c r="K1137" i="6" a="1"/>
  <c r="K1152" i="6" a="1"/>
  <c r="K238" i="6" a="1"/>
  <c r="K183" i="6" a="1"/>
  <c r="K1208" i="6" a="1"/>
  <c r="K497" i="6" a="1"/>
  <c r="K193" i="6" a="1"/>
  <c r="K199" i="6" a="1"/>
  <c r="K166" i="6" a="1"/>
  <c r="K695" i="6" a="1"/>
  <c r="K301" i="6" a="1"/>
  <c r="K396" i="6" a="1"/>
  <c r="K18" i="6" a="1"/>
  <c r="K712" i="6" a="1"/>
  <c r="K225" i="6" a="1"/>
  <c r="K891" i="6" a="1"/>
  <c r="K978" i="6" a="1"/>
  <c r="K600" i="6" a="1"/>
  <c r="K987" i="6" a="1"/>
  <c r="K985" i="6" a="1"/>
  <c r="K169" i="6" a="1"/>
  <c r="K1168" i="6" a="1"/>
  <c r="K742" i="6" a="1"/>
  <c r="K624" i="6" a="1"/>
  <c r="K313" i="6" a="1"/>
  <c r="K612" i="6" a="1"/>
  <c r="K433" i="6" a="1"/>
  <c r="K118" i="6" a="1"/>
  <c r="K546" i="6" a="1"/>
  <c r="K603" i="6" a="1"/>
  <c r="K327" i="6" a="1"/>
  <c r="K667" i="6" a="1"/>
  <c r="K320" i="6" a="1"/>
  <c r="K173" i="6" a="1"/>
  <c r="K15" i="6" a="1"/>
  <c r="K863" i="6" a="1"/>
  <c r="K185" i="6" a="1"/>
  <c r="K119" i="6" a="1"/>
  <c r="K71" i="6" a="1"/>
  <c r="K448" i="6" a="1"/>
  <c r="K761" i="6" a="1"/>
  <c r="K201" i="6" a="1"/>
  <c r="K560" i="6" a="1"/>
  <c r="K844" i="6" a="1"/>
  <c r="K881" i="6" a="1"/>
  <c r="K814" i="6" a="1"/>
  <c r="K838" i="6" a="1"/>
  <c r="K964" i="6" a="1"/>
  <c r="K93" i="6" a="1"/>
  <c r="K268" i="6" a="1"/>
  <c r="K724" i="6" a="1"/>
  <c r="K950" i="6" a="1"/>
  <c r="K798" i="6" a="1"/>
  <c r="K640" i="6" a="1"/>
  <c r="K30" i="6" a="1"/>
  <c r="K741" i="6" a="1"/>
  <c r="K167" i="6" a="1"/>
  <c r="K147" i="6" a="1"/>
  <c r="K554" i="6" a="1"/>
  <c r="K176" i="6" a="1"/>
  <c r="K602" i="6" a="1"/>
  <c r="K81" i="6" a="1"/>
  <c r="K614" i="6" a="1"/>
  <c r="K302" i="6" a="1"/>
  <c r="K131" i="6" a="1"/>
  <c r="K68" i="6" a="1"/>
  <c r="K1608" i="6" a="1"/>
  <c r="K1057" i="6" a="1"/>
  <c r="K954" i="6" a="1"/>
  <c r="K1075" i="6" a="1"/>
  <c r="K1100" i="6" a="1"/>
  <c r="K280" i="6" a="1"/>
  <c r="K628" i="6" a="1"/>
  <c r="K918" i="6" a="1"/>
  <c r="K310" i="6" a="1"/>
  <c r="K585" i="6" a="1"/>
  <c r="K510" i="6" a="1"/>
  <c r="K912" i="6" a="1"/>
  <c r="K769" i="6" a="1"/>
  <c r="K469" i="6" a="1"/>
  <c r="K897" i="6" a="1"/>
  <c r="K967" i="6" a="1"/>
  <c r="K811" i="6" a="1"/>
  <c r="K154" i="6" a="1"/>
  <c r="K1017" i="6" a="1"/>
  <c r="K678" i="6" a="1"/>
  <c r="K277" i="6" a="1"/>
  <c r="K1078" i="6" a="1"/>
  <c r="K850" i="6" a="1"/>
  <c r="K601" i="6" a="1"/>
  <c r="K757" i="6" a="1"/>
  <c r="K1145" i="6" a="1"/>
  <c r="K328" i="6" a="1"/>
  <c r="K1207" i="6" a="1"/>
  <c r="K540" i="6" a="1"/>
  <c r="K981" i="6" a="1"/>
  <c r="K576" i="6" a="1"/>
  <c r="K996" i="6" a="1"/>
  <c r="K690" i="6" a="1"/>
  <c r="K597" i="6" a="1"/>
  <c r="K133" i="6" a="1"/>
  <c r="K817" i="6" a="1"/>
  <c r="K88" i="6" a="1"/>
  <c r="K419" i="6" a="1"/>
  <c r="K663" i="6" a="1"/>
  <c r="K387" i="6" a="1"/>
  <c r="K446" i="6" a="1"/>
  <c r="K461" i="6" a="1"/>
  <c r="K108" i="6" a="1"/>
  <c r="K752" i="6" a="1"/>
  <c r="K182" i="6" a="1"/>
  <c r="K503" i="6" a="1"/>
  <c r="K308" i="6" a="1"/>
  <c r="K23" i="6" a="1"/>
  <c r="K74" i="6" a="1"/>
  <c r="K743" i="6" a="1"/>
  <c r="K372" i="6" a="1"/>
  <c r="K1077" i="6" a="1"/>
  <c r="K1096" i="6" a="1"/>
  <c r="K124" i="6" a="1"/>
  <c r="K297" i="6" a="1"/>
  <c r="K825" i="6" a="1"/>
  <c r="K1038" i="6" a="1"/>
  <c r="K1026" i="6" a="1"/>
  <c r="K336" i="6" a="1"/>
  <c r="K381" i="6" a="1"/>
  <c r="K582" i="6" a="1"/>
  <c r="K318" i="6" a="1"/>
  <c r="K188" i="6" a="1"/>
  <c r="K789" i="6" a="1"/>
  <c r="K937" i="6" a="1"/>
  <c r="K821" i="6" a="1"/>
  <c r="K319" i="6" a="1"/>
  <c r="K207" i="6" a="1"/>
  <c r="K284" i="6" a="1"/>
  <c r="K824" i="6" a="1"/>
  <c r="K1144" i="6" a="1"/>
  <c r="K1040" i="6" a="1"/>
  <c r="K164" i="6" a="1"/>
  <c r="K1108" i="6" a="1"/>
  <c r="K750" i="6" a="1"/>
  <c r="K66" i="6" a="1"/>
  <c r="K1727" i="6" a="1"/>
  <c r="K1213" i="6" a="1"/>
  <c r="K1343" i="6" a="1"/>
  <c r="K1002" i="6" a="1"/>
  <c r="K913" i="6" a="1"/>
  <c r="K513" i="6" a="1"/>
  <c r="K456" i="6" a="1"/>
  <c r="K1006" i="6" a="1"/>
  <c r="K532" i="6" a="1"/>
  <c r="K925" i="6" a="1"/>
  <c r="K649" i="6" a="1"/>
  <c r="K44" i="6" a="1"/>
  <c r="K783" i="6" a="1"/>
  <c r="K273" i="6" a="1"/>
  <c r="K699" i="6" a="1"/>
  <c r="K727" i="6" a="1"/>
  <c r="K1192" i="6" a="1"/>
  <c r="K656" i="6" a="1"/>
  <c r="K1123" i="6" a="1"/>
  <c r="K689" i="6" a="1"/>
  <c r="K83" i="6" a="1"/>
  <c r="K1113" i="6" a="1"/>
  <c r="K856" i="6" a="1"/>
  <c r="K1162" i="6" a="1"/>
  <c r="K5" i="6" a="1"/>
  <c r="AC1089" i="6" l="1"/>
  <c r="AC953" i="6"/>
  <c r="AD953" i="6" s="1"/>
  <c r="AC1432" i="6"/>
  <c r="AC1497" i="6"/>
  <c r="AC1058" i="6"/>
  <c r="AC1623" i="6"/>
  <c r="AD1623" i="6" s="1"/>
  <c r="AC2007" i="6"/>
  <c r="AD2007" i="6" s="1"/>
  <c r="AC962" i="6"/>
  <c r="AD962" i="6" s="1"/>
  <c r="AC1530" i="6"/>
  <c r="AC680" i="6"/>
  <c r="AD680" i="6" s="1"/>
  <c r="AC1298" i="6"/>
  <c r="AC426" i="6"/>
  <c r="AC1070" i="6"/>
  <c r="AC2033" i="6"/>
  <c r="V33" i="6"/>
  <c r="AC1291" i="6"/>
  <c r="AD1291" i="6" s="1"/>
  <c r="V426" i="6"/>
  <c r="AC425" i="6"/>
  <c r="AC897" i="6"/>
  <c r="AD897" i="6" s="1"/>
  <c r="AC1962" i="6"/>
  <c r="V897" i="6"/>
  <c r="AC1290" i="6"/>
  <c r="AC927" i="6"/>
  <c r="AD927" i="6" s="1"/>
  <c r="V1962" i="6"/>
  <c r="AC1245" i="6"/>
  <c r="AD1245" i="6" s="1"/>
  <c r="AC157" i="6"/>
  <c r="AD157" i="6" s="1"/>
  <c r="AC1897" i="6"/>
  <c r="AD1897" i="6" s="1"/>
  <c r="AC1069" i="6"/>
  <c r="X1497" i="6"/>
  <c r="AC1655" i="6"/>
  <c r="AC26" i="6"/>
  <c r="AC1759" i="6"/>
  <c r="AD1759" i="6" s="1"/>
  <c r="AC471" i="6"/>
  <c r="AD471" i="6" s="1"/>
  <c r="AC1821" i="6"/>
  <c r="AD1821" i="6" s="1"/>
  <c r="AC1019" i="6"/>
  <c r="AD1019" i="6" s="1"/>
  <c r="AC1762" i="6"/>
  <c r="AC862" i="6"/>
  <c r="AC39" i="6"/>
  <c r="AD39" i="6" s="1"/>
  <c r="AC1557" i="6"/>
  <c r="AD1557" i="6" s="1"/>
  <c r="AC1590" i="6"/>
  <c r="AD1590" i="6" s="1"/>
  <c r="AC658" i="6"/>
  <c r="AD658" i="6" s="1"/>
  <c r="AC1534" i="6"/>
  <c r="AD1534" i="6" s="1"/>
  <c r="AC1755" i="6"/>
  <c r="AD1755" i="6" s="1"/>
  <c r="X1590" i="6"/>
  <c r="AC830" i="6"/>
  <c r="AC22" i="6"/>
  <c r="AC1445" i="6"/>
  <c r="AD1445" i="6" s="1"/>
  <c r="AC529" i="6"/>
  <c r="AD529" i="6" s="1"/>
  <c r="AC1687" i="6"/>
  <c r="AD1687" i="6" s="1"/>
  <c r="AC1351" i="6"/>
  <c r="AD1351" i="6" s="1"/>
  <c r="AC1155" i="6"/>
  <c r="AD1155" i="6" s="1"/>
  <c r="AC1500" i="6"/>
  <c r="AC863" i="6"/>
  <c r="AC1589" i="6"/>
  <c r="AC1302" i="6"/>
  <c r="AD1302" i="6" s="1"/>
  <c r="AC1288" i="6"/>
  <c r="AD1288" i="6" s="1"/>
  <c r="X1534" i="6"/>
  <c r="X1557" i="6"/>
  <c r="AC1275" i="6"/>
  <c r="AD1275" i="6" s="1"/>
  <c r="AC1799" i="6"/>
  <c r="AC1381" i="6"/>
  <c r="AC895" i="6"/>
  <c r="AC819" i="6"/>
  <c r="AD819" i="6" s="1"/>
  <c r="AC1167" i="6"/>
  <c r="AD1167" i="6" s="1"/>
  <c r="AC801" i="6"/>
  <c r="AD801" i="6" s="1"/>
  <c r="AC1577" i="6"/>
  <c r="AD1577" i="6" s="1"/>
  <c r="AC884" i="6"/>
  <c r="AD884" i="6" s="1"/>
  <c r="AC1882" i="6"/>
  <c r="AD1882" i="6" s="1"/>
  <c r="AC1045" i="6"/>
  <c r="AC1861" i="6"/>
  <c r="AC1483" i="6"/>
  <c r="AD1483" i="6" s="1"/>
  <c r="AC981" i="6"/>
  <c r="AD981" i="6" s="1"/>
  <c r="AC1263" i="6"/>
  <c r="AD1263" i="6" s="1"/>
  <c r="AC1957" i="6"/>
  <c r="AD1957" i="6" s="1"/>
  <c r="AC1379" i="6"/>
  <c r="AD1379" i="6" s="1"/>
  <c r="AC1915" i="6"/>
  <c r="AC1051" i="6"/>
  <c r="AC28" i="6"/>
  <c r="AC1355" i="6"/>
  <c r="AC307" i="6"/>
  <c r="AD307" i="6" s="1"/>
  <c r="AC1729" i="6"/>
  <c r="AD1729" i="6" s="1"/>
  <c r="AC645" i="6"/>
  <c r="AD645" i="6" s="1"/>
  <c r="AC1733" i="6"/>
  <c r="AD1733" i="6" s="1"/>
  <c r="AC1239" i="6"/>
  <c r="AC630" i="6"/>
  <c r="AC1994" i="6"/>
  <c r="AD1994" i="6" s="1"/>
  <c r="AC944" i="6"/>
  <c r="AD944" i="6" s="1"/>
  <c r="AC776" i="6"/>
  <c r="AD776" i="6" s="1"/>
  <c r="AC865" i="6"/>
  <c r="AD865" i="6" s="1"/>
  <c r="AC1357" i="6"/>
  <c r="AD1357" i="6" s="1"/>
  <c r="AC1249" i="6"/>
  <c r="AD1249" i="6" s="1"/>
  <c r="AC1514" i="6"/>
  <c r="AC608" i="6"/>
  <c r="AC1199" i="6"/>
  <c r="AC1267" i="6"/>
  <c r="AD1267" i="6" s="1"/>
  <c r="AC1119" i="6"/>
  <c r="AD1119" i="6" s="1"/>
  <c r="AC1244" i="6"/>
  <c r="AD1244" i="6" s="1"/>
  <c r="AC912" i="6"/>
  <c r="AD912" i="6" s="1"/>
  <c r="AC639" i="6"/>
  <c r="AD639" i="6" s="1"/>
  <c r="AC1847" i="6"/>
  <c r="AC416" i="6"/>
  <c r="AD416" i="6" s="1"/>
  <c r="AC104" i="6"/>
  <c r="X1755" i="6"/>
  <c r="AC1059" i="6"/>
  <c r="AD1059" i="6" s="1"/>
  <c r="AC1447" i="6"/>
  <c r="AD1447" i="6" s="1"/>
  <c r="AC793" i="6"/>
  <c r="AD793" i="6" s="1"/>
  <c r="AC689" i="6"/>
  <c r="AD689" i="6" s="1"/>
  <c r="AC567" i="6"/>
  <c r="AD567" i="6" s="1"/>
  <c r="AC892" i="6"/>
  <c r="AD892" i="6" s="1"/>
  <c r="AC1384" i="6"/>
  <c r="AC1997" i="6"/>
  <c r="AC986" i="6"/>
  <c r="AD986" i="6" s="1"/>
  <c r="AC993" i="6"/>
  <c r="AD993" i="6" s="1"/>
  <c r="AC1501" i="6"/>
  <c r="AD1501" i="6" s="1"/>
  <c r="AC828" i="6"/>
  <c r="AD828" i="6" s="1"/>
  <c r="AC2000" i="6"/>
  <c r="AC271" i="6"/>
  <c r="AC835" i="6"/>
  <c r="AD835" i="6" s="1"/>
  <c r="X1861" i="6"/>
  <c r="AC1154" i="6"/>
  <c r="K1162" i="6"/>
  <c r="K856" i="6"/>
  <c r="K1113" i="6"/>
  <c r="K83" i="6"/>
  <c r="K689" i="6"/>
  <c r="K1123" i="6"/>
  <c r="K656" i="6"/>
  <c r="K1192" i="6"/>
  <c r="K727" i="6"/>
  <c r="K699" i="6"/>
  <c r="K273" i="6"/>
  <c r="K783" i="6"/>
  <c r="K44" i="6"/>
  <c r="K649" i="6"/>
  <c r="K925" i="6"/>
  <c r="K532" i="6"/>
  <c r="K1006" i="6"/>
  <c r="K456" i="6"/>
  <c r="K513" i="6"/>
  <c r="K913" i="6"/>
  <c r="K1002" i="6"/>
  <c r="K1343" i="6"/>
  <c r="K1213" i="6"/>
  <c r="K1727" i="6"/>
  <c r="K66" i="6"/>
  <c r="K750" i="6"/>
  <c r="K1108" i="6"/>
  <c r="K164" i="6"/>
  <c r="K1040" i="6"/>
  <c r="K1144" i="6"/>
  <c r="K824" i="6"/>
  <c r="K284" i="6"/>
  <c r="K207" i="6"/>
  <c r="K319" i="6"/>
  <c r="K821" i="6"/>
  <c r="K937" i="6"/>
  <c r="K789" i="6"/>
  <c r="K188" i="6"/>
  <c r="K318" i="6"/>
  <c r="K582" i="6"/>
  <c r="K381" i="6"/>
  <c r="K336" i="6"/>
  <c r="K1026" i="6"/>
  <c r="K1038" i="6"/>
  <c r="K825" i="6"/>
  <c r="K297" i="6"/>
  <c r="K124" i="6"/>
  <c r="K1096" i="6"/>
  <c r="K1077" i="6"/>
  <c r="K372" i="6"/>
  <c r="K743" i="6"/>
  <c r="K74" i="6"/>
  <c r="K23" i="6"/>
  <c r="K308" i="6"/>
  <c r="K503" i="6"/>
  <c r="K182" i="6"/>
  <c r="K752" i="6"/>
  <c r="K108" i="6"/>
  <c r="K461" i="6"/>
  <c r="K446" i="6"/>
  <c r="K387" i="6"/>
  <c r="K663" i="6"/>
  <c r="K419" i="6"/>
  <c r="K88" i="6"/>
  <c r="K817" i="6"/>
  <c r="K133" i="6"/>
  <c r="K597" i="6"/>
  <c r="K690" i="6"/>
  <c r="K996" i="6"/>
  <c r="K576" i="6"/>
  <c r="K981" i="6"/>
  <c r="K540" i="6"/>
  <c r="K1207" i="6"/>
  <c r="K328" i="6"/>
  <c r="K1145" i="6"/>
  <c r="K757" i="6"/>
  <c r="K601" i="6"/>
  <c r="K850" i="6"/>
  <c r="K1078" i="6"/>
  <c r="K277" i="6"/>
  <c r="K678" i="6"/>
  <c r="K1017" i="6"/>
  <c r="K154" i="6"/>
  <c r="K811" i="6"/>
  <c r="K967" i="6"/>
  <c r="K897" i="6"/>
  <c r="K469" i="6"/>
  <c r="K769" i="6"/>
  <c r="K912" i="6"/>
  <c r="K510" i="6"/>
  <c r="K585" i="6"/>
  <c r="K310" i="6"/>
  <c r="K918" i="6"/>
  <c r="K628" i="6"/>
  <c r="K280" i="6"/>
  <c r="K1100" i="6"/>
  <c r="K1075" i="6"/>
  <c r="K954" i="6"/>
  <c r="K1057" i="6"/>
  <c r="K1608" i="6"/>
  <c r="K68" i="6"/>
  <c r="K131" i="6"/>
  <c r="K302" i="6"/>
  <c r="K614" i="6"/>
  <c r="K81" i="6"/>
  <c r="K602" i="6"/>
  <c r="K176" i="6"/>
  <c r="K554" i="6"/>
  <c r="K147" i="6"/>
  <c r="K167" i="6"/>
  <c r="K741" i="6"/>
  <c r="K30" i="6"/>
  <c r="K640" i="6"/>
  <c r="K798" i="6"/>
  <c r="K950" i="6"/>
  <c r="K724" i="6"/>
  <c r="K268" i="6"/>
  <c r="K93" i="6"/>
  <c r="K964" i="6"/>
  <c r="K838" i="6"/>
  <c r="K814" i="6"/>
  <c r="K881" i="6"/>
  <c r="K844" i="6"/>
  <c r="K560" i="6"/>
  <c r="K201" i="6"/>
  <c r="K761" i="6"/>
  <c r="K448" i="6"/>
  <c r="K71" i="6"/>
  <c r="K119" i="6"/>
  <c r="K185" i="6"/>
  <c r="K863" i="6"/>
  <c r="K15" i="6"/>
  <c r="K173" i="6"/>
  <c r="K320" i="6"/>
  <c r="K667" i="6"/>
  <c r="K327" i="6"/>
  <c r="K603" i="6"/>
  <c r="K546" i="6"/>
  <c r="K118" i="6"/>
  <c r="K433" i="6"/>
  <c r="K612" i="6"/>
  <c r="K313" i="6"/>
  <c r="K624" i="6"/>
  <c r="K742" i="6"/>
  <c r="K1168" i="6"/>
  <c r="K169" i="6"/>
  <c r="K985" i="6"/>
  <c r="K987" i="6"/>
  <c r="K600" i="6"/>
  <c r="K978" i="6"/>
  <c r="K891" i="6"/>
  <c r="K225" i="6"/>
  <c r="K712" i="6"/>
  <c r="K18" i="6"/>
  <c r="K396" i="6"/>
  <c r="K301" i="6"/>
  <c r="K695" i="6"/>
  <c r="K166" i="6"/>
  <c r="K199" i="6"/>
  <c r="K193" i="6"/>
  <c r="K497" i="6"/>
  <c r="K1208" i="6"/>
  <c r="K183" i="6"/>
  <c r="K238" i="6"/>
  <c r="K1152" i="6"/>
  <c r="K1137" i="6"/>
  <c r="K152" i="6"/>
  <c r="K26" i="6"/>
  <c r="K98" i="6"/>
  <c r="K665" i="6"/>
  <c r="K1129" i="6"/>
  <c r="K1159" i="6"/>
  <c r="K1121" i="6"/>
  <c r="K12" i="6"/>
  <c r="K650" i="6"/>
  <c r="K899" i="6"/>
  <c r="K1055" i="6"/>
  <c r="K1465" i="6"/>
  <c r="K1415" i="6"/>
  <c r="K1569" i="6"/>
  <c r="K715" i="6"/>
  <c r="K702" i="6"/>
  <c r="K1161" i="6"/>
  <c r="K515" i="6"/>
  <c r="K866" i="6"/>
  <c r="K290" i="6"/>
  <c r="K197" i="6"/>
  <c r="K1135" i="6"/>
  <c r="K51" i="6"/>
  <c r="K615" i="6"/>
  <c r="K707" i="6"/>
  <c r="K759" i="6"/>
  <c r="K1090" i="6"/>
  <c r="K1053" i="6"/>
  <c r="K441" i="6"/>
  <c r="K249" i="6"/>
  <c r="K646" i="6"/>
  <c r="K453" i="6"/>
  <c r="K464" i="6"/>
  <c r="K1033" i="6"/>
  <c r="K281" i="6"/>
  <c r="K472" i="6"/>
  <c r="K146" i="6"/>
  <c r="K194" i="6"/>
  <c r="K398" i="6"/>
  <c r="K809" i="6"/>
  <c r="K1067" i="6"/>
  <c r="K728" i="6"/>
  <c r="K255" i="6"/>
  <c r="K243" i="6"/>
  <c r="K599" i="6"/>
  <c r="K995" i="6"/>
  <c r="K606" i="6"/>
  <c r="K784" i="6"/>
  <c r="K289" i="6"/>
  <c r="K772" i="6"/>
  <c r="K781" i="6"/>
  <c r="K1629" i="6"/>
  <c r="K237" i="6"/>
  <c r="K1782" i="6"/>
  <c r="K100" i="6"/>
  <c r="K780" i="6"/>
  <c r="K272" i="6"/>
  <c r="K617" i="6"/>
  <c r="K683" i="6"/>
  <c r="K932" i="6"/>
  <c r="K764" i="6"/>
  <c r="K523" i="6"/>
  <c r="K291" i="6"/>
  <c r="K463" i="6"/>
  <c r="K231" i="6"/>
  <c r="K1009" i="6"/>
  <c r="K177" i="6"/>
  <c r="K799" i="6"/>
  <c r="K436" i="6"/>
  <c r="K292" i="6"/>
  <c r="K196" i="6"/>
  <c r="K1056" i="6"/>
  <c r="K943" i="6"/>
  <c r="K262" i="6"/>
  <c r="K298" i="6"/>
  <c r="K334" i="6"/>
  <c r="K883" i="6"/>
  <c r="K901" i="6"/>
  <c r="K241" i="6"/>
  <c r="K62" i="6"/>
  <c r="K1173" i="6"/>
  <c r="K230" i="6"/>
  <c r="K326" i="6"/>
  <c r="K266" i="6"/>
  <c r="K78" i="6"/>
  <c r="K47" i="6"/>
  <c r="K677" i="6"/>
  <c r="K770" i="6"/>
  <c r="K331" i="6"/>
  <c r="K127" i="6"/>
  <c r="K751" i="6"/>
  <c r="K687" i="6"/>
  <c r="K174" i="6"/>
  <c r="K376" i="6"/>
  <c r="K504" i="6"/>
  <c r="K324" i="6"/>
  <c r="K94" i="6"/>
  <c r="K484" i="6"/>
  <c r="K834" i="6"/>
  <c r="K931" i="6"/>
  <c r="K793" i="6"/>
  <c r="K670" i="6"/>
  <c r="K84" i="6"/>
  <c r="K633" i="6"/>
  <c r="K110" i="6"/>
  <c r="K581" i="6"/>
  <c r="K938" i="6"/>
  <c r="K680" i="6"/>
  <c r="K854" i="6"/>
  <c r="K914" i="6"/>
  <c r="K675" i="6"/>
  <c r="K643" i="6"/>
  <c r="K259" i="6"/>
  <c r="K332" i="6"/>
  <c r="K411" i="6"/>
  <c r="K52" i="6"/>
  <c r="K276" i="6"/>
  <c r="K625" i="6"/>
  <c r="K1068" i="6"/>
  <c r="K314" i="6"/>
  <c r="K1000" i="6"/>
  <c r="K1019" i="6"/>
  <c r="K604" i="6"/>
  <c r="K347" i="6"/>
  <c r="K275" i="6"/>
  <c r="K80" i="6"/>
  <c r="K134" i="6"/>
  <c r="K443" i="6"/>
  <c r="K725" i="6"/>
  <c r="K305" i="6"/>
  <c r="K788" i="6"/>
  <c r="K440" i="6"/>
  <c r="K24" i="6"/>
  <c r="K679" i="6"/>
  <c r="K595" i="6"/>
  <c r="K1205" i="6"/>
  <c r="K997" i="6"/>
  <c r="K288" i="6"/>
  <c r="K693" i="6"/>
  <c r="K771" i="6"/>
  <c r="K256" i="6"/>
  <c r="K1631" i="6"/>
  <c r="K1805" i="6"/>
  <c r="K1471" i="6"/>
  <c r="K1924" i="6"/>
  <c r="K1863" i="6"/>
  <c r="K1253" i="6"/>
  <c r="K1758" i="6"/>
  <c r="K1996" i="6"/>
  <c r="K1714" i="6"/>
  <c r="K1339" i="6"/>
  <c r="K1303" i="6"/>
  <c r="K2024" i="6"/>
  <c r="K1307" i="6"/>
  <c r="K1776" i="6"/>
  <c r="K1930" i="6"/>
  <c r="K1601" i="6"/>
  <c r="K1504" i="6"/>
  <c r="K1194" i="6"/>
  <c r="K1760" i="6"/>
  <c r="K184" i="6"/>
  <c r="K1955" i="6"/>
  <c r="K2000" i="6"/>
  <c r="K1855" i="6"/>
  <c r="K1398" i="6"/>
  <c r="K1626" i="6"/>
  <c r="K1458" i="6"/>
  <c r="K1321" i="6"/>
  <c r="K2014" i="6"/>
  <c r="K1766" i="6"/>
  <c r="K653" i="6"/>
  <c r="K941" i="6"/>
  <c r="K186" i="6"/>
  <c r="K1204" i="6"/>
  <c r="K39" i="6"/>
  <c r="K591" i="6"/>
  <c r="K475" i="6"/>
  <c r="K311" i="6"/>
  <c r="K1193" i="6"/>
  <c r="K790" i="6"/>
  <c r="K321" i="6"/>
  <c r="K694" i="6"/>
  <c r="K609" i="6"/>
  <c r="K36" i="6"/>
  <c r="K578" i="6"/>
  <c r="K1024" i="6"/>
  <c r="K145" i="6"/>
  <c r="K312" i="6"/>
  <c r="K846" i="6"/>
  <c r="K951" i="6"/>
  <c r="K265" i="6"/>
  <c r="K949" i="6"/>
  <c r="K1046" i="6"/>
  <c r="K369" i="6"/>
  <c r="K163" i="6"/>
  <c r="K916" i="6"/>
  <c r="K1012" i="6"/>
  <c r="K632" i="6"/>
  <c r="K859" i="6"/>
  <c r="K652" i="6"/>
  <c r="K107" i="6"/>
  <c r="K1105" i="6"/>
  <c r="K521" i="6"/>
  <c r="K407" i="6"/>
  <c r="K296" i="6"/>
  <c r="K998" i="6"/>
  <c r="K506" i="6"/>
  <c r="K377" i="6"/>
  <c r="K1180" i="6"/>
  <c r="K746" i="6"/>
  <c r="K1153" i="6"/>
  <c r="K1043" i="6"/>
  <c r="K283" i="6"/>
  <c r="K187" i="6"/>
  <c r="K99" i="6"/>
  <c r="K723" i="6"/>
  <c r="K223" i="6"/>
  <c r="K519" i="6"/>
  <c r="K551" i="6"/>
  <c r="K451" i="6"/>
  <c r="K655" i="6"/>
  <c r="K171" i="6"/>
  <c r="K701" i="6"/>
  <c r="K105" i="6"/>
  <c r="K462" i="6"/>
  <c r="K1011" i="6"/>
  <c r="K1005" i="6"/>
  <c r="K745" i="6"/>
  <c r="K156" i="6"/>
  <c r="K360" i="6"/>
  <c r="K804" i="6"/>
  <c r="K250" i="6"/>
  <c r="K550" i="6"/>
  <c r="K1136" i="6"/>
  <c r="K352" i="6"/>
  <c r="K144" i="6"/>
  <c r="K406" i="6"/>
  <c r="K390" i="6"/>
  <c r="K465" i="6"/>
  <c r="K97" i="6"/>
  <c r="K648" i="6"/>
  <c r="K661" i="6"/>
  <c r="K477" i="6"/>
  <c r="K180" i="6"/>
  <c r="K729" i="6"/>
  <c r="K634" i="6"/>
  <c r="K1021" i="6"/>
  <c r="K392" i="6"/>
  <c r="K252" i="6"/>
  <c r="K264" i="6"/>
  <c r="K589" i="6"/>
  <c r="K1132" i="6"/>
  <c r="K1115" i="6"/>
  <c r="K1041" i="6"/>
  <c r="K900" i="6"/>
  <c r="K958" i="6"/>
  <c r="K1023" i="6"/>
  <c r="K843" i="6"/>
  <c r="K1022" i="6"/>
  <c r="K777" i="6"/>
  <c r="K832" i="6"/>
  <c r="K400" i="6"/>
  <c r="K1036" i="6"/>
  <c r="K810" i="6"/>
  <c r="K1032" i="6"/>
  <c r="K121" i="6"/>
  <c r="K526" i="6"/>
  <c r="K57" i="6"/>
  <c r="K639" i="6"/>
  <c r="K206" i="6"/>
  <c r="K721" i="6"/>
  <c r="K409" i="6"/>
  <c r="K1029" i="6"/>
  <c r="K840" i="6"/>
  <c r="K498" i="6"/>
  <c r="K357" i="6"/>
  <c r="K955" i="6"/>
  <c r="K839" i="6"/>
  <c r="K424" i="6"/>
  <c r="K454" i="6"/>
  <c r="K501" i="6"/>
  <c r="K681" i="6"/>
  <c r="K704" i="6"/>
  <c r="K1094" i="6"/>
  <c r="K714" i="6"/>
  <c r="K1097" i="6"/>
  <c r="K458" i="6"/>
  <c r="K1045" i="6"/>
  <c r="K172" i="6"/>
  <c r="K136" i="6"/>
  <c r="K1054" i="6"/>
  <c r="K933" i="6"/>
  <c r="K337" i="6"/>
  <c r="K1089" i="6"/>
  <c r="K1235" i="6"/>
  <c r="K1905" i="6"/>
  <c r="K1979" i="6"/>
  <c r="K1740" i="6"/>
  <c r="K1931" i="6"/>
  <c r="K1270" i="6"/>
  <c r="K1786" i="6"/>
  <c r="K1672" i="6"/>
  <c r="K1183" i="6"/>
  <c r="K1114" i="6"/>
  <c r="K1061" i="6"/>
  <c r="K162" i="6"/>
  <c r="K662" i="6"/>
  <c r="K619" i="6"/>
  <c r="K339" i="6"/>
  <c r="K279" i="6"/>
  <c r="K557" i="6"/>
  <c r="K564" i="6"/>
  <c r="K993" i="6"/>
  <c r="K549" i="6"/>
  <c r="K909" i="6"/>
  <c r="K1062" i="6"/>
  <c r="K217" i="6"/>
  <c r="K165" i="6"/>
  <c r="K417" i="6"/>
  <c r="K1069" i="6"/>
  <c r="K11" i="6"/>
  <c r="K984" i="6"/>
  <c r="K999" i="6"/>
  <c r="K270" i="6"/>
  <c r="K205" i="6"/>
  <c r="K682" i="6"/>
  <c r="K412" i="6"/>
  <c r="K732" i="6"/>
  <c r="K706" i="6"/>
  <c r="K1198" i="6"/>
  <c r="K537" i="6"/>
  <c r="K393" i="6"/>
  <c r="K717" i="6"/>
  <c r="K365" i="6"/>
  <c r="K116" i="6"/>
  <c r="K1104" i="6"/>
  <c r="K587" i="6"/>
  <c r="K1111" i="6"/>
  <c r="K542" i="6"/>
  <c r="K329" i="6"/>
  <c r="K1150" i="6"/>
  <c r="K224" i="6"/>
  <c r="K644" i="6"/>
  <c r="K782" i="6"/>
  <c r="K476" i="6"/>
  <c r="K785" i="6"/>
  <c r="K590" i="6"/>
  <c r="K543" i="6"/>
  <c r="K439" i="6"/>
  <c r="K636" i="6"/>
  <c r="K38" i="6"/>
  <c r="K40" i="6"/>
  <c r="K849" i="6"/>
  <c r="K1185" i="6"/>
  <c r="K113" i="6"/>
  <c r="K140" i="6"/>
  <c r="K1165" i="6"/>
  <c r="K1157" i="6"/>
  <c r="K191" i="6"/>
  <c r="K221" i="6"/>
  <c r="K758" i="6"/>
  <c r="K830" i="6"/>
  <c r="K120" i="6"/>
  <c r="K431" i="6"/>
  <c r="K1034" i="6"/>
  <c r="K794" i="6"/>
  <c r="K1037" i="6"/>
  <c r="K153" i="6"/>
  <c r="K917" i="6"/>
  <c r="K359" i="6"/>
  <c r="K287" i="6"/>
  <c r="K908" i="6"/>
  <c r="K395" i="6"/>
  <c r="K716" i="6"/>
  <c r="K251" i="6"/>
  <c r="K953" i="6"/>
  <c r="K926" i="6"/>
  <c r="K638" i="6"/>
  <c r="K49" i="6"/>
  <c r="K971" i="6"/>
  <c r="K893" i="6"/>
  <c r="K929" i="6"/>
  <c r="K1007" i="6"/>
  <c r="K60" i="6"/>
  <c r="K204" i="6"/>
  <c r="K731" i="6"/>
  <c r="K491" i="6"/>
  <c r="K139" i="6"/>
  <c r="K239" i="6"/>
  <c r="K383" i="6"/>
  <c r="K435" i="6"/>
  <c r="K583" i="6"/>
  <c r="K247" i="6"/>
  <c r="K175" i="6"/>
  <c r="K423" i="6"/>
  <c r="K455" i="6"/>
  <c r="K211" i="6"/>
  <c r="K507" i="6"/>
  <c r="K459" i="6"/>
  <c r="K845" i="6"/>
  <c r="K982" i="6"/>
  <c r="K773" i="6"/>
  <c r="K980" i="6"/>
  <c r="K210" i="6"/>
  <c r="K432" i="6"/>
  <c r="K106" i="6"/>
  <c r="K605" i="6"/>
  <c r="K394" i="6"/>
  <c r="K618" i="6"/>
  <c r="K709" i="6"/>
  <c r="K774" i="6"/>
  <c r="K109" i="6"/>
  <c r="K989" i="6"/>
  <c r="K588" i="6"/>
  <c r="K73" i="6"/>
  <c r="K928" i="6"/>
  <c r="K402" i="6"/>
  <c r="K880" i="6"/>
  <c r="K89" i="6"/>
  <c r="K534" i="6"/>
  <c r="K1201" i="6"/>
  <c r="K910" i="6"/>
  <c r="K410" i="6"/>
  <c r="K672" i="6"/>
  <c r="K1102" i="6"/>
  <c r="K1091" i="6"/>
  <c r="K1030" i="6"/>
  <c r="K330" i="6"/>
  <c r="K837" i="6"/>
  <c r="K1072" i="6"/>
  <c r="K934" i="6"/>
  <c r="K622" i="6"/>
  <c r="K355" i="6"/>
  <c r="K792" i="6"/>
  <c r="K762" i="6"/>
  <c r="K345" i="6"/>
  <c r="K286" i="6"/>
  <c r="K807" i="6"/>
  <c r="K354" i="6"/>
  <c r="K822" i="6"/>
  <c r="K1039" i="6"/>
  <c r="K673" i="6"/>
  <c r="K1080" i="6"/>
  <c r="K348" i="6"/>
  <c r="K1014" i="6"/>
  <c r="K963" i="6"/>
  <c r="K426" i="6"/>
  <c r="K1018" i="6"/>
  <c r="K882" i="6"/>
  <c r="K408" i="6"/>
  <c r="K208" i="6"/>
  <c r="K988" i="6"/>
  <c r="K373" i="6"/>
  <c r="K442" i="6"/>
  <c r="K674" i="6"/>
  <c r="K668" i="6"/>
  <c r="K923" i="6"/>
  <c r="K848" i="6"/>
  <c r="K1086" i="6"/>
  <c r="K85" i="6"/>
  <c r="K1066" i="6"/>
  <c r="K710" i="6"/>
  <c r="K486" i="6"/>
  <c r="K654" i="6"/>
  <c r="K892" i="6"/>
  <c r="K948" i="6"/>
  <c r="K873" i="6"/>
  <c r="K202" i="6"/>
  <c r="K942" i="6"/>
  <c r="K1242" i="6"/>
  <c r="K2031" i="6"/>
  <c r="K1899" i="6"/>
  <c r="K1440" i="6"/>
  <c r="K1972" i="6"/>
  <c r="K2008" i="6"/>
  <c r="K129" i="6"/>
  <c r="K621" i="6"/>
  <c r="K404" i="6"/>
  <c r="K160" i="6"/>
  <c r="K86" i="6"/>
  <c r="K35" i="6"/>
  <c r="K434" i="6"/>
  <c r="K1186" i="6"/>
  <c r="K189" i="6"/>
  <c r="K401" i="6"/>
  <c r="K572" i="6"/>
  <c r="K353" i="6"/>
  <c r="K749" i="6"/>
  <c r="K132" i="6"/>
  <c r="K151" i="6"/>
  <c r="K430" i="6"/>
  <c r="K370" i="6"/>
  <c r="K344" i="6"/>
  <c r="K575" i="6"/>
  <c r="K471" i="6"/>
  <c r="K1172" i="6"/>
  <c r="K1188" i="6"/>
  <c r="K1209" i="6"/>
  <c r="K50" i="6"/>
  <c r="K236" i="6"/>
  <c r="K285" i="6"/>
  <c r="K10" i="6"/>
  <c r="K209" i="6"/>
  <c r="K868" i="6"/>
  <c r="K1120" i="6"/>
  <c r="K878" i="6"/>
  <c r="K222" i="6"/>
  <c r="K568" i="6"/>
  <c r="K944" i="6"/>
  <c r="K257" i="6"/>
  <c r="K17" i="6"/>
  <c r="K128" i="6"/>
  <c r="K77" i="6"/>
  <c r="K41" i="6"/>
  <c r="K14" i="6"/>
  <c r="K149" i="6"/>
  <c r="K449" i="6"/>
  <c r="K485" i="6"/>
  <c r="K335" i="6"/>
  <c r="K299" i="6"/>
  <c r="K755" i="6"/>
  <c r="K192" i="6"/>
  <c r="K611" i="6"/>
  <c r="K123" i="6"/>
  <c r="K293" i="6"/>
  <c r="K719" i="6"/>
  <c r="K9" i="6"/>
  <c r="K935" i="6"/>
  <c r="K686" i="6"/>
  <c r="K161" i="6"/>
  <c r="K215" i="6"/>
  <c r="K473" i="6"/>
  <c r="K896" i="6"/>
  <c r="K323" i="6"/>
  <c r="K37" i="6"/>
  <c r="K860" i="6"/>
  <c r="K317" i="6"/>
  <c r="K890" i="6"/>
  <c r="K389" i="6"/>
  <c r="K800" i="6"/>
  <c r="K1117" i="6"/>
  <c r="K356" i="6"/>
  <c r="K641" i="6"/>
  <c r="K1079" i="6"/>
  <c r="K1013" i="6"/>
  <c r="K626" i="6"/>
  <c r="K635" i="6"/>
  <c r="K79" i="6"/>
  <c r="K571" i="6"/>
  <c r="K479" i="6"/>
  <c r="K627" i="6"/>
  <c r="K391" i="6"/>
  <c r="K1171" i="6"/>
  <c r="K375" i="6"/>
  <c r="K367" i="6"/>
  <c r="K115" i="6"/>
  <c r="K67" i="6"/>
  <c r="K219" i="6"/>
  <c r="K267" i="6"/>
  <c r="K833" i="6"/>
  <c r="K718" i="6"/>
  <c r="K220" i="6"/>
  <c r="K232" i="6"/>
  <c r="K141" i="6"/>
  <c r="K538" i="6"/>
  <c r="K64" i="6"/>
  <c r="K522" i="6"/>
  <c r="K858" i="6"/>
  <c r="K445" i="6"/>
  <c r="K490" i="6"/>
  <c r="K861" i="6"/>
  <c r="K903" i="6"/>
  <c r="K242" i="6"/>
  <c r="K812" i="6"/>
  <c r="K919" i="6"/>
  <c r="K835" i="6"/>
  <c r="K228" i="6"/>
  <c r="K803" i="6"/>
  <c r="K1063" i="6"/>
  <c r="K422" i="6"/>
  <c r="K806" i="6"/>
  <c r="K514" i="6"/>
  <c r="K502" i="6"/>
  <c r="K178" i="6"/>
  <c r="K1020" i="6"/>
  <c r="K1074" i="6"/>
  <c r="K874" i="6"/>
  <c r="K253" i="6"/>
  <c r="K886" i="6"/>
  <c r="K898" i="6"/>
  <c r="K525" i="6"/>
  <c r="K1052" i="6"/>
  <c r="K229" i="6"/>
  <c r="K1126" i="6"/>
  <c r="K130" i="6"/>
  <c r="K920" i="6"/>
  <c r="K274" i="6"/>
  <c r="K142" i="6"/>
  <c r="K973" i="6"/>
  <c r="K708" i="6"/>
  <c r="K234" i="6"/>
  <c r="K889" i="6"/>
  <c r="K853" i="6"/>
  <c r="K1101" i="6"/>
  <c r="K738" i="6"/>
  <c r="K112" i="6"/>
  <c r="K69" i="6"/>
  <c r="K429" i="6"/>
  <c r="K450" i="6"/>
  <c r="K826" i="6"/>
  <c r="K885" i="6"/>
  <c r="K957" i="6"/>
  <c r="K1044" i="6"/>
  <c r="K645" i="6"/>
  <c r="K700" i="6"/>
  <c r="K378" i="6"/>
  <c r="K823" i="6"/>
  <c r="K876" i="6"/>
  <c r="K660" i="6"/>
  <c r="K666" i="6"/>
  <c r="K887" i="6"/>
  <c r="K945" i="6"/>
  <c r="K1015" i="6"/>
  <c r="K492" i="6"/>
  <c r="K421" i="6"/>
  <c r="K862" i="6"/>
  <c r="K1098" i="6"/>
  <c r="K705" i="6"/>
  <c r="K138" i="6"/>
  <c r="K573" i="6"/>
  <c r="K592" i="6"/>
  <c r="K418" i="6"/>
  <c r="K1206" i="6"/>
  <c r="K1070" i="6"/>
  <c r="K797" i="6"/>
  <c r="K500" i="6"/>
  <c r="K150" i="6"/>
  <c r="K494" i="6"/>
  <c r="K1177" i="6"/>
  <c r="K1049" i="6"/>
  <c r="K235" i="6"/>
  <c r="K703" i="6"/>
  <c r="K271" i="6"/>
  <c r="K351" i="6"/>
  <c r="K966" i="6"/>
  <c r="K983" i="6"/>
  <c r="K468" i="6"/>
  <c r="K1008" i="6"/>
  <c r="K696" i="6"/>
  <c r="K414" i="6"/>
  <c r="K181" i="6"/>
  <c r="K975" i="6"/>
  <c r="K552" i="6"/>
  <c r="K779" i="6"/>
  <c r="K884" i="6"/>
  <c r="K333" i="6"/>
  <c r="K740" i="6"/>
  <c r="K657" i="6"/>
  <c r="K1064" i="6"/>
  <c r="K213" i="6"/>
  <c r="K58" i="6"/>
  <c r="K1184" i="6"/>
  <c r="K563" i="6"/>
  <c r="K403" i="6"/>
  <c r="K1065" i="6"/>
  <c r="K28" i="6"/>
  <c r="K1149" i="6"/>
  <c r="K95" i="6"/>
  <c r="K65" i="6"/>
  <c r="K143" i="6"/>
  <c r="K1156" i="6"/>
  <c r="K374" i="6"/>
  <c r="K509" i="6"/>
  <c r="K254" i="6"/>
  <c r="K968" i="6"/>
  <c r="K195" i="6"/>
  <c r="K539" i="6"/>
  <c r="K608" i="6"/>
  <c r="K872" i="6"/>
  <c r="K428" i="6"/>
  <c r="K1138" i="6"/>
  <c r="K620" i="6"/>
  <c r="K34" i="6"/>
  <c r="K566" i="6"/>
  <c r="K842" i="6"/>
  <c r="K27" i="6"/>
  <c r="K527" i="6"/>
  <c r="K103" i="6"/>
  <c r="K499" i="6"/>
  <c r="K711" i="6"/>
  <c r="K990" i="6"/>
  <c r="K346" i="6"/>
  <c r="K991" i="6"/>
  <c r="K1093" i="6"/>
  <c r="K294" i="6"/>
  <c r="K520" i="6"/>
  <c r="K457" i="6"/>
  <c r="K952" i="6"/>
  <c r="K815" i="6"/>
  <c r="K763" i="6"/>
  <c r="K517" i="6"/>
  <c r="K1116" i="6"/>
  <c r="K361" i="6"/>
  <c r="K158" i="6"/>
  <c r="K922" i="6"/>
  <c r="K855" i="6"/>
  <c r="K1174" i="6"/>
  <c r="K244" i="6"/>
  <c r="K841" i="6"/>
  <c r="K258" i="6"/>
  <c r="K979" i="6"/>
  <c r="K438" i="6"/>
  <c r="K733" i="6"/>
  <c r="K697" i="6"/>
  <c r="K629" i="6"/>
  <c r="K530" i="6"/>
  <c r="K1092" i="6"/>
  <c r="K813" i="6"/>
  <c r="K388" i="6"/>
  <c r="K529" i="6"/>
  <c r="K544" i="6"/>
  <c r="K349" i="6"/>
  <c r="K212" i="6"/>
  <c r="K1027" i="6"/>
  <c r="K594" i="6"/>
  <c r="K613" i="6"/>
  <c r="K875" i="6"/>
  <c r="K906" i="6"/>
  <c r="K688" i="6"/>
  <c r="K828" i="6"/>
  <c r="K921" i="6"/>
  <c r="K939" i="6"/>
  <c r="K1060" i="6"/>
  <c r="K630" i="6"/>
  <c r="K801" i="6"/>
  <c r="K61" i="6"/>
  <c r="K658" i="6"/>
  <c r="K864" i="6"/>
  <c r="K865" i="6"/>
  <c r="K598" i="6"/>
  <c r="K480" i="6"/>
  <c r="K744" i="6"/>
  <c r="K767" i="6"/>
  <c r="K452" i="6"/>
  <c r="K1099" i="6"/>
  <c r="K444" i="6"/>
  <c r="K1082" i="6"/>
  <c r="K730" i="6"/>
  <c r="K685" i="6"/>
  <c r="K460" i="6"/>
  <c r="K553" i="6"/>
  <c r="K304" i="6"/>
  <c r="K1016" i="6"/>
  <c r="K309" i="6"/>
  <c r="K1500" i="6"/>
  <c r="K1704" i="6"/>
  <c r="K1476" i="6"/>
  <c r="K1780" i="6"/>
  <c r="K1355" i="6"/>
  <c r="K1427" i="6"/>
  <c r="K218" i="6"/>
  <c r="K791" i="6"/>
  <c r="K341" i="6"/>
  <c r="K233" i="6"/>
  <c r="K126" i="6"/>
  <c r="K1141" i="6"/>
  <c r="K168" i="6"/>
  <c r="K671" i="6"/>
  <c r="K135" i="6"/>
  <c r="K547" i="6"/>
  <c r="K651" i="6"/>
  <c r="K808" i="6"/>
  <c r="K157" i="6"/>
  <c r="K805" i="6"/>
  <c r="K1125" i="6"/>
  <c r="K216" i="6"/>
  <c r="K765" i="6"/>
  <c r="K970" i="6"/>
  <c r="K366" i="6"/>
  <c r="K986" i="6"/>
  <c r="K969" i="6"/>
  <c r="K306" i="6"/>
  <c r="K867" i="6"/>
  <c r="K669" i="6"/>
  <c r="K947" i="6"/>
  <c r="K927" i="6"/>
  <c r="K737" i="6"/>
  <c r="K1523" i="6"/>
  <c r="K405" i="6"/>
  <c r="K847" i="6"/>
  <c r="K584" i="6"/>
  <c r="K56" i="6"/>
  <c r="K1112" i="6"/>
  <c r="K315" i="6"/>
  <c r="K200" i="6"/>
  <c r="K371" i="6"/>
  <c r="K1073" i="6"/>
  <c r="K467" i="6"/>
  <c r="K13" i="6"/>
  <c r="K437" i="6"/>
  <c r="K269" i="6"/>
  <c r="K368" i="6"/>
  <c r="K512" i="6"/>
  <c r="K959" i="6"/>
  <c r="K818" i="6"/>
  <c r="K245" i="6"/>
  <c r="K836" i="6"/>
  <c r="K248" i="6"/>
  <c r="K482" i="6"/>
  <c r="K399" i="6"/>
  <c r="K379" i="6"/>
  <c r="K531" i="6"/>
  <c r="K535" i="6"/>
  <c r="K91" i="6"/>
  <c r="K511" i="6"/>
  <c r="K307" i="6"/>
  <c r="K363" i="6"/>
  <c r="K545" i="6"/>
  <c r="K1189" i="6"/>
  <c r="K720" i="6"/>
  <c r="K1042" i="6"/>
  <c r="K1010" i="6"/>
  <c r="K416" i="6"/>
  <c r="K756" i="6"/>
  <c r="K1081" i="6"/>
  <c r="K263" i="6"/>
  <c r="K802" i="6"/>
  <c r="K1084" i="6"/>
  <c r="K338" i="6"/>
  <c r="K488" i="6"/>
  <c r="K382" i="6"/>
  <c r="K362" i="6"/>
  <c r="K726" i="6"/>
  <c r="K42" i="6"/>
  <c r="K122" i="6"/>
  <c r="K226" i="6"/>
  <c r="K536" i="6"/>
  <c r="K386" i="6"/>
  <c r="K567" i="6"/>
  <c r="K518" i="6"/>
  <c r="K155" i="6"/>
  <c r="K125" i="6"/>
  <c r="K59" i="6"/>
  <c r="K1197" i="6"/>
  <c r="K8" i="6"/>
  <c r="K104" i="6"/>
  <c r="K1128" i="6"/>
  <c r="K413" i="6"/>
  <c r="K593" i="6"/>
  <c r="K623" i="6"/>
  <c r="K380" i="6"/>
  <c r="K722" i="6"/>
  <c r="K902" i="6"/>
  <c r="K1109" i="6"/>
  <c r="K965" i="6"/>
  <c r="K470" i="6"/>
  <c r="K962" i="6"/>
  <c r="K87" i="6"/>
  <c r="K869" i="6"/>
  <c r="K905" i="6"/>
  <c r="K1124" i="6"/>
  <c r="K114" i="6"/>
  <c r="K1004" i="6"/>
  <c r="K227" i="6"/>
  <c r="K179" i="6"/>
  <c r="K1031" i="6"/>
  <c r="K1210" i="6"/>
  <c r="K72" i="6"/>
  <c r="K1025" i="6"/>
  <c r="K90" i="6"/>
  <c r="K54" i="6"/>
  <c r="K827" i="6"/>
  <c r="K111" i="6"/>
  <c r="K75" i="6"/>
  <c r="K698" i="6"/>
  <c r="K977" i="6"/>
  <c r="K734" i="6"/>
  <c r="K495" i="6"/>
  <c r="K203" i="6"/>
  <c r="K427" i="6"/>
  <c r="K579" i="6"/>
  <c r="K483" i="6"/>
  <c r="K295" i="6"/>
  <c r="K63" i="6"/>
  <c r="K415" i="6"/>
  <c r="K607" i="6"/>
  <c r="K647" i="6"/>
  <c r="K739" i="6"/>
  <c r="K559" i="6"/>
  <c r="K747" i="6"/>
  <c r="K1195" i="6"/>
  <c r="K533" i="6"/>
  <c r="K795" i="6"/>
  <c r="K1169" i="6"/>
  <c r="K819" i="6"/>
  <c r="K496" i="6"/>
  <c r="K558" i="6"/>
  <c r="K580" i="6"/>
  <c r="K936" i="6"/>
  <c r="K924" i="6"/>
  <c r="K397" i="6"/>
  <c r="K102" i="6"/>
  <c r="K930" i="6"/>
  <c r="K33" i="6"/>
  <c r="K684" i="6"/>
  <c r="K76" i="6"/>
  <c r="K907" i="6"/>
  <c r="K664" i="6"/>
  <c r="K753" i="6"/>
  <c r="K524" i="6"/>
  <c r="K577" i="6"/>
  <c r="K829" i="6"/>
  <c r="K820" i="6"/>
  <c r="K555" i="6"/>
  <c r="K1147" i="6"/>
  <c r="K786" i="6"/>
  <c r="K148" i="6"/>
  <c r="K358" i="6"/>
  <c r="K246" i="6"/>
  <c r="K325" i="6"/>
  <c r="K831" i="6"/>
  <c r="K556" i="6"/>
  <c r="K474" i="6"/>
  <c r="K676" i="6"/>
  <c r="K894" i="6"/>
  <c r="K852" i="6"/>
  <c r="K877" i="6"/>
  <c r="K350" i="6"/>
  <c r="K776" i="6"/>
  <c r="K562" i="6"/>
  <c r="K570" i="6"/>
  <c r="K642" i="6"/>
  <c r="K300" i="6"/>
  <c r="K851" i="6"/>
  <c r="K574" i="6"/>
  <c r="K1050" i="6"/>
  <c r="K1028" i="6"/>
  <c r="K974" i="6"/>
  <c r="K596" i="6"/>
  <c r="K489" i="6"/>
  <c r="K282" i="6"/>
  <c r="K768" i="6"/>
  <c r="K976" i="6"/>
  <c r="K385" i="6"/>
  <c r="K1051" i="6"/>
  <c r="K994" i="6"/>
  <c r="K1087" i="6"/>
  <c r="K1048" i="6"/>
  <c r="K586" i="6"/>
  <c r="K1058" i="6"/>
  <c r="K956" i="6"/>
  <c r="K170" i="6"/>
  <c r="K748" i="6"/>
  <c r="K1133" i="6"/>
  <c r="K478" i="6"/>
  <c r="K992" i="6"/>
  <c r="K516" i="6"/>
  <c r="K911" i="6"/>
  <c r="K25" i="6"/>
  <c r="K481" i="6"/>
  <c r="K316" i="6"/>
  <c r="K561" i="6"/>
  <c r="K420" i="6"/>
  <c r="K82" i="6"/>
  <c r="K21" i="6"/>
  <c r="K2006" i="6"/>
  <c r="K1451" i="6"/>
  <c r="K1466" i="6"/>
  <c r="K1170" i="6"/>
  <c r="K1494" i="6"/>
  <c r="K1719" i="6"/>
  <c r="K1545" i="6"/>
  <c r="K1278" i="6"/>
  <c r="K1330" i="6"/>
  <c r="K1885" i="6"/>
  <c r="K1475" i="6"/>
  <c r="K48" i="6"/>
  <c r="K1969" i="6"/>
  <c r="K1700" i="6"/>
  <c r="K1220" i="6"/>
  <c r="K1521" i="6"/>
  <c r="K1596" i="6"/>
  <c r="K1791" i="6"/>
  <c r="K1769" i="6"/>
  <c r="K1809" i="6"/>
  <c r="K1634" i="6"/>
  <c r="K1219" i="6"/>
  <c r="K857" i="6"/>
  <c r="K1674" i="6"/>
  <c r="K1544" i="6"/>
  <c r="K1348" i="6"/>
  <c r="K1915" i="6"/>
  <c r="K1649" i="6"/>
  <c r="K1410" i="6"/>
  <c r="K1661" i="6"/>
  <c r="K1480" i="6"/>
  <c r="K1771" i="6"/>
  <c r="K1431" i="6"/>
  <c r="K1047" i="6"/>
  <c r="K1573" i="6"/>
  <c r="K1976" i="6"/>
  <c r="K1965" i="6"/>
  <c r="K1237" i="6"/>
  <c r="K53" i="6"/>
  <c r="K1920" i="6"/>
  <c r="K1759" i="6"/>
  <c r="K1761" i="6"/>
  <c r="K1470" i="6"/>
  <c r="K1838" i="6"/>
  <c r="K190" i="6"/>
  <c r="K1203" i="6"/>
  <c r="K1389" i="6"/>
  <c r="K735" i="6"/>
  <c r="K1807" i="6"/>
  <c r="K1877" i="6"/>
  <c r="K1527" i="6"/>
  <c r="K1371" i="6"/>
  <c r="K1246" i="6"/>
  <c r="K1263" i="6"/>
  <c r="K303" i="6"/>
  <c r="K1331" i="6"/>
  <c r="K1382" i="6"/>
  <c r="K19" i="6"/>
  <c r="K1745" i="6"/>
  <c r="K1395" i="6"/>
  <c r="K1380" i="6"/>
  <c r="K1313" i="6"/>
  <c r="K1486" i="6"/>
  <c r="K1401" i="6"/>
  <c r="K1884" i="6"/>
  <c r="K1635" i="6"/>
  <c r="K1255" i="6"/>
  <c r="K1352" i="6"/>
  <c r="K1558" i="6"/>
  <c r="K1272" i="6"/>
  <c r="K1592" i="6"/>
  <c r="K1896" i="6"/>
  <c r="K1282" i="6"/>
  <c r="K1461" i="6"/>
  <c r="K1684" i="6"/>
  <c r="K1958" i="6"/>
  <c r="K1873" i="6"/>
  <c r="K1216" i="6"/>
  <c r="K1264" i="6"/>
  <c r="K1577" i="6"/>
  <c r="K1818" i="6"/>
  <c r="K692" i="6"/>
  <c r="K1314" i="6"/>
  <c r="K1252" i="6"/>
  <c r="K1909" i="6"/>
  <c r="K879" i="6"/>
  <c r="K1243" i="6"/>
  <c r="K1467" i="6"/>
  <c r="K1304" i="6"/>
  <c r="K1158" i="6"/>
  <c r="K1567" i="6"/>
  <c r="K1247" i="6"/>
  <c r="K1966" i="6"/>
  <c r="K1600" i="6"/>
  <c r="K2034" i="6"/>
  <c r="K1217" i="6"/>
  <c r="K1319" i="6"/>
  <c r="K1763" i="6"/>
  <c r="K1963" i="6"/>
  <c r="K1536" i="6"/>
  <c r="K342" i="6"/>
  <c r="K240" i="6"/>
  <c r="K2028" i="6"/>
  <c r="K1918" i="6"/>
  <c r="K1730" i="6"/>
  <c r="K1394" i="6"/>
  <c r="K1003" i="6"/>
  <c r="K1362" i="6"/>
  <c r="K1166" i="6"/>
  <c r="K1772" i="6"/>
  <c r="K1891" i="6"/>
  <c r="K1864" i="6"/>
  <c r="K1898" i="6"/>
  <c r="K1553" i="6"/>
  <c r="K1762" i="6"/>
  <c r="K1770" i="6"/>
  <c r="K1453" i="6"/>
  <c r="K1734" i="6"/>
  <c r="K1422" i="6"/>
  <c r="K1538" i="6"/>
  <c r="K1999" i="6"/>
  <c r="K1870" i="6"/>
  <c r="K1378" i="6"/>
  <c r="K1286" i="6"/>
  <c r="K1618" i="6"/>
  <c r="K1867" i="6"/>
  <c r="K1603" i="6"/>
  <c r="K1507" i="6"/>
  <c r="K1857" i="6"/>
  <c r="K1499" i="6"/>
  <c r="K1989" i="6"/>
  <c r="K1697" i="6"/>
  <c r="K1856" i="6"/>
  <c r="K1784" i="6"/>
  <c r="K1127" i="6"/>
  <c r="K1746" i="6"/>
  <c r="K1552" i="6"/>
  <c r="K1327" i="6"/>
  <c r="K528" i="6"/>
  <c r="K1296" i="6"/>
  <c r="K1926" i="6"/>
  <c r="K1678" i="6"/>
  <c r="K1822" i="6"/>
  <c r="K1650" i="6"/>
  <c r="K1743" i="6"/>
  <c r="K1806" i="6"/>
  <c r="K1450" i="6"/>
  <c r="K2023" i="6"/>
  <c r="K1779" i="6"/>
  <c r="K505" i="6"/>
  <c r="K1456" i="6"/>
  <c r="K1929" i="6"/>
  <c r="K384" i="6"/>
  <c r="K1910" i="6"/>
  <c r="K1871" i="6"/>
  <c r="K1934" i="6"/>
  <c r="K1738" i="6"/>
  <c r="K1609" i="6"/>
  <c r="K904" i="6"/>
  <c r="K1795" i="6"/>
  <c r="K1689" i="6"/>
  <c r="K1988" i="6"/>
  <c r="K1687" i="6"/>
  <c r="K1199" i="6"/>
  <c r="K1354" i="6"/>
  <c r="K1950" i="6"/>
  <c r="K70" i="6"/>
  <c r="K1933" i="6"/>
  <c r="K1623" i="6"/>
  <c r="K1279" i="6"/>
  <c r="K1713" i="6"/>
  <c r="K1284" i="6"/>
  <c r="K1334" i="6"/>
  <c r="K1882" i="6"/>
  <c r="K1602" i="6"/>
  <c r="K1917" i="6"/>
  <c r="K1890" i="6"/>
  <c r="K1560" i="6"/>
  <c r="K1244" i="6"/>
  <c r="K1311" i="6"/>
  <c r="K1059" i="6"/>
  <c r="K1948" i="6"/>
  <c r="K1372" i="6"/>
  <c r="K1497" i="6"/>
  <c r="K1262" i="6"/>
  <c r="K1921" i="6"/>
  <c r="K1447" i="6"/>
  <c r="K1875" i="6"/>
  <c r="K1712" i="6"/>
  <c r="K1654" i="6"/>
  <c r="K1261" i="6"/>
  <c r="K1325" i="6"/>
  <c r="K1983" i="6"/>
  <c r="K1657" i="6"/>
  <c r="K1200" i="6"/>
  <c r="K1954" i="6"/>
  <c r="K1182" i="6"/>
  <c r="K1374" i="6"/>
  <c r="K1396" i="6"/>
  <c r="K610" i="6"/>
  <c r="K1426" i="6"/>
  <c r="K1366" i="6"/>
  <c r="K1236" i="6"/>
  <c r="K1563" i="6"/>
  <c r="K1956" i="6"/>
  <c r="K2004" i="6"/>
  <c r="K45" i="6"/>
  <c r="K117" i="6"/>
  <c r="K691" i="6"/>
  <c r="K1644" i="6"/>
  <c r="K1473" i="6"/>
  <c r="K1548" i="6"/>
  <c r="K775" i="6"/>
  <c r="K1717" i="6"/>
  <c r="K1143" i="6"/>
  <c r="K1464" i="6"/>
  <c r="K1984" i="6"/>
  <c r="K1936" i="6"/>
  <c r="K1537" i="6"/>
  <c r="K1211" i="6"/>
  <c r="K1576" i="6"/>
  <c r="K1858" i="6"/>
  <c r="K1482" i="6"/>
  <c r="K1824" i="6"/>
  <c r="K1716" i="6"/>
  <c r="K1725" i="6"/>
  <c r="K1862" i="6"/>
  <c r="K1535" i="6"/>
  <c r="K1959" i="6"/>
  <c r="K1828" i="6"/>
  <c r="K1590" i="6"/>
  <c r="K1869" i="6"/>
  <c r="K1819" i="6"/>
  <c r="K1998" i="6"/>
  <c r="K1632" i="6"/>
  <c r="K766" i="6"/>
  <c r="K1643" i="6"/>
  <c r="K1691" i="6"/>
  <c r="K1721" i="6"/>
  <c r="K55" i="6"/>
  <c r="K1927" i="6"/>
  <c r="K1852" i="6"/>
  <c r="K1919" i="6"/>
  <c r="K1187" i="6"/>
  <c r="K2012" i="6"/>
  <c r="K1561" i="6"/>
  <c r="K1811" i="6"/>
  <c r="K1726" i="6"/>
  <c r="K1928" i="6"/>
  <c r="K1517" i="6"/>
  <c r="K1698" i="6"/>
  <c r="K1443" i="6"/>
  <c r="K1755" i="6"/>
  <c r="K1250" i="6"/>
  <c r="K1597" i="6"/>
  <c r="K1935" i="6"/>
  <c r="K1474" i="6"/>
  <c r="K1430" i="6"/>
  <c r="K1941" i="6"/>
  <c r="K1215" i="6"/>
  <c r="K1417" i="6"/>
  <c r="K1624" i="6"/>
  <c r="K1413" i="6"/>
  <c r="K1973" i="6"/>
  <c r="K1345" i="6"/>
  <c r="K1400" i="6"/>
  <c r="K1723" i="6"/>
  <c r="K1333" i="6"/>
  <c r="K1349" i="6"/>
  <c r="K1733" i="6"/>
  <c r="K1508" i="6"/>
  <c r="K1722" i="6"/>
  <c r="K1564" i="6"/>
  <c r="K1699" i="6"/>
  <c r="K1739" i="6"/>
  <c r="K1513" i="6"/>
  <c r="K1808" i="6"/>
  <c r="K1951" i="6"/>
  <c r="K1895" i="6"/>
  <c r="K1709" i="6"/>
  <c r="K1403" i="6"/>
  <c r="K1846" i="6"/>
  <c r="K1619" i="6"/>
  <c r="K1676" i="6"/>
  <c r="K1256" i="6"/>
  <c r="K1528" i="6"/>
  <c r="K1556" i="6"/>
  <c r="K1892" i="6"/>
  <c r="K1695" i="6"/>
  <c r="K1231" i="6"/>
  <c r="K1472" i="6"/>
  <c r="K1617" i="6"/>
  <c r="K1974" i="6"/>
  <c r="K1664" i="6"/>
  <c r="K487" i="6"/>
  <c r="K1411" i="6"/>
  <c r="K1720" i="6"/>
  <c r="K2026" i="6"/>
  <c r="K508" i="6"/>
  <c r="K1879" i="6"/>
  <c r="K1685" i="6"/>
  <c r="K1423" i="6"/>
  <c r="K1957" i="6"/>
  <c r="K1715" i="6"/>
  <c r="K1581" i="6"/>
  <c r="K1280" i="6"/>
  <c r="K1388" i="6"/>
  <c r="K1498" i="6"/>
  <c r="K1932" i="6"/>
  <c r="K1570" i="6"/>
  <c r="K1801" i="6"/>
  <c r="K1259" i="6"/>
  <c r="K1110" i="6"/>
  <c r="K1673" i="6"/>
  <c r="K1829" i="6"/>
  <c r="K1269" i="6"/>
  <c r="K1360" i="6"/>
  <c r="K1176" i="6"/>
  <c r="K1469" i="6"/>
  <c r="K1876" i="6"/>
  <c r="K1533" i="6"/>
  <c r="K1904" i="6"/>
  <c r="K1490" i="6"/>
  <c r="K1614" i="6"/>
  <c r="K1274" i="6"/>
  <c r="K1239" i="6"/>
  <c r="K1268" i="6"/>
  <c r="K1248" i="6"/>
  <c r="K1260" i="6"/>
  <c r="K1539" i="6"/>
  <c r="K1344" i="6"/>
  <c r="K1228" i="6"/>
  <c r="K1901" i="6"/>
  <c r="K1736" i="6"/>
  <c r="K895" i="6"/>
  <c r="K1627" i="6"/>
  <c r="K7" i="6"/>
  <c r="K1880" i="6"/>
  <c r="K1496" i="6"/>
  <c r="K2013" i="6"/>
  <c r="K1944" i="6"/>
  <c r="K1849" i="6"/>
  <c r="K1914" i="6"/>
  <c r="K1571" i="6"/>
  <c r="K1960" i="6"/>
  <c r="K1584" i="6"/>
  <c r="K1859" i="6"/>
  <c r="K1214" i="6"/>
  <c r="K1900" i="6"/>
  <c r="K1683" i="6"/>
  <c r="K1433" i="6"/>
  <c r="K1350" i="6"/>
  <c r="K1868" i="6"/>
  <c r="K1835" i="6"/>
  <c r="K1574" i="6"/>
  <c r="K1642" i="6"/>
  <c r="K1742" i="6"/>
  <c r="K1997" i="6"/>
  <c r="K1267" i="6"/>
  <c r="K1459" i="6"/>
  <c r="K1190" i="6"/>
  <c r="K1655" i="6"/>
  <c r="K1386" i="6"/>
  <c r="K1978" i="6"/>
  <c r="K1373" i="6"/>
  <c r="K1942" i="6"/>
  <c r="K1390" i="6"/>
  <c r="K1543" i="6"/>
  <c r="K1907" i="6"/>
  <c r="K1937" i="6"/>
  <c r="K322" i="6"/>
  <c r="K2003" i="6"/>
  <c r="K1992" i="6"/>
  <c r="K1393" i="6"/>
  <c r="K1732" i="6"/>
  <c r="K1589" i="6"/>
  <c r="K32" i="6"/>
  <c r="K1925" i="6"/>
  <c r="K1756" i="6"/>
  <c r="K1836" i="6"/>
  <c r="K1446" i="6"/>
  <c r="K1710" i="6"/>
  <c r="K1886" i="6"/>
  <c r="K1540" i="6"/>
  <c r="K1702" i="6"/>
  <c r="K2005" i="6"/>
  <c r="K2002" i="6"/>
  <c r="K1865" i="6"/>
  <c r="K1588" i="6"/>
  <c r="K1854" i="6"/>
  <c r="K1831" i="6"/>
  <c r="K1245" i="6"/>
  <c r="K1968" i="6"/>
  <c r="K1751" i="6"/>
  <c r="K1439" i="6"/>
  <c r="K2007" i="6"/>
  <c r="K1823" i="6"/>
  <c r="K1637" i="6"/>
  <c r="K1364" i="6"/>
  <c r="K1767" i="6"/>
  <c r="K1151" i="6"/>
  <c r="K425" i="6"/>
  <c r="K1302" i="6"/>
  <c r="K2027" i="6"/>
  <c r="K1258" i="6"/>
  <c r="K1611" i="6"/>
  <c r="K1796" i="6"/>
  <c r="K466" i="6"/>
  <c r="K1409" i="6"/>
  <c r="K1420" i="6"/>
  <c r="K1658" i="6"/>
  <c r="K1367" i="6"/>
  <c r="K1294" i="6"/>
  <c r="K1628" i="6"/>
  <c r="K972" i="6"/>
  <c r="K1679" i="6"/>
  <c r="K548" i="6"/>
  <c r="K1993" i="6"/>
  <c r="K1377" i="6"/>
  <c r="K1669" i="6"/>
  <c r="K1492" i="6"/>
  <c r="K1830" i="6"/>
  <c r="K101" i="6"/>
  <c r="K1615" i="6"/>
  <c r="K1178" i="6"/>
  <c r="K1821" i="6"/>
  <c r="K2017" i="6"/>
  <c r="K1529" i="6"/>
  <c r="K1773" i="6"/>
  <c r="K1221" i="6"/>
  <c r="K1987" i="6"/>
  <c r="K2021" i="6"/>
  <c r="K1310" i="6"/>
  <c r="K1308" i="6"/>
  <c r="K1484" i="6"/>
  <c r="K1324" i="6"/>
  <c r="K1134" i="6"/>
  <c r="K1878" i="6"/>
  <c r="K1511" i="6"/>
  <c r="K1316" i="6"/>
  <c r="K364" i="6"/>
  <c r="K1514" i="6"/>
  <c r="K6" i="6"/>
  <c r="K1894" i="6"/>
  <c r="K198" i="6"/>
  <c r="K1612" i="6"/>
  <c r="K565" i="6"/>
  <c r="K1290" i="6"/>
  <c r="K1218" i="6"/>
  <c r="K1844" i="6"/>
  <c r="K1595" i="6"/>
  <c r="K1607" i="6"/>
  <c r="K1323" i="6"/>
  <c r="K1404" i="6"/>
  <c r="K1752" i="6"/>
  <c r="K31" i="6"/>
  <c r="K2018" i="6"/>
  <c r="K1718" i="6"/>
  <c r="K1897" i="6"/>
  <c r="K1479" i="6"/>
  <c r="K1559" i="6"/>
  <c r="K1842" i="6"/>
  <c r="K1107" i="6"/>
  <c r="K1912" i="6"/>
  <c r="K1995" i="6"/>
  <c r="K2022" i="6"/>
  <c r="K1832" i="6"/>
  <c r="K1277" i="6"/>
  <c r="K1913" i="6"/>
  <c r="K1630" i="6"/>
  <c r="K1851" i="6"/>
  <c r="K1305" i="6"/>
  <c r="K1711" i="6"/>
  <c r="K1463" i="6"/>
  <c r="K1163" i="6"/>
  <c r="K1196" i="6"/>
  <c r="K1452" i="6"/>
  <c r="K159" i="6"/>
  <c r="K1754" i="6"/>
  <c r="K1071" i="6"/>
  <c r="K1964" i="6"/>
  <c r="K1833" i="6"/>
  <c r="K1834" i="6"/>
  <c r="K1866" i="6"/>
  <c r="K1503" i="6"/>
  <c r="K1438" i="6"/>
  <c r="K1224" i="6"/>
  <c r="K1843" i="6"/>
  <c r="K1667" i="6"/>
  <c r="K1923" i="6"/>
  <c r="K1281" i="6"/>
  <c r="K1406" i="6"/>
  <c r="K1225" i="6"/>
  <c r="K1994" i="6"/>
  <c r="K1383" i="6"/>
  <c r="K1794" i="6"/>
  <c r="K1505" i="6"/>
  <c r="K1483" i="6"/>
  <c r="K1893" i="6"/>
  <c r="K1578" i="6"/>
  <c r="K2019" i="6"/>
  <c r="K871" i="6"/>
  <c r="K343" i="6"/>
  <c r="K1444" i="6"/>
  <c r="K1510" i="6"/>
  <c r="K1692" i="6"/>
  <c r="K20" i="6"/>
  <c r="K261" i="6"/>
  <c r="K1793" i="6"/>
  <c r="K2016" i="6"/>
  <c r="K569" i="6"/>
  <c r="K2025" i="6"/>
  <c r="K1814" i="6"/>
  <c r="K1509" i="6"/>
  <c r="K1753" i="6"/>
  <c r="K1656" i="6"/>
  <c r="K1083" i="6"/>
  <c r="K1572" i="6"/>
  <c r="K1841" i="6"/>
  <c r="K1488" i="6"/>
  <c r="K1764" i="6"/>
  <c r="K1335" i="6"/>
  <c r="K1142" i="6"/>
  <c r="K1103" i="6"/>
  <c r="K1518" i="6"/>
  <c r="K1621" i="6"/>
  <c r="K1640" i="6"/>
  <c r="K1336" i="6"/>
  <c r="K1478" i="6"/>
  <c r="K1688" i="6"/>
  <c r="K1460" i="6"/>
  <c r="K1519" i="6"/>
  <c r="K1240" i="6"/>
  <c r="K1365" i="6"/>
  <c r="K1392" i="6"/>
  <c r="K1249" i="6"/>
  <c r="K1946" i="6"/>
  <c r="K1653" i="6"/>
  <c r="K1293" i="6"/>
  <c r="K1845" i="6"/>
  <c r="K1448" i="6"/>
  <c r="K1580" i="6"/>
  <c r="K1598" i="6"/>
  <c r="K1520" i="6"/>
  <c r="K1665" i="6"/>
  <c r="K1292" i="6"/>
  <c r="K2010" i="6"/>
  <c r="K1421" i="6"/>
  <c r="K736" i="6"/>
  <c r="K961" i="6"/>
  <c r="K1837" i="6"/>
  <c r="K1952" i="6"/>
  <c r="K1887" i="6"/>
  <c r="K1708" i="6"/>
  <c r="K1985" i="6"/>
  <c r="K1668" i="6"/>
  <c r="K1361" i="6"/>
  <c r="K1888" i="6"/>
  <c r="K1512" i="6"/>
  <c r="K1525" i="6"/>
  <c r="K1610" i="6"/>
  <c r="K1757" i="6"/>
  <c r="K29" i="6"/>
  <c r="K1853" i="6"/>
  <c r="K1502" i="6"/>
  <c r="K1416" i="6"/>
  <c r="K1781" i="6"/>
  <c r="K137" i="6"/>
  <c r="K1638" i="6"/>
  <c r="K1516" i="6"/>
  <c r="K1118" i="6"/>
  <c r="K1840" i="6"/>
  <c r="K2020" i="6"/>
  <c r="K1970" i="6"/>
  <c r="K1164" i="6"/>
  <c r="K1531" i="6"/>
  <c r="K1790" i="6"/>
  <c r="K1961" i="6"/>
  <c r="K1798" i="6"/>
  <c r="K1229" i="6"/>
  <c r="K1515" i="6"/>
  <c r="K1827" i="6"/>
  <c r="K1613" i="6"/>
  <c r="K2033" i="6"/>
  <c r="K1816" i="6"/>
  <c r="K1238" i="6"/>
  <c r="K1874" i="6"/>
  <c r="K1922" i="6"/>
  <c r="K1566" i="6"/>
  <c r="K1797" i="6"/>
  <c r="K1332" i="6"/>
  <c r="K1839" i="6"/>
  <c r="K1694" i="6"/>
  <c r="K1735" i="6"/>
  <c r="K1731" i="6"/>
  <c r="K631" i="6"/>
  <c r="K1202" i="6"/>
  <c r="K1542" i="6"/>
  <c r="K2001" i="6"/>
  <c r="K1368" i="6"/>
  <c r="K1810" i="6"/>
  <c r="K1881" i="6"/>
  <c r="K1353" i="6"/>
  <c r="K1506" i="6"/>
  <c r="K960" i="6"/>
  <c r="K1276" i="6"/>
  <c r="K1131" i="6"/>
  <c r="K1441" i="6"/>
  <c r="K1991" i="6"/>
  <c r="K2009" i="6"/>
  <c r="K1257" i="6"/>
  <c r="K1748" i="6"/>
  <c r="K1534" i="6"/>
  <c r="K1666" i="6"/>
  <c r="K1329" i="6"/>
  <c r="K1035" i="6"/>
  <c r="K1585" i="6"/>
  <c r="K1947" i="6"/>
  <c r="K541" i="6"/>
  <c r="K1283" i="6"/>
  <c r="K1774" i="6"/>
  <c r="K1586" i="6"/>
  <c r="K713" i="6"/>
  <c r="K1803" i="6"/>
  <c r="K1975" i="6"/>
  <c r="K1491" i="6"/>
  <c r="K1146" i="6"/>
  <c r="K1663" i="6"/>
  <c r="K888" i="6"/>
  <c r="K616" i="6"/>
  <c r="K1414" i="6"/>
  <c r="K1792" i="6"/>
  <c r="K1883" i="6"/>
  <c r="K1986" i="6"/>
  <c r="K1315" i="6"/>
  <c r="K1620" i="6"/>
  <c r="K1670" i="6"/>
  <c r="K1749" i="6"/>
  <c r="K1454" i="6"/>
  <c r="K637" i="6"/>
  <c r="K1436" i="6"/>
  <c r="K1594" i="6"/>
  <c r="K1582" i="6"/>
  <c r="K1565" i="6"/>
  <c r="K1741" i="6"/>
  <c r="K1376" i="6"/>
  <c r="K1939" i="6"/>
  <c r="K1522" i="6"/>
  <c r="K1227" i="6"/>
  <c r="K1825" i="6"/>
  <c r="K1337" i="6"/>
  <c r="K1418" i="6"/>
  <c r="K1309" i="6"/>
  <c r="K915" i="6"/>
  <c r="K1275" i="6"/>
  <c r="K1167" i="6"/>
  <c r="K1435" i="6"/>
  <c r="K1549" i="6"/>
  <c r="K1001" i="6"/>
  <c r="K1076" i="6"/>
  <c r="K1681" i="6"/>
  <c r="K1562" i="6"/>
  <c r="K1212" i="6"/>
  <c r="K1593" i="6"/>
  <c r="K1706" i="6"/>
  <c r="K1800" i="6"/>
  <c r="K1550" i="6"/>
  <c r="K1568" i="6"/>
  <c r="K1122" i="6"/>
  <c r="K1318" i="6"/>
  <c r="K1750" i="6"/>
  <c r="K1357" i="6"/>
  <c r="K778" i="6"/>
  <c r="K1387" i="6"/>
  <c r="K1462" i="6"/>
  <c r="K1312" i="6"/>
  <c r="K1391" i="6"/>
  <c r="K1636" i="6"/>
  <c r="K1119" i="6"/>
  <c r="K1160" i="6"/>
  <c r="K1872" i="6"/>
  <c r="K1982" i="6"/>
  <c r="K1326" i="6"/>
  <c r="K1487" i="6"/>
  <c r="K1106" i="6"/>
  <c r="K1223" i="6"/>
  <c r="K1340" i="6"/>
  <c r="K1369" i="6"/>
  <c r="K1660" i="6"/>
  <c r="K1140" i="6"/>
  <c r="K1625" i="6"/>
  <c r="K1971" i="6"/>
  <c r="K1675" i="6"/>
  <c r="K1175" i="6"/>
  <c r="K1402" i="6"/>
  <c r="K16" i="6"/>
  <c r="K1622" i="6"/>
  <c r="K1775" i="6"/>
  <c r="K1850" i="6"/>
  <c r="K1605" i="6"/>
  <c r="K1690" i="6"/>
  <c r="K1977" i="6"/>
  <c r="K2032" i="6"/>
  <c r="K1191" i="6"/>
  <c r="K1370" i="6"/>
  <c r="K1903" i="6"/>
  <c r="K1399" i="6"/>
  <c r="K1908" i="6"/>
  <c r="K1555" i="6"/>
  <c r="K1817" i="6"/>
  <c r="K1916" i="6"/>
  <c r="K1424" i="6"/>
  <c r="K1251" i="6"/>
  <c r="K1591" i="6"/>
  <c r="K1306" i="6"/>
  <c r="K1379" i="6"/>
  <c r="K1397" i="6"/>
  <c r="K1682" i="6"/>
  <c r="K816" i="6"/>
  <c r="K1385" i="6"/>
  <c r="K1477" i="6"/>
  <c r="K940" i="6"/>
  <c r="K1747" i="6"/>
  <c r="K1606" i="6"/>
  <c r="K1489" i="6"/>
  <c r="K493" i="6"/>
  <c r="K1826" i="6"/>
  <c r="K1815" i="6"/>
  <c r="K1301" i="6"/>
  <c r="K1554" i="6"/>
  <c r="K1222" i="6"/>
  <c r="K1179" i="6"/>
  <c r="K1693" i="6"/>
  <c r="K1943" i="6"/>
  <c r="K1848" i="6"/>
  <c r="K1541" i="6"/>
  <c r="K1579" i="6"/>
  <c r="K1940" i="6"/>
  <c r="K1266" i="6"/>
  <c r="K1241" i="6"/>
  <c r="K1651" i="6"/>
  <c r="K1328" i="6"/>
  <c r="K1980" i="6"/>
  <c r="K1501" i="6"/>
  <c r="K760" i="6"/>
  <c r="K1911" i="6"/>
  <c r="K1095" i="6"/>
  <c r="K1300" i="6"/>
  <c r="K1524" i="6"/>
  <c r="K1530" i="6"/>
  <c r="K1532" i="6"/>
  <c r="K1671" i="6"/>
  <c r="K96" i="6"/>
  <c r="K1677" i="6"/>
  <c r="K1233" i="6"/>
  <c r="K1442" i="6"/>
  <c r="K1729" i="6"/>
  <c r="K1701" i="6"/>
  <c r="K1384" i="6"/>
  <c r="K1547" i="6"/>
  <c r="K1481" i="6"/>
  <c r="K1575" i="6"/>
  <c r="K1289" i="6"/>
  <c r="K1405" i="6"/>
  <c r="K1785" i="6"/>
  <c r="K1271" i="6"/>
  <c r="K1232" i="6"/>
  <c r="K2015" i="6"/>
  <c r="K43" i="6"/>
  <c r="K46" i="6"/>
  <c r="K447" i="6"/>
  <c r="K340" i="6"/>
  <c r="K1347" i="6"/>
  <c r="K1705" i="6"/>
  <c r="K1789" i="6"/>
  <c r="K1381" i="6"/>
  <c r="K1320" i="6"/>
  <c r="K1139" i="6"/>
  <c r="K1768" i="6"/>
  <c r="K1291" i="6"/>
  <c r="K278" i="6"/>
  <c r="K1254" i="6"/>
  <c r="K1375" i="6"/>
  <c r="K1587" i="6"/>
  <c r="K1432" i="6"/>
  <c r="K1085" i="6"/>
  <c r="K659" i="6"/>
  <c r="K1812" i="6"/>
  <c r="K1680" i="6"/>
  <c r="K1646" i="6"/>
  <c r="K1802" i="6"/>
  <c r="K1788" i="6"/>
  <c r="K1342" i="6"/>
  <c r="K1428" i="6"/>
  <c r="K1359" i="6"/>
  <c r="K754" i="6"/>
  <c r="K1744" i="6"/>
  <c r="K1902" i="6"/>
  <c r="K1358" i="6"/>
  <c r="K1652" i="6"/>
  <c r="K1551" i="6"/>
  <c r="K1616" i="6"/>
  <c r="K1495" i="6"/>
  <c r="K1408" i="6"/>
  <c r="K1297" i="6"/>
  <c r="K1696" i="6"/>
  <c r="K1287" i="6"/>
  <c r="K1949" i="6"/>
  <c r="K1130" i="6"/>
  <c r="K1804" i="6"/>
  <c r="K1967" i="6"/>
  <c r="K1783" i="6"/>
  <c r="K1341" i="6"/>
  <c r="K1662" i="6"/>
  <c r="K1546" i="6"/>
  <c r="K1429" i="6"/>
  <c r="K1322" i="6"/>
  <c r="K1181" i="6"/>
  <c r="K260" i="6"/>
  <c r="K1285" i="6"/>
  <c r="K1234" i="6"/>
  <c r="K1356" i="6"/>
  <c r="K2011" i="6"/>
  <c r="K1860" i="6"/>
  <c r="K1273" i="6"/>
  <c r="K1938" i="6"/>
  <c r="K1155" i="6"/>
  <c r="K1639" i="6"/>
  <c r="K1647" i="6"/>
  <c r="K1437" i="6"/>
  <c r="K1799" i="6"/>
  <c r="K1953" i="6"/>
  <c r="K1990" i="6"/>
  <c r="K1298" i="6"/>
  <c r="K946" i="6"/>
  <c r="K1724" i="6"/>
  <c r="K1317" i="6"/>
  <c r="K796" i="6"/>
  <c r="K1445" i="6"/>
  <c r="K1154" i="6"/>
  <c r="K1526" i="6"/>
  <c r="K22" i="6"/>
  <c r="K1847" i="6"/>
  <c r="K1707" i="6"/>
  <c r="K1351" i="6"/>
  <c r="K1820" i="6"/>
  <c r="K1148" i="6"/>
  <c r="K1861" i="6"/>
  <c r="K1703" i="6"/>
  <c r="K1557" i="6"/>
  <c r="K1449" i="6"/>
  <c r="K1226" i="6"/>
  <c r="K1457" i="6"/>
  <c r="K1485" i="6"/>
  <c r="K1363" i="6"/>
  <c r="K1778" i="6"/>
  <c r="K1906" i="6"/>
  <c r="K1455" i="6"/>
  <c r="K1230" i="6"/>
  <c r="K1583" i="6"/>
  <c r="K92" i="6"/>
  <c r="K1346" i="6"/>
  <c r="K1787" i="6"/>
  <c r="K1641" i="6"/>
  <c r="K1295" i="6"/>
  <c r="K1604" i="6"/>
  <c r="K1425" i="6"/>
  <c r="K1493" i="6"/>
  <c r="K1765" i="6"/>
  <c r="K1737" i="6"/>
  <c r="K1088" i="6"/>
  <c r="K1728" i="6"/>
  <c r="K1777" i="6"/>
  <c r="K1648" i="6"/>
  <c r="K1468" i="6"/>
  <c r="K1889" i="6"/>
  <c r="K1686" i="6"/>
  <c r="K1599" i="6"/>
  <c r="K1434" i="6"/>
  <c r="K214" i="6"/>
  <c r="K1412" i="6"/>
  <c r="K2030" i="6"/>
  <c r="K1813" i="6"/>
  <c r="K1407" i="6"/>
  <c r="K1265" i="6"/>
  <c r="K1962" i="6"/>
  <c r="K1945" i="6"/>
  <c r="K1288" i="6"/>
  <c r="K1981" i="6"/>
  <c r="K1633" i="6"/>
  <c r="K1645" i="6"/>
  <c r="K1338" i="6"/>
  <c r="K1419" i="6"/>
  <c r="K870" i="6"/>
  <c r="K1659" i="6"/>
  <c r="K2029" i="6"/>
  <c r="K787" i="6"/>
  <c r="K1299" i="6"/>
  <c r="K5" i="6"/>
  <c r="AC1141" i="6"/>
  <c r="AC1095" i="6"/>
  <c r="AD1095" i="6" s="1"/>
  <c r="AC1667" i="6"/>
  <c r="AD1667" i="6" s="1"/>
  <c r="AC1944" i="6"/>
  <c r="AD1944" i="6" s="1"/>
  <c r="AC666" i="6"/>
  <c r="AD666" i="6" s="1"/>
  <c r="AC335" i="6"/>
  <c r="AC1101" i="6"/>
  <c r="AC1774" i="6"/>
  <c r="AC535" i="6"/>
  <c r="AD535" i="6" s="1"/>
  <c r="X1141" i="6"/>
  <c r="AC517" i="6"/>
  <c r="AD517" i="6" s="1"/>
  <c r="AC1883" i="6"/>
  <c r="AD1883" i="6" s="1"/>
  <c r="AC52" i="6"/>
  <c r="AD52" i="6" s="1"/>
  <c r="AC1063" i="6"/>
  <c r="V1095" i="6"/>
  <c r="AC1479" i="6"/>
  <c r="AC162" i="6"/>
  <c r="AD162" i="6" s="1"/>
  <c r="AC1033" i="6"/>
  <c r="AD1033" i="6" s="1"/>
  <c r="AC328" i="6"/>
  <c r="AD328" i="6" s="1"/>
  <c r="AC726" i="6"/>
  <c r="AD726" i="6" s="1"/>
  <c r="AC1395" i="6"/>
  <c r="AD1395" i="6" s="1"/>
  <c r="AC1374" i="6"/>
  <c r="AC1013" i="6"/>
  <c r="AD1013" i="6" s="1"/>
  <c r="AC1341" i="6"/>
  <c r="AC1629" i="6"/>
  <c r="AD1629" i="6" s="1"/>
  <c r="X1374" i="6"/>
  <c r="AC935" i="6"/>
  <c r="AD935" i="6" s="1"/>
  <c r="AC1943" i="6"/>
  <c r="AD1943" i="6" s="1"/>
  <c r="AC1594" i="6"/>
  <c r="AD1594" i="6" s="1"/>
  <c r="AC1566" i="6"/>
  <c r="AC1738" i="6"/>
  <c r="AC1475" i="6"/>
  <c r="AD1475" i="6" s="1"/>
  <c r="AC877" i="6"/>
  <c r="AD877" i="6" s="1"/>
  <c r="AC1822" i="6"/>
  <c r="AD1822" i="6" s="1"/>
  <c r="AC497" i="6"/>
  <c r="AD497" i="6" s="1"/>
  <c r="AC1695" i="6"/>
  <c r="AD1695" i="6" s="1"/>
  <c r="AC1954" i="6"/>
  <c r="AD1954" i="6" s="1"/>
  <c r="AC1827" i="6"/>
  <c r="AC1309" i="6"/>
  <c r="AD1309" i="6" s="1"/>
  <c r="AC994" i="6"/>
  <c r="AC1985" i="6"/>
  <c r="AD1985" i="6" s="1"/>
  <c r="AC1986" i="6"/>
  <c r="AD1986" i="6" s="1"/>
  <c r="AC549" i="6"/>
  <c r="AD549" i="6" s="1"/>
  <c r="AC1269" i="6"/>
  <c r="AD1269" i="6" s="1"/>
  <c r="AC931" i="6"/>
  <c r="AD931" i="6" s="1"/>
  <c r="AC361" i="6"/>
  <c r="AD361" i="6" s="1"/>
  <c r="AC1385" i="6"/>
  <c r="AD1385" i="6" s="1"/>
  <c r="AC303" i="6"/>
  <c r="AD303" i="6" s="1"/>
  <c r="AC2018" i="6"/>
  <c r="AC1693" i="6"/>
  <c r="AD1693" i="6" s="1"/>
  <c r="AC1965" i="6"/>
  <c r="AD1965" i="6" s="1"/>
  <c r="AC1271" i="6"/>
  <c r="AD1271" i="6" s="1"/>
  <c r="AC1378" i="6"/>
  <c r="AC1725" i="6"/>
  <c r="AD1725" i="6" s="1"/>
  <c r="AC401" i="6"/>
  <c r="AD401" i="6" s="1"/>
  <c r="AC662" i="6"/>
  <c r="AD662" i="6" s="1"/>
  <c r="AC1567" i="6"/>
  <c r="AC1678" i="6"/>
  <c r="AD1678" i="6" s="1"/>
  <c r="AC907" i="6"/>
  <c r="AD907" i="6" s="1"/>
  <c r="AC1394" i="6"/>
  <c r="AD1394" i="6" s="1"/>
  <c r="AC1858" i="6"/>
  <c r="AD1858" i="6" s="1"/>
  <c r="AC1231" i="6"/>
  <c r="AD1231" i="6" s="1"/>
  <c r="AC1042" i="6"/>
  <c r="AD1042" i="6" s="1"/>
  <c r="AC217" i="6"/>
  <c r="AC1881" i="6"/>
  <c r="AD1881" i="6" s="1"/>
  <c r="AC577" i="6"/>
  <c r="AD577" i="6" s="1"/>
  <c r="AC1317" i="6"/>
  <c r="AD1317" i="6" s="1"/>
  <c r="AC544" i="6"/>
  <c r="AD544" i="6" s="1"/>
  <c r="AC1773" i="6"/>
  <c r="AD1773" i="6" s="1"/>
  <c r="AC975" i="6"/>
  <c r="AC1127" i="6"/>
  <c r="AD1127" i="6" s="1"/>
  <c r="AC858" i="6"/>
  <c r="AC1464" i="6"/>
  <c r="AD1464" i="6" s="1"/>
  <c r="AC239" i="6"/>
  <c r="AD239" i="6" s="1"/>
  <c r="AC999" i="6"/>
  <c r="AD999" i="6" s="1"/>
  <c r="AC503" i="6"/>
  <c r="AD503" i="6" s="1"/>
  <c r="AC1685" i="6"/>
  <c r="AD1685" i="6" s="1"/>
  <c r="AC1735" i="6"/>
  <c r="AC767" i="6"/>
  <c r="AD767" i="6" s="1"/>
  <c r="AC1921" i="6"/>
  <c r="AC175" i="6"/>
  <c r="AC367" i="6"/>
  <c r="AD367" i="6" s="1"/>
  <c r="AC923" i="6"/>
  <c r="AD923" i="6" s="1"/>
  <c r="AC478" i="6"/>
  <c r="AD478" i="6" s="1"/>
  <c r="AC1631" i="6"/>
  <c r="AD1631" i="6" s="1"/>
  <c r="AC1320" i="6"/>
  <c r="AC959" i="6"/>
  <c r="AD959" i="6" s="1"/>
  <c r="AC671" i="6"/>
  <c r="AD671" i="6" s="1"/>
  <c r="AC1862" i="6"/>
  <c r="AD1862" i="6" s="1"/>
  <c r="AC799" i="6"/>
  <c r="AD799" i="6" s="1"/>
  <c r="AC1767" i="6"/>
  <c r="AD1767" i="6" s="1"/>
  <c r="AC1477" i="6"/>
  <c r="AD1477" i="6" s="1"/>
  <c r="AC607" i="6"/>
  <c r="AD607" i="6" s="1"/>
  <c r="AC1541" i="6"/>
  <c r="AD1541" i="6" s="1"/>
  <c r="AC1778" i="6"/>
  <c r="AD1778" i="6" s="1"/>
  <c r="AC628" i="6"/>
  <c r="AD628" i="6" s="1"/>
  <c r="AC1178" i="6"/>
  <c r="AD1178" i="6" s="1"/>
  <c r="AC1037" i="6"/>
  <c r="AD1037" i="6" s="1"/>
  <c r="AC326" i="6"/>
  <c r="AD326" i="6" s="1"/>
  <c r="AC1903" i="6"/>
  <c r="AD1903" i="6" s="1"/>
  <c r="AC682" i="6"/>
  <c r="AD682" i="6" s="1"/>
  <c r="AC1691" i="6"/>
  <c r="AD1691" i="6" s="1"/>
  <c r="AC831" i="6"/>
  <c r="AD831" i="6" s="1"/>
  <c r="AC1697" i="6"/>
  <c r="AD1697" i="6" s="1"/>
  <c r="AC754" i="6"/>
  <c r="AC1140" i="6"/>
  <c r="AD1140" i="6" s="1"/>
  <c r="AC1031" i="6"/>
  <c r="AD1031" i="6" s="1"/>
  <c r="AC485" i="6"/>
  <c r="AD485" i="6" s="1"/>
  <c r="AC692" i="6"/>
  <c r="AD692" i="6" s="1"/>
  <c r="AC1180" i="6"/>
  <c r="AC53" i="6"/>
  <c r="AD53" i="6" s="1"/>
  <c r="AC739" i="6"/>
  <c r="AD739" i="6" s="1"/>
  <c r="AC926" i="6"/>
  <c r="AD926" i="6" s="1"/>
  <c r="AC1354" i="6"/>
  <c r="AC1824" i="6"/>
  <c r="AD1824" i="6" s="1"/>
  <c r="AC512" i="6"/>
  <c r="AD512" i="6" s="1"/>
  <c r="AC1924" i="6"/>
  <c r="AD1924" i="6" s="1"/>
  <c r="AC1537" i="6"/>
  <c r="AC1323" i="6"/>
  <c r="AD1323" i="6" s="1"/>
  <c r="AC1866" i="6"/>
  <c r="AD1866" i="6" s="1"/>
  <c r="AC1012" i="6"/>
  <c r="AD1012" i="6" s="1"/>
  <c r="AC1116" i="6"/>
  <c r="AD1116" i="6" s="1"/>
  <c r="AC1732" i="6"/>
  <c r="AD1732" i="6" s="1"/>
  <c r="AC716" i="6"/>
  <c r="AD716" i="6" s="1"/>
  <c r="AC222" i="6"/>
  <c r="AD222" i="6" s="1"/>
  <c r="AC1710" i="6"/>
  <c r="AC584" i="6"/>
  <c r="AD584" i="6" s="1"/>
  <c r="AC1207" i="6"/>
  <c r="AC1025" i="6"/>
  <c r="AD1025" i="6" s="1"/>
  <c r="AC1136" i="6"/>
  <c r="AD1136" i="6" s="1"/>
  <c r="AC1734" i="6"/>
  <c r="AD1734" i="6" s="1"/>
  <c r="AC64" i="6"/>
  <c r="AD64" i="6" s="1"/>
  <c r="AC1311" i="6"/>
  <c r="AD1311" i="6" s="1"/>
  <c r="AC729" i="6"/>
  <c r="AC444" i="6"/>
  <c r="AD444" i="6" s="1"/>
  <c r="AC857" i="6"/>
  <c r="AC226" i="6"/>
  <c r="AD226" i="6" s="1"/>
  <c r="AC95" i="6"/>
  <c r="AD95" i="6" s="1"/>
  <c r="AC1276" i="6"/>
  <c r="AD1276" i="6" s="1"/>
  <c r="AC1345" i="6"/>
  <c r="AD1345" i="6" s="1"/>
  <c r="AC1234" i="6"/>
  <c r="AD1234" i="6" s="1"/>
  <c r="AC1488" i="6"/>
  <c r="AD1488" i="6" s="1"/>
  <c r="AC1841" i="6"/>
  <c r="AD1841" i="6" s="1"/>
  <c r="AC521" i="6"/>
  <c r="AD521" i="6" s="1"/>
  <c r="AC178" i="6"/>
  <c r="AC640" i="6"/>
  <c r="AD640" i="6" s="1"/>
  <c r="AC771" i="6"/>
  <c r="AD771" i="6" s="1"/>
  <c r="AC99" i="6"/>
  <c r="AD99" i="6" s="1"/>
  <c r="AC32" i="6"/>
  <c r="AD32" i="6" s="1"/>
  <c r="X1710" i="6"/>
  <c r="AC1527" i="6"/>
  <c r="AD1527" i="6" s="1"/>
  <c r="AC1415" i="6"/>
  <c r="AC850" i="6"/>
  <c r="AD850" i="6" s="1"/>
  <c r="AC1283" i="6"/>
  <c r="AD1283" i="6" s="1"/>
  <c r="AC825" i="6"/>
  <c r="AD825" i="6" s="1"/>
  <c r="AC279" i="6"/>
  <c r="AD279" i="6" s="1"/>
  <c r="AC1946" i="6"/>
  <c r="AD1946" i="6" s="1"/>
  <c r="AC296" i="6"/>
  <c r="AC1597" i="6"/>
  <c r="AD1597" i="6" s="1"/>
  <c r="AC311" i="6"/>
  <c r="AD311" i="6" s="1"/>
  <c r="AC439" i="6"/>
  <c r="AD439" i="6" s="1"/>
  <c r="AC72" i="6"/>
  <c r="AD72" i="6" s="1"/>
  <c r="AC124" i="6"/>
  <c r="AD124" i="6" s="1"/>
  <c r="X544" i="6"/>
  <c r="AC1587" i="6"/>
  <c r="AD1587" i="6" s="1"/>
  <c r="AC1371" i="6"/>
  <c r="AD1371" i="6" s="1"/>
  <c r="AC1901" i="6"/>
  <c r="AD1901" i="6" s="1"/>
  <c r="AC40" i="6"/>
  <c r="AC737" i="6"/>
  <c r="AD737" i="6" s="1"/>
  <c r="AC1727" i="6"/>
  <c r="AD1727" i="6" s="1"/>
  <c r="AC1242" i="6"/>
  <c r="AD1242" i="6" s="1"/>
  <c r="AC479" i="6"/>
  <c r="AD479" i="6" s="1"/>
  <c r="AC1538" i="6"/>
  <c r="AD1538" i="6" s="1"/>
  <c r="AC399" i="6"/>
  <c r="AC357" i="6"/>
  <c r="AD357" i="6" s="1"/>
  <c r="AC207" i="6"/>
  <c r="AC1097" i="6"/>
  <c r="AD1097" i="6" s="1"/>
  <c r="AC663" i="6"/>
  <c r="AD663" i="6" s="1"/>
  <c r="AC305" i="6"/>
  <c r="AD305" i="6" s="1"/>
  <c r="X1317" i="6"/>
  <c r="X1773" i="6"/>
  <c r="AC1299" i="6"/>
  <c r="AD1299" i="6" s="1"/>
  <c r="AC1434" i="6"/>
  <c r="AD1434" i="6" s="1"/>
  <c r="AC867" i="6"/>
  <c r="AC325" i="6"/>
  <c r="AD325" i="6" s="1"/>
  <c r="AC1174" i="6"/>
  <c r="AD1174" i="6" s="1"/>
  <c r="AC1366" i="6"/>
  <c r="AD1366" i="6" s="1"/>
  <c r="AC631" i="6"/>
  <c r="AD631" i="6" s="1"/>
  <c r="AC1999" i="6"/>
  <c r="AD1999" i="6" s="1"/>
  <c r="AC1813" i="6"/>
  <c r="AC790" i="6"/>
  <c r="AD790" i="6" s="1"/>
  <c r="AC970" i="6"/>
  <c r="AC1599" i="6"/>
  <c r="AD1599" i="6" s="1"/>
  <c r="AC1197" i="6"/>
  <c r="AD1197" i="6" s="1"/>
  <c r="AC1721" i="6"/>
  <c r="AD1721" i="6" s="1"/>
  <c r="AC1216" i="6"/>
  <c r="AD1216" i="6" s="1"/>
  <c r="AC725" i="6"/>
  <c r="AD725" i="6" s="1"/>
  <c r="X1207" i="6"/>
  <c r="AC1407" i="6"/>
  <c r="AD1407" i="6" s="1"/>
  <c r="AC1626" i="6"/>
  <c r="AC1930" i="6"/>
  <c r="AD1930" i="6" s="1"/>
  <c r="AC601" i="6"/>
  <c r="AD601" i="6" s="1"/>
  <c r="AC1559" i="6"/>
  <c r="AD1559" i="6" s="1"/>
  <c r="AC988" i="6"/>
  <c r="AD988" i="6" s="1"/>
  <c r="AC1499" i="6"/>
  <c r="AD1499" i="6" s="1"/>
  <c r="AC965" i="6"/>
  <c r="AD965" i="6" s="1"/>
  <c r="AC320" i="6"/>
  <c r="AD320" i="6" s="1"/>
  <c r="AC1125" i="6"/>
  <c r="AC1327" i="6"/>
  <c r="AD1327" i="6" s="1"/>
  <c r="AC1993" i="6"/>
  <c r="AD1993" i="6" s="1"/>
  <c r="AC1801" i="6"/>
  <c r="AD1801" i="6" s="1"/>
  <c r="AC1482" i="6"/>
  <c r="AD1482" i="6" s="1"/>
  <c r="AC348" i="6"/>
  <c r="AD348" i="6" s="1"/>
  <c r="X1881" i="6"/>
  <c r="X1734" i="6"/>
  <c r="X1136" i="6"/>
  <c r="AC1362" i="6"/>
  <c r="AD1362" i="6" s="1"/>
  <c r="AC575" i="6"/>
  <c r="AD575" i="6" s="1"/>
  <c r="AC1370" i="6"/>
  <c r="AD1370" i="6" s="1"/>
  <c r="AC1904" i="6"/>
  <c r="AD1904" i="6" s="1"/>
  <c r="AC616" i="6"/>
  <c r="AD616" i="6" s="1"/>
  <c r="AC1067" i="6"/>
  <c r="AC1122" i="6"/>
  <c r="AD1122" i="6" s="1"/>
  <c r="AC807" i="6"/>
  <c r="AC1237" i="6"/>
  <c r="AD1237" i="6" s="1"/>
  <c r="AC1663" i="6"/>
  <c r="AD1663" i="6" s="1"/>
  <c r="AC1627" i="6"/>
  <c r="AD1627" i="6" s="1"/>
  <c r="AC866" i="6"/>
  <c r="AD866" i="6" s="1"/>
  <c r="AC703" i="6"/>
  <c r="AD703" i="6" s="1"/>
  <c r="AC894" i="6"/>
  <c r="AC735" i="6"/>
  <c r="AD735" i="6" s="1"/>
  <c r="AC453" i="6"/>
  <c r="AD453" i="6" s="1"/>
  <c r="X1025" i="6"/>
  <c r="AC1225" i="6"/>
  <c r="AD1225" i="6" s="1"/>
  <c r="AC1165" i="6"/>
  <c r="AD1165" i="6" s="1"/>
  <c r="AC906" i="6"/>
  <c r="AD906" i="6" s="1"/>
  <c r="AC1380" i="6"/>
  <c r="AC1175" i="6"/>
  <c r="AD1175" i="6" s="1"/>
  <c r="AC1842" i="6"/>
  <c r="AD1842" i="6" s="1"/>
  <c r="AC691" i="6"/>
  <c r="AD691" i="6" s="1"/>
  <c r="AC1674" i="6"/>
  <c r="AD1674" i="6" s="1"/>
  <c r="AC1413" i="6"/>
  <c r="AD1413" i="6" s="1"/>
  <c r="AC1153" i="6"/>
  <c r="AC1098" i="6"/>
  <c r="AD1098" i="6" s="1"/>
  <c r="AC1987" i="6"/>
  <c r="AD1987" i="6" s="1"/>
  <c r="AC447" i="6"/>
  <c r="AD447" i="6" s="1"/>
  <c r="AC1005" i="6"/>
  <c r="AD1005" i="6" s="1"/>
  <c r="AC1591" i="6"/>
  <c r="AC1219" i="6"/>
  <c r="AD1219" i="6" s="1"/>
  <c r="AC599" i="6"/>
  <c r="AD599" i="6" s="1"/>
  <c r="AC1108" i="6"/>
  <c r="AD1108" i="6" s="1"/>
  <c r="AC1077" i="6"/>
  <c r="AD1077" i="6" s="1"/>
  <c r="AC1048" i="6"/>
  <c r="AD1048" i="6" s="1"/>
  <c r="AC183" i="6"/>
  <c r="AD183" i="6" s="1"/>
  <c r="AC1340" i="6"/>
  <c r="AD1340" i="6" s="1"/>
  <c r="AC1389" i="6"/>
  <c r="AC1979" i="6"/>
  <c r="AD1979" i="6" s="1"/>
  <c r="AC1414" i="6"/>
  <c r="AD1414" i="6" s="1"/>
  <c r="AC550" i="6"/>
  <c r="AD550" i="6" s="1"/>
  <c r="AC1460" i="6"/>
  <c r="AD1460" i="6" s="1"/>
  <c r="AC141" i="6"/>
  <c r="AD141" i="6" s="1"/>
  <c r="AC433" i="6"/>
  <c r="AC1712" i="6"/>
  <c r="AD1712" i="6" s="1"/>
  <c r="AC1442" i="6"/>
  <c r="AD1442" i="6" s="1"/>
  <c r="AC1967" i="6"/>
  <c r="AD1967" i="6" s="1"/>
  <c r="AC375" i="6"/>
  <c r="AD375" i="6" s="1"/>
  <c r="AC294" i="6"/>
  <c r="AD294" i="6" s="1"/>
  <c r="AC1065" i="6"/>
  <c r="AD1065" i="6" s="1"/>
  <c r="AC324" i="6"/>
  <c r="AD324" i="6" s="1"/>
  <c r="AC1193" i="6"/>
  <c r="AC569" i="6"/>
  <c r="AD569" i="6" s="1"/>
  <c r="AC764" i="6"/>
  <c r="AD764" i="6" s="1"/>
  <c r="AC922" i="6"/>
  <c r="AD922" i="6" s="1"/>
  <c r="AC343" i="6"/>
  <c r="AD343" i="6" s="1"/>
  <c r="AC1672" i="6"/>
  <c r="AD1672" i="6" s="1"/>
  <c r="V54" i="6"/>
  <c r="AC54" i="6"/>
  <c r="AD54" i="6" s="1"/>
  <c r="AB955" i="6"/>
  <c r="AC955" i="6"/>
  <c r="AD955" i="6" s="1"/>
  <c r="AB693" i="6"/>
  <c r="AC693" i="6"/>
  <c r="X1250" i="6"/>
  <c r="AC1250" i="6"/>
  <c r="AD1250" i="6" s="1"/>
  <c r="AB1213" i="6"/>
  <c r="AC1213" i="6"/>
  <c r="AD1213" i="6" s="1"/>
  <c r="X748" i="6"/>
  <c r="AC748" i="6"/>
  <c r="AD748" i="6" s="1"/>
  <c r="AC1598" i="6"/>
  <c r="V1392" i="6"/>
  <c r="AC1392" i="6"/>
  <c r="AD1392" i="6" s="1"/>
  <c r="V1742" i="6"/>
  <c r="AC1742" i="6"/>
  <c r="AD1742" i="6" s="1"/>
  <c r="V775" i="6"/>
  <c r="AC775" i="6"/>
  <c r="AB229" i="6"/>
  <c r="AC229" i="6"/>
  <c r="V1712" i="6"/>
  <c r="AC227" i="6"/>
  <c r="AD227" i="6" s="1"/>
  <c r="AC743" i="6"/>
  <c r="AD743" i="6" s="1"/>
  <c r="V1406" i="6"/>
  <c r="AC1406" i="6"/>
  <c r="AD1406" i="6" s="1"/>
  <c r="AB1104" i="6"/>
  <c r="AC1104" i="6"/>
  <c r="AD1104" i="6" s="1"/>
  <c r="AB1185" i="6"/>
  <c r="AC1185" i="6"/>
  <c r="AD1185" i="6" s="1"/>
  <c r="AB1704" i="6"/>
  <c r="AC1704" i="6"/>
  <c r="AD1704" i="6" s="1"/>
  <c r="V976" i="6"/>
  <c r="AC976" i="6"/>
  <c r="AD976" i="6" s="1"/>
  <c r="AB1555" i="6"/>
  <c r="AC1555" i="6"/>
  <c r="AD1555" i="6" s="1"/>
  <c r="AB915" i="6"/>
  <c r="AC915" i="6"/>
  <c r="AD915" i="6" s="1"/>
  <c r="AB814" i="6"/>
  <c r="AC814" i="6"/>
  <c r="AD814" i="6" s="1"/>
  <c r="AB1204" i="6"/>
  <c r="AC1204" i="6"/>
  <c r="AD1204" i="6" s="1"/>
  <c r="AB380" i="6"/>
  <c r="AC380" i="6"/>
  <c r="AD380" i="6" s="1"/>
  <c r="V318" i="6"/>
  <c r="AC318" i="6"/>
  <c r="AD318" i="6" s="1"/>
  <c r="AC1462" i="6"/>
  <c r="AD1462" i="6" s="1"/>
  <c r="AB765" i="6"/>
  <c r="AC765" i="6"/>
  <c r="AD765" i="6" s="1"/>
  <c r="V723" i="6"/>
  <c r="AC723" i="6"/>
  <c r="AD723" i="6" s="1"/>
  <c r="V1084" i="6"/>
  <c r="AC1084" i="6"/>
  <c r="X1961" i="6"/>
  <c r="AC1961" i="6"/>
  <c r="AD1961" i="6" s="1"/>
  <c r="V1256" i="6"/>
  <c r="AC1256" i="6"/>
  <c r="AD1256" i="6" s="1"/>
  <c r="X1016" i="6"/>
  <c r="AC1016" i="6"/>
  <c r="AD1016" i="6" s="1"/>
  <c r="AB920" i="6"/>
  <c r="AC920" i="6"/>
  <c r="V552" i="6"/>
  <c r="AC552" i="6"/>
  <c r="AD552" i="6" s="1"/>
  <c r="V1486" i="6"/>
  <c r="AC1486" i="6"/>
  <c r="AD1486" i="6" s="1"/>
  <c r="V1038" i="6"/>
  <c r="AC1038" i="6"/>
  <c r="V2005" i="6"/>
  <c r="AC2005" i="6"/>
  <c r="AD2005" i="6" s="1"/>
  <c r="X1748" i="6"/>
  <c r="AC1748" i="6"/>
  <c r="AD1748" i="6" s="1"/>
  <c r="X956" i="6"/>
  <c r="AC956" i="6"/>
  <c r="AD956" i="6" s="1"/>
  <c r="V1387" i="6"/>
  <c r="AC1387" i="6"/>
  <c r="AC903" i="6"/>
  <c r="AD903" i="6" s="1"/>
  <c r="V711" i="6"/>
  <c r="AC711" i="6"/>
  <c r="AD711" i="6" s="1"/>
  <c r="V125" i="6"/>
  <c r="AC125" i="6"/>
  <c r="AD125" i="6" s="1"/>
  <c r="V1007" i="6"/>
  <c r="AC1007" i="6"/>
  <c r="AD1007" i="6" s="1"/>
  <c r="AC1909" i="6"/>
  <c r="AD1909" i="6" s="1"/>
  <c r="V1909" i="6"/>
  <c r="AC1771" i="6"/>
  <c r="X247" i="6"/>
  <c r="AC247" i="6"/>
  <c r="AD247" i="6" s="1"/>
  <c r="V389" i="6"/>
  <c r="AC389" i="6"/>
  <c r="AD389" i="6" s="1"/>
  <c r="V256" i="6"/>
  <c r="AC256" i="6"/>
  <c r="X837" i="6"/>
  <c r="AC837" i="6"/>
  <c r="AC1203" i="6"/>
  <c r="AD1203" i="6" s="1"/>
  <c r="AC1453" i="6"/>
  <c r="AD1453" i="6" s="1"/>
  <c r="AC1473" i="6"/>
  <c r="AD1473" i="6" s="1"/>
  <c r="AC30" i="6"/>
  <c r="AD30" i="6" s="1"/>
  <c r="V141" i="6"/>
  <c r="V1891" i="6"/>
  <c r="AC1891" i="6"/>
  <c r="AD1891" i="6" s="1"/>
  <c r="V163" i="6"/>
  <c r="AC163" i="6"/>
  <c r="AD163" i="6" s="1"/>
  <c r="V797" i="6"/>
  <c r="AC797" i="6"/>
  <c r="AD797" i="6" s="1"/>
  <c r="X550" i="6"/>
  <c r="X629" i="6"/>
  <c r="AC629" i="6"/>
  <c r="X795" i="6"/>
  <c r="AC795" i="6"/>
  <c r="AD795" i="6" s="1"/>
  <c r="X1823" i="6"/>
  <c r="AC1823" i="6"/>
  <c r="AD1823" i="6" s="1"/>
  <c r="AB1869" i="6"/>
  <c r="AC1869" i="6"/>
  <c r="AD1869" i="6" s="1"/>
  <c r="X1389" i="6"/>
  <c r="V1460" i="6"/>
  <c r="AC231" i="6"/>
  <c r="AD231" i="6" s="1"/>
  <c r="V1222" i="6"/>
  <c r="AC1222" i="6"/>
  <c r="AD1222" i="6" s="1"/>
  <c r="V633" i="6"/>
  <c r="AC633" i="6"/>
  <c r="AD633" i="6" s="1"/>
  <c r="AB1508" i="6"/>
  <c r="AC1508" i="6"/>
  <c r="AD1508" i="6" s="1"/>
  <c r="X92" i="6"/>
  <c r="AC92" i="6"/>
  <c r="AD92" i="6" s="1"/>
  <c r="AB21" i="6"/>
  <c r="AC21" i="6"/>
  <c r="X131" i="6"/>
  <c r="AC131" i="6"/>
  <c r="AD131" i="6" s="1"/>
  <c r="X433" i="6"/>
  <c r="X725" i="6"/>
  <c r="V1979" i="6"/>
  <c r="AC194" i="6"/>
  <c r="AD194" i="6" s="1"/>
  <c r="AC1956" i="6"/>
  <c r="AD1956" i="6" s="1"/>
  <c r="V1442" i="6"/>
  <c r="AC1455" i="6"/>
  <c r="AD1455" i="6" s="1"/>
  <c r="AC189" i="6"/>
  <c r="AD189" i="6" s="1"/>
  <c r="AC1505" i="6"/>
  <c r="AD1505" i="6" s="1"/>
  <c r="X1065" i="6"/>
  <c r="AC719" i="6"/>
  <c r="AC456" i="6"/>
  <c r="AD456" i="6" s="1"/>
  <c r="AC871" i="6"/>
  <c r="AC979" i="6"/>
  <c r="AC660" i="6"/>
  <c r="AD660" i="6" s="1"/>
  <c r="AC261" i="6"/>
  <c r="AD261" i="6" s="1"/>
  <c r="AC1705" i="6"/>
  <c r="AD1705" i="6" s="1"/>
  <c r="AC1522" i="6"/>
  <c r="AD1522" i="6" s="1"/>
  <c r="AC794" i="6"/>
  <c r="AD794" i="6" s="1"/>
  <c r="AC1754" i="6"/>
  <c r="AD1754" i="6" s="1"/>
  <c r="AC650" i="6"/>
  <c r="AD650" i="6" s="1"/>
  <c r="AC1074" i="6"/>
  <c r="AD1074" i="6" s="1"/>
  <c r="AC978" i="6"/>
  <c r="AD978" i="6" s="1"/>
  <c r="AC1830" i="6"/>
  <c r="AD1830" i="6" s="1"/>
  <c r="AC941" i="6"/>
  <c r="AD941" i="6" s="1"/>
  <c r="AC1173" i="6"/>
  <c r="AD1173" i="6" s="1"/>
  <c r="AC1661" i="6"/>
  <c r="AD1661" i="6" s="1"/>
  <c r="AC1257" i="6"/>
  <c r="AD1257" i="6" s="1"/>
  <c r="X1462" i="6"/>
  <c r="AC1802" i="6"/>
  <c r="AD1802" i="6" s="1"/>
  <c r="AC665" i="6"/>
  <c r="AD665" i="6" s="1"/>
  <c r="AC166" i="6"/>
  <c r="AD166" i="6" s="1"/>
  <c r="AC1109" i="6"/>
  <c r="AD1109" i="6" s="1"/>
  <c r="V1345" i="6"/>
  <c r="AC1146" i="6"/>
  <c r="AD1146" i="6" s="1"/>
  <c r="AC888" i="6"/>
  <c r="AD888" i="6" s="1"/>
  <c r="AC1143" i="6"/>
  <c r="AD1143" i="6" s="1"/>
  <c r="AC1103" i="6"/>
  <c r="AD1103" i="6" s="1"/>
  <c r="AC856" i="6"/>
  <c r="AD856" i="6" s="1"/>
  <c r="AC291" i="6"/>
  <c r="AD291" i="6" s="1"/>
  <c r="AC394" i="6"/>
  <c r="AD394" i="6" s="1"/>
  <c r="AC1306" i="6"/>
  <c r="AD1306" i="6" s="1"/>
  <c r="AC1437" i="6"/>
  <c r="AD1437" i="6" s="1"/>
  <c r="AC1001" i="6"/>
  <c r="AD1001" i="6" s="1"/>
  <c r="AC1498" i="6"/>
  <c r="AC1138" i="6"/>
  <c r="AC1171" i="6"/>
  <c r="AD1171" i="6" s="1"/>
  <c r="AC1564" i="6"/>
  <c r="AD1564" i="6" s="1"/>
  <c r="AC833" i="6"/>
  <c r="AD833" i="6" s="1"/>
  <c r="AC293" i="6"/>
  <c r="AD293" i="6" s="1"/>
  <c r="V1967" i="6"/>
  <c r="AC524" i="6"/>
  <c r="AD524" i="6" s="1"/>
  <c r="AC859" i="6"/>
  <c r="AC488" i="6"/>
  <c r="AD488" i="6" s="1"/>
  <c r="AC1969" i="6"/>
  <c r="AD1969" i="6" s="1"/>
  <c r="V264" i="6"/>
  <c r="AC264" i="6"/>
  <c r="AD264" i="6" s="1"/>
  <c r="X1545" i="6"/>
  <c r="AC1545" i="6"/>
  <c r="AC1736" i="6"/>
  <c r="AD1736" i="6" s="1"/>
  <c r="AB724" i="6"/>
  <c r="AC724" i="6"/>
  <c r="AD724" i="6" s="1"/>
  <c r="V200" i="6"/>
  <c r="AC200" i="6"/>
  <c r="AD200" i="6" s="1"/>
  <c r="AC1632" i="6"/>
  <c r="AD1632" i="6" s="1"/>
  <c r="AC581" i="6"/>
  <c r="AD581" i="6" s="1"/>
  <c r="AC1144" i="6"/>
  <c r="AD1144" i="6" s="1"/>
  <c r="AC1855" i="6"/>
  <c r="AD1855" i="6" s="1"/>
  <c r="AC1860" i="6"/>
  <c r="AC1708" i="6"/>
  <c r="AD1708" i="6" s="1"/>
  <c r="AC1470" i="6"/>
  <c r="AD1470" i="6" s="1"/>
  <c r="AC1131" i="6"/>
  <c r="AD1131" i="6" s="1"/>
  <c r="AC1367" i="6"/>
  <c r="AD1367" i="6" s="1"/>
  <c r="AC1071" i="6"/>
  <c r="AD1071" i="6" s="1"/>
  <c r="AC1487" i="6"/>
  <c r="AC839" i="6"/>
  <c r="AD839" i="6" s="1"/>
  <c r="AC1642" i="6"/>
  <c r="AC1208" i="6"/>
  <c r="AD1208" i="6" s="1"/>
  <c r="AC874" i="6"/>
  <c r="AD874" i="6" s="1"/>
  <c r="AC1285" i="6"/>
  <c r="AD1285" i="6" s="1"/>
  <c r="AC1296" i="6"/>
  <c r="AD1296" i="6" s="1"/>
  <c r="AC914" i="6"/>
  <c r="AD914" i="6" s="1"/>
  <c r="AC511" i="6"/>
  <c r="AD511" i="6" s="1"/>
  <c r="AC1912" i="6"/>
  <c r="AD1912" i="6" s="1"/>
  <c r="AC698" i="6"/>
  <c r="AC984" i="6"/>
  <c r="AD984" i="6" s="1"/>
  <c r="AC150" i="6"/>
  <c r="AD150" i="6" s="1"/>
  <c r="AC1579" i="6"/>
  <c r="AD1579" i="6" s="1"/>
  <c r="V32" i="6"/>
  <c r="AC1637" i="6"/>
  <c r="AD1637" i="6" s="1"/>
  <c r="AC358" i="6"/>
  <c r="AC545" i="6"/>
  <c r="AD545" i="6" s="1"/>
  <c r="V903" i="6"/>
  <c r="AC1039" i="6"/>
  <c r="AD1039" i="6" s="1"/>
  <c r="AC712" i="6"/>
  <c r="AD712" i="6" s="1"/>
  <c r="AC392" i="6"/>
  <c r="AD392" i="6" s="1"/>
  <c r="AC2027" i="6"/>
  <c r="AD2027" i="6" s="1"/>
  <c r="AC1523" i="6"/>
  <c r="AD1523" i="6" s="1"/>
  <c r="V120" i="6"/>
  <c r="AC120" i="6"/>
  <c r="AD120" i="6" s="1"/>
  <c r="V688" i="6"/>
  <c r="AC688" i="6"/>
  <c r="AD688" i="6" s="1"/>
  <c r="V520" i="6"/>
  <c r="AC520" i="6"/>
  <c r="AD520" i="6" s="1"/>
  <c r="V966" i="6"/>
  <c r="AC966" i="6"/>
  <c r="AD966" i="6" s="1"/>
  <c r="AB1788" i="6"/>
  <c r="AC1788" i="6"/>
  <c r="AD1788" i="6" s="1"/>
  <c r="AB284" i="6"/>
  <c r="AC284" i="6"/>
  <c r="AD284" i="6" s="1"/>
  <c r="V298" i="6"/>
  <c r="AC298" i="6"/>
  <c r="AD298" i="6" s="1"/>
  <c r="V1535" i="6"/>
  <c r="AC1535" i="6"/>
  <c r="AD1535" i="6" s="1"/>
  <c r="AB1227" i="6"/>
  <c r="AC1227" i="6"/>
  <c r="AD1227" i="6" s="1"/>
  <c r="AB1787" i="6"/>
  <c r="AC1787" i="6"/>
  <c r="AD1787" i="6" s="1"/>
  <c r="AC834" i="6"/>
  <c r="AD834" i="6" s="1"/>
  <c r="AC258" i="6"/>
  <c r="AD258" i="6" s="1"/>
  <c r="AC37" i="6"/>
  <c r="AD37" i="6" s="1"/>
  <c r="AC2019" i="6"/>
  <c r="AD2019" i="6" s="1"/>
  <c r="AC1388" i="6"/>
  <c r="AD1388" i="6" s="1"/>
  <c r="AC1044" i="6"/>
  <c r="AC1322" i="6"/>
  <c r="AD1322" i="6" s="1"/>
  <c r="AC215" i="6"/>
  <c r="AD215" i="6" s="1"/>
  <c r="X1216" i="6"/>
  <c r="AC2028" i="6"/>
  <c r="AD2028" i="6" s="1"/>
  <c r="AC784" i="6"/>
  <c r="AD784" i="6" s="1"/>
  <c r="AC96" i="6"/>
  <c r="AD96" i="6" s="1"/>
  <c r="AC1562" i="6"/>
  <c r="AD1562" i="6" s="1"/>
  <c r="AC259" i="6"/>
  <c r="AC929" i="6"/>
  <c r="AC602" i="6"/>
  <c r="AD602" i="6" s="1"/>
  <c r="AC1620" i="6"/>
  <c r="AD1620" i="6" s="1"/>
  <c r="AC2006" i="6"/>
  <c r="AD2006" i="6" s="1"/>
  <c r="AC1618" i="6"/>
  <c r="AD1618" i="6" s="1"/>
  <c r="AC1308" i="6"/>
  <c r="AD1308" i="6" s="1"/>
  <c r="AC1148" i="6"/>
  <c r="AD1148" i="6" s="1"/>
  <c r="AC23" i="6"/>
  <c r="AC188" i="6"/>
  <c r="AC1894" i="6"/>
  <c r="AD1894" i="6" s="1"/>
  <c r="AC1911" i="6"/>
  <c r="AD1911" i="6" s="1"/>
  <c r="AC1107" i="6"/>
  <c r="AD1107" i="6" s="1"/>
  <c r="AC1142" i="6"/>
  <c r="AD1142" i="6" s="1"/>
  <c r="AC1766" i="6"/>
  <c r="AD1766" i="6" s="1"/>
  <c r="AC1126" i="6"/>
  <c r="AD1126" i="6" s="1"/>
  <c r="AC1277" i="6"/>
  <c r="AC510" i="6"/>
  <c r="AC752" i="6"/>
  <c r="AD752" i="6" s="1"/>
  <c r="AC2014" i="6"/>
  <c r="AD2014" i="6" s="1"/>
  <c r="AC1393" i="6"/>
  <c r="AD1393" i="6" s="1"/>
  <c r="AC1073" i="6"/>
  <c r="AC388" i="6"/>
  <c r="AD388" i="6" s="1"/>
  <c r="X9" i="6"/>
  <c r="AC9" i="6"/>
  <c r="V709" i="6"/>
  <c r="AC709" i="6"/>
  <c r="AD709" i="6" s="1"/>
  <c r="AB220" i="6"/>
  <c r="AC220" i="6"/>
  <c r="AD220" i="6" s="1"/>
  <c r="V556" i="6"/>
  <c r="AC556" i="6"/>
  <c r="AD556" i="6" s="1"/>
  <c r="AC707" i="6"/>
  <c r="AD707" i="6" s="1"/>
  <c r="X1925" i="6"/>
  <c r="AC1925" i="6"/>
  <c r="V707" i="6"/>
  <c r="X1536" i="6"/>
  <c r="AC1536" i="6"/>
  <c r="AD1536" i="6" s="1"/>
  <c r="V452" i="6"/>
  <c r="AC452" i="6"/>
  <c r="AD452" i="6" s="1"/>
  <c r="X1066" i="6"/>
  <c r="AC1066" i="6"/>
  <c r="AC657" i="6"/>
  <c r="AC1342" i="6"/>
  <c r="AD1342" i="6" s="1"/>
  <c r="AC168" i="6"/>
  <c r="AD168" i="6" s="1"/>
  <c r="X908" i="6"/>
  <c r="AC1731" i="6"/>
  <c r="AD1731" i="6" s="1"/>
  <c r="AC1781" i="6"/>
  <c r="AD1781" i="6" s="1"/>
  <c r="AC661" i="6"/>
  <c r="AD661" i="6" s="1"/>
  <c r="AC407" i="6"/>
  <c r="AC1974" i="6"/>
  <c r="AC457" i="6"/>
  <c r="AD457" i="6" s="1"/>
  <c r="AC769" i="6"/>
  <c r="AD769" i="6" s="1"/>
  <c r="AC1600" i="6"/>
  <c r="AD1600" i="6" s="1"/>
  <c r="AC230" i="6"/>
  <c r="AD230" i="6" s="1"/>
  <c r="AC1147" i="6"/>
  <c r="AD1147" i="6" s="1"/>
  <c r="AC561" i="6"/>
  <c r="AD561" i="6" s="1"/>
  <c r="AC939" i="6"/>
  <c r="AD939" i="6" s="1"/>
  <c r="AC1212" i="6"/>
  <c r="AD1212" i="6" s="1"/>
  <c r="AC909" i="6"/>
  <c r="AD909" i="6" s="1"/>
  <c r="AC579" i="6"/>
  <c r="AD579" i="6" s="1"/>
  <c r="AC1761" i="6"/>
  <c r="AD1761" i="6" s="1"/>
  <c r="AC543" i="6"/>
  <c r="AD543" i="6" s="1"/>
  <c r="AC1184" i="6"/>
  <c r="AD1184" i="6" s="1"/>
  <c r="AC1329" i="6"/>
  <c r="AD1329" i="6" s="1"/>
  <c r="AC1657" i="6"/>
  <c r="AC590" i="6"/>
  <c r="AD590" i="6" s="1"/>
  <c r="AC952" i="6"/>
  <c r="AD952" i="6" s="1"/>
  <c r="AC1468" i="6"/>
  <c r="AD1468" i="6" s="1"/>
  <c r="AC420" i="6"/>
  <c r="AD420" i="6" s="1"/>
  <c r="AC232" i="6"/>
  <c r="AD232" i="6" s="1"/>
  <c r="AC1333" i="6"/>
  <c r="AD1333" i="6" s="1"/>
  <c r="AC1020" i="6"/>
  <c r="AD1020" i="6" s="1"/>
  <c r="AC961" i="6"/>
  <c r="AC770" i="6"/>
  <c r="AC588" i="6"/>
  <c r="AC816" i="6"/>
  <c r="AD816" i="6" s="1"/>
  <c r="AC1360" i="6"/>
  <c r="AD1360" i="6" s="1"/>
  <c r="AC465" i="6"/>
  <c r="AD465" i="6" s="1"/>
  <c r="AC126" i="6"/>
  <c r="AD126" i="6" s="1"/>
  <c r="AC1968" i="6"/>
  <c r="AD1968" i="6" s="1"/>
  <c r="AC722" i="6"/>
  <c r="AC720" i="6"/>
  <c r="AD720" i="6" s="1"/>
  <c r="AC262" i="6"/>
  <c r="AD262" i="6" s="1"/>
  <c r="AC1328" i="6"/>
  <c r="AD1328" i="6" s="1"/>
  <c r="AC1982" i="6"/>
  <c r="AD1982" i="6" s="1"/>
  <c r="AC1900" i="6"/>
  <c r="AD1900" i="6" s="1"/>
  <c r="AC697" i="6"/>
  <c r="AD697" i="6" s="1"/>
  <c r="AC252" i="6"/>
  <c r="AD252" i="6" s="1"/>
  <c r="AC1112" i="6"/>
  <c r="AC1102" i="6"/>
  <c r="AD1102" i="6" s="1"/>
  <c r="AC42" i="6"/>
  <c r="AD42" i="6" s="1"/>
  <c r="AC1310" i="6"/>
  <c r="AD1310" i="6" s="1"/>
  <c r="AC153" i="6"/>
  <c r="AD153" i="6" s="1"/>
  <c r="AC1262" i="6"/>
  <c r="AD1262" i="6" s="1"/>
  <c r="AC758" i="6"/>
  <c r="AD758" i="6" s="1"/>
  <c r="AC694" i="6"/>
  <c r="AD694" i="6" s="1"/>
  <c r="AC1744" i="6"/>
  <c r="AD1744" i="6" s="1"/>
  <c r="AC648" i="6"/>
  <c r="AD648" i="6" s="1"/>
  <c r="AC369" i="6"/>
  <c r="AD369" i="6" s="1"/>
  <c r="AC1617" i="6"/>
  <c r="AD1617" i="6" s="1"/>
  <c r="AC1361" i="6"/>
  <c r="AD1361" i="6" s="1"/>
  <c r="AC1411" i="6"/>
  <c r="AD1411" i="6" s="1"/>
  <c r="AC60" i="6"/>
  <c r="AD60" i="6" s="1"/>
  <c r="X590" i="6"/>
  <c r="X952" i="6"/>
  <c r="AC1080" i="6"/>
  <c r="AC1996" i="6"/>
  <c r="AD1996" i="6" s="1"/>
  <c r="AC1942" i="6"/>
  <c r="AD1942" i="6" s="1"/>
  <c r="AC1129" i="6"/>
  <c r="AD1129" i="6" s="1"/>
  <c r="AC1603" i="6"/>
  <c r="AD1603" i="6" s="1"/>
  <c r="AC1739" i="6"/>
  <c r="AD1739" i="6" s="1"/>
  <c r="AC1170" i="6"/>
  <c r="AD1170" i="6" s="1"/>
  <c r="AC1784" i="6"/>
  <c r="AD1784" i="6" s="1"/>
  <c r="AC360" i="6"/>
  <c r="AC1660" i="6"/>
  <c r="AD1660" i="6" s="1"/>
  <c r="AC1496" i="6"/>
  <c r="AD1496" i="6" s="1"/>
  <c r="AC934" i="6"/>
  <c r="AD934" i="6" s="1"/>
  <c r="AC1446" i="6"/>
  <c r="AD1446" i="6" s="1"/>
  <c r="AC1856" i="6"/>
  <c r="AD1856" i="6" s="1"/>
  <c r="AC2008" i="6"/>
  <c r="AD2008" i="6" s="1"/>
  <c r="AC1425" i="6"/>
  <c r="AC1568" i="6"/>
  <c r="AD1568" i="6" s="1"/>
  <c r="AC424" i="6"/>
  <c r="AD424" i="6" s="1"/>
  <c r="AC1421" i="6"/>
  <c r="AD1421" i="6" s="1"/>
  <c r="AC1609" i="6"/>
  <c r="AD1609" i="6" s="1"/>
  <c r="AC1297" i="6"/>
  <c r="AC860" i="6"/>
  <c r="AD860" i="6" s="1"/>
  <c r="AC2015" i="6"/>
  <c r="AD2015" i="6" s="1"/>
  <c r="AC1849" i="6"/>
  <c r="AC1043" i="6"/>
  <c r="AC446" i="6"/>
  <c r="AD446" i="6" s="1"/>
  <c r="AC1006" i="6"/>
  <c r="AD1006" i="6" s="1"/>
  <c r="AC1161" i="6"/>
  <c r="AD1161" i="6" s="1"/>
  <c r="AC1646" i="6"/>
  <c r="AD1646" i="6" s="1"/>
  <c r="AC484" i="6"/>
  <c r="AD484" i="6" s="1"/>
  <c r="AC632" i="6"/>
  <c r="AD632" i="6" s="1"/>
  <c r="AC1293" i="6"/>
  <c r="AC1805" i="6"/>
  <c r="AC1963" i="6"/>
  <c r="AD1963" i="6" s="1"/>
  <c r="AC118" i="6"/>
  <c r="AD118" i="6" s="1"/>
  <c r="AC101" i="6"/>
  <c r="AD101" i="6" s="1"/>
  <c r="AC1027" i="6"/>
  <c r="AD1027" i="6" s="1"/>
  <c r="AC337" i="6"/>
  <c r="AD337" i="6" s="1"/>
  <c r="AC406" i="6"/>
  <c r="AD406" i="6" s="1"/>
  <c r="AC948" i="6"/>
  <c r="AD948" i="6" s="1"/>
  <c r="AC243" i="6"/>
  <c r="AD243" i="6" s="1"/>
  <c r="AC356" i="6"/>
  <c r="AD356" i="6" s="1"/>
  <c r="AC384" i="6"/>
  <c r="AD384" i="6" s="1"/>
  <c r="AC796" i="6"/>
  <c r="AD796" i="6" s="1"/>
  <c r="AC1515" i="6"/>
  <c r="AD1515" i="6" s="1"/>
  <c r="AC67" i="6"/>
  <c r="AD67" i="6" s="1"/>
  <c r="AC951" i="6"/>
  <c r="AD951" i="6" s="1"/>
  <c r="AC128" i="6"/>
  <c r="AC548" i="6"/>
  <c r="AC89" i="6"/>
  <c r="AD89" i="6" s="1"/>
  <c r="AC591" i="6"/>
  <c r="AD591" i="6" s="1"/>
  <c r="AC1751" i="6"/>
  <c r="AD1751" i="6" s="1"/>
  <c r="AC530" i="6"/>
  <c r="AD530" i="6" s="1"/>
  <c r="V470" i="6"/>
  <c r="AC1491" i="6"/>
  <c r="AD1491" i="6" s="1"/>
  <c r="AC1052" i="6"/>
  <c r="AD1052" i="6" s="1"/>
  <c r="AC1947" i="6"/>
  <c r="AD1947" i="6" s="1"/>
  <c r="AC8" i="6"/>
  <c r="AD8" i="6" s="1"/>
  <c r="AC887" i="6"/>
  <c r="AD887" i="6" s="1"/>
  <c r="AC1353" i="6"/>
  <c r="AD1353" i="6" s="1"/>
  <c r="AC1630" i="6"/>
  <c r="AD1630" i="6" s="1"/>
  <c r="AC83" i="6"/>
  <c r="AD83" i="6" s="1"/>
  <c r="AC136" i="6"/>
  <c r="AD136" i="6" s="1"/>
  <c r="AC286" i="6"/>
  <c r="AD286" i="6" s="1"/>
  <c r="AC135" i="6"/>
  <c r="AD135" i="6" s="1"/>
  <c r="AC346" i="6"/>
  <c r="AD346" i="6" s="1"/>
  <c r="AC1439" i="6"/>
  <c r="AD1439" i="6" s="1"/>
  <c r="AC74" i="6"/>
  <c r="AD74" i="6" s="1"/>
  <c r="X1293" i="6"/>
  <c r="AC1573" i="6"/>
  <c r="AD1573" i="6" s="1"/>
  <c r="AC1417" i="6"/>
  <c r="AD1417" i="6" s="1"/>
  <c r="AC1226" i="6"/>
  <c r="AC1210" i="6"/>
  <c r="AD1210" i="6" s="1"/>
  <c r="AC515" i="6"/>
  <c r="AD515" i="6" s="1"/>
  <c r="AC1715" i="6"/>
  <c r="AD1715" i="6" s="1"/>
  <c r="AC1456" i="6"/>
  <c r="AD1456" i="6" s="1"/>
  <c r="AC267" i="6"/>
  <c r="AD267" i="6" s="1"/>
  <c r="AC167" i="6"/>
  <c r="AD167" i="6" s="1"/>
  <c r="AC536" i="6"/>
  <c r="AD536" i="6" s="1"/>
  <c r="AC2025" i="6"/>
  <c r="AC1845" i="6"/>
  <c r="AC1765" i="6"/>
  <c r="AD1765" i="6" s="1"/>
  <c r="AC1714" i="6"/>
  <c r="AD1714" i="6" s="1"/>
  <c r="AC750" i="6"/>
  <c r="AD750" i="6" s="1"/>
  <c r="AC233" i="6"/>
  <c r="AD233" i="6" s="1"/>
  <c r="V1500" i="6"/>
  <c r="AC576" i="6"/>
  <c r="AD576" i="6" s="1"/>
  <c r="AC1578" i="6"/>
  <c r="AC810" i="6"/>
  <c r="AC371" i="6"/>
  <c r="AD371" i="6" s="1"/>
  <c r="AC289" i="6"/>
  <c r="AD289" i="6" s="1"/>
  <c r="AC277" i="6"/>
  <c r="AD277" i="6" s="1"/>
  <c r="AC1303" i="6"/>
  <c r="AD1303" i="6" s="1"/>
  <c r="AC1913" i="6"/>
  <c r="AD1913" i="6" s="1"/>
  <c r="AC1254" i="6"/>
  <c r="AD1254" i="6" s="1"/>
  <c r="AC580" i="6"/>
  <c r="AC761" i="6"/>
  <c r="AC924" i="6"/>
  <c r="AD924" i="6" s="1"/>
  <c r="AC783" i="6"/>
  <c r="AD783" i="6" s="1"/>
  <c r="AC373" i="6"/>
  <c r="AD373" i="6" s="1"/>
  <c r="AC90" i="6"/>
  <c r="AD90" i="6" s="1"/>
  <c r="AC1030" i="6"/>
  <c r="AD1030" i="6" s="1"/>
  <c r="AC1166" i="6"/>
  <c r="AD1166" i="6" s="1"/>
  <c r="AC1330" i="6"/>
  <c r="AC94" i="6"/>
  <c r="AC1558" i="6"/>
  <c r="AD1558" i="6" s="1"/>
  <c r="AC288" i="6"/>
  <c r="AD288" i="6" s="1"/>
  <c r="AC1753" i="6"/>
  <c r="AD1753" i="6" s="1"/>
  <c r="AC362" i="6"/>
  <c r="AD362" i="6" s="1"/>
  <c r="AC1844" i="6"/>
  <c r="AD1844" i="6" s="1"/>
  <c r="AC244" i="6"/>
  <c r="AC71" i="6"/>
  <c r="AC534" i="6"/>
  <c r="AC1176" i="6"/>
  <c r="AD1176" i="6" s="1"/>
  <c r="AC121" i="6"/>
  <c r="AD121" i="6" s="1"/>
  <c r="AC85" i="6"/>
  <c r="AD85" i="6" s="1"/>
  <c r="AC198" i="6"/>
  <c r="AD198" i="6" s="1"/>
  <c r="AC156" i="6"/>
  <c r="AD156" i="6" s="1"/>
  <c r="AC323" i="6"/>
  <c r="AD323" i="6" s="1"/>
  <c r="AC1592" i="6"/>
  <c r="AC476" i="6"/>
  <c r="AD476" i="6" s="1"/>
  <c r="AC1332" i="6"/>
  <c r="AD1332" i="6" s="1"/>
  <c r="AC1607" i="6"/>
  <c r="AD1607" i="6" s="1"/>
  <c r="AC1428" i="6"/>
  <c r="AD1428" i="6" s="1"/>
  <c r="AC1586" i="6"/>
  <c r="AD1586" i="6" s="1"/>
  <c r="AC62" i="6"/>
  <c r="AD62" i="6" s="1"/>
  <c r="AC458" i="6"/>
  <c r="AD458" i="6" s="1"/>
  <c r="AC103" i="6"/>
  <c r="AD103" i="6" s="1"/>
  <c r="AC274" i="6"/>
  <c r="AD274" i="6" s="1"/>
  <c r="AC1922" i="6"/>
  <c r="AD1922" i="6" s="1"/>
  <c r="AC1490" i="6"/>
  <c r="AD1490" i="6" s="1"/>
  <c r="AC295" i="6"/>
  <c r="AD295" i="6" s="1"/>
  <c r="AC1757" i="6"/>
  <c r="AD1757" i="6" s="1"/>
  <c r="AC173" i="6"/>
  <c r="AD173" i="6" s="1"/>
  <c r="AC1168" i="6"/>
  <c r="AC359" i="6"/>
  <c r="AD359" i="6" s="1"/>
  <c r="AC1769" i="6"/>
  <c r="AD1769" i="6" s="1"/>
  <c r="AC1259" i="6"/>
  <c r="AD1259" i="6" s="1"/>
  <c r="AC1405" i="6"/>
  <c r="AD1405" i="6" s="1"/>
  <c r="AC1223" i="6"/>
  <c r="AD1223" i="6" s="1"/>
  <c r="AC1130" i="6"/>
  <c r="AD1130" i="6" s="1"/>
  <c r="AC559" i="6"/>
  <c r="AD559" i="6" s="1"/>
  <c r="AC721" i="6"/>
  <c r="AD721" i="6" s="1"/>
  <c r="AC1034" i="6"/>
  <c r="AD1034" i="6" s="1"/>
  <c r="AC861" i="6"/>
  <c r="AD861" i="6" s="1"/>
  <c r="AC1274" i="6"/>
  <c r="AD1274" i="6" s="1"/>
  <c r="AC1551" i="6"/>
  <c r="AD1551" i="6" s="1"/>
  <c r="AC1838" i="6"/>
  <c r="AD1838" i="6" s="1"/>
  <c r="AC1343" i="6"/>
  <c r="AD1343" i="6" s="1"/>
  <c r="AC925" i="6"/>
  <c r="AD925" i="6" s="1"/>
  <c r="AC321" i="6"/>
  <c r="AC995" i="6"/>
  <c r="AD995" i="6" s="1"/>
  <c r="V559" i="6"/>
  <c r="V1130" i="6"/>
  <c r="AC106" i="6"/>
  <c r="AD106" i="6" s="1"/>
  <c r="AC1873" i="6"/>
  <c r="AD1873" i="6" s="1"/>
  <c r="AC957" i="6"/>
  <c r="AD957" i="6" s="1"/>
  <c r="AC531" i="6"/>
  <c r="AD531" i="6" s="1"/>
  <c r="AC69" i="6"/>
  <c r="AC727" i="6"/>
  <c r="AD727" i="6" s="1"/>
  <c r="AC314" i="6"/>
  <c r="AD314" i="6" s="1"/>
  <c r="AC1506" i="6"/>
  <c r="AD1506" i="6" s="1"/>
  <c r="AC185" i="6"/>
  <c r="AD185" i="6" s="1"/>
  <c r="AC119" i="6"/>
  <c r="AD119" i="6" s="1"/>
  <c r="AC212" i="6"/>
  <c r="AD212" i="6" s="1"/>
  <c r="AC199" i="6"/>
  <c r="AD199" i="6" s="1"/>
  <c r="AC1890" i="6"/>
  <c r="AD1890" i="6" s="1"/>
  <c r="AC205" i="6"/>
  <c r="AD205" i="6" s="1"/>
  <c r="AC1346" i="6"/>
  <c r="AD1346" i="6" s="1"/>
  <c r="AC1893" i="6"/>
  <c r="AD1893" i="6" s="1"/>
  <c r="AC1583" i="6"/>
  <c r="AD1583" i="6" s="1"/>
  <c r="V217" i="6"/>
  <c r="AC10" i="6"/>
  <c r="AD10" i="6" s="1"/>
  <c r="AC627" i="6"/>
  <c r="AD627" i="6" s="1"/>
  <c r="AC419" i="6"/>
  <c r="AD419" i="6" s="1"/>
  <c r="AC2029" i="6"/>
  <c r="AD2029" i="6" s="1"/>
  <c r="AC919" i="6"/>
  <c r="AD919" i="6" s="1"/>
  <c r="AC990" i="6"/>
  <c r="AD990" i="6" s="1"/>
  <c r="AC1719" i="6"/>
  <c r="AD1719" i="6" s="1"/>
  <c r="AC898" i="6"/>
  <c r="AD898" i="6" s="1"/>
  <c r="AC1347" i="6"/>
  <c r="AD1347" i="6" s="1"/>
  <c r="AC1652" i="6"/>
  <c r="AD1652" i="6" s="1"/>
  <c r="AC1443" i="6"/>
  <c r="AD1443" i="6" s="1"/>
  <c r="AC1511" i="6"/>
  <c r="AD1511" i="6" s="1"/>
  <c r="AC695" i="6"/>
  <c r="AC469" i="6"/>
  <c r="AD469" i="6" s="1"/>
  <c r="AC1427" i="6"/>
  <c r="AD1427" i="6" s="1"/>
  <c r="AC421" i="6"/>
  <c r="AD421" i="6" s="1"/>
  <c r="AC49" i="6"/>
  <c r="AD49" i="6" s="1"/>
  <c r="AC58" i="6"/>
  <c r="AD58" i="6" s="1"/>
  <c r="AC1709" i="6"/>
  <c r="AD1709" i="6" s="1"/>
  <c r="AC495" i="6"/>
  <c r="AD495" i="6" s="1"/>
  <c r="AC405" i="6"/>
  <c r="AC1457" i="6"/>
  <c r="AD1457" i="6" s="1"/>
  <c r="AC946" i="6"/>
  <c r="AD946" i="6" s="1"/>
  <c r="AC330" i="6"/>
  <c r="AD330" i="6" s="1"/>
  <c r="AC1989" i="6"/>
  <c r="AD1989" i="6" s="1"/>
  <c r="AC442" i="6"/>
  <c r="AD442" i="6" s="1"/>
  <c r="AC791" i="6"/>
  <c r="AD791" i="6" s="1"/>
  <c r="AC1756" i="6"/>
  <c r="AD1756" i="6" s="1"/>
  <c r="AC1669" i="6"/>
  <c r="AD1669" i="6" s="1"/>
  <c r="AC378" i="6"/>
  <c r="AD378" i="6" s="1"/>
  <c r="AC1376" i="6"/>
  <c r="AD1376" i="6" s="1"/>
  <c r="AC1139" i="6"/>
  <c r="AD1139" i="6" s="1"/>
  <c r="AC704" i="6"/>
  <c r="AD704" i="6" s="1"/>
  <c r="AC1596" i="6"/>
  <c r="AD1596" i="6" s="1"/>
  <c r="AC218" i="6"/>
  <c r="AD218" i="6" s="1"/>
  <c r="AC404" i="6"/>
  <c r="AD404" i="6" s="1"/>
  <c r="AC1619" i="6"/>
  <c r="AD1619" i="6" s="1"/>
  <c r="AC746" i="6"/>
  <c r="AD746" i="6" s="1"/>
  <c r="AC562" i="6"/>
  <c r="AD562" i="6" s="1"/>
  <c r="AC393" i="6"/>
  <c r="AC1121" i="6"/>
  <c r="AD1121" i="6" s="1"/>
  <c r="AC1478" i="6"/>
  <c r="AD1478" i="6" s="1"/>
  <c r="AC686" i="6"/>
  <c r="AD686" i="6" s="1"/>
  <c r="AC921" i="6"/>
  <c r="AD921" i="6" s="1"/>
  <c r="AC355" i="6"/>
  <c r="AD355" i="6" s="1"/>
  <c r="AC35" i="6"/>
  <c r="AD35" i="6" s="1"/>
  <c r="AC1412" i="6"/>
  <c r="AD1412" i="6" s="1"/>
  <c r="AC782" i="6"/>
  <c r="AD782" i="6" s="1"/>
  <c r="AC1934" i="6"/>
  <c r="AD1934" i="6" s="1"/>
  <c r="AC1040" i="6"/>
  <c r="AD1040" i="6" s="1"/>
  <c r="AC224" i="6"/>
  <c r="AD224" i="6" s="1"/>
  <c r="AC1768" i="6"/>
  <c r="AD1768" i="6" s="1"/>
  <c r="AC848" i="6"/>
  <c r="AD848" i="6" s="1"/>
  <c r="AC684" i="6"/>
  <c r="AD684" i="6" s="1"/>
  <c r="AC998" i="6"/>
  <c r="AD998" i="6" s="1"/>
  <c r="AC916" i="6"/>
  <c r="AD916" i="6" s="1"/>
  <c r="AC448" i="6"/>
  <c r="AD448" i="6" s="1"/>
  <c r="AC398" i="6"/>
  <c r="AD398" i="6" s="1"/>
  <c r="AC1172" i="6"/>
  <c r="AD1172" i="6" s="1"/>
  <c r="AC180" i="6"/>
  <c r="AD180" i="6" s="1"/>
  <c r="AC316" i="6"/>
  <c r="AC116" i="6"/>
  <c r="AD116" i="6" s="1"/>
  <c r="AC582" i="6"/>
  <c r="AD582" i="6" s="1"/>
  <c r="AC181" i="6"/>
  <c r="AD181" i="6" s="1"/>
  <c r="AC852" i="6"/>
  <c r="AD852" i="6" s="1"/>
  <c r="AC1352" i="6"/>
  <c r="AD1352" i="6" s="1"/>
  <c r="AC490" i="6"/>
  <c r="AD490" i="6" s="1"/>
  <c r="AC820" i="6"/>
  <c r="AD820" i="6" s="1"/>
  <c r="AC1702" i="6"/>
  <c r="AD1702" i="6" s="1"/>
  <c r="AC192" i="6"/>
  <c r="AD192" i="6" s="1"/>
  <c r="AC1076" i="6"/>
  <c r="AD1076" i="6" s="1"/>
  <c r="AC651" i="6"/>
  <c r="AD651" i="6" s="1"/>
  <c r="AC1649" i="6"/>
  <c r="AD1649" i="6" s="1"/>
  <c r="AC17" i="6"/>
  <c r="AD17" i="6" s="1"/>
  <c r="AC519" i="6"/>
  <c r="AD519" i="6" s="1"/>
  <c r="AC585" i="6"/>
  <c r="AD585" i="6" s="1"/>
  <c r="AC930" i="6"/>
  <c r="AD930" i="6" s="1"/>
  <c r="AC1268" i="6"/>
  <c r="AD1268" i="6" s="1"/>
  <c r="AC276" i="6"/>
  <c r="AD276" i="6" s="1"/>
  <c r="V686" i="6"/>
  <c r="AC412" i="6"/>
  <c r="AD412" i="6" s="1"/>
  <c r="AC654" i="6"/>
  <c r="AD654" i="6" s="1"/>
  <c r="AC1402" i="6"/>
  <c r="AD1402" i="6" s="1"/>
  <c r="AC502" i="6"/>
  <c r="AD502" i="6" s="1"/>
  <c r="AC886" i="6"/>
  <c r="AD886" i="6" s="1"/>
  <c r="AD1740" i="6"/>
  <c r="AC624" i="6"/>
  <c r="AD624" i="6" s="1"/>
  <c r="AC443" i="6"/>
  <c r="AD443" i="6" s="1"/>
  <c r="AC1656" i="6"/>
  <c r="AD1656" i="6" s="1"/>
  <c r="AC1528" i="6"/>
  <c r="AD1528" i="6" s="1"/>
  <c r="AC1289" i="6"/>
  <c r="AD1289" i="6" s="1"/>
  <c r="AC1837" i="6"/>
  <c r="AD1837" i="6" s="1"/>
  <c r="AC1008" i="6"/>
  <c r="AD1008" i="6" s="1"/>
  <c r="AC844" i="6"/>
  <c r="AD844" i="6" s="1"/>
  <c r="AC808" i="6"/>
  <c r="AD808" i="6" s="1"/>
  <c r="AC1062" i="6"/>
  <c r="AD1062" i="6" s="1"/>
  <c r="AC1892" i="6"/>
  <c r="AD1892" i="6" s="1"/>
  <c r="AC593" i="6"/>
  <c r="AD593" i="6" s="1"/>
  <c r="AC1692" i="6"/>
  <c r="AD1692" i="6" s="1"/>
  <c r="AC61" i="6"/>
  <c r="AD61" i="6" s="1"/>
  <c r="AC889" i="6"/>
  <c r="AD889" i="6" s="1"/>
  <c r="AC160" i="6"/>
  <c r="AD160" i="6" s="1"/>
  <c r="AC652" i="6"/>
  <c r="AD652" i="6" s="1"/>
  <c r="AC223" i="6"/>
  <c r="AD223" i="6" s="1"/>
  <c r="AC971" i="6"/>
  <c r="AD971" i="6" s="1"/>
  <c r="AC1556" i="6"/>
  <c r="AD1556" i="6" s="1"/>
  <c r="AC762" i="6"/>
  <c r="AD762" i="6" s="1"/>
  <c r="AC675" i="6"/>
  <c r="AD675" i="6" s="1"/>
  <c r="AC980" i="6"/>
  <c r="AD980" i="6" s="1"/>
  <c r="AC20" i="6"/>
  <c r="AD20" i="6" s="1"/>
  <c r="AC594" i="6"/>
  <c r="AD594" i="6" s="1"/>
  <c r="AC1236" i="6"/>
  <c r="AD1236" i="6" s="1"/>
  <c r="AC451" i="6"/>
  <c r="AD451" i="6" s="1"/>
  <c r="AC1706" i="6"/>
  <c r="AD1706" i="6" s="1"/>
  <c r="AC254" i="6"/>
  <c r="AD254" i="6" s="1"/>
  <c r="AC1438" i="6"/>
  <c r="AD1438" i="6" s="1"/>
  <c r="AC195" i="6"/>
  <c r="AD195" i="6" s="1"/>
  <c r="AC547" i="6"/>
  <c r="AD547" i="6" s="1"/>
  <c r="AC1133" i="6"/>
  <c r="AD1133" i="6" s="1"/>
  <c r="AC516" i="6"/>
  <c r="AD516" i="6" s="1"/>
  <c r="AC190" i="6"/>
  <c r="AD190" i="6" s="1"/>
  <c r="AC756" i="6"/>
  <c r="AD756" i="6" s="1"/>
  <c r="AC1728" i="6"/>
  <c r="AD1728" i="6" s="1"/>
  <c r="AC1793" i="6"/>
  <c r="AD1793" i="6" s="1"/>
  <c r="AC352" i="6"/>
  <c r="AD352" i="6" s="1"/>
  <c r="AC1419" i="6"/>
  <c r="AD1419" i="6" s="1"/>
  <c r="AC958" i="6"/>
  <c r="AD958" i="6" s="1"/>
  <c r="AC84" i="6"/>
  <c r="AD84" i="6" s="1"/>
  <c r="AC489" i="6"/>
  <c r="AD489" i="6" s="1"/>
  <c r="AC483" i="6"/>
  <c r="AD483" i="6" s="1"/>
  <c r="X1837" i="6"/>
  <c r="AC1611" i="6"/>
  <c r="AD1611" i="6" s="1"/>
  <c r="AC900" i="6"/>
  <c r="AD900" i="6" s="1"/>
  <c r="AC1582" i="6"/>
  <c r="AD1582" i="6" s="1"/>
  <c r="AC854" i="6"/>
  <c r="AD854" i="6" s="1"/>
  <c r="AC1945" i="6"/>
  <c r="AD1945" i="6" s="1"/>
  <c r="AC1057" i="6"/>
  <c r="AD1057" i="6" s="1"/>
  <c r="AC273" i="6"/>
  <c r="AD273" i="6" s="1"/>
  <c r="AC611" i="6"/>
  <c r="AD611" i="6" s="1"/>
  <c r="AC387" i="6"/>
  <c r="AD387" i="6" s="1"/>
  <c r="AC148" i="6"/>
  <c r="AD148" i="6" s="1"/>
  <c r="AC15" i="6"/>
  <c r="AD15" i="6" s="1"/>
  <c r="AC1878" i="6"/>
  <c r="AD1878" i="6" s="1"/>
  <c r="AC1584" i="6"/>
  <c r="AD1584" i="6" s="1"/>
  <c r="AC1918" i="6"/>
  <c r="AD1918" i="6" s="1"/>
  <c r="AC1190" i="6"/>
  <c r="AD1190" i="6" s="1"/>
  <c r="AC427" i="6"/>
  <c r="AD427" i="6" s="1"/>
  <c r="AC788" i="6"/>
  <c r="AD788" i="6" s="1"/>
  <c r="AC1785" i="6"/>
  <c r="AD1785" i="6" s="1"/>
  <c r="AC626" i="6"/>
  <c r="AD626" i="6" s="1"/>
  <c r="AC744" i="6"/>
  <c r="AD744" i="6" s="1"/>
  <c r="AC1931" i="6"/>
  <c r="AD1931" i="6" s="1"/>
  <c r="AC1624" i="6"/>
  <c r="AD1624" i="6" s="1"/>
  <c r="AC142" i="6"/>
  <c r="AD142" i="6" s="1"/>
  <c r="AC1401" i="6"/>
  <c r="AD1401" i="6" s="1"/>
  <c r="AC1854" i="6"/>
  <c r="AD1854" i="6" s="1"/>
  <c r="AC350" i="6"/>
  <c r="AD350" i="6" s="1"/>
  <c r="AC1747" i="6"/>
  <c r="AD1747" i="6" s="1"/>
  <c r="AC1334" i="6"/>
  <c r="AD1334" i="6" s="1"/>
  <c r="AC1552" i="6"/>
  <c r="AD1552" i="6" s="1"/>
  <c r="AC1886" i="6"/>
  <c r="AD1886" i="6" s="1"/>
  <c r="AC1159" i="6"/>
  <c r="AD1159" i="6" s="1"/>
  <c r="AC643" i="6"/>
  <c r="AD643" i="6" s="1"/>
  <c r="AC438" i="6"/>
  <c r="AD438" i="6" s="1"/>
  <c r="AC255" i="6"/>
  <c r="AD255" i="6" s="1"/>
  <c r="AC1670" i="6"/>
  <c r="AD1670" i="6" s="1"/>
  <c r="AC122" i="6"/>
  <c r="AD122" i="6" s="1"/>
  <c r="AC1976" i="6"/>
  <c r="AD1976" i="6" s="1"/>
  <c r="AC1023" i="6"/>
  <c r="AD1023" i="6" s="1"/>
  <c r="V1153" i="6"/>
  <c r="AC1932" i="6"/>
  <c r="AD1932" i="6" s="1"/>
  <c r="AC1300" i="6"/>
  <c r="AD1300" i="6" s="1"/>
  <c r="AC949" i="6"/>
  <c r="AC1055" i="6"/>
  <c r="AD1055" i="6" s="1"/>
  <c r="AC249" i="6"/>
  <c r="AD249" i="6" s="1"/>
  <c r="AC466" i="6"/>
  <c r="AD466" i="6" s="1"/>
  <c r="AC434" i="6"/>
  <c r="AD434" i="6" s="1"/>
  <c r="AC204" i="6"/>
  <c r="AD204" i="6" s="1"/>
  <c r="AC146" i="6"/>
  <c r="AD146" i="6" s="1"/>
  <c r="AC1777" i="6"/>
  <c r="AD1777" i="6" s="1"/>
  <c r="AC564" i="6"/>
  <c r="AD564" i="6" s="1"/>
  <c r="AC2001" i="6"/>
  <c r="AD2001" i="6" s="1"/>
  <c r="AC1433" i="6"/>
  <c r="AD1433" i="6" s="1"/>
  <c r="AC571" i="6"/>
  <c r="AD571" i="6" s="1"/>
  <c r="AC123" i="6"/>
  <c r="AD123" i="6" s="1"/>
  <c r="AC514" i="6"/>
  <c r="AD514" i="6" s="1"/>
  <c r="AC282" i="6"/>
  <c r="AD282" i="6" s="1"/>
  <c r="AC44" i="6"/>
  <c r="AD44" i="6" s="1"/>
  <c r="AC649" i="6"/>
  <c r="AD649" i="6" s="1"/>
  <c r="AC1466" i="6"/>
  <c r="AD1466" i="6" s="1"/>
  <c r="AC430" i="6"/>
  <c r="AD430" i="6" s="1"/>
  <c r="AC805" i="6"/>
  <c r="AD805" i="6" s="1"/>
  <c r="AC1325" i="6"/>
  <c r="AD1325" i="6" s="1"/>
  <c r="AC619" i="6"/>
  <c r="AD619" i="6" s="1"/>
  <c r="AC901" i="6"/>
  <c r="AD901" i="6" s="1"/>
  <c r="AC1078" i="6"/>
  <c r="AD1078" i="6" s="1"/>
  <c r="AC115" i="6"/>
  <c r="AD115" i="6" s="1"/>
  <c r="AC1321" i="6"/>
  <c r="AD1321" i="6" s="1"/>
  <c r="AC655" i="6"/>
  <c r="AD655" i="6" s="1"/>
  <c r="AC1079" i="6"/>
  <c r="AD1079" i="6" s="1"/>
  <c r="AC1424" i="6"/>
  <c r="AD1424" i="6" s="1"/>
  <c r="AC31" i="6"/>
  <c r="AD31" i="6" s="1"/>
  <c r="AC1851" i="6"/>
  <c r="AD1851" i="6" s="1"/>
  <c r="AC612" i="6"/>
  <c r="AD612" i="6" s="1"/>
  <c r="AC1898" i="6"/>
  <c r="AD1898" i="6" s="1"/>
  <c r="AC1544" i="6"/>
  <c r="AD1544" i="6" s="1"/>
  <c r="AC880" i="6"/>
  <c r="AD880" i="6" s="1"/>
  <c r="AC1492" i="6"/>
  <c r="AD1492" i="6" s="1"/>
  <c r="AC1094" i="6"/>
  <c r="AD1094" i="6" s="1"/>
  <c r="AC1315" i="6"/>
  <c r="AD1315" i="6" s="1"/>
  <c r="AC1003" i="6"/>
  <c r="AD1003" i="6" s="1"/>
  <c r="AC431" i="6"/>
  <c r="AD431" i="6" s="1"/>
  <c r="AC1569" i="6"/>
  <c r="AD1569" i="6" s="1"/>
  <c r="AC1602" i="6"/>
  <c r="AD1602" i="6" s="1"/>
  <c r="AC170" i="6"/>
  <c r="AD170" i="6" s="1"/>
  <c r="AC263" i="6"/>
  <c r="AD263" i="6" s="1"/>
  <c r="AC985" i="6"/>
  <c r="AD985" i="6" s="1"/>
  <c r="AC1675" i="6"/>
  <c r="AD1675" i="6" s="1"/>
  <c r="AC786" i="6"/>
  <c r="AD786" i="6" s="1"/>
  <c r="AC587" i="6"/>
  <c r="AD587" i="6" s="1"/>
  <c r="AC1988" i="6"/>
  <c r="AD1988" i="6" s="1"/>
  <c r="AC595" i="6"/>
  <c r="AD595" i="6" s="1"/>
  <c r="AC477" i="6"/>
  <c r="AD477" i="6" s="1"/>
  <c r="AC847" i="6"/>
  <c r="AD847" i="6" s="1"/>
  <c r="AC413" i="6"/>
  <c r="AD413" i="6" s="1"/>
  <c r="AC386" i="6"/>
  <c r="AD386" i="6" s="1"/>
  <c r="V427" i="6"/>
  <c r="AC1662" i="6"/>
  <c r="AD1662" i="6" s="1"/>
  <c r="AC964" i="6"/>
  <c r="AD964" i="6" s="1"/>
  <c r="AC1200" i="6"/>
  <c r="AD1200" i="6" s="1"/>
  <c r="AC454" i="6"/>
  <c r="AD454" i="6" s="1"/>
  <c r="AC403" i="6"/>
  <c r="AD403" i="6" s="1"/>
  <c r="AC285" i="6"/>
  <c r="AD285" i="6" s="1"/>
  <c r="AC1253" i="6"/>
  <c r="AD1253" i="6" s="1"/>
  <c r="AC1429" i="6"/>
  <c r="AD1429" i="6" s="1"/>
  <c r="AC480" i="6"/>
  <c r="AD480" i="6" s="1"/>
  <c r="AC1560" i="6"/>
  <c r="AD1560" i="6" s="1"/>
  <c r="AC614" i="6"/>
  <c r="AD614" i="6" s="1"/>
  <c r="AC802" i="6"/>
  <c r="AD802" i="6" s="1"/>
  <c r="AC741" i="6"/>
  <c r="AD741" i="6" s="1"/>
  <c r="AC154" i="6"/>
  <c r="AD154" i="6" s="1"/>
  <c r="AC1780" i="6"/>
  <c r="AD1780" i="6" s="1"/>
  <c r="AC1400" i="6"/>
  <c r="AD1400" i="6" s="1"/>
  <c r="AC472" i="6"/>
  <c r="AD472" i="6" s="1"/>
  <c r="AC1839" i="6"/>
  <c r="AD1839" i="6" s="1"/>
  <c r="AC1955" i="6"/>
  <c r="AD1955" i="6" s="1"/>
  <c r="AC1191" i="6"/>
  <c r="AD1191" i="6" s="1"/>
  <c r="AC983" i="6"/>
  <c r="AD983" i="6" s="1"/>
  <c r="AC1458" i="6"/>
  <c r="AD1458" i="6" s="1"/>
  <c r="AC625" i="6"/>
  <c r="AD625" i="6" s="1"/>
  <c r="AC86" i="6"/>
  <c r="AD86" i="6" s="1"/>
  <c r="AC1526" i="6"/>
  <c r="AD1526" i="6" s="1"/>
  <c r="AC717" i="6"/>
  <c r="AD717" i="6" s="1"/>
  <c r="AC759" i="6"/>
  <c r="AD759" i="6" s="1"/>
  <c r="AC1072" i="6"/>
  <c r="AD1072" i="6" s="1"/>
  <c r="AC546" i="6"/>
  <c r="AD546" i="6" s="1"/>
  <c r="AC1248" i="6"/>
  <c r="AD1248" i="6" s="1"/>
  <c r="AC508" i="6"/>
  <c r="AD508" i="6" s="1"/>
  <c r="AC1846" i="6"/>
  <c r="AD1846" i="6" s="1"/>
  <c r="AC1373" i="6"/>
  <c r="AD1373" i="6" s="1"/>
  <c r="AC1671" i="6"/>
  <c r="AD1671" i="6" s="1"/>
  <c r="AC1032" i="6"/>
  <c r="AD1032" i="6" s="1"/>
  <c r="AC718" i="6"/>
  <c r="AD718" i="6" s="1"/>
  <c r="AC1235" i="6"/>
  <c r="AD1235" i="6" s="1"/>
  <c r="AC342" i="6"/>
  <c r="AD342" i="6" s="1"/>
  <c r="AC1604" i="6"/>
  <c r="AD1604" i="6" s="1"/>
  <c r="AC701" i="6"/>
  <c r="AD701" i="6" s="1"/>
  <c r="AC1426" i="6"/>
  <c r="AC1995" i="6"/>
  <c r="AD1995" i="6" s="1"/>
  <c r="AC1214" i="6"/>
  <c r="AD1214" i="6" s="1"/>
  <c r="AC742" i="6"/>
  <c r="AD742" i="6" s="1"/>
  <c r="AC1937" i="6"/>
  <c r="AD1937" i="6" s="1"/>
  <c r="AC1304" i="6"/>
  <c r="AD1304" i="6" s="1"/>
  <c r="AC2009" i="6"/>
  <c r="AD2009" i="6" s="1"/>
  <c r="V1433" i="6"/>
  <c r="AC507" i="6"/>
  <c r="AD507" i="6" s="1"/>
  <c r="AC176" i="6"/>
  <c r="AD176" i="6" s="1"/>
  <c r="AC467" i="6"/>
  <c r="AD467" i="6" s="1"/>
  <c r="V564" i="6"/>
  <c r="V571" i="6"/>
  <c r="V2001" i="6"/>
  <c r="AC211" i="6"/>
  <c r="AD211" i="6" s="1"/>
  <c r="AC913" i="6"/>
  <c r="AD913" i="6" s="1"/>
  <c r="AC436" i="6"/>
  <c r="AD436" i="6" s="1"/>
  <c r="AC133" i="6"/>
  <c r="AD133" i="6" s="1"/>
  <c r="AC1105" i="6"/>
  <c r="AD1105" i="6" s="1"/>
  <c r="AC1673" i="6"/>
  <c r="AD1673" i="6" s="1"/>
  <c r="AC525" i="6"/>
  <c r="AD525" i="6" s="1"/>
  <c r="AC349" i="6"/>
  <c r="AD349" i="6" s="1"/>
  <c r="AC308" i="6"/>
  <c r="AD308" i="6" s="1"/>
  <c r="AC972" i="6"/>
  <c r="AD972" i="6" s="1"/>
  <c r="AC1529" i="6"/>
  <c r="AD1529" i="6" s="1"/>
  <c r="AC437" i="6"/>
  <c r="AD437" i="6" s="1"/>
  <c r="AC1800" i="6"/>
  <c r="AD1800" i="6" s="1"/>
  <c r="AC411" i="6"/>
  <c r="AD411" i="6" s="1"/>
  <c r="AC59" i="6"/>
  <c r="AD59" i="6" s="1"/>
  <c r="AC376" i="6"/>
  <c r="AD376" i="6" s="1"/>
  <c r="X514" i="6"/>
  <c r="AC1935" i="6"/>
  <c r="AD1935" i="6" s="1"/>
  <c r="AC936" i="6"/>
  <c r="AD936" i="6" s="1"/>
  <c r="AC1410" i="6"/>
  <c r="AD1410" i="6" s="1"/>
  <c r="AC179" i="6"/>
  <c r="AD179" i="6" s="1"/>
  <c r="AC670" i="6"/>
  <c r="AD670" i="6" s="1"/>
  <c r="AC253" i="6"/>
  <c r="AD253" i="6" s="1"/>
  <c r="AC169" i="6"/>
  <c r="AD169" i="6" s="1"/>
  <c r="AC216" i="6"/>
  <c r="AD216" i="6" s="1"/>
  <c r="X1777" i="6"/>
  <c r="AC1489" i="6"/>
  <c r="AD1489" i="6" s="1"/>
  <c r="AC1683" i="6"/>
  <c r="AD1683" i="6" s="1"/>
  <c r="AC1009" i="6"/>
  <c r="AD1009" i="6" s="1"/>
  <c r="AC613" i="6"/>
  <c r="AD613" i="6" s="1"/>
  <c r="AC1241" i="6"/>
  <c r="AD1241" i="6" s="1"/>
  <c r="AC353" i="6"/>
  <c r="AD353" i="6" s="1"/>
  <c r="AC526" i="6"/>
  <c r="AD526" i="6" s="1"/>
  <c r="AC1640" i="6"/>
  <c r="AD1640" i="6" s="1"/>
  <c r="AC161" i="6"/>
  <c r="AD161" i="6" s="1"/>
  <c r="AC409" i="6"/>
  <c r="AD409" i="6" s="1"/>
  <c r="AC789" i="6"/>
  <c r="AD789" i="6" s="1"/>
  <c r="AC1409" i="6"/>
  <c r="AD1409" i="6" s="1"/>
  <c r="AC1509" i="6"/>
  <c r="AD1509" i="6" s="1"/>
  <c r="AC77" i="6"/>
  <c r="AD77" i="6" s="1"/>
  <c r="AC960" i="6"/>
  <c r="AD960" i="6" s="1"/>
  <c r="AC1326" i="6"/>
  <c r="AD1326" i="6" s="1"/>
  <c r="AC1658" i="6"/>
  <c r="AD1658" i="6" s="1"/>
  <c r="AC635" i="6"/>
  <c r="AD635" i="6" s="1"/>
  <c r="AC1601" i="6"/>
  <c r="AD1601" i="6" s="1"/>
  <c r="AC440" i="6"/>
  <c r="AD440" i="6" s="1"/>
  <c r="AC1684" i="6"/>
  <c r="AD1684" i="6" s="1"/>
  <c r="AC1338" i="6"/>
  <c r="AD1338" i="6" s="1"/>
  <c r="AC1889" i="6"/>
  <c r="AD1889" i="6" s="1"/>
  <c r="AC1054" i="6"/>
  <c r="AD1054" i="6" s="1"/>
  <c r="AC450" i="6"/>
  <c r="AD450" i="6" s="1"/>
  <c r="AC1826" i="6"/>
  <c r="AD1826" i="6" s="1"/>
  <c r="AC147" i="6"/>
  <c r="AD147" i="6" s="1"/>
  <c r="AC1316" i="6"/>
  <c r="AD1316" i="6" s="1"/>
  <c r="AC1000" i="6"/>
  <c r="AD1000" i="6" s="1"/>
  <c r="AC1941" i="6"/>
  <c r="AD1941" i="6" s="1"/>
  <c r="AC1404" i="6"/>
  <c r="AD1404" i="6" s="1"/>
  <c r="AC1233" i="6"/>
  <c r="AD1233" i="6" s="1"/>
  <c r="AC1615" i="6"/>
  <c r="AD1615" i="6" s="1"/>
  <c r="AC1481" i="6"/>
  <c r="AD1481" i="6" s="1"/>
  <c r="AC210" i="6"/>
  <c r="AD210" i="6" s="1"/>
  <c r="AC610" i="6"/>
  <c r="AD610" i="6" s="1"/>
  <c r="AC1114" i="6"/>
  <c r="AD1114" i="6" s="1"/>
  <c r="AC336" i="6"/>
  <c r="AD336" i="6" s="1"/>
  <c r="AC928" i="6"/>
  <c r="AD928" i="6" s="1"/>
  <c r="AC870" i="6"/>
  <c r="AD870" i="6" s="1"/>
  <c r="AC36" i="6"/>
  <c r="AD36" i="6" s="1"/>
  <c r="AC1850" i="6"/>
  <c r="AD1850" i="6" s="1"/>
  <c r="AC25" i="6"/>
  <c r="AD25" i="6" s="1"/>
  <c r="AC402" i="6"/>
  <c r="AD402" i="6" s="1"/>
  <c r="AC51" i="6"/>
  <c r="AD51" i="6" s="1"/>
  <c r="AC1633" i="6"/>
  <c r="AD1633" i="6" s="1"/>
  <c r="AC236" i="6"/>
  <c r="AD236" i="6" s="1"/>
  <c r="AC149" i="6"/>
  <c r="AD149" i="6" s="1"/>
  <c r="AC676" i="6"/>
  <c r="AD676" i="6" s="1"/>
  <c r="AC1480" i="6"/>
  <c r="AD1480" i="6" s="1"/>
  <c r="AC1621" i="6"/>
  <c r="AD1621" i="6" s="1"/>
  <c r="AC93" i="6"/>
  <c r="AD93" i="6" s="1"/>
  <c r="AC165" i="6"/>
  <c r="AD165" i="6" s="1"/>
  <c r="AC78" i="6"/>
  <c r="AD78" i="6" s="1"/>
  <c r="AC171" i="6"/>
  <c r="AD171" i="6" s="1"/>
  <c r="AC598" i="6"/>
  <c r="AD598" i="6" s="1"/>
  <c r="AC827" i="6"/>
  <c r="AD827" i="6" s="1"/>
  <c r="AC1726" i="6"/>
  <c r="AD1726" i="6" s="1"/>
  <c r="AC1905" i="6"/>
  <c r="AD1905" i="6" s="1"/>
  <c r="AC196" i="6"/>
  <c r="AD196" i="6" s="1"/>
  <c r="AC1972" i="6"/>
  <c r="AD1972" i="6" s="1"/>
  <c r="AC586" i="6"/>
  <c r="AD586" i="6" s="1"/>
  <c r="V1621" i="6"/>
  <c r="AC329" i="6"/>
  <c r="AD329" i="6" s="1"/>
  <c r="AC1936" i="6"/>
  <c r="AD1936" i="6" s="1"/>
  <c r="AC280" i="6"/>
  <c r="AD280" i="6" s="1"/>
  <c r="AC1029" i="6"/>
  <c r="AD1029" i="6" s="1"/>
  <c r="AC917" i="6"/>
  <c r="AD917" i="6" s="1"/>
  <c r="AC138" i="6"/>
  <c r="AD138" i="6" s="1"/>
  <c r="AC1337" i="6"/>
  <c r="AD1337" i="6" s="1"/>
  <c r="AC1382" i="6"/>
  <c r="AD1382" i="6" s="1"/>
  <c r="AC781" i="6"/>
  <c r="AD781" i="6" s="1"/>
  <c r="AC474" i="6"/>
  <c r="AD474" i="6" s="1"/>
  <c r="AC1060" i="6"/>
  <c r="AD1060" i="6" s="1"/>
  <c r="AC327" i="6"/>
  <c r="AD327" i="6" s="1"/>
  <c r="AC1933" i="6"/>
  <c r="AD1933" i="6" s="1"/>
  <c r="AC1868" i="6"/>
  <c r="AD1868" i="6" s="1"/>
  <c r="AC659" i="6"/>
  <c r="AD659" i="6" s="1"/>
  <c r="AC1305" i="6"/>
  <c r="AD1305" i="6" s="1"/>
  <c r="AC385" i="6"/>
  <c r="AD385" i="6" s="1"/>
  <c r="AC1183" i="6"/>
  <c r="AD1183" i="6" s="1"/>
  <c r="AC2020" i="6"/>
  <c r="AD2020" i="6" s="1"/>
  <c r="AC699" i="6"/>
  <c r="AD699" i="6" s="1"/>
  <c r="AC1565" i="6"/>
  <c r="AD1565" i="6" s="1"/>
  <c r="AC664" i="6"/>
  <c r="AD664" i="6" s="1"/>
  <c r="AC309" i="6"/>
  <c r="AD309" i="6" s="1"/>
  <c r="AC942" i="6"/>
  <c r="AD942" i="6" s="1"/>
  <c r="AC1471" i="6"/>
  <c r="AD1471" i="6" s="1"/>
  <c r="AC1441" i="6"/>
  <c r="AD1441" i="6" s="1"/>
  <c r="AC1246" i="6"/>
  <c r="AD1246" i="6" s="1"/>
  <c r="AC1964" i="6"/>
  <c r="AD1964" i="6" s="1"/>
  <c r="AC498" i="6"/>
  <c r="AD498" i="6" s="1"/>
  <c r="AC872" i="6"/>
  <c r="AD872" i="6" s="1"/>
  <c r="AC1087" i="6"/>
  <c r="AD1087" i="6" s="1"/>
  <c r="AC1819" i="6"/>
  <c r="AD1819" i="6" s="1"/>
  <c r="AC855" i="6"/>
  <c r="AD855" i="6" s="1"/>
  <c r="AC341" i="6"/>
  <c r="AD341" i="6" s="1"/>
  <c r="AC347" i="6"/>
  <c r="AD347" i="6" s="1"/>
  <c r="AC1081" i="6"/>
  <c r="AD1081" i="6" s="1"/>
  <c r="AC1201" i="6"/>
  <c r="AD1201" i="6" s="1"/>
  <c r="AC281" i="6"/>
  <c r="AD281" i="6" s="1"/>
  <c r="AC70" i="6"/>
  <c r="AD70" i="6" s="1"/>
  <c r="AC191" i="6"/>
  <c r="AD191" i="6" s="1"/>
  <c r="AC1358" i="6"/>
  <c r="AD1358" i="6" s="1"/>
  <c r="AC65" i="6"/>
  <c r="AD65" i="6" s="1"/>
  <c r="AC1368" i="6"/>
  <c r="AD1368" i="6" s="1"/>
  <c r="AC1666" i="6"/>
  <c r="AD1666" i="6" s="1"/>
  <c r="AC997" i="6"/>
  <c r="AD997" i="6" s="1"/>
  <c r="AC1469" i="6"/>
  <c r="AD1469" i="6" s="1"/>
  <c r="AC87" i="6"/>
  <c r="AD87" i="6" s="1"/>
  <c r="AC533" i="6"/>
  <c r="AD533" i="6" s="1"/>
  <c r="AC1713" i="6"/>
  <c r="AD1713" i="6" s="1"/>
  <c r="AC79" i="6"/>
  <c r="AD79" i="6" s="1"/>
  <c r="AC918" i="6"/>
  <c r="AD918" i="6" s="1"/>
  <c r="AC338" i="6"/>
  <c r="AD338" i="6" s="1"/>
  <c r="AC1224" i="6"/>
  <c r="AD1224" i="6" s="1"/>
  <c r="AC732" i="6"/>
  <c r="AD732" i="6" s="1"/>
  <c r="AC1920" i="6"/>
  <c r="AD1920" i="6" s="1"/>
  <c r="AC687" i="6"/>
  <c r="AD687" i="6" s="1"/>
  <c r="AC1251" i="6"/>
  <c r="AD1251" i="6" s="1"/>
  <c r="AC1383" i="6"/>
  <c r="AD1383" i="6" s="1"/>
  <c r="AC63" i="6"/>
  <c r="AD63" i="6" s="1"/>
  <c r="AC1336" i="6"/>
  <c r="AD1336" i="6" s="1"/>
  <c r="AC56" i="6"/>
  <c r="AD56" i="6" s="1"/>
  <c r="AC777" i="6"/>
  <c r="AD777" i="6" s="1"/>
  <c r="AC1028" i="6"/>
  <c r="AD1028" i="6" s="1"/>
  <c r="AC705" i="6"/>
  <c r="AD705" i="6" s="1"/>
  <c r="AC1977" i="6"/>
  <c r="AD1977" i="6" s="1"/>
  <c r="AC1422" i="6"/>
  <c r="AD1422" i="6" s="1"/>
  <c r="AC1510" i="6"/>
  <c r="AD1510" i="6" s="1"/>
  <c r="AC1132" i="6"/>
  <c r="AD1132" i="6" s="1"/>
  <c r="AC1975" i="6"/>
  <c r="AD1975" i="6" s="1"/>
  <c r="AC1711" i="6"/>
  <c r="AD1711" i="6" s="1"/>
  <c r="AC1068" i="6"/>
  <c r="AD1068" i="6" s="1"/>
  <c r="AC780" i="6"/>
  <c r="AD780" i="6" s="1"/>
  <c r="AC557" i="6"/>
  <c r="AD557" i="6" s="1"/>
  <c r="AC685" i="6"/>
  <c r="AD685" i="6" s="1"/>
  <c r="AC1331" i="6"/>
  <c r="AD1331" i="6" s="1"/>
  <c r="AC1461" i="6"/>
  <c r="AD1461" i="6" s="1"/>
  <c r="AC1117" i="6"/>
  <c r="AD1117" i="6" s="1"/>
  <c r="AC203" i="6"/>
  <c r="AD203" i="6" s="1"/>
  <c r="AC397" i="6"/>
  <c r="AD397" i="6" s="1"/>
  <c r="AC911" i="6"/>
  <c r="AD911" i="6" s="1"/>
  <c r="AC1365" i="6"/>
  <c r="AD1365" i="6" s="1"/>
  <c r="AC815" i="6"/>
  <c r="AD815" i="6" s="1"/>
  <c r="AC1880" i="6"/>
  <c r="AD1880" i="6" s="1"/>
  <c r="AC155" i="6"/>
  <c r="AD155" i="6" s="1"/>
  <c r="AC429" i="6"/>
  <c r="AD429" i="6" s="1"/>
  <c r="AC904" i="6"/>
  <c r="AD904" i="6" s="1"/>
  <c r="AC1177" i="6"/>
  <c r="AD1177" i="6" s="1"/>
  <c r="AC708" i="6"/>
  <c r="AD708" i="6" s="1"/>
  <c r="AC938" i="6"/>
  <c r="AD938" i="6" s="1"/>
  <c r="AC75" i="6"/>
  <c r="AD75" i="6" s="1"/>
  <c r="AC1463" i="6"/>
  <c r="AD1463" i="6" s="1"/>
  <c r="AC491" i="6"/>
  <c r="AD491" i="6" s="1"/>
  <c r="AC713" i="6"/>
  <c r="AD713" i="6" s="1"/>
  <c r="AC1158" i="6"/>
  <c r="AD1158" i="6" s="1"/>
  <c r="AC462" i="6"/>
  <c r="AD462" i="6" s="1"/>
  <c r="AC1344" i="6"/>
  <c r="AD1344" i="6" s="1"/>
  <c r="AC674" i="6"/>
  <c r="AD674" i="6" s="1"/>
  <c r="V1344" i="6"/>
  <c r="AC66" i="6"/>
  <c r="AD66" i="6" s="1"/>
  <c r="AC365" i="6"/>
  <c r="AD365" i="6" s="1"/>
  <c r="AC1416" i="6"/>
  <c r="AD1416" i="6" s="1"/>
  <c r="AC408" i="6"/>
  <c r="AD408" i="6" s="1"/>
  <c r="AC583" i="6"/>
  <c r="AD583" i="6" s="1"/>
  <c r="AC1749" i="6"/>
  <c r="AD1749" i="6" s="1"/>
  <c r="AC1292" i="6"/>
  <c r="AD1292" i="6" s="1"/>
  <c r="AC1825" i="6"/>
  <c r="AD1825" i="6" s="1"/>
  <c r="AC851" i="6"/>
  <c r="AD851" i="6" s="1"/>
  <c r="AC1724" i="6"/>
  <c r="AD1724" i="6" s="1"/>
  <c r="AC846" i="6"/>
  <c r="AD846" i="6" s="1"/>
  <c r="AC1923" i="6"/>
  <c r="AD1923" i="6" s="1"/>
  <c r="V1975" i="6"/>
  <c r="AC29" i="6"/>
  <c r="AD29" i="6" s="1"/>
  <c r="AC615" i="6"/>
  <c r="AD615" i="6" s="1"/>
  <c r="V1510" i="6"/>
  <c r="AC1307" i="6"/>
  <c r="AD1307" i="6" s="1"/>
  <c r="AC1958" i="6"/>
  <c r="AD1958" i="6" s="1"/>
  <c r="AC463" i="6"/>
  <c r="AD463" i="6" s="1"/>
  <c r="AC57" i="6"/>
  <c r="AD57" i="6" s="1"/>
  <c r="AC849" i="6"/>
  <c r="AD849" i="6" s="1"/>
  <c r="AC1575" i="6"/>
  <c r="AD1575" i="6" s="1"/>
  <c r="AC1111" i="6"/>
  <c r="AD1111" i="6" s="1"/>
  <c r="V1711" i="6"/>
  <c r="AC1110" i="6"/>
  <c r="AD1110" i="6" s="1"/>
  <c r="AC91" i="6"/>
  <c r="AD91" i="6" s="1"/>
  <c r="AC672" i="6"/>
  <c r="AD672" i="6" s="1"/>
  <c r="AC1540" i="6"/>
  <c r="AD1540" i="6" s="1"/>
  <c r="AC301" i="6"/>
  <c r="AD301" i="6" s="1"/>
  <c r="AC97" i="6"/>
  <c r="AD97" i="6" s="1"/>
  <c r="AC1877" i="6"/>
  <c r="AD1877" i="6" s="1"/>
  <c r="AC1010" i="6"/>
  <c r="AD1010" i="6" s="1"/>
  <c r="AC647" i="6"/>
  <c r="AD647" i="6" s="1"/>
  <c r="AC1707" i="6"/>
  <c r="AD1707" i="6" s="1"/>
  <c r="AC1202" i="6"/>
  <c r="AD1202" i="6" s="1"/>
  <c r="AC1696" i="6"/>
  <c r="AD1696" i="6" s="1"/>
  <c r="AC1831" i="6"/>
  <c r="AD1831" i="6" s="1"/>
  <c r="AC24" i="6"/>
  <c r="AD24" i="6" s="1"/>
  <c r="AC538" i="6"/>
  <c r="AD538" i="6" s="1"/>
  <c r="AC840" i="6"/>
  <c r="AD840" i="6" s="1"/>
  <c r="AC1137" i="6"/>
  <c r="AD1137" i="6" s="1"/>
  <c r="AC108" i="6"/>
  <c r="AD108" i="6" s="1"/>
  <c r="AC669" i="6"/>
  <c r="AD669" i="6" s="1"/>
  <c r="V1110" i="6"/>
  <c r="AC1444" i="6"/>
  <c r="AD1444" i="6" s="1"/>
  <c r="AC317" i="6"/>
  <c r="AD317" i="6" s="1"/>
  <c r="AC268" i="6"/>
  <c r="AD268" i="6" s="1"/>
  <c r="AC111" i="6"/>
  <c r="AD111" i="6" s="1"/>
  <c r="AC152" i="6"/>
  <c r="AD152" i="6" s="1"/>
  <c r="AC1187" i="6"/>
  <c r="AD1187" i="6" s="1"/>
  <c r="AC455" i="6"/>
  <c r="AD455" i="6" s="1"/>
  <c r="AC812" i="6"/>
  <c r="AD812" i="6" s="1"/>
  <c r="AC137" i="6"/>
  <c r="AD137" i="6" s="1"/>
  <c r="AC237" i="6"/>
  <c r="AD237" i="6" s="1"/>
  <c r="AC1563" i="6"/>
  <c r="AD1563" i="6" s="1"/>
  <c r="AC1295" i="6"/>
  <c r="AD1295" i="6" s="1"/>
  <c r="V1540" i="6"/>
  <c r="AC736" i="6"/>
  <c r="AD736" i="6" s="1"/>
  <c r="AC773" i="6"/>
  <c r="AD773" i="6" s="1"/>
  <c r="V1028" i="6"/>
  <c r="V91" i="6"/>
  <c r="AC605" i="6"/>
  <c r="AD605" i="6" s="1"/>
  <c r="AC1324" i="6"/>
  <c r="AD1324" i="6" s="1"/>
  <c r="AC47" i="6"/>
  <c r="AD47" i="6" s="1"/>
  <c r="AC604" i="6"/>
  <c r="AD604" i="6" s="1"/>
  <c r="AC991" i="6"/>
  <c r="AD991" i="6" s="1"/>
  <c r="AC1312" i="6"/>
  <c r="AD1312" i="6" s="1"/>
  <c r="AC197" i="6"/>
  <c r="AD197" i="6" s="1"/>
  <c r="AC110" i="6"/>
  <c r="AD110" i="6" s="1"/>
  <c r="AC1654" i="6"/>
  <c r="AD1654" i="6" s="1"/>
  <c r="AC700" i="6"/>
  <c r="AD700" i="6" s="1"/>
  <c r="AC539" i="6"/>
  <c r="AD539" i="6" s="1"/>
  <c r="AC418" i="6"/>
  <c r="AD418" i="6" s="1"/>
  <c r="AC551" i="6"/>
  <c r="AD551" i="6" s="1"/>
  <c r="AC554" i="6"/>
  <c r="AD554" i="6" s="1"/>
  <c r="AC678" i="6"/>
  <c r="AD678" i="6" s="1"/>
  <c r="AC202" i="6"/>
  <c r="AD202" i="6" s="1"/>
  <c r="AC1002" i="6"/>
  <c r="AD1002" i="6" s="1"/>
  <c r="AC963" i="6"/>
  <c r="AD963" i="6" s="1"/>
  <c r="V97" i="6"/>
  <c r="V1880" i="6"/>
  <c r="AC1149" i="6"/>
  <c r="AD1149" i="6" s="1"/>
  <c r="AC487" i="6"/>
  <c r="AD487" i="6" s="1"/>
  <c r="AC1397" i="6"/>
  <c r="AD1397" i="6" s="1"/>
  <c r="X1010" i="6"/>
  <c r="X539" i="6"/>
  <c r="X1461" i="6"/>
  <c r="AC1195" i="6"/>
  <c r="AD1195" i="6" s="1"/>
  <c r="AC1512" i="6"/>
  <c r="AD1512" i="6" s="1"/>
  <c r="V780" i="6"/>
  <c r="AC1811" i="6"/>
  <c r="AD1811" i="6" s="1"/>
  <c r="AC634" i="6"/>
  <c r="AD634" i="6" s="1"/>
  <c r="AC283" i="6"/>
  <c r="AD283" i="6" s="1"/>
  <c r="AC1701" i="6"/>
  <c r="AD1701" i="6" s="1"/>
  <c r="V138" i="6"/>
  <c r="AC493" i="6"/>
  <c r="AD493" i="6" s="1"/>
  <c r="AC1644" i="6"/>
  <c r="AD1644" i="6" s="1"/>
  <c r="AC1056" i="6"/>
  <c r="AD1056" i="6" s="1"/>
  <c r="AC1798" i="6"/>
  <c r="AD1798" i="6" s="1"/>
  <c r="AC885" i="6"/>
  <c r="AD885" i="6" s="1"/>
  <c r="AC1086" i="6"/>
  <c r="AD1086" i="6" s="1"/>
  <c r="AC1745" i="6"/>
  <c r="AD1745" i="6" s="1"/>
  <c r="AC785" i="6"/>
  <c r="AD785" i="6" s="1"/>
  <c r="AC879" i="6"/>
  <c r="AD879" i="6" s="1"/>
  <c r="AC1614" i="6"/>
  <c r="AD1614" i="6" s="1"/>
  <c r="AC383" i="6"/>
  <c r="AD383" i="6" s="1"/>
  <c r="AC574" i="6"/>
  <c r="AD574" i="6" s="1"/>
  <c r="AC1164" i="6"/>
  <c r="AD1164" i="6" s="1"/>
  <c r="AC803" i="6"/>
  <c r="AD803" i="6" s="1"/>
  <c r="V418" i="6"/>
  <c r="AC947" i="6"/>
  <c r="AD947" i="6" s="1"/>
  <c r="AC1150" i="6"/>
  <c r="AD1150" i="6" s="1"/>
  <c r="AC1004" i="6"/>
  <c r="AD1004" i="6" s="1"/>
  <c r="AC881" i="6"/>
  <c r="AD881" i="6" s="1"/>
  <c r="AC504" i="6"/>
  <c r="AD504" i="6" s="1"/>
  <c r="AC129" i="6"/>
  <c r="AD129" i="6" s="1"/>
  <c r="V1977" i="6"/>
  <c r="AC1314" i="6"/>
  <c r="AD1314" i="6" s="1"/>
  <c r="AC1273" i="6"/>
  <c r="AD1273" i="6" s="1"/>
  <c r="AC1272" i="6"/>
  <c r="AD1272" i="6" s="1"/>
  <c r="AC1211" i="6"/>
  <c r="AD1211" i="6" s="1"/>
  <c r="V557" i="6"/>
  <c r="AC98" i="6"/>
  <c r="AD98" i="6" s="1"/>
  <c r="AC570" i="6"/>
  <c r="AD570" i="6" s="1"/>
  <c r="AC1694" i="6"/>
  <c r="AD1694" i="6" s="1"/>
  <c r="AC646" i="6"/>
  <c r="AD646" i="6" s="1"/>
  <c r="AC751" i="6"/>
  <c r="AD751" i="6" s="1"/>
  <c r="AC1240" i="6"/>
  <c r="AD1240" i="6" s="1"/>
  <c r="AC14" i="6"/>
  <c r="AD14" i="6" s="1"/>
  <c r="AC513" i="6"/>
  <c r="AD513" i="6" s="1"/>
  <c r="AC1294" i="6"/>
  <c r="AD1294" i="6" s="1"/>
  <c r="AC733" i="6"/>
  <c r="AD733" i="6" s="1"/>
  <c r="AC1181" i="6"/>
  <c r="AD1181" i="6" s="1"/>
  <c r="AC600" i="6"/>
  <c r="AD600" i="6" s="1"/>
  <c r="AC81" i="6"/>
  <c r="AD81" i="6" s="1"/>
  <c r="AC1145" i="6"/>
  <c r="AD1145" i="6" s="1"/>
  <c r="AC563" i="6"/>
  <c r="AD563" i="6" s="1"/>
  <c r="AC1698" i="6"/>
  <c r="AD1698" i="6" s="1"/>
  <c r="AC768" i="6"/>
  <c r="AD768" i="6" s="1"/>
  <c r="AC1978" i="6"/>
  <c r="AD1978" i="6" s="1"/>
  <c r="AC1984" i="6"/>
  <c r="AD1984" i="6" s="1"/>
  <c r="AC461" i="6"/>
  <c r="AD461" i="6" s="1"/>
  <c r="AC372" i="6"/>
  <c r="AD372" i="6" s="1"/>
  <c r="AC449" i="6"/>
  <c r="AD449" i="6" s="1"/>
  <c r="AC172" i="6"/>
  <c r="AD172" i="6" s="1"/>
  <c r="AC1493" i="6"/>
  <c r="AD1493" i="6" s="1"/>
  <c r="AC333" i="6"/>
  <c r="AD333" i="6" s="1"/>
  <c r="AC617" i="6"/>
  <c r="AD617" i="6" s="1"/>
  <c r="AC568" i="6"/>
  <c r="AD568" i="6" s="1"/>
  <c r="AC46" i="6"/>
  <c r="AD46" i="6" s="1"/>
  <c r="AC468" i="6"/>
  <c r="AD468" i="6" s="1"/>
  <c r="AC306" i="6"/>
  <c r="AD306" i="6" s="1"/>
  <c r="AC644" i="6"/>
  <c r="AD644" i="6" s="1"/>
  <c r="V1068" i="6"/>
  <c r="V1177" i="6"/>
  <c r="X1326" i="6"/>
  <c r="AC1209" i="6"/>
  <c r="AD1209" i="6" s="1"/>
  <c r="AC730" i="6"/>
  <c r="AD730" i="6" s="1"/>
  <c r="AC1092" i="6"/>
  <c r="AD1092" i="6" s="1"/>
  <c r="AC772" i="6"/>
  <c r="AD772" i="6" s="1"/>
  <c r="AC345" i="6"/>
  <c r="AD345" i="6" s="1"/>
  <c r="AC494" i="6"/>
  <c r="AD494" i="6" s="1"/>
  <c r="AC1668" i="6"/>
  <c r="AD1668" i="6" s="1"/>
  <c r="AC1188" i="6"/>
  <c r="AD1188" i="6" s="1"/>
  <c r="AC1022" i="6"/>
  <c r="AD1022" i="6" s="1"/>
  <c r="AC1364" i="6"/>
  <c r="AD1364" i="6" s="1"/>
  <c r="V1877" i="6"/>
  <c r="V672" i="6"/>
  <c r="V705" i="6"/>
  <c r="AC265" i="6"/>
  <c r="AD265" i="6" s="1"/>
  <c r="AD1723" i="6"/>
  <c r="X1662" i="6"/>
  <c r="AC1647" i="6"/>
  <c r="AD1647" i="6" s="1"/>
  <c r="AC987" i="6"/>
  <c r="AD987" i="6" s="1"/>
  <c r="AC1610" i="6"/>
  <c r="AD1610" i="6" s="1"/>
  <c r="AC287" i="6"/>
  <c r="AD287" i="6" s="1"/>
  <c r="AC139" i="6"/>
  <c r="AD139" i="6" s="1"/>
  <c r="AC747" i="6"/>
  <c r="AD747" i="6" s="1"/>
  <c r="AC473" i="6"/>
  <c r="AD473" i="6" s="1"/>
  <c r="AC1998" i="6"/>
  <c r="AD1998" i="6" s="1"/>
  <c r="AC481" i="6"/>
  <c r="AD481" i="6" s="1"/>
  <c r="AC1430" i="6"/>
  <c r="AD1430" i="6" s="1"/>
  <c r="AC1775" i="6"/>
  <c r="AD1775" i="6" s="1"/>
  <c r="AC683" i="6"/>
  <c r="AD683" i="6" s="1"/>
  <c r="AC1758" i="6"/>
  <c r="AD1758" i="6" s="1"/>
  <c r="AC1335" i="6"/>
  <c r="AD1335" i="6" s="1"/>
  <c r="AC817" i="6"/>
  <c r="AD817" i="6" s="1"/>
  <c r="AC459" i="6"/>
  <c r="AD459" i="6" s="1"/>
  <c r="AC390" i="6"/>
  <c r="AD390" i="6" s="1"/>
  <c r="AC41" i="6"/>
  <c r="AD41" i="6" s="1"/>
  <c r="AC779" i="6"/>
  <c r="AD779" i="6" s="1"/>
  <c r="AC1605" i="6"/>
  <c r="AD1605" i="6" s="1"/>
  <c r="AC1865" i="6"/>
  <c r="AD1865" i="6" s="1"/>
  <c r="AC12" i="6"/>
  <c r="AD12" i="6" s="1"/>
  <c r="AC1641" i="6"/>
  <c r="AD1641" i="6" s="1"/>
  <c r="AC943" i="6"/>
  <c r="AD943" i="6" s="1"/>
  <c r="AC331" i="6"/>
  <c r="AD331" i="6" s="1"/>
  <c r="AC592" i="6"/>
  <c r="AD592" i="6" s="1"/>
  <c r="AC423" i="6"/>
  <c r="AD423" i="6" s="1"/>
  <c r="AC937" i="6"/>
  <c r="AD937" i="6" s="1"/>
  <c r="AC950" i="6"/>
  <c r="AD950" i="6" s="1"/>
  <c r="AC1772" i="6"/>
  <c r="AD1772" i="6" s="1"/>
  <c r="AC107" i="6"/>
  <c r="AD107" i="6" s="1"/>
  <c r="AC417" i="6"/>
  <c r="AD417" i="6" s="1"/>
  <c r="AC890" i="6"/>
  <c r="AD890" i="6" s="1"/>
  <c r="AC968" i="6"/>
  <c r="AD968" i="6" s="1"/>
  <c r="AC1217" i="6"/>
  <c r="AD1217" i="6" s="1"/>
  <c r="AC945" i="6"/>
  <c r="AD945" i="6" s="1"/>
  <c r="AC1123" i="6"/>
  <c r="AD1123" i="6" s="1"/>
  <c r="AC140" i="6"/>
  <c r="AD140" i="6" s="1"/>
  <c r="AC1550" i="6"/>
  <c r="AD1550" i="6" s="1"/>
  <c r="AC1151" i="6"/>
  <c r="AD1151" i="6" s="1"/>
  <c r="AC1377" i="6"/>
  <c r="AD1377" i="6" s="1"/>
  <c r="AC177" i="6"/>
  <c r="AD177" i="6" s="1"/>
  <c r="AC1053" i="6"/>
  <c r="AD1053" i="6" s="1"/>
  <c r="AC1015" i="6"/>
  <c r="AD1015" i="6" s="1"/>
  <c r="AC2022" i="6"/>
  <c r="AD2022" i="6" s="1"/>
  <c r="AC100" i="6"/>
  <c r="AD100" i="6" s="1"/>
  <c r="AC1836" i="6"/>
  <c r="AD1836" i="6" s="1"/>
  <c r="AC1113" i="6"/>
  <c r="AD1113" i="6" s="1"/>
  <c r="AC1459" i="6"/>
  <c r="AD1459" i="6" s="1"/>
  <c r="AC374" i="6"/>
  <c r="AD374" i="6" s="1"/>
  <c r="AC1369" i="6"/>
  <c r="AD1369" i="6" s="1"/>
  <c r="AC234" i="6"/>
  <c r="AD234" i="6" s="1"/>
  <c r="AC1243" i="6"/>
  <c r="AD1243" i="6" s="1"/>
  <c r="AC638" i="6"/>
  <c r="AD638" i="6" s="1"/>
  <c r="X1846" i="6"/>
  <c r="X1422" i="6"/>
  <c r="AC774" i="6"/>
  <c r="AD774" i="6" s="1"/>
  <c r="AC2004" i="6"/>
  <c r="AD2004" i="6" s="1"/>
  <c r="AC843" i="6"/>
  <c r="AD843" i="6" s="1"/>
  <c r="AC753" i="6"/>
  <c r="AD753" i="6" s="1"/>
  <c r="AC1157" i="6"/>
  <c r="AD1157" i="6" s="1"/>
  <c r="AC363" i="6"/>
  <c r="AD363" i="6" s="1"/>
  <c r="AC1554" i="6"/>
  <c r="AD1554" i="6" s="1"/>
  <c r="AC310" i="6"/>
  <c r="AD310" i="6" s="1"/>
  <c r="AC1645" i="6"/>
  <c r="AD1645" i="6" s="1"/>
  <c r="AC806" i="6"/>
  <c r="AD806" i="6" s="1"/>
  <c r="AC395" i="6"/>
  <c r="AD395" i="6" s="1"/>
  <c r="AC1247" i="6"/>
  <c r="AD1247" i="6" s="1"/>
  <c r="AC2030" i="6"/>
  <c r="AD2030" i="6" s="1"/>
  <c r="AC1162" i="6"/>
  <c r="AD1162" i="6" s="1"/>
  <c r="AC1106" i="6"/>
  <c r="AD1106" i="6" s="1"/>
  <c r="AC1403" i="6"/>
  <c r="AD1403" i="6" s="1"/>
  <c r="AC312" i="6"/>
  <c r="AD312" i="6" s="1"/>
  <c r="AC184" i="6"/>
  <c r="AD184" i="6" s="1"/>
  <c r="AC250" i="6"/>
  <c r="AD250" i="6" s="1"/>
  <c r="AC1128" i="6"/>
  <c r="AD1128" i="6" s="1"/>
  <c r="AC382" i="6"/>
  <c r="AD382" i="6" s="1"/>
  <c r="AC1363" i="6"/>
  <c r="AD1363" i="6" s="1"/>
  <c r="AC1746" i="6"/>
  <c r="AD1746" i="6" s="1"/>
  <c r="AC875" i="6"/>
  <c r="AD875" i="6" s="1"/>
  <c r="AC299" i="6"/>
  <c r="AD299" i="6" s="1"/>
  <c r="AC1950" i="6"/>
  <c r="AD1950" i="6" s="1"/>
  <c r="AC1096" i="6"/>
  <c r="AD1096" i="6" s="1"/>
  <c r="AC11" i="6"/>
  <c r="AD11" i="6" s="1"/>
  <c r="AC1859" i="6"/>
  <c r="AD1859" i="6" s="1"/>
  <c r="AC1218" i="6"/>
  <c r="AD1218" i="6" s="1"/>
  <c r="AC989" i="6"/>
  <c r="AD989" i="6" s="1"/>
  <c r="AC1876" i="6"/>
  <c r="AD1876" i="6" s="1"/>
  <c r="AC1743" i="6"/>
  <c r="AD1743" i="6" s="1"/>
  <c r="AC541" i="6"/>
  <c r="AD541" i="6" s="1"/>
  <c r="AC1616" i="6"/>
  <c r="AD1616" i="6" s="1"/>
  <c r="AC740" i="6"/>
  <c r="AD740" i="6" s="1"/>
  <c r="AC1215" i="6"/>
  <c r="AD1215" i="6" s="1"/>
  <c r="AC1810" i="6"/>
  <c r="AD1810" i="6" s="1"/>
  <c r="AC1221" i="6"/>
  <c r="AD1221" i="6" s="1"/>
  <c r="AC1797" i="6"/>
  <c r="AD1797" i="6" s="1"/>
  <c r="AC248" i="6"/>
  <c r="AD248" i="6" s="1"/>
  <c r="AC555" i="6"/>
  <c r="AD555" i="6" s="1"/>
  <c r="AC1503" i="6"/>
  <c r="AD1503" i="6" s="1"/>
  <c r="AC1879" i="6"/>
  <c r="AD1879" i="6" s="1"/>
  <c r="AC1085" i="6"/>
  <c r="AD1085" i="6" s="1"/>
  <c r="AC523" i="6"/>
  <c r="AD523" i="6" s="1"/>
  <c r="AC344" i="6"/>
  <c r="AD344" i="6" s="1"/>
  <c r="AC1265" i="6"/>
  <c r="AD1265" i="6" s="1"/>
  <c r="AC878" i="6"/>
  <c r="AD878" i="6" s="1"/>
  <c r="AC1543" i="6"/>
  <c r="AD1543" i="6" s="1"/>
  <c r="AC143" i="6"/>
  <c r="AD143" i="6" s="1"/>
  <c r="AC1474" i="6"/>
  <c r="AD1474" i="6" s="1"/>
  <c r="AC269" i="6"/>
  <c r="AD269" i="6" s="1"/>
  <c r="AC1021" i="6"/>
  <c r="AD1021" i="6" s="1"/>
  <c r="AC1561" i="6"/>
  <c r="AD1561" i="6" s="1"/>
  <c r="AC1786" i="6"/>
  <c r="AD1786" i="6" s="1"/>
  <c r="AC637" i="6"/>
  <c r="AD637" i="6" s="1"/>
  <c r="AC1115" i="6"/>
  <c r="AD1115" i="6" s="1"/>
  <c r="AC313" i="6"/>
  <c r="AD313" i="6" s="1"/>
  <c r="AC876" i="6"/>
  <c r="AD876" i="6" s="1"/>
  <c r="AC706" i="6"/>
  <c r="AD706" i="6" s="1"/>
  <c r="AC1017" i="6"/>
  <c r="AD1017" i="6" s="1"/>
  <c r="AC1973" i="6"/>
  <c r="AD1973" i="6" s="1"/>
  <c r="AC1783" i="6"/>
  <c r="AD1783" i="6" s="1"/>
  <c r="AC76" i="6"/>
  <c r="AD76" i="6" s="1"/>
  <c r="AC266" i="6"/>
  <c r="AD266" i="6" s="1"/>
  <c r="AC787" i="6"/>
  <c r="AD787" i="6" s="1"/>
  <c r="AC1888" i="6"/>
  <c r="AD1888" i="6" s="1"/>
  <c r="AC278" i="6"/>
  <c r="AD278" i="6" s="1"/>
  <c r="AC553" i="6"/>
  <c r="AD553" i="6" s="1"/>
  <c r="AC1260" i="6"/>
  <c r="AD1260" i="6" s="1"/>
  <c r="AC800" i="6"/>
  <c r="AD800" i="6" s="1"/>
  <c r="AC1448" i="6"/>
  <c r="AD1448" i="6" s="1"/>
  <c r="AC319" i="6"/>
  <c r="AD319" i="6" s="1"/>
  <c r="AC1390" i="6"/>
  <c r="AD1390" i="6" s="1"/>
  <c r="AC1061" i="6"/>
  <c r="AD1061" i="6" s="1"/>
  <c r="AC132" i="6"/>
  <c r="AD132" i="6" s="1"/>
  <c r="AC1639" i="6"/>
  <c r="AD1639" i="6" s="1"/>
  <c r="AC1435" i="6"/>
  <c r="AD1435" i="6" s="1"/>
  <c r="AC214" i="6"/>
  <c r="AD214" i="6" s="1"/>
  <c r="AC1570" i="6"/>
  <c r="AD1570" i="6" s="1"/>
  <c r="AC710" i="6"/>
  <c r="AD710" i="6" s="1"/>
  <c r="AC1643" i="6"/>
  <c r="AD1643" i="6" s="1"/>
  <c r="AC182" i="6"/>
  <c r="AD182" i="6" s="1"/>
  <c r="AC1196" i="6"/>
  <c r="AD1196" i="6" s="1"/>
  <c r="AC540" i="6"/>
  <c r="AD540" i="6" s="1"/>
  <c r="AC1313" i="6"/>
  <c r="AD1313" i="6" s="1"/>
  <c r="AC1036" i="6"/>
  <c r="AD1036" i="6" s="1"/>
  <c r="AC48" i="6"/>
  <c r="AD48" i="6" s="1"/>
  <c r="AC597" i="6"/>
  <c r="AD597" i="6" s="1"/>
  <c r="AC1024" i="6"/>
  <c r="AD1024" i="6" s="1"/>
  <c r="AC1049" i="6"/>
  <c r="AD1049" i="6" s="1"/>
  <c r="AC2021" i="6"/>
  <c r="AD2021" i="6" s="1"/>
  <c r="AC1760" i="6"/>
  <c r="AD1760" i="6" s="1"/>
  <c r="AC1228" i="6"/>
  <c r="AD1228" i="6" s="1"/>
  <c r="AC219" i="6"/>
  <c r="AD219" i="6" s="1"/>
  <c r="AC715" i="6"/>
  <c r="AD715" i="6" s="1"/>
  <c r="AC1026" i="6"/>
  <c r="AD1026" i="6" s="1"/>
  <c r="AC1118" i="6"/>
  <c r="AD1118" i="6" s="1"/>
  <c r="AC340" i="6"/>
  <c r="AD340" i="6" s="1"/>
  <c r="AC1919" i="6"/>
  <c r="AD1919" i="6" s="1"/>
  <c r="AC246" i="6"/>
  <c r="AD246" i="6" s="1"/>
  <c r="AC88" i="6"/>
  <c r="AD88" i="6" s="1"/>
  <c r="AC112" i="6"/>
  <c r="AD112" i="6" s="1"/>
  <c r="AC1718" i="6"/>
  <c r="AD1718" i="6" s="1"/>
  <c r="AC1547" i="6"/>
  <c r="AD1547" i="6" s="1"/>
  <c r="AC43" i="6"/>
  <c r="AD43" i="6" s="1"/>
  <c r="AC1431" i="6"/>
  <c r="AD1431" i="6" s="1"/>
  <c r="AC731" i="6"/>
  <c r="AD731" i="6" s="1"/>
  <c r="AC940" i="6"/>
  <c r="AD940" i="6" s="1"/>
  <c r="AC370" i="6"/>
  <c r="AD370" i="6" s="1"/>
  <c r="AC845" i="6"/>
  <c r="AD845" i="6" s="1"/>
  <c r="AC1634" i="6"/>
  <c r="AD1634" i="6" s="1"/>
  <c r="AC1100" i="6"/>
  <c r="AD1100" i="6" s="1"/>
  <c r="AC19" i="6"/>
  <c r="AD19" i="6" s="1"/>
  <c r="AC606" i="6"/>
  <c r="AD606" i="6" s="1"/>
  <c r="AC572" i="6"/>
  <c r="AD572" i="6" s="1"/>
  <c r="AC201" i="6"/>
  <c r="AD201" i="6" s="1"/>
  <c r="AC1047" i="6"/>
  <c r="AD1047" i="6" s="1"/>
  <c r="AC1064" i="6"/>
  <c r="AD1064" i="6" s="1"/>
  <c r="AC351" i="6"/>
  <c r="AD351" i="6" s="1"/>
  <c r="AC339" i="6"/>
  <c r="AD339" i="6" s="1"/>
  <c r="AC221" i="6"/>
  <c r="AD221" i="6" s="1"/>
  <c r="AC1282" i="6"/>
  <c r="AD1282" i="6" s="1"/>
  <c r="AC235" i="6"/>
  <c r="AD235" i="6" s="1"/>
  <c r="AC1386" i="6"/>
  <c r="AD1386" i="6" s="1"/>
  <c r="AC1648" i="6"/>
  <c r="AD1648" i="6" s="1"/>
  <c r="AC34" i="6"/>
  <c r="AD34" i="6" s="1"/>
  <c r="AC681" i="6"/>
  <c r="AD681" i="6" s="1"/>
  <c r="AC127" i="6"/>
  <c r="AD127" i="6" s="1"/>
  <c r="V700" i="6"/>
  <c r="AC151" i="6"/>
  <c r="AD151" i="6" s="1"/>
  <c r="AC763" i="6"/>
  <c r="AD763" i="6" s="1"/>
  <c r="AC354" i="6"/>
  <c r="AD354" i="6" s="1"/>
  <c r="AC18" i="6"/>
  <c r="AD18" i="6" s="1"/>
  <c r="V1868" i="6"/>
  <c r="AC50" i="6"/>
  <c r="AD50" i="6" s="1"/>
  <c r="AC186" i="6"/>
  <c r="AD186" i="6" s="1"/>
  <c r="AC68" i="6"/>
  <c r="AD68" i="6" s="1"/>
  <c r="AC869" i="6"/>
  <c r="AD869" i="6" s="1"/>
  <c r="AC1088" i="6"/>
  <c r="AD1088" i="6" s="1"/>
  <c r="AC749" i="6"/>
  <c r="AD749" i="6" s="1"/>
  <c r="X685" i="6"/>
  <c r="AC377" i="6"/>
  <c r="AD377" i="6" s="1"/>
  <c r="AC532" i="6"/>
  <c r="AD532" i="6" s="1"/>
  <c r="AC1595" i="6"/>
  <c r="AD1595" i="6" s="1"/>
  <c r="AC145" i="6"/>
  <c r="AD145" i="6" s="1"/>
  <c r="AC603" i="6"/>
  <c r="AD603" i="6" s="1"/>
  <c r="AC245" i="6"/>
  <c r="AD245" i="6" s="1"/>
  <c r="X1400" i="6"/>
  <c r="AC13" i="6"/>
  <c r="AD13" i="6" s="1"/>
  <c r="AC113" i="6"/>
  <c r="AD113" i="6" s="1"/>
  <c r="AC829" i="6"/>
  <c r="AD829" i="6" s="1"/>
  <c r="AC1238" i="6"/>
  <c r="AD1238" i="6" s="1"/>
  <c r="AC445" i="6"/>
  <c r="AD445" i="6" s="1"/>
  <c r="AC1350" i="6"/>
  <c r="AD1350" i="6" s="1"/>
  <c r="AC1525" i="6"/>
  <c r="AD1525" i="6" s="1"/>
  <c r="AC745" i="6"/>
  <c r="AD745" i="6" s="1"/>
  <c r="AC1396" i="6"/>
  <c r="AD1396" i="6" s="1"/>
  <c r="AC117" i="6"/>
  <c r="AD117" i="6" s="1"/>
  <c r="AC464" i="6"/>
  <c r="AD464" i="6" s="1"/>
  <c r="AC432" i="6"/>
  <c r="AD432" i="6" s="1"/>
  <c r="AC228" i="6"/>
  <c r="AD228" i="6" s="1"/>
  <c r="AC609" i="6"/>
  <c r="AD609" i="6" s="1"/>
  <c r="AC1857" i="6"/>
  <c r="AD1857" i="6" s="1"/>
  <c r="AC1467" i="6"/>
  <c r="AD1467" i="6" s="1"/>
  <c r="AC1990" i="6"/>
  <c r="AD1990" i="6" s="1"/>
  <c r="AC1502" i="6"/>
  <c r="AD1502" i="6" s="1"/>
  <c r="AC1665" i="6"/>
  <c r="AD1665" i="6" s="1"/>
  <c r="AC565" i="6"/>
  <c r="AD565" i="6" s="1"/>
  <c r="AC982" i="6"/>
  <c r="AD982" i="6" s="1"/>
  <c r="AC238" i="6"/>
  <c r="AD238" i="6" s="1"/>
  <c r="AC509" i="6"/>
  <c r="AD509" i="6" s="1"/>
  <c r="AC1588" i="6"/>
  <c r="AD1588" i="6" s="1"/>
  <c r="AC2031" i="6"/>
  <c r="AD2031" i="6" s="1"/>
  <c r="AC275" i="6"/>
  <c r="AD275" i="6" s="1"/>
  <c r="AC322" i="6"/>
  <c r="AD322" i="6" s="1"/>
  <c r="AC1182" i="6"/>
  <c r="AD1182" i="6" s="1"/>
  <c r="AC45" i="6"/>
  <c r="AD45" i="6" s="1"/>
  <c r="AC1504" i="6"/>
  <c r="AD1504" i="6" s="1"/>
  <c r="AC315" i="6"/>
  <c r="AD315" i="6" s="1"/>
  <c r="AC500" i="6"/>
  <c r="AD500" i="6" s="1"/>
  <c r="X603" i="6"/>
  <c r="AD862" i="6"/>
  <c r="AC1553" i="6"/>
  <c r="AD1553" i="6" s="1"/>
  <c r="AC1476" i="6"/>
  <c r="AD1476" i="6" s="1"/>
  <c r="AC251" i="6"/>
  <c r="AD251" i="6" s="1"/>
  <c r="AC1737" i="6"/>
  <c r="AD1737" i="6" s="1"/>
  <c r="AC1152" i="6"/>
  <c r="AD1152" i="6" s="1"/>
  <c r="AC792" i="6"/>
  <c r="AD792" i="6" s="1"/>
  <c r="AC1870" i="6"/>
  <c r="AD1870" i="6" s="1"/>
  <c r="AC475" i="6"/>
  <c r="AD475" i="6" s="1"/>
  <c r="AC977" i="6"/>
  <c r="AD977" i="6" s="1"/>
  <c r="AC482" i="6"/>
  <c r="AD482" i="6" s="1"/>
  <c r="AD908" i="6"/>
  <c r="AC760" i="6"/>
  <c r="AD760" i="6" s="1"/>
  <c r="AC1194" i="6"/>
  <c r="AD1194" i="6" s="1"/>
  <c r="AC573" i="6"/>
  <c r="AD573" i="6" s="1"/>
  <c r="AC623" i="6"/>
  <c r="AD623" i="6" s="1"/>
  <c r="AC82" i="6"/>
  <c r="AD82" i="6" s="1"/>
  <c r="AC1680" i="6"/>
  <c r="AD1680" i="6" s="1"/>
  <c r="AC899" i="6"/>
  <c r="AD899" i="6" s="1"/>
  <c r="AC2032" i="6"/>
  <c r="AD2032" i="6" s="1"/>
  <c r="AC804" i="6"/>
  <c r="AD804" i="6" s="1"/>
  <c r="AC1356" i="6"/>
  <c r="AD1356" i="6" s="1"/>
  <c r="AC1418" i="6"/>
  <c r="AD1418" i="6" s="1"/>
  <c r="AC766" i="6"/>
  <c r="AD766" i="6" s="1"/>
  <c r="AC486" i="6"/>
  <c r="AD486" i="6" s="1"/>
  <c r="AC460" i="6"/>
  <c r="AD460" i="6" s="1"/>
  <c r="AC379" i="6"/>
  <c r="AD379" i="6" s="1"/>
  <c r="AC2010" i="6"/>
  <c r="AD2010" i="6" s="1"/>
  <c r="AC667" i="6"/>
  <c r="AD667" i="6" s="1"/>
  <c r="AC1539" i="6"/>
  <c r="AD1539" i="6" s="1"/>
  <c r="AC1752" i="6"/>
  <c r="AD1752" i="6" s="1"/>
  <c r="AC734" i="6"/>
  <c r="AD734" i="6" s="1"/>
  <c r="AC300" i="6"/>
  <c r="AD300" i="6" s="1"/>
  <c r="AC596" i="6"/>
  <c r="AD596" i="6" s="1"/>
  <c r="AC702" i="6"/>
  <c r="AD702" i="6" s="1"/>
  <c r="AC242" i="6"/>
  <c r="AD242" i="6" s="1"/>
  <c r="AC27" i="6"/>
  <c r="AD27" i="6" s="1"/>
  <c r="AC297" i="6"/>
  <c r="AD297" i="6" s="1"/>
  <c r="AC334" i="6"/>
  <c r="AD334" i="6" s="1"/>
  <c r="AC114" i="6"/>
  <c r="AD114" i="6" s="1"/>
  <c r="AC823" i="6"/>
  <c r="AD823" i="6" s="1"/>
  <c r="AC653" i="6"/>
  <c r="AD653" i="6" s="1"/>
  <c r="AC302" i="6"/>
  <c r="AD302" i="6" s="1"/>
  <c r="AC1716" i="6"/>
  <c r="AD1716" i="6" s="1"/>
  <c r="AC187" i="6"/>
  <c r="AD187" i="6" s="1"/>
  <c r="AC1454" i="6"/>
  <c r="AD1454" i="6" s="1"/>
  <c r="AC1524" i="6"/>
  <c r="AD1524" i="6" s="1"/>
  <c r="AC1120" i="6"/>
  <c r="AD1120" i="6" s="1"/>
  <c r="AC1593" i="6"/>
  <c r="AD1593" i="6" s="1"/>
  <c r="AC225" i="6"/>
  <c r="AD225" i="6" s="1"/>
  <c r="AC673" i="6"/>
  <c r="AD673" i="6" s="1"/>
  <c r="AC1929" i="6"/>
  <c r="AD1929" i="6" s="1"/>
  <c r="AC391" i="6"/>
  <c r="AD391" i="6" s="1"/>
  <c r="AC368" i="6"/>
  <c r="AD368" i="6" s="1"/>
  <c r="AC381" i="6"/>
  <c r="AD381" i="6" s="1"/>
  <c r="AD1710" i="6"/>
  <c r="AC1440" i="6"/>
  <c r="AD1440" i="6" s="1"/>
  <c r="AC864" i="6"/>
  <c r="AD864" i="6" s="1"/>
  <c r="AC933" i="6"/>
  <c r="AD933" i="6" s="1"/>
  <c r="AC1679" i="6"/>
  <c r="AD1679" i="6" s="1"/>
  <c r="AC1817" i="6"/>
  <c r="AD1817" i="6" s="1"/>
  <c r="AC38" i="6"/>
  <c r="AD38" i="6" s="1"/>
  <c r="X1654" i="6"/>
  <c r="AC1041" i="6"/>
  <c r="AD1041" i="6" s="1"/>
  <c r="AC1908" i="6"/>
  <c r="AD1908" i="6" s="1"/>
  <c r="AC1284" i="6"/>
  <c r="AD1284" i="6" s="1"/>
  <c r="AC1914" i="6"/>
  <c r="AD1914" i="6" s="1"/>
  <c r="AC1339" i="6"/>
  <c r="AD1339" i="6" s="1"/>
  <c r="AC1436" i="6"/>
  <c r="AD1436" i="6" s="1"/>
  <c r="AC1625" i="6"/>
  <c r="AD1625" i="6" s="1"/>
  <c r="AC1576" i="6"/>
  <c r="AD1576" i="6" s="1"/>
  <c r="AC560" i="6"/>
  <c r="AD560" i="6" s="1"/>
  <c r="AC641" i="6"/>
  <c r="AD641" i="6" s="1"/>
  <c r="AC873" i="6"/>
  <c r="AD873" i="6" s="1"/>
  <c r="AC527" i="6"/>
  <c r="AD527" i="6" s="1"/>
  <c r="AC1750" i="6"/>
  <c r="AD1750" i="6" s="1"/>
  <c r="AC499" i="6"/>
  <c r="AD499" i="6" s="1"/>
  <c r="AC1542" i="6"/>
  <c r="AD1542" i="6" s="1"/>
  <c r="AC428" i="6"/>
  <c r="AD428" i="6" s="1"/>
  <c r="AC505" i="6"/>
  <c r="AD505" i="6" s="1"/>
  <c r="AC1983" i="6"/>
  <c r="AD1983" i="6" s="1"/>
  <c r="AC1722" i="6"/>
  <c r="AD1722" i="6" s="1"/>
  <c r="AC332" i="6"/>
  <c r="AD332" i="6" s="1"/>
  <c r="AC838" i="6"/>
  <c r="AD838" i="6" s="1"/>
  <c r="AC1472" i="6"/>
  <c r="AD1472" i="6" s="1"/>
  <c r="AC836" i="6"/>
  <c r="AD836" i="6" s="1"/>
  <c r="AC821" i="6"/>
  <c r="AD821" i="6" s="1"/>
  <c r="AC755" i="6"/>
  <c r="AD755" i="6" s="1"/>
  <c r="AC902" i="6"/>
  <c r="AD902" i="6" s="1"/>
  <c r="AC1628" i="6"/>
  <c r="AD1628" i="6" s="1"/>
  <c r="AC932" i="6"/>
  <c r="AD932" i="6" s="1"/>
  <c r="AC1220" i="6"/>
  <c r="AD1220" i="6" s="1"/>
  <c r="AC1301" i="6"/>
  <c r="AD1301" i="6" s="1"/>
  <c r="AC868" i="6"/>
  <c r="AD868" i="6" s="1"/>
  <c r="AC883" i="6"/>
  <c r="AD883" i="6" s="1"/>
  <c r="AC996" i="6"/>
  <c r="AD996" i="6" s="1"/>
  <c r="AC1035" i="6"/>
  <c r="AD1035" i="6" s="1"/>
  <c r="AC1899" i="6"/>
  <c r="AD1899" i="6" s="1"/>
  <c r="AC677" i="6"/>
  <c r="AD677" i="6" s="1"/>
  <c r="AC824" i="6"/>
  <c r="AD824" i="6" s="1"/>
  <c r="AC1255" i="6"/>
  <c r="AD1255" i="6" s="1"/>
  <c r="AC905" i="6"/>
  <c r="AD905" i="6" s="1"/>
  <c r="AC1792" i="6"/>
  <c r="AD1792" i="6" s="1"/>
  <c r="AC798" i="6"/>
  <c r="AD798" i="6" s="1"/>
  <c r="AC992" i="6"/>
  <c r="AD992" i="6" s="1"/>
  <c r="AC1790" i="6"/>
  <c r="AD1790" i="6" s="1"/>
  <c r="AC1270" i="6"/>
  <c r="AD1270" i="6" s="1"/>
  <c r="AC16" i="6"/>
  <c r="AD16" i="6" s="1"/>
  <c r="AC841" i="6"/>
  <c r="AD841" i="6" s="1"/>
  <c r="AC1682" i="6"/>
  <c r="AD1682" i="6" s="1"/>
  <c r="AC1812" i="6"/>
  <c r="AD1812" i="6" s="1"/>
  <c r="AC891" i="6"/>
  <c r="AD891" i="6" s="1"/>
  <c r="AC1686" i="6"/>
  <c r="AD1686" i="6" s="1"/>
  <c r="AC1608" i="6"/>
  <c r="AD1608" i="6" s="1"/>
  <c r="AC1574" i="6"/>
  <c r="AD1574" i="6" s="1"/>
  <c r="AC1093" i="6"/>
  <c r="AD1093" i="6" s="1"/>
  <c r="AC642" i="6"/>
  <c r="AD642" i="6" s="1"/>
  <c r="AC272" i="6"/>
  <c r="AD272" i="6" s="1"/>
  <c r="AC422" i="6"/>
  <c r="AD422" i="6" s="1"/>
  <c r="AC1192" i="6"/>
  <c r="AD1192" i="6" s="1"/>
  <c r="AC209" i="6"/>
  <c r="AD209" i="6" s="1"/>
  <c r="AC528" i="6"/>
  <c r="AD528" i="6" s="1"/>
  <c r="AC809" i="6"/>
  <c r="AD809" i="6" s="1"/>
  <c r="AC208" i="6"/>
  <c r="AD208" i="6" s="1"/>
  <c r="AC2026" i="6"/>
  <c r="AD2026" i="6" s="1"/>
  <c r="AC55" i="6"/>
  <c r="AD55" i="6" s="1"/>
  <c r="AC2017" i="6"/>
  <c r="AD2017" i="6" s="1"/>
  <c r="AC396" i="6"/>
  <c r="AD396" i="6" s="1"/>
  <c r="AC1163" i="6"/>
  <c r="AD1163" i="6" s="1"/>
  <c r="AC270" i="6"/>
  <c r="AD270" i="6" s="1"/>
  <c r="AC1902" i="6"/>
  <c r="AD1902" i="6" s="1"/>
  <c r="AC578" i="6"/>
  <c r="AD578" i="6" s="1"/>
  <c r="AC1018" i="6"/>
  <c r="AD1018" i="6" s="1"/>
  <c r="AC1261" i="6"/>
  <c r="AD1261" i="6" s="1"/>
  <c r="AC696" i="6"/>
  <c r="AD696" i="6" s="1"/>
  <c r="AC1124" i="6"/>
  <c r="AD1124" i="6" s="1"/>
  <c r="AC1229" i="6"/>
  <c r="AD1229" i="6" s="1"/>
  <c r="AC496" i="6"/>
  <c r="AD496" i="6" s="1"/>
  <c r="AC206" i="6"/>
  <c r="AD206" i="6" s="1"/>
  <c r="AC102" i="6"/>
  <c r="AD102" i="6" s="1"/>
  <c r="AC506" i="6"/>
  <c r="AD506" i="6" s="1"/>
  <c r="AC1720" i="6"/>
  <c r="AD1720" i="6" s="1"/>
  <c r="AC260" i="6"/>
  <c r="AD260" i="6" s="1"/>
  <c r="AC778" i="6"/>
  <c r="AD778" i="6" s="1"/>
  <c r="AC1818" i="6"/>
  <c r="AD1818" i="6" s="1"/>
  <c r="AC1156" i="6"/>
  <c r="AD1156" i="6" s="1"/>
  <c r="AC1391" i="6"/>
  <c r="AD1391" i="6" s="1"/>
  <c r="AC435" i="6"/>
  <c r="AD435" i="6" s="1"/>
  <c r="AC164" i="6"/>
  <c r="AD164" i="6" s="1"/>
  <c r="AC728" i="6"/>
  <c r="AD728" i="6" s="1"/>
  <c r="AC80" i="6"/>
  <c r="AD80" i="6" s="1"/>
  <c r="AC668" i="6"/>
  <c r="AD668" i="6" s="1"/>
  <c r="AC893" i="6"/>
  <c r="AD893" i="6" s="1"/>
  <c r="AC304" i="6"/>
  <c r="AD304" i="6" s="1"/>
  <c r="AC1189" i="6"/>
  <c r="AD1189" i="6" s="1"/>
  <c r="AC636" i="6"/>
  <c r="AD636" i="6" s="1"/>
  <c r="AC738" i="6"/>
  <c r="AD738" i="6" s="1"/>
  <c r="AC240" i="6"/>
  <c r="AD240" i="6" s="1"/>
  <c r="AC501" i="6"/>
  <c r="AD501" i="6" s="1"/>
  <c r="AC826" i="6"/>
  <c r="AD826" i="6" s="1"/>
  <c r="AC1011" i="6"/>
  <c r="AD1011" i="6" s="1"/>
  <c r="AC1264" i="6"/>
  <c r="AD1264" i="6" s="1"/>
  <c r="X992" i="6"/>
  <c r="AC1606" i="6"/>
  <c r="AD1606" i="6" s="1"/>
  <c r="AC566" i="6"/>
  <c r="AD566" i="6" s="1"/>
  <c r="AC1681" i="6"/>
  <c r="AD1681" i="6" s="1"/>
  <c r="AC1046" i="6"/>
  <c r="AD1046" i="6" s="1"/>
  <c r="AC257" i="6"/>
  <c r="AD257" i="6" s="1"/>
  <c r="AC400" i="6"/>
  <c r="AD400" i="6" s="1"/>
  <c r="AC134" i="6"/>
  <c r="AD134" i="6" s="1"/>
  <c r="AC954" i="6"/>
  <c r="AD954" i="6" s="1"/>
  <c r="AC1050" i="6"/>
  <c r="AD1050" i="6" s="1"/>
  <c r="AC1014" i="6"/>
  <c r="AD1014" i="6" s="1"/>
  <c r="AC410" i="6"/>
  <c r="AD410" i="6" s="1"/>
  <c r="AC144" i="6"/>
  <c r="AD144" i="6" s="1"/>
  <c r="AC105" i="6"/>
  <c r="AD105" i="6" s="1"/>
  <c r="AC1252" i="6"/>
  <c r="AD1252" i="6" s="1"/>
  <c r="AC896" i="6"/>
  <c r="AD896" i="6" s="1"/>
  <c r="AC174" i="6"/>
  <c r="AD174" i="6" s="1"/>
  <c r="AC441" i="6"/>
  <c r="AD441" i="6" s="1"/>
  <c r="AC1266" i="6"/>
  <c r="AD1266" i="6" s="1"/>
  <c r="AC1083" i="6"/>
  <c r="AD1083" i="6" s="1"/>
  <c r="AC1318" i="6"/>
  <c r="AD1318" i="6" s="1"/>
  <c r="AC364" i="6"/>
  <c r="AD364" i="6" s="1"/>
  <c r="AC1169" i="6"/>
  <c r="AD1169" i="6" s="1"/>
  <c r="AC1887" i="6"/>
  <c r="AD1887" i="6" s="1"/>
  <c r="AC1513" i="6"/>
  <c r="AD1513" i="6" s="1"/>
  <c r="AD1764" i="6"/>
  <c r="AD1921" i="6"/>
  <c r="AD542" i="6"/>
  <c r="AD358" i="6"/>
  <c r="AD580" i="6"/>
  <c r="AD1657" i="6"/>
  <c r="AD722" i="6"/>
  <c r="AD863" i="6"/>
  <c r="AD1537" i="6"/>
  <c r="AD405" i="6"/>
  <c r="AD1479" i="6"/>
  <c r="AD1517" i="6"/>
  <c r="AD929" i="6"/>
  <c r="AD1290" i="6"/>
  <c r="AD1861" i="6"/>
  <c r="AD470" i="6"/>
  <c r="AD1125" i="6"/>
  <c r="AD2000" i="6"/>
  <c r="AD1700" i="6"/>
  <c r="AD271" i="6"/>
  <c r="AD830" i="6"/>
  <c r="AD28" i="6"/>
  <c r="AD1399" i="6"/>
  <c r="AD1970" i="6"/>
  <c r="AD1827" i="6"/>
  <c r="AD1860" i="6"/>
  <c r="AD1849" i="6"/>
  <c r="AD1069" i="6"/>
  <c r="AD1500" i="6"/>
  <c r="AD1138" i="6"/>
  <c r="AD23" i="6"/>
  <c r="AD5" i="6"/>
  <c r="AD1803" i="6"/>
  <c r="AD175" i="6"/>
  <c r="AD393" i="6"/>
  <c r="AD1073" i="6"/>
  <c r="AD1070" i="6"/>
  <c r="AD1084" i="6"/>
  <c r="AD1101" i="6"/>
  <c r="AD1816" i="6"/>
  <c r="AD26" i="6"/>
  <c r="AD1915" i="6"/>
  <c r="AD1297" i="6"/>
  <c r="AD1198" i="6"/>
  <c r="AD1997" i="6"/>
  <c r="AD1863" i="6"/>
  <c r="AD1091" i="6"/>
  <c r="AD244" i="6"/>
  <c r="AD1277" i="6"/>
  <c r="AD259" i="6"/>
  <c r="AD818" i="6"/>
  <c r="AD1141" i="6"/>
  <c r="AD1355" i="6"/>
  <c r="AD1341" i="6"/>
  <c r="AD719" i="6"/>
  <c r="AD1207" i="6"/>
  <c r="AD21" i="6"/>
  <c r="AD1567" i="6"/>
  <c r="AD1045" i="6"/>
  <c r="AD316" i="6"/>
  <c r="AD1089" i="6"/>
  <c r="AD1348" i="6"/>
  <c r="AD217" i="6"/>
  <c r="AD1925" i="6"/>
  <c r="AD1112" i="6"/>
  <c r="AD2002" i="6"/>
  <c r="AD1067" i="6"/>
  <c r="AD256" i="6"/>
  <c r="AD588" i="6"/>
  <c r="AD1058" i="6"/>
  <c r="AD2034" i="6"/>
  <c r="AD510" i="6"/>
  <c r="AD321" i="6"/>
  <c r="AD426" i="6"/>
  <c r="AD695" i="6"/>
  <c r="AD1885" i="6"/>
  <c r="AD657" i="6"/>
  <c r="AD335" i="6"/>
  <c r="AD973" i="6"/>
  <c r="AD608" i="6"/>
  <c r="AD867" i="6"/>
  <c r="AD207" i="6"/>
  <c r="AD40" i="6"/>
  <c r="AD407" i="6"/>
  <c r="AD1425" i="6"/>
  <c r="AD1484" i="6"/>
  <c r="AD1545" i="6"/>
  <c r="AD399" i="6"/>
  <c r="AD1762" i="6"/>
  <c r="AD975" i="6"/>
  <c r="AD1828" i="6"/>
  <c r="AD1398" i="6"/>
  <c r="AD104" i="6"/>
  <c r="AD296" i="6"/>
  <c r="AD1498" i="6"/>
  <c r="AD961" i="6"/>
  <c r="AD2018" i="6"/>
  <c r="AD1389" i="6"/>
  <c r="AD1598" i="6"/>
  <c r="AD1580" i="6"/>
  <c r="AD188" i="6"/>
  <c r="AD1193" i="6"/>
  <c r="AD1415" i="6"/>
  <c r="AD433" i="6"/>
  <c r="AD1487" i="6"/>
  <c r="AD1677" i="6"/>
  <c r="AD71" i="6"/>
  <c r="AD894" i="6"/>
  <c r="AD832" i="6"/>
  <c r="AD810" i="6"/>
  <c r="AD1799" i="6"/>
  <c r="AD1226" i="6"/>
  <c r="AD1626" i="6"/>
  <c r="AD1452" i="6"/>
  <c r="AD1330" i="6"/>
  <c r="AD859" i="6"/>
  <c r="AD1613" i="6"/>
  <c r="AD1038" i="6"/>
  <c r="AD1090" i="6"/>
  <c r="AD1349" i="6"/>
  <c r="AD6" i="6"/>
  <c r="AD761" i="6"/>
  <c r="AD128" i="6"/>
  <c r="AD534" i="6"/>
  <c r="AD837" i="6"/>
  <c r="AD9" i="6"/>
  <c r="AD33" i="6"/>
  <c r="AD1771" i="6"/>
  <c r="AD1896" i="6"/>
  <c r="AD1776" i="6"/>
  <c r="AD1205" i="6"/>
  <c r="AD1044" i="6"/>
  <c r="AD7" i="6"/>
  <c r="AD1381" i="6"/>
  <c r="AD1153" i="6"/>
  <c r="AD858" i="6"/>
  <c r="AD693" i="6"/>
  <c r="AD1960" i="6"/>
  <c r="AD807" i="6"/>
  <c r="AD1578" i="6"/>
  <c r="AD1635" i="6"/>
  <c r="AD1591" i="6"/>
  <c r="AD1180" i="6"/>
  <c r="AD698" i="6"/>
  <c r="AD994" i="6"/>
  <c r="AD537" i="6"/>
  <c r="AD1655" i="6"/>
  <c r="AD1847" i="6"/>
  <c r="AD1485" i="6"/>
  <c r="AD360" i="6"/>
  <c r="AD69" i="6"/>
  <c r="AD2012" i="6"/>
  <c r="AD2025" i="6"/>
  <c r="AD970" i="6"/>
  <c r="AD1928" i="6"/>
  <c r="AD1815" i="6"/>
  <c r="AD1080" i="6"/>
  <c r="AD2024" i="6"/>
  <c r="AD1843" i="6"/>
  <c r="AD857" i="6"/>
  <c r="AD1387" i="6"/>
  <c r="AD94" i="6"/>
  <c r="AD1066" i="6"/>
  <c r="AD1805" i="6"/>
  <c r="AD949" i="6"/>
  <c r="AD1980" i="6"/>
  <c r="AD1592" i="6"/>
  <c r="AD1717" i="6"/>
  <c r="AD1063" i="6"/>
  <c r="AD1741" i="6"/>
  <c r="AD629" i="6"/>
  <c r="AD1636" i="6"/>
  <c r="AD1239" i="6"/>
  <c r="AD1789" i="6"/>
  <c r="AD1949" i="6"/>
  <c r="AD158" i="6"/>
  <c r="AD1791" i="6"/>
  <c r="AD1293" i="6"/>
  <c r="AD229" i="6"/>
  <c r="AD920" i="6"/>
  <c r="AD1779" i="6"/>
  <c r="AD895" i="6"/>
  <c r="AD1051" i="6"/>
  <c r="AD1981" i="6"/>
  <c r="AD159" i="6"/>
  <c r="AD1845" i="6"/>
  <c r="AD1043" i="6"/>
  <c r="AD974" i="6"/>
  <c r="AD871" i="6"/>
  <c r="AD1380" i="6"/>
  <c r="AD775" i="6"/>
  <c r="AD729" i="6"/>
  <c r="AD979" i="6"/>
  <c r="AD1840" i="6"/>
  <c r="AD2033" i="6"/>
  <c r="AD1286" i="6"/>
  <c r="AD1566" i="6"/>
  <c r="AD1735" i="6"/>
  <c r="AD1354" i="6"/>
  <c r="AD1917" i="6"/>
  <c r="AD1549" i="6"/>
  <c r="AD1426" i="6"/>
  <c r="AD2013" i="6"/>
  <c r="AD1916" i="6"/>
  <c r="AD1530" i="6"/>
  <c r="AD1514" i="6"/>
  <c r="AD1432" i="6"/>
  <c r="AD178" i="6"/>
  <c r="AD1642" i="6"/>
  <c r="AD1589" i="6"/>
  <c r="AD548" i="6"/>
  <c r="AD1653" i="6"/>
  <c r="AD1548" i="6"/>
  <c r="AD770" i="6"/>
  <c r="AD1168" i="6"/>
  <c r="AD1763" i="6"/>
  <c r="AD1378" i="6"/>
  <c r="AD1991" i="6"/>
  <c r="AD1774" i="6"/>
  <c r="AD1199" i="6"/>
  <c r="AD1374" i="6"/>
  <c r="AD630" i="6"/>
  <c r="AD1959" i="6"/>
  <c r="AD1699" i="6"/>
  <c r="AD1895" i="6"/>
  <c r="AD1676" i="6"/>
  <c r="AD1974" i="6"/>
  <c r="AD1829" i="6"/>
  <c r="AD754" i="6"/>
  <c r="AD1287" i="6"/>
  <c r="AD1804" i="6"/>
  <c r="AD2003" i="6"/>
  <c r="AD1298" i="6"/>
  <c r="AD1154" i="6"/>
  <c r="AD22" i="6"/>
  <c r="AD1813" i="6"/>
  <c r="AD1962" i="6"/>
  <c r="AD1853" i="6"/>
  <c r="AD1516" i="6"/>
  <c r="AD1864" i="6"/>
  <c r="AD2023" i="6"/>
  <c r="AD1738" i="6"/>
  <c r="AD1948" i="6"/>
  <c r="AD1497" i="6"/>
  <c r="AD1875" i="6"/>
  <c r="AD1971" i="6"/>
  <c r="AD1852" i="6"/>
  <c r="AD1581" i="6"/>
  <c r="AD1384" i="6"/>
  <c r="AD1320" i="6"/>
  <c r="AD1659" i="6"/>
  <c r="AD1612" i="6"/>
  <c r="AD1907" i="6"/>
  <c r="AD425" i="6"/>
  <c r="AD1906" i="6"/>
  <c r="AC1872" i="6"/>
  <c r="AD1872" i="6" s="1"/>
  <c r="AC1546" i="6"/>
  <c r="AD1546" i="6" s="1"/>
  <c r="AC1521" i="6"/>
  <c r="AD1521" i="6" s="1"/>
  <c r="AC1940" i="6"/>
  <c r="AD1940" i="6" s="1"/>
  <c r="AC1280" i="6"/>
  <c r="AD1280" i="6" s="1"/>
  <c r="AC1494" i="6"/>
  <c r="AD1494" i="6" s="1"/>
  <c r="AC714" i="6"/>
  <c r="AD714" i="6" s="1"/>
  <c r="AC1232" i="6"/>
  <c r="AD1232" i="6" s="1"/>
  <c r="AC1135" i="6"/>
  <c r="AD1135" i="6" s="1"/>
  <c r="AC522" i="6"/>
  <c r="AD522" i="6" s="1"/>
  <c r="AC1939" i="6"/>
  <c r="AD1939" i="6" s="1"/>
  <c r="AC213" i="6"/>
  <c r="AD213" i="6" s="1"/>
  <c r="AC620" i="6"/>
  <c r="AD620" i="6" s="1"/>
  <c r="AC415" i="6"/>
  <c r="AD415" i="6" s="1"/>
  <c r="AC811" i="6"/>
  <c r="AD811" i="6" s="1"/>
  <c r="AC290" i="6"/>
  <c r="AD290" i="6" s="1"/>
  <c r="AC1650" i="6"/>
  <c r="AD1650" i="6" s="1"/>
  <c r="AC1571" i="6"/>
  <c r="AD1571" i="6" s="1"/>
  <c r="AC1075" i="6"/>
  <c r="AD1075" i="6" s="1"/>
  <c r="AC1848" i="6"/>
  <c r="AD1848" i="6" s="1"/>
  <c r="AC292" i="6"/>
  <c r="AD292" i="6" s="1"/>
  <c r="AC1952" i="6"/>
  <c r="AD1952" i="6" s="1"/>
  <c r="AC1258" i="6"/>
  <c r="AD1258" i="6" s="1"/>
  <c r="AC1690" i="6"/>
  <c r="AD1690" i="6" s="1"/>
  <c r="AC1465" i="6"/>
  <c r="AD1465" i="6" s="1"/>
  <c r="AC1806" i="6"/>
  <c r="AD1806" i="6" s="1"/>
  <c r="AC1874" i="6"/>
  <c r="AD1874" i="6" s="1"/>
  <c r="AC1688" i="6"/>
  <c r="AD1688" i="6" s="1"/>
  <c r="AC1782" i="6"/>
  <c r="AD1782" i="6" s="1"/>
  <c r="AC1689" i="6"/>
  <c r="AD1689" i="6" s="1"/>
  <c r="AC366" i="6"/>
  <c r="AD366" i="6" s="1"/>
  <c r="AC1531" i="6"/>
  <c r="AD1531" i="6" s="1"/>
  <c r="AC1186" i="6"/>
  <c r="AD1186" i="6" s="1"/>
  <c r="AC1572" i="6"/>
  <c r="AD1572" i="6" s="1"/>
  <c r="AC679" i="6"/>
  <c r="AD679" i="6" s="1"/>
  <c r="AC853" i="6"/>
  <c r="AD853" i="6" s="1"/>
  <c r="AC1796" i="6"/>
  <c r="AD1796" i="6" s="1"/>
  <c r="AC241" i="6"/>
  <c r="AD241" i="6" s="1"/>
  <c r="AC1408" i="6"/>
  <c r="AD1408" i="6" s="1"/>
  <c r="AC1871" i="6"/>
  <c r="AD1871" i="6" s="1"/>
  <c r="AC1375" i="6"/>
  <c r="AD1375" i="6" s="1"/>
  <c r="AC1795" i="6"/>
  <c r="AD1795" i="6" s="1"/>
  <c r="AC1449" i="6"/>
  <c r="AD1449" i="6" s="1"/>
  <c r="AC1938" i="6"/>
  <c r="AD1938" i="6" s="1"/>
  <c r="AC1820" i="6"/>
  <c r="AD1820" i="6" s="1"/>
  <c r="AC1910" i="6"/>
  <c r="AD1910" i="6" s="1"/>
  <c r="AC1230" i="6"/>
  <c r="AD1230" i="6" s="1"/>
  <c r="AC1622" i="6"/>
  <c r="AD1622" i="6" s="1"/>
  <c r="AC1730" i="6"/>
  <c r="AD1730" i="6" s="1"/>
  <c r="AC1992" i="6"/>
  <c r="AD1992" i="6" s="1"/>
  <c r="AC1450" i="6"/>
  <c r="AD1450" i="6" s="1"/>
  <c r="AC813" i="6"/>
  <c r="AD813" i="6" s="1"/>
  <c r="AC882" i="6"/>
  <c r="AD882" i="6" s="1"/>
  <c r="AC1099" i="6"/>
  <c r="AD1099" i="6" s="1"/>
  <c r="AC1160" i="6"/>
  <c r="AD1160" i="6" s="1"/>
  <c r="AC1082" i="6"/>
  <c r="AD1082" i="6" s="1"/>
  <c r="AC1278" i="6"/>
  <c r="AD1278" i="6" s="1"/>
  <c r="AC621" i="6"/>
  <c r="AD621" i="6" s="1"/>
  <c r="AC558" i="6"/>
  <c r="AD558" i="6" s="1"/>
  <c r="AC1884" i="6"/>
  <c r="AD1884" i="6" s="1"/>
  <c r="AC1206" i="6"/>
  <c r="AD1206" i="6" s="1"/>
  <c r="AC1507" i="6"/>
  <c r="AD1507" i="6" s="1"/>
  <c r="AC967" i="6"/>
  <c r="AD967" i="6" s="1"/>
  <c r="AC1807" i="6"/>
  <c r="AD1807" i="6" s="1"/>
  <c r="AC1359" i="6"/>
  <c r="AD1359" i="6" s="1"/>
  <c r="AC690" i="6"/>
  <c r="AD690" i="6" s="1"/>
  <c r="AC1835" i="6"/>
  <c r="AD1835" i="6" s="1"/>
  <c r="AC1951" i="6"/>
  <c r="AD1951" i="6" s="1"/>
  <c r="AC757" i="6"/>
  <c r="AD757" i="6" s="1"/>
  <c r="AC1533" i="6"/>
  <c r="AD1533" i="6" s="1"/>
  <c r="AC1770" i="6"/>
  <c r="AD1770" i="6" s="1"/>
  <c r="AC589" i="6"/>
  <c r="AD589" i="6" s="1"/>
  <c r="AC1638" i="6"/>
  <c r="AD1638" i="6" s="1"/>
  <c r="AC518" i="6"/>
  <c r="AD518" i="6" s="1"/>
  <c r="AC1495" i="6"/>
  <c r="AD1495" i="6" s="1"/>
  <c r="AC1319" i="6"/>
  <c r="AD1319" i="6" s="1"/>
  <c r="AC1926" i="6"/>
  <c r="AD1926" i="6" s="1"/>
  <c r="AC1808" i="6"/>
  <c r="AD1808" i="6" s="1"/>
  <c r="AC1794" i="6"/>
  <c r="AD1794" i="6" s="1"/>
  <c r="AC1814" i="6"/>
  <c r="AD1814" i="6" s="1"/>
  <c r="AC1809" i="6"/>
  <c r="AD1809" i="6" s="1"/>
  <c r="AC1833" i="6"/>
  <c r="AD1833" i="6" s="1"/>
  <c r="AC1520" i="6"/>
  <c r="AD1520" i="6" s="1"/>
  <c r="AC492" i="6"/>
  <c r="AD492" i="6" s="1"/>
  <c r="AC1832" i="6"/>
  <c r="AD1832" i="6" s="1"/>
  <c r="AC1372" i="6"/>
  <c r="AD1372" i="6" s="1"/>
  <c r="AC1518" i="6"/>
  <c r="AD1518" i="6" s="1"/>
  <c r="AC1281" i="6"/>
  <c r="AD1281" i="6" s="1"/>
  <c r="AC1423" i="6"/>
  <c r="AD1423" i="6" s="1"/>
  <c r="AC622" i="6"/>
  <c r="AD622" i="6" s="1"/>
  <c r="AC618" i="6"/>
  <c r="AD618" i="6" s="1"/>
  <c r="AC130" i="6"/>
  <c r="AD130" i="6" s="1"/>
  <c r="AC2016" i="6"/>
  <c r="AD2016" i="6" s="1"/>
  <c r="AC1519" i="6"/>
  <c r="AD1519" i="6" s="1"/>
  <c r="AC1703" i="6"/>
  <c r="AD1703" i="6" s="1"/>
  <c r="AC1664" i="6"/>
  <c r="AD1664" i="6" s="1"/>
  <c r="AC109" i="6"/>
  <c r="AD109" i="6" s="1"/>
  <c r="AC1451" i="6"/>
  <c r="AD1451" i="6" s="1"/>
  <c r="AC822" i="6"/>
  <c r="AD822" i="6" s="1"/>
  <c r="AC1966" i="6"/>
  <c r="AD1966" i="6" s="1"/>
  <c r="AC969" i="6"/>
  <c r="AD969" i="6" s="1"/>
  <c r="AC1585" i="6"/>
  <c r="AD1585" i="6" s="1"/>
  <c r="AC842" i="6"/>
  <c r="AD842" i="6" s="1"/>
  <c r="AC2011" i="6"/>
  <c r="AD2011" i="6" s="1"/>
  <c r="AC73" i="6"/>
  <c r="AD73" i="6" s="1"/>
  <c r="AC1532" i="6"/>
  <c r="AD1532" i="6" s="1"/>
  <c r="AC1134" i="6"/>
  <c r="AD1134" i="6" s="1"/>
  <c r="AC1179" i="6"/>
  <c r="AD1179" i="6" s="1"/>
  <c r="AC1927" i="6"/>
  <c r="AD1927" i="6" s="1"/>
  <c r="AC1867" i="6"/>
  <c r="AD1867" i="6" s="1"/>
  <c r="AC193" i="6"/>
  <c r="AD193" i="6" s="1"/>
  <c r="AC1651" i="6"/>
  <c r="AD1651" i="6" s="1"/>
  <c r="AC656" i="6"/>
  <c r="AD656" i="6" s="1"/>
  <c r="AC1834" i="6"/>
  <c r="AD1834" i="6" s="1"/>
  <c r="AC1279" i="6"/>
  <c r="AD1279" i="6" s="1"/>
  <c r="AC910" i="6"/>
  <c r="AD910" i="6" s="1"/>
  <c r="AC1953" i="6"/>
  <c r="AD1953" i="6" s="1"/>
  <c r="AC414" i="6"/>
  <c r="AD414" i="6" s="1"/>
  <c r="AC1420" i="6"/>
  <c r="AD1420" i="6" s="1"/>
  <c r="X620" i="6"/>
  <c r="X969" i="6"/>
  <c r="X292" i="6"/>
  <c r="X193" i="6"/>
  <c r="X1884" i="6"/>
  <c r="X618" i="6"/>
  <c r="X1533" i="6"/>
  <c r="X1546" i="6"/>
  <c r="X1688" i="6"/>
  <c r="X1638" i="6"/>
  <c r="X443" i="6"/>
  <c r="O5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Arthur de Oliveira Ramos Vieira</author>
  </authors>
  <commentList>
    <comment ref="A4" authorId="0" shapeId="0" xr:uid="{5A563785-76C9-41DC-A097-16BCF5EA1714}">
      <text>
        <r>
          <rPr>
            <b/>
            <sz val="9"/>
            <color indexed="81"/>
            <rFont val="Tahoma"/>
            <charset val="1"/>
          </rPr>
          <t>Arthur de Oliveira Ramos Vieira:</t>
        </r>
        <r>
          <rPr>
            <sz val="9"/>
            <color indexed="81"/>
            <rFont val="Tahoma"/>
            <charset val="1"/>
          </rPr>
          <t xml:space="preserve">
Read more about races: https://grants.nih.gov/grants/guide/notice-files/not-od-15-089.html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<sst xmlns="http://schemas.openxmlformats.org/spreadsheetml/2006/main" count="1087" uniqueCount="674">
  <si>
    <t>Owner:</t>
  </si>
  <si>
    <t>bi4all</t>
  </si>
  <si>
    <t>Table:</t>
  </si>
  <si>
    <t>dim_names</t>
  </si>
  <si>
    <t>id_name_pk</t>
  </si>
  <si>
    <t>name</t>
  </si>
  <si>
    <t>id_gender_fk</t>
  </si>
  <si>
    <t>gender</t>
  </si>
  <si>
    <t>Queries</t>
  </si>
  <si>
    <t>Abel</t>
  </si>
  <si>
    <t>M</t>
  </si>
  <si>
    <t>Abigail</t>
  </si>
  <si>
    <t>F</t>
  </si>
  <si>
    <t>Adelaide</t>
  </si>
  <si>
    <t>Adélia</t>
  </si>
  <si>
    <t>Adélio</t>
  </si>
  <si>
    <t>Ágata</t>
  </si>
  <si>
    <t>Agatha</t>
  </si>
  <si>
    <t>Alana</t>
  </si>
  <si>
    <t>Alessandra</t>
  </si>
  <si>
    <t>Alexander</t>
  </si>
  <si>
    <t>Alexandre</t>
  </si>
  <si>
    <t>Alice</t>
  </si>
  <si>
    <t>Alicia</t>
  </si>
  <si>
    <t>Alícia</t>
  </si>
  <si>
    <t>Aline</t>
  </si>
  <si>
    <t>Alini</t>
  </si>
  <si>
    <t>Allana</t>
  </si>
  <si>
    <t>Álvaro</t>
  </si>
  <si>
    <t>Amanda</t>
  </si>
  <si>
    <t>Ammanda</t>
  </si>
  <si>
    <t>Ana</t>
  </si>
  <si>
    <t>Ana Beatriz</t>
  </si>
  <si>
    <t>Ana Carolina</t>
  </si>
  <si>
    <t>Ana Caroline</t>
  </si>
  <si>
    <t>Ana Cecília</t>
  </si>
  <si>
    <t>Ana Clara</t>
  </si>
  <si>
    <t>Ana Júlia</t>
  </si>
  <si>
    <t>Ana Laura</t>
  </si>
  <si>
    <t>Ana Lívia</t>
  </si>
  <si>
    <t>Ana Liz</t>
  </si>
  <si>
    <t>Ana Luiza</t>
  </si>
  <si>
    <t>Ana Sophia</t>
  </si>
  <si>
    <t>Ana Vitória</t>
  </si>
  <si>
    <t>Analu</t>
  </si>
  <si>
    <t>Ananda</t>
  </si>
  <si>
    <t>André</t>
  </si>
  <si>
    <t>Ane Caroline</t>
  </si>
  <si>
    <t>Ângelo</t>
  </si>
  <si>
    <t>Anita</t>
  </si>
  <si>
    <t>Anna Carolina</t>
  </si>
  <si>
    <t>Anna Carolinna</t>
  </si>
  <si>
    <t>Anna Julia</t>
  </si>
  <si>
    <t>Anne Caroline</t>
  </si>
  <si>
    <t>Anthony</t>
  </si>
  <si>
    <t>Anthony Gabriel</t>
  </si>
  <si>
    <t>Antonella</t>
  </si>
  <si>
    <t>Antônia</t>
  </si>
  <si>
    <t>Antônio</t>
  </si>
  <si>
    <t>Aquiles</t>
  </si>
  <si>
    <t>Ariela</t>
  </si>
  <si>
    <t>Arthur</t>
  </si>
  <si>
    <t>Arthur Gabriel</t>
  </si>
  <si>
    <t>Arthur Henrique</t>
  </si>
  <si>
    <t>Arthur Miguel</t>
  </si>
  <si>
    <t>Artur</t>
  </si>
  <si>
    <t>Augusta</t>
  </si>
  <si>
    <t>Augusto</t>
  </si>
  <si>
    <t>Aurora</t>
  </si>
  <si>
    <t>Aurorah</t>
  </si>
  <si>
    <t>Ayla</t>
  </si>
  <si>
    <t>Bárbara</t>
  </si>
  <si>
    <t>Bartolomeo</t>
  </si>
  <si>
    <t>Beatriz</t>
  </si>
  <si>
    <t>Benício</t>
  </si>
  <si>
    <t>Benjamin</t>
  </si>
  <si>
    <t>Bento</t>
  </si>
  <si>
    <t>Bernardo</t>
  </si>
  <si>
    <t>Bernnardo</t>
  </si>
  <si>
    <t>Bianca</t>
  </si>
  <si>
    <t>Brenda</t>
  </si>
  <si>
    <t>Breno</t>
  </si>
  <si>
    <t>Bruna</t>
  </si>
  <si>
    <t>Bruno</t>
  </si>
  <si>
    <t>Bryan</t>
  </si>
  <si>
    <t>Byanca</t>
  </si>
  <si>
    <t>Byatriz</t>
  </si>
  <si>
    <t>Caio</t>
  </si>
  <si>
    <t>Caleb</t>
  </si>
  <si>
    <t>Camila</t>
  </si>
  <si>
    <t>Carlos</t>
  </si>
  <si>
    <t>Carlos Eduardo</t>
  </si>
  <si>
    <t>Carolina</t>
  </si>
  <si>
    <t>Caroline</t>
  </si>
  <si>
    <t>Catarina</t>
  </si>
  <si>
    <t>Cauã</t>
  </si>
  <si>
    <t>Caue</t>
  </si>
  <si>
    <t>Cecilia</t>
  </si>
  <si>
    <t>Cecília</t>
  </si>
  <si>
    <t>César</t>
  </si>
  <si>
    <t>Clara</t>
  </si>
  <si>
    <t>Clarice</t>
  </si>
  <si>
    <t>Clarisse</t>
  </si>
  <si>
    <t>Claudia</t>
  </si>
  <si>
    <t>Claudio</t>
  </si>
  <si>
    <t>Cloe</t>
  </si>
  <si>
    <t>Cristóvão</t>
  </si>
  <si>
    <t>Daniel</t>
  </si>
  <si>
    <t>Danilo</t>
  </si>
  <si>
    <t>Danniel</t>
  </si>
  <si>
    <t>Danylo</t>
  </si>
  <si>
    <t>Davi</t>
  </si>
  <si>
    <t>Davi Lucas</t>
  </si>
  <si>
    <t>Davi Lucca</t>
  </si>
  <si>
    <t>Davi Luccas</t>
  </si>
  <si>
    <t>Davi Luiz</t>
  </si>
  <si>
    <t>Davi Miguel</t>
  </si>
  <si>
    <t>Débora</t>
  </si>
  <si>
    <t>Deborah</t>
  </si>
  <si>
    <t>Desiré</t>
  </si>
  <si>
    <t>Domingos</t>
  </si>
  <si>
    <t>Dulce</t>
  </si>
  <si>
    <t>Eduarda</t>
  </si>
  <si>
    <t>Eduardo</t>
  </si>
  <si>
    <t>Eliezer</t>
  </si>
  <si>
    <t>Elisa</t>
  </si>
  <si>
    <t>Eliza</t>
  </si>
  <si>
    <t>Eloá</t>
  </si>
  <si>
    <t>Emanuel</t>
  </si>
  <si>
    <t>Emanuelly</t>
  </si>
  <si>
    <t>Emilly</t>
  </si>
  <si>
    <t>Emmanuel</t>
  </si>
  <si>
    <t>Enrico</t>
  </si>
  <si>
    <t>Enzo</t>
  </si>
  <si>
    <t>Enzo Gabriel</t>
  </si>
  <si>
    <t>Enzo Miguel</t>
  </si>
  <si>
    <t>Enzzo</t>
  </si>
  <si>
    <t>Erick</t>
  </si>
  <si>
    <t>Eslovênia</t>
  </si>
  <si>
    <t>Esther</t>
  </si>
  <si>
    <t>Eva</t>
  </si>
  <si>
    <t>Felipe</t>
  </si>
  <si>
    <t>Fellipe</t>
  </si>
  <si>
    <t>Fernanda</t>
  </si>
  <si>
    <t>Fernando</t>
  </si>
  <si>
    <t>Fernando Mariano</t>
  </si>
  <si>
    <t>Fernando Manuel</t>
  </si>
  <si>
    <t>Filipe</t>
  </si>
  <si>
    <t>Flaviano</t>
  </si>
  <si>
    <t>Flavio</t>
  </si>
  <si>
    <t>Flávio</t>
  </si>
  <si>
    <t>Francisca</t>
  </si>
  <si>
    <t>Francisco</t>
  </si>
  <si>
    <t>Francisco Emanuel</t>
  </si>
  <si>
    <t>Frankin</t>
  </si>
  <si>
    <t>Gabriel</t>
  </si>
  <si>
    <t>Gabriela</t>
  </si>
  <si>
    <t>Gabrielly</t>
  </si>
  <si>
    <t>Gael</t>
  </si>
  <si>
    <t>Giovana</t>
  </si>
  <si>
    <t>Giovanna</t>
  </si>
  <si>
    <t>Gloria</t>
  </si>
  <si>
    <t>Glória Maria</t>
  </si>
  <si>
    <t>Guilherme</t>
  </si>
  <si>
    <t>Guilherme Augusto</t>
  </si>
  <si>
    <t>Gustavo</t>
  </si>
  <si>
    <t>Hector</t>
  </si>
  <si>
    <t>Heitor</t>
  </si>
  <si>
    <t>Helena</t>
  </si>
  <si>
    <t>Heloísa</t>
  </si>
  <si>
    <t>Heloísa Helena</t>
  </si>
  <si>
    <t>Heloise</t>
  </si>
  <si>
    <t>Henrico</t>
  </si>
  <si>
    <t>Henrique</t>
  </si>
  <si>
    <t>Henry</t>
  </si>
  <si>
    <t>Ian</t>
  </si>
  <si>
    <t>Iara</t>
  </si>
  <si>
    <t>Íris</t>
  </si>
  <si>
    <t>Isa</t>
  </si>
  <si>
    <t>Isaac</t>
  </si>
  <si>
    <t>Isabel</t>
  </si>
  <si>
    <t>Isabella</t>
  </si>
  <si>
    <t>Isabelle</t>
  </si>
  <si>
    <t>Isabelly</t>
  </si>
  <si>
    <t>Isabely</t>
  </si>
  <si>
    <t>Isadora</t>
  </si>
  <si>
    <t>Isis</t>
  </si>
  <si>
    <t>Isys</t>
  </si>
  <si>
    <t>Joana</t>
  </si>
  <si>
    <t>Joanah</t>
  </si>
  <si>
    <t>Joanna</t>
  </si>
  <si>
    <t>João</t>
  </si>
  <si>
    <t>João Gabriel</t>
  </si>
  <si>
    <t>João Guilherme</t>
  </si>
  <si>
    <t>João Lucas</t>
  </si>
  <si>
    <t>João Luccas</t>
  </si>
  <si>
    <t>João Miguel</t>
  </si>
  <si>
    <t>João Paulo</t>
  </si>
  <si>
    <t>João Pedro</t>
  </si>
  <si>
    <t>João Victor</t>
  </si>
  <si>
    <t>João Vitor</t>
  </si>
  <si>
    <t>Joaquim</t>
  </si>
  <si>
    <t>Jonathan</t>
  </si>
  <si>
    <t>José</t>
  </si>
  <si>
    <t>José Emanuel</t>
  </si>
  <si>
    <t>José Francisco</t>
  </si>
  <si>
    <t>José Heleno</t>
  </si>
  <si>
    <t>Júlia</t>
  </si>
  <si>
    <t>Júlia Clara</t>
  </si>
  <si>
    <t>Juliana</t>
  </si>
  <si>
    <t>Júlio</t>
  </si>
  <si>
    <t>Kaique</t>
  </si>
  <si>
    <t>Kamilla</t>
  </si>
  <si>
    <t>Kamille</t>
  </si>
  <si>
    <t>Katarina</t>
  </si>
  <si>
    <t>Katerine</t>
  </si>
  <si>
    <t>Kauã</t>
  </si>
  <si>
    <t>Kauê</t>
  </si>
  <si>
    <t>Kelly</t>
  </si>
  <si>
    <t>Kelvin</t>
  </si>
  <si>
    <t>Kleriston</t>
  </si>
  <si>
    <t>Kloe</t>
  </si>
  <si>
    <t>Laís</t>
  </si>
  <si>
    <t>Lara</t>
  </si>
  <si>
    <t>Larisa</t>
  </si>
  <si>
    <t>Larissa</t>
  </si>
  <si>
    <t>Laura</t>
  </si>
  <si>
    <t>Lavínia</t>
  </si>
  <si>
    <t>Lavignia</t>
  </si>
  <si>
    <t>Leonardo</t>
  </si>
  <si>
    <t>Letícia</t>
  </si>
  <si>
    <t>Levi</t>
  </si>
  <si>
    <t>Levy</t>
  </si>
  <si>
    <t>Lia</t>
  </si>
  <si>
    <t>Lívia</t>
  </si>
  <si>
    <t>Liz</t>
  </si>
  <si>
    <t>Lorena</t>
  </si>
  <si>
    <t>Lorenna</t>
  </si>
  <si>
    <t>Lorenzo</t>
  </si>
  <si>
    <t>Lorenzo Augusto</t>
  </si>
  <si>
    <t>Louise</t>
  </si>
  <si>
    <t>Luan</t>
  </si>
  <si>
    <t>Luana</t>
  </si>
  <si>
    <t>Luanna</t>
  </si>
  <si>
    <t>Lucas</t>
  </si>
  <si>
    <t>Lucas Gabriel</t>
  </si>
  <si>
    <t>Lucca</t>
  </si>
  <si>
    <t>Luccas</t>
  </si>
  <si>
    <t>Luisa</t>
  </si>
  <si>
    <t>Luiz Felipe</t>
  </si>
  <si>
    <t>Luiz Gustavo</t>
  </si>
  <si>
    <t>Luiz Henrique</t>
  </si>
  <si>
    <t>Luiz Miguel</t>
  </si>
  <si>
    <t>Luiz Otávio</t>
  </si>
  <si>
    <t>Luiza</t>
  </si>
  <si>
    <t>Luna</t>
  </si>
  <si>
    <t>Madalena</t>
  </si>
  <si>
    <t>Maitê</t>
  </si>
  <si>
    <t>Malco</t>
  </si>
  <si>
    <t>Malu</t>
  </si>
  <si>
    <t>Manuel</t>
  </si>
  <si>
    <t>Manuela</t>
  </si>
  <si>
    <t>Marcelo</t>
  </si>
  <si>
    <t>Maria</t>
  </si>
  <si>
    <t>Maria Alice</t>
  </si>
  <si>
    <t>Maria Carolina</t>
  </si>
  <si>
    <t>Maria Cecília</t>
  </si>
  <si>
    <t>Maria Clara</t>
  </si>
  <si>
    <t>Maria Eduarda</t>
  </si>
  <si>
    <t>Maria Fernanda</t>
  </si>
  <si>
    <t>Maria Flor</t>
  </si>
  <si>
    <t>Maria Glória</t>
  </si>
  <si>
    <t>Maria Helena</t>
  </si>
  <si>
    <t>Maria Heloísa</t>
  </si>
  <si>
    <t>Maria Isis</t>
  </si>
  <si>
    <t>Maria Júlia</t>
  </si>
  <si>
    <t>Maria Laura</t>
  </si>
  <si>
    <t>Maria Luiza</t>
  </si>
  <si>
    <t>Maria Madalena</t>
  </si>
  <si>
    <t>Maria Sophia</t>
  </si>
  <si>
    <t>Maria Valentina</t>
  </si>
  <si>
    <t>Maria Vitória</t>
  </si>
  <si>
    <t>Mariah</t>
  </si>
  <si>
    <t>Maryah</t>
  </si>
  <si>
    <t>Mariana</t>
  </si>
  <si>
    <t>Mariane</t>
  </si>
  <si>
    <t>Marianna</t>
  </si>
  <si>
    <t>Marina</t>
  </si>
  <si>
    <t>Marinah</t>
  </si>
  <si>
    <t>Marta</t>
  </si>
  <si>
    <t>Martim</t>
  </si>
  <si>
    <t>Martin</t>
  </si>
  <si>
    <t>Mateus</t>
  </si>
  <si>
    <t>Matheus</t>
  </si>
  <si>
    <t>Matheus Bruno</t>
  </si>
  <si>
    <t>Maya</t>
  </si>
  <si>
    <t>Melissa</t>
  </si>
  <si>
    <t>Melyssa</t>
  </si>
  <si>
    <t>Micaela</t>
  </si>
  <si>
    <t>Michael</t>
  </si>
  <si>
    <t>Michel</t>
  </si>
  <si>
    <t>Miguel</t>
  </si>
  <si>
    <t>Miguel Henrique</t>
  </si>
  <si>
    <t>Miguelito</t>
  </si>
  <si>
    <t>Milena</t>
  </si>
  <si>
    <t>Mirella</t>
  </si>
  <si>
    <t>Muricy</t>
  </si>
  <si>
    <t>Murilo</t>
  </si>
  <si>
    <t>Natália</t>
  </si>
  <si>
    <t>Nathália</t>
  </si>
  <si>
    <t>Natanael</t>
  </si>
  <si>
    <t>Nathan</t>
  </si>
  <si>
    <t>Nicolas</t>
  </si>
  <si>
    <t>Nicole</t>
  </si>
  <si>
    <t>Noah</t>
  </si>
  <si>
    <t>Octávio</t>
  </si>
  <si>
    <t>Oliver</t>
  </si>
  <si>
    <t>Olívia</t>
  </si>
  <si>
    <t>Otávio</t>
  </si>
  <si>
    <t>Pablo</t>
  </si>
  <si>
    <t>Paloma</t>
  </si>
  <si>
    <t>Peter</t>
  </si>
  <si>
    <t>Pedro</t>
  </si>
  <si>
    <t>Pedro Henrique</t>
  </si>
  <si>
    <t>Pedro Lucas</t>
  </si>
  <si>
    <t>Pedro Miguel</t>
  </si>
  <si>
    <t>Péricles</t>
  </si>
  <si>
    <t>Pietra</t>
  </si>
  <si>
    <t>Pietro</t>
  </si>
  <si>
    <t>Rachel</t>
  </si>
  <si>
    <t>Rafael</t>
  </si>
  <si>
    <t>Rafaela</t>
  </si>
  <si>
    <t>Rainah</t>
  </si>
  <si>
    <t>Raquel</t>
  </si>
  <si>
    <t>Raul</t>
  </si>
  <si>
    <t>Rebeca</t>
  </si>
  <si>
    <t>Rebecca</t>
  </si>
  <si>
    <t>Renato</t>
  </si>
  <si>
    <t>Rodrigo</t>
  </si>
  <si>
    <t>Ruan</t>
  </si>
  <si>
    <t>Ryan</t>
  </si>
  <si>
    <t>Sammuel</t>
  </si>
  <si>
    <t>Samuel</t>
  </si>
  <si>
    <t>Sarah</t>
  </si>
  <si>
    <t>Sophia</t>
  </si>
  <si>
    <t>Sophie</t>
  </si>
  <si>
    <t>Stella</t>
  </si>
  <si>
    <t>Theo</t>
  </si>
  <si>
    <t>Théo</t>
  </si>
  <si>
    <t>Thiago</t>
  </si>
  <si>
    <t>Thomas</t>
  </si>
  <si>
    <t>Tiago</t>
  </si>
  <si>
    <t>Tomas</t>
  </si>
  <si>
    <t>Tomás</t>
  </si>
  <si>
    <t>Vagner</t>
  </si>
  <si>
    <t>Valentina</t>
  </si>
  <si>
    <t>Vanessa</t>
  </si>
  <si>
    <t>Vera Lucia</t>
  </si>
  <si>
    <t>Vicent</t>
  </si>
  <si>
    <t>Vicente</t>
  </si>
  <si>
    <t>Victor</t>
  </si>
  <si>
    <t>Victor Hugo</t>
  </si>
  <si>
    <t>Victória</t>
  </si>
  <si>
    <t>Vinicios</t>
  </si>
  <si>
    <t>Vinícius</t>
  </si>
  <si>
    <t>Vitor</t>
  </si>
  <si>
    <t>Vitória</t>
  </si>
  <si>
    <t>Wagner</t>
  </si>
  <si>
    <t>Wilian</t>
  </si>
  <si>
    <t>Yago</t>
  </si>
  <si>
    <t>Yasmin</t>
  </si>
  <si>
    <t>Yasmini</t>
  </si>
  <si>
    <t>Yuri</t>
  </si>
  <si>
    <t>Zila</t>
  </si>
  <si>
    <t>dim_lastnames</t>
  </si>
  <si>
    <t>id_lastname_pk</t>
  </si>
  <si>
    <t>lastname</t>
  </si>
  <si>
    <t>Abranches</t>
  </si>
  <si>
    <t>Aguiar</t>
  </si>
  <si>
    <t>Albuquerque</t>
  </si>
  <si>
    <t>Alcantara</t>
  </si>
  <si>
    <t>Aleluia</t>
  </si>
  <si>
    <t>Alencar</t>
  </si>
  <si>
    <t>Almeida</t>
  </si>
  <si>
    <t>Alvaregna</t>
  </si>
  <si>
    <t>Alvarenga</t>
  </si>
  <si>
    <t>Alves</t>
  </si>
  <si>
    <t>Alvim</t>
  </si>
  <si>
    <t>Amor</t>
  </si>
  <si>
    <t>Andrade</t>
  </si>
  <si>
    <t>Andrioli</t>
  </si>
  <si>
    <t>Anjos</t>
  </si>
  <si>
    <t>Anunciação</t>
  </si>
  <si>
    <t>Aragão</t>
  </si>
  <si>
    <t>Araújo</t>
  </si>
  <si>
    <t>Arruda</t>
  </si>
  <si>
    <t>Asvilla</t>
  </si>
  <si>
    <t>Auth</t>
  </si>
  <si>
    <t>Azeredo</t>
  </si>
  <si>
    <t>Bactista</t>
  </si>
  <si>
    <t>Badu</t>
  </si>
  <si>
    <t>Bandeira</t>
  </si>
  <si>
    <t>Barbieri</t>
  </si>
  <si>
    <t>Barbosa</t>
  </si>
  <si>
    <t>Barboza</t>
  </si>
  <si>
    <t>Barreto</t>
  </si>
  <si>
    <t>Barros</t>
  </si>
  <si>
    <t>Barroso</t>
  </si>
  <si>
    <t>Batista</t>
  </si>
  <si>
    <t>Battaglia</t>
  </si>
  <si>
    <t>Bermudes</t>
  </si>
  <si>
    <t>Bianchi</t>
  </si>
  <si>
    <t>Bicalho</t>
  </si>
  <si>
    <t>Bispo</t>
  </si>
  <si>
    <t>Borba</t>
  </si>
  <si>
    <t>Borges</t>
  </si>
  <si>
    <t>Botelho</t>
  </si>
  <si>
    <t>Braga</t>
  </si>
  <si>
    <t>Bragança</t>
  </si>
  <si>
    <t>Brasão</t>
  </si>
  <si>
    <t>Brasil</t>
  </si>
  <si>
    <t>Brito</t>
  </si>
  <si>
    <t>Cabral</t>
  </si>
  <si>
    <t>Café</t>
  </si>
  <si>
    <t>Camacho</t>
  </si>
  <si>
    <t>Camargo</t>
  </si>
  <si>
    <t>Caminha</t>
  </si>
  <si>
    <t>Camões</t>
  </si>
  <si>
    <t>Campos</t>
  </si>
  <si>
    <t>Cândido</t>
  </si>
  <si>
    <t>Cardoso</t>
  </si>
  <si>
    <t>Cardozo</t>
  </si>
  <si>
    <t>Carneiro</t>
  </si>
  <si>
    <t>Caruso</t>
  </si>
  <si>
    <t>Carvalho</t>
  </si>
  <si>
    <t>Castro</t>
  </si>
  <si>
    <t>Chaves</t>
  </si>
  <si>
    <t>Coelho</t>
  </si>
  <si>
    <t>Colombo</t>
  </si>
  <si>
    <t>Conti</t>
  </si>
  <si>
    <t>Costa</t>
  </si>
  <si>
    <t>Costatini</t>
  </si>
  <si>
    <t>Cunha</t>
  </si>
  <si>
    <t>Dantas</t>
  </si>
  <si>
    <t>De Luca</t>
  </si>
  <si>
    <t>de Oliveira</t>
  </si>
  <si>
    <t>Dias</t>
  </si>
  <si>
    <t>dos Santos</t>
  </si>
  <si>
    <t>Duarte</t>
  </si>
  <si>
    <t>Esposito</t>
  </si>
  <si>
    <t>Esteves</t>
  </si>
  <si>
    <t>Evangelista</t>
  </si>
  <si>
    <t>Faria</t>
  </si>
  <si>
    <t>Farias</t>
  </si>
  <si>
    <t>Farina</t>
  </si>
  <si>
    <t>Faro</t>
  </si>
  <si>
    <t>Fernandes</t>
  </si>
  <si>
    <t>Ferrão</t>
  </si>
  <si>
    <t>Ferrara</t>
  </si>
  <si>
    <t>Ferrari</t>
  </si>
  <si>
    <t>Ferreira</t>
  </si>
  <si>
    <t>Figo</t>
  </si>
  <si>
    <t>Fontana</t>
  </si>
  <si>
    <t>Frasão</t>
  </si>
  <si>
    <t>Freitas</t>
  </si>
  <si>
    <t>Frois</t>
  </si>
  <si>
    <t>Furtado</t>
  </si>
  <si>
    <t>Galli</t>
  </si>
  <si>
    <t>Gallo</t>
  </si>
  <si>
    <t>Garcia</t>
  </si>
  <si>
    <t>Giordano</t>
  </si>
  <si>
    <t>Gomes</t>
  </si>
  <si>
    <t>Gonçalves</t>
  </si>
  <si>
    <t>Gouveia</t>
  </si>
  <si>
    <t>Greco</t>
  </si>
  <si>
    <t>Holanda</t>
  </si>
  <si>
    <t>Ildelfonso</t>
  </si>
  <si>
    <t>Junqueira</t>
  </si>
  <si>
    <t>Leitão</t>
  </si>
  <si>
    <t>Leite</t>
  </si>
  <si>
    <t>Leone</t>
  </si>
  <si>
    <t>Lima</t>
  </si>
  <si>
    <t>Lombardi</t>
  </si>
  <si>
    <t>Longo</t>
  </si>
  <si>
    <t>Lopes</t>
  </si>
  <si>
    <t>Luz</t>
  </si>
  <si>
    <t>Machado</t>
  </si>
  <si>
    <t>Madureira</t>
  </si>
  <si>
    <t>Malafaia</t>
  </si>
  <si>
    <t>Mancini</t>
  </si>
  <si>
    <t>Mariani</t>
  </si>
  <si>
    <t>Marino</t>
  </si>
  <si>
    <t>Marques</t>
  </si>
  <si>
    <t>Martinelli</t>
  </si>
  <si>
    <t>Martini</t>
  </si>
  <si>
    <t>Martins</t>
  </si>
  <si>
    <t>Mazza</t>
  </si>
  <si>
    <t>Medeiros</t>
  </si>
  <si>
    <t>Mello</t>
  </si>
  <si>
    <t>Melo</t>
  </si>
  <si>
    <t>Mendes</t>
  </si>
  <si>
    <t>Miranda</t>
  </si>
  <si>
    <t>Monteiro</t>
  </si>
  <si>
    <t>Monti</t>
  </si>
  <si>
    <t>Moraes</t>
  </si>
  <si>
    <t>Morais</t>
  </si>
  <si>
    <t>Morato</t>
  </si>
  <si>
    <t>Moreira</t>
  </si>
  <si>
    <t>Moretti</t>
  </si>
  <si>
    <t>Moura</t>
  </si>
  <si>
    <t>Nascimento</t>
  </si>
  <si>
    <t>Negrão</t>
  </si>
  <si>
    <t>Negreiros</t>
  </si>
  <si>
    <t>Noronha</t>
  </si>
  <si>
    <t>Nunes</t>
  </si>
  <si>
    <t>Oliveira</t>
  </si>
  <si>
    <t>Padrão</t>
  </si>
  <si>
    <t>Pasquim</t>
  </si>
  <si>
    <t>Paulista</t>
  </si>
  <si>
    <t>Peçanha</t>
  </si>
  <si>
    <t>Pedrosa</t>
  </si>
  <si>
    <t>Pedroso</t>
  </si>
  <si>
    <t>Pellegrini</t>
  </si>
  <si>
    <t>Pereira</t>
  </si>
  <si>
    <t>Pimenta</t>
  </si>
  <si>
    <t>Pimentel</t>
  </si>
  <si>
    <t>Pinheiro</t>
  </si>
  <si>
    <t>Pinto</t>
  </si>
  <si>
    <t>Poeta</t>
  </si>
  <si>
    <t>Ramos</t>
  </si>
  <si>
    <t>Rangel</t>
  </si>
  <si>
    <t>Reis</t>
  </si>
  <si>
    <t>Resende</t>
  </si>
  <si>
    <t>Ribeiro</t>
  </si>
  <si>
    <t>Ricci</t>
  </si>
  <si>
    <t>Rinaldi</t>
  </si>
  <si>
    <t>Rizzo</t>
  </si>
  <si>
    <t>Rocha</t>
  </si>
  <si>
    <t>Rodrigues</t>
  </si>
  <si>
    <t>Romano</t>
  </si>
  <si>
    <t>Rossi</t>
  </si>
  <si>
    <t>Russo</t>
  </si>
  <si>
    <t>Sá</t>
  </si>
  <si>
    <t>Sacramento</t>
  </si>
  <si>
    <t>Salvador</t>
  </si>
  <si>
    <t>Santacruz</t>
  </si>
  <si>
    <t>Santana</t>
  </si>
  <si>
    <t>Santoro</t>
  </si>
  <si>
    <t>Santos</t>
  </si>
  <si>
    <t>Saragoça</t>
  </si>
  <si>
    <t>Seixas</t>
  </si>
  <si>
    <t>Serra</t>
  </si>
  <si>
    <t>Silva</t>
  </si>
  <si>
    <t>Simões</t>
  </si>
  <si>
    <t>Siqueira</t>
  </si>
  <si>
    <t>Soares</t>
  </si>
  <si>
    <t>sobrenome</t>
  </si>
  <si>
    <t>Sousa</t>
  </si>
  <si>
    <t>Souza</t>
  </si>
  <si>
    <t>Tavares</t>
  </si>
  <si>
    <t>Tavarez</t>
  </si>
  <si>
    <t>Teixeira</t>
  </si>
  <si>
    <t>Testa</t>
  </si>
  <si>
    <t>Trindade</t>
  </si>
  <si>
    <t>Vaz</t>
  </si>
  <si>
    <t>Veiga</t>
  </si>
  <si>
    <t>Vieira</t>
  </si>
  <si>
    <t>Zil</t>
  </si>
  <si>
    <t>dim_companies</t>
  </si>
  <si>
    <t>id_company_pk</t>
  </si>
  <si>
    <t>company</t>
  </si>
  <si>
    <t>ACME Corporation</t>
  </si>
  <si>
    <t>dim_gender</t>
  </si>
  <si>
    <t>id_gender_pk</t>
  </si>
  <si>
    <t>Female</t>
  </si>
  <si>
    <t>Male</t>
  </si>
  <si>
    <t>dim_races</t>
  </si>
  <si>
    <t>id_race_pk</t>
  </si>
  <si>
    <t>race</t>
  </si>
  <si>
    <t>queries</t>
  </si>
  <si>
    <t>White</t>
  </si>
  <si>
    <t>Black or African American</t>
  </si>
  <si>
    <t>Hispanic or Latino</t>
  </si>
  <si>
    <t>Asian</t>
  </si>
  <si>
    <t>American Indian or Alaska Native</t>
  </si>
  <si>
    <t>Native Hawaiian or Other Pacific Islander</t>
  </si>
  <si>
    <t>dim_departments</t>
  </si>
  <si>
    <t>id_department_pk</t>
  </si>
  <si>
    <t>department</t>
  </si>
  <si>
    <t>Presidency</t>
  </si>
  <si>
    <t>Administration</t>
  </si>
  <si>
    <t>Finance</t>
  </si>
  <si>
    <t>Human Resource</t>
  </si>
  <si>
    <t>Commercial</t>
  </si>
  <si>
    <t>Operations</t>
  </si>
  <si>
    <t>Communication &amp; Marketing</t>
  </si>
  <si>
    <t>Controlling</t>
  </si>
  <si>
    <t>Audit</t>
  </si>
  <si>
    <t>Information Technology</t>
  </si>
  <si>
    <t>Juridical</t>
  </si>
  <si>
    <t>Sales</t>
  </si>
  <si>
    <t>dim_schooling</t>
  </si>
  <si>
    <t>id_schooling_pk</t>
  </si>
  <si>
    <t>schooling</t>
  </si>
  <si>
    <t>Elementary school</t>
  </si>
  <si>
    <t>High school</t>
  </si>
  <si>
    <t>Undergraduate degree</t>
  </si>
  <si>
    <t>Graduate school</t>
  </si>
  <si>
    <t>Master’s degree</t>
  </si>
  <si>
    <t>Doctorate</t>
  </si>
  <si>
    <t>dim_roles</t>
  </si>
  <si>
    <t>id_role_pk</t>
  </si>
  <si>
    <t>role</t>
  </si>
  <si>
    <t>CEO</t>
  </si>
  <si>
    <t>Vice President</t>
  </si>
  <si>
    <t>Director</t>
  </si>
  <si>
    <t>Bilingual Secretary</t>
  </si>
  <si>
    <t>Intern</t>
  </si>
  <si>
    <t>Trainee</t>
  </si>
  <si>
    <t>Analyst</t>
  </si>
  <si>
    <t>Specialist</t>
  </si>
  <si>
    <t>Coordinator</t>
  </si>
  <si>
    <t>Manager</t>
  </si>
  <si>
    <t>dim_levels</t>
  </si>
  <si>
    <t>id_level_pk</t>
  </si>
  <si>
    <t>level</t>
  </si>
  <si>
    <t>Junior</t>
  </si>
  <si>
    <t>Pleno</t>
  </si>
  <si>
    <t>Senior</t>
  </si>
  <si>
    <t>fac_employees</t>
  </si>
  <si>
    <t>id_employee_pk</t>
  </si>
  <si>
    <t>flg_active</t>
  </si>
  <si>
    <t>employee_name</t>
  </si>
  <si>
    <t>birthday</t>
  </si>
  <si>
    <t>salary</t>
  </si>
  <si>
    <t>id_company_fk</t>
  </si>
  <si>
    <t>id_race_fk</t>
  </si>
  <si>
    <t>id_schooling_fk</t>
  </si>
  <si>
    <t>id_role_fk</t>
  </si>
  <si>
    <t>id_level_fk</t>
  </si>
  <si>
    <t>id_department_fk</t>
  </si>
  <si>
    <t>dim_marital_status</t>
  </si>
  <si>
    <t xml:space="preserve">Widowed </t>
  </si>
  <si>
    <t>DIVORCED</t>
  </si>
  <si>
    <t>marital_status</t>
  </si>
  <si>
    <t>id_marital_status_fk</t>
  </si>
  <si>
    <t>id_states_pk</t>
  </si>
  <si>
    <t>state</t>
  </si>
  <si>
    <t>Lisboa</t>
  </si>
  <si>
    <t>Porto</t>
  </si>
  <si>
    <t>Setúbal</t>
  </si>
  <si>
    <t>Aveiro</t>
  </si>
  <si>
    <t>Santarém</t>
  </si>
  <si>
    <t>Leiria</t>
  </si>
  <si>
    <t>Coimbra</t>
  </si>
  <si>
    <t>Madeira</t>
  </si>
  <si>
    <t>Évora</t>
  </si>
  <si>
    <t>Azores</t>
  </si>
  <si>
    <t>Viseu</t>
  </si>
  <si>
    <t>Castelo Branco</t>
  </si>
  <si>
    <t>Beja</t>
  </si>
  <si>
    <t>Portalegre</t>
  </si>
  <si>
    <t>Guarda</t>
  </si>
  <si>
    <t>Vila Real</t>
  </si>
  <si>
    <t>Viana do Castelo</t>
  </si>
  <si>
    <t>Brangança</t>
  </si>
  <si>
    <t>single</t>
  </si>
  <si>
    <t>MarrieD</t>
  </si>
  <si>
    <t xml:space="preserve"> Separated </t>
  </si>
  <si>
    <t>id_employee_hash</t>
  </si>
  <si>
    <t>employee_name_hash</t>
  </si>
  <si>
    <t>id_states_fk</t>
  </si>
  <si>
    <t>states</t>
  </si>
  <si>
    <t>id_state_pk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</si>
</sst>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0"/>
    <numFmt numFmtId="165" formatCode="[$€-2]\ 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Times New Roman"/>
      <family val="1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5" fontId="2" fillId="0" borderId="0" xfId="0" applyNumberFormat="1" applyFont="1" applyProtection="1">
      <protection hidden="1"/>
    </xf>
    <xf numFmtId="0" fontId="1" fillId="0" borderId="0" xfId="0" applyFont="1" applyProtection="1">
      <protection hidden="1"/>
    </xf>
    <xf numFmtId="1" fontId="1" fillId="0" borderId="0" xfId="0" applyNumberFormat="1" applyFont="1" applyProtection="1">
      <protection hidden="1"/>
    </xf>
    <xf numFmtId="165" fontId="1" fillId="0" borderId="0" xfId="0" applyNumberFormat="1" applyFont="1" applyProtection="1">
      <protection hidden="1"/>
    </xf>
    <xf numFmtId="164" fontId="2" fillId="0" borderId="0" xfId="0" applyNumberFormat="1" applyFont="1" applyProtection="1">
      <protection hidden="1"/>
    </xf>
    <xf numFmtId="1" fontId="2" fillId="0" borderId="0" xfId="0" applyNumberFormat="1" applyFont="1" applyProtection="1">
      <protection hidden="1"/>
    </xf>
    <xf numFmtId="0" fontId="2" fillId="0" borderId="0" xfId="0" applyFont="1" applyProtection="1">
      <protection hidden="1"/>
    </xf>
    <xf numFmtId="14" fontId="2" fillId="0" borderId="0" xfId="0" applyNumberFormat="1" applyFont="1" applyProtection="1">
      <protection hidden="1"/>
    </xf>
    <xf numFmtId="0" fontId="4" fillId="0" borderId="0" xfId="0" applyFont="1" applyProtection="1">
      <protection hidden="1"/>
    </xf>
    <xf numFmtId="0" fontId="3" fillId="0" borderId="0" xfId="0" applyFont="1" applyProtection="1">
      <protection hidden="1"/>
    </xf>
    <xf numFmtId="0" fontId="1" fillId="0" borderId="0" xfId="0" applyFont="1" applyAlignment="1" applyProtection="1">
      <alignment horizontal="right"/>
      <protection hidden="1"/>
    </xf>
    <xf numFmtId="0" fontId="3" fillId="0" borderId="0" xfId="0" applyFont="1" applyAlignment="1" applyProtection="1">
      <alignment wrapText="1"/>
      <protection hidden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78119-B2DE-473E-B9A0-A3C2902BFAD8}">
  <sheetPr codeName="Planilha1" filterMode="1">
    <tabColor rgb="FFFFC000"/>
  </sheetPr>
  <dimension ref="A1:E367"/>
  <sheetViews>
    <sheetView workbookViewId="0">
      <pane xSplit="4" ySplit="4" topLeftCell="E5" activePane="bottomRight" state="frozen"/>
      <selection pane="topRight" activeCell="D1" sqref="D1"/>
      <selection pane="bottomLeft" activeCell="A2" sqref="A2"/>
      <selection pane="bottomRight"/>
    </sheetView>
  </sheetViews>
  <sheetFormatPr defaultRowHeight="14.25" x14ac:dyDescent="0.2"/>
  <cols>
    <col min="1" max="1" width="15.5703125" style="7" bestFit="1" customWidth="1"/>
    <col min="2" max="2" width="19.42578125" style="7" bestFit="1" customWidth="1"/>
    <col min="3" max="3" width="16.7109375" style="7" bestFit="1" customWidth="1"/>
    <col min="4" max="4" width="10.5703125" style="7" bestFit="1" customWidth="1"/>
    <col min="5" max="5" width="76.42578125" style="9" bestFit="1" customWidth="1"/>
    <col min="6" max="16384" width="9.140625" style="7"/>
  </cols>
  <sheetData>
    <row r="1" spans="1:5" ht="15" x14ac:dyDescent="0.25">
      <c r="A1" s="11" t="s">
        <v>0</v>
      </c>
      <c r="B1" s="7" t="s">
        <v>1</v>
      </c>
    </row>
    <row r="2" spans="1:5" ht="15" x14ac:dyDescent="0.25">
      <c r="A2" s="11" t="s">
        <v>2</v>
      </c>
      <c r="B2" s="7" t="s">
        <v>3</v>
      </c>
    </row>
    <row r="4" spans="1:5" ht="15" x14ac:dyDescent="0.25">
      <c r="A4" s="2" t="s">
        <v>4</v>
      </c>
      <c r="B4" s="2" t="s">
        <v>5</v>
      </c>
      <c r="C4" s="2" t="s">
        <v>6</v>
      </c>
      <c r="D4" s="2" t="s">
        <v>7</v>
      </c>
      <c r="E4" s="2" t="s">
        <v>8</v>
      </c>
    </row>
    <row r="5" spans="1:5" x14ac:dyDescent="0.2">
      <c r="A5" s="7">
        <f>ROW()</f>
        <v>5</v>
      </c>
      <c r="B5" s="7" t="s">
        <v>9</v>
      </c>
      <c r="C5" s="7" t="s">
        <v>10</v>
      </c>
      <c r="D5" s="7" t="str">
        <f>VLOOKUP($C5,Gender!$A:$B,2,FALSE)</f>
        <v>Male</v>
      </c>
      <c r="E5" s="9" t="str">
        <f>"INSERT INTO " &amp; $B$1 &amp; "." &amp; $B$2 &amp; " (" &amp; $A$4 &amp; ", " &amp;$B$4 &amp; ", " &amp; $C$4 &amp;  ") VALUES (" &amp; $A5 &amp; ", '" &amp; $B5 &amp; "', '" &amp; $C5 &amp; "');"</f>
        <v>INSERT INTO bi4all.dim_names (id_name_pk, name, id_gender_fk) VALUES (5, 'Abel', 'M');</v>
      </c>
    </row>
    <row r="6" spans="1:5" x14ac:dyDescent="0.2">
      <c r="A6" s="7">
        <f>ROW()</f>
        <v>6</v>
      </c>
      <c r="B6" s="7" t="s">
        <v>11</v>
      </c>
      <c r="C6" s="7" t="s">
        <v>12</v>
      </c>
      <c r="D6" s="7" t="str">
        <f>VLOOKUP($C6,Gender!$A:$B,2,FALSE)</f>
        <v>Female</v>
      </c>
      <c r="E6" s="9" t="str">
        <f t="shared" ref="E6:E69" si="0">"INSERT INTO " &amp; $B$1 &amp; "." &amp; $B$2 &amp; " (" &amp; $A$4 &amp; ", " &amp;$B$4 &amp; ", " &amp; $C$4 &amp;  ") VALUES (" &amp; $A6 &amp; ", '" &amp; $B6 &amp; "', '" &amp; $C6 &amp; "');"</f>
        <v>INSERT INTO bi4all.dim_names (id_name_pk, name, id_gender_fk) VALUES (6, 'Abigail', 'F');</v>
      </c>
    </row>
    <row r="7" spans="1:5" x14ac:dyDescent="0.2">
      <c r="A7" s="7">
        <f>ROW()</f>
        <v>7</v>
      </c>
      <c r="B7" s="7" t="s">
        <v>13</v>
      </c>
      <c r="C7" s="7" t="s">
        <v>12</v>
      </c>
      <c r="D7" s="7" t="str">
        <f>VLOOKUP($C7,Gender!$A:$B,2,FALSE)</f>
        <v>Female</v>
      </c>
      <c r="E7" s="9" t="str">
        <f t="shared" si="0"/>
        <v>INSERT INTO bi4all.dim_names (id_name_pk, name, id_gender_fk) VALUES (7, 'Adelaide', 'F');</v>
      </c>
    </row>
    <row r="8" spans="1:5" x14ac:dyDescent="0.2">
      <c r="A8" s="7">
        <f>ROW()</f>
        <v>8</v>
      </c>
      <c r="B8" s="7" t="s">
        <v>14</v>
      </c>
      <c r="C8" s="7" t="s">
        <v>12</v>
      </c>
      <c r="D8" s="7" t="str">
        <f>VLOOKUP($C8,Gender!$A:$B,2,FALSE)</f>
        <v>Female</v>
      </c>
      <c r="E8" s="9" t="str">
        <f t="shared" si="0"/>
        <v>INSERT INTO bi4all.dim_names (id_name_pk, name, id_gender_fk) VALUES (8, 'Adélia', 'F');</v>
      </c>
    </row>
    <row r="9" spans="1:5" x14ac:dyDescent="0.2">
      <c r="A9" s="7">
        <f>ROW()</f>
        <v>9</v>
      </c>
      <c r="B9" s="7" t="s">
        <v>15</v>
      </c>
      <c r="C9" s="7" t="s">
        <v>10</v>
      </c>
      <c r="D9" s="7" t="str">
        <f>VLOOKUP($C9,Gender!$A:$B,2,FALSE)</f>
        <v>Male</v>
      </c>
      <c r="E9" s="9" t="str">
        <f t="shared" si="0"/>
        <v>INSERT INTO bi4all.dim_names (id_name_pk, name, id_gender_fk) VALUES (9, 'Adélio', 'M');</v>
      </c>
    </row>
    <row r="10" spans="1:5" x14ac:dyDescent="0.2">
      <c r="A10" s="7">
        <f>ROW()</f>
        <v>10</v>
      </c>
      <c r="B10" s="7" t="s">
        <v>16</v>
      </c>
      <c r="C10" s="7" t="s">
        <v>12</v>
      </c>
      <c r="D10" s="7" t="str">
        <f>VLOOKUP($C10,Gender!$A:$B,2,FALSE)</f>
        <v>Female</v>
      </c>
      <c r="E10" s="9" t="str">
        <f t="shared" si="0"/>
        <v>INSERT INTO bi4all.dim_names (id_name_pk, name, id_gender_fk) VALUES (10, 'Ágata', 'F');</v>
      </c>
    </row>
    <row r="11" spans="1:5" x14ac:dyDescent="0.2">
      <c r="A11" s="7">
        <f>ROW()</f>
        <v>11</v>
      </c>
      <c r="B11" s="7" t="s">
        <v>17</v>
      </c>
      <c r="C11" s="7" t="s">
        <v>12</v>
      </c>
      <c r="D11" s="7" t="str">
        <f>VLOOKUP($C11,Gender!$A:$B,2,FALSE)</f>
        <v>Female</v>
      </c>
      <c r="E11" s="9" t="str">
        <f t="shared" si="0"/>
        <v>INSERT INTO bi4all.dim_names (id_name_pk, name, id_gender_fk) VALUES (11, 'Agatha', 'F');</v>
      </c>
    </row>
    <row r="12" spans="1:5" x14ac:dyDescent="0.2">
      <c r="A12" s="7">
        <f>ROW()</f>
        <v>12</v>
      </c>
      <c r="B12" s="7" t="s">
        <v>18</v>
      </c>
      <c r="C12" s="7" t="s">
        <v>12</v>
      </c>
      <c r="D12" s="7" t="str">
        <f>VLOOKUP($C12,Gender!$A:$B,2,FALSE)</f>
        <v>Female</v>
      </c>
      <c r="E12" s="9" t="str">
        <f t="shared" si="0"/>
        <v>INSERT INTO bi4all.dim_names (id_name_pk, name, id_gender_fk) VALUES (12, 'Alana', 'F');</v>
      </c>
    </row>
    <row r="13" spans="1:5" x14ac:dyDescent="0.2">
      <c r="A13" s="7">
        <f>ROW()</f>
        <v>13</v>
      </c>
      <c r="B13" s="7" t="s">
        <v>19</v>
      </c>
      <c r="C13" s="7" t="s">
        <v>12</v>
      </c>
      <c r="D13" s="7" t="str">
        <f>VLOOKUP($C13,Gender!$A:$B,2,FALSE)</f>
        <v>Female</v>
      </c>
      <c r="E13" s="9" t="str">
        <f t="shared" si="0"/>
        <v>INSERT INTO bi4all.dim_names (id_name_pk, name, id_gender_fk) VALUES (13, 'Alessandra', 'F');</v>
      </c>
    </row>
    <row r="14" spans="1:5" x14ac:dyDescent="0.2">
      <c r="A14" s="7">
        <f>ROW()</f>
        <v>14</v>
      </c>
      <c r="B14" s="7" t="s">
        <v>20</v>
      </c>
      <c r="C14" s="7" t="s">
        <v>10</v>
      </c>
      <c r="D14" s="7" t="str">
        <f>VLOOKUP($C14,Gender!$A:$B,2,FALSE)</f>
        <v>Male</v>
      </c>
      <c r="E14" s="9" t="str">
        <f t="shared" si="0"/>
        <v>INSERT INTO bi4all.dim_names (id_name_pk, name, id_gender_fk) VALUES (14, 'Alexander', 'M');</v>
      </c>
    </row>
    <row r="15" spans="1:5" x14ac:dyDescent="0.2">
      <c r="A15" s="7">
        <f>ROW()</f>
        <v>15</v>
      </c>
      <c r="B15" s="7" t="s">
        <v>21</v>
      </c>
      <c r="C15" s="7" t="s">
        <v>10</v>
      </c>
      <c r="D15" s="7" t="str">
        <f>VLOOKUP($C15,Gender!$A:$B,2,FALSE)</f>
        <v>Male</v>
      </c>
      <c r="E15" s="9" t="str">
        <f t="shared" si="0"/>
        <v>INSERT INTO bi4all.dim_names (id_name_pk, name, id_gender_fk) VALUES (15, 'Alexandre', 'M');</v>
      </c>
    </row>
    <row r="16" spans="1:5" x14ac:dyDescent="0.2">
      <c r="A16" s="7">
        <f>ROW()</f>
        <v>16</v>
      </c>
      <c r="B16" s="7" t="s">
        <v>22</v>
      </c>
      <c r="C16" s="7" t="s">
        <v>12</v>
      </c>
      <c r="D16" s="7" t="str">
        <f>VLOOKUP($C16,Gender!$A:$B,2,FALSE)</f>
        <v>Female</v>
      </c>
      <c r="E16" s="9" t="str">
        <f t="shared" si="0"/>
        <v>INSERT INTO bi4all.dim_names (id_name_pk, name, id_gender_fk) VALUES (16, 'Alice', 'F');</v>
      </c>
    </row>
    <row r="17" spans="1:5" x14ac:dyDescent="0.2">
      <c r="A17" s="7">
        <f>ROW()</f>
        <v>17</v>
      </c>
      <c r="B17" s="7" t="s">
        <v>23</v>
      </c>
      <c r="C17" s="7" t="s">
        <v>12</v>
      </c>
      <c r="D17" s="7" t="str">
        <f>VLOOKUP($C17,Gender!$A:$B,2,FALSE)</f>
        <v>Female</v>
      </c>
      <c r="E17" s="9" t="str">
        <f t="shared" si="0"/>
        <v>INSERT INTO bi4all.dim_names (id_name_pk, name, id_gender_fk) VALUES (17, 'Alicia', 'F');</v>
      </c>
    </row>
    <row r="18" spans="1:5" x14ac:dyDescent="0.2">
      <c r="A18" s="7">
        <f>ROW()</f>
        <v>18</v>
      </c>
      <c r="B18" s="7" t="s">
        <v>24</v>
      </c>
      <c r="C18" s="7" t="s">
        <v>12</v>
      </c>
      <c r="D18" s="7" t="str">
        <f>VLOOKUP($C18,Gender!$A:$B,2,FALSE)</f>
        <v>Female</v>
      </c>
      <c r="E18" s="9" t="str">
        <f t="shared" si="0"/>
        <v>INSERT INTO bi4all.dim_names (id_name_pk, name, id_gender_fk) VALUES (18, 'Alícia', 'F');</v>
      </c>
    </row>
    <row r="19" spans="1:5" x14ac:dyDescent="0.2">
      <c r="A19" s="7">
        <f>ROW()</f>
        <v>19</v>
      </c>
      <c r="B19" s="7" t="s">
        <v>25</v>
      </c>
      <c r="C19" s="7" t="s">
        <v>12</v>
      </c>
      <c r="D19" s="7" t="str">
        <f>VLOOKUP($C19,Gender!$A:$B,2,FALSE)</f>
        <v>Female</v>
      </c>
      <c r="E19" s="9" t="str">
        <f t="shared" si="0"/>
        <v>INSERT INTO bi4all.dim_names (id_name_pk, name, id_gender_fk) VALUES (19, 'Aline', 'F');</v>
      </c>
    </row>
    <row r="20" spans="1:5" x14ac:dyDescent="0.2">
      <c r="A20" s="7">
        <f>ROW()</f>
        <v>20</v>
      </c>
      <c r="B20" s="7" t="s">
        <v>26</v>
      </c>
      <c r="C20" s="7" t="s">
        <v>12</v>
      </c>
      <c r="D20" s="7" t="str">
        <f>VLOOKUP($C20,Gender!$A:$B,2,FALSE)</f>
        <v>Female</v>
      </c>
      <c r="E20" s="9" t="str">
        <f t="shared" si="0"/>
        <v>INSERT INTO bi4all.dim_names (id_name_pk, name, id_gender_fk) VALUES (20, 'Alini', 'F');</v>
      </c>
    </row>
    <row r="21" spans="1:5" x14ac:dyDescent="0.2">
      <c r="A21" s="7">
        <f>ROW()</f>
        <v>21</v>
      </c>
      <c r="B21" s="7" t="s">
        <v>27</v>
      </c>
      <c r="C21" s="7" t="s">
        <v>12</v>
      </c>
      <c r="D21" s="7" t="str">
        <f>VLOOKUP($C21,Gender!$A:$B,2,FALSE)</f>
        <v>Female</v>
      </c>
      <c r="E21" s="9" t="str">
        <f t="shared" si="0"/>
        <v>INSERT INTO bi4all.dim_names (id_name_pk, name, id_gender_fk) VALUES (21, 'Allana', 'F');</v>
      </c>
    </row>
    <row r="22" spans="1:5" x14ac:dyDescent="0.2">
      <c r="A22" s="7">
        <f>ROW()</f>
        <v>22</v>
      </c>
      <c r="B22" s="7" t="s">
        <v>28</v>
      </c>
      <c r="C22" s="7" t="s">
        <v>10</v>
      </c>
      <c r="D22" s="7" t="str">
        <f>VLOOKUP($C22,Gender!$A:$B,2,FALSE)</f>
        <v>Male</v>
      </c>
      <c r="E22" s="9" t="str">
        <f t="shared" si="0"/>
        <v>INSERT INTO bi4all.dim_names (id_name_pk, name, id_gender_fk) VALUES (22, 'Álvaro', 'M');</v>
      </c>
    </row>
    <row r="23" spans="1:5" x14ac:dyDescent="0.2">
      <c r="A23" s="7">
        <f>ROW()</f>
        <v>23</v>
      </c>
      <c r="B23" s="7" t="s">
        <v>29</v>
      </c>
      <c r="C23" s="7" t="s">
        <v>12</v>
      </c>
      <c r="D23" s="7" t="str">
        <f>VLOOKUP($C23,Gender!$A:$B,2,FALSE)</f>
        <v>Female</v>
      </c>
      <c r="E23" s="9" t="str">
        <f t="shared" si="0"/>
        <v>INSERT INTO bi4all.dim_names (id_name_pk, name, id_gender_fk) VALUES (23, 'Amanda', 'F');</v>
      </c>
    </row>
    <row r="24" spans="1:5" x14ac:dyDescent="0.2">
      <c r="A24" s="7">
        <f>ROW()</f>
        <v>24</v>
      </c>
      <c r="B24" s="7" t="s">
        <v>30</v>
      </c>
      <c r="C24" s="7" t="s">
        <v>12</v>
      </c>
      <c r="D24" s="7" t="str">
        <f>VLOOKUP($C24,Gender!$A:$B,2,FALSE)</f>
        <v>Female</v>
      </c>
      <c r="E24" s="9" t="str">
        <f t="shared" si="0"/>
        <v>INSERT INTO bi4all.dim_names (id_name_pk, name, id_gender_fk) VALUES (24, 'Ammanda', 'F');</v>
      </c>
    </row>
    <row r="25" spans="1:5" x14ac:dyDescent="0.2">
      <c r="A25" s="7">
        <f>ROW()</f>
        <v>25</v>
      </c>
      <c r="B25" s="7" t="s">
        <v>31</v>
      </c>
      <c r="C25" s="7" t="s">
        <v>12</v>
      </c>
      <c r="D25" s="7" t="str">
        <f>VLOOKUP($C25,Gender!$A:$B,2,FALSE)</f>
        <v>Female</v>
      </c>
      <c r="E25" s="9" t="str">
        <f t="shared" si="0"/>
        <v>INSERT INTO bi4all.dim_names (id_name_pk, name, id_gender_fk) VALUES (25, 'Ana', 'F');</v>
      </c>
    </row>
    <row r="26" spans="1:5" x14ac:dyDescent="0.2">
      <c r="A26" s="7">
        <f>ROW()</f>
        <v>26</v>
      </c>
      <c r="B26" s="7" t="s">
        <v>32</v>
      </c>
      <c r="C26" s="7" t="s">
        <v>12</v>
      </c>
      <c r="D26" s="7" t="str">
        <f>VLOOKUP($C26,Gender!$A:$B,2,FALSE)</f>
        <v>Female</v>
      </c>
      <c r="E26" s="9" t="str">
        <f t="shared" si="0"/>
        <v>INSERT INTO bi4all.dim_names (id_name_pk, name, id_gender_fk) VALUES (26, 'Ana Beatriz', 'F');</v>
      </c>
    </row>
    <row r="27" spans="1:5" x14ac:dyDescent="0.2">
      <c r="A27" s="7">
        <f>ROW()</f>
        <v>27</v>
      </c>
      <c r="B27" s="7" t="s">
        <v>33</v>
      </c>
      <c r="C27" s="7" t="s">
        <v>12</v>
      </c>
      <c r="D27" s="7" t="str">
        <f>VLOOKUP($C27,Gender!$A:$B,2,FALSE)</f>
        <v>Female</v>
      </c>
      <c r="E27" s="9" t="str">
        <f t="shared" si="0"/>
        <v>INSERT INTO bi4all.dim_names (id_name_pk, name, id_gender_fk) VALUES (27, 'Ana Carolina', 'F');</v>
      </c>
    </row>
    <row r="28" spans="1:5" x14ac:dyDescent="0.2">
      <c r="A28" s="7">
        <f>ROW()</f>
        <v>28</v>
      </c>
      <c r="B28" s="7" t="s">
        <v>34</v>
      </c>
      <c r="C28" s="7" t="s">
        <v>12</v>
      </c>
      <c r="D28" s="7" t="str">
        <f>VLOOKUP($C28,Gender!$A:$B,2,FALSE)</f>
        <v>Female</v>
      </c>
      <c r="E28" s="9" t="str">
        <f t="shared" si="0"/>
        <v>INSERT INTO bi4all.dim_names (id_name_pk, name, id_gender_fk) VALUES (28, 'Ana Caroline', 'F');</v>
      </c>
    </row>
    <row r="29" spans="1:5" x14ac:dyDescent="0.2">
      <c r="A29" s="7">
        <f>ROW()</f>
        <v>29</v>
      </c>
      <c r="B29" s="7" t="s">
        <v>35</v>
      </c>
      <c r="C29" s="7" t="s">
        <v>12</v>
      </c>
      <c r="D29" s="7" t="str">
        <f>VLOOKUP($C29,Gender!$A:$B,2,FALSE)</f>
        <v>Female</v>
      </c>
      <c r="E29" s="9" t="str">
        <f t="shared" si="0"/>
        <v>INSERT INTO bi4all.dim_names (id_name_pk, name, id_gender_fk) VALUES (29, 'Ana Cecília', 'F');</v>
      </c>
    </row>
    <row r="30" spans="1:5" x14ac:dyDescent="0.2">
      <c r="A30" s="7">
        <f>ROW()</f>
        <v>30</v>
      </c>
      <c r="B30" s="7" t="s">
        <v>36</v>
      </c>
      <c r="C30" s="7" t="s">
        <v>12</v>
      </c>
      <c r="D30" s="7" t="str">
        <f>VLOOKUP($C30,Gender!$A:$B,2,FALSE)</f>
        <v>Female</v>
      </c>
      <c r="E30" s="9" t="str">
        <f t="shared" si="0"/>
        <v>INSERT INTO bi4all.dim_names (id_name_pk, name, id_gender_fk) VALUES (30, 'Ana Clara', 'F');</v>
      </c>
    </row>
    <row r="31" spans="1:5" x14ac:dyDescent="0.2">
      <c r="A31" s="7">
        <f>ROW()</f>
        <v>31</v>
      </c>
      <c r="B31" s="7" t="s">
        <v>37</v>
      </c>
      <c r="C31" s="7" t="s">
        <v>12</v>
      </c>
      <c r="D31" s="7" t="str">
        <f>VLOOKUP($C31,Gender!$A:$B,2,FALSE)</f>
        <v>Female</v>
      </c>
      <c r="E31" s="9" t="str">
        <f t="shared" si="0"/>
        <v>INSERT INTO bi4all.dim_names (id_name_pk, name, id_gender_fk) VALUES (31, 'Ana Júlia', 'F');</v>
      </c>
    </row>
    <row r="32" spans="1:5" x14ac:dyDescent="0.2">
      <c r="A32" s="7">
        <f>ROW()</f>
        <v>32</v>
      </c>
      <c r="B32" s="7" t="s">
        <v>38</v>
      </c>
      <c r="C32" s="7" t="s">
        <v>12</v>
      </c>
      <c r="D32" s="7" t="str">
        <f>VLOOKUP($C32,Gender!$A:$B,2,FALSE)</f>
        <v>Female</v>
      </c>
      <c r="E32" s="9" t="str">
        <f t="shared" si="0"/>
        <v>INSERT INTO bi4all.dim_names (id_name_pk, name, id_gender_fk) VALUES (32, 'Ana Laura', 'F');</v>
      </c>
    </row>
    <row r="33" spans="1:5" x14ac:dyDescent="0.2">
      <c r="A33" s="7">
        <f>ROW()</f>
        <v>33</v>
      </c>
      <c r="B33" s="7" t="s">
        <v>39</v>
      </c>
      <c r="C33" s="7" t="s">
        <v>12</v>
      </c>
      <c r="D33" s="7" t="str">
        <f>VLOOKUP($C33,Gender!$A:$B,2,FALSE)</f>
        <v>Female</v>
      </c>
      <c r="E33" s="9" t="str">
        <f t="shared" si="0"/>
        <v>INSERT INTO bi4all.dim_names (id_name_pk, name, id_gender_fk) VALUES (33, 'Ana Lívia', 'F');</v>
      </c>
    </row>
    <row r="34" spans="1:5" x14ac:dyDescent="0.2">
      <c r="A34" s="7">
        <f>ROW()</f>
        <v>34</v>
      </c>
      <c r="B34" s="7" t="s">
        <v>40</v>
      </c>
      <c r="C34" s="7" t="s">
        <v>12</v>
      </c>
      <c r="D34" s="7" t="str">
        <f>VLOOKUP($C34,Gender!$A:$B,2,FALSE)</f>
        <v>Female</v>
      </c>
      <c r="E34" s="9" t="str">
        <f t="shared" si="0"/>
        <v>INSERT INTO bi4all.dim_names (id_name_pk, name, id_gender_fk) VALUES (34, 'Ana Liz', 'F');</v>
      </c>
    </row>
    <row r="35" spans="1:5" x14ac:dyDescent="0.2">
      <c r="A35" s="7">
        <f>ROW()</f>
        <v>35</v>
      </c>
      <c r="B35" s="7" t="s">
        <v>41</v>
      </c>
      <c r="C35" s="7" t="s">
        <v>12</v>
      </c>
      <c r="D35" s="7" t="str">
        <f>VLOOKUP($C35,Gender!$A:$B,2,FALSE)</f>
        <v>Female</v>
      </c>
      <c r="E35" s="9" t="str">
        <f t="shared" si="0"/>
        <v>INSERT INTO bi4all.dim_names (id_name_pk, name, id_gender_fk) VALUES (35, 'Ana Luiza', 'F');</v>
      </c>
    </row>
    <row r="36" spans="1:5" x14ac:dyDescent="0.2">
      <c r="A36" s="7">
        <f>ROW()</f>
        <v>36</v>
      </c>
      <c r="B36" s="7" t="s">
        <v>42</v>
      </c>
      <c r="C36" s="7" t="s">
        <v>12</v>
      </c>
      <c r="D36" s="7" t="str">
        <f>VLOOKUP($C36,Gender!$A:$B,2,FALSE)</f>
        <v>Female</v>
      </c>
      <c r="E36" s="9" t="str">
        <f t="shared" si="0"/>
        <v>INSERT INTO bi4all.dim_names (id_name_pk, name, id_gender_fk) VALUES (36, 'Ana Sophia', 'F');</v>
      </c>
    </row>
    <row r="37" spans="1:5" x14ac:dyDescent="0.2">
      <c r="A37" s="7">
        <f>ROW()</f>
        <v>37</v>
      </c>
      <c r="B37" s="7" t="s">
        <v>43</v>
      </c>
      <c r="C37" s="7" t="s">
        <v>12</v>
      </c>
      <c r="D37" s="7" t="str">
        <f>VLOOKUP($C37,Gender!$A:$B,2,FALSE)</f>
        <v>Female</v>
      </c>
      <c r="E37" s="9" t="str">
        <f t="shared" si="0"/>
        <v>INSERT INTO bi4all.dim_names (id_name_pk, name, id_gender_fk) VALUES (37, 'Ana Vitória', 'F');</v>
      </c>
    </row>
    <row r="38" spans="1:5" x14ac:dyDescent="0.2">
      <c r="A38" s="7">
        <f>ROW()</f>
        <v>38</v>
      </c>
      <c r="B38" s="7" t="s">
        <v>44</v>
      </c>
      <c r="C38" s="7" t="s">
        <v>12</v>
      </c>
      <c r="D38" s="7" t="str">
        <f>VLOOKUP($C38,Gender!$A:$B,2,FALSE)</f>
        <v>Female</v>
      </c>
      <c r="E38" s="9" t="str">
        <f t="shared" si="0"/>
        <v>INSERT INTO bi4all.dim_names (id_name_pk, name, id_gender_fk) VALUES (38, 'Analu', 'F');</v>
      </c>
    </row>
    <row r="39" spans="1:5" x14ac:dyDescent="0.2">
      <c r="A39" s="7">
        <f>ROW()</f>
        <v>39</v>
      </c>
      <c r="B39" s="7" t="s">
        <v>45</v>
      </c>
      <c r="C39" s="7" t="s">
        <v>12</v>
      </c>
      <c r="D39" s="7" t="str">
        <f>VLOOKUP($C39,Gender!$A:$B,2,FALSE)</f>
        <v>Female</v>
      </c>
      <c r="E39" s="9" t="str">
        <f t="shared" si="0"/>
        <v>INSERT INTO bi4all.dim_names (id_name_pk, name, id_gender_fk) VALUES (39, 'Ananda', 'F');</v>
      </c>
    </row>
    <row r="40" spans="1:5" x14ac:dyDescent="0.2">
      <c r="A40" s="7">
        <f>ROW()</f>
        <v>40</v>
      </c>
      <c r="B40" s="7" t="s">
        <v>46</v>
      </c>
      <c r="C40" s="7" t="s">
        <v>10</v>
      </c>
      <c r="D40" s="7" t="str">
        <f>VLOOKUP($C40,Gender!$A:$B,2,FALSE)</f>
        <v>Male</v>
      </c>
      <c r="E40" s="9" t="str">
        <f t="shared" si="0"/>
        <v>INSERT INTO bi4all.dim_names (id_name_pk, name, id_gender_fk) VALUES (40, 'André', 'M');</v>
      </c>
    </row>
    <row r="41" spans="1:5" x14ac:dyDescent="0.2">
      <c r="A41" s="7">
        <f>ROW()</f>
        <v>41</v>
      </c>
      <c r="B41" s="7" t="s">
        <v>47</v>
      </c>
      <c r="C41" s="7" t="s">
        <v>12</v>
      </c>
      <c r="D41" s="7" t="str">
        <f>VLOOKUP($C41,Gender!$A:$B,2,FALSE)</f>
        <v>Female</v>
      </c>
      <c r="E41" s="9" t="str">
        <f t="shared" si="0"/>
        <v>INSERT INTO bi4all.dim_names (id_name_pk, name, id_gender_fk) VALUES (41, 'Ane Caroline', 'F');</v>
      </c>
    </row>
    <row r="42" spans="1:5" x14ac:dyDescent="0.2">
      <c r="A42" s="7">
        <f>ROW()</f>
        <v>42</v>
      </c>
      <c r="B42" s="7" t="s">
        <v>48</v>
      </c>
      <c r="C42" s="7" t="s">
        <v>10</v>
      </c>
      <c r="D42" s="7" t="str">
        <f>VLOOKUP($C42,Gender!$A:$B,2,FALSE)</f>
        <v>Male</v>
      </c>
      <c r="E42" s="9" t="str">
        <f t="shared" si="0"/>
        <v>INSERT INTO bi4all.dim_names (id_name_pk, name, id_gender_fk) VALUES (42, 'Ângelo', 'M');</v>
      </c>
    </row>
    <row r="43" spans="1:5" x14ac:dyDescent="0.2">
      <c r="A43" s="7">
        <f>ROW()</f>
        <v>43</v>
      </c>
      <c r="B43" s="7" t="s">
        <v>49</v>
      </c>
      <c r="C43" s="7" t="s">
        <v>12</v>
      </c>
      <c r="D43" s="7" t="str">
        <f>VLOOKUP($C43,Gender!$A:$B,2,FALSE)</f>
        <v>Female</v>
      </c>
      <c r="E43" s="9" t="str">
        <f t="shared" si="0"/>
        <v>INSERT INTO bi4all.dim_names (id_name_pk, name, id_gender_fk) VALUES (43, 'Anita', 'F');</v>
      </c>
    </row>
    <row r="44" spans="1:5" x14ac:dyDescent="0.2">
      <c r="A44" s="7">
        <f>ROW()</f>
        <v>44</v>
      </c>
      <c r="B44" s="7" t="s">
        <v>50</v>
      </c>
      <c r="C44" s="7" t="s">
        <v>12</v>
      </c>
      <c r="D44" s="7" t="str">
        <f>VLOOKUP($C44,Gender!$A:$B,2,FALSE)</f>
        <v>Female</v>
      </c>
      <c r="E44" s="9" t="str">
        <f t="shared" si="0"/>
        <v>INSERT INTO bi4all.dim_names (id_name_pk, name, id_gender_fk) VALUES (44, 'Anna Carolina', 'F');</v>
      </c>
    </row>
    <row r="45" spans="1:5" x14ac:dyDescent="0.2">
      <c r="A45" s="7">
        <f>ROW()</f>
        <v>45</v>
      </c>
      <c r="B45" s="7" t="s">
        <v>51</v>
      </c>
      <c r="C45" s="7" t="s">
        <v>12</v>
      </c>
      <c r="D45" s="7" t="str">
        <f>VLOOKUP($C45,Gender!$A:$B,2,FALSE)</f>
        <v>Female</v>
      </c>
      <c r="E45" s="9" t="str">
        <f t="shared" si="0"/>
        <v>INSERT INTO bi4all.dim_names (id_name_pk, name, id_gender_fk) VALUES (45, 'Anna Carolinna', 'F');</v>
      </c>
    </row>
    <row r="46" spans="1:5" x14ac:dyDescent="0.2">
      <c r="A46" s="7">
        <f>ROW()</f>
        <v>46</v>
      </c>
      <c r="B46" s="7" t="s">
        <v>52</v>
      </c>
      <c r="C46" s="7" t="s">
        <v>12</v>
      </c>
      <c r="D46" s="7" t="str">
        <f>VLOOKUP($C46,Gender!$A:$B,2,FALSE)</f>
        <v>Female</v>
      </c>
      <c r="E46" s="9" t="str">
        <f t="shared" si="0"/>
        <v>INSERT INTO bi4all.dim_names (id_name_pk, name, id_gender_fk) VALUES (46, 'Anna Julia', 'F');</v>
      </c>
    </row>
    <row r="47" spans="1:5" x14ac:dyDescent="0.2">
      <c r="A47" s="7">
        <f>ROW()</f>
        <v>47</v>
      </c>
      <c r="B47" s="7" t="s">
        <v>53</v>
      </c>
      <c r="C47" s="7" t="s">
        <v>12</v>
      </c>
      <c r="D47" s="7" t="str">
        <f>VLOOKUP($C47,Gender!$A:$B,2,FALSE)</f>
        <v>Female</v>
      </c>
      <c r="E47" s="9" t="str">
        <f t="shared" si="0"/>
        <v>INSERT INTO bi4all.dim_names (id_name_pk, name, id_gender_fk) VALUES (47, 'Anne Caroline', 'F');</v>
      </c>
    </row>
    <row r="48" spans="1:5" x14ac:dyDescent="0.2">
      <c r="A48" s="7">
        <f>ROW()</f>
        <v>48</v>
      </c>
      <c r="B48" s="7" t="s">
        <v>54</v>
      </c>
      <c r="C48" s="7" t="s">
        <v>10</v>
      </c>
      <c r="D48" s="7" t="str">
        <f>VLOOKUP($C48,Gender!$A:$B,2,FALSE)</f>
        <v>Male</v>
      </c>
      <c r="E48" s="9" t="str">
        <f t="shared" si="0"/>
        <v>INSERT INTO bi4all.dim_names (id_name_pk, name, id_gender_fk) VALUES (48, 'Anthony', 'M');</v>
      </c>
    </row>
    <row r="49" spans="1:5" x14ac:dyDescent="0.2">
      <c r="A49" s="7">
        <f>ROW()</f>
        <v>49</v>
      </c>
      <c r="B49" s="7" t="s">
        <v>55</v>
      </c>
      <c r="C49" s="7" t="s">
        <v>10</v>
      </c>
      <c r="D49" s="7" t="str">
        <f>VLOOKUP($C49,Gender!$A:$B,2,FALSE)</f>
        <v>Male</v>
      </c>
      <c r="E49" s="9" t="str">
        <f t="shared" si="0"/>
        <v>INSERT INTO bi4all.dim_names (id_name_pk, name, id_gender_fk) VALUES (49, 'Anthony Gabriel', 'M');</v>
      </c>
    </row>
    <row r="50" spans="1:5" x14ac:dyDescent="0.2">
      <c r="A50" s="7">
        <f>ROW()</f>
        <v>50</v>
      </c>
      <c r="B50" s="7" t="s">
        <v>56</v>
      </c>
      <c r="C50" s="7" t="s">
        <v>12</v>
      </c>
      <c r="D50" s="7" t="str">
        <f>VLOOKUP($C50,Gender!$A:$B,2,FALSE)</f>
        <v>Female</v>
      </c>
      <c r="E50" s="9" t="str">
        <f t="shared" si="0"/>
        <v>INSERT INTO bi4all.dim_names (id_name_pk, name, id_gender_fk) VALUES (50, 'Antonella', 'F');</v>
      </c>
    </row>
    <row r="51" spans="1:5" x14ac:dyDescent="0.2">
      <c r="A51" s="7">
        <f>ROW()</f>
        <v>51</v>
      </c>
      <c r="B51" s="7" t="s">
        <v>57</v>
      </c>
      <c r="C51" s="7" t="s">
        <v>12</v>
      </c>
      <c r="D51" s="7" t="str">
        <f>VLOOKUP($C51,Gender!$A:$B,2,FALSE)</f>
        <v>Female</v>
      </c>
      <c r="E51" s="9" t="str">
        <f t="shared" si="0"/>
        <v>INSERT INTO bi4all.dim_names (id_name_pk, name, id_gender_fk) VALUES (51, 'Antônia', 'F');</v>
      </c>
    </row>
    <row r="52" spans="1:5" x14ac:dyDescent="0.2">
      <c r="A52" s="7">
        <f>ROW()</f>
        <v>52</v>
      </c>
      <c r="B52" s="7" t="s">
        <v>58</v>
      </c>
      <c r="C52" s="7" t="s">
        <v>10</v>
      </c>
      <c r="D52" s="7" t="str">
        <f>VLOOKUP($C52,Gender!$A:$B,2,FALSE)</f>
        <v>Male</v>
      </c>
      <c r="E52" s="9" t="str">
        <f t="shared" si="0"/>
        <v>INSERT INTO bi4all.dim_names (id_name_pk, name, id_gender_fk) VALUES (52, 'Antônio', 'M');</v>
      </c>
    </row>
    <row r="53" spans="1:5" x14ac:dyDescent="0.2">
      <c r="A53" s="7">
        <f>ROW()</f>
        <v>53</v>
      </c>
      <c r="B53" s="7" t="s">
        <v>59</v>
      </c>
      <c r="C53" s="7" t="s">
        <v>10</v>
      </c>
      <c r="D53" s="7" t="str">
        <f>VLOOKUP($C53,Gender!$A:$B,2,FALSE)</f>
        <v>Male</v>
      </c>
      <c r="E53" s="9" t="str">
        <f t="shared" si="0"/>
        <v>INSERT INTO bi4all.dim_names (id_name_pk, name, id_gender_fk) VALUES (53, 'Aquiles', 'M');</v>
      </c>
    </row>
    <row r="54" spans="1:5" x14ac:dyDescent="0.2">
      <c r="A54" s="7">
        <f>ROW()</f>
        <v>54</v>
      </c>
      <c r="B54" s="7" t="s">
        <v>60</v>
      </c>
      <c r="C54" s="7" t="s">
        <v>12</v>
      </c>
      <c r="D54" s="7" t="str">
        <f>VLOOKUP($C54,Gender!$A:$B,2,FALSE)</f>
        <v>Female</v>
      </c>
      <c r="E54" s="9" t="str">
        <f t="shared" si="0"/>
        <v>INSERT INTO bi4all.dim_names (id_name_pk, name, id_gender_fk) VALUES (54, 'Ariela', 'F');</v>
      </c>
    </row>
    <row r="55" spans="1:5" x14ac:dyDescent="0.2">
      <c r="A55" s="7">
        <f>ROW()</f>
        <v>55</v>
      </c>
      <c r="B55" s="7" t="s">
        <v>61</v>
      </c>
      <c r="C55" s="7" t="s">
        <v>10</v>
      </c>
      <c r="D55" s="7" t="str">
        <f>VLOOKUP($C55,Gender!$A:$B,2,FALSE)</f>
        <v>Male</v>
      </c>
      <c r="E55" s="9" t="str">
        <f t="shared" si="0"/>
        <v>INSERT INTO bi4all.dim_names (id_name_pk, name, id_gender_fk) VALUES (55, 'Arthur', 'M');</v>
      </c>
    </row>
    <row r="56" spans="1:5" x14ac:dyDescent="0.2">
      <c r="A56" s="7">
        <f>ROW()</f>
        <v>56</v>
      </c>
      <c r="B56" s="7" t="s">
        <v>62</v>
      </c>
      <c r="C56" s="7" t="s">
        <v>10</v>
      </c>
      <c r="D56" s="7" t="str">
        <f>VLOOKUP($C56,Gender!$A:$B,2,FALSE)</f>
        <v>Male</v>
      </c>
      <c r="E56" s="9" t="str">
        <f t="shared" si="0"/>
        <v>INSERT INTO bi4all.dim_names (id_name_pk, name, id_gender_fk) VALUES (56, 'Arthur Gabriel', 'M');</v>
      </c>
    </row>
    <row r="57" spans="1:5" x14ac:dyDescent="0.2">
      <c r="A57" s="7">
        <f>ROW()</f>
        <v>57</v>
      </c>
      <c r="B57" s="7" t="s">
        <v>63</v>
      </c>
      <c r="C57" s="7" t="s">
        <v>10</v>
      </c>
      <c r="D57" s="7" t="str">
        <f>VLOOKUP($C57,Gender!$A:$B,2,FALSE)</f>
        <v>Male</v>
      </c>
      <c r="E57" s="9" t="str">
        <f t="shared" si="0"/>
        <v>INSERT INTO bi4all.dim_names (id_name_pk, name, id_gender_fk) VALUES (57, 'Arthur Henrique', 'M');</v>
      </c>
    </row>
    <row r="58" spans="1:5" x14ac:dyDescent="0.2">
      <c r="A58" s="7">
        <f>ROW()</f>
        <v>58</v>
      </c>
      <c r="B58" s="7" t="s">
        <v>64</v>
      </c>
      <c r="C58" s="7" t="s">
        <v>10</v>
      </c>
      <c r="D58" s="7" t="str">
        <f>VLOOKUP($C58,Gender!$A:$B,2,FALSE)</f>
        <v>Male</v>
      </c>
      <c r="E58" s="9" t="str">
        <f t="shared" si="0"/>
        <v>INSERT INTO bi4all.dim_names (id_name_pk, name, id_gender_fk) VALUES (58, 'Arthur Miguel', 'M');</v>
      </c>
    </row>
    <row r="59" spans="1:5" x14ac:dyDescent="0.2">
      <c r="A59" s="7">
        <f>ROW()</f>
        <v>59</v>
      </c>
      <c r="B59" s="7" t="s">
        <v>65</v>
      </c>
      <c r="C59" s="7" t="s">
        <v>10</v>
      </c>
      <c r="D59" s="7" t="str">
        <f>VLOOKUP($C59,Gender!$A:$B,2,FALSE)</f>
        <v>Male</v>
      </c>
      <c r="E59" s="9" t="str">
        <f t="shared" si="0"/>
        <v>INSERT INTO bi4all.dim_names (id_name_pk, name, id_gender_fk) VALUES (59, 'Artur', 'M');</v>
      </c>
    </row>
    <row r="60" spans="1:5" x14ac:dyDescent="0.2">
      <c r="A60" s="7">
        <f>ROW()</f>
        <v>60</v>
      </c>
      <c r="B60" s="7" t="s">
        <v>66</v>
      </c>
      <c r="C60" s="7" t="s">
        <v>12</v>
      </c>
      <c r="D60" s="7" t="str">
        <f>VLOOKUP($C60,Gender!$A:$B,2,FALSE)</f>
        <v>Female</v>
      </c>
      <c r="E60" s="9" t="str">
        <f t="shared" si="0"/>
        <v>INSERT INTO bi4all.dim_names (id_name_pk, name, id_gender_fk) VALUES (60, 'Augusta', 'F');</v>
      </c>
    </row>
    <row r="61" spans="1:5" x14ac:dyDescent="0.2">
      <c r="A61" s="7">
        <f>ROW()</f>
        <v>61</v>
      </c>
      <c r="B61" s="7" t="s">
        <v>67</v>
      </c>
      <c r="C61" s="7" t="s">
        <v>10</v>
      </c>
      <c r="D61" s="7" t="str">
        <f>VLOOKUP($C61,Gender!$A:$B,2,FALSE)</f>
        <v>Male</v>
      </c>
      <c r="E61" s="9" t="str">
        <f t="shared" si="0"/>
        <v>INSERT INTO bi4all.dim_names (id_name_pk, name, id_gender_fk) VALUES (61, 'Augusto', 'M');</v>
      </c>
    </row>
    <row r="62" spans="1:5" x14ac:dyDescent="0.2">
      <c r="A62" s="7">
        <f>ROW()</f>
        <v>62</v>
      </c>
      <c r="B62" s="7" t="s">
        <v>68</v>
      </c>
      <c r="C62" s="7" t="s">
        <v>12</v>
      </c>
      <c r="D62" s="7" t="str">
        <f>VLOOKUP($C62,Gender!$A:$B,2,FALSE)</f>
        <v>Female</v>
      </c>
      <c r="E62" s="9" t="str">
        <f t="shared" si="0"/>
        <v>INSERT INTO bi4all.dim_names (id_name_pk, name, id_gender_fk) VALUES (62, 'Aurora', 'F');</v>
      </c>
    </row>
    <row r="63" spans="1:5" x14ac:dyDescent="0.2">
      <c r="A63" s="7">
        <f>ROW()</f>
        <v>63</v>
      </c>
      <c r="B63" s="7" t="s">
        <v>69</v>
      </c>
      <c r="C63" s="7" t="s">
        <v>12</v>
      </c>
      <c r="D63" s="7" t="str">
        <f>VLOOKUP($C63,Gender!$A:$B,2,FALSE)</f>
        <v>Female</v>
      </c>
      <c r="E63" s="9" t="str">
        <f t="shared" si="0"/>
        <v>INSERT INTO bi4all.dim_names (id_name_pk, name, id_gender_fk) VALUES (63, 'Aurorah', 'F');</v>
      </c>
    </row>
    <row r="64" spans="1:5" x14ac:dyDescent="0.2">
      <c r="A64" s="7">
        <f>ROW()</f>
        <v>64</v>
      </c>
      <c r="B64" s="7" t="s">
        <v>70</v>
      </c>
      <c r="C64" s="7" t="s">
        <v>12</v>
      </c>
      <c r="D64" s="7" t="str">
        <f>VLOOKUP($C64,Gender!$A:$B,2,FALSE)</f>
        <v>Female</v>
      </c>
      <c r="E64" s="9" t="str">
        <f t="shared" si="0"/>
        <v>INSERT INTO bi4all.dim_names (id_name_pk, name, id_gender_fk) VALUES (64, 'Ayla', 'F');</v>
      </c>
    </row>
    <row r="65" spans="1:5" x14ac:dyDescent="0.2">
      <c r="A65" s="7">
        <f>ROW()</f>
        <v>65</v>
      </c>
      <c r="B65" s="7" t="s">
        <v>71</v>
      </c>
      <c r="C65" s="7" t="s">
        <v>12</v>
      </c>
      <c r="D65" s="7" t="str">
        <f>VLOOKUP($C65,Gender!$A:$B,2,FALSE)</f>
        <v>Female</v>
      </c>
      <c r="E65" s="9" t="str">
        <f t="shared" si="0"/>
        <v>INSERT INTO bi4all.dim_names (id_name_pk, name, id_gender_fk) VALUES (65, 'Bárbara', 'F');</v>
      </c>
    </row>
    <row r="66" spans="1:5" x14ac:dyDescent="0.2">
      <c r="A66" s="7">
        <f>ROW()</f>
        <v>66</v>
      </c>
      <c r="B66" s="7" t="s">
        <v>72</v>
      </c>
      <c r="C66" s="7" t="s">
        <v>10</v>
      </c>
      <c r="D66" s="7" t="str">
        <f>VLOOKUP($C66,Gender!$A:$B,2,FALSE)</f>
        <v>Male</v>
      </c>
      <c r="E66" s="9" t="str">
        <f t="shared" si="0"/>
        <v>INSERT INTO bi4all.dim_names (id_name_pk, name, id_gender_fk) VALUES (66, 'Bartolomeo', 'M');</v>
      </c>
    </row>
    <row r="67" spans="1:5" x14ac:dyDescent="0.2">
      <c r="A67" s="7">
        <f>ROW()</f>
        <v>67</v>
      </c>
      <c r="B67" s="7" t="s">
        <v>73</v>
      </c>
      <c r="C67" s="7" t="s">
        <v>12</v>
      </c>
      <c r="D67" s="7" t="str">
        <f>VLOOKUP($C67,Gender!$A:$B,2,FALSE)</f>
        <v>Female</v>
      </c>
      <c r="E67" s="9" t="str">
        <f t="shared" si="0"/>
        <v>INSERT INTO bi4all.dim_names (id_name_pk, name, id_gender_fk) VALUES (67, 'Beatriz', 'F');</v>
      </c>
    </row>
    <row r="68" spans="1:5" x14ac:dyDescent="0.2">
      <c r="A68" s="7">
        <f>ROW()</f>
        <v>68</v>
      </c>
      <c r="B68" s="7" t="s">
        <v>74</v>
      </c>
      <c r="C68" s="7" t="s">
        <v>10</v>
      </c>
      <c r="D68" s="7" t="str">
        <f>VLOOKUP($C68,Gender!$A:$B,2,FALSE)</f>
        <v>Male</v>
      </c>
      <c r="E68" s="9" t="str">
        <f t="shared" si="0"/>
        <v>INSERT INTO bi4all.dim_names (id_name_pk, name, id_gender_fk) VALUES (68, 'Benício', 'M');</v>
      </c>
    </row>
    <row r="69" spans="1:5" x14ac:dyDescent="0.2">
      <c r="A69" s="7">
        <f>ROW()</f>
        <v>69</v>
      </c>
      <c r="B69" s="7" t="s">
        <v>75</v>
      </c>
      <c r="C69" s="7" t="s">
        <v>10</v>
      </c>
      <c r="D69" s="7" t="str">
        <f>VLOOKUP($C69,Gender!$A:$B,2,FALSE)</f>
        <v>Male</v>
      </c>
      <c r="E69" s="9" t="str">
        <f t="shared" si="0"/>
        <v>INSERT INTO bi4all.dim_names (id_name_pk, name, id_gender_fk) VALUES (69, 'Benjamin', 'M');</v>
      </c>
    </row>
    <row r="70" spans="1:5" x14ac:dyDescent="0.2">
      <c r="A70" s="7">
        <f>ROW()</f>
        <v>70</v>
      </c>
      <c r="B70" s="7" t="s">
        <v>76</v>
      </c>
      <c r="C70" s="7" t="s">
        <v>10</v>
      </c>
      <c r="D70" s="7" t="str">
        <f>VLOOKUP($C70,Gender!$A:$B,2,FALSE)</f>
        <v>Male</v>
      </c>
      <c r="E70" s="9" t="str">
        <f t="shared" ref="E70:E133" si="1">"INSERT INTO " &amp; $B$1 &amp; "." &amp; $B$2 &amp; " (" &amp; $A$4 &amp; ", " &amp;$B$4 &amp; ", " &amp; $C$4 &amp;  ") VALUES (" &amp; $A70 &amp; ", '" &amp; $B70 &amp; "', '" &amp; $C70 &amp; "');"</f>
        <v>INSERT INTO bi4all.dim_names (id_name_pk, name, id_gender_fk) VALUES (70, 'Bento', 'M');</v>
      </c>
    </row>
    <row r="71" spans="1:5" x14ac:dyDescent="0.2">
      <c r="A71" s="7">
        <f>ROW()</f>
        <v>71</v>
      </c>
      <c r="B71" s="7" t="s">
        <v>77</v>
      </c>
      <c r="C71" s="7" t="s">
        <v>10</v>
      </c>
      <c r="D71" s="7" t="str">
        <f>VLOOKUP($C71,Gender!$A:$B,2,FALSE)</f>
        <v>Male</v>
      </c>
      <c r="E71" s="9" t="str">
        <f t="shared" si="1"/>
        <v>INSERT INTO bi4all.dim_names (id_name_pk, name, id_gender_fk) VALUES (71, 'Bernardo', 'M');</v>
      </c>
    </row>
    <row r="72" spans="1:5" x14ac:dyDescent="0.2">
      <c r="A72" s="7">
        <f>ROW()</f>
        <v>72</v>
      </c>
      <c r="B72" s="7" t="s">
        <v>78</v>
      </c>
      <c r="C72" s="7" t="s">
        <v>10</v>
      </c>
      <c r="D72" s="7" t="str">
        <f>VLOOKUP($C72,Gender!$A:$B,2,FALSE)</f>
        <v>Male</v>
      </c>
      <c r="E72" s="9" t="str">
        <f t="shared" si="1"/>
        <v>INSERT INTO bi4all.dim_names (id_name_pk, name, id_gender_fk) VALUES (72, 'Bernnardo', 'M');</v>
      </c>
    </row>
    <row r="73" spans="1:5" x14ac:dyDescent="0.2">
      <c r="A73" s="7">
        <f>ROW()</f>
        <v>73</v>
      </c>
      <c r="B73" s="7" t="s">
        <v>79</v>
      </c>
      <c r="C73" s="7" t="s">
        <v>12</v>
      </c>
      <c r="D73" s="7" t="str">
        <f>VLOOKUP($C73,Gender!$A:$B,2,FALSE)</f>
        <v>Female</v>
      </c>
      <c r="E73" s="9" t="str">
        <f t="shared" si="1"/>
        <v>INSERT INTO bi4all.dim_names (id_name_pk, name, id_gender_fk) VALUES (73, 'Bianca', 'F');</v>
      </c>
    </row>
    <row r="74" spans="1:5" x14ac:dyDescent="0.2">
      <c r="A74" s="7">
        <f>ROW()</f>
        <v>74</v>
      </c>
      <c r="B74" s="7" t="s">
        <v>80</v>
      </c>
      <c r="C74" s="7" t="s">
        <v>12</v>
      </c>
      <c r="D74" s="7" t="str">
        <f>VLOOKUP($C74,Gender!$A:$B,2,FALSE)</f>
        <v>Female</v>
      </c>
      <c r="E74" s="9" t="str">
        <f t="shared" si="1"/>
        <v>INSERT INTO bi4all.dim_names (id_name_pk, name, id_gender_fk) VALUES (74, 'Brenda', 'F');</v>
      </c>
    </row>
    <row r="75" spans="1:5" x14ac:dyDescent="0.2">
      <c r="A75" s="7">
        <f>ROW()</f>
        <v>75</v>
      </c>
      <c r="B75" s="7" t="s">
        <v>81</v>
      </c>
      <c r="C75" s="7" t="s">
        <v>10</v>
      </c>
      <c r="D75" s="7" t="str">
        <f>VLOOKUP($C75,Gender!$A:$B,2,FALSE)</f>
        <v>Male</v>
      </c>
      <c r="E75" s="9" t="str">
        <f t="shared" si="1"/>
        <v>INSERT INTO bi4all.dim_names (id_name_pk, name, id_gender_fk) VALUES (75, 'Breno', 'M');</v>
      </c>
    </row>
    <row r="76" spans="1:5" x14ac:dyDescent="0.2">
      <c r="A76" s="7">
        <f>ROW()</f>
        <v>76</v>
      </c>
      <c r="B76" s="7" t="s">
        <v>82</v>
      </c>
      <c r="C76" s="7" t="s">
        <v>12</v>
      </c>
      <c r="D76" s="7" t="str">
        <f>VLOOKUP($C76,Gender!$A:$B,2,FALSE)</f>
        <v>Female</v>
      </c>
      <c r="E76" s="9" t="str">
        <f t="shared" si="1"/>
        <v>INSERT INTO bi4all.dim_names (id_name_pk, name, id_gender_fk) VALUES (76, 'Bruna', 'F');</v>
      </c>
    </row>
    <row r="77" spans="1:5" x14ac:dyDescent="0.2">
      <c r="A77" s="7">
        <f>ROW()</f>
        <v>77</v>
      </c>
      <c r="B77" s="7" t="s">
        <v>83</v>
      </c>
      <c r="C77" s="7" t="s">
        <v>10</v>
      </c>
      <c r="D77" s="7" t="str">
        <f>VLOOKUP($C77,Gender!$A:$B,2,FALSE)</f>
        <v>Male</v>
      </c>
      <c r="E77" s="9" t="str">
        <f t="shared" si="1"/>
        <v>INSERT INTO bi4all.dim_names (id_name_pk, name, id_gender_fk) VALUES (77, 'Bruno', 'M');</v>
      </c>
    </row>
    <row r="78" spans="1:5" x14ac:dyDescent="0.2">
      <c r="A78" s="7">
        <f>ROW()</f>
        <v>78</v>
      </c>
      <c r="B78" s="7" t="s">
        <v>84</v>
      </c>
      <c r="C78" s="7" t="s">
        <v>10</v>
      </c>
      <c r="D78" s="7" t="str">
        <f>VLOOKUP($C78,Gender!$A:$B,2,FALSE)</f>
        <v>Male</v>
      </c>
      <c r="E78" s="9" t="str">
        <f t="shared" si="1"/>
        <v>INSERT INTO bi4all.dim_names (id_name_pk, name, id_gender_fk) VALUES (78, 'Bryan', 'M');</v>
      </c>
    </row>
    <row r="79" spans="1:5" x14ac:dyDescent="0.2">
      <c r="A79" s="7">
        <f>ROW()</f>
        <v>79</v>
      </c>
      <c r="B79" s="7" t="s">
        <v>85</v>
      </c>
      <c r="C79" s="7" t="s">
        <v>12</v>
      </c>
      <c r="D79" s="7" t="str">
        <f>VLOOKUP($C79,Gender!$A:$B,2,FALSE)</f>
        <v>Female</v>
      </c>
      <c r="E79" s="9" t="str">
        <f t="shared" si="1"/>
        <v>INSERT INTO bi4all.dim_names (id_name_pk, name, id_gender_fk) VALUES (79, 'Byanca', 'F');</v>
      </c>
    </row>
    <row r="80" spans="1:5" x14ac:dyDescent="0.2">
      <c r="A80" s="7">
        <f>ROW()</f>
        <v>80</v>
      </c>
      <c r="B80" s="7" t="s">
        <v>86</v>
      </c>
      <c r="C80" s="7" t="s">
        <v>12</v>
      </c>
      <c r="D80" s="7" t="str">
        <f>VLOOKUP($C80,Gender!$A:$B,2,FALSE)</f>
        <v>Female</v>
      </c>
      <c r="E80" s="9" t="str">
        <f t="shared" si="1"/>
        <v>INSERT INTO bi4all.dim_names (id_name_pk, name, id_gender_fk) VALUES (80, 'Byatriz', 'F');</v>
      </c>
    </row>
    <row r="81" spans="1:5" x14ac:dyDescent="0.2">
      <c r="A81" s="7">
        <f>ROW()</f>
        <v>81</v>
      </c>
      <c r="B81" s="7" t="s">
        <v>87</v>
      </c>
      <c r="C81" s="7" t="s">
        <v>10</v>
      </c>
      <c r="D81" s="7" t="str">
        <f>VLOOKUP($C81,Gender!$A:$B,2,FALSE)</f>
        <v>Male</v>
      </c>
      <c r="E81" s="9" t="str">
        <f t="shared" si="1"/>
        <v>INSERT INTO bi4all.dim_names (id_name_pk, name, id_gender_fk) VALUES (81, 'Caio', 'M');</v>
      </c>
    </row>
    <row r="82" spans="1:5" x14ac:dyDescent="0.2">
      <c r="A82" s="7">
        <f>ROW()</f>
        <v>82</v>
      </c>
      <c r="B82" s="7" t="s">
        <v>88</v>
      </c>
      <c r="C82" s="7" t="s">
        <v>10</v>
      </c>
      <c r="D82" s="7" t="str">
        <f>VLOOKUP($C82,Gender!$A:$B,2,FALSE)</f>
        <v>Male</v>
      </c>
      <c r="E82" s="9" t="str">
        <f t="shared" si="1"/>
        <v>INSERT INTO bi4all.dim_names (id_name_pk, name, id_gender_fk) VALUES (82, 'Caleb', 'M');</v>
      </c>
    </row>
    <row r="83" spans="1:5" x14ac:dyDescent="0.2">
      <c r="A83" s="7">
        <f>ROW()</f>
        <v>83</v>
      </c>
      <c r="B83" s="7" t="s">
        <v>89</v>
      </c>
      <c r="C83" s="7" t="s">
        <v>12</v>
      </c>
      <c r="D83" s="7" t="str">
        <f>VLOOKUP($C83,Gender!$A:$B,2,FALSE)</f>
        <v>Female</v>
      </c>
      <c r="E83" s="9" t="str">
        <f t="shared" si="1"/>
        <v>INSERT INTO bi4all.dim_names (id_name_pk, name, id_gender_fk) VALUES (83, 'Camila', 'F');</v>
      </c>
    </row>
    <row r="84" spans="1:5" x14ac:dyDescent="0.2">
      <c r="A84" s="7">
        <f>ROW()</f>
        <v>84</v>
      </c>
      <c r="B84" s="7" t="s">
        <v>90</v>
      </c>
      <c r="C84" s="7" t="s">
        <v>10</v>
      </c>
      <c r="D84" s="7" t="str">
        <f>VLOOKUP($C84,Gender!$A:$B,2,FALSE)</f>
        <v>Male</v>
      </c>
      <c r="E84" s="9" t="str">
        <f t="shared" si="1"/>
        <v>INSERT INTO bi4all.dim_names (id_name_pk, name, id_gender_fk) VALUES (84, 'Carlos', 'M');</v>
      </c>
    </row>
    <row r="85" spans="1:5" x14ac:dyDescent="0.2">
      <c r="A85" s="7">
        <f>ROW()</f>
        <v>85</v>
      </c>
      <c r="B85" s="7" t="s">
        <v>91</v>
      </c>
      <c r="C85" s="7" t="s">
        <v>10</v>
      </c>
      <c r="D85" s="7" t="str">
        <f>VLOOKUP($C85,Gender!$A:$B,2,FALSE)</f>
        <v>Male</v>
      </c>
      <c r="E85" s="9" t="str">
        <f t="shared" si="1"/>
        <v>INSERT INTO bi4all.dim_names (id_name_pk, name, id_gender_fk) VALUES (85, 'Carlos Eduardo', 'M');</v>
      </c>
    </row>
    <row r="86" spans="1:5" x14ac:dyDescent="0.2">
      <c r="A86" s="7">
        <f>ROW()</f>
        <v>86</v>
      </c>
      <c r="B86" s="7" t="s">
        <v>92</v>
      </c>
      <c r="C86" s="7" t="s">
        <v>12</v>
      </c>
      <c r="D86" s="7" t="str">
        <f>VLOOKUP($C86,Gender!$A:$B,2,FALSE)</f>
        <v>Female</v>
      </c>
      <c r="E86" s="9" t="str">
        <f t="shared" si="1"/>
        <v>INSERT INTO bi4all.dim_names (id_name_pk, name, id_gender_fk) VALUES (86, 'Carolina', 'F');</v>
      </c>
    </row>
    <row r="87" spans="1:5" x14ac:dyDescent="0.2">
      <c r="A87" s="7">
        <f>ROW()</f>
        <v>87</v>
      </c>
      <c r="B87" s="7" t="s">
        <v>93</v>
      </c>
      <c r="C87" s="7" t="s">
        <v>12</v>
      </c>
      <c r="D87" s="7" t="str">
        <f>VLOOKUP($C87,Gender!$A:$B,2,FALSE)</f>
        <v>Female</v>
      </c>
      <c r="E87" s="9" t="str">
        <f t="shared" si="1"/>
        <v>INSERT INTO bi4all.dim_names (id_name_pk, name, id_gender_fk) VALUES (87, 'Caroline', 'F');</v>
      </c>
    </row>
    <row r="88" spans="1:5" x14ac:dyDescent="0.2">
      <c r="A88" s="7">
        <f>ROW()</f>
        <v>88</v>
      </c>
      <c r="B88" s="7" t="s">
        <v>94</v>
      </c>
      <c r="C88" s="7" t="s">
        <v>12</v>
      </c>
      <c r="D88" s="7" t="str">
        <f>VLOOKUP($C88,Gender!$A:$B,2,FALSE)</f>
        <v>Female</v>
      </c>
      <c r="E88" s="9" t="str">
        <f t="shared" si="1"/>
        <v>INSERT INTO bi4all.dim_names (id_name_pk, name, id_gender_fk) VALUES (88, 'Catarina', 'F');</v>
      </c>
    </row>
    <row r="89" spans="1:5" x14ac:dyDescent="0.2">
      <c r="A89" s="7">
        <f>ROW()</f>
        <v>89</v>
      </c>
      <c r="B89" s="7" t="s">
        <v>95</v>
      </c>
      <c r="C89" s="7" t="s">
        <v>10</v>
      </c>
      <c r="D89" s="7" t="str">
        <f>VLOOKUP($C89,Gender!$A:$B,2,FALSE)</f>
        <v>Male</v>
      </c>
      <c r="E89" s="9" t="str">
        <f t="shared" si="1"/>
        <v>INSERT INTO bi4all.dim_names (id_name_pk, name, id_gender_fk) VALUES (89, 'Cauã', 'M');</v>
      </c>
    </row>
    <row r="90" spans="1:5" x14ac:dyDescent="0.2">
      <c r="A90" s="7">
        <f>ROW()</f>
        <v>90</v>
      </c>
      <c r="B90" s="7" t="s">
        <v>96</v>
      </c>
      <c r="C90" s="7" t="s">
        <v>10</v>
      </c>
      <c r="D90" s="7" t="str">
        <f>VLOOKUP($C90,Gender!$A:$B,2,FALSE)</f>
        <v>Male</v>
      </c>
      <c r="E90" s="9" t="str">
        <f t="shared" si="1"/>
        <v>INSERT INTO bi4all.dim_names (id_name_pk, name, id_gender_fk) VALUES (90, 'Caue', 'M');</v>
      </c>
    </row>
    <row r="91" spans="1:5" x14ac:dyDescent="0.2">
      <c r="A91" s="7">
        <f>ROW()</f>
        <v>91</v>
      </c>
      <c r="B91" s="7" t="s">
        <v>97</v>
      </c>
      <c r="C91" s="7" t="s">
        <v>12</v>
      </c>
      <c r="D91" s="7" t="str">
        <f>VLOOKUP($C91,Gender!$A:$B,2,FALSE)</f>
        <v>Female</v>
      </c>
      <c r="E91" s="9" t="str">
        <f t="shared" si="1"/>
        <v>INSERT INTO bi4all.dim_names (id_name_pk, name, id_gender_fk) VALUES (91, 'Cecilia', 'F');</v>
      </c>
    </row>
    <row r="92" spans="1:5" x14ac:dyDescent="0.2">
      <c r="A92" s="7">
        <f>ROW()</f>
        <v>92</v>
      </c>
      <c r="B92" s="7" t="s">
        <v>98</v>
      </c>
      <c r="C92" s="7" t="s">
        <v>12</v>
      </c>
      <c r="D92" s="7" t="str">
        <f>VLOOKUP($C92,Gender!$A:$B,2,FALSE)</f>
        <v>Female</v>
      </c>
      <c r="E92" s="9" t="str">
        <f t="shared" si="1"/>
        <v>INSERT INTO bi4all.dim_names (id_name_pk, name, id_gender_fk) VALUES (92, 'Cecília', 'F');</v>
      </c>
    </row>
    <row r="93" spans="1:5" x14ac:dyDescent="0.2">
      <c r="A93" s="7">
        <f>ROW()</f>
        <v>93</v>
      </c>
      <c r="B93" s="7" t="s">
        <v>99</v>
      </c>
      <c r="C93" s="7" t="s">
        <v>10</v>
      </c>
      <c r="D93" s="7" t="str">
        <f>VLOOKUP($C93,Gender!$A:$B,2,FALSE)</f>
        <v>Male</v>
      </c>
      <c r="E93" s="9" t="str">
        <f t="shared" si="1"/>
        <v>INSERT INTO bi4all.dim_names (id_name_pk, name, id_gender_fk) VALUES (93, 'César', 'M');</v>
      </c>
    </row>
    <row r="94" spans="1:5" x14ac:dyDescent="0.2">
      <c r="A94" s="7">
        <f>ROW()</f>
        <v>94</v>
      </c>
      <c r="B94" s="7" t="s">
        <v>100</v>
      </c>
      <c r="C94" s="7" t="s">
        <v>12</v>
      </c>
      <c r="D94" s="7" t="str">
        <f>VLOOKUP($C94,Gender!$A:$B,2,FALSE)</f>
        <v>Female</v>
      </c>
      <c r="E94" s="9" t="str">
        <f t="shared" si="1"/>
        <v>INSERT INTO bi4all.dim_names (id_name_pk, name, id_gender_fk) VALUES (94, 'Clara', 'F');</v>
      </c>
    </row>
    <row r="95" spans="1:5" x14ac:dyDescent="0.2">
      <c r="A95" s="7">
        <f>ROW()</f>
        <v>95</v>
      </c>
      <c r="B95" s="7" t="s">
        <v>101</v>
      </c>
      <c r="C95" s="7" t="s">
        <v>12</v>
      </c>
      <c r="D95" s="7" t="str">
        <f>VLOOKUP($C95,Gender!$A:$B,2,FALSE)</f>
        <v>Female</v>
      </c>
      <c r="E95" s="9" t="str">
        <f t="shared" si="1"/>
        <v>INSERT INTO bi4all.dim_names (id_name_pk, name, id_gender_fk) VALUES (95, 'Clarice', 'F');</v>
      </c>
    </row>
    <row r="96" spans="1:5" x14ac:dyDescent="0.2">
      <c r="A96" s="7">
        <f>ROW()</f>
        <v>96</v>
      </c>
      <c r="B96" s="7" t="s">
        <v>102</v>
      </c>
      <c r="C96" s="7" t="s">
        <v>12</v>
      </c>
      <c r="D96" s="7" t="str">
        <f>VLOOKUP($C96,Gender!$A:$B,2,FALSE)</f>
        <v>Female</v>
      </c>
      <c r="E96" s="9" t="str">
        <f t="shared" si="1"/>
        <v>INSERT INTO bi4all.dim_names (id_name_pk, name, id_gender_fk) VALUES (96, 'Clarisse', 'F');</v>
      </c>
    </row>
    <row r="97" spans="1:5" x14ac:dyDescent="0.2">
      <c r="A97" s="7">
        <f>ROW()</f>
        <v>97</v>
      </c>
      <c r="B97" s="7" t="s">
        <v>103</v>
      </c>
      <c r="C97" s="7" t="s">
        <v>12</v>
      </c>
      <c r="D97" s="7" t="str">
        <f>VLOOKUP($C97,Gender!$A:$B,2,FALSE)</f>
        <v>Female</v>
      </c>
      <c r="E97" s="9" t="str">
        <f t="shared" si="1"/>
        <v>INSERT INTO bi4all.dim_names (id_name_pk, name, id_gender_fk) VALUES (97, 'Claudia', 'F');</v>
      </c>
    </row>
    <row r="98" spans="1:5" x14ac:dyDescent="0.2">
      <c r="A98" s="7">
        <f>ROW()</f>
        <v>98</v>
      </c>
      <c r="B98" s="7" t="s">
        <v>104</v>
      </c>
      <c r="C98" s="7" t="s">
        <v>10</v>
      </c>
      <c r="D98" s="7" t="str">
        <f>VLOOKUP($C98,Gender!$A:$B,2,FALSE)</f>
        <v>Male</v>
      </c>
      <c r="E98" s="9" t="str">
        <f t="shared" si="1"/>
        <v>INSERT INTO bi4all.dim_names (id_name_pk, name, id_gender_fk) VALUES (98, 'Claudio', 'M');</v>
      </c>
    </row>
    <row r="99" spans="1:5" x14ac:dyDescent="0.2">
      <c r="A99" s="7">
        <f>ROW()</f>
        <v>99</v>
      </c>
      <c r="B99" s="7" t="s">
        <v>105</v>
      </c>
      <c r="C99" s="7" t="s">
        <v>12</v>
      </c>
      <c r="D99" s="7" t="str">
        <f>VLOOKUP($C99,Gender!$A:$B,2,FALSE)</f>
        <v>Female</v>
      </c>
      <c r="E99" s="9" t="str">
        <f t="shared" si="1"/>
        <v>INSERT INTO bi4all.dim_names (id_name_pk, name, id_gender_fk) VALUES (99, 'Cloe', 'F');</v>
      </c>
    </row>
    <row r="100" spans="1:5" x14ac:dyDescent="0.2">
      <c r="A100" s="7">
        <f>ROW()</f>
        <v>100</v>
      </c>
      <c r="B100" s="7" t="s">
        <v>106</v>
      </c>
      <c r="C100" s="7" t="s">
        <v>10</v>
      </c>
      <c r="D100" s="7" t="str">
        <f>VLOOKUP($C100,Gender!$A:$B,2,FALSE)</f>
        <v>Male</v>
      </c>
      <c r="E100" s="9" t="str">
        <f t="shared" si="1"/>
        <v>INSERT INTO bi4all.dim_names (id_name_pk, name, id_gender_fk) VALUES (100, 'Cristóvão', 'M');</v>
      </c>
    </row>
    <row r="101" spans="1:5" x14ac:dyDescent="0.2">
      <c r="A101" s="7">
        <f>ROW()</f>
        <v>101</v>
      </c>
      <c r="B101" s="7" t="s">
        <v>107</v>
      </c>
      <c r="C101" s="7" t="s">
        <v>10</v>
      </c>
      <c r="D101" s="7" t="str">
        <f>VLOOKUP($C101,Gender!$A:$B,2,FALSE)</f>
        <v>Male</v>
      </c>
      <c r="E101" s="9" t="str">
        <f t="shared" si="1"/>
        <v>INSERT INTO bi4all.dim_names (id_name_pk, name, id_gender_fk) VALUES (101, 'Daniel', 'M');</v>
      </c>
    </row>
    <row r="102" spans="1:5" x14ac:dyDescent="0.2">
      <c r="A102" s="7">
        <f>ROW()</f>
        <v>102</v>
      </c>
      <c r="B102" s="7" t="s">
        <v>108</v>
      </c>
      <c r="C102" s="7" t="s">
        <v>10</v>
      </c>
      <c r="D102" s="7" t="str">
        <f>VLOOKUP($C102,Gender!$A:$B,2,FALSE)</f>
        <v>Male</v>
      </c>
      <c r="E102" s="9" t="str">
        <f t="shared" si="1"/>
        <v>INSERT INTO bi4all.dim_names (id_name_pk, name, id_gender_fk) VALUES (102, 'Danilo', 'M');</v>
      </c>
    </row>
    <row r="103" spans="1:5" x14ac:dyDescent="0.2">
      <c r="A103" s="7">
        <f>ROW()</f>
        <v>103</v>
      </c>
      <c r="B103" s="7" t="s">
        <v>109</v>
      </c>
      <c r="C103" s="7" t="s">
        <v>10</v>
      </c>
      <c r="D103" s="7" t="str">
        <f>VLOOKUP($C103,Gender!$A:$B,2,FALSE)</f>
        <v>Male</v>
      </c>
      <c r="E103" s="9" t="str">
        <f t="shared" si="1"/>
        <v>INSERT INTO bi4all.dim_names (id_name_pk, name, id_gender_fk) VALUES (103, 'Danniel', 'M');</v>
      </c>
    </row>
    <row r="104" spans="1:5" x14ac:dyDescent="0.2">
      <c r="A104" s="7">
        <f>ROW()</f>
        <v>104</v>
      </c>
      <c r="B104" s="7" t="s">
        <v>110</v>
      </c>
      <c r="C104" s="7" t="s">
        <v>10</v>
      </c>
      <c r="D104" s="7" t="str">
        <f>VLOOKUP($C104,Gender!$A:$B,2,FALSE)</f>
        <v>Male</v>
      </c>
      <c r="E104" s="9" t="str">
        <f t="shared" si="1"/>
        <v>INSERT INTO bi4all.dim_names (id_name_pk, name, id_gender_fk) VALUES (104, 'Danylo', 'M');</v>
      </c>
    </row>
    <row r="105" spans="1:5" x14ac:dyDescent="0.2">
      <c r="A105" s="7">
        <f>ROW()</f>
        <v>105</v>
      </c>
      <c r="B105" s="7" t="s">
        <v>111</v>
      </c>
      <c r="C105" s="7" t="s">
        <v>10</v>
      </c>
      <c r="D105" s="7" t="str">
        <f>VLOOKUP($C105,Gender!$A:$B,2,FALSE)</f>
        <v>Male</v>
      </c>
      <c r="E105" s="9" t="str">
        <f t="shared" si="1"/>
        <v>INSERT INTO bi4all.dim_names (id_name_pk, name, id_gender_fk) VALUES (105, 'Davi', 'M');</v>
      </c>
    </row>
    <row r="106" spans="1:5" x14ac:dyDescent="0.2">
      <c r="A106" s="7">
        <f>ROW()</f>
        <v>106</v>
      </c>
      <c r="B106" s="7" t="s">
        <v>112</v>
      </c>
      <c r="C106" s="7" t="s">
        <v>10</v>
      </c>
      <c r="D106" s="7" t="str">
        <f>VLOOKUP($C106,Gender!$A:$B,2,FALSE)</f>
        <v>Male</v>
      </c>
      <c r="E106" s="9" t="str">
        <f t="shared" si="1"/>
        <v>INSERT INTO bi4all.dim_names (id_name_pk, name, id_gender_fk) VALUES (106, 'Davi Lucas', 'M');</v>
      </c>
    </row>
    <row r="107" spans="1:5" x14ac:dyDescent="0.2">
      <c r="A107" s="7">
        <f>ROW()</f>
        <v>107</v>
      </c>
      <c r="B107" s="7" t="s">
        <v>113</v>
      </c>
      <c r="C107" s="7" t="s">
        <v>10</v>
      </c>
      <c r="D107" s="7" t="str">
        <f>VLOOKUP($C107,Gender!$A:$B,2,FALSE)</f>
        <v>Male</v>
      </c>
      <c r="E107" s="9" t="str">
        <f t="shared" si="1"/>
        <v>INSERT INTO bi4all.dim_names (id_name_pk, name, id_gender_fk) VALUES (107, 'Davi Lucca', 'M');</v>
      </c>
    </row>
    <row r="108" spans="1:5" x14ac:dyDescent="0.2">
      <c r="A108" s="7">
        <f>ROW()</f>
        <v>108</v>
      </c>
      <c r="B108" s="7" t="s">
        <v>114</v>
      </c>
      <c r="C108" s="7" t="s">
        <v>10</v>
      </c>
      <c r="D108" s="7" t="str">
        <f>VLOOKUP($C108,Gender!$A:$B,2,FALSE)</f>
        <v>Male</v>
      </c>
      <c r="E108" s="9" t="str">
        <f t="shared" si="1"/>
        <v>INSERT INTO bi4all.dim_names (id_name_pk, name, id_gender_fk) VALUES (108, 'Davi Luccas', 'M');</v>
      </c>
    </row>
    <row r="109" spans="1:5" x14ac:dyDescent="0.2">
      <c r="A109" s="7">
        <f>ROW()</f>
        <v>109</v>
      </c>
      <c r="B109" s="7" t="s">
        <v>115</v>
      </c>
      <c r="C109" s="7" t="s">
        <v>10</v>
      </c>
      <c r="D109" s="7" t="str">
        <f>VLOOKUP($C109,Gender!$A:$B,2,FALSE)</f>
        <v>Male</v>
      </c>
      <c r="E109" s="9" t="str">
        <f t="shared" si="1"/>
        <v>INSERT INTO bi4all.dim_names (id_name_pk, name, id_gender_fk) VALUES (109, 'Davi Luiz', 'M');</v>
      </c>
    </row>
    <row r="110" spans="1:5" x14ac:dyDescent="0.2">
      <c r="A110" s="7">
        <f>ROW()</f>
        <v>110</v>
      </c>
      <c r="B110" s="7" t="s">
        <v>116</v>
      </c>
      <c r="C110" s="7" t="s">
        <v>10</v>
      </c>
      <c r="D110" s="7" t="str">
        <f>VLOOKUP($C110,Gender!$A:$B,2,FALSE)</f>
        <v>Male</v>
      </c>
      <c r="E110" s="9" t="str">
        <f t="shared" si="1"/>
        <v>INSERT INTO bi4all.dim_names (id_name_pk, name, id_gender_fk) VALUES (110, 'Davi Miguel', 'M');</v>
      </c>
    </row>
    <row r="111" spans="1:5" x14ac:dyDescent="0.2">
      <c r="A111" s="7">
        <f>ROW()</f>
        <v>111</v>
      </c>
      <c r="B111" s="7" t="s">
        <v>117</v>
      </c>
      <c r="C111" s="7" t="s">
        <v>12</v>
      </c>
      <c r="D111" s="7" t="str">
        <f>VLOOKUP($C111,Gender!$A:$B,2,FALSE)</f>
        <v>Female</v>
      </c>
      <c r="E111" s="9" t="str">
        <f t="shared" si="1"/>
        <v>INSERT INTO bi4all.dim_names (id_name_pk, name, id_gender_fk) VALUES (111, 'Débora', 'F');</v>
      </c>
    </row>
    <row r="112" spans="1:5" x14ac:dyDescent="0.2">
      <c r="A112" s="7">
        <f>ROW()</f>
        <v>112</v>
      </c>
      <c r="B112" s="7" t="s">
        <v>118</v>
      </c>
      <c r="C112" s="7" t="s">
        <v>12</v>
      </c>
      <c r="D112" s="7" t="str">
        <f>VLOOKUP($C112,Gender!$A:$B,2,FALSE)</f>
        <v>Female</v>
      </c>
      <c r="E112" s="9" t="str">
        <f t="shared" si="1"/>
        <v>INSERT INTO bi4all.dim_names (id_name_pk, name, id_gender_fk) VALUES (112, 'Deborah', 'F');</v>
      </c>
    </row>
    <row r="113" spans="1:5" x14ac:dyDescent="0.2">
      <c r="A113" s="7">
        <f>ROW()</f>
        <v>113</v>
      </c>
      <c r="B113" s="7" t="s">
        <v>119</v>
      </c>
      <c r="C113" s="7" t="s">
        <v>12</v>
      </c>
      <c r="D113" s="7" t="str">
        <f>VLOOKUP($C113,Gender!$A:$B,2,FALSE)</f>
        <v>Female</v>
      </c>
      <c r="E113" s="9" t="str">
        <f t="shared" si="1"/>
        <v>INSERT INTO bi4all.dim_names (id_name_pk, name, id_gender_fk) VALUES (113, 'Desiré', 'F');</v>
      </c>
    </row>
    <row r="114" spans="1:5" x14ac:dyDescent="0.2">
      <c r="A114" s="7">
        <f>ROW()</f>
        <v>114</v>
      </c>
      <c r="B114" s="7" t="s">
        <v>120</v>
      </c>
      <c r="C114" s="7" t="s">
        <v>10</v>
      </c>
      <c r="D114" s="7" t="str">
        <f>VLOOKUP($C114,Gender!$A:$B,2,FALSE)</f>
        <v>Male</v>
      </c>
      <c r="E114" s="9" t="str">
        <f t="shared" si="1"/>
        <v>INSERT INTO bi4all.dim_names (id_name_pk, name, id_gender_fk) VALUES (114, 'Domingos', 'M');</v>
      </c>
    </row>
    <row r="115" spans="1:5" x14ac:dyDescent="0.2">
      <c r="A115" s="7">
        <f>ROW()</f>
        <v>115</v>
      </c>
      <c r="B115" s="7" t="s">
        <v>121</v>
      </c>
      <c r="C115" s="7" t="s">
        <v>12</v>
      </c>
      <c r="D115" s="7" t="str">
        <f>VLOOKUP($C115,Gender!$A:$B,2,FALSE)</f>
        <v>Female</v>
      </c>
      <c r="E115" s="9" t="str">
        <f t="shared" si="1"/>
        <v>INSERT INTO bi4all.dim_names (id_name_pk, name, id_gender_fk) VALUES (115, 'Dulce', 'F');</v>
      </c>
    </row>
    <row r="116" spans="1:5" x14ac:dyDescent="0.2">
      <c r="A116" s="7">
        <f>ROW()</f>
        <v>116</v>
      </c>
      <c r="B116" s="7" t="s">
        <v>122</v>
      </c>
      <c r="C116" s="7" t="s">
        <v>12</v>
      </c>
      <c r="D116" s="7" t="str">
        <f>VLOOKUP($C116,Gender!$A:$B,2,FALSE)</f>
        <v>Female</v>
      </c>
      <c r="E116" s="9" t="str">
        <f t="shared" si="1"/>
        <v>INSERT INTO bi4all.dim_names (id_name_pk, name, id_gender_fk) VALUES (116, 'Eduarda', 'F');</v>
      </c>
    </row>
    <row r="117" spans="1:5" x14ac:dyDescent="0.2">
      <c r="A117" s="7">
        <f>ROW()</f>
        <v>117</v>
      </c>
      <c r="B117" s="7" t="s">
        <v>123</v>
      </c>
      <c r="C117" s="7" t="s">
        <v>10</v>
      </c>
      <c r="D117" s="7" t="str">
        <f>VLOOKUP($C117,Gender!$A:$B,2,FALSE)</f>
        <v>Male</v>
      </c>
      <c r="E117" s="9" t="str">
        <f t="shared" si="1"/>
        <v>INSERT INTO bi4all.dim_names (id_name_pk, name, id_gender_fk) VALUES (117, 'Eduardo', 'M');</v>
      </c>
    </row>
    <row r="118" spans="1:5" x14ac:dyDescent="0.2">
      <c r="A118" s="7">
        <f>ROW()</f>
        <v>118</v>
      </c>
      <c r="B118" s="7" t="s">
        <v>124</v>
      </c>
      <c r="C118" s="7" t="s">
        <v>10</v>
      </c>
      <c r="D118" s="7" t="str">
        <f>VLOOKUP($C118,Gender!$A:$B,2,FALSE)</f>
        <v>Male</v>
      </c>
      <c r="E118" s="9" t="str">
        <f t="shared" si="1"/>
        <v>INSERT INTO bi4all.dim_names (id_name_pk, name, id_gender_fk) VALUES (118, 'Eliezer', 'M');</v>
      </c>
    </row>
    <row r="119" spans="1:5" x14ac:dyDescent="0.2">
      <c r="A119" s="7">
        <f>ROW()</f>
        <v>119</v>
      </c>
      <c r="B119" s="7" t="s">
        <v>125</v>
      </c>
      <c r="C119" s="7" t="s">
        <v>12</v>
      </c>
      <c r="D119" s="7" t="str">
        <f>VLOOKUP($C119,Gender!$A:$B,2,FALSE)</f>
        <v>Female</v>
      </c>
      <c r="E119" s="9" t="str">
        <f t="shared" si="1"/>
        <v>INSERT INTO bi4all.dim_names (id_name_pk, name, id_gender_fk) VALUES (119, 'Elisa', 'F');</v>
      </c>
    </row>
    <row r="120" spans="1:5" x14ac:dyDescent="0.2">
      <c r="A120" s="7">
        <f>ROW()</f>
        <v>120</v>
      </c>
      <c r="B120" s="7" t="s">
        <v>126</v>
      </c>
      <c r="C120" s="7" t="s">
        <v>12</v>
      </c>
      <c r="D120" s="7" t="str">
        <f>VLOOKUP($C120,Gender!$A:$B,2,FALSE)</f>
        <v>Female</v>
      </c>
      <c r="E120" s="9" t="str">
        <f t="shared" si="1"/>
        <v>INSERT INTO bi4all.dim_names (id_name_pk, name, id_gender_fk) VALUES (120, 'Eliza', 'F');</v>
      </c>
    </row>
    <row r="121" spans="1:5" x14ac:dyDescent="0.2">
      <c r="A121" s="7">
        <f>ROW()</f>
        <v>121</v>
      </c>
      <c r="B121" s="7" t="s">
        <v>127</v>
      </c>
      <c r="C121" s="7" t="s">
        <v>12</v>
      </c>
      <c r="D121" s="7" t="str">
        <f>VLOOKUP($C121,Gender!$A:$B,2,FALSE)</f>
        <v>Female</v>
      </c>
      <c r="E121" s="9" t="str">
        <f t="shared" si="1"/>
        <v>INSERT INTO bi4all.dim_names (id_name_pk, name, id_gender_fk) VALUES (121, 'Eloá', 'F');</v>
      </c>
    </row>
    <row r="122" spans="1:5" x14ac:dyDescent="0.2">
      <c r="A122" s="7">
        <f>ROW()</f>
        <v>122</v>
      </c>
      <c r="B122" s="7" t="s">
        <v>128</v>
      </c>
      <c r="C122" s="7" t="s">
        <v>10</v>
      </c>
      <c r="D122" s="7" t="str">
        <f>VLOOKUP($C122,Gender!$A:$B,2,FALSE)</f>
        <v>Male</v>
      </c>
      <c r="E122" s="9" t="str">
        <f t="shared" si="1"/>
        <v>INSERT INTO bi4all.dim_names (id_name_pk, name, id_gender_fk) VALUES (122, 'Emanuel', 'M');</v>
      </c>
    </row>
    <row r="123" spans="1:5" x14ac:dyDescent="0.2">
      <c r="A123" s="7">
        <f>ROW()</f>
        <v>123</v>
      </c>
      <c r="B123" s="7" t="s">
        <v>129</v>
      </c>
      <c r="C123" s="7" t="s">
        <v>12</v>
      </c>
      <c r="D123" s="7" t="str">
        <f>VLOOKUP($C123,Gender!$A:$B,2,FALSE)</f>
        <v>Female</v>
      </c>
      <c r="E123" s="9" t="str">
        <f t="shared" si="1"/>
        <v>INSERT INTO bi4all.dim_names (id_name_pk, name, id_gender_fk) VALUES (123, 'Emanuelly', 'F');</v>
      </c>
    </row>
    <row r="124" spans="1:5" x14ac:dyDescent="0.2">
      <c r="A124" s="7">
        <f>ROW()</f>
        <v>124</v>
      </c>
      <c r="B124" s="7" t="s">
        <v>130</v>
      </c>
      <c r="C124" s="7" t="s">
        <v>12</v>
      </c>
      <c r="D124" s="7" t="str">
        <f>VLOOKUP($C124,Gender!$A:$B,2,FALSE)</f>
        <v>Female</v>
      </c>
      <c r="E124" s="9" t="str">
        <f t="shared" si="1"/>
        <v>INSERT INTO bi4all.dim_names (id_name_pk, name, id_gender_fk) VALUES (124, 'Emilly', 'F');</v>
      </c>
    </row>
    <row r="125" spans="1:5" x14ac:dyDescent="0.2">
      <c r="A125" s="7">
        <f>ROW()</f>
        <v>125</v>
      </c>
      <c r="B125" s="7" t="s">
        <v>131</v>
      </c>
      <c r="C125" s="7" t="s">
        <v>10</v>
      </c>
      <c r="D125" s="7" t="str">
        <f>VLOOKUP($C125,Gender!$A:$B,2,FALSE)</f>
        <v>Male</v>
      </c>
      <c r="E125" s="9" t="str">
        <f t="shared" si="1"/>
        <v>INSERT INTO bi4all.dim_names (id_name_pk, name, id_gender_fk) VALUES (125, 'Emmanuel', 'M');</v>
      </c>
    </row>
    <row r="126" spans="1:5" x14ac:dyDescent="0.2">
      <c r="A126" s="7">
        <f>ROW()</f>
        <v>126</v>
      </c>
      <c r="B126" s="7" t="s">
        <v>132</v>
      </c>
      <c r="C126" s="7" t="s">
        <v>10</v>
      </c>
      <c r="D126" s="7" t="str">
        <f>VLOOKUP($C126,Gender!$A:$B,2,FALSE)</f>
        <v>Male</v>
      </c>
      <c r="E126" s="9" t="str">
        <f t="shared" si="1"/>
        <v>INSERT INTO bi4all.dim_names (id_name_pk, name, id_gender_fk) VALUES (126, 'Enrico', 'M');</v>
      </c>
    </row>
    <row r="127" spans="1:5" x14ac:dyDescent="0.2">
      <c r="A127" s="7">
        <f>ROW()</f>
        <v>127</v>
      </c>
      <c r="B127" s="7" t="s">
        <v>133</v>
      </c>
      <c r="C127" s="7" t="s">
        <v>10</v>
      </c>
      <c r="D127" s="7" t="str">
        <f>VLOOKUP($C127,Gender!$A:$B,2,FALSE)</f>
        <v>Male</v>
      </c>
      <c r="E127" s="9" t="str">
        <f t="shared" si="1"/>
        <v>INSERT INTO bi4all.dim_names (id_name_pk, name, id_gender_fk) VALUES (127, 'Enzo', 'M');</v>
      </c>
    </row>
    <row r="128" spans="1:5" x14ac:dyDescent="0.2">
      <c r="A128" s="7">
        <f>ROW()</f>
        <v>128</v>
      </c>
      <c r="B128" s="7" t="s">
        <v>134</v>
      </c>
      <c r="C128" s="7" t="s">
        <v>10</v>
      </c>
      <c r="D128" s="7" t="str">
        <f>VLOOKUP($C128,Gender!$A:$B,2,FALSE)</f>
        <v>Male</v>
      </c>
      <c r="E128" s="9" t="str">
        <f t="shared" si="1"/>
        <v>INSERT INTO bi4all.dim_names (id_name_pk, name, id_gender_fk) VALUES (128, 'Enzo Gabriel', 'M');</v>
      </c>
    </row>
    <row r="129" spans="1:5" x14ac:dyDescent="0.2">
      <c r="A129" s="7">
        <f>ROW()</f>
        <v>129</v>
      </c>
      <c r="B129" s="7" t="s">
        <v>135</v>
      </c>
      <c r="C129" s="7" t="s">
        <v>10</v>
      </c>
      <c r="D129" s="7" t="str">
        <f>VLOOKUP($C129,Gender!$A:$B,2,FALSE)</f>
        <v>Male</v>
      </c>
      <c r="E129" s="9" t="str">
        <f t="shared" si="1"/>
        <v>INSERT INTO bi4all.dim_names (id_name_pk, name, id_gender_fk) VALUES (129, 'Enzo Miguel', 'M');</v>
      </c>
    </row>
    <row r="130" spans="1:5" x14ac:dyDescent="0.2">
      <c r="A130" s="7">
        <f>ROW()</f>
        <v>130</v>
      </c>
      <c r="B130" s="7" t="s">
        <v>136</v>
      </c>
      <c r="C130" s="7" t="s">
        <v>10</v>
      </c>
      <c r="D130" s="7" t="str">
        <f>VLOOKUP($C130,Gender!$A:$B,2,FALSE)</f>
        <v>Male</v>
      </c>
      <c r="E130" s="9" t="str">
        <f t="shared" si="1"/>
        <v>INSERT INTO bi4all.dim_names (id_name_pk, name, id_gender_fk) VALUES (130, 'Enzzo', 'M');</v>
      </c>
    </row>
    <row r="131" spans="1:5" x14ac:dyDescent="0.2">
      <c r="A131" s="7">
        <f>ROW()</f>
        <v>131</v>
      </c>
      <c r="B131" s="7" t="s">
        <v>137</v>
      </c>
      <c r="C131" s="7" t="s">
        <v>10</v>
      </c>
      <c r="D131" s="7" t="str">
        <f>VLOOKUP($C131,Gender!$A:$B,2,FALSE)</f>
        <v>Male</v>
      </c>
      <c r="E131" s="9" t="str">
        <f t="shared" si="1"/>
        <v>INSERT INTO bi4all.dim_names (id_name_pk, name, id_gender_fk) VALUES (131, 'Erick', 'M');</v>
      </c>
    </row>
    <row r="132" spans="1:5" x14ac:dyDescent="0.2">
      <c r="A132" s="7">
        <f>ROW()</f>
        <v>132</v>
      </c>
      <c r="B132" s="7" t="s">
        <v>138</v>
      </c>
      <c r="C132" s="7" t="s">
        <v>12</v>
      </c>
      <c r="D132" s="7" t="str">
        <f>VLOOKUP($C132,Gender!$A:$B,2,FALSE)</f>
        <v>Female</v>
      </c>
      <c r="E132" s="9" t="str">
        <f t="shared" si="1"/>
        <v>INSERT INTO bi4all.dim_names (id_name_pk, name, id_gender_fk) VALUES (132, 'Eslovênia', 'F');</v>
      </c>
    </row>
    <row r="133" spans="1:5" x14ac:dyDescent="0.2">
      <c r="A133" s="7">
        <f>ROW()</f>
        <v>133</v>
      </c>
      <c r="B133" s="7" t="s">
        <v>139</v>
      </c>
      <c r="C133" s="7" t="s">
        <v>12</v>
      </c>
      <c r="D133" s="7" t="str">
        <f>VLOOKUP($C133,Gender!$A:$B,2,FALSE)</f>
        <v>Female</v>
      </c>
      <c r="E133" s="9" t="str">
        <f t="shared" si="1"/>
        <v>INSERT INTO bi4all.dim_names (id_name_pk, name, id_gender_fk) VALUES (133, 'Esther', 'F');</v>
      </c>
    </row>
    <row r="134" spans="1:5" x14ac:dyDescent="0.2">
      <c r="A134" s="7">
        <f>ROW()</f>
        <v>134</v>
      </c>
      <c r="B134" s="7" t="s">
        <v>140</v>
      </c>
      <c r="C134" s="7" t="s">
        <v>12</v>
      </c>
      <c r="D134" s="7" t="str">
        <f>VLOOKUP($C134,Gender!$A:$B,2,FALSE)</f>
        <v>Female</v>
      </c>
      <c r="E134" s="9" t="str">
        <f t="shared" ref="E134:E197" si="2">"INSERT INTO " &amp; $B$1 &amp; "." &amp; $B$2 &amp; " (" &amp; $A$4 &amp; ", " &amp;$B$4 &amp; ", " &amp; $C$4 &amp;  ") VALUES (" &amp; $A134 &amp; ", '" &amp; $B134 &amp; "', '" &amp; $C134 &amp; "');"</f>
        <v>INSERT INTO bi4all.dim_names (id_name_pk, name, id_gender_fk) VALUES (134, 'Eva', 'F');</v>
      </c>
    </row>
    <row r="135" spans="1:5" x14ac:dyDescent="0.2">
      <c r="A135" s="7">
        <f>ROW()</f>
        <v>135</v>
      </c>
      <c r="B135" s="7" t="s">
        <v>141</v>
      </c>
      <c r="C135" s="7" t="s">
        <v>10</v>
      </c>
      <c r="D135" s="7" t="str">
        <f>VLOOKUP($C135,Gender!$A:$B,2,FALSE)</f>
        <v>Male</v>
      </c>
      <c r="E135" s="9" t="str">
        <f t="shared" si="2"/>
        <v>INSERT INTO bi4all.dim_names (id_name_pk, name, id_gender_fk) VALUES (135, 'Felipe', 'M');</v>
      </c>
    </row>
    <row r="136" spans="1:5" x14ac:dyDescent="0.2">
      <c r="A136" s="7">
        <f>ROW()</f>
        <v>136</v>
      </c>
      <c r="B136" s="7" t="s">
        <v>142</v>
      </c>
      <c r="C136" s="7" t="s">
        <v>10</v>
      </c>
      <c r="D136" s="7" t="str">
        <f>VLOOKUP($C136,Gender!$A:$B,2,FALSE)</f>
        <v>Male</v>
      </c>
      <c r="E136" s="9" t="str">
        <f t="shared" si="2"/>
        <v>INSERT INTO bi4all.dim_names (id_name_pk, name, id_gender_fk) VALUES (136, 'Fellipe', 'M');</v>
      </c>
    </row>
    <row r="137" spans="1:5" x14ac:dyDescent="0.2">
      <c r="A137" s="7">
        <f>ROW()</f>
        <v>137</v>
      </c>
      <c r="B137" s="7" t="s">
        <v>143</v>
      </c>
      <c r="C137" s="7" t="s">
        <v>12</v>
      </c>
      <c r="D137" s="7" t="str">
        <f>VLOOKUP($C137,Gender!$A:$B,2,FALSE)</f>
        <v>Female</v>
      </c>
      <c r="E137" s="9" t="str">
        <f t="shared" si="2"/>
        <v>INSERT INTO bi4all.dim_names (id_name_pk, name, id_gender_fk) VALUES (137, 'Fernanda', 'F');</v>
      </c>
    </row>
    <row r="138" spans="1:5" x14ac:dyDescent="0.2">
      <c r="A138" s="7">
        <f>ROW()</f>
        <v>138</v>
      </c>
      <c r="B138" s="7" t="s">
        <v>144</v>
      </c>
      <c r="C138" s="7" t="s">
        <v>10</v>
      </c>
      <c r="D138" s="7" t="str">
        <f>VLOOKUP($C138,Gender!$A:$B,2,FALSE)</f>
        <v>Male</v>
      </c>
      <c r="E138" s="9" t="str">
        <f t="shared" si="2"/>
        <v>INSERT INTO bi4all.dim_names (id_name_pk, name, id_gender_fk) VALUES (138, 'Fernando', 'M');</v>
      </c>
    </row>
    <row r="139" spans="1:5" x14ac:dyDescent="0.2">
      <c r="A139" s="7">
        <f>ROW()</f>
        <v>139</v>
      </c>
      <c r="B139" s="7" t="s">
        <v>145</v>
      </c>
      <c r="C139" s="7" t="s">
        <v>10</v>
      </c>
      <c r="D139" s="7" t="str">
        <f>VLOOKUP($C139,Gender!$A:$B,2,FALSE)</f>
        <v>Male</v>
      </c>
      <c r="E139" s="9" t="str">
        <f t="shared" si="2"/>
        <v>INSERT INTO bi4all.dim_names (id_name_pk, name, id_gender_fk) VALUES (139, 'Fernando Mariano', 'M');</v>
      </c>
    </row>
    <row r="140" spans="1:5" x14ac:dyDescent="0.2">
      <c r="A140" s="7">
        <f>ROW()</f>
        <v>140</v>
      </c>
      <c r="B140" s="7" t="s">
        <v>146</v>
      </c>
      <c r="C140" s="7" t="s">
        <v>10</v>
      </c>
      <c r="D140" s="7" t="str">
        <f>VLOOKUP($C140,Gender!$A:$B,2,FALSE)</f>
        <v>Male</v>
      </c>
      <c r="E140" s="9" t="str">
        <f t="shared" si="2"/>
        <v>INSERT INTO bi4all.dim_names (id_name_pk, name, id_gender_fk) VALUES (140, 'Fernando Manuel', 'M');</v>
      </c>
    </row>
    <row r="141" spans="1:5" x14ac:dyDescent="0.2">
      <c r="A141" s="7">
        <f>ROW()</f>
        <v>141</v>
      </c>
      <c r="B141" s="7" t="s">
        <v>147</v>
      </c>
      <c r="C141" s="7" t="s">
        <v>10</v>
      </c>
      <c r="D141" s="7" t="str">
        <f>VLOOKUP($C141,Gender!$A:$B,2,FALSE)</f>
        <v>Male</v>
      </c>
      <c r="E141" s="9" t="str">
        <f t="shared" si="2"/>
        <v>INSERT INTO bi4all.dim_names (id_name_pk, name, id_gender_fk) VALUES (141, 'Filipe', 'M');</v>
      </c>
    </row>
    <row r="142" spans="1:5" x14ac:dyDescent="0.2">
      <c r="A142" s="7">
        <f>ROW()</f>
        <v>142</v>
      </c>
      <c r="B142" s="7" t="s">
        <v>148</v>
      </c>
      <c r="C142" s="7" t="s">
        <v>10</v>
      </c>
      <c r="D142" s="7" t="str">
        <f>VLOOKUP($C142,Gender!$A:$B,2,FALSE)</f>
        <v>Male</v>
      </c>
      <c r="E142" s="9" t="str">
        <f t="shared" si="2"/>
        <v>INSERT INTO bi4all.dim_names (id_name_pk, name, id_gender_fk) VALUES (142, 'Flaviano', 'M');</v>
      </c>
    </row>
    <row r="143" spans="1:5" x14ac:dyDescent="0.2">
      <c r="A143" s="7">
        <f>ROW()</f>
        <v>143</v>
      </c>
      <c r="B143" s="7" t="s">
        <v>149</v>
      </c>
      <c r="C143" s="7" t="s">
        <v>10</v>
      </c>
      <c r="D143" s="7" t="str">
        <f>VLOOKUP($C143,Gender!$A:$B,2,FALSE)</f>
        <v>Male</v>
      </c>
      <c r="E143" s="9" t="str">
        <f t="shared" si="2"/>
        <v>INSERT INTO bi4all.dim_names (id_name_pk, name, id_gender_fk) VALUES (143, 'Flavio', 'M');</v>
      </c>
    </row>
    <row r="144" spans="1:5" x14ac:dyDescent="0.2">
      <c r="A144" s="7">
        <f>ROW()</f>
        <v>144</v>
      </c>
      <c r="B144" s="7" t="s">
        <v>150</v>
      </c>
      <c r="C144" s="7" t="s">
        <v>10</v>
      </c>
      <c r="D144" s="7" t="str">
        <f>VLOOKUP($C144,Gender!$A:$B,2,FALSE)</f>
        <v>Male</v>
      </c>
      <c r="E144" s="9" t="str">
        <f t="shared" si="2"/>
        <v>INSERT INTO bi4all.dim_names (id_name_pk, name, id_gender_fk) VALUES (144, 'Flávio', 'M');</v>
      </c>
    </row>
    <row r="145" spans="1:5" x14ac:dyDescent="0.2">
      <c r="A145" s="7">
        <f>ROW()</f>
        <v>145</v>
      </c>
      <c r="B145" s="7" t="s">
        <v>151</v>
      </c>
      <c r="C145" s="7" t="s">
        <v>12</v>
      </c>
      <c r="D145" s="7" t="str">
        <f>VLOOKUP($C145,Gender!$A:$B,2,FALSE)</f>
        <v>Female</v>
      </c>
      <c r="E145" s="9" t="str">
        <f t="shared" si="2"/>
        <v>INSERT INTO bi4all.dim_names (id_name_pk, name, id_gender_fk) VALUES (145, 'Francisca', 'F');</v>
      </c>
    </row>
    <row r="146" spans="1:5" x14ac:dyDescent="0.2">
      <c r="A146" s="7">
        <f>ROW()</f>
        <v>146</v>
      </c>
      <c r="B146" s="7" t="s">
        <v>152</v>
      </c>
      <c r="C146" s="7" t="s">
        <v>10</v>
      </c>
      <c r="D146" s="7" t="str">
        <f>VLOOKUP($C146,Gender!$A:$B,2,FALSE)</f>
        <v>Male</v>
      </c>
      <c r="E146" s="9" t="str">
        <f t="shared" si="2"/>
        <v>INSERT INTO bi4all.dim_names (id_name_pk, name, id_gender_fk) VALUES (146, 'Francisco', 'M');</v>
      </c>
    </row>
    <row r="147" spans="1:5" x14ac:dyDescent="0.2">
      <c r="A147" s="7">
        <f>ROW()</f>
        <v>147</v>
      </c>
      <c r="B147" s="7" t="s">
        <v>153</v>
      </c>
      <c r="C147" s="7" t="s">
        <v>10</v>
      </c>
      <c r="D147" s="7" t="str">
        <f>VLOOKUP($C147,Gender!$A:$B,2,FALSE)</f>
        <v>Male</v>
      </c>
      <c r="E147" s="9" t="str">
        <f t="shared" si="2"/>
        <v>INSERT INTO bi4all.dim_names (id_name_pk, name, id_gender_fk) VALUES (147, 'Francisco Emanuel', 'M');</v>
      </c>
    </row>
    <row r="148" spans="1:5" x14ac:dyDescent="0.2">
      <c r="A148" s="7">
        <f>ROW()</f>
        <v>148</v>
      </c>
      <c r="B148" s="7" t="s">
        <v>154</v>
      </c>
      <c r="C148" s="7" t="s">
        <v>10</v>
      </c>
      <c r="D148" s="7" t="str">
        <f>VLOOKUP($C148,Gender!$A:$B,2,FALSE)</f>
        <v>Male</v>
      </c>
      <c r="E148" s="9" t="str">
        <f t="shared" si="2"/>
        <v>INSERT INTO bi4all.dim_names (id_name_pk, name, id_gender_fk) VALUES (148, 'Frankin', 'M');</v>
      </c>
    </row>
    <row r="149" spans="1:5" x14ac:dyDescent="0.2">
      <c r="A149" s="7">
        <f>ROW()</f>
        <v>149</v>
      </c>
      <c r="B149" s="7" t="s">
        <v>155</v>
      </c>
      <c r="C149" s="7" t="s">
        <v>10</v>
      </c>
      <c r="D149" s="7" t="str">
        <f>VLOOKUP($C149,Gender!$A:$B,2,FALSE)</f>
        <v>Male</v>
      </c>
      <c r="E149" s="9" t="str">
        <f t="shared" si="2"/>
        <v>INSERT INTO bi4all.dim_names (id_name_pk, name, id_gender_fk) VALUES (149, 'Gabriel', 'M');</v>
      </c>
    </row>
    <row r="150" spans="1:5" x14ac:dyDescent="0.2">
      <c r="A150" s="7">
        <f>ROW()</f>
        <v>150</v>
      </c>
      <c r="B150" s="7" t="s">
        <v>156</v>
      </c>
      <c r="C150" s="7" t="s">
        <v>12</v>
      </c>
      <c r="D150" s="7" t="str">
        <f>VLOOKUP($C150,Gender!$A:$B,2,FALSE)</f>
        <v>Female</v>
      </c>
      <c r="E150" s="9" t="str">
        <f t="shared" si="2"/>
        <v>INSERT INTO bi4all.dim_names (id_name_pk, name, id_gender_fk) VALUES (150, 'Gabriela', 'F');</v>
      </c>
    </row>
    <row r="151" spans="1:5" x14ac:dyDescent="0.2">
      <c r="A151" s="7">
        <f>ROW()</f>
        <v>151</v>
      </c>
      <c r="B151" s="7" t="s">
        <v>157</v>
      </c>
      <c r="C151" s="7" t="s">
        <v>12</v>
      </c>
      <c r="D151" s="7" t="str">
        <f>VLOOKUP($C151,Gender!$A:$B,2,FALSE)</f>
        <v>Female</v>
      </c>
      <c r="E151" s="9" t="str">
        <f t="shared" si="2"/>
        <v>INSERT INTO bi4all.dim_names (id_name_pk, name, id_gender_fk) VALUES (151, 'Gabrielly', 'F');</v>
      </c>
    </row>
    <row r="152" spans="1:5" x14ac:dyDescent="0.2">
      <c r="A152" s="7">
        <f>ROW()</f>
        <v>152</v>
      </c>
      <c r="B152" s="7" t="s">
        <v>158</v>
      </c>
      <c r="C152" s="7" t="s">
        <v>10</v>
      </c>
      <c r="D152" s="7" t="str">
        <f>VLOOKUP($C152,Gender!$A:$B,2,FALSE)</f>
        <v>Male</v>
      </c>
      <c r="E152" s="9" t="str">
        <f t="shared" si="2"/>
        <v>INSERT INTO bi4all.dim_names (id_name_pk, name, id_gender_fk) VALUES (152, 'Gael', 'M');</v>
      </c>
    </row>
    <row r="153" spans="1:5" x14ac:dyDescent="0.2">
      <c r="A153" s="7">
        <f>ROW()</f>
        <v>153</v>
      </c>
      <c r="B153" s="7" t="s">
        <v>159</v>
      </c>
      <c r="C153" s="7" t="s">
        <v>12</v>
      </c>
      <c r="D153" s="7" t="str">
        <f>VLOOKUP($C153,Gender!$A:$B,2,FALSE)</f>
        <v>Female</v>
      </c>
      <c r="E153" s="9" t="str">
        <f t="shared" si="2"/>
        <v>INSERT INTO bi4all.dim_names (id_name_pk, name, id_gender_fk) VALUES (153, 'Giovana', 'F');</v>
      </c>
    </row>
    <row r="154" spans="1:5" x14ac:dyDescent="0.2">
      <c r="A154" s="7">
        <f>ROW()</f>
        <v>154</v>
      </c>
      <c r="B154" s="7" t="s">
        <v>160</v>
      </c>
      <c r="C154" s="7" t="s">
        <v>12</v>
      </c>
      <c r="D154" s="7" t="str">
        <f>VLOOKUP($C154,Gender!$A:$B,2,FALSE)</f>
        <v>Female</v>
      </c>
      <c r="E154" s="9" t="str">
        <f t="shared" si="2"/>
        <v>INSERT INTO bi4all.dim_names (id_name_pk, name, id_gender_fk) VALUES (154, 'Giovanna', 'F');</v>
      </c>
    </row>
    <row r="155" spans="1:5" x14ac:dyDescent="0.2">
      <c r="A155" s="7">
        <f>ROW()</f>
        <v>155</v>
      </c>
      <c r="B155" s="7" t="s">
        <v>161</v>
      </c>
      <c r="C155" s="7" t="s">
        <v>12</v>
      </c>
      <c r="D155" s="7" t="str">
        <f>VLOOKUP($C155,Gender!$A:$B,2,FALSE)</f>
        <v>Female</v>
      </c>
      <c r="E155" s="9" t="str">
        <f t="shared" si="2"/>
        <v>INSERT INTO bi4all.dim_names (id_name_pk, name, id_gender_fk) VALUES (155, 'Gloria', 'F');</v>
      </c>
    </row>
    <row r="156" spans="1:5" x14ac:dyDescent="0.2">
      <c r="A156" s="7">
        <f>ROW()</f>
        <v>156</v>
      </c>
      <c r="B156" s="7" t="s">
        <v>162</v>
      </c>
      <c r="C156" s="7" t="s">
        <v>12</v>
      </c>
      <c r="D156" s="7" t="str">
        <f>VLOOKUP($C156,Gender!$A:$B,2,FALSE)</f>
        <v>Female</v>
      </c>
      <c r="E156" s="9" t="str">
        <f t="shared" si="2"/>
        <v>INSERT INTO bi4all.dim_names (id_name_pk, name, id_gender_fk) VALUES (156, 'Glória Maria', 'F');</v>
      </c>
    </row>
    <row r="157" spans="1:5" x14ac:dyDescent="0.2">
      <c r="A157" s="7">
        <f>ROW()</f>
        <v>157</v>
      </c>
      <c r="B157" s="7" t="s">
        <v>163</v>
      </c>
      <c r="C157" s="7" t="s">
        <v>10</v>
      </c>
      <c r="D157" s="7" t="str">
        <f>VLOOKUP($C157,Gender!$A:$B,2,FALSE)</f>
        <v>Male</v>
      </c>
      <c r="E157" s="9" t="str">
        <f t="shared" si="2"/>
        <v>INSERT INTO bi4all.dim_names (id_name_pk, name, id_gender_fk) VALUES (157, 'Guilherme', 'M');</v>
      </c>
    </row>
    <row r="158" spans="1:5" x14ac:dyDescent="0.2">
      <c r="A158" s="7">
        <f>ROW()</f>
        <v>158</v>
      </c>
      <c r="B158" s="7" t="s">
        <v>164</v>
      </c>
      <c r="C158" s="7" t="s">
        <v>10</v>
      </c>
      <c r="D158" s="7" t="str">
        <f>VLOOKUP($C158,Gender!$A:$B,2,FALSE)</f>
        <v>Male</v>
      </c>
      <c r="E158" s="9" t="str">
        <f t="shared" si="2"/>
        <v>INSERT INTO bi4all.dim_names (id_name_pk, name, id_gender_fk) VALUES (158, 'Guilherme Augusto', 'M');</v>
      </c>
    </row>
    <row r="159" spans="1:5" x14ac:dyDescent="0.2">
      <c r="A159" s="7">
        <f>ROW()</f>
        <v>159</v>
      </c>
      <c r="B159" s="7" t="s">
        <v>165</v>
      </c>
      <c r="C159" s="7" t="s">
        <v>10</v>
      </c>
      <c r="D159" s="7" t="str">
        <f>VLOOKUP($C159,Gender!$A:$B,2,FALSE)</f>
        <v>Male</v>
      </c>
      <c r="E159" s="9" t="str">
        <f t="shared" si="2"/>
        <v>INSERT INTO bi4all.dim_names (id_name_pk, name, id_gender_fk) VALUES (159, 'Gustavo', 'M');</v>
      </c>
    </row>
    <row r="160" spans="1:5" x14ac:dyDescent="0.2">
      <c r="A160" s="7">
        <f>ROW()</f>
        <v>160</v>
      </c>
      <c r="B160" s="7" t="s">
        <v>166</v>
      </c>
      <c r="C160" s="7" t="s">
        <v>10</v>
      </c>
      <c r="D160" s="7" t="str">
        <f>VLOOKUP($C160,Gender!$A:$B,2,FALSE)</f>
        <v>Male</v>
      </c>
      <c r="E160" s="9" t="str">
        <f t="shared" si="2"/>
        <v>INSERT INTO bi4all.dim_names (id_name_pk, name, id_gender_fk) VALUES (160, 'Hector', 'M');</v>
      </c>
    </row>
    <row r="161" spans="1:5" x14ac:dyDescent="0.2">
      <c r="A161" s="7">
        <f>ROW()</f>
        <v>161</v>
      </c>
      <c r="B161" s="7" t="s">
        <v>167</v>
      </c>
      <c r="C161" s="7" t="s">
        <v>10</v>
      </c>
      <c r="D161" s="7" t="str">
        <f>VLOOKUP($C161,Gender!$A:$B,2,FALSE)</f>
        <v>Male</v>
      </c>
      <c r="E161" s="9" t="str">
        <f t="shared" si="2"/>
        <v>INSERT INTO bi4all.dim_names (id_name_pk, name, id_gender_fk) VALUES (161, 'Heitor', 'M');</v>
      </c>
    </row>
    <row r="162" spans="1:5" x14ac:dyDescent="0.2">
      <c r="A162" s="7">
        <f>ROW()</f>
        <v>162</v>
      </c>
      <c r="B162" s="7" t="s">
        <v>168</v>
      </c>
      <c r="C162" s="7" t="s">
        <v>12</v>
      </c>
      <c r="D162" s="7" t="str">
        <f>VLOOKUP($C162,Gender!$A:$B,2,FALSE)</f>
        <v>Female</v>
      </c>
      <c r="E162" s="9" t="str">
        <f t="shared" si="2"/>
        <v>INSERT INTO bi4all.dim_names (id_name_pk, name, id_gender_fk) VALUES (162, 'Helena', 'F');</v>
      </c>
    </row>
    <row r="163" spans="1:5" x14ac:dyDescent="0.2">
      <c r="A163" s="7">
        <f>ROW()</f>
        <v>163</v>
      </c>
      <c r="B163" s="7" t="s">
        <v>169</v>
      </c>
      <c r="C163" s="7" t="s">
        <v>12</v>
      </c>
      <c r="D163" s="7" t="str">
        <f>VLOOKUP($C163,Gender!$A:$B,2,FALSE)</f>
        <v>Female</v>
      </c>
      <c r="E163" s="9" t="str">
        <f t="shared" si="2"/>
        <v>INSERT INTO bi4all.dim_names (id_name_pk, name, id_gender_fk) VALUES (163, 'Heloísa', 'F');</v>
      </c>
    </row>
    <row r="164" spans="1:5" x14ac:dyDescent="0.2">
      <c r="A164" s="7">
        <f>ROW()</f>
        <v>164</v>
      </c>
      <c r="B164" s="7" t="s">
        <v>170</v>
      </c>
      <c r="C164" s="7" t="s">
        <v>12</v>
      </c>
      <c r="D164" s="7" t="str">
        <f>VLOOKUP($C164,Gender!$A:$B,2,FALSE)</f>
        <v>Female</v>
      </c>
      <c r="E164" s="9" t="str">
        <f t="shared" si="2"/>
        <v>INSERT INTO bi4all.dim_names (id_name_pk, name, id_gender_fk) VALUES (164, 'Heloísa Helena', 'F');</v>
      </c>
    </row>
    <row r="165" spans="1:5" x14ac:dyDescent="0.2">
      <c r="A165" s="7">
        <f>ROW()</f>
        <v>165</v>
      </c>
      <c r="B165" s="7" t="s">
        <v>171</v>
      </c>
      <c r="C165" s="7" t="s">
        <v>12</v>
      </c>
      <c r="D165" s="7" t="str">
        <f>VLOOKUP($C165,Gender!$A:$B,2,FALSE)</f>
        <v>Female</v>
      </c>
      <c r="E165" s="9" t="str">
        <f t="shared" si="2"/>
        <v>INSERT INTO bi4all.dim_names (id_name_pk, name, id_gender_fk) VALUES (165, 'Heloise', 'F');</v>
      </c>
    </row>
    <row r="166" spans="1:5" x14ac:dyDescent="0.2">
      <c r="A166" s="7">
        <f>ROW()</f>
        <v>166</v>
      </c>
      <c r="B166" s="7" t="s">
        <v>172</v>
      </c>
      <c r="C166" s="7" t="s">
        <v>10</v>
      </c>
      <c r="D166" s="7" t="str">
        <f>VLOOKUP($C166,Gender!$A:$B,2,FALSE)</f>
        <v>Male</v>
      </c>
      <c r="E166" s="9" t="str">
        <f t="shared" si="2"/>
        <v>INSERT INTO bi4all.dim_names (id_name_pk, name, id_gender_fk) VALUES (166, 'Henrico', 'M');</v>
      </c>
    </row>
    <row r="167" spans="1:5" x14ac:dyDescent="0.2">
      <c r="A167" s="7">
        <f>ROW()</f>
        <v>167</v>
      </c>
      <c r="B167" s="7" t="s">
        <v>173</v>
      </c>
      <c r="C167" s="7" t="s">
        <v>10</v>
      </c>
      <c r="D167" s="7" t="str">
        <f>VLOOKUP($C167,Gender!$A:$B,2,FALSE)</f>
        <v>Male</v>
      </c>
      <c r="E167" s="9" t="str">
        <f t="shared" si="2"/>
        <v>INSERT INTO bi4all.dim_names (id_name_pk, name, id_gender_fk) VALUES (167, 'Henrique', 'M');</v>
      </c>
    </row>
    <row r="168" spans="1:5" x14ac:dyDescent="0.2">
      <c r="A168" s="7">
        <f>ROW()</f>
        <v>168</v>
      </c>
      <c r="B168" s="7" t="s">
        <v>174</v>
      </c>
      <c r="C168" s="7" t="s">
        <v>10</v>
      </c>
      <c r="D168" s="7" t="str">
        <f>VLOOKUP($C168,Gender!$A:$B,2,FALSE)</f>
        <v>Male</v>
      </c>
      <c r="E168" s="9" t="str">
        <f t="shared" si="2"/>
        <v>INSERT INTO bi4all.dim_names (id_name_pk, name, id_gender_fk) VALUES (168, 'Henry', 'M');</v>
      </c>
    </row>
    <row r="169" spans="1:5" x14ac:dyDescent="0.2">
      <c r="A169" s="7">
        <f>ROW()</f>
        <v>169</v>
      </c>
      <c r="B169" s="7" t="s">
        <v>175</v>
      </c>
      <c r="C169" s="7" t="s">
        <v>10</v>
      </c>
      <c r="D169" s="7" t="str">
        <f>VLOOKUP($C169,Gender!$A:$B,2,FALSE)</f>
        <v>Male</v>
      </c>
      <c r="E169" s="9" t="str">
        <f t="shared" si="2"/>
        <v>INSERT INTO bi4all.dim_names (id_name_pk, name, id_gender_fk) VALUES (169, 'Ian', 'M');</v>
      </c>
    </row>
    <row r="170" spans="1:5" x14ac:dyDescent="0.2">
      <c r="A170" s="7">
        <f>ROW()</f>
        <v>170</v>
      </c>
      <c r="B170" s="7" t="s">
        <v>176</v>
      </c>
      <c r="C170" s="7" t="s">
        <v>12</v>
      </c>
      <c r="D170" s="7" t="str">
        <f>VLOOKUP($C170,Gender!$A:$B,2,FALSE)</f>
        <v>Female</v>
      </c>
      <c r="E170" s="9" t="str">
        <f t="shared" si="2"/>
        <v>INSERT INTO bi4all.dim_names (id_name_pk, name, id_gender_fk) VALUES (170, 'Iara', 'F');</v>
      </c>
    </row>
    <row r="171" spans="1:5" x14ac:dyDescent="0.2">
      <c r="A171" s="7">
        <f>ROW()</f>
        <v>171</v>
      </c>
      <c r="B171" s="7" t="s">
        <v>177</v>
      </c>
      <c r="C171" s="7" t="s">
        <v>12</v>
      </c>
      <c r="D171" s="7" t="str">
        <f>VLOOKUP($C171,Gender!$A:$B,2,FALSE)</f>
        <v>Female</v>
      </c>
      <c r="E171" s="9" t="str">
        <f t="shared" si="2"/>
        <v>INSERT INTO bi4all.dim_names (id_name_pk, name, id_gender_fk) VALUES (171, 'Íris', 'F');</v>
      </c>
    </row>
    <row r="172" spans="1:5" x14ac:dyDescent="0.2">
      <c r="A172" s="7">
        <f>ROW()</f>
        <v>172</v>
      </c>
      <c r="B172" s="7" t="s">
        <v>178</v>
      </c>
      <c r="C172" s="7" t="s">
        <v>12</v>
      </c>
      <c r="D172" s="7" t="str">
        <f>VLOOKUP($C172,Gender!$A:$B,2,FALSE)</f>
        <v>Female</v>
      </c>
      <c r="E172" s="9" t="str">
        <f t="shared" si="2"/>
        <v>INSERT INTO bi4all.dim_names (id_name_pk, name, id_gender_fk) VALUES (172, 'Isa', 'F');</v>
      </c>
    </row>
    <row r="173" spans="1:5" x14ac:dyDescent="0.2">
      <c r="A173" s="7">
        <f>ROW()</f>
        <v>173</v>
      </c>
      <c r="B173" s="7" t="s">
        <v>179</v>
      </c>
      <c r="C173" s="7" t="s">
        <v>10</v>
      </c>
      <c r="D173" s="7" t="str">
        <f>VLOOKUP($C173,Gender!$A:$B,2,FALSE)</f>
        <v>Male</v>
      </c>
      <c r="E173" s="9" t="str">
        <f t="shared" si="2"/>
        <v>INSERT INTO bi4all.dim_names (id_name_pk, name, id_gender_fk) VALUES (173, 'Isaac', 'M');</v>
      </c>
    </row>
    <row r="174" spans="1:5" x14ac:dyDescent="0.2">
      <c r="A174" s="7">
        <f>ROW()</f>
        <v>174</v>
      </c>
      <c r="B174" s="7" t="s">
        <v>180</v>
      </c>
      <c r="C174" s="7" t="s">
        <v>12</v>
      </c>
      <c r="D174" s="7" t="str">
        <f>VLOOKUP($C174,Gender!$A:$B,2,FALSE)</f>
        <v>Female</v>
      </c>
      <c r="E174" s="9" t="str">
        <f t="shared" si="2"/>
        <v>INSERT INTO bi4all.dim_names (id_name_pk, name, id_gender_fk) VALUES (174, 'Isabel', 'F');</v>
      </c>
    </row>
    <row r="175" spans="1:5" x14ac:dyDescent="0.2">
      <c r="A175" s="7">
        <f>ROW()</f>
        <v>175</v>
      </c>
      <c r="B175" s="7" t="s">
        <v>181</v>
      </c>
      <c r="C175" s="7" t="s">
        <v>12</v>
      </c>
      <c r="D175" s="7" t="str">
        <f>VLOOKUP($C175,Gender!$A:$B,2,FALSE)</f>
        <v>Female</v>
      </c>
      <c r="E175" s="9" t="str">
        <f t="shared" si="2"/>
        <v>INSERT INTO bi4all.dim_names (id_name_pk, name, id_gender_fk) VALUES (175, 'Isabella', 'F');</v>
      </c>
    </row>
    <row r="176" spans="1:5" x14ac:dyDescent="0.2">
      <c r="A176" s="7">
        <f>ROW()</f>
        <v>176</v>
      </c>
      <c r="B176" s="7" t="s">
        <v>182</v>
      </c>
      <c r="C176" s="7" t="s">
        <v>12</v>
      </c>
      <c r="D176" s="7" t="str">
        <f>VLOOKUP($C176,Gender!$A:$B,2,FALSE)</f>
        <v>Female</v>
      </c>
      <c r="E176" s="9" t="str">
        <f t="shared" si="2"/>
        <v>INSERT INTO bi4all.dim_names (id_name_pk, name, id_gender_fk) VALUES (176, 'Isabelle', 'F');</v>
      </c>
    </row>
    <row r="177" spans="1:5" x14ac:dyDescent="0.2">
      <c r="A177" s="7">
        <f>ROW()</f>
        <v>177</v>
      </c>
      <c r="B177" s="7" t="s">
        <v>183</v>
      </c>
      <c r="C177" s="7" t="s">
        <v>12</v>
      </c>
      <c r="D177" s="7" t="str">
        <f>VLOOKUP($C177,Gender!$A:$B,2,FALSE)</f>
        <v>Female</v>
      </c>
      <c r="E177" s="9" t="str">
        <f t="shared" si="2"/>
        <v>INSERT INTO bi4all.dim_names (id_name_pk, name, id_gender_fk) VALUES (177, 'Isabelly', 'F');</v>
      </c>
    </row>
    <row r="178" spans="1:5" x14ac:dyDescent="0.2">
      <c r="A178" s="7">
        <f>ROW()</f>
        <v>178</v>
      </c>
      <c r="B178" s="7" t="s">
        <v>184</v>
      </c>
      <c r="C178" s="7" t="s">
        <v>12</v>
      </c>
      <c r="D178" s="7" t="str">
        <f>VLOOKUP($C178,Gender!$A:$B,2,FALSE)</f>
        <v>Female</v>
      </c>
      <c r="E178" s="9" t="str">
        <f t="shared" si="2"/>
        <v>INSERT INTO bi4all.dim_names (id_name_pk, name, id_gender_fk) VALUES (178, 'Isabely', 'F');</v>
      </c>
    </row>
    <row r="179" spans="1:5" x14ac:dyDescent="0.2">
      <c r="A179" s="7">
        <f>ROW()</f>
        <v>179</v>
      </c>
      <c r="B179" s="7" t="s">
        <v>185</v>
      </c>
      <c r="C179" s="7" t="s">
        <v>12</v>
      </c>
      <c r="D179" s="7" t="str">
        <f>VLOOKUP($C179,Gender!$A:$B,2,FALSE)</f>
        <v>Female</v>
      </c>
      <c r="E179" s="9" t="str">
        <f t="shared" si="2"/>
        <v>INSERT INTO bi4all.dim_names (id_name_pk, name, id_gender_fk) VALUES (179, 'Isadora', 'F');</v>
      </c>
    </row>
    <row r="180" spans="1:5" x14ac:dyDescent="0.2">
      <c r="A180" s="7">
        <f>ROW()</f>
        <v>180</v>
      </c>
      <c r="B180" s="7" t="s">
        <v>186</v>
      </c>
      <c r="C180" s="7" t="s">
        <v>12</v>
      </c>
      <c r="D180" s="7" t="str">
        <f>VLOOKUP($C180,Gender!$A:$B,2,FALSE)</f>
        <v>Female</v>
      </c>
      <c r="E180" s="9" t="str">
        <f t="shared" si="2"/>
        <v>INSERT INTO bi4all.dim_names (id_name_pk, name, id_gender_fk) VALUES (180, 'Isis', 'F');</v>
      </c>
    </row>
    <row r="181" spans="1:5" x14ac:dyDescent="0.2">
      <c r="A181" s="7">
        <f>ROW()</f>
        <v>181</v>
      </c>
      <c r="B181" s="7" t="s">
        <v>187</v>
      </c>
      <c r="C181" s="7" t="s">
        <v>12</v>
      </c>
      <c r="D181" s="7" t="str">
        <f>VLOOKUP($C181,Gender!$A:$B,2,FALSE)</f>
        <v>Female</v>
      </c>
      <c r="E181" s="9" t="str">
        <f t="shared" si="2"/>
        <v>INSERT INTO bi4all.dim_names (id_name_pk, name, id_gender_fk) VALUES (181, 'Isys', 'F');</v>
      </c>
    </row>
    <row r="182" spans="1:5" x14ac:dyDescent="0.2">
      <c r="A182" s="7">
        <f>ROW()</f>
        <v>182</v>
      </c>
      <c r="B182" s="7" t="s">
        <v>188</v>
      </c>
      <c r="C182" s="7" t="s">
        <v>12</v>
      </c>
      <c r="D182" s="7" t="str">
        <f>VLOOKUP($C182,Gender!$A:$B,2,FALSE)</f>
        <v>Female</v>
      </c>
      <c r="E182" s="9" t="str">
        <f t="shared" si="2"/>
        <v>INSERT INTO bi4all.dim_names (id_name_pk, name, id_gender_fk) VALUES (182, 'Joana', 'F');</v>
      </c>
    </row>
    <row r="183" spans="1:5" x14ac:dyDescent="0.2">
      <c r="A183" s="7">
        <f>ROW()</f>
        <v>183</v>
      </c>
      <c r="B183" s="7" t="s">
        <v>189</v>
      </c>
      <c r="C183" s="7" t="s">
        <v>12</v>
      </c>
      <c r="D183" s="7" t="str">
        <f>VLOOKUP($C183,Gender!$A:$B,2,FALSE)</f>
        <v>Female</v>
      </c>
      <c r="E183" s="9" t="str">
        <f t="shared" si="2"/>
        <v>INSERT INTO bi4all.dim_names (id_name_pk, name, id_gender_fk) VALUES (183, 'Joanah', 'F');</v>
      </c>
    </row>
    <row r="184" spans="1:5" x14ac:dyDescent="0.2">
      <c r="A184" s="7">
        <f>ROW()</f>
        <v>184</v>
      </c>
      <c r="B184" s="7" t="s">
        <v>190</v>
      </c>
      <c r="C184" s="7" t="s">
        <v>12</v>
      </c>
      <c r="D184" s="7" t="str">
        <f>VLOOKUP($C184,Gender!$A:$B,2,FALSE)</f>
        <v>Female</v>
      </c>
      <c r="E184" s="9" t="str">
        <f t="shared" si="2"/>
        <v>INSERT INTO bi4all.dim_names (id_name_pk, name, id_gender_fk) VALUES (184, 'Joanna', 'F');</v>
      </c>
    </row>
    <row r="185" spans="1:5" x14ac:dyDescent="0.2">
      <c r="A185" s="7">
        <f>ROW()</f>
        <v>185</v>
      </c>
      <c r="B185" s="7" t="s">
        <v>191</v>
      </c>
      <c r="C185" s="7" t="s">
        <v>10</v>
      </c>
      <c r="D185" s="7" t="str">
        <f>VLOOKUP($C185,Gender!$A:$B,2,FALSE)</f>
        <v>Male</v>
      </c>
      <c r="E185" s="9" t="str">
        <f t="shared" si="2"/>
        <v>INSERT INTO bi4all.dim_names (id_name_pk, name, id_gender_fk) VALUES (185, 'João', 'M');</v>
      </c>
    </row>
    <row r="186" spans="1:5" x14ac:dyDescent="0.2">
      <c r="A186" s="7">
        <f>ROW()</f>
        <v>186</v>
      </c>
      <c r="B186" s="7" t="s">
        <v>192</v>
      </c>
      <c r="C186" s="7" t="s">
        <v>10</v>
      </c>
      <c r="D186" s="7" t="str">
        <f>VLOOKUP($C186,Gender!$A:$B,2,FALSE)</f>
        <v>Male</v>
      </c>
      <c r="E186" s="9" t="str">
        <f t="shared" si="2"/>
        <v>INSERT INTO bi4all.dim_names (id_name_pk, name, id_gender_fk) VALUES (186, 'João Gabriel', 'M');</v>
      </c>
    </row>
    <row r="187" spans="1:5" x14ac:dyDescent="0.2">
      <c r="A187" s="7">
        <f>ROW()</f>
        <v>187</v>
      </c>
      <c r="B187" s="7" t="s">
        <v>193</v>
      </c>
      <c r="C187" s="7" t="s">
        <v>10</v>
      </c>
      <c r="D187" s="7" t="str">
        <f>VLOOKUP($C187,Gender!$A:$B,2,FALSE)</f>
        <v>Male</v>
      </c>
      <c r="E187" s="9" t="str">
        <f t="shared" si="2"/>
        <v>INSERT INTO bi4all.dim_names (id_name_pk, name, id_gender_fk) VALUES (187, 'João Guilherme', 'M');</v>
      </c>
    </row>
    <row r="188" spans="1:5" x14ac:dyDescent="0.2">
      <c r="A188" s="7">
        <f>ROW()</f>
        <v>188</v>
      </c>
      <c r="B188" s="7" t="s">
        <v>194</v>
      </c>
      <c r="C188" s="7" t="s">
        <v>10</v>
      </c>
      <c r="D188" s="7" t="str">
        <f>VLOOKUP($C188,Gender!$A:$B,2,FALSE)</f>
        <v>Male</v>
      </c>
      <c r="E188" s="9" t="str">
        <f t="shared" si="2"/>
        <v>INSERT INTO bi4all.dim_names (id_name_pk, name, id_gender_fk) VALUES (188, 'João Lucas', 'M');</v>
      </c>
    </row>
    <row r="189" spans="1:5" x14ac:dyDescent="0.2">
      <c r="A189" s="7">
        <f>ROW()</f>
        <v>189</v>
      </c>
      <c r="B189" s="7" t="s">
        <v>195</v>
      </c>
      <c r="C189" s="7" t="s">
        <v>10</v>
      </c>
      <c r="D189" s="7" t="str">
        <f>VLOOKUP($C189,Gender!$A:$B,2,FALSE)</f>
        <v>Male</v>
      </c>
      <c r="E189" s="9" t="str">
        <f t="shared" si="2"/>
        <v>INSERT INTO bi4all.dim_names (id_name_pk, name, id_gender_fk) VALUES (189, 'João Luccas', 'M');</v>
      </c>
    </row>
    <row r="190" spans="1:5" x14ac:dyDescent="0.2">
      <c r="A190" s="7">
        <f>ROW()</f>
        <v>190</v>
      </c>
      <c r="B190" s="7" t="s">
        <v>196</v>
      </c>
      <c r="C190" s="7" t="s">
        <v>10</v>
      </c>
      <c r="D190" s="7" t="str">
        <f>VLOOKUP($C190,Gender!$A:$B,2,FALSE)</f>
        <v>Male</v>
      </c>
      <c r="E190" s="9" t="str">
        <f t="shared" si="2"/>
        <v>INSERT INTO bi4all.dim_names (id_name_pk, name, id_gender_fk) VALUES (190, 'João Miguel', 'M');</v>
      </c>
    </row>
    <row r="191" spans="1:5" x14ac:dyDescent="0.2">
      <c r="A191" s="7">
        <f>ROW()</f>
        <v>191</v>
      </c>
      <c r="B191" s="7" t="s">
        <v>197</v>
      </c>
      <c r="C191" s="7" t="s">
        <v>10</v>
      </c>
      <c r="D191" s="7" t="str">
        <f>VLOOKUP($C191,Gender!$A:$B,2,FALSE)</f>
        <v>Male</v>
      </c>
      <c r="E191" s="9" t="str">
        <f t="shared" si="2"/>
        <v>INSERT INTO bi4all.dim_names (id_name_pk, name, id_gender_fk) VALUES (191, 'João Paulo', 'M');</v>
      </c>
    </row>
    <row r="192" spans="1:5" x14ac:dyDescent="0.2">
      <c r="A192" s="7">
        <f>ROW()</f>
        <v>192</v>
      </c>
      <c r="B192" s="7" t="s">
        <v>198</v>
      </c>
      <c r="C192" s="7" t="s">
        <v>10</v>
      </c>
      <c r="D192" s="7" t="str">
        <f>VLOOKUP($C192,Gender!$A:$B,2,FALSE)</f>
        <v>Male</v>
      </c>
      <c r="E192" s="9" t="str">
        <f t="shared" si="2"/>
        <v>INSERT INTO bi4all.dim_names (id_name_pk, name, id_gender_fk) VALUES (192, 'João Pedro', 'M');</v>
      </c>
    </row>
    <row r="193" spans="1:5" x14ac:dyDescent="0.2">
      <c r="A193" s="7">
        <f>ROW()</f>
        <v>193</v>
      </c>
      <c r="B193" s="7" t="s">
        <v>199</v>
      </c>
      <c r="C193" s="7" t="s">
        <v>10</v>
      </c>
      <c r="D193" s="7" t="str">
        <f>VLOOKUP($C193,Gender!$A:$B,2,FALSE)</f>
        <v>Male</v>
      </c>
      <c r="E193" s="9" t="str">
        <f t="shared" si="2"/>
        <v>INSERT INTO bi4all.dim_names (id_name_pk, name, id_gender_fk) VALUES (193, 'João Victor', 'M');</v>
      </c>
    </row>
    <row r="194" spans="1:5" x14ac:dyDescent="0.2">
      <c r="A194" s="7">
        <f>ROW()</f>
        <v>194</v>
      </c>
      <c r="B194" s="7" t="s">
        <v>200</v>
      </c>
      <c r="C194" s="7" t="s">
        <v>10</v>
      </c>
      <c r="D194" s="7" t="str">
        <f>VLOOKUP($C194,Gender!$A:$B,2,FALSE)</f>
        <v>Male</v>
      </c>
      <c r="E194" s="9" t="str">
        <f t="shared" si="2"/>
        <v>INSERT INTO bi4all.dim_names (id_name_pk, name, id_gender_fk) VALUES (194, 'João Vitor', 'M');</v>
      </c>
    </row>
    <row r="195" spans="1:5" x14ac:dyDescent="0.2">
      <c r="A195" s="7">
        <f>ROW()</f>
        <v>195</v>
      </c>
      <c r="B195" s="7" t="s">
        <v>201</v>
      </c>
      <c r="C195" s="7" t="s">
        <v>10</v>
      </c>
      <c r="D195" s="7" t="str">
        <f>VLOOKUP($C195,Gender!$A:$B,2,FALSE)</f>
        <v>Male</v>
      </c>
      <c r="E195" s="9" t="str">
        <f t="shared" si="2"/>
        <v>INSERT INTO bi4all.dim_names (id_name_pk, name, id_gender_fk) VALUES (195, 'Joaquim', 'M');</v>
      </c>
    </row>
    <row r="196" spans="1:5" x14ac:dyDescent="0.2">
      <c r="A196" s="7">
        <f>ROW()</f>
        <v>196</v>
      </c>
      <c r="B196" s="7" t="s">
        <v>202</v>
      </c>
      <c r="C196" s="7" t="s">
        <v>10</v>
      </c>
      <c r="D196" s="7" t="str">
        <f>VLOOKUP($C196,Gender!$A:$B,2,FALSE)</f>
        <v>Male</v>
      </c>
      <c r="E196" s="9" t="str">
        <f t="shared" si="2"/>
        <v>INSERT INTO bi4all.dim_names (id_name_pk, name, id_gender_fk) VALUES (196, 'Jonathan', 'M');</v>
      </c>
    </row>
    <row r="197" spans="1:5" x14ac:dyDescent="0.2">
      <c r="A197" s="7">
        <f>ROW()</f>
        <v>197</v>
      </c>
      <c r="B197" s="7" t="s">
        <v>203</v>
      </c>
      <c r="C197" s="7" t="s">
        <v>10</v>
      </c>
      <c r="D197" s="7" t="str">
        <f>VLOOKUP($C197,Gender!$A:$B,2,FALSE)</f>
        <v>Male</v>
      </c>
      <c r="E197" s="9" t="str">
        <f t="shared" si="2"/>
        <v>INSERT INTO bi4all.dim_names (id_name_pk, name, id_gender_fk) VALUES (197, 'José', 'M');</v>
      </c>
    </row>
    <row r="198" spans="1:5" x14ac:dyDescent="0.2">
      <c r="A198" s="7">
        <f>ROW()</f>
        <v>198</v>
      </c>
      <c r="B198" s="7" t="s">
        <v>204</v>
      </c>
      <c r="C198" s="7" t="s">
        <v>10</v>
      </c>
      <c r="D198" s="7" t="str">
        <f>VLOOKUP($C198,Gender!$A:$B,2,FALSE)</f>
        <v>Male</v>
      </c>
      <c r="E198" s="9" t="str">
        <f t="shared" ref="E198:E261" si="3">"INSERT INTO " &amp; $B$1 &amp; "." &amp; $B$2 &amp; " (" &amp; $A$4 &amp; ", " &amp;$B$4 &amp; ", " &amp; $C$4 &amp;  ") VALUES (" &amp; $A198 &amp; ", '" &amp; $B198 &amp; "', '" &amp; $C198 &amp; "');"</f>
        <v>INSERT INTO bi4all.dim_names (id_name_pk, name, id_gender_fk) VALUES (198, 'José Emanuel', 'M');</v>
      </c>
    </row>
    <row r="199" spans="1:5" x14ac:dyDescent="0.2">
      <c r="A199" s="7">
        <f>ROW()</f>
        <v>199</v>
      </c>
      <c r="B199" s="7" t="s">
        <v>205</v>
      </c>
      <c r="C199" s="7" t="s">
        <v>10</v>
      </c>
      <c r="D199" s="7" t="str">
        <f>VLOOKUP($C199,Gender!$A:$B,2,FALSE)</f>
        <v>Male</v>
      </c>
      <c r="E199" s="9" t="str">
        <f t="shared" si="3"/>
        <v>INSERT INTO bi4all.dim_names (id_name_pk, name, id_gender_fk) VALUES (199, 'José Francisco', 'M');</v>
      </c>
    </row>
    <row r="200" spans="1:5" x14ac:dyDescent="0.2">
      <c r="A200" s="7">
        <f>ROW()</f>
        <v>200</v>
      </c>
      <c r="B200" s="7" t="s">
        <v>206</v>
      </c>
      <c r="C200" s="7" t="s">
        <v>10</v>
      </c>
      <c r="D200" s="7" t="str">
        <f>VLOOKUP($C200,Gender!$A:$B,2,FALSE)</f>
        <v>Male</v>
      </c>
      <c r="E200" s="9" t="str">
        <f t="shared" si="3"/>
        <v>INSERT INTO bi4all.dim_names (id_name_pk, name, id_gender_fk) VALUES (200, 'José Heleno', 'M');</v>
      </c>
    </row>
    <row r="201" spans="1:5" x14ac:dyDescent="0.2">
      <c r="A201" s="7">
        <f>ROW()</f>
        <v>201</v>
      </c>
      <c r="B201" s="7" t="s">
        <v>207</v>
      </c>
      <c r="C201" s="7" t="s">
        <v>12</v>
      </c>
      <c r="D201" s="7" t="str">
        <f>VLOOKUP($C201,Gender!$A:$B,2,FALSE)</f>
        <v>Female</v>
      </c>
      <c r="E201" s="9" t="str">
        <f t="shared" si="3"/>
        <v>INSERT INTO bi4all.dim_names (id_name_pk, name, id_gender_fk) VALUES (201, 'Júlia', 'F');</v>
      </c>
    </row>
    <row r="202" spans="1:5" x14ac:dyDescent="0.2">
      <c r="A202" s="7">
        <f>ROW()</f>
        <v>202</v>
      </c>
      <c r="B202" s="7" t="s">
        <v>208</v>
      </c>
      <c r="C202" s="7" t="s">
        <v>12</v>
      </c>
      <c r="D202" s="7" t="str">
        <f>VLOOKUP($C202,Gender!$A:$B,2,FALSE)</f>
        <v>Female</v>
      </c>
      <c r="E202" s="9" t="str">
        <f t="shared" si="3"/>
        <v>INSERT INTO bi4all.dim_names (id_name_pk, name, id_gender_fk) VALUES (202, 'Júlia Clara', 'F');</v>
      </c>
    </row>
    <row r="203" spans="1:5" x14ac:dyDescent="0.2">
      <c r="A203" s="7">
        <f>ROW()</f>
        <v>203</v>
      </c>
      <c r="B203" s="7" t="s">
        <v>209</v>
      </c>
      <c r="C203" s="7" t="s">
        <v>12</v>
      </c>
      <c r="D203" s="7" t="str">
        <f>VLOOKUP($C203,Gender!$A:$B,2,FALSE)</f>
        <v>Female</v>
      </c>
      <c r="E203" s="9" t="str">
        <f t="shared" si="3"/>
        <v>INSERT INTO bi4all.dim_names (id_name_pk, name, id_gender_fk) VALUES (203, 'Juliana', 'F');</v>
      </c>
    </row>
    <row r="204" spans="1:5" x14ac:dyDescent="0.2">
      <c r="A204" s="7">
        <f>ROW()</f>
        <v>204</v>
      </c>
      <c r="B204" s="7" t="s">
        <v>210</v>
      </c>
      <c r="C204" s="7" t="s">
        <v>10</v>
      </c>
      <c r="D204" s="7" t="str">
        <f>VLOOKUP($C204,Gender!$A:$B,2,FALSE)</f>
        <v>Male</v>
      </c>
      <c r="E204" s="9" t="str">
        <f t="shared" si="3"/>
        <v>INSERT INTO bi4all.dim_names (id_name_pk, name, id_gender_fk) VALUES (204, 'Júlio', 'M');</v>
      </c>
    </row>
    <row r="205" spans="1:5" x14ac:dyDescent="0.2">
      <c r="A205" s="7">
        <f>ROW()</f>
        <v>205</v>
      </c>
      <c r="B205" s="7" t="s">
        <v>211</v>
      </c>
      <c r="C205" s="7" t="s">
        <v>10</v>
      </c>
      <c r="D205" s="7" t="str">
        <f>VLOOKUP($C205,Gender!$A:$B,2,FALSE)</f>
        <v>Male</v>
      </c>
      <c r="E205" s="9" t="str">
        <f t="shared" si="3"/>
        <v>INSERT INTO bi4all.dim_names (id_name_pk, name, id_gender_fk) VALUES (205, 'Kaique', 'M');</v>
      </c>
    </row>
    <row r="206" spans="1:5" x14ac:dyDescent="0.2">
      <c r="A206" s="7">
        <f>ROW()</f>
        <v>206</v>
      </c>
      <c r="B206" s="7" t="s">
        <v>212</v>
      </c>
      <c r="C206" s="7" t="s">
        <v>12</v>
      </c>
      <c r="D206" s="7" t="str">
        <f>VLOOKUP($C206,Gender!$A:$B,2,FALSE)</f>
        <v>Female</v>
      </c>
      <c r="E206" s="9" t="str">
        <f t="shared" si="3"/>
        <v>INSERT INTO bi4all.dim_names (id_name_pk, name, id_gender_fk) VALUES (206, 'Kamilla', 'F');</v>
      </c>
    </row>
    <row r="207" spans="1:5" x14ac:dyDescent="0.2">
      <c r="A207" s="7">
        <f>ROW()</f>
        <v>207</v>
      </c>
      <c r="B207" s="7" t="s">
        <v>213</v>
      </c>
      <c r="C207" s="7" t="s">
        <v>12</v>
      </c>
      <c r="D207" s="7" t="str">
        <f>VLOOKUP($C207,Gender!$A:$B,2,FALSE)</f>
        <v>Female</v>
      </c>
      <c r="E207" s="9" t="str">
        <f t="shared" si="3"/>
        <v>INSERT INTO bi4all.dim_names (id_name_pk, name, id_gender_fk) VALUES (207, 'Kamille', 'F');</v>
      </c>
    </row>
    <row r="208" spans="1:5" x14ac:dyDescent="0.2">
      <c r="A208" s="7">
        <f>ROW()</f>
        <v>208</v>
      </c>
      <c r="B208" s="7" t="s">
        <v>214</v>
      </c>
      <c r="C208" s="7" t="s">
        <v>12</v>
      </c>
      <c r="D208" s="7" t="str">
        <f>VLOOKUP($C208,Gender!$A:$B,2,FALSE)</f>
        <v>Female</v>
      </c>
      <c r="E208" s="9" t="str">
        <f t="shared" si="3"/>
        <v>INSERT INTO bi4all.dim_names (id_name_pk, name, id_gender_fk) VALUES (208, 'Katarina', 'F');</v>
      </c>
    </row>
    <row r="209" spans="1:5" x14ac:dyDescent="0.2">
      <c r="A209" s="7">
        <f>ROW()</f>
        <v>209</v>
      </c>
      <c r="B209" s="7" t="s">
        <v>215</v>
      </c>
      <c r="C209" s="7" t="s">
        <v>12</v>
      </c>
      <c r="D209" s="7" t="str">
        <f>VLOOKUP($C209,Gender!$A:$B,2,FALSE)</f>
        <v>Female</v>
      </c>
      <c r="E209" s="9" t="str">
        <f t="shared" si="3"/>
        <v>INSERT INTO bi4all.dim_names (id_name_pk, name, id_gender_fk) VALUES (209, 'Katerine', 'F');</v>
      </c>
    </row>
    <row r="210" spans="1:5" x14ac:dyDescent="0.2">
      <c r="A210" s="7">
        <f>ROW()</f>
        <v>210</v>
      </c>
      <c r="B210" s="7" t="s">
        <v>216</v>
      </c>
      <c r="C210" s="7" t="s">
        <v>10</v>
      </c>
      <c r="D210" s="7" t="str">
        <f>VLOOKUP($C210,Gender!$A:$B,2,FALSE)</f>
        <v>Male</v>
      </c>
      <c r="E210" s="9" t="str">
        <f t="shared" si="3"/>
        <v>INSERT INTO bi4all.dim_names (id_name_pk, name, id_gender_fk) VALUES (210, 'Kauã', 'M');</v>
      </c>
    </row>
    <row r="211" spans="1:5" x14ac:dyDescent="0.2">
      <c r="A211" s="7">
        <f>ROW()</f>
        <v>211</v>
      </c>
      <c r="B211" s="7" t="s">
        <v>217</v>
      </c>
      <c r="C211" s="7" t="s">
        <v>10</v>
      </c>
      <c r="D211" s="7" t="str">
        <f>VLOOKUP($C211,Gender!$A:$B,2,FALSE)</f>
        <v>Male</v>
      </c>
      <c r="E211" s="9" t="str">
        <f t="shared" si="3"/>
        <v>INSERT INTO bi4all.dim_names (id_name_pk, name, id_gender_fk) VALUES (211, 'Kauê', 'M');</v>
      </c>
    </row>
    <row r="212" spans="1:5" x14ac:dyDescent="0.2">
      <c r="A212" s="7">
        <f>ROW()</f>
        <v>212</v>
      </c>
      <c r="B212" s="7" t="s">
        <v>218</v>
      </c>
      <c r="C212" s="7" t="s">
        <v>12</v>
      </c>
      <c r="D212" s="7" t="str">
        <f>VLOOKUP($C212,Gender!$A:$B,2,FALSE)</f>
        <v>Female</v>
      </c>
      <c r="E212" s="9" t="str">
        <f t="shared" si="3"/>
        <v>INSERT INTO bi4all.dim_names (id_name_pk, name, id_gender_fk) VALUES (212, 'Kelly', 'F');</v>
      </c>
    </row>
    <row r="213" spans="1:5" x14ac:dyDescent="0.2">
      <c r="A213" s="7">
        <f>ROW()</f>
        <v>213</v>
      </c>
      <c r="B213" s="7" t="s">
        <v>219</v>
      </c>
      <c r="C213" s="7" t="s">
        <v>10</v>
      </c>
      <c r="D213" s="7" t="str">
        <f>VLOOKUP($C213,Gender!$A:$B,2,FALSE)</f>
        <v>Male</v>
      </c>
      <c r="E213" s="9" t="str">
        <f t="shared" si="3"/>
        <v>INSERT INTO bi4all.dim_names (id_name_pk, name, id_gender_fk) VALUES (213, 'Kelvin', 'M');</v>
      </c>
    </row>
    <row r="214" spans="1:5" x14ac:dyDescent="0.2">
      <c r="A214" s="7">
        <f>ROW()</f>
        <v>214</v>
      </c>
      <c r="B214" s="7" t="s">
        <v>220</v>
      </c>
      <c r="C214" s="7" t="s">
        <v>10</v>
      </c>
      <c r="D214" s="7" t="str">
        <f>VLOOKUP($C214,Gender!$A:$B,2,FALSE)</f>
        <v>Male</v>
      </c>
      <c r="E214" s="9" t="str">
        <f t="shared" si="3"/>
        <v>INSERT INTO bi4all.dim_names (id_name_pk, name, id_gender_fk) VALUES (214, 'Kleriston', 'M');</v>
      </c>
    </row>
    <row r="215" spans="1:5" x14ac:dyDescent="0.2">
      <c r="A215" s="7">
        <f>ROW()</f>
        <v>215</v>
      </c>
      <c r="B215" s="7" t="s">
        <v>221</v>
      </c>
      <c r="C215" s="7" t="s">
        <v>12</v>
      </c>
      <c r="D215" s="7" t="str">
        <f>VLOOKUP($C215,Gender!$A:$B,2,FALSE)</f>
        <v>Female</v>
      </c>
      <c r="E215" s="9" t="str">
        <f t="shared" si="3"/>
        <v>INSERT INTO bi4all.dim_names (id_name_pk, name, id_gender_fk) VALUES (215, 'Kloe', 'F');</v>
      </c>
    </row>
    <row r="216" spans="1:5" x14ac:dyDescent="0.2">
      <c r="A216" s="7">
        <f>ROW()</f>
        <v>216</v>
      </c>
      <c r="B216" s="7" t="s">
        <v>222</v>
      </c>
      <c r="C216" s="7" t="s">
        <v>12</v>
      </c>
      <c r="D216" s="7" t="str">
        <f>VLOOKUP($C216,Gender!$A:$B,2,FALSE)</f>
        <v>Female</v>
      </c>
      <c r="E216" s="9" t="str">
        <f t="shared" si="3"/>
        <v>INSERT INTO bi4all.dim_names (id_name_pk, name, id_gender_fk) VALUES (216, 'Laís', 'F');</v>
      </c>
    </row>
    <row r="217" spans="1:5" x14ac:dyDescent="0.2">
      <c r="A217" s="7">
        <f>ROW()</f>
        <v>217</v>
      </c>
      <c r="B217" s="7" t="s">
        <v>223</v>
      </c>
      <c r="C217" s="7" t="s">
        <v>12</v>
      </c>
      <c r="D217" s="7" t="str">
        <f>VLOOKUP($C217,Gender!$A:$B,2,FALSE)</f>
        <v>Female</v>
      </c>
      <c r="E217" s="9" t="str">
        <f t="shared" si="3"/>
        <v>INSERT INTO bi4all.dim_names (id_name_pk, name, id_gender_fk) VALUES (217, 'Lara', 'F');</v>
      </c>
    </row>
    <row r="218" spans="1:5" x14ac:dyDescent="0.2">
      <c r="A218" s="7">
        <f>ROW()</f>
        <v>218</v>
      </c>
      <c r="B218" s="7" t="s">
        <v>224</v>
      </c>
      <c r="C218" s="7" t="s">
        <v>12</v>
      </c>
      <c r="D218" s="7" t="str">
        <f>VLOOKUP($C218,Gender!$A:$B,2,FALSE)</f>
        <v>Female</v>
      </c>
      <c r="E218" s="9" t="str">
        <f t="shared" si="3"/>
        <v>INSERT INTO bi4all.dim_names (id_name_pk, name, id_gender_fk) VALUES (218, 'Larisa', 'F');</v>
      </c>
    </row>
    <row r="219" spans="1:5" x14ac:dyDescent="0.2">
      <c r="A219" s="7">
        <f>ROW()</f>
        <v>219</v>
      </c>
      <c r="B219" s="7" t="s">
        <v>225</v>
      </c>
      <c r="C219" s="7" t="s">
        <v>12</v>
      </c>
      <c r="D219" s="7" t="str">
        <f>VLOOKUP($C219,Gender!$A:$B,2,FALSE)</f>
        <v>Female</v>
      </c>
      <c r="E219" s="9" t="str">
        <f t="shared" si="3"/>
        <v>INSERT INTO bi4all.dim_names (id_name_pk, name, id_gender_fk) VALUES (219, 'Larissa', 'F');</v>
      </c>
    </row>
    <row r="220" spans="1:5" x14ac:dyDescent="0.2">
      <c r="A220" s="7">
        <f>ROW()</f>
        <v>220</v>
      </c>
      <c r="B220" s="7" t="s">
        <v>226</v>
      </c>
      <c r="C220" s="7" t="s">
        <v>12</v>
      </c>
      <c r="D220" s="7" t="str">
        <f>VLOOKUP($C220,Gender!$A:$B,2,FALSE)</f>
        <v>Female</v>
      </c>
      <c r="E220" s="9" t="str">
        <f t="shared" si="3"/>
        <v>INSERT INTO bi4all.dim_names (id_name_pk, name, id_gender_fk) VALUES (220, 'Laura', 'F');</v>
      </c>
    </row>
    <row r="221" spans="1:5" x14ac:dyDescent="0.2">
      <c r="A221" s="7">
        <f>ROW()</f>
        <v>221</v>
      </c>
      <c r="B221" s="7" t="s">
        <v>227</v>
      </c>
      <c r="C221" s="7" t="s">
        <v>12</v>
      </c>
      <c r="D221" s="7" t="str">
        <f>VLOOKUP($C221,Gender!$A:$B,2,FALSE)</f>
        <v>Female</v>
      </c>
      <c r="E221" s="9" t="str">
        <f t="shared" si="3"/>
        <v>INSERT INTO bi4all.dim_names (id_name_pk, name, id_gender_fk) VALUES (221, 'Lavínia', 'F');</v>
      </c>
    </row>
    <row r="222" spans="1:5" x14ac:dyDescent="0.2">
      <c r="A222" s="7">
        <f>ROW()</f>
        <v>222</v>
      </c>
      <c r="B222" s="7" t="s">
        <v>228</v>
      </c>
      <c r="C222" s="7" t="s">
        <v>12</v>
      </c>
      <c r="D222" s="7" t="str">
        <f>VLOOKUP($C222,Gender!$A:$B,2,FALSE)</f>
        <v>Female</v>
      </c>
      <c r="E222" s="9" t="str">
        <f t="shared" si="3"/>
        <v>INSERT INTO bi4all.dim_names (id_name_pk, name, id_gender_fk) VALUES (222, 'Lavignia', 'F');</v>
      </c>
    </row>
    <row r="223" spans="1:5" x14ac:dyDescent="0.2">
      <c r="A223" s="7">
        <f>ROW()</f>
        <v>223</v>
      </c>
      <c r="B223" s="7" t="s">
        <v>229</v>
      </c>
      <c r="C223" s="7" t="s">
        <v>10</v>
      </c>
      <c r="D223" s="7" t="str">
        <f>VLOOKUP($C223,Gender!$A:$B,2,FALSE)</f>
        <v>Male</v>
      </c>
      <c r="E223" s="9" t="str">
        <f t="shared" si="3"/>
        <v>INSERT INTO bi4all.dim_names (id_name_pk, name, id_gender_fk) VALUES (223, 'Leonardo', 'M');</v>
      </c>
    </row>
    <row r="224" spans="1:5" x14ac:dyDescent="0.2">
      <c r="A224" s="7">
        <f>ROW()</f>
        <v>224</v>
      </c>
      <c r="B224" s="7" t="s">
        <v>230</v>
      </c>
      <c r="C224" s="7" t="s">
        <v>12</v>
      </c>
      <c r="D224" s="7" t="str">
        <f>VLOOKUP($C224,Gender!$A:$B,2,FALSE)</f>
        <v>Female</v>
      </c>
      <c r="E224" s="9" t="str">
        <f t="shared" si="3"/>
        <v>INSERT INTO bi4all.dim_names (id_name_pk, name, id_gender_fk) VALUES (224, 'Letícia', 'F');</v>
      </c>
    </row>
    <row r="225" spans="1:5" x14ac:dyDescent="0.2">
      <c r="A225" s="7">
        <f>ROW()</f>
        <v>225</v>
      </c>
      <c r="B225" s="7" t="s">
        <v>231</v>
      </c>
      <c r="C225" s="7" t="s">
        <v>10</v>
      </c>
      <c r="D225" s="7" t="str">
        <f>VLOOKUP($C225,Gender!$A:$B,2,FALSE)</f>
        <v>Male</v>
      </c>
      <c r="E225" s="9" t="str">
        <f t="shared" si="3"/>
        <v>INSERT INTO bi4all.dim_names (id_name_pk, name, id_gender_fk) VALUES (225, 'Levi', 'M');</v>
      </c>
    </row>
    <row r="226" spans="1:5" x14ac:dyDescent="0.2">
      <c r="A226" s="7">
        <f>ROW()</f>
        <v>226</v>
      </c>
      <c r="B226" s="7" t="s">
        <v>232</v>
      </c>
      <c r="C226" s="7" t="s">
        <v>10</v>
      </c>
      <c r="D226" s="7" t="str">
        <f>VLOOKUP($C226,Gender!$A:$B,2,FALSE)</f>
        <v>Male</v>
      </c>
      <c r="E226" s="9" t="str">
        <f t="shared" si="3"/>
        <v>INSERT INTO bi4all.dim_names (id_name_pk, name, id_gender_fk) VALUES (226, 'Levy', 'M');</v>
      </c>
    </row>
    <row r="227" spans="1:5" x14ac:dyDescent="0.2">
      <c r="A227" s="7">
        <f>ROW()</f>
        <v>227</v>
      </c>
      <c r="B227" s="7" t="s">
        <v>233</v>
      </c>
      <c r="C227" s="7" t="s">
        <v>12</v>
      </c>
      <c r="D227" s="7" t="str">
        <f>VLOOKUP($C227,Gender!$A:$B,2,FALSE)</f>
        <v>Female</v>
      </c>
      <c r="E227" s="9" t="str">
        <f t="shared" si="3"/>
        <v>INSERT INTO bi4all.dim_names (id_name_pk, name, id_gender_fk) VALUES (227, 'Lia', 'F');</v>
      </c>
    </row>
    <row r="228" spans="1:5" x14ac:dyDescent="0.2">
      <c r="A228" s="7">
        <f>ROW()</f>
        <v>228</v>
      </c>
      <c r="B228" s="7" t="s">
        <v>234</v>
      </c>
      <c r="C228" s="7" t="s">
        <v>12</v>
      </c>
      <c r="D228" s="7" t="str">
        <f>VLOOKUP($C228,Gender!$A:$B,2,FALSE)</f>
        <v>Female</v>
      </c>
      <c r="E228" s="9" t="str">
        <f t="shared" si="3"/>
        <v>INSERT INTO bi4all.dim_names (id_name_pk, name, id_gender_fk) VALUES (228, 'Lívia', 'F');</v>
      </c>
    </row>
    <row r="229" spans="1:5" x14ac:dyDescent="0.2">
      <c r="A229" s="7">
        <f>ROW()</f>
        <v>229</v>
      </c>
      <c r="B229" s="7" t="s">
        <v>235</v>
      </c>
      <c r="C229" s="7" t="s">
        <v>12</v>
      </c>
      <c r="D229" s="7" t="str">
        <f>VLOOKUP($C229,Gender!$A:$B,2,FALSE)</f>
        <v>Female</v>
      </c>
      <c r="E229" s="9" t="str">
        <f t="shared" si="3"/>
        <v>INSERT INTO bi4all.dim_names (id_name_pk, name, id_gender_fk) VALUES (229, 'Liz', 'F');</v>
      </c>
    </row>
    <row r="230" spans="1:5" x14ac:dyDescent="0.2">
      <c r="A230" s="7">
        <f>ROW()</f>
        <v>230</v>
      </c>
      <c r="B230" s="7" t="s">
        <v>236</v>
      </c>
      <c r="C230" s="7" t="s">
        <v>12</v>
      </c>
      <c r="D230" s="7" t="str">
        <f>VLOOKUP($C230,Gender!$A:$B,2,FALSE)</f>
        <v>Female</v>
      </c>
      <c r="E230" s="9" t="str">
        <f t="shared" si="3"/>
        <v>INSERT INTO bi4all.dim_names (id_name_pk, name, id_gender_fk) VALUES (230, 'Lorena', 'F');</v>
      </c>
    </row>
    <row r="231" spans="1:5" x14ac:dyDescent="0.2">
      <c r="A231" s="7">
        <f>ROW()</f>
        <v>231</v>
      </c>
      <c r="B231" s="7" t="s">
        <v>237</v>
      </c>
      <c r="C231" s="7" t="s">
        <v>12</v>
      </c>
      <c r="D231" s="7" t="str">
        <f>VLOOKUP($C231,Gender!$A:$B,2,FALSE)</f>
        <v>Female</v>
      </c>
      <c r="E231" s="9" t="str">
        <f t="shared" si="3"/>
        <v>INSERT INTO bi4all.dim_names (id_name_pk, name, id_gender_fk) VALUES (231, 'Lorenna', 'F');</v>
      </c>
    </row>
    <row r="232" spans="1:5" x14ac:dyDescent="0.2">
      <c r="A232" s="7">
        <f>ROW()</f>
        <v>232</v>
      </c>
      <c r="B232" s="7" t="s">
        <v>238</v>
      </c>
      <c r="C232" s="7" t="s">
        <v>10</v>
      </c>
      <c r="D232" s="7" t="str">
        <f>VLOOKUP($C232,Gender!$A:$B,2,FALSE)</f>
        <v>Male</v>
      </c>
      <c r="E232" s="9" t="str">
        <f t="shared" si="3"/>
        <v>INSERT INTO bi4all.dim_names (id_name_pk, name, id_gender_fk) VALUES (232, 'Lorenzo', 'M');</v>
      </c>
    </row>
    <row r="233" spans="1:5" x14ac:dyDescent="0.2">
      <c r="A233" s="7">
        <f>ROW()</f>
        <v>233</v>
      </c>
      <c r="B233" s="7" t="s">
        <v>239</v>
      </c>
      <c r="C233" s="7" t="s">
        <v>10</v>
      </c>
      <c r="D233" s="7" t="str">
        <f>VLOOKUP($C233,Gender!$A:$B,2,FALSE)</f>
        <v>Male</v>
      </c>
      <c r="E233" s="9" t="str">
        <f t="shared" si="3"/>
        <v>INSERT INTO bi4all.dim_names (id_name_pk, name, id_gender_fk) VALUES (233, 'Lorenzo Augusto', 'M');</v>
      </c>
    </row>
    <row r="234" spans="1:5" x14ac:dyDescent="0.2">
      <c r="A234" s="7">
        <f>ROW()</f>
        <v>234</v>
      </c>
      <c r="B234" s="7" t="s">
        <v>240</v>
      </c>
      <c r="C234" s="7" t="s">
        <v>12</v>
      </c>
      <c r="D234" s="7" t="str">
        <f>VLOOKUP($C234,Gender!$A:$B,2,FALSE)</f>
        <v>Female</v>
      </c>
      <c r="E234" s="9" t="str">
        <f t="shared" si="3"/>
        <v>INSERT INTO bi4all.dim_names (id_name_pk, name, id_gender_fk) VALUES (234, 'Louise', 'F');</v>
      </c>
    </row>
    <row r="235" spans="1:5" x14ac:dyDescent="0.2">
      <c r="A235" s="7">
        <f>ROW()</f>
        <v>235</v>
      </c>
      <c r="B235" s="7" t="s">
        <v>241</v>
      </c>
      <c r="C235" s="7" t="s">
        <v>10</v>
      </c>
      <c r="D235" s="7" t="str">
        <f>VLOOKUP($C235,Gender!$A:$B,2,FALSE)</f>
        <v>Male</v>
      </c>
      <c r="E235" s="9" t="str">
        <f t="shared" si="3"/>
        <v>INSERT INTO bi4all.dim_names (id_name_pk, name, id_gender_fk) VALUES (235, 'Luan', 'M');</v>
      </c>
    </row>
    <row r="236" spans="1:5" x14ac:dyDescent="0.2">
      <c r="A236" s="7">
        <f>ROW()</f>
        <v>236</v>
      </c>
      <c r="B236" s="7" t="s">
        <v>242</v>
      </c>
      <c r="C236" s="7" t="s">
        <v>12</v>
      </c>
      <c r="D236" s="7" t="str">
        <f>VLOOKUP($C236,Gender!$A:$B,2,FALSE)</f>
        <v>Female</v>
      </c>
      <c r="E236" s="9" t="str">
        <f t="shared" si="3"/>
        <v>INSERT INTO bi4all.dim_names (id_name_pk, name, id_gender_fk) VALUES (236, 'Luana', 'F');</v>
      </c>
    </row>
    <row r="237" spans="1:5" x14ac:dyDescent="0.2">
      <c r="A237" s="7">
        <f>ROW()</f>
        <v>237</v>
      </c>
      <c r="B237" s="7" t="s">
        <v>243</v>
      </c>
      <c r="C237" s="7" t="s">
        <v>12</v>
      </c>
      <c r="D237" s="7" t="str">
        <f>VLOOKUP($C237,Gender!$A:$B,2,FALSE)</f>
        <v>Female</v>
      </c>
      <c r="E237" s="9" t="str">
        <f t="shared" si="3"/>
        <v>INSERT INTO bi4all.dim_names (id_name_pk, name, id_gender_fk) VALUES (237, 'Luanna', 'F');</v>
      </c>
    </row>
    <row r="238" spans="1:5" x14ac:dyDescent="0.2">
      <c r="A238" s="7">
        <f>ROW()</f>
        <v>238</v>
      </c>
      <c r="B238" s="7" t="s">
        <v>244</v>
      </c>
      <c r="C238" s="7" t="s">
        <v>10</v>
      </c>
      <c r="D238" s="7" t="str">
        <f>VLOOKUP($C238,Gender!$A:$B,2,FALSE)</f>
        <v>Male</v>
      </c>
      <c r="E238" s="9" t="str">
        <f t="shared" si="3"/>
        <v>INSERT INTO bi4all.dim_names (id_name_pk, name, id_gender_fk) VALUES (238, 'Lucas', 'M');</v>
      </c>
    </row>
    <row r="239" spans="1:5" x14ac:dyDescent="0.2">
      <c r="A239" s="7">
        <f>ROW()</f>
        <v>239</v>
      </c>
      <c r="B239" s="7" t="s">
        <v>245</v>
      </c>
      <c r="C239" s="7" t="s">
        <v>10</v>
      </c>
      <c r="D239" s="7" t="str">
        <f>VLOOKUP($C239,Gender!$A:$B,2,FALSE)</f>
        <v>Male</v>
      </c>
      <c r="E239" s="9" t="str">
        <f t="shared" si="3"/>
        <v>INSERT INTO bi4all.dim_names (id_name_pk, name, id_gender_fk) VALUES (239, 'Lucas Gabriel', 'M');</v>
      </c>
    </row>
    <row r="240" spans="1:5" x14ac:dyDescent="0.2">
      <c r="A240" s="7">
        <f>ROW()</f>
        <v>240</v>
      </c>
      <c r="B240" s="7" t="s">
        <v>246</v>
      </c>
      <c r="C240" s="7" t="s">
        <v>10</v>
      </c>
      <c r="D240" s="7" t="str">
        <f>VLOOKUP($C240,Gender!$A:$B,2,FALSE)</f>
        <v>Male</v>
      </c>
      <c r="E240" s="9" t="str">
        <f t="shared" si="3"/>
        <v>INSERT INTO bi4all.dim_names (id_name_pk, name, id_gender_fk) VALUES (240, 'Lucca', 'M');</v>
      </c>
    </row>
    <row r="241" spans="1:5" x14ac:dyDescent="0.2">
      <c r="A241" s="7">
        <f>ROW()</f>
        <v>241</v>
      </c>
      <c r="B241" s="7" t="s">
        <v>247</v>
      </c>
      <c r="C241" s="7" t="s">
        <v>10</v>
      </c>
      <c r="D241" s="7" t="str">
        <f>VLOOKUP($C241,Gender!$A:$B,2,FALSE)</f>
        <v>Male</v>
      </c>
      <c r="E241" s="9" t="str">
        <f t="shared" si="3"/>
        <v>INSERT INTO bi4all.dim_names (id_name_pk, name, id_gender_fk) VALUES (241, 'Luccas', 'M');</v>
      </c>
    </row>
    <row r="242" spans="1:5" x14ac:dyDescent="0.2">
      <c r="A242" s="7">
        <f>ROW()</f>
        <v>242</v>
      </c>
      <c r="B242" s="7" t="s">
        <v>248</v>
      </c>
      <c r="C242" s="7" t="s">
        <v>12</v>
      </c>
      <c r="D242" s="7" t="str">
        <f>VLOOKUP($C242,Gender!$A:$B,2,FALSE)</f>
        <v>Female</v>
      </c>
      <c r="E242" s="9" t="str">
        <f t="shared" si="3"/>
        <v>INSERT INTO bi4all.dim_names (id_name_pk, name, id_gender_fk) VALUES (242, 'Luisa', 'F');</v>
      </c>
    </row>
    <row r="243" spans="1:5" x14ac:dyDescent="0.2">
      <c r="A243" s="7">
        <f>ROW()</f>
        <v>243</v>
      </c>
      <c r="B243" s="7" t="s">
        <v>249</v>
      </c>
      <c r="C243" s="7" t="s">
        <v>10</v>
      </c>
      <c r="D243" s="7" t="str">
        <f>VLOOKUP($C243,Gender!$A:$B,2,FALSE)</f>
        <v>Male</v>
      </c>
      <c r="E243" s="9" t="str">
        <f t="shared" si="3"/>
        <v>INSERT INTO bi4all.dim_names (id_name_pk, name, id_gender_fk) VALUES (243, 'Luiz Felipe', 'M');</v>
      </c>
    </row>
    <row r="244" spans="1:5" x14ac:dyDescent="0.2">
      <c r="A244" s="7">
        <f>ROW()</f>
        <v>244</v>
      </c>
      <c r="B244" s="7" t="s">
        <v>250</v>
      </c>
      <c r="C244" s="7" t="s">
        <v>10</v>
      </c>
      <c r="D244" s="7" t="str">
        <f>VLOOKUP($C244,Gender!$A:$B,2,FALSE)</f>
        <v>Male</v>
      </c>
      <c r="E244" s="9" t="str">
        <f t="shared" si="3"/>
        <v>INSERT INTO bi4all.dim_names (id_name_pk, name, id_gender_fk) VALUES (244, 'Luiz Gustavo', 'M');</v>
      </c>
    </row>
    <row r="245" spans="1:5" x14ac:dyDescent="0.2">
      <c r="A245" s="7">
        <f>ROW()</f>
        <v>245</v>
      </c>
      <c r="B245" s="7" t="s">
        <v>251</v>
      </c>
      <c r="C245" s="7" t="s">
        <v>10</v>
      </c>
      <c r="D245" s="7" t="str">
        <f>VLOOKUP($C245,Gender!$A:$B,2,FALSE)</f>
        <v>Male</v>
      </c>
      <c r="E245" s="9" t="str">
        <f t="shared" si="3"/>
        <v>INSERT INTO bi4all.dim_names (id_name_pk, name, id_gender_fk) VALUES (245, 'Luiz Henrique', 'M');</v>
      </c>
    </row>
    <row r="246" spans="1:5" x14ac:dyDescent="0.2">
      <c r="A246" s="7">
        <f>ROW()</f>
        <v>246</v>
      </c>
      <c r="B246" s="7" t="s">
        <v>252</v>
      </c>
      <c r="C246" s="7" t="s">
        <v>10</v>
      </c>
      <c r="D246" s="7" t="str">
        <f>VLOOKUP($C246,Gender!$A:$B,2,FALSE)</f>
        <v>Male</v>
      </c>
      <c r="E246" s="9" t="str">
        <f t="shared" si="3"/>
        <v>INSERT INTO bi4all.dim_names (id_name_pk, name, id_gender_fk) VALUES (246, 'Luiz Miguel', 'M');</v>
      </c>
    </row>
    <row r="247" spans="1:5" x14ac:dyDescent="0.2">
      <c r="A247" s="7">
        <f>ROW()</f>
        <v>247</v>
      </c>
      <c r="B247" s="7" t="s">
        <v>253</v>
      </c>
      <c r="C247" s="7" t="s">
        <v>10</v>
      </c>
      <c r="D247" s="7" t="str">
        <f>VLOOKUP($C247,Gender!$A:$B,2,FALSE)</f>
        <v>Male</v>
      </c>
      <c r="E247" s="9" t="str">
        <f t="shared" si="3"/>
        <v>INSERT INTO bi4all.dim_names (id_name_pk, name, id_gender_fk) VALUES (247, 'Luiz Otávio', 'M');</v>
      </c>
    </row>
    <row r="248" spans="1:5" x14ac:dyDescent="0.2">
      <c r="A248" s="7">
        <f>ROW()</f>
        <v>248</v>
      </c>
      <c r="B248" s="7" t="s">
        <v>254</v>
      </c>
      <c r="C248" s="7" t="s">
        <v>12</v>
      </c>
      <c r="D248" s="7" t="str">
        <f>VLOOKUP($C248,Gender!$A:$B,2,FALSE)</f>
        <v>Female</v>
      </c>
      <c r="E248" s="9" t="str">
        <f t="shared" si="3"/>
        <v>INSERT INTO bi4all.dim_names (id_name_pk, name, id_gender_fk) VALUES (248, 'Luiza', 'F');</v>
      </c>
    </row>
    <row r="249" spans="1:5" x14ac:dyDescent="0.2">
      <c r="A249" s="7">
        <f>ROW()</f>
        <v>249</v>
      </c>
      <c r="B249" s="7" t="s">
        <v>255</v>
      </c>
      <c r="C249" s="7" t="s">
        <v>12</v>
      </c>
      <c r="D249" s="7" t="str">
        <f>VLOOKUP($C249,Gender!$A:$B,2,FALSE)</f>
        <v>Female</v>
      </c>
      <c r="E249" s="9" t="str">
        <f t="shared" si="3"/>
        <v>INSERT INTO bi4all.dim_names (id_name_pk, name, id_gender_fk) VALUES (249, 'Luna', 'F');</v>
      </c>
    </row>
    <row r="250" spans="1:5" x14ac:dyDescent="0.2">
      <c r="A250" s="7">
        <f>ROW()</f>
        <v>250</v>
      </c>
      <c r="B250" s="7" t="s">
        <v>256</v>
      </c>
      <c r="C250" s="7" t="s">
        <v>12</v>
      </c>
      <c r="D250" s="7" t="str">
        <f>VLOOKUP($C250,Gender!$A:$B,2,FALSE)</f>
        <v>Female</v>
      </c>
      <c r="E250" s="9" t="str">
        <f t="shared" si="3"/>
        <v>INSERT INTO bi4all.dim_names (id_name_pk, name, id_gender_fk) VALUES (250, 'Madalena', 'F');</v>
      </c>
    </row>
    <row r="251" spans="1:5" x14ac:dyDescent="0.2">
      <c r="A251" s="7">
        <f>ROW()</f>
        <v>251</v>
      </c>
      <c r="B251" s="7" t="s">
        <v>257</v>
      </c>
      <c r="C251" s="7" t="s">
        <v>12</v>
      </c>
      <c r="D251" s="7" t="str">
        <f>VLOOKUP($C251,Gender!$A:$B,2,FALSE)</f>
        <v>Female</v>
      </c>
      <c r="E251" s="9" t="str">
        <f t="shared" si="3"/>
        <v>INSERT INTO bi4all.dim_names (id_name_pk, name, id_gender_fk) VALUES (251, 'Maitê', 'F');</v>
      </c>
    </row>
    <row r="252" spans="1:5" x14ac:dyDescent="0.2">
      <c r="A252" s="7">
        <f>ROW()</f>
        <v>252</v>
      </c>
      <c r="B252" s="7" t="s">
        <v>258</v>
      </c>
      <c r="C252" s="7" t="s">
        <v>10</v>
      </c>
      <c r="D252" s="7" t="str">
        <f>VLOOKUP($C252,Gender!$A:$B,2,FALSE)</f>
        <v>Male</v>
      </c>
      <c r="E252" s="9" t="str">
        <f t="shared" si="3"/>
        <v>INSERT INTO bi4all.dim_names (id_name_pk, name, id_gender_fk) VALUES (252, 'Malco', 'M');</v>
      </c>
    </row>
    <row r="253" spans="1:5" x14ac:dyDescent="0.2">
      <c r="A253" s="7">
        <f>ROW()</f>
        <v>253</v>
      </c>
      <c r="B253" s="7" t="s">
        <v>259</v>
      </c>
      <c r="C253" s="7" t="s">
        <v>12</v>
      </c>
      <c r="D253" s="7" t="str">
        <f>VLOOKUP($C253,Gender!$A:$B,2,FALSE)</f>
        <v>Female</v>
      </c>
      <c r="E253" s="9" t="str">
        <f t="shared" si="3"/>
        <v>INSERT INTO bi4all.dim_names (id_name_pk, name, id_gender_fk) VALUES (253, 'Malu', 'F');</v>
      </c>
    </row>
    <row r="254" spans="1:5" x14ac:dyDescent="0.2">
      <c r="A254" s="7">
        <f>ROW()</f>
        <v>254</v>
      </c>
      <c r="B254" s="7" t="s">
        <v>260</v>
      </c>
      <c r="C254" s="7" t="s">
        <v>10</v>
      </c>
      <c r="D254" s="7" t="str">
        <f>VLOOKUP($C254,Gender!$A:$B,2,FALSE)</f>
        <v>Male</v>
      </c>
      <c r="E254" s="9" t="str">
        <f t="shared" si="3"/>
        <v>INSERT INTO bi4all.dim_names (id_name_pk, name, id_gender_fk) VALUES (254, 'Manuel', 'M');</v>
      </c>
    </row>
    <row r="255" spans="1:5" x14ac:dyDescent="0.2">
      <c r="A255" s="7">
        <f>ROW()</f>
        <v>255</v>
      </c>
      <c r="B255" s="7" t="s">
        <v>261</v>
      </c>
      <c r="C255" s="7" t="s">
        <v>12</v>
      </c>
      <c r="D255" s="7" t="str">
        <f>VLOOKUP($C255,Gender!$A:$B,2,FALSE)</f>
        <v>Female</v>
      </c>
      <c r="E255" s="9" t="str">
        <f t="shared" si="3"/>
        <v>INSERT INTO bi4all.dim_names (id_name_pk, name, id_gender_fk) VALUES (255, 'Manuela', 'F');</v>
      </c>
    </row>
    <row r="256" spans="1:5" x14ac:dyDescent="0.2">
      <c r="A256" s="7">
        <f>ROW()</f>
        <v>256</v>
      </c>
      <c r="B256" s="7" t="s">
        <v>262</v>
      </c>
      <c r="C256" s="7" t="s">
        <v>10</v>
      </c>
      <c r="D256" s="7" t="str">
        <f>VLOOKUP($C256,Gender!$A:$B,2,FALSE)</f>
        <v>Male</v>
      </c>
      <c r="E256" s="9" t="str">
        <f t="shared" si="3"/>
        <v>INSERT INTO bi4all.dim_names (id_name_pk, name, id_gender_fk) VALUES (256, 'Marcelo', 'M');</v>
      </c>
    </row>
    <row r="257" spans="1:5" x14ac:dyDescent="0.2">
      <c r="A257" s="7">
        <f>ROW()</f>
        <v>257</v>
      </c>
      <c r="B257" s="7" t="s">
        <v>263</v>
      </c>
      <c r="C257" s="7" t="s">
        <v>12</v>
      </c>
      <c r="D257" s="7" t="str">
        <f>VLOOKUP($C257,Gender!$A:$B,2,FALSE)</f>
        <v>Female</v>
      </c>
      <c r="E257" s="9" t="str">
        <f t="shared" si="3"/>
        <v>INSERT INTO bi4all.dim_names (id_name_pk, name, id_gender_fk) VALUES (257, 'Maria', 'F');</v>
      </c>
    </row>
    <row r="258" spans="1:5" x14ac:dyDescent="0.2">
      <c r="A258" s="7">
        <f>ROW()</f>
        <v>258</v>
      </c>
      <c r="B258" s="7" t="s">
        <v>264</v>
      </c>
      <c r="C258" s="7" t="s">
        <v>12</v>
      </c>
      <c r="D258" s="7" t="str">
        <f>VLOOKUP($C258,Gender!$A:$B,2,FALSE)</f>
        <v>Female</v>
      </c>
      <c r="E258" s="9" t="str">
        <f t="shared" si="3"/>
        <v>INSERT INTO bi4all.dim_names (id_name_pk, name, id_gender_fk) VALUES (258, 'Maria Alice', 'F');</v>
      </c>
    </row>
    <row r="259" spans="1:5" x14ac:dyDescent="0.2">
      <c r="A259" s="7">
        <f>ROW()</f>
        <v>259</v>
      </c>
      <c r="B259" s="7" t="s">
        <v>265</v>
      </c>
      <c r="C259" s="7" t="s">
        <v>12</v>
      </c>
      <c r="D259" s="7" t="str">
        <f>VLOOKUP($C259,Gender!$A:$B,2,FALSE)</f>
        <v>Female</v>
      </c>
      <c r="E259" s="9" t="str">
        <f t="shared" si="3"/>
        <v>INSERT INTO bi4all.dim_names (id_name_pk, name, id_gender_fk) VALUES (259, 'Maria Carolina', 'F');</v>
      </c>
    </row>
    <row r="260" spans="1:5" x14ac:dyDescent="0.2">
      <c r="A260" s="7">
        <f>ROW()</f>
        <v>260</v>
      </c>
      <c r="B260" s="7" t="s">
        <v>266</v>
      </c>
      <c r="C260" s="7" t="s">
        <v>12</v>
      </c>
      <c r="D260" s="7" t="str">
        <f>VLOOKUP($C260,Gender!$A:$B,2,FALSE)</f>
        <v>Female</v>
      </c>
      <c r="E260" s="9" t="str">
        <f t="shared" si="3"/>
        <v>INSERT INTO bi4all.dim_names (id_name_pk, name, id_gender_fk) VALUES (260, 'Maria Cecília', 'F');</v>
      </c>
    </row>
    <row r="261" spans="1:5" x14ac:dyDescent="0.2">
      <c r="A261" s="7">
        <f>ROW()</f>
        <v>261</v>
      </c>
      <c r="B261" s="7" t="s">
        <v>267</v>
      </c>
      <c r="C261" s="7" t="s">
        <v>12</v>
      </c>
      <c r="D261" s="7" t="str">
        <f>VLOOKUP($C261,Gender!$A:$B,2,FALSE)</f>
        <v>Female</v>
      </c>
      <c r="E261" s="9" t="str">
        <f t="shared" si="3"/>
        <v>INSERT INTO bi4all.dim_names (id_name_pk, name, id_gender_fk) VALUES (261, 'Maria Clara', 'F');</v>
      </c>
    </row>
    <row r="262" spans="1:5" x14ac:dyDescent="0.2">
      <c r="A262" s="7">
        <f>ROW()</f>
        <v>262</v>
      </c>
      <c r="B262" s="7" t="s">
        <v>268</v>
      </c>
      <c r="C262" s="7" t="s">
        <v>12</v>
      </c>
      <c r="D262" s="7" t="str">
        <f>VLOOKUP($C262,Gender!$A:$B,2,FALSE)</f>
        <v>Female</v>
      </c>
      <c r="E262" s="9" t="str">
        <f t="shared" ref="E262:E325" si="4">"INSERT INTO " &amp; $B$1 &amp; "." &amp; $B$2 &amp; " (" &amp; $A$4 &amp; ", " &amp;$B$4 &amp; ", " &amp; $C$4 &amp;  ") VALUES (" &amp; $A262 &amp; ", '" &amp; $B262 &amp; "', '" &amp; $C262 &amp; "');"</f>
        <v>INSERT INTO bi4all.dim_names (id_name_pk, name, id_gender_fk) VALUES (262, 'Maria Eduarda', 'F');</v>
      </c>
    </row>
    <row r="263" spans="1:5" x14ac:dyDescent="0.2">
      <c r="A263" s="7">
        <f>ROW()</f>
        <v>263</v>
      </c>
      <c r="B263" s="7" t="s">
        <v>269</v>
      </c>
      <c r="C263" s="7" t="s">
        <v>12</v>
      </c>
      <c r="D263" s="7" t="str">
        <f>VLOOKUP($C263,Gender!$A:$B,2,FALSE)</f>
        <v>Female</v>
      </c>
      <c r="E263" s="9" t="str">
        <f t="shared" si="4"/>
        <v>INSERT INTO bi4all.dim_names (id_name_pk, name, id_gender_fk) VALUES (263, 'Maria Fernanda', 'F');</v>
      </c>
    </row>
    <row r="264" spans="1:5" x14ac:dyDescent="0.2">
      <c r="A264" s="7">
        <f>ROW()</f>
        <v>264</v>
      </c>
      <c r="B264" s="7" t="s">
        <v>270</v>
      </c>
      <c r="C264" s="7" t="s">
        <v>12</v>
      </c>
      <c r="D264" s="7" t="str">
        <f>VLOOKUP($C264,Gender!$A:$B,2,FALSE)</f>
        <v>Female</v>
      </c>
      <c r="E264" s="9" t="str">
        <f t="shared" si="4"/>
        <v>INSERT INTO bi4all.dim_names (id_name_pk, name, id_gender_fk) VALUES (264, 'Maria Flor', 'F');</v>
      </c>
    </row>
    <row r="265" spans="1:5" x14ac:dyDescent="0.2">
      <c r="A265" s="7">
        <f>ROW()</f>
        <v>265</v>
      </c>
      <c r="B265" s="7" t="s">
        <v>271</v>
      </c>
      <c r="C265" s="7" t="s">
        <v>12</v>
      </c>
      <c r="D265" s="7" t="str">
        <f>VLOOKUP($C265,Gender!$A:$B,2,FALSE)</f>
        <v>Female</v>
      </c>
      <c r="E265" s="9" t="str">
        <f t="shared" si="4"/>
        <v>INSERT INTO bi4all.dim_names (id_name_pk, name, id_gender_fk) VALUES (265, 'Maria Glória', 'F');</v>
      </c>
    </row>
    <row r="266" spans="1:5" x14ac:dyDescent="0.2">
      <c r="A266" s="7">
        <f>ROW()</f>
        <v>266</v>
      </c>
      <c r="B266" s="7" t="s">
        <v>272</v>
      </c>
      <c r="C266" s="7" t="s">
        <v>12</v>
      </c>
      <c r="D266" s="7" t="str">
        <f>VLOOKUP($C266,Gender!$A:$B,2,FALSE)</f>
        <v>Female</v>
      </c>
      <c r="E266" s="9" t="str">
        <f t="shared" si="4"/>
        <v>INSERT INTO bi4all.dim_names (id_name_pk, name, id_gender_fk) VALUES (266, 'Maria Helena', 'F');</v>
      </c>
    </row>
    <row r="267" spans="1:5" x14ac:dyDescent="0.2">
      <c r="A267" s="7">
        <f>ROW()</f>
        <v>267</v>
      </c>
      <c r="B267" s="7" t="s">
        <v>273</v>
      </c>
      <c r="C267" s="7" t="s">
        <v>12</v>
      </c>
      <c r="D267" s="7" t="str">
        <f>VLOOKUP($C267,Gender!$A:$B,2,FALSE)</f>
        <v>Female</v>
      </c>
      <c r="E267" s="9" t="str">
        <f t="shared" si="4"/>
        <v>INSERT INTO bi4all.dim_names (id_name_pk, name, id_gender_fk) VALUES (267, 'Maria Heloísa', 'F');</v>
      </c>
    </row>
    <row r="268" spans="1:5" x14ac:dyDescent="0.2">
      <c r="A268" s="7">
        <f>ROW()</f>
        <v>268</v>
      </c>
      <c r="B268" s="7" t="s">
        <v>274</v>
      </c>
      <c r="C268" s="7" t="s">
        <v>12</v>
      </c>
      <c r="D268" s="7" t="str">
        <f>VLOOKUP($C268,Gender!$A:$B,2,FALSE)</f>
        <v>Female</v>
      </c>
      <c r="E268" s="9" t="str">
        <f t="shared" si="4"/>
        <v>INSERT INTO bi4all.dim_names (id_name_pk, name, id_gender_fk) VALUES (268, 'Maria Isis', 'F');</v>
      </c>
    </row>
    <row r="269" spans="1:5" x14ac:dyDescent="0.2">
      <c r="A269" s="7">
        <f>ROW()</f>
        <v>269</v>
      </c>
      <c r="B269" s="7" t="s">
        <v>275</v>
      </c>
      <c r="C269" s="7" t="s">
        <v>12</v>
      </c>
      <c r="D269" s="7" t="str">
        <f>VLOOKUP($C269,Gender!$A:$B,2,FALSE)</f>
        <v>Female</v>
      </c>
      <c r="E269" s="9" t="str">
        <f t="shared" si="4"/>
        <v>INSERT INTO bi4all.dim_names (id_name_pk, name, id_gender_fk) VALUES (269, 'Maria Júlia', 'F');</v>
      </c>
    </row>
    <row r="270" spans="1:5" x14ac:dyDescent="0.2">
      <c r="A270" s="7">
        <f>ROW()</f>
        <v>270</v>
      </c>
      <c r="B270" s="7" t="s">
        <v>276</v>
      </c>
      <c r="C270" s="7" t="s">
        <v>12</v>
      </c>
      <c r="D270" s="7" t="str">
        <f>VLOOKUP($C270,Gender!$A:$B,2,FALSE)</f>
        <v>Female</v>
      </c>
      <c r="E270" s="9" t="str">
        <f t="shared" si="4"/>
        <v>INSERT INTO bi4all.dim_names (id_name_pk, name, id_gender_fk) VALUES (270, 'Maria Laura', 'F');</v>
      </c>
    </row>
    <row r="271" spans="1:5" x14ac:dyDescent="0.2">
      <c r="A271" s="7">
        <f>ROW()</f>
        <v>271</v>
      </c>
      <c r="B271" s="7" t="s">
        <v>277</v>
      </c>
      <c r="C271" s="7" t="s">
        <v>12</v>
      </c>
      <c r="D271" s="7" t="str">
        <f>VLOOKUP($C271,Gender!$A:$B,2,FALSE)</f>
        <v>Female</v>
      </c>
      <c r="E271" s="9" t="str">
        <f t="shared" si="4"/>
        <v>INSERT INTO bi4all.dim_names (id_name_pk, name, id_gender_fk) VALUES (271, 'Maria Luiza', 'F');</v>
      </c>
    </row>
    <row r="272" spans="1:5" x14ac:dyDescent="0.2">
      <c r="A272" s="7">
        <f>ROW()</f>
        <v>272</v>
      </c>
      <c r="B272" s="7" t="s">
        <v>278</v>
      </c>
      <c r="C272" s="7" t="s">
        <v>12</v>
      </c>
      <c r="D272" s="7" t="str">
        <f>VLOOKUP($C272,Gender!$A:$B,2,FALSE)</f>
        <v>Female</v>
      </c>
      <c r="E272" s="9" t="str">
        <f t="shared" si="4"/>
        <v>INSERT INTO bi4all.dim_names (id_name_pk, name, id_gender_fk) VALUES (272, 'Maria Madalena', 'F');</v>
      </c>
    </row>
    <row r="273" spans="1:5" x14ac:dyDescent="0.2">
      <c r="A273" s="7">
        <f>ROW()</f>
        <v>273</v>
      </c>
      <c r="B273" s="7" t="s">
        <v>279</v>
      </c>
      <c r="C273" s="7" t="s">
        <v>12</v>
      </c>
      <c r="D273" s="7" t="str">
        <f>VLOOKUP($C273,Gender!$A:$B,2,FALSE)</f>
        <v>Female</v>
      </c>
      <c r="E273" s="9" t="str">
        <f t="shared" si="4"/>
        <v>INSERT INTO bi4all.dim_names (id_name_pk, name, id_gender_fk) VALUES (273, 'Maria Sophia', 'F');</v>
      </c>
    </row>
    <row r="274" spans="1:5" x14ac:dyDescent="0.2">
      <c r="A274" s="7">
        <f>ROW()</f>
        <v>274</v>
      </c>
      <c r="B274" s="7" t="s">
        <v>280</v>
      </c>
      <c r="C274" s="7" t="s">
        <v>12</v>
      </c>
      <c r="D274" s="7" t="str">
        <f>VLOOKUP($C274,Gender!$A:$B,2,FALSE)</f>
        <v>Female</v>
      </c>
      <c r="E274" s="9" t="str">
        <f t="shared" si="4"/>
        <v>INSERT INTO bi4all.dim_names (id_name_pk, name, id_gender_fk) VALUES (274, 'Maria Valentina', 'F');</v>
      </c>
    </row>
    <row r="275" spans="1:5" x14ac:dyDescent="0.2">
      <c r="A275" s="7">
        <f>ROW()</f>
        <v>275</v>
      </c>
      <c r="B275" s="7" t="s">
        <v>281</v>
      </c>
      <c r="C275" s="7" t="s">
        <v>12</v>
      </c>
      <c r="D275" s="7" t="str">
        <f>VLOOKUP($C275,Gender!$A:$B,2,FALSE)</f>
        <v>Female</v>
      </c>
      <c r="E275" s="9" t="str">
        <f t="shared" si="4"/>
        <v>INSERT INTO bi4all.dim_names (id_name_pk, name, id_gender_fk) VALUES (275, 'Maria Vitória', 'F');</v>
      </c>
    </row>
    <row r="276" spans="1:5" x14ac:dyDescent="0.2">
      <c r="A276" s="7">
        <f>ROW()</f>
        <v>276</v>
      </c>
      <c r="B276" s="7" t="s">
        <v>282</v>
      </c>
      <c r="C276" s="7" t="s">
        <v>12</v>
      </c>
      <c r="D276" s="7" t="str">
        <f>VLOOKUP($C276,Gender!$A:$B,2,FALSE)</f>
        <v>Female</v>
      </c>
      <c r="E276" s="9" t="str">
        <f t="shared" si="4"/>
        <v>INSERT INTO bi4all.dim_names (id_name_pk, name, id_gender_fk) VALUES (276, 'Mariah', 'F');</v>
      </c>
    </row>
    <row r="277" spans="1:5" x14ac:dyDescent="0.2">
      <c r="A277" s="7">
        <f>ROW()</f>
        <v>277</v>
      </c>
      <c r="B277" s="7" t="s">
        <v>283</v>
      </c>
      <c r="C277" s="7" t="s">
        <v>12</v>
      </c>
      <c r="D277" s="7" t="str">
        <f>VLOOKUP($C277,Gender!$A:$B,2,FALSE)</f>
        <v>Female</v>
      </c>
      <c r="E277" s="9" t="str">
        <f t="shared" si="4"/>
        <v>INSERT INTO bi4all.dim_names (id_name_pk, name, id_gender_fk) VALUES (277, 'Maryah', 'F');</v>
      </c>
    </row>
    <row r="278" spans="1:5" x14ac:dyDescent="0.2">
      <c r="A278" s="7">
        <f>ROW()</f>
        <v>278</v>
      </c>
      <c r="B278" s="7" t="s">
        <v>284</v>
      </c>
      <c r="C278" s="7" t="s">
        <v>12</v>
      </c>
      <c r="D278" s="7" t="str">
        <f>VLOOKUP($C278,Gender!$A:$B,2,FALSE)</f>
        <v>Female</v>
      </c>
      <c r="E278" s="9" t="str">
        <f t="shared" si="4"/>
        <v>INSERT INTO bi4all.dim_names (id_name_pk, name, id_gender_fk) VALUES (278, 'Mariana', 'F');</v>
      </c>
    </row>
    <row r="279" spans="1:5" x14ac:dyDescent="0.2">
      <c r="A279" s="7">
        <f>ROW()</f>
        <v>279</v>
      </c>
      <c r="B279" s="7" t="s">
        <v>285</v>
      </c>
      <c r="C279" s="7" t="s">
        <v>12</v>
      </c>
      <c r="D279" s="7" t="str">
        <f>VLOOKUP($C279,Gender!$A:$B,2,FALSE)</f>
        <v>Female</v>
      </c>
      <c r="E279" s="9" t="str">
        <f t="shared" si="4"/>
        <v>INSERT INTO bi4all.dim_names (id_name_pk, name, id_gender_fk) VALUES (279, 'Mariane', 'F');</v>
      </c>
    </row>
    <row r="280" spans="1:5" x14ac:dyDescent="0.2">
      <c r="A280" s="7">
        <f>ROW()</f>
        <v>280</v>
      </c>
      <c r="B280" s="7" t="s">
        <v>286</v>
      </c>
      <c r="C280" s="7" t="s">
        <v>12</v>
      </c>
      <c r="D280" s="7" t="str">
        <f>VLOOKUP($C280,Gender!$A:$B,2,FALSE)</f>
        <v>Female</v>
      </c>
      <c r="E280" s="9" t="str">
        <f t="shared" si="4"/>
        <v>INSERT INTO bi4all.dim_names (id_name_pk, name, id_gender_fk) VALUES (280, 'Marianna', 'F');</v>
      </c>
    </row>
    <row r="281" spans="1:5" x14ac:dyDescent="0.2">
      <c r="A281" s="7">
        <f>ROW()</f>
        <v>281</v>
      </c>
      <c r="B281" s="7" t="s">
        <v>287</v>
      </c>
      <c r="C281" s="7" t="s">
        <v>12</v>
      </c>
      <c r="D281" s="7" t="str">
        <f>VLOOKUP($C281,Gender!$A:$B,2,FALSE)</f>
        <v>Female</v>
      </c>
      <c r="E281" s="9" t="str">
        <f t="shared" si="4"/>
        <v>INSERT INTO bi4all.dim_names (id_name_pk, name, id_gender_fk) VALUES (281, 'Marina', 'F');</v>
      </c>
    </row>
    <row r="282" spans="1:5" x14ac:dyDescent="0.2">
      <c r="A282" s="7">
        <f>ROW()</f>
        <v>282</v>
      </c>
      <c r="B282" s="7" t="s">
        <v>288</v>
      </c>
      <c r="C282" s="7" t="s">
        <v>12</v>
      </c>
      <c r="D282" s="7" t="str">
        <f>VLOOKUP($C282,Gender!$A:$B,2,FALSE)</f>
        <v>Female</v>
      </c>
      <c r="E282" s="9" t="str">
        <f t="shared" si="4"/>
        <v>INSERT INTO bi4all.dim_names (id_name_pk, name, id_gender_fk) VALUES (282, 'Marinah', 'F');</v>
      </c>
    </row>
    <row r="283" spans="1:5" x14ac:dyDescent="0.2">
      <c r="A283" s="7">
        <f>ROW()</f>
        <v>283</v>
      </c>
      <c r="B283" s="7" t="s">
        <v>289</v>
      </c>
      <c r="C283" s="7" t="s">
        <v>12</v>
      </c>
      <c r="D283" s="7" t="str">
        <f>VLOOKUP($C283,Gender!$A:$B,2,FALSE)</f>
        <v>Female</v>
      </c>
      <c r="E283" s="9" t="str">
        <f t="shared" si="4"/>
        <v>INSERT INTO bi4all.dim_names (id_name_pk, name, id_gender_fk) VALUES (283, 'Marta', 'F');</v>
      </c>
    </row>
    <row r="284" spans="1:5" x14ac:dyDescent="0.2">
      <c r="A284" s="7">
        <f>ROW()</f>
        <v>284</v>
      </c>
      <c r="B284" s="7" t="s">
        <v>290</v>
      </c>
      <c r="C284" s="7" t="s">
        <v>10</v>
      </c>
      <c r="D284" s="7" t="str">
        <f>VLOOKUP($C284,Gender!$A:$B,2,FALSE)</f>
        <v>Male</v>
      </c>
      <c r="E284" s="9" t="str">
        <f t="shared" si="4"/>
        <v>INSERT INTO bi4all.dim_names (id_name_pk, name, id_gender_fk) VALUES (284, 'Martim', 'M');</v>
      </c>
    </row>
    <row r="285" spans="1:5" x14ac:dyDescent="0.2">
      <c r="A285" s="7">
        <f>ROW()</f>
        <v>285</v>
      </c>
      <c r="B285" s="7" t="s">
        <v>291</v>
      </c>
      <c r="C285" s="7" t="s">
        <v>10</v>
      </c>
      <c r="D285" s="7" t="str">
        <f>VLOOKUP($C285,Gender!$A:$B,2,FALSE)</f>
        <v>Male</v>
      </c>
      <c r="E285" s="9" t="str">
        <f t="shared" si="4"/>
        <v>INSERT INTO bi4all.dim_names (id_name_pk, name, id_gender_fk) VALUES (285, 'Martin', 'M');</v>
      </c>
    </row>
    <row r="286" spans="1:5" x14ac:dyDescent="0.2">
      <c r="A286" s="7">
        <f>ROW()</f>
        <v>286</v>
      </c>
      <c r="B286" s="7" t="s">
        <v>292</v>
      </c>
      <c r="C286" s="7" t="s">
        <v>10</v>
      </c>
      <c r="D286" s="7" t="str">
        <f>VLOOKUP($C286,Gender!$A:$B,2,FALSE)</f>
        <v>Male</v>
      </c>
      <c r="E286" s="9" t="str">
        <f t="shared" si="4"/>
        <v>INSERT INTO bi4all.dim_names (id_name_pk, name, id_gender_fk) VALUES (286, 'Mateus', 'M');</v>
      </c>
    </row>
    <row r="287" spans="1:5" x14ac:dyDescent="0.2">
      <c r="A287" s="7">
        <f>ROW()</f>
        <v>287</v>
      </c>
      <c r="B287" s="7" t="s">
        <v>293</v>
      </c>
      <c r="C287" s="7" t="s">
        <v>10</v>
      </c>
      <c r="D287" s="7" t="str">
        <f>VLOOKUP($C287,Gender!$A:$B,2,FALSE)</f>
        <v>Male</v>
      </c>
      <c r="E287" s="9" t="str">
        <f t="shared" si="4"/>
        <v>INSERT INTO bi4all.dim_names (id_name_pk, name, id_gender_fk) VALUES (287, 'Matheus', 'M');</v>
      </c>
    </row>
    <row r="288" spans="1:5" x14ac:dyDescent="0.2">
      <c r="A288" s="7">
        <f>ROW()</f>
        <v>288</v>
      </c>
      <c r="B288" s="7" t="s">
        <v>294</v>
      </c>
      <c r="C288" s="7" t="s">
        <v>10</v>
      </c>
      <c r="D288" s="7" t="str">
        <f>VLOOKUP($C288,Gender!$A:$B,2,FALSE)</f>
        <v>Male</v>
      </c>
      <c r="E288" s="9" t="str">
        <f t="shared" si="4"/>
        <v>INSERT INTO bi4all.dim_names (id_name_pk, name, id_gender_fk) VALUES (288, 'Matheus Bruno', 'M');</v>
      </c>
    </row>
    <row r="289" spans="1:5" x14ac:dyDescent="0.2">
      <c r="A289" s="7">
        <f>ROW()</f>
        <v>289</v>
      </c>
      <c r="B289" s="7" t="s">
        <v>295</v>
      </c>
      <c r="C289" s="7" t="s">
        <v>12</v>
      </c>
      <c r="D289" s="7" t="str">
        <f>VLOOKUP($C289,Gender!$A:$B,2,FALSE)</f>
        <v>Female</v>
      </c>
      <c r="E289" s="9" t="str">
        <f t="shared" si="4"/>
        <v>INSERT INTO bi4all.dim_names (id_name_pk, name, id_gender_fk) VALUES (289, 'Maya', 'F');</v>
      </c>
    </row>
    <row r="290" spans="1:5" x14ac:dyDescent="0.2">
      <c r="A290" s="7">
        <f>ROW()</f>
        <v>290</v>
      </c>
      <c r="B290" s="7" t="s">
        <v>296</v>
      </c>
      <c r="C290" s="7" t="s">
        <v>12</v>
      </c>
      <c r="D290" s="7" t="str">
        <f>VLOOKUP($C290,Gender!$A:$B,2,FALSE)</f>
        <v>Female</v>
      </c>
      <c r="E290" s="9" t="str">
        <f t="shared" si="4"/>
        <v>INSERT INTO bi4all.dim_names (id_name_pk, name, id_gender_fk) VALUES (290, 'Melissa', 'F');</v>
      </c>
    </row>
    <row r="291" spans="1:5" x14ac:dyDescent="0.2">
      <c r="A291" s="7">
        <f>ROW()</f>
        <v>291</v>
      </c>
      <c r="B291" s="7" t="s">
        <v>297</v>
      </c>
      <c r="C291" s="7" t="s">
        <v>12</v>
      </c>
      <c r="D291" s="7" t="str">
        <f>VLOOKUP($C291,Gender!$A:$B,2,FALSE)</f>
        <v>Female</v>
      </c>
      <c r="E291" s="9" t="str">
        <f t="shared" si="4"/>
        <v>INSERT INTO bi4all.dim_names (id_name_pk, name, id_gender_fk) VALUES (291, 'Melyssa', 'F');</v>
      </c>
    </row>
    <row r="292" spans="1:5" x14ac:dyDescent="0.2">
      <c r="A292" s="7">
        <f>ROW()</f>
        <v>292</v>
      </c>
      <c r="B292" s="7" t="s">
        <v>298</v>
      </c>
      <c r="C292" s="7" t="s">
        <v>12</v>
      </c>
      <c r="D292" s="7" t="str">
        <f>VLOOKUP($C292,Gender!$A:$B,2,FALSE)</f>
        <v>Female</v>
      </c>
      <c r="E292" s="9" t="str">
        <f t="shared" si="4"/>
        <v>INSERT INTO bi4all.dim_names (id_name_pk, name, id_gender_fk) VALUES (292, 'Micaela', 'F');</v>
      </c>
    </row>
    <row r="293" spans="1:5" x14ac:dyDescent="0.2">
      <c r="A293" s="7">
        <f>ROW()</f>
        <v>293</v>
      </c>
      <c r="B293" s="7" t="s">
        <v>299</v>
      </c>
      <c r="C293" s="7" t="s">
        <v>10</v>
      </c>
      <c r="D293" s="7" t="str">
        <f>VLOOKUP($C293,Gender!$A:$B,2,FALSE)</f>
        <v>Male</v>
      </c>
      <c r="E293" s="9" t="str">
        <f t="shared" si="4"/>
        <v>INSERT INTO bi4all.dim_names (id_name_pk, name, id_gender_fk) VALUES (293, 'Michael', 'M');</v>
      </c>
    </row>
    <row r="294" spans="1:5" x14ac:dyDescent="0.2">
      <c r="A294" s="7">
        <f>ROW()</f>
        <v>294</v>
      </c>
      <c r="B294" s="7" t="s">
        <v>300</v>
      </c>
      <c r="C294" s="7" t="s">
        <v>10</v>
      </c>
      <c r="D294" s="7" t="str">
        <f>VLOOKUP($C294,Gender!$A:$B,2,FALSE)</f>
        <v>Male</v>
      </c>
      <c r="E294" s="9" t="str">
        <f t="shared" si="4"/>
        <v>INSERT INTO bi4all.dim_names (id_name_pk, name, id_gender_fk) VALUES (294, 'Michel', 'M');</v>
      </c>
    </row>
    <row r="295" spans="1:5" x14ac:dyDescent="0.2">
      <c r="A295" s="7">
        <f>ROW()</f>
        <v>295</v>
      </c>
      <c r="B295" s="7" t="s">
        <v>301</v>
      </c>
      <c r="C295" s="7" t="s">
        <v>10</v>
      </c>
      <c r="D295" s="7" t="str">
        <f>VLOOKUP($C295,Gender!$A:$B,2,FALSE)</f>
        <v>Male</v>
      </c>
      <c r="E295" s="9" t="str">
        <f t="shared" si="4"/>
        <v>INSERT INTO bi4all.dim_names (id_name_pk, name, id_gender_fk) VALUES (295, 'Miguel', 'M');</v>
      </c>
    </row>
    <row r="296" spans="1:5" x14ac:dyDescent="0.2">
      <c r="A296" s="7">
        <f>ROW()</f>
        <v>296</v>
      </c>
      <c r="B296" s="7" t="s">
        <v>302</v>
      </c>
      <c r="C296" s="7" t="s">
        <v>10</v>
      </c>
      <c r="D296" s="7" t="str">
        <f>VLOOKUP($C296,Gender!$A:$B,2,FALSE)</f>
        <v>Male</v>
      </c>
      <c r="E296" s="9" t="str">
        <f t="shared" si="4"/>
        <v>INSERT INTO bi4all.dim_names (id_name_pk, name, id_gender_fk) VALUES (296, 'Miguel Henrique', 'M');</v>
      </c>
    </row>
    <row r="297" spans="1:5" x14ac:dyDescent="0.2">
      <c r="A297" s="7">
        <f>ROW()</f>
        <v>297</v>
      </c>
      <c r="B297" s="7" t="s">
        <v>303</v>
      </c>
      <c r="C297" s="7" t="s">
        <v>10</v>
      </c>
      <c r="D297" s="7" t="str">
        <f>VLOOKUP($C297,Gender!$A:$B,2,FALSE)</f>
        <v>Male</v>
      </c>
      <c r="E297" s="9" t="str">
        <f t="shared" si="4"/>
        <v>INSERT INTO bi4all.dim_names (id_name_pk, name, id_gender_fk) VALUES (297, 'Miguelito', 'M');</v>
      </c>
    </row>
    <row r="298" spans="1:5" x14ac:dyDescent="0.2">
      <c r="A298" s="7">
        <f>ROW()</f>
        <v>298</v>
      </c>
      <c r="B298" s="7" t="s">
        <v>304</v>
      </c>
      <c r="C298" s="7" t="s">
        <v>12</v>
      </c>
      <c r="D298" s="7" t="str">
        <f>VLOOKUP($C298,Gender!$A:$B,2,FALSE)</f>
        <v>Female</v>
      </c>
      <c r="E298" s="9" t="str">
        <f t="shared" si="4"/>
        <v>INSERT INTO bi4all.dim_names (id_name_pk, name, id_gender_fk) VALUES (298, 'Milena', 'F');</v>
      </c>
    </row>
    <row r="299" spans="1:5" x14ac:dyDescent="0.2">
      <c r="A299" s="7">
        <f>ROW()</f>
        <v>299</v>
      </c>
      <c r="B299" s="7" t="s">
        <v>305</v>
      </c>
      <c r="C299" s="7" t="s">
        <v>12</v>
      </c>
      <c r="D299" s="7" t="str">
        <f>VLOOKUP($C299,Gender!$A:$B,2,FALSE)</f>
        <v>Female</v>
      </c>
      <c r="E299" s="9" t="str">
        <f t="shared" si="4"/>
        <v>INSERT INTO bi4all.dim_names (id_name_pk, name, id_gender_fk) VALUES (299, 'Mirella', 'F');</v>
      </c>
    </row>
    <row r="300" spans="1:5" x14ac:dyDescent="0.2">
      <c r="A300" s="7">
        <f>ROW()</f>
        <v>300</v>
      </c>
      <c r="B300" s="7" t="s">
        <v>306</v>
      </c>
      <c r="C300" s="7" t="s">
        <v>10</v>
      </c>
      <c r="D300" s="7" t="str">
        <f>VLOOKUP($C300,Gender!$A:$B,2,FALSE)</f>
        <v>Male</v>
      </c>
      <c r="E300" s="9" t="str">
        <f t="shared" si="4"/>
        <v>INSERT INTO bi4all.dim_names (id_name_pk, name, id_gender_fk) VALUES (300, 'Muricy', 'M');</v>
      </c>
    </row>
    <row r="301" spans="1:5" x14ac:dyDescent="0.2">
      <c r="A301" s="7">
        <f>ROW()</f>
        <v>301</v>
      </c>
      <c r="B301" s="7" t="s">
        <v>307</v>
      </c>
      <c r="C301" s="7" t="s">
        <v>10</v>
      </c>
      <c r="D301" s="7" t="str">
        <f>VLOOKUP($C301,Gender!$A:$B,2,FALSE)</f>
        <v>Male</v>
      </c>
      <c r="E301" s="9" t="str">
        <f t="shared" si="4"/>
        <v>INSERT INTO bi4all.dim_names (id_name_pk, name, id_gender_fk) VALUES (301, 'Murilo', 'M');</v>
      </c>
    </row>
    <row r="302" spans="1:5" x14ac:dyDescent="0.2">
      <c r="A302" s="7">
        <f>ROW()</f>
        <v>302</v>
      </c>
      <c r="B302" s="7" t="s">
        <v>308</v>
      </c>
      <c r="C302" s="7" t="s">
        <v>12</v>
      </c>
      <c r="D302" s="7" t="str">
        <f>VLOOKUP($C302,Gender!$A:$B,2,FALSE)</f>
        <v>Female</v>
      </c>
      <c r="E302" s="9" t="str">
        <f t="shared" si="4"/>
        <v>INSERT INTO bi4all.dim_names (id_name_pk, name, id_gender_fk) VALUES (302, 'Natália', 'F');</v>
      </c>
    </row>
    <row r="303" spans="1:5" x14ac:dyDescent="0.2">
      <c r="A303" s="7">
        <f>ROW()</f>
        <v>303</v>
      </c>
      <c r="B303" s="7" t="s">
        <v>309</v>
      </c>
      <c r="C303" s="7" t="s">
        <v>12</v>
      </c>
      <c r="D303" s="7" t="str">
        <f>VLOOKUP($C303,Gender!$A:$B,2,FALSE)</f>
        <v>Female</v>
      </c>
      <c r="E303" s="9" t="str">
        <f t="shared" si="4"/>
        <v>INSERT INTO bi4all.dim_names (id_name_pk, name, id_gender_fk) VALUES (303, 'Nathália', 'F');</v>
      </c>
    </row>
    <row r="304" spans="1:5" x14ac:dyDescent="0.2">
      <c r="A304" s="7">
        <f>ROW()</f>
        <v>304</v>
      </c>
      <c r="B304" s="7" t="s">
        <v>310</v>
      </c>
      <c r="C304" s="7" t="s">
        <v>10</v>
      </c>
      <c r="D304" s="7" t="str">
        <f>VLOOKUP($C304,Gender!$A:$B,2,FALSE)</f>
        <v>Male</v>
      </c>
      <c r="E304" s="9" t="str">
        <f t="shared" si="4"/>
        <v>INSERT INTO bi4all.dim_names (id_name_pk, name, id_gender_fk) VALUES (304, 'Natanael', 'M');</v>
      </c>
    </row>
    <row r="305" spans="1:5" x14ac:dyDescent="0.2">
      <c r="A305" s="7">
        <f>ROW()</f>
        <v>305</v>
      </c>
      <c r="B305" s="7" t="s">
        <v>311</v>
      </c>
      <c r="C305" s="7" t="s">
        <v>10</v>
      </c>
      <c r="D305" s="7" t="str">
        <f>VLOOKUP($C305,Gender!$A:$B,2,FALSE)</f>
        <v>Male</v>
      </c>
      <c r="E305" s="9" t="str">
        <f t="shared" si="4"/>
        <v>INSERT INTO bi4all.dim_names (id_name_pk, name, id_gender_fk) VALUES (305, 'Nathan', 'M');</v>
      </c>
    </row>
    <row r="306" spans="1:5" x14ac:dyDescent="0.2">
      <c r="A306" s="7">
        <f>ROW()</f>
        <v>306</v>
      </c>
      <c r="B306" s="7" t="s">
        <v>312</v>
      </c>
      <c r="C306" s="7" t="s">
        <v>10</v>
      </c>
      <c r="D306" s="7" t="str">
        <f>VLOOKUP($C306,Gender!$A:$B,2,FALSE)</f>
        <v>Male</v>
      </c>
      <c r="E306" s="9" t="str">
        <f t="shared" si="4"/>
        <v>INSERT INTO bi4all.dim_names (id_name_pk, name, id_gender_fk) VALUES (306, 'Nicolas', 'M');</v>
      </c>
    </row>
    <row r="307" spans="1:5" x14ac:dyDescent="0.2">
      <c r="A307" s="7">
        <f>ROW()</f>
        <v>307</v>
      </c>
      <c r="B307" s="7" t="s">
        <v>313</v>
      </c>
      <c r="C307" s="7" t="s">
        <v>12</v>
      </c>
      <c r="D307" s="7" t="str">
        <f>VLOOKUP($C307,Gender!$A:$B,2,FALSE)</f>
        <v>Female</v>
      </c>
      <c r="E307" s="9" t="str">
        <f t="shared" si="4"/>
        <v>INSERT INTO bi4all.dim_names (id_name_pk, name, id_gender_fk) VALUES (307, 'Nicole', 'F');</v>
      </c>
    </row>
    <row r="308" spans="1:5" x14ac:dyDescent="0.2">
      <c r="A308" s="7">
        <f>ROW()</f>
        <v>308</v>
      </c>
      <c r="B308" s="7" t="s">
        <v>314</v>
      </c>
      <c r="C308" s="7" t="s">
        <v>10</v>
      </c>
      <c r="D308" s="7" t="str">
        <f>VLOOKUP($C308,Gender!$A:$B,2,FALSE)</f>
        <v>Male</v>
      </c>
      <c r="E308" s="9" t="str">
        <f t="shared" si="4"/>
        <v>INSERT INTO bi4all.dim_names (id_name_pk, name, id_gender_fk) VALUES (308, 'Noah', 'M');</v>
      </c>
    </row>
    <row r="309" spans="1:5" x14ac:dyDescent="0.2">
      <c r="A309" s="7">
        <f>ROW()</f>
        <v>309</v>
      </c>
      <c r="B309" s="7" t="s">
        <v>315</v>
      </c>
      <c r="C309" s="7" t="s">
        <v>10</v>
      </c>
      <c r="D309" s="7" t="str">
        <f>VLOOKUP($C309,Gender!$A:$B,2,FALSE)</f>
        <v>Male</v>
      </c>
      <c r="E309" s="9" t="str">
        <f t="shared" si="4"/>
        <v>INSERT INTO bi4all.dim_names (id_name_pk, name, id_gender_fk) VALUES (309, 'Octávio', 'M');</v>
      </c>
    </row>
    <row r="310" spans="1:5" x14ac:dyDescent="0.2">
      <c r="A310" s="7">
        <f>ROW()</f>
        <v>310</v>
      </c>
      <c r="B310" s="7" t="s">
        <v>316</v>
      </c>
      <c r="C310" s="7" t="s">
        <v>10</v>
      </c>
      <c r="D310" s="7" t="str">
        <f>VLOOKUP($C310,Gender!$A:$B,2,FALSE)</f>
        <v>Male</v>
      </c>
      <c r="E310" s="9" t="str">
        <f t="shared" si="4"/>
        <v>INSERT INTO bi4all.dim_names (id_name_pk, name, id_gender_fk) VALUES (310, 'Oliver', 'M');</v>
      </c>
    </row>
    <row r="311" spans="1:5" x14ac:dyDescent="0.2">
      <c r="A311" s="7">
        <f>ROW()</f>
        <v>311</v>
      </c>
      <c r="B311" s="7" t="s">
        <v>317</v>
      </c>
      <c r="C311" s="7" t="s">
        <v>12</v>
      </c>
      <c r="D311" s="7" t="str">
        <f>VLOOKUP($C311,Gender!$A:$B,2,FALSE)</f>
        <v>Female</v>
      </c>
      <c r="E311" s="9" t="str">
        <f t="shared" si="4"/>
        <v>INSERT INTO bi4all.dim_names (id_name_pk, name, id_gender_fk) VALUES (311, 'Olívia', 'F');</v>
      </c>
    </row>
    <row r="312" spans="1:5" x14ac:dyDescent="0.2">
      <c r="A312" s="7">
        <f>ROW()</f>
        <v>312</v>
      </c>
      <c r="B312" s="7" t="s">
        <v>318</v>
      </c>
      <c r="C312" s="7" t="s">
        <v>10</v>
      </c>
      <c r="D312" s="7" t="str">
        <f>VLOOKUP($C312,Gender!$A:$B,2,FALSE)</f>
        <v>Male</v>
      </c>
      <c r="E312" s="9" t="str">
        <f t="shared" si="4"/>
        <v>INSERT INTO bi4all.dim_names (id_name_pk, name, id_gender_fk) VALUES (312, 'Otávio', 'M');</v>
      </c>
    </row>
    <row r="313" spans="1:5" x14ac:dyDescent="0.2">
      <c r="A313" s="7">
        <f>ROW()</f>
        <v>313</v>
      </c>
      <c r="B313" s="7" t="s">
        <v>319</v>
      </c>
      <c r="C313" s="7" t="s">
        <v>10</v>
      </c>
      <c r="D313" s="7" t="str">
        <f>VLOOKUP($C313,Gender!$A:$B,2,FALSE)</f>
        <v>Male</v>
      </c>
      <c r="E313" s="9" t="str">
        <f t="shared" si="4"/>
        <v>INSERT INTO bi4all.dim_names (id_name_pk, name, id_gender_fk) VALUES (313, 'Pablo', 'M');</v>
      </c>
    </row>
    <row r="314" spans="1:5" x14ac:dyDescent="0.2">
      <c r="A314" s="7">
        <f>ROW()</f>
        <v>314</v>
      </c>
      <c r="B314" s="7" t="s">
        <v>320</v>
      </c>
      <c r="C314" s="7" t="s">
        <v>12</v>
      </c>
      <c r="D314" s="7" t="str">
        <f>VLOOKUP($C314,Gender!$A:$B,2,FALSE)</f>
        <v>Female</v>
      </c>
      <c r="E314" s="9" t="str">
        <f t="shared" si="4"/>
        <v>INSERT INTO bi4all.dim_names (id_name_pk, name, id_gender_fk) VALUES (314, 'Paloma', 'F');</v>
      </c>
    </row>
    <row r="315" spans="1:5" x14ac:dyDescent="0.2">
      <c r="A315" s="7">
        <f>ROW()</f>
        <v>315</v>
      </c>
      <c r="B315" s="7" t="s">
        <v>321</v>
      </c>
      <c r="C315" s="7" t="s">
        <v>10</v>
      </c>
      <c r="D315" s="7" t="str">
        <f>VLOOKUP($C315,Gender!$A:$B,2,FALSE)</f>
        <v>Male</v>
      </c>
      <c r="E315" s="9" t="str">
        <f t="shared" si="4"/>
        <v>INSERT INTO bi4all.dim_names (id_name_pk, name, id_gender_fk) VALUES (315, 'Peter', 'M');</v>
      </c>
    </row>
    <row r="316" spans="1:5" x14ac:dyDescent="0.2">
      <c r="A316" s="7">
        <f>ROW()</f>
        <v>316</v>
      </c>
      <c r="B316" s="7" t="s">
        <v>322</v>
      </c>
      <c r="C316" s="7" t="s">
        <v>10</v>
      </c>
      <c r="D316" s="7" t="str">
        <f>VLOOKUP($C316,Gender!$A:$B,2,FALSE)</f>
        <v>Male</v>
      </c>
      <c r="E316" s="9" t="str">
        <f t="shared" si="4"/>
        <v>INSERT INTO bi4all.dim_names (id_name_pk, name, id_gender_fk) VALUES (316, 'Pedro', 'M');</v>
      </c>
    </row>
    <row r="317" spans="1:5" x14ac:dyDescent="0.2">
      <c r="A317" s="7">
        <f>ROW()</f>
        <v>317</v>
      </c>
      <c r="B317" s="7" t="s">
        <v>323</v>
      </c>
      <c r="C317" s="7" t="s">
        <v>10</v>
      </c>
      <c r="D317" s="7" t="str">
        <f>VLOOKUP($C317,Gender!$A:$B,2,FALSE)</f>
        <v>Male</v>
      </c>
      <c r="E317" s="9" t="str">
        <f t="shared" si="4"/>
        <v>INSERT INTO bi4all.dim_names (id_name_pk, name, id_gender_fk) VALUES (317, 'Pedro Henrique', 'M');</v>
      </c>
    </row>
    <row r="318" spans="1:5" x14ac:dyDescent="0.2">
      <c r="A318" s="7">
        <f>ROW()</f>
        <v>318</v>
      </c>
      <c r="B318" s="7" t="s">
        <v>324</v>
      </c>
      <c r="C318" s="7" t="s">
        <v>10</v>
      </c>
      <c r="D318" s="7" t="str">
        <f>VLOOKUP($C318,Gender!$A:$B,2,FALSE)</f>
        <v>Male</v>
      </c>
      <c r="E318" s="9" t="str">
        <f t="shared" si="4"/>
        <v>INSERT INTO bi4all.dim_names (id_name_pk, name, id_gender_fk) VALUES (318, 'Pedro Lucas', 'M');</v>
      </c>
    </row>
    <row r="319" spans="1:5" x14ac:dyDescent="0.2">
      <c r="A319" s="7">
        <f>ROW()</f>
        <v>319</v>
      </c>
      <c r="B319" s="7" t="s">
        <v>325</v>
      </c>
      <c r="C319" s="7" t="s">
        <v>10</v>
      </c>
      <c r="D319" s="7" t="str">
        <f>VLOOKUP($C319,Gender!$A:$B,2,FALSE)</f>
        <v>Male</v>
      </c>
      <c r="E319" s="9" t="str">
        <f t="shared" si="4"/>
        <v>INSERT INTO bi4all.dim_names (id_name_pk, name, id_gender_fk) VALUES (319, 'Pedro Miguel', 'M');</v>
      </c>
    </row>
    <row r="320" spans="1:5" x14ac:dyDescent="0.2">
      <c r="A320" s="7">
        <f>ROW()</f>
        <v>320</v>
      </c>
      <c r="B320" s="7" t="s">
        <v>326</v>
      </c>
      <c r="C320" s="7" t="s">
        <v>10</v>
      </c>
      <c r="D320" s="7" t="str">
        <f>VLOOKUP($C320,Gender!$A:$B,2,FALSE)</f>
        <v>Male</v>
      </c>
      <c r="E320" s="9" t="str">
        <f t="shared" si="4"/>
        <v>INSERT INTO bi4all.dim_names (id_name_pk, name, id_gender_fk) VALUES (320, 'Péricles', 'M');</v>
      </c>
    </row>
    <row r="321" spans="1:5" x14ac:dyDescent="0.2">
      <c r="A321" s="7">
        <f>ROW()</f>
        <v>321</v>
      </c>
      <c r="B321" s="7" t="s">
        <v>327</v>
      </c>
      <c r="C321" s="7" t="s">
        <v>12</v>
      </c>
      <c r="D321" s="7" t="str">
        <f>VLOOKUP($C321,Gender!$A:$B,2,FALSE)</f>
        <v>Female</v>
      </c>
      <c r="E321" s="9" t="str">
        <f t="shared" si="4"/>
        <v>INSERT INTO bi4all.dim_names (id_name_pk, name, id_gender_fk) VALUES (321, 'Pietra', 'F');</v>
      </c>
    </row>
    <row r="322" spans="1:5" x14ac:dyDescent="0.2">
      <c r="A322" s="7">
        <f>ROW()</f>
        <v>322</v>
      </c>
      <c r="B322" s="7" t="s">
        <v>328</v>
      </c>
      <c r="C322" s="7" t="s">
        <v>10</v>
      </c>
      <c r="D322" s="7" t="str">
        <f>VLOOKUP($C322,Gender!$A:$B,2,FALSE)</f>
        <v>Male</v>
      </c>
      <c r="E322" s="9" t="str">
        <f t="shared" si="4"/>
        <v>INSERT INTO bi4all.dim_names (id_name_pk, name, id_gender_fk) VALUES (322, 'Pietro', 'M');</v>
      </c>
    </row>
    <row r="323" spans="1:5" x14ac:dyDescent="0.2">
      <c r="A323" s="7">
        <f>ROW()</f>
        <v>323</v>
      </c>
      <c r="B323" s="7" t="s">
        <v>329</v>
      </c>
      <c r="C323" s="7" t="s">
        <v>12</v>
      </c>
      <c r="D323" s="7" t="str">
        <f>VLOOKUP($C323,Gender!$A:$B,2,FALSE)</f>
        <v>Female</v>
      </c>
      <c r="E323" s="9" t="str">
        <f t="shared" si="4"/>
        <v>INSERT INTO bi4all.dim_names (id_name_pk, name, id_gender_fk) VALUES (323, 'Rachel', 'F');</v>
      </c>
    </row>
    <row r="324" spans="1:5" x14ac:dyDescent="0.2">
      <c r="A324" s="7">
        <f>ROW()</f>
        <v>324</v>
      </c>
      <c r="B324" s="7" t="s">
        <v>330</v>
      </c>
      <c r="C324" s="7" t="s">
        <v>10</v>
      </c>
      <c r="D324" s="7" t="str">
        <f>VLOOKUP($C324,Gender!$A:$B,2,FALSE)</f>
        <v>Male</v>
      </c>
      <c r="E324" s="9" t="str">
        <f t="shared" si="4"/>
        <v>INSERT INTO bi4all.dim_names (id_name_pk, name, id_gender_fk) VALUES (324, 'Rafael', 'M');</v>
      </c>
    </row>
    <row r="325" spans="1:5" x14ac:dyDescent="0.2">
      <c r="A325" s="7">
        <f>ROW()</f>
        <v>325</v>
      </c>
      <c r="B325" s="7" t="s">
        <v>331</v>
      </c>
      <c r="C325" s="7" t="s">
        <v>12</v>
      </c>
      <c r="D325" s="7" t="str">
        <f>VLOOKUP($C325,Gender!$A:$B,2,FALSE)</f>
        <v>Female</v>
      </c>
      <c r="E325" s="9" t="str">
        <f t="shared" si="4"/>
        <v>INSERT INTO bi4all.dim_names (id_name_pk, name, id_gender_fk) VALUES (325, 'Rafaela', 'F');</v>
      </c>
    </row>
    <row r="326" spans="1:5" x14ac:dyDescent="0.2">
      <c r="A326" s="7">
        <f>ROW()</f>
        <v>326</v>
      </c>
      <c r="B326" s="7" t="s">
        <v>332</v>
      </c>
      <c r="C326" s="7" t="s">
        <v>12</v>
      </c>
      <c r="D326" s="7" t="str">
        <f>VLOOKUP($C326,Gender!$A:$B,2,FALSE)</f>
        <v>Female</v>
      </c>
      <c r="E326" s="9" t="str">
        <f t="shared" ref="E326:E367" si="5">"INSERT INTO " &amp; $B$1 &amp; "." &amp; $B$2 &amp; " (" &amp; $A$4 &amp; ", " &amp;$B$4 &amp; ", " &amp; $C$4 &amp;  ") VALUES (" &amp; $A326 &amp; ", '" &amp; $B326 &amp; "', '" &amp; $C326 &amp; "');"</f>
        <v>INSERT INTO bi4all.dim_names (id_name_pk, name, id_gender_fk) VALUES (326, 'Rainah', 'F');</v>
      </c>
    </row>
    <row r="327" spans="1:5" x14ac:dyDescent="0.2">
      <c r="A327" s="7">
        <f>ROW()</f>
        <v>327</v>
      </c>
      <c r="B327" s="7" t="s">
        <v>333</v>
      </c>
      <c r="C327" s="7" t="s">
        <v>12</v>
      </c>
      <c r="D327" s="7" t="str">
        <f>VLOOKUP($C327,Gender!$A:$B,2,FALSE)</f>
        <v>Female</v>
      </c>
      <c r="E327" s="9" t="str">
        <f t="shared" si="5"/>
        <v>INSERT INTO bi4all.dim_names (id_name_pk, name, id_gender_fk) VALUES (327, 'Raquel', 'F');</v>
      </c>
    </row>
    <row r="328" spans="1:5" x14ac:dyDescent="0.2">
      <c r="A328" s="7">
        <f>ROW()</f>
        <v>328</v>
      </c>
      <c r="B328" s="7" t="s">
        <v>334</v>
      </c>
      <c r="C328" s="7" t="s">
        <v>10</v>
      </c>
      <c r="D328" s="7" t="str">
        <f>VLOOKUP($C328,Gender!$A:$B,2,FALSE)</f>
        <v>Male</v>
      </c>
      <c r="E328" s="9" t="str">
        <f t="shared" si="5"/>
        <v>INSERT INTO bi4all.dim_names (id_name_pk, name, id_gender_fk) VALUES (328, 'Raul', 'M');</v>
      </c>
    </row>
    <row r="329" spans="1:5" x14ac:dyDescent="0.2">
      <c r="A329" s="7">
        <f>ROW()</f>
        <v>329</v>
      </c>
      <c r="B329" s="7" t="s">
        <v>335</v>
      </c>
      <c r="C329" s="7" t="s">
        <v>12</v>
      </c>
      <c r="D329" s="7" t="str">
        <f>VLOOKUP($C329,Gender!$A:$B,2,FALSE)</f>
        <v>Female</v>
      </c>
      <c r="E329" s="9" t="str">
        <f t="shared" si="5"/>
        <v>INSERT INTO bi4all.dim_names (id_name_pk, name, id_gender_fk) VALUES (329, 'Rebeca', 'F');</v>
      </c>
    </row>
    <row r="330" spans="1:5" x14ac:dyDescent="0.2">
      <c r="A330" s="7">
        <f>ROW()</f>
        <v>330</v>
      </c>
      <c r="B330" s="7" t="s">
        <v>336</v>
      </c>
      <c r="C330" s="7" t="s">
        <v>12</v>
      </c>
      <c r="D330" s="7" t="str">
        <f>VLOOKUP($C330,Gender!$A:$B,2,FALSE)</f>
        <v>Female</v>
      </c>
      <c r="E330" s="9" t="str">
        <f t="shared" si="5"/>
        <v>INSERT INTO bi4all.dim_names (id_name_pk, name, id_gender_fk) VALUES (330, 'Rebecca', 'F');</v>
      </c>
    </row>
    <row r="331" spans="1:5" x14ac:dyDescent="0.2">
      <c r="A331" s="7">
        <f>ROW()</f>
        <v>331</v>
      </c>
      <c r="B331" s="7" t="s">
        <v>337</v>
      </c>
      <c r="C331" s="7" t="s">
        <v>10</v>
      </c>
      <c r="D331" s="7" t="str">
        <f>VLOOKUP($C331,Gender!$A:$B,2,FALSE)</f>
        <v>Male</v>
      </c>
      <c r="E331" s="9" t="str">
        <f t="shared" si="5"/>
        <v>INSERT INTO bi4all.dim_names (id_name_pk, name, id_gender_fk) VALUES (331, 'Renato', 'M');</v>
      </c>
    </row>
    <row r="332" spans="1:5" x14ac:dyDescent="0.2">
      <c r="A332" s="7">
        <f>ROW()</f>
        <v>332</v>
      </c>
      <c r="B332" s="7" t="s">
        <v>338</v>
      </c>
      <c r="C332" s="7" t="s">
        <v>10</v>
      </c>
      <c r="D332" s="7" t="str">
        <f>VLOOKUP($C332,Gender!$A:$B,2,FALSE)</f>
        <v>Male</v>
      </c>
      <c r="E332" s="9" t="str">
        <f t="shared" si="5"/>
        <v>INSERT INTO bi4all.dim_names (id_name_pk, name, id_gender_fk) VALUES (332, 'Rodrigo', 'M');</v>
      </c>
    </row>
    <row r="333" spans="1:5" x14ac:dyDescent="0.2">
      <c r="A333" s="7">
        <f>ROW()</f>
        <v>333</v>
      </c>
      <c r="B333" s="7" t="s">
        <v>339</v>
      </c>
      <c r="C333" s="7" t="s">
        <v>10</v>
      </c>
      <c r="D333" s="7" t="str">
        <f>VLOOKUP($C333,Gender!$A:$B,2,FALSE)</f>
        <v>Male</v>
      </c>
      <c r="E333" s="9" t="str">
        <f t="shared" si="5"/>
        <v>INSERT INTO bi4all.dim_names (id_name_pk, name, id_gender_fk) VALUES (333, 'Ruan', 'M');</v>
      </c>
    </row>
    <row r="334" spans="1:5" x14ac:dyDescent="0.2">
      <c r="A334" s="7">
        <f>ROW()</f>
        <v>334</v>
      </c>
      <c r="B334" s="7" t="s">
        <v>340</v>
      </c>
      <c r="C334" s="7" t="s">
        <v>10</v>
      </c>
      <c r="D334" s="7" t="str">
        <f>VLOOKUP($C334,Gender!$A:$B,2,FALSE)</f>
        <v>Male</v>
      </c>
      <c r="E334" s="9" t="str">
        <f t="shared" si="5"/>
        <v>INSERT INTO bi4all.dim_names (id_name_pk, name, id_gender_fk) VALUES (334, 'Ryan', 'M');</v>
      </c>
    </row>
    <row r="335" spans="1:5" x14ac:dyDescent="0.2">
      <c r="A335" s="7">
        <f>ROW()</f>
        <v>335</v>
      </c>
      <c r="B335" s="7" t="s">
        <v>341</v>
      </c>
      <c r="C335" s="7" t="s">
        <v>10</v>
      </c>
      <c r="D335" s="7" t="str">
        <f>VLOOKUP($C335,Gender!$A:$B,2,FALSE)</f>
        <v>Male</v>
      </c>
      <c r="E335" s="9" t="str">
        <f t="shared" si="5"/>
        <v>INSERT INTO bi4all.dim_names (id_name_pk, name, id_gender_fk) VALUES (335, 'Sammuel', 'M');</v>
      </c>
    </row>
    <row r="336" spans="1:5" x14ac:dyDescent="0.2">
      <c r="A336" s="7">
        <f>ROW()</f>
        <v>336</v>
      </c>
      <c r="B336" s="7" t="s">
        <v>342</v>
      </c>
      <c r="C336" s="7" t="s">
        <v>10</v>
      </c>
      <c r="D336" s="7" t="str">
        <f>VLOOKUP($C336,Gender!$A:$B,2,FALSE)</f>
        <v>Male</v>
      </c>
      <c r="E336" s="9" t="str">
        <f t="shared" si="5"/>
        <v>INSERT INTO bi4all.dim_names (id_name_pk, name, id_gender_fk) VALUES (336, 'Samuel', 'M');</v>
      </c>
    </row>
    <row r="337" spans="1:5" x14ac:dyDescent="0.2">
      <c r="A337" s="7">
        <f>ROW()</f>
        <v>337</v>
      </c>
      <c r="B337" s="7" t="s">
        <v>343</v>
      </c>
      <c r="C337" s="7" t="s">
        <v>12</v>
      </c>
      <c r="D337" s="7" t="str">
        <f>VLOOKUP($C337,Gender!$A:$B,2,FALSE)</f>
        <v>Female</v>
      </c>
      <c r="E337" s="9" t="str">
        <f t="shared" si="5"/>
        <v>INSERT INTO bi4all.dim_names (id_name_pk, name, id_gender_fk) VALUES (337, 'Sarah', 'F');</v>
      </c>
    </row>
    <row r="338" spans="1:5" x14ac:dyDescent="0.2">
      <c r="A338" s="7">
        <f>ROW()</f>
        <v>338</v>
      </c>
      <c r="B338" s="7" t="s">
        <v>344</v>
      </c>
      <c r="C338" s="7" t="s">
        <v>12</v>
      </c>
      <c r="D338" s="7" t="str">
        <f>VLOOKUP($C338,Gender!$A:$B,2,FALSE)</f>
        <v>Female</v>
      </c>
      <c r="E338" s="9" t="str">
        <f t="shared" si="5"/>
        <v>INSERT INTO bi4all.dim_names (id_name_pk, name, id_gender_fk) VALUES (338, 'Sophia', 'F');</v>
      </c>
    </row>
    <row r="339" spans="1:5" x14ac:dyDescent="0.2">
      <c r="A339" s="7">
        <f>ROW()</f>
        <v>339</v>
      </c>
      <c r="B339" s="7" t="s">
        <v>345</v>
      </c>
      <c r="C339" s="7" t="s">
        <v>12</v>
      </c>
      <c r="D339" s="7" t="str">
        <f>VLOOKUP($C339,Gender!$A:$B,2,FALSE)</f>
        <v>Female</v>
      </c>
      <c r="E339" s="9" t="str">
        <f t="shared" si="5"/>
        <v>INSERT INTO bi4all.dim_names (id_name_pk, name, id_gender_fk) VALUES (339, 'Sophie', 'F');</v>
      </c>
    </row>
    <row r="340" spans="1:5" x14ac:dyDescent="0.2">
      <c r="A340" s="7">
        <f>ROW()</f>
        <v>340</v>
      </c>
      <c r="B340" s="7" t="s">
        <v>346</v>
      </c>
      <c r="C340" s="7" t="s">
        <v>12</v>
      </c>
      <c r="D340" s="7" t="str">
        <f>VLOOKUP($C340,Gender!$A:$B,2,FALSE)</f>
        <v>Female</v>
      </c>
      <c r="E340" s="9" t="str">
        <f t="shared" si="5"/>
        <v>INSERT INTO bi4all.dim_names (id_name_pk, name, id_gender_fk) VALUES (340, 'Stella', 'F');</v>
      </c>
    </row>
    <row r="341" spans="1:5" x14ac:dyDescent="0.2">
      <c r="A341" s="7">
        <f>ROW()</f>
        <v>341</v>
      </c>
      <c r="B341" s="7" t="s">
        <v>347</v>
      </c>
      <c r="C341" s="7" t="s">
        <v>10</v>
      </c>
      <c r="D341" s="7" t="str">
        <f>VLOOKUP($C341,Gender!$A:$B,2,FALSE)</f>
        <v>Male</v>
      </c>
      <c r="E341" s="9" t="str">
        <f t="shared" si="5"/>
        <v>INSERT INTO bi4all.dim_names (id_name_pk, name, id_gender_fk) VALUES (341, 'Theo', 'M');</v>
      </c>
    </row>
    <row r="342" spans="1:5" x14ac:dyDescent="0.2">
      <c r="A342" s="7">
        <f>ROW()</f>
        <v>342</v>
      </c>
      <c r="B342" s="7" t="s">
        <v>348</v>
      </c>
      <c r="C342" s="7" t="s">
        <v>10</v>
      </c>
      <c r="D342" s="7" t="str">
        <f>VLOOKUP($C342,Gender!$A:$B,2,FALSE)</f>
        <v>Male</v>
      </c>
      <c r="E342" s="9" t="str">
        <f t="shared" si="5"/>
        <v>INSERT INTO bi4all.dim_names (id_name_pk, name, id_gender_fk) VALUES (342, 'Théo', 'M');</v>
      </c>
    </row>
    <row r="343" spans="1:5" x14ac:dyDescent="0.2">
      <c r="A343" s="7">
        <f>ROW()</f>
        <v>343</v>
      </c>
      <c r="B343" s="7" t="s">
        <v>349</v>
      </c>
      <c r="C343" s="7" t="s">
        <v>10</v>
      </c>
      <c r="D343" s="7" t="str">
        <f>VLOOKUP($C343,Gender!$A:$B,2,FALSE)</f>
        <v>Male</v>
      </c>
      <c r="E343" s="9" t="str">
        <f t="shared" si="5"/>
        <v>INSERT INTO bi4all.dim_names (id_name_pk, name, id_gender_fk) VALUES (343, 'Thiago', 'M');</v>
      </c>
    </row>
    <row r="344" spans="1:5" x14ac:dyDescent="0.2">
      <c r="A344" s="7">
        <f>ROW()</f>
        <v>344</v>
      </c>
      <c r="B344" s="7" t="s">
        <v>350</v>
      </c>
      <c r="C344" s="7" t="s">
        <v>10</v>
      </c>
      <c r="D344" s="7" t="str">
        <f>VLOOKUP($C344,Gender!$A:$B,2,FALSE)</f>
        <v>Male</v>
      </c>
      <c r="E344" s="9" t="str">
        <f t="shared" si="5"/>
        <v>INSERT INTO bi4all.dim_names (id_name_pk, name, id_gender_fk) VALUES (344, 'Thomas', 'M');</v>
      </c>
    </row>
    <row r="345" spans="1:5" x14ac:dyDescent="0.2">
      <c r="A345" s="7">
        <f>ROW()</f>
        <v>345</v>
      </c>
      <c r="B345" s="7" t="s">
        <v>351</v>
      </c>
      <c r="C345" s="7" t="s">
        <v>10</v>
      </c>
      <c r="D345" s="7" t="str">
        <f>VLOOKUP($C345,Gender!$A:$B,2,FALSE)</f>
        <v>Male</v>
      </c>
      <c r="E345" s="9" t="str">
        <f t="shared" si="5"/>
        <v>INSERT INTO bi4all.dim_names (id_name_pk, name, id_gender_fk) VALUES (345, 'Tiago', 'M');</v>
      </c>
    </row>
    <row r="346" spans="1:5" x14ac:dyDescent="0.2">
      <c r="A346" s="7">
        <f>ROW()</f>
        <v>346</v>
      </c>
      <c r="B346" s="7" t="s">
        <v>352</v>
      </c>
      <c r="C346" s="7" t="s">
        <v>10</v>
      </c>
      <c r="D346" s="7" t="str">
        <f>VLOOKUP($C346,Gender!$A:$B,2,FALSE)</f>
        <v>Male</v>
      </c>
      <c r="E346" s="9" t="str">
        <f t="shared" si="5"/>
        <v>INSERT INTO bi4all.dim_names (id_name_pk, name, id_gender_fk) VALUES (346, 'Tomas', 'M');</v>
      </c>
    </row>
    <row r="347" spans="1:5" x14ac:dyDescent="0.2">
      <c r="A347" s="7">
        <f>ROW()</f>
        <v>347</v>
      </c>
      <c r="B347" s="7" t="s">
        <v>353</v>
      </c>
      <c r="C347" s="7" t="s">
        <v>10</v>
      </c>
      <c r="D347" s="7" t="str">
        <f>VLOOKUP($C347,Gender!$A:$B,2,FALSE)</f>
        <v>Male</v>
      </c>
      <c r="E347" s="9" t="str">
        <f t="shared" si="5"/>
        <v>INSERT INTO bi4all.dim_names (id_name_pk, name, id_gender_fk) VALUES (347, 'Tomás', 'M');</v>
      </c>
    </row>
    <row r="348" spans="1:5" x14ac:dyDescent="0.2">
      <c r="A348" s="7">
        <f>ROW()</f>
        <v>348</v>
      </c>
      <c r="B348" s="7" t="s">
        <v>354</v>
      </c>
      <c r="C348" s="7" t="s">
        <v>10</v>
      </c>
      <c r="D348" s="7" t="str">
        <f>VLOOKUP($C348,Gender!$A:$B,2,FALSE)</f>
        <v>Male</v>
      </c>
      <c r="E348" s="9" t="str">
        <f t="shared" si="5"/>
        <v>INSERT INTO bi4all.dim_names (id_name_pk, name, id_gender_fk) VALUES (348, 'Vagner', 'M');</v>
      </c>
    </row>
    <row r="349" spans="1:5" x14ac:dyDescent="0.2">
      <c r="A349" s="7">
        <f>ROW()</f>
        <v>349</v>
      </c>
      <c r="B349" s="7" t="s">
        <v>355</v>
      </c>
      <c r="C349" s="7" t="s">
        <v>12</v>
      </c>
      <c r="D349" s="7" t="str">
        <f>VLOOKUP($C349,Gender!$A:$B,2,FALSE)</f>
        <v>Female</v>
      </c>
      <c r="E349" s="9" t="str">
        <f t="shared" si="5"/>
        <v>INSERT INTO bi4all.dim_names (id_name_pk, name, id_gender_fk) VALUES (349, 'Valentina', 'F');</v>
      </c>
    </row>
    <row r="350" spans="1:5" x14ac:dyDescent="0.2">
      <c r="A350" s="7">
        <f>ROW()</f>
        <v>350</v>
      </c>
      <c r="B350" s="7" t="s">
        <v>356</v>
      </c>
      <c r="C350" s="7" t="s">
        <v>12</v>
      </c>
      <c r="D350" s="7" t="str">
        <f>VLOOKUP($C350,Gender!$A:$B,2,FALSE)</f>
        <v>Female</v>
      </c>
      <c r="E350" s="9" t="str">
        <f t="shared" si="5"/>
        <v>INSERT INTO bi4all.dim_names (id_name_pk, name, id_gender_fk) VALUES (350, 'Vanessa', 'F');</v>
      </c>
    </row>
    <row r="351" spans="1:5" x14ac:dyDescent="0.2">
      <c r="A351" s="7">
        <f>ROW()</f>
        <v>351</v>
      </c>
      <c r="B351" s="7" t="s">
        <v>357</v>
      </c>
      <c r="C351" s="7" t="s">
        <v>12</v>
      </c>
      <c r="D351" s="7" t="str">
        <f>VLOOKUP($C351,Gender!$A:$B,2,FALSE)</f>
        <v>Female</v>
      </c>
      <c r="E351" s="9" t="str">
        <f t="shared" si="5"/>
        <v>INSERT INTO bi4all.dim_names (id_name_pk, name, id_gender_fk) VALUES (351, 'Vera Lucia', 'F');</v>
      </c>
    </row>
    <row r="352" spans="1:5" x14ac:dyDescent="0.2">
      <c r="A352" s="7">
        <f>ROW()</f>
        <v>352</v>
      </c>
      <c r="B352" s="7" t="s">
        <v>358</v>
      </c>
      <c r="C352" s="7" t="s">
        <v>10</v>
      </c>
      <c r="D352" s="7" t="str">
        <f>VLOOKUP($C352,Gender!$A:$B,2,FALSE)</f>
        <v>Male</v>
      </c>
      <c r="E352" s="9" t="str">
        <f t="shared" si="5"/>
        <v>INSERT INTO bi4all.dim_names (id_name_pk, name, id_gender_fk) VALUES (352, 'Vicent', 'M');</v>
      </c>
    </row>
    <row r="353" spans="1:5" x14ac:dyDescent="0.2">
      <c r="A353" s="7">
        <f>ROW()</f>
        <v>353</v>
      </c>
      <c r="B353" s="7" t="s">
        <v>359</v>
      </c>
      <c r="C353" s="7" t="s">
        <v>10</v>
      </c>
      <c r="D353" s="7" t="str">
        <f>VLOOKUP($C353,Gender!$A:$B,2,FALSE)</f>
        <v>Male</v>
      </c>
      <c r="E353" s="9" t="str">
        <f t="shared" si="5"/>
        <v>INSERT INTO bi4all.dim_names (id_name_pk, name, id_gender_fk) VALUES (353, 'Vicente', 'M');</v>
      </c>
    </row>
    <row r="354" spans="1:5" x14ac:dyDescent="0.2">
      <c r="A354" s="7">
        <f>ROW()</f>
        <v>354</v>
      </c>
      <c r="B354" s="7" t="s">
        <v>360</v>
      </c>
      <c r="C354" s="7" t="s">
        <v>10</v>
      </c>
      <c r="D354" s="7" t="str">
        <f>VLOOKUP($C354,Gender!$A:$B,2,FALSE)</f>
        <v>Male</v>
      </c>
      <c r="E354" s="9" t="str">
        <f t="shared" si="5"/>
        <v>INSERT INTO bi4all.dim_names (id_name_pk, name, id_gender_fk) VALUES (354, 'Victor', 'M');</v>
      </c>
    </row>
    <row r="355" spans="1:5" x14ac:dyDescent="0.2">
      <c r="A355" s="7">
        <f>ROW()</f>
        <v>355</v>
      </c>
      <c r="B355" s="7" t="s">
        <v>361</v>
      </c>
      <c r="C355" s="7" t="s">
        <v>10</v>
      </c>
      <c r="D355" s="7" t="str">
        <f>VLOOKUP($C355,Gender!$A:$B,2,FALSE)</f>
        <v>Male</v>
      </c>
      <c r="E355" s="9" t="str">
        <f t="shared" si="5"/>
        <v>INSERT INTO bi4all.dim_names (id_name_pk, name, id_gender_fk) VALUES (355, 'Victor Hugo', 'M');</v>
      </c>
    </row>
    <row r="356" spans="1:5" x14ac:dyDescent="0.2">
      <c r="A356" s="7">
        <f>ROW()</f>
        <v>356</v>
      </c>
      <c r="B356" s="7" t="s">
        <v>362</v>
      </c>
      <c r="C356" s="7" t="s">
        <v>12</v>
      </c>
      <c r="D356" s="7" t="str">
        <f>VLOOKUP($C356,Gender!$A:$B,2,FALSE)</f>
        <v>Female</v>
      </c>
      <c r="E356" s="9" t="str">
        <f t="shared" si="5"/>
        <v>INSERT INTO bi4all.dim_names (id_name_pk, name, id_gender_fk) VALUES (356, 'Victória', 'F');</v>
      </c>
    </row>
    <row r="357" spans="1:5" x14ac:dyDescent="0.2">
      <c r="A357" s="7">
        <f>ROW()</f>
        <v>357</v>
      </c>
      <c r="B357" s="7" t="s">
        <v>363</v>
      </c>
      <c r="C357" s="7" t="s">
        <v>10</v>
      </c>
      <c r="D357" s="7" t="str">
        <f>VLOOKUP($C357,Gender!$A:$B,2,FALSE)</f>
        <v>Male</v>
      </c>
      <c r="E357" s="9" t="str">
        <f t="shared" si="5"/>
        <v>INSERT INTO bi4all.dim_names (id_name_pk, name, id_gender_fk) VALUES (357, 'Vinicios', 'M');</v>
      </c>
    </row>
    <row r="358" spans="1:5" x14ac:dyDescent="0.2">
      <c r="A358" s="7">
        <f>ROW()</f>
        <v>358</v>
      </c>
      <c r="B358" s="7" t="s">
        <v>364</v>
      </c>
      <c r="C358" s="7" t="s">
        <v>10</v>
      </c>
      <c r="D358" s="7" t="str">
        <f>VLOOKUP($C358,Gender!$A:$B,2,FALSE)</f>
        <v>Male</v>
      </c>
      <c r="E358" s="9" t="str">
        <f t="shared" si="5"/>
        <v>INSERT INTO bi4all.dim_names (id_name_pk, name, id_gender_fk) VALUES (358, 'Vinícius', 'M');</v>
      </c>
    </row>
    <row r="359" spans="1:5" x14ac:dyDescent="0.2">
      <c r="A359" s="7">
        <f>ROW()</f>
        <v>359</v>
      </c>
      <c r="B359" s="7" t="s">
        <v>365</v>
      </c>
      <c r="C359" s="7" t="s">
        <v>10</v>
      </c>
      <c r="D359" s="7" t="str">
        <f>VLOOKUP($C359,Gender!$A:$B,2,FALSE)</f>
        <v>Male</v>
      </c>
      <c r="E359" s="9" t="str">
        <f t="shared" si="5"/>
        <v>INSERT INTO bi4all.dim_names (id_name_pk, name, id_gender_fk) VALUES (359, 'Vitor', 'M');</v>
      </c>
    </row>
    <row r="360" spans="1:5" x14ac:dyDescent="0.2">
      <c r="A360" s="7">
        <f>ROW()</f>
        <v>360</v>
      </c>
      <c r="B360" s="7" t="s">
        <v>366</v>
      </c>
      <c r="C360" s="7" t="s">
        <v>12</v>
      </c>
      <c r="D360" s="7" t="str">
        <f>VLOOKUP($C360,Gender!$A:$B,2,FALSE)</f>
        <v>Female</v>
      </c>
      <c r="E360" s="9" t="str">
        <f t="shared" si="5"/>
        <v>INSERT INTO bi4all.dim_names (id_name_pk, name, id_gender_fk) VALUES (360, 'Vitória', 'F');</v>
      </c>
    </row>
    <row r="361" spans="1:5" x14ac:dyDescent="0.2">
      <c r="A361" s="7">
        <f>ROW()</f>
        <v>361</v>
      </c>
      <c r="B361" s="7" t="s">
        <v>367</v>
      </c>
      <c r="C361" s="7" t="s">
        <v>10</v>
      </c>
      <c r="D361" s="7" t="str">
        <f>VLOOKUP($C361,Gender!$A:$B,2,FALSE)</f>
        <v>Male</v>
      </c>
      <c r="E361" s="9" t="str">
        <f t="shared" si="5"/>
        <v>INSERT INTO bi4all.dim_names (id_name_pk, name, id_gender_fk) VALUES (361, 'Wagner', 'M');</v>
      </c>
    </row>
    <row r="362" spans="1:5" x14ac:dyDescent="0.2">
      <c r="A362" s="7">
        <f>ROW()</f>
        <v>362</v>
      </c>
      <c r="B362" s="7" t="s">
        <v>368</v>
      </c>
      <c r="C362" s="7" t="s">
        <v>10</v>
      </c>
      <c r="D362" s="7" t="str">
        <f>VLOOKUP($C362,Gender!$A:$B,2,FALSE)</f>
        <v>Male</v>
      </c>
      <c r="E362" s="9" t="str">
        <f t="shared" si="5"/>
        <v>INSERT INTO bi4all.dim_names (id_name_pk, name, id_gender_fk) VALUES (362, 'Wilian', 'M');</v>
      </c>
    </row>
    <row r="363" spans="1:5" x14ac:dyDescent="0.2">
      <c r="A363" s="7">
        <f>ROW()</f>
        <v>363</v>
      </c>
      <c r="B363" s="7" t="s">
        <v>369</v>
      </c>
      <c r="C363" s="7" t="s">
        <v>10</v>
      </c>
      <c r="D363" s="7" t="str">
        <f>VLOOKUP($C363,Gender!$A:$B,2,FALSE)</f>
        <v>Male</v>
      </c>
      <c r="E363" s="9" t="str">
        <f t="shared" si="5"/>
        <v>INSERT INTO bi4all.dim_names (id_name_pk, name, id_gender_fk) VALUES (363, 'Yago', 'M');</v>
      </c>
    </row>
    <row r="364" spans="1:5" x14ac:dyDescent="0.2">
      <c r="A364" s="7">
        <f>ROW()</f>
        <v>364</v>
      </c>
      <c r="B364" s="7" t="s">
        <v>370</v>
      </c>
      <c r="C364" s="7" t="s">
        <v>12</v>
      </c>
      <c r="D364" s="7" t="str">
        <f>VLOOKUP($C364,Gender!$A:$B,2,FALSE)</f>
        <v>Female</v>
      </c>
      <c r="E364" s="9" t="str">
        <f t="shared" si="5"/>
        <v>INSERT INTO bi4all.dim_names (id_name_pk, name, id_gender_fk) VALUES (364, 'Yasmin', 'F');</v>
      </c>
    </row>
    <row r="365" spans="1:5" x14ac:dyDescent="0.2">
      <c r="A365" s="7">
        <f>ROW()</f>
        <v>365</v>
      </c>
      <c r="B365" s="7" t="s">
        <v>371</v>
      </c>
      <c r="C365" s="7" t="s">
        <v>12</v>
      </c>
      <c r="D365" s="7" t="str">
        <f>VLOOKUP($C365,Gender!$A:$B,2,FALSE)</f>
        <v>Female</v>
      </c>
      <c r="E365" s="9" t="str">
        <f t="shared" si="5"/>
        <v>INSERT INTO bi4all.dim_names (id_name_pk, name, id_gender_fk) VALUES (365, 'Yasmini', 'F');</v>
      </c>
    </row>
    <row r="366" spans="1:5" x14ac:dyDescent="0.2">
      <c r="A366" s="7">
        <f>ROW()</f>
        <v>366</v>
      </c>
      <c r="B366" s="7" t="s">
        <v>372</v>
      </c>
      <c r="C366" s="7" t="s">
        <v>10</v>
      </c>
      <c r="D366" s="7" t="str">
        <f>VLOOKUP($C366,Gender!$A:$B,2,FALSE)</f>
        <v>Male</v>
      </c>
      <c r="E366" s="9" t="str">
        <f t="shared" si="5"/>
        <v>INSERT INTO bi4all.dim_names (id_name_pk, name, id_gender_fk) VALUES (366, 'Yuri', 'M');</v>
      </c>
    </row>
    <row r="367" spans="1:5" x14ac:dyDescent="0.2">
      <c r="A367" s="7">
        <f>ROW()</f>
        <v>367</v>
      </c>
      <c r="B367" s="7" t="s">
        <v>373</v>
      </c>
      <c r="C367" s="7" t="s">
        <v>12</v>
      </c>
      <c r="D367" s="7" t="str">
        <f>VLOOKUP($C367,Gender!$A:$B,2,FALSE)</f>
        <v>Female</v>
      </c>
      <c r="E367" s="9" t="str">
        <f t="shared" si="5"/>
        <v>INSERT INTO bi4all.dim_names (id_name_pk, name, id_gender_fk) VALUES (367, 'Zila', 'F');</v>
      </c>
    </row>
  </sheetData>
  <autoFilter ref="A4:D367" xr:uid="{EA078119-B2DE-473E-B9A0-A3C2902BFAD8}">
    <filterColumn colId="1">
      <filters>
        <filter val="Erick"/>
      </filters>
    </filterColumn>
  </autoFilter>
  <sortState xmlns:xlrd2="http://schemas.microsoft.com/office/spreadsheetml/2017/richdata2" ref="A5:D367">
    <sortCondition ref="B4:B367"/>
  </sortState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3A583B8-D601-4E5D-86A1-86CB5339550A}">
          <x14:formula1>
            <xm:f>Gender!$A:$A</xm:f>
          </x14:formula1>
          <xm:sqref>C5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AD940-7762-483B-BFA2-B7BC27962B86}">
  <sheetPr codeName="Planilha2">
    <tabColor rgb="FFFFC000"/>
  </sheetPr>
  <dimension ref="A1:C195"/>
  <sheetViews>
    <sheetView workbookViewId="0">
      <pane xSplit="2" ySplit="4" topLeftCell="C5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2"/>
  <cols>
    <col min="1" max="1" width="21.5703125" style="7" bestFit="1" customWidth="1"/>
    <col min="2" max="2" width="15.42578125" style="7" bestFit="1" customWidth="1"/>
    <col min="3" max="3" width="66" style="9" bestFit="1" customWidth="1"/>
    <col min="4" max="16384" width="9.140625" style="7"/>
  </cols>
  <sheetData>
    <row r="1" spans="1:3" ht="15" x14ac:dyDescent="0.25">
      <c r="A1" s="11" t="s">
        <v>0</v>
      </c>
      <c r="B1" s="7" t="s">
        <v>1</v>
      </c>
    </row>
    <row r="2" spans="1:3" ht="15" x14ac:dyDescent="0.25">
      <c r="A2" s="11" t="s">
        <v>2</v>
      </c>
      <c r="B2" s="7" t="s">
        <v>374</v>
      </c>
    </row>
    <row r="4" spans="1:3" ht="15" x14ac:dyDescent="0.25">
      <c r="A4" s="2" t="s">
        <v>375</v>
      </c>
      <c r="B4" s="2" t="s">
        <v>376</v>
      </c>
      <c r="C4" s="2" t="s">
        <v>8</v>
      </c>
    </row>
    <row r="5" spans="1:3" x14ac:dyDescent="0.2">
      <c r="A5" s="7">
        <f>ROW()</f>
        <v>5</v>
      </c>
      <c r="B5" s="7" t="s">
        <v>377</v>
      </c>
      <c r="C5" s="9" t="str">
        <f>"INSERT INTO " &amp; $B$1 &amp; "." &amp; $B$2 &amp; " (" &amp;$A$4 &amp; ", " &amp; $B$4 &amp; ") VALUES (" &amp;$A5 &amp; ", '" &amp;$B5 &amp; "');"</f>
        <v>INSERT INTO bi4all.dim_lastnames (id_lastname_pk, lastname) VALUES (5, 'Abranches');</v>
      </c>
    </row>
    <row r="6" spans="1:3" x14ac:dyDescent="0.2">
      <c r="A6" s="7">
        <f>ROW()</f>
        <v>6</v>
      </c>
      <c r="B6" s="7" t="s">
        <v>378</v>
      </c>
      <c r="C6" s="9" t="str">
        <f t="shared" ref="C6:C69" si="0">"INSERT INTO " &amp; $B$1 &amp; "." &amp; $B$2 &amp; " (" &amp;$A$4 &amp; ", " &amp; $B$4 &amp; ") VALUES (" &amp;$A6 &amp; ", '" &amp;$B6 &amp; "');"</f>
        <v>INSERT INTO bi4all.dim_lastnames (id_lastname_pk, lastname) VALUES (6, 'Aguiar');</v>
      </c>
    </row>
    <row r="7" spans="1:3" x14ac:dyDescent="0.2">
      <c r="A7" s="7">
        <f>ROW()</f>
        <v>7</v>
      </c>
      <c r="B7" s="7" t="s">
        <v>379</v>
      </c>
      <c r="C7" s="9" t="str">
        <f t="shared" si="0"/>
        <v>INSERT INTO bi4all.dim_lastnames (id_lastname_pk, lastname) VALUES (7, 'Albuquerque');</v>
      </c>
    </row>
    <row r="8" spans="1:3" x14ac:dyDescent="0.2">
      <c r="A8" s="7">
        <f>ROW()</f>
        <v>8</v>
      </c>
      <c r="B8" s="7" t="s">
        <v>380</v>
      </c>
      <c r="C8" s="9" t="str">
        <f t="shared" si="0"/>
        <v>INSERT INTO bi4all.dim_lastnames (id_lastname_pk, lastname) VALUES (8, 'Alcantara');</v>
      </c>
    </row>
    <row r="9" spans="1:3" x14ac:dyDescent="0.2">
      <c r="A9" s="7">
        <f>ROW()</f>
        <v>9</v>
      </c>
      <c r="B9" s="7" t="s">
        <v>381</v>
      </c>
      <c r="C9" s="9" t="str">
        <f t="shared" si="0"/>
        <v>INSERT INTO bi4all.dim_lastnames (id_lastname_pk, lastname) VALUES (9, 'Aleluia');</v>
      </c>
    </row>
    <row r="10" spans="1:3" x14ac:dyDescent="0.2">
      <c r="A10" s="7">
        <f>ROW()</f>
        <v>10</v>
      </c>
      <c r="B10" s="7" t="s">
        <v>382</v>
      </c>
      <c r="C10" s="9" t="str">
        <f t="shared" si="0"/>
        <v>INSERT INTO bi4all.dim_lastnames (id_lastname_pk, lastname) VALUES (10, 'Alencar');</v>
      </c>
    </row>
    <row r="11" spans="1:3" x14ac:dyDescent="0.2">
      <c r="A11" s="7">
        <f>ROW()</f>
        <v>11</v>
      </c>
      <c r="B11" s="7" t="s">
        <v>383</v>
      </c>
      <c r="C11" s="9" t="str">
        <f t="shared" si="0"/>
        <v>INSERT INTO bi4all.dim_lastnames (id_lastname_pk, lastname) VALUES (11, 'Almeida');</v>
      </c>
    </row>
    <row r="12" spans="1:3" x14ac:dyDescent="0.2">
      <c r="A12" s="7">
        <f>ROW()</f>
        <v>12</v>
      </c>
      <c r="B12" s="7" t="s">
        <v>384</v>
      </c>
      <c r="C12" s="9" t="str">
        <f t="shared" si="0"/>
        <v>INSERT INTO bi4all.dim_lastnames (id_lastname_pk, lastname) VALUES (12, 'Alvaregna');</v>
      </c>
    </row>
    <row r="13" spans="1:3" x14ac:dyDescent="0.2">
      <c r="A13" s="7">
        <f>ROW()</f>
        <v>13</v>
      </c>
      <c r="B13" s="7" t="s">
        <v>385</v>
      </c>
      <c r="C13" s="9" t="str">
        <f t="shared" si="0"/>
        <v>INSERT INTO bi4all.dim_lastnames (id_lastname_pk, lastname) VALUES (13, 'Alvarenga');</v>
      </c>
    </row>
    <row r="14" spans="1:3" x14ac:dyDescent="0.2">
      <c r="A14" s="7">
        <f>ROW()</f>
        <v>14</v>
      </c>
      <c r="B14" s="7" t="s">
        <v>386</v>
      </c>
      <c r="C14" s="9" t="str">
        <f t="shared" si="0"/>
        <v>INSERT INTO bi4all.dim_lastnames (id_lastname_pk, lastname) VALUES (14, 'Alves');</v>
      </c>
    </row>
    <row r="15" spans="1:3" x14ac:dyDescent="0.2">
      <c r="A15" s="7">
        <f>ROW()</f>
        <v>15</v>
      </c>
      <c r="B15" s="7" t="s">
        <v>387</v>
      </c>
      <c r="C15" s="9" t="str">
        <f t="shared" si="0"/>
        <v>INSERT INTO bi4all.dim_lastnames (id_lastname_pk, lastname) VALUES (15, 'Alvim');</v>
      </c>
    </row>
    <row r="16" spans="1:3" x14ac:dyDescent="0.2">
      <c r="A16" s="7">
        <f>ROW()</f>
        <v>16</v>
      </c>
      <c r="B16" s="7" t="s">
        <v>388</v>
      </c>
      <c r="C16" s="9" t="str">
        <f t="shared" si="0"/>
        <v>INSERT INTO bi4all.dim_lastnames (id_lastname_pk, lastname) VALUES (16, 'Amor');</v>
      </c>
    </row>
    <row r="17" spans="1:3" x14ac:dyDescent="0.2">
      <c r="A17" s="7">
        <f>ROW()</f>
        <v>17</v>
      </c>
      <c r="B17" s="7" t="s">
        <v>389</v>
      </c>
      <c r="C17" s="9" t="str">
        <f t="shared" si="0"/>
        <v>INSERT INTO bi4all.dim_lastnames (id_lastname_pk, lastname) VALUES (17, 'Andrade');</v>
      </c>
    </row>
    <row r="18" spans="1:3" x14ac:dyDescent="0.2">
      <c r="A18" s="7">
        <f>ROW()</f>
        <v>18</v>
      </c>
      <c r="B18" s="7" t="s">
        <v>390</v>
      </c>
      <c r="C18" s="9" t="str">
        <f t="shared" si="0"/>
        <v>INSERT INTO bi4all.dim_lastnames (id_lastname_pk, lastname) VALUES (18, 'Andrioli');</v>
      </c>
    </row>
    <row r="19" spans="1:3" x14ac:dyDescent="0.2">
      <c r="A19" s="7">
        <f>ROW()</f>
        <v>19</v>
      </c>
      <c r="B19" s="7" t="s">
        <v>391</v>
      </c>
      <c r="C19" s="9" t="str">
        <f t="shared" si="0"/>
        <v>INSERT INTO bi4all.dim_lastnames (id_lastname_pk, lastname) VALUES (19, 'Anjos');</v>
      </c>
    </row>
    <row r="20" spans="1:3" x14ac:dyDescent="0.2">
      <c r="A20" s="7">
        <f>ROW()</f>
        <v>20</v>
      </c>
      <c r="B20" s="7" t="s">
        <v>392</v>
      </c>
      <c r="C20" s="9" t="str">
        <f t="shared" si="0"/>
        <v>INSERT INTO bi4all.dim_lastnames (id_lastname_pk, lastname) VALUES (20, 'Anunciação');</v>
      </c>
    </row>
    <row r="21" spans="1:3" x14ac:dyDescent="0.2">
      <c r="A21" s="7">
        <f>ROW()</f>
        <v>21</v>
      </c>
      <c r="B21" s="7" t="s">
        <v>393</v>
      </c>
      <c r="C21" s="9" t="str">
        <f t="shared" si="0"/>
        <v>INSERT INTO bi4all.dim_lastnames (id_lastname_pk, lastname) VALUES (21, 'Aragão');</v>
      </c>
    </row>
    <row r="22" spans="1:3" x14ac:dyDescent="0.2">
      <c r="A22" s="7">
        <f>ROW()</f>
        <v>22</v>
      </c>
      <c r="B22" s="7" t="s">
        <v>394</v>
      </c>
      <c r="C22" s="9" t="str">
        <f t="shared" si="0"/>
        <v>INSERT INTO bi4all.dim_lastnames (id_lastname_pk, lastname) VALUES (22, 'Araújo');</v>
      </c>
    </row>
    <row r="23" spans="1:3" x14ac:dyDescent="0.2">
      <c r="A23" s="7">
        <f>ROW()</f>
        <v>23</v>
      </c>
      <c r="B23" s="7" t="s">
        <v>395</v>
      </c>
      <c r="C23" s="9" t="str">
        <f t="shared" si="0"/>
        <v>INSERT INTO bi4all.dim_lastnames (id_lastname_pk, lastname) VALUES (23, 'Arruda');</v>
      </c>
    </row>
    <row r="24" spans="1:3" x14ac:dyDescent="0.2">
      <c r="A24" s="7">
        <f>ROW()</f>
        <v>24</v>
      </c>
      <c r="B24" s="7" t="s">
        <v>396</v>
      </c>
      <c r="C24" s="9" t="str">
        <f t="shared" si="0"/>
        <v>INSERT INTO bi4all.dim_lastnames (id_lastname_pk, lastname) VALUES (24, 'Asvilla');</v>
      </c>
    </row>
    <row r="25" spans="1:3" x14ac:dyDescent="0.2">
      <c r="A25" s="7">
        <f>ROW()</f>
        <v>25</v>
      </c>
      <c r="B25" s="7" t="s">
        <v>397</v>
      </c>
      <c r="C25" s="9" t="str">
        <f t="shared" si="0"/>
        <v>INSERT INTO bi4all.dim_lastnames (id_lastname_pk, lastname) VALUES (25, 'Auth');</v>
      </c>
    </row>
    <row r="26" spans="1:3" x14ac:dyDescent="0.2">
      <c r="A26" s="7">
        <f>ROW()</f>
        <v>26</v>
      </c>
      <c r="B26" s="7" t="s">
        <v>398</v>
      </c>
      <c r="C26" s="9" t="str">
        <f t="shared" si="0"/>
        <v>INSERT INTO bi4all.dim_lastnames (id_lastname_pk, lastname) VALUES (26, 'Azeredo');</v>
      </c>
    </row>
    <row r="27" spans="1:3" x14ac:dyDescent="0.2">
      <c r="A27" s="7">
        <f>ROW()</f>
        <v>27</v>
      </c>
      <c r="B27" s="7" t="s">
        <v>399</v>
      </c>
      <c r="C27" s="9" t="str">
        <f t="shared" si="0"/>
        <v>INSERT INTO bi4all.dim_lastnames (id_lastname_pk, lastname) VALUES (27, 'Bactista');</v>
      </c>
    </row>
    <row r="28" spans="1:3" x14ac:dyDescent="0.2">
      <c r="A28" s="7">
        <f>ROW()</f>
        <v>28</v>
      </c>
      <c r="B28" s="7" t="s">
        <v>400</v>
      </c>
      <c r="C28" s="9" t="str">
        <f t="shared" si="0"/>
        <v>INSERT INTO bi4all.dim_lastnames (id_lastname_pk, lastname) VALUES (28, 'Badu');</v>
      </c>
    </row>
    <row r="29" spans="1:3" x14ac:dyDescent="0.2">
      <c r="A29" s="7">
        <f>ROW()</f>
        <v>29</v>
      </c>
      <c r="B29" s="7" t="s">
        <v>401</v>
      </c>
      <c r="C29" s="9" t="str">
        <f t="shared" si="0"/>
        <v>INSERT INTO bi4all.dim_lastnames (id_lastname_pk, lastname) VALUES (29, 'Bandeira');</v>
      </c>
    </row>
    <row r="30" spans="1:3" x14ac:dyDescent="0.2">
      <c r="A30" s="7">
        <f>ROW()</f>
        <v>30</v>
      </c>
      <c r="B30" s="7" t="s">
        <v>402</v>
      </c>
      <c r="C30" s="9" t="str">
        <f t="shared" si="0"/>
        <v>INSERT INTO bi4all.dim_lastnames (id_lastname_pk, lastname) VALUES (30, 'Barbieri');</v>
      </c>
    </row>
    <row r="31" spans="1:3" x14ac:dyDescent="0.2">
      <c r="A31" s="7">
        <f>ROW()</f>
        <v>31</v>
      </c>
      <c r="B31" s="7" t="s">
        <v>403</v>
      </c>
      <c r="C31" s="9" t="str">
        <f t="shared" si="0"/>
        <v>INSERT INTO bi4all.dim_lastnames (id_lastname_pk, lastname) VALUES (31, 'Barbosa');</v>
      </c>
    </row>
    <row r="32" spans="1:3" x14ac:dyDescent="0.2">
      <c r="A32" s="7">
        <f>ROW()</f>
        <v>32</v>
      </c>
      <c r="B32" s="7" t="s">
        <v>404</v>
      </c>
      <c r="C32" s="9" t="str">
        <f t="shared" si="0"/>
        <v>INSERT INTO bi4all.dim_lastnames (id_lastname_pk, lastname) VALUES (32, 'Barboza');</v>
      </c>
    </row>
    <row r="33" spans="1:3" x14ac:dyDescent="0.2">
      <c r="A33" s="7">
        <f>ROW()</f>
        <v>33</v>
      </c>
      <c r="B33" s="7" t="s">
        <v>405</v>
      </c>
      <c r="C33" s="9" t="str">
        <f t="shared" si="0"/>
        <v>INSERT INTO bi4all.dim_lastnames (id_lastname_pk, lastname) VALUES (33, 'Barreto');</v>
      </c>
    </row>
    <row r="34" spans="1:3" x14ac:dyDescent="0.2">
      <c r="A34" s="7">
        <f>ROW()</f>
        <v>34</v>
      </c>
      <c r="B34" s="7" t="s">
        <v>406</v>
      </c>
      <c r="C34" s="9" t="str">
        <f t="shared" si="0"/>
        <v>INSERT INTO bi4all.dim_lastnames (id_lastname_pk, lastname) VALUES (34, 'Barros');</v>
      </c>
    </row>
    <row r="35" spans="1:3" x14ac:dyDescent="0.2">
      <c r="A35" s="7">
        <f>ROW()</f>
        <v>35</v>
      </c>
      <c r="B35" s="7" t="s">
        <v>407</v>
      </c>
      <c r="C35" s="9" t="str">
        <f t="shared" si="0"/>
        <v>INSERT INTO bi4all.dim_lastnames (id_lastname_pk, lastname) VALUES (35, 'Barroso');</v>
      </c>
    </row>
    <row r="36" spans="1:3" x14ac:dyDescent="0.2">
      <c r="A36" s="7">
        <f>ROW()</f>
        <v>36</v>
      </c>
      <c r="B36" s="7" t="s">
        <v>408</v>
      </c>
      <c r="C36" s="9" t="str">
        <f t="shared" si="0"/>
        <v>INSERT INTO bi4all.dim_lastnames (id_lastname_pk, lastname) VALUES (36, 'Batista');</v>
      </c>
    </row>
    <row r="37" spans="1:3" x14ac:dyDescent="0.2">
      <c r="A37" s="7">
        <f>ROW()</f>
        <v>37</v>
      </c>
      <c r="B37" s="7" t="s">
        <v>409</v>
      </c>
      <c r="C37" s="9" t="str">
        <f t="shared" si="0"/>
        <v>INSERT INTO bi4all.dim_lastnames (id_lastname_pk, lastname) VALUES (37, 'Battaglia');</v>
      </c>
    </row>
    <row r="38" spans="1:3" x14ac:dyDescent="0.2">
      <c r="A38" s="7">
        <f>ROW()</f>
        <v>38</v>
      </c>
      <c r="B38" s="7" t="s">
        <v>410</v>
      </c>
      <c r="C38" s="9" t="str">
        <f t="shared" si="0"/>
        <v>INSERT INTO bi4all.dim_lastnames (id_lastname_pk, lastname) VALUES (38, 'Bermudes');</v>
      </c>
    </row>
    <row r="39" spans="1:3" x14ac:dyDescent="0.2">
      <c r="A39" s="7">
        <f>ROW()</f>
        <v>39</v>
      </c>
      <c r="B39" s="7" t="s">
        <v>411</v>
      </c>
      <c r="C39" s="9" t="str">
        <f t="shared" si="0"/>
        <v>INSERT INTO bi4all.dim_lastnames (id_lastname_pk, lastname) VALUES (39, 'Bianchi');</v>
      </c>
    </row>
    <row r="40" spans="1:3" x14ac:dyDescent="0.2">
      <c r="A40" s="7">
        <f>ROW()</f>
        <v>40</v>
      </c>
      <c r="B40" s="7" t="s">
        <v>412</v>
      </c>
      <c r="C40" s="9" t="str">
        <f t="shared" si="0"/>
        <v>INSERT INTO bi4all.dim_lastnames (id_lastname_pk, lastname) VALUES (40, 'Bicalho');</v>
      </c>
    </row>
    <row r="41" spans="1:3" x14ac:dyDescent="0.2">
      <c r="A41" s="7">
        <f>ROW()</f>
        <v>41</v>
      </c>
      <c r="B41" s="7" t="s">
        <v>413</v>
      </c>
      <c r="C41" s="9" t="str">
        <f t="shared" si="0"/>
        <v>INSERT INTO bi4all.dim_lastnames (id_lastname_pk, lastname) VALUES (41, 'Bispo');</v>
      </c>
    </row>
    <row r="42" spans="1:3" x14ac:dyDescent="0.2">
      <c r="A42" s="7">
        <f>ROW()</f>
        <v>42</v>
      </c>
      <c r="B42" s="7" t="s">
        <v>414</v>
      </c>
      <c r="C42" s="9" t="str">
        <f t="shared" si="0"/>
        <v>INSERT INTO bi4all.dim_lastnames (id_lastname_pk, lastname) VALUES (42, 'Borba');</v>
      </c>
    </row>
    <row r="43" spans="1:3" x14ac:dyDescent="0.2">
      <c r="A43" s="7">
        <f>ROW()</f>
        <v>43</v>
      </c>
      <c r="B43" s="7" t="s">
        <v>415</v>
      </c>
      <c r="C43" s="9" t="str">
        <f t="shared" si="0"/>
        <v>INSERT INTO bi4all.dim_lastnames (id_lastname_pk, lastname) VALUES (43, 'Borges');</v>
      </c>
    </row>
    <row r="44" spans="1:3" x14ac:dyDescent="0.2">
      <c r="A44" s="7">
        <f>ROW()</f>
        <v>44</v>
      </c>
      <c r="B44" s="7" t="s">
        <v>416</v>
      </c>
      <c r="C44" s="9" t="str">
        <f t="shared" si="0"/>
        <v>INSERT INTO bi4all.dim_lastnames (id_lastname_pk, lastname) VALUES (44, 'Botelho');</v>
      </c>
    </row>
    <row r="45" spans="1:3" x14ac:dyDescent="0.2">
      <c r="A45" s="7">
        <f>ROW()</f>
        <v>45</v>
      </c>
      <c r="B45" s="7" t="s">
        <v>417</v>
      </c>
      <c r="C45" s="9" t="str">
        <f t="shared" si="0"/>
        <v>INSERT INTO bi4all.dim_lastnames (id_lastname_pk, lastname) VALUES (45, 'Braga');</v>
      </c>
    </row>
    <row r="46" spans="1:3" x14ac:dyDescent="0.2">
      <c r="A46" s="7">
        <f>ROW()</f>
        <v>46</v>
      </c>
      <c r="B46" s="7" t="s">
        <v>418</v>
      </c>
      <c r="C46" s="9" t="str">
        <f t="shared" si="0"/>
        <v>INSERT INTO bi4all.dim_lastnames (id_lastname_pk, lastname) VALUES (46, 'Bragança');</v>
      </c>
    </row>
    <row r="47" spans="1:3" x14ac:dyDescent="0.2">
      <c r="A47" s="7">
        <f>ROW()</f>
        <v>47</v>
      </c>
      <c r="B47" s="7" t="s">
        <v>419</v>
      </c>
      <c r="C47" s="9" t="str">
        <f t="shared" si="0"/>
        <v>INSERT INTO bi4all.dim_lastnames (id_lastname_pk, lastname) VALUES (47, 'Brasão');</v>
      </c>
    </row>
    <row r="48" spans="1:3" x14ac:dyDescent="0.2">
      <c r="A48" s="7">
        <f>ROW()</f>
        <v>48</v>
      </c>
      <c r="B48" s="7" t="s">
        <v>420</v>
      </c>
      <c r="C48" s="9" t="str">
        <f t="shared" si="0"/>
        <v>INSERT INTO bi4all.dim_lastnames (id_lastname_pk, lastname) VALUES (48, 'Brasil');</v>
      </c>
    </row>
    <row r="49" spans="1:3" x14ac:dyDescent="0.2">
      <c r="A49" s="7">
        <f>ROW()</f>
        <v>49</v>
      </c>
      <c r="B49" s="7" t="s">
        <v>421</v>
      </c>
      <c r="C49" s="9" t="str">
        <f t="shared" si="0"/>
        <v>INSERT INTO bi4all.dim_lastnames (id_lastname_pk, lastname) VALUES (49, 'Brito');</v>
      </c>
    </row>
    <row r="50" spans="1:3" x14ac:dyDescent="0.2">
      <c r="A50" s="7">
        <f>ROW()</f>
        <v>50</v>
      </c>
      <c r="B50" s="7" t="s">
        <v>422</v>
      </c>
      <c r="C50" s="9" t="str">
        <f t="shared" si="0"/>
        <v>INSERT INTO bi4all.dim_lastnames (id_lastname_pk, lastname) VALUES (50, 'Cabral');</v>
      </c>
    </row>
    <row r="51" spans="1:3" x14ac:dyDescent="0.2">
      <c r="A51" s="7">
        <f>ROW()</f>
        <v>51</v>
      </c>
      <c r="B51" s="7" t="s">
        <v>423</v>
      </c>
      <c r="C51" s="9" t="str">
        <f t="shared" si="0"/>
        <v>INSERT INTO bi4all.dim_lastnames (id_lastname_pk, lastname) VALUES (51, 'Café');</v>
      </c>
    </row>
    <row r="52" spans="1:3" x14ac:dyDescent="0.2">
      <c r="A52" s="7">
        <f>ROW()</f>
        <v>52</v>
      </c>
      <c r="B52" s="7" t="s">
        <v>424</v>
      </c>
      <c r="C52" s="9" t="str">
        <f t="shared" si="0"/>
        <v>INSERT INTO bi4all.dim_lastnames (id_lastname_pk, lastname) VALUES (52, 'Camacho');</v>
      </c>
    </row>
    <row r="53" spans="1:3" x14ac:dyDescent="0.2">
      <c r="A53" s="7">
        <f>ROW()</f>
        <v>53</v>
      </c>
      <c r="B53" s="7" t="s">
        <v>425</v>
      </c>
      <c r="C53" s="9" t="str">
        <f t="shared" si="0"/>
        <v>INSERT INTO bi4all.dim_lastnames (id_lastname_pk, lastname) VALUES (53, 'Camargo');</v>
      </c>
    </row>
    <row r="54" spans="1:3" x14ac:dyDescent="0.2">
      <c r="A54" s="7">
        <f>ROW()</f>
        <v>54</v>
      </c>
      <c r="B54" s="7" t="s">
        <v>426</v>
      </c>
      <c r="C54" s="9" t="str">
        <f t="shared" si="0"/>
        <v>INSERT INTO bi4all.dim_lastnames (id_lastname_pk, lastname) VALUES (54, 'Caminha');</v>
      </c>
    </row>
    <row r="55" spans="1:3" x14ac:dyDescent="0.2">
      <c r="A55" s="7">
        <f>ROW()</f>
        <v>55</v>
      </c>
      <c r="B55" s="7" t="s">
        <v>427</v>
      </c>
      <c r="C55" s="9" t="str">
        <f t="shared" si="0"/>
        <v>INSERT INTO bi4all.dim_lastnames (id_lastname_pk, lastname) VALUES (55, 'Camões');</v>
      </c>
    </row>
    <row r="56" spans="1:3" x14ac:dyDescent="0.2">
      <c r="A56" s="7">
        <f>ROW()</f>
        <v>56</v>
      </c>
      <c r="B56" s="7" t="s">
        <v>428</v>
      </c>
      <c r="C56" s="9" t="str">
        <f t="shared" si="0"/>
        <v>INSERT INTO bi4all.dim_lastnames (id_lastname_pk, lastname) VALUES (56, 'Campos');</v>
      </c>
    </row>
    <row r="57" spans="1:3" x14ac:dyDescent="0.2">
      <c r="A57" s="7">
        <f>ROW()</f>
        <v>57</v>
      </c>
      <c r="B57" s="7" t="s">
        <v>429</v>
      </c>
      <c r="C57" s="9" t="str">
        <f t="shared" si="0"/>
        <v>INSERT INTO bi4all.dim_lastnames (id_lastname_pk, lastname) VALUES (57, 'Cândido');</v>
      </c>
    </row>
    <row r="58" spans="1:3" x14ac:dyDescent="0.2">
      <c r="A58" s="7">
        <f>ROW()</f>
        <v>58</v>
      </c>
      <c r="B58" s="7" t="s">
        <v>430</v>
      </c>
      <c r="C58" s="9" t="str">
        <f t="shared" si="0"/>
        <v>INSERT INTO bi4all.dim_lastnames (id_lastname_pk, lastname) VALUES (58, 'Cardoso');</v>
      </c>
    </row>
    <row r="59" spans="1:3" x14ac:dyDescent="0.2">
      <c r="A59" s="7">
        <f>ROW()</f>
        <v>59</v>
      </c>
      <c r="B59" s="7" t="s">
        <v>431</v>
      </c>
      <c r="C59" s="9" t="str">
        <f t="shared" si="0"/>
        <v>INSERT INTO bi4all.dim_lastnames (id_lastname_pk, lastname) VALUES (59, 'Cardozo');</v>
      </c>
    </row>
    <row r="60" spans="1:3" x14ac:dyDescent="0.2">
      <c r="A60" s="7">
        <f>ROW()</f>
        <v>60</v>
      </c>
      <c r="B60" s="7" t="s">
        <v>432</v>
      </c>
      <c r="C60" s="9" t="str">
        <f t="shared" si="0"/>
        <v>INSERT INTO bi4all.dim_lastnames (id_lastname_pk, lastname) VALUES (60, 'Carneiro');</v>
      </c>
    </row>
    <row r="61" spans="1:3" x14ac:dyDescent="0.2">
      <c r="A61" s="7">
        <f>ROW()</f>
        <v>61</v>
      </c>
      <c r="B61" s="7" t="s">
        <v>433</v>
      </c>
      <c r="C61" s="9" t="str">
        <f t="shared" si="0"/>
        <v>INSERT INTO bi4all.dim_lastnames (id_lastname_pk, lastname) VALUES (61, 'Caruso');</v>
      </c>
    </row>
    <row r="62" spans="1:3" x14ac:dyDescent="0.2">
      <c r="A62" s="7">
        <f>ROW()</f>
        <v>62</v>
      </c>
      <c r="B62" s="7" t="s">
        <v>434</v>
      </c>
      <c r="C62" s="9" t="str">
        <f t="shared" si="0"/>
        <v>INSERT INTO bi4all.dim_lastnames (id_lastname_pk, lastname) VALUES (62, 'Carvalho');</v>
      </c>
    </row>
    <row r="63" spans="1:3" x14ac:dyDescent="0.2">
      <c r="A63" s="7">
        <f>ROW()</f>
        <v>63</v>
      </c>
      <c r="B63" s="7" t="s">
        <v>435</v>
      </c>
      <c r="C63" s="9" t="str">
        <f t="shared" si="0"/>
        <v>INSERT INTO bi4all.dim_lastnames (id_lastname_pk, lastname) VALUES (63, 'Castro');</v>
      </c>
    </row>
    <row r="64" spans="1:3" x14ac:dyDescent="0.2">
      <c r="A64" s="7">
        <f>ROW()</f>
        <v>64</v>
      </c>
      <c r="B64" s="7" t="s">
        <v>436</v>
      </c>
      <c r="C64" s="9" t="str">
        <f t="shared" si="0"/>
        <v>INSERT INTO bi4all.dim_lastnames (id_lastname_pk, lastname) VALUES (64, 'Chaves');</v>
      </c>
    </row>
    <row r="65" spans="1:3" x14ac:dyDescent="0.2">
      <c r="A65" s="7">
        <f>ROW()</f>
        <v>65</v>
      </c>
      <c r="B65" s="7" t="s">
        <v>437</v>
      </c>
      <c r="C65" s="9" t="str">
        <f t="shared" si="0"/>
        <v>INSERT INTO bi4all.dim_lastnames (id_lastname_pk, lastname) VALUES (65, 'Coelho');</v>
      </c>
    </row>
    <row r="66" spans="1:3" x14ac:dyDescent="0.2">
      <c r="A66" s="7">
        <f>ROW()</f>
        <v>66</v>
      </c>
      <c r="B66" s="7" t="s">
        <v>438</v>
      </c>
      <c r="C66" s="9" t="str">
        <f t="shared" si="0"/>
        <v>INSERT INTO bi4all.dim_lastnames (id_lastname_pk, lastname) VALUES (66, 'Colombo');</v>
      </c>
    </row>
    <row r="67" spans="1:3" x14ac:dyDescent="0.2">
      <c r="A67" s="7">
        <f>ROW()</f>
        <v>67</v>
      </c>
      <c r="B67" s="7" t="s">
        <v>439</v>
      </c>
      <c r="C67" s="9" t="str">
        <f t="shared" si="0"/>
        <v>INSERT INTO bi4all.dim_lastnames (id_lastname_pk, lastname) VALUES (67, 'Conti');</v>
      </c>
    </row>
    <row r="68" spans="1:3" x14ac:dyDescent="0.2">
      <c r="A68" s="7">
        <f>ROW()</f>
        <v>68</v>
      </c>
      <c r="B68" s="7" t="s">
        <v>440</v>
      </c>
      <c r="C68" s="9" t="str">
        <f t="shared" si="0"/>
        <v>INSERT INTO bi4all.dim_lastnames (id_lastname_pk, lastname) VALUES (68, 'Costa');</v>
      </c>
    </row>
    <row r="69" spans="1:3" x14ac:dyDescent="0.2">
      <c r="A69" s="7">
        <f>ROW()</f>
        <v>69</v>
      </c>
      <c r="B69" s="7" t="s">
        <v>441</v>
      </c>
      <c r="C69" s="9" t="str">
        <f t="shared" si="0"/>
        <v>INSERT INTO bi4all.dim_lastnames (id_lastname_pk, lastname) VALUES (69, 'Costatini');</v>
      </c>
    </row>
    <row r="70" spans="1:3" x14ac:dyDescent="0.2">
      <c r="A70" s="7">
        <f>ROW()</f>
        <v>70</v>
      </c>
      <c r="B70" s="7" t="s">
        <v>442</v>
      </c>
      <c r="C70" s="9" t="str">
        <f t="shared" ref="C70:C133" si="1">"INSERT INTO " &amp; $B$1 &amp; "." &amp; $B$2 &amp; " (" &amp;$A$4 &amp; ", " &amp; $B$4 &amp; ") VALUES (" &amp;$A70 &amp; ", '" &amp;$B70 &amp; "');"</f>
        <v>INSERT INTO bi4all.dim_lastnames (id_lastname_pk, lastname) VALUES (70, 'Cunha');</v>
      </c>
    </row>
    <row r="71" spans="1:3" x14ac:dyDescent="0.2">
      <c r="A71" s="7">
        <f>ROW()</f>
        <v>71</v>
      </c>
      <c r="B71" s="7" t="s">
        <v>443</v>
      </c>
      <c r="C71" s="9" t="str">
        <f t="shared" si="1"/>
        <v>INSERT INTO bi4all.dim_lastnames (id_lastname_pk, lastname) VALUES (71, 'Dantas');</v>
      </c>
    </row>
    <row r="72" spans="1:3" x14ac:dyDescent="0.2">
      <c r="A72" s="7">
        <f>ROW()</f>
        <v>72</v>
      </c>
      <c r="B72" s="7" t="s">
        <v>444</v>
      </c>
      <c r="C72" s="9" t="str">
        <f t="shared" si="1"/>
        <v>INSERT INTO bi4all.dim_lastnames (id_lastname_pk, lastname) VALUES (72, 'De Luca');</v>
      </c>
    </row>
    <row r="73" spans="1:3" x14ac:dyDescent="0.2">
      <c r="A73" s="7">
        <f>ROW()</f>
        <v>73</v>
      </c>
      <c r="B73" s="7" t="s">
        <v>445</v>
      </c>
      <c r="C73" s="9" t="str">
        <f t="shared" si="1"/>
        <v>INSERT INTO bi4all.dim_lastnames (id_lastname_pk, lastname) VALUES (73, 'de Oliveira');</v>
      </c>
    </row>
    <row r="74" spans="1:3" x14ac:dyDescent="0.2">
      <c r="A74" s="7">
        <f>ROW()</f>
        <v>74</v>
      </c>
      <c r="B74" s="7" t="s">
        <v>446</v>
      </c>
      <c r="C74" s="9" t="str">
        <f t="shared" si="1"/>
        <v>INSERT INTO bi4all.dim_lastnames (id_lastname_pk, lastname) VALUES (74, 'Dias');</v>
      </c>
    </row>
    <row r="75" spans="1:3" x14ac:dyDescent="0.2">
      <c r="A75" s="7">
        <f>ROW()</f>
        <v>75</v>
      </c>
      <c r="B75" s="7" t="s">
        <v>447</v>
      </c>
      <c r="C75" s="9" t="str">
        <f t="shared" si="1"/>
        <v>INSERT INTO bi4all.dim_lastnames (id_lastname_pk, lastname) VALUES (75, 'dos Santos');</v>
      </c>
    </row>
    <row r="76" spans="1:3" x14ac:dyDescent="0.2">
      <c r="A76" s="7">
        <f>ROW()</f>
        <v>76</v>
      </c>
      <c r="B76" s="7" t="s">
        <v>448</v>
      </c>
      <c r="C76" s="9" t="str">
        <f t="shared" si="1"/>
        <v>INSERT INTO bi4all.dim_lastnames (id_lastname_pk, lastname) VALUES (76, 'Duarte');</v>
      </c>
    </row>
    <row r="77" spans="1:3" x14ac:dyDescent="0.2">
      <c r="A77" s="7">
        <f>ROW()</f>
        <v>77</v>
      </c>
      <c r="B77" s="7" t="s">
        <v>449</v>
      </c>
      <c r="C77" s="9" t="str">
        <f t="shared" si="1"/>
        <v>INSERT INTO bi4all.dim_lastnames (id_lastname_pk, lastname) VALUES (77, 'Esposito');</v>
      </c>
    </row>
    <row r="78" spans="1:3" x14ac:dyDescent="0.2">
      <c r="A78" s="7">
        <f>ROW()</f>
        <v>78</v>
      </c>
      <c r="B78" s="7" t="s">
        <v>450</v>
      </c>
      <c r="C78" s="9" t="str">
        <f t="shared" si="1"/>
        <v>INSERT INTO bi4all.dim_lastnames (id_lastname_pk, lastname) VALUES (78, 'Esteves');</v>
      </c>
    </row>
    <row r="79" spans="1:3" x14ac:dyDescent="0.2">
      <c r="A79" s="7">
        <f>ROW()</f>
        <v>79</v>
      </c>
      <c r="B79" s="7" t="s">
        <v>451</v>
      </c>
      <c r="C79" s="9" t="str">
        <f t="shared" si="1"/>
        <v>INSERT INTO bi4all.dim_lastnames (id_lastname_pk, lastname) VALUES (79, 'Evangelista');</v>
      </c>
    </row>
    <row r="80" spans="1:3" x14ac:dyDescent="0.2">
      <c r="A80" s="7">
        <f>ROW()</f>
        <v>80</v>
      </c>
      <c r="B80" s="7" t="s">
        <v>452</v>
      </c>
      <c r="C80" s="9" t="str">
        <f t="shared" si="1"/>
        <v>INSERT INTO bi4all.dim_lastnames (id_lastname_pk, lastname) VALUES (80, 'Faria');</v>
      </c>
    </row>
    <row r="81" spans="1:3" x14ac:dyDescent="0.2">
      <c r="A81" s="7">
        <f>ROW()</f>
        <v>81</v>
      </c>
      <c r="B81" s="7" t="s">
        <v>453</v>
      </c>
      <c r="C81" s="9" t="str">
        <f t="shared" si="1"/>
        <v>INSERT INTO bi4all.dim_lastnames (id_lastname_pk, lastname) VALUES (81, 'Farias');</v>
      </c>
    </row>
    <row r="82" spans="1:3" x14ac:dyDescent="0.2">
      <c r="A82" s="7">
        <f>ROW()</f>
        <v>82</v>
      </c>
      <c r="B82" s="7" t="s">
        <v>454</v>
      </c>
      <c r="C82" s="9" t="str">
        <f t="shared" si="1"/>
        <v>INSERT INTO bi4all.dim_lastnames (id_lastname_pk, lastname) VALUES (82, 'Farina');</v>
      </c>
    </row>
    <row r="83" spans="1:3" x14ac:dyDescent="0.2">
      <c r="A83" s="7">
        <f>ROW()</f>
        <v>83</v>
      </c>
      <c r="B83" s="7" t="s">
        <v>455</v>
      </c>
      <c r="C83" s="9" t="str">
        <f t="shared" si="1"/>
        <v>INSERT INTO bi4all.dim_lastnames (id_lastname_pk, lastname) VALUES (83, 'Faro');</v>
      </c>
    </row>
    <row r="84" spans="1:3" x14ac:dyDescent="0.2">
      <c r="A84" s="7">
        <f>ROW()</f>
        <v>84</v>
      </c>
      <c r="B84" s="7" t="s">
        <v>456</v>
      </c>
      <c r="C84" s="9" t="str">
        <f t="shared" si="1"/>
        <v>INSERT INTO bi4all.dim_lastnames (id_lastname_pk, lastname) VALUES (84, 'Fernandes');</v>
      </c>
    </row>
    <row r="85" spans="1:3" x14ac:dyDescent="0.2">
      <c r="A85" s="7">
        <f>ROW()</f>
        <v>85</v>
      </c>
      <c r="B85" s="7" t="s">
        <v>457</v>
      </c>
      <c r="C85" s="9" t="str">
        <f t="shared" si="1"/>
        <v>INSERT INTO bi4all.dim_lastnames (id_lastname_pk, lastname) VALUES (85, 'Ferrão');</v>
      </c>
    </row>
    <row r="86" spans="1:3" x14ac:dyDescent="0.2">
      <c r="A86" s="7">
        <f>ROW()</f>
        <v>86</v>
      </c>
      <c r="B86" s="7" t="s">
        <v>458</v>
      </c>
      <c r="C86" s="9" t="str">
        <f t="shared" si="1"/>
        <v>INSERT INTO bi4all.dim_lastnames (id_lastname_pk, lastname) VALUES (86, 'Ferrara');</v>
      </c>
    </row>
    <row r="87" spans="1:3" x14ac:dyDescent="0.2">
      <c r="A87" s="7">
        <f>ROW()</f>
        <v>87</v>
      </c>
      <c r="B87" s="7" t="s">
        <v>459</v>
      </c>
      <c r="C87" s="9" t="str">
        <f t="shared" si="1"/>
        <v>INSERT INTO bi4all.dim_lastnames (id_lastname_pk, lastname) VALUES (87, 'Ferrari');</v>
      </c>
    </row>
    <row r="88" spans="1:3" x14ac:dyDescent="0.2">
      <c r="A88" s="7">
        <f>ROW()</f>
        <v>88</v>
      </c>
      <c r="B88" s="7" t="s">
        <v>460</v>
      </c>
      <c r="C88" s="9" t="str">
        <f t="shared" si="1"/>
        <v>INSERT INTO bi4all.dim_lastnames (id_lastname_pk, lastname) VALUES (88, 'Ferreira');</v>
      </c>
    </row>
    <row r="89" spans="1:3" x14ac:dyDescent="0.2">
      <c r="A89" s="7">
        <f>ROW()</f>
        <v>89</v>
      </c>
      <c r="B89" s="7" t="s">
        <v>461</v>
      </c>
      <c r="C89" s="9" t="str">
        <f t="shared" si="1"/>
        <v>INSERT INTO bi4all.dim_lastnames (id_lastname_pk, lastname) VALUES (89, 'Figo');</v>
      </c>
    </row>
    <row r="90" spans="1:3" x14ac:dyDescent="0.2">
      <c r="A90" s="7">
        <f>ROW()</f>
        <v>90</v>
      </c>
      <c r="B90" s="7" t="s">
        <v>462</v>
      </c>
      <c r="C90" s="9" t="str">
        <f t="shared" si="1"/>
        <v>INSERT INTO bi4all.dim_lastnames (id_lastname_pk, lastname) VALUES (90, 'Fontana');</v>
      </c>
    </row>
    <row r="91" spans="1:3" x14ac:dyDescent="0.2">
      <c r="A91" s="7">
        <f>ROW()</f>
        <v>91</v>
      </c>
      <c r="B91" s="7" t="s">
        <v>463</v>
      </c>
      <c r="C91" s="9" t="str">
        <f t="shared" si="1"/>
        <v>INSERT INTO bi4all.dim_lastnames (id_lastname_pk, lastname) VALUES (91, 'Frasão');</v>
      </c>
    </row>
    <row r="92" spans="1:3" x14ac:dyDescent="0.2">
      <c r="A92" s="7">
        <f>ROW()</f>
        <v>92</v>
      </c>
      <c r="B92" s="7" t="s">
        <v>464</v>
      </c>
      <c r="C92" s="9" t="str">
        <f t="shared" si="1"/>
        <v>INSERT INTO bi4all.dim_lastnames (id_lastname_pk, lastname) VALUES (92, 'Freitas');</v>
      </c>
    </row>
    <row r="93" spans="1:3" x14ac:dyDescent="0.2">
      <c r="A93" s="7">
        <f>ROW()</f>
        <v>93</v>
      </c>
      <c r="B93" s="7" t="s">
        <v>465</v>
      </c>
      <c r="C93" s="9" t="str">
        <f t="shared" si="1"/>
        <v>INSERT INTO bi4all.dim_lastnames (id_lastname_pk, lastname) VALUES (93, 'Frois');</v>
      </c>
    </row>
    <row r="94" spans="1:3" x14ac:dyDescent="0.2">
      <c r="A94" s="7">
        <f>ROW()</f>
        <v>94</v>
      </c>
      <c r="B94" s="7" t="s">
        <v>466</v>
      </c>
      <c r="C94" s="9" t="str">
        <f t="shared" si="1"/>
        <v>INSERT INTO bi4all.dim_lastnames (id_lastname_pk, lastname) VALUES (94, 'Furtado');</v>
      </c>
    </row>
    <row r="95" spans="1:3" x14ac:dyDescent="0.2">
      <c r="A95" s="7">
        <f>ROW()</f>
        <v>95</v>
      </c>
      <c r="B95" s="7" t="s">
        <v>467</v>
      </c>
      <c r="C95" s="9" t="str">
        <f t="shared" si="1"/>
        <v>INSERT INTO bi4all.dim_lastnames (id_lastname_pk, lastname) VALUES (95, 'Galli');</v>
      </c>
    </row>
    <row r="96" spans="1:3" x14ac:dyDescent="0.2">
      <c r="A96" s="7">
        <f>ROW()</f>
        <v>96</v>
      </c>
      <c r="B96" s="7" t="s">
        <v>468</v>
      </c>
      <c r="C96" s="9" t="str">
        <f t="shared" si="1"/>
        <v>INSERT INTO bi4all.dim_lastnames (id_lastname_pk, lastname) VALUES (96, 'Gallo');</v>
      </c>
    </row>
    <row r="97" spans="1:3" x14ac:dyDescent="0.2">
      <c r="A97" s="7">
        <f>ROW()</f>
        <v>97</v>
      </c>
      <c r="B97" s="7" t="s">
        <v>469</v>
      </c>
      <c r="C97" s="9" t="str">
        <f t="shared" si="1"/>
        <v>INSERT INTO bi4all.dim_lastnames (id_lastname_pk, lastname) VALUES (97, 'Garcia');</v>
      </c>
    </row>
    <row r="98" spans="1:3" x14ac:dyDescent="0.2">
      <c r="A98" s="7">
        <f>ROW()</f>
        <v>98</v>
      </c>
      <c r="B98" s="7" t="s">
        <v>470</v>
      </c>
      <c r="C98" s="9" t="str">
        <f t="shared" si="1"/>
        <v>INSERT INTO bi4all.dim_lastnames (id_lastname_pk, lastname) VALUES (98, 'Giordano');</v>
      </c>
    </row>
    <row r="99" spans="1:3" x14ac:dyDescent="0.2">
      <c r="A99" s="7">
        <f>ROW()</f>
        <v>99</v>
      </c>
      <c r="B99" s="7" t="s">
        <v>471</v>
      </c>
      <c r="C99" s="9" t="str">
        <f t="shared" si="1"/>
        <v>INSERT INTO bi4all.dim_lastnames (id_lastname_pk, lastname) VALUES (99, 'Gomes');</v>
      </c>
    </row>
    <row r="100" spans="1:3" x14ac:dyDescent="0.2">
      <c r="A100" s="7">
        <f>ROW()</f>
        <v>100</v>
      </c>
      <c r="B100" s="7" t="s">
        <v>472</v>
      </c>
      <c r="C100" s="9" t="str">
        <f t="shared" si="1"/>
        <v>INSERT INTO bi4all.dim_lastnames (id_lastname_pk, lastname) VALUES (100, 'Gonçalves');</v>
      </c>
    </row>
    <row r="101" spans="1:3" x14ac:dyDescent="0.2">
      <c r="A101" s="7">
        <f>ROW()</f>
        <v>101</v>
      </c>
      <c r="B101" s="7" t="s">
        <v>473</v>
      </c>
      <c r="C101" s="9" t="str">
        <f t="shared" si="1"/>
        <v>INSERT INTO bi4all.dim_lastnames (id_lastname_pk, lastname) VALUES (101, 'Gouveia');</v>
      </c>
    </row>
    <row r="102" spans="1:3" x14ac:dyDescent="0.2">
      <c r="A102" s="7">
        <f>ROW()</f>
        <v>102</v>
      </c>
      <c r="B102" s="7" t="s">
        <v>474</v>
      </c>
      <c r="C102" s="9" t="str">
        <f t="shared" si="1"/>
        <v>INSERT INTO bi4all.dim_lastnames (id_lastname_pk, lastname) VALUES (102, 'Greco');</v>
      </c>
    </row>
    <row r="103" spans="1:3" x14ac:dyDescent="0.2">
      <c r="A103" s="7">
        <f>ROW()</f>
        <v>103</v>
      </c>
      <c r="B103" s="7" t="s">
        <v>475</v>
      </c>
      <c r="C103" s="9" t="str">
        <f t="shared" si="1"/>
        <v>INSERT INTO bi4all.dim_lastnames (id_lastname_pk, lastname) VALUES (103, 'Holanda');</v>
      </c>
    </row>
    <row r="104" spans="1:3" x14ac:dyDescent="0.2">
      <c r="A104" s="7">
        <f>ROW()</f>
        <v>104</v>
      </c>
      <c r="B104" s="7" t="s">
        <v>476</v>
      </c>
      <c r="C104" s="9" t="str">
        <f t="shared" si="1"/>
        <v>INSERT INTO bi4all.dim_lastnames (id_lastname_pk, lastname) VALUES (104, 'Ildelfonso');</v>
      </c>
    </row>
    <row r="105" spans="1:3" x14ac:dyDescent="0.2">
      <c r="A105" s="7">
        <f>ROW()</f>
        <v>105</v>
      </c>
      <c r="B105" s="7" t="s">
        <v>477</v>
      </c>
      <c r="C105" s="9" t="str">
        <f t="shared" si="1"/>
        <v>INSERT INTO bi4all.dim_lastnames (id_lastname_pk, lastname) VALUES (105, 'Junqueira');</v>
      </c>
    </row>
    <row r="106" spans="1:3" x14ac:dyDescent="0.2">
      <c r="A106" s="7">
        <f>ROW()</f>
        <v>106</v>
      </c>
      <c r="B106" s="7" t="s">
        <v>478</v>
      </c>
      <c r="C106" s="9" t="str">
        <f t="shared" si="1"/>
        <v>INSERT INTO bi4all.dim_lastnames (id_lastname_pk, lastname) VALUES (106, 'Leitão');</v>
      </c>
    </row>
    <row r="107" spans="1:3" x14ac:dyDescent="0.2">
      <c r="A107" s="7">
        <f>ROW()</f>
        <v>107</v>
      </c>
      <c r="B107" s="7" t="s">
        <v>479</v>
      </c>
      <c r="C107" s="9" t="str">
        <f t="shared" si="1"/>
        <v>INSERT INTO bi4all.dim_lastnames (id_lastname_pk, lastname) VALUES (107, 'Leite');</v>
      </c>
    </row>
    <row r="108" spans="1:3" x14ac:dyDescent="0.2">
      <c r="A108" s="7">
        <f>ROW()</f>
        <v>108</v>
      </c>
      <c r="B108" s="7" t="s">
        <v>480</v>
      </c>
      <c r="C108" s="9" t="str">
        <f t="shared" si="1"/>
        <v>INSERT INTO bi4all.dim_lastnames (id_lastname_pk, lastname) VALUES (108, 'Leone');</v>
      </c>
    </row>
    <row r="109" spans="1:3" x14ac:dyDescent="0.2">
      <c r="A109" s="7">
        <f>ROW()</f>
        <v>109</v>
      </c>
      <c r="B109" s="7" t="s">
        <v>481</v>
      </c>
      <c r="C109" s="9" t="str">
        <f t="shared" si="1"/>
        <v>INSERT INTO bi4all.dim_lastnames (id_lastname_pk, lastname) VALUES (109, 'Lima');</v>
      </c>
    </row>
    <row r="110" spans="1:3" x14ac:dyDescent="0.2">
      <c r="A110" s="7">
        <f>ROW()</f>
        <v>110</v>
      </c>
      <c r="B110" s="7" t="s">
        <v>482</v>
      </c>
      <c r="C110" s="9" t="str">
        <f t="shared" si="1"/>
        <v>INSERT INTO bi4all.dim_lastnames (id_lastname_pk, lastname) VALUES (110, 'Lombardi');</v>
      </c>
    </row>
    <row r="111" spans="1:3" x14ac:dyDescent="0.2">
      <c r="A111" s="7">
        <f>ROW()</f>
        <v>111</v>
      </c>
      <c r="B111" s="7" t="s">
        <v>483</v>
      </c>
      <c r="C111" s="9" t="str">
        <f t="shared" si="1"/>
        <v>INSERT INTO bi4all.dim_lastnames (id_lastname_pk, lastname) VALUES (111, 'Longo');</v>
      </c>
    </row>
    <row r="112" spans="1:3" x14ac:dyDescent="0.2">
      <c r="A112" s="7">
        <f>ROW()</f>
        <v>112</v>
      </c>
      <c r="B112" s="7" t="s">
        <v>484</v>
      </c>
      <c r="C112" s="9" t="str">
        <f t="shared" si="1"/>
        <v>INSERT INTO bi4all.dim_lastnames (id_lastname_pk, lastname) VALUES (112, 'Lopes');</v>
      </c>
    </row>
    <row r="113" spans="1:3" x14ac:dyDescent="0.2">
      <c r="A113" s="7">
        <f>ROW()</f>
        <v>113</v>
      </c>
      <c r="B113" s="7" t="s">
        <v>485</v>
      </c>
      <c r="C113" s="9" t="str">
        <f t="shared" si="1"/>
        <v>INSERT INTO bi4all.dim_lastnames (id_lastname_pk, lastname) VALUES (113, 'Luz');</v>
      </c>
    </row>
    <row r="114" spans="1:3" x14ac:dyDescent="0.2">
      <c r="A114" s="7">
        <f>ROW()</f>
        <v>114</v>
      </c>
      <c r="B114" s="7" t="s">
        <v>486</v>
      </c>
      <c r="C114" s="9" t="str">
        <f t="shared" si="1"/>
        <v>INSERT INTO bi4all.dim_lastnames (id_lastname_pk, lastname) VALUES (114, 'Machado');</v>
      </c>
    </row>
    <row r="115" spans="1:3" x14ac:dyDescent="0.2">
      <c r="A115" s="7">
        <f>ROW()</f>
        <v>115</v>
      </c>
      <c r="B115" s="7" t="s">
        <v>487</v>
      </c>
      <c r="C115" s="9" t="str">
        <f t="shared" si="1"/>
        <v>INSERT INTO bi4all.dim_lastnames (id_lastname_pk, lastname) VALUES (115, 'Madureira');</v>
      </c>
    </row>
    <row r="116" spans="1:3" x14ac:dyDescent="0.2">
      <c r="A116" s="7">
        <f>ROW()</f>
        <v>116</v>
      </c>
      <c r="B116" s="7" t="s">
        <v>488</v>
      </c>
      <c r="C116" s="9" t="str">
        <f t="shared" si="1"/>
        <v>INSERT INTO bi4all.dim_lastnames (id_lastname_pk, lastname) VALUES (116, 'Malafaia');</v>
      </c>
    </row>
    <row r="117" spans="1:3" x14ac:dyDescent="0.2">
      <c r="A117" s="7">
        <f>ROW()</f>
        <v>117</v>
      </c>
      <c r="B117" s="7" t="s">
        <v>489</v>
      </c>
      <c r="C117" s="9" t="str">
        <f t="shared" si="1"/>
        <v>INSERT INTO bi4all.dim_lastnames (id_lastname_pk, lastname) VALUES (117, 'Mancini');</v>
      </c>
    </row>
    <row r="118" spans="1:3" x14ac:dyDescent="0.2">
      <c r="A118" s="7">
        <f>ROW()</f>
        <v>118</v>
      </c>
      <c r="B118" s="7" t="s">
        <v>490</v>
      </c>
      <c r="C118" s="9" t="str">
        <f t="shared" si="1"/>
        <v>INSERT INTO bi4all.dim_lastnames (id_lastname_pk, lastname) VALUES (118, 'Mariani');</v>
      </c>
    </row>
    <row r="119" spans="1:3" x14ac:dyDescent="0.2">
      <c r="A119" s="7">
        <f>ROW()</f>
        <v>119</v>
      </c>
      <c r="B119" s="7" t="s">
        <v>491</v>
      </c>
      <c r="C119" s="9" t="str">
        <f t="shared" si="1"/>
        <v>INSERT INTO bi4all.dim_lastnames (id_lastname_pk, lastname) VALUES (119, 'Marino');</v>
      </c>
    </row>
    <row r="120" spans="1:3" x14ac:dyDescent="0.2">
      <c r="A120" s="7">
        <f>ROW()</f>
        <v>120</v>
      </c>
      <c r="B120" s="7" t="s">
        <v>492</v>
      </c>
      <c r="C120" s="9" t="str">
        <f t="shared" si="1"/>
        <v>INSERT INTO bi4all.dim_lastnames (id_lastname_pk, lastname) VALUES (120, 'Marques');</v>
      </c>
    </row>
    <row r="121" spans="1:3" x14ac:dyDescent="0.2">
      <c r="A121" s="7">
        <f>ROW()</f>
        <v>121</v>
      </c>
      <c r="B121" s="7" t="s">
        <v>493</v>
      </c>
      <c r="C121" s="9" t="str">
        <f t="shared" si="1"/>
        <v>INSERT INTO bi4all.dim_lastnames (id_lastname_pk, lastname) VALUES (121, 'Martinelli');</v>
      </c>
    </row>
    <row r="122" spans="1:3" x14ac:dyDescent="0.2">
      <c r="A122" s="7">
        <f>ROW()</f>
        <v>122</v>
      </c>
      <c r="B122" s="7" t="s">
        <v>494</v>
      </c>
      <c r="C122" s="9" t="str">
        <f t="shared" si="1"/>
        <v>INSERT INTO bi4all.dim_lastnames (id_lastname_pk, lastname) VALUES (122, 'Martini');</v>
      </c>
    </row>
    <row r="123" spans="1:3" x14ac:dyDescent="0.2">
      <c r="A123" s="7">
        <f>ROW()</f>
        <v>123</v>
      </c>
      <c r="B123" s="7" t="s">
        <v>495</v>
      </c>
      <c r="C123" s="9" t="str">
        <f t="shared" si="1"/>
        <v>INSERT INTO bi4all.dim_lastnames (id_lastname_pk, lastname) VALUES (123, 'Martins');</v>
      </c>
    </row>
    <row r="124" spans="1:3" x14ac:dyDescent="0.2">
      <c r="A124" s="7">
        <f>ROW()</f>
        <v>124</v>
      </c>
      <c r="B124" s="7" t="s">
        <v>496</v>
      </c>
      <c r="C124" s="9" t="str">
        <f t="shared" si="1"/>
        <v>INSERT INTO bi4all.dim_lastnames (id_lastname_pk, lastname) VALUES (124, 'Mazza');</v>
      </c>
    </row>
    <row r="125" spans="1:3" x14ac:dyDescent="0.2">
      <c r="A125" s="7">
        <f>ROW()</f>
        <v>125</v>
      </c>
      <c r="B125" s="7" t="s">
        <v>497</v>
      </c>
      <c r="C125" s="9" t="str">
        <f t="shared" si="1"/>
        <v>INSERT INTO bi4all.dim_lastnames (id_lastname_pk, lastname) VALUES (125, 'Medeiros');</v>
      </c>
    </row>
    <row r="126" spans="1:3" x14ac:dyDescent="0.2">
      <c r="A126" s="7">
        <f>ROW()</f>
        <v>126</v>
      </c>
      <c r="B126" s="7" t="s">
        <v>498</v>
      </c>
      <c r="C126" s="9" t="str">
        <f t="shared" si="1"/>
        <v>INSERT INTO bi4all.dim_lastnames (id_lastname_pk, lastname) VALUES (126, 'Mello');</v>
      </c>
    </row>
    <row r="127" spans="1:3" x14ac:dyDescent="0.2">
      <c r="A127" s="7">
        <f>ROW()</f>
        <v>127</v>
      </c>
      <c r="B127" s="7" t="s">
        <v>499</v>
      </c>
      <c r="C127" s="9" t="str">
        <f t="shared" si="1"/>
        <v>INSERT INTO bi4all.dim_lastnames (id_lastname_pk, lastname) VALUES (127, 'Melo');</v>
      </c>
    </row>
    <row r="128" spans="1:3" x14ac:dyDescent="0.2">
      <c r="A128" s="7">
        <f>ROW()</f>
        <v>128</v>
      </c>
      <c r="B128" s="7" t="s">
        <v>500</v>
      </c>
      <c r="C128" s="9" t="str">
        <f t="shared" si="1"/>
        <v>INSERT INTO bi4all.dim_lastnames (id_lastname_pk, lastname) VALUES (128, 'Mendes');</v>
      </c>
    </row>
    <row r="129" spans="1:3" x14ac:dyDescent="0.2">
      <c r="A129" s="7">
        <f>ROW()</f>
        <v>129</v>
      </c>
      <c r="B129" s="7" t="s">
        <v>501</v>
      </c>
      <c r="C129" s="9" t="str">
        <f t="shared" si="1"/>
        <v>INSERT INTO bi4all.dim_lastnames (id_lastname_pk, lastname) VALUES (129, 'Miranda');</v>
      </c>
    </row>
    <row r="130" spans="1:3" x14ac:dyDescent="0.2">
      <c r="A130" s="7">
        <f>ROW()</f>
        <v>130</v>
      </c>
      <c r="B130" s="7" t="s">
        <v>502</v>
      </c>
      <c r="C130" s="9" t="str">
        <f t="shared" si="1"/>
        <v>INSERT INTO bi4all.dim_lastnames (id_lastname_pk, lastname) VALUES (130, 'Monteiro');</v>
      </c>
    </row>
    <row r="131" spans="1:3" x14ac:dyDescent="0.2">
      <c r="A131" s="7">
        <f>ROW()</f>
        <v>131</v>
      </c>
      <c r="B131" s="7" t="s">
        <v>503</v>
      </c>
      <c r="C131" s="9" t="str">
        <f t="shared" si="1"/>
        <v>INSERT INTO bi4all.dim_lastnames (id_lastname_pk, lastname) VALUES (131, 'Monti');</v>
      </c>
    </row>
    <row r="132" spans="1:3" x14ac:dyDescent="0.2">
      <c r="A132" s="7">
        <f>ROW()</f>
        <v>132</v>
      </c>
      <c r="B132" s="7" t="s">
        <v>504</v>
      </c>
      <c r="C132" s="9" t="str">
        <f t="shared" si="1"/>
        <v>INSERT INTO bi4all.dim_lastnames (id_lastname_pk, lastname) VALUES (132, 'Moraes');</v>
      </c>
    </row>
    <row r="133" spans="1:3" x14ac:dyDescent="0.2">
      <c r="A133" s="7">
        <f>ROW()</f>
        <v>133</v>
      </c>
      <c r="B133" s="7" t="s">
        <v>505</v>
      </c>
      <c r="C133" s="9" t="str">
        <f t="shared" si="1"/>
        <v>INSERT INTO bi4all.dim_lastnames (id_lastname_pk, lastname) VALUES (133, 'Morais');</v>
      </c>
    </row>
    <row r="134" spans="1:3" x14ac:dyDescent="0.2">
      <c r="A134" s="7">
        <f>ROW()</f>
        <v>134</v>
      </c>
      <c r="B134" s="7" t="s">
        <v>506</v>
      </c>
      <c r="C134" s="9" t="str">
        <f t="shared" ref="C134:C195" si="2">"INSERT INTO " &amp; $B$1 &amp; "." &amp; $B$2 &amp; " (" &amp;$A$4 &amp; ", " &amp; $B$4 &amp; ") VALUES (" &amp;$A134 &amp; ", '" &amp;$B134 &amp; "');"</f>
        <v>INSERT INTO bi4all.dim_lastnames (id_lastname_pk, lastname) VALUES (134, 'Morato');</v>
      </c>
    </row>
    <row r="135" spans="1:3" x14ac:dyDescent="0.2">
      <c r="A135" s="7">
        <f>ROW()</f>
        <v>135</v>
      </c>
      <c r="B135" s="7" t="s">
        <v>507</v>
      </c>
      <c r="C135" s="9" t="str">
        <f t="shared" si="2"/>
        <v>INSERT INTO bi4all.dim_lastnames (id_lastname_pk, lastname) VALUES (135, 'Moreira');</v>
      </c>
    </row>
    <row r="136" spans="1:3" x14ac:dyDescent="0.2">
      <c r="A136" s="7">
        <f>ROW()</f>
        <v>136</v>
      </c>
      <c r="B136" s="7" t="s">
        <v>508</v>
      </c>
      <c r="C136" s="9" t="str">
        <f t="shared" si="2"/>
        <v>INSERT INTO bi4all.dim_lastnames (id_lastname_pk, lastname) VALUES (136, 'Moretti');</v>
      </c>
    </row>
    <row r="137" spans="1:3" x14ac:dyDescent="0.2">
      <c r="A137" s="7">
        <f>ROW()</f>
        <v>137</v>
      </c>
      <c r="B137" s="7" t="s">
        <v>509</v>
      </c>
      <c r="C137" s="9" t="str">
        <f t="shared" si="2"/>
        <v>INSERT INTO bi4all.dim_lastnames (id_lastname_pk, lastname) VALUES (137, 'Moura');</v>
      </c>
    </row>
    <row r="138" spans="1:3" x14ac:dyDescent="0.2">
      <c r="A138" s="7">
        <f>ROW()</f>
        <v>138</v>
      </c>
      <c r="B138" s="7" t="s">
        <v>510</v>
      </c>
      <c r="C138" s="9" t="str">
        <f t="shared" si="2"/>
        <v>INSERT INTO bi4all.dim_lastnames (id_lastname_pk, lastname) VALUES (138, 'Nascimento');</v>
      </c>
    </row>
    <row r="139" spans="1:3" x14ac:dyDescent="0.2">
      <c r="A139" s="7">
        <f>ROW()</f>
        <v>139</v>
      </c>
      <c r="B139" s="7" t="s">
        <v>511</v>
      </c>
      <c r="C139" s="9" t="str">
        <f t="shared" si="2"/>
        <v>INSERT INTO bi4all.dim_lastnames (id_lastname_pk, lastname) VALUES (139, 'Negrão');</v>
      </c>
    </row>
    <row r="140" spans="1:3" x14ac:dyDescent="0.2">
      <c r="A140" s="7">
        <f>ROW()</f>
        <v>140</v>
      </c>
      <c r="B140" s="7" t="s">
        <v>512</v>
      </c>
      <c r="C140" s="9" t="str">
        <f t="shared" si="2"/>
        <v>INSERT INTO bi4all.dim_lastnames (id_lastname_pk, lastname) VALUES (140, 'Negreiros');</v>
      </c>
    </row>
    <row r="141" spans="1:3" x14ac:dyDescent="0.2">
      <c r="A141" s="7">
        <f>ROW()</f>
        <v>141</v>
      </c>
      <c r="B141" s="7" t="s">
        <v>513</v>
      </c>
      <c r="C141" s="9" t="str">
        <f t="shared" si="2"/>
        <v>INSERT INTO bi4all.dim_lastnames (id_lastname_pk, lastname) VALUES (141, 'Noronha');</v>
      </c>
    </row>
    <row r="142" spans="1:3" x14ac:dyDescent="0.2">
      <c r="A142" s="7">
        <f>ROW()</f>
        <v>142</v>
      </c>
      <c r="B142" s="7" t="s">
        <v>514</v>
      </c>
      <c r="C142" s="9" t="str">
        <f t="shared" si="2"/>
        <v>INSERT INTO bi4all.dim_lastnames (id_lastname_pk, lastname) VALUES (142, 'Nunes');</v>
      </c>
    </row>
    <row r="143" spans="1:3" x14ac:dyDescent="0.2">
      <c r="A143" s="7">
        <f>ROW()</f>
        <v>143</v>
      </c>
      <c r="B143" s="7" t="s">
        <v>515</v>
      </c>
      <c r="C143" s="9" t="str">
        <f t="shared" si="2"/>
        <v>INSERT INTO bi4all.dim_lastnames (id_lastname_pk, lastname) VALUES (143, 'Oliveira');</v>
      </c>
    </row>
    <row r="144" spans="1:3" x14ac:dyDescent="0.2">
      <c r="A144" s="7">
        <f>ROW()</f>
        <v>144</v>
      </c>
      <c r="B144" s="7" t="s">
        <v>516</v>
      </c>
      <c r="C144" s="9" t="str">
        <f t="shared" si="2"/>
        <v>INSERT INTO bi4all.dim_lastnames (id_lastname_pk, lastname) VALUES (144, 'Padrão');</v>
      </c>
    </row>
    <row r="145" spans="1:3" x14ac:dyDescent="0.2">
      <c r="A145" s="7">
        <f>ROW()</f>
        <v>145</v>
      </c>
      <c r="B145" s="7" t="s">
        <v>517</v>
      </c>
      <c r="C145" s="9" t="str">
        <f t="shared" si="2"/>
        <v>INSERT INTO bi4all.dim_lastnames (id_lastname_pk, lastname) VALUES (145, 'Pasquim');</v>
      </c>
    </row>
    <row r="146" spans="1:3" x14ac:dyDescent="0.2">
      <c r="A146" s="7">
        <f>ROW()</f>
        <v>146</v>
      </c>
      <c r="B146" s="7" t="s">
        <v>518</v>
      </c>
      <c r="C146" s="9" t="str">
        <f t="shared" si="2"/>
        <v>INSERT INTO bi4all.dim_lastnames (id_lastname_pk, lastname) VALUES (146, 'Paulista');</v>
      </c>
    </row>
    <row r="147" spans="1:3" x14ac:dyDescent="0.2">
      <c r="A147" s="7">
        <f>ROW()</f>
        <v>147</v>
      </c>
      <c r="B147" s="7" t="s">
        <v>519</v>
      </c>
      <c r="C147" s="9" t="str">
        <f t="shared" si="2"/>
        <v>INSERT INTO bi4all.dim_lastnames (id_lastname_pk, lastname) VALUES (147, 'Peçanha');</v>
      </c>
    </row>
    <row r="148" spans="1:3" x14ac:dyDescent="0.2">
      <c r="A148" s="7">
        <f>ROW()</f>
        <v>148</v>
      </c>
      <c r="B148" s="7" t="s">
        <v>520</v>
      </c>
      <c r="C148" s="9" t="str">
        <f t="shared" si="2"/>
        <v>INSERT INTO bi4all.dim_lastnames (id_lastname_pk, lastname) VALUES (148, 'Pedrosa');</v>
      </c>
    </row>
    <row r="149" spans="1:3" x14ac:dyDescent="0.2">
      <c r="A149" s="7">
        <f>ROW()</f>
        <v>149</v>
      </c>
      <c r="B149" s="7" t="s">
        <v>521</v>
      </c>
      <c r="C149" s="9" t="str">
        <f t="shared" si="2"/>
        <v>INSERT INTO bi4all.dim_lastnames (id_lastname_pk, lastname) VALUES (149, 'Pedroso');</v>
      </c>
    </row>
    <row r="150" spans="1:3" x14ac:dyDescent="0.2">
      <c r="A150" s="7">
        <f>ROW()</f>
        <v>150</v>
      </c>
      <c r="B150" s="7" t="s">
        <v>522</v>
      </c>
      <c r="C150" s="9" t="str">
        <f t="shared" si="2"/>
        <v>INSERT INTO bi4all.dim_lastnames (id_lastname_pk, lastname) VALUES (150, 'Pellegrini');</v>
      </c>
    </row>
    <row r="151" spans="1:3" x14ac:dyDescent="0.2">
      <c r="A151" s="7">
        <f>ROW()</f>
        <v>151</v>
      </c>
      <c r="B151" s="7" t="s">
        <v>523</v>
      </c>
      <c r="C151" s="9" t="str">
        <f t="shared" si="2"/>
        <v>INSERT INTO bi4all.dim_lastnames (id_lastname_pk, lastname) VALUES (151, 'Pereira');</v>
      </c>
    </row>
    <row r="152" spans="1:3" x14ac:dyDescent="0.2">
      <c r="A152" s="7">
        <f>ROW()</f>
        <v>152</v>
      </c>
      <c r="B152" s="7" t="s">
        <v>524</v>
      </c>
      <c r="C152" s="9" t="str">
        <f t="shared" si="2"/>
        <v>INSERT INTO bi4all.dim_lastnames (id_lastname_pk, lastname) VALUES (152, 'Pimenta');</v>
      </c>
    </row>
    <row r="153" spans="1:3" x14ac:dyDescent="0.2">
      <c r="A153" s="7">
        <f>ROW()</f>
        <v>153</v>
      </c>
      <c r="B153" s="7" t="s">
        <v>525</v>
      </c>
      <c r="C153" s="9" t="str">
        <f t="shared" si="2"/>
        <v>INSERT INTO bi4all.dim_lastnames (id_lastname_pk, lastname) VALUES (153, 'Pimentel');</v>
      </c>
    </row>
    <row r="154" spans="1:3" x14ac:dyDescent="0.2">
      <c r="A154" s="7">
        <f>ROW()</f>
        <v>154</v>
      </c>
      <c r="B154" s="7" t="s">
        <v>526</v>
      </c>
      <c r="C154" s="9" t="str">
        <f t="shared" si="2"/>
        <v>INSERT INTO bi4all.dim_lastnames (id_lastname_pk, lastname) VALUES (154, 'Pinheiro');</v>
      </c>
    </row>
    <row r="155" spans="1:3" x14ac:dyDescent="0.2">
      <c r="A155" s="7">
        <f>ROW()</f>
        <v>155</v>
      </c>
      <c r="B155" s="7" t="s">
        <v>527</v>
      </c>
      <c r="C155" s="9" t="str">
        <f t="shared" si="2"/>
        <v>INSERT INTO bi4all.dim_lastnames (id_lastname_pk, lastname) VALUES (155, 'Pinto');</v>
      </c>
    </row>
    <row r="156" spans="1:3" x14ac:dyDescent="0.2">
      <c r="A156" s="7">
        <f>ROW()</f>
        <v>156</v>
      </c>
      <c r="B156" s="7" t="s">
        <v>528</v>
      </c>
      <c r="C156" s="9" t="str">
        <f t="shared" si="2"/>
        <v>INSERT INTO bi4all.dim_lastnames (id_lastname_pk, lastname) VALUES (156, 'Poeta');</v>
      </c>
    </row>
    <row r="157" spans="1:3" x14ac:dyDescent="0.2">
      <c r="A157" s="7">
        <f>ROW()</f>
        <v>157</v>
      </c>
      <c r="B157" s="7" t="s">
        <v>529</v>
      </c>
      <c r="C157" s="9" t="str">
        <f t="shared" si="2"/>
        <v>INSERT INTO bi4all.dim_lastnames (id_lastname_pk, lastname) VALUES (157, 'Ramos');</v>
      </c>
    </row>
    <row r="158" spans="1:3" x14ac:dyDescent="0.2">
      <c r="A158" s="7">
        <f>ROW()</f>
        <v>158</v>
      </c>
      <c r="B158" s="7" t="s">
        <v>530</v>
      </c>
      <c r="C158" s="9" t="str">
        <f t="shared" si="2"/>
        <v>INSERT INTO bi4all.dim_lastnames (id_lastname_pk, lastname) VALUES (158, 'Rangel');</v>
      </c>
    </row>
    <row r="159" spans="1:3" x14ac:dyDescent="0.2">
      <c r="A159" s="7">
        <f>ROW()</f>
        <v>159</v>
      </c>
      <c r="B159" s="7" t="s">
        <v>531</v>
      </c>
      <c r="C159" s="9" t="str">
        <f t="shared" si="2"/>
        <v>INSERT INTO bi4all.dim_lastnames (id_lastname_pk, lastname) VALUES (159, 'Reis');</v>
      </c>
    </row>
    <row r="160" spans="1:3" x14ac:dyDescent="0.2">
      <c r="A160" s="7">
        <f>ROW()</f>
        <v>160</v>
      </c>
      <c r="B160" s="7" t="s">
        <v>532</v>
      </c>
      <c r="C160" s="9" t="str">
        <f t="shared" si="2"/>
        <v>INSERT INTO bi4all.dim_lastnames (id_lastname_pk, lastname) VALUES (160, 'Resende');</v>
      </c>
    </row>
    <row r="161" spans="1:3" x14ac:dyDescent="0.2">
      <c r="A161" s="7">
        <f>ROW()</f>
        <v>161</v>
      </c>
      <c r="B161" s="7" t="s">
        <v>533</v>
      </c>
      <c r="C161" s="9" t="str">
        <f t="shared" si="2"/>
        <v>INSERT INTO bi4all.dim_lastnames (id_lastname_pk, lastname) VALUES (161, 'Ribeiro');</v>
      </c>
    </row>
    <row r="162" spans="1:3" x14ac:dyDescent="0.2">
      <c r="A162" s="7">
        <f>ROW()</f>
        <v>162</v>
      </c>
      <c r="B162" s="7" t="s">
        <v>534</v>
      </c>
      <c r="C162" s="9" t="str">
        <f t="shared" si="2"/>
        <v>INSERT INTO bi4all.dim_lastnames (id_lastname_pk, lastname) VALUES (162, 'Ricci');</v>
      </c>
    </row>
    <row r="163" spans="1:3" x14ac:dyDescent="0.2">
      <c r="A163" s="7">
        <f>ROW()</f>
        <v>163</v>
      </c>
      <c r="B163" s="7" t="s">
        <v>535</v>
      </c>
      <c r="C163" s="9" t="str">
        <f t="shared" si="2"/>
        <v>INSERT INTO bi4all.dim_lastnames (id_lastname_pk, lastname) VALUES (163, 'Rinaldi');</v>
      </c>
    </row>
    <row r="164" spans="1:3" x14ac:dyDescent="0.2">
      <c r="A164" s="7">
        <f>ROW()</f>
        <v>164</v>
      </c>
      <c r="B164" s="7" t="s">
        <v>536</v>
      </c>
      <c r="C164" s="9" t="str">
        <f t="shared" si="2"/>
        <v>INSERT INTO bi4all.dim_lastnames (id_lastname_pk, lastname) VALUES (164, 'Rizzo');</v>
      </c>
    </row>
    <row r="165" spans="1:3" x14ac:dyDescent="0.2">
      <c r="A165" s="7">
        <f>ROW()</f>
        <v>165</v>
      </c>
      <c r="B165" s="7" t="s">
        <v>537</v>
      </c>
      <c r="C165" s="9" t="str">
        <f t="shared" si="2"/>
        <v>INSERT INTO bi4all.dim_lastnames (id_lastname_pk, lastname) VALUES (165, 'Rocha');</v>
      </c>
    </row>
    <row r="166" spans="1:3" x14ac:dyDescent="0.2">
      <c r="A166" s="7">
        <f>ROW()</f>
        <v>166</v>
      </c>
      <c r="B166" s="7" t="s">
        <v>538</v>
      </c>
      <c r="C166" s="9" t="str">
        <f t="shared" si="2"/>
        <v>INSERT INTO bi4all.dim_lastnames (id_lastname_pk, lastname) VALUES (166, 'Rodrigues');</v>
      </c>
    </row>
    <row r="167" spans="1:3" x14ac:dyDescent="0.2">
      <c r="A167" s="7">
        <f>ROW()</f>
        <v>167</v>
      </c>
      <c r="B167" s="7" t="s">
        <v>539</v>
      </c>
      <c r="C167" s="9" t="str">
        <f t="shared" si="2"/>
        <v>INSERT INTO bi4all.dim_lastnames (id_lastname_pk, lastname) VALUES (167, 'Romano');</v>
      </c>
    </row>
    <row r="168" spans="1:3" x14ac:dyDescent="0.2">
      <c r="A168" s="7">
        <f>ROW()</f>
        <v>168</v>
      </c>
      <c r="B168" s="7" t="s">
        <v>540</v>
      </c>
      <c r="C168" s="9" t="str">
        <f t="shared" si="2"/>
        <v>INSERT INTO bi4all.dim_lastnames (id_lastname_pk, lastname) VALUES (168, 'Rossi');</v>
      </c>
    </row>
    <row r="169" spans="1:3" x14ac:dyDescent="0.2">
      <c r="A169" s="7">
        <f>ROW()</f>
        <v>169</v>
      </c>
      <c r="B169" s="7" t="s">
        <v>541</v>
      </c>
      <c r="C169" s="9" t="str">
        <f t="shared" si="2"/>
        <v>INSERT INTO bi4all.dim_lastnames (id_lastname_pk, lastname) VALUES (169, 'Russo');</v>
      </c>
    </row>
    <row r="170" spans="1:3" x14ac:dyDescent="0.2">
      <c r="A170" s="7">
        <f>ROW()</f>
        <v>170</v>
      </c>
      <c r="B170" s="7" t="s">
        <v>542</v>
      </c>
      <c r="C170" s="9" t="str">
        <f t="shared" si="2"/>
        <v>INSERT INTO bi4all.dim_lastnames (id_lastname_pk, lastname) VALUES (170, 'Sá');</v>
      </c>
    </row>
    <row r="171" spans="1:3" x14ac:dyDescent="0.2">
      <c r="A171" s="7">
        <f>ROW()</f>
        <v>171</v>
      </c>
      <c r="B171" s="7" t="s">
        <v>543</v>
      </c>
      <c r="C171" s="9" t="str">
        <f t="shared" si="2"/>
        <v>INSERT INTO bi4all.dim_lastnames (id_lastname_pk, lastname) VALUES (171, 'Sacramento');</v>
      </c>
    </row>
    <row r="172" spans="1:3" x14ac:dyDescent="0.2">
      <c r="A172" s="7">
        <f>ROW()</f>
        <v>172</v>
      </c>
      <c r="B172" s="7" t="s">
        <v>544</v>
      </c>
      <c r="C172" s="9" t="str">
        <f t="shared" si="2"/>
        <v>INSERT INTO bi4all.dim_lastnames (id_lastname_pk, lastname) VALUES (172, 'Salvador');</v>
      </c>
    </row>
    <row r="173" spans="1:3" x14ac:dyDescent="0.2">
      <c r="A173" s="7">
        <f>ROW()</f>
        <v>173</v>
      </c>
      <c r="B173" s="7" t="s">
        <v>545</v>
      </c>
      <c r="C173" s="9" t="str">
        <f t="shared" si="2"/>
        <v>INSERT INTO bi4all.dim_lastnames (id_lastname_pk, lastname) VALUES (173, 'Santacruz');</v>
      </c>
    </row>
    <row r="174" spans="1:3" x14ac:dyDescent="0.2">
      <c r="A174" s="7">
        <f>ROW()</f>
        <v>174</v>
      </c>
      <c r="B174" s="7" t="s">
        <v>546</v>
      </c>
      <c r="C174" s="9" t="str">
        <f t="shared" si="2"/>
        <v>INSERT INTO bi4all.dim_lastnames (id_lastname_pk, lastname) VALUES (174, 'Santana');</v>
      </c>
    </row>
    <row r="175" spans="1:3" x14ac:dyDescent="0.2">
      <c r="A175" s="7">
        <f>ROW()</f>
        <v>175</v>
      </c>
      <c r="B175" s="7" t="s">
        <v>547</v>
      </c>
      <c r="C175" s="9" t="str">
        <f t="shared" si="2"/>
        <v>INSERT INTO bi4all.dim_lastnames (id_lastname_pk, lastname) VALUES (175, 'Santoro');</v>
      </c>
    </row>
    <row r="176" spans="1:3" x14ac:dyDescent="0.2">
      <c r="A176" s="7">
        <f>ROW()</f>
        <v>176</v>
      </c>
      <c r="B176" s="7" t="s">
        <v>548</v>
      </c>
      <c r="C176" s="9" t="str">
        <f t="shared" si="2"/>
        <v>INSERT INTO bi4all.dim_lastnames (id_lastname_pk, lastname) VALUES (176, 'Santos');</v>
      </c>
    </row>
    <row r="177" spans="1:3" x14ac:dyDescent="0.2">
      <c r="A177" s="7">
        <f>ROW()</f>
        <v>177</v>
      </c>
      <c r="B177" s="7" t="s">
        <v>549</v>
      </c>
      <c r="C177" s="9" t="str">
        <f t="shared" si="2"/>
        <v>INSERT INTO bi4all.dim_lastnames (id_lastname_pk, lastname) VALUES (177, 'Saragoça');</v>
      </c>
    </row>
    <row r="178" spans="1:3" x14ac:dyDescent="0.2">
      <c r="A178" s="7">
        <f>ROW()</f>
        <v>178</v>
      </c>
      <c r="B178" s="7" t="s">
        <v>550</v>
      </c>
      <c r="C178" s="9" t="str">
        <f t="shared" si="2"/>
        <v>INSERT INTO bi4all.dim_lastnames (id_lastname_pk, lastname) VALUES (178, 'Seixas');</v>
      </c>
    </row>
    <row r="179" spans="1:3" x14ac:dyDescent="0.2">
      <c r="A179" s="7">
        <f>ROW()</f>
        <v>179</v>
      </c>
      <c r="B179" s="7" t="s">
        <v>551</v>
      </c>
      <c r="C179" s="9" t="str">
        <f t="shared" si="2"/>
        <v>INSERT INTO bi4all.dim_lastnames (id_lastname_pk, lastname) VALUES (179, 'Serra');</v>
      </c>
    </row>
    <row r="180" spans="1:3" x14ac:dyDescent="0.2">
      <c r="A180" s="7">
        <f>ROW()</f>
        <v>180</v>
      </c>
      <c r="B180" s="7" t="s">
        <v>552</v>
      </c>
      <c r="C180" s="9" t="str">
        <f t="shared" si="2"/>
        <v>INSERT INTO bi4all.dim_lastnames (id_lastname_pk, lastname) VALUES (180, 'Silva');</v>
      </c>
    </row>
    <row r="181" spans="1:3" x14ac:dyDescent="0.2">
      <c r="A181" s="7">
        <f>ROW()</f>
        <v>181</v>
      </c>
      <c r="B181" s="7" t="s">
        <v>553</v>
      </c>
      <c r="C181" s="9" t="str">
        <f t="shared" si="2"/>
        <v>INSERT INTO bi4all.dim_lastnames (id_lastname_pk, lastname) VALUES (181, 'Simões');</v>
      </c>
    </row>
    <row r="182" spans="1:3" x14ac:dyDescent="0.2">
      <c r="A182" s="7">
        <f>ROW()</f>
        <v>182</v>
      </c>
      <c r="B182" s="7" t="s">
        <v>554</v>
      </c>
      <c r="C182" s="9" t="str">
        <f t="shared" si="2"/>
        <v>INSERT INTO bi4all.dim_lastnames (id_lastname_pk, lastname) VALUES (182, 'Siqueira');</v>
      </c>
    </row>
    <row r="183" spans="1:3" x14ac:dyDescent="0.2">
      <c r="A183" s="7">
        <f>ROW()</f>
        <v>183</v>
      </c>
      <c r="B183" s="7" t="s">
        <v>555</v>
      </c>
      <c r="C183" s="9" t="str">
        <f t="shared" si="2"/>
        <v>INSERT INTO bi4all.dim_lastnames (id_lastname_pk, lastname) VALUES (183, 'Soares');</v>
      </c>
    </row>
    <row r="184" spans="1:3" x14ac:dyDescent="0.2">
      <c r="A184" s="7">
        <f>ROW()</f>
        <v>184</v>
      </c>
      <c r="B184" s="7" t="s">
        <v>556</v>
      </c>
      <c r="C184" s="9" t="str">
        <f t="shared" si="2"/>
        <v>INSERT INTO bi4all.dim_lastnames (id_lastname_pk, lastname) VALUES (184, 'sobrenome');</v>
      </c>
    </row>
    <row r="185" spans="1:3" x14ac:dyDescent="0.2">
      <c r="A185" s="7">
        <f>ROW()</f>
        <v>185</v>
      </c>
      <c r="B185" s="7" t="s">
        <v>557</v>
      </c>
      <c r="C185" s="9" t="str">
        <f t="shared" si="2"/>
        <v>INSERT INTO bi4all.dim_lastnames (id_lastname_pk, lastname) VALUES (185, 'Sousa');</v>
      </c>
    </row>
    <row r="186" spans="1:3" x14ac:dyDescent="0.2">
      <c r="A186" s="7">
        <f>ROW()</f>
        <v>186</v>
      </c>
      <c r="B186" s="7" t="s">
        <v>558</v>
      </c>
      <c r="C186" s="9" t="str">
        <f t="shared" si="2"/>
        <v>INSERT INTO bi4all.dim_lastnames (id_lastname_pk, lastname) VALUES (186, 'Souza');</v>
      </c>
    </row>
    <row r="187" spans="1:3" x14ac:dyDescent="0.2">
      <c r="A187" s="7">
        <f>ROW()</f>
        <v>187</v>
      </c>
      <c r="B187" s="7" t="s">
        <v>559</v>
      </c>
      <c r="C187" s="9" t="str">
        <f t="shared" si="2"/>
        <v>INSERT INTO bi4all.dim_lastnames (id_lastname_pk, lastname) VALUES (187, 'Tavares');</v>
      </c>
    </row>
    <row r="188" spans="1:3" x14ac:dyDescent="0.2">
      <c r="A188" s="7">
        <f>ROW()</f>
        <v>188</v>
      </c>
      <c r="B188" s="7" t="s">
        <v>560</v>
      </c>
      <c r="C188" s="9" t="str">
        <f t="shared" si="2"/>
        <v>INSERT INTO bi4all.dim_lastnames (id_lastname_pk, lastname) VALUES (188, 'Tavarez');</v>
      </c>
    </row>
    <row r="189" spans="1:3" x14ac:dyDescent="0.2">
      <c r="A189" s="7">
        <f>ROW()</f>
        <v>189</v>
      </c>
      <c r="B189" s="7" t="s">
        <v>561</v>
      </c>
      <c r="C189" s="9" t="str">
        <f t="shared" si="2"/>
        <v>INSERT INTO bi4all.dim_lastnames (id_lastname_pk, lastname) VALUES (189, 'Teixeira');</v>
      </c>
    </row>
    <row r="190" spans="1:3" x14ac:dyDescent="0.2">
      <c r="A190" s="7">
        <f>ROW()</f>
        <v>190</v>
      </c>
      <c r="B190" s="7" t="s">
        <v>562</v>
      </c>
      <c r="C190" s="9" t="str">
        <f t="shared" si="2"/>
        <v>INSERT INTO bi4all.dim_lastnames (id_lastname_pk, lastname) VALUES (190, 'Testa');</v>
      </c>
    </row>
    <row r="191" spans="1:3" x14ac:dyDescent="0.2">
      <c r="A191" s="7">
        <f>ROW()</f>
        <v>191</v>
      </c>
      <c r="B191" s="7" t="s">
        <v>563</v>
      </c>
      <c r="C191" s="9" t="str">
        <f t="shared" si="2"/>
        <v>INSERT INTO bi4all.dim_lastnames (id_lastname_pk, lastname) VALUES (191, 'Trindade');</v>
      </c>
    </row>
    <row r="192" spans="1:3" x14ac:dyDescent="0.2">
      <c r="A192" s="7">
        <f>ROW()</f>
        <v>192</v>
      </c>
      <c r="B192" s="7" t="s">
        <v>564</v>
      </c>
      <c r="C192" s="9" t="str">
        <f t="shared" si="2"/>
        <v>INSERT INTO bi4all.dim_lastnames (id_lastname_pk, lastname) VALUES (192, 'Vaz');</v>
      </c>
    </row>
    <row r="193" spans="1:3" x14ac:dyDescent="0.2">
      <c r="A193" s="7">
        <f>ROW()</f>
        <v>193</v>
      </c>
      <c r="B193" s="7" t="s">
        <v>565</v>
      </c>
      <c r="C193" s="9" t="str">
        <f t="shared" si="2"/>
        <v>INSERT INTO bi4all.dim_lastnames (id_lastname_pk, lastname) VALUES (193, 'Veiga');</v>
      </c>
    </row>
    <row r="194" spans="1:3" x14ac:dyDescent="0.2">
      <c r="A194" s="7">
        <f>ROW()</f>
        <v>194</v>
      </c>
      <c r="B194" s="7" t="s">
        <v>566</v>
      </c>
      <c r="C194" s="9" t="str">
        <f t="shared" si="2"/>
        <v>INSERT INTO bi4all.dim_lastnames (id_lastname_pk, lastname) VALUES (194, 'Vieira');</v>
      </c>
    </row>
    <row r="195" spans="1:3" x14ac:dyDescent="0.2">
      <c r="A195" s="7">
        <f>ROW()</f>
        <v>195</v>
      </c>
      <c r="B195" s="7" t="s">
        <v>567</v>
      </c>
      <c r="C195" s="9" t="str">
        <f t="shared" si="2"/>
        <v>INSERT INTO bi4all.dim_lastnames (id_lastname_pk, lastname) VALUES (195, 'Zil');</v>
      </c>
    </row>
  </sheetData>
  <autoFilter ref="A4:B4" xr:uid="{9F7AD940-7762-483B-BFA2-B7BC27962B86}"/>
  <sortState xmlns:xlrd2="http://schemas.microsoft.com/office/spreadsheetml/2017/richdata2" ref="B5:B194">
    <sortCondition ref="B5:B19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3368D-6027-4F73-AC7D-EBF6B1467D87}">
  <sheetPr codeName="Planilha3">
    <tabColor rgb="FFFFC000"/>
  </sheetPr>
  <dimension ref="A1:D5"/>
  <sheetViews>
    <sheetView workbookViewId="0">
      <pane xSplit="2" ySplit="4" topLeftCell="C5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2"/>
  <cols>
    <col min="1" max="1" width="48" style="7" bestFit="1" customWidth="1"/>
    <col min="2" max="2" width="25.5703125" style="7" bestFit="1" customWidth="1"/>
    <col min="3" max="3" width="70.85546875" style="9" bestFit="1" customWidth="1"/>
    <col min="4" max="16384" width="9.140625" style="7"/>
  </cols>
  <sheetData>
    <row r="1" spans="1:3" ht="15" x14ac:dyDescent="0.25">
      <c r="A1" s="11" t="s">
        <v>0</v>
      </c>
      <c r="B1" s="7" t="s">
        <v>1</v>
      </c>
    </row>
    <row r="2" spans="1:3" ht="15" x14ac:dyDescent="0.25">
      <c r="A2" s="11" t="s">
        <v>2</v>
      </c>
      <c r="B2" s="7" t="s">
        <v>568</v>
      </c>
    </row>
    <row r="4" spans="1:3" ht="15" x14ac:dyDescent="0.25">
      <c r="A4" s="2" t="s">
        <v>569</v>
      </c>
      <c r="B4" s="2" t="s">
        <v>570</v>
      </c>
      <c r="C4" s="2" t="s">
        <v>8</v>
      </c>
    </row>
    <row r="5" spans="1:3" x14ac:dyDescent="0.2">
      <c r="A5" s="7" t="str" cm="1">
        <f t="array" ref="A5">SHA1HASH($B5)</f>
        <v>6a51143286b03064a49cc2acbee63c09a0682d33</v>
      </c>
      <c r="B5" s="7" t="s">
        <v>571</v>
      </c>
      <c r="C5" s="9" t="str">
        <f>"INSERT INTO " &amp; $B$1 &amp; "." &amp; $B$2 &amp; " (" &amp;$A$4 &amp; ", " &amp; $B$4 &amp; ") VALUES (" &amp; $A5 &amp; ", '" &amp; B5 &amp; "');"</f>
        <v>INSERT INTO bi4all.dim_companies (id_company_pk, company) VALUES (6a51143286b03064a49cc2acbee63c09a0682d33, 'ACME Corporation');</v>
      </c>
    </row>
  </sheetData>
  <autoFilter ref="A4:B4" xr:uid="{0763368D-6027-4F73-AC7D-EBF6B1467D87}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E8748-4108-4B36-B981-AC68DFC11A62}">
  <sheetPr codeName="Planilha4">
    <tabColor rgb="FFFFC000"/>
  </sheetPr>
  <dimension ref="A1:C6"/>
  <sheetViews>
    <sheetView workbookViewId="0">
      <pane xSplit="2" ySplit="4" topLeftCell="C5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2"/>
  <cols>
    <col min="1" max="1" width="17.28515625" style="7" bestFit="1" customWidth="1"/>
    <col min="2" max="2" width="12" style="7" bestFit="1" customWidth="1"/>
    <col min="3" max="3" width="55.7109375" style="9" bestFit="1" customWidth="1"/>
    <col min="4" max="16384" width="9.140625" style="7"/>
  </cols>
  <sheetData>
    <row r="1" spans="1:3" ht="15" x14ac:dyDescent="0.25">
      <c r="A1" s="11" t="s">
        <v>0</v>
      </c>
      <c r="B1" s="7" t="s">
        <v>1</v>
      </c>
    </row>
    <row r="2" spans="1:3" ht="15" x14ac:dyDescent="0.25">
      <c r="A2" s="11" t="s">
        <v>2</v>
      </c>
      <c r="B2" s="7" t="s">
        <v>572</v>
      </c>
    </row>
    <row r="4" spans="1:3" s="2" customFormat="1" ht="15" x14ac:dyDescent="0.25">
      <c r="A4" s="2" t="s">
        <v>573</v>
      </c>
      <c r="B4" s="2" t="s">
        <v>7</v>
      </c>
      <c r="C4" s="2" t="s">
        <v>8</v>
      </c>
    </row>
    <row r="5" spans="1:3" x14ac:dyDescent="0.2">
      <c r="A5" s="7" t="s">
        <v>12</v>
      </c>
      <c r="B5" s="7" t="s">
        <v>574</v>
      </c>
      <c r="C5" s="9" t="str">
        <f>"INSERT INTO " &amp; $B$1 &amp; "." &amp; $B$2 &amp; " (" &amp; $A$4 &amp; ", " &amp; $B$4 &amp; ") VALUES ('" &amp;$A5 &amp; "','" &amp; $B5 &amp; "');"</f>
        <v>INSERT INTO bi4all.dim_gender (id_gender_pk, gender) VALUES ('F','Female');</v>
      </c>
    </row>
    <row r="6" spans="1:3" x14ac:dyDescent="0.2">
      <c r="A6" s="7" t="s">
        <v>10</v>
      </c>
      <c r="B6" s="7" t="s">
        <v>575</v>
      </c>
      <c r="C6" s="9" t="str">
        <f>"INSERT INTO " &amp; $B$1 &amp; "." &amp; $B$2 &amp; " (" &amp; $A$4 &amp; ", " &amp; $B$4 &amp; ") VALUES ('" &amp;$A6 &amp; "','" &amp; $B6 &amp; "');"</f>
        <v>INSERT INTO bi4all.dim_gender (id_gender_pk, gender) VALUES ('M','Male');</v>
      </c>
    </row>
  </sheetData>
  <autoFilter ref="A4:B4" xr:uid="{F20E8748-4108-4B36-B981-AC68DFC11A62}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C657B-7549-40FE-A381-8EDA4AA2EB5B}">
  <sheetPr codeName="Planilha5">
    <tabColor rgb="FFFFC000"/>
  </sheetPr>
  <dimension ref="A1:C9"/>
  <sheetViews>
    <sheetView workbookViewId="0"/>
  </sheetViews>
  <sheetFormatPr defaultRowHeight="14.25" x14ac:dyDescent="0.2"/>
  <cols>
    <col min="1" max="1" width="47.42578125" style="7" bestFit="1" customWidth="1"/>
    <col min="2" max="2" width="19" style="7" bestFit="1" customWidth="1"/>
    <col min="3" max="3" width="12.140625" style="9" bestFit="1" customWidth="1"/>
    <col min="4" max="16384" width="9.140625" style="7"/>
  </cols>
  <sheetData>
    <row r="1" spans="1:3" ht="15" x14ac:dyDescent="0.25">
      <c r="A1" s="11" t="s">
        <v>0</v>
      </c>
      <c r="B1" s="7" t="s">
        <v>1</v>
      </c>
    </row>
    <row r="2" spans="1:3" ht="15" x14ac:dyDescent="0.25">
      <c r="A2" s="11" t="s">
        <v>2</v>
      </c>
      <c r="B2" s="7" t="s">
        <v>641</v>
      </c>
    </row>
    <row r="4" spans="1:3" s="2" customFormat="1" ht="15" x14ac:dyDescent="0.25">
      <c r="A4" s="2" t="s">
        <v>573</v>
      </c>
      <c r="B4" s="2" t="s">
        <v>7</v>
      </c>
      <c r="C4" s="2" t="s">
        <v>8</v>
      </c>
    </row>
    <row r="5" spans="1:3" x14ac:dyDescent="0.2">
      <c r="A5" s="7" t="str" cm="1">
        <f t="array" ref="A5">SHA1HASH($B5)</f>
        <v>ce0b1612aa711b78a720295d271a33894e2b72bf</v>
      </c>
      <c r="B5" s="7" t="s">
        <v>666</v>
      </c>
      <c r="C5" s="9" t="str">
        <f>"INSERT INTO " &amp; $B$1 &amp; "." &amp; $B$2 &amp; " (" &amp; $A$4 &amp; ", " &amp; $B$4 &amp; ") VALUES ('" &amp;$A5 &amp; "','" &amp; $B5 &amp; "');"</f>
        <v>INSERT INTO bi4all.dim_marital_status (id_gender_pk, gender) VALUES ('ce0b1612aa711b78a720295d271a33894e2b72bf','single');</v>
      </c>
    </row>
    <row r="6" spans="1:3" x14ac:dyDescent="0.2">
      <c r="A6" s="7" t="str" cm="1">
        <f t="array" ref="A6">SHA1HASH($B6)</f>
        <v>3266897012b6dcc5723033bc25891bf99efcff6f</v>
      </c>
      <c r="B6" s="7" t="s">
        <v>667</v>
      </c>
      <c r="C6" s="9" t="e">
        <f>"INSERT INTO " &amp; $B$1 &amp; "." &amp; $B$2 &amp; " (" &amp; $A$4 &amp; ", " &amp; $B$4 &amp; ") VALUES ('" &amp;#REF! &amp; "','" &amp; $B6 &amp; "');"</f>
        <v>#REF!</v>
      </c>
    </row>
    <row r="7" spans="1:3" x14ac:dyDescent="0.2">
      <c r="A7" s="7" t="str" cm="1">
        <f t="array" ref="A7">SHA1HASH($B7)</f>
        <v>459031b19ec5bbd3b3dbc0a9dcf2cb6e6c6f7848</v>
      </c>
      <c r="B7" s="7" t="s">
        <v>642</v>
      </c>
    </row>
    <row r="8" spans="1:3" x14ac:dyDescent="0.2">
      <c r="A8" s="7" t="str" cm="1">
        <f t="array" ref="A8">SHA1HASH($B8)</f>
        <v>47051393f6bcbf99111ec5d70ba2ebbe11ebccae</v>
      </c>
      <c r="B8" s="7" t="s">
        <v>668</v>
      </c>
    </row>
    <row r="9" spans="1:3" x14ac:dyDescent="0.2">
      <c r="A9" s="7" t="str" cm="1">
        <f t="array" ref="A9">SHA1HASH($B9)</f>
        <v>93ac84f4e0bd5c1c97b670a12a7fff6af89fb6b3</v>
      </c>
      <c r="B9" s="7" t="s">
        <v>643</v>
      </c>
      <c r="C9" s="7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5DCB9-E0D2-438A-8FF0-3D875FF32FD8}">
  <sheetPr codeName="Planilha6">
    <tabColor rgb="FFFFC000"/>
  </sheetPr>
  <dimension ref="A1:C10"/>
  <sheetViews>
    <sheetView workbookViewId="0">
      <pane xSplit="2" ySplit="4" topLeftCell="C5" activePane="bottomRight" state="frozen"/>
      <selection pane="topRight" activeCell="C1" sqref="C1"/>
      <selection pane="bottomLeft" activeCell="A2" sqref="A2"/>
      <selection pane="bottomRight" activeCell="A4" sqref="A4"/>
    </sheetView>
  </sheetViews>
  <sheetFormatPr defaultColWidth="12.85546875" defaultRowHeight="14.25" x14ac:dyDescent="0.2"/>
  <cols>
    <col min="1" max="1" width="47.42578125" style="7" bestFit="1" customWidth="1"/>
    <col min="2" max="2" width="39.7109375" style="7" bestFit="1" customWidth="1"/>
    <col min="3" max="3" width="74.85546875" style="9" hidden="1" customWidth="1"/>
    <col min="4" max="16384" width="12.85546875" style="7"/>
  </cols>
  <sheetData>
    <row r="1" spans="1:3" ht="15" hidden="1" x14ac:dyDescent="0.25">
      <c r="A1" s="11" t="s">
        <v>0</v>
      </c>
      <c r="B1" s="7" t="s">
        <v>1</v>
      </c>
    </row>
    <row r="2" spans="1:3" ht="15" hidden="1" x14ac:dyDescent="0.25">
      <c r="A2" s="11" t="s">
        <v>2</v>
      </c>
      <c r="B2" s="7" t="s">
        <v>576</v>
      </c>
    </row>
    <row r="3" spans="1:3" hidden="1" x14ac:dyDescent="0.2"/>
    <row r="4" spans="1:3" ht="15" x14ac:dyDescent="0.25">
      <c r="A4" s="2" t="s">
        <v>577</v>
      </c>
      <c r="B4" s="2" t="s">
        <v>578</v>
      </c>
      <c r="C4" s="2" t="s">
        <v>579</v>
      </c>
    </row>
    <row r="5" spans="1:3" x14ac:dyDescent="0.2">
      <c r="A5" s="7" t="str" cm="1">
        <f t="array" ref="A5">SHA1HASH($B5)</f>
        <v>37619fc13053f82b7cb7da3d24ceb1598ab6d05c</v>
      </c>
      <c r="B5" s="7" t="s">
        <v>580</v>
      </c>
      <c r="C5" s="9" t="str">
        <f>"INSERT INTO " &amp; $B$1 &amp; "." &amp; $B$2 &amp; " (" &amp;$A$4 &amp; ", " &amp; $B$4 &amp; ") VALUES (" &amp; A5 &amp; ", '" &amp; B5 &amp; "');"</f>
        <v>INSERT INTO bi4all.dim_races (id_race_pk, race) VALUES (37619fc13053f82b7cb7da3d24ceb1598ab6d05c, 'White');</v>
      </c>
    </row>
    <row r="6" spans="1:3" x14ac:dyDescent="0.2">
      <c r="A6" s="7" t="str" cm="1">
        <f t="array" ref="A6">SHA1HASH($B6)</f>
        <v>3627dd5a7a283e2ebfd8369a8849768aae6143e8</v>
      </c>
      <c r="B6" s="7" t="s">
        <v>581</v>
      </c>
      <c r="C6" s="9" t="str">
        <f t="shared" ref="C6:C10" si="0">"INSERT INTO bi4all.dim_races (" &amp;$A$4 &amp; ", " &amp; $B$4 &amp; ") VALUES (" &amp; A6 &amp; ", '" &amp; B6 &amp; "');"</f>
        <v>INSERT INTO bi4all.dim_races (id_race_pk, race) VALUES (3627dd5a7a283e2ebfd8369a8849768aae6143e8, 'Black or African American');</v>
      </c>
    </row>
    <row r="7" spans="1:3" x14ac:dyDescent="0.2">
      <c r="A7" s="7" t="str" cm="1">
        <f t="array" ref="A7">SHA1HASH($B7)</f>
        <v>8cccb60700df03360a37af47a31276b3ec4f7398</v>
      </c>
      <c r="B7" s="7" t="s">
        <v>582</v>
      </c>
      <c r="C7" s="9" t="str">
        <f t="shared" si="0"/>
        <v>INSERT INTO bi4all.dim_races (id_race_pk, race) VALUES (8cccb60700df03360a37af47a31276b3ec4f7398, 'Hispanic or Latino');</v>
      </c>
    </row>
    <row r="8" spans="1:3" x14ac:dyDescent="0.2">
      <c r="A8" s="7" t="str" cm="1">
        <f t="array" ref="A8">SHA1HASH($B8)</f>
        <v>652670c84ed3d9d78167774063e04af717756ed3</v>
      </c>
      <c r="B8" s="7" t="s">
        <v>583</v>
      </c>
      <c r="C8" s="9" t="str">
        <f t="shared" si="0"/>
        <v>INSERT INTO bi4all.dim_races (id_race_pk, race) VALUES (652670c84ed3d9d78167774063e04af717756ed3, 'Asian');</v>
      </c>
    </row>
    <row r="9" spans="1:3" x14ac:dyDescent="0.2">
      <c r="A9" s="7" t="str" cm="1">
        <f t="array" ref="A9">SHA1HASH($B9)</f>
        <v>7efb949c214cfde39eca86048d9cd80805b6ef66</v>
      </c>
      <c r="B9" s="7" t="s">
        <v>584</v>
      </c>
      <c r="C9" s="9" t="str">
        <f t="shared" si="0"/>
        <v>INSERT INTO bi4all.dim_races (id_race_pk, race) VALUES (7efb949c214cfde39eca86048d9cd80805b6ef66, 'American Indian or Alaska Native');</v>
      </c>
    </row>
    <row r="10" spans="1:3" x14ac:dyDescent="0.2">
      <c r="A10" s="7" t="str" cm="1">
        <f t="array" ref="A10">SHA1HASH($B10)</f>
        <v>c58b17c01a9528ef0306b466391b77758f8688ec</v>
      </c>
      <c r="B10" s="7" t="s">
        <v>585</v>
      </c>
      <c r="C10" s="9" t="str">
        <f t="shared" si="0"/>
        <v>INSERT INTO bi4all.dim_races (id_race_pk, race) VALUES (c58b17c01a9528ef0306b466391b77758f8688ec, 'Native Hawaiian or Other Pacific Islander');</v>
      </c>
    </row>
  </sheetData>
  <autoFilter ref="A4:B4" xr:uid="{0FA5DCB9-E0D2-438A-8FF0-3D875FF32FD8}"/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CC74-E9CE-4DBF-8E8A-6DEF6CAC3B8F}">
  <sheetPr codeName="Planilha7">
    <tabColor theme="7"/>
  </sheetPr>
  <dimension ref="A1:C16"/>
  <sheetViews>
    <sheetView workbookViewId="0">
      <pane xSplit="2" ySplit="4" topLeftCell="C5" activePane="bottomRight" state="frozen"/>
      <selection pane="topRight" activeCell="C1" sqref="C1"/>
      <selection pane="bottomLeft" activeCell="A2" sqref="A2"/>
      <selection pane="bottomRight" activeCell="A4" sqref="A4"/>
    </sheetView>
  </sheetViews>
  <sheetFormatPr defaultRowHeight="14.25" x14ac:dyDescent="0.2"/>
  <cols>
    <col min="1" max="1" width="21.7109375" style="7" bestFit="1" customWidth="1"/>
    <col min="2" max="2" width="27.7109375" style="7" bestFit="1" customWidth="1"/>
    <col min="3" max="3" width="82.5703125" style="9" hidden="1" customWidth="1"/>
    <col min="4" max="16384" width="9.140625" style="7"/>
  </cols>
  <sheetData>
    <row r="1" spans="1:3" ht="15" hidden="1" x14ac:dyDescent="0.25">
      <c r="A1" s="11" t="s">
        <v>0</v>
      </c>
      <c r="B1" s="7" t="s">
        <v>1</v>
      </c>
    </row>
    <row r="2" spans="1:3" ht="15" hidden="1" x14ac:dyDescent="0.25">
      <c r="A2" s="11" t="s">
        <v>2</v>
      </c>
      <c r="B2" s="7" t="s">
        <v>586</v>
      </c>
    </row>
    <row r="3" spans="1:3" hidden="1" x14ac:dyDescent="0.2"/>
    <row r="4" spans="1:3" ht="15" x14ac:dyDescent="0.25">
      <c r="A4" s="2" t="s">
        <v>587</v>
      </c>
      <c r="B4" s="2" t="s">
        <v>588</v>
      </c>
      <c r="C4" s="2" t="s">
        <v>8</v>
      </c>
    </row>
    <row r="5" spans="1:3" x14ac:dyDescent="0.2">
      <c r="A5" s="7">
        <f>ROW()</f>
        <v>5</v>
      </c>
      <c r="B5" s="7" t="s">
        <v>589</v>
      </c>
      <c r="C5" s="9" t="str">
        <f>"INSERT INTO " &amp; $B$1 &amp; "." &amp; $B$2 &amp; " ("&amp; $A$4 &amp; ", " &amp; $B$4 &amp; ") VALUES (" &amp; $A5 &amp; ", '" &amp; $B5 &amp; "');"</f>
        <v>INSERT INTO bi4all.dim_departments (id_department_pk, department) VALUES (5, 'Presidency');</v>
      </c>
    </row>
    <row r="6" spans="1:3" x14ac:dyDescent="0.2">
      <c r="A6" s="7">
        <f>ROW()</f>
        <v>6</v>
      </c>
      <c r="B6" s="7" t="s">
        <v>590</v>
      </c>
      <c r="C6" s="9" t="str">
        <f t="shared" ref="C6:C16" si="0">"INSERT INTO " &amp; $B$1 &amp; "." &amp; $B$2 &amp; " ("&amp; $A$4 &amp; ", " &amp; $B$4 &amp; ") VALUES (" &amp; $A6 &amp; ", '" &amp; $B6 &amp; "');"</f>
        <v>INSERT INTO bi4all.dim_departments (id_department_pk, department) VALUES (6, 'Administration');</v>
      </c>
    </row>
    <row r="7" spans="1:3" x14ac:dyDescent="0.2">
      <c r="A7" s="7">
        <f>ROW()</f>
        <v>7</v>
      </c>
      <c r="B7" s="7" t="s">
        <v>591</v>
      </c>
      <c r="C7" s="9" t="str">
        <f t="shared" si="0"/>
        <v>INSERT INTO bi4all.dim_departments (id_department_pk, department) VALUES (7, 'Finance');</v>
      </c>
    </row>
    <row r="8" spans="1:3" x14ac:dyDescent="0.2">
      <c r="A8" s="7">
        <f>ROW()</f>
        <v>8</v>
      </c>
      <c r="B8" s="7" t="s">
        <v>592</v>
      </c>
      <c r="C8" s="9" t="str">
        <f t="shared" si="0"/>
        <v>INSERT INTO bi4all.dim_departments (id_department_pk, department) VALUES (8, 'Human Resource');</v>
      </c>
    </row>
    <row r="9" spans="1:3" x14ac:dyDescent="0.2">
      <c r="A9" s="7">
        <f>ROW()</f>
        <v>9</v>
      </c>
      <c r="B9" s="7" t="s">
        <v>593</v>
      </c>
      <c r="C9" s="9" t="str">
        <f t="shared" si="0"/>
        <v>INSERT INTO bi4all.dim_departments (id_department_pk, department) VALUES (9, 'Commercial');</v>
      </c>
    </row>
    <row r="10" spans="1:3" x14ac:dyDescent="0.2">
      <c r="A10" s="7">
        <f>ROW()</f>
        <v>10</v>
      </c>
      <c r="B10" s="7" t="s">
        <v>594</v>
      </c>
      <c r="C10" s="9" t="str">
        <f t="shared" si="0"/>
        <v>INSERT INTO bi4all.dim_departments (id_department_pk, department) VALUES (10, 'Operations');</v>
      </c>
    </row>
    <row r="11" spans="1:3" x14ac:dyDescent="0.2">
      <c r="A11" s="7">
        <f>ROW()</f>
        <v>11</v>
      </c>
      <c r="B11" s="7" t="s">
        <v>595</v>
      </c>
      <c r="C11" s="9" t="str">
        <f t="shared" si="0"/>
        <v>INSERT INTO bi4all.dim_departments (id_department_pk, department) VALUES (11, 'Communication &amp; Marketing');</v>
      </c>
    </row>
    <row r="12" spans="1:3" x14ac:dyDescent="0.2">
      <c r="A12" s="7">
        <f>ROW()</f>
        <v>12</v>
      </c>
      <c r="B12" s="7" t="s">
        <v>596</v>
      </c>
      <c r="C12" s="9" t="str">
        <f t="shared" si="0"/>
        <v>INSERT INTO bi4all.dim_departments (id_department_pk, department) VALUES (12, 'Controlling');</v>
      </c>
    </row>
    <row r="13" spans="1:3" x14ac:dyDescent="0.2">
      <c r="A13" s="7">
        <f>ROW()</f>
        <v>13</v>
      </c>
      <c r="B13" s="7" t="s">
        <v>597</v>
      </c>
      <c r="C13" s="9" t="str">
        <f t="shared" si="0"/>
        <v>INSERT INTO bi4all.dim_departments (id_department_pk, department) VALUES (13, 'Audit');</v>
      </c>
    </row>
    <row r="14" spans="1:3" x14ac:dyDescent="0.2">
      <c r="A14" s="7">
        <f>ROW()</f>
        <v>14</v>
      </c>
      <c r="B14" s="7" t="s">
        <v>598</v>
      </c>
      <c r="C14" s="9" t="str">
        <f t="shared" si="0"/>
        <v>INSERT INTO bi4all.dim_departments (id_department_pk, department) VALUES (14, 'Information Technology');</v>
      </c>
    </row>
    <row r="15" spans="1:3" x14ac:dyDescent="0.2">
      <c r="A15" s="7">
        <f>ROW()</f>
        <v>15</v>
      </c>
      <c r="B15" s="7" t="s">
        <v>599</v>
      </c>
      <c r="C15" s="9" t="str">
        <f t="shared" si="0"/>
        <v>INSERT INTO bi4all.dim_departments (id_department_pk, department) VALUES (15, 'Juridical');</v>
      </c>
    </row>
    <row r="16" spans="1:3" x14ac:dyDescent="0.2">
      <c r="A16" s="7">
        <f>ROW()</f>
        <v>16</v>
      </c>
      <c r="B16" s="7" t="s">
        <v>600</v>
      </c>
      <c r="C16" s="9" t="str">
        <f t="shared" si="0"/>
        <v>INSERT INTO bi4all.dim_departments (id_department_pk, department) VALUES (16, 'Sales');</v>
      </c>
    </row>
  </sheetData>
  <autoFilter ref="A4:B4" xr:uid="{713ACC74-E9CE-4DBF-8E8A-6DEF6CAC3B8F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F8144-F7D5-42F9-9B1A-1529367AC879}">
  <sheetPr codeName="Planilha8">
    <tabColor rgb="FFFFC000"/>
  </sheetPr>
  <dimension ref="A1:C10"/>
  <sheetViews>
    <sheetView workbookViewId="0">
      <pane xSplit="2" ySplit="4" topLeftCell="C5" activePane="bottomRight" state="frozen"/>
      <selection pane="topRight" activeCell="C1" sqref="C1"/>
      <selection pane="bottomLeft" activeCell="A2" sqref="A2"/>
      <selection pane="bottomRight" activeCell="A3" sqref="A1:XFD3"/>
    </sheetView>
  </sheetViews>
  <sheetFormatPr defaultRowHeight="14.25" x14ac:dyDescent="0.2"/>
  <cols>
    <col min="1" max="1" width="23.140625" style="7" bestFit="1" customWidth="1"/>
    <col min="2" max="2" width="22.140625" style="7" bestFit="1" customWidth="1"/>
    <col min="3" max="3" width="74.7109375" style="9" hidden="1" customWidth="1"/>
    <col min="4" max="16384" width="9.140625" style="7"/>
  </cols>
  <sheetData>
    <row r="1" spans="1:3" ht="15" hidden="1" x14ac:dyDescent="0.25">
      <c r="A1" s="11" t="s">
        <v>0</v>
      </c>
      <c r="B1" s="7" t="s">
        <v>1</v>
      </c>
    </row>
    <row r="2" spans="1:3" ht="15" hidden="1" x14ac:dyDescent="0.25">
      <c r="A2" s="11" t="s">
        <v>2</v>
      </c>
      <c r="B2" s="7" t="s">
        <v>601</v>
      </c>
    </row>
    <row r="3" spans="1:3" hidden="1" x14ac:dyDescent="0.2"/>
    <row r="4" spans="1:3" ht="15" x14ac:dyDescent="0.25">
      <c r="A4" s="2" t="s">
        <v>602</v>
      </c>
      <c r="B4" s="2" t="s">
        <v>603</v>
      </c>
      <c r="C4" s="2" t="s">
        <v>8</v>
      </c>
    </row>
    <row r="5" spans="1:3" x14ac:dyDescent="0.2">
      <c r="A5" s="7">
        <f>ROW()</f>
        <v>5</v>
      </c>
      <c r="B5" s="7" t="s">
        <v>604</v>
      </c>
      <c r="C5" s="9" t="str">
        <f>"INSERT INTO " &amp; $B$1 &amp; "." &amp; $B$2 &amp; " (" &amp; $A$4 &amp; "," &amp; $B$4 &amp; ") VALUES (" &amp; $A5 &amp; ", '" &amp; $B5 &amp; "');"</f>
        <v>INSERT INTO bi4all.dim_schooling (id_schooling_pk,schooling) VALUES (5, 'Elementary school');</v>
      </c>
    </row>
    <row r="6" spans="1:3" x14ac:dyDescent="0.2">
      <c r="A6" s="7">
        <f>ROW()</f>
        <v>6</v>
      </c>
      <c r="B6" s="7" t="s">
        <v>605</v>
      </c>
      <c r="C6" s="9" t="str">
        <f t="shared" ref="C6:C10" si="0">"INSERT INTO " &amp; $B$1 &amp; "." &amp; $B$2 &amp; " (" &amp; $A$4 &amp; "," &amp; $B$4 &amp; ") VALUES (" &amp; $A6 &amp; ", '" &amp; $B6 &amp; "');"</f>
        <v>INSERT INTO bi4all.dim_schooling (id_schooling_pk,schooling) VALUES (6, 'High school');</v>
      </c>
    </row>
    <row r="7" spans="1:3" x14ac:dyDescent="0.2">
      <c r="A7" s="7">
        <f>ROW()</f>
        <v>7</v>
      </c>
      <c r="B7" s="7" t="s">
        <v>606</v>
      </c>
      <c r="C7" s="9" t="str">
        <f t="shared" si="0"/>
        <v>INSERT INTO bi4all.dim_schooling (id_schooling_pk,schooling) VALUES (7, 'Undergraduate degree');</v>
      </c>
    </row>
    <row r="8" spans="1:3" x14ac:dyDescent="0.2">
      <c r="A8" s="7">
        <f>ROW()</f>
        <v>8</v>
      </c>
      <c r="B8" s="7" t="s">
        <v>607</v>
      </c>
      <c r="C8" s="9" t="str">
        <f t="shared" si="0"/>
        <v>INSERT INTO bi4all.dim_schooling (id_schooling_pk,schooling) VALUES (8, 'Graduate school');</v>
      </c>
    </row>
    <row r="9" spans="1:3" x14ac:dyDescent="0.2">
      <c r="A9" s="7">
        <f>ROW()</f>
        <v>9</v>
      </c>
      <c r="B9" s="7" t="s">
        <v>608</v>
      </c>
      <c r="C9" s="9" t="str">
        <f t="shared" si="0"/>
        <v>INSERT INTO bi4all.dim_schooling (id_schooling_pk,schooling) VALUES (9, 'Master’s degree');</v>
      </c>
    </row>
    <row r="10" spans="1:3" x14ac:dyDescent="0.2">
      <c r="A10" s="7">
        <f>ROW()</f>
        <v>10</v>
      </c>
      <c r="B10" s="7" t="s">
        <v>609</v>
      </c>
      <c r="C10" s="9" t="str">
        <f t="shared" si="0"/>
        <v>INSERT INTO bi4all.dim_schooling (id_schooling_pk,schooling) VALUES (10, 'Doctorate');</v>
      </c>
    </row>
  </sheetData>
  <autoFilter ref="A4:B4" xr:uid="{130F8144-F7D5-42F9-9B1A-1529367AC879}"/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84AD-E24A-4573-99F4-F5DC6FED1268}">
  <sheetPr codeName="Planilha9">
    <tabColor rgb="FFFFC000"/>
  </sheetPr>
  <dimension ref="A1:C14"/>
  <sheetViews>
    <sheetView workbookViewId="0">
      <pane xSplit="2" ySplit="4" topLeftCell="C5" activePane="bottomRight" state="frozen"/>
      <selection pane="topRight" activeCell="C1" sqref="C1"/>
      <selection pane="bottomLeft" activeCell="A2" sqref="A2"/>
      <selection pane="bottomRight" activeCell="A4" sqref="A4"/>
    </sheetView>
  </sheetViews>
  <sheetFormatPr defaultRowHeight="14.25" x14ac:dyDescent="0.2"/>
  <cols>
    <col min="1" max="1" width="15.7109375" style="7" bestFit="1" customWidth="1"/>
    <col min="2" max="2" width="18.7109375" style="7" bestFit="1" customWidth="1"/>
    <col min="3" max="3" width="61.5703125" style="9" hidden="1" customWidth="1"/>
    <col min="4" max="16384" width="9.140625" style="7"/>
  </cols>
  <sheetData>
    <row r="1" spans="1:3" ht="15" hidden="1" x14ac:dyDescent="0.25">
      <c r="A1" s="11" t="s">
        <v>0</v>
      </c>
      <c r="B1" s="7" t="s">
        <v>1</v>
      </c>
    </row>
    <row r="2" spans="1:3" ht="15" hidden="1" x14ac:dyDescent="0.25">
      <c r="A2" s="11" t="s">
        <v>2</v>
      </c>
      <c r="B2" s="7" t="s">
        <v>610</v>
      </c>
    </row>
    <row r="3" spans="1:3" hidden="1" x14ac:dyDescent="0.2"/>
    <row r="4" spans="1:3" ht="15" x14ac:dyDescent="0.25">
      <c r="A4" s="2" t="s">
        <v>611</v>
      </c>
      <c r="B4" s="2" t="s">
        <v>612</v>
      </c>
      <c r="C4" s="2" t="s">
        <v>8</v>
      </c>
    </row>
    <row r="5" spans="1:3" x14ac:dyDescent="0.2">
      <c r="A5" s="7">
        <f>ROW()</f>
        <v>5</v>
      </c>
      <c r="B5" s="7" t="s">
        <v>613</v>
      </c>
      <c r="C5" s="9" t="str">
        <f>"INSERT INTO " &amp; $B$1 &amp; "." &amp; $B$2 &amp; " (" &amp; $A$4 &amp; ", " &amp; $B$4 &amp; ") VALUES (" &amp; A5 &amp; ", '" &amp; B5 &amp; "');"</f>
        <v>INSERT INTO bi4all.dim_roles (id_role_pk, role) VALUES (5, 'CEO');</v>
      </c>
    </row>
    <row r="6" spans="1:3" x14ac:dyDescent="0.2">
      <c r="A6" s="7">
        <f>ROW()</f>
        <v>6</v>
      </c>
      <c r="B6" s="7" t="s">
        <v>614</v>
      </c>
      <c r="C6" s="9" t="str">
        <f t="shared" ref="C6:C14" si="0">"INSERT INTO " &amp; $B$1 &amp; "." &amp; $B$2 &amp; " (" &amp; $A$4 &amp; ", " &amp; $B$4 &amp; ") VALUES (" &amp; A6 &amp; ", '" &amp; B6 &amp; "');"</f>
        <v>INSERT INTO bi4all.dim_roles (id_role_pk, role) VALUES (6, 'Vice President');</v>
      </c>
    </row>
    <row r="7" spans="1:3" x14ac:dyDescent="0.2">
      <c r="A7" s="7">
        <f>ROW()</f>
        <v>7</v>
      </c>
      <c r="B7" s="7" t="s">
        <v>615</v>
      </c>
      <c r="C7" s="9" t="str">
        <f t="shared" si="0"/>
        <v>INSERT INTO bi4all.dim_roles (id_role_pk, role) VALUES (7, 'Director');</v>
      </c>
    </row>
    <row r="8" spans="1:3" x14ac:dyDescent="0.2">
      <c r="A8" s="7">
        <f>ROW()</f>
        <v>8</v>
      </c>
      <c r="B8" s="7" t="s">
        <v>616</v>
      </c>
      <c r="C8" s="9" t="str">
        <f t="shared" si="0"/>
        <v>INSERT INTO bi4all.dim_roles (id_role_pk, role) VALUES (8, 'Bilingual Secretary');</v>
      </c>
    </row>
    <row r="9" spans="1:3" x14ac:dyDescent="0.2">
      <c r="A9" s="7">
        <f>ROW()</f>
        <v>9</v>
      </c>
      <c r="B9" s="7" t="s">
        <v>617</v>
      </c>
      <c r="C9" s="9" t="str">
        <f t="shared" si="0"/>
        <v>INSERT INTO bi4all.dim_roles (id_role_pk, role) VALUES (9, 'Intern');</v>
      </c>
    </row>
    <row r="10" spans="1:3" x14ac:dyDescent="0.2">
      <c r="A10" s="7">
        <f>ROW()</f>
        <v>10</v>
      </c>
      <c r="B10" s="7" t="s">
        <v>618</v>
      </c>
      <c r="C10" s="9" t="str">
        <f t="shared" si="0"/>
        <v>INSERT INTO bi4all.dim_roles (id_role_pk, role) VALUES (10, 'Trainee');</v>
      </c>
    </row>
    <row r="11" spans="1:3" x14ac:dyDescent="0.2">
      <c r="A11" s="7">
        <f>ROW()</f>
        <v>11</v>
      </c>
      <c r="B11" s="7" t="s">
        <v>619</v>
      </c>
      <c r="C11" s="9" t="str">
        <f t="shared" si="0"/>
        <v>INSERT INTO bi4all.dim_roles (id_role_pk, role) VALUES (11, 'Analyst');</v>
      </c>
    </row>
    <row r="12" spans="1:3" x14ac:dyDescent="0.2">
      <c r="A12" s="7">
        <f>ROW()</f>
        <v>12</v>
      </c>
      <c r="B12" s="7" t="s">
        <v>620</v>
      </c>
      <c r="C12" s="9" t="str">
        <f t="shared" si="0"/>
        <v>INSERT INTO bi4all.dim_roles (id_role_pk, role) VALUES (12, 'Specialist');</v>
      </c>
    </row>
    <row r="13" spans="1:3" x14ac:dyDescent="0.2">
      <c r="A13" s="7">
        <f>ROW()</f>
        <v>13</v>
      </c>
      <c r="B13" s="7" t="s">
        <v>621</v>
      </c>
      <c r="C13" s="9" t="str">
        <f t="shared" si="0"/>
        <v>INSERT INTO bi4all.dim_roles (id_role_pk, role) VALUES (13, 'Coordinator');</v>
      </c>
    </row>
    <row r="14" spans="1:3" x14ac:dyDescent="0.2">
      <c r="A14" s="7">
        <f>ROW()</f>
        <v>14</v>
      </c>
      <c r="B14" s="7" t="s">
        <v>622</v>
      </c>
      <c r="C14" s="9" t="str">
        <f t="shared" si="0"/>
        <v>INSERT INTO bi4all.dim_roles (id_role_pk, role) VALUES (14, 'Manager');</v>
      </c>
    </row>
  </sheetData>
  <autoFilter ref="A4:B4" xr:uid="{EDF784AD-E24A-4573-99F4-F5DC6FED1268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D3E2A-E217-40CA-9FB8-A0ED83185776}">
  <sheetPr codeName="Planilha10">
    <tabColor rgb="FFFFC000"/>
  </sheetPr>
  <dimension ref="A1:C7"/>
  <sheetViews>
    <sheetView workbookViewId="0">
      <pane xSplit="2" ySplit="4" topLeftCell="C5" activePane="bottomRight" state="frozen"/>
      <selection pane="topRight" activeCell="C1" sqref="C1"/>
      <selection pane="bottomLeft" activeCell="A2" sqref="A2"/>
      <selection pane="bottomRight" activeCell="A4" sqref="A1:A4"/>
    </sheetView>
  </sheetViews>
  <sheetFormatPr defaultRowHeight="14.25" x14ac:dyDescent="0.2"/>
  <cols>
    <col min="1" max="1" width="14.85546875" style="7" bestFit="1" customWidth="1"/>
    <col min="2" max="2" width="10.85546875" style="7" bestFit="1" customWidth="1"/>
    <col min="3" max="3" width="52.42578125" style="9" hidden="1" customWidth="1"/>
    <col min="4" max="16384" width="9.140625" style="7"/>
  </cols>
  <sheetData>
    <row r="1" spans="1:3" ht="15" hidden="1" x14ac:dyDescent="0.25">
      <c r="A1" s="11" t="s">
        <v>0</v>
      </c>
      <c r="B1" s="7" t="s">
        <v>1</v>
      </c>
    </row>
    <row r="2" spans="1:3" ht="15" hidden="1" x14ac:dyDescent="0.25">
      <c r="A2" s="11" t="s">
        <v>2</v>
      </c>
      <c r="B2" s="7" t="s">
        <v>623</v>
      </c>
    </row>
    <row r="3" spans="1:3" hidden="1" x14ac:dyDescent="0.2"/>
    <row r="4" spans="1:3" ht="15" x14ac:dyDescent="0.25">
      <c r="A4" s="2" t="s">
        <v>624</v>
      </c>
      <c r="B4" s="2" t="s">
        <v>625</v>
      </c>
      <c r="C4" s="2" t="s">
        <v>8</v>
      </c>
    </row>
    <row r="5" spans="1:3" x14ac:dyDescent="0.2">
      <c r="A5" s="7">
        <f>ROW()</f>
        <v>5</v>
      </c>
      <c r="B5" s="7" t="s">
        <v>626</v>
      </c>
      <c r="C5" s="9" t="str">
        <f>"INSERT INTO " &amp; $B$1 &amp; "." &amp; $B$2 &amp; " (" &amp; $A$4 &amp; ", " &amp; $B$4 &amp; ") VALUES (" &amp; $A5 &amp; ", '" &amp; $B5 &amp; "');"</f>
        <v>INSERT INTO bi4all.dim_levels (id_level_pk, level) VALUES (5, 'Junior');</v>
      </c>
    </row>
    <row r="6" spans="1:3" x14ac:dyDescent="0.2">
      <c r="A6" s="7">
        <f>ROW()</f>
        <v>6</v>
      </c>
      <c r="B6" s="7" t="s">
        <v>627</v>
      </c>
      <c r="C6" s="9" t="str">
        <f t="shared" ref="C6:C7" si="0">"INSERT INTO " &amp; $B$1 &amp; "." &amp; $B$2 &amp; " (" &amp; $A$4 &amp; ", " &amp; $B$4 &amp; ") VALUES (" &amp; $A6 &amp; ", '" &amp; $B6 &amp; "');"</f>
        <v>INSERT INTO bi4all.dim_levels (id_level_pk, level) VALUES (6, 'Pleno');</v>
      </c>
    </row>
    <row r="7" spans="1:3" x14ac:dyDescent="0.2">
      <c r="A7" s="7">
        <f>ROW()</f>
        <v>7</v>
      </c>
      <c r="B7" s="7" t="s">
        <v>628</v>
      </c>
      <c r="C7" s="9" t="str">
        <f t="shared" si="0"/>
        <v>INSERT INTO bi4all.dim_levels (id_level_pk, level) VALUES (7, 'Senior');</v>
      </c>
    </row>
  </sheetData>
  <autoFilter ref="A4:B4" xr:uid="{09AD3E2A-E217-40CA-9FB8-A0ED83185776}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E19E2-C3CB-4E4F-AD06-6E806968E2C2}">
  <sheetPr codeName="Planilha11">
    <tabColor rgb="FFFFC000"/>
  </sheetPr>
  <dimension ref="A1:D24"/>
  <sheetViews>
    <sheetView workbookViewId="0">
      <selection activeCell="B5" sqref="B5"/>
    </sheetView>
  </sheetViews>
  <sheetFormatPr defaultRowHeight="14.25" x14ac:dyDescent="0.2"/>
  <cols>
    <col min="1" max="1" width="12.5703125" style="7" bestFit="1" customWidth="1"/>
    <col min="2" max="2" width="19" style="7" bestFit="1" customWidth="1"/>
    <col min="3" max="3" width="55.7109375" style="9" bestFit="1" customWidth="1"/>
    <col min="4" max="16384" width="9.140625" style="7"/>
  </cols>
  <sheetData>
    <row r="1" spans="1:4" ht="15" x14ac:dyDescent="0.25">
      <c r="A1" s="11" t="s">
        <v>0</v>
      </c>
      <c r="B1" s="7" t="s">
        <v>1</v>
      </c>
    </row>
    <row r="2" spans="1:4" ht="15" x14ac:dyDescent="0.25">
      <c r="A2" s="11" t="s">
        <v>2</v>
      </c>
      <c r="B2" s="7" t="s">
        <v>641</v>
      </c>
    </row>
    <row r="4" spans="1:4" s="2" customFormat="1" ht="15" x14ac:dyDescent="0.25">
      <c r="A4" s="2" t="s">
        <v>673</v>
      </c>
      <c r="B4" s="2" t="s">
        <v>646</v>
      </c>
      <c r="C4" s="2" t="s">
        <v>647</v>
      </c>
      <c r="D4" s="2" t="s">
        <v>8</v>
      </c>
    </row>
    <row r="5" spans="1:4" x14ac:dyDescent="0.2">
      <c r="A5" s="7">
        <f>ROW()</f>
        <v>5</v>
      </c>
      <c r="B5" s="7" t="str" cm="1">
        <f t="array" ref="B5">SHA1HASH(C5)</f>
        <v>fa0754b9861f7065fd7c6270efb07fc6ac3b0ad8</v>
      </c>
      <c r="C5" s="7" t="s">
        <v>648</v>
      </c>
      <c r="D5" s="9" t="str">
        <f>"INSERT INTO " &amp; $B$1 &amp; "." &amp; $B$2 &amp; " (" &amp; $B$4 &amp; ", " &amp; $C$4 &amp; ") VALUES ('" &amp;$B5 &amp; "','" &amp; $C5 &amp; "');"</f>
        <v>INSERT INTO bi4all.dim_marital_status (id_states_pk, state) VALUES ('fa0754b9861f7065fd7c6270efb07fc6ac3b0ad8','Lisboa');</v>
      </c>
    </row>
    <row r="6" spans="1:4" x14ac:dyDescent="0.2">
      <c r="A6" s="7">
        <f>ROW()</f>
        <v>6</v>
      </c>
      <c r="B6" s="7" t="str" cm="1">
        <f t="array" ref="B6">SHA1HASH(C6)</f>
        <v>990f6b5f2170b43d022d539b1260b5f1af889998</v>
      </c>
      <c r="C6" s="7" t="s">
        <v>649</v>
      </c>
      <c r="D6" s="9" t="str">
        <f>"INSERT INTO " &amp; $B$1 &amp; "." &amp; $B$2 &amp; " (" &amp; $B$4 &amp; ", " &amp; $C$4 &amp; ") VALUES ('" &amp;$B6 &amp; "','" &amp; $C6 &amp; "');"</f>
        <v>INSERT INTO bi4all.dim_marital_status (id_states_pk, state) VALUES ('990f6b5f2170b43d022d539b1260b5f1af889998','Porto');</v>
      </c>
    </row>
    <row r="7" spans="1:4" x14ac:dyDescent="0.2">
      <c r="A7" s="7">
        <f>ROW()</f>
        <v>7</v>
      </c>
      <c r="B7" s="7" t="str" cm="1">
        <f t="array" ref="B7">SHA1HASH(C7)</f>
        <v>f2e12883042f184299ea408f79a5077ec107e25e</v>
      </c>
      <c r="C7" s="7" t="s">
        <v>650</v>
      </c>
      <c r="D7" s="9"/>
    </row>
    <row r="8" spans="1:4" x14ac:dyDescent="0.2">
      <c r="A8" s="7">
        <f>ROW()</f>
        <v>8</v>
      </c>
      <c r="B8" s="7" t="str" cm="1">
        <f t="array" ref="B8">SHA1HASH(C8)</f>
        <v>56e287872c65203bf88dd1921405bbc5594d8531</v>
      </c>
      <c r="C8" s="7" t="s">
        <v>651</v>
      </c>
      <c r="D8" s="9"/>
    </row>
    <row r="9" spans="1:4" x14ac:dyDescent="0.2">
      <c r="A9" s="7">
        <f>ROW()</f>
        <v>9</v>
      </c>
      <c r="B9" s="7" t="str" cm="1">
        <f t="array" ref="B9">SHA1HASH(C9)</f>
        <v>68b7ab1daf7c594d71db682ca70a5cb187f0524f</v>
      </c>
      <c r="C9" s="7" t="s">
        <v>417</v>
      </c>
      <c r="D9" s="9"/>
    </row>
    <row r="10" spans="1:4" x14ac:dyDescent="0.2">
      <c r="A10" s="7">
        <f>ROW()</f>
        <v>10</v>
      </c>
      <c r="B10" s="7" t="str" cm="1">
        <f t="array" ref="B10">SHA1HASH(C10)</f>
        <v>fa6e01394cea5decb8157a7e18fa2eeabf35410d</v>
      </c>
      <c r="C10" s="7" t="s">
        <v>455</v>
      </c>
      <c r="D10" s="9"/>
    </row>
    <row r="11" spans="1:4" x14ac:dyDescent="0.2">
      <c r="A11" s="7">
        <f>ROW()</f>
        <v>11</v>
      </c>
      <c r="B11" s="7" t="str" cm="1">
        <f t="array" ref="B11">SHA1HASH(C11)</f>
        <v>fe2c415e55f0a42317aa24885817f9de5cf497c6</v>
      </c>
      <c r="C11" s="7" t="s">
        <v>652</v>
      </c>
      <c r="D11" s="9"/>
    </row>
    <row r="12" spans="1:4" x14ac:dyDescent="0.2">
      <c r="A12" s="7">
        <f>ROW()</f>
        <v>12</v>
      </c>
      <c r="B12" s="7" t="str" cm="1">
        <f t="array" ref="B12">SHA1HASH(C12)</f>
        <v>16a2d6eb767d4fd003fae8cac60e0d85a9416ba8</v>
      </c>
      <c r="C12" s="7" t="s">
        <v>653</v>
      </c>
      <c r="D12" s="9"/>
    </row>
    <row r="13" spans="1:4" x14ac:dyDescent="0.2">
      <c r="A13" s="7">
        <f>ROW()</f>
        <v>13</v>
      </c>
      <c r="B13" s="7" t="str" cm="1">
        <f t="array" ref="B13">SHA1HASH(C13)</f>
        <v>6c05c76e5be517ed7b1a09bc941ed381b630f0fd</v>
      </c>
      <c r="C13" s="7" t="s">
        <v>654</v>
      </c>
      <c r="D13" s="9"/>
    </row>
    <row r="14" spans="1:4" x14ac:dyDescent="0.2">
      <c r="A14" s="7">
        <f>ROW()</f>
        <v>14</v>
      </c>
      <c r="B14" s="7" t="str" cm="1">
        <f t="array" ref="B14">SHA1HASH(C14)</f>
        <v>9b9a260c6946192b7ea8dcfb1d39940b66fe4460</v>
      </c>
      <c r="C14" s="7" t="s">
        <v>655</v>
      </c>
      <c r="D14" s="9"/>
    </row>
    <row r="15" spans="1:4" x14ac:dyDescent="0.2">
      <c r="A15" s="7">
        <f>ROW()</f>
        <v>15</v>
      </c>
      <c r="B15" s="7" t="str" cm="1">
        <f t="array" ref="B15">SHA1HASH(C15)</f>
        <v>84c70141e5670a303e5eed7b334ba8b5ddb5b0d4</v>
      </c>
      <c r="C15" s="7" t="s">
        <v>656</v>
      </c>
      <c r="D15" s="9"/>
    </row>
    <row r="16" spans="1:4" x14ac:dyDescent="0.2">
      <c r="A16" s="7">
        <f>ROW()</f>
        <v>16</v>
      </c>
      <c r="B16" s="7" t="str" cm="1">
        <f t="array" ref="B16">SHA1HASH(C16)</f>
        <v>07cfbddcd11fff6189ba806e40d4e76476d512f4</v>
      </c>
      <c r="C16" s="7" t="s">
        <v>657</v>
      </c>
      <c r="D16" s="9"/>
    </row>
    <row r="17" spans="1:4" x14ac:dyDescent="0.2">
      <c r="A17" s="7">
        <f>ROW()</f>
        <v>17</v>
      </c>
      <c r="B17" s="7" t="str" cm="1">
        <f t="array" ref="B17">SHA1HASH(C17)</f>
        <v>1a8e69bd071c473b31bfb6b123d956580475386e</v>
      </c>
      <c r="C17" s="7" t="s">
        <v>658</v>
      </c>
      <c r="D17" s="9"/>
    </row>
    <row r="18" spans="1:4" x14ac:dyDescent="0.2">
      <c r="A18" s="7">
        <f>ROW()</f>
        <v>18</v>
      </c>
      <c r="B18" s="7" t="str" cm="1">
        <f t="array" ref="B18">SHA1HASH(C18)</f>
        <v>4c829e7753eab86056bb8157601420a362debf31</v>
      </c>
      <c r="C18" s="7" t="s">
        <v>659</v>
      </c>
      <c r="D18" s="9"/>
    </row>
    <row r="19" spans="1:4" x14ac:dyDescent="0.2">
      <c r="A19" s="7">
        <f>ROW()</f>
        <v>19</v>
      </c>
      <c r="B19" s="7" t="str" cm="1">
        <f t="array" ref="B19">SHA1HASH(C19)</f>
        <v>bd4a752045e2a790745f147976385d85d6dbdece</v>
      </c>
      <c r="C19" s="7" t="s">
        <v>660</v>
      </c>
      <c r="D19" s="9"/>
    </row>
    <row r="20" spans="1:4" x14ac:dyDescent="0.2">
      <c r="A20" s="7">
        <f>ROW()</f>
        <v>20</v>
      </c>
      <c r="B20" s="7" t="str" cm="1">
        <f t="array" ref="B20">SHA1HASH(C20)</f>
        <v>c7ee6b7966c56a7149c5002263ee025341a1072b</v>
      </c>
      <c r="C20" s="7" t="s">
        <v>661</v>
      </c>
      <c r="D20" s="9"/>
    </row>
    <row r="21" spans="1:4" x14ac:dyDescent="0.2">
      <c r="A21" s="7">
        <f>ROW()</f>
        <v>21</v>
      </c>
      <c r="B21" s="7" t="str" cm="1">
        <f t="array" ref="B21">SHA1HASH(C21)</f>
        <v>18f454963e4e8ae3fea0597ea98a4e003875820f</v>
      </c>
      <c r="C21" s="7" t="s">
        <v>662</v>
      </c>
      <c r="D21" s="9"/>
    </row>
    <row r="22" spans="1:4" x14ac:dyDescent="0.2">
      <c r="A22" s="7">
        <f>ROW()</f>
        <v>22</v>
      </c>
      <c r="B22" s="7" t="str" cm="1">
        <f t="array" ref="B22">SHA1HASH(C22)</f>
        <v>04a99b2b0b78076f0a06c2d7695137915b2933a5</v>
      </c>
      <c r="C22" s="7" t="s">
        <v>663</v>
      </c>
      <c r="D22" s="9"/>
    </row>
    <row r="23" spans="1:4" x14ac:dyDescent="0.2">
      <c r="A23" s="7">
        <f>ROW()</f>
        <v>23</v>
      </c>
      <c r="B23" s="7" t="str" cm="1">
        <f t="array" ref="B23">SHA1HASH(C23)</f>
        <v>22fbba2e2c257238254804c428968d474037a633</v>
      </c>
      <c r="C23" s="7" t="s">
        <v>664</v>
      </c>
      <c r="D23" s="9"/>
    </row>
    <row r="24" spans="1:4" x14ac:dyDescent="0.2">
      <c r="A24" s="7">
        <f>ROW()</f>
        <v>24</v>
      </c>
      <c r="B24" s="7" t="str" cm="1">
        <f t="array" ref="B24">SHA1HASH(C24)</f>
        <v>4e344e218f5d3cb3700b5fb228401547cb97b31c</v>
      </c>
      <c r="C24" s="7" t="s">
        <v>665</v>
      </c>
      <c r="D24" s="9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72506-8D2D-4B51-A47A-3605CE599965}">
  <sheetPr codeName="Planilha12">
    <tabColor rgb="FF0070C0"/>
  </sheetPr>
  <dimension ref="A1:AG9994"/>
  <sheetViews>
    <sheetView tabSelected="1" zoomScaleNormal="100" workbookViewId="0"/>
  </sheetViews>
  <sheetFormatPr defaultRowHeight="14.25" customHeight="1" x14ac:dyDescent="0.2"/>
  <cols>
    <col min="1" max="1" width="48" style="7" bestFit="1" customWidth="1"/>
    <col min="2" max="2" width="18.5703125" style="7" bestFit="1" customWidth="1"/>
    <col min="3" max="3" width="19.85546875" style="7" bestFit="1" customWidth="1"/>
    <col min="4" max="4" width="48" style="7" bestFit="1" customWidth="1"/>
    <col min="5" max="5" width="13.140625" style="6" bestFit="1" customWidth="1"/>
    <col min="6" max="6" width="15.42578125" style="7" bestFit="1" customWidth="1"/>
    <col min="7" max="7" width="19.42578125" style="7" bestFit="1" customWidth="1"/>
    <col min="8" max="8" width="19" style="7" bestFit="1" customWidth="1"/>
    <col min="9" max="9" width="24.5703125" style="7" bestFit="1" customWidth="1"/>
    <col min="10" max="10" width="37.5703125" style="7" bestFit="1" customWidth="1"/>
    <col min="11" max="11" width="48" style="7" bestFit="1" customWidth="1"/>
    <col min="12" max="12" width="48" style="7" customWidth="1"/>
    <col min="13" max="13" width="64.140625" style="7" bestFit="1" customWidth="1"/>
    <col min="14" max="14" width="16.7109375" style="7" bestFit="1" customWidth="1"/>
    <col min="15" max="15" width="10.5703125" style="7" bestFit="1" customWidth="1"/>
    <col min="16" max="16" width="47.42578125" style="7" bestFit="1" customWidth="1"/>
    <col min="17" max="17" width="17.42578125" style="7" bestFit="1" customWidth="1"/>
    <col min="18" max="18" width="13.7109375" style="7" bestFit="1" customWidth="1"/>
    <col min="19" max="19" width="39.7109375" style="7" bestFit="1" customWidth="1"/>
    <col min="20" max="20" width="11.42578125" style="7" bestFit="1" customWidth="1"/>
    <col min="21" max="21" width="19.28515625" style="6" bestFit="1" customWidth="1"/>
    <col min="22" max="22" width="22.140625" style="7" bestFit="1" customWidth="1"/>
    <col min="23" max="23" width="21.140625" style="7" bestFit="1" customWidth="1"/>
    <col min="24" max="24" width="27.7109375" style="7" bestFit="1" customWidth="1"/>
    <col min="25" max="25" width="13.28515625" style="6" bestFit="1" customWidth="1"/>
    <col min="26" max="26" width="18.5703125" style="7" bestFit="1" customWidth="1"/>
    <col min="27" max="27" width="14.28515625" style="6" bestFit="1" customWidth="1"/>
    <col min="28" max="28" width="8.28515625" style="7" bestFit="1" customWidth="1"/>
    <col min="29" max="29" width="11.85546875" style="1" bestFit="1" customWidth="1"/>
    <col min="30" max="30" width="219.7109375" style="10" bestFit="1" customWidth="1"/>
    <col min="31" max="16384" width="9.140625" style="7"/>
  </cols>
  <sheetData>
    <row r="1" spans="1:30" ht="15" x14ac:dyDescent="0.25">
      <c r="A1" s="11" t="s">
        <v>0</v>
      </c>
      <c r="B1" s="7" t="s">
        <v>1</v>
      </c>
      <c r="C1" s="9"/>
      <c r="D1" s="9"/>
      <c r="E1" s="7"/>
      <c r="U1" s="7"/>
      <c r="Y1" s="7"/>
      <c r="AA1" s="7"/>
      <c r="AC1" s="7"/>
      <c r="AD1" s="7"/>
    </row>
    <row r="2" spans="1:30" ht="15" x14ac:dyDescent="0.25">
      <c r="A2" s="11" t="s">
        <v>2</v>
      </c>
      <c r="B2" s="7" t="s">
        <v>629</v>
      </c>
      <c r="C2" s="9"/>
      <c r="D2" s="9"/>
      <c r="E2" s="7"/>
      <c r="U2" s="7"/>
      <c r="Y2" s="7"/>
      <c r="AA2" s="7"/>
      <c r="AC2" s="7"/>
      <c r="AD2" s="7"/>
    </row>
    <row r="3" spans="1:30" x14ac:dyDescent="0.2"/>
    <row r="4" spans="1:30" s="2" customFormat="1" ht="14.25" customHeight="1" x14ac:dyDescent="0.25">
      <c r="A4" s="2" t="s">
        <v>635</v>
      </c>
      <c r="B4" s="2" t="str">
        <f>Company!B4</f>
        <v>company</v>
      </c>
      <c r="C4" s="2" t="s">
        <v>630</v>
      </c>
      <c r="D4" s="2" t="s">
        <v>669</v>
      </c>
      <c r="E4" s="3" t="s">
        <v>631</v>
      </c>
      <c r="F4" s="2" t="str">
        <f>Name!A4</f>
        <v>id_name_pk</v>
      </c>
      <c r="G4" s="2" t="str">
        <f>Name!B4</f>
        <v>name</v>
      </c>
      <c r="H4" s="2" t="str">
        <f>'Last name'!A4</f>
        <v>id_lastname_pk</v>
      </c>
      <c r="I4" s="2" t="str">
        <f>'Last name'!B4</f>
        <v>lastname</v>
      </c>
      <c r="J4" s="2" t="s">
        <v>632</v>
      </c>
      <c r="K4" s="2" t="s">
        <v>670</v>
      </c>
      <c r="L4" s="2" t="s">
        <v>671</v>
      </c>
      <c r="M4" s="2" t="s">
        <v>672</v>
      </c>
      <c r="N4" s="2" t="s">
        <v>6</v>
      </c>
      <c r="O4" s="2" t="str">
        <f>Gender!B4</f>
        <v>gender</v>
      </c>
      <c r="P4" s="2" t="s">
        <v>645</v>
      </c>
      <c r="Q4" s="2" t="s">
        <v>644</v>
      </c>
      <c r="R4" s="2" t="s">
        <v>636</v>
      </c>
      <c r="S4" s="2" t="str">
        <f>Race!B4</f>
        <v>race</v>
      </c>
      <c r="T4" s="2" t="s">
        <v>633</v>
      </c>
      <c r="U4" s="3" t="s">
        <v>637</v>
      </c>
      <c r="V4" s="2" t="str">
        <f>Education!B4</f>
        <v>schooling</v>
      </c>
      <c r="W4" s="2" t="s">
        <v>640</v>
      </c>
      <c r="X4" s="2" t="str">
        <f>Department!B4</f>
        <v>department</v>
      </c>
      <c r="Y4" s="3" t="s">
        <v>638</v>
      </c>
      <c r="Z4" s="2" t="str">
        <f>Role!B4</f>
        <v>role</v>
      </c>
      <c r="AA4" s="3" t="s">
        <v>639</v>
      </c>
      <c r="AB4" s="2" t="str">
        <f>Level!B4</f>
        <v>level</v>
      </c>
      <c r="AC4" s="4" t="s">
        <v>634</v>
      </c>
      <c r="AD4" s="4" t="s">
        <v>8</v>
      </c>
    </row>
    <row r="5" spans="1:30" ht="14.25" customHeight="1" x14ac:dyDescent="0.2">
      <c r="A5" s="7" t="str" cm="1">
        <f t="array" aca="1" ref="A5" ca="1">INDEX(Company!$A:$A,RANDBETWEEN(5,COUNTA(Company!$A:$A) + 1),1)</f>
        <v>6a51143286b03064a49cc2acbee63c09a0682d33</v>
      </c>
      <c r="B5" s="7" t="str">
        <f ca="1">VLOOKUP($A5,Company!$A:$B,2,FALSE)</f>
        <v>ACME Corporation</v>
      </c>
      <c r="C5" s="5">
        <f>ROW() - 4</f>
        <v>1</v>
      </c>
      <c r="D5" s="5" t="str" cm="1">
        <f t="array" ref="D5">SHA1HASH($C5)</f>
        <v>356a192b7913b04c54574d18c28d46e6395428ab</v>
      </c>
      <c r="E5" s="6">
        <v>1</v>
      </c>
      <c r="F5" s="7">
        <f ca="1">IF($C5 = 1 + N("Presidente"),
    127,
    IF($C5 = 2 + N("Vice-Presidente"),
        72,
        IF($C5 = 3 + N("Secretária bilíngue"),
            13,
            RANDBETWEEN(5,COUNT(Name!$A:$A) + 1)
        )
    )
)</f>
        <v>127</v>
      </c>
      <c r="G5" s="7" t="str">
        <f ca="1">VLOOKUP($F5,Name!$A:$B,2,FALSE)</f>
        <v>Enzo</v>
      </c>
      <c r="H5" s="7">
        <f ca="1" xml:space="preserve">
IF($C5 = 1,
    0,
    RANDBETWEEN(5,COUNT('Last name'!$A:$A) + 1)
)</f>
        <v>0</v>
      </c>
      <c r="I5" s="7" t="str">
        <f ca="1" xml:space="preserve">
IF($C5 = 1 + N("Presidente"),
    "de Orléans e Bragança",
    VLOOKUP($H5,'Last name'!$A:$B,2,FALSE) &amp; " " &amp; VLOOKUP(RANDBETWEEN(5,COUNT('Last name'!$A:$A) + 1),'Last name'!$A:$B,2,FALSE)
)</f>
        <v>de Orléans e Bragança</v>
      </c>
      <c r="J5" s="7" t="str">
        <f ca="1">$G5 &amp; " " &amp; $I5</f>
        <v>Enzo de Orléans e Bragança</v>
      </c>
      <c r="K5" s="7" t="str" cm="1">
        <f t="array" aca="1" ref="K5" ca="1">SHA1HASH($J5)</f>
        <v>f0512ee0193f19bf9f576fb4ee282cd7c5e1f1db</v>
      </c>
      <c r="L5" s="7" cm="1">
        <f t="array" aca="1" ref="L5" ca="1">INDEX(States!$A:$A,RANDBETWEEN(5,COUNTA(States!$A:$A) + 1),1)</f>
        <v>11</v>
      </c>
      <c r="M5" s="7" t="str">
        <f ca="1">$L5 &amp; "|" &amp; VLOOKUP($L5,States!$A:$B,2,FALSE)</f>
        <v>11|fe2c415e55f0a42317aa24885817f9de5cf497c6</v>
      </c>
      <c r="N5" s="7" t="str">
        <f ca="1">VLOOKUP($F5,Name!$A:$C,3,FALSE)</f>
        <v>M</v>
      </c>
      <c r="O5" s="7" t="str">
        <f ca="1">VLOOKUP($N5,Gender!$A:$B,2,FALSE)</f>
        <v>Male</v>
      </c>
      <c r="P5" s="7" t="str" cm="1">
        <f t="array" aca="1" ref="P5" ca="1">INDEX('Marital status'!$A:$A,RANDBETWEEN(5,COUNTA('Marital status'!$A:$A) + 1),1)</f>
        <v>47051393f6bcbf99111ec5d70ba2ebbe11ebccae</v>
      </c>
      <c r="Q5" s="7" t="str">
        <f ca="1">VLOOKUP($P5,'Marital status'!$A:$B,2,FALSE)</f>
        <v xml:space="preserve"> Separated </v>
      </c>
      <c r="R5" s="7">
        <f ca="1" xml:space="preserve">
IF(AND($Y5 &gt;= 5, $Y5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5" s="7" t="e">
        <f ca="1">VLOOKUP($R5,Race!$A:$B,2,FALSE)</f>
        <v>#N/A</v>
      </c>
      <c r="T5" s="8">
        <f ca="1" xml:space="preserve">
IF($Y5 = 5 + N("CEO"),
    TODAY() - 16340,
    IF($Y5 = 8 + N("Secretary"),
        RANDBETWEEN(TODAY() - 12418.5, TODAY()-6574.5),
        IF(OR($Y5 = 7, $Y5 = 14),
            RANDBETWEEN(TODAY() - 16071, TODAY() - 8766),
            IF(OR($Y5 = 13, $Y5 = 12, $Y5 = 11),
                RANDBETWEEN(TODAY() - 27393.75, TODAY() - 12783.75),
                RANDBETWEEN(TODAY() - 27393.75, TODAY()-10957.5)
            )
        )
    )
)</f>
        <v>28491</v>
      </c>
      <c r="U5" s="6">
        <f ca="1" xml:space="preserve">
IF(OR($Y5 = 5, $Y5 = 6) + N("Se for presidente ou vice-presidente"),
    10 + N("Doutor"),
    IF($Y5 = 7 + N("Se for diretor"),
        RANDBETWEEN(8,10) + N("Graduate school or Master’s degree or Doctorate"),
        IF($Y5 = 14 + N("If a manager"),
            RANDBETWEEN(7,9),
            IF(OR($Y5 = 13, $Y5 = 12, $Y5 = 11) + N("If coordinator or specialist or analyst"),
                RANDBETWEEN(7,8),
                7
            )
        )
    )
)</f>
        <v>10</v>
      </c>
      <c r="V5" s="8" t="str">
        <f ca="1">VLOOKUP($U5,Education!$A:$B,2,FALSE)</f>
        <v>Doctorate</v>
      </c>
      <c r="W5" s="7">
        <f ca="1" xml:space="preserve">
  IF(OR($Y5 = 5, $Y5 = 6, $Y5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5" s="7" t="str">
        <f ca="1">VLOOKUP($W5,Department!$A:$B,2,FALSE)</f>
        <v>Presidency</v>
      </c>
      <c r="Y5" s="6">
        <f ca="1" xml:space="preserve">
IF($C5 = 1 + N("Se matrícula for 1"),
  5 + N("Presidente"),
  IF($C5 = 2 + N("Se matrícula for 2"),
    6 + N("Vice-presidente"),
    IF($C5 = 3 + N("Se matrícula for 3"),
      8 + N("Secretária bilíngue"),
      IF(AND($C5 &gt;= 4, $C5 &lt;=14),
        7 + N("Diretor"),
        IF(AND($C5 &gt;= 15, $C5 &lt;= 25),
          14 + N("Manager"),
          IF(AND($C5 &gt;= 26, $C5 &lt;= 36),
            13 + N("Coordinador"),
            IF(AND($C5 &gt;= 37, $C5 &lt;= 47),
              12 + N("Especialista"),
                IF(MOD($C5,2) = 0,
                  11 + N("Analista"),
                  RANDBETWEEN(9,10) + N("Estagiário ou Trainee")
                )
            )
          )
        )
      )
    )
  )
)</f>
        <v>5</v>
      </c>
      <c r="Z5" s="7" t="str">
        <f ca="1">VLOOKUP($Y5,Role!$A:$B,2,FALSE)</f>
        <v>CEO</v>
      </c>
      <c r="AA5" s="6" t="str">
        <f ca="1" xml:space="preserve">
IF($Y5 = 11 + N("Analyst"),
    RANDBETWEEN(5, 7) + N("Jr, Pleno, Sr"),
    ""
)</f>
        <v/>
      </c>
      <c r="AB5" s="7" t="str">
        <f ca="1" xml:space="preserve">
IF($AA5 &lt;&gt; "",
    VLOOKUP($AA5,Level!$A:$B,2,FALSE),
    ""
)</f>
        <v/>
      </c>
      <c r="AC5" s="1">
        <f ca="1" xml:space="preserve">
IF($Y5 = 5 + N("Presidente"),
    27000,
    IF($Y5 = 6 + N("Vice-presidente"),
        23000,
        IF(OR($Y5 = 8, $Y5= 13, $Y5 = 12) + N("Secretária bilíngue ou coordenador ou especialista"),
            8000,
            IF($Y5 = 7 + N("Diretor"),
                15000,
                IF($Y5 = 14 + N("Gerente"),
                    12000,
                    IF($Y5 = 9 + N("Estagiário"),
                        705,
                        IF($Y5 = 10 + N("Trainee"),
                            805,
                            IF($Y5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 = 7,
  500,
  IF($U5 = 8,
    1000,
    IF($U5 = 9,
      1500,
      IF($U5 = 10,
        2000,
        0
      )
    )
  )
)
+
N("Adicional no salário por área")
+
IF($W5 = 14 + N("Tecnologia da Informação"),
  120,
  IF($W5 = 16 + N("Vendas"),
    110,
    IF($W5 = 15 + N("Jurídico"),
      100,
      IF(OR($W5 = 8, $W5 = 9, $W5 = 11) + N("Recursos humanos ou comercial ou comunicação e marketing"),
        80,
        0
      )
    )
  )
)
+
N("Adicionando pegadinha")
+
IF(AND($W5 = 16, $U5 = 9, $Y5 = 11, $AA5 = 5) + N("Se for de vendas, com mestrado, analista sênior"),
  IF($R5 = 5,
    100,
    0
  )
  +
  IF($N5 = "M",
    200,
    0
  ),
  0
)</f>
        <v>29000</v>
      </c>
      <c r="AD5" s="12" t="str">
        <f ca="1" xml:space="preserve">
"INSERT INTO " &amp; $B$1 &amp; "." &amp; $B$2 &amp; " (" &amp;
$A$4                        &amp; ", "   &amp;
$C$4                        &amp; ", "   &amp;
$E$4                        &amp; ", "   &amp;
$J$4                        &amp; ", "   &amp;
$N$4                        &amp; ", "   &amp;
$R$4                        &amp; ", "   &amp;
$T$4                        &amp; ", "   &amp;
$U$4                        &amp; ", "   &amp;
$W$4                        &amp; ", "   &amp;
$Y$4                        &amp; ", "   &amp;
$AA$4                        &amp; ", "   &amp;
$AC$4 &amp; ") VALUES ("                  &amp;
$A5                         &amp; ", "   &amp;
$C5                         &amp; ", "   &amp;
$E5                         &amp; ", '"  &amp;
$J5                         &amp; "', '" &amp;
$N5                         &amp; "', "  &amp;
$R5                         &amp; ", '"  &amp;
"STR_TO_DATE('"                      &amp;
TEXT($T5,"dd/mm/aaaa")      &amp; "'), " &amp;
$U5                         &amp; ", "   &amp;
$W5                         &amp; ", "   &amp;
$Y5                         &amp; ", "   &amp;
IF($AA5 &lt;&gt; "", $AA5, "NULL")  &amp; ", "   &amp;
$AC5  &amp; ");"</f>
        <v>INSERT INTO bi4all.fac_employees (id_company_fk, id_employee_pk, flg_active, employee_name, id_gender_fk, id_race_fk, birthday, id_schooling_fk, id_department_fk, id_role_fk, id_level_fk, salary) VALUES (6a51143286b03064a49cc2acbee63c09a0682d33, 1, 1, 'Enzo de Orléans e Bragança', 'M', 5, 'STR_TO_DATE('01/01/1978'), 10, 5, 5, NULL, 29000);</v>
      </c>
    </row>
    <row r="6" spans="1:30" ht="14.25" customHeight="1" x14ac:dyDescent="0.2">
      <c r="A6" s="7" t="str" cm="1">
        <f t="array" aca="1" ref="A6" ca="1">INDEX(Company!$A:$A,RANDBETWEEN(5,COUNTA(Company!$A:$A) + 1),1)</f>
        <v>6a51143286b03064a49cc2acbee63c09a0682d33</v>
      </c>
      <c r="B6" s="7" t="str">
        <f ca="1">VLOOKUP($A6,Company!$A:$B,2,FALSE)</f>
        <v>ACME Corporation</v>
      </c>
      <c r="C6" s="5">
        <f t="shared" ref="C6:C69" si="0">ROW() - 4</f>
        <v>2</v>
      </c>
      <c r="D6" s="5" t="str" cm="1">
        <f t="array" ref="D6">SHA1HASH($C6)</f>
        <v>da4b9237bacccdf19c0760cab7aec4a8359010b0</v>
      </c>
      <c r="E6" s="6">
        <v>1</v>
      </c>
      <c r="F6" s="7">
        <f ca="1">IF($C6 = 1 + N("Presidente"),
    127,
    IF($C6 = 2 + N("Vice-Presidente"),
        72,
        IF($C6 = 3 + N("Secretária bilíngue"),
            13,
            RANDBETWEEN(5,COUNT(Name!$A:$A) + 1)
        )
    )
)</f>
        <v>72</v>
      </c>
      <c r="G6" s="7" t="str">
        <f ca="1">VLOOKUP($F6,Name!$A:$B,2,FALSE)</f>
        <v>Bernnardo</v>
      </c>
      <c r="H6" s="7">
        <f ca="1" xml:space="preserve">
IF($C6 = 1,
    0,
    RANDBETWEEN(5,COUNT('Last name'!$A:$A) + 1)
)</f>
        <v>190</v>
      </c>
      <c r="I6" s="7" t="str">
        <f ca="1" xml:space="preserve">
IF($C6 = 1 + N("Presidente"),
    "de Orléans e Bragança",
    VLOOKUP($H6,'Last name'!$A:$B,2,FALSE) &amp; " " &amp; VLOOKUP(RANDBETWEEN(5,COUNT('Last name'!$A:$A) + 1),'Last name'!$A:$B,2,FALSE)
)</f>
        <v>Testa Santoro</v>
      </c>
      <c r="J6" s="7" t="str">
        <f ca="1">$G6 &amp; " " &amp; $I6</f>
        <v>Bernnardo Testa Santoro</v>
      </c>
      <c r="K6" s="7" t="str" cm="1">
        <f t="array" aca="1" ref="K6" ca="1">SHA1HASH($J6)</f>
        <v>a1e8e9f2ce7744acd9bf5605ab4ed229d6cc0835</v>
      </c>
      <c r="L6" s="7" cm="1">
        <f t="array" aca="1" ref="L6" ca="1">INDEX(States!$A:$A,RANDBETWEEN(5,COUNTA(States!$A:$A) + 1),1)</f>
        <v>7</v>
      </c>
      <c r="M6" s="7" t="str">
        <f ca="1">$L6 &amp; "|" &amp; VLOOKUP($L6,States!$A:$B,2,FALSE)</f>
        <v>7|f2e12883042f184299ea408f79a5077ec107e25e</v>
      </c>
      <c r="N6" s="7" t="str">
        <f ca="1">VLOOKUP($F6,Name!$A:$C,3,FALSE)</f>
        <v>M</v>
      </c>
      <c r="O6" s="7" t="str">
        <f ca="1">VLOOKUP($N6,Gender!$A:$B,2,FALSE)</f>
        <v>Male</v>
      </c>
      <c r="P6" s="7" t="str" cm="1">
        <f t="array" aca="1" ref="P6" ca="1">INDEX('Marital status'!$A:$A,RANDBETWEEN(5,COUNTA('Marital status'!$A:$A) + 1),1)</f>
        <v>47051393f6bcbf99111ec5d70ba2ebbe11ebccae</v>
      </c>
      <c r="Q6" s="7" t="str">
        <f ca="1">VLOOKUP($P6,'Marital status'!$A:$B,2,FALSE)</f>
        <v xml:space="preserve"> Separated </v>
      </c>
      <c r="R6" s="7">
        <f t="shared" ref="R6:R69" ca="1" si="1" xml:space="preserve">
IF(AND($Y6 &gt;= 5, $Y6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6" s="7" t="e">
        <f ca="1">VLOOKUP($R6,Race!$A:$B,2,FALSE)</f>
        <v>#N/A</v>
      </c>
      <c r="T6" s="8">
        <f t="shared" ref="T6:T69" ca="1" si="2" xml:space="preserve">
IF($Y6 = 5 + N("CEO"),
    TODAY() - 16340,
    IF($Y6 = 8 + N("Secretary"),
        RANDBETWEEN(TODAY() - 12418.5, TODAY()-6574.5),
        IF(OR($Y6 = 7, $Y6 = 14),
            RANDBETWEEN(TODAY() - 16071, TODAY() - 8766),
            IF(OR($Y6 = 13, $Y6 = 12, $Y6 = 11),
                RANDBETWEEN(TODAY() - 27393.75, TODAY() - 12783.75),
                RANDBETWEEN(TODAY() - 27393.75, TODAY()-10957.5)
            )
        )
    )
)</f>
        <v>18533</v>
      </c>
      <c r="U6" s="6">
        <f t="shared" ref="U6:U69" ca="1" si="3" xml:space="preserve">
IF(OR($Y6 = 5, $Y6 = 6) + N("Se for presidente ou vice-presidente"),
    10 + N("Doutor"),
    IF($Y6 = 7 + N("Se for diretor"),
        RANDBETWEEN(8,10) + N("Graduate school or Master’s degree or Doctorate"),
        IF($Y6 = 14 + N("If a manager"),
            RANDBETWEEN(7,9),
            IF(OR($Y6 = 13, $Y6 = 12, $Y6 = 11) + N("If coordinator or specialist or analyst"),
                RANDBETWEEN(7,8),
                7
            )
        )
    )
)</f>
        <v>10</v>
      </c>
      <c r="V6" s="8" t="str">
        <f ca="1">VLOOKUP($U6,Education!$A:$B,2,FALSE)</f>
        <v>Doctorate</v>
      </c>
      <c r="W6" s="7">
        <f ca="1" xml:space="preserve">
  IF(OR($Y6 = 5, $Y6 = 6, $Y6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6" s="7" t="str">
        <f ca="1">VLOOKUP($W6,Department!$A:$B,2,FALSE)</f>
        <v>Presidency</v>
      </c>
      <c r="Y6" s="6">
        <f t="shared" ref="Y6:Y69" ca="1" si="4" xml:space="preserve">
IF($C6 = 1 + N("Se matrícula for 1"),
  5 + N("Presidente"),
  IF($C6 = 2 + N("Se matrícula for 2"),
    6 + N("Vice-presidente"),
    IF($C6 = 3 + N("Se matrícula for 3"),
      8 + N("Secretária bilíngue"),
      IF(AND($C6 &gt;= 4, $C6 &lt;=14),
        7 + N("Diretor"),
        IF(AND($C6 &gt;= 15, $C6 &lt;= 25),
          14 + N("Manager"),
          IF(AND($C6 &gt;= 26, $C6 &lt;= 36),
            13 + N("Coordinador"),
            IF(AND($C6 &gt;= 37, $C6 &lt;= 47),
              12 + N("Especialista"),
                IF(MOD($C6,2) = 0,
                  11 + N("Analista"),
                  RANDBETWEEN(9,10) + N("Estagiário ou Trainee")
                )
            )
          )
        )
      )
    )
  )
)</f>
        <v>6</v>
      </c>
      <c r="Z6" s="7" t="str">
        <f ca="1">VLOOKUP($Y6,Role!$A:$B,2,FALSE)</f>
        <v>Vice President</v>
      </c>
      <c r="AA6" s="6" t="str">
        <f t="shared" ref="AA6:AA69" ca="1" si="5" xml:space="preserve">
IF($Y6 = 11 + N("Analyst"),
    RANDBETWEEN(5, 7) + N("Jr, Pleno, Sr"),
    ""
)</f>
        <v/>
      </c>
      <c r="AB6" s="7" t="str">
        <f ca="1" xml:space="preserve">
IF($AA6 &lt;&gt; "",
    VLOOKUP($AA6,Level!$A:$B,2,FALSE),
    ""
)</f>
        <v/>
      </c>
      <c r="AC6" s="1">
        <f ca="1" xml:space="preserve">
IF($Y6 = 5 + N("Presidente"),
    27000,
    IF($Y6 = 6 + N("Vice-presidente"),
        23000,
        IF(OR($Y6 = 8, $Y6= 13, $Y6 = 12) + N("Secretária bilíngue ou coordenador ou especialista"),
            8000,
            IF($Y6 = 7 + N("Diretor"),
                15000,
                IF($Y6 = 14 + N("Gerente"),
                    12000,
                    IF($Y6 = 9 + N("Estagiário"),
                        705,
                        IF($Y6 = 10 + N("Trainee"),
                            805,
                            IF($Y6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 = 7,
  500,
  IF($U6 = 8,
    1000,
    IF($U6 = 9,
      1500,
      IF($U6 = 10,
        2000,
        0
      )
    )
  )
)
+
N("Adicional no salário por área")
+
IF($W6 = 14 + N("Tecnologia da Informação"),
  120,
  IF($W6 = 16 + N("Vendas"),
    110,
    IF($W6 = 15 + N("Jurídico"),
      100,
      IF(OR($W6 = 8, $W6 = 9, $W6 = 11) + N("Recursos humanos ou comercial ou comunicação e marketing"),
        80,
        0
      )
    )
  )
)
+
N("Adicionando pegadinha")
+
IF(AND($W6 = 16, $U6 = 9, $Y6 = 11, $AA6 = 5) + N("Se for de vendas, com mestrado, analista sênior"),
  IF($R6 = 5,
    100,
    0
  )
  +
  IF($N6 = "M",
    200,
    0
  ),
  0
)</f>
        <v>25000</v>
      </c>
      <c r="AD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  &amp; ", "   &amp;
$C6  &amp; ", "   &amp;
$E6  &amp; ", '"  &amp;
$J6  &amp; "', '" &amp;
$N6  &amp; "', "  &amp;
$R6  &amp; ", '"  &amp;
TEXT($T6,"dd/mm/aaaa")  &amp; "', "   &amp;
$U6  &amp; ", "   &amp;
$W6  &amp; ", "   &amp;
$Y6  &amp; ", "   &amp;
IF($AA6 &lt;&gt; "", $AA6, "NULL")  &amp; ", "   &amp;
$AC6  &amp; ");"</f>
        <v>INSERT INTO bi4all.fac_employees (id_company_fk, id_employee_pk, flg_active, employee_name, id_gender_fk, id_race_fk, birthday, id_schooling_fk, id_department_fk, id_role_fk, id_level_fk, salary) VALUES (6a51143286b03064a49cc2acbee63c09a0682d33, 2, 1, 'Bernnardo Testa Santoro', 'M', 5, '27/09/1950', 10, 5, 6, NULL, 25000);</v>
      </c>
    </row>
    <row r="7" spans="1:30" ht="14.25" customHeight="1" x14ac:dyDescent="0.2">
      <c r="A7" s="7" t="str" cm="1">
        <f t="array" aca="1" ref="A7" ca="1">INDEX(Company!$A:$A,RANDBETWEEN(5,COUNTA(Company!$A:$A) + 1),1)</f>
        <v>6a51143286b03064a49cc2acbee63c09a0682d33</v>
      </c>
      <c r="B7" s="7" t="str">
        <f ca="1">VLOOKUP($A7,Company!$A:$B,2,FALSE)</f>
        <v>ACME Corporation</v>
      </c>
      <c r="C7" s="5">
        <f t="shared" si="0"/>
        <v>3</v>
      </c>
      <c r="D7" s="5" t="str" cm="1">
        <f t="array" ref="D7">SHA1HASH($C7)</f>
        <v>77de68daecd823babbb58edb1c8e14d7106e83bb</v>
      </c>
      <c r="E7" s="6">
        <v>1</v>
      </c>
      <c r="F7" s="7">
        <f ca="1">IF($C7 = 1 + N("Presidente"),
    127,
    IF($C7 = 2 + N("Vice-Presidente"),
        72,
        IF($C7 = 3 + N("Secretária bilíngue"),
            13,
            RANDBETWEEN(5,COUNT(Name!$A:$A) + 1)
        )
    )
)</f>
        <v>13</v>
      </c>
      <c r="G7" s="7" t="str">
        <f ca="1">VLOOKUP($F7,Name!$A:$B,2,FALSE)</f>
        <v>Alessandra</v>
      </c>
      <c r="H7" s="7">
        <f ca="1" xml:space="preserve">
IF($C7 = 1,
    0,
    RANDBETWEEN(5,COUNT('Last name'!$A:$A) + 1)
)</f>
        <v>63</v>
      </c>
      <c r="I7" s="7" t="str">
        <f ca="1" xml:space="preserve">
IF($C7 = 1 + N("Presidente"),
    "de Orléans e Bragança",
    VLOOKUP($H7,'Last name'!$A:$B,2,FALSE) &amp; " " &amp; VLOOKUP(RANDBETWEEN(5,COUNT('Last name'!$A:$A) + 1),'Last name'!$A:$B,2,FALSE)
)</f>
        <v>Castro Furtado</v>
      </c>
      <c r="J7" s="7" t="str">
        <f t="shared" ref="J7:J69" ca="1" si="6">$G7 &amp; " " &amp; $I7</f>
        <v>Alessandra Castro Furtado</v>
      </c>
      <c r="K7" s="7" t="str" cm="1">
        <f t="array" aca="1" ref="K7" ca="1">SHA1HASH($J7)</f>
        <v>efe32635d422a9344816dd9a7bf8728a9fc22213</v>
      </c>
      <c r="L7" s="7" cm="1">
        <f t="array" aca="1" ref="L7" ca="1">INDEX(States!$A:$A,RANDBETWEEN(5,COUNTA(States!$A:$A) + 1),1)</f>
        <v>22</v>
      </c>
      <c r="M7" s="7" t="str">
        <f ca="1">$L7 &amp; "|" &amp; VLOOKUP($L7,States!$A:$B,2,FALSE)</f>
        <v>22|04a99b2b0b78076f0a06c2d7695137915b2933a5</v>
      </c>
      <c r="N7" s="7" t="str">
        <f ca="1">VLOOKUP($F7,Name!$A:$C,3,FALSE)</f>
        <v>F</v>
      </c>
      <c r="O7" s="7" t="str">
        <f ca="1">VLOOKUP($N7,Gender!$A:$B,2,FALSE)</f>
        <v>Female</v>
      </c>
      <c r="P7" s="7" t="str" cm="1">
        <f t="array" aca="1" ref="P7" ca="1">INDEX('Marital status'!$A:$A,RANDBETWEEN(5,COUNTA('Marital status'!$A:$A) + 1),1)</f>
        <v>459031b19ec5bbd3b3dbc0a9dcf2cb6e6c6f7848</v>
      </c>
      <c r="Q7" s="7" t="str">
        <f ca="1">VLOOKUP($P7,'Marital status'!$A:$B,2,FALSE)</f>
        <v xml:space="preserve">Widowed </v>
      </c>
      <c r="R7" s="7">
        <f t="shared" ca="1" si="1"/>
        <v>5</v>
      </c>
      <c r="S7" s="7" t="e">
        <f ca="1">VLOOKUP($R7,Race!$A:$B,2,FALSE)</f>
        <v>#N/A</v>
      </c>
      <c r="T7" s="8">
        <f t="shared" ca="1" si="2"/>
        <v>37841</v>
      </c>
      <c r="U7" s="6">
        <f t="shared" ca="1" si="3"/>
        <v>7</v>
      </c>
      <c r="V7" s="8" t="str">
        <f ca="1">VLOOKUP($U7,Education!$A:$B,2,FALSE)</f>
        <v>Undergraduate degree</v>
      </c>
      <c r="W7" s="7">
        <f ca="1" xml:space="preserve">
  IF(OR($Y7 = 5, $Y7 = 6, $Y7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7" s="7" t="str">
        <f ca="1">VLOOKUP($W7,Department!$A:$B,2,FALSE)</f>
        <v>Presidency</v>
      </c>
      <c r="Y7" s="6">
        <f t="shared" ca="1" si="4"/>
        <v>8</v>
      </c>
      <c r="Z7" s="7" t="str">
        <f ca="1">VLOOKUP($Y7,Role!$A:$B,2,FALSE)</f>
        <v>Bilingual Secretary</v>
      </c>
      <c r="AA7" s="6" t="str">
        <f t="shared" ca="1" si="5"/>
        <v/>
      </c>
      <c r="AB7" s="7" t="str">
        <f ca="1" xml:space="preserve">
IF($AA7 &lt;&gt; "",
    VLOOKUP($AA7,Level!$A:$B,2,FALSE),
    ""
)</f>
        <v/>
      </c>
      <c r="AC7" s="1">
        <f ca="1" xml:space="preserve">
IF($Y7 = 5 + N("Presidente"),
    27000,
    IF($Y7 = 6 + N("Vice-presidente"),
        23000,
        IF(OR($Y7 = 8, $Y7= 13, $Y7 = 12) + N("Secretária bilíngue ou coordenador ou especialista"),
            8000,
            IF($Y7 = 7 + N("Diretor"),
                15000,
                IF($Y7 = 14 + N("Gerente"),
                    12000,
                    IF($Y7 = 9 + N("Estagiário"),
                        705,
                        IF($Y7 = 10 + N("Trainee"),
                            805,
                            IF($Y7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 = 7,
  500,
  IF($U7 = 8,
    1000,
    IF($U7 = 9,
      1500,
      IF($U7 = 10,
        2000,
        0
      )
    )
  )
)
+
N("Adicional no salário por área")
+
IF($W7 = 14 + N("Tecnologia da Informação"),
  120,
  IF($W7 = 16 + N("Vendas"),
    110,
    IF($W7 = 15 + N("Jurídico"),
      100,
      IF(OR($W7 = 8, $W7 = 9, $W7 = 11) + N("Recursos humanos ou comercial ou comunicação e marketing"),
        80,
        0
      )
    )
  )
)
+
N("Adicionando pegadinha")
+
IF(AND($W7 = 16, $U7 = 9, $Y7 = 11, $AA7 = 5) + N("Se for de vendas, com mestrado, analista sênior"),
  IF($R7 = 5,
    100,
    0
  )
  +
  IF($N7 = "M",
    200,
    0
  ),
  0
)</f>
        <v>8500</v>
      </c>
      <c r="AD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  &amp; ", "   &amp;
$C7  &amp; ", "   &amp;
$E7  &amp; ", '"  &amp;
$J7  &amp; "', '" &amp;
$N7  &amp; "', "  &amp;
$R7  &amp; ", '"  &amp;
TEXT($T7,"dd/mm/aaaa")  &amp; "', "   &amp;
$U7  &amp; ", "   &amp;
$W7  &amp; ", "   &amp;
$Y7  &amp; ", "   &amp;
IF($AA7 &lt;&gt; "", $AA7, "NULL")  &amp; ", "   &amp;
$AC7  &amp; ");"</f>
        <v>INSERT INTO bi4all.fac_employees (id_company_fk, id_employee_pk, flg_active, employee_name, id_gender_fk, id_race_fk, birthday, id_schooling_fk, id_department_fk, id_role_fk, id_level_fk, salary) VALUES (6a51143286b03064a49cc2acbee63c09a0682d33, 3, 1, 'Alessandra Castro Furtado', 'F', 5, '08/08/2003', 7, 5, 8, NULL, 8500);</v>
      </c>
    </row>
    <row r="8" spans="1:30" ht="14.25" customHeight="1" x14ac:dyDescent="0.2">
      <c r="A8" s="7" t="str" cm="1">
        <f t="array" aca="1" ref="A8" ca="1">INDEX(Company!$A:$A,RANDBETWEEN(5,COUNTA(Company!$A:$A) + 1),1)</f>
        <v>6a51143286b03064a49cc2acbee63c09a0682d33</v>
      </c>
      <c r="B8" s="7" t="str">
        <f ca="1">VLOOKUP($A8,Company!$A:$B,2,FALSE)</f>
        <v>ACME Corporation</v>
      </c>
      <c r="C8" s="5">
        <f t="shared" si="0"/>
        <v>4</v>
      </c>
      <c r="D8" s="5" t="str" cm="1">
        <f t="array" ref="D8">SHA1HASH($C8)</f>
        <v>1b6453892473a467d07372d45eb05abc2031647a</v>
      </c>
      <c r="E8" s="6">
        <v>1</v>
      </c>
      <c r="F8" s="7">
        <f ca="1">IF($C8 = 1 + N("Presidente"),
    127,
    IF($C8 = 2 + N("Vice-Presidente"),
        72,
        IF($C8 = 3 + N("Secretária bilíngue"),
            13,
            RANDBETWEEN(5,COUNT(Name!$A:$A) + 1)
        )
    )
)</f>
        <v>225</v>
      </c>
      <c r="G8" s="7" t="str">
        <f ca="1">VLOOKUP($F8,Name!$A:$B,2,FALSE)</f>
        <v>Levi</v>
      </c>
      <c r="H8" s="7">
        <f ca="1" xml:space="preserve">
IF($C8 = 1,
    0,
    RANDBETWEEN(5,COUNT('Last name'!$A:$A) + 1)
)</f>
        <v>171</v>
      </c>
      <c r="I8" s="7" t="str">
        <f ca="1" xml:space="preserve">
IF($C8 = 1 + N("Presidente"),
    "de Orléans e Bragança",
    VLOOKUP($H8,'Last name'!$A:$B,2,FALSE) &amp; " " &amp; VLOOKUP(RANDBETWEEN(5,COUNT('Last name'!$A:$A) + 1),'Last name'!$A:$B,2,FALSE)
)</f>
        <v>Sacramento Martini</v>
      </c>
      <c r="J8" s="7" t="str">
        <f t="shared" ca="1" si="6"/>
        <v>Levi Sacramento Martini</v>
      </c>
      <c r="K8" s="7" t="str" cm="1">
        <f t="array" aca="1" ref="K8" ca="1">SHA1HASH($J8)</f>
        <v>afb8c5b62be8a3b773c63f2377952efc4958c830</v>
      </c>
      <c r="L8" s="7" cm="1">
        <f t="array" aca="1" ref="L8" ca="1">INDEX(States!$A:$A,RANDBETWEEN(5,COUNTA(States!$A:$A) + 1),1)</f>
        <v>7</v>
      </c>
      <c r="M8" s="7" t="str">
        <f ca="1">$L8 &amp; "|" &amp; VLOOKUP($L8,States!$A:$B,2,FALSE)</f>
        <v>7|f2e12883042f184299ea408f79a5077ec107e25e</v>
      </c>
      <c r="N8" s="7" t="str">
        <f ca="1">VLOOKUP($F8,Name!$A:$C,3,FALSE)</f>
        <v>M</v>
      </c>
      <c r="O8" s="7" t="str">
        <f ca="1">VLOOKUP($N8,Gender!$A:$B,2,FALSE)</f>
        <v>Male</v>
      </c>
      <c r="P8" s="7" t="str" cm="1">
        <f t="array" aca="1" ref="P8" ca="1">INDEX('Marital status'!$A:$A,RANDBETWEEN(5,COUNTA('Marital status'!$A:$A) + 1),1)</f>
        <v>93ac84f4e0bd5c1c97b670a12a7fff6af89fb6b3</v>
      </c>
      <c r="Q8" s="7" t="str">
        <f ca="1">VLOOKUP($P8,'Marital status'!$A:$B,2,FALSE)</f>
        <v>DIVORCED</v>
      </c>
      <c r="R8" s="7">
        <f t="shared" ca="1" si="1"/>
        <v>5</v>
      </c>
      <c r="S8" s="7" t="e">
        <f ca="1">VLOOKUP($R8,Race!$A:$B,2,FALSE)</f>
        <v>#N/A</v>
      </c>
      <c r="T8" s="8">
        <f t="shared" ca="1" si="2"/>
        <v>29459</v>
      </c>
      <c r="U8" s="6">
        <f t="shared" ca="1" si="3"/>
        <v>9</v>
      </c>
      <c r="V8" s="8" t="str">
        <f ca="1">VLOOKUP($U8,Education!$A:$B,2,FALSE)</f>
        <v>Master’s degree</v>
      </c>
      <c r="W8" s="7">
        <f ca="1" xml:space="preserve">
  IF(OR($Y8 = 5, $Y8 = 6, $Y8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8" s="7" t="str">
        <f ca="1">VLOOKUP($W8,Department!$A:$B,2,FALSE)</f>
        <v>Administration</v>
      </c>
      <c r="Y8" s="6">
        <f t="shared" ca="1" si="4"/>
        <v>7</v>
      </c>
      <c r="Z8" s="7" t="str">
        <f ca="1">VLOOKUP($Y8,Role!$A:$B,2,FALSE)</f>
        <v>Director</v>
      </c>
      <c r="AA8" s="6" t="str">
        <f t="shared" ca="1" si="5"/>
        <v/>
      </c>
      <c r="AB8" s="7" t="str">
        <f ca="1" xml:space="preserve">
IF($AA8 &lt;&gt; "",
    VLOOKUP($AA8,Level!$A:$B,2,FALSE),
    ""
)</f>
        <v/>
      </c>
      <c r="AC8" s="1">
        <f ca="1" xml:space="preserve">
IF($Y8 = 5 + N("Presidente"),
    27000,
    IF($Y8 = 6 + N("Vice-presidente"),
        23000,
        IF(OR($Y8 = 8, $Y8= 13, $Y8 = 12) + N("Secretária bilíngue ou coordenador ou especialista"),
            8000,
            IF($Y8 = 7 + N("Diretor"),
                15000,
                IF($Y8 = 14 + N("Gerente"),
                    12000,
                    IF($Y8 = 9 + N("Estagiário"),
                        705,
                        IF($Y8 = 10 + N("Trainee"),
                            805,
                            IF($Y8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 = 7,
  500,
  IF($U8 = 8,
    1000,
    IF($U8 = 9,
      1500,
      IF($U8 = 10,
        2000,
        0
      )
    )
  )
)
+
N("Adicional no salário por área")
+
IF($W8 = 14 + N("Tecnologia da Informação"),
  120,
  IF($W8 = 16 + N("Vendas"),
    110,
    IF($W8 = 15 + N("Jurídico"),
      100,
      IF(OR($W8 = 8, $W8 = 9, $W8 = 11) + N("Recursos humanos ou comercial ou comunicação e marketing"),
        80,
        0
      )
    )
  )
)
+
N("Adicionando pegadinha")
+
IF(AND($W8 = 16, $U8 = 9, $Y8 = 11, $AA8 = 5) + N("Se for de vendas, com mestrado, analista sênior"),
  IF($R8 = 5,
    100,
    0
  )
  +
  IF($N8 = "M",
    200,
    0
  ),
  0
)</f>
        <v>16500</v>
      </c>
      <c r="AD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  &amp; ", "   &amp;
$C8  &amp; ", "   &amp;
$E8  &amp; ", '"  &amp;
$J8  &amp; "', '" &amp;
$N8  &amp; "', "  &amp;
$R8  &amp; ", '"  &amp;
TEXT($T8,"dd/mm/aaaa")  &amp; "', "   &amp;
$U8  &amp; ", "   &amp;
$W8  &amp; ", "   &amp;
$Y8  &amp; ", "   &amp;
IF($AA8 &lt;&gt; "", $AA8, "NULL")  &amp; ", "   &amp;
$AC8  &amp; ");"</f>
        <v>INSERT INTO bi4all.fac_employees (id_company_fk, id_employee_pk, flg_active, employee_name, id_gender_fk, id_race_fk, birthday, id_schooling_fk, id_department_fk, id_role_fk, id_level_fk, salary) VALUES (6a51143286b03064a49cc2acbee63c09a0682d33, 4, 1, 'Levi Sacramento Martini', 'M', 5, '26/08/1980', 9, 6, 7, NULL, 16500);</v>
      </c>
    </row>
    <row r="9" spans="1:30" ht="14.25" customHeight="1" x14ac:dyDescent="0.2">
      <c r="A9" s="7" t="str" cm="1">
        <f t="array" aca="1" ref="A9" ca="1">INDEX(Company!$A:$A,RANDBETWEEN(5,COUNTA(Company!$A:$A) + 1),1)</f>
        <v>6a51143286b03064a49cc2acbee63c09a0682d33</v>
      </c>
      <c r="B9" s="7" t="str">
        <f ca="1">VLOOKUP($A9,Company!$A:$B,2,FALSE)</f>
        <v>ACME Corporation</v>
      </c>
      <c r="C9" s="5">
        <f t="shared" si="0"/>
        <v>5</v>
      </c>
      <c r="D9" s="5" t="str" cm="1">
        <f t="array" ref="D9">SHA1HASH($C9)</f>
        <v>ac3478d69a3c81fa62e60f5c3696165a4e5e6ac4</v>
      </c>
      <c r="E9" s="6">
        <v>1</v>
      </c>
      <c r="F9" s="7">
        <f ca="1">IF($C9 = 1 + N("Presidente"),
    127,
    IF($C9 = 2 + N("Vice-Presidente"),
        72,
        IF($C9 = 3 + N("Secretária bilíngue"),
            13,
            RANDBETWEEN(5,COUNT(Name!$A:$A) + 1)
        )
    )
)</f>
        <v>332</v>
      </c>
      <c r="G9" s="7" t="str">
        <f ca="1">VLOOKUP($F9,Name!$A:$B,2,FALSE)</f>
        <v>Rodrigo</v>
      </c>
      <c r="H9" s="7">
        <f ca="1" xml:space="preserve">
IF($C9 = 1,
    0,
    RANDBETWEEN(5,COUNT('Last name'!$A:$A) + 1)
)</f>
        <v>51</v>
      </c>
      <c r="I9" s="7" t="str">
        <f ca="1" xml:space="preserve">
IF($C9 = 1 + N("Presidente"),
    "de Orléans e Bragança",
    VLOOKUP($H9,'Last name'!$A:$B,2,FALSE) &amp; " " &amp; VLOOKUP(RANDBETWEEN(5,COUNT('Last name'!$A:$A) + 1),'Last name'!$A:$B,2,FALSE)
)</f>
        <v>Café Trindade</v>
      </c>
      <c r="J9" s="7" t="str">
        <f t="shared" ca="1" si="6"/>
        <v>Rodrigo Café Trindade</v>
      </c>
      <c r="K9" s="7" t="str" cm="1">
        <f t="array" aca="1" ref="K9" ca="1">SHA1HASH($J9)</f>
        <v>d32304a0c6329e0687d8ef9989924bfa81fabf2b</v>
      </c>
      <c r="L9" s="7" cm="1">
        <f t="array" aca="1" ref="L9" ca="1">INDEX(States!$A:$A,RANDBETWEEN(5,COUNTA(States!$A:$A) + 1),1)</f>
        <v>7</v>
      </c>
      <c r="M9" s="7" t="str">
        <f ca="1">$L9 &amp; "|" &amp; VLOOKUP($L9,States!$A:$B,2,FALSE)</f>
        <v>7|f2e12883042f184299ea408f79a5077ec107e25e</v>
      </c>
      <c r="N9" s="7" t="str">
        <f ca="1">VLOOKUP($F9,Name!$A:$C,3,FALSE)</f>
        <v>M</v>
      </c>
      <c r="O9" s="7" t="str">
        <f ca="1">VLOOKUP($N9,Gender!$A:$B,2,FALSE)</f>
        <v>Male</v>
      </c>
      <c r="P9" s="7" t="str" cm="1">
        <f t="array" aca="1" ref="P9" ca="1">INDEX('Marital status'!$A:$A,RANDBETWEEN(5,COUNTA('Marital status'!$A:$A) + 1),1)</f>
        <v>459031b19ec5bbd3b3dbc0a9dcf2cb6e6c6f7848</v>
      </c>
      <c r="Q9" s="7" t="str">
        <f ca="1">VLOOKUP($P9,'Marital status'!$A:$B,2,FALSE)</f>
        <v xml:space="preserve">Widowed </v>
      </c>
      <c r="R9" s="7">
        <f t="shared" ca="1" si="1"/>
        <v>5</v>
      </c>
      <c r="S9" s="7" t="e">
        <f ca="1">VLOOKUP($R9,Race!$A:$B,2,FALSE)</f>
        <v>#N/A</v>
      </c>
      <c r="T9" s="8">
        <f t="shared" ca="1" si="2"/>
        <v>31254</v>
      </c>
      <c r="U9" s="6">
        <f t="shared" ca="1" si="3"/>
        <v>10</v>
      </c>
      <c r="V9" s="8" t="str">
        <f ca="1">VLOOKUP($U9,Education!$A:$B,2,FALSE)</f>
        <v>Doctorate</v>
      </c>
      <c r="W9" s="7">
        <f ca="1" xml:space="preserve">
  IF(OR($Y9 = 5, $Y9 = 6, $Y9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9" s="7" t="str">
        <f ca="1">VLOOKUP($W9,Department!$A:$B,2,FALSE)</f>
        <v>Finance</v>
      </c>
      <c r="Y9" s="6">
        <f t="shared" ca="1" si="4"/>
        <v>7</v>
      </c>
      <c r="Z9" s="7" t="str">
        <f ca="1">VLOOKUP($Y9,Role!$A:$B,2,FALSE)</f>
        <v>Director</v>
      </c>
      <c r="AA9" s="6" t="str">
        <f t="shared" ca="1" si="5"/>
        <v/>
      </c>
      <c r="AB9" s="7" t="str">
        <f ca="1" xml:space="preserve">
IF($AA9 &lt;&gt; "",
    VLOOKUP($AA9,Level!$A:$B,2,FALSE),
    ""
)</f>
        <v/>
      </c>
      <c r="AC9" s="1">
        <f ca="1" xml:space="preserve">
IF($Y9 = 5 + N("Presidente"),
    27000,
    IF($Y9 = 6 + N("Vice-presidente"),
        23000,
        IF(OR($Y9 = 8, $Y9= 13, $Y9 = 12) + N("Secretária bilíngue ou coordenador ou especialista"),
            8000,
            IF($Y9 = 7 + N("Diretor"),
                15000,
                IF($Y9 = 14 + N("Gerente"),
                    12000,
                    IF($Y9 = 9 + N("Estagiário"),
                        705,
                        IF($Y9 = 10 + N("Trainee"),
                            805,
                            IF($Y9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 = 7,
  500,
  IF($U9 = 8,
    1000,
    IF($U9 = 9,
      1500,
      IF($U9 = 10,
        2000,
        0
      )
    )
  )
)
+
N("Adicional no salário por área")
+
IF($W9 = 14 + N("Tecnologia da Informação"),
  120,
  IF($W9 = 16 + N("Vendas"),
    110,
    IF($W9 = 15 + N("Jurídico"),
      100,
      IF(OR($W9 = 8, $W9 = 9, $W9 = 11) + N("Recursos humanos ou comercial ou comunicação e marketing"),
        80,
        0
      )
    )
  )
)
+
N("Adicionando pegadinha")
+
IF(AND($W9 = 16, $U9 = 9, $Y9 = 11, $AA9 = 5) + N("Se for de vendas, com mestrado, analista sênior"),
  IF($R9 = 5,
    100,
    0
  )
  +
  IF($N9 = "M",
    200,
    0
  ),
  0
)</f>
        <v>17000</v>
      </c>
      <c r="AD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  &amp; ", "   &amp;
$C9  &amp; ", "   &amp;
$E9  &amp; ", '"  &amp;
$J9  &amp; "', '" &amp;
$N9  &amp; "', "  &amp;
$R9  &amp; ", '"  &amp;
TEXT($T9,"dd/mm/aaaa")  &amp; "', "   &amp;
$U9  &amp; ", "   &amp;
$W9  &amp; ", "   &amp;
$Y9  &amp; ", "   &amp;
IF($AA9 &lt;&gt; "", $AA9, "NULL")  &amp; ", "   &amp;
$AC9  &amp; ");"</f>
        <v>INSERT INTO bi4all.fac_employees (id_company_fk, id_employee_pk, flg_active, employee_name, id_gender_fk, id_race_fk, birthday, id_schooling_fk, id_department_fk, id_role_fk, id_level_fk, salary) VALUES (6a51143286b03064a49cc2acbee63c09a0682d33, 5, 1, 'Rodrigo Café Trindade', 'M', 5, '26/07/1985', 10, 7, 7, NULL, 17000);</v>
      </c>
    </row>
    <row r="10" spans="1:30" ht="14.25" customHeight="1" x14ac:dyDescent="0.2">
      <c r="A10" s="7" t="str" cm="1">
        <f t="array" aca="1" ref="A10" ca="1">INDEX(Company!$A:$A,RANDBETWEEN(5,COUNTA(Company!$A:$A) + 1),1)</f>
        <v>6a51143286b03064a49cc2acbee63c09a0682d33</v>
      </c>
      <c r="B10" s="7" t="str">
        <f ca="1">VLOOKUP($A10,Company!$A:$B,2,FALSE)</f>
        <v>ACME Corporation</v>
      </c>
      <c r="C10" s="5">
        <f t="shared" si="0"/>
        <v>6</v>
      </c>
      <c r="D10" s="5" t="str" cm="1">
        <f t="array" ref="D10">SHA1HASH($C10)</f>
        <v>c1dfd96eea8cc2b62785275bca38ac261256e278</v>
      </c>
      <c r="E10" s="6">
        <v>1</v>
      </c>
      <c r="F10" s="7">
        <f ca="1">IF($C10 = 1 + N("Presidente"),
    127,
    IF($C10 = 2 + N("Vice-Presidente"),
        72,
        IF($C10 = 3 + N("Secretária bilíngue"),
            13,
            RANDBETWEEN(5,COUNT(Name!$A:$A) + 1)
        )
    )
)</f>
        <v>340</v>
      </c>
      <c r="G10" s="7" t="str">
        <f ca="1">VLOOKUP($F10,Name!$A:$B,2,FALSE)</f>
        <v>Stella</v>
      </c>
      <c r="H10" s="7">
        <f ca="1" xml:space="preserve">
IF($C10 = 1,
    0,
    RANDBETWEEN(5,COUNT('Last name'!$A:$A) + 1)
)</f>
        <v>144</v>
      </c>
      <c r="I10" s="7" t="str">
        <f ca="1" xml:space="preserve">
IF($C10 = 1 + N("Presidente"),
    "de Orléans e Bragança",
    VLOOKUP($H10,'Last name'!$A:$B,2,FALSE) &amp; " " &amp; VLOOKUP(RANDBETWEEN(5,COUNT('Last name'!$A:$A) + 1),'Last name'!$A:$B,2,FALSE)
)</f>
        <v>Padrão Coelho</v>
      </c>
      <c r="J10" s="7" t="str">
        <f t="shared" ca="1" si="6"/>
        <v>Stella Padrão Coelho</v>
      </c>
      <c r="K10" s="7" t="str" cm="1">
        <f t="array" aca="1" ref="K10" ca="1">SHA1HASH($J10)</f>
        <v>a1a2a3f376fb9f5ab931636675d08db4711f9e2e</v>
      </c>
      <c r="L10" s="7" cm="1">
        <f t="array" aca="1" ref="L10" ca="1">INDEX(States!$A:$A,RANDBETWEEN(5,COUNTA(States!$A:$A) + 1),1)</f>
        <v>6</v>
      </c>
      <c r="M10" s="7" t="str">
        <f ca="1">$L10 &amp; "|" &amp; VLOOKUP($L10,States!$A:$B,2,FALSE)</f>
        <v>6|990f6b5f2170b43d022d539b1260b5f1af889998</v>
      </c>
      <c r="N10" s="7" t="str">
        <f ca="1">VLOOKUP($F10,Name!$A:$C,3,FALSE)</f>
        <v>F</v>
      </c>
      <c r="O10" s="7" t="str">
        <f ca="1">VLOOKUP($N10,Gender!$A:$B,2,FALSE)</f>
        <v>Female</v>
      </c>
      <c r="P10" s="7" t="str" cm="1">
        <f t="array" aca="1" ref="P10" ca="1">INDEX('Marital status'!$A:$A,RANDBETWEEN(5,COUNTA('Marital status'!$A:$A) + 1),1)</f>
        <v>47051393f6bcbf99111ec5d70ba2ebbe11ebccae</v>
      </c>
      <c r="Q10" s="7" t="str">
        <f ca="1">VLOOKUP($P10,'Marital status'!$A:$B,2,FALSE)</f>
        <v xml:space="preserve"> Separated </v>
      </c>
      <c r="R10" s="7">
        <f t="shared" ca="1" si="1"/>
        <v>5</v>
      </c>
      <c r="S10" s="7" t="e">
        <f ca="1">VLOOKUP($R10,Race!$A:$B,2,FALSE)</f>
        <v>#N/A</v>
      </c>
      <c r="T10" s="8">
        <f t="shared" ca="1" si="2"/>
        <v>31700</v>
      </c>
      <c r="U10" s="6">
        <f t="shared" ca="1" si="3"/>
        <v>8</v>
      </c>
      <c r="V10" s="8" t="str">
        <f ca="1">VLOOKUP($U10,Education!$A:$B,2,FALSE)</f>
        <v>Graduate school</v>
      </c>
      <c r="W10" s="7">
        <f ca="1" xml:space="preserve">
  IF(OR($Y10 = 5, $Y10 = 6, $Y10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0" s="7" t="str">
        <f ca="1">VLOOKUP($W10,Department!$A:$B,2,FALSE)</f>
        <v>Human Resource</v>
      </c>
      <c r="Y10" s="6">
        <f t="shared" ca="1" si="4"/>
        <v>7</v>
      </c>
      <c r="Z10" s="7" t="str">
        <f ca="1">VLOOKUP($Y10,Role!$A:$B,2,FALSE)</f>
        <v>Director</v>
      </c>
      <c r="AA10" s="6" t="str">
        <f t="shared" ca="1" si="5"/>
        <v/>
      </c>
      <c r="AB10" s="7" t="str">
        <f ca="1" xml:space="preserve">
IF($AA10 &lt;&gt; "",
    VLOOKUP($AA10,Level!$A:$B,2,FALSE),
    ""
)</f>
        <v/>
      </c>
      <c r="AC10" s="1">
        <f ca="1" xml:space="preserve">
IF($Y10 = 5 + N("Presidente"),
    27000,
    IF($Y10 = 6 + N("Vice-presidente"),
        23000,
        IF(OR($Y10 = 8, $Y10= 13, $Y10 = 12) + N("Secretária bilíngue ou coordenador ou especialista"),
            8000,
            IF($Y10 = 7 + N("Diretor"),
                15000,
                IF($Y10 = 14 + N("Gerente"),
                    12000,
                    IF($Y10 = 9 + N("Estagiário"),
                        705,
                        IF($Y10 = 10 + N("Trainee"),
                            805,
                            IF($Y10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 = 7,
  500,
  IF($U10 = 8,
    1000,
    IF($U10 = 9,
      1500,
      IF($U10 = 10,
        2000,
        0
      )
    )
  )
)
+
N("Adicional no salário por área")
+
IF($W10 = 14 + N("Tecnologia da Informação"),
  120,
  IF($W10 = 16 + N("Vendas"),
    110,
    IF($W10 = 15 + N("Jurídico"),
      100,
      IF(OR($W10 = 8, $W10 = 9, $W10 = 11) + N("Recursos humanos ou comercial ou comunicação e marketing"),
        80,
        0
      )
    )
  )
)
+
N("Adicionando pegadinha")
+
IF(AND($W10 = 16, $U10 = 9, $Y10 = 11, $AA10 = 5) + N("Se for de vendas, com mestrado, analista sênior"),
  IF($R10 = 5,
    100,
    0
  )
  +
  IF($N10 = "M",
    200,
    0
  ),
  0
)</f>
        <v>16080</v>
      </c>
      <c r="AD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  &amp; ", "   &amp;
$C10  &amp; ", "   &amp;
$E10  &amp; ", '"  &amp;
$J10  &amp; "', '" &amp;
$N10  &amp; "', "  &amp;
$R10  &amp; ", '"  &amp;
TEXT($T10,"dd/mm/aaaa")  &amp; "', "   &amp;
$U10  &amp; ", "   &amp;
$W10  &amp; ", "   &amp;
$Y10  &amp; ", "   &amp;
IF($AA10 &lt;&gt; "", $AA10, "NULL")  &amp; ", "   &amp;
$AC10  &amp; ");"</f>
        <v>INSERT INTO bi4all.fac_employees (id_company_fk, id_employee_pk, flg_active, employee_name, id_gender_fk, id_race_fk, birthday, id_schooling_fk, id_department_fk, id_role_fk, id_level_fk, salary) VALUES (6a51143286b03064a49cc2acbee63c09a0682d33, 6, 1, 'Stella Padrão Coelho', 'F', 5, '15/10/1986', 8, 8, 7, NULL, 16080);</v>
      </c>
    </row>
    <row r="11" spans="1:30" ht="14.25" customHeight="1" x14ac:dyDescent="0.2">
      <c r="A11" s="7" t="str" cm="1">
        <f t="array" aca="1" ref="A11" ca="1">INDEX(Company!$A:$A,RANDBETWEEN(5,COUNTA(Company!$A:$A) + 1),1)</f>
        <v>6a51143286b03064a49cc2acbee63c09a0682d33</v>
      </c>
      <c r="B11" s="7" t="str">
        <f ca="1">VLOOKUP($A11,Company!$A:$B,2,FALSE)</f>
        <v>ACME Corporation</v>
      </c>
      <c r="C11" s="5">
        <f t="shared" si="0"/>
        <v>7</v>
      </c>
      <c r="D11" s="5" t="str" cm="1">
        <f t="array" ref="D11">SHA1HASH($C11)</f>
        <v>902ba3cda1883801594b6e1b452790cc53948fda</v>
      </c>
      <c r="E11" s="6">
        <v>1</v>
      </c>
      <c r="F11" s="7">
        <f ca="1">IF($C11 = 1 + N("Presidente"),
    127,
    IF($C11 = 2 + N("Vice-Presidente"),
        72,
        IF($C11 = 3 + N("Secretária bilíngue"),
            13,
            RANDBETWEEN(5,COUNT(Name!$A:$A) + 1)
        )
    )
)</f>
        <v>31</v>
      </c>
      <c r="G11" s="7" t="str">
        <f ca="1">VLOOKUP($F11,Name!$A:$B,2,FALSE)</f>
        <v>Ana Júlia</v>
      </c>
      <c r="H11" s="7">
        <f ca="1" xml:space="preserve">
IF($C11 = 1,
    0,
    RANDBETWEEN(5,COUNT('Last name'!$A:$A) + 1)
)</f>
        <v>70</v>
      </c>
      <c r="I11" s="7" t="str">
        <f ca="1" xml:space="preserve">
IF($C11 = 1 + N("Presidente"),
    "de Orléans e Bragança",
    VLOOKUP($H11,'Last name'!$A:$B,2,FALSE) &amp; " " &amp; VLOOKUP(RANDBETWEEN(5,COUNT('Last name'!$A:$A) + 1),'Last name'!$A:$B,2,FALSE)
)</f>
        <v>Cunha Camões</v>
      </c>
      <c r="J11" s="7" t="str">
        <f t="shared" ca="1" si="6"/>
        <v>Ana Júlia Cunha Camões</v>
      </c>
      <c r="K11" s="7" t="str" cm="1">
        <f t="array" aca="1" ref="K11" ca="1">SHA1HASH($J11)</f>
        <v>812b6b837150cfd793c8d498789833609a41901d</v>
      </c>
      <c r="L11" s="7" cm="1">
        <f t="array" aca="1" ref="L11" ca="1">INDEX(States!$A:$A,RANDBETWEEN(5,COUNTA(States!$A:$A) + 1),1)</f>
        <v>24</v>
      </c>
      <c r="M11" s="7" t="str">
        <f ca="1">$L11 &amp; "|" &amp; VLOOKUP($L11,States!$A:$B,2,FALSE)</f>
        <v>24|4e344e218f5d3cb3700b5fb228401547cb97b31c</v>
      </c>
      <c r="N11" s="7" t="str">
        <f ca="1">VLOOKUP($F11,Name!$A:$C,3,FALSE)</f>
        <v>F</v>
      </c>
      <c r="O11" s="7" t="str">
        <f ca="1">VLOOKUP($N11,Gender!$A:$B,2,FALSE)</f>
        <v>Female</v>
      </c>
      <c r="P11" s="7" t="str" cm="1">
        <f t="array" aca="1" ref="P11" ca="1">INDEX('Marital status'!$A:$A,RANDBETWEEN(5,COUNTA('Marital status'!$A:$A) + 1),1)</f>
        <v>3266897012b6dcc5723033bc25891bf99efcff6f</v>
      </c>
      <c r="Q11" s="7" t="str">
        <f ca="1">VLOOKUP($P11,'Marital status'!$A:$B,2,FALSE)</f>
        <v>MarrieD</v>
      </c>
      <c r="R11" s="7">
        <f t="shared" ca="1" si="1"/>
        <v>5</v>
      </c>
      <c r="S11" s="7" t="e">
        <f ca="1">VLOOKUP($R11,Race!$A:$B,2,FALSE)</f>
        <v>#N/A</v>
      </c>
      <c r="T11" s="8">
        <f t="shared" ca="1" si="2"/>
        <v>34328</v>
      </c>
      <c r="U11" s="6">
        <f t="shared" ca="1" si="3"/>
        <v>9</v>
      </c>
      <c r="V11" s="8" t="str">
        <f ca="1">VLOOKUP($U11,Education!$A:$B,2,FALSE)</f>
        <v>Master’s degree</v>
      </c>
      <c r="W11" s="7">
        <f ca="1" xml:space="preserve">
  IF(OR($Y11 = 5, $Y11 = 6, $Y11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" s="7" t="str">
        <f ca="1">VLOOKUP($W11,Department!$A:$B,2,FALSE)</f>
        <v>Commercial</v>
      </c>
      <c r="Y11" s="6">
        <f t="shared" ca="1" si="4"/>
        <v>7</v>
      </c>
      <c r="Z11" s="7" t="str">
        <f ca="1">VLOOKUP($Y11,Role!$A:$B,2,FALSE)</f>
        <v>Director</v>
      </c>
      <c r="AA11" s="6" t="str">
        <f t="shared" ca="1" si="5"/>
        <v/>
      </c>
      <c r="AB11" s="7" t="str">
        <f ca="1" xml:space="preserve">
IF($AA11 &lt;&gt; "",
    VLOOKUP($AA11,Level!$A:$B,2,FALSE),
    ""
)</f>
        <v/>
      </c>
      <c r="AC11" s="1">
        <f ca="1" xml:space="preserve">
IF($Y11 = 5 + N("Presidente"),
    27000,
    IF($Y11 = 6 + N("Vice-presidente"),
        23000,
        IF(OR($Y11 = 8, $Y11= 13, $Y11 = 12) + N("Secretária bilíngue ou coordenador ou especialista"),
            8000,
            IF($Y11 = 7 + N("Diretor"),
                15000,
                IF($Y11 = 14 + N("Gerente"),
                    12000,
                    IF($Y11 = 9 + N("Estagiário"),
                        705,
                        IF($Y11 = 10 + N("Trainee"),
                            805,
                            IF($Y11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 = 7,
  500,
  IF($U11 = 8,
    1000,
    IF($U11 = 9,
      1500,
      IF($U11 = 10,
        2000,
        0
      )
    )
  )
)
+
N("Adicional no salário por área")
+
IF($W11 = 14 + N("Tecnologia da Informação"),
  120,
  IF($W11 = 16 + N("Vendas"),
    110,
    IF($W11 = 15 + N("Jurídico"),
      100,
      IF(OR($W11 = 8, $W11 = 9, $W11 = 11) + N("Recursos humanos ou comercial ou comunicação e marketing"),
        80,
        0
      )
    )
  )
)
+
N("Adicionando pegadinha")
+
IF(AND($W11 = 16, $U11 = 9, $Y11 = 11, $AA11 = 5) + N("Se for de vendas, com mestrado, analista sênior"),
  IF($R11 = 5,
    100,
    0
  )
  +
  IF($N11 = "M",
    200,
    0
  ),
  0
)</f>
        <v>16580</v>
      </c>
      <c r="AD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  &amp; ", "   &amp;
$C11  &amp; ", "   &amp;
$E11  &amp; ", '"  &amp;
$J11  &amp; "', '" &amp;
$N11  &amp; "', "  &amp;
$R11  &amp; ", '"  &amp;
TEXT($T11,"dd/mm/aaaa")  &amp; "', "   &amp;
$U11  &amp; ", "   &amp;
$W11  &amp; ", "   &amp;
$Y11  &amp; ", "   &amp;
IF($AA11 &lt;&gt; "", $AA11, "NULL")  &amp; ", "   &amp;
$AC11  &amp; ");"</f>
        <v>INSERT INTO bi4all.fac_employees (id_company_fk, id_employee_pk, flg_active, employee_name, id_gender_fk, id_race_fk, birthday, id_schooling_fk, id_department_fk, id_role_fk, id_level_fk, salary) VALUES (6a51143286b03064a49cc2acbee63c09a0682d33, 7, 1, 'Ana Júlia Cunha Camões', 'F', 5, '25/12/1993', 9, 9, 7, NULL, 16580);</v>
      </c>
    </row>
    <row r="12" spans="1:30" ht="14.25" customHeight="1" x14ac:dyDescent="0.2">
      <c r="A12" s="7" t="str" cm="1">
        <f t="array" aca="1" ref="A12" ca="1">INDEX(Company!$A:$A,RANDBETWEEN(5,COUNTA(Company!$A:$A) + 1),1)</f>
        <v>6a51143286b03064a49cc2acbee63c09a0682d33</v>
      </c>
      <c r="B12" s="7" t="str">
        <f ca="1">VLOOKUP($A12,Company!$A:$B,2,FALSE)</f>
        <v>ACME Corporation</v>
      </c>
      <c r="C12" s="5">
        <f t="shared" si="0"/>
        <v>8</v>
      </c>
      <c r="D12" s="5" t="str" cm="1">
        <f t="array" ref="D12">SHA1HASH($C12)</f>
        <v>fe5dbbcea5ce7e2988b8c69bcfdfde8904aabc1f</v>
      </c>
      <c r="E12" s="6">
        <v>1</v>
      </c>
      <c r="F12" s="7">
        <f ca="1">IF($C12 = 1 + N("Presidente"),
    127,
    IF($C12 = 2 + N("Vice-Presidente"),
        72,
        IF($C12 = 3 + N("Secretária bilíngue"),
            13,
            RANDBETWEEN(5,COUNT(Name!$A:$A) + 1)
        )
    )
)</f>
        <v>108</v>
      </c>
      <c r="G12" s="7" t="str">
        <f ca="1">VLOOKUP($F12,Name!$A:$B,2,FALSE)</f>
        <v>Davi Luccas</v>
      </c>
      <c r="H12" s="7">
        <f ca="1" xml:space="preserve">
IF($C12 = 1,
    0,
    RANDBETWEEN(5,COUNT('Last name'!$A:$A) + 1)
)</f>
        <v>134</v>
      </c>
      <c r="I12" s="7" t="str">
        <f ca="1" xml:space="preserve">
IF($C12 = 1 + N("Presidente"),
    "de Orléans e Bragança",
    VLOOKUP($H12,'Last name'!$A:$B,2,FALSE) &amp; " " &amp; VLOOKUP(RANDBETWEEN(5,COUNT('Last name'!$A:$A) + 1),'Last name'!$A:$B,2,FALSE)
)</f>
        <v>Morato Barbieri</v>
      </c>
      <c r="J12" s="7" t="str">
        <f t="shared" ca="1" si="6"/>
        <v>Davi Luccas Morato Barbieri</v>
      </c>
      <c r="K12" s="7" t="str" cm="1">
        <f t="array" aca="1" ref="K12" ca="1">SHA1HASH($J12)</f>
        <v>85376e55e78aeaa871aec7ebd2723714a3b1193b</v>
      </c>
      <c r="L12" s="7" cm="1">
        <f t="array" aca="1" ref="L12" ca="1">INDEX(States!$A:$A,RANDBETWEEN(5,COUNTA(States!$A:$A) + 1),1)</f>
        <v>14</v>
      </c>
      <c r="M12" s="7" t="str">
        <f ca="1">$L12 &amp; "|" &amp; VLOOKUP($L12,States!$A:$B,2,FALSE)</f>
        <v>14|9b9a260c6946192b7ea8dcfb1d39940b66fe4460</v>
      </c>
      <c r="N12" s="7" t="str">
        <f ca="1">VLOOKUP($F12,Name!$A:$C,3,FALSE)</f>
        <v>M</v>
      </c>
      <c r="O12" s="7" t="str">
        <f ca="1">VLOOKUP($N12,Gender!$A:$B,2,FALSE)</f>
        <v>Male</v>
      </c>
      <c r="P12" s="7" t="str" cm="1">
        <f t="array" aca="1" ref="P12" ca="1">INDEX('Marital status'!$A:$A,RANDBETWEEN(5,COUNTA('Marital status'!$A:$A) + 1),1)</f>
        <v>47051393f6bcbf99111ec5d70ba2ebbe11ebccae</v>
      </c>
      <c r="Q12" s="7" t="str">
        <f ca="1">VLOOKUP($P12,'Marital status'!$A:$B,2,FALSE)</f>
        <v xml:space="preserve"> Separated </v>
      </c>
      <c r="R12" s="7">
        <f t="shared" ca="1" si="1"/>
        <v>5</v>
      </c>
      <c r="S12" s="7" t="e">
        <f ca="1">VLOOKUP($R12,Race!$A:$B,2,FALSE)</f>
        <v>#N/A</v>
      </c>
      <c r="T12" s="8">
        <f t="shared" ca="1" si="2"/>
        <v>29393</v>
      </c>
      <c r="U12" s="6">
        <f t="shared" ca="1" si="3"/>
        <v>9</v>
      </c>
      <c r="V12" s="8" t="str">
        <f ca="1">VLOOKUP($U12,Education!$A:$B,2,FALSE)</f>
        <v>Master’s degree</v>
      </c>
      <c r="W12" s="7">
        <f ca="1" xml:space="preserve">
  IF(OR($Y12 = 5, $Y12 = 6, $Y12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2" s="7" t="str">
        <f ca="1">VLOOKUP($W12,Department!$A:$B,2,FALSE)</f>
        <v>Operations</v>
      </c>
      <c r="Y12" s="6">
        <f t="shared" ca="1" si="4"/>
        <v>7</v>
      </c>
      <c r="Z12" s="7" t="str">
        <f ca="1">VLOOKUP($Y12,Role!$A:$B,2,FALSE)</f>
        <v>Director</v>
      </c>
      <c r="AA12" s="6" t="str">
        <f t="shared" ca="1" si="5"/>
        <v/>
      </c>
      <c r="AB12" s="7" t="str">
        <f ca="1" xml:space="preserve">
IF($AA12 &lt;&gt; "",
    VLOOKUP($AA12,Level!$A:$B,2,FALSE),
    ""
)</f>
        <v/>
      </c>
      <c r="AC12" s="1">
        <f ca="1" xml:space="preserve">
IF($Y12 = 5 + N("Presidente"),
    27000,
    IF($Y12 = 6 + N("Vice-presidente"),
        23000,
        IF(OR($Y12 = 8, $Y12= 13, $Y12 = 12) + N("Secretária bilíngue ou coordenador ou especialista"),
            8000,
            IF($Y12 = 7 + N("Diretor"),
                15000,
                IF($Y12 = 14 + N("Gerente"),
                    12000,
                    IF($Y12 = 9 + N("Estagiário"),
                        705,
                        IF($Y12 = 10 + N("Trainee"),
                            805,
                            IF($Y12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 = 7,
  500,
  IF($U12 = 8,
    1000,
    IF($U12 = 9,
      1500,
      IF($U12 = 10,
        2000,
        0
      )
    )
  )
)
+
N("Adicional no salário por área")
+
IF($W12 = 14 + N("Tecnologia da Informação"),
  120,
  IF($W12 = 16 + N("Vendas"),
    110,
    IF($W12 = 15 + N("Jurídico"),
      100,
      IF(OR($W12 = 8, $W12 = 9, $W12 = 11) + N("Recursos humanos ou comercial ou comunicação e marketing"),
        80,
        0
      )
    )
  )
)
+
N("Adicionando pegadinha")
+
IF(AND($W12 = 16, $U12 = 9, $Y12 = 11, $AA12 = 5) + N("Se for de vendas, com mestrado, analista sênior"),
  IF($R12 = 5,
    100,
    0
  )
  +
  IF($N12 = "M",
    200,
    0
  ),
  0
)</f>
        <v>16500</v>
      </c>
      <c r="AD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  &amp; ", "   &amp;
$C12  &amp; ", "   &amp;
$E12  &amp; ", '"  &amp;
$J12  &amp; "', '" &amp;
$N12  &amp; "', "  &amp;
$R12  &amp; ", '"  &amp;
TEXT($T12,"dd/mm/aaaa")  &amp; "', "   &amp;
$U12  &amp; ", "   &amp;
$W12  &amp; ", "   &amp;
$Y12  &amp; ", "   &amp;
IF($AA12 &lt;&gt; "", $AA12, "NULL")  &amp; ", "   &amp;
$AC12  &amp; ");"</f>
        <v>INSERT INTO bi4all.fac_employees (id_company_fk, id_employee_pk, flg_active, employee_name, id_gender_fk, id_race_fk, birthday, id_schooling_fk, id_department_fk, id_role_fk, id_level_fk, salary) VALUES (6a51143286b03064a49cc2acbee63c09a0682d33, 8, 1, 'Davi Luccas Morato Barbieri', 'M', 5, '21/06/1980', 9, 10, 7, NULL, 16500);</v>
      </c>
    </row>
    <row r="13" spans="1:30" ht="14.25" customHeight="1" x14ac:dyDescent="0.2">
      <c r="A13" s="7" t="str" cm="1">
        <f t="array" aca="1" ref="A13" ca="1">INDEX(Company!$A:$A,RANDBETWEEN(5,COUNTA(Company!$A:$A) + 1),1)</f>
        <v>6a51143286b03064a49cc2acbee63c09a0682d33</v>
      </c>
      <c r="B13" s="7" t="str">
        <f ca="1">VLOOKUP($A13,Company!$A:$B,2,FALSE)</f>
        <v>ACME Corporation</v>
      </c>
      <c r="C13" s="5">
        <f t="shared" si="0"/>
        <v>9</v>
      </c>
      <c r="D13" s="5" t="str" cm="1">
        <f t="array" ref="D13">SHA1HASH($C13)</f>
        <v>0ade7c2cf97f75d009975f4d720d1fa6c19f4897</v>
      </c>
      <c r="E13" s="6">
        <v>1</v>
      </c>
      <c r="F13" s="7">
        <f ca="1">IF($C13 = 1 + N("Presidente"),
    127,
    IF($C13 = 2 + N("Vice-Presidente"),
        72,
        IF($C13 = 3 + N("Secretária bilíngue"),
            13,
            RANDBETWEEN(5,COUNT(Name!$A:$A) + 1)
        )
    )
)</f>
        <v>268</v>
      </c>
      <c r="G13" s="7" t="str">
        <f ca="1">VLOOKUP($F13,Name!$A:$B,2,FALSE)</f>
        <v>Maria Isis</v>
      </c>
      <c r="H13" s="7">
        <f ca="1" xml:space="preserve">
IF($C13 = 1,
    0,
    RANDBETWEEN(5,COUNT('Last name'!$A:$A) + 1)
)</f>
        <v>48</v>
      </c>
      <c r="I13" s="7" t="str">
        <f ca="1" xml:space="preserve">
IF($C13 = 1 + N("Presidente"),
    "de Orléans e Bragança",
    VLOOKUP($H13,'Last name'!$A:$B,2,FALSE) &amp; " " &amp; VLOOKUP(RANDBETWEEN(5,COUNT('Last name'!$A:$A) + 1),'Last name'!$A:$B,2,FALSE)
)</f>
        <v>Brasil Pimentel</v>
      </c>
      <c r="J13" s="7" t="str">
        <f t="shared" ca="1" si="6"/>
        <v>Maria Isis Brasil Pimentel</v>
      </c>
      <c r="K13" s="7" t="str" cm="1">
        <f t="array" aca="1" ref="K13" ca="1">SHA1HASH($J13)</f>
        <v>45c62a848a4dbb86422c92420ac64695f76d9b81</v>
      </c>
      <c r="L13" s="7" cm="1">
        <f t="array" aca="1" ref="L13" ca="1">INDEX(States!$A:$A,RANDBETWEEN(5,COUNTA(States!$A:$A) + 1),1)</f>
        <v>9</v>
      </c>
      <c r="M13" s="7" t="str">
        <f ca="1">$L13 &amp; "|" &amp; VLOOKUP($L13,States!$A:$B,2,FALSE)</f>
        <v>9|68b7ab1daf7c594d71db682ca70a5cb187f0524f</v>
      </c>
      <c r="N13" s="7" t="str">
        <f ca="1">VLOOKUP($F13,Name!$A:$C,3,FALSE)</f>
        <v>F</v>
      </c>
      <c r="O13" s="7" t="str">
        <f ca="1">VLOOKUP($N13,Gender!$A:$B,2,FALSE)</f>
        <v>Female</v>
      </c>
      <c r="P13" s="7" t="str" cm="1">
        <f t="array" aca="1" ref="P13" ca="1">INDEX('Marital status'!$A:$A,RANDBETWEEN(5,COUNTA('Marital status'!$A:$A) + 1),1)</f>
        <v>93ac84f4e0bd5c1c97b670a12a7fff6af89fb6b3</v>
      </c>
      <c r="Q13" s="7" t="str">
        <f ca="1">VLOOKUP($P13,'Marital status'!$A:$B,2,FALSE)</f>
        <v>DIVORCED</v>
      </c>
      <c r="R13" s="7">
        <f t="shared" ca="1" si="1"/>
        <v>5</v>
      </c>
      <c r="S13" s="7" t="e">
        <f ca="1">VLOOKUP($R13,Race!$A:$B,2,FALSE)</f>
        <v>#N/A</v>
      </c>
      <c r="T13" s="8">
        <f t="shared" ca="1" si="2"/>
        <v>31136</v>
      </c>
      <c r="U13" s="6">
        <f t="shared" ca="1" si="3"/>
        <v>8</v>
      </c>
      <c r="V13" s="8" t="str">
        <f ca="1">VLOOKUP($U13,Education!$A:$B,2,FALSE)</f>
        <v>Graduate school</v>
      </c>
      <c r="W13" s="7">
        <f ca="1" xml:space="preserve">
  IF(OR($Y13 = 5, $Y13 = 6, $Y13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3" s="7" t="str">
        <f ca="1">VLOOKUP($W13,Department!$A:$B,2,FALSE)</f>
        <v>Communication &amp; Marketing</v>
      </c>
      <c r="Y13" s="6">
        <f t="shared" ca="1" si="4"/>
        <v>7</v>
      </c>
      <c r="Z13" s="7" t="str">
        <f ca="1">VLOOKUP($Y13,Role!$A:$B,2,FALSE)</f>
        <v>Director</v>
      </c>
      <c r="AA13" s="6" t="str">
        <f t="shared" ca="1" si="5"/>
        <v/>
      </c>
      <c r="AB13" s="7" t="str">
        <f ca="1" xml:space="preserve">
IF($AA13 &lt;&gt; "",
    VLOOKUP($AA13,Level!$A:$B,2,FALSE),
    ""
)</f>
        <v/>
      </c>
      <c r="AC13" s="1">
        <f ca="1" xml:space="preserve">
IF($Y13 = 5 + N("Presidente"),
    27000,
    IF($Y13 = 6 + N("Vice-presidente"),
        23000,
        IF(OR($Y13 = 8, $Y13= 13, $Y13 = 12) + N("Secretária bilíngue ou coordenador ou especialista"),
            8000,
            IF($Y13 = 7 + N("Diretor"),
                15000,
                IF($Y13 = 14 + N("Gerente"),
                    12000,
                    IF($Y13 = 9 + N("Estagiário"),
                        705,
                        IF($Y13 = 10 + N("Trainee"),
                            805,
                            IF($Y13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 = 7,
  500,
  IF($U13 = 8,
    1000,
    IF($U13 = 9,
      1500,
      IF($U13 = 10,
        2000,
        0
      )
    )
  )
)
+
N("Adicional no salário por área")
+
IF($W13 = 14 + N("Tecnologia da Informação"),
  120,
  IF($W13 = 16 + N("Vendas"),
    110,
    IF($W13 = 15 + N("Jurídico"),
      100,
      IF(OR($W13 = 8, $W13 = 9, $W13 = 11) + N("Recursos humanos ou comercial ou comunicação e marketing"),
        80,
        0
      )
    )
  )
)
+
N("Adicionando pegadinha")
+
IF(AND($W13 = 16, $U13 = 9, $Y13 = 11, $AA13 = 5) + N("Se for de vendas, com mestrado, analista sênior"),
  IF($R13 = 5,
    100,
    0
  )
  +
  IF($N13 = "M",
    200,
    0
  ),
  0
)</f>
        <v>16080</v>
      </c>
      <c r="AD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  &amp; ", "   &amp;
$C13  &amp; ", "   &amp;
$E13  &amp; ", '"  &amp;
$J13  &amp; "', '" &amp;
$N13  &amp; "', "  &amp;
$R13  &amp; ", '"  &amp;
TEXT($T13,"dd/mm/aaaa")  &amp; "', "   &amp;
$U13  &amp; ", "   &amp;
$W13  &amp; ", "   &amp;
$Y13  &amp; ", "   &amp;
IF($AA13 &lt;&gt; "", $AA13, "NULL")  &amp; ", "   &amp;
$AC13  &amp; ");"</f>
        <v>INSERT INTO bi4all.fac_employees (id_company_fk, id_employee_pk, flg_active, employee_name, id_gender_fk, id_race_fk, birthday, id_schooling_fk, id_department_fk, id_role_fk, id_level_fk, salary) VALUES (6a51143286b03064a49cc2acbee63c09a0682d33, 9, 1, 'Maria Isis Brasil Pimentel', 'F', 5, '30/03/1985', 8, 11, 7, NULL, 16080);</v>
      </c>
    </row>
    <row r="14" spans="1:30" ht="14.25" customHeight="1" x14ac:dyDescent="0.2">
      <c r="A14" s="7" t="str" cm="1">
        <f t="array" aca="1" ref="A14" ca="1">INDEX(Company!$A:$A,RANDBETWEEN(5,COUNTA(Company!$A:$A) + 1),1)</f>
        <v>6a51143286b03064a49cc2acbee63c09a0682d33</v>
      </c>
      <c r="B14" s="7" t="str">
        <f ca="1">VLOOKUP($A14,Company!$A:$B,2,FALSE)</f>
        <v>ACME Corporation</v>
      </c>
      <c r="C14" s="5">
        <f t="shared" si="0"/>
        <v>10</v>
      </c>
      <c r="D14" s="5" t="str" cm="1">
        <f t="array" ref="D14">SHA1HASH($C14)</f>
        <v>b1d5781111d84f7b3fe45a0852e59758cd7a87e5</v>
      </c>
      <c r="E14" s="6">
        <v>1</v>
      </c>
      <c r="F14" s="7">
        <f ca="1">IF($C14 = 1 + N("Presidente"),
    127,
    IF($C14 = 2 + N("Vice-Presidente"),
        72,
        IF($C14 = 3 + N("Secretária bilíngue"),
            13,
            RANDBETWEEN(5,COUNT(Name!$A:$A) + 1)
        )
    )
)</f>
        <v>222</v>
      </c>
      <c r="G14" s="7" t="str">
        <f ca="1">VLOOKUP($F14,Name!$A:$B,2,FALSE)</f>
        <v>Lavignia</v>
      </c>
      <c r="H14" s="7">
        <f ca="1" xml:space="preserve">
IF($C14 = 1,
    0,
    RANDBETWEEN(5,COUNT('Last name'!$A:$A) + 1)
)</f>
        <v>149</v>
      </c>
      <c r="I14" s="7" t="str">
        <f ca="1" xml:space="preserve">
IF($C14 = 1 + N("Presidente"),
    "de Orléans e Bragança",
    VLOOKUP($H14,'Last name'!$A:$B,2,FALSE) &amp; " " &amp; VLOOKUP(RANDBETWEEN(5,COUNT('Last name'!$A:$A) + 1),'Last name'!$A:$B,2,FALSE)
)</f>
        <v>Pedroso Leite</v>
      </c>
      <c r="J14" s="7" t="str">
        <f t="shared" ca="1" si="6"/>
        <v>Lavignia Pedroso Leite</v>
      </c>
      <c r="K14" s="7" t="str" cm="1">
        <f t="array" aca="1" ref="K14" ca="1">SHA1HASH($J14)</f>
        <v>9780ed985d3914b545e491fb5bf1866597fcaec5</v>
      </c>
      <c r="L14" s="7" cm="1">
        <f t="array" aca="1" ref="L14" ca="1">INDEX(States!$A:$A,RANDBETWEEN(5,COUNTA(States!$A:$A) + 1),1)</f>
        <v>15</v>
      </c>
      <c r="M14" s="7" t="str">
        <f ca="1">$L14 &amp; "|" &amp; VLOOKUP($L14,States!$A:$B,2,FALSE)</f>
        <v>15|84c70141e5670a303e5eed7b334ba8b5ddb5b0d4</v>
      </c>
      <c r="N14" s="7" t="str">
        <f ca="1">VLOOKUP($F14,Name!$A:$C,3,FALSE)</f>
        <v>F</v>
      </c>
      <c r="O14" s="7" t="str">
        <f ca="1">VLOOKUP($N14,Gender!$A:$B,2,FALSE)</f>
        <v>Female</v>
      </c>
      <c r="P14" s="7" t="str" cm="1">
        <f t="array" aca="1" ref="P14" ca="1">INDEX('Marital status'!$A:$A,RANDBETWEEN(5,COUNTA('Marital status'!$A:$A) + 1),1)</f>
        <v>93ac84f4e0bd5c1c97b670a12a7fff6af89fb6b3</v>
      </c>
      <c r="Q14" s="7" t="str">
        <f ca="1">VLOOKUP($P14,'Marital status'!$A:$B,2,FALSE)</f>
        <v>DIVORCED</v>
      </c>
      <c r="R14" s="7">
        <f t="shared" ca="1" si="1"/>
        <v>5</v>
      </c>
      <c r="S14" s="7" t="e">
        <f ca="1">VLOOKUP($R14,Race!$A:$B,2,FALSE)</f>
        <v>#N/A</v>
      </c>
      <c r="T14" s="8">
        <f t="shared" ca="1" si="2"/>
        <v>35358</v>
      </c>
      <c r="U14" s="6">
        <f t="shared" ca="1" si="3"/>
        <v>8</v>
      </c>
      <c r="V14" s="8" t="str">
        <f ca="1">VLOOKUP($U14,Education!$A:$B,2,FALSE)</f>
        <v>Graduate school</v>
      </c>
      <c r="W14" s="7">
        <f ca="1" xml:space="preserve">
  IF(OR($Y14 = 5, $Y14 = 6, $Y14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4" s="7" t="str">
        <f ca="1">VLOOKUP($W14,Department!$A:$B,2,FALSE)</f>
        <v>Controlling</v>
      </c>
      <c r="Y14" s="6">
        <f t="shared" ca="1" si="4"/>
        <v>7</v>
      </c>
      <c r="Z14" s="7" t="str">
        <f ca="1">VLOOKUP($Y14,Role!$A:$B,2,FALSE)</f>
        <v>Director</v>
      </c>
      <c r="AA14" s="6" t="str">
        <f t="shared" ca="1" si="5"/>
        <v/>
      </c>
      <c r="AB14" s="7" t="str">
        <f ca="1" xml:space="preserve">
IF($AA14 &lt;&gt; "",
    VLOOKUP($AA14,Level!$A:$B,2,FALSE),
    ""
)</f>
        <v/>
      </c>
      <c r="AC14" s="1">
        <f ca="1" xml:space="preserve">
IF($Y14 = 5 + N("Presidente"),
    27000,
    IF($Y14 = 6 + N("Vice-presidente"),
        23000,
        IF(OR($Y14 = 8, $Y14= 13, $Y14 = 12) + N("Secretária bilíngue ou coordenador ou especialista"),
            8000,
            IF($Y14 = 7 + N("Diretor"),
                15000,
                IF($Y14 = 14 + N("Gerente"),
                    12000,
                    IF($Y14 = 9 + N("Estagiário"),
                        705,
                        IF($Y14 = 10 + N("Trainee"),
                            805,
                            IF($Y14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 = 7,
  500,
  IF($U14 = 8,
    1000,
    IF($U14 = 9,
      1500,
      IF($U14 = 10,
        2000,
        0
      )
    )
  )
)
+
N("Adicional no salário por área")
+
IF($W14 = 14 + N("Tecnologia da Informação"),
  120,
  IF($W14 = 16 + N("Vendas"),
    110,
    IF($W14 = 15 + N("Jurídico"),
      100,
      IF(OR($W14 = 8, $W14 = 9, $W14 = 11) + N("Recursos humanos ou comercial ou comunicação e marketing"),
        80,
        0
      )
    )
  )
)
+
N("Adicionando pegadinha")
+
IF(AND($W14 = 16, $U14 = 9, $Y14 = 11, $AA14 = 5) + N("Se for de vendas, com mestrado, analista sênior"),
  IF($R14 = 5,
    100,
    0
  )
  +
  IF($N14 = "M",
    200,
    0
  ),
  0
)</f>
        <v>16000</v>
      </c>
      <c r="AD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  &amp; ", "   &amp;
$C14  &amp; ", "   &amp;
$E14  &amp; ", '"  &amp;
$J14  &amp; "', '" &amp;
$N14  &amp; "', "  &amp;
$R14  &amp; ", '"  &amp;
TEXT($T14,"dd/mm/aaaa")  &amp; "', "   &amp;
$U14  &amp; ", "   &amp;
$W14  &amp; ", "   &amp;
$Y14  &amp; ", "   &amp;
IF($AA14 &lt;&gt; "", $AA14, "NULL")  &amp; ", "   &amp;
$AC14  &amp; ");"</f>
        <v>INSERT INTO bi4all.fac_employees (id_company_fk, id_employee_pk, flg_active, employee_name, id_gender_fk, id_race_fk, birthday, id_schooling_fk, id_department_fk, id_role_fk, id_level_fk, salary) VALUES (6a51143286b03064a49cc2acbee63c09a0682d33, 10, 1, 'Lavignia Pedroso Leite', 'F', 5, '20/10/1996', 8, 12, 7, NULL, 16000);</v>
      </c>
    </row>
    <row r="15" spans="1:30" ht="14.25" customHeight="1" x14ac:dyDescent="0.2">
      <c r="A15" s="7" t="str" cm="1">
        <f t="array" aca="1" ref="A15" ca="1">INDEX(Company!$A:$A,RANDBETWEEN(5,COUNTA(Company!$A:$A) + 1),1)</f>
        <v>6a51143286b03064a49cc2acbee63c09a0682d33</v>
      </c>
      <c r="B15" s="7" t="str">
        <f ca="1">VLOOKUP($A15,Company!$A:$B,2,FALSE)</f>
        <v>ACME Corporation</v>
      </c>
      <c r="C15" s="5">
        <f t="shared" si="0"/>
        <v>11</v>
      </c>
      <c r="D15" s="5" t="str" cm="1">
        <f t="array" ref="D15">SHA1HASH($C15)</f>
        <v>17ba0791499db908433b80f37c5fbc89b870084b</v>
      </c>
      <c r="E15" s="6">
        <v>1</v>
      </c>
      <c r="F15" s="7">
        <f ca="1">IF($C15 = 1 + N("Presidente"),
    127,
    IF($C15 = 2 + N("Vice-Presidente"),
        72,
        IF($C15 = 3 + N("Secretária bilíngue"),
            13,
            RANDBETWEEN(5,COUNT(Name!$A:$A) + 1)
        )
    )
)</f>
        <v>168</v>
      </c>
      <c r="G15" s="7" t="str">
        <f ca="1">VLOOKUP($F15,Name!$A:$B,2,FALSE)</f>
        <v>Henry</v>
      </c>
      <c r="H15" s="7">
        <f ca="1" xml:space="preserve">
IF($C15 = 1,
    0,
    RANDBETWEEN(5,COUNT('Last name'!$A:$A) + 1)
)</f>
        <v>80</v>
      </c>
      <c r="I15" s="7" t="str">
        <f ca="1" xml:space="preserve">
IF($C15 = 1 + N("Presidente"),
    "de Orléans e Bragança",
    VLOOKUP($H15,'Last name'!$A:$B,2,FALSE) &amp; " " &amp; VLOOKUP(RANDBETWEEN(5,COUNT('Last name'!$A:$A) + 1),'Last name'!$A:$B,2,FALSE)
)</f>
        <v>Faria Carvalho</v>
      </c>
      <c r="J15" s="7" t="str">
        <f t="shared" ca="1" si="6"/>
        <v>Henry Faria Carvalho</v>
      </c>
      <c r="K15" s="7" t="str" cm="1">
        <f t="array" aca="1" ref="K15" ca="1">SHA1HASH($J15)</f>
        <v>b3c329e4191d0b372aedfd2a6d398fb2756bd023</v>
      </c>
      <c r="L15" s="7" cm="1">
        <f t="array" aca="1" ref="L15" ca="1">INDEX(States!$A:$A,RANDBETWEEN(5,COUNTA(States!$A:$A) + 1),1)</f>
        <v>17</v>
      </c>
      <c r="M15" s="7" t="str">
        <f ca="1">$L15 &amp; "|" &amp; VLOOKUP($L15,States!$A:$B,2,FALSE)</f>
        <v>17|1a8e69bd071c473b31bfb6b123d956580475386e</v>
      </c>
      <c r="N15" s="7" t="str">
        <f ca="1">VLOOKUP($F15,Name!$A:$C,3,FALSE)</f>
        <v>M</v>
      </c>
      <c r="O15" s="7" t="str">
        <f ca="1">VLOOKUP($N15,Gender!$A:$B,2,FALSE)</f>
        <v>Male</v>
      </c>
      <c r="P15" s="7" t="str" cm="1">
        <f t="array" aca="1" ref="P15" ca="1">INDEX('Marital status'!$A:$A,RANDBETWEEN(5,COUNTA('Marital status'!$A:$A) + 1),1)</f>
        <v>ce0b1612aa711b78a720295d271a33894e2b72bf</v>
      </c>
      <c r="Q15" s="7" t="str">
        <f ca="1">VLOOKUP($P15,'Marital status'!$A:$B,2,FALSE)</f>
        <v>single</v>
      </c>
      <c r="R15" s="7">
        <f t="shared" ca="1" si="1"/>
        <v>5</v>
      </c>
      <c r="S15" s="7" t="e">
        <f ca="1">VLOOKUP($R15,Race!$A:$B,2,FALSE)</f>
        <v>#N/A</v>
      </c>
      <c r="T15" s="8">
        <f t="shared" ca="1" si="2"/>
        <v>32575</v>
      </c>
      <c r="U15" s="6">
        <f t="shared" ca="1" si="3"/>
        <v>9</v>
      </c>
      <c r="V15" s="8" t="str">
        <f ca="1">VLOOKUP($U15,Education!$A:$B,2,FALSE)</f>
        <v>Master’s degree</v>
      </c>
      <c r="W15" s="7">
        <f ca="1" xml:space="preserve">
  IF(OR($Y15 = 5, $Y15 = 6, $Y15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5" s="7" t="str">
        <f ca="1">VLOOKUP($W15,Department!$A:$B,2,FALSE)</f>
        <v>Audit</v>
      </c>
      <c r="Y15" s="6">
        <f t="shared" ca="1" si="4"/>
        <v>7</v>
      </c>
      <c r="Z15" s="7" t="str">
        <f ca="1">VLOOKUP($Y15,Role!$A:$B,2,FALSE)</f>
        <v>Director</v>
      </c>
      <c r="AA15" s="6" t="str">
        <f t="shared" ca="1" si="5"/>
        <v/>
      </c>
      <c r="AB15" s="7" t="str">
        <f ca="1" xml:space="preserve">
IF($AA15 &lt;&gt; "",
    VLOOKUP($AA15,Level!$A:$B,2,FALSE),
    ""
)</f>
        <v/>
      </c>
      <c r="AC15" s="1">
        <f ca="1" xml:space="preserve">
IF($Y15 = 5 + N("Presidente"),
    27000,
    IF($Y15 = 6 + N("Vice-presidente"),
        23000,
        IF(OR($Y15 = 8, $Y15= 13, $Y15 = 12) + N("Secretária bilíngue ou coordenador ou especialista"),
            8000,
            IF($Y15 = 7 + N("Diretor"),
                15000,
                IF($Y15 = 14 + N("Gerente"),
                    12000,
                    IF($Y15 = 9 + N("Estagiário"),
                        705,
                        IF($Y15 = 10 + N("Trainee"),
                            805,
                            IF($Y15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 = 7,
  500,
  IF($U15 = 8,
    1000,
    IF($U15 = 9,
      1500,
      IF($U15 = 10,
        2000,
        0
      )
    )
  )
)
+
N("Adicional no salário por área")
+
IF($W15 = 14 + N("Tecnologia da Informação"),
  120,
  IF($W15 = 16 + N("Vendas"),
    110,
    IF($W15 = 15 + N("Jurídico"),
      100,
      IF(OR($W15 = 8, $W15 = 9, $W15 = 11) + N("Recursos humanos ou comercial ou comunicação e marketing"),
        80,
        0
      )
    )
  )
)
+
N("Adicionando pegadinha")
+
IF(AND($W15 = 16, $U15 = 9, $Y15 = 11, $AA15 = 5) + N("Se for de vendas, com mestrado, analista sênior"),
  IF($R15 = 5,
    100,
    0
  )
  +
  IF($N15 = "M",
    200,
    0
  ),
  0
)</f>
        <v>16500</v>
      </c>
      <c r="AD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  &amp; ", "   &amp;
$C15  &amp; ", "   &amp;
$E15  &amp; ", '"  &amp;
$J15  &amp; "', '" &amp;
$N15  &amp; "', "  &amp;
$R15  &amp; ", '"  &amp;
TEXT($T15,"dd/mm/aaaa")  &amp; "', "   &amp;
$U15  &amp; ", "   &amp;
$W15  &amp; ", "   &amp;
$Y15  &amp; ", "   &amp;
IF($AA15 &lt;&gt; "", $AA15, "NULL")  &amp; ", "   &amp;
$AC15  &amp; ");"</f>
        <v>INSERT INTO bi4all.fac_employees (id_company_fk, id_employee_pk, flg_active, employee_name, id_gender_fk, id_race_fk, birthday, id_schooling_fk, id_department_fk, id_role_fk, id_level_fk, salary) VALUES (6a51143286b03064a49cc2acbee63c09a0682d33, 11, 1, 'Henry Faria Carvalho', 'M', 5, '08/03/1989', 9, 13, 7, NULL, 16500);</v>
      </c>
    </row>
    <row r="16" spans="1:30" ht="14.25" customHeight="1" x14ac:dyDescent="0.2">
      <c r="A16" s="7" t="str" cm="1">
        <f t="array" aca="1" ref="A16" ca="1">INDEX(Company!$A:$A,RANDBETWEEN(5,COUNTA(Company!$A:$A) + 1),1)</f>
        <v>6a51143286b03064a49cc2acbee63c09a0682d33</v>
      </c>
      <c r="B16" s="7" t="str">
        <f ca="1">VLOOKUP($A16,Company!$A:$B,2,FALSE)</f>
        <v>ACME Corporation</v>
      </c>
      <c r="C16" s="5">
        <f t="shared" si="0"/>
        <v>12</v>
      </c>
      <c r="D16" s="5" t="str" cm="1">
        <f t="array" ref="D16">SHA1HASH($C16)</f>
        <v>7b52009b64fd0a2a49e6d8a939753077792b0554</v>
      </c>
      <c r="E16" s="6">
        <v>1</v>
      </c>
      <c r="F16" s="7">
        <f ca="1">IF($C16 = 1 + N("Presidente"),
    127,
    IF($C16 = 2 + N("Vice-Presidente"),
        72,
        IF($C16 = 3 + N("Secretária bilíngue"),
            13,
            RANDBETWEEN(5,COUNT(Name!$A:$A) + 1)
        )
    )
)</f>
        <v>275</v>
      </c>
      <c r="G16" s="7" t="str">
        <f ca="1">VLOOKUP($F16,Name!$A:$B,2,FALSE)</f>
        <v>Maria Vitória</v>
      </c>
      <c r="H16" s="7">
        <f ca="1" xml:space="preserve">
IF($C16 = 1,
    0,
    RANDBETWEEN(5,COUNT('Last name'!$A:$A) + 1)
)</f>
        <v>158</v>
      </c>
      <c r="I16" s="7" t="str">
        <f ca="1" xml:space="preserve">
IF($C16 = 1 + N("Presidente"),
    "de Orléans e Bragança",
    VLOOKUP($H16,'Last name'!$A:$B,2,FALSE) &amp; " " &amp; VLOOKUP(RANDBETWEEN(5,COUNT('Last name'!$A:$A) + 1),'Last name'!$A:$B,2,FALSE)
)</f>
        <v>Rangel Ribeiro</v>
      </c>
      <c r="J16" s="7" t="str">
        <f t="shared" ca="1" si="6"/>
        <v>Maria Vitória Rangel Ribeiro</v>
      </c>
      <c r="K16" s="7" t="str" cm="1">
        <f t="array" aca="1" ref="K16" ca="1">SHA1HASH($J16)</f>
        <v>eef8522aeb47d37db0806d5b50e1527320143039</v>
      </c>
      <c r="L16" s="7" cm="1">
        <f t="array" aca="1" ref="L16" ca="1">INDEX(States!$A:$A,RANDBETWEEN(5,COUNTA(States!$A:$A) + 1),1)</f>
        <v>14</v>
      </c>
      <c r="M16" s="7" t="str">
        <f ca="1">$L16 &amp; "|" &amp; VLOOKUP($L16,States!$A:$B,2,FALSE)</f>
        <v>14|9b9a260c6946192b7ea8dcfb1d39940b66fe4460</v>
      </c>
      <c r="N16" s="7" t="str">
        <f ca="1">VLOOKUP($F16,Name!$A:$C,3,FALSE)</f>
        <v>F</v>
      </c>
      <c r="O16" s="7" t="str">
        <f ca="1">VLOOKUP($N16,Gender!$A:$B,2,FALSE)</f>
        <v>Female</v>
      </c>
      <c r="P16" s="7" t="str" cm="1">
        <f t="array" aca="1" ref="P16" ca="1">INDEX('Marital status'!$A:$A,RANDBETWEEN(5,COUNTA('Marital status'!$A:$A) + 1),1)</f>
        <v>47051393f6bcbf99111ec5d70ba2ebbe11ebccae</v>
      </c>
      <c r="Q16" s="7" t="str">
        <f ca="1">VLOOKUP($P16,'Marital status'!$A:$B,2,FALSE)</f>
        <v xml:space="preserve"> Separated </v>
      </c>
      <c r="R16" s="7">
        <f t="shared" ca="1" si="1"/>
        <v>5</v>
      </c>
      <c r="S16" s="7" t="e">
        <f ca="1">VLOOKUP($R16,Race!$A:$B,2,FALSE)</f>
        <v>#N/A</v>
      </c>
      <c r="T16" s="8">
        <f t="shared" ca="1" si="2"/>
        <v>33498</v>
      </c>
      <c r="U16" s="6">
        <f t="shared" ca="1" si="3"/>
        <v>10</v>
      </c>
      <c r="V16" s="8" t="str">
        <f ca="1">VLOOKUP($U16,Education!$A:$B,2,FALSE)</f>
        <v>Doctorate</v>
      </c>
      <c r="W16" s="7">
        <f ca="1" xml:space="preserve">
  IF(OR($Y16 = 5, $Y16 = 6, $Y16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14</v>
      </c>
      <c r="X16" s="7" t="str">
        <f ca="1">VLOOKUP($W16,Department!$A:$B,2,FALSE)</f>
        <v>Information Technology</v>
      </c>
      <c r="Y16" s="6">
        <f t="shared" ca="1" si="4"/>
        <v>7</v>
      </c>
      <c r="Z16" s="7" t="str">
        <f ca="1">VLOOKUP($Y16,Role!$A:$B,2,FALSE)</f>
        <v>Director</v>
      </c>
      <c r="AA16" s="6" t="str">
        <f t="shared" ca="1" si="5"/>
        <v/>
      </c>
      <c r="AB16" s="7" t="str">
        <f ca="1" xml:space="preserve">
IF($AA16 &lt;&gt; "",
    VLOOKUP($AA16,Level!$A:$B,2,FALSE),
    ""
)</f>
        <v/>
      </c>
      <c r="AC16" s="1">
        <f ca="1" xml:space="preserve">
IF($Y16 = 5 + N("Presidente"),
    27000,
    IF($Y16 = 6 + N("Vice-presidente"),
        23000,
        IF(OR($Y16 = 8, $Y16= 13, $Y16 = 12) + N("Secretária bilíngue ou coordenador ou especialista"),
            8000,
            IF($Y16 = 7 + N("Diretor"),
                15000,
                IF($Y16 = 14 + N("Gerente"),
                    12000,
                    IF($Y16 = 9 + N("Estagiário"),
                        705,
                        IF($Y16 = 10 + N("Trainee"),
                            805,
                            IF($Y16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 = 7,
  500,
  IF($U16 = 8,
    1000,
    IF($U16 = 9,
      1500,
      IF($U16 = 10,
        2000,
        0
      )
    )
  )
)
+
N("Adicional no salário por área")
+
IF($W16 = 14 + N("Tecnologia da Informação"),
  120,
  IF($W16 = 16 + N("Vendas"),
    110,
    IF($W16 = 15 + N("Jurídico"),
      100,
      IF(OR($W16 = 8, $W16 = 9, $W16 = 11) + N("Recursos humanos ou comercial ou comunicação e marketing"),
        80,
        0
      )
    )
  )
)
+
N("Adicionando pegadinha")
+
IF(AND($W16 = 16, $U16 = 9, $Y16 = 11, $AA16 = 5) + N("Se for de vendas, com mestrado, analista sênior"),
  IF($R16 = 5,
    100,
    0
  )
  +
  IF($N16 = "M",
    200,
    0
  ),
  0
)</f>
        <v>17120</v>
      </c>
      <c r="AD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  &amp; ", "   &amp;
$C16  &amp; ", "   &amp;
$E16  &amp; ", '"  &amp;
$J16  &amp; "', '" &amp;
$N16  &amp; "', "  &amp;
$R16  &amp; ", '"  &amp;
TEXT($T16,"dd/mm/aaaa")  &amp; "', "   &amp;
$U16  &amp; ", "   &amp;
$W16  &amp; ", "   &amp;
$Y16  &amp; ", "   &amp;
IF($AA16 &lt;&gt; "", $AA16, "NULL")  &amp; ", "   &amp;
$AC16  &amp; ");"</f>
        <v>INSERT INTO bi4all.fac_employees (id_company_fk, id_employee_pk, flg_active, employee_name, id_gender_fk, id_race_fk, birthday, id_schooling_fk, id_department_fk, id_role_fk, id_level_fk, salary) VALUES (6a51143286b03064a49cc2acbee63c09a0682d33, 12, 1, 'Maria Vitória Rangel Ribeiro', 'F', 5, '17/09/1991', 10, 14, 7, NULL, 17120);</v>
      </c>
    </row>
    <row r="17" spans="1:30" ht="14.25" customHeight="1" x14ac:dyDescent="0.2">
      <c r="A17" s="7" t="str" cm="1">
        <f t="array" aca="1" ref="A17" ca="1">INDEX(Company!$A:$A,RANDBETWEEN(5,COUNTA(Company!$A:$A) + 1),1)</f>
        <v>6a51143286b03064a49cc2acbee63c09a0682d33</v>
      </c>
      <c r="B17" s="7" t="str">
        <f ca="1">VLOOKUP($A17,Company!$A:$B,2,FALSE)</f>
        <v>ACME Corporation</v>
      </c>
      <c r="C17" s="5">
        <f t="shared" si="0"/>
        <v>13</v>
      </c>
      <c r="D17" s="5" t="str" cm="1">
        <f t="array" ref="D17">SHA1HASH($C17)</f>
        <v>bd307a3ec329e10a2cff8fb87480823da114f8f4</v>
      </c>
      <c r="E17" s="6">
        <v>1</v>
      </c>
      <c r="F17" s="7">
        <f ca="1">IF($C17 = 1 + N("Presidente"),
    127,
    IF($C17 = 2 + N("Vice-Presidente"),
        72,
        IF($C17 = 3 + N("Secretária bilíngue"),
            13,
            RANDBETWEEN(5,COUNT(Name!$A:$A) + 1)
        )
    )
)</f>
        <v>86</v>
      </c>
      <c r="G17" s="7" t="str">
        <f ca="1">VLOOKUP($F17,Name!$A:$B,2,FALSE)</f>
        <v>Carolina</v>
      </c>
      <c r="H17" s="7">
        <f ca="1" xml:space="preserve">
IF($C17 = 1,
    0,
    RANDBETWEEN(5,COUNT('Last name'!$A:$A) + 1)
)</f>
        <v>36</v>
      </c>
      <c r="I17" s="7" t="str">
        <f ca="1" xml:space="preserve">
IF($C17 = 1 + N("Presidente"),
    "de Orléans e Bragança",
    VLOOKUP($H17,'Last name'!$A:$B,2,FALSE) &amp; " " &amp; VLOOKUP(RANDBETWEEN(5,COUNT('Last name'!$A:$A) + 1),'Last name'!$A:$B,2,FALSE)
)</f>
        <v>Batista Nunes</v>
      </c>
      <c r="J17" s="7" t="str">
        <f t="shared" ca="1" si="6"/>
        <v>Carolina Batista Nunes</v>
      </c>
      <c r="K17" s="7" t="str" cm="1">
        <f t="array" aca="1" ref="K17" ca="1">SHA1HASH($J17)</f>
        <v>cd182f23f489585a60d4c4fe9517a46cc9d62548</v>
      </c>
      <c r="L17" s="7" cm="1">
        <f t="array" aca="1" ref="L17" ca="1">INDEX(States!$A:$A,RANDBETWEEN(5,COUNTA(States!$A:$A) + 1),1)</f>
        <v>11</v>
      </c>
      <c r="M17" s="7" t="str">
        <f ca="1">$L17 &amp; "|" &amp; VLOOKUP($L17,States!$A:$B,2,FALSE)</f>
        <v>11|fe2c415e55f0a42317aa24885817f9de5cf497c6</v>
      </c>
      <c r="N17" s="7" t="str">
        <f ca="1">VLOOKUP($F17,Name!$A:$C,3,FALSE)</f>
        <v>F</v>
      </c>
      <c r="O17" s="7" t="str">
        <f ca="1">VLOOKUP($N17,Gender!$A:$B,2,FALSE)</f>
        <v>Female</v>
      </c>
      <c r="P17" s="7" t="str" cm="1">
        <f t="array" aca="1" ref="P17" ca="1">INDEX('Marital status'!$A:$A,RANDBETWEEN(5,COUNTA('Marital status'!$A:$A) + 1),1)</f>
        <v>93ac84f4e0bd5c1c97b670a12a7fff6af89fb6b3</v>
      </c>
      <c r="Q17" s="7" t="str">
        <f ca="1">VLOOKUP($P17,'Marital status'!$A:$B,2,FALSE)</f>
        <v>DIVORCED</v>
      </c>
      <c r="R17" s="7">
        <f t="shared" ca="1" si="1"/>
        <v>5</v>
      </c>
      <c r="S17" s="7" t="e">
        <f ca="1">VLOOKUP($R17,Race!$A:$B,2,FALSE)</f>
        <v>#N/A</v>
      </c>
      <c r="T17" s="8">
        <f t="shared" ca="1" si="2"/>
        <v>29738</v>
      </c>
      <c r="U17" s="6">
        <f t="shared" ca="1" si="3"/>
        <v>9</v>
      </c>
      <c r="V17" s="8" t="str">
        <f ca="1">VLOOKUP($U17,Education!$A:$B,2,FALSE)</f>
        <v>Master’s degree</v>
      </c>
      <c r="W17" s="7">
        <f ca="1" xml:space="preserve">
  IF(OR($Y17 = 5, $Y17 = 6, $Y17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15</v>
      </c>
      <c r="X17" s="7" t="str">
        <f ca="1">VLOOKUP($W17,Department!$A:$B,2,FALSE)</f>
        <v>Juridical</v>
      </c>
      <c r="Y17" s="6">
        <f t="shared" ca="1" si="4"/>
        <v>7</v>
      </c>
      <c r="Z17" s="7" t="str">
        <f ca="1">VLOOKUP($Y17,Role!$A:$B,2,FALSE)</f>
        <v>Director</v>
      </c>
      <c r="AA17" s="6" t="str">
        <f t="shared" ca="1" si="5"/>
        <v/>
      </c>
      <c r="AB17" s="7" t="str">
        <f ca="1" xml:space="preserve">
IF($AA17 &lt;&gt; "",
    VLOOKUP($AA17,Level!$A:$B,2,FALSE),
    ""
)</f>
        <v/>
      </c>
      <c r="AC17" s="1">
        <f ca="1" xml:space="preserve">
IF($Y17 = 5 + N("Presidente"),
    27000,
    IF($Y17 = 6 + N("Vice-presidente"),
        23000,
        IF(OR($Y17 = 8, $Y17= 13, $Y17 = 12) + N("Secretária bilíngue ou coordenador ou especialista"),
            8000,
            IF($Y17 = 7 + N("Diretor"),
                15000,
                IF($Y17 = 14 + N("Gerente"),
                    12000,
                    IF($Y17 = 9 + N("Estagiário"),
                        705,
                        IF($Y17 = 10 + N("Trainee"),
                            805,
                            IF($Y17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 = 7,
  500,
  IF($U17 = 8,
    1000,
    IF($U17 = 9,
      1500,
      IF($U17 = 10,
        2000,
        0
      )
    )
  )
)
+
N("Adicional no salário por área")
+
IF($W17 = 14 + N("Tecnologia da Informação"),
  120,
  IF($W17 = 16 + N("Vendas"),
    110,
    IF($W17 = 15 + N("Jurídico"),
      100,
      IF(OR($W17 = 8, $W17 = 9, $W17 = 11) + N("Recursos humanos ou comercial ou comunicação e marketing"),
        80,
        0
      )
    )
  )
)
+
N("Adicionando pegadinha")
+
IF(AND($W17 = 16, $U17 = 9, $Y17 = 11, $AA17 = 5) + N("Se for de vendas, com mestrado, analista sênior"),
  IF($R17 = 5,
    100,
    0
  )
  +
  IF($N17 = "M",
    200,
    0
  ),
  0
)</f>
        <v>16600</v>
      </c>
      <c r="AD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  &amp; ", "   &amp;
$C17  &amp; ", "   &amp;
$E17  &amp; ", '"  &amp;
$J17  &amp; "', '" &amp;
$N17  &amp; "', "  &amp;
$R17  &amp; ", '"  &amp;
TEXT($T17,"dd/mm/aaaa")  &amp; "', "   &amp;
$U17  &amp; ", "   &amp;
$W17  &amp; ", "   &amp;
$Y17  &amp; ", "   &amp;
IF($AA17 &lt;&gt; "", $AA17, "NULL")  &amp; ", "   &amp;
$AC17  &amp; ");"</f>
        <v>INSERT INTO bi4all.fac_employees (id_company_fk, id_employee_pk, flg_active, employee_name, id_gender_fk, id_race_fk, birthday, id_schooling_fk, id_department_fk, id_role_fk, id_level_fk, salary) VALUES (6a51143286b03064a49cc2acbee63c09a0682d33, 13, 1, 'Carolina Batista Nunes', 'F', 5, '01/06/1981', 9, 15, 7, NULL, 16600);</v>
      </c>
    </row>
    <row r="18" spans="1:30" ht="14.25" customHeight="1" x14ac:dyDescent="0.2">
      <c r="A18" s="7" t="str" cm="1">
        <f t="array" aca="1" ref="A18" ca="1">INDEX(Company!$A:$A,RANDBETWEEN(5,COUNTA(Company!$A:$A) + 1),1)</f>
        <v>6a51143286b03064a49cc2acbee63c09a0682d33</v>
      </c>
      <c r="B18" s="7" t="str">
        <f ca="1">VLOOKUP($A18,Company!$A:$B,2,FALSE)</f>
        <v>ACME Corporation</v>
      </c>
      <c r="C18" s="5">
        <f t="shared" si="0"/>
        <v>14</v>
      </c>
      <c r="D18" s="5" t="str" cm="1">
        <f t="array" ref="D18">SHA1HASH($C18)</f>
        <v>fa35e192121eabf3dabf9f5ea6abdbcbc107ac3b</v>
      </c>
      <c r="E18" s="6">
        <v>1</v>
      </c>
      <c r="F18" s="7">
        <f ca="1">IF($C18 = 1 + N("Presidente"),
    127,
    IF($C18 = 2 + N("Vice-Presidente"),
        72,
        IF($C18 = 3 + N("Secretária bilíngue"),
            13,
            RANDBETWEEN(5,COUNT(Name!$A:$A) + 1)
        )
    )
)</f>
        <v>305</v>
      </c>
      <c r="G18" s="7" t="str">
        <f ca="1">VLOOKUP($F18,Name!$A:$B,2,FALSE)</f>
        <v>Nathan</v>
      </c>
      <c r="H18" s="7">
        <f ca="1" xml:space="preserve">
IF($C18 = 1,
    0,
    RANDBETWEEN(5,COUNT('Last name'!$A:$A) + 1)
)</f>
        <v>149</v>
      </c>
      <c r="I18" s="7" t="str">
        <f ca="1" xml:space="preserve">
IF($C18 = 1 + N("Presidente"),
    "de Orléans e Bragança",
    VLOOKUP($H18,'Last name'!$A:$B,2,FALSE) &amp; " " &amp; VLOOKUP(RANDBETWEEN(5,COUNT('Last name'!$A:$A) + 1),'Last name'!$A:$B,2,FALSE)
)</f>
        <v>Pedroso Pinheiro</v>
      </c>
      <c r="J18" s="7" t="str">
        <f t="shared" ca="1" si="6"/>
        <v>Nathan Pedroso Pinheiro</v>
      </c>
      <c r="K18" s="7" t="str" cm="1">
        <f t="array" aca="1" ref="K18" ca="1">SHA1HASH($J18)</f>
        <v>97c478d8e17d29fd65aae92a1f24340e10a72289</v>
      </c>
      <c r="L18" s="7" cm="1">
        <f t="array" aca="1" ref="L18" ca="1">INDEX(States!$A:$A,RANDBETWEEN(5,COUNTA(States!$A:$A) + 1),1)</f>
        <v>16</v>
      </c>
      <c r="M18" s="7" t="str">
        <f ca="1">$L18 &amp; "|" &amp; VLOOKUP($L18,States!$A:$B,2,FALSE)</f>
        <v>16|07cfbddcd11fff6189ba806e40d4e76476d512f4</v>
      </c>
      <c r="N18" s="7" t="str">
        <f ca="1">VLOOKUP($F18,Name!$A:$C,3,FALSE)</f>
        <v>M</v>
      </c>
      <c r="O18" s="7" t="str">
        <f ca="1">VLOOKUP($N18,Gender!$A:$B,2,FALSE)</f>
        <v>Male</v>
      </c>
      <c r="P18" s="7" t="str" cm="1">
        <f t="array" aca="1" ref="P18" ca="1">INDEX('Marital status'!$A:$A,RANDBETWEEN(5,COUNTA('Marital status'!$A:$A) + 1),1)</f>
        <v>ce0b1612aa711b78a720295d271a33894e2b72bf</v>
      </c>
      <c r="Q18" s="7" t="str">
        <f ca="1">VLOOKUP($P18,'Marital status'!$A:$B,2,FALSE)</f>
        <v>single</v>
      </c>
      <c r="R18" s="7">
        <f t="shared" ca="1" si="1"/>
        <v>5</v>
      </c>
      <c r="S18" s="7" t="e">
        <f ca="1">VLOOKUP($R18,Race!$A:$B,2,FALSE)</f>
        <v>#N/A</v>
      </c>
      <c r="T18" s="8">
        <f t="shared" ca="1" si="2"/>
        <v>33220</v>
      </c>
      <c r="U18" s="6">
        <f t="shared" ca="1" si="3"/>
        <v>9</v>
      </c>
      <c r="V18" s="8" t="str">
        <f ca="1">VLOOKUP($U18,Education!$A:$B,2,FALSE)</f>
        <v>Master’s degree</v>
      </c>
      <c r="W18" s="7">
        <f ca="1" xml:space="preserve">
  IF(OR($Y18 = 5, $Y18 = 6, $Y18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16</v>
      </c>
      <c r="X18" s="7" t="str">
        <f ca="1">VLOOKUP($W18,Department!$A:$B,2,FALSE)</f>
        <v>Sales</v>
      </c>
      <c r="Y18" s="6">
        <f t="shared" ca="1" si="4"/>
        <v>7</v>
      </c>
      <c r="Z18" s="7" t="str">
        <f ca="1">VLOOKUP($Y18,Role!$A:$B,2,FALSE)</f>
        <v>Director</v>
      </c>
      <c r="AA18" s="6" t="str">
        <f t="shared" ca="1" si="5"/>
        <v/>
      </c>
      <c r="AB18" s="7" t="str">
        <f ca="1" xml:space="preserve">
IF($AA18 &lt;&gt; "",
    VLOOKUP($AA18,Level!$A:$B,2,FALSE),
    ""
)</f>
        <v/>
      </c>
      <c r="AC18" s="1">
        <f ca="1" xml:space="preserve">
IF($Y18 = 5 + N("Presidente"),
    27000,
    IF($Y18 = 6 + N("Vice-presidente"),
        23000,
        IF(OR($Y18 = 8, $Y18= 13, $Y18 = 12) + N("Secretária bilíngue ou coordenador ou especialista"),
            8000,
            IF($Y18 = 7 + N("Diretor"),
                15000,
                IF($Y18 = 14 + N("Gerente"),
                    12000,
                    IF($Y18 = 9 + N("Estagiário"),
                        705,
                        IF($Y18 = 10 + N("Trainee"),
                            805,
                            IF($Y18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 = 7,
  500,
  IF($U18 = 8,
    1000,
    IF($U18 = 9,
      1500,
      IF($U18 = 10,
        2000,
        0
      )
    )
  )
)
+
N("Adicional no salário por área")
+
IF($W18 = 14 + N("Tecnologia da Informação"),
  120,
  IF($W18 = 16 + N("Vendas"),
    110,
    IF($W18 = 15 + N("Jurídico"),
      100,
      IF(OR($W18 = 8, $W18 = 9, $W18 = 11) + N("Recursos humanos ou comercial ou comunicação e marketing"),
        80,
        0
      )
    )
  )
)
+
N("Adicionando pegadinha")
+
IF(AND($W18 = 16, $U18 = 9, $Y18 = 11, $AA18 = 5) + N("Se for de vendas, com mestrado, analista sênior"),
  IF($R18 = 5,
    100,
    0
  )
  +
  IF($N18 = "M",
    200,
    0
  ),
  0
)</f>
        <v>16610</v>
      </c>
      <c r="AD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  &amp; ", "   &amp;
$C18  &amp; ", "   &amp;
$E18  &amp; ", '"  &amp;
$J18  &amp; "', '" &amp;
$N18  &amp; "', "  &amp;
$R18  &amp; ", '"  &amp;
TEXT($T18,"dd/mm/aaaa")  &amp; "', "   &amp;
$U18  &amp; ", "   &amp;
$W18  &amp; ", "   &amp;
$Y18  &amp; ", "   &amp;
IF($AA18 &lt;&gt; "", $AA18, "NULL")  &amp; ", "   &amp;
$AC18  &amp; ");"</f>
        <v>INSERT INTO bi4all.fac_employees (id_company_fk, id_employee_pk, flg_active, employee_name, id_gender_fk, id_race_fk, birthday, id_schooling_fk, id_department_fk, id_role_fk, id_level_fk, salary) VALUES (6a51143286b03064a49cc2acbee63c09a0682d33, 14, 1, 'Nathan Pedroso Pinheiro', 'M', 5, '13/12/1990', 9, 16, 7, NULL, 16610);</v>
      </c>
    </row>
    <row r="19" spans="1:30" ht="14.25" customHeight="1" x14ac:dyDescent="0.2">
      <c r="A19" s="7" t="str" cm="1">
        <f t="array" aca="1" ref="A19" ca="1">INDEX(Company!$A:$A,RANDBETWEEN(5,COUNTA(Company!$A:$A) + 1),1)</f>
        <v>6a51143286b03064a49cc2acbee63c09a0682d33</v>
      </c>
      <c r="B19" s="7" t="str">
        <f ca="1">VLOOKUP($A19,Company!$A:$B,2,FALSE)</f>
        <v>ACME Corporation</v>
      </c>
      <c r="C19" s="5">
        <f t="shared" si="0"/>
        <v>15</v>
      </c>
      <c r="D19" s="5" t="str" cm="1">
        <f t="array" ref="D19">SHA1HASH($C19)</f>
        <v>f1abd670358e036c31296e66b3b66c382ac00812</v>
      </c>
      <c r="E19" s="6">
        <v>1</v>
      </c>
      <c r="F19" s="7">
        <f ca="1">IF($C19 = 1 + N("Presidente"),
    127,
    IF($C19 = 2 + N("Vice-Presidente"),
        72,
        IF($C19 = 3 + N("Secretária bilíngue"),
            13,
            RANDBETWEEN(5,COUNT(Name!$A:$A) + 1)
        )
    )
)</f>
        <v>110</v>
      </c>
      <c r="G19" s="7" t="str">
        <f ca="1">VLOOKUP($F19,Name!$A:$B,2,FALSE)</f>
        <v>Davi Miguel</v>
      </c>
      <c r="H19" s="7">
        <f ca="1" xml:space="preserve">
IF($C19 = 1,
    0,
    RANDBETWEEN(5,COUNT('Last name'!$A:$A) + 1)
)</f>
        <v>63</v>
      </c>
      <c r="I19" s="7" t="str">
        <f ca="1" xml:space="preserve">
IF($C19 = 1 + N("Presidente"),
    "de Orléans e Bragança",
    VLOOKUP($H19,'Last name'!$A:$B,2,FALSE) &amp; " " &amp; VLOOKUP(RANDBETWEEN(5,COUNT('Last name'!$A:$A) + 1),'Last name'!$A:$B,2,FALSE)
)</f>
        <v>Castro Pedroso</v>
      </c>
      <c r="J19" s="7" t="str">
        <f t="shared" ca="1" si="6"/>
        <v>Davi Miguel Castro Pedroso</v>
      </c>
      <c r="K19" s="7" t="str" cm="1">
        <f t="array" aca="1" ref="K19" ca="1">SHA1HASH($J19)</f>
        <v>d1e5c0944a7595333d7fd995a50fe3a99968d215</v>
      </c>
      <c r="L19" s="7" cm="1">
        <f t="array" aca="1" ref="L19" ca="1">INDEX(States!$A:$A,RANDBETWEEN(5,COUNTA(States!$A:$A) + 1),1)</f>
        <v>13</v>
      </c>
      <c r="M19" s="7" t="str">
        <f ca="1">$L19 &amp; "|" &amp; VLOOKUP($L19,States!$A:$B,2,FALSE)</f>
        <v>13|6c05c76e5be517ed7b1a09bc941ed381b630f0fd</v>
      </c>
      <c r="N19" s="7" t="str">
        <f ca="1">VLOOKUP($F19,Name!$A:$C,3,FALSE)</f>
        <v>M</v>
      </c>
      <c r="O19" s="7" t="str">
        <f ca="1">VLOOKUP($N19,Gender!$A:$B,2,FALSE)</f>
        <v>Male</v>
      </c>
      <c r="P19" s="7" t="str" cm="1">
        <f t="array" aca="1" ref="P19" ca="1">INDEX('Marital status'!$A:$A,RANDBETWEEN(5,COUNTA('Marital status'!$A:$A) + 1),1)</f>
        <v>47051393f6bcbf99111ec5d70ba2ebbe11ebccae</v>
      </c>
      <c r="Q19" s="7" t="str">
        <f ca="1">VLOOKUP($P19,'Marital status'!$A:$B,2,FALSE)</f>
        <v xml:space="preserve"> Separated </v>
      </c>
      <c r="R19" s="7">
        <f t="shared" ca="1" si="1"/>
        <v>8</v>
      </c>
      <c r="S19" s="7" t="e">
        <f ca="1">VLOOKUP($R19,Race!$A:$B,2,FALSE)</f>
        <v>#N/A</v>
      </c>
      <c r="T19" s="8">
        <f t="shared" ca="1" si="2"/>
        <v>29696</v>
      </c>
      <c r="U19" s="6">
        <f t="shared" ca="1" si="3"/>
        <v>9</v>
      </c>
      <c r="V19" s="8" t="str">
        <f ca="1">VLOOKUP($U19,Education!$A:$B,2,FALSE)</f>
        <v>Master’s degree</v>
      </c>
      <c r="W19" s="7">
        <f ca="1" xml:space="preserve">
  IF(OR($Y19 = 5, $Y19 = 6, $Y19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9" s="7" t="str">
        <f ca="1">VLOOKUP($W19,Department!$A:$B,2,FALSE)</f>
        <v>Administration</v>
      </c>
      <c r="Y19" s="6">
        <f t="shared" ca="1" si="4"/>
        <v>14</v>
      </c>
      <c r="Z19" s="7" t="str">
        <f ca="1">VLOOKUP($Y19,Role!$A:$B,2,FALSE)</f>
        <v>Manager</v>
      </c>
      <c r="AA19" s="6" t="str">
        <f t="shared" ca="1" si="5"/>
        <v/>
      </c>
      <c r="AB19" s="7" t="str">
        <f ca="1" xml:space="preserve">
IF($AA19 &lt;&gt; "",
    VLOOKUP($AA19,Level!$A:$B,2,FALSE),
    ""
)</f>
        <v/>
      </c>
      <c r="AC19" s="1">
        <f ca="1" xml:space="preserve">
IF($Y19 = 5 + N("Presidente"),
    27000,
    IF($Y19 = 6 + N("Vice-presidente"),
        23000,
        IF(OR($Y19 = 8, $Y19= 13, $Y19 = 12) + N("Secretária bilíngue ou coordenador ou especialista"),
            8000,
            IF($Y19 = 7 + N("Diretor"),
                15000,
                IF($Y19 = 14 + N("Gerente"),
                    12000,
                    IF($Y19 = 9 + N("Estagiário"),
                        705,
                        IF($Y19 = 10 + N("Trainee"),
                            805,
                            IF($Y19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 = 7,
  500,
  IF($U19 = 8,
    1000,
    IF($U19 = 9,
      1500,
      IF($U19 = 10,
        2000,
        0
      )
    )
  )
)
+
N("Adicional no salário por área")
+
IF($W19 = 14 + N("Tecnologia da Informação"),
  120,
  IF($W19 = 16 + N("Vendas"),
    110,
    IF($W19 = 15 + N("Jurídico"),
      100,
      IF(OR($W19 = 8, $W19 = 9, $W19 = 11) + N("Recursos humanos ou comercial ou comunicação e marketing"),
        80,
        0
      )
    )
  )
)
+
N("Adicionando pegadinha")
+
IF(AND($W19 = 16, $U19 = 9, $Y19 = 11, $AA19 = 5) + N("Se for de vendas, com mestrado, analista sênior"),
  IF($R19 = 5,
    100,
    0
  )
  +
  IF($N19 = "M",
    200,
    0
  ),
  0
)</f>
        <v>13500</v>
      </c>
      <c r="AD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  &amp; ", "   &amp;
$C19  &amp; ", "   &amp;
$E19  &amp; ", '"  &amp;
$J19  &amp; "', '" &amp;
$N19  &amp; "', "  &amp;
$R19  &amp; ", '"  &amp;
TEXT($T19,"dd/mm/aaaa")  &amp; "', "   &amp;
$U19  &amp; ", "   &amp;
$W19  &amp; ", "   &amp;
$Y19  &amp; ", "   &amp;
IF($AA19 &lt;&gt; "", $AA19, "NULL")  &amp; ", "   &amp;
$AC19  &amp; ");"</f>
        <v>INSERT INTO bi4all.fac_employees (id_company_fk, id_employee_pk, flg_active, employee_name, id_gender_fk, id_race_fk, birthday, id_schooling_fk, id_department_fk, id_role_fk, id_level_fk, salary) VALUES (6a51143286b03064a49cc2acbee63c09a0682d33, 15, 1, 'Davi Miguel Castro Pedroso', 'M', 8, '20/04/1981', 9, 6, 14, NULL, 13500);</v>
      </c>
    </row>
    <row r="20" spans="1:30" ht="14.25" customHeight="1" x14ac:dyDescent="0.2">
      <c r="A20" s="7" t="str" cm="1">
        <f t="array" aca="1" ref="A20" ca="1">INDEX(Company!$A:$A,RANDBETWEEN(5,COUNTA(Company!$A:$A) + 1),1)</f>
        <v>6a51143286b03064a49cc2acbee63c09a0682d33</v>
      </c>
      <c r="B20" s="7" t="str">
        <f ca="1">VLOOKUP($A20,Company!$A:$B,2,FALSE)</f>
        <v>ACME Corporation</v>
      </c>
      <c r="C20" s="5">
        <f t="shared" si="0"/>
        <v>16</v>
      </c>
      <c r="D20" s="5" t="str" cm="1">
        <f t="array" ref="D20">SHA1HASH($C20)</f>
        <v>1574bddb75c78a6fd2251d61e2993b5146201319</v>
      </c>
      <c r="E20" s="6">
        <v>1</v>
      </c>
      <c r="F20" s="7">
        <f ca="1">IF($C20 = 1 + N("Presidente"),
    127,
    IF($C20 = 2 + N("Vice-Presidente"),
        72,
        IF($C20 = 3 + N("Secretária bilíngue"),
            13,
            RANDBETWEEN(5,COUNT(Name!$A:$A) + 1)
        )
    )
)</f>
        <v>170</v>
      </c>
      <c r="G20" s="7" t="str">
        <f ca="1">VLOOKUP($F20,Name!$A:$B,2,FALSE)</f>
        <v>Iara</v>
      </c>
      <c r="H20" s="7">
        <f ca="1" xml:space="preserve">
IF($C20 = 1,
    0,
    RANDBETWEEN(5,COUNT('Last name'!$A:$A) + 1)
)</f>
        <v>184</v>
      </c>
      <c r="I20" s="7" t="str">
        <f ca="1" xml:space="preserve">
IF($C20 = 1 + N("Presidente"),
    "de Orléans e Bragança",
    VLOOKUP($H20,'Last name'!$A:$B,2,FALSE) &amp; " " &amp; VLOOKUP(RANDBETWEEN(5,COUNT('Last name'!$A:$A) + 1),'Last name'!$A:$B,2,FALSE)
)</f>
        <v>sobrenome Freitas</v>
      </c>
      <c r="J20" s="7" t="str">
        <f t="shared" ca="1" si="6"/>
        <v>Iara sobrenome Freitas</v>
      </c>
      <c r="K20" s="7" t="str" cm="1">
        <f t="array" aca="1" ref="K20" ca="1">SHA1HASH($J20)</f>
        <v>17e5ab4217121219dbe5cd786ed130fc18f36976</v>
      </c>
      <c r="L20" s="7" cm="1">
        <f t="array" aca="1" ref="L20" ca="1">INDEX(States!$A:$A,RANDBETWEEN(5,COUNTA(States!$A:$A) + 1),1)</f>
        <v>18</v>
      </c>
      <c r="M20" s="7" t="str">
        <f ca="1">$L20 &amp; "|" &amp; VLOOKUP($L20,States!$A:$B,2,FALSE)</f>
        <v>18|4c829e7753eab86056bb8157601420a362debf31</v>
      </c>
      <c r="N20" s="7" t="str">
        <f ca="1">VLOOKUP($F20,Name!$A:$C,3,FALSE)</f>
        <v>F</v>
      </c>
      <c r="O20" s="7" t="str">
        <f ca="1">VLOOKUP($N20,Gender!$A:$B,2,FALSE)</f>
        <v>Female</v>
      </c>
      <c r="P20" s="7" t="str" cm="1">
        <f t="array" aca="1" ref="P20" ca="1">INDEX('Marital status'!$A:$A,RANDBETWEEN(5,COUNTA('Marital status'!$A:$A) + 1),1)</f>
        <v>459031b19ec5bbd3b3dbc0a9dcf2cb6e6c6f7848</v>
      </c>
      <c r="Q20" s="7" t="str">
        <f ca="1">VLOOKUP($P20,'Marital status'!$A:$B,2,FALSE)</f>
        <v xml:space="preserve">Widowed </v>
      </c>
      <c r="R20" s="7">
        <f t="shared" ca="1" si="1"/>
        <v>5</v>
      </c>
      <c r="S20" s="7" t="e">
        <f ca="1">VLOOKUP($R20,Race!$A:$B,2,FALSE)</f>
        <v>#N/A</v>
      </c>
      <c r="T20" s="8">
        <f t="shared" ca="1" si="2"/>
        <v>35122</v>
      </c>
      <c r="U20" s="6">
        <f t="shared" ca="1" si="3"/>
        <v>9</v>
      </c>
      <c r="V20" s="8" t="str">
        <f ca="1">VLOOKUP($U20,Education!$A:$B,2,FALSE)</f>
        <v>Master’s degree</v>
      </c>
      <c r="W20" s="7">
        <f ca="1" xml:space="preserve">
  IF(OR($Y20 = 5, $Y20 = 6, $Y20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20" s="7" t="str">
        <f ca="1">VLOOKUP($W20,Department!$A:$B,2,FALSE)</f>
        <v>Finance</v>
      </c>
      <c r="Y20" s="6">
        <f t="shared" ca="1" si="4"/>
        <v>14</v>
      </c>
      <c r="Z20" s="7" t="str">
        <f ca="1">VLOOKUP($Y20,Role!$A:$B,2,FALSE)</f>
        <v>Manager</v>
      </c>
      <c r="AA20" s="6" t="str">
        <f t="shared" ca="1" si="5"/>
        <v/>
      </c>
      <c r="AB20" s="7" t="str">
        <f ca="1" xml:space="preserve">
IF($AA20 &lt;&gt; "",
    VLOOKUP($AA20,Level!$A:$B,2,FALSE),
    ""
)</f>
        <v/>
      </c>
      <c r="AC20" s="1">
        <f ca="1" xml:space="preserve">
IF($Y20 = 5 + N("Presidente"),
    27000,
    IF($Y20 = 6 + N("Vice-presidente"),
        23000,
        IF(OR($Y20 = 8, $Y20= 13, $Y20 = 12) + N("Secretária bilíngue ou coordenador ou especialista"),
            8000,
            IF($Y20 = 7 + N("Diretor"),
                15000,
                IF($Y20 = 14 + N("Gerente"),
                    12000,
                    IF($Y20 = 9 + N("Estagiário"),
                        705,
                        IF($Y20 = 10 + N("Trainee"),
                            805,
                            IF($Y20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 = 7,
  500,
  IF($U20 = 8,
    1000,
    IF($U20 = 9,
      1500,
      IF($U20 = 10,
        2000,
        0
      )
    )
  )
)
+
N("Adicional no salário por área")
+
IF($W20 = 14 + N("Tecnologia da Informação"),
  120,
  IF($W20 = 16 + N("Vendas"),
    110,
    IF($W20 = 15 + N("Jurídico"),
      100,
      IF(OR($W20 = 8, $W20 = 9, $W20 = 11) + N("Recursos humanos ou comercial ou comunicação e marketing"),
        80,
        0
      )
    )
  )
)
+
N("Adicionando pegadinha")
+
IF(AND($W20 = 16, $U20 = 9, $Y20 = 11, $AA20 = 5) + N("Se for de vendas, com mestrado, analista sênior"),
  IF($R20 = 5,
    100,
    0
  )
  +
  IF($N20 = "M",
    200,
    0
  ),
  0
)</f>
        <v>13500</v>
      </c>
      <c r="AD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  &amp; ", "   &amp;
$C20  &amp; ", "   &amp;
$E20  &amp; ", '"  &amp;
$J20  &amp; "', '" &amp;
$N20  &amp; "', "  &amp;
$R20  &amp; ", '"  &amp;
TEXT($T20,"dd/mm/aaaa")  &amp; "', "   &amp;
$U20  &amp; ", "   &amp;
$W20  &amp; ", "   &amp;
$Y20  &amp; ", "   &amp;
IF($AA20 &lt;&gt; "", $AA20, "NULL")  &amp; ", "   &amp;
$AC20  &amp; ");"</f>
        <v>INSERT INTO bi4all.fac_employees (id_company_fk, id_employee_pk, flg_active, employee_name, id_gender_fk, id_race_fk, birthday, id_schooling_fk, id_department_fk, id_role_fk, id_level_fk, salary) VALUES (6a51143286b03064a49cc2acbee63c09a0682d33, 16, 1, 'Iara sobrenome Freitas', 'F', 5, '27/02/1996', 9, 7, 14, NULL, 13500);</v>
      </c>
    </row>
    <row r="21" spans="1:30" ht="14.25" customHeight="1" x14ac:dyDescent="0.2">
      <c r="A21" s="7" t="str" cm="1">
        <f t="array" aca="1" ref="A21" ca="1">INDEX(Company!$A:$A,RANDBETWEEN(5,COUNTA(Company!$A:$A) + 1),1)</f>
        <v>6a51143286b03064a49cc2acbee63c09a0682d33</v>
      </c>
      <c r="B21" s="7" t="str">
        <f ca="1">VLOOKUP($A21,Company!$A:$B,2,FALSE)</f>
        <v>ACME Corporation</v>
      </c>
      <c r="C21" s="5">
        <f t="shared" si="0"/>
        <v>17</v>
      </c>
      <c r="D21" s="5" t="str" cm="1">
        <f t="array" ref="D21">SHA1HASH($C21)</f>
        <v>0716d9708d321ffb6a00818614779e779925365c</v>
      </c>
      <c r="E21" s="6">
        <v>1</v>
      </c>
      <c r="F21" s="7">
        <f ca="1">IF($C21 = 1 + N("Presidente"),
    127,
    IF($C21 = 2 + N("Vice-Presidente"),
        72,
        IF($C21 = 3 + N("Secretária bilíngue"),
            13,
            RANDBETWEEN(5,COUNT(Name!$A:$A) + 1)
        )
    )
)</f>
        <v>295</v>
      </c>
      <c r="G21" s="7" t="str">
        <f ca="1">VLOOKUP($F21,Name!$A:$B,2,FALSE)</f>
        <v>Miguel</v>
      </c>
      <c r="H21" s="7">
        <f ca="1" xml:space="preserve">
IF($C21 = 1,
    0,
    RANDBETWEEN(5,COUNT('Last name'!$A:$A) + 1)
)</f>
        <v>137</v>
      </c>
      <c r="I21" s="7" t="str">
        <f ca="1" xml:space="preserve">
IF($C21 = 1 + N("Presidente"),
    "de Orléans e Bragança",
    VLOOKUP($H21,'Last name'!$A:$B,2,FALSE) &amp; " " &amp; VLOOKUP(RANDBETWEEN(5,COUNT('Last name'!$A:$A) + 1),'Last name'!$A:$B,2,FALSE)
)</f>
        <v>Moura Evangelista</v>
      </c>
      <c r="J21" s="7" t="str">
        <f t="shared" ca="1" si="6"/>
        <v>Miguel Moura Evangelista</v>
      </c>
      <c r="K21" s="7" t="str" cm="1">
        <f t="array" aca="1" ref="K21" ca="1">SHA1HASH($J21)</f>
        <v>e5affa042dc68ea9ce54bf271e1d248d18952aca</v>
      </c>
      <c r="L21" s="7" cm="1">
        <f t="array" aca="1" ref="L21" ca="1">INDEX(States!$A:$A,RANDBETWEEN(5,COUNTA(States!$A:$A) + 1),1)</f>
        <v>18</v>
      </c>
      <c r="M21" s="7" t="str">
        <f ca="1">$L21 &amp; "|" &amp; VLOOKUP($L21,States!$A:$B,2,FALSE)</f>
        <v>18|4c829e7753eab86056bb8157601420a362debf31</v>
      </c>
      <c r="N21" s="7" t="str">
        <f ca="1">VLOOKUP($F21,Name!$A:$C,3,FALSE)</f>
        <v>M</v>
      </c>
      <c r="O21" s="7" t="str">
        <f ca="1">VLOOKUP($N21,Gender!$A:$B,2,FALSE)</f>
        <v>Male</v>
      </c>
      <c r="P21" s="7" t="str" cm="1">
        <f t="array" aca="1" ref="P21" ca="1">INDEX('Marital status'!$A:$A,RANDBETWEEN(5,COUNTA('Marital status'!$A:$A) + 1),1)</f>
        <v>47051393f6bcbf99111ec5d70ba2ebbe11ebccae</v>
      </c>
      <c r="Q21" s="7" t="str">
        <f ca="1">VLOOKUP($P21,'Marital status'!$A:$B,2,FALSE)</f>
        <v xml:space="preserve"> Separated </v>
      </c>
      <c r="R21" s="7">
        <f t="shared" ca="1" si="1"/>
        <v>6</v>
      </c>
      <c r="S21" s="7" t="e">
        <f ca="1">VLOOKUP($R21,Race!$A:$B,2,FALSE)</f>
        <v>#N/A</v>
      </c>
      <c r="T21" s="8">
        <f t="shared" ca="1" si="2"/>
        <v>33019</v>
      </c>
      <c r="U21" s="6">
        <f t="shared" ca="1" si="3"/>
        <v>7</v>
      </c>
      <c r="V21" s="8" t="str">
        <f ca="1">VLOOKUP($U21,Education!$A:$B,2,FALSE)</f>
        <v>Undergraduate degree</v>
      </c>
      <c r="W21" s="7">
        <f ca="1" xml:space="preserve">
  IF(OR($Y21 = 5, $Y21 = 6, $Y21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21" s="7" t="str">
        <f ca="1">VLOOKUP($W21,Department!$A:$B,2,FALSE)</f>
        <v>Human Resource</v>
      </c>
      <c r="Y21" s="6">
        <f t="shared" ca="1" si="4"/>
        <v>14</v>
      </c>
      <c r="Z21" s="7" t="str">
        <f ca="1">VLOOKUP($Y21,Role!$A:$B,2,FALSE)</f>
        <v>Manager</v>
      </c>
      <c r="AA21" s="6" t="str">
        <f t="shared" ca="1" si="5"/>
        <v/>
      </c>
      <c r="AB21" s="7" t="str">
        <f ca="1" xml:space="preserve">
IF($AA21 &lt;&gt; "",
    VLOOKUP($AA21,Level!$A:$B,2,FALSE),
    ""
)</f>
        <v/>
      </c>
      <c r="AC21" s="1">
        <f ca="1" xml:space="preserve">
IF($Y21 = 5 + N("Presidente"),
    27000,
    IF($Y21 = 6 + N("Vice-presidente"),
        23000,
        IF(OR($Y21 = 8, $Y21= 13, $Y21 = 12) + N("Secretária bilíngue ou coordenador ou especialista"),
            8000,
            IF($Y21 = 7 + N("Diretor"),
                15000,
                IF($Y21 = 14 + N("Gerente"),
                    12000,
                    IF($Y21 = 9 + N("Estagiário"),
                        705,
                        IF($Y21 = 10 + N("Trainee"),
                            805,
                            IF($Y21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IF($U21 = 7,
  500,
  IF($U21 = 8,
    1000,
    IF($U21 = 9,
      1500,
      IF($U21 = 10,
        2000,
        0
      )
    )
  )
)
+
N("Adicional no salário por área")
+
IF($W21 = 14 + N("Tecnologia da Informação"),
  120,
  IF($W21 = 16 + N("Vendas"),
    110,
    IF($W21 = 15 + N("Jurídico"),
      100,
      IF(OR($W21 = 8, $W21 = 9, $W21 = 11) + N("Recursos humanos ou comercial ou comunicação e marketing"),
        80,
        0
      )
    )
  )
)
+
N("Adicionando pegadinha")
+
IF(AND($W21 = 16, $U21 = 9, $Y21 = 11, $AA21 = 5) + N("Se for de vendas, com mestrado, analista sênior"),
  IF($R21 = 5,
    100,
    0
  )
  +
  IF($N21 = "M",
    200,
    0
  ),
  0
)</f>
        <v>12580</v>
      </c>
      <c r="AD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$A21  &amp; ", "   &amp;
$C21  &amp; ", "   &amp;
$E21  &amp; ", '"  &amp;
$J21  &amp; "', '" &amp;
$N21  &amp; "', "  &amp;
$R21  &amp; ", '"  &amp;
TEXT($T21,"dd/mm/aaaa")  &amp; "', "   &amp;
$U21  &amp; ", "   &amp;
$W21  &amp; ", "   &amp;
$Y21  &amp; ", "   &amp;
IF($AA21 &lt;&gt; "", $AA21, "NULL")  &amp; ", "   &amp;
$AC21  &amp; ");"</f>
        <v>INSERT INTO bi4all.fac_employees (id_company_fk, id_employee_pk, flg_active, employee_name, id_gender_fk, id_race_fk, birthday, id_schooling_fk, id_department_fk, id_role_fk, id_level_fk, salary) VALUES (6a51143286b03064a49cc2acbee63c09a0682d33, 17, 1, 'Miguel Moura Evangelista', 'M', 6, '26/05/1990', 7, 8, 14, NULL, 12580);</v>
      </c>
    </row>
    <row r="22" spans="1:30" ht="14.25" customHeight="1" x14ac:dyDescent="0.2">
      <c r="A22" s="7" t="str" cm="1">
        <f t="array" aca="1" ref="A22" ca="1">INDEX(Company!$A:$A,RANDBETWEEN(5,COUNTA(Company!$A:$A) + 1),1)</f>
        <v>6a51143286b03064a49cc2acbee63c09a0682d33</v>
      </c>
      <c r="B22" s="7" t="str">
        <f ca="1">VLOOKUP($A22,Company!$A:$B,2,FALSE)</f>
        <v>ACME Corporation</v>
      </c>
      <c r="C22" s="5">
        <f t="shared" si="0"/>
        <v>18</v>
      </c>
      <c r="D22" s="5" t="str" cm="1">
        <f t="array" ref="D22">SHA1HASH($C22)</f>
        <v>9e6a55b6b4563e652a23be9d623ca5055c356940</v>
      </c>
      <c r="E22" s="6">
        <v>1</v>
      </c>
      <c r="F22" s="7">
        <f ca="1">IF($C22 = 1 + N("Presidente"),
    127,
    IF($C22 = 2 + N("Vice-Presidente"),
        72,
        IF($C22 = 3 + N("Secretária bilíngue"),
            13,
            RANDBETWEEN(5,COUNT(Name!$A:$A) + 1)
        )
    )
)</f>
        <v>234</v>
      </c>
      <c r="G22" s="7" t="str">
        <f ca="1">VLOOKUP($F22,Name!$A:$B,2,FALSE)</f>
        <v>Louise</v>
      </c>
      <c r="H22" s="7">
        <f ca="1" xml:space="preserve">
IF($C22 = 1,
    0,
    RANDBETWEEN(5,COUNT('Last name'!$A:$A) + 1)
)</f>
        <v>155</v>
      </c>
      <c r="I22" s="7" t="str">
        <f ca="1" xml:space="preserve">
IF($C22 = 1 + N("Presidente"),
    "de Orléans e Bragança",
    VLOOKUP($H22,'Last name'!$A:$B,2,FALSE) &amp; " " &amp; VLOOKUP(RANDBETWEEN(5,COUNT('Last name'!$A:$A) + 1),'Last name'!$A:$B,2,FALSE)
)</f>
        <v>Pinto Ferrão</v>
      </c>
      <c r="J22" s="7" t="str">
        <f t="shared" ca="1" si="6"/>
        <v>Louise Pinto Ferrão</v>
      </c>
      <c r="K22" s="7" t="str" cm="1">
        <f t="array" aca="1" ref="K22" ca="1">SHA1HASH($J22)</f>
        <v>8354e8ef48183c2c614fcaaa13b8b282f46d825c</v>
      </c>
      <c r="L22" s="7" cm="1">
        <f t="array" aca="1" ref="L22" ca="1">INDEX(States!$A:$A,RANDBETWEEN(5,COUNTA(States!$A:$A) + 1),1)</f>
        <v>19</v>
      </c>
      <c r="M22" s="7" t="str">
        <f ca="1">$L22 &amp; "|" &amp; VLOOKUP($L22,States!$A:$B,2,FALSE)</f>
        <v>19|bd4a752045e2a790745f147976385d85d6dbdece</v>
      </c>
      <c r="N22" s="7" t="str">
        <f ca="1">VLOOKUP($F22,Name!$A:$C,3,FALSE)</f>
        <v>F</v>
      </c>
      <c r="O22" s="7" t="str">
        <f ca="1">VLOOKUP($N22,Gender!$A:$B,2,FALSE)</f>
        <v>Female</v>
      </c>
      <c r="P22" s="7" t="str" cm="1">
        <f t="array" aca="1" ref="P22" ca="1">INDEX('Marital status'!$A:$A,RANDBETWEEN(5,COUNTA('Marital status'!$A:$A) + 1),1)</f>
        <v>47051393f6bcbf99111ec5d70ba2ebbe11ebccae</v>
      </c>
      <c r="Q22" s="7" t="str">
        <f ca="1">VLOOKUP($P22,'Marital status'!$A:$B,2,FALSE)</f>
        <v xml:space="preserve"> Separated </v>
      </c>
      <c r="R22" s="7">
        <f t="shared" ca="1" si="1"/>
        <v>7</v>
      </c>
      <c r="S22" s="7" t="e">
        <f ca="1">VLOOKUP($R22,Race!$A:$B,2,FALSE)</f>
        <v>#N/A</v>
      </c>
      <c r="T22" s="8">
        <f t="shared" ca="1" si="2"/>
        <v>29109</v>
      </c>
      <c r="U22" s="6">
        <f t="shared" ca="1" si="3"/>
        <v>8</v>
      </c>
      <c r="V22" s="8" t="str">
        <f ca="1">VLOOKUP($U22,Education!$A:$B,2,FALSE)</f>
        <v>Graduate school</v>
      </c>
      <c r="W22" s="7">
        <f ca="1" xml:space="preserve">
  IF(OR($Y22 = 5, $Y22 = 6, $Y22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2" s="7" t="str">
        <f ca="1">VLOOKUP($W22,Department!$A:$B,2,FALSE)</f>
        <v>Commercial</v>
      </c>
      <c r="Y22" s="6">
        <f t="shared" ca="1" si="4"/>
        <v>14</v>
      </c>
      <c r="Z22" s="7" t="str">
        <f ca="1">VLOOKUP($Y22,Role!$A:$B,2,FALSE)</f>
        <v>Manager</v>
      </c>
      <c r="AA22" s="6" t="str">
        <f t="shared" ca="1" si="5"/>
        <v/>
      </c>
      <c r="AB22" s="7" t="str">
        <f ca="1" xml:space="preserve">
IF($AA22 &lt;&gt; "",
    VLOOKUP($AA22,Level!$A:$B,2,FALSE),
    ""
)</f>
        <v/>
      </c>
      <c r="AC22" s="1">
        <f ca="1" xml:space="preserve">
IF($Y22 = 5 + N("Presidente"),
    27000,
    IF($Y22 = 6 + N("Vice-presidente"),
        23000,
        IF(OR($Y22 = 8, $Y22= 13, $Y22 = 12) + N("Secretária bilíngue ou coordenador ou especialista"),
            8000,
            IF($Y22 = 7 + N("Diretor"),
                15000,
                IF($Y22 = 14 + N("Gerente"),
                    12000,
                    IF($Y22 = 9 + N("Estagiário"),
                        705,
                        IF($Y22 = 10 + N("Trainee"),
                            805,
                            IF($Y22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IF($U22 = 7,
  500,
  IF($U22 = 8,
    1000,
    IF($U22 = 9,
      1500,
      IF($U22 = 10,
        2000,
        0
      )
    )
  )
)
+
N("Adicional no salário por área")
+
IF($W22 = 14 + N("Tecnologia da Informação"),
  120,
  IF($W22 = 16 + N("Vendas"),
    110,
    IF($W22 = 15 + N("Jurídico"),
      100,
      IF(OR($W22 = 8, $W22 = 9, $W22 = 11) + N("Recursos humanos ou comercial ou comunicação e marketing"),
        80,
        0
      )
    )
  )
)
+
N("Adicionando pegadinha")
+
IF(AND($W22 = 16, $U22 = 9, $Y22 = 11, $AA22 = 5) + N("Se for de vendas, com mestrado, analista sênior"),
  IF($R22 = 5,
    100,
    0
  )
  +
  IF($N22 = "M",
    200,
    0
  ),
  0
)</f>
        <v>13080</v>
      </c>
      <c r="AD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$A22  &amp; ", "   &amp;
$C22  &amp; ", "   &amp;
$E22  &amp; ", '"  &amp;
$J22  &amp; "', '" &amp;
$N22  &amp; "', "  &amp;
$R22  &amp; ", '"  &amp;
TEXT($T22,"dd/mm/aaaa")  &amp; "', "   &amp;
$U22  &amp; ", "   &amp;
$W22  &amp; ", "   &amp;
$Y22  &amp; ", "   &amp;
IF($AA22 &lt;&gt; "", $AA22, "NULL")  &amp; ", "   &amp;
$AC22  &amp; ");"</f>
        <v>INSERT INTO bi4all.fac_employees (id_company_fk, id_employee_pk, flg_active, employee_name, id_gender_fk, id_race_fk, birthday, id_schooling_fk, id_department_fk, id_role_fk, id_level_fk, salary) VALUES (6a51143286b03064a49cc2acbee63c09a0682d33, 18, 1, 'Louise Pinto Ferrão', 'F', 7, '11/09/1979', 8, 9, 14, NULL, 13080);</v>
      </c>
    </row>
    <row r="23" spans="1:30" ht="14.25" customHeight="1" x14ac:dyDescent="0.2">
      <c r="A23" s="7" t="str" cm="1">
        <f t="array" aca="1" ref="A23" ca="1">INDEX(Company!$A:$A,RANDBETWEEN(5,COUNTA(Company!$A:$A) + 1),1)</f>
        <v>6a51143286b03064a49cc2acbee63c09a0682d33</v>
      </c>
      <c r="B23" s="7" t="str">
        <f ca="1">VLOOKUP($A23,Company!$A:$B,2,FALSE)</f>
        <v>ACME Corporation</v>
      </c>
      <c r="C23" s="5">
        <f t="shared" si="0"/>
        <v>19</v>
      </c>
      <c r="D23" s="5" t="str" cm="1">
        <f t="array" ref="D23">SHA1HASH($C23)</f>
        <v>b3f0c7f6bb763af1be91d9e74eabfeb199dc1f1f</v>
      </c>
      <c r="E23" s="6">
        <v>1</v>
      </c>
      <c r="F23" s="7">
        <f ca="1">IF($C23 = 1 + N("Presidente"),
    127,
    IF($C23 = 2 + N("Vice-Presidente"),
        72,
        IF($C23 = 3 + N("Secretária bilíngue"),
            13,
            RANDBETWEEN(5,COUNT(Name!$A:$A) + 1)
        )
    )
)</f>
        <v>55</v>
      </c>
      <c r="G23" s="7" t="str">
        <f ca="1">VLOOKUP($F23,Name!$A:$B,2,FALSE)</f>
        <v>Arthur</v>
      </c>
      <c r="H23" s="7">
        <f ca="1" xml:space="preserve">
IF($C23 = 1,
    0,
    RANDBETWEEN(5,COUNT('Last name'!$A:$A) + 1)
)</f>
        <v>74</v>
      </c>
      <c r="I23" s="7" t="str">
        <f ca="1" xml:space="preserve">
IF($C23 = 1 + N("Presidente"),
    "de Orléans e Bragança",
    VLOOKUP($H23,'Last name'!$A:$B,2,FALSE) &amp; " " &amp; VLOOKUP(RANDBETWEEN(5,COUNT('Last name'!$A:$A) + 1),'Last name'!$A:$B,2,FALSE)
)</f>
        <v>Dias Souza</v>
      </c>
      <c r="J23" s="7" t="str">
        <f t="shared" ca="1" si="6"/>
        <v>Arthur Dias Souza</v>
      </c>
      <c r="K23" s="7" t="str" cm="1">
        <f t="array" aca="1" ref="K23" ca="1">SHA1HASH($J23)</f>
        <v>59d1538ef0e91343df4443c7fb8209a758fa7ac9</v>
      </c>
      <c r="L23" s="7" cm="1">
        <f t="array" aca="1" ref="L23" ca="1">INDEX(States!$A:$A,RANDBETWEEN(5,COUNTA(States!$A:$A) + 1),1)</f>
        <v>10</v>
      </c>
      <c r="M23" s="7" t="str">
        <f ca="1">$L23 &amp; "|" &amp; VLOOKUP($L23,States!$A:$B,2,FALSE)</f>
        <v>10|fa6e01394cea5decb8157a7e18fa2eeabf35410d</v>
      </c>
      <c r="N23" s="7" t="str">
        <f ca="1">VLOOKUP($F23,Name!$A:$C,3,FALSE)</f>
        <v>M</v>
      </c>
      <c r="O23" s="7" t="str">
        <f ca="1">VLOOKUP($N23,Gender!$A:$B,2,FALSE)</f>
        <v>Male</v>
      </c>
      <c r="P23" s="7" t="str" cm="1">
        <f t="array" aca="1" ref="P23" ca="1">INDEX('Marital status'!$A:$A,RANDBETWEEN(5,COUNTA('Marital status'!$A:$A) + 1),1)</f>
        <v>3266897012b6dcc5723033bc25891bf99efcff6f</v>
      </c>
      <c r="Q23" s="7" t="str">
        <f ca="1">VLOOKUP($P23,'Marital status'!$A:$B,2,FALSE)</f>
        <v>MarrieD</v>
      </c>
      <c r="R23" s="7">
        <f t="shared" ca="1" si="1"/>
        <v>5</v>
      </c>
      <c r="S23" s="7" t="e">
        <f ca="1">VLOOKUP($R23,Race!$A:$B,2,FALSE)</f>
        <v>#N/A</v>
      </c>
      <c r="T23" s="8">
        <f t="shared" ca="1" si="2"/>
        <v>34873</v>
      </c>
      <c r="U23" s="6">
        <f t="shared" ca="1" si="3"/>
        <v>7</v>
      </c>
      <c r="V23" s="8" t="str">
        <f ca="1">VLOOKUP($U23,Education!$A:$B,2,FALSE)</f>
        <v>Undergraduate degree</v>
      </c>
      <c r="W23" s="7">
        <f ca="1" xml:space="preserve">
  IF(OR($Y23 = 5, $Y23 = 6, $Y23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3" s="7" t="str">
        <f ca="1">VLOOKUP($W23,Department!$A:$B,2,FALSE)</f>
        <v>Operations</v>
      </c>
      <c r="Y23" s="6">
        <f t="shared" ca="1" si="4"/>
        <v>14</v>
      </c>
      <c r="Z23" s="7" t="str">
        <f ca="1">VLOOKUP($Y23,Role!$A:$B,2,FALSE)</f>
        <v>Manager</v>
      </c>
      <c r="AA23" s="6" t="str">
        <f t="shared" ca="1" si="5"/>
        <v/>
      </c>
      <c r="AB23" s="7" t="str">
        <f ca="1" xml:space="preserve">
IF($AA23 &lt;&gt; "",
    VLOOKUP($AA23,Level!$A:$B,2,FALSE),
    ""
)</f>
        <v/>
      </c>
      <c r="AC23" s="1">
        <f ca="1" xml:space="preserve">
IF($Y23 = 5 + N("Presidente"),
    27000,
    IF($Y23 = 6 + N("Vice-presidente"),
        23000,
        IF(OR($Y23 = 8, $Y23= 13, $Y23 = 12) + N("Secretária bilíngue ou coordenador ou especialista"),
            8000,
            IF($Y23 = 7 + N("Diretor"),
                15000,
                IF($Y23 = 14 + N("Gerente"),
                    12000,
                    IF($Y23 = 9 + N("Estagiário"),
                        705,
                        IF($Y23 = 10 + N("Trainee"),
                            805,
                            IF($Y23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IF($U23 = 7,
  500,
  IF($U23 = 8,
    1000,
    IF($U23 = 9,
      1500,
      IF($U23 = 10,
        2000,
        0
      )
    )
  )
)
+
N("Adicional no salário por área")
+
IF($W23 = 14 + N("Tecnologia da Informação"),
  120,
  IF($W23 = 16 + N("Vendas"),
    110,
    IF($W23 = 15 + N("Jurídico"),
      100,
      IF(OR($W23 = 8, $W23 = 9, $W23 = 11) + N("Recursos humanos ou comercial ou comunicação e marketing"),
        80,
        0
      )
    )
  )
)
+
N("Adicionando pegadinha")
+
IF(AND($W23 = 16, $U23 = 9, $Y23 = 11, $AA23 = 5) + N("Se for de vendas, com mestrado, analista sênior"),
  IF($R23 = 5,
    100,
    0
  )
  +
  IF($N23 = "M",
    200,
    0
  ),
  0
)</f>
        <v>12500</v>
      </c>
      <c r="AD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$A23  &amp; ", "   &amp;
$C23  &amp; ", "   &amp;
$E23  &amp; ", '"  &amp;
$J23  &amp; "', '" &amp;
$N23  &amp; "', "  &amp;
$R23  &amp; ", '"  &amp;
TEXT($T23,"dd/mm/aaaa")  &amp; "', "   &amp;
$U23  &amp; ", "   &amp;
$W23  &amp; ", "   &amp;
$Y23  &amp; ", "   &amp;
IF($AA23 &lt;&gt; "", $AA23, "NULL")  &amp; ", "   &amp;
$AC23  &amp; ");"</f>
        <v>INSERT INTO bi4all.fac_employees (id_company_fk, id_employee_pk, flg_active, employee_name, id_gender_fk, id_race_fk, birthday, id_schooling_fk, id_department_fk, id_role_fk, id_level_fk, salary) VALUES (6a51143286b03064a49cc2acbee63c09a0682d33, 19, 1, 'Arthur Dias Souza', 'M', 5, '23/06/1995', 7, 10, 14, NULL, 12500);</v>
      </c>
    </row>
    <row r="24" spans="1:30" ht="14.25" customHeight="1" x14ac:dyDescent="0.2">
      <c r="A24" s="7" t="str" cm="1">
        <f t="array" aca="1" ref="A24" ca="1">INDEX(Company!$A:$A,RANDBETWEEN(5,COUNTA(Company!$A:$A) + 1),1)</f>
        <v>6a51143286b03064a49cc2acbee63c09a0682d33</v>
      </c>
      <c r="B24" s="7" t="str">
        <f ca="1">VLOOKUP($A24,Company!$A:$B,2,FALSE)</f>
        <v>ACME Corporation</v>
      </c>
      <c r="C24" s="5">
        <f t="shared" si="0"/>
        <v>20</v>
      </c>
      <c r="D24" s="5" t="str" cm="1">
        <f t="array" ref="D24">SHA1HASH($C24)</f>
        <v>91032ad7bbcb6cf72875e8e8207dcfba80173f7c</v>
      </c>
      <c r="E24" s="6">
        <v>1</v>
      </c>
      <c r="F24" s="7">
        <f ca="1">IF($C24 = 1 + N("Presidente"),
    127,
    IF($C24 = 2 + N("Vice-Presidente"),
        72,
        IF($C24 = 3 + N("Secretária bilíngue"),
            13,
            RANDBETWEEN(5,COUNT(Name!$A:$A) + 1)
        )
    )
)</f>
        <v>143</v>
      </c>
      <c r="G24" s="7" t="str">
        <f ca="1">VLOOKUP($F24,Name!$A:$B,2,FALSE)</f>
        <v>Flavio</v>
      </c>
      <c r="H24" s="7">
        <f ca="1" xml:space="preserve">
IF($C24 = 1,
    0,
    RANDBETWEEN(5,COUNT('Last name'!$A:$A) + 1)
)</f>
        <v>69</v>
      </c>
      <c r="I24" s="7" t="str">
        <f ca="1" xml:space="preserve">
IF($C24 = 1 + N("Presidente"),
    "de Orléans e Bragança",
    VLOOKUP($H24,'Last name'!$A:$B,2,FALSE) &amp; " " &amp; VLOOKUP(RANDBETWEEN(5,COUNT('Last name'!$A:$A) + 1),'Last name'!$A:$B,2,FALSE)
)</f>
        <v>Costatini Leitão</v>
      </c>
      <c r="J24" s="7" t="str">
        <f t="shared" ca="1" si="6"/>
        <v>Flavio Costatini Leitão</v>
      </c>
      <c r="K24" s="7" t="str" cm="1">
        <f t="array" aca="1" ref="K24" ca="1">SHA1HASH($J24)</f>
        <v>7d79409b6ce2b00adb806ba026184ebb02113d5c</v>
      </c>
      <c r="L24" s="7" cm="1">
        <f t="array" aca="1" ref="L24" ca="1">INDEX(States!$A:$A,RANDBETWEEN(5,COUNTA(States!$A:$A) + 1),1)</f>
        <v>8</v>
      </c>
      <c r="M24" s="7" t="str">
        <f ca="1">$L24 &amp; "|" &amp; VLOOKUP($L24,States!$A:$B,2,FALSE)</f>
        <v>8|56e287872c65203bf88dd1921405bbc5594d8531</v>
      </c>
      <c r="N24" s="7" t="str">
        <f ca="1">VLOOKUP($F24,Name!$A:$C,3,FALSE)</f>
        <v>M</v>
      </c>
      <c r="O24" s="7" t="str">
        <f ca="1">VLOOKUP($N24,Gender!$A:$B,2,FALSE)</f>
        <v>Male</v>
      </c>
      <c r="P24" s="7" t="str" cm="1">
        <f t="array" aca="1" ref="P24" ca="1">INDEX('Marital status'!$A:$A,RANDBETWEEN(5,COUNTA('Marital status'!$A:$A) + 1),1)</f>
        <v>3266897012b6dcc5723033bc25891bf99efcff6f</v>
      </c>
      <c r="Q24" s="7" t="str">
        <f ca="1">VLOOKUP($P24,'Marital status'!$A:$B,2,FALSE)</f>
        <v>MarrieD</v>
      </c>
      <c r="R24" s="7">
        <f t="shared" ca="1" si="1"/>
        <v>5</v>
      </c>
      <c r="S24" s="7" t="e">
        <f ca="1">VLOOKUP($R24,Race!$A:$B,2,FALSE)</f>
        <v>#N/A</v>
      </c>
      <c r="T24" s="8">
        <f t="shared" ca="1" si="2"/>
        <v>35361</v>
      </c>
      <c r="U24" s="6">
        <f t="shared" ca="1" si="3"/>
        <v>9</v>
      </c>
      <c r="V24" s="8" t="str">
        <f ca="1">VLOOKUP($U24,Education!$A:$B,2,FALSE)</f>
        <v>Master’s degree</v>
      </c>
      <c r="W24" s="7">
        <f ca="1" xml:space="preserve">
  IF(OR($Y24 = 5, $Y24 = 6, $Y24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24" s="7" t="str">
        <f ca="1">VLOOKUP($W24,Department!$A:$B,2,FALSE)</f>
        <v>Communication &amp; Marketing</v>
      </c>
      <c r="Y24" s="6">
        <f t="shared" ca="1" si="4"/>
        <v>14</v>
      </c>
      <c r="Z24" s="7" t="str">
        <f ca="1">VLOOKUP($Y24,Role!$A:$B,2,FALSE)</f>
        <v>Manager</v>
      </c>
      <c r="AA24" s="6" t="str">
        <f t="shared" ca="1" si="5"/>
        <v/>
      </c>
      <c r="AB24" s="7" t="str">
        <f ca="1" xml:space="preserve">
IF($AA24 &lt;&gt; "",
    VLOOKUP($AA24,Level!$A:$B,2,FALSE),
    ""
)</f>
        <v/>
      </c>
      <c r="AC24" s="1">
        <f ca="1" xml:space="preserve">
IF($Y24 = 5 + N("Presidente"),
    27000,
    IF($Y24 = 6 + N("Vice-presidente"),
        23000,
        IF(OR($Y24 = 8, $Y24= 13, $Y24 = 12) + N("Secretária bilíngue ou coordenador ou especialista"),
            8000,
            IF($Y24 = 7 + N("Diretor"),
                15000,
                IF($Y24 = 14 + N("Gerente"),
                    12000,
                    IF($Y24 = 9 + N("Estagiário"),
                        705,
                        IF($Y24 = 10 + N("Trainee"),
                            805,
                            IF($Y24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IF($U24 = 7,
  500,
  IF($U24 = 8,
    1000,
    IF($U24 = 9,
      1500,
      IF($U24 = 10,
        2000,
        0
      )
    )
  )
)
+
N("Adicional no salário por área")
+
IF($W24 = 14 + N("Tecnologia da Informação"),
  120,
  IF($W24 = 16 + N("Vendas"),
    110,
    IF($W24 = 15 + N("Jurídico"),
      100,
      IF(OR($W24 = 8, $W24 = 9, $W24 = 11) + N("Recursos humanos ou comercial ou comunicação e marketing"),
        80,
        0
      )
    )
  )
)
+
N("Adicionando pegadinha")
+
IF(AND($W24 = 16, $U24 = 9, $Y24 = 11, $AA24 = 5) + N("Se for de vendas, com mestrado, analista sênior"),
  IF($R24 = 5,
    100,
    0
  )
  +
  IF($N24 = "M",
    200,
    0
  ),
  0
)</f>
        <v>13580</v>
      </c>
      <c r="AD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$A24  &amp; ", "   &amp;
$C24  &amp; ", "   &amp;
$E24  &amp; ", '"  &amp;
$J24  &amp; "', '" &amp;
$N24  &amp; "', "  &amp;
$R24  &amp; ", '"  &amp;
TEXT($T24,"dd/mm/aaaa")  &amp; "', "   &amp;
$U24  &amp; ", "   &amp;
$W24  &amp; ", "   &amp;
$Y24  &amp; ", "   &amp;
IF($AA24 &lt;&gt; "", $AA24, "NULL")  &amp; ", "   &amp;
$AC24  &amp; ");"</f>
        <v>INSERT INTO bi4all.fac_employees (id_company_fk, id_employee_pk, flg_active, employee_name, id_gender_fk, id_race_fk, birthday, id_schooling_fk, id_department_fk, id_role_fk, id_level_fk, salary) VALUES (6a51143286b03064a49cc2acbee63c09a0682d33, 20, 1, 'Flavio Costatini Leitão', 'M', 5, '23/10/1996', 9, 11, 14, NULL, 13580);</v>
      </c>
    </row>
    <row r="25" spans="1:30" ht="14.25" customHeight="1" x14ac:dyDescent="0.2">
      <c r="A25" s="7" t="str" cm="1">
        <f t="array" aca="1" ref="A25" ca="1">INDEX(Company!$A:$A,RANDBETWEEN(5,COUNTA(Company!$A:$A) + 1),1)</f>
        <v>6a51143286b03064a49cc2acbee63c09a0682d33</v>
      </c>
      <c r="B25" s="7" t="str">
        <f ca="1">VLOOKUP($A25,Company!$A:$B,2,FALSE)</f>
        <v>ACME Corporation</v>
      </c>
      <c r="C25" s="5">
        <f t="shared" si="0"/>
        <v>21</v>
      </c>
      <c r="D25" s="5" t="str" cm="1">
        <f t="array" ref="D25">SHA1HASH($C25)</f>
        <v>472b07b9fcf2c2451e8781e944bf5f77cd8457c8</v>
      </c>
      <c r="E25" s="6">
        <v>1</v>
      </c>
      <c r="F25" s="7">
        <f ca="1">IF($C25 = 1 + N("Presidente"),
    127,
    IF($C25 = 2 + N("Vice-Presidente"),
        72,
        IF($C25 = 3 + N("Secretária bilíngue"),
            13,
            RANDBETWEEN(5,COUNT(Name!$A:$A) + 1)
        )
    )
)</f>
        <v>286</v>
      </c>
      <c r="G25" s="7" t="str">
        <f ca="1">VLOOKUP($F25,Name!$A:$B,2,FALSE)</f>
        <v>Mateus</v>
      </c>
      <c r="H25" s="7">
        <f ca="1" xml:space="preserve">
IF($C25 = 1,
    0,
    RANDBETWEEN(5,COUNT('Last name'!$A:$A) + 1)
)</f>
        <v>67</v>
      </c>
      <c r="I25" s="7" t="str">
        <f ca="1" xml:space="preserve">
IF($C25 = 1 + N("Presidente"),
    "de Orléans e Bragança",
    VLOOKUP($H25,'Last name'!$A:$B,2,FALSE) &amp; " " &amp; VLOOKUP(RANDBETWEEN(5,COUNT('Last name'!$A:$A) + 1),'Last name'!$A:$B,2,FALSE)
)</f>
        <v>Conti Ferrão</v>
      </c>
      <c r="J25" s="7" t="str">
        <f t="shared" ca="1" si="6"/>
        <v>Mateus Conti Ferrão</v>
      </c>
      <c r="K25" s="7" t="str" cm="1">
        <f t="array" aca="1" ref="K25" ca="1">SHA1HASH($J25)</f>
        <v>796ca7c80459dfd7dc0846b5af16448ab89cbb08</v>
      </c>
      <c r="L25" s="7" cm="1">
        <f t="array" aca="1" ref="L25" ca="1">INDEX(States!$A:$A,RANDBETWEEN(5,COUNTA(States!$A:$A) + 1),1)</f>
        <v>17</v>
      </c>
      <c r="M25" s="7" t="str">
        <f ca="1">$L25 &amp; "|" &amp; VLOOKUP($L25,States!$A:$B,2,FALSE)</f>
        <v>17|1a8e69bd071c473b31bfb6b123d956580475386e</v>
      </c>
      <c r="N25" s="7" t="str">
        <f ca="1">VLOOKUP($F25,Name!$A:$C,3,FALSE)</f>
        <v>M</v>
      </c>
      <c r="O25" s="7" t="str">
        <f ca="1">VLOOKUP($N25,Gender!$A:$B,2,FALSE)</f>
        <v>Male</v>
      </c>
      <c r="P25" s="7" t="str" cm="1">
        <f t="array" aca="1" ref="P25" ca="1">INDEX('Marital status'!$A:$A,RANDBETWEEN(5,COUNTA('Marital status'!$A:$A) + 1),1)</f>
        <v>459031b19ec5bbd3b3dbc0a9dcf2cb6e6c6f7848</v>
      </c>
      <c r="Q25" s="7" t="str">
        <f ca="1">VLOOKUP($P25,'Marital status'!$A:$B,2,FALSE)</f>
        <v xml:space="preserve">Widowed </v>
      </c>
      <c r="R25" s="7">
        <f t="shared" ca="1" si="1"/>
        <v>5</v>
      </c>
      <c r="S25" s="7" t="e">
        <f ca="1">VLOOKUP($R25,Race!$A:$B,2,FALSE)</f>
        <v>#N/A</v>
      </c>
      <c r="T25" s="8">
        <f t="shared" ca="1" si="2"/>
        <v>33053</v>
      </c>
      <c r="U25" s="6">
        <f t="shared" ca="1" si="3"/>
        <v>9</v>
      </c>
      <c r="V25" s="8" t="str">
        <f ca="1">VLOOKUP($U25,Education!$A:$B,2,FALSE)</f>
        <v>Master’s degree</v>
      </c>
      <c r="W25" s="7">
        <f ca="1" xml:space="preserve">
  IF(OR($Y25 = 5, $Y25 = 6, $Y25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25" s="7" t="str">
        <f ca="1">VLOOKUP($W25,Department!$A:$B,2,FALSE)</f>
        <v>Controlling</v>
      </c>
      <c r="Y25" s="6">
        <f t="shared" ca="1" si="4"/>
        <v>14</v>
      </c>
      <c r="Z25" s="7" t="str">
        <f ca="1">VLOOKUP($Y25,Role!$A:$B,2,FALSE)</f>
        <v>Manager</v>
      </c>
      <c r="AA25" s="6" t="str">
        <f t="shared" ca="1" si="5"/>
        <v/>
      </c>
      <c r="AB25" s="7" t="str">
        <f ca="1" xml:space="preserve">
IF($AA25 &lt;&gt; "",
    VLOOKUP($AA25,Level!$A:$B,2,FALSE),
    ""
)</f>
        <v/>
      </c>
      <c r="AC25" s="1">
        <f ca="1" xml:space="preserve">
IF($Y25 = 5 + N("Presidente"),
    27000,
    IF($Y25 = 6 + N("Vice-presidente"),
        23000,
        IF(OR($Y25 = 8, $Y25= 13, $Y25 = 12) + N("Secretária bilíngue ou coordenador ou especialista"),
            8000,
            IF($Y25 = 7 + N("Diretor"),
                15000,
                IF($Y25 = 14 + N("Gerente"),
                    12000,
                    IF($Y25 = 9 + N("Estagiário"),
                        705,
                        IF($Y25 = 10 + N("Trainee"),
                            805,
                            IF($Y25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IF($U25 = 7,
  500,
  IF($U25 = 8,
    1000,
    IF($U25 = 9,
      1500,
      IF($U25 = 10,
        2000,
        0
      )
    )
  )
)
+
N("Adicional no salário por área")
+
IF($W25 = 14 + N("Tecnologia da Informação"),
  120,
  IF($W25 = 16 + N("Vendas"),
    110,
    IF($W25 = 15 + N("Jurídico"),
      100,
      IF(OR($W25 = 8, $W25 = 9, $W25 = 11) + N("Recursos humanos ou comercial ou comunicação e marketing"),
        80,
        0
      )
    )
  )
)
+
N("Adicionando pegadinha")
+
IF(AND($W25 = 16, $U25 = 9, $Y25 = 11, $AA25 = 5) + N("Se for de vendas, com mestrado, analista sênior"),
  IF($R25 = 5,
    100,
    0
  )
  +
  IF($N25 = "M",
    200,
    0
  ),
  0
)</f>
        <v>13500</v>
      </c>
      <c r="AD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$A25  &amp; ", "   &amp;
$C25  &amp; ", "   &amp;
$E25  &amp; ", '"  &amp;
$J25  &amp; "', '" &amp;
$N25  &amp; "', "  &amp;
$R25  &amp; ", '"  &amp;
TEXT($T25,"dd/mm/aaaa")  &amp; "', "   &amp;
$U25  &amp; ", "   &amp;
$W25  &amp; ", "   &amp;
$Y25  &amp; ", "   &amp;
IF($AA25 &lt;&gt; "", $AA25, "NULL")  &amp; ", "   &amp;
$AC25  &amp; ");"</f>
        <v>INSERT INTO bi4all.fac_employees (id_company_fk, id_employee_pk, flg_active, employee_name, id_gender_fk, id_race_fk, birthday, id_schooling_fk, id_department_fk, id_role_fk, id_level_fk, salary) VALUES (6a51143286b03064a49cc2acbee63c09a0682d33, 21, 1, 'Mateus Conti Ferrão', 'M', 5, '29/06/1990', 9, 12, 14, NULL, 13500);</v>
      </c>
    </row>
    <row r="26" spans="1:30" ht="14.25" customHeight="1" x14ac:dyDescent="0.2">
      <c r="A26" s="7" t="str" cm="1">
        <f t="array" aca="1" ref="A26" ca="1">INDEX(Company!$A:$A,RANDBETWEEN(5,COUNTA(Company!$A:$A) + 1),1)</f>
        <v>6a51143286b03064a49cc2acbee63c09a0682d33</v>
      </c>
      <c r="B26" s="7" t="str">
        <f ca="1">VLOOKUP($A26,Company!$A:$B,2,FALSE)</f>
        <v>ACME Corporation</v>
      </c>
      <c r="C26" s="5">
        <f t="shared" si="0"/>
        <v>22</v>
      </c>
      <c r="D26" s="5" t="str" cm="1">
        <f t="array" ref="D26">SHA1HASH($C26)</f>
        <v>12c6fc06c99a462375eeb3f43dfd832b08ca9e17</v>
      </c>
      <c r="E26" s="6">
        <v>1</v>
      </c>
      <c r="F26" s="7">
        <f ca="1">IF($C26 = 1 + N("Presidente"),
    127,
    IF($C26 = 2 + N("Vice-Presidente"),
        72,
        IF($C26 = 3 + N("Secretária bilíngue"),
            13,
            RANDBETWEEN(5,COUNT(Name!$A:$A) + 1)
        )
    )
)</f>
        <v>261</v>
      </c>
      <c r="G26" s="7" t="str">
        <f ca="1">VLOOKUP($F26,Name!$A:$B,2,FALSE)</f>
        <v>Maria Clara</v>
      </c>
      <c r="H26" s="7">
        <f ca="1" xml:space="preserve">
IF($C26 = 1,
    0,
    RANDBETWEEN(5,COUNT('Last name'!$A:$A) + 1)
)</f>
        <v>27</v>
      </c>
      <c r="I26" s="7" t="str">
        <f ca="1" xml:space="preserve">
IF($C26 = 1 + N("Presidente"),
    "de Orléans e Bragança",
    VLOOKUP($H26,'Last name'!$A:$B,2,FALSE) &amp; " " &amp; VLOOKUP(RANDBETWEEN(5,COUNT('Last name'!$A:$A) + 1),'Last name'!$A:$B,2,FALSE)
)</f>
        <v>Bactista Longo</v>
      </c>
      <c r="J26" s="7" t="str">
        <f t="shared" ca="1" si="6"/>
        <v>Maria Clara Bactista Longo</v>
      </c>
      <c r="K26" s="7" t="str" cm="1">
        <f t="array" aca="1" ref="K26" ca="1">SHA1HASH($J26)</f>
        <v>a979a89b163d60e57b4e7ce03b363d6cf884cafe</v>
      </c>
      <c r="L26" s="7" cm="1">
        <f t="array" aca="1" ref="L26" ca="1">INDEX(States!$A:$A,RANDBETWEEN(5,COUNTA(States!$A:$A) + 1),1)</f>
        <v>9</v>
      </c>
      <c r="M26" s="7" t="str">
        <f ca="1">$L26 &amp; "|" &amp; VLOOKUP($L26,States!$A:$B,2,FALSE)</f>
        <v>9|68b7ab1daf7c594d71db682ca70a5cb187f0524f</v>
      </c>
      <c r="N26" s="7" t="str">
        <f ca="1">VLOOKUP($F26,Name!$A:$C,3,FALSE)</f>
        <v>F</v>
      </c>
      <c r="O26" s="7" t="str">
        <f ca="1">VLOOKUP($N26,Gender!$A:$B,2,FALSE)</f>
        <v>Female</v>
      </c>
      <c r="P26" s="7" t="str" cm="1">
        <f t="array" aca="1" ref="P26" ca="1">INDEX('Marital status'!$A:$A,RANDBETWEEN(5,COUNTA('Marital status'!$A:$A) + 1),1)</f>
        <v>459031b19ec5bbd3b3dbc0a9dcf2cb6e6c6f7848</v>
      </c>
      <c r="Q26" s="7" t="str">
        <f ca="1">VLOOKUP($P26,'Marital status'!$A:$B,2,FALSE)</f>
        <v xml:space="preserve">Widowed </v>
      </c>
      <c r="R26" s="7">
        <f t="shared" ca="1" si="1"/>
        <v>5</v>
      </c>
      <c r="S26" s="7" t="e">
        <f ca="1">VLOOKUP($R26,Race!$A:$B,2,FALSE)</f>
        <v>#N/A</v>
      </c>
      <c r="T26" s="8">
        <f t="shared" ca="1" si="2"/>
        <v>29300</v>
      </c>
      <c r="U26" s="6">
        <f t="shared" ca="1" si="3"/>
        <v>9</v>
      </c>
      <c r="V26" s="8" t="str">
        <f ca="1">VLOOKUP($U26,Education!$A:$B,2,FALSE)</f>
        <v>Master’s degree</v>
      </c>
      <c r="W26" s="7">
        <f ca="1" xml:space="preserve">
  IF(OR($Y26 = 5, $Y26 = 6, $Y26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26" s="7" t="str">
        <f ca="1">VLOOKUP($W26,Department!$A:$B,2,FALSE)</f>
        <v>Audit</v>
      </c>
      <c r="Y26" s="6">
        <f t="shared" ca="1" si="4"/>
        <v>14</v>
      </c>
      <c r="Z26" s="7" t="str">
        <f ca="1">VLOOKUP($Y26,Role!$A:$B,2,FALSE)</f>
        <v>Manager</v>
      </c>
      <c r="AA26" s="6" t="str">
        <f t="shared" ca="1" si="5"/>
        <v/>
      </c>
      <c r="AB26" s="7" t="str">
        <f ca="1" xml:space="preserve">
IF($AA26 &lt;&gt; "",
    VLOOKUP($AA26,Level!$A:$B,2,FALSE),
    ""
)</f>
        <v/>
      </c>
      <c r="AC26" s="1">
        <f ca="1" xml:space="preserve">
IF($Y26 = 5 + N("Presidente"),
    27000,
    IF($Y26 = 6 + N("Vice-presidente"),
        23000,
        IF(OR($Y26 = 8, $Y26= 13, $Y26 = 12) + N("Secretária bilíngue ou coordenador ou especialista"),
            8000,
            IF($Y26 = 7 + N("Diretor"),
                15000,
                IF($Y26 = 14 + N("Gerente"),
                    12000,
                    IF($Y26 = 9 + N("Estagiário"),
                        705,
                        IF($Y26 = 10 + N("Trainee"),
                            805,
                            IF($Y26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IF($U26 = 7,
  500,
  IF($U26 = 8,
    1000,
    IF($U26 = 9,
      1500,
      IF($U26 = 10,
        2000,
        0
      )
    )
  )
)
+
N("Adicional no salário por área")
+
IF($W26 = 14 + N("Tecnologia da Informação"),
  120,
  IF($W26 = 16 + N("Vendas"),
    110,
    IF($W26 = 15 + N("Jurídico"),
      100,
      IF(OR($W26 = 8, $W26 = 9, $W26 = 11) + N("Recursos humanos ou comercial ou comunicação e marketing"),
        80,
        0
      )
    )
  )
)
+
N("Adicionando pegadinha")
+
IF(AND($W26 = 16, $U26 = 9, $Y26 = 11, $AA26 = 5) + N("Se for de vendas, com mestrado, analista sênior"),
  IF($R26 = 5,
    100,
    0
  )
  +
  IF($N26 = "M",
    200,
    0
  ),
  0
)</f>
        <v>13500</v>
      </c>
      <c r="AD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$A26  &amp; ", "   &amp;
$C26  &amp; ", "   &amp;
$E26  &amp; ", '"  &amp;
$J26  &amp; "', '" &amp;
$N26  &amp; "', "  &amp;
$R26  &amp; ", '"  &amp;
TEXT($T26,"dd/mm/aaaa")  &amp; "', "   &amp;
$U26  &amp; ", "   &amp;
$W26  &amp; ", "   &amp;
$Y26  &amp; ", "   &amp;
IF($AA26 &lt;&gt; "", $AA26, "NULL")  &amp; ", "   &amp;
$AC26  &amp; ");"</f>
        <v>INSERT INTO bi4all.fac_employees (id_company_fk, id_employee_pk, flg_active, employee_name, id_gender_fk, id_race_fk, birthday, id_schooling_fk, id_department_fk, id_role_fk, id_level_fk, salary) VALUES (6a51143286b03064a49cc2acbee63c09a0682d33, 22, 1, 'Maria Clara Bactista Longo', 'F', 5, '20/03/1980', 9, 13, 14, NULL, 13500);</v>
      </c>
    </row>
    <row r="27" spans="1:30" ht="14.25" customHeight="1" x14ac:dyDescent="0.2">
      <c r="A27" s="7" t="str" cm="1">
        <f t="array" aca="1" ref="A27" ca="1">INDEX(Company!$A:$A,RANDBETWEEN(5,COUNTA(Company!$A:$A) + 1),1)</f>
        <v>6a51143286b03064a49cc2acbee63c09a0682d33</v>
      </c>
      <c r="B27" s="7" t="str">
        <f ca="1">VLOOKUP($A27,Company!$A:$B,2,FALSE)</f>
        <v>ACME Corporation</v>
      </c>
      <c r="C27" s="5">
        <f t="shared" si="0"/>
        <v>23</v>
      </c>
      <c r="D27" s="5" t="str" cm="1">
        <f t="array" ref="D27">SHA1HASH($C27)</f>
        <v>d435a6cdd786300dff204ee7c2ef942d3e9034e2</v>
      </c>
      <c r="E27" s="6">
        <v>1</v>
      </c>
      <c r="F27" s="7">
        <f ca="1">IF($C27 = 1 + N("Presidente"),
    127,
    IF($C27 = 2 + N("Vice-Presidente"),
        72,
        IF($C27 = 3 + N("Secretária bilíngue"),
            13,
            RANDBETWEEN(5,COUNT(Name!$A:$A) + 1)
        )
    )
)</f>
        <v>309</v>
      </c>
      <c r="G27" s="7" t="str">
        <f ca="1">VLOOKUP($F27,Name!$A:$B,2,FALSE)</f>
        <v>Octávio</v>
      </c>
      <c r="H27" s="7">
        <f ca="1" xml:space="preserve">
IF($C27 = 1,
    0,
    RANDBETWEEN(5,COUNT('Last name'!$A:$A) + 1)
)</f>
        <v>66</v>
      </c>
      <c r="I27" s="7" t="str">
        <f ca="1" xml:space="preserve">
IF($C27 = 1 + N("Presidente"),
    "de Orléans e Bragança",
    VLOOKUP($H27,'Last name'!$A:$B,2,FALSE) &amp; " " &amp; VLOOKUP(RANDBETWEEN(5,COUNT('Last name'!$A:$A) + 1),'Last name'!$A:$B,2,FALSE)
)</f>
        <v>Colombo Leite</v>
      </c>
      <c r="J27" s="7" t="str">
        <f t="shared" ca="1" si="6"/>
        <v>Octávio Colombo Leite</v>
      </c>
      <c r="K27" s="7" t="str" cm="1">
        <f t="array" aca="1" ref="K27" ca="1">SHA1HASH($J27)</f>
        <v>764a8130dfad7e2ab948315866c9a24c1e97d862</v>
      </c>
      <c r="L27" s="7" cm="1">
        <f t="array" aca="1" ref="L27" ca="1">INDEX(States!$A:$A,RANDBETWEEN(5,COUNTA(States!$A:$A) + 1),1)</f>
        <v>21</v>
      </c>
      <c r="M27" s="7" t="str">
        <f ca="1">$L27 &amp; "|" &amp; VLOOKUP($L27,States!$A:$B,2,FALSE)</f>
        <v>21|18f454963e4e8ae3fea0597ea98a4e003875820f</v>
      </c>
      <c r="N27" s="7" t="str">
        <f ca="1">VLOOKUP($F27,Name!$A:$C,3,FALSE)</f>
        <v>M</v>
      </c>
      <c r="O27" s="7" t="str">
        <f ca="1">VLOOKUP($N27,Gender!$A:$B,2,FALSE)</f>
        <v>Male</v>
      </c>
      <c r="P27" s="7" t="str" cm="1">
        <f t="array" aca="1" ref="P27" ca="1">INDEX('Marital status'!$A:$A,RANDBETWEEN(5,COUNTA('Marital status'!$A:$A) + 1),1)</f>
        <v>3266897012b6dcc5723033bc25891bf99efcff6f</v>
      </c>
      <c r="Q27" s="7" t="str">
        <f ca="1">VLOOKUP($P27,'Marital status'!$A:$B,2,FALSE)</f>
        <v>MarrieD</v>
      </c>
      <c r="R27" s="7">
        <f t="shared" ca="1" si="1"/>
        <v>5</v>
      </c>
      <c r="S27" s="7" t="e">
        <f ca="1">VLOOKUP($R27,Race!$A:$B,2,FALSE)</f>
        <v>#N/A</v>
      </c>
      <c r="T27" s="8">
        <f t="shared" ca="1" si="2"/>
        <v>35383</v>
      </c>
      <c r="U27" s="6">
        <f t="shared" ca="1" si="3"/>
        <v>7</v>
      </c>
      <c r="V27" s="8" t="str">
        <f ca="1">VLOOKUP($U27,Education!$A:$B,2,FALSE)</f>
        <v>Undergraduate degree</v>
      </c>
      <c r="W27" s="7">
        <f ca="1" xml:space="preserve">
  IF(OR($Y27 = 5, $Y27 = 6, $Y27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14</v>
      </c>
      <c r="X27" s="7" t="str">
        <f ca="1">VLOOKUP($W27,Department!$A:$B,2,FALSE)</f>
        <v>Information Technology</v>
      </c>
      <c r="Y27" s="6">
        <f t="shared" ca="1" si="4"/>
        <v>14</v>
      </c>
      <c r="Z27" s="7" t="str">
        <f ca="1">VLOOKUP($Y27,Role!$A:$B,2,FALSE)</f>
        <v>Manager</v>
      </c>
      <c r="AA27" s="6" t="str">
        <f t="shared" ca="1" si="5"/>
        <v/>
      </c>
      <c r="AB27" s="7" t="str">
        <f ca="1" xml:space="preserve">
IF($AA27 &lt;&gt; "",
    VLOOKUP($AA27,Level!$A:$B,2,FALSE),
    ""
)</f>
        <v/>
      </c>
      <c r="AC27" s="1">
        <f ca="1" xml:space="preserve">
IF($Y27 = 5 + N("Presidente"),
    27000,
    IF($Y27 = 6 + N("Vice-presidente"),
        23000,
        IF(OR($Y27 = 8, $Y27= 13, $Y27 = 12) + N("Secretária bilíngue ou coordenador ou especialista"),
            8000,
            IF($Y27 = 7 + N("Diretor"),
                15000,
                IF($Y27 = 14 + N("Gerente"),
                    12000,
                    IF($Y27 = 9 + N("Estagiário"),
                        705,
                        IF($Y27 = 10 + N("Trainee"),
                            805,
                            IF($Y27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IF($U27 = 7,
  500,
  IF($U27 = 8,
    1000,
    IF($U27 = 9,
      1500,
      IF($U27 = 10,
        2000,
        0
      )
    )
  )
)
+
N("Adicional no salário por área")
+
IF($W27 = 14 + N("Tecnologia da Informação"),
  120,
  IF($W27 = 16 + N("Vendas"),
    110,
    IF($W27 = 15 + N("Jurídico"),
      100,
      IF(OR($W27 = 8, $W27 = 9, $W27 = 11) + N("Recursos humanos ou comercial ou comunicação e marketing"),
        80,
        0
      )
    )
  )
)
+
N("Adicionando pegadinha")
+
IF(AND($W27 = 16, $U27 = 9, $Y27 = 11, $AA27 = 5) + N("Se for de vendas, com mestrado, analista sênior"),
  IF($R27 = 5,
    100,
    0
  )
  +
  IF($N27 = "M",
    200,
    0
  ),
  0
)</f>
        <v>12620</v>
      </c>
      <c r="AD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$A27  &amp; ", "   &amp;
$C27  &amp; ", "   &amp;
$E27  &amp; ", '"  &amp;
$J27  &amp; "', '" &amp;
$N27  &amp; "', "  &amp;
$R27  &amp; ", '"  &amp;
TEXT($T27,"dd/mm/aaaa")  &amp; "', "   &amp;
$U27  &amp; ", "   &amp;
$W27  &amp; ", "   &amp;
$Y27  &amp; ", "   &amp;
IF($AA27 &lt;&gt; "", $AA27, "NULL")  &amp; ", "   &amp;
$AC27  &amp; ");"</f>
        <v>INSERT INTO bi4all.fac_employees (id_company_fk, id_employee_pk, flg_active, employee_name, id_gender_fk, id_race_fk, birthday, id_schooling_fk, id_department_fk, id_role_fk, id_level_fk, salary) VALUES (6a51143286b03064a49cc2acbee63c09a0682d33, 23, 1, 'Octávio Colombo Leite', 'M', 5, '14/11/1996', 7, 14, 14, NULL, 12620);</v>
      </c>
    </row>
    <row r="28" spans="1:30" ht="14.25" customHeight="1" x14ac:dyDescent="0.2">
      <c r="A28" s="7" t="str" cm="1">
        <f t="array" aca="1" ref="A28" ca="1">INDEX(Company!$A:$A,RANDBETWEEN(5,COUNTA(Company!$A:$A) + 1),1)</f>
        <v>6a51143286b03064a49cc2acbee63c09a0682d33</v>
      </c>
      <c r="B28" s="7" t="str">
        <f ca="1">VLOOKUP($A28,Company!$A:$B,2,FALSE)</f>
        <v>ACME Corporation</v>
      </c>
      <c r="C28" s="5">
        <f t="shared" si="0"/>
        <v>24</v>
      </c>
      <c r="D28" s="5" t="str" cm="1">
        <f t="array" ref="D28">SHA1HASH($C28)</f>
        <v>4d134bc072212ace2df385dae143139da74ec0ef</v>
      </c>
      <c r="E28" s="6">
        <v>1</v>
      </c>
      <c r="F28" s="7">
        <f ca="1">IF($C28 = 1 + N("Presidente"),
    127,
    IF($C28 = 2 + N("Vice-Presidente"),
        72,
        IF($C28 = 3 + N("Secretária bilíngue"),
            13,
            RANDBETWEEN(5,COUNT(Name!$A:$A) + 1)
        )
    )
)</f>
        <v>233</v>
      </c>
      <c r="G28" s="7" t="str">
        <f ca="1">VLOOKUP($F28,Name!$A:$B,2,FALSE)</f>
        <v>Lorenzo Augusto</v>
      </c>
      <c r="H28" s="7">
        <f ca="1" xml:space="preserve">
IF($C28 = 1,
    0,
    RANDBETWEEN(5,COUNT('Last name'!$A:$A) + 1)
)</f>
        <v>52</v>
      </c>
      <c r="I28" s="7" t="str">
        <f ca="1" xml:space="preserve">
IF($C28 = 1 + N("Presidente"),
    "de Orléans e Bragança",
    VLOOKUP($H28,'Last name'!$A:$B,2,FALSE) &amp; " " &amp; VLOOKUP(RANDBETWEEN(5,COUNT('Last name'!$A:$A) + 1),'Last name'!$A:$B,2,FALSE)
)</f>
        <v>Camacho Badu</v>
      </c>
      <c r="J28" s="7" t="str">
        <f t="shared" ca="1" si="6"/>
        <v>Lorenzo Augusto Camacho Badu</v>
      </c>
      <c r="K28" s="7" t="str" cm="1">
        <f t="array" aca="1" ref="K28" ca="1">SHA1HASH($J28)</f>
        <v>da275f3dbcda99e346d1ec89fcfa0f6a3af090ce</v>
      </c>
      <c r="L28" s="7" cm="1">
        <f t="array" aca="1" ref="L28" ca="1">INDEX(States!$A:$A,RANDBETWEEN(5,COUNTA(States!$A:$A) + 1),1)</f>
        <v>10</v>
      </c>
      <c r="M28" s="7" t="str">
        <f ca="1">$L28 &amp; "|" &amp; VLOOKUP($L28,States!$A:$B,2,FALSE)</f>
        <v>10|fa6e01394cea5decb8157a7e18fa2eeabf35410d</v>
      </c>
      <c r="N28" s="7" t="str">
        <f ca="1">VLOOKUP($F28,Name!$A:$C,3,FALSE)</f>
        <v>M</v>
      </c>
      <c r="O28" s="7" t="str">
        <f ca="1">VLOOKUP($N28,Gender!$A:$B,2,FALSE)</f>
        <v>Male</v>
      </c>
      <c r="P28" s="7" t="str" cm="1">
        <f t="array" aca="1" ref="P28" ca="1">INDEX('Marital status'!$A:$A,RANDBETWEEN(5,COUNTA('Marital status'!$A:$A) + 1),1)</f>
        <v>ce0b1612aa711b78a720295d271a33894e2b72bf</v>
      </c>
      <c r="Q28" s="7" t="str">
        <f ca="1">VLOOKUP($P28,'Marital status'!$A:$B,2,FALSE)</f>
        <v>single</v>
      </c>
      <c r="R28" s="7">
        <f t="shared" ca="1" si="1"/>
        <v>6</v>
      </c>
      <c r="S28" s="7" t="e">
        <f ca="1">VLOOKUP($R28,Race!$A:$B,2,FALSE)</f>
        <v>#N/A</v>
      </c>
      <c r="T28" s="8">
        <f t="shared" ca="1" si="2"/>
        <v>29252</v>
      </c>
      <c r="U28" s="6">
        <f t="shared" ca="1" si="3"/>
        <v>7</v>
      </c>
      <c r="V28" s="8" t="str">
        <f ca="1">VLOOKUP($U28,Education!$A:$B,2,FALSE)</f>
        <v>Undergraduate degree</v>
      </c>
      <c r="W28" s="7">
        <f ca="1" xml:space="preserve">
  IF(OR($Y28 = 5, $Y28 = 6, $Y28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15</v>
      </c>
      <c r="X28" s="7" t="str">
        <f ca="1">VLOOKUP($W28,Department!$A:$B,2,FALSE)</f>
        <v>Juridical</v>
      </c>
      <c r="Y28" s="6">
        <f t="shared" ca="1" si="4"/>
        <v>14</v>
      </c>
      <c r="Z28" s="7" t="str">
        <f ca="1">VLOOKUP($Y28,Role!$A:$B,2,FALSE)</f>
        <v>Manager</v>
      </c>
      <c r="AA28" s="6" t="str">
        <f t="shared" ca="1" si="5"/>
        <v/>
      </c>
      <c r="AB28" s="7" t="str">
        <f ca="1" xml:space="preserve">
IF($AA28 &lt;&gt; "",
    VLOOKUP($AA28,Level!$A:$B,2,FALSE),
    ""
)</f>
        <v/>
      </c>
      <c r="AC28" s="1">
        <f ca="1" xml:space="preserve">
IF($Y28 = 5 + N("Presidente"),
    27000,
    IF($Y28 = 6 + N("Vice-presidente"),
        23000,
        IF(OR($Y28 = 8, $Y28= 13, $Y28 = 12) + N("Secretária bilíngue ou coordenador ou especialista"),
            8000,
            IF($Y28 = 7 + N("Diretor"),
                15000,
                IF($Y28 = 14 + N("Gerente"),
                    12000,
                    IF($Y28 = 9 + N("Estagiário"),
                        705,
                        IF($Y28 = 10 + N("Trainee"),
                            805,
                            IF($Y28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IF($U28 = 7,
  500,
  IF($U28 = 8,
    1000,
    IF($U28 = 9,
      1500,
      IF($U28 = 10,
        2000,
        0
      )
    )
  )
)
+
N("Adicional no salário por área")
+
IF($W28 = 14 + N("Tecnologia da Informação"),
  120,
  IF($W28 = 16 + N("Vendas"),
    110,
    IF($W28 = 15 + N("Jurídico"),
      100,
      IF(OR($W28 = 8, $W28 = 9, $W28 = 11) + N("Recursos humanos ou comercial ou comunicação e marketing"),
        80,
        0
      )
    )
  )
)
+
N("Adicionando pegadinha")
+
IF(AND($W28 = 16, $U28 = 9, $Y28 = 11, $AA28 = 5) + N("Se for de vendas, com mestrado, analista sênior"),
  IF($R28 = 5,
    100,
    0
  )
  +
  IF($N28 = "M",
    200,
    0
  ),
  0
)</f>
        <v>12600</v>
      </c>
      <c r="AD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$A28  &amp; ", "   &amp;
$C28  &amp; ", "   &amp;
$E28  &amp; ", '"  &amp;
$J28  &amp; "', '" &amp;
$N28  &amp; "', "  &amp;
$R28  &amp; ", '"  &amp;
TEXT($T28,"dd/mm/aaaa")  &amp; "', "   &amp;
$U28  &amp; ", "   &amp;
$W28  &amp; ", "   &amp;
$Y28  &amp; ", "   &amp;
IF($AA28 &lt;&gt; "", $AA28, "NULL")  &amp; ", "   &amp;
$AC28  &amp; ");"</f>
        <v>INSERT INTO bi4all.fac_employees (id_company_fk, id_employee_pk, flg_active, employee_name, id_gender_fk, id_race_fk, birthday, id_schooling_fk, id_department_fk, id_role_fk, id_level_fk, salary) VALUES (6a51143286b03064a49cc2acbee63c09a0682d33, 24, 1, 'Lorenzo Augusto Camacho Badu', 'M', 6, '01/02/1980', 7, 15, 14, NULL, 12600);</v>
      </c>
    </row>
    <row r="29" spans="1:30" ht="14.25" customHeight="1" x14ac:dyDescent="0.2">
      <c r="A29" s="7" t="str" cm="1">
        <f t="array" aca="1" ref="A29" ca="1">INDEX(Company!$A:$A,RANDBETWEEN(5,COUNTA(Company!$A:$A) + 1),1)</f>
        <v>6a51143286b03064a49cc2acbee63c09a0682d33</v>
      </c>
      <c r="B29" s="7" t="str">
        <f ca="1">VLOOKUP($A29,Company!$A:$B,2,FALSE)</f>
        <v>ACME Corporation</v>
      </c>
      <c r="C29" s="5">
        <f t="shared" si="0"/>
        <v>25</v>
      </c>
      <c r="D29" s="5" t="str" cm="1">
        <f t="array" ref="D29">SHA1HASH($C29)</f>
        <v>f6e1126cedebf23e1463aee73f9df08783640400</v>
      </c>
      <c r="E29" s="6">
        <v>1</v>
      </c>
      <c r="F29" s="7">
        <f ca="1">IF($C29 = 1 + N("Presidente"),
    127,
    IF($C29 = 2 + N("Vice-Presidente"),
        72,
        IF($C29 = 3 + N("Secretária bilíngue"),
            13,
            RANDBETWEEN(5,COUNT(Name!$A:$A) + 1)
        )
    )
)</f>
        <v>12</v>
      </c>
      <c r="G29" s="7" t="str">
        <f ca="1">VLOOKUP($F29,Name!$A:$B,2,FALSE)</f>
        <v>Alana</v>
      </c>
      <c r="H29" s="7">
        <f ca="1" xml:space="preserve">
IF($C29 = 1,
    0,
    RANDBETWEEN(5,COUNT('Last name'!$A:$A) + 1)
)</f>
        <v>30</v>
      </c>
      <c r="I29" s="7" t="str">
        <f ca="1" xml:space="preserve">
IF($C29 = 1 + N("Presidente"),
    "de Orléans e Bragança",
    VLOOKUP($H29,'Last name'!$A:$B,2,FALSE) &amp; " " &amp; VLOOKUP(RANDBETWEEN(5,COUNT('Last name'!$A:$A) + 1),'Last name'!$A:$B,2,FALSE)
)</f>
        <v>Barbieri Siqueira</v>
      </c>
      <c r="J29" s="7" t="str">
        <f t="shared" ca="1" si="6"/>
        <v>Alana Barbieri Siqueira</v>
      </c>
      <c r="K29" s="7" t="str" cm="1">
        <f t="array" aca="1" ref="K29" ca="1">SHA1HASH($J29)</f>
        <v>8d92b2ae41cb1e8d0b1bb98684e36fc129a60935</v>
      </c>
      <c r="L29" s="7" cm="1">
        <f t="array" aca="1" ref="L29" ca="1">INDEX(States!$A:$A,RANDBETWEEN(5,COUNTA(States!$A:$A) + 1),1)</f>
        <v>5</v>
      </c>
      <c r="M29" s="7" t="str">
        <f ca="1">$L29 &amp; "|" &amp; VLOOKUP($L29,States!$A:$B,2,FALSE)</f>
        <v>5|fa0754b9861f7065fd7c6270efb07fc6ac3b0ad8</v>
      </c>
      <c r="N29" s="7" t="str">
        <f ca="1">VLOOKUP($F29,Name!$A:$C,3,FALSE)</f>
        <v>F</v>
      </c>
      <c r="O29" s="7" t="str">
        <f ca="1">VLOOKUP($N29,Gender!$A:$B,2,FALSE)</f>
        <v>Female</v>
      </c>
      <c r="P29" s="7" t="str" cm="1">
        <f t="array" aca="1" ref="P29" ca="1">INDEX('Marital status'!$A:$A,RANDBETWEEN(5,COUNTA('Marital status'!$A:$A) + 1),1)</f>
        <v>3266897012b6dcc5723033bc25891bf99efcff6f</v>
      </c>
      <c r="Q29" s="7" t="str">
        <f ca="1">VLOOKUP($P29,'Marital status'!$A:$B,2,FALSE)</f>
        <v>MarrieD</v>
      </c>
      <c r="R29" s="7">
        <f t="shared" ca="1" si="1"/>
        <v>5</v>
      </c>
      <c r="S29" s="7" t="e">
        <f ca="1">VLOOKUP($R29,Race!$A:$B,2,FALSE)</f>
        <v>#N/A</v>
      </c>
      <c r="T29" s="8">
        <f t="shared" ca="1" si="2"/>
        <v>34491</v>
      </c>
      <c r="U29" s="6">
        <f t="shared" ca="1" si="3"/>
        <v>7</v>
      </c>
      <c r="V29" s="8" t="str">
        <f ca="1">VLOOKUP($U29,Education!$A:$B,2,FALSE)</f>
        <v>Undergraduate degree</v>
      </c>
      <c r="W29" s="7">
        <f ca="1" xml:space="preserve">
  IF(OR($Y29 = 5, $Y29 = 6, $Y29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16</v>
      </c>
      <c r="X29" s="7" t="str">
        <f ca="1">VLOOKUP($W29,Department!$A:$B,2,FALSE)</f>
        <v>Sales</v>
      </c>
      <c r="Y29" s="6">
        <f t="shared" ca="1" si="4"/>
        <v>14</v>
      </c>
      <c r="Z29" s="7" t="str">
        <f ca="1">VLOOKUP($Y29,Role!$A:$B,2,FALSE)</f>
        <v>Manager</v>
      </c>
      <c r="AA29" s="6" t="str">
        <f t="shared" ca="1" si="5"/>
        <v/>
      </c>
      <c r="AB29" s="7" t="str">
        <f ca="1" xml:space="preserve">
IF($AA29 &lt;&gt; "",
    VLOOKUP($AA29,Level!$A:$B,2,FALSE),
    ""
)</f>
        <v/>
      </c>
      <c r="AC29" s="1">
        <f ca="1" xml:space="preserve">
IF($Y29 = 5 + N("Presidente"),
    27000,
    IF($Y29 = 6 + N("Vice-presidente"),
        23000,
        IF(OR($Y29 = 8, $Y29= 13, $Y29 = 12) + N("Secretária bilíngue ou coordenador ou especialista"),
            8000,
            IF($Y29 = 7 + N("Diretor"),
                15000,
                IF($Y29 = 14 + N("Gerente"),
                    12000,
                    IF($Y29 = 9 + N("Estagiário"),
                        705,
                        IF($Y29 = 10 + N("Trainee"),
                            805,
                            IF($Y29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IF($U29 = 7,
  500,
  IF($U29 = 8,
    1000,
    IF($U29 = 9,
      1500,
      IF($U29 = 10,
        2000,
        0
      )
    )
  )
)
+
N("Adicional no salário por área")
+
IF($W29 = 14 + N("Tecnologia da Informação"),
  120,
  IF($W29 = 16 + N("Vendas"),
    110,
    IF($W29 = 15 + N("Jurídico"),
      100,
      IF(OR($W29 = 8, $W29 = 9, $W29 = 11) + N("Recursos humanos ou comercial ou comunicação e marketing"),
        80,
        0
      )
    )
  )
)
+
N("Adicionando pegadinha")
+
IF(AND($W29 = 16, $U29 = 9, $Y29 = 11, $AA29 = 5) + N("Se for de vendas, com mestrado, analista sênior"),
  IF($R29 = 5,
    100,
    0
  )
  +
  IF($N29 = "M",
    200,
    0
  ),
  0
)</f>
        <v>12610</v>
      </c>
      <c r="AD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$A29  &amp; ", "   &amp;
$C29  &amp; ", "   &amp;
$E29  &amp; ", '"  &amp;
$J29  &amp; "', '" &amp;
$N29  &amp; "', "  &amp;
$R29  &amp; ", '"  &amp;
TEXT($T29,"dd/mm/aaaa")  &amp; "', "   &amp;
$U29  &amp; ", "   &amp;
$W29  &amp; ", "   &amp;
$Y29  &amp; ", "   &amp;
IF($AA29 &lt;&gt; "", $AA29, "NULL")  &amp; ", "   &amp;
$AC29  &amp; ");"</f>
        <v>INSERT INTO bi4all.fac_employees (id_company_fk, id_employee_pk, flg_active, employee_name, id_gender_fk, id_race_fk, birthday, id_schooling_fk, id_department_fk, id_role_fk, id_level_fk, salary) VALUES (6a51143286b03064a49cc2acbee63c09a0682d33, 25, 1, 'Alana Barbieri Siqueira', 'F', 5, '06/06/1994', 7, 16, 14, NULL, 12610);</v>
      </c>
    </row>
    <row r="30" spans="1:30" ht="14.25" customHeight="1" x14ac:dyDescent="0.2">
      <c r="A30" s="7" t="str" cm="1">
        <f t="array" aca="1" ref="A30" ca="1">INDEX(Company!$A:$A,RANDBETWEEN(5,COUNTA(Company!$A:$A) + 1),1)</f>
        <v>6a51143286b03064a49cc2acbee63c09a0682d33</v>
      </c>
      <c r="B30" s="7" t="str">
        <f ca="1">VLOOKUP($A30,Company!$A:$B,2,FALSE)</f>
        <v>ACME Corporation</v>
      </c>
      <c r="C30" s="5">
        <f t="shared" si="0"/>
        <v>26</v>
      </c>
      <c r="D30" s="5" t="str" cm="1">
        <f t="array" ref="D30">SHA1HASH($C30)</f>
        <v>887309d048beef83ad3eabf2a79a64a389ab1c9f</v>
      </c>
      <c r="E30" s="6">
        <v>1</v>
      </c>
      <c r="F30" s="7">
        <f ca="1">IF($C30 = 1 + N("Presidente"),
    127,
    IF($C30 = 2 + N("Vice-Presidente"),
        72,
        IF($C30 = 3 + N("Secretária bilíngue"),
            13,
            RANDBETWEEN(5,COUNT(Name!$A:$A) + 1)
        )
    )
)</f>
        <v>219</v>
      </c>
      <c r="G30" s="7" t="str">
        <f ca="1">VLOOKUP($F30,Name!$A:$B,2,FALSE)</f>
        <v>Larissa</v>
      </c>
      <c r="H30" s="7">
        <f ca="1" xml:space="preserve">
IF($C30 = 1,
    0,
    RANDBETWEEN(5,COUNT('Last name'!$A:$A) + 1)
)</f>
        <v>59</v>
      </c>
      <c r="I30" s="7" t="str">
        <f ca="1" xml:space="preserve">
IF($C30 = 1 + N("Presidente"),
    "de Orléans e Bragança",
    VLOOKUP($H30,'Last name'!$A:$B,2,FALSE) &amp; " " &amp; VLOOKUP(RANDBETWEEN(5,COUNT('Last name'!$A:$A) + 1),'Last name'!$A:$B,2,FALSE)
)</f>
        <v>Cardozo Pereira</v>
      </c>
      <c r="J30" s="7" t="str">
        <f t="shared" ca="1" si="6"/>
        <v>Larissa Cardozo Pereira</v>
      </c>
      <c r="K30" s="7" t="str" cm="1">
        <f t="array" aca="1" ref="K30" ca="1">SHA1HASH($J30)</f>
        <v>4fcc628c09c4ddd255557af5ec30d02d5ce4c8a0</v>
      </c>
      <c r="L30" s="7" cm="1">
        <f t="array" aca="1" ref="L30" ca="1">INDEX(States!$A:$A,RANDBETWEEN(5,COUNTA(States!$A:$A) + 1),1)</f>
        <v>22</v>
      </c>
      <c r="M30" s="7" t="str">
        <f ca="1">$L30 &amp; "|" &amp; VLOOKUP($L30,States!$A:$B,2,FALSE)</f>
        <v>22|04a99b2b0b78076f0a06c2d7695137915b2933a5</v>
      </c>
      <c r="N30" s="7" t="str">
        <f ca="1">VLOOKUP($F30,Name!$A:$C,3,FALSE)</f>
        <v>F</v>
      </c>
      <c r="O30" s="7" t="str">
        <f ca="1">VLOOKUP($N30,Gender!$A:$B,2,FALSE)</f>
        <v>Female</v>
      </c>
      <c r="P30" s="7" t="str" cm="1">
        <f t="array" aca="1" ref="P30" ca="1">INDEX('Marital status'!$A:$A,RANDBETWEEN(5,COUNTA('Marital status'!$A:$A) + 1),1)</f>
        <v>ce0b1612aa711b78a720295d271a33894e2b72bf</v>
      </c>
      <c r="Q30" s="7" t="str">
        <f ca="1">VLOOKUP($P30,'Marital status'!$A:$B,2,FALSE)</f>
        <v>single</v>
      </c>
      <c r="R30" s="7">
        <f t="shared" ca="1" si="1"/>
        <v>5</v>
      </c>
      <c r="S30" s="7" t="e">
        <f ca="1">VLOOKUP($R30,Race!$A:$B,2,FALSE)</f>
        <v>#N/A</v>
      </c>
      <c r="T30" s="8">
        <f t="shared" ca="1" si="2"/>
        <v>30537</v>
      </c>
      <c r="U30" s="6">
        <f t="shared" ca="1" si="3"/>
        <v>7</v>
      </c>
      <c r="V30" s="8" t="str">
        <f ca="1">VLOOKUP($U30,Education!$A:$B,2,FALSE)</f>
        <v>Undergraduate degree</v>
      </c>
      <c r="W30" s="7">
        <f ca="1" xml:space="preserve">
  IF(OR($Y30 = 5, $Y30 = 6, $Y30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30" s="7" t="str">
        <f ca="1">VLOOKUP($W30,Department!$A:$B,2,FALSE)</f>
        <v>Administration</v>
      </c>
      <c r="Y30" s="6">
        <f t="shared" ca="1" si="4"/>
        <v>13</v>
      </c>
      <c r="Z30" s="7" t="str">
        <f ca="1">VLOOKUP($Y30,Role!$A:$B,2,FALSE)</f>
        <v>Coordinator</v>
      </c>
      <c r="AA30" s="6" t="str">
        <f t="shared" ca="1" si="5"/>
        <v/>
      </c>
      <c r="AB30" s="7" t="str">
        <f ca="1" xml:space="preserve">
IF($AA30 &lt;&gt; "",
    VLOOKUP($AA30,Level!$A:$B,2,FALSE),
    ""
)</f>
        <v/>
      </c>
      <c r="AC30" s="1">
        <f ca="1" xml:space="preserve">
IF($Y30 = 5 + N("Presidente"),
    27000,
    IF($Y30 = 6 + N("Vice-presidente"),
        23000,
        IF(OR($Y30 = 8, $Y30= 13, $Y30 = 12) + N("Secretária bilíngue ou coordenador ou especialista"),
            8000,
            IF($Y30 = 7 + N("Diretor"),
                15000,
                IF($Y30 = 14 + N("Gerente"),
                    12000,
                    IF($Y30 = 9 + N("Estagiário"),
                        705,
                        IF($Y30 = 10 + N("Trainee"),
                            805,
                            IF($Y30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IF($U30 = 7,
  500,
  IF($U30 = 8,
    1000,
    IF($U30 = 9,
      1500,
      IF($U30 = 10,
        2000,
        0
      )
    )
  )
)
+
N("Adicional no salário por área")
+
IF($W30 = 14 + N("Tecnologia da Informação"),
  120,
  IF($W30 = 16 + N("Vendas"),
    110,
    IF($W30 = 15 + N("Jurídico"),
      100,
      IF(OR($W30 = 8, $W30 = 9, $W30 = 11) + N("Recursos humanos ou comercial ou comunicação e marketing"),
        80,
        0
      )
    )
  )
)
+
N("Adicionando pegadinha")
+
IF(AND($W30 = 16, $U30 = 9, $Y30 = 11, $AA30 = 5) + N("Se for de vendas, com mestrado, analista sênior"),
  IF($R30 = 5,
    100,
    0
  )
  +
  IF($N30 = "M",
    200,
    0
  ),
  0
)</f>
        <v>8500</v>
      </c>
      <c r="AD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$A30  &amp; ", "   &amp;
$C30  &amp; ", "   &amp;
$E30  &amp; ", '"  &amp;
$J30  &amp; "', '" &amp;
$N30  &amp; "', "  &amp;
$R30  &amp; ", '"  &amp;
TEXT($T30,"dd/mm/aaaa")  &amp; "', "   &amp;
$U30  &amp; ", "   &amp;
$W30  &amp; ", "   &amp;
$Y30  &amp; ", "   &amp;
IF($AA30 &lt;&gt; "", $AA30, "NULL")  &amp; ", "   &amp;
$AC30  &amp; ");"</f>
        <v>INSERT INTO bi4all.fac_employees (id_company_fk, id_employee_pk, flg_active, employee_name, id_gender_fk, id_race_fk, birthday, id_schooling_fk, id_department_fk, id_role_fk, id_level_fk, salary) VALUES (6a51143286b03064a49cc2acbee63c09a0682d33, 26, 1, 'Larissa Cardozo Pereira', 'F', 5, '09/08/1983', 7, 6, 13, NULL, 8500);</v>
      </c>
    </row>
    <row r="31" spans="1:30" ht="14.25" customHeight="1" x14ac:dyDescent="0.2">
      <c r="A31" s="7" t="str" cm="1">
        <f t="array" aca="1" ref="A31" ca="1">INDEX(Company!$A:$A,RANDBETWEEN(5,COUNTA(Company!$A:$A) + 1),1)</f>
        <v>6a51143286b03064a49cc2acbee63c09a0682d33</v>
      </c>
      <c r="B31" s="7" t="str">
        <f ca="1">VLOOKUP($A31,Company!$A:$B,2,FALSE)</f>
        <v>ACME Corporation</v>
      </c>
      <c r="C31" s="5">
        <f t="shared" si="0"/>
        <v>27</v>
      </c>
      <c r="D31" s="5" t="str" cm="1">
        <f t="array" ref="D31">SHA1HASH($C31)</f>
        <v>bc33ea4e26e5e1af1408321416956113a4658763</v>
      </c>
      <c r="E31" s="6">
        <v>1</v>
      </c>
      <c r="F31" s="7">
        <f ca="1">IF($C31 = 1 + N("Presidente"),
    127,
    IF($C31 = 2 + N("Vice-Presidente"),
        72,
        IF($C31 = 3 + N("Secretária bilíngue"),
            13,
            RANDBETWEEN(5,COUNT(Name!$A:$A) + 1)
        )
    )
)</f>
        <v>294</v>
      </c>
      <c r="G31" s="7" t="str">
        <f ca="1">VLOOKUP($F31,Name!$A:$B,2,FALSE)</f>
        <v>Michel</v>
      </c>
      <c r="H31" s="7">
        <f ca="1" xml:space="preserve">
IF($C31 = 1,
    0,
    RANDBETWEEN(5,COUNT('Last name'!$A:$A) + 1)
)</f>
        <v>119</v>
      </c>
      <c r="I31" s="7" t="str">
        <f ca="1" xml:space="preserve">
IF($C31 = 1 + N("Presidente"),
    "de Orléans e Bragança",
    VLOOKUP($H31,'Last name'!$A:$B,2,FALSE) &amp; " " &amp; VLOOKUP(RANDBETWEEN(5,COUNT('Last name'!$A:$A) + 1),'Last name'!$A:$B,2,FALSE)
)</f>
        <v>Marino Alvaregna</v>
      </c>
      <c r="J31" s="7" t="str">
        <f t="shared" ca="1" si="6"/>
        <v>Michel Marino Alvaregna</v>
      </c>
      <c r="K31" s="7" t="str" cm="1">
        <f t="array" aca="1" ref="K31" ca="1">SHA1HASH($J31)</f>
        <v>fa8229f80acd51a5ca61af07b7dd29f30ac786f1</v>
      </c>
      <c r="L31" s="7" cm="1">
        <f t="array" aca="1" ref="L31" ca="1">INDEX(States!$A:$A,RANDBETWEEN(5,COUNTA(States!$A:$A) + 1),1)</f>
        <v>16</v>
      </c>
      <c r="M31" s="7" t="str">
        <f ca="1">$L31 &amp; "|" &amp; VLOOKUP($L31,States!$A:$B,2,FALSE)</f>
        <v>16|07cfbddcd11fff6189ba806e40d4e76476d512f4</v>
      </c>
      <c r="N31" s="7" t="str">
        <f ca="1">VLOOKUP($F31,Name!$A:$C,3,FALSE)</f>
        <v>M</v>
      </c>
      <c r="O31" s="7" t="str">
        <f ca="1">VLOOKUP($N31,Gender!$A:$B,2,FALSE)</f>
        <v>Male</v>
      </c>
      <c r="P31" s="7" t="str" cm="1">
        <f t="array" aca="1" ref="P31" ca="1">INDEX('Marital status'!$A:$A,RANDBETWEEN(5,COUNTA('Marital status'!$A:$A) + 1),1)</f>
        <v>93ac84f4e0bd5c1c97b670a12a7fff6af89fb6b3</v>
      </c>
      <c r="Q31" s="7" t="str">
        <f ca="1">VLOOKUP($P31,'Marital status'!$A:$B,2,FALSE)</f>
        <v>DIVORCED</v>
      </c>
      <c r="R31" s="7">
        <f t="shared" ca="1" si="1"/>
        <v>5</v>
      </c>
      <c r="S31" s="7" t="e">
        <f ca="1">VLOOKUP($R31,Race!$A:$B,2,FALSE)</f>
        <v>#N/A</v>
      </c>
      <c r="T31" s="8">
        <f t="shared" ca="1" si="2"/>
        <v>26573</v>
      </c>
      <c r="U31" s="6">
        <f t="shared" ca="1" si="3"/>
        <v>8</v>
      </c>
      <c r="V31" s="8" t="str">
        <f ca="1">VLOOKUP($U31,Education!$A:$B,2,FALSE)</f>
        <v>Graduate school</v>
      </c>
      <c r="W31" s="7">
        <f ca="1" xml:space="preserve">
  IF(OR($Y31 = 5, $Y31 = 6, $Y31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31" s="7" t="str">
        <f ca="1">VLOOKUP($W31,Department!$A:$B,2,FALSE)</f>
        <v>Finance</v>
      </c>
      <c r="Y31" s="6">
        <f t="shared" ca="1" si="4"/>
        <v>13</v>
      </c>
      <c r="Z31" s="7" t="str">
        <f ca="1">VLOOKUP($Y31,Role!$A:$B,2,FALSE)</f>
        <v>Coordinator</v>
      </c>
      <c r="AA31" s="6" t="str">
        <f t="shared" ca="1" si="5"/>
        <v/>
      </c>
      <c r="AB31" s="7" t="str">
        <f ca="1" xml:space="preserve">
IF($AA31 &lt;&gt; "",
    VLOOKUP($AA31,Level!$A:$B,2,FALSE),
    ""
)</f>
        <v/>
      </c>
      <c r="AC31" s="1">
        <f ca="1" xml:space="preserve">
IF($Y31 = 5 + N("Presidente"),
    27000,
    IF($Y31 = 6 + N("Vice-presidente"),
        23000,
        IF(OR($Y31 = 8, $Y31= 13, $Y31 = 12) + N("Secretária bilíngue ou coordenador ou especialista"),
            8000,
            IF($Y31 = 7 + N("Diretor"),
                15000,
                IF($Y31 = 14 + N("Gerente"),
                    12000,
                    IF($Y31 = 9 + N("Estagiário"),
                        705,
                        IF($Y31 = 10 + N("Trainee"),
                            805,
                            IF($Y31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IF($U31 = 7,
  500,
  IF($U31 = 8,
    1000,
    IF($U31 = 9,
      1500,
      IF($U31 = 10,
        2000,
        0
      )
    )
  )
)
+
N("Adicional no salário por área")
+
IF($W31 = 14 + N("Tecnologia da Informação"),
  120,
  IF($W31 = 16 + N("Vendas"),
    110,
    IF($W31 = 15 + N("Jurídico"),
      100,
      IF(OR($W31 = 8, $W31 = 9, $W31 = 11) + N("Recursos humanos ou comercial ou comunicação e marketing"),
        80,
        0
      )
    )
  )
)
+
N("Adicionando pegadinha")
+
IF(AND($W31 = 16, $U31 = 9, $Y31 = 11, $AA31 = 5) + N("Se for de vendas, com mestrado, analista sênior"),
  IF($R31 = 5,
    100,
    0
  )
  +
  IF($N31 = "M",
    200,
    0
  ),
  0
)</f>
        <v>9000</v>
      </c>
      <c r="AD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$A31  &amp; ", "   &amp;
$C31  &amp; ", "   &amp;
$E31  &amp; ", '"  &amp;
$J31  &amp; "', '" &amp;
$N31  &amp; "', "  &amp;
$R31  &amp; ", '"  &amp;
TEXT($T31,"dd/mm/aaaa")  &amp; "', "   &amp;
$U31  &amp; ", "   &amp;
$W31  &amp; ", "   &amp;
$Y31  &amp; ", "   &amp;
IF($AA31 &lt;&gt; "", $AA31, "NULL")  &amp; ", "   &amp;
$AC31  &amp; ");"</f>
        <v>INSERT INTO bi4all.fac_employees (id_company_fk, id_employee_pk, flg_active, employee_name, id_gender_fk, id_race_fk, birthday, id_schooling_fk, id_department_fk, id_role_fk, id_level_fk, salary) VALUES (6a51143286b03064a49cc2acbee63c09a0682d33, 27, 1, 'Michel Marino Alvaregna', 'M', 5, '01/10/1972', 8, 7, 13, NULL, 9000);</v>
      </c>
    </row>
    <row r="32" spans="1:30" ht="14.25" customHeight="1" x14ac:dyDescent="0.2">
      <c r="A32" s="7" t="str" cm="1">
        <f t="array" aca="1" ref="A32" ca="1">INDEX(Company!$A:$A,RANDBETWEEN(5,COUNTA(Company!$A:$A) + 1),1)</f>
        <v>6a51143286b03064a49cc2acbee63c09a0682d33</v>
      </c>
      <c r="B32" s="7" t="str">
        <f ca="1">VLOOKUP($A32,Company!$A:$B,2,FALSE)</f>
        <v>ACME Corporation</v>
      </c>
      <c r="C32" s="5">
        <f t="shared" si="0"/>
        <v>28</v>
      </c>
      <c r="D32" s="5" t="str" cm="1">
        <f t="array" ref="D32">SHA1HASH($C32)</f>
        <v>0a57cb53ba59c46fc4b692527a38a87c78d84028</v>
      </c>
      <c r="E32" s="6">
        <v>1</v>
      </c>
      <c r="F32" s="7">
        <f ca="1">IF($C32 = 1 + N("Presidente"),
    127,
    IF($C32 = 2 + N("Vice-Presidente"),
        72,
        IF($C32 = 3 + N("Secretária bilíngue"),
            13,
            RANDBETWEEN(5,COUNT(Name!$A:$A) + 1)
        )
    )
)</f>
        <v>80</v>
      </c>
      <c r="G32" s="7" t="str">
        <f ca="1">VLOOKUP($F32,Name!$A:$B,2,FALSE)</f>
        <v>Byatriz</v>
      </c>
      <c r="H32" s="7">
        <f ca="1" xml:space="preserve">
IF($C32 = 1,
    0,
    RANDBETWEEN(5,COUNT('Last name'!$A:$A) + 1)
)</f>
        <v>179</v>
      </c>
      <c r="I32" s="7" t="str">
        <f ca="1" xml:space="preserve">
IF($C32 = 1 + N("Presidente"),
    "de Orléans e Bragança",
    VLOOKUP($H32,'Last name'!$A:$B,2,FALSE) &amp; " " &amp; VLOOKUP(RANDBETWEEN(5,COUNT('Last name'!$A:$A) + 1),'Last name'!$A:$B,2,FALSE)
)</f>
        <v>Serra Barroso</v>
      </c>
      <c r="J32" s="7" t="str">
        <f t="shared" ca="1" si="6"/>
        <v>Byatriz Serra Barroso</v>
      </c>
      <c r="K32" s="7" t="str" cm="1">
        <f t="array" aca="1" ref="K32" ca="1">SHA1HASH($J32)</f>
        <v>64315012d26c520ce1a3fef6608353db721d6be1</v>
      </c>
      <c r="L32" s="7" cm="1">
        <f t="array" aca="1" ref="L32" ca="1">INDEX(States!$A:$A,RANDBETWEEN(5,COUNTA(States!$A:$A) + 1),1)</f>
        <v>8</v>
      </c>
      <c r="M32" s="7" t="str">
        <f ca="1">$L32 &amp; "|" &amp; VLOOKUP($L32,States!$A:$B,2,FALSE)</f>
        <v>8|56e287872c65203bf88dd1921405bbc5594d8531</v>
      </c>
      <c r="N32" s="7" t="str">
        <f ca="1">VLOOKUP($F32,Name!$A:$C,3,FALSE)</f>
        <v>F</v>
      </c>
      <c r="O32" s="7" t="str">
        <f ca="1">VLOOKUP($N32,Gender!$A:$B,2,FALSE)</f>
        <v>Female</v>
      </c>
      <c r="P32" s="7" t="str" cm="1">
        <f t="array" aca="1" ref="P32" ca="1">INDEX('Marital status'!$A:$A,RANDBETWEEN(5,COUNTA('Marital status'!$A:$A) + 1),1)</f>
        <v>47051393f6bcbf99111ec5d70ba2ebbe11ebccae</v>
      </c>
      <c r="Q32" s="7" t="str">
        <f ca="1">VLOOKUP($P32,'Marital status'!$A:$B,2,FALSE)</f>
        <v xml:space="preserve"> Separated </v>
      </c>
      <c r="R32" s="7">
        <f t="shared" ca="1" si="1"/>
        <v>5</v>
      </c>
      <c r="S32" s="7" t="e">
        <f ca="1">VLOOKUP($R32,Race!$A:$B,2,FALSE)</f>
        <v>#N/A</v>
      </c>
      <c r="T32" s="8">
        <f t="shared" ca="1" si="2"/>
        <v>20216</v>
      </c>
      <c r="U32" s="6">
        <f t="shared" ca="1" si="3"/>
        <v>8</v>
      </c>
      <c r="V32" s="8" t="str">
        <f ca="1">VLOOKUP($U32,Education!$A:$B,2,FALSE)</f>
        <v>Graduate school</v>
      </c>
      <c r="W32" s="7">
        <f ca="1" xml:space="preserve">
  IF(OR($Y32 = 5, $Y32 = 6, $Y32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32" s="7" t="str">
        <f ca="1">VLOOKUP($W32,Department!$A:$B,2,FALSE)</f>
        <v>Human Resource</v>
      </c>
      <c r="Y32" s="6">
        <f t="shared" ca="1" si="4"/>
        <v>13</v>
      </c>
      <c r="Z32" s="7" t="str">
        <f ca="1">VLOOKUP($Y32,Role!$A:$B,2,FALSE)</f>
        <v>Coordinator</v>
      </c>
      <c r="AA32" s="6" t="str">
        <f t="shared" ca="1" si="5"/>
        <v/>
      </c>
      <c r="AB32" s="7" t="str">
        <f ca="1" xml:space="preserve">
IF($AA32 &lt;&gt; "",
    VLOOKUP($AA32,Level!$A:$B,2,FALSE),
    ""
)</f>
        <v/>
      </c>
      <c r="AC32" s="1">
        <f ca="1" xml:space="preserve">
IF($Y32 = 5 + N("Presidente"),
    27000,
    IF($Y32 = 6 + N("Vice-presidente"),
        23000,
        IF(OR($Y32 = 8, $Y32= 13, $Y32 = 12) + N("Secretária bilíngue ou coordenador ou especialista"),
            8000,
            IF($Y32 = 7 + N("Diretor"),
                15000,
                IF($Y32 = 14 + N("Gerente"),
                    12000,
                    IF($Y32 = 9 + N("Estagiário"),
                        705,
                        IF($Y32 = 10 + N("Trainee"),
                            805,
                            IF($Y32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IF($U32 = 7,
  500,
  IF($U32 = 8,
    1000,
    IF($U32 = 9,
      1500,
      IF($U32 = 10,
        2000,
        0
      )
    )
  )
)
+
N("Adicional no salário por área")
+
IF($W32 = 14 + N("Tecnologia da Informação"),
  120,
  IF($W32 = 16 + N("Vendas"),
    110,
    IF($W32 = 15 + N("Jurídico"),
      100,
      IF(OR($W32 = 8, $W32 = 9, $W32 = 11) + N("Recursos humanos ou comercial ou comunicação e marketing"),
        80,
        0
      )
    )
  )
)
+
N("Adicionando pegadinha")
+
IF(AND($W32 = 16, $U32 = 9, $Y32 = 11, $AA32 = 5) + N("Se for de vendas, com mestrado, analista sênior"),
  IF($R32 = 5,
    100,
    0
  )
  +
  IF($N32 = "M",
    200,
    0
  ),
  0
)</f>
        <v>9080</v>
      </c>
      <c r="AD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$A32  &amp; ", "   &amp;
$C32  &amp; ", "   &amp;
$E32  &amp; ", '"  &amp;
$J32  &amp; "', '" &amp;
$N32  &amp; "', "  &amp;
$R32  &amp; ", '"  &amp;
TEXT($T32,"dd/mm/aaaa")  &amp; "', "   &amp;
$U32  &amp; ", "   &amp;
$W32  &amp; ", "   &amp;
$Y32  &amp; ", "   &amp;
IF($AA32 &lt;&gt; "", $AA32, "NULL")  &amp; ", "   &amp;
$AC32  &amp; ");"</f>
        <v>INSERT INTO bi4all.fac_employees (id_company_fk, id_employee_pk, flg_active, employee_name, id_gender_fk, id_race_fk, birthday, id_schooling_fk, id_department_fk, id_role_fk, id_level_fk, salary) VALUES (6a51143286b03064a49cc2acbee63c09a0682d33, 28, 1, 'Byatriz Serra Barroso', 'F', 5, '07/05/1955', 8, 8, 13, NULL, 9080);</v>
      </c>
    </row>
    <row r="33" spans="1:30" ht="14.25" customHeight="1" x14ac:dyDescent="0.2">
      <c r="A33" s="7" t="str" cm="1">
        <f t="array" aca="1" ref="A33" ca="1">INDEX(Company!$A:$A,RANDBETWEEN(5,COUNTA(Company!$A:$A) + 1),1)</f>
        <v>6a51143286b03064a49cc2acbee63c09a0682d33</v>
      </c>
      <c r="B33" s="7" t="str">
        <f ca="1">VLOOKUP($A33,Company!$A:$B,2,FALSE)</f>
        <v>ACME Corporation</v>
      </c>
      <c r="C33" s="5">
        <f t="shared" si="0"/>
        <v>29</v>
      </c>
      <c r="D33" s="5" t="str" cm="1">
        <f t="array" ref="D33">SHA1HASH($C33)</f>
        <v>7719a1c782a1ba91c031a682a0a2f8658209adbf</v>
      </c>
      <c r="E33" s="6">
        <v>1</v>
      </c>
      <c r="F33" s="7">
        <f ca="1">IF($C33 = 1 + N("Presidente"),
    127,
    IF($C33 = 2 + N("Vice-Presidente"),
        72,
        IF($C33 = 3 + N("Secretária bilíngue"),
            13,
            RANDBETWEEN(5,COUNT(Name!$A:$A) + 1)
        )
    )
)</f>
        <v>5</v>
      </c>
      <c r="G33" s="7" t="str">
        <f ca="1">VLOOKUP($F33,Name!$A:$B,2,FALSE)</f>
        <v>Abel</v>
      </c>
      <c r="H33" s="7">
        <f ca="1" xml:space="preserve">
IF($C33 = 1,
    0,
    RANDBETWEEN(5,COUNT('Last name'!$A:$A) + 1)
)</f>
        <v>129</v>
      </c>
      <c r="I33" s="7" t="str">
        <f ca="1" xml:space="preserve">
IF($C33 = 1 + N("Presidente"),
    "de Orléans e Bragança",
    VLOOKUP($H33,'Last name'!$A:$B,2,FALSE) &amp; " " &amp; VLOOKUP(RANDBETWEEN(5,COUNT('Last name'!$A:$A) + 1),'Last name'!$A:$B,2,FALSE)
)</f>
        <v>Miranda Barros</v>
      </c>
      <c r="J33" s="7" t="str">
        <f t="shared" ca="1" si="6"/>
        <v>Abel Miranda Barros</v>
      </c>
      <c r="K33" s="7" t="str" cm="1">
        <f t="array" aca="1" ref="K33" ca="1">SHA1HASH($J33)</f>
        <v>e7e7f9396a82e47c0d26428aecde47f451c4c696</v>
      </c>
      <c r="L33" s="7" cm="1">
        <f t="array" aca="1" ref="L33" ca="1">INDEX(States!$A:$A,RANDBETWEEN(5,COUNTA(States!$A:$A) + 1),1)</f>
        <v>23</v>
      </c>
      <c r="M33" s="7" t="str">
        <f ca="1">$L33 &amp; "|" &amp; VLOOKUP($L33,States!$A:$B,2,FALSE)</f>
        <v>23|22fbba2e2c257238254804c428968d474037a633</v>
      </c>
      <c r="N33" s="7" t="str">
        <f ca="1">VLOOKUP($F33,Name!$A:$C,3,FALSE)</f>
        <v>M</v>
      </c>
      <c r="O33" s="7" t="str">
        <f ca="1">VLOOKUP($N33,Gender!$A:$B,2,FALSE)</f>
        <v>Male</v>
      </c>
      <c r="P33" s="7" t="str" cm="1">
        <f t="array" aca="1" ref="P33" ca="1">INDEX('Marital status'!$A:$A,RANDBETWEEN(5,COUNTA('Marital status'!$A:$A) + 1),1)</f>
        <v>93ac84f4e0bd5c1c97b670a12a7fff6af89fb6b3</v>
      </c>
      <c r="Q33" s="7" t="str">
        <f ca="1">VLOOKUP($P33,'Marital status'!$A:$B,2,FALSE)</f>
        <v>DIVORCED</v>
      </c>
      <c r="R33" s="7">
        <f t="shared" ca="1" si="1"/>
        <v>7</v>
      </c>
      <c r="S33" s="7" t="e">
        <f ca="1">VLOOKUP($R33,Race!$A:$B,2,FALSE)</f>
        <v>#N/A</v>
      </c>
      <c r="T33" s="8">
        <f t="shared" ca="1" si="2"/>
        <v>20063</v>
      </c>
      <c r="U33" s="6">
        <f t="shared" ca="1" si="3"/>
        <v>8</v>
      </c>
      <c r="V33" s="8" t="str">
        <f ca="1">VLOOKUP($U33,Education!$A:$B,2,FALSE)</f>
        <v>Graduate school</v>
      </c>
      <c r="W33" s="7">
        <f ca="1" xml:space="preserve">
  IF(OR($Y33 = 5, $Y33 = 6, $Y33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33" s="7" t="str">
        <f ca="1">VLOOKUP($W33,Department!$A:$B,2,FALSE)</f>
        <v>Commercial</v>
      </c>
      <c r="Y33" s="6">
        <f t="shared" ca="1" si="4"/>
        <v>13</v>
      </c>
      <c r="Z33" s="7" t="str">
        <f ca="1">VLOOKUP($Y33,Role!$A:$B,2,FALSE)</f>
        <v>Coordinator</v>
      </c>
      <c r="AA33" s="6" t="str">
        <f t="shared" ca="1" si="5"/>
        <v/>
      </c>
      <c r="AB33" s="7" t="str">
        <f ca="1" xml:space="preserve">
IF($AA33 &lt;&gt; "",
    VLOOKUP($AA33,Level!$A:$B,2,FALSE),
    ""
)</f>
        <v/>
      </c>
      <c r="AC33" s="1">
        <f ca="1" xml:space="preserve">
IF($Y33 = 5 + N("Presidente"),
    27000,
    IF($Y33 = 6 + N("Vice-presidente"),
        23000,
        IF(OR($Y33 = 8, $Y33= 13, $Y33 = 12) + N("Secretária bilíngue ou coordenador ou especialista"),
            8000,
            IF($Y33 = 7 + N("Diretor"),
                15000,
                IF($Y33 = 14 + N("Gerente"),
                    12000,
                    IF($Y33 = 9 + N("Estagiário"),
                        705,
                        IF($Y33 = 10 + N("Trainee"),
                            805,
                            IF($Y33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IF($U33 = 7,
  500,
  IF($U33 = 8,
    1000,
    IF($U33 = 9,
      1500,
      IF($U33 = 10,
        2000,
        0
      )
    )
  )
)
+
N("Adicional no salário por área")
+
IF($W33 = 14 + N("Tecnologia da Informação"),
  120,
  IF($W33 = 16 + N("Vendas"),
    110,
    IF($W33 = 15 + N("Jurídico"),
      100,
      IF(OR($W33 = 8, $W33 = 9, $W33 = 11) + N("Recursos humanos ou comercial ou comunicação e marketing"),
        80,
        0
      )
    )
  )
)
+
N("Adicionando pegadinha")
+
IF(AND($W33 = 16, $U33 = 9, $Y33 = 11, $AA33 = 5) + N("Se for de vendas, com mestrado, analista sênior"),
  IF($R33 = 5,
    100,
    0
  )
  +
  IF($N33 = "M",
    200,
    0
  ),
  0
)</f>
        <v>9080</v>
      </c>
      <c r="AD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$A33  &amp; ", "   &amp;
$C33  &amp; ", "   &amp;
$E33  &amp; ", '"  &amp;
$J33  &amp; "', '" &amp;
$N33  &amp; "', "  &amp;
$R33  &amp; ", '"  &amp;
TEXT($T33,"dd/mm/aaaa")  &amp; "', "   &amp;
$U33  &amp; ", "   &amp;
$W33  &amp; ", "   &amp;
$Y33  &amp; ", "   &amp;
IF($AA33 &lt;&gt; "", $AA33, "NULL")  &amp; ", "   &amp;
$AC33  &amp; ");"</f>
        <v>INSERT INTO bi4all.fac_employees (id_company_fk, id_employee_pk, flg_active, employee_name, id_gender_fk, id_race_fk, birthday, id_schooling_fk, id_department_fk, id_role_fk, id_level_fk, salary) VALUES (6a51143286b03064a49cc2acbee63c09a0682d33, 29, 1, 'Abel Miranda Barros', 'M', 7, '05/12/1954', 8, 9, 13, NULL, 9080);</v>
      </c>
    </row>
    <row r="34" spans="1:30" ht="14.25" customHeight="1" x14ac:dyDescent="0.2">
      <c r="A34" s="7" t="str" cm="1">
        <f t="array" aca="1" ref="A34" ca="1">INDEX(Company!$A:$A,RANDBETWEEN(5,COUNTA(Company!$A:$A) + 1),1)</f>
        <v>6a51143286b03064a49cc2acbee63c09a0682d33</v>
      </c>
      <c r="B34" s="7" t="str">
        <f ca="1">VLOOKUP($A34,Company!$A:$B,2,FALSE)</f>
        <v>ACME Corporation</v>
      </c>
      <c r="C34" s="5">
        <f t="shared" si="0"/>
        <v>30</v>
      </c>
      <c r="D34" s="5" t="str" cm="1">
        <f t="array" ref="D34">SHA1HASH($C34)</f>
        <v>22d200f8670dbdb3e253a90eee5098477c95c23d</v>
      </c>
      <c r="E34" s="6">
        <v>1</v>
      </c>
      <c r="F34" s="7">
        <f ca="1">IF($C34 = 1 + N("Presidente"),
    127,
    IF($C34 = 2 + N("Vice-Presidente"),
        72,
        IF($C34 = 3 + N("Secretária bilíngue"),
            13,
            RANDBETWEEN(5,COUNT(Name!$A:$A) + 1)
        )
    )
)</f>
        <v>60</v>
      </c>
      <c r="G34" s="7" t="str">
        <f ca="1">VLOOKUP($F34,Name!$A:$B,2,FALSE)</f>
        <v>Augusta</v>
      </c>
      <c r="H34" s="7">
        <f ca="1" xml:space="preserve">
IF($C34 = 1,
    0,
    RANDBETWEEN(5,COUNT('Last name'!$A:$A) + 1)
)</f>
        <v>122</v>
      </c>
      <c r="I34" s="7" t="str">
        <f ca="1" xml:space="preserve">
IF($C34 = 1 + N("Presidente"),
    "de Orléans e Bragança",
    VLOOKUP($H34,'Last name'!$A:$B,2,FALSE) &amp; " " &amp; VLOOKUP(RANDBETWEEN(5,COUNT('Last name'!$A:$A) + 1),'Last name'!$A:$B,2,FALSE)
)</f>
        <v>Martini Braga</v>
      </c>
      <c r="J34" s="7" t="str">
        <f t="shared" ca="1" si="6"/>
        <v>Augusta Martini Braga</v>
      </c>
      <c r="K34" s="7" t="str" cm="1">
        <f t="array" aca="1" ref="K34" ca="1">SHA1HASH($J34)</f>
        <v>25882391b5d7b3474c00e22d45571f1bbe5dbbb6</v>
      </c>
      <c r="L34" s="7" cm="1">
        <f t="array" aca="1" ref="L34" ca="1">INDEX(States!$A:$A,RANDBETWEEN(5,COUNTA(States!$A:$A) + 1),1)</f>
        <v>21</v>
      </c>
      <c r="M34" s="7" t="str">
        <f ca="1">$L34 &amp; "|" &amp; VLOOKUP($L34,States!$A:$B,2,FALSE)</f>
        <v>21|18f454963e4e8ae3fea0597ea98a4e003875820f</v>
      </c>
      <c r="N34" s="7" t="str">
        <f ca="1">VLOOKUP($F34,Name!$A:$C,3,FALSE)</f>
        <v>F</v>
      </c>
      <c r="O34" s="7" t="str">
        <f ca="1">VLOOKUP($N34,Gender!$A:$B,2,FALSE)</f>
        <v>Female</v>
      </c>
      <c r="P34" s="7" t="str" cm="1">
        <f t="array" aca="1" ref="P34" ca="1">INDEX('Marital status'!$A:$A,RANDBETWEEN(5,COUNTA('Marital status'!$A:$A) + 1),1)</f>
        <v>47051393f6bcbf99111ec5d70ba2ebbe11ebccae</v>
      </c>
      <c r="Q34" s="7" t="str">
        <f ca="1">VLOOKUP($P34,'Marital status'!$A:$B,2,FALSE)</f>
        <v xml:space="preserve"> Separated </v>
      </c>
      <c r="R34" s="7">
        <f t="shared" ca="1" si="1"/>
        <v>5</v>
      </c>
      <c r="S34" s="7" t="e">
        <f ca="1">VLOOKUP($R34,Race!$A:$B,2,FALSE)</f>
        <v>#N/A</v>
      </c>
      <c r="T34" s="8">
        <f t="shared" ca="1" si="2"/>
        <v>24824</v>
      </c>
      <c r="U34" s="6">
        <f t="shared" ca="1" si="3"/>
        <v>7</v>
      </c>
      <c r="V34" s="8" t="str">
        <f ca="1">VLOOKUP($U34,Education!$A:$B,2,FALSE)</f>
        <v>Undergraduate degree</v>
      </c>
      <c r="W34" s="7">
        <f ca="1" xml:space="preserve">
  IF(OR($Y34 = 5, $Y34 = 6, $Y34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34" s="7" t="str">
        <f ca="1">VLOOKUP($W34,Department!$A:$B,2,FALSE)</f>
        <v>Operations</v>
      </c>
      <c r="Y34" s="6">
        <f t="shared" ca="1" si="4"/>
        <v>13</v>
      </c>
      <c r="Z34" s="7" t="str">
        <f ca="1">VLOOKUP($Y34,Role!$A:$B,2,FALSE)</f>
        <v>Coordinator</v>
      </c>
      <c r="AA34" s="6" t="str">
        <f t="shared" ca="1" si="5"/>
        <v/>
      </c>
      <c r="AB34" s="7" t="str">
        <f ca="1" xml:space="preserve">
IF($AA34 &lt;&gt; "",
    VLOOKUP($AA34,Level!$A:$B,2,FALSE),
    ""
)</f>
        <v/>
      </c>
      <c r="AC34" s="1">
        <f ca="1" xml:space="preserve">
IF($Y34 = 5 + N("Presidente"),
    27000,
    IF($Y34 = 6 + N("Vice-presidente"),
        23000,
        IF(OR($Y34 = 8, $Y34= 13, $Y34 = 12) + N("Secretária bilíngue ou coordenador ou especialista"),
            8000,
            IF($Y34 = 7 + N("Diretor"),
                15000,
                IF($Y34 = 14 + N("Gerente"),
                    12000,
                    IF($Y34 = 9 + N("Estagiário"),
                        705,
                        IF($Y34 = 10 + N("Trainee"),
                            805,
                            IF($Y34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IF($U34 = 7,
  500,
  IF($U34 = 8,
    1000,
    IF($U34 = 9,
      1500,
      IF($U34 = 10,
        2000,
        0
      )
    )
  )
)
+
N("Adicional no salário por área")
+
IF($W34 = 14 + N("Tecnologia da Informação"),
  120,
  IF($W34 = 16 + N("Vendas"),
    110,
    IF($W34 = 15 + N("Jurídico"),
      100,
      IF(OR($W34 = 8, $W34 = 9, $W34 = 11) + N("Recursos humanos ou comercial ou comunicação e marketing"),
        80,
        0
      )
    )
  )
)
+
N("Adicionando pegadinha")
+
IF(AND($W34 = 16, $U34 = 9, $Y34 = 11, $AA34 = 5) + N("Se for de vendas, com mestrado, analista sênior"),
  IF($R34 = 5,
    100,
    0
  )
  +
  IF($N34 = "M",
    200,
    0
  ),
  0
)</f>
        <v>8500</v>
      </c>
      <c r="AD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$A34  &amp; ", "   &amp;
$C34  &amp; ", "   &amp;
$E34  &amp; ", '"  &amp;
$J34  &amp; "', '" &amp;
$N34  &amp; "', "  &amp;
$R34  &amp; ", '"  &amp;
TEXT($T34,"dd/mm/aaaa")  &amp; "', "   &amp;
$U34  &amp; ", "   &amp;
$W34  &amp; ", "   &amp;
$Y34  &amp; ", "   &amp;
IF($AA34 &lt;&gt; "", $AA34, "NULL")  &amp; ", "   &amp;
$AC34  &amp; ");"</f>
        <v>INSERT INTO bi4all.fac_employees (id_company_fk, id_employee_pk, flg_active, employee_name, id_gender_fk, id_race_fk, birthday, id_schooling_fk, id_department_fk, id_role_fk, id_level_fk, salary) VALUES (6a51143286b03064a49cc2acbee63c09a0682d33, 30, 1, 'Augusta Martini Braga', 'F', 5, '18/12/1967', 7, 10, 13, NULL, 8500);</v>
      </c>
    </row>
    <row r="35" spans="1:30" ht="14.25" customHeight="1" x14ac:dyDescent="0.2">
      <c r="A35" s="7" t="str" cm="1">
        <f t="array" aca="1" ref="A35" ca="1">INDEX(Company!$A:$A,RANDBETWEEN(5,COUNTA(Company!$A:$A) + 1),1)</f>
        <v>6a51143286b03064a49cc2acbee63c09a0682d33</v>
      </c>
      <c r="B35" s="7" t="str">
        <f ca="1">VLOOKUP($A35,Company!$A:$B,2,FALSE)</f>
        <v>ACME Corporation</v>
      </c>
      <c r="C35" s="5">
        <f t="shared" si="0"/>
        <v>31</v>
      </c>
      <c r="D35" s="5" t="str" cm="1">
        <f t="array" ref="D35">SHA1HASH($C35)</f>
        <v>632667547e7cd3e0466547863e1207a8c0c0c549</v>
      </c>
      <c r="E35" s="6">
        <v>1</v>
      </c>
      <c r="F35" s="7">
        <f ca="1">IF($C35 = 1 + N("Presidente"),
    127,
    IF($C35 = 2 + N("Vice-Presidente"),
        72,
        IF($C35 = 3 + N("Secretária bilíngue"),
            13,
            RANDBETWEEN(5,COUNT(Name!$A:$A) + 1)
        )
    )
)</f>
        <v>298</v>
      </c>
      <c r="G35" s="7" t="str">
        <f ca="1">VLOOKUP($F35,Name!$A:$B,2,FALSE)</f>
        <v>Milena</v>
      </c>
      <c r="H35" s="7">
        <f ca="1" xml:space="preserve">
IF($C35 = 1,
    0,
    RANDBETWEEN(5,COUNT('Last name'!$A:$A) + 1)
)</f>
        <v>25</v>
      </c>
      <c r="I35" s="7" t="str">
        <f ca="1" xml:space="preserve">
IF($C35 = 1 + N("Presidente"),
    "de Orléans e Bragança",
    VLOOKUP($H35,'Last name'!$A:$B,2,FALSE) &amp; " " &amp; VLOOKUP(RANDBETWEEN(5,COUNT('Last name'!$A:$A) + 1),'Last name'!$A:$B,2,FALSE)
)</f>
        <v>Auth Dias</v>
      </c>
      <c r="J35" s="7" t="str">
        <f t="shared" ca="1" si="6"/>
        <v>Milena Auth Dias</v>
      </c>
      <c r="K35" s="7" t="str" cm="1">
        <f t="array" aca="1" ref="K35" ca="1">SHA1HASH($J35)</f>
        <v>73e60e7abe8ae3904e243436fd15eb1267d2540c</v>
      </c>
      <c r="L35" s="7" cm="1">
        <f t="array" aca="1" ref="L35" ca="1">INDEX(States!$A:$A,RANDBETWEEN(5,COUNTA(States!$A:$A) + 1),1)</f>
        <v>6</v>
      </c>
      <c r="M35" s="7" t="str">
        <f ca="1">$L35 &amp; "|" &amp; VLOOKUP($L35,States!$A:$B,2,FALSE)</f>
        <v>6|990f6b5f2170b43d022d539b1260b5f1af889998</v>
      </c>
      <c r="N35" s="7" t="str">
        <f ca="1">VLOOKUP($F35,Name!$A:$C,3,FALSE)</f>
        <v>F</v>
      </c>
      <c r="O35" s="7" t="str">
        <f ca="1">VLOOKUP($N35,Gender!$A:$B,2,FALSE)</f>
        <v>Female</v>
      </c>
      <c r="P35" s="7" t="str" cm="1">
        <f t="array" aca="1" ref="P35" ca="1">INDEX('Marital status'!$A:$A,RANDBETWEEN(5,COUNTA('Marital status'!$A:$A) + 1),1)</f>
        <v>ce0b1612aa711b78a720295d271a33894e2b72bf</v>
      </c>
      <c r="Q35" s="7" t="str">
        <f ca="1">VLOOKUP($P35,'Marital status'!$A:$B,2,FALSE)</f>
        <v>single</v>
      </c>
      <c r="R35" s="7">
        <f t="shared" ca="1" si="1"/>
        <v>6</v>
      </c>
      <c r="S35" s="7" t="e">
        <f ca="1">VLOOKUP($R35,Race!$A:$B,2,FALSE)</f>
        <v>#N/A</v>
      </c>
      <c r="T35" s="8">
        <f t="shared" ca="1" si="2"/>
        <v>30573</v>
      </c>
      <c r="U35" s="6">
        <f t="shared" ca="1" si="3"/>
        <v>7</v>
      </c>
      <c r="V35" s="8" t="str">
        <f ca="1">VLOOKUP($U35,Education!$A:$B,2,FALSE)</f>
        <v>Undergraduate degree</v>
      </c>
      <c r="W35" s="7">
        <f ca="1" xml:space="preserve">
  IF(OR($Y35 = 5, $Y35 = 6, $Y35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35" s="7" t="str">
        <f ca="1">VLOOKUP($W35,Department!$A:$B,2,FALSE)</f>
        <v>Communication &amp; Marketing</v>
      </c>
      <c r="Y35" s="6">
        <f t="shared" ca="1" si="4"/>
        <v>13</v>
      </c>
      <c r="Z35" s="7" t="str">
        <f ca="1">VLOOKUP($Y35,Role!$A:$B,2,FALSE)</f>
        <v>Coordinator</v>
      </c>
      <c r="AA35" s="6" t="str">
        <f t="shared" ca="1" si="5"/>
        <v/>
      </c>
      <c r="AB35" s="7" t="str">
        <f ca="1" xml:space="preserve">
IF($AA35 &lt;&gt; "",
    VLOOKUP($AA35,Level!$A:$B,2,FALSE),
    ""
)</f>
        <v/>
      </c>
      <c r="AC35" s="1">
        <f ca="1" xml:space="preserve">
IF($Y35 = 5 + N("Presidente"),
    27000,
    IF($Y35 = 6 + N("Vice-presidente"),
        23000,
        IF(OR($Y35 = 8, $Y35= 13, $Y35 = 12) + N("Secretária bilíngue ou coordenador ou especialista"),
            8000,
            IF($Y35 = 7 + N("Diretor"),
                15000,
                IF($Y35 = 14 + N("Gerente"),
                    12000,
                    IF($Y35 = 9 + N("Estagiário"),
                        705,
                        IF($Y35 = 10 + N("Trainee"),
                            805,
                            IF($Y35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IF($U35 = 7,
  500,
  IF($U35 = 8,
    1000,
    IF($U35 = 9,
      1500,
      IF($U35 = 10,
        2000,
        0
      )
    )
  )
)
+
N("Adicional no salário por área")
+
IF($W35 = 14 + N("Tecnologia da Informação"),
  120,
  IF($W35 = 16 + N("Vendas"),
    110,
    IF($W35 = 15 + N("Jurídico"),
      100,
      IF(OR($W35 = 8, $W35 = 9, $W35 = 11) + N("Recursos humanos ou comercial ou comunicação e marketing"),
        80,
        0
      )
    )
  )
)
+
N("Adicionando pegadinha")
+
IF(AND($W35 = 16, $U35 = 9, $Y35 = 11, $AA35 = 5) + N("Se for de vendas, com mestrado, analista sênior"),
  IF($R35 = 5,
    100,
    0
  )
  +
  IF($N35 = "M",
    200,
    0
  ),
  0
)</f>
        <v>8580</v>
      </c>
      <c r="AD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$A35  &amp; ", "   &amp;
$C35  &amp; ", "   &amp;
$E35  &amp; ", '"  &amp;
$J35  &amp; "', '" &amp;
$N35  &amp; "', "  &amp;
$R35  &amp; ", '"  &amp;
TEXT($T35,"dd/mm/aaaa")  &amp; "', "   &amp;
$U35  &amp; ", "   &amp;
$W35  &amp; ", "   &amp;
$Y35  &amp; ", "   &amp;
IF($AA35 &lt;&gt; "", $AA35, "NULL")  &amp; ", "   &amp;
$AC35  &amp; ");"</f>
        <v>INSERT INTO bi4all.fac_employees (id_company_fk, id_employee_pk, flg_active, employee_name, id_gender_fk, id_race_fk, birthday, id_schooling_fk, id_department_fk, id_role_fk, id_level_fk, salary) VALUES (6a51143286b03064a49cc2acbee63c09a0682d33, 31, 1, 'Milena Auth Dias', 'F', 6, '14/09/1983', 7, 11, 13, NULL, 8580);</v>
      </c>
    </row>
    <row r="36" spans="1:30" ht="14.25" customHeight="1" x14ac:dyDescent="0.2">
      <c r="A36" s="7" t="str" cm="1">
        <f t="array" aca="1" ref="A36" ca="1">INDEX(Company!$A:$A,RANDBETWEEN(5,COUNTA(Company!$A:$A) + 1),1)</f>
        <v>6a51143286b03064a49cc2acbee63c09a0682d33</v>
      </c>
      <c r="B36" s="7" t="str">
        <f ca="1">VLOOKUP($A36,Company!$A:$B,2,FALSE)</f>
        <v>ACME Corporation</v>
      </c>
      <c r="C36" s="5">
        <f t="shared" si="0"/>
        <v>32</v>
      </c>
      <c r="D36" s="5" t="str" cm="1">
        <f t="array" ref="D36">SHA1HASH($C36)</f>
        <v>cb4e5208b4cd87268b208e49452ed6e89a68e0b8</v>
      </c>
      <c r="E36" s="6">
        <v>1</v>
      </c>
      <c r="F36" s="7">
        <f ca="1">IF($C36 = 1 + N("Presidente"),
    127,
    IF($C36 = 2 + N("Vice-Presidente"),
        72,
        IF($C36 = 3 + N("Secretária bilíngue"),
            13,
            RANDBETWEEN(5,COUNT(Name!$A:$A) + 1)
        )
    )
)</f>
        <v>160</v>
      </c>
      <c r="G36" s="7" t="str">
        <f ca="1">VLOOKUP($F36,Name!$A:$B,2,FALSE)</f>
        <v>Hector</v>
      </c>
      <c r="H36" s="7">
        <f ca="1" xml:space="preserve">
IF($C36 = 1,
    0,
    RANDBETWEEN(5,COUNT('Last name'!$A:$A) + 1)
)</f>
        <v>131</v>
      </c>
      <c r="I36" s="7" t="str">
        <f ca="1" xml:space="preserve">
IF($C36 = 1 + N("Presidente"),
    "de Orléans e Bragança",
    VLOOKUP($H36,'Last name'!$A:$B,2,FALSE) &amp; " " &amp; VLOOKUP(RANDBETWEEN(5,COUNT('Last name'!$A:$A) + 1),'Last name'!$A:$B,2,FALSE)
)</f>
        <v>Monti Alvaregna</v>
      </c>
      <c r="J36" s="7" t="str">
        <f t="shared" ca="1" si="6"/>
        <v>Hector Monti Alvaregna</v>
      </c>
      <c r="K36" s="7" t="str" cm="1">
        <f t="array" aca="1" ref="K36" ca="1">SHA1HASH($J36)</f>
        <v>83c24d2ad43ccd951bad86b9f748ac4508c36495</v>
      </c>
      <c r="L36" s="7" cm="1">
        <f t="array" aca="1" ref="L36" ca="1">INDEX(States!$A:$A,RANDBETWEEN(5,COUNTA(States!$A:$A) + 1),1)</f>
        <v>20</v>
      </c>
      <c r="M36" s="7" t="str">
        <f ca="1">$L36 &amp; "|" &amp; VLOOKUP($L36,States!$A:$B,2,FALSE)</f>
        <v>20|c7ee6b7966c56a7149c5002263ee025341a1072b</v>
      </c>
      <c r="N36" s="7" t="str">
        <f ca="1">VLOOKUP($F36,Name!$A:$C,3,FALSE)</f>
        <v>M</v>
      </c>
      <c r="O36" s="7" t="str">
        <f ca="1">VLOOKUP($N36,Gender!$A:$B,2,FALSE)</f>
        <v>Male</v>
      </c>
      <c r="P36" s="7" t="str" cm="1">
        <f t="array" aca="1" ref="P36" ca="1">INDEX('Marital status'!$A:$A,RANDBETWEEN(5,COUNTA('Marital status'!$A:$A) + 1),1)</f>
        <v>ce0b1612aa711b78a720295d271a33894e2b72bf</v>
      </c>
      <c r="Q36" s="7" t="str">
        <f ca="1">VLOOKUP($P36,'Marital status'!$A:$B,2,FALSE)</f>
        <v>single</v>
      </c>
      <c r="R36" s="7">
        <f t="shared" ca="1" si="1"/>
        <v>5</v>
      </c>
      <c r="S36" s="7" t="e">
        <f ca="1">VLOOKUP($R36,Race!$A:$B,2,FALSE)</f>
        <v>#N/A</v>
      </c>
      <c r="T36" s="8">
        <f t="shared" ca="1" si="2"/>
        <v>19003</v>
      </c>
      <c r="U36" s="6">
        <f t="shared" ca="1" si="3"/>
        <v>7</v>
      </c>
      <c r="V36" s="8" t="str">
        <f ca="1">VLOOKUP($U36,Education!$A:$B,2,FALSE)</f>
        <v>Undergraduate degree</v>
      </c>
      <c r="W36" s="7">
        <f ca="1" xml:space="preserve">
  IF(OR($Y36 = 5, $Y36 = 6, $Y36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36" s="7" t="str">
        <f ca="1">VLOOKUP($W36,Department!$A:$B,2,FALSE)</f>
        <v>Controlling</v>
      </c>
      <c r="Y36" s="6">
        <f t="shared" ca="1" si="4"/>
        <v>13</v>
      </c>
      <c r="Z36" s="7" t="str">
        <f ca="1">VLOOKUP($Y36,Role!$A:$B,2,FALSE)</f>
        <v>Coordinator</v>
      </c>
      <c r="AA36" s="6" t="str">
        <f t="shared" ca="1" si="5"/>
        <v/>
      </c>
      <c r="AB36" s="7" t="str">
        <f ca="1" xml:space="preserve">
IF($AA36 &lt;&gt; "",
    VLOOKUP($AA36,Level!$A:$B,2,FALSE),
    ""
)</f>
        <v/>
      </c>
      <c r="AC36" s="1">
        <f ca="1" xml:space="preserve">
IF($Y36 = 5 + N("Presidente"),
    27000,
    IF($Y36 = 6 + N("Vice-presidente"),
        23000,
        IF(OR($Y36 = 8, $Y36= 13, $Y36 = 12) + N("Secretária bilíngue ou coordenador ou especialista"),
            8000,
            IF($Y36 = 7 + N("Diretor"),
                15000,
                IF($Y36 = 14 + N("Gerente"),
                    12000,
                    IF($Y36 = 9 + N("Estagiário"),
                        705,
                        IF($Y36 = 10 + N("Trainee"),
                            805,
                            IF($Y36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IF($U36 = 7,
  500,
  IF($U36 = 8,
    1000,
    IF($U36 = 9,
      1500,
      IF($U36 = 10,
        2000,
        0
      )
    )
  )
)
+
N("Adicional no salário por área")
+
IF($W36 = 14 + N("Tecnologia da Informação"),
  120,
  IF($W36 = 16 + N("Vendas"),
    110,
    IF($W36 = 15 + N("Jurídico"),
      100,
      IF(OR($W36 = 8, $W36 = 9, $W36 = 11) + N("Recursos humanos ou comercial ou comunicação e marketing"),
        80,
        0
      )
    )
  )
)
+
N("Adicionando pegadinha")
+
IF(AND($W36 = 16, $U36 = 9, $Y36 = 11, $AA36 = 5) + N("Se for de vendas, com mestrado, analista sênior"),
  IF($R36 = 5,
    100,
    0
  )
  +
  IF($N36 = "M",
    200,
    0
  ),
  0
)</f>
        <v>8500</v>
      </c>
      <c r="AD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$A36  &amp; ", "   &amp;
$C36  &amp; ", "   &amp;
$E36  &amp; ", '"  &amp;
$J36  &amp; "', '" &amp;
$N36  &amp; "', "  &amp;
$R36  &amp; ", '"  &amp;
TEXT($T36,"dd/mm/aaaa")  &amp; "', "   &amp;
$U36  &amp; ", "   &amp;
$W36  &amp; ", "   &amp;
$Y36  &amp; ", "   &amp;
IF($AA36 &lt;&gt; "", $AA36, "NULL")  &amp; ", "   &amp;
$AC36  &amp; ");"</f>
        <v>INSERT INTO bi4all.fac_employees (id_company_fk, id_employee_pk, flg_active, employee_name, id_gender_fk, id_race_fk, birthday, id_schooling_fk, id_department_fk, id_role_fk, id_level_fk, salary) VALUES (6a51143286b03064a49cc2acbee63c09a0682d33, 32, 1, 'Hector Monti Alvaregna', 'M', 5, '10/01/1952', 7, 12, 13, NULL, 8500);</v>
      </c>
    </row>
    <row r="37" spans="1:30" ht="14.25" customHeight="1" x14ac:dyDescent="0.2">
      <c r="A37" s="7" t="str" cm="1">
        <f t="array" aca="1" ref="A37" ca="1">INDEX(Company!$A:$A,RANDBETWEEN(5,COUNTA(Company!$A:$A) + 1),1)</f>
        <v>6a51143286b03064a49cc2acbee63c09a0682d33</v>
      </c>
      <c r="B37" s="7" t="str">
        <f ca="1">VLOOKUP($A37,Company!$A:$B,2,FALSE)</f>
        <v>ACME Corporation</v>
      </c>
      <c r="C37" s="5">
        <f t="shared" si="0"/>
        <v>33</v>
      </c>
      <c r="D37" s="5" t="str" cm="1">
        <f t="array" ref="D37">SHA1HASH($C37)</f>
        <v>b6692ea5df920cad691c20319a6fffd7a4a766b8</v>
      </c>
      <c r="E37" s="6">
        <v>1</v>
      </c>
      <c r="F37" s="7">
        <f ca="1">IF($C37 = 1 + N("Presidente"),
    127,
    IF($C37 = 2 + N("Vice-Presidente"),
        72,
        IF($C37 = 3 + N("Secretária bilíngue"),
            13,
            RANDBETWEEN(5,COUNT(Name!$A:$A) + 1)
        )
    )
)</f>
        <v>239</v>
      </c>
      <c r="G37" s="7" t="str">
        <f ca="1">VLOOKUP($F37,Name!$A:$B,2,FALSE)</f>
        <v>Lucas Gabriel</v>
      </c>
      <c r="H37" s="7">
        <f ca="1" xml:space="preserve">
IF($C37 = 1,
    0,
    RANDBETWEEN(5,COUNT('Last name'!$A:$A) + 1)
)</f>
        <v>107</v>
      </c>
      <c r="I37" s="7" t="str">
        <f ca="1" xml:space="preserve">
IF($C37 = 1 + N("Presidente"),
    "de Orléans e Bragança",
    VLOOKUP($H37,'Last name'!$A:$B,2,FALSE) &amp; " " &amp; VLOOKUP(RANDBETWEEN(5,COUNT('Last name'!$A:$A) + 1),'Last name'!$A:$B,2,FALSE)
)</f>
        <v>Leite Moura</v>
      </c>
      <c r="J37" s="7" t="str">
        <f t="shared" ca="1" si="6"/>
        <v>Lucas Gabriel Leite Moura</v>
      </c>
      <c r="K37" s="7" t="str" cm="1">
        <f t="array" aca="1" ref="K37" ca="1">SHA1HASH($J37)</f>
        <v>341cb6e3e830edf939d95499c54fd5cce1f6f744</v>
      </c>
      <c r="L37" s="7" cm="1">
        <f t="array" aca="1" ref="L37" ca="1">INDEX(States!$A:$A,RANDBETWEEN(5,COUNTA(States!$A:$A) + 1),1)</f>
        <v>10</v>
      </c>
      <c r="M37" s="7" t="str">
        <f ca="1">$L37 &amp; "|" &amp; VLOOKUP($L37,States!$A:$B,2,FALSE)</f>
        <v>10|fa6e01394cea5decb8157a7e18fa2eeabf35410d</v>
      </c>
      <c r="N37" s="7" t="str">
        <f ca="1">VLOOKUP($F37,Name!$A:$C,3,FALSE)</f>
        <v>M</v>
      </c>
      <c r="O37" s="7" t="str">
        <f ca="1">VLOOKUP($N37,Gender!$A:$B,2,FALSE)</f>
        <v>Male</v>
      </c>
      <c r="P37" s="7" t="str" cm="1">
        <f t="array" aca="1" ref="P37" ca="1">INDEX('Marital status'!$A:$A,RANDBETWEEN(5,COUNTA('Marital status'!$A:$A) + 1),1)</f>
        <v>47051393f6bcbf99111ec5d70ba2ebbe11ebccae</v>
      </c>
      <c r="Q37" s="7" t="str">
        <f ca="1">VLOOKUP($P37,'Marital status'!$A:$B,2,FALSE)</f>
        <v xml:space="preserve"> Separated </v>
      </c>
      <c r="R37" s="7">
        <f t="shared" ca="1" si="1"/>
        <v>5</v>
      </c>
      <c r="S37" s="7" t="e">
        <f ca="1">VLOOKUP($R37,Race!$A:$B,2,FALSE)</f>
        <v>#N/A</v>
      </c>
      <c r="T37" s="8">
        <f t="shared" ca="1" si="2"/>
        <v>25430</v>
      </c>
      <c r="U37" s="6">
        <f t="shared" ca="1" si="3"/>
        <v>7</v>
      </c>
      <c r="V37" s="8" t="str">
        <f ca="1">VLOOKUP($U37,Education!$A:$B,2,FALSE)</f>
        <v>Undergraduate degree</v>
      </c>
      <c r="W37" s="7">
        <f ca="1" xml:space="preserve">
  IF(OR($Y37 = 5, $Y37 = 6, $Y37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37" s="7" t="str">
        <f ca="1">VLOOKUP($W37,Department!$A:$B,2,FALSE)</f>
        <v>Audit</v>
      </c>
      <c r="Y37" s="6">
        <f t="shared" ca="1" si="4"/>
        <v>13</v>
      </c>
      <c r="Z37" s="7" t="str">
        <f ca="1">VLOOKUP($Y37,Role!$A:$B,2,FALSE)</f>
        <v>Coordinator</v>
      </c>
      <c r="AA37" s="6" t="str">
        <f t="shared" ca="1" si="5"/>
        <v/>
      </c>
      <c r="AB37" s="7" t="str">
        <f ca="1" xml:space="preserve">
IF($AA37 &lt;&gt; "",
    VLOOKUP($AA37,Level!$A:$B,2,FALSE),
    ""
)</f>
        <v/>
      </c>
      <c r="AC37" s="1">
        <f ca="1" xml:space="preserve">
IF($Y37 = 5 + N("Presidente"),
    27000,
    IF($Y37 = 6 + N("Vice-presidente"),
        23000,
        IF(OR($Y37 = 8, $Y37= 13, $Y37 = 12) + N("Secretária bilíngue ou coordenador ou especialista"),
            8000,
            IF($Y37 = 7 + N("Diretor"),
                15000,
                IF($Y37 = 14 + N("Gerente"),
                    12000,
                    IF($Y37 = 9 + N("Estagiário"),
                        705,
                        IF($Y37 = 10 + N("Trainee"),
                            805,
                            IF($Y37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IF($U37 = 7,
  500,
  IF($U37 = 8,
    1000,
    IF($U37 = 9,
      1500,
      IF($U37 = 10,
        2000,
        0
      )
    )
  )
)
+
N("Adicional no salário por área")
+
IF($W37 = 14 + N("Tecnologia da Informação"),
  120,
  IF($W37 = 16 + N("Vendas"),
    110,
    IF($W37 = 15 + N("Jurídico"),
      100,
      IF(OR($W37 = 8, $W37 = 9, $W37 = 11) + N("Recursos humanos ou comercial ou comunicação e marketing"),
        80,
        0
      )
    )
  )
)
+
N("Adicionando pegadinha")
+
IF(AND($W37 = 16, $U37 = 9, $Y37 = 11, $AA37 = 5) + N("Se for de vendas, com mestrado, analista sênior"),
  IF($R37 = 5,
    100,
    0
  )
  +
  IF($N37 = "M",
    200,
    0
  ),
  0
)</f>
        <v>8500</v>
      </c>
      <c r="AD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$A37  &amp; ", "   &amp;
$C37  &amp; ", "   &amp;
$E37  &amp; ", '"  &amp;
$J37  &amp; "', '" &amp;
$N37  &amp; "', "  &amp;
$R37  &amp; ", '"  &amp;
TEXT($T37,"dd/mm/aaaa")  &amp; "', "   &amp;
$U37  &amp; ", "   &amp;
$W37  &amp; ", "   &amp;
$Y37  &amp; ", "   &amp;
IF($AA37 &lt;&gt; "", $AA37, "NULL")  &amp; ", "   &amp;
$AC37  &amp; ");"</f>
        <v>INSERT INTO bi4all.fac_employees (id_company_fk, id_employee_pk, flg_active, employee_name, id_gender_fk, id_race_fk, birthday, id_schooling_fk, id_department_fk, id_role_fk, id_level_fk, salary) VALUES (6a51143286b03064a49cc2acbee63c09a0682d33, 33, 1, 'Lucas Gabriel Leite Moura', 'M', 5, '15/08/1969', 7, 13, 13, NULL, 8500);</v>
      </c>
    </row>
    <row r="38" spans="1:30" ht="14.25" customHeight="1" x14ac:dyDescent="0.2">
      <c r="A38" s="7" t="str" cm="1">
        <f t="array" aca="1" ref="A38" ca="1">INDEX(Company!$A:$A,RANDBETWEEN(5,COUNTA(Company!$A:$A) + 1),1)</f>
        <v>6a51143286b03064a49cc2acbee63c09a0682d33</v>
      </c>
      <c r="B38" s="7" t="str">
        <f ca="1">VLOOKUP($A38,Company!$A:$B,2,FALSE)</f>
        <v>ACME Corporation</v>
      </c>
      <c r="C38" s="5">
        <f t="shared" si="0"/>
        <v>34</v>
      </c>
      <c r="D38" s="5" t="str" cm="1">
        <f t="array" ref="D38">SHA1HASH($C38)</f>
        <v>f1f836cb4ea6efb2a0b1b99f41ad8b103eff4b59</v>
      </c>
      <c r="E38" s="6">
        <v>1</v>
      </c>
      <c r="F38" s="7">
        <f ca="1">IF($C38 = 1 + N("Presidente"),
    127,
    IF($C38 = 2 + N("Vice-Presidente"),
        72,
        IF($C38 = 3 + N("Secretária bilíngue"),
            13,
            RANDBETWEEN(5,COUNT(Name!$A:$A) + 1)
        )
    )
)</f>
        <v>186</v>
      </c>
      <c r="G38" s="7" t="str">
        <f ca="1">VLOOKUP($F38,Name!$A:$B,2,FALSE)</f>
        <v>João Gabriel</v>
      </c>
      <c r="H38" s="7">
        <f ca="1" xml:space="preserve">
IF($C38 = 1,
    0,
    RANDBETWEEN(5,COUNT('Last name'!$A:$A) + 1)
)</f>
        <v>146</v>
      </c>
      <c r="I38" s="7" t="str">
        <f ca="1" xml:space="preserve">
IF($C38 = 1 + N("Presidente"),
    "de Orléans e Bragança",
    VLOOKUP($H38,'Last name'!$A:$B,2,FALSE) &amp; " " &amp; VLOOKUP(RANDBETWEEN(5,COUNT('Last name'!$A:$A) + 1),'Last name'!$A:$B,2,FALSE)
)</f>
        <v>Paulista Camargo</v>
      </c>
      <c r="J38" s="7" t="str">
        <f t="shared" ca="1" si="6"/>
        <v>João Gabriel Paulista Camargo</v>
      </c>
      <c r="K38" s="7" t="str" cm="1">
        <f t="array" aca="1" ref="K38" ca="1">SHA1HASH($J38)</f>
        <v>9632cb5a37955ebbf3d630124c9da0c36c7f7d24</v>
      </c>
      <c r="L38" s="7" cm="1">
        <f t="array" aca="1" ref="L38" ca="1">INDEX(States!$A:$A,RANDBETWEEN(5,COUNTA(States!$A:$A) + 1),1)</f>
        <v>21</v>
      </c>
      <c r="M38" s="7" t="str">
        <f ca="1">$L38 &amp; "|" &amp; VLOOKUP($L38,States!$A:$B,2,FALSE)</f>
        <v>21|18f454963e4e8ae3fea0597ea98a4e003875820f</v>
      </c>
      <c r="N38" s="7" t="str">
        <f ca="1">VLOOKUP($F38,Name!$A:$C,3,FALSE)</f>
        <v>M</v>
      </c>
      <c r="O38" s="7" t="str">
        <f ca="1">VLOOKUP($N38,Gender!$A:$B,2,FALSE)</f>
        <v>Male</v>
      </c>
      <c r="P38" s="7" t="str" cm="1">
        <f t="array" aca="1" ref="P38" ca="1">INDEX('Marital status'!$A:$A,RANDBETWEEN(5,COUNTA('Marital status'!$A:$A) + 1),1)</f>
        <v>ce0b1612aa711b78a720295d271a33894e2b72bf</v>
      </c>
      <c r="Q38" s="7" t="str">
        <f ca="1">VLOOKUP($P38,'Marital status'!$A:$B,2,FALSE)</f>
        <v>single</v>
      </c>
      <c r="R38" s="7">
        <f t="shared" ca="1" si="1"/>
        <v>8</v>
      </c>
      <c r="S38" s="7" t="e">
        <f ca="1">VLOOKUP($R38,Race!$A:$B,2,FALSE)</f>
        <v>#N/A</v>
      </c>
      <c r="T38" s="8">
        <f t="shared" ca="1" si="2"/>
        <v>17913</v>
      </c>
      <c r="U38" s="6">
        <f t="shared" ca="1" si="3"/>
        <v>7</v>
      </c>
      <c r="V38" s="8" t="str">
        <f ca="1">VLOOKUP($U38,Education!$A:$B,2,FALSE)</f>
        <v>Undergraduate degree</v>
      </c>
      <c r="W38" s="7">
        <f ca="1" xml:space="preserve">
  IF(OR($Y38 = 5, $Y38 = 6, $Y38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14</v>
      </c>
      <c r="X38" s="7" t="str">
        <f ca="1">VLOOKUP($W38,Department!$A:$B,2,FALSE)</f>
        <v>Information Technology</v>
      </c>
      <c r="Y38" s="6">
        <f t="shared" ca="1" si="4"/>
        <v>13</v>
      </c>
      <c r="Z38" s="7" t="str">
        <f ca="1">VLOOKUP($Y38,Role!$A:$B,2,FALSE)</f>
        <v>Coordinator</v>
      </c>
      <c r="AA38" s="6" t="str">
        <f t="shared" ca="1" si="5"/>
        <v/>
      </c>
      <c r="AB38" s="7" t="str">
        <f ca="1" xml:space="preserve">
IF($AA38 &lt;&gt; "",
    VLOOKUP($AA38,Level!$A:$B,2,FALSE),
    ""
)</f>
        <v/>
      </c>
      <c r="AC38" s="1">
        <f ca="1" xml:space="preserve">
IF($Y38 = 5 + N("Presidente"),
    27000,
    IF($Y38 = 6 + N("Vice-presidente"),
        23000,
        IF(OR($Y38 = 8, $Y38= 13, $Y38 = 12) + N("Secretária bilíngue ou coordenador ou especialista"),
            8000,
            IF($Y38 = 7 + N("Diretor"),
                15000,
                IF($Y38 = 14 + N("Gerente"),
                    12000,
                    IF($Y38 = 9 + N("Estagiário"),
                        705,
                        IF($Y38 = 10 + N("Trainee"),
                            805,
                            IF($Y38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IF($U38 = 7,
  500,
  IF($U38 = 8,
    1000,
    IF($U38 = 9,
      1500,
      IF($U38 = 10,
        2000,
        0
      )
    )
  )
)
+
N("Adicional no salário por área")
+
IF($W38 = 14 + N("Tecnologia da Informação"),
  120,
  IF($W38 = 16 + N("Vendas"),
    110,
    IF($W38 = 15 + N("Jurídico"),
      100,
      IF(OR($W38 = 8, $W38 = 9, $W38 = 11) + N("Recursos humanos ou comercial ou comunicação e marketing"),
        80,
        0
      )
    )
  )
)
+
N("Adicionando pegadinha")
+
IF(AND($W38 = 16, $U38 = 9, $Y38 = 11, $AA38 = 5) + N("Se for de vendas, com mestrado, analista sênior"),
  IF($R38 = 5,
    100,
    0
  )
  +
  IF($N38 = "M",
    200,
    0
  ),
  0
)</f>
        <v>8620</v>
      </c>
      <c r="AD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$A38  &amp; ", "   &amp;
$C38  &amp; ", "   &amp;
$E38  &amp; ", '"  &amp;
$J38  &amp; "', '" &amp;
$N38  &amp; "', "  &amp;
$R38  &amp; ", '"  &amp;
TEXT($T38,"dd/mm/aaaa")  &amp; "', "   &amp;
$U38  &amp; ", "   &amp;
$W38  &amp; ", "   &amp;
$Y38  &amp; ", "   &amp;
IF($AA38 &lt;&gt; "", $AA38, "NULL")  &amp; ", "   &amp;
$AC38  &amp; ");"</f>
        <v>INSERT INTO bi4all.fac_employees (id_company_fk, id_employee_pk, flg_active, employee_name, id_gender_fk, id_race_fk, birthday, id_schooling_fk, id_department_fk, id_role_fk, id_level_fk, salary) VALUES (6a51143286b03064a49cc2acbee63c09a0682d33, 34, 1, 'João Gabriel Paulista Camargo', 'M', 8, '15/01/1949', 7, 14, 13, NULL, 8620);</v>
      </c>
    </row>
    <row r="39" spans="1:30" ht="14.25" customHeight="1" x14ac:dyDescent="0.2">
      <c r="A39" s="7" t="str" cm="1">
        <f t="array" aca="1" ref="A39" ca="1">INDEX(Company!$A:$A,RANDBETWEEN(5,COUNTA(Company!$A:$A) + 1),1)</f>
        <v>6a51143286b03064a49cc2acbee63c09a0682d33</v>
      </c>
      <c r="B39" s="7" t="str">
        <f ca="1">VLOOKUP($A39,Company!$A:$B,2,FALSE)</f>
        <v>ACME Corporation</v>
      </c>
      <c r="C39" s="5">
        <f t="shared" si="0"/>
        <v>35</v>
      </c>
      <c r="D39" s="5" t="str" cm="1">
        <f t="array" ref="D39">SHA1HASH($C39)</f>
        <v>972a67c48192728a34979d9a35164c1295401b71</v>
      </c>
      <c r="E39" s="6">
        <v>1</v>
      </c>
      <c r="F39" s="7">
        <f ca="1">IF($C39 = 1 + N("Presidente"),
    127,
    IF($C39 = 2 + N("Vice-Presidente"),
        72,
        IF($C39 = 3 + N("Secretária bilíngue"),
            13,
            RANDBETWEEN(5,COUNT(Name!$A:$A) + 1)
        )
    )
)</f>
        <v>36</v>
      </c>
      <c r="G39" s="7" t="str">
        <f ca="1">VLOOKUP($F39,Name!$A:$B,2,FALSE)</f>
        <v>Ana Sophia</v>
      </c>
      <c r="H39" s="7">
        <f ca="1" xml:space="preserve">
IF($C39 = 1,
    0,
    RANDBETWEEN(5,COUNT('Last name'!$A:$A) + 1)
)</f>
        <v>105</v>
      </c>
      <c r="I39" s="7" t="str">
        <f ca="1" xml:space="preserve">
IF($C39 = 1 + N("Presidente"),
    "de Orléans e Bragança",
    VLOOKUP($H39,'Last name'!$A:$B,2,FALSE) &amp; " " &amp; VLOOKUP(RANDBETWEEN(5,COUNT('Last name'!$A:$A) + 1),'Last name'!$A:$B,2,FALSE)
)</f>
        <v>Junqueira Bianchi</v>
      </c>
      <c r="J39" s="7" t="str">
        <f t="shared" ca="1" si="6"/>
        <v>Ana Sophia Junqueira Bianchi</v>
      </c>
      <c r="K39" s="7" t="str" cm="1">
        <f t="array" aca="1" ref="K39" ca="1">SHA1HASH($J39)</f>
        <v>65d3115c01f13afd1cf204bb27f4d6f62ba02b9b</v>
      </c>
      <c r="L39" s="7" cm="1">
        <f t="array" aca="1" ref="L39" ca="1">INDEX(States!$A:$A,RANDBETWEEN(5,COUNTA(States!$A:$A) + 1),1)</f>
        <v>13</v>
      </c>
      <c r="M39" s="7" t="str">
        <f ca="1">$L39 &amp; "|" &amp; VLOOKUP($L39,States!$A:$B,2,FALSE)</f>
        <v>13|6c05c76e5be517ed7b1a09bc941ed381b630f0fd</v>
      </c>
      <c r="N39" s="7" t="str">
        <f ca="1">VLOOKUP($F39,Name!$A:$C,3,FALSE)</f>
        <v>F</v>
      </c>
      <c r="O39" s="7" t="str">
        <f ca="1">VLOOKUP($N39,Gender!$A:$B,2,FALSE)</f>
        <v>Female</v>
      </c>
      <c r="P39" s="7" t="str" cm="1">
        <f t="array" aca="1" ref="P39" ca="1">INDEX('Marital status'!$A:$A,RANDBETWEEN(5,COUNTA('Marital status'!$A:$A) + 1),1)</f>
        <v>3266897012b6dcc5723033bc25891bf99efcff6f</v>
      </c>
      <c r="Q39" s="7" t="str">
        <f ca="1">VLOOKUP($P39,'Marital status'!$A:$B,2,FALSE)</f>
        <v>MarrieD</v>
      </c>
      <c r="R39" s="7">
        <f t="shared" ca="1" si="1"/>
        <v>5</v>
      </c>
      <c r="S39" s="7" t="e">
        <f ca="1">VLOOKUP($R39,Race!$A:$B,2,FALSE)</f>
        <v>#N/A</v>
      </c>
      <c r="T39" s="8">
        <f t="shared" ca="1" si="2"/>
        <v>21164</v>
      </c>
      <c r="U39" s="6">
        <f t="shared" ca="1" si="3"/>
        <v>8</v>
      </c>
      <c r="V39" s="8" t="str">
        <f ca="1">VLOOKUP($U39,Education!$A:$B,2,FALSE)</f>
        <v>Graduate school</v>
      </c>
      <c r="W39" s="7">
        <f ca="1" xml:space="preserve">
  IF(OR($Y39 = 5, $Y39 = 6, $Y39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15</v>
      </c>
      <c r="X39" s="7" t="str">
        <f ca="1">VLOOKUP($W39,Department!$A:$B,2,FALSE)</f>
        <v>Juridical</v>
      </c>
      <c r="Y39" s="6">
        <f t="shared" ca="1" si="4"/>
        <v>13</v>
      </c>
      <c r="Z39" s="7" t="str">
        <f ca="1">VLOOKUP($Y39,Role!$A:$B,2,FALSE)</f>
        <v>Coordinator</v>
      </c>
      <c r="AA39" s="6" t="str">
        <f t="shared" ca="1" si="5"/>
        <v/>
      </c>
      <c r="AB39" s="7" t="str">
        <f ca="1" xml:space="preserve">
IF($AA39 &lt;&gt; "",
    VLOOKUP($AA39,Level!$A:$B,2,FALSE),
    ""
)</f>
        <v/>
      </c>
      <c r="AC39" s="1">
        <f ca="1" xml:space="preserve">
IF($Y39 = 5 + N("Presidente"),
    27000,
    IF($Y39 = 6 + N("Vice-presidente"),
        23000,
        IF(OR($Y39 = 8, $Y39= 13, $Y39 = 12) + N("Secretária bilíngue ou coordenador ou especialista"),
            8000,
            IF($Y39 = 7 + N("Diretor"),
                15000,
                IF($Y39 = 14 + N("Gerente"),
                    12000,
                    IF($Y39 = 9 + N("Estagiário"),
                        705,
                        IF($Y39 = 10 + N("Trainee"),
                            805,
                            IF($Y39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IF($U39 = 7,
  500,
  IF($U39 = 8,
    1000,
    IF($U39 = 9,
      1500,
      IF($U39 = 10,
        2000,
        0
      )
    )
  )
)
+
N("Adicional no salário por área")
+
IF($W39 = 14 + N("Tecnologia da Informação"),
  120,
  IF($W39 = 16 + N("Vendas"),
    110,
    IF($W39 = 15 + N("Jurídico"),
      100,
      IF(OR($W39 = 8, $W39 = 9, $W39 = 11) + N("Recursos humanos ou comercial ou comunicação e marketing"),
        80,
        0
      )
    )
  )
)
+
N("Adicionando pegadinha")
+
IF(AND($W39 = 16, $U39 = 9, $Y39 = 11, $AA39 = 5) + N("Se for de vendas, com mestrado, analista sênior"),
  IF($R39 = 5,
    100,
    0
  )
  +
  IF($N39 = "M",
    200,
    0
  ),
  0
)</f>
        <v>9100</v>
      </c>
      <c r="AD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$A39  &amp; ", "   &amp;
$C39  &amp; ", "   &amp;
$E39  &amp; ", '"  &amp;
$J39  &amp; "', '" &amp;
$N39  &amp; "', "  &amp;
$R39  &amp; ", '"  &amp;
TEXT($T39,"dd/mm/aaaa")  &amp; "', "   &amp;
$U39  &amp; ", "   &amp;
$W39  &amp; ", "   &amp;
$Y39  &amp; ", "   &amp;
IF($AA39 &lt;&gt; "", $AA39, "NULL")  &amp; ", "   &amp;
$AC39  &amp; ");"</f>
        <v>INSERT INTO bi4all.fac_employees (id_company_fk, id_employee_pk, flg_active, employee_name, id_gender_fk, id_race_fk, birthday, id_schooling_fk, id_department_fk, id_role_fk, id_level_fk, salary) VALUES (6a51143286b03064a49cc2acbee63c09a0682d33, 35, 1, 'Ana Sophia Junqueira Bianchi', 'F', 5, '10/12/1957', 8, 15, 13, NULL, 9100);</v>
      </c>
    </row>
    <row r="40" spans="1:30" ht="14.25" customHeight="1" x14ac:dyDescent="0.2">
      <c r="A40" s="7" t="str" cm="1">
        <f t="array" aca="1" ref="A40" ca="1">INDEX(Company!$A:$A,RANDBETWEEN(5,COUNTA(Company!$A:$A) + 1),1)</f>
        <v>6a51143286b03064a49cc2acbee63c09a0682d33</v>
      </c>
      <c r="B40" s="7" t="str">
        <f ca="1">VLOOKUP($A40,Company!$A:$B,2,FALSE)</f>
        <v>ACME Corporation</v>
      </c>
      <c r="C40" s="5">
        <f t="shared" si="0"/>
        <v>36</v>
      </c>
      <c r="D40" s="5" t="str" cm="1">
        <f t="array" ref="D40">SHA1HASH($C40)</f>
        <v>fc074d501302eb2b93e2554793fcaf50b3bf7291</v>
      </c>
      <c r="E40" s="6">
        <v>1</v>
      </c>
      <c r="F40" s="7">
        <f ca="1">IF($C40 = 1 + N("Presidente"),
    127,
    IF($C40 = 2 + N("Vice-Presidente"),
        72,
        IF($C40 = 3 + N("Secretária bilíngue"),
            13,
            RANDBETWEEN(5,COUNT(Name!$A:$A) + 1)
        )
    )
)</f>
        <v>362</v>
      </c>
      <c r="G40" s="7" t="str">
        <f ca="1">VLOOKUP($F40,Name!$A:$B,2,FALSE)</f>
        <v>Wilian</v>
      </c>
      <c r="H40" s="7">
        <f ca="1" xml:space="preserve">
IF($C40 = 1,
    0,
    RANDBETWEEN(5,COUNT('Last name'!$A:$A) + 1)
)</f>
        <v>40</v>
      </c>
      <c r="I40" s="7" t="str">
        <f ca="1" xml:space="preserve">
IF($C40 = 1 + N("Presidente"),
    "de Orléans e Bragança",
    VLOOKUP($H40,'Last name'!$A:$B,2,FALSE) &amp; " " &amp; VLOOKUP(RANDBETWEEN(5,COUNT('Last name'!$A:$A) + 1),'Last name'!$A:$B,2,FALSE)
)</f>
        <v>Bicalho Teixeira</v>
      </c>
      <c r="J40" s="7" t="str">
        <f t="shared" ca="1" si="6"/>
        <v>Wilian Bicalho Teixeira</v>
      </c>
      <c r="K40" s="7" t="str" cm="1">
        <f t="array" aca="1" ref="K40" ca="1">SHA1HASH($J40)</f>
        <v>0a6a30a3d9f9b3dc3fb8de227e29c38dba827d98</v>
      </c>
      <c r="L40" s="7" cm="1">
        <f t="array" aca="1" ref="L40" ca="1">INDEX(States!$A:$A,RANDBETWEEN(5,COUNTA(States!$A:$A) + 1),1)</f>
        <v>20</v>
      </c>
      <c r="M40" s="7" t="str">
        <f ca="1">$L40 &amp; "|" &amp; VLOOKUP($L40,States!$A:$B,2,FALSE)</f>
        <v>20|c7ee6b7966c56a7149c5002263ee025341a1072b</v>
      </c>
      <c r="N40" s="7" t="str">
        <f ca="1">VLOOKUP($F40,Name!$A:$C,3,FALSE)</f>
        <v>M</v>
      </c>
      <c r="O40" s="7" t="str">
        <f ca="1">VLOOKUP($N40,Gender!$A:$B,2,FALSE)</f>
        <v>Male</v>
      </c>
      <c r="P40" s="7" t="str" cm="1">
        <f t="array" aca="1" ref="P40" ca="1">INDEX('Marital status'!$A:$A,RANDBETWEEN(5,COUNTA('Marital status'!$A:$A) + 1),1)</f>
        <v>3266897012b6dcc5723033bc25891bf99efcff6f</v>
      </c>
      <c r="Q40" s="7" t="str">
        <f ca="1">VLOOKUP($P40,'Marital status'!$A:$B,2,FALSE)</f>
        <v>MarrieD</v>
      </c>
      <c r="R40" s="7">
        <f t="shared" ca="1" si="1"/>
        <v>5</v>
      </c>
      <c r="S40" s="7" t="e">
        <f ca="1">VLOOKUP($R40,Race!$A:$B,2,FALSE)</f>
        <v>#N/A</v>
      </c>
      <c r="T40" s="8">
        <f t="shared" ca="1" si="2"/>
        <v>18807</v>
      </c>
      <c r="U40" s="6">
        <f t="shared" ca="1" si="3"/>
        <v>7</v>
      </c>
      <c r="V40" s="8" t="str">
        <f ca="1">VLOOKUP($U40,Education!$A:$B,2,FALSE)</f>
        <v>Undergraduate degree</v>
      </c>
      <c r="W40" s="7">
        <f ca="1" xml:space="preserve">
  IF(OR($Y40 = 5, $Y40 = 6, $Y40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16</v>
      </c>
      <c r="X40" s="7" t="str">
        <f ca="1">VLOOKUP($W40,Department!$A:$B,2,FALSE)</f>
        <v>Sales</v>
      </c>
      <c r="Y40" s="6">
        <f t="shared" ca="1" si="4"/>
        <v>13</v>
      </c>
      <c r="Z40" s="7" t="str">
        <f ca="1">VLOOKUP($Y40,Role!$A:$B,2,FALSE)</f>
        <v>Coordinator</v>
      </c>
      <c r="AA40" s="6" t="str">
        <f t="shared" ca="1" si="5"/>
        <v/>
      </c>
      <c r="AB40" s="7" t="str">
        <f ca="1" xml:space="preserve">
IF($AA40 &lt;&gt; "",
    VLOOKUP($AA40,Level!$A:$B,2,FALSE),
    ""
)</f>
        <v/>
      </c>
      <c r="AC40" s="1">
        <f ca="1" xml:space="preserve">
IF($Y40 = 5 + N("Presidente"),
    27000,
    IF($Y40 = 6 + N("Vice-presidente"),
        23000,
        IF(OR($Y40 = 8, $Y40= 13, $Y40 = 12) + N("Secretária bilíngue ou coordenador ou especialista"),
            8000,
            IF($Y40 = 7 + N("Diretor"),
                15000,
                IF($Y40 = 14 + N("Gerente"),
                    12000,
                    IF($Y40 = 9 + N("Estagiário"),
                        705,
                        IF($Y40 = 10 + N("Trainee"),
                            805,
                            IF($Y40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IF($U40 = 7,
  500,
  IF($U40 = 8,
    1000,
    IF($U40 = 9,
      1500,
      IF($U40 = 10,
        2000,
        0
      )
    )
  )
)
+
N("Adicional no salário por área")
+
IF($W40 = 14 + N("Tecnologia da Informação"),
  120,
  IF($W40 = 16 + N("Vendas"),
    110,
    IF($W40 = 15 + N("Jurídico"),
      100,
      IF(OR($W40 = 8, $W40 = 9, $W40 = 11) + N("Recursos humanos ou comercial ou comunicação e marketing"),
        80,
        0
      )
    )
  )
)
+
N("Adicionando pegadinha")
+
IF(AND($W40 = 16, $U40 = 9, $Y40 = 11, $AA40 = 5) + N("Se for de vendas, com mestrado, analista sênior"),
  IF($R40 = 5,
    100,
    0
  )
  +
  IF($N40 = "M",
    200,
    0
  ),
  0
)</f>
        <v>8610</v>
      </c>
      <c r="AD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$A40  &amp; ", "   &amp;
$C40  &amp; ", "   &amp;
$E40  &amp; ", '"  &amp;
$J40  &amp; "', '" &amp;
$N40  &amp; "', "  &amp;
$R40  &amp; ", '"  &amp;
TEXT($T40,"dd/mm/aaaa")  &amp; "', "   &amp;
$U40  &amp; ", "   &amp;
$W40  &amp; ", "   &amp;
$Y40  &amp; ", "   &amp;
IF($AA40 &lt;&gt; "", $AA40, "NULL")  &amp; ", "   &amp;
$AC40  &amp; ");"</f>
        <v>INSERT INTO bi4all.fac_employees (id_company_fk, id_employee_pk, flg_active, employee_name, id_gender_fk, id_race_fk, birthday, id_schooling_fk, id_department_fk, id_role_fk, id_level_fk, salary) VALUES (6a51143286b03064a49cc2acbee63c09a0682d33, 36, 1, 'Wilian Bicalho Teixeira', 'M', 5, '28/06/1951', 7, 16, 13, NULL, 8610);</v>
      </c>
    </row>
    <row r="41" spans="1:30" ht="14.25" customHeight="1" x14ac:dyDescent="0.2">
      <c r="A41" s="7" t="str" cm="1">
        <f t="array" aca="1" ref="A41" ca="1">INDEX(Company!$A:$A,RANDBETWEEN(5,COUNTA(Company!$A:$A) + 1),1)</f>
        <v>6a51143286b03064a49cc2acbee63c09a0682d33</v>
      </c>
      <c r="B41" s="7" t="str">
        <f ca="1">VLOOKUP($A41,Company!$A:$B,2,FALSE)</f>
        <v>ACME Corporation</v>
      </c>
      <c r="C41" s="5">
        <f t="shared" si="0"/>
        <v>37</v>
      </c>
      <c r="D41" s="5" t="str" cm="1">
        <f t="array" ref="D41">SHA1HASH($C41)</f>
        <v>cb7a1d775e800fd1ee4049f7dca9e041eb9ba083</v>
      </c>
      <c r="E41" s="6">
        <v>1</v>
      </c>
      <c r="F41" s="7">
        <f ca="1">IF($C41 = 1 + N("Presidente"),
    127,
    IF($C41 = 2 + N("Vice-Presidente"),
        72,
        IF($C41 = 3 + N("Secretária bilíngue"),
            13,
            RANDBETWEEN(5,COUNT(Name!$A:$A) + 1)
        )
    )
)</f>
        <v>187</v>
      </c>
      <c r="G41" s="7" t="str">
        <f ca="1">VLOOKUP($F41,Name!$A:$B,2,FALSE)</f>
        <v>João Guilherme</v>
      </c>
      <c r="H41" s="7">
        <f ca="1" xml:space="preserve">
IF($C41 = 1,
    0,
    RANDBETWEEN(5,COUNT('Last name'!$A:$A) + 1)
)</f>
        <v>39</v>
      </c>
      <c r="I41" s="7" t="str">
        <f ca="1" xml:space="preserve">
IF($C41 = 1 + N("Presidente"),
    "de Orléans e Bragança",
    VLOOKUP($H41,'Last name'!$A:$B,2,FALSE) &amp; " " &amp; VLOOKUP(RANDBETWEEN(5,COUNT('Last name'!$A:$A) + 1),'Last name'!$A:$B,2,FALSE)
)</f>
        <v>Bianchi Simões</v>
      </c>
      <c r="J41" s="7" t="str">
        <f t="shared" ca="1" si="6"/>
        <v>João Guilherme Bianchi Simões</v>
      </c>
      <c r="K41" s="7" t="str" cm="1">
        <f t="array" aca="1" ref="K41" ca="1">SHA1HASH($J41)</f>
        <v>8dd96727072e712a4c46fe793b66f2a4c76216f8</v>
      </c>
      <c r="L41" s="7" cm="1">
        <f t="array" aca="1" ref="L41" ca="1">INDEX(States!$A:$A,RANDBETWEEN(5,COUNTA(States!$A:$A) + 1),1)</f>
        <v>20</v>
      </c>
      <c r="M41" s="7" t="str">
        <f ca="1">$L41 &amp; "|" &amp; VLOOKUP($L41,States!$A:$B,2,FALSE)</f>
        <v>20|c7ee6b7966c56a7149c5002263ee025341a1072b</v>
      </c>
      <c r="N41" s="7" t="str">
        <f ca="1">VLOOKUP($F41,Name!$A:$C,3,FALSE)</f>
        <v>M</v>
      </c>
      <c r="O41" s="7" t="str">
        <f ca="1">VLOOKUP($N41,Gender!$A:$B,2,FALSE)</f>
        <v>Male</v>
      </c>
      <c r="P41" s="7" t="str" cm="1">
        <f t="array" aca="1" ref="P41" ca="1">INDEX('Marital status'!$A:$A,RANDBETWEEN(5,COUNTA('Marital status'!$A:$A) + 1),1)</f>
        <v>47051393f6bcbf99111ec5d70ba2ebbe11ebccae</v>
      </c>
      <c r="Q41" s="7" t="str">
        <f ca="1">VLOOKUP($P41,'Marital status'!$A:$B,2,FALSE)</f>
        <v xml:space="preserve"> Separated </v>
      </c>
      <c r="R41" s="7">
        <f t="shared" ca="1" si="1"/>
        <v>5</v>
      </c>
      <c r="S41" s="7" t="e">
        <f ca="1">VLOOKUP($R41,Race!$A:$B,2,FALSE)</f>
        <v>#N/A</v>
      </c>
      <c r="T41" s="8">
        <f t="shared" ca="1" si="2"/>
        <v>26732</v>
      </c>
      <c r="U41" s="6">
        <f t="shared" ca="1" si="3"/>
        <v>8</v>
      </c>
      <c r="V41" s="8" t="str">
        <f ca="1">VLOOKUP($U41,Education!$A:$B,2,FALSE)</f>
        <v>Graduate school</v>
      </c>
      <c r="W41" s="7">
        <f ca="1" xml:space="preserve">
  IF(OR($Y41 = 5, $Y41 = 6, $Y41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41" s="7" t="str">
        <f ca="1">VLOOKUP($W41,Department!$A:$B,2,FALSE)</f>
        <v>Administration</v>
      </c>
      <c r="Y41" s="6">
        <f t="shared" ca="1" si="4"/>
        <v>12</v>
      </c>
      <c r="Z41" s="7" t="str">
        <f ca="1">VLOOKUP($Y41,Role!$A:$B,2,FALSE)</f>
        <v>Specialist</v>
      </c>
      <c r="AA41" s="6" t="str">
        <f t="shared" ca="1" si="5"/>
        <v/>
      </c>
      <c r="AB41" s="7" t="str">
        <f ca="1" xml:space="preserve">
IF($AA41 &lt;&gt; "",
    VLOOKUP($AA41,Level!$A:$B,2,FALSE),
    ""
)</f>
        <v/>
      </c>
      <c r="AC41" s="1">
        <f ca="1" xml:space="preserve">
IF($Y41 = 5 + N("Presidente"),
    27000,
    IF($Y41 = 6 + N("Vice-presidente"),
        23000,
        IF(OR($Y41 = 8, $Y41= 13, $Y41 = 12) + N("Secretária bilíngue ou coordenador ou especialista"),
            8000,
            IF($Y41 = 7 + N("Diretor"),
                15000,
                IF($Y41 = 14 + N("Gerente"),
                    12000,
                    IF($Y41 = 9 + N("Estagiário"),
                        705,
                        IF($Y41 = 10 + N("Trainee"),
                            805,
                            IF($Y41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IF($U41 = 7,
  500,
  IF($U41 = 8,
    1000,
    IF($U41 = 9,
      1500,
      IF($U41 = 10,
        2000,
        0
      )
    )
  )
)
+
N("Adicional no salário por área")
+
IF($W41 = 14 + N("Tecnologia da Informação"),
  120,
  IF($W41 = 16 + N("Vendas"),
    110,
    IF($W41 = 15 + N("Jurídico"),
      100,
      IF(OR($W41 = 8, $W41 = 9, $W41 = 11) + N("Recursos humanos ou comercial ou comunicação e marketing"),
        80,
        0
      )
    )
  )
)
+
N("Adicionando pegadinha")
+
IF(AND($W41 = 16, $U41 = 9, $Y41 = 11, $AA41 = 5) + N("Se for de vendas, com mestrado, analista sênior"),
  IF($R41 = 5,
    100,
    0
  )
  +
  IF($N41 = "M",
    200,
    0
  ),
  0
)</f>
        <v>9000</v>
      </c>
      <c r="AD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$A41  &amp; ", "   &amp;
$C41  &amp; ", "   &amp;
$E41  &amp; ", '"  &amp;
$J41  &amp; "', '" &amp;
$N41  &amp; "', "  &amp;
$R41  &amp; ", '"  &amp;
TEXT($T41,"dd/mm/aaaa")  &amp; "', "   &amp;
$U41  &amp; ", "   &amp;
$W41  &amp; ", "   &amp;
$Y41  &amp; ", "   &amp;
IF($AA41 &lt;&gt; "", $AA41, "NULL")  &amp; ", "   &amp;
$AC41  &amp; ");"</f>
        <v>INSERT INTO bi4all.fac_employees (id_company_fk, id_employee_pk, flg_active, employee_name, id_gender_fk, id_race_fk, birthday, id_schooling_fk, id_department_fk, id_role_fk, id_level_fk, salary) VALUES (6a51143286b03064a49cc2acbee63c09a0682d33, 37, 1, 'João Guilherme Bianchi Simões', 'M', 5, '09/03/1973', 8, 6, 12, NULL, 9000);</v>
      </c>
    </row>
    <row r="42" spans="1:30" ht="14.25" customHeight="1" x14ac:dyDescent="0.2">
      <c r="A42" s="7" t="str" cm="1">
        <f t="array" aca="1" ref="A42" ca="1">INDEX(Company!$A:$A,RANDBETWEEN(5,COUNTA(Company!$A:$A) + 1),1)</f>
        <v>6a51143286b03064a49cc2acbee63c09a0682d33</v>
      </c>
      <c r="B42" s="7" t="str">
        <f ca="1">VLOOKUP($A42,Company!$A:$B,2,FALSE)</f>
        <v>ACME Corporation</v>
      </c>
      <c r="C42" s="5">
        <f t="shared" si="0"/>
        <v>38</v>
      </c>
      <c r="D42" s="5" t="str" cm="1">
        <f t="array" ref="D42">SHA1HASH($C42)</f>
        <v>5b384ce32d8cdef02bc3a139d4cac0a22bb029e8</v>
      </c>
      <c r="E42" s="6">
        <v>1</v>
      </c>
      <c r="F42" s="7">
        <f ca="1">IF($C42 = 1 + N("Presidente"),
    127,
    IF($C42 = 2 + N("Vice-Presidente"),
        72,
        IF($C42 = 3 + N("Secretária bilíngue"),
            13,
            RANDBETWEEN(5,COUNT(Name!$A:$A) + 1)
        )
    )
)</f>
        <v>328</v>
      </c>
      <c r="G42" s="7" t="str">
        <f ca="1">VLOOKUP($F42,Name!$A:$B,2,FALSE)</f>
        <v>Raul</v>
      </c>
      <c r="H42" s="7">
        <f ca="1" xml:space="preserve">
IF($C42 = 1,
    0,
    RANDBETWEEN(5,COUNT('Last name'!$A:$A) + 1)
)</f>
        <v>46</v>
      </c>
      <c r="I42" s="7" t="str">
        <f ca="1" xml:space="preserve">
IF($C42 = 1 + N("Presidente"),
    "de Orléans e Bragança",
    VLOOKUP($H42,'Last name'!$A:$B,2,FALSE) &amp; " " &amp; VLOOKUP(RANDBETWEEN(5,COUNT('Last name'!$A:$A) + 1),'Last name'!$A:$B,2,FALSE)
)</f>
        <v>Bragança Giordano</v>
      </c>
      <c r="J42" s="7" t="str">
        <f t="shared" ca="1" si="6"/>
        <v>Raul Bragança Giordano</v>
      </c>
      <c r="K42" s="7" t="str" cm="1">
        <f t="array" aca="1" ref="K42" ca="1">SHA1HASH($J42)</f>
        <v>005541ce0500cb46cdd400be088c67ebab09c9f6</v>
      </c>
      <c r="L42" s="7" cm="1">
        <f t="array" aca="1" ref="L42" ca="1">INDEX(States!$A:$A,RANDBETWEEN(5,COUNTA(States!$A:$A) + 1),1)</f>
        <v>22</v>
      </c>
      <c r="M42" s="7" t="str">
        <f ca="1">$L42 &amp; "|" &amp; VLOOKUP($L42,States!$A:$B,2,FALSE)</f>
        <v>22|04a99b2b0b78076f0a06c2d7695137915b2933a5</v>
      </c>
      <c r="N42" s="7" t="str">
        <f ca="1">VLOOKUP($F42,Name!$A:$C,3,FALSE)</f>
        <v>M</v>
      </c>
      <c r="O42" s="7" t="str">
        <f ca="1">VLOOKUP($N42,Gender!$A:$B,2,FALSE)</f>
        <v>Male</v>
      </c>
      <c r="P42" s="7" t="str" cm="1">
        <f t="array" aca="1" ref="P42" ca="1">INDEX('Marital status'!$A:$A,RANDBETWEEN(5,COUNTA('Marital status'!$A:$A) + 1),1)</f>
        <v>3266897012b6dcc5723033bc25891bf99efcff6f</v>
      </c>
      <c r="Q42" s="7" t="str">
        <f ca="1">VLOOKUP($P42,'Marital status'!$A:$B,2,FALSE)</f>
        <v>MarrieD</v>
      </c>
      <c r="R42" s="7">
        <f t="shared" ca="1" si="1"/>
        <v>6</v>
      </c>
      <c r="S42" s="7" t="e">
        <f ca="1">VLOOKUP($R42,Race!$A:$B,2,FALSE)</f>
        <v>#N/A</v>
      </c>
      <c r="T42" s="8">
        <f t="shared" ca="1" si="2"/>
        <v>29741</v>
      </c>
      <c r="U42" s="6">
        <f t="shared" ca="1" si="3"/>
        <v>8</v>
      </c>
      <c r="V42" s="8" t="str">
        <f ca="1">VLOOKUP($U42,Education!$A:$B,2,FALSE)</f>
        <v>Graduate school</v>
      </c>
      <c r="W42" s="7">
        <f ca="1" xml:space="preserve">
  IF(OR($Y42 = 5, $Y42 = 6, $Y42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42" s="7" t="str">
        <f ca="1">VLOOKUP($W42,Department!$A:$B,2,FALSE)</f>
        <v>Finance</v>
      </c>
      <c r="Y42" s="6">
        <f t="shared" ca="1" si="4"/>
        <v>12</v>
      </c>
      <c r="Z42" s="7" t="str">
        <f ca="1">VLOOKUP($Y42,Role!$A:$B,2,FALSE)</f>
        <v>Specialist</v>
      </c>
      <c r="AA42" s="6" t="str">
        <f t="shared" ca="1" si="5"/>
        <v/>
      </c>
      <c r="AB42" s="7" t="str">
        <f ca="1" xml:space="preserve">
IF($AA42 &lt;&gt; "",
    VLOOKUP($AA42,Level!$A:$B,2,FALSE),
    ""
)</f>
        <v/>
      </c>
      <c r="AC42" s="1">
        <f ca="1" xml:space="preserve">
IF($Y42 = 5 + N("Presidente"),
    27000,
    IF($Y42 = 6 + N("Vice-presidente"),
        23000,
        IF(OR($Y42 = 8, $Y42= 13, $Y42 = 12) + N("Secretária bilíngue ou coordenador ou especialista"),
            8000,
            IF($Y42 = 7 + N("Diretor"),
                15000,
                IF($Y42 = 14 + N("Gerente"),
                    12000,
                    IF($Y42 = 9 + N("Estagiário"),
                        705,
                        IF($Y42 = 10 + N("Trainee"),
                            805,
                            IF($Y42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IF($U42 = 7,
  500,
  IF($U42 = 8,
    1000,
    IF($U42 = 9,
      1500,
      IF($U42 = 10,
        2000,
        0
      )
    )
  )
)
+
N("Adicional no salário por área")
+
IF($W42 = 14 + N("Tecnologia da Informação"),
  120,
  IF($W42 = 16 + N("Vendas"),
    110,
    IF($W42 = 15 + N("Jurídico"),
      100,
      IF(OR($W42 = 8, $W42 = 9, $W42 = 11) + N("Recursos humanos ou comercial ou comunicação e marketing"),
        80,
        0
      )
    )
  )
)
+
N("Adicionando pegadinha")
+
IF(AND($W42 = 16, $U42 = 9, $Y42 = 11, $AA42 = 5) + N("Se for de vendas, com mestrado, analista sênior"),
  IF($R42 = 5,
    100,
    0
  )
  +
  IF($N42 = "M",
    200,
    0
  ),
  0
)</f>
        <v>9000</v>
      </c>
      <c r="AD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$A42  &amp; ", "   &amp;
$C42  &amp; ", "   &amp;
$E42  &amp; ", '"  &amp;
$J42  &amp; "', '" &amp;
$N42  &amp; "', "  &amp;
$R42  &amp; ", '"  &amp;
TEXT($T42,"dd/mm/aaaa")  &amp; "', "   &amp;
$U42  &amp; ", "   &amp;
$W42  &amp; ", "   &amp;
$Y42  &amp; ", "   &amp;
IF($AA42 &lt;&gt; "", $AA42, "NULL")  &amp; ", "   &amp;
$AC42  &amp; ");"</f>
        <v>INSERT INTO bi4all.fac_employees (id_company_fk, id_employee_pk, flg_active, employee_name, id_gender_fk, id_race_fk, birthday, id_schooling_fk, id_department_fk, id_role_fk, id_level_fk, salary) VALUES (6a51143286b03064a49cc2acbee63c09a0682d33, 38, 1, 'Raul Bragança Giordano', 'M', 6, '04/06/1981', 8, 7, 12, NULL, 9000);</v>
      </c>
    </row>
    <row r="43" spans="1:30" ht="14.25" customHeight="1" x14ac:dyDescent="0.2">
      <c r="A43" s="7" t="str" cm="1">
        <f t="array" aca="1" ref="A43" ca="1">INDEX(Company!$A:$A,RANDBETWEEN(5,COUNTA(Company!$A:$A) + 1),1)</f>
        <v>6a51143286b03064a49cc2acbee63c09a0682d33</v>
      </c>
      <c r="B43" s="7" t="str">
        <f ca="1">VLOOKUP($A43,Company!$A:$B,2,FALSE)</f>
        <v>ACME Corporation</v>
      </c>
      <c r="C43" s="5">
        <f t="shared" si="0"/>
        <v>39</v>
      </c>
      <c r="D43" s="5" t="str" cm="1">
        <f t="array" ref="D43">SHA1HASH($C43)</f>
        <v>ca3512f4dfa95a03169c5a670a4c91a19b3077b4</v>
      </c>
      <c r="E43" s="6">
        <v>1</v>
      </c>
      <c r="F43" s="7">
        <f ca="1">IF($C43 = 1 + N("Presidente"),
    127,
    IF($C43 = 2 + N("Vice-Presidente"),
        72,
        IF($C43 = 3 + N("Secretária bilíngue"),
            13,
            RANDBETWEEN(5,COUNT(Name!$A:$A) + 1)
        )
    )
)</f>
        <v>136</v>
      </c>
      <c r="G43" s="7" t="str">
        <f ca="1">VLOOKUP($F43,Name!$A:$B,2,FALSE)</f>
        <v>Fellipe</v>
      </c>
      <c r="H43" s="7">
        <f ca="1" xml:space="preserve">
IF($C43 = 1,
    0,
    RANDBETWEEN(5,COUNT('Last name'!$A:$A) + 1)
)</f>
        <v>11</v>
      </c>
      <c r="I43" s="7" t="str">
        <f ca="1" xml:space="preserve">
IF($C43 = 1 + N("Presidente"),
    "de Orléans e Bragança",
    VLOOKUP($H43,'Last name'!$A:$B,2,FALSE) &amp; " " &amp; VLOOKUP(RANDBETWEEN(5,COUNT('Last name'!$A:$A) + 1),'Last name'!$A:$B,2,FALSE)
)</f>
        <v>Almeida Marques</v>
      </c>
      <c r="J43" s="7" t="str">
        <f t="shared" ca="1" si="6"/>
        <v>Fellipe Almeida Marques</v>
      </c>
      <c r="K43" s="7" t="str" cm="1">
        <f t="array" aca="1" ref="K43" ca="1">SHA1HASH($J43)</f>
        <v>e7795a388bfd187edcc44b7d6b7f83b5cf7a4d3c</v>
      </c>
      <c r="L43" s="7" cm="1">
        <f t="array" aca="1" ref="L43" ca="1">INDEX(States!$A:$A,RANDBETWEEN(5,COUNTA(States!$A:$A) + 1),1)</f>
        <v>8</v>
      </c>
      <c r="M43" s="7" t="str">
        <f ca="1">$L43 &amp; "|" &amp; VLOOKUP($L43,States!$A:$B,2,FALSE)</f>
        <v>8|56e287872c65203bf88dd1921405bbc5594d8531</v>
      </c>
      <c r="N43" s="7" t="str">
        <f ca="1">VLOOKUP($F43,Name!$A:$C,3,FALSE)</f>
        <v>M</v>
      </c>
      <c r="O43" s="7" t="str">
        <f ca="1">VLOOKUP($N43,Gender!$A:$B,2,FALSE)</f>
        <v>Male</v>
      </c>
      <c r="P43" s="7" t="str" cm="1">
        <f t="array" aca="1" ref="P43" ca="1">INDEX('Marital status'!$A:$A,RANDBETWEEN(5,COUNTA('Marital status'!$A:$A) + 1),1)</f>
        <v>47051393f6bcbf99111ec5d70ba2ebbe11ebccae</v>
      </c>
      <c r="Q43" s="7" t="str">
        <f ca="1">VLOOKUP($P43,'Marital status'!$A:$B,2,FALSE)</f>
        <v xml:space="preserve"> Separated </v>
      </c>
      <c r="R43" s="7">
        <f t="shared" ca="1" si="1"/>
        <v>5</v>
      </c>
      <c r="S43" s="7" t="e">
        <f ca="1">VLOOKUP($R43,Race!$A:$B,2,FALSE)</f>
        <v>#N/A</v>
      </c>
      <c r="T43" s="8">
        <f t="shared" ca="1" si="2"/>
        <v>31848</v>
      </c>
      <c r="U43" s="6">
        <f t="shared" ca="1" si="3"/>
        <v>7</v>
      </c>
      <c r="V43" s="8" t="str">
        <f ca="1">VLOOKUP($U43,Education!$A:$B,2,FALSE)</f>
        <v>Undergraduate degree</v>
      </c>
      <c r="W43" s="7">
        <f ca="1" xml:space="preserve">
  IF(OR($Y43 = 5, $Y43 = 6, $Y43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43" s="7" t="str">
        <f ca="1">VLOOKUP($W43,Department!$A:$B,2,FALSE)</f>
        <v>Human Resource</v>
      </c>
      <c r="Y43" s="6">
        <f t="shared" ca="1" si="4"/>
        <v>12</v>
      </c>
      <c r="Z43" s="7" t="str">
        <f ca="1">VLOOKUP($Y43,Role!$A:$B,2,FALSE)</f>
        <v>Specialist</v>
      </c>
      <c r="AA43" s="6" t="str">
        <f t="shared" ca="1" si="5"/>
        <v/>
      </c>
      <c r="AB43" s="7" t="str">
        <f ca="1" xml:space="preserve">
IF($AA43 &lt;&gt; "",
    VLOOKUP($AA43,Level!$A:$B,2,FALSE),
    ""
)</f>
        <v/>
      </c>
      <c r="AC43" s="1">
        <f ca="1" xml:space="preserve">
IF($Y43 = 5 + N("Presidente"),
    27000,
    IF($Y43 = 6 + N("Vice-presidente"),
        23000,
        IF(OR($Y43 = 8, $Y43= 13, $Y43 = 12) + N("Secretária bilíngue ou coordenador ou especialista"),
            8000,
            IF($Y43 = 7 + N("Diretor"),
                15000,
                IF($Y43 = 14 + N("Gerente"),
                    12000,
                    IF($Y43 = 9 + N("Estagiário"),
                        705,
                        IF($Y43 = 10 + N("Trainee"),
                            805,
                            IF($Y43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IF($U43 = 7,
  500,
  IF($U43 = 8,
    1000,
    IF($U43 = 9,
      1500,
      IF($U43 = 10,
        2000,
        0
      )
    )
  )
)
+
N("Adicional no salário por área")
+
IF($W43 = 14 + N("Tecnologia da Informação"),
  120,
  IF($W43 = 16 + N("Vendas"),
    110,
    IF($W43 = 15 + N("Jurídico"),
      100,
      IF(OR($W43 = 8, $W43 = 9, $W43 = 11) + N("Recursos humanos ou comercial ou comunicação e marketing"),
        80,
        0
      )
    )
  )
)
+
N("Adicionando pegadinha")
+
IF(AND($W43 = 16, $U43 = 9, $Y43 = 11, $AA43 = 5) + N("Se for de vendas, com mestrado, analista sênior"),
  IF($R43 = 5,
    100,
    0
  )
  +
  IF($N43 = "M",
    200,
    0
  ),
  0
)</f>
        <v>8580</v>
      </c>
      <c r="AD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$A43  &amp; ", "   &amp;
$C43  &amp; ", "   &amp;
$E43  &amp; ", '"  &amp;
$J43  &amp; "', '" &amp;
$N43  &amp; "', "  &amp;
$R43  &amp; ", '"  &amp;
TEXT($T43,"dd/mm/aaaa")  &amp; "', "   &amp;
$U43  &amp; ", "   &amp;
$W43  &amp; ", "   &amp;
$Y43  &amp; ", "   &amp;
IF($AA43 &lt;&gt; "", $AA43, "NULL")  &amp; ", "   &amp;
$AC43  &amp; ");"</f>
        <v>INSERT INTO bi4all.fac_employees (id_company_fk, id_employee_pk, flg_active, employee_name, id_gender_fk, id_race_fk, birthday, id_schooling_fk, id_department_fk, id_role_fk, id_level_fk, salary) VALUES (6a51143286b03064a49cc2acbee63c09a0682d33, 39, 1, 'Fellipe Almeida Marques', 'M', 5, '12/03/1987', 7, 8, 12, NULL, 8580);</v>
      </c>
    </row>
    <row r="44" spans="1:30" ht="14.25" customHeight="1" x14ac:dyDescent="0.2">
      <c r="A44" s="7" t="str" cm="1">
        <f t="array" aca="1" ref="A44" ca="1">INDEX(Company!$A:$A,RANDBETWEEN(5,COUNTA(Company!$A:$A) + 1),1)</f>
        <v>6a51143286b03064a49cc2acbee63c09a0682d33</v>
      </c>
      <c r="B44" s="7" t="str">
        <f ca="1">VLOOKUP($A44,Company!$A:$B,2,FALSE)</f>
        <v>ACME Corporation</v>
      </c>
      <c r="C44" s="5">
        <f t="shared" si="0"/>
        <v>40</v>
      </c>
      <c r="D44" s="5" t="str" cm="1">
        <f t="array" ref="D44">SHA1HASH($C44)</f>
        <v>af3e133428b9e25c55bc59fe534248e6a0c0f17b</v>
      </c>
      <c r="E44" s="6">
        <v>1</v>
      </c>
      <c r="F44" s="7">
        <f ca="1">IF($C44 = 1 + N("Presidente"),
    127,
    IF($C44 = 2 + N("Vice-Presidente"),
        72,
        IF($C44 = 3 + N("Secretária bilíngue"),
            13,
            RANDBETWEEN(5,COUNT(Name!$A:$A) + 1)
        )
    )
)</f>
        <v>59</v>
      </c>
      <c r="G44" s="7" t="str">
        <f ca="1">VLOOKUP($F44,Name!$A:$B,2,FALSE)</f>
        <v>Artur</v>
      </c>
      <c r="H44" s="7">
        <f ca="1" xml:space="preserve">
IF($C44 = 1,
    0,
    RANDBETWEEN(5,COUNT('Last name'!$A:$A) + 1)
)</f>
        <v>160</v>
      </c>
      <c r="I44" s="7" t="str">
        <f ca="1" xml:space="preserve">
IF($C44 = 1 + N("Presidente"),
    "de Orléans e Bragança",
    VLOOKUP($H44,'Last name'!$A:$B,2,FALSE) &amp; " " &amp; VLOOKUP(RANDBETWEEN(5,COUNT('Last name'!$A:$A) + 1),'Last name'!$A:$B,2,FALSE)
)</f>
        <v>Resende Abranches</v>
      </c>
      <c r="J44" s="7" t="str">
        <f t="shared" ca="1" si="6"/>
        <v>Artur Resende Abranches</v>
      </c>
      <c r="K44" s="7" t="str" cm="1">
        <f t="array" aca="1" ref="K44" ca="1">SHA1HASH($J44)</f>
        <v>ba339f7b085bc073180301cee6c86e5e4296105c</v>
      </c>
      <c r="L44" s="7" cm="1">
        <f t="array" aca="1" ref="L44" ca="1">INDEX(States!$A:$A,RANDBETWEEN(5,COUNTA(States!$A:$A) + 1),1)</f>
        <v>5</v>
      </c>
      <c r="M44" s="7" t="str">
        <f ca="1">$L44 &amp; "|" &amp; VLOOKUP($L44,States!$A:$B,2,FALSE)</f>
        <v>5|fa0754b9861f7065fd7c6270efb07fc6ac3b0ad8</v>
      </c>
      <c r="N44" s="7" t="str">
        <f ca="1">VLOOKUP($F44,Name!$A:$C,3,FALSE)</f>
        <v>M</v>
      </c>
      <c r="O44" s="7" t="str">
        <f ca="1">VLOOKUP($N44,Gender!$A:$B,2,FALSE)</f>
        <v>Male</v>
      </c>
      <c r="P44" s="7" t="str" cm="1">
        <f t="array" aca="1" ref="P44" ca="1">INDEX('Marital status'!$A:$A,RANDBETWEEN(5,COUNTA('Marital status'!$A:$A) + 1),1)</f>
        <v>47051393f6bcbf99111ec5d70ba2ebbe11ebccae</v>
      </c>
      <c r="Q44" s="7" t="str">
        <f ca="1">VLOOKUP($P44,'Marital status'!$A:$B,2,FALSE)</f>
        <v xml:space="preserve"> Separated </v>
      </c>
      <c r="R44" s="7">
        <f t="shared" ca="1" si="1"/>
        <v>7</v>
      </c>
      <c r="S44" s="7" t="e">
        <f ca="1">VLOOKUP($R44,Race!$A:$B,2,FALSE)</f>
        <v>#N/A</v>
      </c>
      <c r="T44" s="8">
        <f t="shared" ca="1" si="2"/>
        <v>28846</v>
      </c>
      <c r="U44" s="6">
        <f t="shared" ca="1" si="3"/>
        <v>7</v>
      </c>
      <c r="V44" s="8" t="str">
        <f ca="1">VLOOKUP($U44,Education!$A:$B,2,FALSE)</f>
        <v>Undergraduate degree</v>
      </c>
      <c r="W44" s="7">
        <f ca="1" xml:space="preserve">
  IF(OR($Y44 = 5, $Y44 = 6, $Y44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44" s="7" t="str">
        <f ca="1">VLOOKUP($W44,Department!$A:$B,2,FALSE)</f>
        <v>Commercial</v>
      </c>
      <c r="Y44" s="6">
        <f t="shared" ca="1" si="4"/>
        <v>12</v>
      </c>
      <c r="Z44" s="7" t="str">
        <f ca="1">VLOOKUP($Y44,Role!$A:$B,2,FALSE)</f>
        <v>Specialist</v>
      </c>
      <c r="AA44" s="6" t="str">
        <f t="shared" ca="1" si="5"/>
        <v/>
      </c>
      <c r="AB44" s="7" t="str">
        <f ca="1" xml:space="preserve">
IF($AA44 &lt;&gt; "",
    VLOOKUP($AA44,Level!$A:$B,2,FALSE),
    ""
)</f>
        <v/>
      </c>
      <c r="AC44" s="1">
        <f ca="1" xml:space="preserve">
IF($Y44 = 5 + N("Presidente"),
    27000,
    IF($Y44 = 6 + N("Vice-presidente"),
        23000,
        IF(OR($Y44 = 8, $Y44= 13, $Y44 = 12) + N("Secretária bilíngue ou coordenador ou especialista"),
            8000,
            IF($Y44 = 7 + N("Diretor"),
                15000,
                IF($Y44 = 14 + N("Gerente"),
                    12000,
                    IF($Y44 = 9 + N("Estagiário"),
                        705,
                        IF($Y44 = 10 + N("Trainee"),
                            805,
                            IF($Y44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IF($U44 = 7,
  500,
  IF($U44 = 8,
    1000,
    IF($U44 = 9,
      1500,
      IF($U44 = 10,
        2000,
        0
      )
    )
  )
)
+
N("Adicional no salário por área")
+
IF($W44 = 14 + N("Tecnologia da Informação"),
  120,
  IF($W44 = 16 + N("Vendas"),
    110,
    IF($W44 = 15 + N("Jurídico"),
      100,
      IF(OR($W44 = 8, $W44 = 9, $W44 = 11) + N("Recursos humanos ou comercial ou comunicação e marketing"),
        80,
        0
      )
    )
  )
)
+
N("Adicionando pegadinha")
+
IF(AND($W44 = 16, $U44 = 9, $Y44 = 11, $AA44 = 5) + N("Se for de vendas, com mestrado, analista sênior"),
  IF($R44 = 5,
    100,
    0
  )
  +
  IF($N44 = "M",
    200,
    0
  ),
  0
)</f>
        <v>8580</v>
      </c>
      <c r="AD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$A44  &amp; ", "   &amp;
$C44  &amp; ", "   &amp;
$E44  &amp; ", '"  &amp;
$J44  &amp; "', '" &amp;
$N44  &amp; "', "  &amp;
$R44  &amp; ", '"  &amp;
TEXT($T44,"dd/mm/aaaa")  &amp; "', "   &amp;
$U44  &amp; ", "   &amp;
$W44  &amp; ", "   &amp;
$Y44  &amp; ", "   &amp;
IF($AA44 &lt;&gt; "", $AA44, "NULL")  &amp; ", "   &amp;
$AC44  &amp; ");"</f>
        <v>INSERT INTO bi4all.fac_employees (id_company_fk, id_employee_pk, flg_active, employee_name, id_gender_fk, id_race_fk, birthday, id_schooling_fk, id_department_fk, id_role_fk, id_level_fk, salary) VALUES (6a51143286b03064a49cc2acbee63c09a0682d33, 40, 1, 'Artur Resende Abranches', 'M', 7, '22/12/1978', 7, 9, 12, NULL, 8580);</v>
      </c>
    </row>
    <row r="45" spans="1:30" ht="14.25" customHeight="1" x14ac:dyDescent="0.2">
      <c r="A45" s="7" t="str" cm="1">
        <f t="array" aca="1" ref="A45" ca="1">INDEX(Company!$A:$A,RANDBETWEEN(5,COUNTA(Company!$A:$A) + 1),1)</f>
        <v>6a51143286b03064a49cc2acbee63c09a0682d33</v>
      </c>
      <c r="B45" s="7" t="str">
        <f ca="1">VLOOKUP($A45,Company!$A:$B,2,FALSE)</f>
        <v>ACME Corporation</v>
      </c>
      <c r="C45" s="5">
        <f t="shared" si="0"/>
        <v>41</v>
      </c>
      <c r="D45" s="5" t="str" cm="1">
        <f t="array" ref="D45">SHA1HASH($C45)</f>
        <v>761f22b2c1593d0bb87e0b606f990ba4974706de</v>
      </c>
      <c r="E45" s="6">
        <v>1</v>
      </c>
      <c r="F45" s="7">
        <f ca="1">IF($C45 = 1 + N("Presidente"),
    127,
    IF($C45 = 2 + N("Vice-Presidente"),
        72,
        IF($C45 = 3 + N("Secretária bilíngue"),
            13,
            RANDBETWEEN(5,COUNT(Name!$A:$A) + 1)
        )
    )
)</f>
        <v>223</v>
      </c>
      <c r="G45" s="7" t="str">
        <f ca="1">VLOOKUP($F45,Name!$A:$B,2,FALSE)</f>
        <v>Leonardo</v>
      </c>
      <c r="H45" s="7">
        <f ca="1" xml:space="preserve">
IF($C45 = 1,
    0,
    RANDBETWEEN(5,COUNT('Last name'!$A:$A) + 1)
)</f>
        <v>144</v>
      </c>
      <c r="I45" s="7" t="str">
        <f ca="1" xml:space="preserve">
IF($C45 = 1 + N("Presidente"),
    "de Orléans e Bragança",
    VLOOKUP($H45,'Last name'!$A:$B,2,FALSE) &amp; " " &amp; VLOOKUP(RANDBETWEEN(5,COUNT('Last name'!$A:$A) + 1),'Last name'!$A:$B,2,FALSE)
)</f>
        <v>Padrão Ramos</v>
      </c>
      <c r="J45" s="7" t="str">
        <f t="shared" ca="1" si="6"/>
        <v>Leonardo Padrão Ramos</v>
      </c>
      <c r="K45" s="7" t="str" cm="1">
        <f t="array" aca="1" ref="K45" ca="1">SHA1HASH($J45)</f>
        <v>f0b195f8aea1b6525a7b7f2451dc3bc9af720af7</v>
      </c>
      <c r="L45" s="7" cm="1">
        <f t="array" aca="1" ref="L45" ca="1">INDEX(States!$A:$A,RANDBETWEEN(5,COUNTA(States!$A:$A) + 1),1)</f>
        <v>21</v>
      </c>
      <c r="M45" s="7" t="str">
        <f ca="1">$L45 &amp; "|" &amp; VLOOKUP($L45,States!$A:$B,2,FALSE)</f>
        <v>21|18f454963e4e8ae3fea0597ea98a4e003875820f</v>
      </c>
      <c r="N45" s="7" t="str">
        <f ca="1">VLOOKUP($F45,Name!$A:$C,3,FALSE)</f>
        <v>M</v>
      </c>
      <c r="O45" s="7" t="str">
        <f ca="1">VLOOKUP($N45,Gender!$A:$B,2,FALSE)</f>
        <v>Male</v>
      </c>
      <c r="P45" s="7" t="str" cm="1">
        <f t="array" aca="1" ref="P45" ca="1">INDEX('Marital status'!$A:$A,RANDBETWEEN(5,COUNTA('Marital status'!$A:$A) + 1),1)</f>
        <v>47051393f6bcbf99111ec5d70ba2ebbe11ebccae</v>
      </c>
      <c r="Q45" s="7" t="str">
        <f ca="1">VLOOKUP($P45,'Marital status'!$A:$B,2,FALSE)</f>
        <v xml:space="preserve"> Separated </v>
      </c>
      <c r="R45" s="7">
        <f t="shared" ca="1" si="1"/>
        <v>5</v>
      </c>
      <c r="S45" s="7" t="e">
        <f ca="1">VLOOKUP($R45,Race!$A:$B,2,FALSE)</f>
        <v>#N/A</v>
      </c>
      <c r="T45" s="8">
        <f t="shared" ca="1" si="2"/>
        <v>19869</v>
      </c>
      <c r="U45" s="6">
        <f t="shared" ca="1" si="3"/>
        <v>8</v>
      </c>
      <c r="V45" s="8" t="str">
        <f ca="1">VLOOKUP($U45,Education!$A:$B,2,FALSE)</f>
        <v>Graduate school</v>
      </c>
      <c r="W45" s="7">
        <f ca="1" xml:space="preserve">
  IF(OR($Y45 = 5, $Y45 = 6, $Y45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45" s="7" t="str">
        <f ca="1">VLOOKUP($W45,Department!$A:$B,2,FALSE)</f>
        <v>Operations</v>
      </c>
      <c r="Y45" s="6">
        <f t="shared" ca="1" si="4"/>
        <v>12</v>
      </c>
      <c r="Z45" s="7" t="str">
        <f ca="1">VLOOKUP($Y45,Role!$A:$B,2,FALSE)</f>
        <v>Specialist</v>
      </c>
      <c r="AA45" s="6" t="str">
        <f t="shared" ca="1" si="5"/>
        <v/>
      </c>
      <c r="AB45" s="7" t="str">
        <f ca="1" xml:space="preserve">
IF($AA45 &lt;&gt; "",
    VLOOKUP($AA45,Level!$A:$B,2,FALSE),
    ""
)</f>
        <v/>
      </c>
      <c r="AC45" s="1">
        <f ca="1" xml:space="preserve">
IF($Y45 = 5 + N("Presidente"),
    27000,
    IF($Y45 = 6 + N("Vice-presidente"),
        23000,
        IF(OR($Y45 = 8, $Y45= 13, $Y45 = 12) + N("Secretária bilíngue ou coordenador ou especialista"),
            8000,
            IF($Y45 = 7 + N("Diretor"),
                15000,
                IF($Y45 = 14 + N("Gerente"),
                    12000,
                    IF($Y45 = 9 + N("Estagiário"),
                        705,
                        IF($Y45 = 10 + N("Trainee"),
                            805,
                            IF($Y45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IF($U45 = 7,
  500,
  IF($U45 = 8,
    1000,
    IF($U45 = 9,
      1500,
      IF($U45 = 10,
        2000,
        0
      )
    )
  )
)
+
N("Adicional no salário por área")
+
IF($W45 = 14 + N("Tecnologia da Informação"),
  120,
  IF($W45 = 16 + N("Vendas"),
    110,
    IF($W45 = 15 + N("Jurídico"),
      100,
      IF(OR($W45 = 8, $W45 = 9, $W45 = 11) + N("Recursos humanos ou comercial ou comunicação e marketing"),
        80,
        0
      )
    )
  )
)
+
N("Adicionando pegadinha")
+
IF(AND($W45 = 16, $U45 = 9, $Y45 = 11, $AA45 = 5) + N("Se for de vendas, com mestrado, analista sênior"),
  IF($R45 = 5,
    100,
    0
  )
  +
  IF($N45 = "M",
    200,
    0
  ),
  0
)</f>
        <v>9000</v>
      </c>
      <c r="AD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$A45  &amp; ", "   &amp;
$C45  &amp; ", "   &amp;
$E45  &amp; ", '"  &amp;
$J45  &amp; "', '" &amp;
$N45  &amp; "', "  &amp;
$R45  &amp; ", '"  &amp;
TEXT($T45,"dd/mm/aaaa")  &amp; "', "   &amp;
$U45  &amp; ", "   &amp;
$W45  &amp; ", "   &amp;
$Y45  &amp; ", "   &amp;
IF($AA45 &lt;&gt; "", $AA45, "NULL")  &amp; ", "   &amp;
$AC45  &amp; ");"</f>
        <v>INSERT INTO bi4all.fac_employees (id_company_fk, id_employee_pk, flg_active, employee_name, id_gender_fk, id_race_fk, birthday, id_schooling_fk, id_department_fk, id_role_fk, id_level_fk, salary) VALUES (6a51143286b03064a49cc2acbee63c09a0682d33, 41, 1, 'Leonardo Padrão Ramos', 'M', 5, '25/05/1954', 8, 10, 12, NULL, 9000);</v>
      </c>
    </row>
    <row r="46" spans="1:30" ht="14.25" customHeight="1" x14ac:dyDescent="0.2">
      <c r="A46" s="7" t="str" cm="1">
        <f t="array" aca="1" ref="A46" ca="1">INDEX(Company!$A:$A,RANDBETWEEN(5,COUNTA(Company!$A:$A) + 1),1)</f>
        <v>6a51143286b03064a49cc2acbee63c09a0682d33</v>
      </c>
      <c r="B46" s="7" t="str">
        <f ca="1">VLOOKUP($A46,Company!$A:$B,2,FALSE)</f>
        <v>ACME Corporation</v>
      </c>
      <c r="C46" s="5">
        <f t="shared" si="0"/>
        <v>42</v>
      </c>
      <c r="D46" s="5" t="str" cm="1">
        <f t="array" ref="D46">SHA1HASH($C46)</f>
        <v>92cfceb39d57d914ed8b14d0e37643de0797ae56</v>
      </c>
      <c r="E46" s="6">
        <v>1</v>
      </c>
      <c r="F46" s="7">
        <f ca="1">IF($C46 = 1 + N("Presidente"),
    127,
    IF($C46 = 2 + N("Vice-Presidente"),
        72,
        IF($C46 = 3 + N("Secretária bilíngue"),
            13,
            RANDBETWEEN(5,COUNT(Name!$A:$A) + 1)
        )
    )
)</f>
        <v>189</v>
      </c>
      <c r="G46" s="7" t="str">
        <f ca="1">VLOOKUP($F46,Name!$A:$B,2,FALSE)</f>
        <v>João Luccas</v>
      </c>
      <c r="H46" s="7">
        <f ca="1" xml:space="preserve">
IF($C46 = 1,
    0,
    RANDBETWEEN(5,COUNT('Last name'!$A:$A) + 1)
)</f>
        <v>115</v>
      </c>
      <c r="I46" s="7" t="str">
        <f ca="1" xml:space="preserve">
IF($C46 = 1 + N("Presidente"),
    "de Orléans e Bragança",
    VLOOKUP($H46,'Last name'!$A:$B,2,FALSE) &amp; " " &amp; VLOOKUP(RANDBETWEEN(5,COUNT('Last name'!$A:$A) + 1),'Last name'!$A:$B,2,FALSE)
)</f>
        <v>Madureira Ferrara</v>
      </c>
      <c r="J46" s="7" t="str">
        <f t="shared" ca="1" si="6"/>
        <v>João Luccas Madureira Ferrara</v>
      </c>
      <c r="K46" s="7" t="str" cm="1">
        <f t="array" aca="1" ref="K46" ca="1">SHA1HASH($J46)</f>
        <v>403fb17c0ee813d91c4f2cce97c3c4763900363c</v>
      </c>
      <c r="L46" s="7" cm="1">
        <f t="array" aca="1" ref="L46" ca="1">INDEX(States!$A:$A,RANDBETWEEN(5,COUNTA(States!$A:$A) + 1),1)</f>
        <v>16</v>
      </c>
      <c r="M46" s="7" t="str">
        <f ca="1">$L46 &amp; "|" &amp; VLOOKUP($L46,States!$A:$B,2,FALSE)</f>
        <v>16|07cfbddcd11fff6189ba806e40d4e76476d512f4</v>
      </c>
      <c r="N46" s="7" t="str">
        <f ca="1">VLOOKUP($F46,Name!$A:$C,3,FALSE)</f>
        <v>M</v>
      </c>
      <c r="O46" s="7" t="str">
        <f ca="1">VLOOKUP($N46,Gender!$A:$B,2,FALSE)</f>
        <v>Male</v>
      </c>
      <c r="P46" s="7" t="str" cm="1">
        <f t="array" aca="1" ref="P46" ca="1">INDEX('Marital status'!$A:$A,RANDBETWEEN(5,COUNTA('Marital status'!$A:$A) + 1),1)</f>
        <v>3266897012b6dcc5723033bc25891bf99efcff6f</v>
      </c>
      <c r="Q46" s="7" t="str">
        <f ca="1">VLOOKUP($P46,'Marital status'!$A:$B,2,FALSE)</f>
        <v>MarrieD</v>
      </c>
      <c r="R46" s="7">
        <f t="shared" ca="1" si="1"/>
        <v>5</v>
      </c>
      <c r="S46" s="7" t="e">
        <f ca="1">VLOOKUP($R46,Race!$A:$B,2,FALSE)</f>
        <v>#N/A</v>
      </c>
      <c r="T46" s="8">
        <f t="shared" ca="1" si="2"/>
        <v>28468</v>
      </c>
      <c r="U46" s="6">
        <f t="shared" ca="1" si="3"/>
        <v>8</v>
      </c>
      <c r="V46" s="8" t="str">
        <f ca="1">VLOOKUP($U46,Education!$A:$B,2,FALSE)</f>
        <v>Graduate school</v>
      </c>
      <c r="W46" s="7">
        <f ca="1" xml:space="preserve">
  IF(OR($Y46 = 5, $Y46 = 6, $Y46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46" s="7" t="str">
        <f ca="1">VLOOKUP($W46,Department!$A:$B,2,FALSE)</f>
        <v>Communication &amp; Marketing</v>
      </c>
      <c r="Y46" s="6">
        <f t="shared" ca="1" si="4"/>
        <v>12</v>
      </c>
      <c r="Z46" s="7" t="str">
        <f ca="1">VLOOKUP($Y46,Role!$A:$B,2,FALSE)</f>
        <v>Specialist</v>
      </c>
      <c r="AA46" s="6" t="str">
        <f t="shared" ca="1" si="5"/>
        <v/>
      </c>
      <c r="AB46" s="7" t="str">
        <f ca="1" xml:space="preserve">
IF($AA46 &lt;&gt; "",
    VLOOKUP($AA46,Level!$A:$B,2,FALSE),
    ""
)</f>
        <v/>
      </c>
      <c r="AC46" s="1">
        <f ca="1" xml:space="preserve">
IF($Y46 = 5 + N("Presidente"),
    27000,
    IF($Y46 = 6 + N("Vice-presidente"),
        23000,
        IF(OR($Y46 = 8, $Y46= 13, $Y46 = 12) + N("Secretária bilíngue ou coordenador ou especialista"),
            8000,
            IF($Y46 = 7 + N("Diretor"),
                15000,
                IF($Y46 = 14 + N("Gerente"),
                    12000,
                    IF($Y46 = 9 + N("Estagiário"),
                        705,
                        IF($Y46 = 10 + N("Trainee"),
                            805,
                            IF($Y46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IF($U46 = 7,
  500,
  IF($U46 = 8,
    1000,
    IF($U46 = 9,
      1500,
      IF($U46 = 10,
        2000,
        0
      )
    )
  )
)
+
N("Adicional no salário por área")
+
IF($W46 = 14 + N("Tecnologia da Informação"),
  120,
  IF($W46 = 16 + N("Vendas"),
    110,
    IF($W46 = 15 + N("Jurídico"),
      100,
      IF(OR($W46 = 8, $W46 = 9, $W46 = 11) + N("Recursos humanos ou comercial ou comunicação e marketing"),
        80,
        0
      )
    )
  )
)
+
N("Adicionando pegadinha")
+
IF(AND($W46 = 16, $U46 = 9, $Y46 = 11, $AA46 = 5) + N("Se for de vendas, com mestrado, analista sênior"),
  IF($R46 = 5,
    100,
    0
  )
  +
  IF($N46 = "M",
    200,
    0
  ),
  0
)</f>
        <v>9080</v>
      </c>
      <c r="AD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$A46  &amp; ", "   &amp;
$C46  &amp; ", "   &amp;
$E46  &amp; ", '"  &amp;
$J46  &amp; "', '" &amp;
$N46  &amp; "', "  &amp;
$R46  &amp; ", '"  &amp;
TEXT($T46,"dd/mm/aaaa")  &amp; "', "   &amp;
$U46  &amp; ", "   &amp;
$W46  &amp; ", "   &amp;
$Y46  &amp; ", "   &amp;
IF($AA46 &lt;&gt; "", $AA46, "NULL")  &amp; ", "   &amp;
$AC46  &amp; ");"</f>
        <v>INSERT INTO bi4all.fac_employees (id_company_fk, id_employee_pk, flg_active, employee_name, id_gender_fk, id_race_fk, birthday, id_schooling_fk, id_department_fk, id_role_fk, id_level_fk, salary) VALUES (6a51143286b03064a49cc2acbee63c09a0682d33, 42, 1, 'João Luccas Madureira Ferrara', 'M', 5, '09/12/1977', 8, 11, 12, NULL, 9080);</v>
      </c>
    </row>
    <row r="47" spans="1:30" ht="14.25" customHeight="1" x14ac:dyDescent="0.2">
      <c r="A47" s="7" t="str" cm="1">
        <f t="array" aca="1" ref="A47" ca="1">INDEX(Company!$A:$A,RANDBETWEEN(5,COUNTA(Company!$A:$A) + 1),1)</f>
        <v>6a51143286b03064a49cc2acbee63c09a0682d33</v>
      </c>
      <c r="B47" s="7" t="str">
        <f ca="1">VLOOKUP($A47,Company!$A:$B,2,FALSE)</f>
        <v>ACME Corporation</v>
      </c>
      <c r="C47" s="5">
        <f t="shared" si="0"/>
        <v>43</v>
      </c>
      <c r="D47" s="5" t="str" cm="1">
        <f t="array" ref="D47">SHA1HASH($C47)</f>
        <v>0286dd552c9bea9a69ecb3759e7b94777635514b</v>
      </c>
      <c r="E47" s="6">
        <v>1</v>
      </c>
      <c r="F47" s="7">
        <f ca="1">IF($C47 = 1 + N("Presidente"),
    127,
    IF($C47 = 2 + N("Vice-Presidente"),
        72,
        IF($C47 = 3 + N("Secretária bilíngue"),
            13,
            RANDBETWEEN(5,COUNT(Name!$A:$A) + 1)
        )
    )
)</f>
        <v>74</v>
      </c>
      <c r="G47" s="7" t="str">
        <f ca="1">VLOOKUP($F47,Name!$A:$B,2,FALSE)</f>
        <v>Brenda</v>
      </c>
      <c r="H47" s="7">
        <f ca="1" xml:space="preserve">
IF($C47 = 1,
    0,
    RANDBETWEEN(5,COUNT('Last name'!$A:$A) + 1)
)</f>
        <v>101</v>
      </c>
      <c r="I47" s="7" t="str">
        <f ca="1" xml:space="preserve">
IF($C47 = 1 + N("Presidente"),
    "de Orléans e Bragança",
    VLOOKUP($H47,'Last name'!$A:$B,2,FALSE) &amp; " " &amp; VLOOKUP(RANDBETWEEN(5,COUNT('Last name'!$A:$A) + 1),'Last name'!$A:$B,2,FALSE)
)</f>
        <v>Gouveia sobrenome</v>
      </c>
      <c r="J47" s="7" t="str">
        <f t="shared" ca="1" si="6"/>
        <v>Brenda Gouveia sobrenome</v>
      </c>
      <c r="K47" s="7" t="str" cm="1">
        <f t="array" aca="1" ref="K47" ca="1">SHA1HASH($J47)</f>
        <v>2d6adf52b2908b6f14e61a0609ce4544a213ec1a</v>
      </c>
      <c r="L47" s="7" cm="1">
        <f t="array" aca="1" ref="L47" ca="1">INDEX(States!$A:$A,RANDBETWEEN(5,COUNTA(States!$A:$A) + 1),1)</f>
        <v>18</v>
      </c>
      <c r="M47" s="7" t="str">
        <f ca="1">$L47 &amp; "|" &amp; VLOOKUP($L47,States!$A:$B,2,FALSE)</f>
        <v>18|4c829e7753eab86056bb8157601420a362debf31</v>
      </c>
      <c r="N47" s="7" t="str">
        <f ca="1">VLOOKUP($F47,Name!$A:$C,3,FALSE)</f>
        <v>F</v>
      </c>
      <c r="O47" s="7" t="str">
        <f ca="1">VLOOKUP($N47,Gender!$A:$B,2,FALSE)</f>
        <v>Female</v>
      </c>
      <c r="P47" s="7" t="str" cm="1">
        <f t="array" aca="1" ref="P47" ca="1">INDEX('Marital status'!$A:$A,RANDBETWEEN(5,COUNTA('Marital status'!$A:$A) + 1),1)</f>
        <v>47051393f6bcbf99111ec5d70ba2ebbe11ebccae</v>
      </c>
      <c r="Q47" s="7" t="str">
        <f ca="1">VLOOKUP($P47,'Marital status'!$A:$B,2,FALSE)</f>
        <v xml:space="preserve"> Separated </v>
      </c>
      <c r="R47" s="7">
        <f t="shared" ca="1" si="1"/>
        <v>5</v>
      </c>
      <c r="S47" s="7" t="e">
        <f ca="1">VLOOKUP($R47,Race!$A:$B,2,FALSE)</f>
        <v>#N/A</v>
      </c>
      <c r="T47" s="8">
        <f t="shared" ca="1" si="2"/>
        <v>27954</v>
      </c>
      <c r="U47" s="6">
        <f t="shared" ca="1" si="3"/>
        <v>7</v>
      </c>
      <c r="V47" s="8" t="str">
        <f ca="1">VLOOKUP($U47,Education!$A:$B,2,FALSE)</f>
        <v>Undergraduate degree</v>
      </c>
      <c r="W47" s="7">
        <f ca="1" xml:space="preserve">
  IF(OR($Y47 = 5, $Y47 = 6, $Y47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47" s="7" t="str">
        <f ca="1">VLOOKUP($W47,Department!$A:$B,2,FALSE)</f>
        <v>Controlling</v>
      </c>
      <c r="Y47" s="6">
        <f t="shared" ca="1" si="4"/>
        <v>12</v>
      </c>
      <c r="Z47" s="7" t="str">
        <f ca="1">VLOOKUP($Y47,Role!$A:$B,2,FALSE)</f>
        <v>Specialist</v>
      </c>
      <c r="AA47" s="6" t="str">
        <f t="shared" ca="1" si="5"/>
        <v/>
      </c>
      <c r="AB47" s="7" t="str">
        <f ca="1" xml:space="preserve">
IF($AA47 &lt;&gt; "",
    VLOOKUP($AA47,Level!$A:$B,2,FALSE),
    ""
)</f>
        <v/>
      </c>
      <c r="AC47" s="1">
        <f ca="1" xml:space="preserve">
IF($Y47 = 5 + N("Presidente"),
    27000,
    IF($Y47 = 6 + N("Vice-presidente"),
        23000,
        IF(OR($Y47 = 8, $Y47= 13, $Y47 = 12) + N("Secretária bilíngue ou coordenador ou especialista"),
            8000,
            IF($Y47 = 7 + N("Diretor"),
                15000,
                IF($Y47 = 14 + N("Gerente"),
                    12000,
                    IF($Y47 = 9 + N("Estagiário"),
                        705,
                        IF($Y47 = 10 + N("Trainee"),
                            805,
                            IF($Y47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IF($U47 = 7,
  500,
  IF($U47 = 8,
    1000,
    IF($U47 = 9,
      1500,
      IF($U47 = 10,
        2000,
        0
      )
    )
  )
)
+
N("Adicional no salário por área")
+
IF($W47 = 14 + N("Tecnologia da Informação"),
  120,
  IF($W47 = 16 + N("Vendas"),
    110,
    IF($W47 = 15 + N("Jurídico"),
      100,
      IF(OR($W47 = 8, $W47 = 9, $W47 = 11) + N("Recursos humanos ou comercial ou comunicação e marketing"),
        80,
        0
      )
    )
  )
)
+
N("Adicionando pegadinha")
+
IF(AND($W47 = 16, $U47 = 9, $Y47 = 11, $AA47 = 5) + N("Se for de vendas, com mestrado, analista sênior"),
  IF($R47 = 5,
    100,
    0
  )
  +
  IF($N47 = "M",
    200,
    0
  ),
  0
)</f>
        <v>8500</v>
      </c>
      <c r="AD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$A47  &amp; ", "   &amp;
$C47  &amp; ", "   &amp;
$E47  &amp; ", '"  &amp;
$J47  &amp; "', '" &amp;
$N47  &amp; "', "  &amp;
$R47  &amp; ", '"  &amp;
TEXT($T47,"dd/mm/aaaa")  &amp; "', "   &amp;
$U47  &amp; ", "   &amp;
$W47  &amp; ", "   &amp;
$Y47  &amp; ", "   &amp;
IF($AA47 &lt;&gt; "", $AA47, "NULL")  &amp; ", "   &amp;
$AC47  &amp; ");"</f>
        <v>INSERT INTO bi4all.fac_employees (id_company_fk, id_employee_pk, flg_active, employee_name, id_gender_fk, id_race_fk, birthday, id_schooling_fk, id_department_fk, id_role_fk, id_level_fk, salary) VALUES (6a51143286b03064a49cc2acbee63c09a0682d33, 43, 1, 'Brenda Gouveia sobrenome', 'F', 5, '13/07/1976', 7, 12, 12, NULL, 8500);</v>
      </c>
    </row>
    <row r="48" spans="1:30" ht="14.25" customHeight="1" x14ac:dyDescent="0.2">
      <c r="A48" s="7" t="str" cm="1">
        <f t="array" aca="1" ref="A48" ca="1">INDEX(Company!$A:$A,RANDBETWEEN(5,COUNTA(Company!$A:$A) + 1),1)</f>
        <v>6a51143286b03064a49cc2acbee63c09a0682d33</v>
      </c>
      <c r="B48" s="7" t="str">
        <f ca="1">VLOOKUP($A48,Company!$A:$B,2,FALSE)</f>
        <v>ACME Corporation</v>
      </c>
      <c r="C48" s="5">
        <f t="shared" si="0"/>
        <v>44</v>
      </c>
      <c r="D48" s="5" t="str" cm="1">
        <f t="array" ref="D48">SHA1HASH($C48)</f>
        <v>98fbc42faedc02492397cb5962ea3a3ffc0a9243</v>
      </c>
      <c r="E48" s="6">
        <v>1</v>
      </c>
      <c r="F48" s="7">
        <f ca="1">IF($C48 = 1 + N("Presidente"),
    127,
    IF($C48 = 2 + N("Vice-Presidente"),
        72,
        IF($C48 = 3 + N("Secretária bilíngue"),
            13,
            RANDBETWEEN(5,COUNT(Name!$A:$A) + 1)
        )
    )
)</f>
        <v>70</v>
      </c>
      <c r="G48" s="7" t="str">
        <f ca="1">VLOOKUP($F48,Name!$A:$B,2,FALSE)</f>
        <v>Bento</v>
      </c>
      <c r="H48" s="7">
        <f ca="1" xml:space="preserve">
IF($C48 = 1,
    0,
    RANDBETWEEN(5,COUNT('Last name'!$A:$A) + 1)
)</f>
        <v>79</v>
      </c>
      <c r="I48" s="7" t="str">
        <f ca="1" xml:space="preserve">
IF($C48 = 1 + N("Presidente"),
    "de Orléans e Bragança",
    VLOOKUP($H48,'Last name'!$A:$B,2,FALSE) &amp; " " &amp; VLOOKUP(RANDBETWEEN(5,COUNT('Last name'!$A:$A) + 1),'Last name'!$A:$B,2,FALSE)
)</f>
        <v>Evangelista Holanda</v>
      </c>
      <c r="J48" s="7" t="str">
        <f t="shared" ca="1" si="6"/>
        <v>Bento Evangelista Holanda</v>
      </c>
      <c r="K48" s="7" t="str" cm="1">
        <f t="array" aca="1" ref="K48" ca="1">SHA1HASH($J48)</f>
        <v>9fd62a7aeb36bf6703eb68927d4804ad4049e5d3</v>
      </c>
      <c r="L48" s="7" cm="1">
        <f t="array" aca="1" ref="L48" ca="1">INDEX(States!$A:$A,RANDBETWEEN(5,COUNTA(States!$A:$A) + 1),1)</f>
        <v>16</v>
      </c>
      <c r="M48" s="7" t="str">
        <f ca="1">$L48 &amp; "|" &amp; VLOOKUP($L48,States!$A:$B,2,FALSE)</f>
        <v>16|07cfbddcd11fff6189ba806e40d4e76476d512f4</v>
      </c>
      <c r="N48" s="7" t="str">
        <f ca="1">VLOOKUP($F48,Name!$A:$C,3,FALSE)</f>
        <v>M</v>
      </c>
      <c r="O48" s="7" t="str">
        <f ca="1">VLOOKUP($N48,Gender!$A:$B,2,FALSE)</f>
        <v>Male</v>
      </c>
      <c r="P48" s="7" t="str" cm="1">
        <f t="array" aca="1" ref="P48" ca="1">INDEX('Marital status'!$A:$A,RANDBETWEEN(5,COUNTA('Marital status'!$A:$A) + 1),1)</f>
        <v>459031b19ec5bbd3b3dbc0a9dcf2cb6e6c6f7848</v>
      </c>
      <c r="Q48" s="7" t="str">
        <f ca="1">VLOOKUP($P48,'Marital status'!$A:$B,2,FALSE)</f>
        <v xml:space="preserve">Widowed </v>
      </c>
      <c r="R48" s="7">
        <f t="shared" ca="1" si="1"/>
        <v>5</v>
      </c>
      <c r="S48" s="7" t="e">
        <f ca="1">VLOOKUP($R48,Race!$A:$B,2,FALSE)</f>
        <v>#N/A</v>
      </c>
      <c r="T48" s="8">
        <f t="shared" ca="1" si="2"/>
        <v>20791</v>
      </c>
      <c r="U48" s="6">
        <f t="shared" ca="1" si="3"/>
        <v>8</v>
      </c>
      <c r="V48" s="8" t="str">
        <f ca="1">VLOOKUP($U48,Education!$A:$B,2,FALSE)</f>
        <v>Graduate school</v>
      </c>
      <c r="W48" s="7">
        <f ca="1" xml:space="preserve">
  IF(OR($Y48 = 5, $Y48 = 6, $Y48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48" s="7" t="str">
        <f ca="1">VLOOKUP($W48,Department!$A:$B,2,FALSE)</f>
        <v>Audit</v>
      </c>
      <c r="Y48" s="6">
        <f t="shared" ca="1" si="4"/>
        <v>12</v>
      </c>
      <c r="Z48" s="7" t="str">
        <f ca="1">VLOOKUP($Y48,Role!$A:$B,2,FALSE)</f>
        <v>Specialist</v>
      </c>
      <c r="AA48" s="6" t="str">
        <f t="shared" ca="1" si="5"/>
        <v/>
      </c>
      <c r="AB48" s="7" t="str">
        <f ca="1" xml:space="preserve">
IF($AA48 &lt;&gt; "",
    VLOOKUP($AA48,Level!$A:$B,2,FALSE),
    ""
)</f>
        <v/>
      </c>
      <c r="AC48" s="1">
        <f ca="1" xml:space="preserve">
IF($Y48 = 5 + N("Presidente"),
    27000,
    IF($Y48 = 6 + N("Vice-presidente"),
        23000,
        IF(OR($Y48 = 8, $Y48= 13, $Y48 = 12) + N("Secretária bilíngue ou coordenador ou especialista"),
            8000,
            IF($Y48 = 7 + N("Diretor"),
                15000,
                IF($Y48 = 14 + N("Gerente"),
                    12000,
                    IF($Y48 = 9 + N("Estagiário"),
                        705,
                        IF($Y48 = 10 + N("Trainee"),
                            805,
                            IF($Y48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IF($U48 = 7,
  500,
  IF($U48 = 8,
    1000,
    IF($U48 = 9,
      1500,
      IF($U48 = 10,
        2000,
        0
      )
    )
  )
)
+
N("Adicional no salário por área")
+
IF($W48 = 14 + N("Tecnologia da Informação"),
  120,
  IF($W48 = 16 + N("Vendas"),
    110,
    IF($W48 = 15 + N("Jurídico"),
      100,
      IF(OR($W48 = 8, $W48 = 9, $W48 = 11) + N("Recursos humanos ou comercial ou comunicação e marketing"),
        80,
        0
      )
    )
  )
)
+
N("Adicionando pegadinha")
+
IF(AND($W48 = 16, $U48 = 9, $Y48 = 11, $AA48 = 5) + N("Se for de vendas, com mestrado, analista sênior"),
  IF($R48 = 5,
    100,
    0
  )
  +
  IF($N48 = "M",
    200,
    0
  ),
  0
)</f>
        <v>9000</v>
      </c>
      <c r="AD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$A48  &amp; ", "   &amp;
$C48  &amp; ", "   &amp;
$E48  &amp; ", '"  &amp;
$J48  &amp; "', '" &amp;
$N48  &amp; "', "  &amp;
$R48  &amp; ", '"  &amp;
TEXT($T48,"dd/mm/aaaa")  &amp; "', "   &amp;
$U48  &amp; ", "   &amp;
$W48  &amp; ", "   &amp;
$Y48  &amp; ", "   &amp;
IF($AA48 &lt;&gt; "", $AA48, "NULL")  &amp; ", "   &amp;
$AC48  &amp; ");"</f>
        <v>INSERT INTO bi4all.fac_employees (id_company_fk, id_employee_pk, flg_active, employee_name, id_gender_fk, id_race_fk, birthday, id_schooling_fk, id_department_fk, id_role_fk, id_level_fk, salary) VALUES (6a51143286b03064a49cc2acbee63c09a0682d33, 44, 1, 'Bento Evangelista Holanda', 'M', 5, '02/12/1956', 8, 13, 12, NULL, 9000);</v>
      </c>
    </row>
    <row r="49" spans="1:30" ht="14.25" customHeight="1" x14ac:dyDescent="0.2">
      <c r="A49" s="7" t="str" cm="1">
        <f t="array" aca="1" ref="A49" ca="1">INDEX(Company!$A:$A,RANDBETWEEN(5,COUNTA(Company!$A:$A) + 1),1)</f>
        <v>6a51143286b03064a49cc2acbee63c09a0682d33</v>
      </c>
      <c r="B49" s="7" t="str">
        <f ca="1">VLOOKUP($A49,Company!$A:$B,2,FALSE)</f>
        <v>ACME Corporation</v>
      </c>
      <c r="C49" s="5">
        <f t="shared" si="0"/>
        <v>45</v>
      </c>
      <c r="D49" s="5" t="str" cm="1">
        <f t="array" ref="D49">SHA1HASH($C49)</f>
        <v>fb644351560d8296fe6da332236b1f8d61b2828a</v>
      </c>
      <c r="E49" s="6">
        <v>1</v>
      </c>
      <c r="F49" s="7">
        <f ca="1">IF($C49 = 1 + N("Presidente"),
    127,
    IF($C49 = 2 + N("Vice-Presidente"),
        72,
        IF($C49 = 3 + N("Secretária bilíngue"),
            13,
            RANDBETWEEN(5,COUNT(Name!$A:$A) + 1)
        )
    )
)</f>
        <v>263</v>
      </c>
      <c r="G49" s="7" t="str">
        <f ca="1">VLOOKUP($F49,Name!$A:$B,2,FALSE)</f>
        <v>Maria Fernanda</v>
      </c>
      <c r="H49" s="7">
        <f ca="1" xml:space="preserve">
IF($C49 = 1,
    0,
    RANDBETWEEN(5,COUNT('Last name'!$A:$A) + 1)
)</f>
        <v>180</v>
      </c>
      <c r="I49" s="7" t="str">
        <f ca="1" xml:space="preserve">
IF($C49 = 1 + N("Presidente"),
    "de Orléans e Bragança",
    VLOOKUP($H49,'Last name'!$A:$B,2,FALSE) &amp; " " &amp; VLOOKUP(RANDBETWEEN(5,COUNT('Last name'!$A:$A) + 1),'Last name'!$A:$B,2,FALSE)
)</f>
        <v>Silva Coelho</v>
      </c>
      <c r="J49" s="7" t="str">
        <f t="shared" ca="1" si="6"/>
        <v>Maria Fernanda Silva Coelho</v>
      </c>
      <c r="K49" s="7" t="str" cm="1">
        <f t="array" aca="1" ref="K49" ca="1">SHA1HASH($J49)</f>
        <v>3efabcb3bbbecf1e1da82a2bdd42896ea39115dd</v>
      </c>
      <c r="L49" s="7" cm="1">
        <f t="array" aca="1" ref="L49" ca="1">INDEX(States!$A:$A,RANDBETWEEN(5,COUNTA(States!$A:$A) + 1),1)</f>
        <v>12</v>
      </c>
      <c r="M49" s="7" t="str">
        <f ca="1">$L49 &amp; "|" &amp; VLOOKUP($L49,States!$A:$B,2,FALSE)</f>
        <v>12|16a2d6eb767d4fd003fae8cac60e0d85a9416ba8</v>
      </c>
      <c r="N49" s="7" t="str">
        <f ca="1">VLOOKUP($F49,Name!$A:$C,3,FALSE)</f>
        <v>F</v>
      </c>
      <c r="O49" s="7" t="str">
        <f ca="1">VLOOKUP($N49,Gender!$A:$B,2,FALSE)</f>
        <v>Female</v>
      </c>
      <c r="P49" s="7" t="str" cm="1">
        <f t="array" aca="1" ref="P49" ca="1">INDEX('Marital status'!$A:$A,RANDBETWEEN(5,COUNTA('Marital status'!$A:$A) + 1),1)</f>
        <v>459031b19ec5bbd3b3dbc0a9dcf2cb6e6c6f7848</v>
      </c>
      <c r="Q49" s="7" t="str">
        <f ca="1">VLOOKUP($P49,'Marital status'!$A:$B,2,FALSE)</f>
        <v xml:space="preserve">Widowed </v>
      </c>
      <c r="R49" s="7">
        <f t="shared" ca="1" si="1"/>
        <v>6</v>
      </c>
      <c r="S49" s="7" t="e">
        <f ca="1">VLOOKUP($R49,Race!$A:$B,2,FALSE)</f>
        <v>#N/A</v>
      </c>
      <c r="T49" s="8">
        <f t="shared" ca="1" si="2"/>
        <v>23420</v>
      </c>
      <c r="U49" s="6">
        <f t="shared" ca="1" si="3"/>
        <v>8</v>
      </c>
      <c r="V49" s="8" t="str">
        <f ca="1">VLOOKUP($U49,Education!$A:$B,2,FALSE)</f>
        <v>Graduate school</v>
      </c>
      <c r="W49" s="7">
        <f ca="1" xml:space="preserve">
  IF(OR($Y49 = 5, $Y49 = 6, $Y49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14</v>
      </c>
      <c r="X49" s="7" t="str">
        <f ca="1">VLOOKUP($W49,Department!$A:$B,2,FALSE)</f>
        <v>Information Technology</v>
      </c>
      <c r="Y49" s="6">
        <f t="shared" ca="1" si="4"/>
        <v>12</v>
      </c>
      <c r="Z49" s="7" t="str">
        <f ca="1">VLOOKUP($Y49,Role!$A:$B,2,FALSE)</f>
        <v>Specialist</v>
      </c>
      <c r="AA49" s="6" t="str">
        <f t="shared" ca="1" si="5"/>
        <v/>
      </c>
      <c r="AB49" s="7" t="str">
        <f ca="1" xml:space="preserve">
IF($AA49 &lt;&gt; "",
    VLOOKUP($AA49,Level!$A:$B,2,FALSE),
    ""
)</f>
        <v/>
      </c>
      <c r="AC49" s="1">
        <f ca="1" xml:space="preserve">
IF($Y49 = 5 + N("Presidente"),
    27000,
    IF($Y49 = 6 + N("Vice-presidente"),
        23000,
        IF(OR($Y49 = 8, $Y49= 13, $Y49 = 12) + N("Secretária bilíngue ou coordenador ou especialista"),
            8000,
            IF($Y49 = 7 + N("Diretor"),
                15000,
                IF($Y49 = 14 + N("Gerente"),
                    12000,
                    IF($Y49 = 9 + N("Estagiário"),
                        705,
                        IF($Y49 = 10 + N("Trainee"),
                            805,
                            IF($Y49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IF($U49 = 7,
  500,
  IF($U49 = 8,
    1000,
    IF($U49 = 9,
      1500,
      IF($U49 = 10,
        2000,
        0
      )
    )
  )
)
+
N("Adicional no salário por área")
+
IF($W49 = 14 + N("Tecnologia da Informação"),
  120,
  IF($W49 = 16 + N("Vendas"),
    110,
    IF($W49 = 15 + N("Jurídico"),
      100,
      IF(OR($W49 = 8, $W49 = 9, $W49 = 11) + N("Recursos humanos ou comercial ou comunicação e marketing"),
        80,
        0
      )
    )
  )
)
+
N("Adicionando pegadinha")
+
IF(AND($W49 = 16, $U49 = 9, $Y49 = 11, $AA49 = 5) + N("Se for de vendas, com mestrado, analista sênior"),
  IF($R49 = 5,
    100,
    0
  )
  +
  IF($N49 = "M",
    200,
    0
  ),
  0
)</f>
        <v>9120</v>
      </c>
      <c r="AD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$A49  &amp; ", "   &amp;
$C49  &amp; ", "   &amp;
$E49  &amp; ", '"  &amp;
$J49  &amp; "', '" &amp;
$N49  &amp; "', "  &amp;
$R49  &amp; ", '"  &amp;
TEXT($T49,"dd/mm/aaaa")  &amp; "', "   &amp;
$U49  &amp; ", "   &amp;
$W49  &amp; ", "   &amp;
$Y49  &amp; ", "   &amp;
IF($AA49 &lt;&gt; "", $AA49, "NULL")  &amp; ", "   &amp;
$AC49  &amp; ");"</f>
        <v>INSERT INTO bi4all.fac_employees (id_company_fk, id_employee_pk, flg_active, employee_name, id_gender_fk, id_race_fk, birthday, id_schooling_fk, id_department_fk, id_role_fk, id_level_fk, salary) VALUES (6a51143286b03064a49cc2acbee63c09a0682d33, 45, 1, 'Maria Fernanda Silva Coelho', 'F', 6, '13/02/1964', 8, 14, 12, NULL, 9120);</v>
      </c>
    </row>
    <row r="50" spans="1:30" ht="14.25" customHeight="1" x14ac:dyDescent="0.2">
      <c r="A50" s="7" t="str" cm="1">
        <f t="array" aca="1" ref="A50" ca="1">INDEX(Company!$A:$A,RANDBETWEEN(5,COUNTA(Company!$A:$A) + 1),1)</f>
        <v>6a51143286b03064a49cc2acbee63c09a0682d33</v>
      </c>
      <c r="B50" s="7" t="str">
        <f ca="1">VLOOKUP($A50,Company!$A:$B,2,FALSE)</f>
        <v>ACME Corporation</v>
      </c>
      <c r="C50" s="5">
        <f t="shared" si="0"/>
        <v>46</v>
      </c>
      <c r="D50" s="5" t="str" cm="1">
        <f t="array" ref="D50">SHA1HASH($C50)</f>
        <v>fe2ef495a1152561572949784c16bf23abb28057</v>
      </c>
      <c r="E50" s="6">
        <v>1</v>
      </c>
      <c r="F50" s="7">
        <f ca="1">IF($C50 = 1 + N("Presidente"),
    127,
    IF($C50 = 2 + N("Vice-Presidente"),
        72,
        IF($C50 = 3 + N("Secretária bilíngue"),
            13,
            RANDBETWEEN(5,COUNT(Name!$A:$A) + 1)
        )
    )
)</f>
        <v>56</v>
      </c>
      <c r="G50" s="7" t="str">
        <f ca="1">VLOOKUP($F50,Name!$A:$B,2,FALSE)</f>
        <v>Arthur Gabriel</v>
      </c>
      <c r="H50" s="7">
        <f ca="1" xml:space="preserve">
IF($C50 = 1,
    0,
    RANDBETWEEN(5,COUNT('Last name'!$A:$A) + 1)
)</f>
        <v>118</v>
      </c>
      <c r="I50" s="7" t="str">
        <f ca="1" xml:space="preserve">
IF($C50 = 1 + N("Presidente"),
    "de Orléans e Bragança",
    VLOOKUP($H50,'Last name'!$A:$B,2,FALSE) &amp; " " &amp; VLOOKUP(RANDBETWEEN(5,COUNT('Last name'!$A:$A) + 1),'Last name'!$A:$B,2,FALSE)
)</f>
        <v>Mariani Sacramento</v>
      </c>
      <c r="J50" s="7" t="str">
        <f t="shared" ca="1" si="6"/>
        <v>Arthur Gabriel Mariani Sacramento</v>
      </c>
      <c r="K50" s="7" t="str" cm="1">
        <f t="array" aca="1" ref="K50" ca="1">SHA1HASH($J50)</f>
        <v>e8b08a733f1d334ad2d2d110c111edd6f62fba40</v>
      </c>
      <c r="L50" s="7" cm="1">
        <f t="array" aca="1" ref="L50" ca="1">INDEX(States!$A:$A,RANDBETWEEN(5,COUNTA(States!$A:$A) + 1),1)</f>
        <v>16</v>
      </c>
      <c r="M50" s="7" t="str">
        <f ca="1">$L50 &amp; "|" &amp; VLOOKUP($L50,States!$A:$B,2,FALSE)</f>
        <v>16|07cfbddcd11fff6189ba806e40d4e76476d512f4</v>
      </c>
      <c r="N50" s="7" t="str">
        <f ca="1">VLOOKUP($F50,Name!$A:$C,3,FALSE)</f>
        <v>M</v>
      </c>
      <c r="O50" s="7" t="str">
        <f ca="1">VLOOKUP($N50,Gender!$A:$B,2,FALSE)</f>
        <v>Male</v>
      </c>
      <c r="P50" s="7" t="str" cm="1">
        <f t="array" aca="1" ref="P50" ca="1">INDEX('Marital status'!$A:$A,RANDBETWEEN(5,COUNTA('Marital status'!$A:$A) + 1),1)</f>
        <v>459031b19ec5bbd3b3dbc0a9dcf2cb6e6c6f7848</v>
      </c>
      <c r="Q50" s="7" t="str">
        <f ca="1">VLOOKUP($P50,'Marital status'!$A:$B,2,FALSE)</f>
        <v xml:space="preserve">Widowed </v>
      </c>
      <c r="R50" s="7">
        <f t="shared" ca="1" si="1"/>
        <v>5</v>
      </c>
      <c r="S50" s="7" t="e">
        <f ca="1">VLOOKUP($R50,Race!$A:$B,2,FALSE)</f>
        <v>#N/A</v>
      </c>
      <c r="T50" s="8">
        <f t="shared" ca="1" si="2"/>
        <v>21164</v>
      </c>
      <c r="U50" s="6">
        <f t="shared" ca="1" si="3"/>
        <v>7</v>
      </c>
      <c r="V50" s="8" t="str">
        <f ca="1">VLOOKUP($U50,Education!$A:$B,2,FALSE)</f>
        <v>Undergraduate degree</v>
      </c>
      <c r="W50" s="7">
        <f ca="1" xml:space="preserve">
  IF(OR($Y50 = 5, $Y50 = 6, $Y50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15</v>
      </c>
      <c r="X50" s="7" t="str">
        <f ca="1">VLOOKUP($W50,Department!$A:$B,2,FALSE)</f>
        <v>Juridical</v>
      </c>
      <c r="Y50" s="6">
        <f t="shared" ca="1" si="4"/>
        <v>12</v>
      </c>
      <c r="Z50" s="7" t="str">
        <f ca="1">VLOOKUP($Y50,Role!$A:$B,2,FALSE)</f>
        <v>Specialist</v>
      </c>
      <c r="AA50" s="6" t="str">
        <f t="shared" ca="1" si="5"/>
        <v/>
      </c>
      <c r="AB50" s="7" t="str">
        <f ca="1" xml:space="preserve">
IF($AA50 &lt;&gt; "",
    VLOOKUP($AA50,Level!$A:$B,2,FALSE),
    ""
)</f>
        <v/>
      </c>
      <c r="AC50" s="1">
        <f ca="1" xml:space="preserve">
IF($Y50 = 5 + N("Presidente"),
    27000,
    IF($Y50 = 6 + N("Vice-presidente"),
        23000,
        IF(OR($Y50 = 8, $Y50= 13, $Y50 = 12) + N("Secretária bilíngue ou coordenador ou especialista"),
            8000,
            IF($Y50 = 7 + N("Diretor"),
                15000,
                IF($Y50 = 14 + N("Gerente"),
                    12000,
                    IF($Y50 = 9 + N("Estagiário"),
                        705,
                        IF($Y50 = 10 + N("Trainee"),
                            805,
                            IF($Y50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IF($U50 = 7,
  500,
  IF($U50 = 8,
    1000,
    IF($U50 = 9,
      1500,
      IF($U50 = 10,
        2000,
        0
      )
    )
  )
)
+
N("Adicional no salário por área")
+
IF($W50 = 14 + N("Tecnologia da Informação"),
  120,
  IF($W50 = 16 + N("Vendas"),
    110,
    IF($W50 = 15 + N("Jurídico"),
      100,
      IF(OR($W50 = 8, $W50 = 9, $W50 = 11) + N("Recursos humanos ou comercial ou comunicação e marketing"),
        80,
        0
      )
    )
  )
)
+
N("Adicionando pegadinha")
+
IF(AND($W50 = 16, $U50 = 9, $Y50 = 11, $AA50 = 5) + N("Se for de vendas, com mestrado, analista sênior"),
  IF($R50 = 5,
    100,
    0
  )
  +
  IF($N50 = "M",
    200,
    0
  ),
  0
)</f>
        <v>8600</v>
      </c>
      <c r="AD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$A50  &amp; ", "   &amp;
$C50  &amp; ", "   &amp;
$E50  &amp; ", '"  &amp;
$J50  &amp; "', '" &amp;
$N50  &amp; "', "  &amp;
$R50  &amp; ", '"  &amp;
TEXT($T50,"dd/mm/aaaa")  &amp; "', "   &amp;
$U50  &amp; ", "   &amp;
$W50  &amp; ", "   &amp;
$Y50  &amp; ", "   &amp;
IF($AA50 &lt;&gt; "", $AA50, "NULL")  &amp; ", "   &amp;
$AC50  &amp; ");"</f>
        <v>INSERT INTO bi4all.fac_employees (id_company_fk, id_employee_pk, flg_active, employee_name, id_gender_fk, id_race_fk, birthday, id_schooling_fk, id_department_fk, id_role_fk, id_level_fk, salary) VALUES (6a51143286b03064a49cc2acbee63c09a0682d33, 46, 1, 'Arthur Gabriel Mariani Sacramento', 'M', 5, '10/12/1957', 7, 15, 12, NULL, 8600);</v>
      </c>
    </row>
    <row r="51" spans="1:30" ht="14.25" customHeight="1" x14ac:dyDescent="0.2">
      <c r="A51" s="7" t="str" cm="1">
        <f t="array" aca="1" ref="A51" ca="1">INDEX(Company!$A:$A,RANDBETWEEN(5,COUNTA(Company!$A:$A) + 1),1)</f>
        <v>6a51143286b03064a49cc2acbee63c09a0682d33</v>
      </c>
      <c r="B51" s="7" t="str">
        <f ca="1">VLOOKUP($A51,Company!$A:$B,2,FALSE)</f>
        <v>ACME Corporation</v>
      </c>
      <c r="C51" s="5">
        <f t="shared" si="0"/>
        <v>47</v>
      </c>
      <c r="D51" s="5" t="str" cm="1">
        <f t="array" ref="D51">SHA1HASH($C51)</f>
        <v>827bfc458708f0b442009c9c9836f7e4b65557fb</v>
      </c>
      <c r="E51" s="6">
        <v>1</v>
      </c>
      <c r="F51" s="7">
        <f ca="1">IF($C51 = 1 + N("Presidente"),
    127,
    IF($C51 = 2 + N("Vice-Presidente"),
        72,
        IF($C51 = 3 + N("Secretária bilíngue"),
            13,
            RANDBETWEEN(5,COUNT(Name!$A:$A) + 1)
        )
    )
)</f>
        <v>118</v>
      </c>
      <c r="G51" s="7" t="str">
        <f ca="1">VLOOKUP($F51,Name!$A:$B,2,FALSE)</f>
        <v>Eliezer</v>
      </c>
      <c r="H51" s="7">
        <f ca="1" xml:space="preserve">
IF($C51 = 1,
    0,
    RANDBETWEEN(5,COUNT('Last name'!$A:$A) + 1)
)</f>
        <v>114</v>
      </c>
      <c r="I51" s="7" t="str">
        <f ca="1" xml:space="preserve">
IF($C51 = 1 + N("Presidente"),
    "de Orléans e Bragança",
    VLOOKUP($H51,'Last name'!$A:$B,2,FALSE) &amp; " " &amp; VLOOKUP(RANDBETWEEN(5,COUNT('Last name'!$A:$A) + 1),'Last name'!$A:$B,2,FALSE)
)</f>
        <v>Machado Martini</v>
      </c>
      <c r="J51" s="7" t="str">
        <f t="shared" ca="1" si="6"/>
        <v>Eliezer Machado Martini</v>
      </c>
      <c r="K51" s="7" t="str" cm="1">
        <f t="array" aca="1" ref="K51" ca="1">SHA1HASH($J51)</f>
        <v>8d50aed95cb0ae10b0eba6fb5c90cfd8783f89b3</v>
      </c>
      <c r="L51" s="7" cm="1">
        <f t="array" aca="1" ref="L51" ca="1">INDEX(States!$A:$A,RANDBETWEEN(5,COUNTA(States!$A:$A) + 1),1)</f>
        <v>6</v>
      </c>
      <c r="M51" s="7" t="str">
        <f ca="1">$L51 &amp; "|" &amp; VLOOKUP($L51,States!$A:$B,2,FALSE)</f>
        <v>6|990f6b5f2170b43d022d539b1260b5f1af889998</v>
      </c>
      <c r="N51" s="7" t="str">
        <f ca="1">VLOOKUP($F51,Name!$A:$C,3,FALSE)</f>
        <v>M</v>
      </c>
      <c r="O51" s="7" t="str">
        <f ca="1">VLOOKUP($N51,Gender!$A:$B,2,FALSE)</f>
        <v>Male</v>
      </c>
      <c r="P51" s="7" t="str" cm="1">
        <f t="array" aca="1" ref="P51" ca="1">INDEX('Marital status'!$A:$A,RANDBETWEEN(5,COUNTA('Marital status'!$A:$A) + 1),1)</f>
        <v>3266897012b6dcc5723033bc25891bf99efcff6f</v>
      </c>
      <c r="Q51" s="7" t="str">
        <f ca="1">VLOOKUP($P51,'Marital status'!$A:$B,2,FALSE)</f>
        <v>MarrieD</v>
      </c>
      <c r="R51" s="7">
        <f t="shared" ca="1" si="1"/>
        <v>5</v>
      </c>
      <c r="S51" s="7" t="e">
        <f ca="1">VLOOKUP($R51,Race!$A:$B,2,FALSE)</f>
        <v>#N/A</v>
      </c>
      <c r="T51" s="8">
        <f t="shared" ca="1" si="2"/>
        <v>19657</v>
      </c>
      <c r="U51" s="6">
        <f t="shared" ca="1" si="3"/>
        <v>8</v>
      </c>
      <c r="V51" s="8" t="str">
        <f ca="1">VLOOKUP($U51,Education!$A:$B,2,FALSE)</f>
        <v>Graduate school</v>
      </c>
      <c r="W51" s="7">
        <f ca="1" xml:space="preserve">
  IF(OR($Y51 = 5, $Y51 = 6, $Y51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16</v>
      </c>
      <c r="X51" s="7" t="str">
        <f ca="1">VLOOKUP($W51,Department!$A:$B,2,FALSE)</f>
        <v>Sales</v>
      </c>
      <c r="Y51" s="6">
        <f t="shared" ca="1" si="4"/>
        <v>12</v>
      </c>
      <c r="Z51" s="7" t="str">
        <f ca="1">VLOOKUP($Y51,Role!$A:$B,2,FALSE)</f>
        <v>Specialist</v>
      </c>
      <c r="AA51" s="6" t="str">
        <f t="shared" ca="1" si="5"/>
        <v/>
      </c>
      <c r="AB51" s="7" t="str">
        <f ca="1" xml:space="preserve">
IF($AA51 &lt;&gt; "",
    VLOOKUP($AA51,Level!$A:$B,2,FALSE),
    ""
)</f>
        <v/>
      </c>
      <c r="AC51" s="1">
        <f ca="1" xml:space="preserve">
IF($Y51 = 5 + N("Presidente"),
    27000,
    IF($Y51 = 6 + N("Vice-presidente"),
        23000,
        IF(OR($Y51 = 8, $Y51= 13, $Y51 = 12) + N("Secretária bilíngue ou coordenador ou especialista"),
            8000,
            IF($Y51 = 7 + N("Diretor"),
                15000,
                IF($Y51 = 14 + N("Gerente"),
                    12000,
                    IF($Y51 = 9 + N("Estagiário"),
                        705,
                        IF($Y51 = 10 + N("Trainee"),
                            805,
                            IF($Y51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IF($U51 = 7,
  500,
  IF($U51 = 8,
    1000,
    IF($U51 = 9,
      1500,
      IF($U51 = 10,
        2000,
        0
      )
    )
  )
)
+
N("Adicional no salário por área")
+
IF($W51 = 14 + N("Tecnologia da Informação"),
  120,
  IF($W51 = 16 + N("Vendas"),
    110,
    IF($W51 = 15 + N("Jurídico"),
      100,
      IF(OR($W51 = 8, $W51 = 9, $W51 = 11) + N("Recursos humanos ou comercial ou comunicação e marketing"),
        80,
        0
      )
    )
  )
)
+
N("Adicionando pegadinha")
+
IF(AND($W51 = 16, $U51 = 9, $Y51 = 11, $AA51 = 5) + N("Se for de vendas, com mestrado, analista sênior"),
  IF($R51 = 5,
    100,
    0
  )
  +
  IF($N51 = "M",
    200,
    0
  ),
  0
)</f>
        <v>9110</v>
      </c>
      <c r="AD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$A51  &amp; ", "   &amp;
$C51  &amp; ", "   &amp;
$E51  &amp; ", '"  &amp;
$J51  &amp; "', '" &amp;
$N51  &amp; "', "  &amp;
$R51  &amp; ", '"  &amp;
TEXT($T51,"dd/mm/aaaa")  &amp; "', "   &amp;
$U51  &amp; ", "   &amp;
$W51  &amp; ", "   &amp;
$Y51  &amp; ", "   &amp;
IF($AA51 &lt;&gt; "", $AA51, "NULL")  &amp; ", "   &amp;
$AC51  &amp; ");"</f>
        <v>INSERT INTO bi4all.fac_employees (id_company_fk, id_employee_pk, flg_active, employee_name, id_gender_fk, id_race_fk, birthday, id_schooling_fk, id_department_fk, id_role_fk, id_level_fk, salary) VALUES (6a51143286b03064a49cc2acbee63c09a0682d33, 47, 1, 'Eliezer Machado Martini', 'M', 5, '25/10/1953', 8, 16, 12, NULL, 9110);</v>
      </c>
    </row>
    <row r="52" spans="1:30" ht="14.25" customHeight="1" x14ac:dyDescent="0.2">
      <c r="A52" s="7" t="str" cm="1">
        <f t="array" aca="1" ref="A52" ca="1">INDEX(Company!$A:$A,RANDBETWEEN(5,COUNTA(Company!$A:$A) + 1),1)</f>
        <v>6a51143286b03064a49cc2acbee63c09a0682d33</v>
      </c>
      <c r="B52" s="7" t="str">
        <f ca="1">VLOOKUP($A52,Company!$A:$B,2,FALSE)</f>
        <v>ACME Corporation</v>
      </c>
      <c r="C52" s="5">
        <f t="shared" si="0"/>
        <v>48</v>
      </c>
      <c r="D52" s="5" t="str" cm="1">
        <f t="array" ref="D52">SHA1HASH($C52)</f>
        <v>64e095fe763fc62418378753f9402623bea9e227</v>
      </c>
      <c r="E52" s="6">
        <v>1</v>
      </c>
      <c r="F52" s="7">
        <f ca="1">IF($C52 = 1 + N("Presidente"),
    127,
    IF($C52 = 2 + N("Vice-Presidente"),
        72,
        IF($C52 = 3 + N("Secretária bilíngue"),
            13,
            RANDBETWEEN(5,COUNT(Name!$A:$A) + 1)
        )
    )
)</f>
        <v>286</v>
      </c>
      <c r="G52" s="7" t="str">
        <f ca="1">VLOOKUP($F52,Name!$A:$B,2,FALSE)</f>
        <v>Mateus</v>
      </c>
      <c r="H52" s="7">
        <f ca="1" xml:space="preserve">
IF($C52 = 1,
    0,
    RANDBETWEEN(5,COUNT('Last name'!$A:$A) + 1)
)</f>
        <v>16</v>
      </c>
      <c r="I52" s="7" t="str">
        <f ca="1" xml:space="preserve">
IF($C52 = 1 + N("Presidente"),
    "de Orléans e Bragança",
    VLOOKUP($H52,'Last name'!$A:$B,2,FALSE) &amp; " " &amp; VLOOKUP(RANDBETWEEN(5,COUNT('Last name'!$A:$A) + 1),'Last name'!$A:$B,2,FALSE)
)</f>
        <v>Amor Moraes</v>
      </c>
      <c r="J52" s="7" t="str">
        <f t="shared" ca="1" si="6"/>
        <v>Mateus Amor Moraes</v>
      </c>
      <c r="K52" s="7" t="str" cm="1">
        <f t="array" aca="1" ref="K52" ca="1">SHA1HASH($J52)</f>
        <v>aa8a409feb14a0da32bf2dd02ef5788186450144</v>
      </c>
      <c r="L52" s="7" cm="1">
        <f t="array" aca="1" ref="L52" ca="1">INDEX(States!$A:$A,RANDBETWEEN(5,COUNTA(States!$A:$A) + 1),1)</f>
        <v>22</v>
      </c>
      <c r="M52" s="7" t="str">
        <f ca="1">$L52 &amp; "|" &amp; VLOOKUP($L52,States!$A:$B,2,FALSE)</f>
        <v>22|04a99b2b0b78076f0a06c2d7695137915b2933a5</v>
      </c>
      <c r="N52" s="7" t="str">
        <f ca="1">VLOOKUP($F52,Name!$A:$C,3,FALSE)</f>
        <v>M</v>
      </c>
      <c r="O52" s="7" t="str">
        <f ca="1">VLOOKUP($N52,Gender!$A:$B,2,FALSE)</f>
        <v>Male</v>
      </c>
      <c r="P52" s="7" t="str" cm="1">
        <f t="array" aca="1" ref="P52" ca="1">INDEX('Marital status'!$A:$A,RANDBETWEEN(5,COUNTA('Marital status'!$A:$A) + 1),1)</f>
        <v>93ac84f4e0bd5c1c97b670a12a7fff6af89fb6b3</v>
      </c>
      <c r="Q52" s="7" t="str">
        <f ca="1">VLOOKUP($P52,'Marital status'!$A:$B,2,FALSE)</f>
        <v>DIVORCED</v>
      </c>
      <c r="R52" s="7">
        <f t="shared" ca="1" si="1"/>
        <v>5</v>
      </c>
      <c r="S52" s="7" t="e">
        <f ca="1">VLOOKUP($R52,Race!$A:$B,2,FALSE)</f>
        <v>#N/A</v>
      </c>
      <c r="T52" s="8">
        <f t="shared" ca="1" si="2"/>
        <v>20081</v>
      </c>
      <c r="U52" s="6">
        <f t="shared" ca="1" si="3"/>
        <v>7</v>
      </c>
      <c r="V52" s="8" t="str">
        <f ca="1">VLOOKUP($U52,Education!$A:$B,2,FALSE)</f>
        <v>Undergraduate degree</v>
      </c>
      <c r="W52" s="7">
        <f ca="1" xml:space="preserve">
  IF(OR($Y52 = 5, $Y52 = 6, $Y52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52" s="7" t="str">
        <f ca="1">VLOOKUP($W52,Department!$A:$B,2,FALSE)</f>
        <v>Administration</v>
      </c>
      <c r="Y52" s="6">
        <f t="shared" ca="1" si="4"/>
        <v>11</v>
      </c>
      <c r="Z52" s="7" t="str">
        <f ca="1">VLOOKUP($Y52,Role!$A:$B,2,FALSE)</f>
        <v>Analyst</v>
      </c>
      <c r="AA52" s="6">
        <f t="shared" ca="1" si="5"/>
        <v>5</v>
      </c>
      <c r="AB52" s="7" t="str">
        <f ca="1" xml:space="preserve">
IF($AA52 &lt;&gt; "",
    VLOOKUP($AA52,Level!$A:$B,2,FALSE),
    ""
)</f>
        <v>Junior</v>
      </c>
      <c r="AC52" s="1">
        <f ca="1" xml:space="preserve">
IF($Y52 = 5 + N("Presidente"),
    27000,
    IF($Y52 = 6 + N("Vice-presidente"),
        23000,
        IF(OR($Y52 = 8, $Y52= 13, $Y52 = 12) + N("Secretária bilíngue ou coordenador ou especialista"),
            8000,
            IF($Y52 = 7 + N("Diretor"),
                15000,
                IF($Y52 = 14 + N("Gerente"),
                    12000,
                    IF($Y52 = 9 + N("Estagiário"),
                        705,
                        IF($Y52 = 10 + N("Trainee"),
                            805,
                            IF($Y52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IF($U52 = 7,
  500,
  IF($U52 = 8,
    1000,
    IF($U52 = 9,
      1500,
      IF($U52 = 10,
        2000,
        0
      )
    )
  )
)
+
N("Adicional no salário por área")
+
IF($W52 = 14 + N("Tecnologia da Informação"),
  120,
  IF($W52 = 16 + N("Vendas"),
    110,
    IF($W52 = 15 + N("Jurídico"),
      100,
      IF(OR($W52 = 8, $W52 = 9, $W52 = 11) + N("Recursos humanos ou comercial ou comunicação e marketing"),
        80,
        0
      )
    )
  )
)
+
N("Adicionando pegadinha")
+
IF(AND($W52 = 16, $U52 = 9, $Y52 = 11, $AA52 = 5) + N("Se for de vendas, com mestrado, analista sênior"),
  IF($R52 = 5,
    100,
    0
  )
  +
  IF($N52 = "M",
    200,
    0
  ),
  0
)</f>
        <v>2500</v>
      </c>
      <c r="AD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$A52  &amp; ", "   &amp;
$C52  &amp; ", "   &amp;
$E52  &amp; ", '"  &amp;
$J52  &amp; "', '" &amp;
$N52  &amp; "', "  &amp;
$R52  &amp; ", '"  &amp;
TEXT($T52,"dd/mm/aaaa")  &amp; "', "   &amp;
$U52  &amp; ", "   &amp;
$W52  &amp; ", "   &amp;
$Y52  &amp; ", "   &amp;
IF($AA52 &lt;&gt; "", $AA52, "NULL")  &amp; ", "   &amp;
$AC52  &amp; ");"</f>
        <v>INSERT INTO bi4all.fac_employees (id_company_fk, id_employee_pk, flg_active, employee_name, id_gender_fk, id_race_fk, birthday, id_schooling_fk, id_department_fk, id_role_fk, id_level_fk, salary) VALUES (6a51143286b03064a49cc2acbee63c09a0682d33, 48, 1, 'Mateus Amor Moraes', 'M', 5, '23/12/1954', 7, 6, 11, 5, 2500);</v>
      </c>
    </row>
    <row r="53" spans="1:30" ht="14.25" customHeight="1" x14ac:dyDescent="0.2">
      <c r="A53" s="7" t="str" cm="1">
        <f t="array" aca="1" ref="A53" ca="1">INDEX(Company!$A:$A,RANDBETWEEN(5,COUNTA(Company!$A:$A) + 1),1)</f>
        <v>6a51143286b03064a49cc2acbee63c09a0682d33</v>
      </c>
      <c r="B53" s="7" t="str">
        <f ca="1">VLOOKUP($A53,Company!$A:$B,2,FALSE)</f>
        <v>ACME Corporation</v>
      </c>
      <c r="C53" s="5">
        <f t="shared" si="0"/>
        <v>49</v>
      </c>
      <c r="D53" s="5" t="str" cm="1">
        <f t="array" ref="D53">SHA1HASH($C53)</f>
        <v>2e01e17467891f7c933dbaa00e1459d23db3fe4f</v>
      </c>
      <c r="E53" s="6">
        <v>1</v>
      </c>
      <c r="F53" s="7">
        <f ca="1">IF($C53 = 1 + N("Presidente"),
    127,
    IF($C53 = 2 + N("Vice-Presidente"),
        72,
        IF($C53 = 3 + N("Secretária bilíngue"),
            13,
            RANDBETWEEN(5,COUNT(Name!$A:$A) + 1)
        )
    )
)</f>
        <v>68</v>
      </c>
      <c r="G53" s="7" t="str">
        <f ca="1">VLOOKUP($F53,Name!$A:$B,2,FALSE)</f>
        <v>Benício</v>
      </c>
      <c r="H53" s="7">
        <f ca="1" xml:space="preserve">
IF($C53 = 1,
    0,
    RANDBETWEEN(5,COUNT('Last name'!$A:$A) + 1)
)</f>
        <v>6</v>
      </c>
      <c r="I53" s="7" t="str">
        <f ca="1" xml:space="preserve">
IF($C53 = 1 + N("Presidente"),
    "de Orléans e Bragança",
    VLOOKUP($H53,'Last name'!$A:$B,2,FALSE) &amp; " " &amp; VLOOKUP(RANDBETWEEN(5,COUNT('Last name'!$A:$A) + 1),'Last name'!$A:$B,2,FALSE)
)</f>
        <v>Aguiar Mancini</v>
      </c>
      <c r="J53" s="7" t="str">
        <f t="shared" ca="1" si="6"/>
        <v>Benício Aguiar Mancini</v>
      </c>
      <c r="K53" s="7" t="str" cm="1">
        <f t="array" aca="1" ref="K53" ca="1">SHA1HASH($J53)</f>
        <v>0d551aa84e9e02d77e57a7a2f2e8eb8db48656cb</v>
      </c>
      <c r="L53" s="7" cm="1">
        <f t="array" aca="1" ref="L53" ca="1">INDEX(States!$A:$A,RANDBETWEEN(5,COUNTA(States!$A:$A) + 1),1)</f>
        <v>9</v>
      </c>
      <c r="M53" s="7" t="str">
        <f ca="1">$L53 &amp; "|" &amp; VLOOKUP($L53,States!$A:$B,2,FALSE)</f>
        <v>9|68b7ab1daf7c594d71db682ca70a5cb187f0524f</v>
      </c>
      <c r="N53" s="7" t="str">
        <f ca="1">VLOOKUP($F53,Name!$A:$C,3,FALSE)</f>
        <v>M</v>
      </c>
      <c r="O53" s="7" t="str">
        <f ca="1">VLOOKUP($N53,Gender!$A:$B,2,FALSE)</f>
        <v>Male</v>
      </c>
      <c r="P53" s="7" t="str" cm="1">
        <f t="array" aca="1" ref="P53" ca="1">INDEX('Marital status'!$A:$A,RANDBETWEEN(5,COUNTA('Marital status'!$A:$A) + 1),1)</f>
        <v>ce0b1612aa711b78a720295d271a33894e2b72bf</v>
      </c>
      <c r="Q53" s="7" t="str">
        <f ca="1">VLOOKUP($P53,'Marital status'!$A:$B,2,FALSE)</f>
        <v>single</v>
      </c>
      <c r="R53" s="7">
        <f t="shared" ca="1" si="1"/>
        <v>5</v>
      </c>
      <c r="S53" s="7" t="e">
        <f ca="1">VLOOKUP($R53,Race!$A:$B,2,FALSE)</f>
        <v>#N/A</v>
      </c>
      <c r="T53" s="8">
        <f t="shared" ca="1" si="2"/>
        <v>18288</v>
      </c>
      <c r="U53" s="6">
        <f t="shared" ca="1" si="3"/>
        <v>7</v>
      </c>
      <c r="V53" s="8" t="str">
        <f ca="1">VLOOKUP($U53,Education!$A:$B,2,FALSE)</f>
        <v>Undergraduate degree</v>
      </c>
      <c r="W53" s="7">
        <f ca="1" xml:space="preserve">
  IF(OR($Y53 = 5, $Y53 = 6, $Y53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53" s="7" t="str">
        <f ca="1">VLOOKUP($W53,Department!$A:$B,2,FALSE)</f>
        <v>Operations</v>
      </c>
      <c r="Y53" s="6">
        <f t="shared" ca="1" si="4"/>
        <v>10</v>
      </c>
      <c r="Z53" s="7" t="str">
        <f ca="1">VLOOKUP($Y53,Role!$A:$B,2,FALSE)</f>
        <v>Trainee</v>
      </c>
      <c r="AA53" s="6" t="str">
        <f t="shared" ca="1" si="5"/>
        <v/>
      </c>
      <c r="AB53" s="7" t="str">
        <f ca="1" xml:space="preserve">
IF($AA53 &lt;&gt; "",
    VLOOKUP($AA53,Level!$A:$B,2,FALSE),
    ""
)</f>
        <v/>
      </c>
      <c r="AC53" s="1">
        <f ca="1" xml:space="preserve">
IF($Y53 = 5 + N("Presidente"),
    27000,
    IF($Y53 = 6 + N("Vice-presidente"),
        23000,
        IF(OR($Y53 = 8, $Y53= 13, $Y53 = 12) + N("Secretária bilíngue ou coordenador ou especialista"),
            8000,
            IF($Y53 = 7 + N("Diretor"),
                15000,
                IF($Y53 = 14 + N("Gerente"),
                    12000,
                    IF($Y53 = 9 + N("Estagiário"),
                        705,
                        IF($Y53 = 10 + N("Trainee"),
                            805,
                            IF($Y53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IF($U53 = 7,
  500,
  IF($U53 = 8,
    1000,
    IF($U53 = 9,
      1500,
      IF($U53 = 10,
        2000,
        0
      )
    )
  )
)
+
N("Adicional no salário por área")
+
IF($W53 = 14 + N("Tecnologia da Informação"),
  120,
  IF($W53 = 16 + N("Vendas"),
    110,
    IF($W53 = 15 + N("Jurídico"),
      100,
      IF(OR($W53 = 8, $W53 = 9, $W53 = 11) + N("Recursos humanos ou comercial ou comunicação e marketing"),
        80,
        0
      )
    )
  )
)
+
N("Adicionando pegadinha")
+
IF(AND($W53 = 16, $U53 = 9, $Y53 = 11, $AA53 = 5) + N("Se for de vendas, com mestrado, analista sênior"),
  IF($R53 = 5,
    100,
    0
  )
  +
  IF($N53 = "M",
    200,
    0
  ),
  0
)</f>
        <v>1305</v>
      </c>
      <c r="AD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$A53  &amp; ", "   &amp;
$C53  &amp; ", "   &amp;
$E53  &amp; ", '"  &amp;
$J53  &amp; "', '" &amp;
$N53  &amp; "', "  &amp;
$R53  &amp; ", '"  &amp;
TEXT($T53,"dd/mm/aaaa")  &amp; "', "   &amp;
$U53  &amp; ", "   &amp;
$W53  &amp; ", "   &amp;
$Y53  &amp; ", "   &amp;
IF($AA53 &lt;&gt; "", $AA53, "NULL")  &amp; ", "   &amp;
$AC53  &amp; ");"</f>
        <v>INSERT INTO bi4all.fac_employees (id_company_fk, id_employee_pk, flg_active, employee_name, id_gender_fk, id_race_fk, birthday, id_schooling_fk, id_department_fk, id_role_fk, id_level_fk, salary) VALUES (6a51143286b03064a49cc2acbee63c09a0682d33, 49, 1, 'Benício Aguiar Mancini', 'M', 5, '25/01/1950', 7, 10, 10, NULL, 1305);</v>
      </c>
    </row>
    <row r="54" spans="1:30" ht="14.25" customHeight="1" x14ac:dyDescent="0.2">
      <c r="A54" s="7" t="str" cm="1">
        <f t="array" aca="1" ref="A54" ca="1">INDEX(Company!$A:$A,RANDBETWEEN(5,COUNTA(Company!$A:$A) + 1),1)</f>
        <v>6a51143286b03064a49cc2acbee63c09a0682d33</v>
      </c>
      <c r="B54" s="7" t="str">
        <f ca="1">VLOOKUP($A54,Company!$A:$B,2,FALSE)</f>
        <v>ACME Corporation</v>
      </c>
      <c r="C54" s="5">
        <f t="shared" si="0"/>
        <v>50</v>
      </c>
      <c r="D54" s="5" t="str" cm="1">
        <f t="array" ref="D54">SHA1HASH($C54)</f>
        <v>e1822db470e60d090affd0956d743cb0e7cdf113</v>
      </c>
      <c r="E54" s="6">
        <v>1</v>
      </c>
      <c r="F54" s="7">
        <f ca="1">IF($C54 = 1 + N("Presidente"),
    127,
    IF($C54 = 2 + N("Vice-Presidente"),
        72,
        IF($C54 = 3 + N("Secretária bilíngue"),
            13,
            RANDBETWEEN(5,COUNT(Name!$A:$A) + 1)
        )
    )
)</f>
        <v>201</v>
      </c>
      <c r="G54" s="7" t="str">
        <f ca="1">VLOOKUP($F54,Name!$A:$B,2,FALSE)</f>
        <v>Júlia</v>
      </c>
      <c r="H54" s="7">
        <f ca="1" xml:space="preserve">
IF($C54 = 1,
    0,
    RANDBETWEEN(5,COUNT('Last name'!$A:$A) + 1)
)</f>
        <v>89</v>
      </c>
      <c r="I54" s="7" t="str">
        <f ca="1" xml:space="preserve">
IF($C54 = 1 + N("Presidente"),
    "de Orléans e Bragança",
    VLOOKUP($H54,'Last name'!$A:$B,2,FALSE) &amp; " " &amp; VLOOKUP(RANDBETWEEN(5,COUNT('Last name'!$A:$A) + 1),'Last name'!$A:$B,2,FALSE)
)</f>
        <v>Figo Leitão</v>
      </c>
      <c r="J54" s="7" t="str">
        <f t="shared" ca="1" si="6"/>
        <v>Júlia Figo Leitão</v>
      </c>
      <c r="K54" s="7" t="str" cm="1">
        <f t="array" aca="1" ref="K54" ca="1">SHA1HASH($J54)</f>
        <v>6310d269973396472069d11a1686eb88468d25eb</v>
      </c>
      <c r="L54" s="7" cm="1">
        <f t="array" aca="1" ref="L54" ca="1">INDEX(States!$A:$A,RANDBETWEEN(5,COUNTA(States!$A:$A) + 1),1)</f>
        <v>7</v>
      </c>
      <c r="M54" s="7" t="str">
        <f ca="1">$L54 &amp; "|" &amp; VLOOKUP($L54,States!$A:$B,2,FALSE)</f>
        <v>7|f2e12883042f184299ea408f79a5077ec107e25e</v>
      </c>
      <c r="N54" s="7" t="str">
        <f ca="1">VLOOKUP($F54,Name!$A:$C,3,FALSE)</f>
        <v>F</v>
      </c>
      <c r="O54" s="7" t="str">
        <f ca="1">VLOOKUP($N54,Gender!$A:$B,2,FALSE)</f>
        <v>Female</v>
      </c>
      <c r="P54" s="7" t="str" cm="1">
        <f t="array" aca="1" ref="P54" ca="1">INDEX('Marital status'!$A:$A,RANDBETWEEN(5,COUNTA('Marital status'!$A:$A) + 1),1)</f>
        <v>ce0b1612aa711b78a720295d271a33894e2b72bf</v>
      </c>
      <c r="Q54" s="7" t="str">
        <f ca="1">VLOOKUP($P54,'Marital status'!$A:$B,2,FALSE)</f>
        <v>single</v>
      </c>
      <c r="R54" s="7">
        <f t="shared" ca="1" si="1"/>
        <v>5</v>
      </c>
      <c r="S54" s="7" t="e">
        <f ca="1">VLOOKUP($R54,Race!$A:$B,2,FALSE)</f>
        <v>#N/A</v>
      </c>
      <c r="T54" s="8">
        <f t="shared" ca="1" si="2"/>
        <v>28999</v>
      </c>
      <c r="U54" s="6">
        <f t="shared" ca="1" si="3"/>
        <v>8</v>
      </c>
      <c r="V54" s="8" t="str">
        <f ca="1">VLOOKUP($U54,Education!$A:$B,2,FALSE)</f>
        <v>Graduate school</v>
      </c>
      <c r="W54" s="7">
        <f ca="1" xml:space="preserve">
  IF(OR($Y54 = 5, $Y54 = 6, $Y54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54" s="7" t="str">
        <f ca="1">VLOOKUP($W54,Department!$A:$B,2,FALSE)</f>
        <v>Commercial</v>
      </c>
      <c r="Y54" s="6">
        <f t="shared" ca="1" si="4"/>
        <v>11</v>
      </c>
      <c r="Z54" s="7" t="str">
        <f ca="1">VLOOKUP($Y54,Role!$A:$B,2,FALSE)</f>
        <v>Analyst</v>
      </c>
      <c r="AA54" s="6">
        <f t="shared" ca="1" si="5"/>
        <v>7</v>
      </c>
      <c r="AB54" s="7" t="str">
        <f ca="1" xml:space="preserve">
IF($AA54 &lt;&gt; "",
    VLOOKUP($AA54,Level!$A:$B,2,FALSE),
    ""
)</f>
        <v>Senior</v>
      </c>
      <c r="AC54" s="1">
        <f ca="1" xml:space="preserve">
IF($Y54 = 5 + N("Presidente"),
    27000,
    IF($Y54 = 6 + N("Vice-presidente"),
        23000,
        IF(OR($Y54 = 8, $Y54= 13, $Y54 = 12) + N("Secretária bilíngue ou coordenador ou especialista"),
            8000,
            IF($Y54 = 7 + N("Diretor"),
                15000,
                IF($Y54 = 14 + N("Gerente"),
                    12000,
                    IF($Y54 = 9 + N("Estagiário"),
                        705,
                        IF($Y54 = 10 + N("Trainee"),
                            805,
                            IF($Y54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IF($U54 = 7,
  500,
  IF($U54 = 8,
    1000,
    IF($U54 = 9,
      1500,
      IF($U54 = 10,
        2000,
        0
      )
    )
  )
)
+
N("Adicional no salário por área")
+
IF($W54 = 14 + N("Tecnologia da Informação"),
  120,
  IF($W54 = 16 + N("Vendas"),
    110,
    IF($W54 = 15 + N("Jurídico"),
      100,
      IF(OR($W54 = 8, $W54 = 9, $W54 = 11) + N("Recursos humanos ou comercial ou comunicação e marketing"),
        80,
        0
      )
    )
  )
)
+
N("Adicionando pegadinha")
+
IF(AND($W54 = 16, $U54 = 9, $Y54 = 11, $AA54 = 5) + N("Se for de vendas, com mestrado, analista sênior"),
  IF($R54 = 5,
    100,
    0
  )
  +
  IF($N54 = "M",
    200,
    0
  ),
  0
)</f>
        <v>3080</v>
      </c>
      <c r="AD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$A54  &amp; ", "   &amp;
$C54  &amp; ", "   &amp;
$E54  &amp; ", '"  &amp;
$J54  &amp; "', '" &amp;
$N54  &amp; "', "  &amp;
$R54  &amp; ", '"  &amp;
TEXT($T54,"dd/mm/aaaa")  &amp; "', "   &amp;
$U54  &amp; ", "   &amp;
$W54  &amp; ", "   &amp;
$Y54  &amp; ", "   &amp;
IF($AA54 &lt;&gt; "", $AA54, "NULL")  &amp; ", "   &amp;
$AC54  &amp; ");"</f>
        <v>INSERT INTO bi4all.fac_employees (id_company_fk, id_employee_pk, flg_active, employee_name, id_gender_fk, id_race_fk, birthday, id_schooling_fk, id_department_fk, id_role_fk, id_level_fk, salary) VALUES (6a51143286b03064a49cc2acbee63c09a0682d33, 50, 1, 'Júlia Figo Leitão', 'F', 5, '24/05/1979', 8, 9, 11, 7, 3080);</v>
      </c>
    </row>
    <row r="55" spans="1:30" ht="14.25" customHeight="1" x14ac:dyDescent="0.2">
      <c r="A55" s="7" t="str" cm="1">
        <f t="array" aca="1" ref="A55" ca="1">INDEX(Company!$A:$A,RANDBETWEEN(5,COUNTA(Company!$A:$A) + 1),1)</f>
        <v>6a51143286b03064a49cc2acbee63c09a0682d33</v>
      </c>
      <c r="B55" s="7" t="str">
        <f ca="1">VLOOKUP($A55,Company!$A:$B,2,FALSE)</f>
        <v>ACME Corporation</v>
      </c>
      <c r="C55" s="5">
        <f t="shared" si="0"/>
        <v>51</v>
      </c>
      <c r="D55" s="5" t="str" cm="1">
        <f t="array" ref="D55">SHA1HASH($C55)</f>
        <v>b7eb6c689c037217079766fdb77c3bac3e51cb4c</v>
      </c>
      <c r="E55" s="6">
        <v>1</v>
      </c>
      <c r="F55" s="7">
        <f ca="1">IF($C55 = 1 + N("Presidente"),
    127,
    IF($C55 = 2 + N("Vice-Presidente"),
        72,
        IF($C55 = 3 + N("Secretária bilíngue"),
            13,
            RANDBETWEEN(5,COUNT(Name!$A:$A) + 1)
        )
    )
)</f>
        <v>87</v>
      </c>
      <c r="G55" s="7" t="str">
        <f ca="1">VLOOKUP($F55,Name!$A:$B,2,FALSE)</f>
        <v>Caroline</v>
      </c>
      <c r="H55" s="7">
        <f ca="1" xml:space="preserve">
IF($C55 = 1,
    0,
    RANDBETWEEN(5,COUNT('Last name'!$A:$A) + 1)
)</f>
        <v>174</v>
      </c>
      <c r="I55" s="7" t="str">
        <f ca="1" xml:space="preserve">
IF($C55 = 1 + N("Presidente"),
    "de Orléans e Bragança",
    VLOOKUP($H55,'Last name'!$A:$B,2,FALSE) &amp; " " &amp; VLOOKUP(RANDBETWEEN(5,COUNT('Last name'!$A:$A) + 1),'Last name'!$A:$B,2,FALSE)
)</f>
        <v>Santana Castro</v>
      </c>
      <c r="J55" s="7" t="str">
        <f t="shared" ca="1" si="6"/>
        <v>Caroline Santana Castro</v>
      </c>
      <c r="K55" s="7" t="str" cm="1">
        <f t="array" aca="1" ref="K55" ca="1">SHA1HASH($J55)</f>
        <v>d3ca5e6dd2b2a24db245ce4361a3f2e9dcac19e2</v>
      </c>
      <c r="L55" s="7" cm="1">
        <f t="array" aca="1" ref="L55" ca="1">INDEX(States!$A:$A,RANDBETWEEN(5,COUNTA(States!$A:$A) + 1),1)</f>
        <v>9</v>
      </c>
      <c r="M55" s="7" t="str">
        <f ca="1">$L55 &amp; "|" &amp; VLOOKUP($L55,States!$A:$B,2,FALSE)</f>
        <v>9|68b7ab1daf7c594d71db682ca70a5cb187f0524f</v>
      </c>
      <c r="N55" s="7" t="str">
        <f ca="1">VLOOKUP($F55,Name!$A:$C,3,FALSE)</f>
        <v>F</v>
      </c>
      <c r="O55" s="7" t="str">
        <f ca="1">VLOOKUP($N55,Gender!$A:$B,2,FALSE)</f>
        <v>Female</v>
      </c>
      <c r="P55" s="7" t="str" cm="1">
        <f t="array" aca="1" ref="P55" ca="1">INDEX('Marital status'!$A:$A,RANDBETWEEN(5,COUNTA('Marital status'!$A:$A) + 1),1)</f>
        <v>3266897012b6dcc5723033bc25891bf99efcff6f</v>
      </c>
      <c r="Q55" s="7" t="str">
        <f ca="1">VLOOKUP($P55,'Marital status'!$A:$B,2,FALSE)</f>
        <v>MarrieD</v>
      </c>
      <c r="R55" s="7">
        <f t="shared" ca="1" si="1"/>
        <v>7</v>
      </c>
      <c r="S55" s="7" t="e">
        <f ca="1">VLOOKUP($R55,Race!$A:$B,2,FALSE)</f>
        <v>#N/A</v>
      </c>
      <c r="T55" s="8">
        <f t="shared" ca="1" si="2"/>
        <v>32147</v>
      </c>
      <c r="U55" s="6">
        <f t="shared" ca="1" si="3"/>
        <v>7</v>
      </c>
      <c r="V55" s="8" t="str">
        <f ca="1">VLOOKUP($U55,Education!$A:$B,2,FALSE)</f>
        <v>Undergraduate degree</v>
      </c>
      <c r="W55" s="7">
        <f ca="1" xml:space="preserve">
  IF(OR($Y55 = 5, $Y55 = 6, $Y55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55" s="7" t="str">
        <f ca="1">VLOOKUP($W55,Department!$A:$B,2,FALSE)</f>
        <v>Audit</v>
      </c>
      <c r="Y55" s="6">
        <f t="shared" ca="1" si="4"/>
        <v>10</v>
      </c>
      <c r="Z55" s="7" t="str">
        <f ca="1">VLOOKUP($Y55,Role!$A:$B,2,FALSE)</f>
        <v>Trainee</v>
      </c>
      <c r="AA55" s="6" t="str">
        <f t="shared" ca="1" si="5"/>
        <v/>
      </c>
      <c r="AB55" s="7" t="str">
        <f ca="1" xml:space="preserve">
IF($AA55 &lt;&gt; "",
    VLOOKUP($AA55,Level!$A:$B,2,FALSE),
    ""
)</f>
        <v/>
      </c>
      <c r="AC55" s="1">
        <f ca="1" xml:space="preserve">
IF($Y55 = 5 + N("Presidente"),
    27000,
    IF($Y55 = 6 + N("Vice-presidente"),
        23000,
        IF(OR($Y55 = 8, $Y55= 13, $Y55 = 12) + N("Secretária bilíngue ou coordenador ou especialista"),
            8000,
            IF($Y55 = 7 + N("Diretor"),
                15000,
                IF($Y55 = 14 + N("Gerente"),
                    12000,
                    IF($Y55 = 9 + N("Estagiário"),
                        705,
                        IF($Y55 = 10 + N("Trainee"),
                            805,
                            IF($Y55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IF($U55 = 7,
  500,
  IF($U55 = 8,
    1000,
    IF($U55 = 9,
      1500,
      IF($U55 = 10,
        2000,
        0
      )
    )
  )
)
+
N("Adicional no salário por área")
+
IF($W55 = 14 + N("Tecnologia da Informação"),
  120,
  IF($W55 = 16 + N("Vendas"),
    110,
    IF($W55 = 15 + N("Jurídico"),
      100,
      IF(OR($W55 = 8, $W55 = 9, $W55 = 11) + N("Recursos humanos ou comercial ou comunicação e marketing"),
        80,
        0
      )
    )
  )
)
+
N("Adicionando pegadinha")
+
IF(AND($W55 = 16, $U55 = 9, $Y55 = 11, $AA55 = 5) + N("Se for de vendas, com mestrado, analista sênior"),
  IF($R55 = 5,
    100,
    0
  )
  +
  IF($N55 = "M",
    200,
    0
  ),
  0
)</f>
        <v>1305</v>
      </c>
      <c r="AD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$A55  &amp; ", "   &amp;
$C55  &amp; ", "   &amp;
$E55  &amp; ", '"  &amp;
$J55  &amp; "', '" &amp;
$N55  &amp; "', "  &amp;
$R55  &amp; ", '"  &amp;
TEXT($T55,"dd/mm/aaaa")  &amp; "', "   &amp;
$U55  &amp; ", "   &amp;
$W55  &amp; ", "   &amp;
$Y55  &amp; ", "   &amp;
IF($AA55 &lt;&gt; "", $AA55, "NULL")  &amp; ", "   &amp;
$AC55  &amp; ");"</f>
        <v>INSERT INTO bi4all.fac_employees (id_company_fk, id_employee_pk, flg_active, employee_name, id_gender_fk, id_race_fk, birthday, id_schooling_fk, id_department_fk, id_role_fk, id_level_fk, salary) VALUES (6a51143286b03064a49cc2acbee63c09a0682d33, 51, 1, 'Caroline Santana Castro', 'F', 7, '05/01/1988', 7, 13, 10, NULL, 1305);</v>
      </c>
    </row>
    <row r="56" spans="1:30" ht="14.25" customHeight="1" x14ac:dyDescent="0.2">
      <c r="A56" s="7" t="str" cm="1">
        <f t="array" aca="1" ref="A56" ca="1">INDEX(Company!$A:$A,RANDBETWEEN(5,COUNTA(Company!$A:$A) + 1),1)</f>
        <v>6a51143286b03064a49cc2acbee63c09a0682d33</v>
      </c>
      <c r="B56" s="7" t="str">
        <f ca="1">VLOOKUP($A56,Company!$A:$B,2,FALSE)</f>
        <v>ACME Corporation</v>
      </c>
      <c r="C56" s="5">
        <f t="shared" si="0"/>
        <v>52</v>
      </c>
      <c r="D56" s="5" t="str" cm="1">
        <f t="array" ref="D56">SHA1HASH($C56)</f>
        <v>a9334987ece78b6fe8bf130ef00b74847c1d3da6</v>
      </c>
      <c r="E56" s="6">
        <v>1</v>
      </c>
      <c r="F56" s="7">
        <f ca="1">IF($C56 = 1 + N("Presidente"),
    127,
    IF($C56 = 2 + N("Vice-Presidente"),
        72,
        IF($C56 = 3 + N("Secretária bilíngue"),
            13,
            RANDBETWEEN(5,COUNT(Name!$A:$A) + 1)
        )
    )
)</f>
        <v>86</v>
      </c>
      <c r="G56" s="7" t="str">
        <f ca="1">VLOOKUP($F56,Name!$A:$B,2,FALSE)</f>
        <v>Carolina</v>
      </c>
      <c r="H56" s="7">
        <f ca="1" xml:space="preserve">
IF($C56 = 1,
    0,
    RANDBETWEEN(5,COUNT('Last name'!$A:$A) + 1)
)</f>
        <v>101</v>
      </c>
      <c r="I56" s="7" t="str">
        <f ca="1" xml:space="preserve">
IF($C56 = 1 + N("Presidente"),
    "de Orléans e Bragança",
    VLOOKUP($H56,'Last name'!$A:$B,2,FALSE) &amp; " " &amp; VLOOKUP(RANDBETWEEN(5,COUNT('Last name'!$A:$A) + 1),'Last name'!$A:$B,2,FALSE)
)</f>
        <v>Gouveia Santos</v>
      </c>
      <c r="J56" s="7" t="str">
        <f t="shared" ca="1" si="6"/>
        <v>Carolina Gouveia Santos</v>
      </c>
      <c r="K56" s="7" t="str" cm="1">
        <f t="array" aca="1" ref="K56" ca="1">SHA1HASH($J56)</f>
        <v>c2ce5b0976f6efc639dd78039e89368670646490</v>
      </c>
      <c r="L56" s="7" cm="1">
        <f t="array" aca="1" ref="L56" ca="1">INDEX(States!$A:$A,RANDBETWEEN(5,COUNTA(States!$A:$A) + 1),1)</f>
        <v>16</v>
      </c>
      <c r="M56" s="7" t="str">
        <f ca="1">$L56 &amp; "|" &amp; VLOOKUP($L56,States!$A:$B,2,FALSE)</f>
        <v>16|07cfbddcd11fff6189ba806e40d4e76476d512f4</v>
      </c>
      <c r="N56" s="7" t="str">
        <f ca="1">VLOOKUP($F56,Name!$A:$C,3,FALSE)</f>
        <v>F</v>
      </c>
      <c r="O56" s="7" t="str">
        <f ca="1">VLOOKUP($N56,Gender!$A:$B,2,FALSE)</f>
        <v>Female</v>
      </c>
      <c r="P56" s="7" t="str" cm="1">
        <f t="array" aca="1" ref="P56" ca="1">INDEX('Marital status'!$A:$A,RANDBETWEEN(5,COUNTA('Marital status'!$A:$A) + 1),1)</f>
        <v>3266897012b6dcc5723033bc25891bf99efcff6f</v>
      </c>
      <c r="Q56" s="7" t="str">
        <f ca="1">VLOOKUP($P56,'Marital status'!$A:$B,2,FALSE)</f>
        <v>MarrieD</v>
      </c>
      <c r="R56" s="7">
        <f t="shared" ca="1" si="1"/>
        <v>6</v>
      </c>
      <c r="S56" s="7" t="e">
        <f ca="1">VLOOKUP($R56,Race!$A:$B,2,FALSE)</f>
        <v>#N/A</v>
      </c>
      <c r="T56" s="8">
        <f t="shared" ca="1" si="2"/>
        <v>19213</v>
      </c>
      <c r="U56" s="6">
        <f t="shared" ca="1" si="3"/>
        <v>7</v>
      </c>
      <c r="V56" s="8" t="str">
        <f ca="1">VLOOKUP($U56,Education!$A:$B,2,FALSE)</f>
        <v>Undergraduate degree</v>
      </c>
      <c r="W56" s="7">
        <f ca="1" xml:space="preserve">
  IF(OR($Y56 = 5, $Y56 = 6, $Y56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56" s="7" t="str">
        <f ca="1">VLOOKUP($W56,Department!$A:$B,2,FALSE)</f>
        <v>Audit</v>
      </c>
      <c r="Y56" s="6">
        <f t="shared" ca="1" si="4"/>
        <v>11</v>
      </c>
      <c r="Z56" s="7" t="str">
        <f ca="1">VLOOKUP($Y56,Role!$A:$B,2,FALSE)</f>
        <v>Analyst</v>
      </c>
      <c r="AA56" s="6">
        <f t="shared" ca="1" si="5"/>
        <v>5</v>
      </c>
      <c r="AB56" s="7" t="str">
        <f ca="1" xml:space="preserve">
IF($AA56 &lt;&gt; "",
    VLOOKUP($AA56,Level!$A:$B,2,FALSE),
    ""
)</f>
        <v>Junior</v>
      </c>
      <c r="AC56" s="1">
        <f ca="1" xml:space="preserve">
IF($Y56 = 5 + N("Presidente"),
    27000,
    IF($Y56 = 6 + N("Vice-presidente"),
        23000,
        IF(OR($Y56 = 8, $Y56= 13, $Y56 = 12) + N("Secretária bilíngue ou coordenador ou especialista"),
            8000,
            IF($Y56 = 7 + N("Diretor"),
                15000,
                IF($Y56 = 14 + N("Gerente"),
                    12000,
                    IF($Y56 = 9 + N("Estagiário"),
                        705,
                        IF($Y56 = 10 + N("Trainee"),
                            805,
                            IF($Y56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IF($U56 = 7,
  500,
  IF($U56 = 8,
    1000,
    IF($U56 = 9,
      1500,
      IF($U56 = 10,
        2000,
        0
      )
    )
  )
)
+
N("Adicional no salário por área")
+
IF($W56 = 14 + N("Tecnologia da Informação"),
  120,
  IF($W56 = 16 + N("Vendas"),
    110,
    IF($W56 = 15 + N("Jurídico"),
      100,
      IF(OR($W56 = 8, $W56 = 9, $W56 = 11) + N("Recursos humanos ou comercial ou comunicação e marketing"),
        80,
        0
      )
    )
  )
)
+
N("Adicionando pegadinha")
+
IF(AND($W56 = 16, $U56 = 9, $Y56 = 11, $AA56 = 5) + N("Se for de vendas, com mestrado, analista sênior"),
  IF($R56 = 5,
    100,
    0
  )
  +
  IF($N56 = "M",
    200,
    0
  ),
  0
)</f>
        <v>2500</v>
      </c>
      <c r="AD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$A56  &amp; ", "   &amp;
$C56  &amp; ", "   &amp;
$E56  &amp; ", '"  &amp;
$J56  &amp; "', '" &amp;
$N56  &amp; "', "  &amp;
$R56  &amp; ", '"  &amp;
TEXT($T56,"dd/mm/aaaa")  &amp; "', "   &amp;
$U56  &amp; ", "   &amp;
$W56  &amp; ", "   &amp;
$Y56  &amp; ", "   &amp;
IF($AA56 &lt;&gt; "", $AA56, "NULL")  &amp; ", "   &amp;
$AC56  &amp; ");"</f>
        <v>INSERT INTO bi4all.fac_employees (id_company_fk, id_employee_pk, flg_active, employee_name, id_gender_fk, id_race_fk, birthday, id_schooling_fk, id_department_fk, id_role_fk, id_level_fk, salary) VALUES (6a51143286b03064a49cc2acbee63c09a0682d33, 52, 1, 'Carolina Gouveia Santos', 'F', 6, '07/08/1952', 7, 13, 11, 5, 2500);</v>
      </c>
    </row>
    <row r="57" spans="1:30" ht="14.25" customHeight="1" x14ac:dyDescent="0.2">
      <c r="A57" s="7" t="str" cm="1">
        <f t="array" aca="1" ref="A57" ca="1">INDEX(Company!$A:$A,RANDBETWEEN(5,COUNTA(Company!$A:$A) + 1),1)</f>
        <v>6a51143286b03064a49cc2acbee63c09a0682d33</v>
      </c>
      <c r="B57" s="7" t="str">
        <f ca="1">VLOOKUP($A57,Company!$A:$B,2,FALSE)</f>
        <v>ACME Corporation</v>
      </c>
      <c r="C57" s="5">
        <f t="shared" si="0"/>
        <v>53</v>
      </c>
      <c r="D57" s="5" t="str" cm="1">
        <f t="array" ref="D57">SHA1HASH($C57)</f>
        <v>c5b76da3e608d34edb07244cd9b875ee86906328</v>
      </c>
      <c r="E57" s="6">
        <v>1</v>
      </c>
      <c r="F57" s="7">
        <f ca="1">IF($C57 = 1 + N("Presidente"),
    127,
    IF($C57 = 2 + N("Vice-Presidente"),
        72,
        IF($C57 = 3 + N("Secretária bilíngue"),
            13,
            RANDBETWEEN(5,COUNT(Name!$A:$A) + 1)
        )
    )
)</f>
        <v>84</v>
      </c>
      <c r="G57" s="7" t="str">
        <f ca="1">VLOOKUP($F57,Name!$A:$B,2,FALSE)</f>
        <v>Carlos</v>
      </c>
      <c r="H57" s="7">
        <f ca="1" xml:space="preserve">
IF($C57 = 1,
    0,
    RANDBETWEEN(5,COUNT('Last name'!$A:$A) + 1)
)</f>
        <v>99</v>
      </c>
      <c r="I57" s="7" t="str">
        <f ca="1" xml:space="preserve">
IF($C57 = 1 + N("Presidente"),
    "de Orléans e Bragança",
    VLOOKUP($H57,'Last name'!$A:$B,2,FALSE) &amp; " " &amp; VLOOKUP(RANDBETWEEN(5,COUNT('Last name'!$A:$A) + 1),'Last name'!$A:$B,2,FALSE)
)</f>
        <v>Gomes Coelho</v>
      </c>
      <c r="J57" s="7" t="str">
        <f t="shared" ca="1" si="6"/>
        <v>Carlos Gomes Coelho</v>
      </c>
      <c r="K57" s="7" t="str" cm="1">
        <f t="array" aca="1" ref="K57" ca="1">SHA1HASH($J57)</f>
        <v>4de19a79a2c47904543cbe076bc4c92cc43612a3</v>
      </c>
      <c r="L57" s="7" cm="1">
        <f t="array" aca="1" ref="L57" ca="1">INDEX(States!$A:$A,RANDBETWEEN(5,COUNTA(States!$A:$A) + 1),1)</f>
        <v>9</v>
      </c>
      <c r="M57" s="7" t="str">
        <f ca="1">$L57 &amp; "|" &amp; VLOOKUP($L57,States!$A:$B,2,FALSE)</f>
        <v>9|68b7ab1daf7c594d71db682ca70a5cb187f0524f</v>
      </c>
      <c r="N57" s="7" t="str">
        <f ca="1">VLOOKUP($F57,Name!$A:$C,3,FALSE)</f>
        <v>M</v>
      </c>
      <c r="O57" s="7" t="str">
        <f ca="1">VLOOKUP($N57,Gender!$A:$B,2,FALSE)</f>
        <v>Male</v>
      </c>
      <c r="P57" s="7" t="str" cm="1">
        <f t="array" aca="1" ref="P57" ca="1">INDEX('Marital status'!$A:$A,RANDBETWEEN(5,COUNTA('Marital status'!$A:$A) + 1),1)</f>
        <v>47051393f6bcbf99111ec5d70ba2ebbe11ebccae</v>
      </c>
      <c r="Q57" s="7" t="str">
        <f ca="1">VLOOKUP($P57,'Marital status'!$A:$B,2,FALSE)</f>
        <v xml:space="preserve"> Separated </v>
      </c>
      <c r="R57" s="7">
        <f t="shared" ca="1" si="1"/>
        <v>8</v>
      </c>
      <c r="S57" s="7" t="e">
        <f ca="1">VLOOKUP($R57,Race!$A:$B,2,FALSE)</f>
        <v>#N/A</v>
      </c>
      <c r="T57" s="8">
        <f t="shared" ca="1" si="2"/>
        <v>33082</v>
      </c>
      <c r="U57" s="6">
        <f t="shared" ca="1" si="3"/>
        <v>7</v>
      </c>
      <c r="V57" s="8" t="str">
        <f ca="1">VLOOKUP($U57,Education!$A:$B,2,FALSE)</f>
        <v>Undergraduate degree</v>
      </c>
      <c r="W57" s="7">
        <f ca="1" xml:space="preserve">
  IF(OR($Y57 = 5, $Y57 = 6, $Y57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57" s="7" t="str">
        <f ca="1">VLOOKUP($W57,Department!$A:$B,2,FALSE)</f>
        <v>Audit</v>
      </c>
      <c r="Y57" s="6">
        <f t="shared" ca="1" si="4"/>
        <v>9</v>
      </c>
      <c r="Z57" s="7" t="str">
        <f ca="1">VLOOKUP($Y57,Role!$A:$B,2,FALSE)</f>
        <v>Intern</v>
      </c>
      <c r="AA57" s="6" t="str">
        <f t="shared" ca="1" si="5"/>
        <v/>
      </c>
      <c r="AB57" s="7" t="str">
        <f ca="1" xml:space="preserve">
IF($AA57 &lt;&gt; "",
    VLOOKUP($AA57,Level!$A:$B,2,FALSE),
    ""
)</f>
        <v/>
      </c>
      <c r="AC57" s="1">
        <f ca="1" xml:space="preserve">
IF($Y57 = 5 + N("Presidente"),
    27000,
    IF($Y57 = 6 + N("Vice-presidente"),
        23000,
        IF(OR($Y57 = 8, $Y57= 13, $Y57 = 12) + N("Secretária bilíngue ou coordenador ou especialista"),
            8000,
            IF($Y57 = 7 + N("Diretor"),
                15000,
                IF($Y57 = 14 + N("Gerente"),
                    12000,
                    IF($Y57 = 9 + N("Estagiário"),
                        705,
                        IF($Y57 = 10 + N("Trainee"),
                            805,
                            IF($Y57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IF($U57 = 7,
  500,
  IF($U57 = 8,
    1000,
    IF($U57 = 9,
      1500,
      IF($U57 = 10,
        2000,
        0
      )
    )
  )
)
+
N("Adicional no salário por área")
+
IF($W57 = 14 + N("Tecnologia da Informação"),
  120,
  IF($W57 = 16 + N("Vendas"),
    110,
    IF($W57 = 15 + N("Jurídico"),
      100,
      IF(OR($W57 = 8, $W57 = 9, $W57 = 11) + N("Recursos humanos ou comercial ou comunicação e marketing"),
        80,
        0
      )
    )
  )
)
+
N("Adicionando pegadinha")
+
IF(AND($W57 = 16, $U57 = 9, $Y57 = 11, $AA57 = 5) + N("Se for de vendas, com mestrado, analista sênior"),
  IF($R57 = 5,
    100,
    0
  )
  +
  IF($N57 = "M",
    200,
    0
  ),
  0
)</f>
        <v>1205</v>
      </c>
      <c r="AD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$A57  &amp; ", "   &amp;
$C57  &amp; ", "   &amp;
$E57  &amp; ", '"  &amp;
$J57  &amp; "', '" &amp;
$N57  &amp; "', "  &amp;
$R57  &amp; ", '"  &amp;
TEXT($T57,"dd/mm/aaaa")  &amp; "', "   &amp;
$U57  &amp; ", "   &amp;
$W57  &amp; ", "   &amp;
$Y57  &amp; ", "   &amp;
IF($AA57 &lt;&gt; "", $AA57, "NULL")  &amp; ", "   &amp;
$AC57  &amp; ");"</f>
        <v>INSERT INTO bi4all.fac_employees (id_company_fk, id_employee_pk, flg_active, employee_name, id_gender_fk, id_race_fk, birthday, id_schooling_fk, id_department_fk, id_role_fk, id_level_fk, salary) VALUES (6a51143286b03064a49cc2acbee63c09a0682d33, 53, 1, 'Carlos Gomes Coelho', 'M', 8, '28/07/1990', 7, 13, 9, NULL, 1205);</v>
      </c>
    </row>
    <row r="58" spans="1:30" ht="14.25" customHeight="1" x14ac:dyDescent="0.2">
      <c r="A58" s="7" t="str" cm="1">
        <f t="array" aca="1" ref="A58" ca="1">INDEX(Company!$A:$A,RANDBETWEEN(5,COUNTA(Company!$A:$A) + 1),1)</f>
        <v>6a51143286b03064a49cc2acbee63c09a0682d33</v>
      </c>
      <c r="B58" s="7" t="str">
        <f ca="1">VLOOKUP($A58,Company!$A:$B,2,FALSE)</f>
        <v>ACME Corporation</v>
      </c>
      <c r="C58" s="5">
        <f t="shared" si="0"/>
        <v>54</v>
      </c>
      <c r="D58" s="5" t="str" cm="1">
        <f t="array" ref="D58">SHA1HASH($C58)</f>
        <v>80e28a51cbc26fa4bd34938c5e593b36146f5e0c</v>
      </c>
      <c r="E58" s="6">
        <v>1</v>
      </c>
      <c r="F58" s="7">
        <f ca="1">IF($C58 = 1 + N("Presidente"),
    127,
    IF($C58 = 2 + N("Vice-Presidente"),
        72,
        IF($C58 = 3 + N("Secretária bilíngue"),
            13,
            RANDBETWEEN(5,COUNT(Name!$A:$A) + 1)
        )
    )
)</f>
        <v>156</v>
      </c>
      <c r="G58" s="7" t="str">
        <f ca="1">VLOOKUP($F58,Name!$A:$B,2,FALSE)</f>
        <v>Glória Maria</v>
      </c>
      <c r="H58" s="7">
        <f ca="1" xml:space="preserve">
IF($C58 = 1,
    0,
    RANDBETWEEN(5,COUNT('Last name'!$A:$A) + 1)
)</f>
        <v>36</v>
      </c>
      <c r="I58" s="7" t="str">
        <f ca="1" xml:space="preserve">
IF($C58 = 1 + N("Presidente"),
    "de Orléans e Bragança",
    VLOOKUP($H58,'Last name'!$A:$B,2,FALSE) &amp; " " &amp; VLOOKUP(RANDBETWEEN(5,COUNT('Last name'!$A:$A) + 1),'Last name'!$A:$B,2,FALSE)
)</f>
        <v>Batista Barroso</v>
      </c>
      <c r="J58" s="7" t="str">
        <f t="shared" ca="1" si="6"/>
        <v>Glória Maria Batista Barroso</v>
      </c>
      <c r="K58" s="7" t="str" cm="1">
        <f t="array" aca="1" ref="K58" ca="1">SHA1HASH($J58)</f>
        <v>a07df25ff9562d7b4b5a96b254d4582ae3ff420e</v>
      </c>
      <c r="L58" s="7" cm="1">
        <f t="array" aca="1" ref="L58" ca="1">INDEX(States!$A:$A,RANDBETWEEN(5,COUNTA(States!$A:$A) + 1),1)</f>
        <v>16</v>
      </c>
      <c r="M58" s="7" t="str">
        <f ca="1">$L58 &amp; "|" &amp; VLOOKUP($L58,States!$A:$B,2,FALSE)</f>
        <v>16|07cfbddcd11fff6189ba806e40d4e76476d512f4</v>
      </c>
      <c r="N58" s="7" t="str">
        <f ca="1">VLOOKUP($F58,Name!$A:$C,3,FALSE)</f>
        <v>F</v>
      </c>
      <c r="O58" s="7" t="str">
        <f ca="1">VLOOKUP($N58,Gender!$A:$B,2,FALSE)</f>
        <v>Female</v>
      </c>
      <c r="P58" s="7" t="str" cm="1">
        <f t="array" aca="1" ref="P58" ca="1">INDEX('Marital status'!$A:$A,RANDBETWEEN(5,COUNTA('Marital status'!$A:$A) + 1),1)</f>
        <v>ce0b1612aa711b78a720295d271a33894e2b72bf</v>
      </c>
      <c r="Q58" s="7" t="str">
        <f ca="1">VLOOKUP($P58,'Marital status'!$A:$B,2,FALSE)</f>
        <v>single</v>
      </c>
      <c r="R58" s="7">
        <f t="shared" ca="1" si="1"/>
        <v>5</v>
      </c>
      <c r="S58" s="7" t="e">
        <f ca="1">VLOOKUP($R58,Race!$A:$B,2,FALSE)</f>
        <v>#N/A</v>
      </c>
      <c r="T58" s="8">
        <f t="shared" ca="1" si="2"/>
        <v>25664</v>
      </c>
      <c r="U58" s="6">
        <f t="shared" ca="1" si="3"/>
        <v>7</v>
      </c>
      <c r="V58" s="8" t="str">
        <f ca="1">VLOOKUP($U58,Education!$A:$B,2,FALSE)</f>
        <v>Undergraduate degree</v>
      </c>
      <c r="W58" s="7">
        <f ca="1" xml:space="preserve">
  IF(OR($Y58 = 5, $Y58 = 6, $Y58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58" s="7" t="str">
        <f ca="1">VLOOKUP($W58,Department!$A:$B,2,FALSE)</f>
        <v>Controlling</v>
      </c>
      <c r="Y58" s="6">
        <f t="shared" ca="1" si="4"/>
        <v>11</v>
      </c>
      <c r="Z58" s="7" t="str">
        <f ca="1">VLOOKUP($Y58,Role!$A:$B,2,FALSE)</f>
        <v>Analyst</v>
      </c>
      <c r="AA58" s="6">
        <f t="shared" ca="1" si="5"/>
        <v>6</v>
      </c>
      <c r="AB58" s="7" t="str">
        <f ca="1" xml:space="preserve">
IF($AA58 &lt;&gt; "",
    VLOOKUP($AA58,Level!$A:$B,2,FALSE),
    ""
)</f>
        <v>Pleno</v>
      </c>
      <c r="AC58" s="1">
        <f ca="1" xml:space="preserve">
IF($Y58 = 5 + N("Presidente"),
    27000,
    IF($Y58 = 6 + N("Vice-presidente"),
        23000,
        IF(OR($Y58 = 8, $Y58= 13, $Y58 = 12) + N("Secretária bilíngue ou coordenador ou especialista"),
            8000,
            IF($Y58 = 7 + N("Diretor"),
                15000,
                IF($Y58 = 14 + N("Gerente"),
                    12000,
                    IF($Y58 = 9 + N("Estagiário"),
                        705,
                        IF($Y58 = 10 + N("Trainee"),
                            805,
                            IF($Y58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IF($U58 = 7,
  500,
  IF($U58 = 8,
    1000,
    IF($U58 = 9,
      1500,
      IF($U58 = 10,
        2000,
        0
      )
    )
  )
)
+
N("Adicional no salário por área")
+
IF($W58 = 14 + N("Tecnologia da Informação"),
  120,
  IF($W58 = 16 + N("Vendas"),
    110,
    IF($W58 = 15 + N("Jurídico"),
      100,
      IF(OR($W58 = 8, $W58 = 9, $W58 = 11) + N("Recursos humanos ou comercial ou comunicação e marketing"),
        80,
        0
      )
    )
  )
)
+
N("Adicionando pegadinha")
+
IF(AND($W58 = 16, $U58 = 9, $Y58 = 11, $AA58 = 5) + N("Se for de vendas, com mestrado, analista sênior"),
  IF($R58 = 5,
    100,
    0
  )
  +
  IF($N58 = "M",
    200,
    0
  ),
  0
)</f>
        <v>2500</v>
      </c>
      <c r="AD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$A58  &amp; ", "   &amp;
$C58  &amp; ", "   &amp;
$E58  &amp; ", '"  &amp;
$J58  &amp; "', '" &amp;
$N58  &amp; "', "  &amp;
$R58  &amp; ", '"  &amp;
TEXT($T58,"dd/mm/aaaa")  &amp; "', "   &amp;
$U58  &amp; ", "   &amp;
$W58  &amp; ", "   &amp;
$Y58  &amp; ", "   &amp;
IF($AA58 &lt;&gt; "", $AA58, "NULL")  &amp; ", "   &amp;
$AC58  &amp; ");"</f>
        <v>INSERT INTO bi4all.fac_employees (id_company_fk, id_employee_pk, flg_active, employee_name, id_gender_fk, id_race_fk, birthday, id_schooling_fk, id_department_fk, id_role_fk, id_level_fk, salary) VALUES (6a51143286b03064a49cc2acbee63c09a0682d33, 54, 1, 'Glória Maria Batista Barroso', 'F', 5, '06/04/1970', 7, 12, 11, 6, 2500);</v>
      </c>
    </row>
    <row r="59" spans="1:30" ht="14.25" customHeight="1" x14ac:dyDescent="0.2">
      <c r="A59" s="7" t="str" cm="1">
        <f t="array" aca="1" ref="A59" ca="1">INDEX(Company!$A:$A,RANDBETWEEN(5,COUNTA(Company!$A:$A) + 1),1)</f>
        <v>6a51143286b03064a49cc2acbee63c09a0682d33</v>
      </c>
      <c r="B59" s="7" t="str">
        <f ca="1">VLOOKUP($A59,Company!$A:$B,2,FALSE)</f>
        <v>ACME Corporation</v>
      </c>
      <c r="C59" s="5">
        <f t="shared" si="0"/>
        <v>55</v>
      </c>
      <c r="D59" s="5" t="str" cm="1">
        <f t="array" ref="D59">SHA1HASH($C59)</f>
        <v>8effee409c625e1a2d8f5033631840e6ce1dcb64</v>
      </c>
      <c r="E59" s="6">
        <v>1</v>
      </c>
      <c r="F59" s="7">
        <f ca="1">IF($C59 = 1 + N("Presidente"),
    127,
    IF($C59 = 2 + N("Vice-Presidente"),
        72,
        IF($C59 = 3 + N("Secretária bilíngue"),
            13,
            RANDBETWEEN(5,COUNT(Name!$A:$A) + 1)
        )
    )
)</f>
        <v>241</v>
      </c>
      <c r="G59" s="7" t="str">
        <f ca="1">VLOOKUP($F59,Name!$A:$B,2,FALSE)</f>
        <v>Luccas</v>
      </c>
      <c r="H59" s="7">
        <f ca="1" xml:space="preserve">
IF($C59 = 1,
    0,
    RANDBETWEEN(5,COUNT('Last name'!$A:$A) + 1)
)</f>
        <v>142</v>
      </c>
      <c r="I59" s="7" t="str">
        <f ca="1" xml:space="preserve">
IF($C59 = 1 + N("Presidente"),
    "de Orléans e Bragança",
    VLOOKUP($H59,'Last name'!$A:$B,2,FALSE) &amp; " " &amp; VLOOKUP(RANDBETWEEN(5,COUNT('Last name'!$A:$A) + 1),'Last name'!$A:$B,2,FALSE)
)</f>
        <v>Nunes Battaglia</v>
      </c>
      <c r="J59" s="7" t="str">
        <f t="shared" ca="1" si="6"/>
        <v>Luccas Nunes Battaglia</v>
      </c>
      <c r="K59" s="7" t="str" cm="1">
        <f t="array" aca="1" ref="K59" ca="1">SHA1HASH($J59)</f>
        <v>c2adda8c4c6aeb46059fedb60b9b57a6bf54c243</v>
      </c>
      <c r="L59" s="7" cm="1">
        <f t="array" aca="1" ref="L59" ca="1">INDEX(States!$A:$A,RANDBETWEEN(5,COUNTA(States!$A:$A) + 1),1)</f>
        <v>23</v>
      </c>
      <c r="M59" s="7" t="str">
        <f ca="1">$L59 &amp; "|" &amp; VLOOKUP($L59,States!$A:$B,2,FALSE)</f>
        <v>23|22fbba2e2c257238254804c428968d474037a633</v>
      </c>
      <c r="N59" s="7" t="str">
        <f ca="1">VLOOKUP($F59,Name!$A:$C,3,FALSE)</f>
        <v>M</v>
      </c>
      <c r="O59" s="7" t="str">
        <f ca="1">VLOOKUP($N59,Gender!$A:$B,2,FALSE)</f>
        <v>Male</v>
      </c>
      <c r="P59" s="7" t="str" cm="1">
        <f t="array" aca="1" ref="P59" ca="1">INDEX('Marital status'!$A:$A,RANDBETWEEN(5,COUNTA('Marital status'!$A:$A) + 1),1)</f>
        <v>ce0b1612aa711b78a720295d271a33894e2b72bf</v>
      </c>
      <c r="Q59" s="7" t="str">
        <f ca="1">VLOOKUP($P59,'Marital status'!$A:$B,2,FALSE)</f>
        <v>single</v>
      </c>
      <c r="R59" s="7">
        <f t="shared" ca="1" si="1"/>
        <v>5</v>
      </c>
      <c r="S59" s="7" t="e">
        <f ca="1">VLOOKUP($R59,Race!$A:$B,2,FALSE)</f>
        <v>#N/A</v>
      </c>
      <c r="T59" s="8">
        <f t="shared" ca="1" si="2"/>
        <v>33476</v>
      </c>
      <c r="U59" s="6">
        <f t="shared" ca="1" si="3"/>
        <v>7</v>
      </c>
      <c r="V59" s="8" t="str">
        <f ca="1">VLOOKUP($U59,Education!$A:$B,2,FALSE)</f>
        <v>Undergraduate degree</v>
      </c>
      <c r="W59" s="7">
        <f ca="1" xml:space="preserve">
  IF(OR($Y59 = 5, $Y59 = 6, $Y59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59" s="7" t="str">
        <f ca="1">VLOOKUP($W59,Department!$A:$B,2,FALSE)</f>
        <v>Administration</v>
      </c>
      <c r="Y59" s="6">
        <f t="shared" ca="1" si="4"/>
        <v>10</v>
      </c>
      <c r="Z59" s="7" t="str">
        <f ca="1">VLOOKUP($Y59,Role!$A:$B,2,FALSE)</f>
        <v>Trainee</v>
      </c>
      <c r="AA59" s="6" t="str">
        <f t="shared" ca="1" si="5"/>
        <v/>
      </c>
      <c r="AB59" s="7" t="str">
        <f ca="1" xml:space="preserve">
IF($AA59 &lt;&gt; "",
    VLOOKUP($AA59,Level!$A:$B,2,FALSE),
    ""
)</f>
        <v/>
      </c>
      <c r="AC59" s="1">
        <f ca="1" xml:space="preserve">
IF($Y59 = 5 + N("Presidente"),
    27000,
    IF($Y59 = 6 + N("Vice-presidente"),
        23000,
        IF(OR($Y59 = 8, $Y59= 13, $Y59 = 12) + N("Secretária bilíngue ou coordenador ou especialista"),
            8000,
            IF($Y59 = 7 + N("Diretor"),
                15000,
                IF($Y59 = 14 + N("Gerente"),
                    12000,
                    IF($Y59 = 9 + N("Estagiário"),
                        705,
                        IF($Y59 = 10 + N("Trainee"),
                            805,
                            IF($Y59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IF($U59 = 7,
  500,
  IF($U59 = 8,
    1000,
    IF($U59 = 9,
      1500,
      IF($U59 = 10,
        2000,
        0
      )
    )
  )
)
+
N("Adicional no salário por área")
+
IF($W59 = 14 + N("Tecnologia da Informação"),
  120,
  IF($W59 = 16 + N("Vendas"),
    110,
    IF($W59 = 15 + N("Jurídico"),
      100,
      IF(OR($W59 = 8, $W59 = 9, $W59 = 11) + N("Recursos humanos ou comercial ou comunicação e marketing"),
        80,
        0
      )
    )
  )
)
+
N("Adicionando pegadinha")
+
IF(AND($W59 = 16, $U59 = 9, $Y59 = 11, $AA59 = 5) + N("Se for de vendas, com mestrado, analista sênior"),
  IF($R59 = 5,
    100,
    0
  )
  +
  IF($N59 = "M",
    200,
    0
  ),
  0
)</f>
        <v>1305</v>
      </c>
      <c r="AD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$A59  &amp; ", "   &amp;
$C59  &amp; ", "   &amp;
$E59  &amp; ", '"  &amp;
$J59  &amp; "', '" &amp;
$N59  &amp; "', "  &amp;
$R59  &amp; ", '"  &amp;
TEXT($T59,"dd/mm/aaaa")  &amp; "', "   &amp;
$U59  &amp; ", "   &amp;
$W59  &amp; ", "   &amp;
$Y59  &amp; ", "   &amp;
IF($AA59 &lt;&gt; "", $AA59, "NULL")  &amp; ", "   &amp;
$AC59  &amp; ");"</f>
        <v>INSERT INTO bi4all.fac_employees (id_company_fk, id_employee_pk, flg_active, employee_name, id_gender_fk, id_race_fk, birthday, id_schooling_fk, id_department_fk, id_role_fk, id_level_fk, salary) VALUES (6a51143286b03064a49cc2acbee63c09a0682d33, 55, 1, 'Luccas Nunes Battaglia', 'M', 5, '26/08/1991', 7, 6, 10, NULL, 1305);</v>
      </c>
    </row>
    <row r="60" spans="1:30" ht="14.25" customHeight="1" x14ac:dyDescent="0.2">
      <c r="A60" s="7" t="str" cm="1">
        <f t="array" aca="1" ref="A60" ca="1">INDEX(Company!$A:$A,RANDBETWEEN(5,COUNTA(Company!$A:$A) + 1),1)</f>
        <v>6a51143286b03064a49cc2acbee63c09a0682d33</v>
      </c>
      <c r="B60" s="7" t="str">
        <f ca="1">VLOOKUP($A60,Company!$A:$B,2,FALSE)</f>
        <v>ACME Corporation</v>
      </c>
      <c r="C60" s="5">
        <f t="shared" si="0"/>
        <v>56</v>
      </c>
      <c r="D60" s="5" t="str" cm="1">
        <f t="array" ref="D60">SHA1HASH($C60)</f>
        <v>54ceb91256e8190e474aa752a6e0650a2df5ba37</v>
      </c>
      <c r="E60" s="6">
        <v>1</v>
      </c>
      <c r="F60" s="7">
        <f ca="1">IF($C60 = 1 + N("Presidente"),
    127,
    IF($C60 = 2 + N("Vice-Presidente"),
        72,
        IF($C60 = 3 + N("Secretária bilíngue"),
            13,
            RANDBETWEEN(5,COUNT(Name!$A:$A) + 1)
        )
    )
)</f>
        <v>25</v>
      </c>
      <c r="G60" s="7" t="str">
        <f ca="1">VLOOKUP($F60,Name!$A:$B,2,FALSE)</f>
        <v>Ana</v>
      </c>
      <c r="H60" s="7">
        <f ca="1" xml:space="preserve">
IF($C60 = 1,
    0,
    RANDBETWEEN(5,COUNT('Last name'!$A:$A) + 1)
)</f>
        <v>114</v>
      </c>
      <c r="I60" s="7" t="str">
        <f ca="1" xml:space="preserve">
IF($C60 = 1 + N("Presidente"),
    "de Orléans e Bragança",
    VLOOKUP($H60,'Last name'!$A:$B,2,FALSE) &amp; " " &amp; VLOOKUP(RANDBETWEEN(5,COUNT('Last name'!$A:$A) + 1),'Last name'!$A:$B,2,FALSE)
)</f>
        <v>Machado Asvilla</v>
      </c>
      <c r="J60" s="7" t="str">
        <f t="shared" ca="1" si="6"/>
        <v>Ana Machado Asvilla</v>
      </c>
      <c r="K60" s="7" t="str" cm="1">
        <f t="array" aca="1" ref="K60" ca="1">SHA1HASH($J60)</f>
        <v>5393084316b421f296bc91c40e61409497c6e667</v>
      </c>
      <c r="L60" s="7" cm="1">
        <f t="array" aca="1" ref="L60" ca="1">INDEX(States!$A:$A,RANDBETWEEN(5,COUNTA(States!$A:$A) + 1),1)</f>
        <v>23</v>
      </c>
      <c r="M60" s="7" t="str">
        <f ca="1">$L60 &amp; "|" &amp; VLOOKUP($L60,States!$A:$B,2,FALSE)</f>
        <v>23|22fbba2e2c257238254804c428968d474037a633</v>
      </c>
      <c r="N60" s="7" t="str">
        <f ca="1">VLOOKUP($F60,Name!$A:$C,3,FALSE)</f>
        <v>F</v>
      </c>
      <c r="O60" s="7" t="str">
        <f ca="1">VLOOKUP($N60,Gender!$A:$B,2,FALSE)</f>
        <v>Female</v>
      </c>
      <c r="P60" s="7" t="str" cm="1">
        <f t="array" aca="1" ref="P60" ca="1">INDEX('Marital status'!$A:$A,RANDBETWEEN(5,COUNTA('Marital status'!$A:$A) + 1),1)</f>
        <v>47051393f6bcbf99111ec5d70ba2ebbe11ebccae</v>
      </c>
      <c r="Q60" s="7" t="str">
        <f ca="1">VLOOKUP($P60,'Marital status'!$A:$B,2,FALSE)</f>
        <v xml:space="preserve"> Separated </v>
      </c>
      <c r="R60" s="7">
        <f t="shared" ca="1" si="1"/>
        <v>5</v>
      </c>
      <c r="S60" s="7" t="e">
        <f ca="1">VLOOKUP($R60,Race!$A:$B,2,FALSE)</f>
        <v>#N/A</v>
      </c>
      <c r="T60" s="8">
        <f t="shared" ca="1" si="2"/>
        <v>22716</v>
      </c>
      <c r="U60" s="6">
        <f t="shared" ca="1" si="3"/>
        <v>8</v>
      </c>
      <c r="V60" s="8" t="str">
        <f ca="1">VLOOKUP($U60,Education!$A:$B,2,FALSE)</f>
        <v>Graduate school</v>
      </c>
      <c r="W60" s="7">
        <f ca="1" xml:space="preserve">
  IF(OR($Y60 = 5, $Y60 = 6, $Y60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60" s="7" t="str">
        <f ca="1">VLOOKUP($W60,Department!$A:$B,2,FALSE)</f>
        <v>Presidency</v>
      </c>
      <c r="Y60" s="6">
        <f t="shared" ca="1" si="4"/>
        <v>11</v>
      </c>
      <c r="Z60" s="7" t="str">
        <f ca="1">VLOOKUP($Y60,Role!$A:$B,2,FALSE)</f>
        <v>Analyst</v>
      </c>
      <c r="AA60" s="6">
        <f t="shared" ca="1" si="5"/>
        <v>5</v>
      </c>
      <c r="AB60" s="7" t="str">
        <f ca="1" xml:space="preserve">
IF($AA60 &lt;&gt; "",
    VLOOKUP($AA60,Level!$A:$B,2,FALSE),
    ""
)</f>
        <v>Junior</v>
      </c>
      <c r="AC60" s="1">
        <f ca="1" xml:space="preserve">
IF($Y60 = 5 + N("Presidente"),
    27000,
    IF($Y60 = 6 + N("Vice-presidente"),
        23000,
        IF(OR($Y60 = 8, $Y60= 13, $Y60 = 12) + N("Secretária bilíngue ou coordenador ou especialista"),
            8000,
            IF($Y60 = 7 + N("Diretor"),
                15000,
                IF($Y60 = 14 + N("Gerente"),
                    12000,
                    IF($Y60 = 9 + N("Estagiário"),
                        705,
                        IF($Y60 = 10 + N("Trainee"),
                            805,
                            IF($Y60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IF($U60 = 7,
  500,
  IF($U60 = 8,
    1000,
    IF($U60 = 9,
      1500,
      IF($U60 = 10,
        2000,
        0
      )
    )
  )
)
+
N("Adicional no salário por área")
+
IF($W60 = 14 + N("Tecnologia da Informação"),
  120,
  IF($W60 = 16 + N("Vendas"),
    110,
    IF($W60 = 15 + N("Jurídico"),
      100,
      IF(OR($W60 = 8, $W60 = 9, $W60 = 11) + N("Recursos humanos ou comercial ou comunicação e marketing"),
        80,
        0
      )
    )
  )
)
+
N("Adicionando pegadinha")
+
IF(AND($W60 = 16, $U60 = 9, $Y60 = 11, $AA60 = 5) + N("Se for de vendas, com mestrado, analista sênior"),
  IF($R60 = 5,
    100,
    0
  )
  +
  IF($N60 = "M",
    200,
    0
  ),
  0
)</f>
        <v>3000</v>
      </c>
      <c r="AD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$A60  &amp; ", "   &amp;
$C60  &amp; ", "   &amp;
$E60  &amp; ", '"  &amp;
$J60  &amp; "', '" &amp;
$N60  &amp; "', "  &amp;
$R60  &amp; ", '"  &amp;
TEXT($T60,"dd/mm/aaaa")  &amp; "', "   &amp;
$U60  &amp; ", "   &amp;
$W60  &amp; ", "   &amp;
$Y60  &amp; ", "   &amp;
IF($AA60 &lt;&gt; "", $AA60, "NULL")  &amp; ", "   &amp;
$AC60  &amp; ");"</f>
        <v>INSERT INTO bi4all.fac_employees (id_company_fk, id_employee_pk, flg_active, employee_name, id_gender_fk, id_race_fk, birthday, id_schooling_fk, id_department_fk, id_role_fk, id_level_fk, salary) VALUES (6a51143286b03064a49cc2acbee63c09a0682d33, 56, 1, 'Ana Machado Asvilla', 'F', 5, '11/03/1962', 8, 5, 11, 5, 3000);</v>
      </c>
    </row>
    <row r="61" spans="1:30" ht="14.25" customHeight="1" x14ac:dyDescent="0.2">
      <c r="A61" s="7" t="str" cm="1">
        <f t="array" aca="1" ref="A61" ca="1">INDEX(Company!$A:$A,RANDBETWEEN(5,COUNTA(Company!$A:$A) + 1),1)</f>
        <v>6a51143286b03064a49cc2acbee63c09a0682d33</v>
      </c>
      <c r="B61" s="7" t="str">
        <f ca="1">VLOOKUP($A61,Company!$A:$B,2,FALSE)</f>
        <v>ACME Corporation</v>
      </c>
      <c r="C61" s="5">
        <f t="shared" si="0"/>
        <v>57</v>
      </c>
      <c r="D61" s="5" t="str" cm="1">
        <f t="array" ref="D61">SHA1HASH($C61)</f>
        <v>9109c85a45b703f87f1413a405549a2cea9ab556</v>
      </c>
      <c r="E61" s="6">
        <v>1</v>
      </c>
      <c r="F61" s="7">
        <f ca="1">IF($C61 = 1 + N("Presidente"),
    127,
    IF($C61 = 2 + N("Vice-Presidente"),
        72,
        IF($C61 = 3 + N("Secretária bilíngue"),
            13,
            RANDBETWEEN(5,COUNT(Name!$A:$A) + 1)
        )
    )
)</f>
        <v>87</v>
      </c>
      <c r="G61" s="7" t="str">
        <f ca="1">VLOOKUP($F61,Name!$A:$B,2,FALSE)</f>
        <v>Caroline</v>
      </c>
      <c r="H61" s="7">
        <f ca="1" xml:space="preserve">
IF($C61 = 1,
    0,
    RANDBETWEEN(5,COUNT('Last name'!$A:$A) + 1)
)</f>
        <v>153</v>
      </c>
      <c r="I61" s="7" t="str">
        <f ca="1" xml:space="preserve">
IF($C61 = 1 + N("Presidente"),
    "de Orléans e Bragança",
    VLOOKUP($H61,'Last name'!$A:$B,2,FALSE) &amp; " " &amp; VLOOKUP(RANDBETWEEN(5,COUNT('Last name'!$A:$A) + 1),'Last name'!$A:$B,2,FALSE)
)</f>
        <v>Pimentel Lopes</v>
      </c>
      <c r="J61" s="7" t="str">
        <f t="shared" ca="1" si="6"/>
        <v>Caroline Pimentel Lopes</v>
      </c>
      <c r="K61" s="7" t="str" cm="1">
        <f t="array" aca="1" ref="K61" ca="1">SHA1HASH($J61)</f>
        <v>f181d652e594a0d2b6901721cc3bbf62de764152</v>
      </c>
      <c r="L61" s="7" cm="1">
        <f t="array" aca="1" ref="L61" ca="1">INDEX(States!$A:$A,RANDBETWEEN(5,COUNTA(States!$A:$A) + 1),1)</f>
        <v>23</v>
      </c>
      <c r="M61" s="7" t="str">
        <f ca="1">$L61 &amp; "|" &amp; VLOOKUP($L61,States!$A:$B,2,FALSE)</f>
        <v>23|22fbba2e2c257238254804c428968d474037a633</v>
      </c>
      <c r="N61" s="7" t="str">
        <f ca="1">VLOOKUP($F61,Name!$A:$C,3,FALSE)</f>
        <v>F</v>
      </c>
      <c r="O61" s="7" t="str">
        <f ca="1">VLOOKUP($N61,Gender!$A:$B,2,FALSE)</f>
        <v>Female</v>
      </c>
      <c r="P61" s="7" t="str" cm="1">
        <f t="array" aca="1" ref="P61" ca="1">INDEX('Marital status'!$A:$A,RANDBETWEEN(5,COUNTA('Marital status'!$A:$A) + 1),1)</f>
        <v>3266897012b6dcc5723033bc25891bf99efcff6f</v>
      </c>
      <c r="Q61" s="7" t="str">
        <f ca="1">VLOOKUP($P61,'Marital status'!$A:$B,2,FALSE)</f>
        <v>MarrieD</v>
      </c>
      <c r="R61" s="7">
        <f t="shared" ca="1" si="1"/>
        <v>5</v>
      </c>
      <c r="S61" s="7" t="e">
        <f ca="1">VLOOKUP($R61,Race!$A:$B,2,FALSE)</f>
        <v>#N/A</v>
      </c>
      <c r="T61" s="8">
        <f t="shared" ca="1" si="2"/>
        <v>27250</v>
      </c>
      <c r="U61" s="6">
        <f t="shared" ca="1" si="3"/>
        <v>7</v>
      </c>
      <c r="V61" s="8" t="str">
        <f ca="1">VLOOKUP($U61,Education!$A:$B,2,FALSE)</f>
        <v>Undergraduate degree</v>
      </c>
      <c r="W61" s="7">
        <f ca="1" xml:space="preserve">
  IF(OR($Y61 = 5, $Y61 = 6, $Y61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1" s="7" t="str">
        <f ca="1">VLOOKUP($W61,Department!$A:$B,2,FALSE)</f>
        <v>Controlling</v>
      </c>
      <c r="Y61" s="6">
        <f t="shared" ca="1" si="4"/>
        <v>9</v>
      </c>
      <c r="Z61" s="7" t="str">
        <f ca="1">VLOOKUP($Y61,Role!$A:$B,2,FALSE)</f>
        <v>Intern</v>
      </c>
      <c r="AA61" s="6" t="str">
        <f t="shared" ca="1" si="5"/>
        <v/>
      </c>
      <c r="AB61" s="7" t="str">
        <f ca="1" xml:space="preserve">
IF($AA61 &lt;&gt; "",
    VLOOKUP($AA61,Level!$A:$B,2,FALSE),
    ""
)</f>
        <v/>
      </c>
      <c r="AC61" s="1">
        <f ca="1" xml:space="preserve">
IF($Y61 = 5 + N("Presidente"),
    27000,
    IF($Y61 = 6 + N("Vice-presidente"),
        23000,
        IF(OR($Y61 = 8, $Y61= 13, $Y61 = 12) + N("Secretária bilíngue ou coordenador ou especialista"),
            8000,
            IF($Y61 = 7 + N("Diretor"),
                15000,
                IF($Y61 = 14 + N("Gerente"),
                    12000,
                    IF($Y61 = 9 + N("Estagiário"),
                        705,
                        IF($Y61 = 10 + N("Trainee"),
                            805,
                            IF($Y61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IF($U61 = 7,
  500,
  IF($U61 = 8,
    1000,
    IF($U61 = 9,
      1500,
      IF($U61 = 10,
        2000,
        0
      )
    )
  )
)
+
N("Adicional no salário por área")
+
IF($W61 = 14 + N("Tecnologia da Informação"),
  120,
  IF($W61 = 16 + N("Vendas"),
    110,
    IF($W61 = 15 + N("Jurídico"),
      100,
      IF(OR($W61 = 8, $W61 = 9, $W61 = 11) + N("Recursos humanos ou comercial ou comunicação e marketing"),
        80,
        0
      )
    )
  )
)
+
N("Adicionando pegadinha")
+
IF(AND($W61 = 16, $U61 = 9, $Y61 = 11, $AA61 = 5) + N("Se for de vendas, com mestrado, analista sênior"),
  IF($R61 = 5,
    100,
    0
  )
  +
  IF($N61 = "M",
    200,
    0
  ),
  0
)</f>
        <v>1205</v>
      </c>
      <c r="AD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$A61  &amp; ", "   &amp;
$C61  &amp; ", "   &amp;
$E61  &amp; ", '"  &amp;
$J61  &amp; "', '" &amp;
$N61  &amp; "', "  &amp;
$R61  &amp; ", '"  &amp;
TEXT($T61,"dd/mm/aaaa")  &amp; "', "   &amp;
$U61  &amp; ", "   &amp;
$W61  &amp; ", "   &amp;
$Y61  &amp; ", "   &amp;
IF($AA61 &lt;&gt; "", $AA61, "NULL")  &amp; ", "   &amp;
$AC61  &amp; ");"</f>
        <v>INSERT INTO bi4all.fac_employees (id_company_fk, id_employee_pk, flg_active, employee_name, id_gender_fk, id_race_fk, birthday, id_schooling_fk, id_department_fk, id_role_fk, id_level_fk, salary) VALUES (6a51143286b03064a49cc2acbee63c09a0682d33, 57, 1, 'Caroline Pimentel Lopes', 'F', 5, '09/08/1974', 7, 12, 9, NULL, 1205);</v>
      </c>
    </row>
    <row r="62" spans="1:30" ht="14.25" customHeight="1" x14ac:dyDescent="0.2">
      <c r="A62" s="7" t="str" cm="1">
        <f t="array" aca="1" ref="A62" ca="1">INDEX(Company!$A:$A,RANDBETWEEN(5,COUNTA(Company!$A:$A) + 1),1)</f>
        <v>6a51143286b03064a49cc2acbee63c09a0682d33</v>
      </c>
      <c r="B62" s="7" t="str">
        <f ca="1">VLOOKUP($A62,Company!$A:$B,2,FALSE)</f>
        <v>ACME Corporation</v>
      </c>
      <c r="C62" s="5">
        <f t="shared" si="0"/>
        <v>58</v>
      </c>
      <c r="D62" s="5" t="str" cm="1">
        <f t="array" ref="D62">SHA1HASH($C62)</f>
        <v>667be543b02294b7624119adc3a725473df39885</v>
      </c>
      <c r="E62" s="6">
        <v>1</v>
      </c>
      <c r="F62" s="7">
        <f ca="1">IF($C62 = 1 + N("Presidente"),
    127,
    IF($C62 = 2 + N("Vice-Presidente"),
        72,
        IF($C62 = 3 + N("Secretária bilíngue"),
            13,
            RANDBETWEEN(5,COUNT(Name!$A:$A) + 1)
        )
    )
)</f>
        <v>36</v>
      </c>
      <c r="G62" s="7" t="str">
        <f ca="1">VLOOKUP($F62,Name!$A:$B,2,FALSE)</f>
        <v>Ana Sophia</v>
      </c>
      <c r="H62" s="7">
        <f ca="1" xml:space="preserve">
IF($C62 = 1,
    0,
    RANDBETWEEN(5,COUNT('Last name'!$A:$A) + 1)
)</f>
        <v>179</v>
      </c>
      <c r="I62" s="7" t="str">
        <f ca="1" xml:space="preserve">
IF($C62 = 1 + N("Presidente"),
    "de Orléans e Bragança",
    VLOOKUP($H62,'Last name'!$A:$B,2,FALSE) &amp; " " &amp; VLOOKUP(RANDBETWEEN(5,COUNT('Last name'!$A:$A) + 1),'Last name'!$A:$B,2,FALSE)
)</f>
        <v>Serra Medeiros</v>
      </c>
      <c r="J62" s="7" t="str">
        <f t="shared" ca="1" si="6"/>
        <v>Ana Sophia Serra Medeiros</v>
      </c>
      <c r="K62" s="7" t="str" cm="1">
        <f t="array" aca="1" ref="K62" ca="1">SHA1HASH($J62)</f>
        <v>17c2d5f8e5414550c8d8bbe898da7a9ece1e7151</v>
      </c>
      <c r="L62" s="7" cm="1">
        <f t="array" aca="1" ref="L62" ca="1">INDEX(States!$A:$A,RANDBETWEEN(5,COUNTA(States!$A:$A) + 1),1)</f>
        <v>5</v>
      </c>
      <c r="M62" s="7" t="str">
        <f ca="1">$L62 &amp; "|" &amp; VLOOKUP($L62,States!$A:$B,2,FALSE)</f>
        <v>5|fa0754b9861f7065fd7c6270efb07fc6ac3b0ad8</v>
      </c>
      <c r="N62" s="7" t="str">
        <f ca="1">VLOOKUP($F62,Name!$A:$C,3,FALSE)</f>
        <v>F</v>
      </c>
      <c r="O62" s="7" t="str">
        <f ca="1">VLOOKUP($N62,Gender!$A:$B,2,FALSE)</f>
        <v>Female</v>
      </c>
      <c r="P62" s="7" t="str" cm="1">
        <f t="array" aca="1" ref="P62" ca="1">INDEX('Marital status'!$A:$A,RANDBETWEEN(5,COUNTA('Marital status'!$A:$A) + 1),1)</f>
        <v>ce0b1612aa711b78a720295d271a33894e2b72bf</v>
      </c>
      <c r="Q62" s="7" t="str">
        <f ca="1">VLOOKUP($P62,'Marital status'!$A:$B,2,FALSE)</f>
        <v>single</v>
      </c>
      <c r="R62" s="7">
        <f t="shared" ca="1" si="1"/>
        <v>5</v>
      </c>
      <c r="S62" s="7" t="e">
        <f ca="1">VLOOKUP($R62,Race!$A:$B,2,FALSE)</f>
        <v>#N/A</v>
      </c>
      <c r="T62" s="8">
        <f t="shared" ca="1" si="2"/>
        <v>18230</v>
      </c>
      <c r="U62" s="6">
        <f t="shared" ca="1" si="3"/>
        <v>7</v>
      </c>
      <c r="V62" s="8" t="str">
        <f ca="1">VLOOKUP($U62,Education!$A:$B,2,FALSE)</f>
        <v>Undergraduate degree</v>
      </c>
      <c r="W62" s="7">
        <f ca="1" xml:space="preserve">
  IF(OR($Y62 = 5, $Y62 = 6, $Y62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62" s="7" t="str">
        <f ca="1">VLOOKUP($W62,Department!$A:$B,2,FALSE)</f>
        <v>Communication &amp; Marketing</v>
      </c>
      <c r="Y62" s="6">
        <f t="shared" ca="1" si="4"/>
        <v>11</v>
      </c>
      <c r="Z62" s="7" t="str">
        <f ca="1">VLOOKUP($Y62,Role!$A:$B,2,FALSE)</f>
        <v>Analyst</v>
      </c>
      <c r="AA62" s="6">
        <f t="shared" ca="1" si="5"/>
        <v>7</v>
      </c>
      <c r="AB62" s="7" t="str">
        <f ca="1" xml:space="preserve">
IF($AA62 &lt;&gt; "",
    VLOOKUP($AA62,Level!$A:$B,2,FALSE),
    ""
)</f>
        <v>Senior</v>
      </c>
      <c r="AC62" s="1">
        <f ca="1" xml:space="preserve">
IF($Y62 = 5 + N("Presidente"),
    27000,
    IF($Y62 = 6 + N("Vice-presidente"),
        23000,
        IF(OR($Y62 = 8, $Y62= 13, $Y62 = 12) + N("Secretária bilíngue ou coordenador ou especialista"),
            8000,
            IF($Y62 = 7 + N("Diretor"),
                15000,
                IF($Y62 = 14 + N("Gerente"),
                    12000,
                    IF($Y62 = 9 + N("Estagiário"),
                        705,
                        IF($Y62 = 10 + N("Trainee"),
                            805,
                            IF($Y62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IF($U62 = 7,
  500,
  IF($U62 = 8,
    1000,
    IF($U62 = 9,
      1500,
      IF($U62 = 10,
        2000,
        0
      )
    )
  )
)
+
N("Adicional no salário por área")
+
IF($W62 = 14 + N("Tecnologia da Informação"),
  120,
  IF($W62 = 16 + N("Vendas"),
    110,
    IF($W62 = 15 + N("Jurídico"),
      100,
      IF(OR($W62 = 8, $W62 = 9, $W62 = 11) + N("Recursos humanos ou comercial ou comunicação e marketing"),
        80,
        0
      )
    )
  )
)
+
N("Adicionando pegadinha")
+
IF(AND($W62 = 16, $U62 = 9, $Y62 = 11, $AA62 = 5) + N("Se for de vendas, com mestrado, analista sênior"),
  IF($R62 = 5,
    100,
    0
  )
  +
  IF($N62 = "M",
    200,
    0
  ),
  0
)</f>
        <v>2580</v>
      </c>
      <c r="AD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$A62  &amp; ", "   &amp;
$C62  &amp; ", "   &amp;
$E62  &amp; ", '"  &amp;
$J62  &amp; "', '" &amp;
$N62  &amp; "', "  &amp;
$R62  &amp; ", '"  &amp;
TEXT($T62,"dd/mm/aaaa")  &amp; "', "   &amp;
$U62  &amp; ", "   &amp;
$W62  &amp; ", "   &amp;
$Y62  &amp; ", "   &amp;
IF($AA62 &lt;&gt; "", $AA62, "NULL")  &amp; ", "   &amp;
$AC62  &amp; ");"</f>
        <v>INSERT INTO bi4all.fac_employees (id_company_fk, id_employee_pk, flg_active, employee_name, id_gender_fk, id_race_fk, birthday, id_schooling_fk, id_department_fk, id_role_fk, id_level_fk, salary) VALUES (6a51143286b03064a49cc2acbee63c09a0682d33, 58, 1, 'Ana Sophia Serra Medeiros', 'F', 5, '28/11/1949', 7, 11, 11, 7, 2580);</v>
      </c>
    </row>
    <row r="63" spans="1:30" ht="14.25" customHeight="1" x14ac:dyDescent="0.2">
      <c r="A63" s="7" t="str" cm="1">
        <f t="array" aca="1" ref="A63" ca="1">INDEX(Company!$A:$A,RANDBETWEEN(5,COUNTA(Company!$A:$A) + 1),1)</f>
        <v>6a51143286b03064a49cc2acbee63c09a0682d33</v>
      </c>
      <c r="B63" s="7" t="str">
        <f ca="1">VLOOKUP($A63,Company!$A:$B,2,FALSE)</f>
        <v>ACME Corporation</v>
      </c>
      <c r="C63" s="5">
        <f t="shared" si="0"/>
        <v>59</v>
      </c>
      <c r="D63" s="5" t="str" cm="1">
        <f t="array" ref="D63">SHA1HASH($C63)</f>
        <v>5a5b0f9b7d3f8fc84c3cef8fd8efaaa6c70d75ab</v>
      </c>
      <c r="E63" s="6">
        <v>1</v>
      </c>
      <c r="F63" s="7">
        <f ca="1">IF($C63 = 1 + N("Presidente"),
    127,
    IF($C63 = 2 + N("Vice-Presidente"),
        72,
        IF($C63 = 3 + N("Secretária bilíngue"),
            13,
            RANDBETWEEN(5,COUNT(Name!$A:$A) + 1)
        )
    )
)</f>
        <v>222</v>
      </c>
      <c r="G63" s="7" t="str">
        <f ca="1">VLOOKUP($F63,Name!$A:$B,2,FALSE)</f>
        <v>Lavignia</v>
      </c>
      <c r="H63" s="7">
        <f ca="1" xml:space="preserve">
IF($C63 = 1,
    0,
    RANDBETWEEN(5,COUNT('Last name'!$A:$A) + 1)
)</f>
        <v>73</v>
      </c>
      <c r="I63" s="7" t="str">
        <f ca="1" xml:space="preserve">
IF($C63 = 1 + N("Presidente"),
    "de Orléans e Bragança",
    VLOOKUP($H63,'Last name'!$A:$B,2,FALSE) &amp; " " &amp; VLOOKUP(RANDBETWEEN(5,COUNT('Last name'!$A:$A) + 1),'Last name'!$A:$B,2,FALSE)
)</f>
        <v>de Oliveira Esteves</v>
      </c>
      <c r="J63" s="7" t="str">
        <f t="shared" ca="1" si="6"/>
        <v>Lavignia de Oliveira Esteves</v>
      </c>
      <c r="K63" s="7" t="str" cm="1">
        <f t="array" aca="1" ref="K63" ca="1">SHA1HASH($J63)</f>
        <v>f13e02a25c81d2adf69a33faf750c721cec45582</v>
      </c>
      <c r="L63" s="7" cm="1">
        <f t="array" aca="1" ref="L63" ca="1">INDEX(States!$A:$A,RANDBETWEEN(5,COUNTA(States!$A:$A) + 1),1)</f>
        <v>18</v>
      </c>
      <c r="M63" s="7" t="str">
        <f ca="1">$L63 &amp; "|" &amp; VLOOKUP($L63,States!$A:$B,2,FALSE)</f>
        <v>18|4c829e7753eab86056bb8157601420a362debf31</v>
      </c>
      <c r="N63" s="7" t="str">
        <f ca="1">VLOOKUP($F63,Name!$A:$C,3,FALSE)</f>
        <v>F</v>
      </c>
      <c r="O63" s="7" t="str">
        <f ca="1">VLOOKUP($N63,Gender!$A:$B,2,FALSE)</f>
        <v>Female</v>
      </c>
      <c r="P63" s="7" t="str" cm="1">
        <f t="array" aca="1" ref="P63" ca="1">INDEX('Marital status'!$A:$A,RANDBETWEEN(5,COUNTA('Marital status'!$A:$A) + 1),1)</f>
        <v>93ac84f4e0bd5c1c97b670a12a7fff6af89fb6b3</v>
      </c>
      <c r="Q63" s="7" t="str">
        <f ca="1">VLOOKUP($P63,'Marital status'!$A:$B,2,FALSE)</f>
        <v>DIVORCED</v>
      </c>
      <c r="R63" s="7">
        <f t="shared" ca="1" si="1"/>
        <v>6</v>
      </c>
      <c r="S63" s="7" t="e">
        <f ca="1">VLOOKUP($R63,Race!$A:$B,2,FALSE)</f>
        <v>#N/A</v>
      </c>
      <c r="T63" s="8">
        <f t="shared" ca="1" si="2"/>
        <v>19413</v>
      </c>
      <c r="U63" s="6">
        <f t="shared" ca="1" si="3"/>
        <v>7</v>
      </c>
      <c r="V63" s="8" t="str">
        <f ca="1">VLOOKUP($U63,Education!$A:$B,2,FALSE)</f>
        <v>Undergraduate degree</v>
      </c>
      <c r="W63" s="7">
        <f ca="1" xml:space="preserve">
  IF(OR($Y63 = 5, $Y63 = 6, $Y63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63" s="7" t="str">
        <f ca="1">VLOOKUP($W63,Department!$A:$B,2,FALSE)</f>
        <v>Finance</v>
      </c>
      <c r="Y63" s="6">
        <f t="shared" ca="1" si="4"/>
        <v>10</v>
      </c>
      <c r="Z63" s="7" t="str">
        <f ca="1">VLOOKUP($Y63,Role!$A:$B,2,FALSE)</f>
        <v>Trainee</v>
      </c>
      <c r="AA63" s="6" t="str">
        <f t="shared" ca="1" si="5"/>
        <v/>
      </c>
      <c r="AB63" s="7" t="str">
        <f ca="1" xml:space="preserve">
IF($AA63 &lt;&gt; "",
    VLOOKUP($AA63,Level!$A:$B,2,FALSE),
    ""
)</f>
        <v/>
      </c>
      <c r="AC63" s="1">
        <f ca="1" xml:space="preserve">
IF($Y63 = 5 + N("Presidente"),
    27000,
    IF($Y63 = 6 + N("Vice-presidente"),
        23000,
        IF(OR($Y63 = 8, $Y63= 13, $Y63 = 12) + N("Secretária bilíngue ou coordenador ou especialista"),
            8000,
            IF($Y63 = 7 + N("Diretor"),
                15000,
                IF($Y63 = 14 + N("Gerente"),
                    12000,
                    IF($Y63 = 9 + N("Estagiário"),
                        705,
                        IF($Y63 = 10 + N("Trainee"),
                            805,
                            IF($Y63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IF($U63 = 7,
  500,
  IF($U63 = 8,
    1000,
    IF($U63 = 9,
      1500,
      IF($U63 = 10,
        2000,
        0
      )
    )
  )
)
+
N("Adicional no salário por área")
+
IF($W63 = 14 + N("Tecnologia da Informação"),
  120,
  IF($W63 = 16 + N("Vendas"),
    110,
    IF($W63 = 15 + N("Jurídico"),
      100,
      IF(OR($W63 = 8, $W63 = 9, $W63 = 11) + N("Recursos humanos ou comercial ou comunicação e marketing"),
        80,
        0
      )
    )
  )
)
+
N("Adicionando pegadinha")
+
IF(AND($W63 = 16, $U63 = 9, $Y63 = 11, $AA63 = 5) + N("Se for de vendas, com mestrado, analista sênior"),
  IF($R63 = 5,
    100,
    0
  )
  +
  IF($N63 = "M",
    200,
    0
  ),
  0
)</f>
        <v>1305</v>
      </c>
      <c r="AD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$A63  &amp; ", "   &amp;
$C63  &amp; ", "   &amp;
$E63  &amp; ", '"  &amp;
$J63  &amp; "', '" &amp;
$N63  &amp; "', "  &amp;
$R63  &amp; ", '"  &amp;
TEXT($T63,"dd/mm/aaaa")  &amp; "', "   &amp;
$U63  &amp; ", "   &amp;
$W63  &amp; ", "   &amp;
$Y63  &amp; ", "   &amp;
IF($AA63 &lt;&gt; "", $AA63, "NULL")  &amp; ", "   &amp;
$AC63  &amp; ");"</f>
        <v>INSERT INTO bi4all.fac_employees (id_company_fk, id_employee_pk, flg_active, employee_name, id_gender_fk, id_race_fk, birthday, id_schooling_fk, id_department_fk, id_role_fk, id_level_fk, salary) VALUES (6a51143286b03064a49cc2acbee63c09a0682d33, 59, 1, 'Lavignia de Oliveira Esteves', 'F', 6, '23/02/1953', 7, 7, 10, NULL, 1305);</v>
      </c>
    </row>
    <row r="64" spans="1:30" ht="14.25" customHeight="1" x14ac:dyDescent="0.2">
      <c r="A64" s="7" t="str" cm="1">
        <f t="array" aca="1" ref="A64" ca="1">INDEX(Company!$A:$A,RANDBETWEEN(5,COUNTA(Company!$A:$A) + 1),1)</f>
        <v>6a51143286b03064a49cc2acbee63c09a0682d33</v>
      </c>
      <c r="B64" s="7" t="str">
        <f ca="1">VLOOKUP($A64,Company!$A:$B,2,FALSE)</f>
        <v>ACME Corporation</v>
      </c>
      <c r="C64" s="5">
        <f t="shared" si="0"/>
        <v>60</v>
      </c>
      <c r="D64" s="5" t="str" cm="1">
        <f t="array" ref="D64">SHA1HASH($C64)</f>
        <v>e6c3dd630428fd54834172b8fd2735fed9416da4</v>
      </c>
      <c r="E64" s="6">
        <v>1</v>
      </c>
      <c r="F64" s="7">
        <f ca="1">IF($C64 = 1 + N("Presidente"),
    127,
    IF($C64 = 2 + N("Vice-Presidente"),
        72,
        IF($C64 = 3 + N("Secretária bilíngue"),
            13,
            RANDBETWEEN(5,COUNT(Name!$A:$A) + 1)
        )
    )
)</f>
        <v>325</v>
      </c>
      <c r="G64" s="7" t="str">
        <f ca="1">VLOOKUP($F64,Name!$A:$B,2,FALSE)</f>
        <v>Rafaela</v>
      </c>
      <c r="H64" s="7">
        <f ca="1" xml:space="preserve">
IF($C64 = 1,
    0,
    RANDBETWEEN(5,COUNT('Last name'!$A:$A) + 1)
)</f>
        <v>71</v>
      </c>
      <c r="I64" s="7" t="str">
        <f ca="1" xml:space="preserve">
IF($C64 = 1 + N("Presidente"),
    "de Orléans e Bragança",
    VLOOKUP($H64,'Last name'!$A:$B,2,FALSE) &amp; " " &amp; VLOOKUP(RANDBETWEEN(5,COUNT('Last name'!$A:$A) + 1),'Last name'!$A:$B,2,FALSE)
)</f>
        <v>Dantas Gouveia</v>
      </c>
      <c r="J64" s="7" t="str">
        <f t="shared" ca="1" si="6"/>
        <v>Rafaela Dantas Gouveia</v>
      </c>
      <c r="K64" s="7" t="str" cm="1">
        <f t="array" aca="1" ref="K64" ca="1">SHA1HASH($J64)</f>
        <v>f91c8845fd297ce83b137ecd5693a58d77863dec</v>
      </c>
      <c r="L64" s="7" cm="1">
        <f t="array" aca="1" ref="L64" ca="1">INDEX(States!$A:$A,RANDBETWEEN(5,COUNTA(States!$A:$A) + 1),1)</f>
        <v>17</v>
      </c>
      <c r="M64" s="7" t="str">
        <f ca="1">$L64 &amp; "|" &amp; VLOOKUP($L64,States!$A:$B,2,FALSE)</f>
        <v>17|1a8e69bd071c473b31bfb6b123d956580475386e</v>
      </c>
      <c r="N64" s="7" t="str">
        <f ca="1">VLOOKUP($F64,Name!$A:$C,3,FALSE)</f>
        <v>F</v>
      </c>
      <c r="O64" s="7" t="str">
        <f ca="1">VLOOKUP($N64,Gender!$A:$B,2,FALSE)</f>
        <v>Female</v>
      </c>
      <c r="P64" s="7" t="str" cm="1">
        <f t="array" aca="1" ref="P64" ca="1">INDEX('Marital status'!$A:$A,RANDBETWEEN(5,COUNTA('Marital status'!$A:$A) + 1),1)</f>
        <v>ce0b1612aa711b78a720295d271a33894e2b72bf</v>
      </c>
      <c r="Q64" s="7" t="str">
        <f ca="1">VLOOKUP($P64,'Marital status'!$A:$B,2,FALSE)</f>
        <v>single</v>
      </c>
      <c r="R64" s="7">
        <f t="shared" ca="1" si="1"/>
        <v>5</v>
      </c>
      <c r="S64" s="7" t="e">
        <f ca="1">VLOOKUP($R64,Race!$A:$B,2,FALSE)</f>
        <v>#N/A</v>
      </c>
      <c r="T64" s="8">
        <f t="shared" ca="1" si="2"/>
        <v>24892</v>
      </c>
      <c r="U64" s="6">
        <f t="shared" ca="1" si="3"/>
        <v>8</v>
      </c>
      <c r="V64" s="8" t="str">
        <f ca="1">VLOOKUP($U64,Education!$A:$B,2,FALSE)</f>
        <v>Graduate school</v>
      </c>
      <c r="W64" s="7">
        <f ca="1" xml:space="preserve">
  IF(OR($Y64 = 5, $Y64 = 6, $Y64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64" s="7" t="str">
        <f ca="1">VLOOKUP($W64,Department!$A:$B,2,FALSE)</f>
        <v>Commercial</v>
      </c>
      <c r="Y64" s="6">
        <f t="shared" ca="1" si="4"/>
        <v>11</v>
      </c>
      <c r="Z64" s="7" t="str">
        <f ca="1">VLOOKUP($Y64,Role!$A:$B,2,FALSE)</f>
        <v>Analyst</v>
      </c>
      <c r="AA64" s="6">
        <f t="shared" ca="1" si="5"/>
        <v>7</v>
      </c>
      <c r="AB64" s="7" t="str">
        <f ca="1" xml:space="preserve">
IF($AA64 &lt;&gt; "",
    VLOOKUP($AA64,Level!$A:$B,2,FALSE),
    ""
)</f>
        <v>Senior</v>
      </c>
      <c r="AC64" s="1">
        <f ca="1" xml:space="preserve">
IF($Y64 = 5 + N("Presidente"),
    27000,
    IF($Y64 = 6 + N("Vice-presidente"),
        23000,
        IF(OR($Y64 = 8, $Y64= 13, $Y64 = 12) + N("Secretária bilíngue ou coordenador ou especialista"),
            8000,
            IF($Y64 = 7 + N("Diretor"),
                15000,
                IF($Y64 = 14 + N("Gerente"),
                    12000,
                    IF($Y64 = 9 + N("Estagiário"),
                        705,
                        IF($Y64 = 10 + N("Trainee"),
                            805,
                            IF($Y64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IF($U64 = 7,
  500,
  IF($U64 = 8,
    1000,
    IF($U64 = 9,
      1500,
      IF($U64 = 10,
        2000,
        0
      )
    )
  )
)
+
N("Adicional no salário por área")
+
IF($W64 = 14 + N("Tecnologia da Informação"),
  120,
  IF($W64 = 16 + N("Vendas"),
    110,
    IF($W64 = 15 + N("Jurídico"),
      100,
      IF(OR($W64 = 8, $W64 = 9, $W64 = 11) + N("Recursos humanos ou comercial ou comunicação e marketing"),
        80,
        0
      )
    )
  )
)
+
N("Adicionando pegadinha")
+
IF(AND($W64 = 16, $U64 = 9, $Y64 = 11, $AA64 = 5) + N("Se for de vendas, com mestrado, analista sênior"),
  IF($R64 = 5,
    100,
    0
  )
  +
  IF($N64 = "M",
    200,
    0
  ),
  0
)</f>
        <v>3080</v>
      </c>
      <c r="AD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$A64  &amp; ", "   &amp;
$C64  &amp; ", "   &amp;
$E64  &amp; ", '"  &amp;
$J64  &amp; "', '" &amp;
$N64  &amp; "', "  &amp;
$R64  &amp; ", '"  &amp;
TEXT($T64,"dd/mm/aaaa")  &amp; "', "   &amp;
$U64  &amp; ", "   &amp;
$W64  &amp; ", "   &amp;
$Y64  &amp; ", "   &amp;
IF($AA64 &lt;&gt; "", $AA64, "NULL")  &amp; ", "   &amp;
$AC64  &amp; ");"</f>
        <v>INSERT INTO bi4all.fac_employees (id_company_fk, id_employee_pk, flg_active, employee_name, id_gender_fk, id_race_fk, birthday, id_schooling_fk, id_department_fk, id_role_fk, id_level_fk, salary) VALUES (6a51143286b03064a49cc2acbee63c09a0682d33, 60, 1, 'Rafaela Dantas Gouveia', 'F', 5, '24/02/1968', 8, 9, 11, 7, 3080);</v>
      </c>
    </row>
    <row r="65" spans="1:30" ht="14.25" customHeight="1" x14ac:dyDescent="0.2">
      <c r="A65" s="7" t="str" cm="1">
        <f t="array" aca="1" ref="A65" ca="1">INDEX(Company!$A:$A,RANDBETWEEN(5,COUNTA(Company!$A:$A) + 1),1)</f>
        <v>6a51143286b03064a49cc2acbee63c09a0682d33</v>
      </c>
      <c r="B65" s="7" t="str">
        <f ca="1">VLOOKUP($A65,Company!$A:$B,2,FALSE)</f>
        <v>ACME Corporation</v>
      </c>
      <c r="C65" s="5">
        <f t="shared" si="0"/>
        <v>61</v>
      </c>
      <c r="D65" s="5" t="str" cm="1">
        <f t="array" ref="D65">SHA1HASH($C65)</f>
        <v>6c1e671f9af5b46d9c1a52067bdf0e53685674f7</v>
      </c>
      <c r="E65" s="6">
        <v>1</v>
      </c>
      <c r="F65" s="7">
        <f ca="1">IF($C65 = 1 + N("Presidente"),
    127,
    IF($C65 = 2 + N("Vice-Presidente"),
        72,
        IF($C65 = 3 + N("Secretária bilíngue"),
            13,
            RANDBETWEEN(5,COUNT(Name!$A:$A) + 1)
        )
    )
)</f>
        <v>69</v>
      </c>
      <c r="G65" s="7" t="str">
        <f ca="1">VLOOKUP($F65,Name!$A:$B,2,FALSE)</f>
        <v>Benjamin</v>
      </c>
      <c r="H65" s="7">
        <f ca="1" xml:space="preserve">
IF($C65 = 1,
    0,
    RANDBETWEEN(5,COUNT('Last name'!$A:$A) + 1)
)</f>
        <v>77</v>
      </c>
      <c r="I65" s="7" t="str">
        <f ca="1" xml:space="preserve">
IF($C65 = 1 + N("Presidente"),
    "de Orléans e Bragança",
    VLOOKUP($H65,'Last name'!$A:$B,2,FALSE) &amp; " " &amp; VLOOKUP(RANDBETWEEN(5,COUNT('Last name'!$A:$A) + 1),'Last name'!$A:$B,2,FALSE)
)</f>
        <v>Esposito Simões</v>
      </c>
      <c r="J65" s="7" t="str">
        <f t="shared" ca="1" si="6"/>
        <v>Benjamin Esposito Simões</v>
      </c>
      <c r="K65" s="7" t="str" cm="1">
        <f t="array" aca="1" ref="K65" ca="1">SHA1HASH($J65)</f>
        <v>f23b7278b5c7a6b17d1c94a28db6b0d81126212a</v>
      </c>
      <c r="L65" s="7" cm="1">
        <f t="array" aca="1" ref="L65" ca="1">INDEX(States!$A:$A,RANDBETWEEN(5,COUNTA(States!$A:$A) + 1),1)</f>
        <v>22</v>
      </c>
      <c r="M65" s="7" t="str">
        <f ca="1">$L65 &amp; "|" &amp; VLOOKUP($L65,States!$A:$B,2,FALSE)</f>
        <v>22|04a99b2b0b78076f0a06c2d7695137915b2933a5</v>
      </c>
      <c r="N65" s="7" t="str">
        <f ca="1">VLOOKUP($F65,Name!$A:$C,3,FALSE)</f>
        <v>M</v>
      </c>
      <c r="O65" s="7" t="str">
        <f ca="1">VLOOKUP($N65,Gender!$A:$B,2,FALSE)</f>
        <v>Male</v>
      </c>
      <c r="P65" s="7" t="str" cm="1">
        <f t="array" aca="1" ref="P65" ca="1">INDEX('Marital status'!$A:$A,RANDBETWEEN(5,COUNTA('Marital status'!$A:$A) + 1),1)</f>
        <v>47051393f6bcbf99111ec5d70ba2ebbe11ebccae</v>
      </c>
      <c r="Q65" s="7" t="str">
        <f ca="1">VLOOKUP($P65,'Marital status'!$A:$B,2,FALSE)</f>
        <v xml:space="preserve"> Separated </v>
      </c>
      <c r="R65" s="7">
        <f t="shared" ca="1" si="1"/>
        <v>5</v>
      </c>
      <c r="S65" s="7" t="e">
        <f ca="1">VLOOKUP($R65,Race!$A:$B,2,FALSE)</f>
        <v>#N/A</v>
      </c>
      <c r="T65" s="8">
        <f t="shared" ca="1" si="2"/>
        <v>19648</v>
      </c>
      <c r="U65" s="6">
        <f t="shared" ca="1" si="3"/>
        <v>7</v>
      </c>
      <c r="V65" s="8" t="str">
        <f ca="1">VLOOKUP($U65,Education!$A:$B,2,FALSE)</f>
        <v>Undergraduate degree</v>
      </c>
      <c r="W65" s="7">
        <f ca="1" xml:space="preserve">
  IF(OR($Y65 = 5, $Y65 = 6, $Y65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65" s="7" t="str">
        <f ca="1">VLOOKUP($W65,Department!$A:$B,2,FALSE)</f>
        <v>Presidency</v>
      </c>
      <c r="Y65" s="6">
        <f t="shared" ca="1" si="4"/>
        <v>10</v>
      </c>
      <c r="Z65" s="7" t="str">
        <f ca="1">VLOOKUP($Y65,Role!$A:$B,2,FALSE)</f>
        <v>Trainee</v>
      </c>
      <c r="AA65" s="6" t="str">
        <f t="shared" ca="1" si="5"/>
        <v/>
      </c>
      <c r="AB65" s="7" t="str">
        <f ca="1" xml:space="preserve">
IF($AA65 &lt;&gt; "",
    VLOOKUP($AA65,Level!$A:$B,2,FALSE),
    ""
)</f>
        <v/>
      </c>
      <c r="AC65" s="1">
        <f ca="1" xml:space="preserve">
IF($Y65 = 5 + N("Presidente"),
    27000,
    IF($Y65 = 6 + N("Vice-presidente"),
        23000,
        IF(OR($Y65 = 8, $Y65= 13, $Y65 = 12) + N("Secretária bilíngue ou coordenador ou especialista"),
            8000,
            IF($Y65 = 7 + N("Diretor"),
                15000,
                IF($Y65 = 14 + N("Gerente"),
                    12000,
                    IF($Y65 = 9 + N("Estagiário"),
                        705,
                        IF($Y65 = 10 + N("Trainee"),
                            805,
                            IF($Y65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IF($U65 = 7,
  500,
  IF($U65 = 8,
    1000,
    IF($U65 = 9,
      1500,
      IF($U65 = 10,
        2000,
        0
      )
    )
  )
)
+
N("Adicional no salário por área")
+
IF($W65 = 14 + N("Tecnologia da Informação"),
  120,
  IF($W65 = 16 + N("Vendas"),
    110,
    IF($W65 = 15 + N("Jurídico"),
      100,
      IF(OR($W65 = 8, $W65 = 9, $W65 = 11) + N("Recursos humanos ou comercial ou comunicação e marketing"),
        80,
        0
      )
    )
  )
)
+
N("Adicionando pegadinha")
+
IF(AND($W65 = 16, $U65 = 9, $Y65 = 11, $AA65 = 5) + N("Se for de vendas, com mestrado, analista sênior"),
  IF($R65 = 5,
    100,
    0
  )
  +
  IF($N65 = "M",
    200,
    0
  ),
  0
)</f>
        <v>1305</v>
      </c>
      <c r="AD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$A65  &amp; ", "   &amp;
$C65  &amp; ", "   &amp;
$E65  &amp; ", '"  &amp;
$J65  &amp; "', '" &amp;
$N65  &amp; "', "  &amp;
$R65  &amp; ", '"  &amp;
TEXT($T65,"dd/mm/aaaa")  &amp; "', "   &amp;
$U65  &amp; ", "   &amp;
$W65  &amp; ", "   &amp;
$Y65  &amp; ", "   &amp;
IF($AA65 &lt;&gt; "", $AA65, "NULL")  &amp; ", "   &amp;
$AC65  &amp; ");"</f>
        <v>INSERT INTO bi4all.fac_employees (id_company_fk, id_employee_pk, flg_active, employee_name, id_gender_fk, id_race_fk, birthday, id_schooling_fk, id_department_fk, id_role_fk, id_level_fk, salary) VALUES (6a51143286b03064a49cc2acbee63c09a0682d33, 61, 1, 'Benjamin Esposito Simões', 'M', 5, '16/10/1953', 7, 5, 10, NULL, 1305);</v>
      </c>
    </row>
    <row r="66" spans="1:30" ht="14.25" customHeight="1" x14ac:dyDescent="0.2">
      <c r="A66" s="7" t="str" cm="1">
        <f t="array" aca="1" ref="A66" ca="1">INDEX(Company!$A:$A,RANDBETWEEN(5,COUNTA(Company!$A:$A) + 1),1)</f>
        <v>6a51143286b03064a49cc2acbee63c09a0682d33</v>
      </c>
      <c r="B66" s="7" t="str">
        <f ca="1">VLOOKUP($A66,Company!$A:$B,2,FALSE)</f>
        <v>ACME Corporation</v>
      </c>
      <c r="C66" s="5">
        <f t="shared" si="0"/>
        <v>62</v>
      </c>
      <c r="D66" s="5" t="str" cm="1">
        <f t="array" ref="D66">SHA1HASH($C66)</f>
        <v>511a418e72591eb7e33f703f04c3fa16df6c90bd</v>
      </c>
      <c r="E66" s="6">
        <v>1</v>
      </c>
      <c r="F66" s="7">
        <f ca="1">IF($C66 = 1 + N("Presidente"),
    127,
    IF($C66 = 2 + N("Vice-Presidente"),
        72,
        IF($C66 = 3 + N("Secretária bilíngue"),
            13,
            RANDBETWEEN(5,COUNT(Name!$A:$A) + 1)
        )
    )
)</f>
        <v>37</v>
      </c>
      <c r="G66" s="7" t="str">
        <f ca="1">VLOOKUP($F66,Name!$A:$B,2,FALSE)</f>
        <v>Ana Vitória</v>
      </c>
      <c r="H66" s="7">
        <f ca="1" xml:space="preserve">
IF($C66 = 1,
    0,
    RANDBETWEEN(5,COUNT('Last name'!$A:$A) + 1)
)</f>
        <v>13</v>
      </c>
      <c r="I66" s="7" t="str">
        <f ca="1" xml:space="preserve">
IF($C66 = 1 + N("Presidente"),
    "de Orléans e Bragança",
    VLOOKUP($H66,'Last name'!$A:$B,2,FALSE) &amp; " " &amp; VLOOKUP(RANDBETWEEN(5,COUNT('Last name'!$A:$A) + 1),'Last name'!$A:$B,2,FALSE)
)</f>
        <v>Alvarenga Brasão</v>
      </c>
      <c r="J66" s="7" t="str">
        <f t="shared" ca="1" si="6"/>
        <v>Ana Vitória Alvarenga Brasão</v>
      </c>
      <c r="K66" s="7" t="str" cm="1">
        <f t="array" aca="1" ref="K66" ca="1">SHA1HASH($J66)</f>
        <v>108763200fe10f6c8febdf1dc0b1c9b8defca711</v>
      </c>
      <c r="L66" s="7" cm="1">
        <f t="array" aca="1" ref="L66" ca="1">INDEX(States!$A:$A,RANDBETWEEN(5,COUNTA(States!$A:$A) + 1),1)</f>
        <v>20</v>
      </c>
      <c r="M66" s="7" t="str">
        <f ca="1">$L66 &amp; "|" &amp; VLOOKUP($L66,States!$A:$B,2,FALSE)</f>
        <v>20|c7ee6b7966c56a7149c5002263ee025341a1072b</v>
      </c>
      <c r="N66" s="7" t="str">
        <f ca="1">VLOOKUP($F66,Name!$A:$C,3,FALSE)</f>
        <v>F</v>
      </c>
      <c r="O66" s="7" t="str">
        <f ca="1">VLOOKUP($N66,Gender!$A:$B,2,FALSE)</f>
        <v>Female</v>
      </c>
      <c r="P66" s="7" t="str" cm="1">
        <f t="array" aca="1" ref="P66" ca="1">INDEX('Marital status'!$A:$A,RANDBETWEEN(5,COUNTA('Marital status'!$A:$A) + 1),1)</f>
        <v>47051393f6bcbf99111ec5d70ba2ebbe11ebccae</v>
      </c>
      <c r="Q66" s="7" t="str">
        <f ca="1">VLOOKUP($P66,'Marital status'!$A:$B,2,FALSE)</f>
        <v xml:space="preserve"> Separated </v>
      </c>
      <c r="R66" s="7">
        <f t="shared" ca="1" si="1"/>
        <v>7</v>
      </c>
      <c r="S66" s="7" t="e">
        <f ca="1">VLOOKUP($R66,Race!$A:$B,2,FALSE)</f>
        <v>#N/A</v>
      </c>
      <c r="T66" s="8">
        <f t="shared" ca="1" si="2"/>
        <v>19752</v>
      </c>
      <c r="U66" s="6">
        <f t="shared" ca="1" si="3"/>
        <v>7</v>
      </c>
      <c r="V66" s="8" t="str">
        <f ca="1">VLOOKUP($U66,Education!$A:$B,2,FALSE)</f>
        <v>Undergraduate degree</v>
      </c>
      <c r="W66" s="7">
        <f ca="1" xml:space="preserve">
  IF(OR($Y66 = 5, $Y66 = 6, $Y66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66" s="7" t="str">
        <f ca="1">VLOOKUP($W66,Department!$A:$B,2,FALSE)</f>
        <v>Administration</v>
      </c>
      <c r="Y66" s="6">
        <f t="shared" ca="1" si="4"/>
        <v>11</v>
      </c>
      <c r="Z66" s="7" t="str">
        <f ca="1">VLOOKUP($Y66,Role!$A:$B,2,FALSE)</f>
        <v>Analyst</v>
      </c>
      <c r="AA66" s="6">
        <f t="shared" ca="1" si="5"/>
        <v>7</v>
      </c>
      <c r="AB66" s="7" t="str">
        <f ca="1" xml:space="preserve">
IF($AA66 &lt;&gt; "",
    VLOOKUP($AA66,Level!$A:$B,2,FALSE),
    ""
)</f>
        <v>Senior</v>
      </c>
      <c r="AC66" s="1">
        <f ca="1" xml:space="preserve">
IF($Y66 = 5 + N("Presidente"),
    27000,
    IF($Y66 = 6 + N("Vice-presidente"),
        23000,
        IF(OR($Y66 = 8, $Y66= 13, $Y66 = 12) + N("Secretária bilíngue ou coordenador ou especialista"),
            8000,
            IF($Y66 = 7 + N("Diretor"),
                15000,
                IF($Y66 = 14 + N("Gerente"),
                    12000,
                    IF($Y66 = 9 + N("Estagiário"),
                        705,
                        IF($Y66 = 10 + N("Trainee"),
                            805,
                            IF($Y66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IF($U66 = 7,
  500,
  IF($U66 = 8,
    1000,
    IF($U66 = 9,
      1500,
      IF($U66 = 10,
        2000,
        0
      )
    )
  )
)
+
N("Adicional no salário por área")
+
IF($W66 = 14 + N("Tecnologia da Informação"),
  120,
  IF($W66 = 16 + N("Vendas"),
    110,
    IF($W66 = 15 + N("Jurídico"),
      100,
      IF(OR($W66 = 8, $W66 = 9, $W66 = 11) + N("Recursos humanos ou comercial ou comunicação e marketing"),
        80,
        0
      )
    )
  )
)
+
N("Adicionando pegadinha")
+
IF(AND($W66 = 16, $U66 = 9, $Y66 = 11, $AA66 = 5) + N("Se for de vendas, com mestrado, analista sênior"),
  IF($R66 = 5,
    100,
    0
  )
  +
  IF($N66 = "M",
    200,
    0
  ),
  0
)</f>
        <v>2500</v>
      </c>
      <c r="AD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$A66  &amp; ", "   &amp;
$C66  &amp; ", "   &amp;
$E66  &amp; ", '"  &amp;
$J66  &amp; "', '" &amp;
$N66  &amp; "', "  &amp;
$R66  &amp; ", '"  &amp;
TEXT($T66,"dd/mm/aaaa")  &amp; "', "   &amp;
$U66  &amp; ", "   &amp;
$W66  &amp; ", "   &amp;
$Y66  &amp; ", "   &amp;
IF($AA66 &lt;&gt; "", $AA66, "NULL")  &amp; ", "   &amp;
$AC66  &amp; ");"</f>
        <v>INSERT INTO bi4all.fac_employees (id_company_fk, id_employee_pk, flg_active, employee_name, id_gender_fk, id_race_fk, birthday, id_schooling_fk, id_department_fk, id_role_fk, id_level_fk, salary) VALUES (6a51143286b03064a49cc2acbee63c09a0682d33, 62, 1, 'Ana Vitória Alvarenga Brasão', 'F', 7, '28/01/1954', 7, 6, 11, 7, 2500);</v>
      </c>
    </row>
    <row r="67" spans="1:30" ht="14.25" customHeight="1" x14ac:dyDescent="0.2">
      <c r="A67" s="7" t="str" cm="1">
        <f t="array" aca="1" ref="A67" ca="1">INDEX(Company!$A:$A,RANDBETWEEN(5,COUNTA(Company!$A:$A) + 1),1)</f>
        <v>6a51143286b03064a49cc2acbee63c09a0682d33</v>
      </c>
      <c r="B67" s="7" t="str">
        <f ca="1">VLOOKUP($A67,Company!$A:$B,2,FALSE)</f>
        <v>ACME Corporation</v>
      </c>
      <c r="C67" s="5">
        <f t="shared" si="0"/>
        <v>63</v>
      </c>
      <c r="D67" s="5" t="str" cm="1">
        <f t="array" ref="D67">SHA1HASH($C67)</f>
        <v>a17554a0d2b15a664c0e73900184544f19e70227</v>
      </c>
      <c r="E67" s="6">
        <v>1</v>
      </c>
      <c r="F67" s="7">
        <f ca="1">IF($C67 = 1 + N("Presidente"),
    127,
    IF($C67 = 2 + N("Vice-Presidente"),
        72,
        IF($C67 = 3 + N("Secretária bilíngue"),
            13,
            RANDBETWEEN(5,COUNT(Name!$A:$A) + 1)
        )
    )
)</f>
        <v>341</v>
      </c>
      <c r="G67" s="7" t="str">
        <f ca="1">VLOOKUP($F67,Name!$A:$B,2,FALSE)</f>
        <v>Theo</v>
      </c>
      <c r="H67" s="7">
        <f ca="1" xml:space="preserve">
IF($C67 = 1,
    0,
    RANDBETWEEN(5,COUNT('Last name'!$A:$A) + 1)
)</f>
        <v>160</v>
      </c>
      <c r="I67" s="7" t="str">
        <f ca="1" xml:space="preserve">
IF($C67 = 1 + N("Presidente"),
    "de Orléans e Bragança",
    VLOOKUP($H67,'Last name'!$A:$B,2,FALSE) &amp; " " &amp; VLOOKUP(RANDBETWEEN(5,COUNT('Last name'!$A:$A) + 1),'Last name'!$A:$B,2,FALSE)
)</f>
        <v>Resende Pinto</v>
      </c>
      <c r="J67" s="7" t="str">
        <f t="shared" ca="1" si="6"/>
        <v>Theo Resende Pinto</v>
      </c>
      <c r="K67" s="7" t="str" cm="1">
        <f t="array" aca="1" ref="K67" ca="1">SHA1HASH($J67)</f>
        <v>23f25709a1a1efd3b8c3ee064d7f3db2960f6990</v>
      </c>
      <c r="L67" s="7" cm="1">
        <f t="array" aca="1" ref="L67" ca="1">INDEX(States!$A:$A,RANDBETWEEN(5,COUNTA(States!$A:$A) + 1),1)</f>
        <v>7</v>
      </c>
      <c r="M67" s="7" t="str">
        <f ca="1">$L67 &amp; "|" &amp; VLOOKUP($L67,States!$A:$B,2,FALSE)</f>
        <v>7|f2e12883042f184299ea408f79a5077ec107e25e</v>
      </c>
      <c r="N67" s="7" t="str">
        <f ca="1">VLOOKUP($F67,Name!$A:$C,3,FALSE)</f>
        <v>M</v>
      </c>
      <c r="O67" s="7" t="str">
        <f ca="1">VLOOKUP($N67,Gender!$A:$B,2,FALSE)</f>
        <v>Male</v>
      </c>
      <c r="P67" s="7" t="str" cm="1">
        <f t="array" aca="1" ref="P67" ca="1">INDEX('Marital status'!$A:$A,RANDBETWEEN(5,COUNTA('Marital status'!$A:$A) + 1),1)</f>
        <v>3266897012b6dcc5723033bc25891bf99efcff6f</v>
      </c>
      <c r="Q67" s="7" t="str">
        <f ca="1">VLOOKUP($P67,'Marital status'!$A:$B,2,FALSE)</f>
        <v>MarrieD</v>
      </c>
      <c r="R67" s="7">
        <f t="shared" ca="1" si="1"/>
        <v>5</v>
      </c>
      <c r="S67" s="7" t="e">
        <f ca="1">VLOOKUP($R67,Race!$A:$B,2,FALSE)</f>
        <v>#N/A</v>
      </c>
      <c r="T67" s="8">
        <f t="shared" ca="1" si="2"/>
        <v>25129</v>
      </c>
      <c r="U67" s="6">
        <f t="shared" ca="1" si="3"/>
        <v>7</v>
      </c>
      <c r="V67" s="8" t="str">
        <f ca="1">VLOOKUP($U67,Education!$A:$B,2,FALSE)</f>
        <v>Undergraduate degree</v>
      </c>
      <c r="W67" s="7">
        <f ca="1" xml:space="preserve">
  IF(OR($Y67 = 5, $Y67 = 6, $Y67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7" s="7" t="str">
        <f ca="1">VLOOKUP($W67,Department!$A:$B,2,FALSE)</f>
        <v>Controlling</v>
      </c>
      <c r="Y67" s="6">
        <f t="shared" ca="1" si="4"/>
        <v>9</v>
      </c>
      <c r="Z67" s="7" t="str">
        <f ca="1">VLOOKUP($Y67,Role!$A:$B,2,FALSE)</f>
        <v>Intern</v>
      </c>
      <c r="AA67" s="6" t="str">
        <f t="shared" ca="1" si="5"/>
        <v/>
      </c>
      <c r="AB67" s="7" t="str">
        <f ca="1" xml:space="preserve">
IF($AA67 &lt;&gt; "",
    VLOOKUP($AA67,Level!$A:$B,2,FALSE),
    ""
)</f>
        <v/>
      </c>
      <c r="AC67" s="1">
        <f ca="1" xml:space="preserve">
IF($Y67 = 5 + N("Presidente"),
    27000,
    IF($Y67 = 6 + N("Vice-presidente"),
        23000,
        IF(OR($Y67 = 8, $Y67= 13, $Y67 = 12) + N("Secretária bilíngue ou coordenador ou especialista"),
            8000,
            IF($Y67 = 7 + N("Diretor"),
                15000,
                IF($Y67 = 14 + N("Gerente"),
                    12000,
                    IF($Y67 = 9 + N("Estagiário"),
                        705,
                        IF($Y67 = 10 + N("Trainee"),
                            805,
                            IF($Y67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IF($U67 = 7,
  500,
  IF($U67 = 8,
    1000,
    IF($U67 = 9,
      1500,
      IF($U67 = 10,
        2000,
        0
      )
    )
  )
)
+
N("Adicional no salário por área")
+
IF($W67 = 14 + N("Tecnologia da Informação"),
  120,
  IF($W67 = 16 + N("Vendas"),
    110,
    IF($W67 = 15 + N("Jurídico"),
      100,
      IF(OR($W67 = 8, $W67 = 9, $W67 = 11) + N("Recursos humanos ou comercial ou comunicação e marketing"),
        80,
        0
      )
    )
  )
)
+
N("Adicionando pegadinha")
+
IF(AND($W67 = 16, $U67 = 9, $Y67 = 11, $AA67 = 5) + N("Se for de vendas, com mestrado, analista sênior"),
  IF($R67 = 5,
    100,
    0
  )
  +
  IF($N67 = "M",
    200,
    0
  ),
  0
)</f>
        <v>1205</v>
      </c>
      <c r="AD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$A67  &amp; ", "   &amp;
$C67  &amp; ", "   &amp;
$E67  &amp; ", '"  &amp;
$J67  &amp; "', '" &amp;
$N67  &amp; "', "  &amp;
$R67  &amp; ", '"  &amp;
TEXT($T67,"dd/mm/aaaa")  &amp; "', "   &amp;
$U67  &amp; ", "   &amp;
$W67  &amp; ", "   &amp;
$Y67  &amp; ", "   &amp;
IF($AA67 &lt;&gt; "", $AA67, "NULL")  &amp; ", "   &amp;
$AC67  &amp; ");"</f>
        <v>INSERT INTO bi4all.fac_employees (id_company_fk, id_employee_pk, flg_active, employee_name, id_gender_fk, id_race_fk, birthday, id_schooling_fk, id_department_fk, id_role_fk, id_level_fk, salary) VALUES (6a51143286b03064a49cc2acbee63c09a0682d33, 63, 1, 'Theo Resende Pinto', 'M', 5, '18/10/1968', 7, 12, 9, NULL, 1205);</v>
      </c>
    </row>
    <row r="68" spans="1:30" ht="14.25" customHeight="1" x14ac:dyDescent="0.2">
      <c r="A68" s="7" t="str" cm="1">
        <f t="array" aca="1" ref="A68" ca="1">INDEX(Company!$A:$A,RANDBETWEEN(5,COUNTA(Company!$A:$A) + 1),1)</f>
        <v>6a51143286b03064a49cc2acbee63c09a0682d33</v>
      </c>
      <c r="B68" s="7" t="str">
        <f ca="1">VLOOKUP($A68,Company!$A:$B,2,FALSE)</f>
        <v>ACME Corporation</v>
      </c>
      <c r="C68" s="5">
        <f t="shared" si="0"/>
        <v>64</v>
      </c>
      <c r="D68" s="5" t="str" cm="1">
        <f t="array" ref="D68">SHA1HASH($C68)</f>
        <v>c66c65175fecc3103b3b587be9b5b230889c8628</v>
      </c>
      <c r="E68" s="6">
        <v>1</v>
      </c>
      <c r="F68" s="7">
        <f ca="1">IF($C68 = 1 + N("Presidente"),
    127,
    IF($C68 = 2 + N("Vice-Presidente"),
        72,
        IF($C68 = 3 + N("Secretária bilíngue"),
            13,
            RANDBETWEEN(5,COUNT(Name!$A:$A) + 1)
        )
    )
)</f>
        <v>295</v>
      </c>
      <c r="G68" s="7" t="str">
        <f ca="1">VLOOKUP($F68,Name!$A:$B,2,FALSE)</f>
        <v>Miguel</v>
      </c>
      <c r="H68" s="7">
        <f ca="1" xml:space="preserve">
IF($C68 = 1,
    0,
    RANDBETWEEN(5,COUNT('Last name'!$A:$A) + 1)
)</f>
        <v>92</v>
      </c>
      <c r="I68" s="7" t="str">
        <f ca="1" xml:space="preserve">
IF($C68 = 1 + N("Presidente"),
    "de Orléans e Bragança",
    VLOOKUP($H68,'Last name'!$A:$B,2,FALSE) &amp; " " &amp; VLOOKUP(RANDBETWEEN(5,COUNT('Last name'!$A:$A) + 1),'Last name'!$A:$B,2,FALSE)
)</f>
        <v>Freitas Greco</v>
      </c>
      <c r="J68" s="7" t="str">
        <f t="shared" ca="1" si="6"/>
        <v>Miguel Freitas Greco</v>
      </c>
      <c r="K68" s="7" t="str" cm="1">
        <f t="array" aca="1" ref="K68" ca="1">SHA1HASH($J68)</f>
        <v>1ebc6253dc56c52073d6df474c28b2b3c0a2a841</v>
      </c>
      <c r="L68" s="7" cm="1">
        <f t="array" aca="1" ref="L68" ca="1">INDEX(States!$A:$A,RANDBETWEEN(5,COUNTA(States!$A:$A) + 1),1)</f>
        <v>20</v>
      </c>
      <c r="M68" s="7" t="str">
        <f ca="1">$L68 &amp; "|" &amp; VLOOKUP($L68,States!$A:$B,2,FALSE)</f>
        <v>20|c7ee6b7966c56a7149c5002263ee025341a1072b</v>
      </c>
      <c r="N68" s="7" t="str">
        <f ca="1">VLOOKUP($F68,Name!$A:$C,3,FALSE)</f>
        <v>M</v>
      </c>
      <c r="O68" s="7" t="str">
        <f ca="1">VLOOKUP($N68,Gender!$A:$B,2,FALSE)</f>
        <v>Male</v>
      </c>
      <c r="P68" s="7" t="str" cm="1">
        <f t="array" aca="1" ref="P68" ca="1">INDEX('Marital status'!$A:$A,RANDBETWEEN(5,COUNTA('Marital status'!$A:$A) + 1),1)</f>
        <v>47051393f6bcbf99111ec5d70ba2ebbe11ebccae</v>
      </c>
      <c r="Q68" s="7" t="str">
        <f ca="1">VLOOKUP($P68,'Marital status'!$A:$B,2,FALSE)</f>
        <v xml:space="preserve"> Separated </v>
      </c>
      <c r="R68" s="7">
        <f t="shared" ca="1" si="1"/>
        <v>5</v>
      </c>
      <c r="S68" s="7" t="e">
        <f ca="1">VLOOKUP($R68,Race!$A:$B,2,FALSE)</f>
        <v>#N/A</v>
      </c>
      <c r="T68" s="8">
        <f t="shared" ca="1" si="2"/>
        <v>27202</v>
      </c>
      <c r="U68" s="6">
        <f t="shared" ca="1" si="3"/>
        <v>8</v>
      </c>
      <c r="V68" s="8" t="str">
        <f ca="1">VLOOKUP($U68,Education!$A:$B,2,FALSE)</f>
        <v>Graduate school</v>
      </c>
      <c r="W68" s="7">
        <f ca="1" xml:space="preserve">
  IF(OR($Y68 = 5, $Y68 = 6, $Y68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8" s="7" t="str">
        <f ca="1">VLOOKUP($W68,Department!$A:$B,2,FALSE)</f>
        <v>Controlling</v>
      </c>
      <c r="Y68" s="6">
        <f t="shared" ca="1" si="4"/>
        <v>11</v>
      </c>
      <c r="Z68" s="7" t="str">
        <f ca="1">VLOOKUP($Y68,Role!$A:$B,2,FALSE)</f>
        <v>Analyst</v>
      </c>
      <c r="AA68" s="6">
        <f t="shared" ca="1" si="5"/>
        <v>6</v>
      </c>
      <c r="AB68" s="7" t="str">
        <f ca="1" xml:space="preserve">
IF($AA68 &lt;&gt; "",
    VLOOKUP($AA68,Level!$A:$B,2,FALSE),
    ""
)</f>
        <v>Pleno</v>
      </c>
      <c r="AC68" s="1">
        <f ca="1" xml:space="preserve">
IF($Y68 = 5 + N("Presidente"),
    27000,
    IF($Y68 = 6 + N("Vice-presidente"),
        23000,
        IF(OR($Y68 = 8, $Y68= 13, $Y68 = 12) + N("Secretária bilíngue ou coordenador ou especialista"),
            8000,
            IF($Y68 = 7 + N("Diretor"),
                15000,
                IF($Y68 = 14 + N("Gerente"),
                    12000,
                    IF($Y68 = 9 + N("Estagiário"),
                        705,
                        IF($Y68 = 10 + N("Trainee"),
                            805,
                            IF($Y68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IF($U68 = 7,
  500,
  IF($U68 = 8,
    1000,
    IF($U68 = 9,
      1500,
      IF($U68 = 10,
        2000,
        0
      )
    )
  )
)
+
N("Adicional no salário por área")
+
IF($W68 = 14 + N("Tecnologia da Informação"),
  120,
  IF($W68 = 16 + N("Vendas"),
    110,
    IF($W68 = 15 + N("Jurídico"),
      100,
      IF(OR($W68 = 8, $W68 = 9, $W68 = 11) + N("Recursos humanos ou comercial ou comunicação e marketing"),
        80,
        0
      )
    )
  )
)
+
N("Adicionando pegadinha")
+
IF(AND($W68 = 16, $U68 = 9, $Y68 = 11, $AA68 = 5) + N("Se for de vendas, com mestrado, analista sênior"),
  IF($R68 = 5,
    100,
    0
  )
  +
  IF($N68 = "M",
    200,
    0
  ),
  0
)</f>
        <v>3000</v>
      </c>
      <c r="AD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$A68  &amp; ", "   &amp;
$C68  &amp; ", "   &amp;
$E68  &amp; ", '"  &amp;
$J68  &amp; "', '" &amp;
$N68  &amp; "', "  &amp;
$R68  &amp; ", '"  &amp;
TEXT($T68,"dd/mm/aaaa")  &amp; "', "   &amp;
$U68  &amp; ", "   &amp;
$W68  &amp; ", "   &amp;
$Y68  &amp; ", "   &amp;
IF($AA68 &lt;&gt; "", $AA68, "NULL")  &amp; ", "   &amp;
$AC68  &amp; ");"</f>
        <v>INSERT INTO bi4all.fac_employees (id_company_fk, id_employee_pk, flg_active, employee_name, id_gender_fk, id_race_fk, birthday, id_schooling_fk, id_department_fk, id_role_fk, id_level_fk, salary) VALUES (6a51143286b03064a49cc2acbee63c09a0682d33, 64, 1, 'Miguel Freitas Greco', 'M', 5, '22/06/1974', 8, 12, 11, 6, 3000);</v>
      </c>
    </row>
    <row r="69" spans="1:30" ht="14.25" customHeight="1" x14ac:dyDescent="0.2">
      <c r="A69" s="7" t="str" cm="1">
        <f t="array" aca="1" ref="A69" ca="1">INDEX(Company!$A:$A,RANDBETWEEN(5,COUNTA(Company!$A:$A) + 1),1)</f>
        <v>6a51143286b03064a49cc2acbee63c09a0682d33</v>
      </c>
      <c r="B69" s="7" t="str">
        <f ca="1">VLOOKUP($A69,Company!$A:$B,2,FALSE)</f>
        <v>ACME Corporation</v>
      </c>
      <c r="C69" s="5">
        <f t="shared" si="0"/>
        <v>65</v>
      </c>
      <c r="D69" s="5" t="str" cm="1">
        <f t="array" ref="D69">SHA1HASH($C69)</f>
        <v>2a459380709e2fe4ac2dae5733c73225ff6cfee1</v>
      </c>
      <c r="E69" s="6">
        <v>1</v>
      </c>
      <c r="F69" s="7">
        <f ca="1">IF($C69 = 1 + N("Presidente"),
    127,
    IF($C69 = 2 + N("Vice-Presidente"),
        72,
        IF($C69 = 3 + N("Secretária bilíngue"),
            13,
            RANDBETWEEN(5,COUNT(Name!$A:$A) + 1)
        )
    )
)</f>
        <v>189</v>
      </c>
      <c r="G69" s="7" t="str">
        <f ca="1">VLOOKUP($F69,Name!$A:$B,2,FALSE)</f>
        <v>João Luccas</v>
      </c>
      <c r="H69" s="7">
        <f ca="1" xml:space="preserve">
IF($C69 = 1,
    0,
    RANDBETWEEN(5,COUNT('Last name'!$A:$A) + 1)
)</f>
        <v>84</v>
      </c>
      <c r="I69" s="7" t="str">
        <f ca="1" xml:space="preserve">
IF($C69 = 1 + N("Presidente"),
    "de Orléans e Bragança",
    VLOOKUP($H69,'Last name'!$A:$B,2,FALSE) &amp; " " &amp; VLOOKUP(RANDBETWEEN(5,COUNT('Last name'!$A:$A) + 1),'Last name'!$A:$B,2,FALSE)
)</f>
        <v>Fernandes Farias</v>
      </c>
      <c r="J69" s="7" t="str">
        <f t="shared" ca="1" si="6"/>
        <v>João Luccas Fernandes Farias</v>
      </c>
      <c r="K69" s="7" t="str" cm="1">
        <f t="array" aca="1" ref="K69" ca="1">SHA1HASH($J69)</f>
        <v>4761a2286b713118340370a115d0da0c0c03c261</v>
      </c>
      <c r="L69" s="7" cm="1">
        <f t="array" aca="1" ref="L69" ca="1">INDEX(States!$A:$A,RANDBETWEEN(5,COUNTA(States!$A:$A) + 1),1)</f>
        <v>16</v>
      </c>
      <c r="M69" s="7" t="str">
        <f ca="1">$L69 &amp; "|" &amp; VLOOKUP($L69,States!$A:$B,2,FALSE)</f>
        <v>16|07cfbddcd11fff6189ba806e40d4e76476d512f4</v>
      </c>
      <c r="N69" s="7" t="str">
        <f ca="1">VLOOKUP($F69,Name!$A:$C,3,FALSE)</f>
        <v>M</v>
      </c>
      <c r="O69" s="7" t="str">
        <f ca="1">VLOOKUP($N69,Gender!$A:$B,2,FALSE)</f>
        <v>Male</v>
      </c>
      <c r="P69" s="7" t="str" cm="1">
        <f t="array" aca="1" ref="P69" ca="1">INDEX('Marital status'!$A:$A,RANDBETWEEN(5,COUNTA('Marital status'!$A:$A) + 1),1)</f>
        <v>47051393f6bcbf99111ec5d70ba2ebbe11ebccae</v>
      </c>
      <c r="Q69" s="7" t="str">
        <f ca="1">VLOOKUP($P69,'Marital status'!$A:$B,2,FALSE)</f>
        <v xml:space="preserve"> Separated </v>
      </c>
      <c r="R69" s="7">
        <f t="shared" ca="1" si="1"/>
        <v>5</v>
      </c>
      <c r="S69" s="7" t="e">
        <f ca="1">VLOOKUP($R69,Race!$A:$B,2,FALSE)</f>
        <v>#N/A</v>
      </c>
      <c r="T69" s="8">
        <f t="shared" ca="1" si="2"/>
        <v>20656</v>
      </c>
      <c r="U69" s="6">
        <f t="shared" ca="1" si="3"/>
        <v>7</v>
      </c>
      <c r="V69" s="8" t="str">
        <f ca="1">VLOOKUP($U69,Education!$A:$B,2,FALSE)</f>
        <v>Undergraduate degree</v>
      </c>
      <c r="W69" s="7">
        <f ca="1" xml:space="preserve">
  IF(OR($Y69 = 5, $Y69 = 6, $Y69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69" s="7" t="str">
        <f ca="1">VLOOKUP($W69,Department!$A:$B,2,FALSE)</f>
        <v>Audit</v>
      </c>
      <c r="Y69" s="6">
        <f t="shared" ca="1" si="4"/>
        <v>9</v>
      </c>
      <c r="Z69" s="7" t="str">
        <f ca="1">VLOOKUP($Y69,Role!$A:$B,2,FALSE)</f>
        <v>Intern</v>
      </c>
      <c r="AA69" s="6" t="str">
        <f t="shared" ca="1" si="5"/>
        <v/>
      </c>
      <c r="AB69" s="7" t="str">
        <f ca="1" xml:space="preserve">
IF($AA69 &lt;&gt; "",
    VLOOKUP($AA69,Level!$A:$B,2,FALSE),
    ""
)</f>
        <v/>
      </c>
      <c r="AC69" s="1">
        <f ca="1" xml:space="preserve">
IF($Y69 = 5 + N("Presidente"),
    27000,
    IF($Y69 = 6 + N("Vice-presidente"),
        23000,
        IF(OR($Y69 = 8, $Y69= 13, $Y69 = 12) + N("Secretária bilíngue ou coordenador ou especialista"),
            8000,
            IF($Y69 = 7 + N("Diretor"),
                15000,
                IF($Y69 = 14 + N("Gerente"),
                    12000,
                    IF($Y69 = 9 + N("Estagiário"),
                        705,
                        IF($Y69 = 10 + N("Trainee"),
                            805,
                            IF($Y69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IF($U69 = 7,
  500,
  IF($U69 = 8,
    1000,
    IF($U69 = 9,
      1500,
      IF($U69 = 10,
        2000,
        0
      )
    )
  )
)
+
N("Adicional no salário por área")
+
IF($W69 = 14 + N("Tecnologia da Informação"),
  120,
  IF($W69 = 16 + N("Vendas"),
    110,
    IF($W69 = 15 + N("Jurídico"),
      100,
      IF(OR($W69 = 8, $W69 = 9, $W69 = 11) + N("Recursos humanos ou comercial ou comunicação e marketing"),
        80,
        0
      )
    )
  )
)
+
N("Adicionando pegadinha")
+
IF(AND($W69 = 16, $U69 = 9, $Y69 = 11, $AA69 = 5) + N("Se for de vendas, com mestrado, analista sênior"),
  IF($R69 = 5,
    100,
    0
  )
  +
  IF($N69 = "M",
    200,
    0
  ),
  0
)</f>
        <v>1205</v>
      </c>
      <c r="AD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$A69  &amp; ", "   &amp;
$C69  &amp; ", "   &amp;
$E69  &amp; ", '"  &amp;
$J69  &amp; "', '" &amp;
$N69  &amp; "', "  &amp;
$R69  &amp; ", '"  &amp;
TEXT($T69,"dd/mm/aaaa")  &amp; "', "   &amp;
$U69  &amp; ", "   &amp;
$W69  &amp; ", "   &amp;
$Y69  &amp; ", "   &amp;
IF($AA69 &lt;&gt; "", $AA69, "NULL")  &amp; ", "   &amp;
$AC69  &amp; ");"</f>
        <v>INSERT INTO bi4all.fac_employees (id_company_fk, id_employee_pk, flg_active, employee_name, id_gender_fk, id_race_fk, birthday, id_schooling_fk, id_department_fk, id_role_fk, id_level_fk, salary) VALUES (6a51143286b03064a49cc2acbee63c09a0682d33, 65, 1, 'João Luccas Fernandes Farias', 'M', 5, '20/07/1956', 7, 13, 9, NULL, 1205);</v>
      </c>
    </row>
    <row r="70" spans="1:30" ht="14.25" customHeight="1" x14ac:dyDescent="0.2">
      <c r="A70" s="7" t="str" cm="1">
        <f t="array" aca="1" ref="A70" ca="1">INDEX(Company!$A:$A,RANDBETWEEN(5,COUNTA(Company!$A:$A) + 1),1)</f>
        <v>6a51143286b03064a49cc2acbee63c09a0682d33</v>
      </c>
      <c r="B70" s="7" t="str">
        <f ca="1">VLOOKUP($A70,Company!$A:$B,2,FALSE)</f>
        <v>ACME Corporation</v>
      </c>
      <c r="C70" s="5">
        <f t="shared" ref="C70:C133" si="7">ROW() - 4</f>
        <v>66</v>
      </c>
      <c r="D70" s="5" t="str" cm="1">
        <f t="array" ref="D70">SHA1HASH($C70)</f>
        <v>59129aacfb6cebbe2c52f30ef3424209f7252e82</v>
      </c>
      <c r="E70" s="6">
        <v>1</v>
      </c>
      <c r="F70" s="7">
        <f ca="1">IF($C70 = 1 + N("Presidente"),
    127,
    IF($C70 = 2 + N("Vice-Presidente"),
        72,
        IF($C70 = 3 + N("Secretária bilíngue"),
            13,
            RANDBETWEEN(5,COUNT(Name!$A:$A) + 1)
        )
    )
)</f>
        <v>303</v>
      </c>
      <c r="G70" s="7" t="str">
        <f ca="1">VLOOKUP($F70,Name!$A:$B,2,FALSE)</f>
        <v>Nathália</v>
      </c>
      <c r="H70" s="7">
        <f ca="1" xml:space="preserve">
IF($C70 = 1,
    0,
    RANDBETWEEN(5,COUNT('Last name'!$A:$A) + 1)
)</f>
        <v>167</v>
      </c>
      <c r="I70" s="7" t="str">
        <f ca="1" xml:space="preserve">
IF($C70 = 1 + N("Presidente"),
    "de Orléans e Bragança",
    VLOOKUP($H70,'Last name'!$A:$B,2,FALSE) &amp; " " &amp; VLOOKUP(RANDBETWEEN(5,COUNT('Last name'!$A:$A) + 1),'Last name'!$A:$B,2,FALSE)
)</f>
        <v>Romano Botelho</v>
      </c>
      <c r="J70" s="7" t="str">
        <f t="shared" ref="J70:J133" ca="1" si="8">$G70 &amp; " " &amp; $I70</f>
        <v>Nathália Romano Botelho</v>
      </c>
      <c r="K70" s="7" t="str" cm="1">
        <f t="array" aca="1" ref="K70" ca="1">SHA1HASH($J70)</f>
        <v>bb5235b3de9bc27e62c1471947f02fa47b66733a</v>
      </c>
      <c r="L70" s="7" cm="1">
        <f t="array" aca="1" ref="L70" ca="1">INDEX(States!$A:$A,RANDBETWEEN(5,COUNTA(States!$A:$A) + 1),1)</f>
        <v>19</v>
      </c>
      <c r="M70" s="7" t="str">
        <f ca="1">$L70 &amp; "|" &amp; VLOOKUP($L70,States!$A:$B,2,FALSE)</f>
        <v>19|bd4a752045e2a790745f147976385d85d6dbdece</v>
      </c>
      <c r="N70" s="7" t="str">
        <f ca="1">VLOOKUP($F70,Name!$A:$C,3,FALSE)</f>
        <v>F</v>
      </c>
      <c r="O70" s="7" t="str">
        <f ca="1">VLOOKUP($N70,Gender!$A:$B,2,FALSE)</f>
        <v>Female</v>
      </c>
      <c r="P70" s="7" t="str" cm="1">
        <f t="array" aca="1" ref="P70" ca="1">INDEX('Marital status'!$A:$A,RANDBETWEEN(5,COUNTA('Marital status'!$A:$A) + 1),1)</f>
        <v>ce0b1612aa711b78a720295d271a33894e2b72bf</v>
      </c>
      <c r="Q70" s="7" t="str">
        <f ca="1">VLOOKUP($P70,'Marital status'!$A:$B,2,FALSE)</f>
        <v>single</v>
      </c>
      <c r="R70" s="7">
        <f t="shared" ref="R70:R133" ca="1" si="9" xml:space="preserve">
IF(AND($Y70 &gt;= 5, $Y70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6</v>
      </c>
      <c r="S70" s="7" t="e">
        <f ca="1">VLOOKUP($R70,Race!$A:$B,2,FALSE)</f>
        <v>#N/A</v>
      </c>
      <c r="T70" s="8">
        <f t="shared" ref="T70:T133" ca="1" si="10" xml:space="preserve">
IF($Y70 = 5 + N("CEO"),
    TODAY() - 16340,
    IF($Y70 = 8 + N("Secretary"),
        RANDBETWEEN(TODAY() - 12418.5, TODAY()-6574.5),
        IF(OR($Y70 = 7, $Y70 = 14),
            RANDBETWEEN(TODAY() - 16071, TODAY() - 8766),
            IF(OR($Y70 = 13, $Y70 = 12, $Y70 = 11),
                RANDBETWEEN(TODAY() - 27393.75, TODAY() - 12783.75),
                RANDBETWEEN(TODAY() - 27393.75, TODAY()-10957.5)
            )
        )
    )
)</f>
        <v>21681</v>
      </c>
      <c r="U70" s="6">
        <f t="shared" ref="U70:U133" ca="1" si="11" xml:space="preserve">
IF(OR($Y70 = 5, $Y70 = 6) + N("Se for presidente ou vice-presidente"),
    10 + N("Doutor"),
    IF($Y70 = 7 + N("Se for diretor"),
        RANDBETWEEN(8,10) + N("Graduate school or Master’s degree or Doctorate"),
        IF($Y70 = 14 + N("If a manager"),
            RANDBETWEEN(7,9),
            IF(OR($Y70 = 13, $Y70 = 12, $Y70 = 11) + N("If coordinator or specialist or analyst"),
                RANDBETWEEN(7,8),
                7
            )
        )
    )
)</f>
        <v>7</v>
      </c>
      <c r="V70" s="8" t="str">
        <f ca="1">VLOOKUP($U70,Education!$A:$B,2,FALSE)</f>
        <v>Undergraduate degree</v>
      </c>
      <c r="W70" s="7">
        <f ca="1" xml:space="preserve">
  IF(OR($Y70 = 5, $Y70 = 6, $Y70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70" s="7" t="str">
        <f ca="1">VLOOKUP($W70,Department!$A:$B,2,FALSE)</f>
        <v>Operations</v>
      </c>
      <c r="Y70" s="6">
        <f t="shared" ref="Y70:Y133" ca="1" si="12" xml:space="preserve">
IF($C70 = 1 + N("Se matrícula for 1"),
  5 + N("Presidente"),
  IF($C70 = 2 + N("Se matrícula for 2"),
    6 + N("Vice-presidente"),
    IF($C70 = 3 + N("Se matrícula for 3"),
      8 + N("Secretária bilíngue"),
      IF(AND($C70 &gt;= 4, $C70 &lt;=14),
        7 + N("Diretor"),
        IF(AND($C70 &gt;= 15, $C70 &lt;= 25),
          14 + N("Manager"),
          IF(AND($C70 &gt;= 26, $C70 &lt;= 36),
            13 + N("Coordinador"),
            IF(AND($C70 &gt;= 37, $C70 &lt;= 47),
              12 + N("Especialista"),
                IF(MOD($C70,2) = 0,
                  11 + N("Analista"),
                  RANDBETWEEN(9,10) + N("Estagiário ou Trainee")
                )
            )
          )
        )
      )
    )
  )
)</f>
        <v>11</v>
      </c>
      <c r="Z70" s="7" t="str">
        <f ca="1">VLOOKUP($Y70,Role!$A:$B,2,FALSE)</f>
        <v>Analyst</v>
      </c>
      <c r="AA70" s="6">
        <f t="shared" ref="AA70:AA133" ca="1" si="13" xml:space="preserve">
IF($Y70 = 11 + N("Analyst"),
    RANDBETWEEN(5, 7) + N("Jr, Pleno, Sr"),
    ""
)</f>
        <v>7</v>
      </c>
      <c r="AB70" s="7" t="str">
        <f ca="1" xml:space="preserve">
IF($AA70 &lt;&gt; "",
    VLOOKUP($AA70,Level!$A:$B,2,FALSE),
    ""
)</f>
        <v>Senior</v>
      </c>
      <c r="AC70" s="1">
        <f ca="1" xml:space="preserve">
IF($Y70 = 5 + N("Presidente"),
    27000,
    IF($Y70 = 6 + N("Vice-presidente"),
        23000,
        IF(OR($Y70 = 8, $Y70= 13, $Y70 = 12) + N("Secretária bilíngue ou coordenador ou especialista"),
            8000,
            IF($Y70 = 7 + N("Diretor"),
                15000,
                IF($Y70 = 14 + N("Gerente"),
                    12000,
                    IF($Y70 = 9 + N("Estagiário"),
                        705,
                        IF($Y70 = 10 + N("Trainee"),
                            805,
                            IF($Y70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IF($U70 = 7,
  500,
  IF($U70 = 8,
    1000,
    IF($U70 = 9,
      1500,
      IF($U70 = 10,
        2000,
        0
      )
    )
  )
)
+
N("Adicional no salário por área")
+
IF($W70 = 14 + N("Tecnologia da Informação"),
  120,
  IF($W70 = 16 + N("Vendas"),
    110,
    IF($W70 = 15 + N("Jurídico"),
      100,
      IF(OR($W70 = 8, $W70 = 9, $W70 = 11) + N("Recursos humanos ou comercial ou comunicação e marketing"),
        80,
        0
      )
    )
  )
)
+
N("Adicionando pegadinha")
+
IF(AND($W70 = 16, $U70 = 9, $Y70 = 11, $AA70 = 5) + N("Se for de vendas, com mestrado, analista sênior"),
  IF($R70 = 5,
    100,
    0
  )
  +
  IF($N70 = "M",
    200,
    0
  ),
  0
)</f>
        <v>2500</v>
      </c>
      <c r="AD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$A70  &amp; ", "   &amp;
$C70  &amp; ", "   &amp;
$E70  &amp; ", '"  &amp;
$J70  &amp; "', '" &amp;
$N70  &amp; "', "  &amp;
$R70  &amp; ", '"  &amp;
TEXT($T70,"dd/mm/aaaa")  &amp; "', "   &amp;
$U70  &amp; ", "   &amp;
$W70  &amp; ", "   &amp;
$Y70  &amp; ", "   &amp;
IF($AA70 &lt;&gt; "", $AA70, "NULL")  &amp; ", "   &amp;
$AC70  &amp; ");"</f>
        <v>INSERT INTO bi4all.fac_employees (id_company_fk, id_employee_pk, flg_active, employee_name, id_gender_fk, id_race_fk, birthday, id_schooling_fk, id_department_fk, id_role_fk, id_level_fk, salary) VALUES (6a51143286b03064a49cc2acbee63c09a0682d33, 66, 1, 'Nathália Romano Botelho', 'F', 6, '11/05/1959', 7, 10, 11, 7, 2500);</v>
      </c>
    </row>
    <row r="71" spans="1:30" ht="14.25" customHeight="1" x14ac:dyDescent="0.2">
      <c r="A71" s="7" t="str" cm="1">
        <f t="array" aca="1" ref="A71" ca="1">INDEX(Company!$A:$A,RANDBETWEEN(5,COUNTA(Company!$A:$A) + 1),1)</f>
        <v>6a51143286b03064a49cc2acbee63c09a0682d33</v>
      </c>
      <c r="B71" s="7" t="str">
        <f ca="1">VLOOKUP($A71,Company!$A:$B,2,FALSE)</f>
        <v>ACME Corporation</v>
      </c>
      <c r="C71" s="5">
        <f t="shared" si="7"/>
        <v>67</v>
      </c>
      <c r="D71" s="5" t="str" cm="1">
        <f t="array" ref="D71">SHA1HASH($C71)</f>
        <v>4d89d294cd4ca9f2ca57dc24a53ffb3ef5303122</v>
      </c>
      <c r="E71" s="6">
        <v>1</v>
      </c>
      <c r="F71" s="7">
        <f ca="1">IF($C71 = 1 + N("Presidente"),
    127,
    IF($C71 = 2 + N("Vice-Presidente"),
        72,
        IF($C71 = 3 + N("Secretária bilíngue"),
            13,
            RANDBETWEEN(5,COUNT(Name!$A:$A) + 1)
        )
    )
)</f>
        <v>105</v>
      </c>
      <c r="G71" s="7" t="str">
        <f ca="1">VLOOKUP($F71,Name!$A:$B,2,FALSE)</f>
        <v>Davi</v>
      </c>
      <c r="H71" s="7">
        <f ca="1" xml:space="preserve">
IF($C71 = 1,
    0,
    RANDBETWEEN(5,COUNT('Last name'!$A:$A) + 1)
)</f>
        <v>100</v>
      </c>
      <c r="I71" s="7" t="str">
        <f ca="1" xml:space="preserve">
IF($C71 = 1 + N("Presidente"),
    "de Orléans e Bragança",
    VLOOKUP($H71,'Last name'!$A:$B,2,FALSE) &amp; " " &amp; VLOOKUP(RANDBETWEEN(5,COUNT('Last name'!$A:$A) + 1),'Last name'!$A:$B,2,FALSE)
)</f>
        <v>Gonçalves Farina</v>
      </c>
      <c r="J71" s="7" t="str">
        <f t="shared" ca="1" si="8"/>
        <v>Davi Gonçalves Farina</v>
      </c>
      <c r="K71" s="7" t="str" cm="1">
        <f t="array" aca="1" ref="K71" ca="1">SHA1HASH($J71)</f>
        <v>24f8b47ec873f352ce0aa8bb4bb88b5280ffbf42</v>
      </c>
      <c r="L71" s="7" cm="1">
        <f t="array" aca="1" ref="L71" ca="1">INDEX(States!$A:$A,RANDBETWEEN(5,COUNTA(States!$A:$A) + 1),1)</f>
        <v>6</v>
      </c>
      <c r="M71" s="7" t="str">
        <f ca="1">$L71 &amp; "|" &amp; VLOOKUP($L71,States!$A:$B,2,FALSE)</f>
        <v>6|990f6b5f2170b43d022d539b1260b5f1af889998</v>
      </c>
      <c r="N71" s="7" t="str">
        <f ca="1">VLOOKUP($F71,Name!$A:$C,3,FALSE)</f>
        <v>M</v>
      </c>
      <c r="O71" s="7" t="str">
        <f ca="1">VLOOKUP($N71,Gender!$A:$B,2,FALSE)</f>
        <v>Male</v>
      </c>
      <c r="P71" s="7" t="str" cm="1">
        <f t="array" aca="1" ref="P71" ca="1">INDEX('Marital status'!$A:$A,RANDBETWEEN(5,COUNTA('Marital status'!$A:$A) + 1),1)</f>
        <v>459031b19ec5bbd3b3dbc0a9dcf2cb6e6c6f7848</v>
      </c>
      <c r="Q71" s="7" t="str">
        <f ca="1">VLOOKUP($P71,'Marital status'!$A:$B,2,FALSE)</f>
        <v xml:space="preserve">Widowed </v>
      </c>
      <c r="R71" s="7">
        <f t="shared" ca="1" si="9"/>
        <v>5</v>
      </c>
      <c r="S71" s="7" t="e">
        <f ca="1">VLOOKUP($R71,Race!$A:$B,2,FALSE)</f>
        <v>#N/A</v>
      </c>
      <c r="T71" s="8">
        <f t="shared" ca="1" si="10"/>
        <v>26359</v>
      </c>
      <c r="U71" s="6">
        <f t="shared" ca="1" si="11"/>
        <v>7</v>
      </c>
      <c r="V71" s="8" t="str">
        <f ca="1">VLOOKUP($U71,Education!$A:$B,2,FALSE)</f>
        <v>Undergraduate degree</v>
      </c>
      <c r="W71" s="7">
        <f ca="1" xml:space="preserve">
  IF(OR($Y71 = 5, $Y71 = 6, $Y71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71" s="7" t="str">
        <f ca="1">VLOOKUP($W71,Department!$A:$B,2,FALSE)</f>
        <v>Finance</v>
      </c>
      <c r="Y71" s="6">
        <f t="shared" ca="1" si="12"/>
        <v>9</v>
      </c>
      <c r="Z71" s="7" t="str">
        <f ca="1">VLOOKUP($Y71,Role!$A:$B,2,FALSE)</f>
        <v>Intern</v>
      </c>
      <c r="AA71" s="6" t="str">
        <f t="shared" ca="1" si="13"/>
        <v/>
      </c>
      <c r="AB71" s="7" t="str">
        <f ca="1" xml:space="preserve">
IF($AA71 &lt;&gt; "",
    VLOOKUP($AA71,Level!$A:$B,2,FALSE),
    ""
)</f>
        <v/>
      </c>
      <c r="AC71" s="1">
        <f ca="1" xml:space="preserve">
IF($Y71 = 5 + N("Presidente"),
    27000,
    IF($Y71 = 6 + N("Vice-presidente"),
        23000,
        IF(OR($Y71 = 8, $Y71= 13, $Y71 = 12) + N("Secretária bilíngue ou coordenador ou especialista"),
            8000,
            IF($Y71 = 7 + N("Diretor"),
                15000,
                IF($Y71 = 14 + N("Gerente"),
                    12000,
                    IF($Y71 = 9 + N("Estagiário"),
                        705,
                        IF($Y71 = 10 + N("Trainee"),
                            805,
                            IF($Y71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IF($U71 = 7,
  500,
  IF($U71 = 8,
    1000,
    IF($U71 = 9,
      1500,
      IF($U71 = 10,
        2000,
        0
      )
    )
  )
)
+
N("Adicional no salário por área")
+
IF($W71 = 14 + N("Tecnologia da Informação"),
  120,
  IF($W71 = 16 + N("Vendas"),
    110,
    IF($W71 = 15 + N("Jurídico"),
      100,
      IF(OR($W71 = 8, $W71 = 9, $W71 = 11) + N("Recursos humanos ou comercial ou comunicação e marketing"),
        80,
        0
      )
    )
  )
)
+
N("Adicionando pegadinha")
+
IF(AND($W71 = 16, $U71 = 9, $Y71 = 11, $AA71 = 5) + N("Se for de vendas, com mestrado, analista sênior"),
  IF($R71 = 5,
    100,
    0
  )
  +
  IF($N71 = "M",
    200,
    0
  ),
  0
)</f>
        <v>1205</v>
      </c>
      <c r="AD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$A71  &amp; ", "   &amp;
$C71  &amp; ", "   &amp;
$E71  &amp; ", '"  &amp;
$J71  &amp; "', '" &amp;
$N71  &amp; "', "  &amp;
$R71  &amp; ", '"  &amp;
TEXT($T71,"dd/mm/aaaa")  &amp; "', "   &amp;
$U71  &amp; ", "   &amp;
$W71  &amp; ", "   &amp;
$Y71  &amp; ", "   &amp;
IF($AA71 &lt;&gt; "", $AA71, "NULL")  &amp; ", "   &amp;
$AC71  &amp; ");"</f>
        <v>INSERT INTO bi4all.fac_employees (id_company_fk, id_employee_pk, flg_active, employee_name, id_gender_fk, id_race_fk, birthday, id_schooling_fk, id_department_fk, id_role_fk, id_level_fk, salary) VALUES (6a51143286b03064a49cc2acbee63c09a0682d33, 67, 1, 'Davi Gonçalves Farina', 'M', 5, '01/03/1972', 7, 7, 9, NULL, 1205);</v>
      </c>
    </row>
    <row r="72" spans="1:30" ht="14.25" customHeight="1" x14ac:dyDescent="0.2">
      <c r="A72" s="7" t="str" cm="1">
        <f t="array" aca="1" ref="A72" ca="1">INDEX(Company!$A:$A,RANDBETWEEN(5,COUNTA(Company!$A:$A) + 1),1)</f>
        <v>6a51143286b03064a49cc2acbee63c09a0682d33</v>
      </c>
      <c r="B72" s="7" t="str">
        <f ca="1">VLOOKUP($A72,Company!$A:$B,2,FALSE)</f>
        <v>ACME Corporation</v>
      </c>
      <c r="C72" s="5">
        <f t="shared" si="7"/>
        <v>68</v>
      </c>
      <c r="D72" s="5" t="str" cm="1">
        <f t="array" ref="D72">SHA1HASH($C72)</f>
        <v>b4c96d80854dd27e76d8cc9e21960eebda52e962</v>
      </c>
      <c r="E72" s="6">
        <v>1</v>
      </c>
      <c r="F72" s="7">
        <f ca="1">IF($C72 = 1 + N("Presidente"),
    127,
    IF($C72 = 2 + N("Vice-Presidente"),
        72,
        IF($C72 = 3 + N("Secretária bilíngue"),
            13,
            RANDBETWEEN(5,COUNT(Name!$A:$A) + 1)
        )
    )
)</f>
        <v>162</v>
      </c>
      <c r="G72" s="7" t="str">
        <f ca="1">VLOOKUP($F72,Name!$A:$B,2,FALSE)</f>
        <v>Helena</v>
      </c>
      <c r="H72" s="7">
        <f ca="1" xml:space="preserve">
IF($C72 = 1,
    0,
    RANDBETWEEN(5,COUNT('Last name'!$A:$A) + 1)
)</f>
        <v>68</v>
      </c>
      <c r="I72" s="7" t="str">
        <f ca="1" xml:space="preserve">
IF($C72 = 1 + N("Presidente"),
    "de Orléans e Bragança",
    VLOOKUP($H72,'Last name'!$A:$B,2,FALSE) &amp; " " &amp; VLOOKUP(RANDBETWEEN(5,COUNT('Last name'!$A:$A) + 1),'Last name'!$A:$B,2,FALSE)
)</f>
        <v>Costa Tavarez</v>
      </c>
      <c r="J72" s="7" t="str">
        <f t="shared" ca="1" si="8"/>
        <v>Helena Costa Tavarez</v>
      </c>
      <c r="K72" s="7" t="str" cm="1">
        <f t="array" aca="1" ref="K72" ca="1">SHA1HASH($J72)</f>
        <v>30300cc72cc9e05582a35ff2f7ced50fb7ce5f85</v>
      </c>
      <c r="L72" s="7" cm="1">
        <f t="array" aca="1" ref="L72" ca="1">INDEX(States!$A:$A,RANDBETWEEN(5,COUNTA(States!$A:$A) + 1),1)</f>
        <v>10</v>
      </c>
      <c r="M72" s="7" t="str">
        <f ca="1">$L72 &amp; "|" &amp; VLOOKUP($L72,States!$A:$B,2,FALSE)</f>
        <v>10|fa6e01394cea5decb8157a7e18fa2eeabf35410d</v>
      </c>
      <c r="N72" s="7" t="str">
        <f ca="1">VLOOKUP($F72,Name!$A:$C,3,FALSE)</f>
        <v>F</v>
      </c>
      <c r="O72" s="7" t="str">
        <f ca="1">VLOOKUP($N72,Gender!$A:$B,2,FALSE)</f>
        <v>Female</v>
      </c>
      <c r="P72" s="7" t="str" cm="1">
        <f t="array" aca="1" ref="P72" ca="1">INDEX('Marital status'!$A:$A,RANDBETWEEN(5,COUNTA('Marital status'!$A:$A) + 1),1)</f>
        <v>459031b19ec5bbd3b3dbc0a9dcf2cb6e6c6f7848</v>
      </c>
      <c r="Q72" s="7" t="str">
        <f ca="1">VLOOKUP($P72,'Marital status'!$A:$B,2,FALSE)</f>
        <v xml:space="preserve">Widowed </v>
      </c>
      <c r="R72" s="7">
        <f t="shared" ca="1" si="9"/>
        <v>5</v>
      </c>
      <c r="S72" s="7" t="e">
        <f ca="1">VLOOKUP($R72,Race!$A:$B,2,FALSE)</f>
        <v>#N/A</v>
      </c>
      <c r="T72" s="8">
        <f t="shared" ca="1" si="10"/>
        <v>27552</v>
      </c>
      <c r="U72" s="6">
        <f t="shared" ca="1" si="11"/>
        <v>8</v>
      </c>
      <c r="V72" s="8" t="str">
        <f ca="1">VLOOKUP($U72,Education!$A:$B,2,FALSE)</f>
        <v>Graduate school</v>
      </c>
      <c r="W72" s="7">
        <f ca="1" xml:space="preserve">
  IF(OR($Y72 = 5, $Y72 = 6, $Y72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72" s="7" t="str">
        <f ca="1">VLOOKUP($W72,Department!$A:$B,2,FALSE)</f>
        <v>Audit</v>
      </c>
      <c r="Y72" s="6">
        <f t="shared" ca="1" si="12"/>
        <v>11</v>
      </c>
      <c r="Z72" s="7" t="str">
        <f ca="1">VLOOKUP($Y72,Role!$A:$B,2,FALSE)</f>
        <v>Analyst</v>
      </c>
      <c r="AA72" s="6">
        <f t="shared" ca="1" si="13"/>
        <v>7</v>
      </c>
      <c r="AB72" s="7" t="str">
        <f ca="1" xml:space="preserve">
IF($AA72 &lt;&gt; "",
    VLOOKUP($AA72,Level!$A:$B,2,FALSE),
    ""
)</f>
        <v>Senior</v>
      </c>
      <c r="AC72" s="1">
        <f ca="1" xml:space="preserve">
IF($Y72 = 5 + N("Presidente"),
    27000,
    IF($Y72 = 6 + N("Vice-presidente"),
        23000,
        IF(OR($Y72 = 8, $Y72= 13, $Y72 = 12) + N("Secretária bilíngue ou coordenador ou especialista"),
            8000,
            IF($Y72 = 7 + N("Diretor"),
                15000,
                IF($Y72 = 14 + N("Gerente"),
                    12000,
                    IF($Y72 = 9 + N("Estagiário"),
                        705,
                        IF($Y72 = 10 + N("Trainee"),
                            805,
                            IF($Y72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IF($U72 = 7,
  500,
  IF($U72 = 8,
    1000,
    IF($U72 = 9,
      1500,
      IF($U72 = 10,
        2000,
        0
      )
    )
  )
)
+
N("Adicional no salário por área")
+
IF($W72 = 14 + N("Tecnologia da Informação"),
  120,
  IF($W72 = 16 + N("Vendas"),
    110,
    IF($W72 = 15 + N("Jurídico"),
      100,
      IF(OR($W72 = 8, $W72 = 9, $W72 = 11) + N("Recursos humanos ou comercial ou comunicação e marketing"),
        80,
        0
      )
    )
  )
)
+
N("Adicionando pegadinha")
+
IF(AND($W72 = 16, $U72 = 9, $Y72 = 11, $AA72 = 5) + N("Se for de vendas, com mestrado, analista sênior"),
  IF($R72 = 5,
    100,
    0
  )
  +
  IF($N72 = "M",
    200,
    0
  ),
  0
)</f>
        <v>3000</v>
      </c>
      <c r="AD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$A72  &amp; ", "   &amp;
$C72  &amp; ", "   &amp;
$E72  &amp; ", '"  &amp;
$J72  &amp; "', '" &amp;
$N72  &amp; "', "  &amp;
$R72  &amp; ", '"  &amp;
TEXT($T72,"dd/mm/aaaa")  &amp; "', "   &amp;
$U72  &amp; ", "   &amp;
$W72  &amp; ", "   &amp;
$Y72  &amp; ", "   &amp;
IF($AA72 &lt;&gt; "", $AA72, "NULL")  &amp; ", "   &amp;
$AC72  &amp; ");"</f>
        <v>INSERT INTO bi4all.fac_employees (id_company_fk, id_employee_pk, flg_active, employee_name, id_gender_fk, id_race_fk, birthday, id_schooling_fk, id_department_fk, id_role_fk, id_level_fk, salary) VALUES (6a51143286b03064a49cc2acbee63c09a0682d33, 68, 1, 'Helena Costa Tavarez', 'F', 5, '07/06/1975', 8, 13, 11, 7, 3000);</v>
      </c>
    </row>
    <row r="73" spans="1:30" ht="14.25" customHeight="1" x14ac:dyDescent="0.2">
      <c r="A73" s="7" t="str" cm="1">
        <f t="array" aca="1" ref="A73" ca="1">INDEX(Company!$A:$A,RANDBETWEEN(5,COUNTA(Company!$A:$A) + 1),1)</f>
        <v>6a51143286b03064a49cc2acbee63c09a0682d33</v>
      </c>
      <c r="B73" s="7" t="str">
        <f ca="1">VLOOKUP($A73,Company!$A:$B,2,FALSE)</f>
        <v>ACME Corporation</v>
      </c>
      <c r="C73" s="5">
        <f t="shared" si="7"/>
        <v>69</v>
      </c>
      <c r="D73" s="5" t="str" cm="1">
        <f t="array" ref="D73">SHA1HASH($C73)</f>
        <v>a72b20062ec2c47ab2ceb97ac1bee818f8b6c6cb</v>
      </c>
      <c r="E73" s="6">
        <v>1</v>
      </c>
      <c r="F73" s="7">
        <f ca="1">IF($C73 = 1 + N("Presidente"),
    127,
    IF($C73 = 2 + N("Vice-Presidente"),
        72,
        IF($C73 = 3 + N("Secretária bilíngue"),
            13,
            RANDBETWEEN(5,COUNT(Name!$A:$A) + 1)
        )
    )
)</f>
        <v>138</v>
      </c>
      <c r="G73" s="7" t="str">
        <f ca="1">VLOOKUP($F73,Name!$A:$B,2,FALSE)</f>
        <v>Fernando</v>
      </c>
      <c r="H73" s="7">
        <f ca="1" xml:space="preserve">
IF($C73 = 1,
    0,
    RANDBETWEEN(5,COUNT('Last name'!$A:$A) + 1)
)</f>
        <v>85</v>
      </c>
      <c r="I73" s="7" t="str">
        <f ca="1" xml:space="preserve">
IF($C73 = 1 + N("Presidente"),
    "de Orléans e Bragança",
    VLOOKUP($H73,'Last name'!$A:$B,2,FALSE) &amp; " " &amp; VLOOKUP(RANDBETWEEN(5,COUNT('Last name'!$A:$A) + 1),'Last name'!$A:$B,2,FALSE)
)</f>
        <v>Ferrão Gonçalves</v>
      </c>
      <c r="J73" s="7" t="str">
        <f t="shared" ca="1" si="8"/>
        <v>Fernando Ferrão Gonçalves</v>
      </c>
      <c r="K73" s="7" t="str" cm="1">
        <f t="array" aca="1" ref="K73" ca="1">SHA1HASH($J73)</f>
        <v>831b01aacb5c209469fe293dc44310efb812db18</v>
      </c>
      <c r="L73" s="7" cm="1">
        <f t="array" aca="1" ref="L73" ca="1">INDEX(States!$A:$A,RANDBETWEEN(5,COUNTA(States!$A:$A) + 1),1)</f>
        <v>15</v>
      </c>
      <c r="M73" s="7" t="str">
        <f ca="1">$L73 &amp; "|" &amp; VLOOKUP($L73,States!$A:$B,2,FALSE)</f>
        <v>15|84c70141e5670a303e5eed7b334ba8b5ddb5b0d4</v>
      </c>
      <c r="N73" s="7" t="str">
        <f ca="1">VLOOKUP($F73,Name!$A:$C,3,FALSE)</f>
        <v>M</v>
      </c>
      <c r="O73" s="7" t="str">
        <f ca="1">VLOOKUP($N73,Gender!$A:$B,2,FALSE)</f>
        <v>Male</v>
      </c>
      <c r="P73" s="7" t="str" cm="1">
        <f t="array" aca="1" ref="P73" ca="1">INDEX('Marital status'!$A:$A,RANDBETWEEN(5,COUNTA('Marital status'!$A:$A) + 1),1)</f>
        <v>ce0b1612aa711b78a720295d271a33894e2b72bf</v>
      </c>
      <c r="Q73" s="7" t="str">
        <f ca="1">VLOOKUP($P73,'Marital status'!$A:$B,2,FALSE)</f>
        <v>single</v>
      </c>
      <c r="R73" s="7">
        <f t="shared" ca="1" si="9"/>
        <v>5</v>
      </c>
      <c r="S73" s="7" t="e">
        <f ca="1">VLOOKUP($R73,Race!$A:$B,2,FALSE)</f>
        <v>#N/A</v>
      </c>
      <c r="T73" s="8">
        <f t="shared" ca="1" si="10"/>
        <v>26072</v>
      </c>
      <c r="U73" s="6">
        <f t="shared" ca="1" si="11"/>
        <v>7</v>
      </c>
      <c r="V73" s="8" t="str">
        <f ca="1">VLOOKUP($U73,Education!$A:$B,2,FALSE)</f>
        <v>Undergraduate degree</v>
      </c>
      <c r="W73" s="7">
        <f ca="1" xml:space="preserve">
  IF(OR($Y73 = 5, $Y73 = 6, $Y73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73" s="7" t="str">
        <f ca="1">VLOOKUP($W73,Department!$A:$B,2,FALSE)</f>
        <v>Commercial</v>
      </c>
      <c r="Y73" s="6">
        <f t="shared" ca="1" si="12"/>
        <v>9</v>
      </c>
      <c r="Z73" s="7" t="str">
        <f ca="1">VLOOKUP($Y73,Role!$A:$B,2,FALSE)</f>
        <v>Intern</v>
      </c>
      <c r="AA73" s="6" t="str">
        <f t="shared" ca="1" si="13"/>
        <v/>
      </c>
      <c r="AB73" s="7" t="str">
        <f ca="1" xml:space="preserve">
IF($AA73 &lt;&gt; "",
    VLOOKUP($AA73,Level!$A:$B,2,FALSE),
    ""
)</f>
        <v/>
      </c>
      <c r="AC73" s="1">
        <f ca="1" xml:space="preserve">
IF($Y73 = 5 + N("Presidente"),
    27000,
    IF($Y73 = 6 + N("Vice-presidente"),
        23000,
        IF(OR($Y73 = 8, $Y73= 13, $Y73 = 12) + N("Secretária bilíngue ou coordenador ou especialista"),
            8000,
            IF($Y73 = 7 + N("Diretor"),
                15000,
                IF($Y73 = 14 + N("Gerente"),
                    12000,
                    IF($Y73 = 9 + N("Estagiário"),
                        705,
                        IF($Y73 = 10 + N("Trainee"),
                            805,
                            IF($Y73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IF($U73 = 7,
  500,
  IF($U73 = 8,
    1000,
    IF($U73 = 9,
      1500,
      IF($U73 = 10,
        2000,
        0
      )
    )
  )
)
+
N("Adicional no salário por área")
+
IF($W73 = 14 + N("Tecnologia da Informação"),
  120,
  IF($W73 = 16 + N("Vendas"),
    110,
    IF($W73 = 15 + N("Jurídico"),
      100,
      IF(OR($W73 = 8, $W73 = 9, $W73 = 11) + N("Recursos humanos ou comercial ou comunicação e marketing"),
        80,
        0
      )
    )
  )
)
+
N("Adicionando pegadinha")
+
IF(AND($W73 = 16, $U73 = 9, $Y73 = 11, $AA73 = 5) + N("Se for de vendas, com mestrado, analista sênior"),
  IF($R73 = 5,
    100,
    0
  )
  +
  IF($N73 = "M",
    200,
    0
  ),
  0
)</f>
        <v>1285</v>
      </c>
      <c r="AD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$A73  &amp; ", "   &amp;
$C73  &amp; ", "   &amp;
$E73  &amp; ", '"  &amp;
$J73  &amp; "', '" &amp;
$N73  &amp; "', "  &amp;
$R73  &amp; ", '"  &amp;
TEXT($T73,"dd/mm/aaaa")  &amp; "', "   &amp;
$U73  &amp; ", "   &amp;
$W73  &amp; ", "   &amp;
$Y73  &amp; ", "   &amp;
IF($AA73 &lt;&gt; "", $AA73, "NULL")  &amp; ", "   &amp;
$AC73  &amp; ");"</f>
        <v>INSERT INTO bi4all.fac_employees (id_company_fk, id_employee_pk, flg_active, employee_name, id_gender_fk, id_race_fk, birthday, id_schooling_fk, id_department_fk, id_role_fk, id_level_fk, salary) VALUES (6a51143286b03064a49cc2acbee63c09a0682d33, 69, 1, 'Fernando Ferrão Gonçalves', 'M', 5, '19/05/1971', 7, 9, 9, NULL, 1285);</v>
      </c>
    </row>
    <row r="74" spans="1:30" ht="14.25" customHeight="1" x14ac:dyDescent="0.2">
      <c r="A74" s="7" t="str" cm="1">
        <f t="array" aca="1" ref="A74" ca="1">INDEX(Company!$A:$A,RANDBETWEEN(5,COUNTA(Company!$A:$A) + 1),1)</f>
        <v>6a51143286b03064a49cc2acbee63c09a0682d33</v>
      </c>
      <c r="B74" s="7" t="str">
        <f ca="1">VLOOKUP($A74,Company!$A:$B,2,FALSE)</f>
        <v>ACME Corporation</v>
      </c>
      <c r="C74" s="5">
        <f t="shared" si="7"/>
        <v>70</v>
      </c>
      <c r="D74" s="5" t="str" cm="1">
        <f t="array" ref="D74">SHA1HASH($C74)</f>
        <v>b7103ca278a75cad8f7d065acda0c2e80da0b7dc</v>
      </c>
      <c r="E74" s="6">
        <v>1</v>
      </c>
      <c r="F74" s="7">
        <f ca="1">IF($C74 = 1 + N("Presidente"),
    127,
    IF($C74 = 2 + N("Vice-Presidente"),
        72,
        IF($C74 = 3 + N("Secretária bilíngue"),
            13,
            RANDBETWEEN(5,COUNT(Name!$A:$A) + 1)
        )
    )
)</f>
        <v>208</v>
      </c>
      <c r="G74" s="7" t="str">
        <f ca="1">VLOOKUP($F74,Name!$A:$B,2,FALSE)</f>
        <v>Katarina</v>
      </c>
      <c r="H74" s="7">
        <f ca="1" xml:space="preserve">
IF($C74 = 1,
    0,
    RANDBETWEEN(5,COUNT('Last name'!$A:$A) + 1)
)</f>
        <v>56</v>
      </c>
      <c r="I74" s="7" t="str">
        <f ca="1" xml:space="preserve">
IF($C74 = 1 + N("Presidente"),
    "de Orléans e Bragança",
    VLOOKUP($H74,'Last name'!$A:$B,2,FALSE) &amp; " " &amp; VLOOKUP(RANDBETWEEN(5,COUNT('Last name'!$A:$A) + 1),'Last name'!$A:$B,2,FALSE)
)</f>
        <v>Campos Camargo</v>
      </c>
      <c r="J74" s="7" t="str">
        <f t="shared" ca="1" si="8"/>
        <v>Katarina Campos Camargo</v>
      </c>
      <c r="K74" s="7" t="str" cm="1">
        <f t="array" aca="1" ref="K74" ca="1">SHA1HASH($J74)</f>
        <v>cc0617b3333831d76bb42c4f3e7e72900a9b1ab1</v>
      </c>
      <c r="L74" s="7" cm="1">
        <f t="array" aca="1" ref="L74" ca="1">INDEX(States!$A:$A,RANDBETWEEN(5,COUNTA(States!$A:$A) + 1),1)</f>
        <v>20</v>
      </c>
      <c r="M74" s="7" t="str">
        <f ca="1">$L74 &amp; "|" &amp; VLOOKUP($L74,States!$A:$B,2,FALSE)</f>
        <v>20|c7ee6b7966c56a7149c5002263ee025341a1072b</v>
      </c>
      <c r="N74" s="7" t="str">
        <f ca="1">VLOOKUP($F74,Name!$A:$C,3,FALSE)</f>
        <v>F</v>
      </c>
      <c r="O74" s="7" t="str">
        <f ca="1">VLOOKUP($N74,Gender!$A:$B,2,FALSE)</f>
        <v>Female</v>
      </c>
      <c r="P74" s="7" t="str" cm="1">
        <f t="array" aca="1" ref="P74" ca="1">INDEX('Marital status'!$A:$A,RANDBETWEEN(5,COUNTA('Marital status'!$A:$A) + 1),1)</f>
        <v>ce0b1612aa711b78a720295d271a33894e2b72bf</v>
      </c>
      <c r="Q74" s="7" t="str">
        <f ca="1">VLOOKUP($P74,'Marital status'!$A:$B,2,FALSE)</f>
        <v>single</v>
      </c>
      <c r="R74" s="7">
        <f t="shared" ca="1" si="9"/>
        <v>5</v>
      </c>
      <c r="S74" s="7" t="e">
        <f ca="1">VLOOKUP($R74,Race!$A:$B,2,FALSE)</f>
        <v>#N/A</v>
      </c>
      <c r="T74" s="8">
        <f t="shared" ca="1" si="10"/>
        <v>20731</v>
      </c>
      <c r="U74" s="6">
        <f t="shared" ca="1" si="11"/>
        <v>8</v>
      </c>
      <c r="V74" s="8" t="str">
        <f ca="1">VLOOKUP($U74,Education!$A:$B,2,FALSE)</f>
        <v>Graduate school</v>
      </c>
      <c r="W74" s="7">
        <f ca="1" xml:space="preserve">
  IF(OR($Y74 = 5, $Y74 = 6, $Y74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74" s="7" t="str">
        <f ca="1">VLOOKUP($W74,Department!$A:$B,2,FALSE)</f>
        <v>Audit</v>
      </c>
      <c r="Y74" s="6">
        <f t="shared" ca="1" si="12"/>
        <v>11</v>
      </c>
      <c r="Z74" s="7" t="str">
        <f ca="1">VLOOKUP($Y74,Role!$A:$B,2,FALSE)</f>
        <v>Analyst</v>
      </c>
      <c r="AA74" s="6">
        <f t="shared" ca="1" si="13"/>
        <v>5</v>
      </c>
      <c r="AB74" s="7" t="str">
        <f ca="1" xml:space="preserve">
IF($AA74 &lt;&gt; "",
    VLOOKUP($AA74,Level!$A:$B,2,FALSE),
    ""
)</f>
        <v>Junior</v>
      </c>
      <c r="AC74" s="1">
        <f ca="1" xml:space="preserve">
IF($Y74 = 5 + N("Presidente"),
    27000,
    IF($Y74 = 6 + N("Vice-presidente"),
        23000,
        IF(OR($Y74 = 8, $Y74= 13, $Y74 = 12) + N("Secretária bilíngue ou coordenador ou especialista"),
            8000,
            IF($Y74 = 7 + N("Diretor"),
                15000,
                IF($Y74 = 14 + N("Gerente"),
                    12000,
                    IF($Y74 = 9 + N("Estagiário"),
                        705,
                        IF($Y74 = 10 + N("Trainee"),
                            805,
                            IF($Y74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IF($U74 = 7,
  500,
  IF($U74 = 8,
    1000,
    IF($U74 = 9,
      1500,
      IF($U74 = 10,
        2000,
        0
      )
    )
  )
)
+
N("Adicional no salário por área")
+
IF($W74 = 14 + N("Tecnologia da Informação"),
  120,
  IF($W74 = 16 + N("Vendas"),
    110,
    IF($W74 = 15 + N("Jurídico"),
      100,
      IF(OR($W74 = 8, $W74 = 9, $W74 = 11) + N("Recursos humanos ou comercial ou comunicação e marketing"),
        80,
        0
      )
    )
  )
)
+
N("Adicionando pegadinha")
+
IF(AND($W74 = 16, $U74 = 9, $Y74 = 11, $AA74 = 5) + N("Se for de vendas, com mestrado, analista sênior"),
  IF($R74 = 5,
    100,
    0
  )
  +
  IF($N74 = "M",
    200,
    0
  ),
  0
)</f>
        <v>3000</v>
      </c>
      <c r="AD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$A74  &amp; ", "   &amp;
$C74  &amp; ", "   &amp;
$E74  &amp; ", '"  &amp;
$J74  &amp; "', '" &amp;
$N74  &amp; "', "  &amp;
$R74  &amp; ", '"  &amp;
TEXT($T74,"dd/mm/aaaa")  &amp; "', "   &amp;
$U74  &amp; ", "   &amp;
$W74  &amp; ", "   &amp;
$Y74  &amp; ", "   &amp;
IF($AA74 &lt;&gt; "", $AA74, "NULL")  &amp; ", "   &amp;
$AC74  &amp; ");"</f>
        <v>INSERT INTO bi4all.fac_employees (id_company_fk, id_employee_pk, flg_active, employee_name, id_gender_fk, id_race_fk, birthday, id_schooling_fk, id_department_fk, id_role_fk, id_level_fk, salary) VALUES (6a51143286b03064a49cc2acbee63c09a0682d33, 70, 1, 'Katarina Campos Camargo', 'F', 5, '03/10/1956', 8, 13, 11, 5, 3000);</v>
      </c>
    </row>
    <row r="75" spans="1:30" ht="14.25" customHeight="1" x14ac:dyDescent="0.2">
      <c r="A75" s="7" t="str" cm="1">
        <f t="array" aca="1" ref="A75" ca="1">INDEX(Company!$A:$A,RANDBETWEEN(5,COUNTA(Company!$A:$A) + 1),1)</f>
        <v>6a51143286b03064a49cc2acbee63c09a0682d33</v>
      </c>
      <c r="B75" s="7" t="str">
        <f ca="1">VLOOKUP($A75,Company!$A:$B,2,FALSE)</f>
        <v>ACME Corporation</v>
      </c>
      <c r="C75" s="5">
        <f t="shared" si="7"/>
        <v>71</v>
      </c>
      <c r="D75" s="5" t="str" cm="1">
        <f t="array" ref="D75">SHA1HASH($C75)</f>
        <v>d02560dd9d7db4467627745bd6701e809ffca6e3</v>
      </c>
      <c r="E75" s="6">
        <v>1</v>
      </c>
      <c r="F75" s="7">
        <f ca="1">IF($C75 = 1 + N("Presidente"),
    127,
    IF($C75 = 2 + N("Vice-Presidente"),
        72,
        IF($C75 = 3 + N("Secretária bilíngue"),
            13,
            RANDBETWEEN(5,COUNT(Name!$A:$A) + 1)
        )
    )
)</f>
        <v>226</v>
      </c>
      <c r="G75" s="7" t="str">
        <f ca="1">VLOOKUP($F75,Name!$A:$B,2,FALSE)</f>
        <v>Levy</v>
      </c>
      <c r="H75" s="7">
        <f ca="1" xml:space="preserve">
IF($C75 = 1,
    0,
    RANDBETWEEN(5,COUNT('Last name'!$A:$A) + 1)
)</f>
        <v>137</v>
      </c>
      <c r="I75" s="7" t="str">
        <f ca="1" xml:space="preserve">
IF($C75 = 1 + N("Presidente"),
    "de Orléans e Bragança",
    VLOOKUP($H75,'Last name'!$A:$B,2,FALSE) &amp; " " &amp; VLOOKUP(RANDBETWEEN(5,COUNT('Last name'!$A:$A) + 1),'Last name'!$A:$B,2,FALSE)
)</f>
        <v>Moura Teixeira</v>
      </c>
      <c r="J75" s="7" t="str">
        <f t="shared" ca="1" si="8"/>
        <v>Levy Moura Teixeira</v>
      </c>
      <c r="K75" s="7" t="str" cm="1">
        <f t="array" aca="1" ref="K75" ca="1">SHA1HASH($J75)</f>
        <v>60e820015020208df7802ca7de459065afc1679b</v>
      </c>
      <c r="L75" s="7" cm="1">
        <f t="array" aca="1" ref="L75" ca="1">INDEX(States!$A:$A,RANDBETWEEN(5,COUNTA(States!$A:$A) + 1),1)</f>
        <v>19</v>
      </c>
      <c r="M75" s="7" t="str">
        <f ca="1">$L75 &amp; "|" &amp; VLOOKUP($L75,States!$A:$B,2,FALSE)</f>
        <v>19|bd4a752045e2a790745f147976385d85d6dbdece</v>
      </c>
      <c r="N75" s="7" t="str">
        <f ca="1">VLOOKUP($F75,Name!$A:$C,3,FALSE)</f>
        <v>M</v>
      </c>
      <c r="O75" s="7" t="str">
        <f ca="1">VLOOKUP($N75,Gender!$A:$B,2,FALSE)</f>
        <v>Male</v>
      </c>
      <c r="P75" s="7" t="str" cm="1">
        <f t="array" aca="1" ref="P75" ca="1">INDEX('Marital status'!$A:$A,RANDBETWEEN(5,COUNTA('Marital status'!$A:$A) + 1),1)</f>
        <v>ce0b1612aa711b78a720295d271a33894e2b72bf</v>
      </c>
      <c r="Q75" s="7" t="str">
        <f ca="1">VLOOKUP($P75,'Marital status'!$A:$B,2,FALSE)</f>
        <v>single</v>
      </c>
      <c r="R75" s="7">
        <f t="shared" ca="1" si="9"/>
        <v>5</v>
      </c>
      <c r="S75" s="7" t="e">
        <f ca="1">VLOOKUP($R75,Race!$A:$B,2,FALSE)</f>
        <v>#N/A</v>
      </c>
      <c r="T75" s="8">
        <f t="shared" ca="1" si="10"/>
        <v>23833</v>
      </c>
      <c r="U75" s="6">
        <f t="shared" ca="1" si="11"/>
        <v>7</v>
      </c>
      <c r="V75" s="8" t="str">
        <f ca="1">VLOOKUP($U75,Education!$A:$B,2,FALSE)</f>
        <v>Undergraduate degree</v>
      </c>
      <c r="W75" s="7">
        <f ca="1" xml:space="preserve">
  IF(OR($Y75 = 5, $Y75 = 6, $Y75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75" s="7" t="str">
        <f ca="1">VLOOKUP($W75,Department!$A:$B,2,FALSE)</f>
        <v>Operations</v>
      </c>
      <c r="Y75" s="6">
        <f t="shared" ca="1" si="12"/>
        <v>9</v>
      </c>
      <c r="Z75" s="7" t="str">
        <f ca="1">VLOOKUP($Y75,Role!$A:$B,2,FALSE)</f>
        <v>Intern</v>
      </c>
      <c r="AA75" s="6" t="str">
        <f t="shared" ca="1" si="13"/>
        <v/>
      </c>
      <c r="AB75" s="7" t="str">
        <f ca="1" xml:space="preserve">
IF($AA75 &lt;&gt; "",
    VLOOKUP($AA75,Level!$A:$B,2,FALSE),
    ""
)</f>
        <v/>
      </c>
      <c r="AC75" s="1">
        <f ca="1" xml:space="preserve">
IF($Y75 = 5 + N("Presidente"),
    27000,
    IF($Y75 = 6 + N("Vice-presidente"),
        23000,
        IF(OR($Y75 = 8, $Y75= 13, $Y75 = 12) + N("Secretária bilíngue ou coordenador ou especialista"),
            8000,
            IF($Y75 = 7 + N("Diretor"),
                15000,
                IF($Y75 = 14 + N("Gerente"),
                    12000,
                    IF($Y75 = 9 + N("Estagiário"),
                        705,
                        IF($Y75 = 10 + N("Trainee"),
                            805,
                            IF($Y75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IF($U75 = 7,
  500,
  IF($U75 = 8,
    1000,
    IF($U75 = 9,
      1500,
      IF($U75 = 10,
        2000,
        0
      )
    )
  )
)
+
N("Adicional no salário por área")
+
IF($W75 = 14 + N("Tecnologia da Informação"),
  120,
  IF($W75 = 16 + N("Vendas"),
    110,
    IF($W75 = 15 + N("Jurídico"),
      100,
      IF(OR($W75 = 8, $W75 = 9, $W75 = 11) + N("Recursos humanos ou comercial ou comunicação e marketing"),
        80,
        0
      )
    )
  )
)
+
N("Adicionando pegadinha")
+
IF(AND($W75 = 16, $U75 = 9, $Y75 = 11, $AA75 = 5) + N("Se for de vendas, com mestrado, analista sênior"),
  IF($R75 = 5,
    100,
    0
  )
  +
  IF($N75 = "M",
    200,
    0
  ),
  0
)</f>
        <v>1205</v>
      </c>
      <c r="AD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$A75  &amp; ", "   &amp;
$C75  &amp; ", "   &amp;
$E75  &amp; ", '"  &amp;
$J75  &amp; "', '" &amp;
$N75  &amp; "', "  &amp;
$R75  &amp; ", '"  &amp;
TEXT($T75,"dd/mm/aaaa")  &amp; "', "   &amp;
$U75  &amp; ", "   &amp;
$W75  &amp; ", "   &amp;
$Y75  &amp; ", "   &amp;
IF($AA75 &lt;&gt; "", $AA75, "NULL")  &amp; ", "   &amp;
$AC75  &amp; ");"</f>
        <v>INSERT INTO bi4all.fac_employees (id_company_fk, id_employee_pk, flg_active, employee_name, id_gender_fk, id_race_fk, birthday, id_schooling_fk, id_department_fk, id_role_fk, id_level_fk, salary) VALUES (6a51143286b03064a49cc2acbee63c09a0682d33, 71, 1, 'Levy Moura Teixeira', 'M', 5, '01/04/1965', 7, 10, 9, NULL, 1205);</v>
      </c>
    </row>
    <row r="76" spans="1:30" ht="14.25" customHeight="1" x14ac:dyDescent="0.2">
      <c r="A76" s="7" t="str" cm="1">
        <f t="array" aca="1" ref="A76" ca="1">INDEX(Company!$A:$A,RANDBETWEEN(5,COUNTA(Company!$A:$A) + 1),1)</f>
        <v>6a51143286b03064a49cc2acbee63c09a0682d33</v>
      </c>
      <c r="B76" s="7" t="str">
        <f ca="1">VLOOKUP($A76,Company!$A:$B,2,FALSE)</f>
        <v>ACME Corporation</v>
      </c>
      <c r="C76" s="5">
        <f t="shared" si="7"/>
        <v>72</v>
      </c>
      <c r="D76" s="5" t="str" cm="1">
        <f t="array" ref="D76">SHA1HASH($C76)</f>
        <v>c097638f92de80ba8d6c696b26e6e601a5f61eb7</v>
      </c>
      <c r="E76" s="6">
        <v>1</v>
      </c>
      <c r="F76" s="7">
        <f ca="1">IF($C76 = 1 + N("Presidente"),
    127,
    IF($C76 = 2 + N("Vice-Presidente"),
        72,
        IF($C76 = 3 + N("Secretária bilíngue"),
            13,
            RANDBETWEEN(5,COUNT(Name!$A:$A) + 1)
        )
    )
)</f>
        <v>79</v>
      </c>
      <c r="G76" s="7" t="str">
        <f ca="1">VLOOKUP($F76,Name!$A:$B,2,FALSE)</f>
        <v>Byanca</v>
      </c>
      <c r="H76" s="7">
        <f ca="1" xml:space="preserve">
IF($C76 = 1,
    0,
    RANDBETWEEN(5,COUNT('Last name'!$A:$A) + 1)
)</f>
        <v>83</v>
      </c>
      <c r="I76" s="7" t="str">
        <f ca="1" xml:space="preserve">
IF($C76 = 1 + N("Presidente"),
    "de Orléans e Bragança",
    VLOOKUP($H76,'Last name'!$A:$B,2,FALSE) &amp; " " &amp; VLOOKUP(RANDBETWEEN(5,COUNT('Last name'!$A:$A) + 1),'Last name'!$A:$B,2,FALSE)
)</f>
        <v>Faro Romano</v>
      </c>
      <c r="J76" s="7" t="str">
        <f t="shared" ca="1" si="8"/>
        <v>Byanca Faro Romano</v>
      </c>
      <c r="K76" s="7" t="str" cm="1">
        <f t="array" aca="1" ref="K76" ca="1">SHA1HASH($J76)</f>
        <v>ba02515ee54032b2fb5fe17305efb47d49d8d948</v>
      </c>
      <c r="L76" s="7" cm="1">
        <f t="array" aca="1" ref="L76" ca="1">INDEX(States!$A:$A,RANDBETWEEN(5,COUNTA(States!$A:$A) + 1),1)</f>
        <v>5</v>
      </c>
      <c r="M76" s="7" t="str">
        <f ca="1">$L76 &amp; "|" &amp; VLOOKUP($L76,States!$A:$B,2,FALSE)</f>
        <v>5|fa0754b9861f7065fd7c6270efb07fc6ac3b0ad8</v>
      </c>
      <c r="N76" s="7" t="str">
        <f ca="1">VLOOKUP($F76,Name!$A:$C,3,FALSE)</f>
        <v>F</v>
      </c>
      <c r="O76" s="7" t="str">
        <f ca="1">VLOOKUP($N76,Gender!$A:$B,2,FALSE)</f>
        <v>Female</v>
      </c>
      <c r="P76" s="7" t="str" cm="1">
        <f t="array" aca="1" ref="P76" ca="1">INDEX('Marital status'!$A:$A,RANDBETWEEN(5,COUNTA('Marital status'!$A:$A) + 1),1)</f>
        <v>459031b19ec5bbd3b3dbc0a9dcf2cb6e6c6f7848</v>
      </c>
      <c r="Q76" s="7" t="str">
        <f ca="1">VLOOKUP($P76,'Marital status'!$A:$B,2,FALSE)</f>
        <v xml:space="preserve">Widowed </v>
      </c>
      <c r="R76" s="7">
        <f t="shared" ca="1" si="9"/>
        <v>8</v>
      </c>
      <c r="S76" s="7" t="e">
        <f ca="1">VLOOKUP($R76,Race!$A:$B,2,FALSE)</f>
        <v>#N/A</v>
      </c>
      <c r="T76" s="8">
        <f t="shared" ca="1" si="10"/>
        <v>23488</v>
      </c>
      <c r="U76" s="6">
        <f t="shared" ca="1" si="11"/>
        <v>7</v>
      </c>
      <c r="V76" s="8" t="str">
        <f ca="1">VLOOKUP($U76,Education!$A:$B,2,FALSE)</f>
        <v>Undergraduate degree</v>
      </c>
      <c r="W76" s="7">
        <f ca="1" xml:space="preserve">
  IF(OR($Y76 = 5, $Y76 = 6, $Y76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76" s="7" t="str">
        <f ca="1">VLOOKUP($W76,Department!$A:$B,2,FALSE)</f>
        <v>Human Resource</v>
      </c>
      <c r="Y76" s="6">
        <f t="shared" ca="1" si="12"/>
        <v>11</v>
      </c>
      <c r="Z76" s="7" t="str">
        <f ca="1">VLOOKUP($Y76,Role!$A:$B,2,FALSE)</f>
        <v>Analyst</v>
      </c>
      <c r="AA76" s="6">
        <f t="shared" ca="1" si="13"/>
        <v>7</v>
      </c>
      <c r="AB76" s="7" t="str">
        <f ca="1" xml:space="preserve">
IF($AA76 &lt;&gt; "",
    VLOOKUP($AA76,Level!$A:$B,2,FALSE),
    ""
)</f>
        <v>Senior</v>
      </c>
      <c r="AC76" s="1">
        <f ca="1" xml:space="preserve">
IF($Y76 = 5 + N("Presidente"),
    27000,
    IF($Y76 = 6 + N("Vice-presidente"),
        23000,
        IF(OR($Y76 = 8, $Y76= 13, $Y76 = 12) + N("Secretária bilíngue ou coordenador ou especialista"),
            8000,
            IF($Y76 = 7 + N("Diretor"),
                15000,
                IF($Y76 = 14 + N("Gerente"),
                    12000,
                    IF($Y76 = 9 + N("Estagiário"),
                        705,
                        IF($Y76 = 10 + N("Trainee"),
                            805,
                            IF($Y76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IF($U76 = 7,
  500,
  IF($U76 = 8,
    1000,
    IF($U76 = 9,
      1500,
      IF($U76 = 10,
        2000,
        0
      )
    )
  )
)
+
N("Adicional no salário por área")
+
IF($W76 = 14 + N("Tecnologia da Informação"),
  120,
  IF($W76 = 16 + N("Vendas"),
    110,
    IF($W76 = 15 + N("Jurídico"),
      100,
      IF(OR($W76 = 8, $W76 = 9, $W76 = 11) + N("Recursos humanos ou comercial ou comunicação e marketing"),
        80,
        0
      )
    )
  )
)
+
N("Adicionando pegadinha")
+
IF(AND($W76 = 16, $U76 = 9, $Y76 = 11, $AA76 = 5) + N("Se for de vendas, com mestrado, analista sênior"),
  IF($R76 = 5,
    100,
    0
  )
  +
  IF($N76 = "M",
    200,
    0
  ),
  0
)</f>
        <v>2580</v>
      </c>
      <c r="AD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$A76  &amp; ", "   &amp;
$C76  &amp; ", "   &amp;
$E76  &amp; ", '"  &amp;
$J76  &amp; "', '" &amp;
$N76  &amp; "', "  &amp;
$R76  &amp; ", '"  &amp;
TEXT($T76,"dd/mm/aaaa")  &amp; "', "   &amp;
$U76  &amp; ", "   &amp;
$W76  &amp; ", "   &amp;
$Y76  &amp; ", "   &amp;
IF($AA76 &lt;&gt; "", $AA76, "NULL")  &amp; ", "   &amp;
$AC76  &amp; ");"</f>
        <v>INSERT INTO bi4all.fac_employees (id_company_fk, id_employee_pk, flg_active, employee_name, id_gender_fk, id_race_fk, birthday, id_schooling_fk, id_department_fk, id_role_fk, id_level_fk, salary) VALUES (6a51143286b03064a49cc2acbee63c09a0682d33, 72, 1, 'Byanca Faro Romano', 'F', 8, '21/04/1964', 7, 8, 11, 7, 2580);</v>
      </c>
    </row>
    <row r="77" spans="1:30" ht="14.25" customHeight="1" x14ac:dyDescent="0.2">
      <c r="A77" s="7" t="str" cm="1">
        <f t="array" aca="1" ref="A77" ca="1">INDEX(Company!$A:$A,RANDBETWEEN(5,COUNTA(Company!$A:$A) + 1),1)</f>
        <v>6a51143286b03064a49cc2acbee63c09a0682d33</v>
      </c>
      <c r="B77" s="7" t="str">
        <f ca="1">VLOOKUP($A77,Company!$A:$B,2,FALSE)</f>
        <v>ACME Corporation</v>
      </c>
      <c r="C77" s="5">
        <f t="shared" si="7"/>
        <v>73</v>
      </c>
      <c r="D77" s="5" t="str" cm="1">
        <f t="array" ref="D77">SHA1HASH($C77)</f>
        <v>35e995c107a71caeb833bb3b79f9f54781b33fa1</v>
      </c>
      <c r="E77" s="6">
        <v>1</v>
      </c>
      <c r="F77" s="7">
        <f ca="1">IF($C77 = 1 + N("Presidente"),
    127,
    IF($C77 = 2 + N("Vice-Presidente"),
        72,
        IF($C77 = 3 + N("Secretária bilíngue"),
            13,
            RANDBETWEEN(5,COUNT(Name!$A:$A) + 1)
        )
    )
)</f>
        <v>255</v>
      </c>
      <c r="G77" s="7" t="str">
        <f ca="1">VLOOKUP($F77,Name!$A:$B,2,FALSE)</f>
        <v>Manuela</v>
      </c>
      <c r="H77" s="7">
        <f ca="1" xml:space="preserve">
IF($C77 = 1,
    0,
    RANDBETWEEN(5,COUNT('Last name'!$A:$A) + 1)
)</f>
        <v>166</v>
      </c>
      <c r="I77" s="7" t="str">
        <f ca="1" xml:space="preserve">
IF($C77 = 1 + N("Presidente"),
    "de Orléans e Bragança",
    VLOOKUP($H77,'Last name'!$A:$B,2,FALSE) &amp; " " &amp; VLOOKUP(RANDBETWEEN(5,COUNT('Last name'!$A:$A) + 1),'Last name'!$A:$B,2,FALSE)
)</f>
        <v>Rodrigues Camões</v>
      </c>
      <c r="J77" s="7" t="str">
        <f t="shared" ca="1" si="8"/>
        <v>Manuela Rodrigues Camões</v>
      </c>
      <c r="K77" s="7" t="str" cm="1">
        <f t="array" aca="1" ref="K77" ca="1">SHA1HASH($J77)</f>
        <v>1b3d801afc2abae99725ee4ef0ef11d23df4f93c</v>
      </c>
      <c r="L77" s="7" cm="1">
        <f t="array" aca="1" ref="L77" ca="1">INDEX(States!$A:$A,RANDBETWEEN(5,COUNTA(States!$A:$A) + 1),1)</f>
        <v>16</v>
      </c>
      <c r="M77" s="7" t="str">
        <f ca="1">$L77 &amp; "|" &amp; VLOOKUP($L77,States!$A:$B,2,FALSE)</f>
        <v>16|07cfbddcd11fff6189ba806e40d4e76476d512f4</v>
      </c>
      <c r="N77" s="7" t="str">
        <f ca="1">VLOOKUP($F77,Name!$A:$C,3,FALSE)</f>
        <v>F</v>
      </c>
      <c r="O77" s="7" t="str">
        <f ca="1">VLOOKUP($N77,Gender!$A:$B,2,FALSE)</f>
        <v>Female</v>
      </c>
      <c r="P77" s="7" t="str" cm="1">
        <f t="array" aca="1" ref="P77" ca="1">INDEX('Marital status'!$A:$A,RANDBETWEEN(5,COUNTA('Marital status'!$A:$A) + 1),1)</f>
        <v>93ac84f4e0bd5c1c97b670a12a7fff6af89fb6b3</v>
      </c>
      <c r="Q77" s="7" t="str">
        <f ca="1">VLOOKUP($P77,'Marital status'!$A:$B,2,FALSE)</f>
        <v>DIVORCED</v>
      </c>
      <c r="R77" s="7">
        <f t="shared" ca="1" si="9"/>
        <v>7</v>
      </c>
      <c r="S77" s="7" t="e">
        <f ca="1">VLOOKUP($R77,Race!$A:$B,2,FALSE)</f>
        <v>#N/A</v>
      </c>
      <c r="T77" s="8">
        <f t="shared" ca="1" si="10"/>
        <v>28236</v>
      </c>
      <c r="U77" s="6">
        <f t="shared" ca="1" si="11"/>
        <v>7</v>
      </c>
      <c r="V77" s="8" t="str">
        <f ca="1">VLOOKUP($U77,Education!$A:$B,2,FALSE)</f>
        <v>Undergraduate degree</v>
      </c>
      <c r="W77" s="7">
        <f ca="1" xml:space="preserve">
  IF(OR($Y77 = 5, $Y77 = 6, $Y77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77" s="7" t="str">
        <f ca="1">VLOOKUP($W77,Department!$A:$B,2,FALSE)</f>
        <v>Operations</v>
      </c>
      <c r="Y77" s="6">
        <f t="shared" ca="1" si="12"/>
        <v>9</v>
      </c>
      <c r="Z77" s="7" t="str">
        <f ca="1">VLOOKUP($Y77,Role!$A:$B,2,FALSE)</f>
        <v>Intern</v>
      </c>
      <c r="AA77" s="6" t="str">
        <f t="shared" ca="1" si="13"/>
        <v/>
      </c>
      <c r="AB77" s="7" t="str">
        <f ca="1" xml:space="preserve">
IF($AA77 &lt;&gt; "",
    VLOOKUP($AA77,Level!$A:$B,2,FALSE),
    ""
)</f>
        <v/>
      </c>
      <c r="AC77" s="1">
        <f ca="1" xml:space="preserve">
IF($Y77 = 5 + N("Presidente"),
    27000,
    IF($Y77 = 6 + N("Vice-presidente"),
        23000,
        IF(OR($Y77 = 8, $Y77= 13, $Y77 = 12) + N("Secretária bilíngue ou coordenador ou especialista"),
            8000,
            IF($Y77 = 7 + N("Diretor"),
                15000,
                IF($Y77 = 14 + N("Gerente"),
                    12000,
                    IF($Y77 = 9 + N("Estagiário"),
                        705,
                        IF($Y77 = 10 + N("Trainee"),
                            805,
                            IF($Y77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IF($U77 = 7,
  500,
  IF($U77 = 8,
    1000,
    IF($U77 = 9,
      1500,
      IF($U77 = 10,
        2000,
        0
      )
    )
  )
)
+
N("Adicional no salário por área")
+
IF($W77 = 14 + N("Tecnologia da Informação"),
  120,
  IF($W77 = 16 + N("Vendas"),
    110,
    IF($W77 = 15 + N("Jurídico"),
      100,
      IF(OR($W77 = 8, $W77 = 9, $W77 = 11) + N("Recursos humanos ou comercial ou comunicação e marketing"),
        80,
        0
      )
    )
  )
)
+
N("Adicionando pegadinha")
+
IF(AND($W77 = 16, $U77 = 9, $Y77 = 11, $AA77 = 5) + N("Se for de vendas, com mestrado, analista sênior"),
  IF($R77 = 5,
    100,
    0
  )
  +
  IF($N77 = "M",
    200,
    0
  ),
  0
)</f>
        <v>1205</v>
      </c>
      <c r="AD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$A77  &amp; ", "   &amp;
$C77  &amp; ", "   &amp;
$E77  &amp; ", '"  &amp;
$J77  &amp; "', '" &amp;
$N77  &amp; "', "  &amp;
$R77  &amp; ", '"  &amp;
TEXT($T77,"dd/mm/aaaa")  &amp; "', "   &amp;
$U77  &amp; ", "   &amp;
$W77  &amp; ", "   &amp;
$Y77  &amp; ", "   &amp;
IF($AA77 &lt;&gt; "", $AA77, "NULL")  &amp; ", "   &amp;
$AC77  &amp; ");"</f>
        <v>INSERT INTO bi4all.fac_employees (id_company_fk, id_employee_pk, flg_active, employee_name, id_gender_fk, id_race_fk, birthday, id_schooling_fk, id_department_fk, id_role_fk, id_level_fk, salary) VALUES (6a51143286b03064a49cc2acbee63c09a0682d33, 73, 1, 'Manuela Rodrigues Camões', 'F', 7, '21/04/1977', 7, 10, 9, NULL, 1205);</v>
      </c>
    </row>
    <row r="78" spans="1:30" ht="14.25" customHeight="1" x14ac:dyDescent="0.2">
      <c r="A78" s="7" t="str" cm="1">
        <f t="array" aca="1" ref="A78" ca="1">INDEX(Company!$A:$A,RANDBETWEEN(5,COUNTA(Company!$A:$A) + 1),1)</f>
        <v>6a51143286b03064a49cc2acbee63c09a0682d33</v>
      </c>
      <c r="B78" s="7" t="str">
        <f ca="1">VLOOKUP($A78,Company!$A:$B,2,FALSE)</f>
        <v>ACME Corporation</v>
      </c>
      <c r="C78" s="5">
        <f t="shared" si="7"/>
        <v>74</v>
      </c>
      <c r="D78" s="5" t="str" cm="1">
        <f t="array" ref="D78">SHA1HASH($C78)</f>
        <v>1f1362ea41d1bc65be321c0a378a20159f9a26d0</v>
      </c>
      <c r="E78" s="6">
        <v>1</v>
      </c>
      <c r="F78" s="7">
        <f ca="1">IF($C78 = 1 + N("Presidente"),
    127,
    IF($C78 = 2 + N("Vice-Presidente"),
        72,
        IF($C78 = 3 + N("Secretária bilíngue"),
            13,
            RANDBETWEEN(5,COUNT(Name!$A:$A) + 1)
        )
    )
)</f>
        <v>152</v>
      </c>
      <c r="G78" s="7" t="str">
        <f ca="1">VLOOKUP($F78,Name!$A:$B,2,FALSE)</f>
        <v>Gael</v>
      </c>
      <c r="H78" s="7">
        <f ca="1" xml:space="preserve">
IF($C78 = 1,
    0,
    RANDBETWEEN(5,COUNT('Last name'!$A:$A) + 1)
)</f>
        <v>58</v>
      </c>
      <c r="I78" s="7" t="str">
        <f ca="1" xml:space="preserve">
IF($C78 = 1 + N("Presidente"),
    "de Orléans e Bragança",
    VLOOKUP($H78,'Last name'!$A:$B,2,FALSE) &amp; " " &amp; VLOOKUP(RANDBETWEEN(5,COUNT('Last name'!$A:$A) + 1),'Last name'!$A:$B,2,FALSE)
)</f>
        <v>Cardoso Lima</v>
      </c>
      <c r="J78" s="7" t="str">
        <f t="shared" ca="1" si="8"/>
        <v>Gael Cardoso Lima</v>
      </c>
      <c r="K78" s="7" t="str" cm="1">
        <f t="array" aca="1" ref="K78" ca="1">SHA1HASH($J78)</f>
        <v>561742cb21c75c46e813c9b27d6fd95ff275442b</v>
      </c>
      <c r="L78" s="7" cm="1">
        <f t="array" aca="1" ref="L78" ca="1">INDEX(States!$A:$A,RANDBETWEEN(5,COUNTA(States!$A:$A) + 1),1)</f>
        <v>12</v>
      </c>
      <c r="M78" s="7" t="str">
        <f ca="1">$L78 &amp; "|" &amp; VLOOKUP($L78,States!$A:$B,2,FALSE)</f>
        <v>12|16a2d6eb767d4fd003fae8cac60e0d85a9416ba8</v>
      </c>
      <c r="N78" s="7" t="str">
        <f ca="1">VLOOKUP($F78,Name!$A:$C,3,FALSE)</f>
        <v>M</v>
      </c>
      <c r="O78" s="7" t="str">
        <f ca="1">VLOOKUP($N78,Gender!$A:$B,2,FALSE)</f>
        <v>Male</v>
      </c>
      <c r="P78" s="7" t="str" cm="1">
        <f t="array" aca="1" ref="P78" ca="1">INDEX('Marital status'!$A:$A,RANDBETWEEN(5,COUNTA('Marital status'!$A:$A) + 1),1)</f>
        <v>459031b19ec5bbd3b3dbc0a9dcf2cb6e6c6f7848</v>
      </c>
      <c r="Q78" s="7" t="str">
        <f ca="1">VLOOKUP($P78,'Marital status'!$A:$B,2,FALSE)</f>
        <v xml:space="preserve">Widowed </v>
      </c>
      <c r="R78" s="7">
        <f t="shared" ca="1" si="9"/>
        <v>5</v>
      </c>
      <c r="S78" s="7" t="e">
        <f ca="1">VLOOKUP($R78,Race!$A:$B,2,FALSE)</f>
        <v>#N/A</v>
      </c>
      <c r="T78" s="8">
        <f t="shared" ca="1" si="10"/>
        <v>23858</v>
      </c>
      <c r="U78" s="6">
        <f t="shared" ca="1" si="11"/>
        <v>8</v>
      </c>
      <c r="V78" s="8" t="str">
        <f ca="1">VLOOKUP($U78,Education!$A:$B,2,FALSE)</f>
        <v>Graduate school</v>
      </c>
      <c r="W78" s="7">
        <f ca="1" xml:space="preserve">
  IF(OR($Y78 = 5, $Y78 = 6, $Y78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78" s="7" t="str">
        <f ca="1">VLOOKUP($W78,Department!$A:$B,2,FALSE)</f>
        <v>Human Resource</v>
      </c>
      <c r="Y78" s="6">
        <f t="shared" ca="1" si="12"/>
        <v>11</v>
      </c>
      <c r="Z78" s="7" t="str">
        <f ca="1">VLOOKUP($Y78,Role!$A:$B,2,FALSE)</f>
        <v>Analyst</v>
      </c>
      <c r="AA78" s="6">
        <f t="shared" ca="1" si="13"/>
        <v>5</v>
      </c>
      <c r="AB78" s="7" t="str">
        <f ca="1" xml:space="preserve">
IF($AA78 &lt;&gt; "",
    VLOOKUP($AA78,Level!$A:$B,2,FALSE),
    ""
)</f>
        <v>Junior</v>
      </c>
      <c r="AC78" s="1">
        <f ca="1" xml:space="preserve">
IF($Y78 = 5 + N("Presidente"),
    27000,
    IF($Y78 = 6 + N("Vice-presidente"),
        23000,
        IF(OR($Y78 = 8, $Y78= 13, $Y78 = 12) + N("Secretária bilíngue ou coordenador ou especialista"),
            8000,
            IF($Y78 = 7 + N("Diretor"),
                15000,
                IF($Y78 = 14 + N("Gerente"),
                    12000,
                    IF($Y78 = 9 + N("Estagiário"),
                        705,
                        IF($Y78 = 10 + N("Trainee"),
                            805,
                            IF($Y78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IF($U78 = 7,
  500,
  IF($U78 = 8,
    1000,
    IF($U78 = 9,
      1500,
      IF($U78 = 10,
        2000,
        0
      )
    )
  )
)
+
N("Adicional no salário por área")
+
IF($W78 = 14 + N("Tecnologia da Informação"),
  120,
  IF($W78 = 16 + N("Vendas"),
    110,
    IF($W78 = 15 + N("Jurídico"),
      100,
      IF(OR($W78 = 8, $W78 = 9, $W78 = 11) + N("Recursos humanos ou comercial ou comunicação e marketing"),
        80,
        0
      )
    )
  )
)
+
N("Adicionando pegadinha")
+
IF(AND($W78 = 16, $U78 = 9, $Y78 = 11, $AA78 = 5) + N("Se for de vendas, com mestrado, analista sênior"),
  IF($R78 = 5,
    100,
    0
  )
  +
  IF($N78 = "M",
    200,
    0
  ),
  0
)</f>
        <v>3080</v>
      </c>
      <c r="AD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$A78  &amp; ", "   &amp;
$C78  &amp; ", "   &amp;
$E78  &amp; ", '"  &amp;
$J78  &amp; "', '" &amp;
$N78  &amp; "', "  &amp;
$R78  &amp; ", '"  &amp;
TEXT($T78,"dd/mm/aaaa")  &amp; "', "   &amp;
$U78  &amp; ", "   &amp;
$W78  &amp; ", "   &amp;
$Y78  &amp; ", "   &amp;
IF($AA78 &lt;&gt; "", $AA78, "NULL")  &amp; ", "   &amp;
$AC78  &amp; ");"</f>
        <v>INSERT INTO bi4all.fac_employees (id_company_fk, id_employee_pk, flg_active, employee_name, id_gender_fk, id_race_fk, birthday, id_schooling_fk, id_department_fk, id_role_fk, id_level_fk, salary) VALUES (6a51143286b03064a49cc2acbee63c09a0682d33, 74, 1, 'Gael Cardoso Lima', 'M', 5, '26/04/1965', 8, 8, 11, 5, 3080);</v>
      </c>
    </row>
    <row r="79" spans="1:30" ht="14.25" customHeight="1" x14ac:dyDescent="0.2">
      <c r="A79" s="7" t="str" cm="1">
        <f t="array" aca="1" ref="A79" ca="1">INDEX(Company!$A:$A,RANDBETWEEN(5,COUNTA(Company!$A:$A) + 1),1)</f>
        <v>6a51143286b03064a49cc2acbee63c09a0682d33</v>
      </c>
      <c r="B79" s="7" t="str">
        <f ca="1">VLOOKUP($A79,Company!$A:$B,2,FALSE)</f>
        <v>ACME Corporation</v>
      </c>
      <c r="C79" s="5">
        <f t="shared" si="7"/>
        <v>75</v>
      </c>
      <c r="D79" s="5" t="str" cm="1">
        <f t="array" ref="D79">SHA1HASH($C79)</f>
        <v>450ddec8dd206c2e2ab1aeeaa90e85e51753b8b7</v>
      </c>
      <c r="E79" s="6">
        <v>1</v>
      </c>
      <c r="F79" s="7">
        <f ca="1">IF($C79 = 1 + N("Presidente"),
    127,
    IF($C79 = 2 + N("Vice-Presidente"),
        72,
        IF($C79 = 3 + N("Secretária bilíngue"),
            13,
            RANDBETWEEN(5,COUNT(Name!$A:$A) + 1)
        )
    )
)</f>
        <v>161</v>
      </c>
      <c r="G79" s="7" t="str">
        <f ca="1">VLOOKUP($F79,Name!$A:$B,2,FALSE)</f>
        <v>Heitor</v>
      </c>
      <c r="H79" s="7">
        <f ca="1" xml:space="preserve">
IF($C79 = 1,
    0,
    RANDBETWEEN(5,COUNT('Last name'!$A:$A) + 1)
)</f>
        <v>115</v>
      </c>
      <c r="I79" s="7" t="str">
        <f ca="1" xml:space="preserve">
IF($C79 = 1 + N("Presidente"),
    "de Orléans e Bragança",
    VLOOKUP($H79,'Last name'!$A:$B,2,FALSE) &amp; " " &amp; VLOOKUP(RANDBETWEEN(5,COUNT('Last name'!$A:$A) + 1),'Last name'!$A:$B,2,FALSE)
)</f>
        <v>Madureira Holanda</v>
      </c>
      <c r="J79" s="7" t="str">
        <f t="shared" ca="1" si="8"/>
        <v>Heitor Madureira Holanda</v>
      </c>
      <c r="K79" s="7" t="str" cm="1">
        <f t="array" aca="1" ref="K79" ca="1">SHA1HASH($J79)</f>
        <v>8c850febfd5087ab3fb793c7c425645ba219cf68</v>
      </c>
      <c r="L79" s="7" cm="1">
        <f t="array" aca="1" ref="L79" ca="1">INDEX(States!$A:$A,RANDBETWEEN(5,COUNTA(States!$A:$A) + 1),1)</f>
        <v>24</v>
      </c>
      <c r="M79" s="7" t="str">
        <f ca="1">$L79 &amp; "|" &amp; VLOOKUP($L79,States!$A:$B,2,FALSE)</f>
        <v>24|4e344e218f5d3cb3700b5fb228401547cb97b31c</v>
      </c>
      <c r="N79" s="7" t="str">
        <f ca="1">VLOOKUP($F79,Name!$A:$C,3,FALSE)</f>
        <v>M</v>
      </c>
      <c r="O79" s="7" t="str">
        <f ca="1">VLOOKUP($N79,Gender!$A:$B,2,FALSE)</f>
        <v>Male</v>
      </c>
      <c r="P79" s="7" t="str" cm="1">
        <f t="array" aca="1" ref="P79" ca="1">INDEX('Marital status'!$A:$A,RANDBETWEEN(5,COUNTA('Marital status'!$A:$A) + 1),1)</f>
        <v>ce0b1612aa711b78a720295d271a33894e2b72bf</v>
      </c>
      <c r="Q79" s="7" t="str">
        <f ca="1">VLOOKUP($P79,'Marital status'!$A:$B,2,FALSE)</f>
        <v>single</v>
      </c>
      <c r="R79" s="7">
        <f t="shared" ca="1" si="9"/>
        <v>5</v>
      </c>
      <c r="S79" s="7" t="e">
        <f ca="1">VLOOKUP($R79,Race!$A:$B,2,FALSE)</f>
        <v>#N/A</v>
      </c>
      <c r="T79" s="8">
        <f t="shared" ca="1" si="10"/>
        <v>33070</v>
      </c>
      <c r="U79" s="6">
        <f t="shared" ca="1" si="11"/>
        <v>7</v>
      </c>
      <c r="V79" s="8" t="str">
        <f ca="1">VLOOKUP($U79,Education!$A:$B,2,FALSE)</f>
        <v>Undergraduate degree</v>
      </c>
      <c r="W79" s="7">
        <f ca="1" xml:space="preserve">
  IF(OR($Y79 = 5, $Y79 = 6, $Y79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9" s="7" t="str">
        <f ca="1">VLOOKUP($W79,Department!$A:$B,2,FALSE)</f>
        <v>Communication &amp; Marketing</v>
      </c>
      <c r="Y79" s="6">
        <f t="shared" ca="1" si="12"/>
        <v>9</v>
      </c>
      <c r="Z79" s="7" t="str">
        <f ca="1">VLOOKUP($Y79,Role!$A:$B,2,FALSE)</f>
        <v>Intern</v>
      </c>
      <c r="AA79" s="6" t="str">
        <f t="shared" ca="1" si="13"/>
        <v/>
      </c>
      <c r="AB79" s="7" t="str">
        <f ca="1" xml:space="preserve">
IF($AA79 &lt;&gt; "",
    VLOOKUP($AA79,Level!$A:$B,2,FALSE),
    ""
)</f>
        <v/>
      </c>
      <c r="AC79" s="1">
        <f ca="1" xml:space="preserve">
IF($Y79 = 5 + N("Presidente"),
    27000,
    IF($Y79 = 6 + N("Vice-presidente"),
        23000,
        IF(OR($Y79 = 8, $Y79= 13, $Y79 = 12) + N("Secretária bilíngue ou coordenador ou especialista"),
            8000,
            IF($Y79 = 7 + N("Diretor"),
                15000,
                IF($Y79 = 14 + N("Gerente"),
                    12000,
                    IF($Y79 = 9 + N("Estagiário"),
                        705,
                        IF($Y79 = 10 + N("Trainee"),
                            805,
                            IF($Y79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IF($U79 = 7,
  500,
  IF($U79 = 8,
    1000,
    IF($U79 = 9,
      1500,
      IF($U79 = 10,
        2000,
        0
      )
    )
  )
)
+
N("Adicional no salário por área")
+
IF($W79 = 14 + N("Tecnologia da Informação"),
  120,
  IF($W79 = 16 + N("Vendas"),
    110,
    IF($W79 = 15 + N("Jurídico"),
      100,
      IF(OR($W79 = 8, $W79 = 9, $W79 = 11) + N("Recursos humanos ou comercial ou comunicação e marketing"),
        80,
        0
      )
    )
  )
)
+
N("Adicionando pegadinha")
+
IF(AND($W79 = 16, $U79 = 9, $Y79 = 11, $AA79 = 5) + N("Se for de vendas, com mestrado, analista sênior"),
  IF($R79 = 5,
    100,
    0
  )
  +
  IF($N79 = "M",
    200,
    0
  ),
  0
)</f>
        <v>1285</v>
      </c>
      <c r="AD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$A79  &amp; ", "   &amp;
$C79  &amp; ", "   &amp;
$E79  &amp; ", '"  &amp;
$J79  &amp; "', '" &amp;
$N79  &amp; "', "  &amp;
$R79  &amp; ", '"  &amp;
TEXT($T79,"dd/mm/aaaa")  &amp; "', "   &amp;
$U79  &amp; ", "   &amp;
$W79  &amp; ", "   &amp;
$Y79  &amp; ", "   &amp;
IF($AA79 &lt;&gt; "", $AA79, "NULL")  &amp; ", "   &amp;
$AC79  &amp; ");"</f>
        <v>INSERT INTO bi4all.fac_employees (id_company_fk, id_employee_pk, flg_active, employee_name, id_gender_fk, id_race_fk, birthday, id_schooling_fk, id_department_fk, id_role_fk, id_level_fk, salary) VALUES (6a51143286b03064a49cc2acbee63c09a0682d33, 75, 1, 'Heitor Madureira Holanda', 'M', 5, '16/07/1990', 7, 11, 9, NULL, 1285);</v>
      </c>
    </row>
    <row r="80" spans="1:30" ht="14.25" customHeight="1" x14ac:dyDescent="0.2">
      <c r="A80" s="7" t="str" cm="1">
        <f t="array" aca="1" ref="A80" ca="1">INDEX(Company!$A:$A,RANDBETWEEN(5,COUNTA(Company!$A:$A) + 1),1)</f>
        <v>6a51143286b03064a49cc2acbee63c09a0682d33</v>
      </c>
      <c r="B80" s="7" t="str">
        <f ca="1">VLOOKUP($A80,Company!$A:$B,2,FALSE)</f>
        <v>ACME Corporation</v>
      </c>
      <c r="C80" s="5">
        <f t="shared" si="7"/>
        <v>76</v>
      </c>
      <c r="D80" s="5" t="str" cm="1">
        <f t="array" ref="D80">SHA1HASH($C80)</f>
        <v>d54ad009d179ae346683cfc3603979bc99339ef7</v>
      </c>
      <c r="E80" s="6">
        <v>1</v>
      </c>
      <c r="F80" s="7">
        <f ca="1">IF($C80 = 1 + N("Presidente"),
    127,
    IF($C80 = 2 + N("Vice-Presidente"),
        72,
        IF($C80 = 3 + N("Secretária bilíngue"),
            13,
            RANDBETWEEN(5,COUNT(Name!$A:$A) + 1)
        )
    )
)</f>
        <v>141</v>
      </c>
      <c r="G80" s="7" t="str">
        <f ca="1">VLOOKUP($F80,Name!$A:$B,2,FALSE)</f>
        <v>Filipe</v>
      </c>
      <c r="H80" s="7">
        <f ca="1" xml:space="preserve">
IF($C80 = 1,
    0,
    RANDBETWEEN(5,COUNT('Last name'!$A:$A) + 1)
)</f>
        <v>190</v>
      </c>
      <c r="I80" s="7" t="str">
        <f ca="1" xml:space="preserve">
IF($C80 = 1 + N("Presidente"),
    "de Orléans e Bragança",
    VLOOKUP($H80,'Last name'!$A:$B,2,FALSE) &amp; " " &amp; VLOOKUP(RANDBETWEEN(5,COUNT('Last name'!$A:$A) + 1),'Last name'!$A:$B,2,FALSE)
)</f>
        <v>Testa Negreiros</v>
      </c>
      <c r="J80" s="7" t="str">
        <f t="shared" ca="1" si="8"/>
        <v>Filipe Testa Negreiros</v>
      </c>
      <c r="K80" s="7" t="str" cm="1">
        <f t="array" aca="1" ref="K80" ca="1">SHA1HASH($J80)</f>
        <v>1ff78e1d8edaf12e03ad2c85fcfbcb033156fb84</v>
      </c>
      <c r="L80" s="7" cm="1">
        <f t="array" aca="1" ref="L80" ca="1">INDEX(States!$A:$A,RANDBETWEEN(5,COUNTA(States!$A:$A) + 1),1)</f>
        <v>7</v>
      </c>
      <c r="M80" s="7" t="str">
        <f ca="1">$L80 &amp; "|" &amp; VLOOKUP($L80,States!$A:$B,2,FALSE)</f>
        <v>7|f2e12883042f184299ea408f79a5077ec107e25e</v>
      </c>
      <c r="N80" s="7" t="str">
        <f ca="1">VLOOKUP($F80,Name!$A:$C,3,FALSE)</f>
        <v>M</v>
      </c>
      <c r="O80" s="7" t="str">
        <f ca="1">VLOOKUP($N80,Gender!$A:$B,2,FALSE)</f>
        <v>Male</v>
      </c>
      <c r="P80" s="7" t="str" cm="1">
        <f t="array" aca="1" ref="P80" ca="1">INDEX('Marital status'!$A:$A,RANDBETWEEN(5,COUNTA('Marital status'!$A:$A) + 1),1)</f>
        <v>459031b19ec5bbd3b3dbc0a9dcf2cb6e6c6f7848</v>
      </c>
      <c r="Q80" s="7" t="str">
        <f ca="1">VLOOKUP($P80,'Marital status'!$A:$B,2,FALSE)</f>
        <v xml:space="preserve">Widowed </v>
      </c>
      <c r="R80" s="7">
        <f t="shared" ca="1" si="9"/>
        <v>5</v>
      </c>
      <c r="S80" s="7" t="e">
        <f ca="1">VLOOKUP($R80,Race!$A:$B,2,FALSE)</f>
        <v>#N/A</v>
      </c>
      <c r="T80" s="8">
        <f t="shared" ca="1" si="10"/>
        <v>26794</v>
      </c>
      <c r="U80" s="6">
        <f t="shared" ca="1" si="11"/>
        <v>8</v>
      </c>
      <c r="V80" s="8" t="str">
        <f ca="1">VLOOKUP($U80,Education!$A:$B,2,FALSE)</f>
        <v>Graduate school</v>
      </c>
      <c r="W80" s="7">
        <f ca="1" xml:space="preserve">
  IF(OR($Y80 = 5, $Y80 = 6, $Y80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80" s="7" t="str">
        <f ca="1">VLOOKUP($W80,Department!$A:$B,2,FALSE)</f>
        <v>Operations</v>
      </c>
      <c r="Y80" s="6">
        <f t="shared" ca="1" si="12"/>
        <v>11</v>
      </c>
      <c r="Z80" s="7" t="str">
        <f ca="1">VLOOKUP($Y80,Role!$A:$B,2,FALSE)</f>
        <v>Analyst</v>
      </c>
      <c r="AA80" s="6">
        <f t="shared" ca="1" si="13"/>
        <v>5</v>
      </c>
      <c r="AB80" s="7" t="str">
        <f ca="1" xml:space="preserve">
IF($AA80 &lt;&gt; "",
    VLOOKUP($AA80,Level!$A:$B,2,FALSE),
    ""
)</f>
        <v>Junior</v>
      </c>
      <c r="AC80" s="1">
        <f ca="1" xml:space="preserve">
IF($Y80 = 5 + N("Presidente"),
    27000,
    IF($Y80 = 6 + N("Vice-presidente"),
        23000,
        IF(OR($Y80 = 8, $Y80= 13, $Y80 = 12) + N("Secretária bilíngue ou coordenador ou especialista"),
            8000,
            IF($Y80 = 7 + N("Diretor"),
                15000,
                IF($Y80 = 14 + N("Gerente"),
                    12000,
                    IF($Y80 = 9 + N("Estagiário"),
                        705,
                        IF($Y80 = 10 + N("Trainee"),
                            805,
                            IF($Y80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IF($U80 = 7,
  500,
  IF($U80 = 8,
    1000,
    IF($U80 = 9,
      1500,
      IF($U80 = 10,
        2000,
        0
      )
    )
  )
)
+
N("Adicional no salário por área")
+
IF($W80 = 14 + N("Tecnologia da Informação"),
  120,
  IF($W80 = 16 + N("Vendas"),
    110,
    IF($W80 = 15 + N("Jurídico"),
      100,
      IF(OR($W80 = 8, $W80 = 9, $W80 = 11) + N("Recursos humanos ou comercial ou comunicação e marketing"),
        80,
        0
      )
    )
  )
)
+
N("Adicionando pegadinha")
+
IF(AND($W80 = 16, $U80 = 9, $Y80 = 11, $AA80 = 5) + N("Se for de vendas, com mestrado, analista sênior"),
  IF($R80 = 5,
    100,
    0
  )
  +
  IF($N80 = "M",
    200,
    0
  ),
  0
)</f>
        <v>3000</v>
      </c>
      <c r="AD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$A80  &amp; ", "   &amp;
$C80  &amp; ", "   &amp;
$E80  &amp; ", '"  &amp;
$J80  &amp; "', '" &amp;
$N80  &amp; "', "  &amp;
$R80  &amp; ", '"  &amp;
TEXT($T80,"dd/mm/aaaa")  &amp; "', "   &amp;
$U80  &amp; ", "   &amp;
$W80  &amp; ", "   &amp;
$Y80  &amp; ", "   &amp;
IF($AA80 &lt;&gt; "", $AA80, "NULL")  &amp; ", "   &amp;
$AC80  &amp; ");"</f>
        <v>INSERT INTO bi4all.fac_employees (id_company_fk, id_employee_pk, flg_active, employee_name, id_gender_fk, id_race_fk, birthday, id_schooling_fk, id_department_fk, id_role_fk, id_level_fk, salary) VALUES (6a51143286b03064a49cc2acbee63c09a0682d33, 76, 1, 'Filipe Testa Negreiros', 'M', 5, '10/05/1973', 8, 10, 11, 5, 3000);</v>
      </c>
    </row>
    <row r="81" spans="1:30" ht="14.25" customHeight="1" x14ac:dyDescent="0.2">
      <c r="A81" s="7" t="str" cm="1">
        <f t="array" aca="1" ref="A81" ca="1">INDEX(Company!$A:$A,RANDBETWEEN(5,COUNTA(Company!$A:$A) + 1),1)</f>
        <v>6a51143286b03064a49cc2acbee63c09a0682d33</v>
      </c>
      <c r="B81" s="7" t="str">
        <f ca="1">VLOOKUP($A81,Company!$A:$B,2,FALSE)</f>
        <v>ACME Corporation</v>
      </c>
      <c r="C81" s="5">
        <f t="shared" si="7"/>
        <v>77</v>
      </c>
      <c r="D81" s="5" t="str" cm="1">
        <f t="array" ref="D81">SHA1HASH($C81)</f>
        <v>d321d6f7ccf98b51540ec9d933f20898af3bd71e</v>
      </c>
      <c r="E81" s="6">
        <v>1</v>
      </c>
      <c r="F81" s="7">
        <f ca="1">IF($C81 = 1 + N("Presidente"),
    127,
    IF($C81 = 2 + N("Vice-Presidente"),
        72,
        IF($C81 = 3 + N("Secretária bilíngue"),
            13,
            RANDBETWEEN(5,COUNT(Name!$A:$A) + 1)
        )
    )
)</f>
        <v>124</v>
      </c>
      <c r="G81" s="7" t="str">
        <f ca="1">VLOOKUP($F81,Name!$A:$B,2,FALSE)</f>
        <v>Emilly</v>
      </c>
      <c r="H81" s="7">
        <f ca="1" xml:space="preserve">
IF($C81 = 1,
    0,
    RANDBETWEEN(5,COUNT('Last name'!$A:$A) + 1)
)</f>
        <v>11</v>
      </c>
      <c r="I81" s="7" t="str">
        <f ca="1" xml:space="preserve">
IF($C81 = 1 + N("Presidente"),
    "de Orléans e Bragança",
    VLOOKUP($H81,'Last name'!$A:$B,2,FALSE) &amp; " " &amp; VLOOKUP(RANDBETWEEN(5,COUNT('Last name'!$A:$A) + 1),'Last name'!$A:$B,2,FALSE)
)</f>
        <v>Almeida Auth</v>
      </c>
      <c r="J81" s="7" t="str">
        <f t="shared" ca="1" si="8"/>
        <v>Emilly Almeida Auth</v>
      </c>
      <c r="K81" s="7" t="str" cm="1">
        <f t="array" aca="1" ref="K81" ca="1">SHA1HASH($J81)</f>
        <v>c7fc42c681d15d3004bb7163015f75609328a03c</v>
      </c>
      <c r="L81" s="7" cm="1">
        <f t="array" aca="1" ref="L81" ca="1">INDEX(States!$A:$A,RANDBETWEEN(5,COUNTA(States!$A:$A) + 1),1)</f>
        <v>18</v>
      </c>
      <c r="M81" s="7" t="str">
        <f ca="1">$L81 &amp; "|" &amp; VLOOKUP($L81,States!$A:$B,2,FALSE)</f>
        <v>18|4c829e7753eab86056bb8157601420a362debf31</v>
      </c>
      <c r="N81" s="7" t="str">
        <f ca="1">VLOOKUP($F81,Name!$A:$C,3,FALSE)</f>
        <v>F</v>
      </c>
      <c r="O81" s="7" t="str">
        <f ca="1">VLOOKUP($N81,Gender!$A:$B,2,FALSE)</f>
        <v>Female</v>
      </c>
      <c r="P81" s="7" t="str" cm="1">
        <f t="array" aca="1" ref="P81" ca="1">INDEX('Marital status'!$A:$A,RANDBETWEEN(5,COUNTA('Marital status'!$A:$A) + 1),1)</f>
        <v>ce0b1612aa711b78a720295d271a33894e2b72bf</v>
      </c>
      <c r="Q81" s="7" t="str">
        <f ca="1">VLOOKUP($P81,'Marital status'!$A:$B,2,FALSE)</f>
        <v>single</v>
      </c>
      <c r="R81" s="7">
        <f t="shared" ca="1" si="9"/>
        <v>5</v>
      </c>
      <c r="S81" s="7" t="e">
        <f ca="1">VLOOKUP($R81,Race!$A:$B,2,FALSE)</f>
        <v>#N/A</v>
      </c>
      <c r="T81" s="8">
        <f t="shared" ca="1" si="10"/>
        <v>28705</v>
      </c>
      <c r="U81" s="6">
        <f t="shared" ca="1" si="11"/>
        <v>7</v>
      </c>
      <c r="V81" s="8" t="str">
        <f ca="1">VLOOKUP($U81,Education!$A:$B,2,FALSE)</f>
        <v>Undergraduate degree</v>
      </c>
      <c r="W81" s="7">
        <f ca="1" xml:space="preserve">
  IF(OR($Y81 = 5, $Y81 = 6, $Y81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81" s="7" t="str">
        <f ca="1">VLOOKUP($W81,Department!$A:$B,2,FALSE)</f>
        <v>Audit</v>
      </c>
      <c r="Y81" s="6">
        <f t="shared" ca="1" si="12"/>
        <v>9</v>
      </c>
      <c r="Z81" s="7" t="str">
        <f ca="1">VLOOKUP($Y81,Role!$A:$B,2,FALSE)</f>
        <v>Intern</v>
      </c>
      <c r="AA81" s="6" t="str">
        <f t="shared" ca="1" si="13"/>
        <v/>
      </c>
      <c r="AB81" s="7" t="str">
        <f ca="1" xml:space="preserve">
IF($AA81 &lt;&gt; "",
    VLOOKUP($AA81,Level!$A:$B,2,FALSE),
    ""
)</f>
        <v/>
      </c>
      <c r="AC81" s="1">
        <f ca="1" xml:space="preserve">
IF($Y81 = 5 + N("Presidente"),
    27000,
    IF($Y81 = 6 + N("Vice-presidente"),
        23000,
        IF(OR($Y81 = 8, $Y81= 13, $Y81 = 12) + N("Secretária bilíngue ou coordenador ou especialista"),
            8000,
            IF($Y81 = 7 + N("Diretor"),
                15000,
                IF($Y81 = 14 + N("Gerente"),
                    12000,
                    IF($Y81 = 9 + N("Estagiário"),
                        705,
                        IF($Y81 = 10 + N("Trainee"),
                            805,
                            IF($Y81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IF($U81 = 7,
  500,
  IF($U81 = 8,
    1000,
    IF($U81 = 9,
      1500,
      IF($U81 = 10,
        2000,
        0
      )
    )
  )
)
+
N("Adicional no salário por área")
+
IF($W81 = 14 + N("Tecnologia da Informação"),
  120,
  IF($W81 = 16 + N("Vendas"),
    110,
    IF($W81 = 15 + N("Jurídico"),
      100,
      IF(OR($W81 = 8, $W81 = 9, $W81 = 11) + N("Recursos humanos ou comercial ou comunicação e marketing"),
        80,
        0
      )
    )
  )
)
+
N("Adicionando pegadinha")
+
IF(AND($W81 = 16, $U81 = 9, $Y81 = 11, $AA81 = 5) + N("Se for de vendas, com mestrado, analista sênior"),
  IF($R81 = 5,
    100,
    0
  )
  +
  IF($N81 = "M",
    200,
    0
  ),
  0
)</f>
        <v>1205</v>
      </c>
      <c r="AD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$A81  &amp; ", "   &amp;
$C81  &amp; ", "   &amp;
$E81  &amp; ", '"  &amp;
$J81  &amp; "', '" &amp;
$N81  &amp; "', "  &amp;
$R81  &amp; ", '"  &amp;
TEXT($T81,"dd/mm/aaaa")  &amp; "', "   &amp;
$U81  &amp; ", "   &amp;
$W81  &amp; ", "   &amp;
$Y81  &amp; ", "   &amp;
IF($AA81 &lt;&gt; "", $AA81, "NULL")  &amp; ", "   &amp;
$AC81  &amp; ");"</f>
        <v>INSERT INTO bi4all.fac_employees (id_company_fk, id_employee_pk, flg_active, employee_name, id_gender_fk, id_race_fk, birthday, id_schooling_fk, id_department_fk, id_role_fk, id_level_fk, salary) VALUES (6a51143286b03064a49cc2acbee63c09a0682d33, 77, 1, 'Emilly Almeida Auth', 'F', 5, '03/08/1978', 7, 13, 9, NULL, 1205);</v>
      </c>
    </row>
    <row r="82" spans="1:30" ht="14.25" customHeight="1" x14ac:dyDescent="0.2">
      <c r="A82" s="7" t="str" cm="1">
        <f t="array" aca="1" ref="A82" ca="1">INDEX(Company!$A:$A,RANDBETWEEN(5,COUNTA(Company!$A:$A) + 1),1)</f>
        <v>6a51143286b03064a49cc2acbee63c09a0682d33</v>
      </c>
      <c r="B82" s="7" t="str">
        <f ca="1">VLOOKUP($A82,Company!$A:$B,2,FALSE)</f>
        <v>ACME Corporation</v>
      </c>
      <c r="C82" s="5">
        <f t="shared" si="7"/>
        <v>78</v>
      </c>
      <c r="D82" s="5" t="str" cm="1">
        <f t="array" ref="D82">SHA1HASH($C82)</f>
        <v>eb4ac3033e8ab3591e0fcefa8c26ce3fd36d5a0f</v>
      </c>
      <c r="E82" s="6">
        <v>1</v>
      </c>
      <c r="F82" s="7">
        <f ca="1">IF($C82 = 1 + N("Presidente"),
    127,
    IF($C82 = 2 + N("Vice-Presidente"),
        72,
        IF($C82 = 3 + N("Secretária bilíngue"),
            13,
            RANDBETWEEN(5,COUNT(Name!$A:$A) + 1)
        )
    )
)</f>
        <v>286</v>
      </c>
      <c r="G82" s="7" t="str">
        <f ca="1">VLOOKUP($F82,Name!$A:$B,2,FALSE)</f>
        <v>Mateus</v>
      </c>
      <c r="H82" s="7">
        <f ca="1" xml:space="preserve">
IF($C82 = 1,
    0,
    RANDBETWEEN(5,COUNT('Last name'!$A:$A) + 1)
)</f>
        <v>147</v>
      </c>
      <c r="I82" s="7" t="str">
        <f ca="1" xml:space="preserve">
IF($C82 = 1 + N("Presidente"),
    "de Orléans e Bragança",
    VLOOKUP($H82,'Last name'!$A:$B,2,FALSE) &amp; " " &amp; VLOOKUP(RANDBETWEEN(5,COUNT('Last name'!$A:$A) + 1),'Last name'!$A:$B,2,FALSE)
)</f>
        <v>Peçanha Gomes</v>
      </c>
      <c r="J82" s="7" t="str">
        <f t="shared" ca="1" si="8"/>
        <v>Mateus Peçanha Gomes</v>
      </c>
      <c r="K82" s="7" t="str" cm="1">
        <f t="array" aca="1" ref="K82" ca="1">SHA1HASH($J82)</f>
        <v>9501344c8f43b51749e9e7629a109d7363ec3785</v>
      </c>
      <c r="L82" s="7" cm="1">
        <f t="array" aca="1" ref="L82" ca="1">INDEX(States!$A:$A,RANDBETWEEN(5,COUNTA(States!$A:$A) + 1),1)</f>
        <v>11</v>
      </c>
      <c r="M82" s="7" t="str">
        <f ca="1">$L82 &amp; "|" &amp; VLOOKUP($L82,States!$A:$B,2,FALSE)</f>
        <v>11|fe2c415e55f0a42317aa24885817f9de5cf497c6</v>
      </c>
      <c r="N82" s="7" t="str">
        <f ca="1">VLOOKUP($F82,Name!$A:$C,3,FALSE)</f>
        <v>M</v>
      </c>
      <c r="O82" s="7" t="str">
        <f ca="1">VLOOKUP($N82,Gender!$A:$B,2,FALSE)</f>
        <v>Male</v>
      </c>
      <c r="P82" s="7" t="str" cm="1">
        <f t="array" aca="1" ref="P82" ca="1">INDEX('Marital status'!$A:$A,RANDBETWEEN(5,COUNTA('Marital status'!$A:$A) + 1),1)</f>
        <v>93ac84f4e0bd5c1c97b670a12a7fff6af89fb6b3</v>
      </c>
      <c r="Q82" s="7" t="str">
        <f ca="1">VLOOKUP($P82,'Marital status'!$A:$B,2,FALSE)</f>
        <v>DIVORCED</v>
      </c>
      <c r="R82" s="7">
        <f t="shared" ca="1" si="9"/>
        <v>5</v>
      </c>
      <c r="S82" s="7" t="e">
        <f ca="1">VLOOKUP($R82,Race!$A:$B,2,FALSE)</f>
        <v>#N/A</v>
      </c>
      <c r="T82" s="8">
        <f t="shared" ca="1" si="10"/>
        <v>29461</v>
      </c>
      <c r="U82" s="6">
        <f t="shared" ca="1" si="11"/>
        <v>8</v>
      </c>
      <c r="V82" s="8" t="str">
        <f ca="1">VLOOKUP($U82,Education!$A:$B,2,FALSE)</f>
        <v>Graduate school</v>
      </c>
      <c r="W82" s="7">
        <f ca="1" xml:space="preserve">
  IF(OR($Y82 = 5, $Y82 = 6, $Y82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82" s="7" t="str">
        <f ca="1">VLOOKUP($W82,Department!$A:$B,2,FALSE)</f>
        <v>Administration</v>
      </c>
      <c r="Y82" s="6">
        <f t="shared" ca="1" si="12"/>
        <v>11</v>
      </c>
      <c r="Z82" s="7" t="str">
        <f ca="1">VLOOKUP($Y82,Role!$A:$B,2,FALSE)</f>
        <v>Analyst</v>
      </c>
      <c r="AA82" s="6">
        <f t="shared" ca="1" si="13"/>
        <v>7</v>
      </c>
      <c r="AB82" s="7" t="str">
        <f ca="1" xml:space="preserve">
IF($AA82 &lt;&gt; "",
    VLOOKUP($AA82,Level!$A:$B,2,FALSE),
    ""
)</f>
        <v>Senior</v>
      </c>
      <c r="AC82" s="1">
        <f ca="1" xml:space="preserve">
IF($Y82 = 5 + N("Presidente"),
    27000,
    IF($Y82 = 6 + N("Vice-presidente"),
        23000,
        IF(OR($Y82 = 8, $Y82= 13, $Y82 = 12) + N("Secretária bilíngue ou coordenador ou especialista"),
            8000,
            IF($Y82 = 7 + N("Diretor"),
                15000,
                IF($Y82 = 14 + N("Gerente"),
                    12000,
                    IF($Y82 = 9 + N("Estagiário"),
                        705,
                        IF($Y82 = 10 + N("Trainee"),
                            805,
                            IF($Y82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IF($U82 = 7,
  500,
  IF($U82 = 8,
    1000,
    IF($U82 = 9,
      1500,
      IF($U82 = 10,
        2000,
        0
      )
    )
  )
)
+
N("Adicional no salário por área")
+
IF($W82 = 14 + N("Tecnologia da Informação"),
  120,
  IF($W82 = 16 + N("Vendas"),
    110,
    IF($W82 = 15 + N("Jurídico"),
      100,
      IF(OR($W82 = 8, $W82 = 9, $W82 = 11) + N("Recursos humanos ou comercial ou comunicação e marketing"),
        80,
        0
      )
    )
  )
)
+
N("Adicionando pegadinha")
+
IF(AND($W82 = 16, $U82 = 9, $Y82 = 11, $AA82 = 5) + N("Se for de vendas, com mestrado, analista sênior"),
  IF($R82 = 5,
    100,
    0
  )
  +
  IF($N82 = "M",
    200,
    0
  ),
  0
)</f>
        <v>3000</v>
      </c>
      <c r="AD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$A82  &amp; ", "   &amp;
$C82  &amp; ", "   &amp;
$E82  &amp; ", '"  &amp;
$J82  &amp; "', '" &amp;
$N82  &amp; "', "  &amp;
$R82  &amp; ", '"  &amp;
TEXT($T82,"dd/mm/aaaa")  &amp; "', "   &amp;
$U82  &amp; ", "   &amp;
$W82  &amp; ", "   &amp;
$Y82  &amp; ", "   &amp;
IF($AA82 &lt;&gt; "", $AA82, "NULL")  &amp; ", "   &amp;
$AC82  &amp; ");"</f>
        <v>INSERT INTO bi4all.fac_employees (id_company_fk, id_employee_pk, flg_active, employee_name, id_gender_fk, id_race_fk, birthday, id_schooling_fk, id_department_fk, id_role_fk, id_level_fk, salary) VALUES (6a51143286b03064a49cc2acbee63c09a0682d33, 78, 1, 'Mateus Peçanha Gomes', 'M', 5, '28/08/1980', 8, 6, 11, 7, 3000);</v>
      </c>
    </row>
    <row r="83" spans="1:30" ht="14.25" customHeight="1" x14ac:dyDescent="0.2">
      <c r="A83" s="7" t="str" cm="1">
        <f t="array" aca="1" ref="A83" ca="1">INDEX(Company!$A:$A,RANDBETWEEN(5,COUNTA(Company!$A:$A) + 1),1)</f>
        <v>6a51143286b03064a49cc2acbee63c09a0682d33</v>
      </c>
      <c r="B83" s="7" t="str">
        <f ca="1">VLOOKUP($A83,Company!$A:$B,2,FALSE)</f>
        <v>ACME Corporation</v>
      </c>
      <c r="C83" s="5">
        <f t="shared" si="7"/>
        <v>79</v>
      </c>
      <c r="D83" s="5" t="str" cm="1">
        <f t="array" ref="D83">SHA1HASH($C83)</f>
        <v>b74f5ee9461495ba5ca4c72a7108a23904c27a05</v>
      </c>
      <c r="E83" s="6">
        <v>1</v>
      </c>
      <c r="F83" s="7">
        <f ca="1">IF($C83 = 1 + N("Presidente"),
    127,
    IF($C83 = 2 + N("Vice-Presidente"),
        72,
        IF($C83 = 3 + N("Secretária bilíngue"),
            13,
            RANDBETWEEN(5,COUNT(Name!$A:$A) + 1)
        )
    )
)</f>
        <v>162</v>
      </c>
      <c r="G83" s="7" t="str">
        <f ca="1">VLOOKUP($F83,Name!$A:$B,2,FALSE)</f>
        <v>Helena</v>
      </c>
      <c r="H83" s="7">
        <f ca="1" xml:space="preserve">
IF($C83 = 1,
    0,
    RANDBETWEEN(5,COUNT('Last name'!$A:$A) + 1)
)</f>
        <v>129</v>
      </c>
      <c r="I83" s="7" t="str">
        <f ca="1" xml:space="preserve">
IF($C83 = 1 + N("Presidente"),
    "de Orléans e Bragança",
    VLOOKUP($H83,'Last name'!$A:$B,2,FALSE) &amp; " " &amp; VLOOKUP(RANDBETWEEN(5,COUNT('Last name'!$A:$A) + 1),'Last name'!$A:$B,2,FALSE)
)</f>
        <v>Miranda Carvalho</v>
      </c>
      <c r="J83" s="7" t="str">
        <f t="shared" ca="1" si="8"/>
        <v>Helena Miranda Carvalho</v>
      </c>
      <c r="K83" s="7" t="str" cm="1">
        <f t="array" aca="1" ref="K83" ca="1">SHA1HASH($J83)</f>
        <v>ab89749f8f70f731c273206364ac6f8788b18283</v>
      </c>
      <c r="L83" s="7" cm="1">
        <f t="array" aca="1" ref="L83" ca="1">INDEX(States!$A:$A,RANDBETWEEN(5,COUNTA(States!$A:$A) + 1),1)</f>
        <v>16</v>
      </c>
      <c r="M83" s="7" t="str">
        <f ca="1">$L83 &amp; "|" &amp; VLOOKUP($L83,States!$A:$B,2,FALSE)</f>
        <v>16|07cfbddcd11fff6189ba806e40d4e76476d512f4</v>
      </c>
      <c r="N83" s="7" t="str">
        <f ca="1">VLOOKUP($F83,Name!$A:$C,3,FALSE)</f>
        <v>F</v>
      </c>
      <c r="O83" s="7" t="str">
        <f ca="1">VLOOKUP($N83,Gender!$A:$B,2,FALSE)</f>
        <v>Female</v>
      </c>
      <c r="P83" s="7" t="str" cm="1">
        <f t="array" aca="1" ref="P83" ca="1">INDEX('Marital status'!$A:$A,RANDBETWEEN(5,COUNTA('Marital status'!$A:$A) + 1),1)</f>
        <v>459031b19ec5bbd3b3dbc0a9dcf2cb6e6c6f7848</v>
      </c>
      <c r="Q83" s="7" t="str">
        <f ca="1">VLOOKUP($P83,'Marital status'!$A:$B,2,FALSE)</f>
        <v xml:space="preserve">Widowed </v>
      </c>
      <c r="R83" s="7">
        <f t="shared" ca="1" si="9"/>
        <v>5</v>
      </c>
      <c r="S83" s="7" t="e">
        <f ca="1">VLOOKUP($R83,Race!$A:$B,2,FALSE)</f>
        <v>#N/A</v>
      </c>
      <c r="T83" s="8">
        <f t="shared" ca="1" si="10"/>
        <v>26881</v>
      </c>
      <c r="U83" s="6">
        <f t="shared" ca="1" si="11"/>
        <v>7</v>
      </c>
      <c r="V83" s="8" t="str">
        <f ca="1">VLOOKUP($U83,Education!$A:$B,2,FALSE)</f>
        <v>Undergraduate degree</v>
      </c>
      <c r="W83" s="7">
        <f ca="1" xml:space="preserve">
  IF(OR($Y83 = 5, $Y83 = 6, $Y83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83" s="7" t="str">
        <f ca="1">VLOOKUP($W83,Department!$A:$B,2,FALSE)</f>
        <v>Controlling</v>
      </c>
      <c r="Y83" s="6">
        <f t="shared" ca="1" si="12"/>
        <v>10</v>
      </c>
      <c r="Z83" s="7" t="str">
        <f ca="1">VLOOKUP($Y83,Role!$A:$B,2,FALSE)</f>
        <v>Trainee</v>
      </c>
      <c r="AA83" s="6" t="str">
        <f t="shared" ca="1" si="13"/>
        <v/>
      </c>
      <c r="AB83" s="7" t="str">
        <f ca="1" xml:space="preserve">
IF($AA83 &lt;&gt; "",
    VLOOKUP($AA83,Level!$A:$B,2,FALSE),
    ""
)</f>
        <v/>
      </c>
      <c r="AC83" s="1">
        <f ca="1" xml:space="preserve">
IF($Y83 = 5 + N("Presidente"),
    27000,
    IF($Y83 = 6 + N("Vice-presidente"),
        23000,
        IF(OR($Y83 = 8, $Y83= 13, $Y83 = 12) + N("Secretária bilíngue ou coordenador ou especialista"),
            8000,
            IF($Y83 = 7 + N("Diretor"),
                15000,
                IF($Y83 = 14 + N("Gerente"),
                    12000,
                    IF($Y83 = 9 + N("Estagiário"),
                        705,
                        IF($Y83 = 10 + N("Trainee"),
                            805,
                            IF($Y83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IF($U83 = 7,
  500,
  IF($U83 = 8,
    1000,
    IF($U83 = 9,
      1500,
      IF($U83 = 10,
        2000,
        0
      )
    )
  )
)
+
N("Adicional no salário por área")
+
IF($W83 = 14 + N("Tecnologia da Informação"),
  120,
  IF($W83 = 16 + N("Vendas"),
    110,
    IF($W83 = 15 + N("Jurídico"),
      100,
      IF(OR($W83 = 8, $W83 = 9, $W83 = 11) + N("Recursos humanos ou comercial ou comunicação e marketing"),
        80,
        0
      )
    )
  )
)
+
N("Adicionando pegadinha")
+
IF(AND($W83 = 16, $U83 = 9, $Y83 = 11, $AA83 = 5) + N("Se for de vendas, com mestrado, analista sênior"),
  IF($R83 = 5,
    100,
    0
  )
  +
  IF($N83 = "M",
    200,
    0
  ),
  0
)</f>
        <v>1305</v>
      </c>
      <c r="AD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$A83  &amp; ", "   &amp;
$C83  &amp; ", "   &amp;
$E83  &amp; ", '"  &amp;
$J83  &amp; "', '" &amp;
$N83  &amp; "', "  &amp;
$R83  &amp; ", '"  &amp;
TEXT($T83,"dd/mm/aaaa")  &amp; "', "   &amp;
$U83  &amp; ", "   &amp;
$W83  &amp; ", "   &amp;
$Y83  &amp; ", "   &amp;
IF($AA83 &lt;&gt; "", $AA83, "NULL")  &amp; ", "   &amp;
$AC83  &amp; ");"</f>
        <v>INSERT INTO bi4all.fac_employees (id_company_fk, id_employee_pk, flg_active, employee_name, id_gender_fk, id_race_fk, birthday, id_schooling_fk, id_department_fk, id_role_fk, id_level_fk, salary) VALUES (6a51143286b03064a49cc2acbee63c09a0682d33, 79, 1, 'Helena Miranda Carvalho', 'F', 5, '05/08/1973', 7, 12, 10, NULL, 1305);</v>
      </c>
    </row>
    <row r="84" spans="1:30" ht="14.25" customHeight="1" x14ac:dyDescent="0.2">
      <c r="A84" s="7" t="str" cm="1">
        <f t="array" aca="1" ref="A84" ca="1">INDEX(Company!$A:$A,RANDBETWEEN(5,COUNTA(Company!$A:$A) + 1),1)</f>
        <v>6a51143286b03064a49cc2acbee63c09a0682d33</v>
      </c>
      <c r="B84" s="7" t="str">
        <f ca="1">VLOOKUP($A84,Company!$A:$B,2,FALSE)</f>
        <v>ACME Corporation</v>
      </c>
      <c r="C84" s="5">
        <f t="shared" si="7"/>
        <v>80</v>
      </c>
      <c r="D84" s="5" t="str" cm="1">
        <f t="array" ref="D84">SHA1HASH($C84)</f>
        <v>b888b29826bb53dc531437e723738383d8339b56</v>
      </c>
      <c r="E84" s="6">
        <v>1</v>
      </c>
      <c r="F84" s="7">
        <f ca="1">IF($C84 = 1 + N("Presidente"),
    127,
    IF($C84 = 2 + N("Vice-Presidente"),
        72,
        IF($C84 = 3 + N("Secretária bilíngue"),
            13,
            RANDBETWEEN(5,COUNT(Name!$A:$A) + 1)
        )
    )
)</f>
        <v>250</v>
      </c>
      <c r="G84" s="7" t="str">
        <f ca="1">VLOOKUP($F84,Name!$A:$B,2,FALSE)</f>
        <v>Madalena</v>
      </c>
      <c r="H84" s="7">
        <f ca="1" xml:space="preserve">
IF($C84 = 1,
    0,
    RANDBETWEEN(5,COUNT('Last name'!$A:$A) + 1)
)</f>
        <v>163</v>
      </c>
      <c r="I84" s="7" t="str">
        <f ca="1" xml:space="preserve">
IF($C84 = 1 + N("Presidente"),
    "de Orléans e Bragança",
    VLOOKUP($H84,'Last name'!$A:$B,2,FALSE) &amp; " " &amp; VLOOKUP(RANDBETWEEN(5,COUNT('Last name'!$A:$A) + 1),'Last name'!$A:$B,2,FALSE)
)</f>
        <v>Rinaldi Noronha</v>
      </c>
      <c r="J84" s="7" t="str">
        <f t="shared" ca="1" si="8"/>
        <v>Madalena Rinaldi Noronha</v>
      </c>
      <c r="K84" s="7" t="str" cm="1">
        <f t="array" aca="1" ref="K84" ca="1">SHA1HASH($J84)</f>
        <v>4a8b843ad2fa23196dfae810e8549fbba07e69bd</v>
      </c>
      <c r="L84" s="7" cm="1">
        <f t="array" aca="1" ref="L84" ca="1">INDEX(States!$A:$A,RANDBETWEEN(5,COUNTA(States!$A:$A) + 1),1)</f>
        <v>23</v>
      </c>
      <c r="M84" s="7" t="str">
        <f ca="1">$L84 &amp; "|" &amp; VLOOKUP($L84,States!$A:$B,2,FALSE)</f>
        <v>23|22fbba2e2c257238254804c428968d474037a633</v>
      </c>
      <c r="N84" s="7" t="str">
        <f ca="1">VLOOKUP($F84,Name!$A:$C,3,FALSE)</f>
        <v>F</v>
      </c>
      <c r="O84" s="7" t="str">
        <f ca="1">VLOOKUP($N84,Gender!$A:$B,2,FALSE)</f>
        <v>Female</v>
      </c>
      <c r="P84" s="7" t="str" cm="1">
        <f t="array" aca="1" ref="P84" ca="1">INDEX('Marital status'!$A:$A,RANDBETWEEN(5,COUNTA('Marital status'!$A:$A) + 1),1)</f>
        <v>3266897012b6dcc5723033bc25891bf99efcff6f</v>
      </c>
      <c r="Q84" s="7" t="str">
        <f ca="1">VLOOKUP($P84,'Marital status'!$A:$B,2,FALSE)</f>
        <v>MarrieD</v>
      </c>
      <c r="R84" s="7">
        <f t="shared" ca="1" si="9"/>
        <v>6</v>
      </c>
      <c r="S84" s="7" t="e">
        <f ca="1">VLOOKUP($R84,Race!$A:$B,2,FALSE)</f>
        <v>#N/A</v>
      </c>
      <c r="T84" s="8">
        <f t="shared" ca="1" si="10"/>
        <v>20568</v>
      </c>
      <c r="U84" s="6">
        <f t="shared" ca="1" si="11"/>
        <v>7</v>
      </c>
      <c r="V84" s="8" t="str">
        <f ca="1">VLOOKUP($U84,Education!$A:$B,2,FALSE)</f>
        <v>Undergraduate degree</v>
      </c>
      <c r="W84" s="7">
        <f ca="1" xml:space="preserve">
  IF(OR($Y84 = 5, $Y84 = 6, $Y84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84" s="7" t="str">
        <f ca="1">VLOOKUP($W84,Department!$A:$B,2,FALSE)</f>
        <v>Audit</v>
      </c>
      <c r="Y84" s="6">
        <f t="shared" ca="1" si="12"/>
        <v>11</v>
      </c>
      <c r="Z84" s="7" t="str">
        <f ca="1">VLOOKUP($Y84,Role!$A:$B,2,FALSE)</f>
        <v>Analyst</v>
      </c>
      <c r="AA84" s="6">
        <f t="shared" ca="1" si="13"/>
        <v>6</v>
      </c>
      <c r="AB84" s="7" t="str">
        <f ca="1" xml:space="preserve">
IF($AA84 &lt;&gt; "",
    VLOOKUP($AA84,Level!$A:$B,2,FALSE),
    ""
)</f>
        <v>Pleno</v>
      </c>
      <c r="AC84" s="1">
        <f ca="1" xml:space="preserve">
IF($Y84 = 5 + N("Presidente"),
    27000,
    IF($Y84 = 6 + N("Vice-presidente"),
        23000,
        IF(OR($Y84 = 8, $Y84= 13, $Y84 = 12) + N("Secretária bilíngue ou coordenador ou especialista"),
            8000,
            IF($Y84 = 7 + N("Diretor"),
                15000,
                IF($Y84 = 14 + N("Gerente"),
                    12000,
                    IF($Y84 = 9 + N("Estagiário"),
                        705,
                        IF($Y84 = 10 + N("Trainee"),
                            805,
                            IF($Y84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IF($U84 = 7,
  500,
  IF($U84 = 8,
    1000,
    IF($U84 = 9,
      1500,
      IF($U84 = 10,
        2000,
        0
      )
    )
  )
)
+
N("Adicional no salário por área")
+
IF($W84 = 14 + N("Tecnologia da Informação"),
  120,
  IF($W84 = 16 + N("Vendas"),
    110,
    IF($W84 = 15 + N("Jurídico"),
      100,
      IF(OR($W84 = 8, $W84 = 9, $W84 = 11) + N("Recursos humanos ou comercial ou comunicação e marketing"),
        80,
        0
      )
    )
  )
)
+
N("Adicionando pegadinha")
+
IF(AND($W84 = 16, $U84 = 9, $Y84 = 11, $AA84 = 5) + N("Se for de vendas, com mestrado, analista sênior"),
  IF($R84 = 5,
    100,
    0
  )
  +
  IF($N84 = "M",
    200,
    0
  ),
  0
)</f>
        <v>2500</v>
      </c>
      <c r="AD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$A84  &amp; ", "   &amp;
$C84  &amp; ", "   &amp;
$E84  &amp; ", '"  &amp;
$J84  &amp; "', '" &amp;
$N84  &amp; "', "  &amp;
$R84  &amp; ", '"  &amp;
TEXT($T84,"dd/mm/aaaa")  &amp; "', "   &amp;
$U84  &amp; ", "   &amp;
$W84  &amp; ", "   &amp;
$Y84  &amp; ", "   &amp;
IF($AA84 &lt;&gt; "", $AA84, "NULL")  &amp; ", "   &amp;
$AC84  &amp; ");"</f>
        <v>INSERT INTO bi4all.fac_employees (id_company_fk, id_employee_pk, flg_active, employee_name, id_gender_fk, id_race_fk, birthday, id_schooling_fk, id_department_fk, id_role_fk, id_level_fk, salary) VALUES (6a51143286b03064a49cc2acbee63c09a0682d33, 80, 1, 'Madalena Rinaldi Noronha', 'F', 6, '23/04/1956', 7, 13, 11, 6, 2500);</v>
      </c>
    </row>
    <row r="85" spans="1:30" ht="14.25" customHeight="1" x14ac:dyDescent="0.2">
      <c r="A85" s="7" t="str" cm="1">
        <f t="array" aca="1" ref="A85" ca="1">INDEX(Company!$A:$A,RANDBETWEEN(5,COUNTA(Company!$A:$A) + 1),1)</f>
        <v>6a51143286b03064a49cc2acbee63c09a0682d33</v>
      </c>
      <c r="B85" s="7" t="str">
        <f ca="1">VLOOKUP($A85,Company!$A:$B,2,FALSE)</f>
        <v>ACME Corporation</v>
      </c>
      <c r="C85" s="5">
        <f t="shared" si="7"/>
        <v>81</v>
      </c>
      <c r="D85" s="5" t="str" cm="1">
        <f t="array" ref="D85">SHA1HASH($C85)</f>
        <v>1d513c0bcbe33b2e7440e5e14d0b22ef95c9d673</v>
      </c>
      <c r="E85" s="6">
        <v>1</v>
      </c>
      <c r="F85" s="7">
        <f ca="1">IF($C85 = 1 + N("Presidente"),
    127,
    IF($C85 = 2 + N("Vice-Presidente"),
        72,
        IF($C85 = 3 + N("Secretária bilíngue"),
            13,
            RANDBETWEEN(5,COUNT(Name!$A:$A) + 1)
        )
    )
)</f>
        <v>291</v>
      </c>
      <c r="G85" s="7" t="str">
        <f ca="1">VLOOKUP($F85,Name!$A:$B,2,FALSE)</f>
        <v>Melyssa</v>
      </c>
      <c r="H85" s="7">
        <f ca="1" xml:space="preserve">
IF($C85 = 1,
    0,
    RANDBETWEEN(5,COUNT('Last name'!$A:$A) + 1)
)</f>
        <v>156</v>
      </c>
      <c r="I85" s="7" t="str">
        <f ca="1" xml:space="preserve">
IF($C85 = 1 + N("Presidente"),
    "de Orléans e Bragança",
    VLOOKUP($H85,'Last name'!$A:$B,2,FALSE) &amp; " " &amp; VLOOKUP(RANDBETWEEN(5,COUNT('Last name'!$A:$A) + 1),'Last name'!$A:$B,2,FALSE)
)</f>
        <v>Poeta Ricci</v>
      </c>
      <c r="J85" s="7" t="str">
        <f t="shared" ca="1" si="8"/>
        <v>Melyssa Poeta Ricci</v>
      </c>
      <c r="K85" s="7" t="str" cm="1">
        <f t="array" aca="1" ref="K85" ca="1">SHA1HASH($J85)</f>
        <v>840502adc31f5770ee7a33d369fa2ceba0608f29</v>
      </c>
      <c r="L85" s="7" cm="1">
        <f t="array" aca="1" ref="L85" ca="1">INDEX(States!$A:$A,RANDBETWEEN(5,COUNTA(States!$A:$A) + 1),1)</f>
        <v>17</v>
      </c>
      <c r="M85" s="7" t="str">
        <f ca="1">$L85 &amp; "|" &amp; VLOOKUP($L85,States!$A:$B,2,FALSE)</f>
        <v>17|1a8e69bd071c473b31bfb6b123d956580475386e</v>
      </c>
      <c r="N85" s="7" t="str">
        <f ca="1">VLOOKUP($F85,Name!$A:$C,3,FALSE)</f>
        <v>F</v>
      </c>
      <c r="O85" s="7" t="str">
        <f ca="1">VLOOKUP($N85,Gender!$A:$B,2,FALSE)</f>
        <v>Female</v>
      </c>
      <c r="P85" s="7" t="str" cm="1">
        <f t="array" aca="1" ref="P85" ca="1">INDEX('Marital status'!$A:$A,RANDBETWEEN(5,COUNTA('Marital status'!$A:$A) + 1),1)</f>
        <v>459031b19ec5bbd3b3dbc0a9dcf2cb6e6c6f7848</v>
      </c>
      <c r="Q85" s="7" t="str">
        <f ca="1">VLOOKUP($P85,'Marital status'!$A:$B,2,FALSE)</f>
        <v xml:space="preserve">Widowed </v>
      </c>
      <c r="R85" s="7">
        <f t="shared" ca="1" si="9"/>
        <v>5</v>
      </c>
      <c r="S85" s="7" t="e">
        <f ca="1">VLOOKUP($R85,Race!$A:$B,2,FALSE)</f>
        <v>#N/A</v>
      </c>
      <c r="T85" s="8">
        <f t="shared" ca="1" si="10"/>
        <v>20368</v>
      </c>
      <c r="U85" s="6">
        <f t="shared" ca="1" si="11"/>
        <v>7</v>
      </c>
      <c r="V85" s="8" t="str">
        <f ca="1">VLOOKUP($U85,Education!$A:$B,2,FALSE)</f>
        <v>Undergraduate degree</v>
      </c>
      <c r="W85" s="7">
        <f ca="1" xml:space="preserve">
  IF(OR($Y85 = 5, $Y85 = 6, $Y85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85" s="7" t="str">
        <f ca="1">VLOOKUP($W85,Department!$A:$B,2,FALSE)</f>
        <v>Communication &amp; Marketing</v>
      </c>
      <c r="Y85" s="6">
        <f t="shared" ca="1" si="12"/>
        <v>10</v>
      </c>
      <c r="Z85" s="7" t="str">
        <f ca="1">VLOOKUP($Y85,Role!$A:$B,2,FALSE)</f>
        <v>Trainee</v>
      </c>
      <c r="AA85" s="6" t="str">
        <f t="shared" ca="1" si="13"/>
        <v/>
      </c>
      <c r="AB85" s="7" t="str">
        <f ca="1" xml:space="preserve">
IF($AA85 &lt;&gt; "",
    VLOOKUP($AA85,Level!$A:$B,2,FALSE),
    ""
)</f>
        <v/>
      </c>
      <c r="AC85" s="1">
        <f ca="1" xml:space="preserve">
IF($Y85 = 5 + N("Presidente"),
    27000,
    IF($Y85 = 6 + N("Vice-presidente"),
        23000,
        IF(OR($Y85 = 8, $Y85= 13, $Y85 = 12) + N("Secretária bilíngue ou coordenador ou especialista"),
            8000,
            IF($Y85 = 7 + N("Diretor"),
                15000,
                IF($Y85 = 14 + N("Gerente"),
                    12000,
                    IF($Y85 = 9 + N("Estagiário"),
                        705,
                        IF($Y85 = 10 + N("Trainee"),
                            805,
                            IF($Y85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IF($U85 = 7,
  500,
  IF($U85 = 8,
    1000,
    IF($U85 = 9,
      1500,
      IF($U85 = 10,
        2000,
        0
      )
    )
  )
)
+
N("Adicional no salário por área")
+
IF($W85 = 14 + N("Tecnologia da Informação"),
  120,
  IF($W85 = 16 + N("Vendas"),
    110,
    IF($W85 = 15 + N("Jurídico"),
      100,
      IF(OR($W85 = 8, $W85 = 9, $W85 = 11) + N("Recursos humanos ou comercial ou comunicação e marketing"),
        80,
        0
      )
    )
  )
)
+
N("Adicionando pegadinha")
+
IF(AND($W85 = 16, $U85 = 9, $Y85 = 11, $AA85 = 5) + N("Se for de vendas, com mestrado, analista sênior"),
  IF($R85 = 5,
    100,
    0
  )
  +
  IF($N85 = "M",
    200,
    0
  ),
  0
)</f>
        <v>1385</v>
      </c>
      <c r="AD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$A85  &amp; ", "   &amp;
$C85  &amp; ", "   &amp;
$E85  &amp; ", '"  &amp;
$J85  &amp; "', '" &amp;
$N85  &amp; "', "  &amp;
$R85  &amp; ", '"  &amp;
TEXT($T85,"dd/mm/aaaa")  &amp; "', "   &amp;
$U85  &amp; ", "   &amp;
$W85  &amp; ", "   &amp;
$Y85  &amp; ", "   &amp;
IF($AA85 &lt;&gt; "", $AA85, "NULL")  &amp; ", "   &amp;
$AC85  &amp; ");"</f>
        <v>INSERT INTO bi4all.fac_employees (id_company_fk, id_employee_pk, flg_active, employee_name, id_gender_fk, id_race_fk, birthday, id_schooling_fk, id_department_fk, id_role_fk, id_level_fk, salary) VALUES (6a51143286b03064a49cc2acbee63c09a0682d33, 81, 1, 'Melyssa Poeta Ricci', 'F', 5, '06/10/1955', 7, 11, 10, NULL, 1385);</v>
      </c>
    </row>
    <row r="86" spans="1:30" ht="14.25" customHeight="1" x14ac:dyDescent="0.2">
      <c r="A86" s="7" t="str" cm="1">
        <f t="array" aca="1" ref="A86" ca="1">INDEX(Company!$A:$A,RANDBETWEEN(5,COUNTA(Company!$A:$A) + 1),1)</f>
        <v>6a51143286b03064a49cc2acbee63c09a0682d33</v>
      </c>
      <c r="B86" s="7" t="str">
        <f ca="1">VLOOKUP($A86,Company!$A:$B,2,FALSE)</f>
        <v>ACME Corporation</v>
      </c>
      <c r="C86" s="5">
        <f t="shared" si="7"/>
        <v>82</v>
      </c>
      <c r="D86" s="5" t="str" cm="1">
        <f t="array" ref="D86">SHA1HASH($C86)</f>
        <v>76546f9a641ede2beab506b96df1688d889e629a</v>
      </c>
      <c r="E86" s="6">
        <v>1</v>
      </c>
      <c r="F86" s="7">
        <f ca="1">IF($C86 = 1 + N("Presidente"),
    127,
    IF($C86 = 2 + N("Vice-Presidente"),
        72,
        IF($C86 = 3 + N("Secretária bilíngue"),
            13,
            RANDBETWEEN(5,COUNT(Name!$A:$A) + 1)
        )
    )
)</f>
        <v>115</v>
      </c>
      <c r="G86" s="7" t="str">
        <f ca="1">VLOOKUP($F86,Name!$A:$B,2,FALSE)</f>
        <v>Dulce</v>
      </c>
      <c r="H86" s="7">
        <f ca="1" xml:space="preserve">
IF($C86 = 1,
    0,
    RANDBETWEEN(5,COUNT('Last name'!$A:$A) + 1)
)</f>
        <v>19</v>
      </c>
      <c r="I86" s="7" t="str">
        <f ca="1" xml:space="preserve">
IF($C86 = 1 + N("Presidente"),
    "de Orléans e Bragança",
    VLOOKUP($H86,'Last name'!$A:$B,2,FALSE) &amp; " " &amp; VLOOKUP(RANDBETWEEN(5,COUNT('Last name'!$A:$A) + 1),'Last name'!$A:$B,2,FALSE)
)</f>
        <v>Anjos Chaves</v>
      </c>
      <c r="J86" s="7" t="str">
        <f t="shared" ca="1" si="8"/>
        <v>Dulce Anjos Chaves</v>
      </c>
      <c r="K86" s="7" t="str" cm="1">
        <f t="array" aca="1" ref="K86" ca="1">SHA1HASH($J86)</f>
        <v>65afabfeca77f2310e6a84771ac225fad6a8cc2f</v>
      </c>
      <c r="L86" s="7" cm="1">
        <f t="array" aca="1" ref="L86" ca="1">INDEX(States!$A:$A,RANDBETWEEN(5,COUNTA(States!$A:$A) + 1),1)</f>
        <v>12</v>
      </c>
      <c r="M86" s="7" t="str">
        <f ca="1">$L86 &amp; "|" &amp; VLOOKUP($L86,States!$A:$B,2,FALSE)</f>
        <v>12|16a2d6eb767d4fd003fae8cac60e0d85a9416ba8</v>
      </c>
      <c r="N86" s="7" t="str">
        <f ca="1">VLOOKUP($F86,Name!$A:$C,3,FALSE)</f>
        <v>F</v>
      </c>
      <c r="O86" s="7" t="str">
        <f ca="1">VLOOKUP($N86,Gender!$A:$B,2,FALSE)</f>
        <v>Female</v>
      </c>
      <c r="P86" s="7" t="str" cm="1">
        <f t="array" aca="1" ref="P86" ca="1">INDEX('Marital status'!$A:$A,RANDBETWEEN(5,COUNTA('Marital status'!$A:$A) + 1),1)</f>
        <v>47051393f6bcbf99111ec5d70ba2ebbe11ebccae</v>
      </c>
      <c r="Q86" s="7" t="str">
        <f ca="1">VLOOKUP($P86,'Marital status'!$A:$B,2,FALSE)</f>
        <v xml:space="preserve"> Separated </v>
      </c>
      <c r="R86" s="7">
        <f t="shared" ca="1" si="9"/>
        <v>5</v>
      </c>
      <c r="S86" s="7" t="e">
        <f ca="1">VLOOKUP($R86,Race!$A:$B,2,FALSE)</f>
        <v>#N/A</v>
      </c>
      <c r="T86" s="8">
        <f t="shared" ca="1" si="10"/>
        <v>26980</v>
      </c>
      <c r="U86" s="6">
        <f t="shared" ca="1" si="11"/>
        <v>7</v>
      </c>
      <c r="V86" s="8" t="str">
        <f ca="1">VLOOKUP($U86,Education!$A:$B,2,FALSE)</f>
        <v>Undergraduate degree</v>
      </c>
      <c r="W86" s="7">
        <f ca="1" xml:space="preserve">
  IF(OR($Y86 = 5, $Y86 = 6, $Y86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86" s="7" t="str">
        <f ca="1">VLOOKUP($W86,Department!$A:$B,2,FALSE)</f>
        <v>Finance</v>
      </c>
      <c r="Y86" s="6">
        <f t="shared" ca="1" si="12"/>
        <v>11</v>
      </c>
      <c r="Z86" s="7" t="str">
        <f ca="1">VLOOKUP($Y86,Role!$A:$B,2,FALSE)</f>
        <v>Analyst</v>
      </c>
      <c r="AA86" s="6">
        <f t="shared" ca="1" si="13"/>
        <v>7</v>
      </c>
      <c r="AB86" s="7" t="str">
        <f ca="1" xml:space="preserve">
IF($AA86 &lt;&gt; "",
    VLOOKUP($AA86,Level!$A:$B,2,FALSE),
    ""
)</f>
        <v>Senior</v>
      </c>
      <c r="AC86" s="1">
        <f ca="1" xml:space="preserve">
IF($Y86 = 5 + N("Presidente"),
    27000,
    IF($Y86 = 6 + N("Vice-presidente"),
        23000,
        IF(OR($Y86 = 8, $Y86= 13, $Y86 = 12) + N("Secretária bilíngue ou coordenador ou especialista"),
            8000,
            IF($Y86 = 7 + N("Diretor"),
                15000,
                IF($Y86 = 14 + N("Gerente"),
                    12000,
                    IF($Y86 = 9 + N("Estagiário"),
                        705,
                        IF($Y86 = 10 + N("Trainee"),
                            805,
                            IF($Y86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IF($U86 = 7,
  500,
  IF($U86 = 8,
    1000,
    IF($U86 = 9,
      1500,
      IF($U86 = 10,
        2000,
        0
      )
    )
  )
)
+
N("Adicional no salário por área")
+
IF($W86 = 14 + N("Tecnologia da Informação"),
  120,
  IF($W86 = 16 + N("Vendas"),
    110,
    IF($W86 = 15 + N("Jurídico"),
      100,
      IF(OR($W86 = 8, $W86 = 9, $W86 = 11) + N("Recursos humanos ou comercial ou comunicação e marketing"),
        80,
        0
      )
    )
  )
)
+
N("Adicionando pegadinha")
+
IF(AND($W86 = 16, $U86 = 9, $Y86 = 11, $AA86 = 5) + N("Se for de vendas, com mestrado, analista sênior"),
  IF($R86 = 5,
    100,
    0
  )
  +
  IF($N86 = "M",
    200,
    0
  ),
  0
)</f>
        <v>2500</v>
      </c>
      <c r="AD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$A86  &amp; ", "   &amp;
$C86  &amp; ", "   &amp;
$E86  &amp; ", '"  &amp;
$J86  &amp; "', '" &amp;
$N86  &amp; "', "  &amp;
$R86  &amp; ", '"  &amp;
TEXT($T86,"dd/mm/aaaa")  &amp; "', "   &amp;
$U86  &amp; ", "   &amp;
$W86  &amp; ", "   &amp;
$Y86  &amp; ", "   &amp;
IF($AA86 &lt;&gt; "", $AA86, "NULL")  &amp; ", "   &amp;
$AC86  &amp; ");"</f>
        <v>INSERT INTO bi4all.fac_employees (id_company_fk, id_employee_pk, flg_active, employee_name, id_gender_fk, id_race_fk, birthday, id_schooling_fk, id_department_fk, id_role_fk, id_level_fk, salary) VALUES (6a51143286b03064a49cc2acbee63c09a0682d33, 82, 1, 'Dulce Anjos Chaves', 'F', 5, '12/11/1973', 7, 7, 11, 7, 2500);</v>
      </c>
    </row>
    <row r="87" spans="1:30" ht="14.25" customHeight="1" x14ac:dyDescent="0.2">
      <c r="A87" s="7" t="str" cm="1">
        <f t="array" aca="1" ref="A87" ca="1">INDEX(Company!$A:$A,RANDBETWEEN(5,COUNTA(Company!$A:$A) + 1),1)</f>
        <v>6a51143286b03064a49cc2acbee63c09a0682d33</v>
      </c>
      <c r="B87" s="7" t="str">
        <f ca="1">VLOOKUP($A87,Company!$A:$B,2,FALSE)</f>
        <v>ACME Corporation</v>
      </c>
      <c r="C87" s="5">
        <f t="shared" si="7"/>
        <v>83</v>
      </c>
      <c r="D87" s="5" t="str" cm="1">
        <f t="array" ref="D87">SHA1HASH($C87)</f>
        <v>7d7116e23efef7292cad5e6f033d9a962708228c</v>
      </c>
      <c r="E87" s="6">
        <v>1</v>
      </c>
      <c r="F87" s="7">
        <f ca="1">IF($C87 = 1 + N("Presidente"),
    127,
    IF($C87 = 2 + N("Vice-Presidente"),
        72,
        IF($C87 = 3 + N("Secretária bilíngue"),
            13,
            RANDBETWEEN(5,COUNT(Name!$A:$A) + 1)
        )
    )
)</f>
        <v>115</v>
      </c>
      <c r="G87" s="7" t="str">
        <f ca="1">VLOOKUP($F87,Name!$A:$B,2,FALSE)</f>
        <v>Dulce</v>
      </c>
      <c r="H87" s="7">
        <f ca="1" xml:space="preserve">
IF($C87 = 1,
    0,
    RANDBETWEEN(5,COUNT('Last name'!$A:$A) + 1)
)</f>
        <v>128</v>
      </c>
      <c r="I87" s="7" t="str">
        <f ca="1" xml:space="preserve">
IF($C87 = 1 + N("Presidente"),
    "de Orléans e Bragança",
    VLOOKUP($H87,'Last name'!$A:$B,2,FALSE) &amp; " " &amp; VLOOKUP(RANDBETWEEN(5,COUNT('Last name'!$A:$A) + 1),'Last name'!$A:$B,2,FALSE)
)</f>
        <v>Mendes Nascimento</v>
      </c>
      <c r="J87" s="7" t="str">
        <f t="shared" ca="1" si="8"/>
        <v>Dulce Mendes Nascimento</v>
      </c>
      <c r="K87" s="7" t="str" cm="1">
        <f t="array" aca="1" ref="K87" ca="1">SHA1HASH($J87)</f>
        <v>2edf4bf977b7a76eee7a73c9c46c4f2b1a69be59</v>
      </c>
      <c r="L87" s="7" cm="1">
        <f t="array" aca="1" ref="L87" ca="1">INDEX(States!$A:$A,RANDBETWEEN(5,COUNTA(States!$A:$A) + 1),1)</f>
        <v>11</v>
      </c>
      <c r="M87" s="7" t="str">
        <f ca="1">$L87 &amp; "|" &amp; VLOOKUP($L87,States!$A:$B,2,FALSE)</f>
        <v>11|fe2c415e55f0a42317aa24885817f9de5cf497c6</v>
      </c>
      <c r="N87" s="7" t="str">
        <f ca="1">VLOOKUP($F87,Name!$A:$C,3,FALSE)</f>
        <v>F</v>
      </c>
      <c r="O87" s="7" t="str">
        <f ca="1">VLOOKUP($N87,Gender!$A:$B,2,FALSE)</f>
        <v>Female</v>
      </c>
      <c r="P87" s="7" t="str" cm="1">
        <f t="array" aca="1" ref="P87" ca="1">INDEX('Marital status'!$A:$A,RANDBETWEEN(5,COUNTA('Marital status'!$A:$A) + 1),1)</f>
        <v>93ac84f4e0bd5c1c97b670a12a7fff6af89fb6b3</v>
      </c>
      <c r="Q87" s="7" t="str">
        <f ca="1">VLOOKUP($P87,'Marital status'!$A:$B,2,FALSE)</f>
        <v>DIVORCED</v>
      </c>
      <c r="R87" s="7">
        <f t="shared" ca="1" si="9"/>
        <v>5</v>
      </c>
      <c r="S87" s="7" t="e">
        <f ca="1">VLOOKUP($R87,Race!$A:$B,2,FALSE)</f>
        <v>#N/A</v>
      </c>
      <c r="T87" s="8">
        <f t="shared" ca="1" si="10"/>
        <v>32509</v>
      </c>
      <c r="U87" s="6">
        <f t="shared" ca="1" si="11"/>
        <v>7</v>
      </c>
      <c r="V87" s="8" t="str">
        <f ca="1">VLOOKUP($U87,Education!$A:$B,2,FALSE)</f>
        <v>Undergraduate degree</v>
      </c>
      <c r="W87" s="7">
        <f ca="1" xml:space="preserve">
  IF(OR($Y87 = 5, $Y87 = 6, $Y87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87" s="7" t="str">
        <f ca="1">VLOOKUP($W87,Department!$A:$B,2,FALSE)</f>
        <v>Audit</v>
      </c>
      <c r="Y87" s="6">
        <f t="shared" ca="1" si="12"/>
        <v>10</v>
      </c>
      <c r="Z87" s="7" t="str">
        <f ca="1">VLOOKUP($Y87,Role!$A:$B,2,FALSE)</f>
        <v>Trainee</v>
      </c>
      <c r="AA87" s="6" t="str">
        <f t="shared" ca="1" si="13"/>
        <v/>
      </c>
      <c r="AB87" s="7" t="str">
        <f ca="1" xml:space="preserve">
IF($AA87 &lt;&gt; "",
    VLOOKUP($AA87,Level!$A:$B,2,FALSE),
    ""
)</f>
        <v/>
      </c>
      <c r="AC87" s="1">
        <f ca="1" xml:space="preserve">
IF($Y87 = 5 + N("Presidente"),
    27000,
    IF($Y87 = 6 + N("Vice-presidente"),
        23000,
        IF(OR($Y87 = 8, $Y87= 13, $Y87 = 12) + N("Secretária bilíngue ou coordenador ou especialista"),
            8000,
            IF($Y87 = 7 + N("Diretor"),
                15000,
                IF($Y87 = 14 + N("Gerente"),
                    12000,
                    IF($Y87 = 9 + N("Estagiário"),
                        705,
                        IF($Y87 = 10 + N("Trainee"),
                            805,
                            IF($Y87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IF($U87 = 7,
  500,
  IF($U87 = 8,
    1000,
    IF($U87 = 9,
      1500,
      IF($U87 = 10,
        2000,
        0
      )
    )
  )
)
+
N("Adicional no salário por área")
+
IF($W87 = 14 + N("Tecnologia da Informação"),
  120,
  IF($W87 = 16 + N("Vendas"),
    110,
    IF($W87 = 15 + N("Jurídico"),
      100,
      IF(OR($W87 = 8, $W87 = 9, $W87 = 11) + N("Recursos humanos ou comercial ou comunicação e marketing"),
        80,
        0
      )
    )
  )
)
+
N("Adicionando pegadinha")
+
IF(AND($W87 = 16, $U87 = 9, $Y87 = 11, $AA87 = 5) + N("Se for de vendas, com mestrado, analista sênior"),
  IF($R87 = 5,
    100,
    0
  )
  +
  IF($N87 = "M",
    200,
    0
  ),
  0
)</f>
        <v>1305</v>
      </c>
      <c r="AD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$A87  &amp; ", "   &amp;
$C87  &amp; ", "   &amp;
$E87  &amp; ", '"  &amp;
$J87  &amp; "', '" &amp;
$N87  &amp; "', "  &amp;
$R87  &amp; ", '"  &amp;
TEXT($T87,"dd/mm/aaaa")  &amp; "', "   &amp;
$U87  &amp; ", "   &amp;
$W87  &amp; ", "   &amp;
$Y87  &amp; ", "   &amp;
IF($AA87 &lt;&gt; "", $AA87, "NULL")  &amp; ", "   &amp;
$AC87  &amp; ");"</f>
        <v>INSERT INTO bi4all.fac_employees (id_company_fk, id_employee_pk, flg_active, employee_name, id_gender_fk, id_race_fk, birthday, id_schooling_fk, id_department_fk, id_role_fk, id_level_fk, salary) VALUES (6a51143286b03064a49cc2acbee63c09a0682d33, 83, 1, 'Dulce Mendes Nascimento', 'F', 5, '01/01/1989', 7, 13, 10, NULL, 1305);</v>
      </c>
    </row>
    <row r="88" spans="1:30" ht="14.25" customHeight="1" x14ac:dyDescent="0.2">
      <c r="A88" s="7" t="str" cm="1">
        <f t="array" aca="1" ref="A88" ca="1">INDEX(Company!$A:$A,RANDBETWEEN(5,COUNTA(Company!$A:$A) + 1),1)</f>
        <v>6a51143286b03064a49cc2acbee63c09a0682d33</v>
      </c>
      <c r="B88" s="7" t="str">
        <f ca="1">VLOOKUP($A88,Company!$A:$B,2,FALSE)</f>
        <v>ACME Corporation</v>
      </c>
      <c r="C88" s="5">
        <f t="shared" si="7"/>
        <v>84</v>
      </c>
      <c r="D88" s="5" t="str" cm="1">
        <f t="array" ref="D88">SHA1HASH($C88)</f>
        <v>be461a0cd1fda052a69c3fd94f8cf5f6f86afa34</v>
      </c>
      <c r="E88" s="6">
        <v>1</v>
      </c>
      <c r="F88" s="7">
        <f ca="1">IF($C88 = 1 + N("Presidente"),
    127,
    IF($C88 = 2 + N("Vice-Presidente"),
        72,
        IF($C88 = 3 + N("Secretária bilíngue"),
            13,
            RANDBETWEEN(5,COUNT(Name!$A:$A) + 1)
        )
    )
)</f>
        <v>74</v>
      </c>
      <c r="G88" s="7" t="str">
        <f ca="1">VLOOKUP($F88,Name!$A:$B,2,FALSE)</f>
        <v>Brenda</v>
      </c>
      <c r="H88" s="7">
        <f ca="1" xml:space="preserve">
IF($C88 = 1,
    0,
    RANDBETWEEN(5,COUNT('Last name'!$A:$A) + 1)
)</f>
        <v>115</v>
      </c>
      <c r="I88" s="7" t="str">
        <f ca="1" xml:space="preserve">
IF($C88 = 1 + N("Presidente"),
    "de Orléans e Bragança",
    VLOOKUP($H88,'Last name'!$A:$B,2,FALSE) &amp; " " &amp; VLOOKUP(RANDBETWEEN(5,COUNT('Last name'!$A:$A) + 1),'Last name'!$A:$B,2,FALSE)
)</f>
        <v>Madureira Moretti</v>
      </c>
      <c r="J88" s="7" t="str">
        <f t="shared" ca="1" si="8"/>
        <v>Brenda Madureira Moretti</v>
      </c>
      <c r="K88" s="7" t="str" cm="1">
        <f t="array" aca="1" ref="K88" ca="1">SHA1HASH($J88)</f>
        <v>3fdb9452da9ed6c6b39016deee23703c410656da</v>
      </c>
      <c r="L88" s="7" cm="1">
        <f t="array" aca="1" ref="L88" ca="1">INDEX(States!$A:$A,RANDBETWEEN(5,COUNTA(States!$A:$A) + 1),1)</f>
        <v>14</v>
      </c>
      <c r="M88" s="7" t="str">
        <f ca="1">$L88 &amp; "|" &amp; VLOOKUP($L88,States!$A:$B,2,FALSE)</f>
        <v>14|9b9a260c6946192b7ea8dcfb1d39940b66fe4460</v>
      </c>
      <c r="N88" s="7" t="str">
        <f ca="1">VLOOKUP($F88,Name!$A:$C,3,FALSE)</f>
        <v>F</v>
      </c>
      <c r="O88" s="7" t="str">
        <f ca="1">VLOOKUP($N88,Gender!$A:$B,2,FALSE)</f>
        <v>Female</v>
      </c>
      <c r="P88" s="7" t="str" cm="1">
        <f t="array" aca="1" ref="P88" ca="1">INDEX('Marital status'!$A:$A,RANDBETWEEN(5,COUNTA('Marital status'!$A:$A) + 1),1)</f>
        <v>459031b19ec5bbd3b3dbc0a9dcf2cb6e6c6f7848</v>
      </c>
      <c r="Q88" s="7" t="str">
        <f ca="1">VLOOKUP($P88,'Marital status'!$A:$B,2,FALSE)</f>
        <v xml:space="preserve">Widowed </v>
      </c>
      <c r="R88" s="7">
        <f t="shared" ca="1" si="9"/>
        <v>7</v>
      </c>
      <c r="S88" s="7" t="e">
        <f ca="1">VLOOKUP($R88,Race!$A:$B,2,FALSE)</f>
        <v>#N/A</v>
      </c>
      <c r="T88" s="8">
        <f t="shared" ca="1" si="10"/>
        <v>18957</v>
      </c>
      <c r="U88" s="6">
        <f t="shared" ca="1" si="11"/>
        <v>7</v>
      </c>
      <c r="V88" s="8" t="str">
        <f ca="1">VLOOKUP($U88,Education!$A:$B,2,FALSE)</f>
        <v>Undergraduate degree</v>
      </c>
      <c r="W88" s="7">
        <f ca="1" xml:space="preserve">
  IF(OR($Y88 = 5, $Y88 = 6, $Y88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88" s="7" t="str">
        <f ca="1">VLOOKUP($W88,Department!$A:$B,2,FALSE)</f>
        <v>Administration</v>
      </c>
      <c r="Y88" s="6">
        <f t="shared" ca="1" si="12"/>
        <v>11</v>
      </c>
      <c r="Z88" s="7" t="str">
        <f ca="1">VLOOKUP($Y88,Role!$A:$B,2,FALSE)</f>
        <v>Analyst</v>
      </c>
      <c r="AA88" s="6">
        <f t="shared" ca="1" si="13"/>
        <v>6</v>
      </c>
      <c r="AB88" s="7" t="str">
        <f ca="1" xml:space="preserve">
IF($AA88 &lt;&gt; "",
    VLOOKUP($AA88,Level!$A:$B,2,FALSE),
    ""
)</f>
        <v>Pleno</v>
      </c>
      <c r="AC88" s="1">
        <f ca="1" xml:space="preserve">
IF($Y88 = 5 + N("Presidente"),
    27000,
    IF($Y88 = 6 + N("Vice-presidente"),
        23000,
        IF(OR($Y88 = 8, $Y88= 13, $Y88 = 12) + N("Secretária bilíngue ou coordenador ou especialista"),
            8000,
            IF($Y88 = 7 + N("Diretor"),
                15000,
                IF($Y88 = 14 + N("Gerente"),
                    12000,
                    IF($Y88 = 9 + N("Estagiário"),
                        705,
                        IF($Y88 = 10 + N("Trainee"),
                            805,
                            IF($Y88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IF($U88 = 7,
  500,
  IF($U88 = 8,
    1000,
    IF($U88 = 9,
      1500,
      IF($U88 = 10,
        2000,
        0
      )
    )
  )
)
+
N("Adicional no salário por área")
+
IF($W88 = 14 + N("Tecnologia da Informação"),
  120,
  IF($W88 = 16 + N("Vendas"),
    110,
    IF($W88 = 15 + N("Jurídico"),
      100,
      IF(OR($W88 = 8, $W88 = 9, $W88 = 11) + N("Recursos humanos ou comercial ou comunicação e marketing"),
        80,
        0
      )
    )
  )
)
+
N("Adicionando pegadinha")
+
IF(AND($W88 = 16, $U88 = 9, $Y88 = 11, $AA88 = 5) + N("Se for de vendas, com mestrado, analista sênior"),
  IF($R88 = 5,
    100,
    0
  )
  +
  IF($N88 = "M",
    200,
    0
  ),
  0
)</f>
        <v>2500</v>
      </c>
      <c r="AD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$A88  &amp; ", "   &amp;
$C88  &amp; ", "   &amp;
$E88  &amp; ", '"  &amp;
$J88  &amp; "', '" &amp;
$N88  &amp; "', "  &amp;
$R88  &amp; ", '"  &amp;
TEXT($T88,"dd/mm/aaaa")  &amp; "', "   &amp;
$U88  &amp; ", "   &amp;
$W88  &amp; ", "   &amp;
$Y88  &amp; ", "   &amp;
IF($AA88 &lt;&gt; "", $AA88, "NULL")  &amp; ", "   &amp;
$AC88  &amp; ");"</f>
        <v>INSERT INTO bi4all.fac_employees (id_company_fk, id_employee_pk, flg_active, employee_name, id_gender_fk, id_race_fk, birthday, id_schooling_fk, id_department_fk, id_role_fk, id_level_fk, salary) VALUES (6a51143286b03064a49cc2acbee63c09a0682d33, 84, 1, 'Brenda Madureira Moretti', 'F', 7, '25/11/1951', 7, 6, 11, 6, 2500);</v>
      </c>
    </row>
    <row r="89" spans="1:30" ht="14.25" customHeight="1" x14ac:dyDescent="0.2">
      <c r="A89" s="7" t="str" cm="1">
        <f t="array" aca="1" ref="A89" ca="1">INDEX(Company!$A:$A,RANDBETWEEN(5,COUNTA(Company!$A:$A) + 1),1)</f>
        <v>6a51143286b03064a49cc2acbee63c09a0682d33</v>
      </c>
      <c r="B89" s="7" t="str">
        <f ca="1">VLOOKUP($A89,Company!$A:$B,2,FALSE)</f>
        <v>ACME Corporation</v>
      </c>
      <c r="C89" s="5">
        <f t="shared" si="7"/>
        <v>85</v>
      </c>
      <c r="D89" s="5" t="str" cm="1">
        <f t="array" ref="D89">SHA1HASH($C89)</f>
        <v>1352246e33277e9d3c9090a434fa72cfa6536ae2</v>
      </c>
      <c r="E89" s="6">
        <v>1</v>
      </c>
      <c r="F89" s="7">
        <f ca="1">IF($C89 = 1 + N("Presidente"),
    127,
    IF($C89 = 2 + N("Vice-Presidente"),
        72,
        IF($C89 = 3 + N("Secretária bilíngue"),
            13,
            RANDBETWEEN(5,COUNT(Name!$A:$A) + 1)
        )
    )
)</f>
        <v>294</v>
      </c>
      <c r="G89" s="7" t="str">
        <f ca="1">VLOOKUP($F89,Name!$A:$B,2,FALSE)</f>
        <v>Michel</v>
      </c>
      <c r="H89" s="7">
        <f ca="1" xml:space="preserve">
IF($C89 = 1,
    0,
    RANDBETWEEN(5,COUNT('Last name'!$A:$A) + 1)
)</f>
        <v>75</v>
      </c>
      <c r="I89" s="7" t="str">
        <f ca="1" xml:space="preserve">
IF($C89 = 1 + N("Presidente"),
    "de Orléans e Bragança",
    VLOOKUP($H89,'Last name'!$A:$B,2,FALSE) &amp; " " &amp; VLOOKUP(RANDBETWEEN(5,COUNT('Last name'!$A:$A) + 1),'Last name'!$A:$B,2,FALSE)
)</f>
        <v>dos Santos Anunciação</v>
      </c>
      <c r="J89" s="7" t="str">
        <f t="shared" ca="1" si="8"/>
        <v>Michel dos Santos Anunciação</v>
      </c>
      <c r="K89" s="7" t="str" cm="1">
        <f t="array" aca="1" ref="K89" ca="1">SHA1HASH($J89)</f>
        <v>414cc181db308c518f61699121427b70d7a09929</v>
      </c>
      <c r="L89" s="7" cm="1">
        <f t="array" aca="1" ref="L89" ca="1">INDEX(States!$A:$A,RANDBETWEEN(5,COUNTA(States!$A:$A) + 1),1)</f>
        <v>18</v>
      </c>
      <c r="M89" s="7" t="str">
        <f ca="1">$L89 &amp; "|" &amp; VLOOKUP($L89,States!$A:$B,2,FALSE)</f>
        <v>18|4c829e7753eab86056bb8157601420a362debf31</v>
      </c>
      <c r="N89" s="7" t="str">
        <f ca="1">VLOOKUP($F89,Name!$A:$C,3,FALSE)</f>
        <v>M</v>
      </c>
      <c r="O89" s="7" t="str">
        <f ca="1">VLOOKUP($N89,Gender!$A:$B,2,FALSE)</f>
        <v>Male</v>
      </c>
      <c r="P89" s="7" t="str" cm="1">
        <f t="array" aca="1" ref="P89" ca="1">INDEX('Marital status'!$A:$A,RANDBETWEEN(5,COUNTA('Marital status'!$A:$A) + 1),1)</f>
        <v>459031b19ec5bbd3b3dbc0a9dcf2cb6e6c6f7848</v>
      </c>
      <c r="Q89" s="7" t="str">
        <f ca="1">VLOOKUP($P89,'Marital status'!$A:$B,2,FALSE)</f>
        <v xml:space="preserve">Widowed </v>
      </c>
      <c r="R89" s="7">
        <f t="shared" ca="1" si="9"/>
        <v>5</v>
      </c>
      <c r="S89" s="7" t="e">
        <f ca="1">VLOOKUP($R89,Race!$A:$B,2,FALSE)</f>
        <v>#N/A</v>
      </c>
      <c r="T89" s="8">
        <f t="shared" ca="1" si="10"/>
        <v>32425</v>
      </c>
      <c r="U89" s="6">
        <f t="shared" ca="1" si="11"/>
        <v>7</v>
      </c>
      <c r="V89" s="8" t="str">
        <f ca="1">VLOOKUP($U89,Education!$A:$B,2,FALSE)</f>
        <v>Undergraduate degree</v>
      </c>
      <c r="W89" s="7">
        <f ca="1" xml:space="preserve">
  IF(OR($Y89 = 5, $Y89 = 6, $Y89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89" s="7" t="str">
        <f ca="1">VLOOKUP($W89,Department!$A:$B,2,FALSE)</f>
        <v>Audit</v>
      </c>
      <c r="Y89" s="6">
        <f t="shared" ca="1" si="12"/>
        <v>9</v>
      </c>
      <c r="Z89" s="7" t="str">
        <f ca="1">VLOOKUP($Y89,Role!$A:$B,2,FALSE)</f>
        <v>Intern</v>
      </c>
      <c r="AA89" s="6" t="str">
        <f t="shared" ca="1" si="13"/>
        <v/>
      </c>
      <c r="AB89" s="7" t="str">
        <f ca="1" xml:space="preserve">
IF($AA89 &lt;&gt; "",
    VLOOKUP($AA89,Level!$A:$B,2,FALSE),
    ""
)</f>
        <v/>
      </c>
      <c r="AC89" s="1">
        <f ca="1" xml:space="preserve">
IF($Y89 = 5 + N("Presidente"),
    27000,
    IF($Y89 = 6 + N("Vice-presidente"),
        23000,
        IF(OR($Y89 = 8, $Y89= 13, $Y89 = 12) + N("Secretária bilíngue ou coordenador ou especialista"),
            8000,
            IF($Y89 = 7 + N("Diretor"),
                15000,
                IF($Y89 = 14 + N("Gerente"),
                    12000,
                    IF($Y89 = 9 + N("Estagiário"),
                        705,
                        IF($Y89 = 10 + N("Trainee"),
                            805,
                            IF($Y89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IF($U89 = 7,
  500,
  IF($U89 = 8,
    1000,
    IF($U89 = 9,
      1500,
      IF($U89 = 10,
        2000,
        0
      )
    )
  )
)
+
N("Adicional no salário por área")
+
IF($W89 = 14 + N("Tecnologia da Informação"),
  120,
  IF($W89 = 16 + N("Vendas"),
    110,
    IF($W89 = 15 + N("Jurídico"),
      100,
      IF(OR($W89 = 8, $W89 = 9, $W89 = 11) + N("Recursos humanos ou comercial ou comunicação e marketing"),
        80,
        0
      )
    )
  )
)
+
N("Adicionando pegadinha")
+
IF(AND($W89 = 16, $U89 = 9, $Y89 = 11, $AA89 = 5) + N("Se for de vendas, com mestrado, analista sênior"),
  IF($R89 = 5,
    100,
    0
  )
  +
  IF($N89 = "M",
    200,
    0
  ),
  0
)</f>
        <v>1205</v>
      </c>
      <c r="AD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$A89  &amp; ", "   &amp;
$C89  &amp; ", "   &amp;
$E89  &amp; ", '"  &amp;
$J89  &amp; "', '" &amp;
$N89  &amp; "', "  &amp;
$R89  &amp; ", '"  &amp;
TEXT($T89,"dd/mm/aaaa")  &amp; "', "   &amp;
$U89  &amp; ", "   &amp;
$W89  &amp; ", "   &amp;
$Y89  &amp; ", "   &amp;
IF($AA89 &lt;&gt; "", $AA89, "NULL")  &amp; ", "   &amp;
$AC89  &amp; ");"</f>
        <v>INSERT INTO bi4all.fac_employees (id_company_fk, id_employee_pk, flg_active, employee_name, id_gender_fk, id_race_fk, birthday, id_schooling_fk, id_department_fk, id_role_fk, id_level_fk, salary) VALUES (6a51143286b03064a49cc2acbee63c09a0682d33, 85, 1, 'Michel dos Santos Anunciação', 'M', 5, '09/10/1988', 7, 13, 9, NULL, 1205);</v>
      </c>
    </row>
    <row r="90" spans="1:30" ht="14.25" customHeight="1" x14ac:dyDescent="0.2">
      <c r="A90" s="7" t="str" cm="1">
        <f t="array" aca="1" ref="A90" ca="1">INDEX(Company!$A:$A,RANDBETWEEN(5,COUNTA(Company!$A:$A) + 1),1)</f>
        <v>6a51143286b03064a49cc2acbee63c09a0682d33</v>
      </c>
      <c r="B90" s="7" t="str">
        <f ca="1">VLOOKUP($A90,Company!$A:$B,2,FALSE)</f>
        <v>ACME Corporation</v>
      </c>
      <c r="C90" s="5">
        <f t="shared" si="7"/>
        <v>86</v>
      </c>
      <c r="D90" s="5" t="str" cm="1">
        <f t="array" ref="D90">SHA1HASH($C90)</f>
        <v>3c26dffc8a2e8804dfe2c8a1195cfaa5ef6d0014</v>
      </c>
      <c r="E90" s="6">
        <v>1</v>
      </c>
      <c r="F90" s="7">
        <f ca="1">IF($C90 = 1 + N("Presidente"),
    127,
    IF($C90 = 2 + N("Vice-Presidente"),
        72,
        IF($C90 = 3 + N("Secretária bilíngue"),
            13,
            RANDBETWEEN(5,COUNT(Name!$A:$A) + 1)
        )
    )
)</f>
        <v>71</v>
      </c>
      <c r="G90" s="7" t="str">
        <f ca="1">VLOOKUP($F90,Name!$A:$B,2,FALSE)</f>
        <v>Bernardo</v>
      </c>
      <c r="H90" s="7">
        <f ca="1" xml:space="preserve">
IF($C90 = 1,
    0,
    RANDBETWEEN(5,COUNT('Last name'!$A:$A) + 1)
)</f>
        <v>171</v>
      </c>
      <c r="I90" s="7" t="str">
        <f ca="1" xml:space="preserve">
IF($C90 = 1 + N("Presidente"),
    "de Orléans e Bragança",
    VLOOKUP($H90,'Last name'!$A:$B,2,FALSE) &amp; " " &amp; VLOOKUP(RANDBETWEEN(5,COUNT('Last name'!$A:$A) + 1),'Last name'!$A:$B,2,FALSE)
)</f>
        <v>Sacramento Carneiro</v>
      </c>
      <c r="J90" s="7" t="str">
        <f t="shared" ca="1" si="8"/>
        <v>Bernardo Sacramento Carneiro</v>
      </c>
      <c r="K90" s="7" t="str" cm="1">
        <f t="array" aca="1" ref="K90" ca="1">SHA1HASH($J90)</f>
        <v>e388ca13357ae5a755c04af7344fa74af6adf24c</v>
      </c>
      <c r="L90" s="7" cm="1">
        <f t="array" aca="1" ref="L90" ca="1">INDEX(States!$A:$A,RANDBETWEEN(5,COUNTA(States!$A:$A) + 1),1)</f>
        <v>10</v>
      </c>
      <c r="M90" s="7" t="str">
        <f ca="1">$L90 &amp; "|" &amp; VLOOKUP($L90,States!$A:$B,2,FALSE)</f>
        <v>10|fa6e01394cea5decb8157a7e18fa2eeabf35410d</v>
      </c>
      <c r="N90" s="7" t="str">
        <f ca="1">VLOOKUP($F90,Name!$A:$C,3,FALSE)</f>
        <v>M</v>
      </c>
      <c r="O90" s="7" t="str">
        <f ca="1">VLOOKUP($N90,Gender!$A:$B,2,FALSE)</f>
        <v>Male</v>
      </c>
      <c r="P90" s="7" t="str" cm="1">
        <f t="array" aca="1" ref="P90" ca="1">INDEX('Marital status'!$A:$A,RANDBETWEEN(5,COUNTA('Marital status'!$A:$A) + 1),1)</f>
        <v>459031b19ec5bbd3b3dbc0a9dcf2cb6e6c6f7848</v>
      </c>
      <c r="Q90" s="7" t="str">
        <f ca="1">VLOOKUP($P90,'Marital status'!$A:$B,2,FALSE)</f>
        <v xml:space="preserve">Widowed </v>
      </c>
      <c r="R90" s="7">
        <f t="shared" ca="1" si="9"/>
        <v>5</v>
      </c>
      <c r="S90" s="7" t="e">
        <f ca="1">VLOOKUP($R90,Race!$A:$B,2,FALSE)</f>
        <v>#N/A</v>
      </c>
      <c r="T90" s="8">
        <f t="shared" ca="1" si="10"/>
        <v>29799</v>
      </c>
      <c r="U90" s="6">
        <f t="shared" ca="1" si="11"/>
        <v>7</v>
      </c>
      <c r="V90" s="8" t="str">
        <f ca="1">VLOOKUP($U90,Education!$A:$B,2,FALSE)</f>
        <v>Undergraduate degree</v>
      </c>
      <c r="W90" s="7">
        <f ca="1" xml:space="preserve">
  IF(OR($Y90 = 5, $Y90 = 6, $Y90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90" s="7" t="str">
        <f ca="1">VLOOKUP($W90,Department!$A:$B,2,FALSE)</f>
        <v>Operations</v>
      </c>
      <c r="Y90" s="6">
        <f t="shared" ca="1" si="12"/>
        <v>11</v>
      </c>
      <c r="Z90" s="7" t="str">
        <f ca="1">VLOOKUP($Y90,Role!$A:$B,2,FALSE)</f>
        <v>Analyst</v>
      </c>
      <c r="AA90" s="6">
        <f t="shared" ca="1" si="13"/>
        <v>6</v>
      </c>
      <c r="AB90" s="7" t="str">
        <f ca="1" xml:space="preserve">
IF($AA90 &lt;&gt; "",
    VLOOKUP($AA90,Level!$A:$B,2,FALSE),
    ""
)</f>
        <v>Pleno</v>
      </c>
      <c r="AC90" s="1">
        <f ca="1" xml:space="preserve">
IF($Y90 = 5 + N("Presidente"),
    27000,
    IF($Y90 = 6 + N("Vice-presidente"),
        23000,
        IF(OR($Y90 = 8, $Y90= 13, $Y90 = 12) + N("Secretária bilíngue ou coordenador ou especialista"),
            8000,
            IF($Y90 = 7 + N("Diretor"),
                15000,
                IF($Y90 = 14 + N("Gerente"),
                    12000,
                    IF($Y90 = 9 + N("Estagiário"),
                        705,
                        IF($Y90 = 10 + N("Trainee"),
                            805,
                            IF($Y90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IF($U90 = 7,
  500,
  IF($U90 = 8,
    1000,
    IF($U90 = 9,
      1500,
      IF($U90 = 10,
        2000,
        0
      )
    )
  )
)
+
N("Adicional no salário por área")
+
IF($W90 = 14 + N("Tecnologia da Informação"),
  120,
  IF($W90 = 16 + N("Vendas"),
    110,
    IF($W90 = 15 + N("Jurídico"),
      100,
      IF(OR($W90 = 8, $W90 = 9, $W90 = 11) + N("Recursos humanos ou comercial ou comunicação e marketing"),
        80,
        0
      )
    )
  )
)
+
N("Adicionando pegadinha")
+
IF(AND($W90 = 16, $U90 = 9, $Y90 = 11, $AA90 = 5) + N("Se for de vendas, com mestrado, analista sênior"),
  IF($R90 = 5,
    100,
    0
  )
  +
  IF($N90 = "M",
    200,
    0
  ),
  0
)</f>
        <v>2500</v>
      </c>
      <c r="AD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$A90  &amp; ", "   &amp;
$C90  &amp; ", "   &amp;
$E90  &amp; ", '"  &amp;
$J90  &amp; "', '" &amp;
$N90  &amp; "', "  &amp;
$R90  &amp; ", '"  &amp;
TEXT($T90,"dd/mm/aaaa")  &amp; "', "   &amp;
$U90  &amp; ", "   &amp;
$W90  &amp; ", "   &amp;
$Y90  &amp; ", "   &amp;
IF($AA90 &lt;&gt; "", $AA90, "NULL")  &amp; ", "   &amp;
$AC90  &amp; ");"</f>
        <v>INSERT INTO bi4all.fac_employees (id_company_fk, id_employee_pk, flg_active, employee_name, id_gender_fk, id_race_fk, birthday, id_schooling_fk, id_department_fk, id_role_fk, id_level_fk, salary) VALUES (6a51143286b03064a49cc2acbee63c09a0682d33, 86, 1, 'Bernardo Sacramento Carneiro', 'M', 5, '01/08/1981', 7, 10, 11, 6, 2500);</v>
      </c>
    </row>
    <row r="91" spans="1:30" ht="14.25" customHeight="1" x14ac:dyDescent="0.2">
      <c r="A91" s="7" t="str" cm="1">
        <f t="array" aca="1" ref="A91" ca="1">INDEX(Company!$A:$A,RANDBETWEEN(5,COUNTA(Company!$A:$A) + 1),1)</f>
        <v>6a51143286b03064a49cc2acbee63c09a0682d33</v>
      </c>
      <c r="B91" s="7" t="str">
        <f ca="1">VLOOKUP($A91,Company!$A:$B,2,FALSE)</f>
        <v>ACME Corporation</v>
      </c>
      <c r="C91" s="5">
        <f t="shared" si="7"/>
        <v>87</v>
      </c>
      <c r="D91" s="5" t="str" cm="1">
        <f t="array" ref="D91">SHA1HASH($C91)</f>
        <v>e62d7f1eb43d87c202d2f164ba61297e71be80f4</v>
      </c>
      <c r="E91" s="6">
        <v>1</v>
      </c>
      <c r="F91" s="7">
        <f ca="1">IF($C91 = 1 + N("Presidente"),
    127,
    IF($C91 = 2 + N("Vice-Presidente"),
        72,
        IF($C91 = 3 + N("Secretária bilíngue"),
            13,
            RANDBETWEEN(5,COUNT(Name!$A:$A) + 1)
        )
    )
)</f>
        <v>267</v>
      </c>
      <c r="G91" s="7" t="str">
        <f ca="1">VLOOKUP($F91,Name!$A:$B,2,FALSE)</f>
        <v>Maria Heloísa</v>
      </c>
      <c r="H91" s="7">
        <f ca="1" xml:space="preserve">
IF($C91 = 1,
    0,
    RANDBETWEEN(5,COUNT('Last name'!$A:$A) + 1)
)</f>
        <v>139</v>
      </c>
      <c r="I91" s="7" t="str">
        <f ca="1" xml:space="preserve">
IF($C91 = 1 + N("Presidente"),
    "de Orléans e Bragança",
    VLOOKUP($H91,'Last name'!$A:$B,2,FALSE) &amp; " " &amp; VLOOKUP(RANDBETWEEN(5,COUNT('Last name'!$A:$A) + 1),'Last name'!$A:$B,2,FALSE)
)</f>
        <v>Negrão Greco</v>
      </c>
      <c r="J91" s="7" t="str">
        <f t="shared" ca="1" si="8"/>
        <v>Maria Heloísa Negrão Greco</v>
      </c>
      <c r="K91" s="7" t="str" cm="1">
        <f t="array" aca="1" ref="K91" ca="1">SHA1HASH($J91)</f>
        <v>6fdb0a6a2f503bb8ad2722d42b8807af383a7967</v>
      </c>
      <c r="L91" s="7" cm="1">
        <f t="array" aca="1" ref="L91" ca="1">INDEX(States!$A:$A,RANDBETWEEN(5,COUNTA(States!$A:$A) + 1),1)</f>
        <v>24</v>
      </c>
      <c r="M91" s="7" t="str">
        <f ca="1">$L91 &amp; "|" &amp; VLOOKUP($L91,States!$A:$B,2,FALSE)</f>
        <v>24|4e344e218f5d3cb3700b5fb228401547cb97b31c</v>
      </c>
      <c r="N91" s="7" t="str">
        <f ca="1">VLOOKUP($F91,Name!$A:$C,3,FALSE)</f>
        <v>F</v>
      </c>
      <c r="O91" s="7" t="str">
        <f ca="1">VLOOKUP($N91,Gender!$A:$B,2,FALSE)</f>
        <v>Female</v>
      </c>
      <c r="P91" s="7" t="str" cm="1">
        <f t="array" aca="1" ref="P91" ca="1">INDEX('Marital status'!$A:$A,RANDBETWEEN(5,COUNTA('Marital status'!$A:$A) + 1),1)</f>
        <v>ce0b1612aa711b78a720295d271a33894e2b72bf</v>
      </c>
      <c r="Q91" s="7" t="str">
        <f ca="1">VLOOKUP($P91,'Marital status'!$A:$B,2,FALSE)</f>
        <v>single</v>
      </c>
      <c r="R91" s="7">
        <f t="shared" ca="1" si="9"/>
        <v>6</v>
      </c>
      <c r="S91" s="7" t="e">
        <f ca="1">VLOOKUP($R91,Race!$A:$B,2,FALSE)</f>
        <v>#N/A</v>
      </c>
      <c r="T91" s="8">
        <f t="shared" ca="1" si="10"/>
        <v>32566</v>
      </c>
      <c r="U91" s="6">
        <f t="shared" ca="1" si="11"/>
        <v>7</v>
      </c>
      <c r="V91" s="8" t="str">
        <f ca="1">VLOOKUP($U91,Education!$A:$B,2,FALSE)</f>
        <v>Undergraduate degree</v>
      </c>
      <c r="W91" s="7">
        <f ca="1" xml:space="preserve">
  IF(OR($Y91 = 5, $Y91 = 6, $Y91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91" s="7" t="str">
        <f ca="1">VLOOKUP($W91,Department!$A:$B,2,FALSE)</f>
        <v>Communication &amp; Marketing</v>
      </c>
      <c r="Y91" s="6">
        <f t="shared" ca="1" si="12"/>
        <v>9</v>
      </c>
      <c r="Z91" s="7" t="str">
        <f ca="1">VLOOKUP($Y91,Role!$A:$B,2,FALSE)</f>
        <v>Intern</v>
      </c>
      <c r="AA91" s="6" t="str">
        <f t="shared" ca="1" si="13"/>
        <v/>
      </c>
      <c r="AB91" s="7" t="str">
        <f ca="1" xml:space="preserve">
IF($AA91 &lt;&gt; "",
    VLOOKUP($AA91,Level!$A:$B,2,FALSE),
    ""
)</f>
        <v/>
      </c>
      <c r="AC91" s="1">
        <f ca="1" xml:space="preserve">
IF($Y91 = 5 + N("Presidente"),
    27000,
    IF($Y91 = 6 + N("Vice-presidente"),
        23000,
        IF(OR($Y91 = 8, $Y91= 13, $Y91 = 12) + N("Secretária bilíngue ou coordenador ou especialista"),
            8000,
            IF($Y91 = 7 + N("Diretor"),
                15000,
                IF($Y91 = 14 + N("Gerente"),
                    12000,
                    IF($Y91 = 9 + N("Estagiário"),
                        705,
                        IF($Y91 = 10 + N("Trainee"),
                            805,
                            IF($Y91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IF($U91 = 7,
  500,
  IF($U91 = 8,
    1000,
    IF($U91 = 9,
      1500,
      IF($U91 = 10,
        2000,
        0
      )
    )
  )
)
+
N("Adicional no salário por área")
+
IF($W91 = 14 + N("Tecnologia da Informação"),
  120,
  IF($W91 = 16 + N("Vendas"),
    110,
    IF($W91 = 15 + N("Jurídico"),
      100,
      IF(OR($W91 = 8, $W91 = 9, $W91 = 11) + N("Recursos humanos ou comercial ou comunicação e marketing"),
        80,
        0
      )
    )
  )
)
+
N("Adicionando pegadinha")
+
IF(AND($W91 = 16, $U91 = 9, $Y91 = 11, $AA91 = 5) + N("Se for de vendas, com mestrado, analista sênior"),
  IF($R91 = 5,
    100,
    0
  )
  +
  IF($N91 = "M",
    200,
    0
  ),
  0
)</f>
        <v>1285</v>
      </c>
      <c r="AD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$A91  &amp; ", "   &amp;
$C91  &amp; ", "   &amp;
$E91  &amp; ", '"  &amp;
$J91  &amp; "', '" &amp;
$N91  &amp; "', "  &amp;
$R91  &amp; ", '"  &amp;
TEXT($T91,"dd/mm/aaaa")  &amp; "', "   &amp;
$U91  &amp; ", "   &amp;
$W91  &amp; ", "   &amp;
$Y91  &amp; ", "   &amp;
IF($AA91 &lt;&gt; "", $AA91, "NULL")  &amp; ", "   &amp;
$AC91  &amp; ");"</f>
        <v>INSERT INTO bi4all.fac_employees (id_company_fk, id_employee_pk, flg_active, employee_name, id_gender_fk, id_race_fk, birthday, id_schooling_fk, id_department_fk, id_role_fk, id_level_fk, salary) VALUES (6a51143286b03064a49cc2acbee63c09a0682d33, 87, 1, 'Maria Heloísa Negrão Greco', 'F', 6, '27/02/1989', 7, 11, 9, NULL, 1285);</v>
      </c>
    </row>
    <row r="92" spans="1:30" ht="14.25" customHeight="1" x14ac:dyDescent="0.2">
      <c r="A92" s="7" t="str" cm="1">
        <f t="array" aca="1" ref="A92" ca="1">INDEX(Company!$A:$A,RANDBETWEEN(5,COUNTA(Company!$A:$A) + 1),1)</f>
        <v>6a51143286b03064a49cc2acbee63c09a0682d33</v>
      </c>
      <c r="B92" s="7" t="str">
        <f ca="1">VLOOKUP($A92,Company!$A:$B,2,FALSE)</f>
        <v>ACME Corporation</v>
      </c>
      <c r="C92" s="5">
        <f t="shared" si="7"/>
        <v>88</v>
      </c>
      <c r="D92" s="5" t="str" cm="1">
        <f t="array" ref="D92">SHA1HASH($C92)</f>
        <v>b37f6ddcefad7e8657837d3177f9ef2462f98acf</v>
      </c>
      <c r="E92" s="6">
        <v>1</v>
      </c>
      <c r="F92" s="7">
        <f ca="1">IF($C92 = 1 + N("Presidente"),
    127,
    IF($C92 = 2 + N("Vice-Presidente"),
        72,
        IF($C92 = 3 + N("Secretária bilíngue"),
            13,
            RANDBETWEEN(5,COUNT(Name!$A:$A) + 1)
        )
    )
)</f>
        <v>105</v>
      </c>
      <c r="G92" s="7" t="str">
        <f ca="1">VLOOKUP($F92,Name!$A:$B,2,FALSE)</f>
        <v>Davi</v>
      </c>
      <c r="H92" s="7">
        <f ca="1" xml:space="preserve">
IF($C92 = 1,
    0,
    RANDBETWEEN(5,COUNT('Last name'!$A:$A) + 1)
)</f>
        <v>148</v>
      </c>
      <c r="I92" s="7" t="str">
        <f ca="1" xml:space="preserve">
IF($C92 = 1 + N("Presidente"),
    "de Orléans e Bragança",
    VLOOKUP($H92,'Last name'!$A:$B,2,FALSE) &amp; " " &amp; VLOOKUP(RANDBETWEEN(5,COUNT('Last name'!$A:$A) + 1),'Last name'!$A:$B,2,FALSE)
)</f>
        <v>Pedrosa Evangelista</v>
      </c>
      <c r="J92" s="7" t="str">
        <f t="shared" ca="1" si="8"/>
        <v>Davi Pedrosa Evangelista</v>
      </c>
      <c r="K92" s="7" t="str" cm="1">
        <f t="array" aca="1" ref="K92" ca="1">SHA1HASH($J92)</f>
        <v>c86df82e50072c4482792fd676c169680de1110c</v>
      </c>
      <c r="L92" s="7" cm="1">
        <f t="array" aca="1" ref="L92" ca="1">INDEX(States!$A:$A,RANDBETWEEN(5,COUNTA(States!$A:$A) + 1),1)</f>
        <v>5</v>
      </c>
      <c r="M92" s="7" t="str">
        <f ca="1">$L92 &amp; "|" &amp; VLOOKUP($L92,States!$A:$B,2,FALSE)</f>
        <v>5|fa0754b9861f7065fd7c6270efb07fc6ac3b0ad8</v>
      </c>
      <c r="N92" s="7" t="str">
        <f ca="1">VLOOKUP($F92,Name!$A:$C,3,FALSE)</f>
        <v>M</v>
      </c>
      <c r="O92" s="7" t="str">
        <f ca="1">VLOOKUP($N92,Gender!$A:$B,2,FALSE)</f>
        <v>Male</v>
      </c>
      <c r="P92" s="7" t="str" cm="1">
        <f t="array" aca="1" ref="P92" ca="1">INDEX('Marital status'!$A:$A,RANDBETWEEN(5,COUNTA('Marital status'!$A:$A) + 1),1)</f>
        <v>459031b19ec5bbd3b3dbc0a9dcf2cb6e6c6f7848</v>
      </c>
      <c r="Q92" s="7" t="str">
        <f ca="1">VLOOKUP($P92,'Marital status'!$A:$B,2,FALSE)</f>
        <v xml:space="preserve">Widowed </v>
      </c>
      <c r="R92" s="7">
        <f t="shared" ca="1" si="9"/>
        <v>5</v>
      </c>
      <c r="S92" s="7" t="e">
        <f ca="1">VLOOKUP($R92,Race!$A:$B,2,FALSE)</f>
        <v>#N/A</v>
      </c>
      <c r="T92" s="8">
        <f t="shared" ca="1" si="10"/>
        <v>26925</v>
      </c>
      <c r="U92" s="6">
        <f t="shared" ca="1" si="11"/>
        <v>8</v>
      </c>
      <c r="V92" s="8" t="str">
        <f ca="1">VLOOKUP($U92,Education!$A:$B,2,FALSE)</f>
        <v>Graduate school</v>
      </c>
      <c r="W92" s="7">
        <f ca="1" xml:space="preserve">
  IF(OR($Y92 = 5, $Y92 = 6, $Y92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92" s="7" t="str">
        <f ca="1">VLOOKUP($W92,Department!$A:$B,2,FALSE)</f>
        <v>Operations</v>
      </c>
      <c r="Y92" s="6">
        <f t="shared" ca="1" si="12"/>
        <v>11</v>
      </c>
      <c r="Z92" s="7" t="str">
        <f ca="1">VLOOKUP($Y92,Role!$A:$B,2,FALSE)</f>
        <v>Analyst</v>
      </c>
      <c r="AA92" s="6">
        <f t="shared" ca="1" si="13"/>
        <v>5</v>
      </c>
      <c r="AB92" s="7" t="str">
        <f ca="1" xml:space="preserve">
IF($AA92 &lt;&gt; "",
    VLOOKUP($AA92,Level!$A:$B,2,FALSE),
    ""
)</f>
        <v>Junior</v>
      </c>
      <c r="AC92" s="1">
        <f ca="1" xml:space="preserve">
IF($Y92 = 5 + N("Presidente"),
    27000,
    IF($Y92 = 6 + N("Vice-presidente"),
        23000,
        IF(OR($Y92 = 8, $Y92= 13, $Y92 = 12) + N("Secretária bilíngue ou coordenador ou especialista"),
            8000,
            IF($Y92 = 7 + N("Diretor"),
                15000,
                IF($Y92 = 14 + N("Gerente"),
                    12000,
                    IF($Y92 = 9 + N("Estagiário"),
                        705,
                        IF($Y92 = 10 + N("Trainee"),
                            805,
                            IF($Y92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IF($U92 = 7,
  500,
  IF($U92 = 8,
    1000,
    IF($U92 = 9,
      1500,
      IF($U92 = 10,
        2000,
        0
      )
    )
  )
)
+
N("Adicional no salário por área")
+
IF($W92 = 14 + N("Tecnologia da Informação"),
  120,
  IF($W92 = 16 + N("Vendas"),
    110,
    IF($W92 = 15 + N("Jurídico"),
      100,
      IF(OR($W92 = 8, $W92 = 9, $W92 = 11) + N("Recursos humanos ou comercial ou comunicação e marketing"),
        80,
        0
      )
    )
  )
)
+
N("Adicionando pegadinha")
+
IF(AND($W92 = 16, $U92 = 9, $Y92 = 11, $AA92 = 5) + N("Se for de vendas, com mestrado, analista sênior"),
  IF($R92 = 5,
    100,
    0
  )
  +
  IF($N92 = "M",
    200,
    0
  ),
  0
)</f>
        <v>3000</v>
      </c>
      <c r="AD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$A92  &amp; ", "   &amp;
$C92  &amp; ", "   &amp;
$E92  &amp; ", '"  &amp;
$J92  &amp; "', '" &amp;
$N92  &amp; "', "  &amp;
$R92  &amp; ", '"  &amp;
TEXT($T92,"dd/mm/aaaa")  &amp; "', "   &amp;
$U92  &amp; ", "   &amp;
$W92  &amp; ", "   &amp;
$Y92  &amp; ", "   &amp;
IF($AA92 &lt;&gt; "", $AA92, "NULL")  &amp; ", "   &amp;
$AC92  &amp; ");"</f>
        <v>INSERT INTO bi4all.fac_employees (id_company_fk, id_employee_pk, flg_active, employee_name, id_gender_fk, id_race_fk, birthday, id_schooling_fk, id_department_fk, id_role_fk, id_level_fk, salary) VALUES (6a51143286b03064a49cc2acbee63c09a0682d33, 88, 1, 'Davi Pedrosa Evangelista', 'M', 5, '18/09/1973', 8, 10, 11, 5, 3000);</v>
      </c>
    </row>
    <row r="93" spans="1:30" ht="14.25" customHeight="1" x14ac:dyDescent="0.2">
      <c r="A93" s="7" t="str" cm="1">
        <f t="array" aca="1" ref="A93" ca="1">INDEX(Company!$A:$A,RANDBETWEEN(5,COUNTA(Company!$A:$A) + 1),1)</f>
        <v>6a51143286b03064a49cc2acbee63c09a0682d33</v>
      </c>
      <c r="B93" s="7" t="str">
        <f ca="1">VLOOKUP($A93,Company!$A:$B,2,FALSE)</f>
        <v>ACME Corporation</v>
      </c>
      <c r="C93" s="5">
        <f t="shared" si="7"/>
        <v>89</v>
      </c>
      <c r="D93" s="5" t="str" cm="1">
        <f t="array" ref="D93">SHA1HASH($C93)</f>
        <v>16b06bd9b738835e2d134fe8d596e9ab0086a985</v>
      </c>
      <c r="E93" s="6">
        <v>1</v>
      </c>
      <c r="F93" s="7">
        <f ca="1">IF($C93 = 1 + N("Presidente"),
    127,
    IF($C93 = 2 + N("Vice-Presidente"),
        72,
        IF($C93 = 3 + N("Secretária bilíngue"),
            13,
            RANDBETWEEN(5,COUNT(Name!$A:$A) + 1)
        )
    )
)</f>
        <v>214</v>
      </c>
      <c r="G93" s="7" t="str">
        <f ca="1">VLOOKUP($F93,Name!$A:$B,2,FALSE)</f>
        <v>Kleriston</v>
      </c>
      <c r="H93" s="7">
        <f ca="1" xml:space="preserve">
IF($C93 = 1,
    0,
    RANDBETWEEN(5,COUNT('Last name'!$A:$A) + 1)
)</f>
        <v>24</v>
      </c>
      <c r="I93" s="7" t="str">
        <f ca="1" xml:space="preserve">
IF($C93 = 1 + N("Presidente"),
    "de Orléans e Bragança",
    VLOOKUP($H93,'Last name'!$A:$B,2,FALSE) &amp; " " &amp; VLOOKUP(RANDBETWEEN(5,COUNT('Last name'!$A:$A) + 1),'Last name'!$A:$B,2,FALSE)
)</f>
        <v>Asvilla Coelho</v>
      </c>
      <c r="J93" s="7" t="str">
        <f t="shared" ca="1" si="8"/>
        <v>Kleriston Asvilla Coelho</v>
      </c>
      <c r="K93" s="7" t="str" cm="1">
        <f t="array" aca="1" ref="K93" ca="1">SHA1HASH($J93)</f>
        <v>b3e859d7580145be7bcd275227f5e4a2d813f6a8</v>
      </c>
      <c r="L93" s="7" cm="1">
        <f t="array" aca="1" ref="L93" ca="1">INDEX(States!$A:$A,RANDBETWEEN(5,COUNTA(States!$A:$A) + 1),1)</f>
        <v>11</v>
      </c>
      <c r="M93" s="7" t="str">
        <f ca="1">$L93 &amp; "|" &amp; VLOOKUP($L93,States!$A:$B,2,FALSE)</f>
        <v>11|fe2c415e55f0a42317aa24885817f9de5cf497c6</v>
      </c>
      <c r="N93" s="7" t="str">
        <f ca="1">VLOOKUP($F93,Name!$A:$C,3,FALSE)</f>
        <v>M</v>
      </c>
      <c r="O93" s="7" t="str">
        <f ca="1">VLOOKUP($N93,Gender!$A:$B,2,FALSE)</f>
        <v>Male</v>
      </c>
      <c r="P93" s="7" t="str" cm="1">
        <f t="array" aca="1" ref="P93" ca="1">INDEX('Marital status'!$A:$A,RANDBETWEEN(5,COUNTA('Marital status'!$A:$A) + 1),1)</f>
        <v>459031b19ec5bbd3b3dbc0a9dcf2cb6e6c6f7848</v>
      </c>
      <c r="Q93" s="7" t="str">
        <f ca="1">VLOOKUP($P93,'Marital status'!$A:$B,2,FALSE)</f>
        <v xml:space="preserve">Widowed </v>
      </c>
      <c r="R93" s="7">
        <f t="shared" ca="1" si="9"/>
        <v>5</v>
      </c>
      <c r="S93" s="7" t="e">
        <f ca="1">VLOOKUP($R93,Race!$A:$B,2,FALSE)</f>
        <v>#N/A</v>
      </c>
      <c r="T93" s="8">
        <f t="shared" ca="1" si="10"/>
        <v>32523</v>
      </c>
      <c r="U93" s="6">
        <f t="shared" ca="1" si="11"/>
        <v>7</v>
      </c>
      <c r="V93" s="8" t="str">
        <f ca="1">VLOOKUP($U93,Education!$A:$B,2,FALSE)</f>
        <v>Undergraduate degree</v>
      </c>
      <c r="W93" s="7">
        <f ca="1" xml:space="preserve">
  IF(OR($Y93 = 5, $Y93 = 6, $Y93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93" s="7" t="str">
        <f ca="1">VLOOKUP($W93,Department!$A:$B,2,FALSE)</f>
        <v>Administration</v>
      </c>
      <c r="Y93" s="6">
        <f t="shared" ca="1" si="12"/>
        <v>9</v>
      </c>
      <c r="Z93" s="7" t="str">
        <f ca="1">VLOOKUP($Y93,Role!$A:$B,2,FALSE)</f>
        <v>Intern</v>
      </c>
      <c r="AA93" s="6" t="str">
        <f t="shared" ca="1" si="13"/>
        <v/>
      </c>
      <c r="AB93" s="7" t="str">
        <f ca="1" xml:space="preserve">
IF($AA93 &lt;&gt; "",
    VLOOKUP($AA93,Level!$A:$B,2,FALSE),
    ""
)</f>
        <v/>
      </c>
      <c r="AC93" s="1">
        <f ca="1" xml:space="preserve">
IF($Y93 = 5 + N("Presidente"),
    27000,
    IF($Y93 = 6 + N("Vice-presidente"),
        23000,
        IF(OR($Y93 = 8, $Y93= 13, $Y93 = 12) + N("Secretária bilíngue ou coordenador ou especialista"),
            8000,
            IF($Y93 = 7 + N("Diretor"),
                15000,
                IF($Y93 = 14 + N("Gerente"),
                    12000,
                    IF($Y93 = 9 + N("Estagiário"),
                        705,
                        IF($Y93 = 10 + N("Trainee"),
                            805,
                            IF($Y93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IF($U93 = 7,
  500,
  IF($U93 = 8,
    1000,
    IF($U93 = 9,
      1500,
      IF($U93 = 10,
        2000,
        0
      )
    )
  )
)
+
N("Adicional no salário por área")
+
IF($W93 = 14 + N("Tecnologia da Informação"),
  120,
  IF($W93 = 16 + N("Vendas"),
    110,
    IF($W93 = 15 + N("Jurídico"),
      100,
      IF(OR($W93 = 8, $W93 = 9, $W93 = 11) + N("Recursos humanos ou comercial ou comunicação e marketing"),
        80,
        0
      )
    )
  )
)
+
N("Adicionando pegadinha")
+
IF(AND($W93 = 16, $U93 = 9, $Y93 = 11, $AA93 = 5) + N("Se for de vendas, com mestrado, analista sênior"),
  IF($R93 = 5,
    100,
    0
  )
  +
  IF($N93 = "M",
    200,
    0
  ),
  0
)</f>
        <v>1205</v>
      </c>
      <c r="AD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$A93  &amp; ", "   &amp;
$C93  &amp; ", "   &amp;
$E93  &amp; ", '"  &amp;
$J93  &amp; "', '" &amp;
$N93  &amp; "', "  &amp;
$R93  &amp; ", '"  &amp;
TEXT($T93,"dd/mm/aaaa")  &amp; "', "   &amp;
$U93  &amp; ", "   &amp;
$W93  &amp; ", "   &amp;
$Y93  &amp; ", "   &amp;
IF($AA93 &lt;&gt; "", $AA93, "NULL")  &amp; ", "   &amp;
$AC93  &amp; ");"</f>
        <v>INSERT INTO bi4all.fac_employees (id_company_fk, id_employee_pk, flg_active, employee_name, id_gender_fk, id_race_fk, birthday, id_schooling_fk, id_department_fk, id_role_fk, id_level_fk, salary) VALUES (6a51143286b03064a49cc2acbee63c09a0682d33, 89, 1, 'Kleriston Asvilla Coelho', 'M', 5, '15/01/1989', 7, 6, 9, NULL, 1205);</v>
      </c>
    </row>
    <row r="94" spans="1:30" ht="14.25" customHeight="1" x14ac:dyDescent="0.2">
      <c r="A94" s="7" t="str" cm="1">
        <f t="array" aca="1" ref="A94" ca="1">INDEX(Company!$A:$A,RANDBETWEEN(5,COUNTA(Company!$A:$A) + 1),1)</f>
        <v>6a51143286b03064a49cc2acbee63c09a0682d33</v>
      </c>
      <c r="B94" s="7" t="str">
        <f ca="1">VLOOKUP($A94,Company!$A:$B,2,FALSE)</f>
        <v>ACME Corporation</v>
      </c>
      <c r="C94" s="5">
        <f t="shared" si="7"/>
        <v>90</v>
      </c>
      <c r="D94" s="5" t="str" cm="1">
        <f t="array" ref="D94">SHA1HASH($C94)</f>
        <v>2d0c8af807ef45ac17cafb2973d866ba8f38caa9</v>
      </c>
      <c r="E94" s="6">
        <v>1</v>
      </c>
      <c r="F94" s="7">
        <f ca="1">IF($C94 = 1 + N("Presidente"),
    127,
    IF($C94 = 2 + N("Vice-Presidente"),
        72,
        IF($C94 = 3 + N("Secretária bilíngue"),
            13,
            RANDBETWEEN(5,COUNT(Name!$A:$A) + 1)
        )
    )
)</f>
        <v>314</v>
      </c>
      <c r="G94" s="7" t="str">
        <f ca="1">VLOOKUP($F94,Name!$A:$B,2,FALSE)</f>
        <v>Paloma</v>
      </c>
      <c r="H94" s="7">
        <f ca="1" xml:space="preserve">
IF($C94 = 1,
    0,
    RANDBETWEEN(5,COUNT('Last name'!$A:$A) + 1)
)</f>
        <v>34</v>
      </c>
      <c r="I94" s="7" t="str">
        <f ca="1" xml:space="preserve">
IF($C94 = 1 + N("Presidente"),
    "de Orléans e Bragança",
    VLOOKUP($H94,'Last name'!$A:$B,2,FALSE) &amp; " " &amp; VLOOKUP(RANDBETWEEN(5,COUNT('Last name'!$A:$A) + 1),'Last name'!$A:$B,2,FALSE)
)</f>
        <v>Barros Gouveia</v>
      </c>
      <c r="J94" s="7" t="str">
        <f t="shared" ca="1" si="8"/>
        <v>Paloma Barros Gouveia</v>
      </c>
      <c r="K94" s="7" t="str" cm="1">
        <f t="array" aca="1" ref="K94" ca="1">SHA1HASH($J94)</f>
        <v>59b37fc29e88e8d95506c5cd9c4b65e1c9df8947</v>
      </c>
      <c r="L94" s="7" cm="1">
        <f t="array" aca="1" ref="L94" ca="1">INDEX(States!$A:$A,RANDBETWEEN(5,COUNTA(States!$A:$A) + 1),1)</f>
        <v>19</v>
      </c>
      <c r="M94" s="7" t="str">
        <f ca="1">$L94 &amp; "|" &amp; VLOOKUP($L94,States!$A:$B,2,FALSE)</f>
        <v>19|bd4a752045e2a790745f147976385d85d6dbdece</v>
      </c>
      <c r="N94" s="7" t="str">
        <f ca="1">VLOOKUP($F94,Name!$A:$C,3,FALSE)</f>
        <v>F</v>
      </c>
      <c r="O94" s="7" t="str">
        <f ca="1">VLOOKUP($N94,Gender!$A:$B,2,FALSE)</f>
        <v>Female</v>
      </c>
      <c r="P94" s="7" t="str" cm="1">
        <f t="array" aca="1" ref="P94" ca="1">INDEX('Marital status'!$A:$A,RANDBETWEEN(5,COUNTA('Marital status'!$A:$A) + 1),1)</f>
        <v>459031b19ec5bbd3b3dbc0a9dcf2cb6e6c6f7848</v>
      </c>
      <c r="Q94" s="7" t="str">
        <f ca="1">VLOOKUP($P94,'Marital status'!$A:$B,2,FALSE)</f>
        <v xml:space="preserve">Widowed </v>
      </c>
      <c r="R94" s="7">
        <f t="shared" ca="1" si="9"/>
        <v>5</v>
      </c>
      <c r="S94" s="7" t="e">
        <f ca="1">VLOOKUP($R94,Race!$A:$B,2,FALSE)</f>
        <v>#N/A</v>
      </c>
      <c r="T94" s="8">
        <f t="shared" ca="1" si="10"/>
        <v>28478</v>
      </c>
      <c r="U94" s="6">
        <f t="shared" ca="1" si="11"/>
        <v>8</v>
      </c>
      <c r="V94" s="8" t="str">
        <f ca="1">VLOOKUP($U94,Education!$A:$B,2,FALSE)</f>
        <v>Graduate school</v>
      </c>
      <c r="W94" s="7">
        <f ca="1" xml:space="preserve">
  IF(OR($Y94 = 5, $Y94 = 6, $Y94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94" s="7" t="str">
        <f ca="1">VLOOKUP($W94,Department!$A:$B,2,FALSE)</f>
        <v>Operations</v>
      </c>
      <c r="Y94" s="6">
        <f t="shared" ca="1" si="12"/>
        <v>11</v>
      </c>
      <c r="Z94" s="7" t="str">
        <f ca="1">VLOOKUP($Y94,Role!$A:$B,2,FALSE)</f>
        <v>Analyst</v>
      </c>
      <c r="AA94" s="6">
        <f t="shared" ca="1" si="13"/>
        <v>6</v>
      </c>
      <c r="AB94" s="7" t="str">
        <f ca="1" xml:space="preserve">
IF($AA94 &lt;&gt; "",
    VLOOKUP($AA94,Level!$A:$B,2,FALSE),
    ""
)</f>
        <v>Pleno</v>
      </c>
      <c r="AC94" s="1">
        <f ca="1" xml:space="preserve">
IF($Y94 = 5 + N("Presidente"),
    27000,
    IF($Y94 = 6 + N("Vice-presidente"),
        23000,
        IF(OR($Y94 = 8, $Y94= 13, $Y94 = 12) + N("Secretária bilíngue ou coordenador ou especialista"),
            8000,
            IF($Y94 = 7 + N("Diretor"),
                15000,
                IF($Y94 = 14 + N("Gerente"),
                    12000,
                    IF($Y94 = 9 + N("Estagiário"),
                        705,
                        IF($Y94 = 10 + N("Trainee"),
                            805,
                            IF($Y94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IF($U94 = 7,
  500,
  IF($U94 = 8,
    1000,
    IF($U94 = 9,
      1500,
      IF($U94 = 10,
        2000,
        0
      )
    )
  )
)
+
N("Adicional no salário por área")
+
IF($W94 = 14 + N("Tecnologia da Informação"),
  120,
  IF($W94 = 16 + N("Vendas"),
    110,
    IF($W94 = 15 + N("Jurídico"),
      100,
      IF(OR($W94 = 8, $W94 = 9, $W94 = 11) + N("Recursos humanos ou comercial ou comunicação e marketing"),
        80,
        0
      )
    )
  )
)
+
N("Adicionando pegadinha")
+
IF(AND($W94 = 16, $U94 = 9, $Y94 = 11, $AA94 = 5) + N("Se for de vendas, com mestrado, analista sênior"),
  IF($R94 = 5,
    100,
    0
  )
  +
  IF($N94 = "M",
    200,
    0
  ),
  0
)</f>
        <v>3000</v>
      </c>
      <c r="AD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$A94  &amp; ", "   &amp;
$C94  &amp; ", "   &amp;
$E94  &amp; ", '"  &amp;
$J94  &amp; "', '" &amp;
$N94  &amp; "', "  &amp;
$R94  &amp; ", '"  &amp;
TEXT($T94,"dd/mm/aaaa")  &amp; "', "   &amp;
$U94  &amp; ", "   &amp;
$W94  &amp; ", "   &amp;
$Y94  &amp; ", "   &amp;
IF($AA94 &lt;&gt; "", $AA94, "NULL")  &amp; ", "   &amp;
$AC94  &amp; ");"</f>
        <v>INSERT INTO bi4all.fac_employees (id_company_fk, id_employee_pk, flg_active, employee_name, id_gender_fk, id_race_fk, birthday, id_schooling_fk, id_department_fk, id_role_fk, id_level_fk, salary) VALUES (6a51143286b03064a49cc2acbee63c09a0682d33, 90, 1, 'Paloma Barros Gouveia', 'F', 5, '19/12/1977', 8, 10, 11, 6, 3000);</v>
      </c>
    </row>
    <row r="95" spans="1:30" ht="14.25" customHeight="1" x14ac:dyDescent="0.2">
      <c r="A95" s="7" t="str" cm="1">
        <f t="array" aca="1" ref="A95" ca="1">INDEX(Company!$A:$A,RANDBETWEEN(5,COUNTA(Company!$A:$A) + 1),1)</f>
        <v>6a51143286b03064a49cc2acbee63c09a0682d33</v>
      </c>
      <c r="B95" s="7" t="str">
        <f ca="1">VLOOKUP($A95,Company!$A:$B,2,FALSE)</f>
        <v>ACME Corporation</v>
      </c>
      <c r="C95" s="5">
        <f t="shared" si="7"/>
        <v>91</v>
      </c>
      <c r="D95" s="5" t="str" cm="1">
        <f t="array" ref="D95">SHA1HASH($C95)</f>
        <v>4cd66dfabbd964f8c6c4414b07cdb45dae692e19</v>
      </c>
      <c r="E95" s="6">
        <v>1</v>
      </c>
      <c r="F95" s="7">
        <f ca="1">IF($C95 = 1 + N("Presidente"),
    127,
    IF($C95 = 2 + N("Vice-Presidente"),
        72,
        IF($C95 = 3 + N("Secretária bilíngue"),
            13,
            RANDBETWEEN(5,COUNT(Name!$A:$A) + 1)
        )
    )
)</f>
        <v>235</v>
      </c>
      <c r="G95" s="7" t="str">
        <f ca="1">VLOOKUP($F95,Name!$A:$B,2,FALSE)</f>
        <v>Luan</v>
      </c>
      <c r="H95" s="7">
        <f ca="1" xml:space="preserve">
IF($C95 = 1,
    0,
    RANDBETWEEN(5,COUNT('Last name'!$A:$A) + 1)
)</f>
        <v>125</v>
      </c>
      <c r="I95" s="7" t="str">
        <f ca="1" xml:space="preserve">
IF($C95 = 1 + N("Presidente"),
    "de Orléans e Bragança",
    VLOOKUP($H95,'Last name'!$A:$B,2,FALSE) &amp; " " &amp; VLOOKUP(RANDBETWEEN(5,COUNT('Last name'!$A:$A) + 1),'Last name'!$A:$B,2,FALSE)
)</f>
        <v>Medeiros Leite</v>
      </c>
      <c r="J95" s="7" t="str">
        <f t="shared" ca="1" si="8"/>
        <v>Luan Medeiros Leite</v>
      </c>
      <c r="K95" s="7" t="str" cm="1">
        <f t="array" aca="1" ref="K95" ca="1">SHA1HASH($J95)</f>
        <v>494cc331ff41a84f0d65e5f61eadc99a15d5922c</v>
      </c>
      <c r="L95" s="7" cm="1">
        <f t="array" aca="1" ref="L95" ca="1">INDEX(States!$A:$A,RANDBETWEEN(5,COUNTA(States!$A:$A) + 1),1)</f>
        <v>11</v>
      </c>
      <c r="M95" s="7" t="str">
        <f ca="1">$L95 &amp; "|" &amp; VLOOKUP($L95,States!$A:$B,2,FALSE)</f>
        <v>11|fe2c415e55f0a42317aa24885817f9de5cf497c6</v>
      </c>
      <c r="N95" s="7" t="str">
        <f ca="1">VLOOKUP($F95,Name!$A:$C,3,FALSE)</f>
        <v>M</v>
      </c>
      <c r="O95" s="7" t="str">
        <f ca="1">VLOOKUP($N95,Gender!$A:$B,2,FALSE)</f>
        <v>Male</v>
      </c>
      <c r="P95" s="7" t="str" cm="1">
        <f t="array" aca="1" ref="P95" ca="1">INDEX('Marital status'!$A:$A,RANDBETWEEN(5,COUNTA('Marital status'!$A:$A) + 1),1)</f>
        <v>ce0b1612aa711b78a720295d271a33894e2b72bf</v>
      </c>
      <c r="Q95" s="7" t="str">
        <f ca="1">VLOOKUP($P95,'Marital status'!$A:$B,2,FALSE)</f>
        <v>single</v>
      </c>
      <c r="R95" s="7">
        <f t="shared" ca="1" si="9"/>
        <v>8</v>
      </c>
      <c r="S95" s="7" t="e">
        <f ca="1">VLOOKUP($R95,Race!$A:$B,2,FALSE)</f>
        <v>#N/A</v>
      </c>
      <c r="T95" s="8">
        <f t="shared" ca="1" si="10"/>
        <v>19397</v>
      </c>
      <c r="U95" s="6">
        <f t="shared" ca="1" si="11"/>
        <v>7</v>
      </c>
      <c r="V95" s="8" t="str">
        <f ca="1">VLOOKUP($U95,Education!$A:$B,2,FALSE)</f>
        <v>Undergraduate degree</v>
      </c>
      <c r="W95" s="7">
        <f ca="1" xml:space="preserve">
  IF(OR($Y95 = 5, $Y95 = 6, $Y95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95" s="7" t="str">
        <f ca="1">VLOOKUP($W95,Department!$A:$B,2,FALSE)</f>
        <v>Communication &amp; Marketing</v>
      </c>
      <c r="Y95" s="6">
        <f t="shared" ca="1" si="12"/>
        <v>9</v>
      </c>
      <c r="Z95" s="7" t="str">
        <f ca="1">VLOOKUP($Y95,Role!$A:$B,2,FALSE)</f>
        <v>Intern</v>
      </c>
      <c r="AA95" s="6" t="str">
        <f t="shared" ca="1" si="13"/>
        <v/>
      </c>
      <c r="AB95" s="7" t="str">
        <f ca="1" xml:space="preserve">
IF($AA95 &lt;&gt; "",
    VLOOKUP($AA95,Level!$A:$B,2,FALSE),
    ""
)</f>
        <v/>
      </c>
      <c r="AC95" s="1">
        <f ca="1" xml:space="preserve">
IF($Y95 = 5 + N("Presidente"),
    27000,
    IF($Y95 = 6 + N("Vice-presidente"),
        23000,
        IF(OR($Y95 = 8, $Y95= 13, $Y95 = 12) + N("Secretária bilíngue ou coordenador ou especialista"),
            8000,
            IF($Y95 = 7 + N("Diretor"),
                15000,
                IF($Y95 = 14 + N("Gerente"),
                    12000,
                    IF($Y95 = 9 + N("Estagiário"),
                        705,
                        IF($Y95 = 10 + N("Trainee"),
                            805,
                            IF($Y95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IF($U95 = 7,
  500,
  IF($U95 = 8,
    1000,
    IF($U95 = 9,
      1500,
      IF($U95 = 10,
        2000,
        0
      )
    )
  )
)
+
N("Adicional no salário por área")
+
IF($W95 = 14 + N("Tecnologia da Informação"),
  120,
  IF($W95 = 16 + N("Vendas"),
    110,
    IF($W95 = 15 + N("Jurídico"),
      100,
      IF(OR($W95 = 8, $W95 = 9, $W95 = 11) + N("Recursos humanos ou comercial ou comunicação e marketing"),
        80,
        0
      )
    )
  )
)
+
N("Adicionando pegadinha")
+
IF(AND($W95 = 16, $U95 = 9, $Y95 = 11, $AA95 = 5) + N("Se for de vendas, com mestrado, analista sênior"),
  IF($R95 = 5,
    100,
    0
  )
  +
  IF($N95 = "M",
    200,
    0
  ),
  0
)</f>
        <v>1285</v>
      </c>
      <c r="AD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$A95  &amp; ", "   &amp;
$C95  &amp; ", "   &amp;
$E95  &amp; ", '"  &amp;
$J95  &amp; "', '" &amp;
$N95  &amp; "', "  &amp;
$R95  &amp; ", '"  &amp;
TEXT($T95,"dd/mm/aaaa")  &amp; "', "   &amp;
$U95  &amp; ", "   &amp;
$W95  &amp; ", "   &amp;
$Y95  &amp; ", "   &amp;
IF($AA95 &lt;&gt; "", $AA95, "NULL")  &amp; ", "   &amp;
$AC95  &amp; ");"</f>
        <v>INSERT INTO bi4all.fac_employees (id_company_fk, id_employee_pk, flg_active, employee_name, id_gender_fk, id_race_fk, birthday, id_schooling_fk, id_department_fk, id_role_fk, id_level_fk, salary) VALUES (6a51143286b03064a49cc2acbee63c09a0682d33, 91, 1, 'Luan Medeiros Leite', 'M', 8, '07/02/1953', 7, 11, 9, NULL, 1285);</v>
      </c>
    </row>
    <row r="96" spans="1:30" ht="14.25" customHeight="1" x14ac:dyDescent="0.2">
      <c r="A96" s="7" t="str" cm="1">
        <f t="array" aca="1" ref="A96" ca="1">INDEX(Company!$A:$A,RANDBETWEEN(5,COUNTA(Company!$A:$A) + 1),1)</f>
        <v>6a51143286b03064a49cc2acbee63c09a0682d33</v>
      </c>
      <c r="B96" s="7" t="str">
        <f ca="1">VLOOKUP($A96,Company!$A:$B,2,FALSE)</f>
        <v>ACME Corporation</v>
      </c>
      <c r="C96" s="5">
        <f t="shared" si="7"/>
        <v>92</v>
      </c>
      <c r="D96" s="5" t="str" cm="1">
        <f t="array" ref="D96">SHA1HASH($C96)</f>
        <v>8ee51caaa2c2f4ee2e5b4b7ef5a89db7df1068d7</v>
      </c>
      <c r="E96" s="6">
        <v>1</v>
      </c>
      <c r="F96" s="7">
        <f ca="1">IF($C96 = 1 + N("Presidente"),
    127,
    IF($C96 = 2 + N("Vice-Presidente"),
        72,
        IF($C96 = 3 + N("Secretária bilíngue"),
            13,
            RANDBETWEEN(5,COUNT(Name!$A:$A) + 1)
        )
    )
)</f>
        <v>31</v>
      </c>
      <c r="G96" s="7" t="str">
        <f ca="1">VLOOKUP($F96,Name!$A:$B,2,FALSE)</f>
        <v>Ana Júlia</v>
      </c>
      <c r="H96" s="7">
        <f ca="1" xml:space="preserve">
IF($C96 = 1,
    0,
    RANDBETWEEN(5,COUNT('Last name'!$A:$A) + 1)
)</f>
        <v>173</v>
      </c>
      <c r="I96" s="7" t="str">
        <f ca="1" xml:space="preserve">
IF($C96 = 1 + N("Presidente"),
    "de Orléans e Bragança",
    VLOOKUP($H96,'Last name'!$A:$B,2,FALSE) &amp; " " &amp; VLOOKUP(RANDBETWEEN(5,COUNT('Last name'!$A:$A) + 1),'Last name'!$A:$B,2,FALSE)
)</f>
        <v>Santacruz Peçanha</v>
      </c>
      <c r="J96" s="7" t="str">
        <f t="shared" ca="1" si="8"/>
        <v>Ana Júlia Santacruz Peçanha</v>
      </c>
      <c r="K96" s="7" t="str" cm="1">
        <f t="array" aca="1" ref="K96" ca="1">SHA1HASH($J96)</f>
        <v>40e2e3affa0dc789de3c96e52d9241a5d7fc4e5c</v>
      </c>
      <c r="L96" s="7" cm="1">
        <f t="array" aca="1" ref="L96" ca="1">INDEX(States!$A:$A,RANDBETWEEN(5,COUNTA(States!$A:$A) + 1),1)</f>
        <v>8</v>
      </c>
      <c r="M96" s="7" t="str">
        <f ca="1">$L96 &amp; "|" &amp; VLOOKUP($L96,States!$A:$B,2,FALSE)</f>
        <v>8|56e287872c65203bf88dd1921405bbc5594d8531</v>
      </c>
      <c r="N96" s="7" t="str">
        <f ca="1">VLOOKUP($F96,Name!$A:$C,3,FALSE)</f>
        <v>F</v>
      </c>
      <c r="O96" s="7" t="str">
        <f ca="1">VLOOKUP($N96,Gender!$A:$B,2,FALSE)</f>
        <v>Female</v>
      </c>
      <c r="P96" s="7" t="str" cm="1">
        <f t="array" aca="1" ref="P96" ca="1">INDEX('Marital status'!$A:$A,RANDBETWEEN(5,COUNTA('Marital status'!$A:$A) + 1),1)</f>
        <v>ce0b1612aa711b78a720295d271a33894e2b72bf</v>
      </c>
      <c r="Q96" s="7" t="str">
        <f ca="1">VLOOKUP($P96,'Marital status'!$A:$B,2,FALSE)</f>
        <v>single</v>
      </c>
      <c r="R96" s="7">
        <f t="shared" ca="1" si="9"/>
        <v>5</v>
      </c>
      <c r="S96" s="7" t="e">
        <f ca="1">VLOOKUP($R96,Race!$A:$B,2,FALSE)</f>
        <v>#N/A</v>
      </c>
      <c r="T96" s="8">
        <f t="shared" ca="1" si="10"/>
        <v>26986</v>
      </c>
      <c r="U96" s="6">
        <f t="shared" ca="1" si="11"/>
        <v>7</v>
      </c>
      <c r="V96" s="8" t="str">
        <f ca="1">VLOOKUP($U96,Education!$A:$B,2,FALSE)</f>
        <v>Undergraduate degree</v>
      </c>
      <c r="W96" s="7">
        <f ca="1" xml:space="preserve">
  IF(OR($Y96 = 5, $Y96 = 6, $Y96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96" s="7" t="str">
        <f ca="1">VLOOKUP($W96,Department!$A:$B,2,FALSE)</f>
        <v>Operations</v>
      </c>
      <c r="Y96" s="6">
        <f t="shared" ca="1" si="12"/>
        <v>11</v>
      </c>
      <c r="Z96" s="7" t="str">
        <f ca="1">VLOOKUP($Y96,Role!$A:$B,2,FALSE)</f>
        <v>Analyst</v>
      </c>
      <c r="AA96" s="6">
        <f t="shared" ca="1" si="13"/>
        <v>5</v>
      </c>
      <c r="AB96" s="7" t="str">
        <f ca="1" xml:space="preserve">
IF($AA96 &lt;&gt; "",
    VLOOKUP($AA96,Level!$A:$B,2,FALSE),
    ""
)</f>
        <v>Junior</v>
      </c>
      <c r="AC96" s="1">
        <f ca="1" xml:space="preserve">
IF($Y96 = 5 + N("Presidente"),
    27000,
    IF($Y96 = 6 + N("Vice-presidente"),
        23000,
        IF(OR($Y96 = 8, $Y96= 13, $Y96 = 12) + N("Secretária bilíngue ou coordenador ou especialista"),
            8000,
            IF($Y96 = 7 + N("Diretor"),
                15000,
                IF($Y96 = 14 + N("Gerente"),
                    12000,
                    IF($Y96 = 9 + N("Estagiário"),
                        705,
                        IF($Y96 = 10 + N("Trainee"),
                            805,
                            IF($Y96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IF($U96 = 7,
  500,
  IF($U96 = 8,
    1000,
    IF($U96 = 9,
      1500,
      IF($U96 = 10,
        2000,
        0
      )
    )
  )
)
+
N("Adicional no salário por área")
+
IF($W96 = 14 + N("Tecnologia da Informação"),
  120,
  IF($W96 = 16 + N("Vendas"),
    110,
    IF($W96 = 15 + N("Jurídico"),
      100,
      IF(OR($W96 = 8, $W96 = 9, $W96 = 11) + N("Recursos humanos ou comercial ou comunicação e marketing"),
        80,
        0
      )
    )
  )
)
+
N("Adicionando pegadinha")
+
IF(AND($W96 = 16, $U96 = 9, $Y96 = 11, $AA96 = 5) + N("Se for de vendas, com mestrado, analista sênior"),
  IF($R96 = 5,
    100,
    0
  )
  +
  IF($N96 = "M",
    200,
    0
  ),
  0
)</f>
        <v>2500</v>
      </c>
      <c r="AD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$A96  &amp; ", "   &amp;
$C96  &amp; ", "   &amp;
$E96  &amp; ", '"  &amp;
$J96  &amp; "', '" &amp;
$N96  &amp; "', "  &amp;
$R96  &amp; ", '"  &amp;
TEXT($T96,"dd/mm/aaaa")  &amp; "', "   &amp;
$U96  &amp; ", "   &amp;
$W96  &amp; ", "   &amp;
$Y96  &amp; ", "   &amp;
IF($AA96 &lt;&gt; "", $AA96, "NULL")  &amp; ", "   &amp;
$AC96  &amp; ");"</f>
        <v>INSERT INTO bi4all.fac_employees (id_company_fk, id_employee_pk, flg_active, employee_name, id_gender_fk, id_race_fk, birthday, id_schooling_fk, id_department_fk, id_role_fk, id_level_fk, salary) VALUES (6a51143286b03064a49cc2acbee63c09a0682d33, 92, 1, 'Ana Júlia Santacruz Peçanha', 'F', 5, '18/11/1973', 7, 10, 11, 5, 2500);</v>
      </c>
    </row>
    <row r="97" spans="1:30" ht="14.25" customHeight="1" x14ac:dyDescent="0.2">
      <c r="A97" s="7" t="str" cm="1">
        <f t="array" aca="1" ref="A97" ca="1">INDEX(Company!$A:$A,RANDBETWEEN(5,COUNTA(Company!$A:$A) + 1),1)</f>
        <v>6a51143286b03064a49cc2acbee63c09a0682d33</v>
      </c>
      <c r="B97" s="7" t="str">
        <f ca="1">VLOOKUP($A97,Company!$A:$B,2,FALSE)</f>
        <v>ACME Corporation</v>
      </c>
      <c r="C97" s="5">
        <f t="shared" si="7"/>
        <v>93</v>
      </c>
      <c r="D97" s="5" t="str" cm="1">
        <f t="array" ref="D97">SHA1HASH($C97)</f>
        <v>08a35293e09f508494096c1c1b3819edb9df50db</v>
      </c>
      <c r="E97" s="6">
        <v>1</v>
      </c>
      <c r="F97" s="7">
        <f ca="1">IF($C97 = 1 + N("Presidente"),
    127,
    IF($C97 = 2 + N("Vice-Presidente"),
        72,
        IF($C97 = 3 + N("Secretária bilíngue"),
            13,
            RANDBETWEEN(5,COUNT(Name!$A:$A) + 1)
        )
    )
)</f>
        <v>308</v>
      </c>
      <c r="G97" s="7" t="str">
        <f ca="1">VLOOKUP($F97,Name!$A:$B,2,FALSE)</f>
        <v>Noah</v>
      </c>
      <c r="H97" s="7">
        <f ca="1" xml:space="preserve">
IF($C97 = 1,
    0,
    RANDBETWEEN(5,COUNT('Last name'!$A:$A) + 1)
)</f>
        <v>13</v>
      </c>
      <c r="I97" s="7" t="str">
        <f ca="1" xml:space="preserve">
IF($C97 = 1 + N("Presidente"),
    "de Orléans e Bragança",
    VLOOKUP($H97,'Last name'!$A:$B,2,FALSE) &amp; " " &amp; VLOOKUP(RANDBETWEEN(5,COUNT('Last name'!$A:$A) + 1),'Last name'!$A:$B,2,FALSE)
)</f>
        <v>Alvarenga Botelho</v>
      </c>
      <c r="J97" s="7" t="str">
        <f t="shared" ca="1" si="8"/>
        <v>Noah Alvarenga Botelho</v>
      </c>
      <c r="K97" s="7" t="str" cm="1">
        <f t="array" aca="1" ref="K97" ca="1">SHA1HASH($J97)</f>
        <v>9b650424d77bd2c0e8dbdc00756594587ec02a1f</v>
      </c>
      <c r="L97" s="7" cm="1">
        <f t="array" aca="1" ref="L97" ca="1">INDEX(States!$A:$A,RANDBETWEEN(5,COUNTA(States!$A:$A) + 1),1)</f>
        <v>14</v>
      </c>
      <c r="M97" s="7" t="str">
        <f ca="1">$L97 &amp; "|" &amp; VLOOKUP($L97,States!$A:$B,2,FALSE)</f>
        <v>14|9b9a260c6946192b7ea8dcfb1d39940b66fe4460</v>
      </c>
      <c r="N97" s="7" t="str">
        <f ca="1">VLOOKUP($F97,Name!$A:$C,3,FALSE)</f>
        <v>M</v>
      </c>
      <c r="O97" s="7" t="str">
        <f ca="1">VLOOKUP($N97,Gender!$A:$B,2,FALSE)</f>
        <v>Male</v>
      </c>
      <c r="P97" s="7" t="str" cm="1">
        <f t="array" aca="1" ref="P97" ca="1">INDEX('Marital status'!$A:$A,RANDBETWEEN(5,COUNTA('Marital status'!$A:$A) + 1),1)</f>
        <v>3266897012b6dcc5723033bc25891bf99efcff6f</v>
      </c>
      <c r="Q97" s="7" t="str">
        <f ca="1">VLOOKUP($P97,'Marital status'!$A:$B,2,FALSE)</f>
        <v>MarrieD</v>
      </c>
      <c r="R97" s="7">
        <f t="shared" ca="1" si="9"/>
        <v>5</v>
      </c>
      <c r="S97" s="7" t="e">
        <f ca="1">VLOOKUP($R97,Race!$A:$B,2,FALSE)</f>
        <v>#N/A</v>
      </c>
      <c r="T97" s="8">
        <f t="shared" ca="1" si="10"/>
        <v>31356</v>
      </c>
      <c r="U97" s="6">
        <f t="shared" ca="1" si="11"/>
        <v>7</v>
      </c>
      <c r="V97" s="8" t="str">
        <f ca="1">VLOOKUP($U97,Education!$A:$B,2,FALSE)</f>
        <v>Undergraduate degree</v>
      </c>
      <c r="W97" s="7">
        <f ca="1" xml:space="preserve">
  IF(OR($Y97 = 5, $Y97 = 6, $Y97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97" s="7" t="str">
        <f ca="1">VLOOKUP($W97,Department!$A:$B,2,FALSE)</f>
        <v>Controlling</v>
      </c>
      <c r="Y97" s="6">
        <f t="shared" ca="1" si="12"/>
        <v>9</v>
      </c>
      <c r="Z97" s="7" t="str">
        <f ca="1">VLOOKUP($Y97,Role!$A:$B,2,FALSE)</f>
        <v>Intern</v>
      </c>
      <c r="AA97" s="6" t="str">
        <f t="shared" ca="1" si="13"/>
        <v/>
      </c>
      <c r="AB97" s="7" t="str">
        <f ca="1" xml:space="preserve">
IF($AA97 &lt;&gt; "",
    VLOOKUP($AA97,Level!$A:$B,2,FALSE),
    ""
)</f>
        <v/>
      </c>
      <c r="AC97" s="1">
        <f ca="1" xml:space="preserve">
IF($Y97 = 5 + N("Presidente"),
    27000,
    IF($Y97 = 6 + N("Vice-presidente"),
        23000,
        IF(OR($Y97 = 8, $Y97= 13, $Y97 = 12) + N("Secretária bilíngue ou coordenador ou especialista"),
            8000,
            IF($Y97 = 7 + N("Diretor"),
                15000,
                IF($Y97 = 14 + N("Gerente"),
                    12000,
                    IF($Y97 = 9 + N("Estagiário"),
                        705,
                        IF($Y97 = 10 + N("Trainee"),
                            805,
                            IF($Y97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IF($U97 = 7,
  500,
  IF($U97 = 8,
    1000,
    IF($U97 = 9,
      1500,
      IF($U97 = 10,
        2000,
        0
      )
    )
  )
)
+
N("Adicional no salário por área")
+
IF($W97 = 14 + N("Tecnologia da Informação"),
  120,
  IF($W97 = 16 + N("Vendas"),
    110,
    IF($W97 = 15 + N("Jurídico"),
      100,
      IF(OR($W97 = 8, $W97 = 9, $W97 = 11) + N("Recursos humanos ou comercial ou comunicação e marketing"),
        80,
        0
      )
    )
  )
)
+
N("Adicionando pegadinha")
+
IF(AND($W97 = 16, $U97 = 9, $Y97 = 11, $AA97 = 5) + N("Se for de vendas, com mestrado, analista sênior"),
  IF($R97 = 5,
    100,
    0
  )
  +
  IF($N97 = "M",
    200,
    0
  ),
  0
)</f>
        <v>1205</v>
      </c>
      <c r="AD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$A97  &amp; ", "   &amp;
$C97  &amp; ", "   &amp;
$E97  &amp; ", '"  &amp;
$J97  &amp; "', '" &amp;
$N97  &amp; "', "  &amp;
$R97  &amp; ", '"  &amp;
TEXT($T97,"dd/mm/aaaa")  &amp; "', "   &amp;
$U97  &amp; ", "   &amp;
$W97  &amp; ", "   &amp;
$Y97  &amp; ", "   &amp;
IF($AA97 &lt;&gt; "", $AA97, "NULL")  &amp; ", "   &amp;
$AC97  &amp; ");"</f>
        <v>INSERT INTO bi4all.fac_employees (id_company_fk, id_employee_pk, flg_active, employee_name, id_gender_fk, id_race_fk, birthday, id_schooling_fk, id_department_fk, id_role_fk, id_level_fk, salary) VALUES (6a51143286b03064a49cc2acbee63c09a0682d33, 93, 1, 'Noah Alvarenga Botelho', 'M', 5, '05/11/1985', 7, 12, 9, NULL, 1205);</v>
      </c>
    </row>
    <row r="98" spans="1:30" ht="14.25" customHeight="1" x14ac:dyDescent="0.2">
      <c r="A98" s="7" t="str" cm="1">
        <f t="array" aca="1" ref="A98" ca="1">INDEX(Company!$A:$A,RANDBETWEEN(5,COUNTA(Company!$A:$A) + 1),1)</f>
        <v>6a51143286b03064a49cc2acbee63c09a0682d33</v>
      </c>
      <c r="B98" s="7" t="str">
        <f ca="1">VLOOKUP($A98,Company!$A:$B,2,FALSE)</f>
        <v>ACME Corporation</v>
      </c>
      <c r="C98" s="5">
        <f t="shared" si="7"/>
        <v>94</v>
      </c>
      <c r="D98" s="5" t="str" cm="1">
        <f t="array" ref="D98">SHA1HASH($C98)</f>
        <v>215bb47da8fac3342b858ac3db09b033c6c46e0b</v>
      </c>
      <c r="E98" s="6">
        <v>1</v>
      </c>
      <c r="F98" s="7">
        <f ca="1">IF($C98 = 1 + N("Presidente"),
    127,
    IF($C98 = 2 + N("Vice-Presidente"),
        72,
        IF($C98 = 3 + N("Secretária bilíngue"),
            13,
            RANDBETWEEN(5,COUNT(Name!$A:$A) + 1)
        )
    )
)</f>
        <v>100</v>
      </c>
      <c r="G98" s="7" t="str">
        <f ca="1">VLOOKUP($F98,Name!$A:$B,2,FALSE)</f>
        <v>Cristóvão</v>
      </c>
      <c r="H98" s="7">
        <f ca="1" xml:space="preserve">
IF($C98 = 1,
    0,
    RANDBETWEEN(5,COUNT('Last name'!$A:$A) + 1)
)</f>
        <v>56</v>
      </c>
      <c r="I98" s="7" t="str">
        <f ca="1" xml:space="preserve">
IF($C98 = 1 + N("Presidente"),
    "de Orléans e Bragança",
    VLOOKUP($H98,'Last name'!$A:$B,2,FALSE) &amp; " " &amp; VLOOKUP(RANDBETWEEN(5,COUNT('Last name'!$A:$A) + 1),'Last name'!$A:$B,2,FALSE)
)</f>
        <v>Campos Santoro</v>
      </c>
      <c r="J98" s="7" t="str">
        <f t="shared" ca="1" si="8"/>
        <v>Cristóvão Campos Santoro</v>
      </c>
      <c r="K98" s="7" t="str" cm="1">
        <f t="array" aca="1" ref="K98" ca="1">SHA1HASH($J98)</f>
        <v>78f3fe3fb38404184d984f444f5a707c9ea0ab72</v>
      </c>
      <c r="L98" s="7" cm="1">
        <f t="array" aca="1" ref="L98" ca="1">INDEX(States!$A:$A,RANDBETWEEN(5,COUNTA(States!$A:$A) + 1),1)</f>
        <v>18</v>
      </c>
      <c r="M98" s="7" t="str">
        <f ca="1">$L98 &amp; "|" &amp; VLOOKUP($L98,States!$A:$B,2,FALSE)</f>
        <v>18|4c829e7753eab86056bb8157601420a362debf31</v>
      </c>
      <c r="N98" s="7" t="str">
        <f ca="1">VLOOKUP($F98,Name!$A:$C,3,FALSE)</f>
        <v>M</v>
      </c>
      <c r="O98" s="7" t="str">
        <f ca="1">VLOOKUP($N98,Gender!$A:$B,2,FALSE)</f>
        <v>Male</v>
      </c>
      <c r="P98" s="7" t="str" cm="1">
        <f t="array" aca="1" ref="P98" ca="1">INDEX('Marital status'!$A:$A,RANDBETWEEN(5,COUNTA('Marital status'!$A:$A) + 1),1)</f>
        <v>3266897012b6dcc5723033bc25891bf99efcff6f</v>
      </c>
      <c r="Q98" s="7" t="str">
        <f ca="1">VLOOKUP($P98,'Marital status'!$A:$B,2,FALSE)</f>
        <v>MarrieD</v>
      </c>
      <c r="R98" s="7">
        <f t="shared" ca="1" si="9"/>
        <v>6</v>
      </c>
      <c r="S98" s="7" t="e">
        <f ca="1">VLOOKUP($R98,Race!$A:$B,2,FALSE)</f>
        <v>#N/A</v>
      </c>
      <c r="T98" s="8">
        <f t="shared" ca="1" si="10"/>
        <v>28012</v>
      </c>
      <c r="U98" s="6">
        <f t="shared" ca="1" si="11"/>
        <v>8</v>
      </c>
      <c r="V98" s="8" t="str">
        <f ca="1">VLOOKUP($U98,Education!$A:$B,2,FALSE)</f>
        <v>Graduate school</v>
      </c>
      <c r="W98" s="7">
        <f ca="1" xml:space="preserve">
  IF(OR($Y98 = 5, $Y98 = 6, $Y98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98" s="7" t="str">
        <f ca="1">VLOOKUP($W98,Department!$A:$B,2,FALSE)</f>
        <v>Presidency</v>
      </c>
      <c r="Y98" s="6">
        <f t="shared" ca="1" si="12"/>
        <v>11</v>
      </c>
      <c r="Z98" s="7" t="str">
        <f ca="1">VLOOKUP($Y98,Role!$A:$B,2,FALSE)</f>
        <v>Analyst</v>
      </c>
      <c r="AA98" s="6">
        <f t="shared" ca="1" si="13"/>
        <v>7</v>
      </c>
      <c r="AB98" s="7" t="str">
        <f ca="1" xml:space="preserve">
IF($AA98 &lt;&gt; "",
    VLOOKUP($AA98,Level!$A:$B,2,FALSE),
    ""
)</f>
        <v>Senior</v>
      </c>
      <c r="AC98" s="1">
        <f ca="1" xml:space="preserve">
IF($Y98 = 5 + N("Presidente"),
    27000,
    IF($Y98 = 6 + N("Vice-presidente"),
        23000,
        IF(OR($Y98 = 8, $Y98= 13, $Y98 = 12) + N("Secretária bilíngue ou coordenador ou especialista"),
            8000,
            IF($Y98 = 7 + N("Diretor"),
                15000,
                IF($Y98 = 14 + N("Gerente"),
                    12000,
                    IF($Y98 = 9 + N("Estagiário"),
                        705,
                        IF($Y98 = 10 + N("Trainee"),
                            805,
                            IF($Y98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IF($U98 = 7,
  500,
  IF($U98 = 8,
    1000,
    IF($U98 = 9,
      1500,
      IF($U98 = 10,
        2000,
        0
      )
    )
  )
)
+
N("Adicional no salário por área")
+
IF($W98 = 14 + N("Tecnologia da Informação"),
  120,
  IF($W98 = 16 + N("Vendas"),
    110,
    IF($W98 = 15 + N("Jurídico"),
      100,
      IF(OR($W98 = 8, $W98 = 9, $W98 = 11) + N("Recursos humanos ou comercial ou comunicação e marketing"),
        80,
        0
      )
    )
  )
)
+
N("Adicionando pegadinha")
+
IF(AND($W98 = 16, $U98 = 9, $Y98 = 11, $AA98 = 5) + N("Se for de vendas, com mestrado, analista sênior"),
  IF($R98 = 5,
    100,
    0
  )
  +
  IF($N98 = "M",
    200,
    0
  ),
  0
)</f>
        <v>3000</v>
      </c>
      <c r="AD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$A98  &amp; ", "   &amp;
$C98  &amp; ", "   &amp;
$E98  &amp; ", '"  &amp;
$J98  &amp; "', '" &amp;
$N98  &amp; "', "  &amp;
$R98  &amp; ", '"  &amp;
TEXT($T98,"dd/mm/aaaa")  &amp; "', "   &amp;
$U98  &amp; ", "   &amp;
$W98  &amp; ", "   &amp;
$Y98  &amp; ", "   &amp;
IF($AA98 &lt;&gt; "", $AA98, "NULL")  &amp; ", "   &amp;
$AC98  &amp; ");"</f>
        <v>INSERT INTO bi4all.fac_employees (id_company_fk, id_employee_pk, flg_active, employee_name, id_gender_fk, id_race_fk, birthday, id_schooling_fk, id_department_fk, id_role_fk, id_level_fk, salary) VALUES (6a51143286b03064a49cc2acbee63c09a0682d33, 94, 1, 'Cristóvão Campos Santoro', 'M', 6, '09/09/1976', 8, 5, 11, 7, 3000);</v>
      </c>
    </row>
    <row r="99" spans="1:30" ht="14.25" customHeight="1" x14ac:dyDescent="0.2">
      <c r="A99" s="7" t="str" cm="1">
        <f t="array" aca="1" ref="A99" ca="1">INDEX(Company!$A:$A,RANDBETWEEN(5,COUNTA(Company!$A:$A) + 1),1)</f>
        <v>6a51143286b03064a49cc2acbee63c09a0682d33</v>
      </c>
      <c r="B99" s="7" t="str">
        <f ca="1">VLOOKUP($A99,Company!$A:$B,2,FALSE)</f>
        <v>ACME Corporation</v>
      </c>
      <c r="C99" s="5">
        <f t="shared" si="7"/>
        <v>95</v>
      </c>
      <c r="D99" s="5" t="str" cm="1">
        <f t="array" ref="D99">SHA1HASH($C99)</f>
        <v>8e63fd3e77796b102589b1ba1e4441c7982e4132</v>
      </c>
      <c r="E99" s="6">
        <v>1</v>
      </c>
      <c r="F99" s="7">
        <f ca="1">IF($C99 = 1 + N("Presidente"),
    127,
    IF($C99 = 2 + N("Vice-Presidente"),
        72,
        IF($C99 = 3 + N("Secretária bilíngue"),
            13,
            RANDBETWEEN(5,COUNT(Name!$A:$A) + 1)
        )
    )
)</f>
        <v>78</v>
      </c>
      <c r="G99" s="7" t="str">
        <f ca="1">VLOOKUP($F99,Name!$A:$B,2,FALSE)</f>
        <v>Bryan</v>
      </c>
      <c r="H99" s="7">
        <f ca="1" xml:space="preserve">
IF($C99 = 1,
    0,
    RANDBETWEEN(5,COUNT('Last name'!$A:$A) + 1)
)</f>
        <v>74</v>
      </c>
      <c r="I99" s="7" t="str">
        <f ca="1" xml:space="preserve">
IF($C99 = 1 + N("Presidente"),
    "de Orléans e Bragança",
    VLOOKUP($H99,'Last name'!$A:$B,2,FALSE) &amp; " " &amp; VLOOKUP(RANDBETWEEN(5,COUNT('Last name'!$A:$A) + 1),'Last name'!$A:$B,2,FALSE)
)</f>
        <v>Dias Arruda</v>
      </c>
      <c r="J99" s="7" t="str">
        <f t="shared" ca="1" si="8"/>
        <v>Bryan Dias Arruda</v>
      </c>
      <c r="K99" s="7" t="str" cm="1">
        <f t="array" aca="1" ref="K99" ca="1">SHA1HASH($J99)</f>
        <v>61c3983272d9540aa3ff090cb5a3627d102fadac</v>
      </c>
      <c r="L99" s="7" cm="1">
        <f t="array" aca="1" ref="L99" ca="1">INDEX(States!$A:$A,RANDBETWEEN(5,COUNTA(States!$A:$A) + 1),1)</f>
        <v>19</v>
      </c>
      <c r="M99" s="7" t="str">
        <f ca="1">$L99 &amp; "|" &amp; VLOOKUP($L99,States!$A:$B,2,FALSE)</f>
        <v>19|bd4a752045e2a790745f147976385d85d6dbdece</v>
      </c>
      <c r="N99" s="7" t="str">
        <f ca="1">VLOOKUP($F99,Name!$A:$C,3,FALSE)</f>
        <v>M</v>
      </c>
      <c r="O99" s="7" t="str">
        <f ca="1">VLOOKUP($N99,Gender!$A:$B,2,FALSE)</f>
        <v>Male</v>
      </c>
      <c r="P99" s="7" t="str" cm="1">
        <f t="array" aca="1" ref="P99" ca="1">INDEX('Marital status'!$A:$A,RANDBETWEEN(5,COUNTA('Marital status'!$A:$A) + 1),1)</f>
        <v>93ac84f4e0bd5c1c97b670a12a7fff6af89fb6b3</v>
      </c>
      <c r="Q99" s="7" t="str">
        <f ca="1">VLOOKUP($P99,'Marital status'!$A:$B,2,FALSE)</f>
        <v>DIVORCED</v>
      </c>
      <c r="R99" s="7">
        <f t="shared" ca="1" si="9"/>
        <v>7</v>
      </c>
      <c r="S99" s="7" t="e">
        <f ca="1">VLOOKUP($R99,Race!$A:$B,2,FALSE)</f>
        <v>#N/A</v>
      </c>
      <c r="T99" s="8">
        <f t="shared" ca="1" si="10"/>
        <v>30796</v>
      </c>
      <c r="U99" s="6">
        <f t="shared" ca="1" si="11"/>
        <v>7</v>
      </c>
      <c r="V99" s="8" t="str">
        <f ca="1">VLOOKUP($U99,Education!$A:$B,2,FALSE)</f>
        <v>Undergraduate degree</v>
      </c>
      <c r="W99" s="7">
        <f ca="1" xml:space="preserve">
  IF(OR($Y99 = 5, $Y99 = 6, $Y99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99" s="7" t="str">
        <f ca="1">VLOOKUP($W99,Department!$A:$B,2,FALSE)</f>
        <v>Administration</v>
      </c>
      <c r="Y99" s="6">
        <f t="shared" ca="1" si="12"/>
        <v>10</v>
      </c>
      <c r="Z99" s="7" t="str">
        <f ca="1">VLOOKUP($Y99,Role!$A:$B,2,FALSE)</f>
        <v>Trainee</v>
      </c>
      <c r="AA99" s="6" t="str">
        <f t="shared" ca="1" si="13"/>
        <v/>
      </c>
      <c r="AB99" s="7" t="str">
        <f ca="1" xml:space="preserve">
IF($AA99 &lt;&gt; "",
    VLOOKUP($AA99,Level!$A:$B,2,FALSE),
    ""
)</f>
        <v/>
      </c>
      <c r="AC99" s="1">
        <f ca="1" xml:space="preserve">
IF($Y99 = 5 + N("Presidente"),
    27000,
    IF($Y99 = 6 + N("Vice-presidente"),
        23000,
        IF(OR($Y99 = 8, $Y99= 13, $Y99 = 12) + N("Secretária bilíngue ou coordenador ou especialista"),
            8000,
            IF($Y99 = 7 + N("Diretor"),
                15000,
                IF($Y99 = 14 + N("Gerente"),
                    12000,
                    IF($Y99 = 9 + N("Estagiário"),
                        705,
                        IF($Y99 = 10 + N("Trainee"),
                            805,
                            IF($Y99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IF($U99 = 7,
  500,
  IF($U99 = 8,
    1000,
    IF($U99 = 9,
      1500,
      IF($U99 = 10,
        2000,
        0
      )
    )
  )
)
+
N("Adicional no salário por área")
+
IF($W99 = 14 + N("Tecnologia da Informação"),
  120,
  IF($W99 = 16 + N("Vendas"),
    110,
    IF($W99 = 15 + N("Jurídico"),
      100,
      IF(OR($W99 = 8, $W99 = 9, $W99 = 11) + N("Recursos humanos ou comercial ou comunicação e marketing"),
        80,
        0
      )
    )
  )
)
+
N("Adicionando pegadinha")
+
IF(AND($W99 = 16, $U99 = 9, $Y99 = 11, $AA99 = 5) + N("Se for de vendas, com mestrado, analista sênior"),
  IF($R99 = 5,
    100,
    0
  )
  +
  IF($N99 = "M",
    200,
    0
  ),
  0
)</f>
        <v>1305</v>
      </c>
      <c r="AD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$A99  &amp; ", "   &amp;
$C99  &amp; ", "   &amp;
$E99  &amp; ", '"  &amp;
$J99  &amp; "', '" &amp;
$N99  &amp; "', "  &amp;
$R99  &amp; ", '"  &amp;
TEXT($T99,"dd/mm/aaaa")  &amp; "', "   &amp;
$U99  &amp; ", "   &amp;
$W99  &amp; ", "   &amp;
$Y99  &amp; ", "   &amp;
IF($AA99 &lt;&gt; "", $AA99, "NULL")  &amp; ", "   &amp;
$AC99  &amp; ");"</f>
        <v>INSERT INTO bi4all.fac_employees (id_company_fk, id_employee_pk, flg_active, employee_name, id_gender_fk, id_race_fk, birthday, id_schooling_fk, id_department_fk, id_role_fk, id_level_fk, salary) VALUES (6a51143286b03064a49cc2acbee63c09a0682d33, 95, 1, 'Bryan Dias Arruda', 'M', 7, '24/04/1984', 7, 6, 10, NULL, 1305);</v>
      </c>
    </row>
    <row r="100" spans="1:30" ht="14.25" customHeight="1" x14ac:dyDescent="0.2">
      <c r="A100" s="7" t="str" cm="1">
        <f t="array" aca="1" ref="A100" ca="1">INDEX(Company!$A:$A,RANDBETWEEN(5,COUNTA(Company!$A:$A) + 1),1)</f>
        <v>6a51143286b03064a49cc2acbee63c09a0682d33</v>
      </c>
      <c r="B100" s="7" t="str">
        <f ca="1">VLOOKUP($A100,Company!$A:$B,2,FALSE)</f>
        <v>ACME Corporation</v>
      </c>
      <c r="C100" s="5">
        <f t="shared" si="7"/>
        <v>96</v>
      </c>
      <c r="D100" s="5" t="str" cm="1">
        <f t="array" ref="D100">SHA1HASH($C100)</f>
        <v>6fb84aed32facd1299ee1e77c8fd2b1a6352669e</v>
      </c>
      <c r="E100" s="6">
        <v>1</v>
      </c>
      <c r="F100" s="7">
        <f ca="1">IF($C100 = 1 + N("Presidente"),
    127,
    IF($C100 = 2 + N("Vice-Presidente"),
        72,
        IF($C100 = 3 + N("Secretária bilíngue"),
            13,
            RANDBETWEEN(5,COUNT(Name!$A:$A) + 1)
        )
    )
)</f>
        <v>56</v>
      </c>
      <c r="G100" s="7" t="str">
        <f ca="1">VLOOKUP($F100,Name!$A:$B,2,FALSE)</f>
        <v>Arthur Gabriel</v>
      </c>
      <c r="H100" s="7">
        <f ca="1" xml:space="preserve">
IF($C100 = 1,
    0,
    RANDBETWEEN(5,COUNT('Last name'!$A:$A) + 1)
)</f>
        <v>134</v>
      </c>
      <c r="I100" s="7" t="str">
        <f ca="1" xml:space="preserve">
IF($C100 = 1 + N("Presidente"),
    "de Orléans e Bragança",
    VLOOKUP($H100,'Last name'!$A:$B,2,FALSE) &amp; " " &amp; VLOOKUP(RANDBETWEEN(5,COUNT('Last name'!$A:$A) + 1),'Last name'!$A:$B,2,FALSE)
)</f>
        <v>Morato Pinheiro</v>
      </c>
      <c r="J100" s="7" t="str">
        <f t="shared" ca="1" si="8"/>
        <v>Arthur Gabriel Morato Pinheiro</v>
      </c>
      <c r="K100" s="7" t="str" cm="1">
        <f t="array" aca="1" ref="K100" ca="1">SHA1HASH($J100)</f>
        <v>eaaa46bda13af1ca73896ec24f85165d26747ee1</v>
      </c>
      <c r="L100" s="7" cm="1">
        <f t="array" aca="1" ref="L100" ca="1">INDEX(States!$A:$A,RANDBETWEEN(5,COUNTA(States!$A:$A) + 1),1)</f>
        <v>14</v>
      </c>
      <c r="M100" s="7" t="str">
        <f ca="1">$L100 &amp; "|" &amp; VLOOKUP($L100,States!$A:$B,2,FALSE)</f>
        <v>14|9b9a260c6946192b7ea8dcfb1d39940b66fe4460</v>
      </c>
      <c r="N100" s="7" t="str">
        <f ca="1">VLOOKUP($F100,Name!$A:$C,3,FALSE)</f>
        <v>M</v>
      </c>
      <c r="O100" s="7" t="str">
        <f ca="1">VLOOKUP($N100,Gender!$A:$B,2,FALSE)</f>
        <v>Male</v>
      </c>
      <c r="P100" s="7" t="str" cm="1">
        <f t="array" aca="1" ref="P100" ca="1">INDEX('Marital status'!$A:$A,RANDBETWEEN(5,COUNTA('Marital status'!$A:$A) + 1),1)</f>
        <v>93ac84f4e0bd5c1c97b670a12a7fff6af89fb6b3</v>
      </c>
      <c r="Q100" s="7" t="str">
        <f ca="1">VLOOKUP($P100,'Marital status'!$A:$B,2,FALSE)</f>
        <v>DIVORCED</v>
      </c>
      <c r="R100" s="7">
        <f t="shared" ca="1" si="9"/>
        <v>5</v>
      </c>
      <c r="S100" s="7" t="e">
        <f ca="1">VLOOKUP($R100,Race!$A:$B,2,FALSE)</f>
        <v>#N/A</v>
      </c>
      <c r="T100" s="8">
        <f t="shared" ca="1" si="10"/>
        <v>20940</v>
      </c>
      <c r="U100" s="6">
        <f t="shared" ca="1" si="11"/>
        <v>7</v>
      </c>
      <c r="V100" s="8" t="str">
        <f ca="1">VLOOKUP($U100,Education!$A:$B,2,FALSE)</f>
        <v>Undergraduate degree</v>
      </c>
      <c r="W100" s="7">
        <f ca="1" xml:space="preserve">
  IF(OR($Y100 = 5, $Y100 = 6, $Y100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00" s="7" t="str">
        <f ca="1">VLOOKUP($W100,Department!$A:$B,2,FALSE)</f>
        <v>Finance</v>
      </c>
      <c r="Y100" s="6">
        <f t="shared" ca="1" si="12"/>
        <v>11</v>
      </c>
      <c r="Z100" s="7" t="str">
        <f ca="1">VLOOKUP($Y100,Role!$A:$B,2,FALSE)</f>
        <v>Analyst</v>
      </c>
      <c r="AA100" s="6">
        <f t="shared" ca="1" si="13"/>
        <v>5</v>
      </c>
      <c r="AB100" s="7" t="str">
        <f ca="1" xml:space="preserve">
IF($AA100 &lt;&gt; "",
    VLOOKUP($AA100,Level!$A:$B,2,FALSE),
    ""
)</f>
        <v>Junior</v>
      </c>
      <c r="AC100" s="1">
        <f ca="1" xml:space="preserve">
IF($Y100 = 5 + N("Presidente"),
    27000,
    IF($Y100 = 6 + N("Vice-presidente"),
        23000,
        IF(OR($Y100 = 8, $Y100= 13, $Y100 = 12) + N("Secretária bilíngue ou coordenador ou especialista"),
            8000,
            IF($Y100 = 7 + N("Diretor"),
                15000,
                IF($Y100 = 14 + N("Gerente"),
                    12000,
                    IF($Y100 = 9 + N("Estagiário"),
                        705,
                        IF($Y100 = 10 + N("Trainee"),
                            805,
                            IF($Y100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IF($U100 = 7,
  500,
  IF($U100 = 8,
    1000,
    IF($U100 = 9,
      1500,
      IF($U100 = 10,
        2000,
        0
      )
    )
  )
)
+
N("Adicional no salário por área")
+
IF($W100 = 14 + N("Tecnologia da Informação"),
  120,
  IF($W100 = 16 + N("Vendas"),
    110,
    IF($W100 = 15 + N("Jurídico"),
      100,
      IF(OR($W100 = 8, $W100 = 9, $W100 = 11) + N("Recursos humanos ou comercial ou comunicação e marketing"),
        80,
        0
      )
    )
  )
)
+
N("Adicionando pegadinha")
+
IF(AND($W100 = 16, $U100 = 9, $Y100 = 11, $AA100 = 5) + N("Se for de vendas, com mestrado, analista sênior"),
  IF($R100 = 5,
    100,
    0
  )
  +
  IF($N100 = "M",
    200,
    0
  ),
  0
)</f>
        <v>2500</v>
      </c>
      <c r="AD1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$A100  &amp; ", "   &amp;
$C100  &amp; ", "   &amp;
$E100  &amp; ", '"  &amp;
$J100  &amp; "', '" &amp;
$N100  &amp; "', "  &amp;
$R100  &amp; ", '"  &amp;
TEXT($T100,"dd/mm/aaaa")  &amp; "', "   &amp;
$U100  &amp; ", "   &amp;
$W100  &amp; ", "   &amp;
$Y100  &amp; ", "   &amp;
IF($AA100 &lt;&gt; "", $AA100, "NULL")  &amp; ", "   &amp;
$AC100  &amp; ");"</f>
        <v>INSERT INTO bi4all.fac_employees (id_company_fk, id_employee_pk, flg_active, employee_name, id_gender_fk, id_race_fk, birthday, id_schooling_fk, id_department_fk, id_role_fk, id_level_fk, salary) VALUES (6a51143286b03064a49cc2acbee63c09a0682d33, 96, 1, 'Arthur Gabriel Morato Pinheiro', 'M', 5, '30/04/1957', 7, 7, 11, 5, 2500);</v>
      </c>
    </row>
    <row r="101" spans="1:30" ht="14.25" customHeight="1" x14ac:dyDescent="0.2">
      <c r="A101" s="7" t="str" cm="1">
        <f t="array" aca="1" ref="A101" ca="1">INDEX(Company!$A:$A,RANDBETWEEN(5,COUNTA(Company!$A:$A) + 1),1)</f>
        <v>6a51143286b03064a49cc2acbee63c09a0682d33</v>
      </c>
      <c r="B101" s="7" t="str">
        <f ca="1">VLOOKUP($A101,Company!$A:$B,2,FALSE)</f>
        <v>ACME Corporation</v>
      </c>
      <c r="C101" s="5">
        <f t="shared" si="7"/>
        <v>97</v>
      </c>
      <c r="D101" s="5" t="str" cm="1">
        <f t="array" ref="D101">SHA1HASH($C101)</f>
        <v>812ed4562d3211363a7b813aa9cd2cf042b63bb2</v>
      </c>
      <c r="E101" s="6">
        <v>1</v>
      </c>
      <c r="F101" s="7">
        <f ca="1">IF($C101 = 1 + N("Presidente"),
    127,
    IF($C101 = 2 + N("Vice-Presidente"),
        72,
        IF($C101 = 3 + N("Secretária bilíngue"),
            13,
            RANDBETWEEN(5,COUNT(Name!$A:$A) + 1)
        )
    )
)</f>
        <v>309</v>
      </c>
      <c r="G101" s="7" t="str">
        <f ca="1">VLOOKUP($F101,Name!$A:$B,2,FALSE)</f>
        <v>Octávio</v>
      </c>
      <c r="H101" s="7">
        <f ca="1" xml:space="preserve">
IF($C101 = 1,
    0,
    RANDBETWEEN(5,COUNT('Last name'!$A:$A) + 1)
)</f>
        <v>168</v>
      </c>
      <c r="I101" s="7" t="str">
        <f ca="1" xml:space="preserve">
IF($C101 = 1 + N("Presidente"),
    "de Orléans e Bragança",
    VLOOKUP($H101,'Last name'!$A:$B,2,FALSE) &amp; " " &amp; VLOOKUP(RANDBETWEEN(5,COUNT('Last name'!$A:$A) + 1),'Last name'!$A:$B,2,FALSE)
)</f>
        <v>Rossi Brasil</v>
      </c>
      <c r="J101" s="7" t="str">
        <f t="shared" ca="1" si="8"/>
        <v>Octávio Rossi Brasil</v>
      </c>
      <c r="K101" s="7" t="str" cm="1">
        <f t="array" aca="1" ref="K101" ca="1">SHA1HASH($J101)</f>
        <v>9d860ce0b0121e977b5f05b36857887516eb16e2</v>
      </c>
      <c r="L101" s="7" cm="1">
        <f t="array" aca="1" ref="L101" ca="1">INDEX(States!$A:$A,RANDBETWEEN(5,COUNTA(States!$A:$A) + 1),1)</f>
        <v>11</v>
      </c>
      <c r="M101" s="7" t="str">
        <f ca="1">$L101 &amp; "|" &amp; VLOOKUP($L101,States!$A:$B,2,FALSE)</f>
        <v>11|fe2c415e55f0a42317aa24885817f9de5cf497c6</v>
      </c>
      <c r="N101" s="7" t="str">
        <f ca="1">VLOOKUP($F101,Name!$A:$C,3,FALSE)</f>
        <v>M</v>
      </c>
      <c r="O101" s="7" t="str">
        <f ca="1">VLOOKUP($N101,Gender!$A:$B,2,FALSE)</f>
        <v>Male</v>
      </c>
      <c r="P101" s="7" t="str" cm="1">
        <f t="array" aca="1" ref="P101" ca="1">INDEX('Marital status'!$A:$A,RANDBETWEEN(5,COUNTA('Marital status'!$A:$A) + 1),1)</f>
        <v>ce0b1612aa711b78a720295d271a33894e2b72bf</v>
      </c>
      <c r="Q101" s="7" t="str">
        <f ca="1">VLOOKUP($P101,'Marital status'!$A:$B,2,FALSE)</f>
        <v>single</v>
      </c>
      <c r="R101" s="7">
        <f t="shared" ca="1" si="9"/>
        <v>5</v>
      </c>
      <c r="S101" s="7" t="e">
        <f ca="1">VLOOKUP($R101,Race!$A:$B,2,FALSE)</f>
        <v>#N/A</v>
      </c>
      <c r="T101" s="8">
        <f t="shared" ca="1" si="10"/>
        <v>29905</v>
      </c>
      <c r="U101" s="6">
        <f t="shared" ca="1" si="11"/>
        <v>7</v>
      </c>
      <c r="V101" s="8" t="str">
        <f ca="1">VLOOKUP($U101,Education!$A:$B,2,FALSE)</f>
        <v>Undergraduate degree</v>
      </c>
      <c r="W101" s="7">
        <f ca="1" xml:space="preserve">
  IF(OR($Y101 = 5, $Y101 = 6, $Y101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01" s="7" t="str">
        <f ca="1">VLOOKUP($W101,Department!$A:$B,2,FALSE)</f>
        <v>Human Resource</v>
      </c>
      <c r="Y101" s="6">
        <f t="shared" ca="1" si="12"/>
        <v>10</v>
      </c>
      <c r="Z101" s="7" t="str">
        <f ca="1">VLOOKUP($Y101,Role!$A:$B,2,FALSE)</f>
        <v>Trainee</v>
      </c>
      <c r="AA101" s="6" t="str">
        <f t="shared" ca="1" si="13"/>
        <v/>
      </c>
      <c r="AB101" s="7" t="str">
        <f ca="1" xml:space="preserve">
IF($AA101 &lt;&gt; "",
    VLOOKUP($AA101,Level!$A:$B,2,FALSE),
    ""
)</f>
        <v/>
      </c>
      <c r="AC101" s="1">
        <f ca="1" xml:space="preserve">
IF($Y101 = 5 + N("Presidente"),
    27000,
    IF($Y101 = 6 + N("Vice-presidente"),
        23000,
        IF(OR($Y101 = 8, $Y101= 13, $Y101 = 12) + N("Secretária bilíngue ou coordenador ou especialista"),
            8000,
            IF($Y101 = 7 + N("Diretor"),
                15000,
                IF($Y101 = 14 + N("Gerente"),
                    12000,
                    IF($Y101 = 9 + N("Estagiário"),
                        705,
                        IF($Y101 = 10 + N("Trainee"),
                            805,
                            IF($Y101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IF($U101 = 7,
  500,
  IF($U101 = 8,
    1000,
    IF($U101 = 9,
      1500,
      IF($U101 = 10,
        2000,
        0
      )
    )
  )
)
+
N("Adicional no salário por área")
+
IF($W101 = 14 + N("Tecnologia da Informação"),
  120,
  IF($W101 = 16 + N("Vendas"),
    110,
    IF($W101 = 15 + N("Jurídico"),
      100,
      IF(OR($W101 = 8, $W101 = 9, $W101 = 11) + N("Recursos humanos ou comercial ou comunicação e marketing"),
        80,
        0
      )
    )
  )
)
+
N("Adicionando pegadinha")
+
IF(AND($W101 = 16, $U101 = 9, $Y101 = 11, $AA101 = 5) + N("Se for de vendas, com mestrado, analista sênior"),
  IF($R101 = 5,
    100,
    0
  )
  +
  IF($N101 = "M",
    200,
    0
  ),
  0
)</f>
        <v>1385</v>
      </c>
      <c r="AD1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$A101  &amp; ", "   &amp;
$C101  &amp; ", "   &amp;
$E101  &amp; ", '"  &amp;
$J101  &amp; "', '" &amp;
$N101  &amp; "', "  &amp;
$R101  &amp; ", '"  &amp;
TEXT($T101,"dd/mm/aaaa")  &amp; "', "   &amp;
$U101  &amp; ", "   &amp;
$W101  &amp; ", "   &amp;
$Y101  &amp; ", "   &amp;
IF($AA101 &lt;&gt; "", $AA101, "NULL")  &amp; ", "   &amp;
$AC101  &amp; ");"</f>
        <v>INSERT INTO bi4all.fac_employees (id_company_fk, id_employee_pk, flg_active, employee_name, id_gender_fk, id_race_fk, birthday, id_schooling_fk, id_department_fk, id_role_fk, id_level_fk, salary) VALUES (6a51143286b03064a49cc2acbee63c09a0682d33, 97, 1, 'Octávio Rossi Brasil', 'M', 5, '15/11/1981', 7, 8, 10, NULL, 1385);</v>
      </c>
    </row>
    <row r="102" spans="1:30" ht="14.25" customHeight="1" x14ac:dyDescent="0.2">
      <c r="A102" s="7" t="str" cm="1">
        <f t="array" aca="1" ref="A102" ca="1">INDEX(Company!$A:$A,RANDBETWEEN(5,COUNTA(Company!$A:$A) + 1),1)</f>
        <v>6a51143286b03064a49cc2acbee63c09a0682d33</v>
      </c>
      <c r="B102" s="7" t="str">
        <f ca="1">VLOOKUP($A102,Company!$A:$B,2,FALSE)</f>
        <v>ACME Corporation</v>
      </c>
      <c r="C102" s="5">
        <f t="shared" si="7"/>
        <v>98</v>
      </c>
      <c r="D102" s="5" t="str" cm="1">
        <f t="array" ref="D102">SHA1HASH($C102)</f>
        <v>31bd9b9f5f7b338e41b56183a2f3008b541d7c84</v>
      </c>
      <c r="E102" s="6">
        <v>1</v>
      </c>
      <c r="F102" s="7">
        <f ca="1">IF($C102 = 1 + N("Presidente"),
    127,
    IF($C102 = 2 + N("Vice-Presidente"),
        72,
        IF($C102 = 3 + N("Secretária bilíngue"),
            13,
            RANDBETWEEN(5,COUNT(Name!$A:$A) + 1)
        )
    )
)</f>
        <v>22</v>
      </c>
      <c r="G102" s="7" t="str">
        <f ca="1">VLOOKUP($F102,Name!$A:$B,2,FALSE)</f>
        <v>Álvaro</v>
      </c>
      <c r="H102" s="7">
        <f ca="1" xml:space="preserve">
IF($C102 = 1,
    0,
    RANDBETWEEN(5,COUNT('Last name'!$A:$A) + 1)
)</f>
        <v>141</v>
      </c>
      <c r="I102" s="7" t="str">
        <f ca="1" xml:space="preserve">
IF($C102 = 1 + N("Presidente"),
    "de Orléans e Bragança",
    VLOOKUP($H102,'Last name'!$A:$B,2,FALSE) &amp; " " &amp; VLOOKUP(RANDBETWEEN(5,COUNT('Last name'!$A:$A) + 1),'Last name'!$A:$B,2,FALSE)
)</f>
        <v>Noronha Leone</v>
      </c>
      <c r="J102" s="7" t="str">
        <f t="shared" ca="1" si="8"/>
        <v>Álvaro Noronha Leone</v>
      </c>
      <c r="K102" s="7" t="str" cm="1">
        <f t="array" aca="1" ref="K102" ca="1">SHA1HASH($J102)</f>
        <v>e1590753434e0614b9cecf3858b510d262c2fd2b</v>
      </c>
      <c r="L102" s="7" cm="1">
        <f t="array" aca="1" ref="L102" ca="1">INDEX(States!$A:$A,RANDBETWEEN(5,COUNTA(States!$A:$A) + 1),1)</f>
        <v>22</v>
      </c>
      <c r="M102" s="7" t="str">
        <f ca="1">$L102 &amp; "|" &amp; VLOOKUP($L102,States!$A:$B,2,FALSE)</f>
        <v>22|04a99b2b0b78076f0a06c2d7695137915b2933a5</v>
      </c>
      <c r="N102" s="7" t="str">
        <f ca="1">VLOOKUP($F102,Name!$A:$C,3,FALSE)</f>
        <v>M</v>
      </c>
      <c r="O102" s="7" t="str">
        <f ca="1">VLOOKUP($N102,Gender!$A:$B,2,FALSE)</f>
        <v>Male</v>
      </c>
      <c r="P102" s="7" t="str" cm="1">
        <f t="array" aca="1" ref="P102" ca="1">INDEX('Marital status'!$A:$A,RANDBETWEEN(5,COUNTA('Marital status'!$A:$A) + 1),1)</f>
        <v>459031b19ec5bbd3b3dbc0a9dcf2cb6e6c6f7848</v>
      </c>
      <c r="Q102" s="7" t="str">
        <f ca="1">VLOOKUP($P102,'Marital status'!$A:$B,2,FALSE)</f>
        <v xml:space="preserve">Widowed </v>
      </c>
      <c r="R102" s="7">
        <f t="shared" ca="1" si="9"/>
        <v>5</v>
      </c>
      <c r="S102" s="7" t="e">
        <f ca="1">VLOOKUP($R102,Race!$A:$B,2,FALSE)</f>
        <v>#N/A</v>
      </c>
      <c r="T102" s="8">
        <f t="shared" ca="1" si="10"/>
        <v>25985</v>
      </c>
      <c r="U102" s="6">
        <f t="shared" ca="1" si="11"/>
        <v>7</v>
      </c>
      <c r="V102" s="8" t="str">
        <f ca="1">VLOOKUP($U102,Education!$A:$B,2,FALSE)</f>
        <v>Undergraduate degree</v>
      </c>
      <c r="W102" s="7">
        <f ca="1" xml:space="preserve">
  IF(OR($Y102 = 5, $Y102 = 6, $Y102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02" s="7" t="str">
        <f ca="1">VLOOKUP($W102,Department!$A:$B,2,FALSE)</f>
        <v>Controlling</v>
      </c>
      <c r="Y102" s="6">
        <f t="shared" ca="1" si="12"/>
        <v>11</v>
      </c>
      <c r="Z102" s="7" t="str">
        <f ca="1">VLOOKUP($Y102,Role!$A:$B,2,FALSE)</f>
        <v>Analyst</v>
      </c>
      <c r="AA102" s="6">
        <f t="shared" ca="1" si="13"/>
        <v>6</v>
      </c>
      <c r="AB102" s="7" t="str">
        <f ca="1" xml:space="preserve">
IF($AA102 &lt;&gt; "",
    VLOOKUP($AA102,Level!$A:$B,2,FALSE),
    ""
)</f>
        <v>Pleno</v>
      </c>
      <c r="AC102" s="1">
        <f ca="1" xml:space="preserve">
IF($Y102 = 5 + N("Presidente"),
    27000,
    IF($Y102 = 6 + N("Vice-presidente"),
        23000,
        IF(OR($Y102 = 8, $Y102= 13, $Y102 = 12) + N("Secretária bilíngue ou coordenador ou especialista"),
            8000,
            IF($Y102 = 7 + N("Diretor"),
                15000,
                IF($Y102 = 14 + N("Gerente"),
                    12000,
                    IF($Y102 = 9 + N("Estagiário"),
                        705,
                        IF($Y102 = 10 + N("Trainee"),
                            805,
                            IF($Y102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IF($U102 = 7,
  500,
  IF($U102 = 8,
    1000,
    IF($U102 = 9,
      1500,
      IF($U102 = 10,
        2000,
        0
      )
    )
  )
)
+
N("Adicional no salário por área")
+
IF($W102 = 14 + N("Tecnologia da Informação"),
  120,
  IF($W102 = 16 + N("Vendas"),
    110,
    IF($W102 = 15 + N("Jurídico"),
      100,
      IF(OR($W102 = 8, $W102 = 9, $W102 = 11) + N("Recursos humanos ou comercial ou comunicação e marketing"),
        80,
        0
      )
    )
  )
)
+
N("Adicionando pegadinha")
+
IF(AND($W102 = 16, $U102 = 9, $Y102 = 11, $AA102 = 5) + N("Se for de vendas, com mestrado, analista sênior"),
  IF($R102 = 5,
    100,
    0
  )
  +
  IF($N102 = "M",
    200,
    0
  ),
  0
)</f>
        <v>2500</v>
      </c>
      <c r="AD1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$A102  &amp; ", "   &amp;
$C102  &amp; ", "   &amp;
$E102  &amp; ", '"  &amp;
$J102  &amp; "', '" &amp;
$N102  &amp; "', "  &amp;
$R102  &amp; ", '"  &amp;
TEXT($T102,"dd/mm/aaaa")  &amp; "', "   &amp;
$U102  &amp; ", "   &amp;
$W102  &amp; ", "   &amp;
$Y102  &amp; ", "   &amp;
IF($AA102 &lt;&gt; "", $AA102, "NULL")  &amp; ", "   &amp;
$AC102  &amp; ");"</f>
        <v>INSERT INTO bi4all.fac_employees (id_company_fk, id_employee_pk, flg_active, employee_name, id_gender_fk, id_race_fk, birthday, id_schooling_fk, id_department_fk, id_role_fk, id_level_fk, salary) VALUES (6a51143286b03064a49cc2acbee63c09a0682d33, 98, 1, 'Álvaro Noronha Leone', 'M', 5, '21/02/1971', 7, 12, 11, 6, 2500);</v>
      </c>
    </row>
    <row r="103" spans="1:30" ht="14.25" customHeight="1" x14ac:dyDescent="0.2">
      <c r="A103" s="7" t="str" cm="1">
        <f t="array" aca="1" ref="A103" ca="1">INDEX(Company!$A:$A,RANDBETWEEN(5,COUNTA(Company!$A:$A) + 1),1)</f>
        <v>6a51143286b03064a49cc2acbee63c09a0682d33</v>
      </c>
      <c r="B103" s="7" t="str">
        <f ca="1">VLOOKUP($A103,Company!$A:$B,2,FALSE)</f>
        <v>ACME Corporation</v>
      </c>
      <c r="C103" s="5">
        <f t="shared" si="7"/>
        <v>99</v>
      </c>
      <c r="D103" s="5" t="str" cm="1">
        <f t="array" ref="D103">SHA1HASH($C103)</f>
        <v>9a79be611e0267e1d943da0737c6c51be67865a0</v>
      </c>
      <c r="E103" s="6">
        <v>1</v>
      </c>
      <c r="F103" s="7">
        <f ca="1">IF($C103 = 1 + N("Presidente"),
    127,
    IF($C103 = 2 + N("Vice-Presidente"),
        72,
        IF($C103 = 3 + N("Secretária bilíngue"),
            13,
            RANDBETWEEN(5,COUNT(Name!$A:$A) + 1)
        )
    )
)</f>
        <v>202</v>
      </c>
      <c r="G103" s="7" t="str">
        <f ca="1">VLOOKUP($F103,Name!$A:$B,2,FALSE)</f>
        <v>Júlia Clara</v>
      </c>
      <c r="H103" s="7">
        <f ca="1" xml:space="preserve">
IF($C103 = 1,
    0,
    RANDBETWEEN(5,COUNT('Last name'!$A:$A) + 1)
)</f>
        <v>134</v>
      </c>
      <c r="I103" s="7" t="str">
        <f ca="1" xml:space="preserve">
IF($C103 = 1 + N("Presidente"),
    "de Orléans e Bragança",
    VLOOKUP($H103,'Last name'!$A:$B,2,FALSE) &amp; " " &amp; VLOOKUP(RANDBETWEEN(5,COUNT('Last name'!$A:$A) + 1),'Last name'!$A:$B,2,FALSE)
)</f>
        <v>Morato Pedroso</v>
      </c>
      <c r="J103" s="7" t="str">
        <f t="shared" ca="1" si="8"/>
        <v>Júlia Clara Morato Pedroso</v>
      </c>
      <c r="K103" s="7" t="str" cm="1">
        <f t="array" aca="1" ref="K103" ca="1">SHA1HASH($J103)</f>
        <v>d2f1f07856d9e3dd8ea82d523c30bdec07720a25</v>
      </c>
      <c r="L103" s="7" cm="1">
        <f t="array" aca="1" ref="L103" ca="1">INDEX(States!$A:$A,RANDBETWEEN(5,COUNTA(States!$A:$A) + 1),1)</f>
        <v>10</v>
      </c>
      <c r="M103" s="7" t="str">
        <f ca="1">$L103 &amp; "|" &amp; VLOOKUP($L103,States!$A:$B,2,FALSE)</f>
        <v>10|fa6e01394cea5decb8157a7e18fa2eeabf35410d</v>
      </c>
      <c r="N103" s="7" t="str">
        <f ca="1">VLOOKUP($F103,Name!$A:$C,3,FALSE)</f>
        <v>F</v>
      </c>
      <c r="O103" s="7" t="str">
        <f ca="1">VLOOKUP($N103,Gender!$A:$B,2,FALSE)</f>
        <v>Female</v>
      </c>
      <c r="P103" s="7" t="str" cm="1">
        <f t="array" aca="1" ref="P103" ca="1">INDEX('Marital status'!$A:$A,RANDBETWEEN(5,COUNTA('Marital status'!$A:$A) + 1),1)</f>
        <v>93ac84f4e0bd5c1c97b670a12a7fff6af89fb6b3</v>
      </c>
      <c r="Q103" s="7" t="str">
        <f ca="1">VLOOKUP($P103,'Marital status'!$A:$B,2,FALSE)</f>
        <v>DIVORCED</v>
      </c>
      <c r="R103" s="7">
        <f t="shared" ca="1" si="9"/>
        <v>5</v>
      </c>
      <c r="S103" s="7" t="e">
        <f ca="1">VLOOKUP($R103,Race!$A:$B,2,FALSE)</f>
        <v>#N/A</v>
      </c>
      <c r="T103" s="8">
        <f t="shared" ca="1" si="10"/>
        <v>19366</v>
      </c>
      <c r="U103" s="6">
        <f t="shared" ca="1" si="11"/>
        <v>7</v>
      </c>
      <c r="V103" s="8" t="str">
        <f ca="1">VLOOKUP($U103,Education!$A:$B,2,FALSE)</f>
        <v>Undergraduate degree</v>
      </c>
      <c r="W103" s="7">
        <f ca="1" xml:space="preserve">
  IF(OR($Y103 = 5, $Y103 = 6, $Y103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03" s="7" t="str">
        <f ca="1">VLOOKUP($W103,Department!$A:$B,2,FALSE)</f>
        <v>Presidency</v>
      </c>
      <c r="Y103" s="6">
        <f t="shared" ca="1" si="12"/>
        <v>9</v>
      </c>
      <c r="Z103" s="7" t="str">
        <f ca="1">VLOOKUP($Y103,Role!$A:$B,2,FALSE)</f>
        <v>Intern</v>
      </c>
      <c r="AA103" s="6" t="str">
        <f t="shared" ca="1" si="13"/>
        <v/>
      </c>
      <c r="AB103" s="7" t="str">
        <f ca="1" xml:space="preserve">
IF($AA103 &lt;&gt; "",
    VLOOKUP($AA103,Level!$A:$B,2,FALSE),
    ""
)</f>
        <v/>
      </c>
      <c r="AC103" s="1">
        <f ca="1" xml:space="preserve">
IF($Y103 = 5 + N("Presidente"),
    27000,
    IF($Y103 = 6 + N("Vice-presidente"),
        23000,
        IF(OR($Y103 = 8, $Y103= 13, $Y103 = 12) + N("Secretária bilíngue ou coordenador ou especialista"),
            8000,
            IF($Y103 = 7 + N("Diretor"),
                15000,
                IF($Y103 = 14 + N("Gerente"),
                    12000,
                    IF($Y103 = 9 + N("Estagiário"),
                        705,
                        IF($Y103 = 10 + N("Trainee"),
                            805,
                            IF($Y103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IF($U103 = 7,
  500,
  IF($U103 = 8,
    1000,
    IF($U103 = 9,
      1500,
      IF($U103 = 10,
        2000,
        0
      )
    )
  )
)
+
N("Adicional no salário por área")
+
IF($W103 = 14 + N("Tecnologia da Informação"),
  120,
  IF($W103 = 16 + N("Vendas"),
    110,
    IF($W103 = 15 + N("Jurídico"),
      100,
      IF(OR($W103 = 8, $W103 = 9, $W103 = 11) + N("Recursos humanos ou comercial ou comunicação e marketing"),
        80,
        0
      )
    )
  )
)
+
N("Adicionando pegadinha")
+
IF(AND($W103 = 16, $U103 = 9, $Y103 = 11, $AA103 = 5) + N("Se for de vendas, com mestrado, analista sênior"),
  IF($R103 = 5,
    100,
    0
  )
  +
  IF($N103 = "M",
    200,
    0
  ),
  0
)</f>
        <v>1205</v>
      </c>
      <c r="AD1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$A103  &amp; ", "   &amp;
$C103  &amp; ", "   &amp;
$E103  &amp; ", '"  &amp;
$J103  &amp; "', '" &amp;
$N103  &amp; "', "  &amp;
$R103  &amp; ", '"  &amp;
TEXT($T103,"dd/mm/aaaa")  &amp; "', "   &amp;
$U103  &amp; ", "   &amp;
$W103  &amp; ", "   &amp;
$Y103  &amp; ", "   &amp;
IF($AA103 &lt;&gt; "", $AA103, "NULL")  &amp; ", "   &amp;
$AC103  &amp; ");"</f>
        <v>INSERT INTO bi4all.fac_employees (id_company_fk, id_employee_pk, flg_active, employee_name, id_gender_fk, id_race_fk, birthday, id_schooling_fk, id_department_fk, id_role_fk, id_level_fk, salary) VALUES (6a51143286b03064a49cc2acbee63c09a0682d33, 99, 1, 'Júlia Clara Morato Pedroso', 'F', 5, '07/01/1953', 7, 5, 9, NULL, 1205);</v>
      </c>
    </row>
    <row r="104" spans="1:30" ht="14.25" customHeight="1" x14ac:dyDescent="0.2">
      <c r="A104" s="7" t="str" cm="1">
        <f t="array" aca="1" ref="A104" ca="1">INDEX(Company!$A:$A,RANDBETWEEN(5,COUNTA(Company!$A:$A) + 1),1)</f>
        <v>6a51143286b03064a49cc2acbee63c09a0682d33</v>
      </c>
      <c r="B104" s="7" t="str">
        <f ca="1">VLOOKUP($A104,Company!$A:$B,2,FALSE)</f>
        <v>ACME Corporation</v>
      </c>
      <c r="C104" s="5">
        <f t="shared" si="7"/>
        <v>100</v>
      </c>
      <c r="D104" s="5" t="str" cm="1">
        <f t="array" ref="D104">SHA1HASH($C104)</f>
        <v>310b86e0b62b828562fc91c7be5380a992b2786a</v>
      </c>
      <c r="E104" s="6">
        <v>1</v>
      </c>
      <c r="F104" s="7">
        <f ca="1">IF($C104 = 1 + N("Presidente"),
    127,
    IF($C104 = 2 + N("Vice-Presidente"),
        72,
        IF($C104 = 3 + N("Secretária bilíngue"),
            13,
            RANDBETWEEN(5,COUNT(Name!$A:$A) + 1)
        )
    )
)</f>
        <v>74</v>
      </c>
      <c r="G104" s="7" t="str">
        <f ca="1">VLOOKUP($F104,Name!$A:$B,2,FALSE)</f>
        <v>Brenda</v>
      </c>
      <c r="H104" s="7">
        <f ca="1" xml:space="preserve">
IF($C104 = 1,
    0,
    RANDBETWEEN(5,COUNT('Last name'!$A:$A) + 1)
)</f>
        <v>148</v>
      </c>
      <c r="I104" s="7" t="str">
        <f ca="1" xml:space="preserve">
IF($C104 = 1 + N("Presidente"),
    "de Orléans e Bragança",
    VLOOKUP($H104,'Last name'!$A:$B,2,FALSE) &amp; " " &amp; VLOOKUP(RANDBETWEEN(5,COUNT('Last name'!$A:$A) + 1),'Last name'!$A:$B,2,FALSE)
)</f>
        <v>Pedrosa Galli</v>
      </c>
      <c r="J104" s="7" t="str">
        <f t="shared" ca="1" si="8"/>
        <v>Brenda Pedrosa Galli</v>
      </c>
      <c r="K104" s="7" t="str" cm="1">
        <f t="array" aca="1" ref="K104" ca="1">SHA1HASH($J104)</f>
        <v>c0b145dc33a1b2c85cb72883f28ea321da528acc</v>
      </c>
      <c r="L104" s="7" cm="1">
        <f t="array" aca="1" ref="L104" ca="1">INDEX(States!$A:$A,RANDBETWEEN(5,COUNTA(States!$A:$A) + 1),1)</f>
        <v>18</v>
      </c>
      <c r="M104" s="7" t="str">
        <f ca="1">$L104 &amp; "|" &amp; VLOOKUP($L104,States!$A:$B,2,FALSE)</f>
        <v>18|4c829e7753eab86056bb8157601420a362debf31</v>
      </c>
      <c r="N104" s="7" t="str">
        <f ca="1">VLOOKUP($F104,Name!$A:$C,3,FALSE)</f>
        <v>F</v>
      </c>
      <c r="O104" s="7" t="str">
        <f ca="1">VLOOKUP($N104,Gender!$A:$B,2,FALSE)</f>
        <v>Female</v>
      </c>
      <c r="P104" s="7" t="str" cm="1">
        <f t="array" aca="1" ref="P104" ca="1">INDEX('Marital status'!$A:$A,RANDBETWEEN(5,COUNTA('Marital status'!$A:$A) + 1),1)</f>
        <v>93ac84f4e0bd5c1c97b670a12a7fff6af89fb6b3</v>
      </c>
      <c r="Q104" s="7" t="str">
        <f ca="1">VLOOKUP($P104,'Marital status'!$A:$B,2,FALSE)</f>
        <v>DIVORCED</v>
      </c>
      <c r="R104" s="7">
        <f t="shared" ca="1" si="9"/>
        <v>5</v>
      </c>
      <c r="S104" s="7" t="e">
        <f ca="1">VLOOKUP($R104,Race!$A:$B,2,FALSE)</f>
        <v>#N/A</v>
      </c>
      <c r="T104" s="8">
        <f t="shared" ca="1" si="10"/>
        <v>22282</v>
      </c>
      <c r="U104" s="6">
        <f t="shared" ca="1" si="11"/>
        <v>8</v>
      </c>
      <c r="V104" s="8" t="str">
        <f ca="1">VLOOKUP($U104,Education!$A:$B,2,FALSE)</f>
        <v>Graduate school</v>
      </c>
      <c r="W104" s="7">
        <f ca="1" xml:space="preserve">
  IF(OR($Y104 = 5, $Y104 = 6, $Y104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04" s="7" t="str">
        <f ca="1">VLOOKUP($W104,Department!$A:$B,2,FALSE)</f>
        <v>Presidency</v>
      </c>
      <c r="Y104" s="6">
        <f t="shared" ca="1" si="12"/>
        <v>11</v>
      </c>
      <c r="Z104" s="7" t="str">
        <f ca="1">VLOOKUP($Y104,Role!$A:$B,2,FALSE)</f>
        <v>Analyst</v>
      </c>
      <c r="AA104" s="6">
        <f t="shared" ca="1" si="13"/>
        <v>5</v>
      </c>
      <c r="AB104" s="7" t="str">
        <f ca="1" xml:space="preserve">
IF($AA104 &lt;&gt; "",
    VLOOKUP($AA104,Level!$A:$B,2,FALSE),
    ""
)</f>
        <v>Junior</v>
      </c>
      <c r="AC104" s="1">
        <f ca="1" xml:space="preserve">
IF($Y104 = 5 + N("Presidente"),
    27000,
    IF($Y104 = 6 + N("Vice-presidente"),
        23000,
        IF(OR($Y104 = 8, $Y104= 13, $Y104 = 12) + N("Secretária bilíngue ou coordenador ou especialista"),
            8000,
            IF($Y104 = 7 + N("Diretor"),
                15000,
                IF($Y104 = 14 + N("Gerente"),
                    12000,
                    IF($Y104 = 9 + N("Estagiário"),
                        705,
                        IF($Y104 = 10 + N("Trainee"),
                            805,
                            IF($Y104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IF($U104 = 7,
  500,
  IF($U104 = 8,
    1000,
    IF($U104 = 9,
      1500,
      IF($U104 = 10,
        2000,
        0
      )
    )
  )
)
+
N("Adicional no salário por área")
+
IF($W104 = 14 + N("Tecnologia da Informação"),
  120,
  IF($W104 = 16 + N("Vendas"),
    110,
    IF($W104 = 15 + N("Jurídico"),
      100,
      IF(OR($W104 = 8, $W104 = 9, $W104 = 11) + N("Recursos humanos ou comercial ou comunicação e marketing"),
        80,
        0
      )
    )
  )
)
+
N("Adicionando pegadinha")
+
IF(AND($W104 = 16, $U104 = 9, $Y104 = 11, $AA104 = 5) + N("Se for de vendas, com mestrado, analista sênior"),
  IF($R104 = 5,
    100,
    0
  )
  +
  IF($N104 = "M",
    200,
    0
  ),
  0
)</f>
        <v>3000</v>
      </c>
      <c r="AD1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$A104  &amp; ", "   &amp;
$C104  &amp; ", "   &amp;
$E104  &amp; ", '"  &amp;
$J104  &amp; "', '" &amp;
$N104  &amp; "', "  &amp;
$R104  &amp; ", '"  &amp;
TEXT($T104,"dd/mm/aaaa")  &amp; "', "   &amp;
$U104  &amp; ", "   &amp;
$W104  &amp; ", "   &amp;
$Y104  &amp; ", "   &amp;
IF($AA104 &lt;&gt; "", $AA104, "NULL")  &amp; ", "   &amp;
$AC104  &amp; ");"</f>
        <v>INSERT INTO bi4all.fac_employees (id_company_fk, id_employee_pk, flg_active, employee_name, id_gender_fk, id_race_fk, birthday, id_schooling_fk, id_department_fk, id_role_fk, id_level_fk, salary) VALUES (6a51143286b03064a49cc2acbee63c09a0682d33, 100, 1, 'Brenda Pedrosa Galli', 'F', 5, '01/01/1961', 8, 5, 11, 5, 3000);</v>
      </c>
    </row>
    <row r="105" spans="1:30" ht="14.25" customHeight="1" x14ac:dyDescent="0.2">
      <c r="A105" s="7" t="str" cm="1">
        <f t="array" aca="1" ref="A105" ca="1">INDEX(Company!$A:$A,RANDBETWEEN(5,COUNTA(Company!$A:$A) + 1),1)</f>
        <v>6a51143286b03064a49cc2acbee63c09a0682d33</v>
      </c>
      <c r="B105" s="7" t="str">
        <f ca="1">VLOOKUP($A105,Company!$A:$B,2,FALSE)</f>
        <v>ACME Corporation</v>
      </c>
      <c r="C105" s="5">
        <f t="shared" si="7"/>
        <v>101</v>
      </c>
      <c r="D105" s="5" t="str" cm="1">
        <f t="array" ref="D105">SHA1HASH($C105)</f>
        <v>dbc0f004854457f59fb16ab863a3a1722cef553f</v>
      </c>
      <c r="E105" s="6">
        <v>1</v>
      </c>
      <c r="F105" s="7">
        <f ca="1">IF($C105 = 1 + N("Presidente"),
    127,
    IF($C105 = 2 + N("Vice-Presidente"),
        72,
        IF($C105 = 3 + N("Secretária bilíngue"),
            13,
            RANDBETWEEN(5,COUNT(Name!$A:$A) + 1)
        )
    )
)</f>
        <v>157</v>
      </c>
      <c r="G105" s="7" t="str">
        <f ca="1">VLOOKUP($F105,Name!$A:$B,2,FALSE)</f>
        <v>Guilherme</v>
      </c>
      <c r="H105" s="7">
        <f ca="1" xml:space="preserve">
IF($C105 = 1,
    0,
    RANDBETWEEN(5,COUNT('Last name'!$A:$A) + 1)
)</f>
        <v>171</v>
      </c>
      <c r="I105" s="7" t="str">
        <f ca="1" xml:space="preserve">
IF($C105 = 1 + N("Presidente"),
    "de Orléans e Bragança",
    VLOOKUP($H105,'Last name'!$A:$B,2,FALSE) &amp; " " &amp; VLOOKUP(RANDBETWEEN(5,COUNT('Last name'!$A:$A) + 1),'Last name'!$A:$B,2,FALSE)
)</f>
        <v>Sacramento Romano</v>
      </c>
      <c r="J105" s="7" t="str">
        <f t="shared" ca="1" si="8"/>
        <v>Guilherme Sacramento Romano</v>
      </c>
      <c r="K105" s="7" t="str" cm="1">
        <f t="array" aca="1" ref="K105" ca="1">SHA1HASH($J105)</f>
        <v>396501299eb1b17354f097864b99b4c4eb72fb33</v>
      </c>
      <c r="L105" s="7" cm="1">
        <f t="array" aca="1" ref="L105" ca="1">INDEX(States!$A:$A,RANDBETWEEN(5,COUNTA(States!$A:$A) + 1),1)</f>
        <v>9</v>
      </c>
      <c r="M105" s="7" t="str">
        <f ca="1">$L105 &amp; "|" &amp; VLOOKUP($L105,States!$A:$B,2,FALSE)</f>
        <v>9|68b7ab1daf7c594d71db682ca70a5cb187f0524f</v>
      </c>
      <c r="N105" s="7" t="str">
        <f ca="1">VLOOKUP($F105,Name!$A:$C,3,FALSE)</f>
        <v>M</v>
      </c>
      <c r="O105" s="7" t="str">
        <f ca="1">VLOOKUP($N105,Gender!$A:$B,2,FALSE)</f>
        <v>Male</v>
      </c>
      <c r="P105" s="7" t="str" cm="1">
        <f t="array" aca="1" ref="P105" ca="1">INDEX('Marital status'!$A:$A,RANDBETWEEN(5,COUNTA('Marital status'!$A:$A) + 1),1)</f>
        <v>ce0b1612aa711b78a720295d271a33894e2b72bf</v>
      </c>
      <c r="Q105" s="7" t="str">
        <f ca="1">VLOOKUP($P105,'Marital status'!$A:$B,2,FALSE)</f>
        <v>single</v>
      </c>
      <c r="R105" s="7">
        <f t="shared" ca="1" si="9"/>
        <v>6</v>
      </c>
      <c r="S105" s="7" t="e">
        <f ca="1">VLOOKUP($R105,Race!$A:$B,2,FALSE)</f>
        <v>#N/A</v>
      </c>
      <c r="T105" s="8">
        <f t="shared" ca="1" si="10"/>
        <v>33863</v>
      </c>
      <c r="U105" s="6">
        <f t="shared" ca="1" si="11"/>
        <v>7</v>
      </c>
      <c r="V105" s="8" t="str">
        <f ca="1">VLOOKUP($U105,Education!$A:$B,2,FALSE)</f>
        <v>Undergraduate degree</v>
      </c>
      <c r="W105" s="7">
        <f ca="1" xml:space="preserve">
  IF(OR($Y105 = 5, $Y105 = 6, $Y105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05" s="7" t="str">
        <f ca="1">VLOOKUP($W105,Department!$A:$B,2,FALSE)</f>
        <v>Communication &amp; Marketing</v>
      </c>
      <c r="Y105" s="6">
        <f t="shared" ca="1" si="12"/>
        <v>10</v>
      </c>
      <c r="Z105" s="7" t="str">
        <f ca="1">VLOOKUP($Y105,Role!$A:$B,2,FALSE)</f>
        <v>Trainee</v>
      </c>
      <c r="AA105" s="6" t="str">
        <f t="shared" ca="1" si="13"/>
        <v/>
      </c>
      <c r="AB105" s="7" t="str">
        <f ca="1" xml:space="preserve">
IF($AA105 &lt;&gt; "",
    VLOOKUP($AA105,Level!$A:$B,2,FALSE),
    ""
)</f>
        <v/>
      </c>
      <c r="AC105" s="1">
        <f ca="1" xml:space="preserve">
IF($Y105 = 5 + N("Presidente"),
    27000,
    IF($Y105 = 6 + N("Vice-presidente"),
        23000,
        IF(OR($Y105 = 8, $Y105= 13, $Y105 = 12) + N("Secretária bilíngue ou coordenador ou especialista"),
            8000,
            IF($Y105 = 7 + N("Diretor"),
                15000,
                IF($Y105 = 14 + N("Gerente"),
                    12000,
                    IF($Y105 = 9 + N("Estagiário"),
                        705,
                        IF($Y105 = 10 + N("Trainee"),
                            805,
                            IF($Y105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IF($U105 = 7,
  500,
  IF($U105 = 8,
    1000,
    IF($U105 = 9,
      1500,
      IF($U105 = 10,
        2000,
        0
      )
    )
  )
)
+
N("Adicional no salário por área")
+
IF($W105 = 14 + N("Tecnologia da Informação"),
  120,
  IF($W105 = 16 + N("Vendas"),
    110,
    IF($W105 = 15 + N("Jurídico"),
      100,
      IF(OR($W105 = 8, $W105 = 9, $W105 = 11) + N("Recursos humanos ou comercial ou comunicação e marketing"),
        80,
        0
      )
    )
  )
)
+
N("Adicionando pegadinha")
+
IF(AND($W105 = 16, $U105 = 9, $Y105 = 11, $AA105 = 5) + N("Se for de vendas, com mestrado, analista sênior"),
  IF($R105 = 5,
    100,
    0
  )
  +
  IF($N105 = "M",
    200,
    0
  ),
  0
)</f>
        <v>1385</v>
      </c>
      <c r="AD1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$A105  &amp; ", "   &amp;
$C105  &amp; ", "   &amp;
$E105  &amp; ", '"  &amp;
$J105  &amp; "', '" &amp;
$N105  &amp; "', "  &amp;
$R105  &amp; ", '"  &amp;
TEXT($T105,"dd/mm/aaaa")  &amp; "', "   &amp;
$U105  &amp; ", "   &amp;
$W105  &amp; ", "   &amp;
$Y105  &amp; ", "   &amp;
IF($AA105 &lt;&gt; "", $AA105, "NULL")  &amp; ", "   &amp;
$AC105  &amp; ");"</f>
        <v>INSERT INTO bi4all.fac_employees (id_company_fk, id_employee_pk, flg_active, employee_name, id_gender_fk, id_race_fk, birthday, id_schooling_fk, id_department_fk, id_role_fk, id_level_fk, salary) VALUES (6a51143286b03064a49cc2acbee63c09a0682d33, 101, 1, 'Guilherme Sacramento Romano', 'M', 6, '16/09/1992', 7, 11, 10, NULL, 1385);</v>
      </c>
    </row>
    <row r="106" spans="1:30" ht="14.25" customHeight="1" x14ac:dyDescent="0.2">
      <c r="A106" s="7" t="str" cm="1">
        <f t="array" aca="1" ref="A106" ca="1">INDEX(Company!$A:$A,RANDBETWEEN(5,COUNTA(Company!$A:$A) + 1),1)</f>
        <v>6a51143286b03064a49cc2acbee63c09a0682d33</v>
      </c>
      <c r="B106" s="7" t="str">
        <f ca="1">VLOOKUP($A106,Company!$A:$B,2,FALSE)</f>
        <v>ACME Corporation</v>
      </c>
      <c r="C106" s="5">
        <f t="shared" si="7"/>
        <v>102</v>
      </c>
      <c r="D106" s="5" t="str" cm="1">
        <f t="array" ref="D106">SHA1HASH($C106)</f>
        <v>c8306ae139ac98f432932286151dc0ec55580eca</v>
      </c>
      <c r="E106" s="6">
        <v>1</v>
      </c>
      <c r="F106" s="7">
        <f ca="1">IF($C106 = 1 + N("Presidente"),
    127,
    IF($C106 = 2 + N("Vice-Presidente"),
        72,
        IF($C106 = 3 + N("Secretária bilíngue"),
            13,
            RANDBETWEEN(5,COUNT(Name!$A:$A) + 1)
        )
    )
)</f>
        <v>152</v>
      </c>
      <c r="G106" s="7" t="str">
        <f ca="1">VLOOKUP($F106,Name!$A:$B,2,FALSE)</f>
        <v>Gael</v>
      </c>
      <c r="H106" s="7">
        <f ca="1" xml:space="preserve">
IF($C106 = 1,
    0,
    RANDBETWEEN(5,COUNT('Last name'!$A:$A) + 1)
)</f>
        <v>46</v>
      </c>
      <c r="I106" s="7" t="str">
        <f ca="1" xml:space="preserve">
IF($C106 = 1 + N("Presidente"),
    "de Orléans e Bragança",
    VLOOKUP($H106,'Last name'!$A:$B,2,FALSE) &amp; " " &amp; VLOOKUP(RANDBETWEEN(5,COUNT('Last name'!$A:$A) + 1),'Last name'!$A:$B,2,FALSE)
)</f>
        <v>Bragança Malafaia</v>
      </c>
      <c r="J106" s="7" t="str">
        <f t="shared" ca="1" si="8"/>
        <v>Gael Bragança Malafaia</v>
      </c>
      <c r="K106" s="7" t="str" cm="1">
        <f t="array" aca="1" ref="K106" ca="1">SHA1HASH($J106)</f>
        <v>1e6846ea6456fdcbd97ac9acab1d7119b78d05e1</v>
      </c>
      <c r="L106" s="7" cm="1">
        <f t="array" aca="1" ref="L106" ca="1">INDEX(States!$A:$A,RANDBETWEEN(5,COUNTA(States!$A:$A) + 1),1)</f>
        <v>19</v>
      </c>
      <c r="M106" s="7" t="str">
        <f ca="1">$L106 &amp; "|" &amp; VLOOKUP($L106,States!$A:$B,2,FALSE)</f>
        <v>19|bd4a752045e2a790745f147976385d85d6dbdece</v>
      </c>
      <c r="N106" s="7" t="str">
        <f ca="1">VLOOKUP($F106,Name!$A:$C,3,FALSE)</f>
        <v>M</v>
      </c>
      <c r="O106" s="7" t="str">
        <f ca="1">VLOOKUP($N106,Gender!$A:$B,2,FALSE)</f>
        <v>Male</v>
      </c>
      <c r="P106" s="7" t="str" cm="1">
        <f t="array" aca="1" ref="P106" ca="1">INDEX('Marital status'!$A:$A,RANDBETWEEN(5,COUNTA('Marital status'!$A:$A) + 1),1)</f>
        <v>3266897012b6dcc5723033bc25891bf99efcff6f</v>
      </c>
      <c r="Q106" s="7" t="str">
        <f ca="1">VLOOKUP($P106,'Marital status'!$A:$B,2,FALSE)</f>
        <v>MarrieD</v>
      </c>
      <c r="R106" s="7">
        <f t="shared" ca="1" si="9"/>
        <v>5</v>
      </c>
      <c r="S106" s="7" t="e">
        <f ca="1">VLOOKUP($R106,Race!$A:$B,2,FALSE)</f>
        <v>#N/A</v>
      </c>
      <c r="T106" s="8">
        <f t="shared" ca="1" si="10"/>
        <v>23613</v>
      </c>
      <c r="U106" s="6">
        <f t="shared" ca="1" si="11"/>
        <v>8</v>
      </c>
      <c r="V106" s="8" t="str">
        <f ca="1">VLOOKUP($U106,Education!$A:$B,2,FALSE)</f>
        <v>Graduate school</v>
      </c>
      <c r="W106" s="7">
        <f ca="1" xml:space="preserve">
  IF(OR($Y106 = 5, $Y106 = 6, $Y106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06" s="7" t="str">
        <f ca="1">VLOOKUP($W106,Department!$A:$B,2,FALSE)</f>
        <v>Audit</v>
      </c>
      <c r="Y106" s="6">
        <f t="shared" ca="1" si="12"/>
        <v>11</v>
      </c>
      <c r="Z106" s="7" t="str">
        <f ca="1">VLOOKUP($Y106,Role!$A:$B,2,FALSE)</f>
        <v>Analyst</v>
      </c>
      <c r="AA106" s="6">
        <f t="shared" ca="1" si="13"/>
        <v>5</v>
      </c>
      <c r="AB106" s="7" t="str">
        <f ca="1" xml:space="preserve">
IF($AA106 &lt;&gt; "",
    VLOOKUP($AA106,Level!$A:$B,2,FALSE),
    ""
)</f>
        <v>Junior</v>
      </c>
      <c r="AC106" s="1">
        <f ca="1" xml:space="preserve">
IF($Y106 = 5 + N("Presidente"),
    27000,
    IF($Y106 = 6 + N("Vice-presidente"),
        23000,
        IF(OR($Y106 = 8, $Y106= 13, $Y106 = 12) + N("Secretária bilíngue ou coordenador ou especialista"),
            8000,
            IF($Y106 = 7 + N("Diretor"),
                15000,
                IF($Y106 = 14 + N("Gerente"),
                    12000,
                    IF($Y106 = 9 + N("Estagiário"),
                        705,
                        IF($Y106 = 10 + N("Trainee"),
                            805,
                            IF($Y106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IF($U106 = 7,
  500,
  IF($U106 = 8,
    1000,
    IF($U106 = 9,
      1500,
      IF($U106 = 10,
        2000,
        0
      )
    )
  )
)
+
N("Adicional no salário por área")
+
IF($W106 = 14 + N("Tecnologia da Informação"),
  120,
  IF($W106 = 16 + N("Vendas"),
    110,
    IF($W106 = 15 + N("Jurídico"),
      100,
      IF(OR($W106 = 8, $W106 = 9, $W106 = 11) + N("Recursos humanos ou comercial ou comunicação e marketing"),
        80,
        0
      )
    )
  )
)
+
N("Adicionando pegadinha")
+
IF(AND($W106 = 16, $U106 = 9, $Y106 = 11, $AA106 = 5) + N("Se for de vendas, com mestrado, analista sênior"),
  IF($R106 = 5,
    100,
    0
  )
  +
  IF($N106 = "M",
    200,
    0
  ),
  0
)</f>
        <v>3000</v>
      </c>
      <c r="AD1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$A106  &amp; ", "   &amp;
$C106  &amp; ", "   &amp;
$E106  &amp; ", '"  &amp;
$J106  &amp; "', '" &amp;
$N106  &amp; "', "  &amp;
$R106  &amp; ", '"  &amp;
TEXT($T106,"dd/mm/aaaa")  &amp; "', "   &amp;
$U106  &amp; ", "   &amp;
$W106  &amp; ", "   &amp;
$Y106  &amp; ", "   &amp;
IF($AA106 &lt;&gt; "", $AA106, "NULL")  &amp; ", "   &amp;
$AC106  &amp; ");"</f>
        <v>INSERT INTO bi4all.fac_employees (id_company_fk, id_employee_pk, flg_active, employee_name, id_gender_fk, id_race_fk, birthday, id_schooling_fk, id_department_fk, id_role_fk, id_level_fk, salary) VALUES (6a51143286b03064a49cc2acbee63c09a0682d33, 102, 1, 'Gael Bragança Malafaia', 'M', 5, '24/08/1964', 8, 13, 11, 5, 3000);</v>
      </c>
    </row>
    <row r="107" spans="1:30" ht="14.25" customHeight="1" x14ac:dyDescent="0.2">
      <c r="A107" s="7" t="str" cm="1">
        <f t="array" aca="1" ref="A107" ca="1">INDEX(Company!$A:$A,RANDBETWEEN(5,COUNTA(Company!$A:$A) + 1),1)</f>
        <v>6a51143286b03064a49cc2acbee63c09a0682d33</v>
      </c>
      <c r="B107" s="7" t="str">
        <f ca="1">VLOOKUP($A107,Company!$A:$B,2,FALSE)</f>
        <v>ACME Corporation</v>
      </c>
      <c r="C107" s="5">
        <f t="shared" si="7"/>
        <v>103</v>
      </c>
      <c r="D107" s="5" t="str" cm="1">
        <f t="array" ref="D107">SHA1HASH($C107)</f>
        <v>934385f53d1bd0c1b8493e44d0dfd4c8e88a04bb</v>
      </c>
      <c r="E107" s="6">
        <v>1</v>
      </c>
      <c r="F107" s="7">
        <f ca="1">IF($C107 = 1 + N("Presidente"),
    127,
    IF($C107 = 2 + N("Vice-Presidente"),
        72,
        IF($C107 = 3 + N("Secretária bilíngue"),
            13,
            RANDBETWEEN(5,COUNT(Name!$A:$A) + 1)
        )
    )
)</f>
        <v>80</v>
      </c>
      <c r="G107" s="7" t="str">
        <f ca="1">VLOOKUP($F107,Name!$A:$B,2,FALSE)</f>
        <v>Byatriz</v>
      </c>
      <c r="H107" s="7">
        <f ca="1" xml:space="preserve">
IF($C107 = 1,
    0,
    RANDBETWEEN(5,COUNT('Last name'!$A:$A) + 1)
)</f>
        <v>174</v>
      </c>
      <c r="I107" s="7" t="str">
        <f ca="1" xml:space="preserve">
IF($C107 = 1 + N("Presidente"),
    "de Orléans e Bragança",
    VLOOKUP($H107,'Last name'!$A:$B,2,FALSE) &amp; " " &amp; VLOOKUP(RANDBETWEEN(5,COUNT('Last name'!$A:$A) + 1),'Last name'!$A:$B,2,FALSE)
)</f>
        <v>Santana Esteves</v>
      </c>
      <c r="J107" s="7" t="str">
        <f t="shared" ca="1" si="8"/>
        <v>Byatriz Santana Esteves</v>
      </c>
      <c r="K107" s="7" t="str" cm="1">
        <f t="array" aca="1" ref="K107" ca="1">SHA1HASH($J107)</f>
        <v>7677c30bae2cf8813539d7795bf7d5aa17a7d977</v>
      </c>
      <c r="L107" s="7" cm="1">
        <f t="array" aca="1" ref="L107" ca="1">INDEX(States!$A:$A,RANDBETWEEN(5,COUNTA(States!$A:$A) + 1),1)</f>
        <v>15</v>
      </c>
      <c r="M107" s="7" t="str">
        <f ca="1">$L107 &amp; "|" &amp; VLOOKUP($L107,States!$A:$B,2,FALSE)</f>
        <v>15|84c70141e5670a303e5eed7b334ba8b5ddb5b0d4</v>
      </c>
      <c r="N107" s="7" t="str">
        <f ca="1">VLOOKUP($F107,Name!$A:$C,3,FALSE)</f>
        <v>F</v>
      </c>
      <c r="O107" s="7" t="str">
        <f ca="1">VLOOKUP($N107,Gender!$A:$B,2,FALSE)</f>
        <v>Female</v>
      </c>
      <c r="P107" s="7" t="str" cm="1">
        <f t="array" aca="1" ref="P107" ca="1">INDEX('Marital status'!$A:$A,RANDBETWEEN(5,COUNTA('Marital status'!$A:$A) + 1),1)</f>
        <v>93ac84f4e0bd5c1c97b670a12a7fff6af89fb6b3</v>
      </c>
      <c r="Q107" s="7" t="str">
        <f ca="1">VLOOKUP($P107,'Marital status'!$A:$B,2,FALSE)</f>
        <v>DIVORCED</v>
      </c>
      <c r="R107" s="7">
        <f t="shared" ca="1" si="9"/>
        <v>5</v>
      </c>
      <c r="S107" s="7" t="e">
        <f ca="1">VLOOKUP($R107,Race!$A:$B,2,FALSE)</f>
        <v>#N/A</v>
      </c>
      <c r="T107" s="8">
        <f t="shared" ca="1" si="10"/>
        <v>19454</v>
      </c>
      <c r="U107" s="6">
        <f t="shared" ca="1" si="11"/>
        <v>7</v>
      </c>
      <c r="V107" s="8" t="str">
        <f ca="1">VLOOKUP($U107,Education!$A:$B,2,FALSE)</f>
        <v>Undergraduate degree</v>
      </c>
      <c r="W107" s="7">
        <f ca="1" xml:space="preserve">
  IF(OR($Y107 = 5, $Y107 = 6, $Y107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07" s="7" t="str">
        <f ca="1">VLOOKUP($W107,Department!$A:$B,2,FALSE)</f>
        <v>Controlling</v>
      </c>
      <c r="Y107" s="6">
        <f t="shared" ca="1" si="12"/>
        <v>9</v>
      </c>
      <c r="Z107" s="7" t="str">
        <f ca="1">VLOOKUP($Y107,Role!$A:$B,2,FALSE)</f>
        <v>Intern</v>
      </c>
      <c r="AA107" s="6" t="str">
        <f t="shared" ca="1" si="13"/>
        <v/>
      </c>
      <c r="AB107" s="7" t="str">
        <f ca="1" xml:space="preserve">
IF($AA107 &lt;&gt; "",
    VLOOKUP($AA107,Level!$A:$B,2,FALSE),
    ""
)</f>
        <v/>
      </c>
      <c r="AC107" s="1">
        <f ca="1" xml:space="preserve">
IF($Y107 = 5 + N("Presidente"),
    27000,
    IF($Y107 = 6 + N("Vice-presidente"),
        23000,
        IF(OR($Y107 = 8, $Y107= 13, $Y107 = 12) + N("Secretária bilíngue ou coordenador ou especialista"),
            8000,
            IF($Y107 = 7 + N("Diretor"),
                15000,
                IF($Y107 = 14 + N("Gerente"),
                    12000,
                    IF($Y107 = 9 + N("Estagiário"),
                        705,
                        IF($Y107 = 10 + N("Trainee"),
                            805,
                            IF($Y107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IF($U107 = 7,
  500,
  IF($U107 = 8,
    1000,
    IF($U107 = 9,
      1500,
      IF($U107 = 10,
        2000,
        0
      )
    )
  )
)
+
N("Adicional no salário por área")
+
IF($W107 = 14 + N("Tecnologia da Informação"),
  120,
  IF($W107 = 16 + N("Vendas"),
    110,
    IF($W107 = 15 + N("Jurídico"),
      100,
      IF(OR($W107 = 8, $W107 = 9, $W107 = 11) + N("Recursos humanos ou comercial ou comunicação e marketing"),
        80,
        0
      )
    )
  )
)
+
N("Adicionando pegadinha")
+
IF(AND($W107 = 16, $U107 = 9, $Y107 = 11, $AA107 = 5) + N("Se for de vendas, com mestrado, analista sênior"),
  IF($R107 = 5,
    100,
    0
  )
  +
  IF($N107 = "M",
    200,
    0
  ),
  0
)</f>
        <v>1205</v>
      </c>
      <c r="AD1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$A107  &amp; ", "   &amp;
$C107  &amp; ", "   &amp;
$E107  &amp; ", '"  &amp;
$J107  &amp; "', '" &amp;
$N107  &amp; "', "  &amp;
$R107  &amp; ", '"  &amp;
TEXT($T107,"dd/mm/aaaa")  &amp; "', "   &amp;
$U107  &amp; ", "   &amp;
$W107  &amp; ", "   &amp;
$Y107  &amp; ", "   &amp;
IF($AA107 &lt;&gt; "", $AA107, "NULL")  &amp; ", "   &amp;
$AC107  &amp; ");"</f>
        <v>INSERT INTO bi4all.fac_employees (id_company_fk, id_employee_pk, flg_active, employee_name, id_gender_fk, id_race_fk, birthday, id_schooling_fk, id_department_fk, id_role_fk, id_level_fk, salary) VALUES (6a51143286b03064a49cc2acbee63c09a0682d33, 103, 1, 'Byatriz Santana Esteves', 'F', 5, '05/04/1953', 7, 12, 9, NULL, 1205);</v>
      </c>
    </row>
    <row r="108" spans="1:30" ht="14.25" customHeight="1" x14ac:dyDescent="0.2">
      <c r="A108" s="7" t="str" cm="1">
        <f t="array" aca="1" ref="A108" ca="1">INDEX(Company!$A:$A,RANDBETWEEN(5,COUNTA(Company!$A:$A) + 1),1)</f>
        <v>6a51143286b03064a49cc2acbee63c09a0682d33</v>
      </c>
      <c r="B108" s="7" t="str">
        <f ca="1">VLOOKUP($A108,Company!$A:$B,2,FALSE)</f>
        <v>ACME Corporation</v>
      </c>
      <c r="C108" s="5">
        <f t="shared" si="7"/>
        <v>104</v>
      </c>
      <c r="D108" s="5" t="str" cm="1">
        <f t="array" ref="D108">SHA1HASH($C108)</f>
        <v>78a8efcbaaa1a9a30f9f327aa89d0b6acaaffb03</v>
      </c>
      <c r="E108" s="6">
        <v>1</v>
      </c>
      <c r="F108" s="7">
        <f ca="1">IF($C108 = 1 + N("Presidente"),
    127,
    IF($C108 = 2 + N("Vice-Presidente"),
        72,
        IF($C108 = 3 + N("Secretária bilíngue"),
            13,
            RANDBETWEEN(5,COUNT(Name!$A:$A) + 1)
        )
    )
)</f>
        <v>357</v>
      </c>
      <c r="G108" s="7" t="str">
        <f ca="1">VLOOKUP($F108,Name!$A:$B,2,FALSE)</f>
        <v>Vinicios</v>
      </c>
      <c r="H108" s="7">
        <f ca="1" xml:space="preserve">
IF($C108 = 1,
    0,
    RANDBETWEEN(5,COUNT('Last name'!$A:$A) + 1)
)</f>
        <v>135</v>
      </c>
      <c r="I108" s="7" t="str">
        <f ca="1" xml:space="preserve">
IF($C108 = 1 + N("Presidente"),
    "de Orléans e Bragança",
    VLOOKUP($H108,'Last name'!$A:$B,2,FALSE) &amp; " " &amp; VLOOKUP(RANDBETWEEN(5,COUNT('Last name'!$A:$A) + 1),'Last name'!$A:$B,2,FALSE)
)</f>
        <v>Moreira Ribeiro</v>
      </c>
      <c r="J108" s="7" t="str">
        <f t="shared" ca="1" si="8"/>
        <v>Vinicios Moreira Ribeiro</v>
      </c>
      <c r="K108" s="7" t="str" cm="1">
        <f t="array" aca="1" ref="K108" ca="1">SHA1HASH($J108)</f>
        <v>98a70b5265278b182c161f641d461a71ee86f04d</v>
      </c>
      <c r="L108" s="7" cm="1">
        <f t="array" aca="1" ref="L108" ca="1">INDEX(States!$A:$A,RANDBETWEEN(5,COUNTA(States!$A:$A) + 1),1)</f>
        <v>7</v>
      </c>
      <c r="M108" s="7" t="str">
        <f ca="1">$L108 &amp; "|" &amp; VLOOKUP($L108,States!$A:$B,2,FALSE)</f>
        <v>7|f2e12883042f184299ea408f79a5077ec107e25e</v>
      </c>
      <c r="N108" s="7" t="str">
        <f ca="1">VLOOKUP($F108,Name!$A:$C,3,FALSE)</f>
        <v>M</v>
      </c>
      <c r="O108" s="7" t="str">
        <f ca="1">VLOOKUP($N108,Gender!$A:$B,2,FALSE)</f>
        <v>Male</v>
      </c>
      <c r="P108" s="7" t="str" cm="1">
        <f t="array" aca="1" ref="P108" ca="1">INDEX('Marital status'!$A:$A,RANDBETWEEN(5,COUNTA('Marital status'!$A:$A) + 1),1)</f>
        <v>47051393f6bcbf99111ec5d70ba2ebbe11ebccae</v>
      </c>
      <c r="Q108" s="7" t="str">
        <f ca="1">VLOOKUP($P108,'Marital status'!$A:$B,2,FALSE)</f>
        <v xml:space="preserve"> Separated </v>
      </c>
      <c r="R108" s="7">
        <f t="shared" ca="1" si="9"/>
        <v>5</v>
      </c>
      <c r="S108" s="7" t="e">
        <f ca="1">VLOOKUP($R108,Race!$A:$B,2,FALSE)</f>
        <v>#N/A</v>
      </c>
      <c r="T108" s="8">
        <f t="shared" ca="1" si="10"/>
        <v>21474</v>
      </c>
      <c r="U108" s="6">
        <f t="shared" ca="1" si="11"/>
        <v>7</v>
      </c>
      <c r="V108" s="8" t="str">
        <f ca="1">VLOOKUP($U108,Education!$A:$B,2,FALSE)</f>
        <v>Undergraduate degree</v>
      </c>
      <c r="W108" s="7">
        <f ca="1" xml:space="preserve">
  IF(OR($Y108 = 5, $Y108 = 6, $Y108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08" s="7" t="str">
        <f ca="1">VLOOKUP($W108,Department!$A:$B,2,FALSE)</f>
        <v>Human Resource</v>
      </c>
      <c r="Y108" s="6">
        <f t="shared" ca="1" si="12"/>
        <v>11</v>
      </c>
      <c r="Z108" s="7" t="str">
        <f ca="1">VLOOKUP($Y108,Role!$A:$B,2,FALSE)</f>
        <v>Analyst</v>
      </c>
      <c r="AA108" s="6">
        <f t="shared" ca="1" si="13"/>
        <v>7</v>
      </c>
      <c r="AB108" s="7" t="str">
        <f ca="1" xml:space="preserve">
IF($AA108 &lt;&gt; "",
    VLOOKUP($AA108,Level!$A:$B,2,FALSE),
    ""
)</f>
        <v>Senior</v>
      </c>
      <c r="AC108" s="1">
        <f ca="1" xml:space="preserve">
IF($Y108 = 5 + N("Presidente"),
    27000,
    IF($Y108 = 6 + N("Vice-presidente"),
        23000,
        IF(OR($Y108 = 8, $Y108= 13, $Y108 = 12) + N("Secretária bilíngue ou coordenador ou especialista"),
            8000,
            IF($Y108 = 7 + N("Diretor"),
                15000,
                IF($Y108 = 14 + N("Gerente"),
                    12000,
                    IF($Y108 = 9 + N("Estagiário"),
                        705,
                        IF($Y108 = 10 + N("Trainee"),
                            805,
                            IF($Y108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IF($U108 = 7,
  500,
  IF($U108 = 8,
    1000,
    IF($U108 = 9,
      1500,
      IF($U108 = 10,
        2000,
        0
      )
    )
  )
)
+
N("Adicional no salário por área")
+
IF($W108 = 14 + N("Tecnologia da Informação"),
  120,
  IF($W108 = 16 + N("Vendas"),
    110,
    IF($W108 = 15 + N("Jurídico"),
      100,
      IF(OR($W108 = 8, $W108 = 9, $W108 = 11) + N("Recursos humanos ou comercial ou comunicação e marketing"),
        80,
        0
      )
    )
  )
)
+
N("Adicionando pegadinha")
+
IF(AND($W108 = 16, $U108 = 9, $Y108 = 11, $AA108 = 5) + N("Se for de vendas, com mestrado, analista sênior"),
  IF($R108 = 5,
    100,
    0
  )
  +
  IF($N108 = "M",
    200,
    0
  ),
  0
)</f>
        <v>2580</v>
      </c>
      <c r="AD1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$A108  &amp; ", "   &amp;
$C108  &amp; ", "   &amp;
$E108  &amp; ", '"  &amp;
$J108  &amp; "', '" &amp;
$N108  &amp; "', "  &amp;
$R108  &amp; ", '"  &amp;
TEXT($T108,"dd/mm/aaaa")  &amp; "', "   &amp;
$U108  &amp; ", "   &amp;
$W108  &amp; ", "   &amp;
$Y108  &amp; ", "   &amp;
IF($AA108 &lt;&gt; "", $AA108, "NULL")  &amp; ", "   &amp;
$AC108  &amp; ");"</f>
        <v>INSERT INTO bi4all.fac_employees (id_company_fk, id_employee_pk, flg_active, employee_name, id_gender_fk, id_race_fk, birthday, id_schooling_fk, id_department_fk, id_role_fk, id_level_fk, salary) VALUES (6a51143286b03064a49cc2acbee63c09a0682d33, 104, 1, 'Vinicios Moreira Ribeiro', 'M', 5, '16/10/1958', 7, 8, 11, 7, 2580);</v>
      </c>
    </row>
    <row r="109" spans="1:30" ht="14.25" customHeight="1" x14ac:dyDescent="0.2">
      <c r="A109" s="7" t="str" cm="1">
        <f t="array" aca="1" ref="A109" ca="1">INDEX(Company!$A:$A,RANDBETWEEN(5,COUNTA(Company!$A:$A) + 1),1)</f>
        <v>6a51143286b03064a49cc2acbee63c09a0682d33</v>
      </c>
      <c r="B109" s="7" t="str">
        <f ca="1">VLOOKUP($A109,Company!$A:$B,2,FALSE)</f>
        <v>ACME Corporation</v>
      </c>
      <c r="C109" s="5">
        <f t="shared" si="7"/>
        <v>105</v>
      </c>
      <c r="D109" s="5" t="str" cm="1">
        <f t="array" ref="D109">SHA1HASH($C109)</f>
        <v>e114c448f4ab8554ad14eff3d66dfeb3965ce8fc</v>
      </c>
      <c r="E109" s="6">
        <v>1</v>
      </c>
      <c r="F109" s="7">
        <f ca="1">IF($C109 = 1 + N("Presidente"),
    127,
    IF($C109 = 2 + N("Vice-Presidente"),
        72,
        IF($C109 = 3 + N("Secretária bilíngue"),
            13,
            RANDBETWEEN(5,COUNT(Name!$A:$A) + 1)
        )
    )
)</f>
        <v>125</v>
      </c>
      <c r="G109" s="7" t="str">
        <f ca="1">VLOOKUP($F109,Name!$A:$B,2,FALSE)</f>
        <v>Emmanuel</v>
      </c>
      <c r="H109" s="7">
        <f ca="1" xml:space="preserve">
IF($C109 = 1,
    0,
    RANDBETWEEN(5,COUNT('Last name'!$A:$A) + 1)
)</f>
        <v>45</v>
      </c>
      <c r="I109" s="7" t="str">
        <f ca="1" xml:space="preserve">
IF($C109 = 1 + N("Presidente"),
    "de Orléans e Bragança",
    VLOOKUP($H109,'Last name'!$A:$B,2,FALSE) &amp; " " &amp; VLOOKUP(RANDBETWEEN(5,COUNT('Last name'!$A:$A) + 1),'Last name'!$A:$B,2,FALSE)
)</f>
        <v>Braga Barros</v>
      </c>
      <c r="J109" s="7" t="str">
        <f t="shared" ca="1" si="8"/>
        <v>Emmanuel Braga Barros</v>
      </c>
      <c r="K109" s="7" t="str" cm="1">
        <f t="array" aca="1" ref="K109" ca="1">SHA1HASH($J109)</f>
        <v>256feef04fa59d585e45ede09b998569c093ab9d</v>
      </c>
      <c r="L109" s="7" cm="1">
        <f t="array" aca="1" ref="L109" ca="1">INDEX(States!$A:$A,RANDBETWEEN(5,COUNTA(States!$A:$A) + 1),1)</f>
        <v>20</v>
      </c>
      <c r="M109" s="7" t="str">
        <f ca="1">$L109 &amp; "|" &amp; VLOOKUP($L109,States!$A:$B,2,FALSE)</f>
        <v>20|c7ee6b7966c56a7149c5002263ee025341a1072b</v>
      </c>
      <c r="N109" s="7" t="str">
        <f ca="1">VLOOKUP($F109,Name!$A:$C,3,FALSE)</f>
        <v>M</v>
      </c>
      <c r="O109" s="7" t="str">
        <f ca="1">VLOOKUP($N109,Gender!$A:$B,2,FALSE)</f>
        <v>Male</v>
      </c>
      <c r="P109" s="7" t="str" cm="1">
        <f t="array" aca="1" ref="P109" ca="1">INDEX('Marital status'!$A:$A,RANDBETWEEN(5,COUNTA('Marital status'!$A:$A) + 1),1)</f>
        <v>47051393f6bcbf99111ec5d70ba2ebbe11ebccae</v>
      </c>
      <c r="Q109" s="7" t="str">
        <f ca="1">VLOOKUP($P109,'Marital status'!$A:$B,2,FALSE)</f>
        <v xml:space="preserve"> Separated </v>
      </c>
      <c r="R109" s="7">
        <f t="shared" ca="1" si="9"/>
        <v>5</v>
      </c>
      <c r="S109" s="7" t="e">
        <f ca="1">VLOOKUP($R109,Race!$A:$B,2,FALSE)</f>
        <v>#N/A</v>
      </c>
      <c r="T109" s="8">
        <f t="shared" ca="1" si="10"/>
        <v>18246</v>
      </c>
      <c r="U109" s="6">
        <f t="shared" ca="1" si="11"/>
        <v>7</v>
      </c>
      <c r="V109" s="8" t="str">
        <f ca="1">VLOOKUP($U109,Education!$A:$B,2,FALSE)</f>
        <v>Undergraduate degree</v>
      </c>
      <c r="W109" s="7">
        <f ca="1" xml:space="preserve">
  IF(OR($Y109 = 5, $Y109 = 6, $Y109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09" s="7" t="str">
        <f ca="1">VLOOKUP($W109,Department!$A:$B,2,FALSE)</f>
        <v>Audit</v>
      </c>
      <c r="Y109" s="6">
        <f t="shared" ca="1" si="12"/>
        <v>10</v>
      </c>
      <c r="Z109" s="7" t="str">
        <f ca="1">VLOOKUP($Y109,Role!$A:$B,2,FALSE)</f>
        <v>Trainee</v>
      </c>
      <c r="AA109" s="6" t="str">
        <f t="shared" ca="1" si="13"/>
        <v/>
      </c>
      <c r="AB109" s="7" t="str">
        <f ca="1" xml:space="preserve">
IF($AA109 &lt;&gt; "",
    VLOOKUP($AA109,Level!$A:$B,2,FALSE),
    ""
)</f>
        <v/>
      </c>
      <c r="AC109" s="1">
        <f ca="1" xml:space="preserve">
IF($Y109 = 5 + N("Presidente"),
    27000,
    IF($Y109 = 6 + N("Vice-presidente"),
        23000,
        IF(OR($Y109 = 8, $Y109= 13, $Y109 = 12) + N("Secretária bilíngue ou coordenador ou especialista"),
            8000,
            IF($Y109 = 7 + N("Diretor"),
                15000,
                IF($Y109 = 14 + N("Gerente"),
                    12000,
                    IF($Y109 = 9 + N("Estagiário"),
                        705,
                        IF($Y109 = 10 + N("Trainee"),
                            805,
                            IF($Y109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IF($U109 = 7,
  500,
  IF($U109 = 8,
    1000,
    IF($U109 = 9,
      1500,
      IF($U109 = 10,
        2000,
        0
      )
    )
  )
)
+
N("Adicional no salário por área")
+
IF($W109 = 14 + N("Tecnologia da Informação"),
  120,
  IF($W109 = 16 + N("Vendas"),
    110,
    IF($W109 = 15 + N("Jurídico"),
      100,
      IF(OR($W109 = 8, $W109 = 9, $W109 = 11) + N("Recursos humanos ou comercial ou comunicação e marketing"),
        80,
        0
      )
    )
  )
)
+
N("Adicionando pegadinha")
+
IF(AND($W109 = 16, $U109 = 9, $Y109 = 11, $AA109 = 5) + N("Se for de vendas, com mestrado, analista sênior"),
  IF($R109 = 5,
    100,
    0
  )
  +
  IF($N109 = "M",
    200,
    0
  ),
  0
)</f>
        <v>1305</v>
      </c>
      <c r="AD1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$A109  &amp; ", "   &amp;
$C109  &amp; ", "   &amp;
$E109  &amp; ", '"  &amp;
$J109  &amp; "', '" &amp;
$N109  &amp; "', "  &amp;
$R109  &amp; ", '"  &amp;
TEXT($T109,"dd/mm/aaaa")  &amp; "', "   &amp;
$U109  &amp; ", "   &amp;
$W109  &amp; ", "   &amp;
$Y109  &amp; ", "   &amp;
IF($AA109 &lt;&gt; "", $AA109, "NULL")  &amp; ", "   &amp;
$AC109  &amp; ");"</f>
        <v>INSERT INTO bi4all.fac_employees (id_company_fk, id_employee_pk, flg_active, employee_name, id_gender_fk, id_race_fk, birthday, id_schooling_fk, id_department_fk, id_role_fk, id_level_fk, salary) VALUES (6a51143286b03064a49cc2acbee63c09a0682d33, 105, 1, 'Emmanuel Braga Barros', 'M', 5, '14/12/1949', 7, 13, 10, NULL, 1305);</v>
      </c>
    </row>
    <row r="110" spans="1:30" ht="14.25" customHeight="1" x14ac:dyDescent="0.2">
      <c r="A110" s="7" t="str" cm="1">
        <f t="array" aca="1" ref="A110" ca="1">INDEX(Company!$A:$A,RANDBETWEEN(5,COUNTA(Company!$A:$A) + 1),1)</f>
        <v>6a51143286b03064a49cc2acbee63c09a0682d33</v>
      </c>
      <c r="B110" s="7" t="str">
        <f ca="1">VLOOKUP($A110,Company!$A:$B,2,FALSE)</f>
        <v>ACME Corporation</v>
      </c>
      <c r="C110" s="5">
        <f t="shared" si="7"/>
        <v>106</v>
      </c>
      <c r="D110" s="5" t="str" cm="1">
        <f t="array" ref="D110">SHA1HASH($C110)</f>
        <v>7224f997fc148baa0b7f81c1eda6fcc3fd003db0</v>
      </c>
      <c r="E110" s="6">
        <v>1</v>
      </c>
      <c r="F110" s="7">
        <f ca="1">IF($C110 = 1 + N("Presidente"),
    127,
    IF($C110 = 2 + N("Vice-Presidente"),
        72,
        IF($C110 = 3 + N("Secretária bilíngue"),
            13,
            RANDBETWEEN(5,COUNT(Name!$A:$A) + 1)
        )
    )
)</f>
        <v>123</v>
      </c>
      <c r="G110" s="7" t="str">
        <f ca="1">VLOOKUP($F110,Name!$A:$B,2,FALSE)</f>
        <v>Emanuelly</v>
      </c>
      <c r="H110" s="7">
        <f ca="1" xml:space="preserve">
IF($C110 = 1,
    0,
    RANDBETWEEN(5,COUNT('Last name'!$A:$A) + 1)
)</f>
        <v>70</v>
      </c>
      <c r="I110" s="7" t="str">
        <f ca="1" xml:space="preserve">
IF($C110 = 1 + N("Presidente"),
    "de Orléans e Bragança",
    VLOOKUP($H110,'Last name'!$A:$B,2,FALSE) &amp; " " &amp; VLOOKUP(RANDBETWEEN(5,COUNT('Last name'!$A:$A) + 1),'Last name'!$A:$B,2,FALSE)
)</f>
        <v>Cunha Romano</v>
      </c>
      <c r="J110" s="7" t="str">
        <f t="shared" ca="1" si="8"/>
        <v>Emanuelly Cunha Romano</v>
      </c>
      <c r="K110" s="7" t="str" cm="1">
        <f t="array" aca="1" ref="K110" ca="1">SHA1HASH($J110)</f>
        <v>73ae27b3d54be5c37e4dd2e2846a8bfe8b897137</v>
      </c>
      <c r="L110" s="7" cm="1">
        <f t="array" aca="1" ref="L110" ca="1">INDEX(States!$A:$A,RANDBETWEEN(5,COUNTA(States!$A:$A) + 1),1)</f>
        <v>18</v>
      </c>
      <c r="M110" s="7" t="str">
        <f ca="1">$L110 &amp; "|" &amp; VLOOKUP($L110,States!$A:$B,2,FALSE)</f>
        <v>18|4c829e7753eab86056bb8157601420a362debf31</v>
      </c>
      <c r="N110" s="7" t="str">
        <f ca="1">VLOOKUP($F110,Name!$A:$C,3,FALSE)</f>
        <v>F</v>
      </c>
      <c r="O110" s="7" t="str">
        <f ca="1">VLOOKUP($N110,Gender!$A:$B,2,FALSE)</f>
        <v>Female</v>
      </c>
      <c r="P110" s="7" t="str" cm="1">
        <f t="array" aca="1" ref="P110" ca="1">INDEX('Marital status'!$A:$A,RANDBETWEEN(5,COUNTA('Marital status'!$A:$A) + 1),1)</f>
        <v>3266897012b6dcc5723033bc25891bf99efcff6f</v>
      </c>
      <c r="Q110" s="7" t="str">
        <f ca="1">VLOOKUP($P110,'Marital status'!$A:$B,2,FALSE)</f>
        <v>MarrieD</v>
      </c>
      <c r="R110" s="7">
        <f t="shared" ca="1" si="9"/>
        <v>7</v>
      </c>
      <c r="S110" s="7" t="e">
        <f ca="1">VLOOKUP($R110,Race!$A:$B,2,FALSE)</f>
        <v>#N/A</v>
      </c>
      <c r="T110" s="8">
        <f t="shared" ca="1" si="10"/>
        <v>17755</v>
      </c>
      <c r="U110" s="6">
        <f t="shared" ca="1" si="11"/>
        <v>7</v>
      </c>
      <c r="V110" s="8" t="str">
        <f ca="1">VLOOKUP($U110,Education!$A:$B,2,FALSE)</f>
        <v>Undergraduate degree</v>
      </c>
      <c r="W110" s="7">
        <f ca="1" xml:space="preserve">
  IF(OR($Y110 = 5, $Y110 = 6, $Y110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10" s="7" t="str">
        <f ca="1">VLOOKUP($W110,Department!$A:$B,2,FALSE)</f>
        <v>Finance</v>
      </c>
      <c r="Y110" s="6">
        <f t="shared" ca="1" si="12"/>
        <v>11</v>
      </c>
      <c r="Z110" s="7" t="str">
        <f ca="1">VLOOKUP($Y110,Role!$A:$B,2,FALSE)</f>
        <v>Analyst</v>
      </c>
      <c r="AA110" s="6">
        <f t="shared" ca="1" si="13"/>
        <v>6</v>
      </c>
      <c r="AB110" s="7" t="str">
        <f ca="1" xml:space="preserve">
IF($AA110 &lt;&gt; "",
    VLOOKUP($AA110,Level!$A:$B,2,FALSE),
    ""
)</f>
        <v>Pleno</v>
      </c>
      <c r="AC110" s="1">
        <f ca="1" xml:space="preserve">
IF($Y110 = 5 + N("Presidente"),
    27000,
    IF($Y110 = 6 + N("Vice-presidente"),
        23000,
        IF(OR($Y110 = 8, $Y110= 13, $Y110 = 12) + N("Secretária bilíngue ou coordenador ou especialista"),
            8000,
            IF($Y110 = 7 + N("Diretor"),
                15000,
                IF($Y110 = 14 + N("Gerente"),
                    12000,
                    IF($Y110 = 9 + N("Estagiário"),
                        705,
                        IF($Y110 = 10 + N("Trainee"),
                            805,
                            IF($Y110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IF($U110 = 7,
  500,
  IF($U110 = 8,
    1000,
    IF($U110 = 9,
      1500,
      IF($U110 = 10,
        2000,
        0
      )
    )
  )
)
+
N("Adicional no salário por área")
+
IF($W110 = 14 + N("Tecnologia da Informação"),
  120,
  IF($W110 = 16 + N("Vendas"),
    110,
    IF($W110 = 15 + N("Jurídico"),
      100,
      IF(OR($W110 = 8, $W110 = 9, $W110 = 11) + N("Recursos humanos ou comercial ou comunicação e marketing"),
        80,
        0
      )
    )
  )
)
+
N("Adicionando pegadinha")
+
IF(AND($W110 = 16, $U110 = 9, $Y110 = 11, $AA110 = 5) + N("Se for de vendas, com mestrado, analista sênior"),
  IF($R110 = 5,
    100,
    0
  )
  +
  IF($N110 = "M",
    200,
    0
  ),
  0
)</f>
        <v>2500</v>
      </c>
      <c r="AD1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$A110  &amp; ", "   &amp;
$C110  &amp; ", "   &amp;
$E110  &amp; ", '"  &amp;
$J110  &amp; "', '" &amp;
$N110  &amp; "', "  &amp;
$R110  &amp; ", '"  &amp;
TEXT($T110,"dd/mm/aaaa")  &amp; "', "   &amp;
$U110  &amp; ", "   &amp;
$W110  &amp; ", "   &amp;
$Y110  &amp; ", "   &amp;
IF($AA110 &lt;&gt; "", $AA110, "NULL")  &amp; ", "   &amp;
$AC110  &amp; ");"</f>
        <v>INSERT INTO bi4all.fac_employees (id_company_fk, id_employee_pk, flg_active, employee_name, id_gender_fk, id_race_fk, birthday, id_schooling_fk, id_department_fk, id_role_fk, id_level_fk, salary) VALUES (6a51143286b03064a49cc2acbee63c09a0682d33, 106, 1, 'Emanuelly Cunha Romano', 'F', 7, '10/08/1948', 7, 7, 11, 6, 2500);</v>
      </c>
    </row>
    <row r="111" spans="1:30" ht="14.25" customHeight="1" x14ac:dyDescent="0.2">
      <c r="A111" s="7" t="str" cm="1">
        <f t="array" aca="1" ref="A111" ca="1">INDEX(Company!$A:$A,RANDBETWEEN(5,COUNTA(Company!$A:$A) + 1),1)</f>
        <v>6a51143286b03064a49cc2acbee63c09a0682d33</v>
      </c>
      <c r="B111" s="7" t="str">
        <f ca="1">VLOOKUP($A111,Company!$A:$B,2,FALSE)</f>
        <v>ACME Corporation</v>
      </c>
      <c r="C111" s="5">
        <f t="shared" si="7"/>
        <v>107</v>
      </c>
      <c r="D111" s="5" t="str" cm="1">
        <f t="array" ref="D111">SHA1HASH($C111)</f>
        <v>524e05dc77239f3a15dab766aaa59a9e432efde7</v>
      </c>
      <c r="E111" s="6">
        <v>1</v>
      </c>
      <c r="F111" s="7">
        <f ca="1">IF($C111 = 1 + N("Presidente"),
    127,
    IF($C111 = 2 + N("Vice-Presidente"),
        72,
        IF($C111 = 3 + N("Secretária bilíngue"),
            13,
            RANDBETWEEN(5,COUNT(Name!$A:$A) + 1)
        )
    )
)</f>
        <v>226</v>
      </c>
      <c r="G111" s="7" t="str">
        <f ca="1">VLOOKUP($F111,Name!$A:$B,2,FALSE)</f>
        <v>Levy</v>
      </c>
      <c r="H111" s="7">
        <f ca="1" xml:space="preserve">
IF($C111 = 1,
    0,
    RANDBETWEEN(5,COUNT('Last name'!$A:$A) + 1)
)</f>
        <v>82</v>
      </c>
      <c r="I111" s="7" t="str">
        <f ca="1" xml:space="preserve">
IF($C111 = 1 + N("Presidente"),
    "de Orléans e Bragança",
    VLOOKUP($H111,'Last name'!$A:$B,2,FALSE) &amp; " " &amp; VLOOKUP(RANDBETWEEN(5,COUNT('Last name'!$A:$A) + 1),'Last name'!$A:$B,2,FALSE)
)</f>
        <v>Farina Costatini</v>
      </c>
      <c r="J111" s="7" t="str">
        <f t="shared" ca="1" si="8"/>
        <v>Levy Farina Costatini</v>
      </c>
      <c r="K111" s="7" t="str" cm="1">
        <f t="array" aca="1" ref="K111" ca="1">SHA1HASH($J111)</f>
        <v>a452bdb18c7b9e4c4446adddb29582f1e550cc3e</v>
      </c>
      <c r="L111" s="7" cm="1">
        <f t="array" aca="1" ref="L111" ca="1">INDEX(States!$A:$A,RANDBETWEEN(5,COUNTA(States!$A:$A) + 1),1)</f>
        <v>12</v>
      </c>
      <c r="M111" s="7" t="str">
        <f ca="1">$L111 &amp; "|" &amp; VLOOKUP($L111,States!$A:$B,2,FALSE)</f>
        <v>12|16a2d6eb767d4fd003fae8cac60e0d85a9416ba8</v>
      </c>
      <c r="N111" s="7" t="str">
        <f ca="1">VLOOKUP($F111,Name!$A:$C,3,FALSE)</f>
        <v>M</v>
      </c>
      <c r="O111" s="7" t="str">
        <f ca="1">VLOOKUP($N111,Gender!$A:$B,2,FALSE)</f>
        <v>Male</v>
      </c>
      <c r="P111" s="7" t="str" cm="1">
        <f t="array" aca="1" ref="P111" ca="1">INDEX('Marital status'!$A:$A,RANDBETWEEN(5,COUNTA('Marital status'!$A:$A) + 1),1)</f>
        <v>93ac84f4e0bd5c1c97b670a12a7fff6af89fb6b3</v>
      </c>
      <c r="Q111" s="7" t="str">
        <f ca="1">VLOOKUP($P111,'Marital status'!$A:$B,2,FALSE)</f>
        <v>DIVORCED</v>
      </c>
      <c r="R111" s="7">
        <f t="shared" ca="1" si="9"/>
        <v>5</v>
      </c>
      <c r="S111" s="7" t="e">
        <f ca="1">VLOOKUP($R111,Race!$A:$B,2,FALSE)</f>
        <v>#N/A</v>
      </c>
      <c r="T111" s="8">
        <f t="shared" ca="1" si="10"/>
        <v>32260</v>
      </c>
      <c r="U111" s="6">
        <f t="shared" ca="1" si="11"/>
        <v>7</v>
      </c>
      <c r="V111" s="8" t="str">
        <f ca="1">VLOOKUP($U111,Education!$A:$B,2,FALSE)</f>
        <v>Undergraduate degree</v>
      </c>
      <c r="W111" s="7">
        <f ca="1" xml:space="preserve">
  IF(OR($Y111 = 5, $Y111 = 6, $Y111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11" s="7" t="str">
        <f ca="1">VLOOKUP($W111,Department!$A:$B,2,FALSE)</f>
        <v>Operations</v>
      </c>
      <c r="Y111" s="6">
        <f t="shared" ca="1" si="12"/>
        <v>9</v>
      </c>
      <c r="Z111" s="7" t="str">
        <f ca="1">VLOOKUP($Y111,Role!$A:$B,2,FALSE)</f>
        <v>Intern</v>
      </c>
      <c r="AA111" s="6" t="str">
        <f t="shared" ca="1" si="13"/>
        <v/>
      </c>
      <c r="AB111" s="7" t="str">
        <f ca="1" xml:space="preserve">
IF($AA111 &lt;&gt; "",
    VLOOKUP($AA111,Level!$A:$B,2,FALSE),
    ""
)</f>
        <v/>
      </c>
      <c r="AC111" s="1">
        <f ca="1" xml:space="preserve">
IF($Y111 = 5 + N("Presidente"),
    27000,
    IF($Y111 = 6 + N("Vice-presidente"),
        23000,
        IF(OR($Y111 = 8, $Y111= 13, $Y111 = 12) + N("Secretária bilíngue ou coordenador ou especialista"),
            8000,
            IF($Y111 = 7 + N("Diretor"),
                15000,
                IF($Y111 = 14 + N("Gerente"),
                    12000,
                    IF($Y111 = 9 + N("Estagiário"),
                        705,
                        IF($Y111 = 10 + N("Trainee"),
                            805,
                            IF($Y111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IF($U111 = 7,
  500,
  IF($U111 = 8,
    1000,
    IF($U111 = 9,
      1500,
      IF($U111 = 10,
        2000,
        0
      )
    )
  )
)
+
N("Adicional no salário por área")
+
IF($W111 = 14 + N("Tecnologia da Informação"),
  120,
  IF($W111 = 16 + N("Vendas"),
    110,
    IF($W111 = 15 + N("Jurídico"),
      100,
      IF(OR($W111 = 8, $W111 = 9, $W111 = 11) + N("Recursos humanos ou comercial ou comunicação e marketing"),
        80,
        0
      )
    )
  )
)
+
N("Adicionando pegadinha")
+
IF(AND($W111 = 16, $U111 = 9, $Y111 = 11, $AA111 = 5) + N("Se for de vendas, com mestrado, analista sênior"),
  IF($R111 = 5,
    100,
    0
  )
  +
  IF($N111 = "M",
    200,
    0
  ),
  0
)</f>
        <v>1205</v>
      </c>
      <c r="AD1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$A111  &amp; ", "   &amp;
$C111  &amp; ", "   &amp;
$E111  &amp; ", '"  &amp;
$J111  &amp; "', '" &amp;
$N111  &amp; "', "  &amp;
$R111  &amp; ", '"  &amp;
TEXT($T111,"dd/mm/aaaa")  &amp; "', "   &amp;
$U111  &amp; ", "   &amp;
$W111  &amp; ", "   &amp;
$Y111  &amp; ", "   &amp;
IF($AA111 &lt;&gt; "", $AA111, "NULL")  &amp; ", "   &amp;
$AC111  &amp; ");"</f>
        <v>INSERT INTO bi4all.fac_employees (id_company_fk, id_employee_pk, flg_active, employee_name, id_gender_fk, id_race_fk, birthday, id_schooling_fk, id_department_fk, id_role_fk, id_level_fk, salary) VALUES (6a51143286b03064a49cc2acbee63c09a0682d33, 107, 1, 'Levy Farina Costatini', 'M', 5, '27/04/1988', 7, 10, 9, NULL, 1205);</v>
      </c>
    </row>
    <row r="112" spans="1:30" ht="14.25" customHeight="1" x14ac:dyDescent="0.2">
      <c r="A112" s="7" t="str" cm="1">
        <f t="array" aca="1" ref="A112" ca="1">INDEX(Company!$A:$A,RANDBETWEEN(5,COUNTA(Company!$A:$A) + 1),1)</f>
        <v>6a51143286b03064a49cc2acbee63c09a0682d33</v>
      </c>
      <c r="B112" s="7" t="str">
        <f ca="1">VLOOKUP($A112,Company!$A:$B,2,FALSE)</f>
        <v>ACME Corporation</v>
      </c>
      <c r="C112" s="5">
        <f t="shared" si="7"/>
        <v>108</v>
      </c>
      <c r="D112" s="5" t="str" cm="1">
        <f t="array" ref="D112">SHA1HASH($C112)</f>
        <v>17503a6b2326f09fbc4e3a7c03874c7333002038</v>
      </c>
      <c r="E112" s="6">
        <v>1</v>
      </c>
      <c r="F112" s="7">
        <f ca="1">IF($C112 = 1 + N("Presidente"),
    127,
    IF($C112 = 2 + N("Vice-Presidente"),
        72,
        IF($C112 = 3 + N("Secretária bilíngue"),
            13,
            RANDBETWEEN(5,COUNT(Name!$A:$A) + 1)
        )
    )
)</f>
        <v>100</v>
      </c>
      <c r="G112" s="7" t="str">
        <f ca="1">VLOOKUP($F112,Name!$A:$B,2,FALSE)</f>
        <v>Cristóvão</v>
      </c>
      <c r="H112" s="7">
        <f ca="1" xml:space="preserve">
IF($C112 = 1,
    0,
    RANDBETWEEN(5,COUNT('Last name'!$A:$A) + 1)
)</f>
        <v>42</v>
      </c>
      <c r="I112" s="7" t="str">
        <f ca="1" xml:space="preserve">
IF($C112 = 1 + N("Presidente"),
    "de Orléans e Bragança",
    VLOOKUP($H112,'Last name'!$A:$B,2,FALSE) &amp; " " &amp; VLOOKUP(RANDBETWEEN(5,COUNT('Last name'!$A:$A) + 1),'Last name'!$A:$B,2,FALSE)
)</f>
        <v>Borba Trindade</v>
      </c>
      <c r="J112" s="7" t="str">
        <f t="shared" ca="1" si="8"/>
        <v>Cristóvão Borba Trindade</v>
      </c>
      <c r="K112" s="7" t="str" cm="1">
        <f t="array" aca="1" ref="K112" ca="1">SHA1HASH($J112)</f>
        <v>187e083ec5c6712f5a54aed14441a2dcee0f1666</v>
      </c>
      <c r="L112" s="7" cm="1">
        <f t="array" aca="1" ref="L112" ca="1">INDEX(States!$A:$A,RANDBETWEEN(5,COUNTA(States!$A:$A) + 1),1)</f>
        <v>8</v>
      </c>
      <c r="M112" s="7" t="str">
        <f ca="1">$L112 &amp; "|" &amp; VLOOKUP($L112,States!$A:$B,2,FALSE)</f>
        <v>8|56e287872c65203bf88dd1921405bbc5594d8531</v>
      </c>
      <c r="N112" s="7" t="str">
        <f ca="1">VLOOKUP($F112,Name!$A:$C,3,FALSE)</f>
        <v>M</v>
      </c>
      <c r="O112" s="7" t="str">
        <f ca="1">VLOOKUP($N112,Gender!$A:$B,2,FALSE)</f>
        <v>Male</v>
      </c>
      <c r="P112" s="7" t="str" cm="1">
        <f t="array" aca="1" ref="P112" ca="1">INDEX('Marital status'!$A:$A,RANDBETWEEN(5,COUNTA('Marital status'!$A:$A) + 1),1)</f>
        <v>459031b19ec5bbd3b3dbc0a9dcf2cb6e6c6f7848</v>
      </c>
      <c r="Q112" s="7" t="str">
        <f ca="1">VLOOKUP($P112,'Marital status'!$A:$B,2,FALSE)</f>
        <v xml:space="preserve">Widowed </v>
      </c>
      <c r="R112" s="7">
        <f t="shared" ca="1" si="9"/>
        <v>6</v>
      </c>
      <c r="S112" s="7" t="e">
        <f ca="1">VLOOKUP($R112,Race!$A:$B,2,FALSE)</f>
        <v>#N/A</v>
      </c>
      <c r="T112" s="8">
        <f t="shared" ca="1" si="10"/>
        <v>28531</v>
      </c>
      <c r="U112" s="6">
        <f t="shared" ca="1" si="11"/>
        <v>8</v>
      </c>
      <c r="V112" s="8" t="str">
        <f ca="1">VLOOKUP($U112,Education!$A:$B,2,FALSE)</f>
        <v>Graduate school</v>
      </c>
      <c r="W112" s="7">
        <f ca="1" xml:space="preserve">
  IF(OR($Y112 = 5, $Y112 = 6, $Y112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2" s="7" t="str">
        <f ca="1">VLOOKUP($W112,Department!$A:$B,2,FALSE)</f>
        <v>Commercial</v>
      </c>
      <c r="Y112" s="6">
        <f t="shared" ca="1" si="12"/>
        <v>11</v>
      </c>
      <c r="Z112" s="7" t="str">
        <f ca="1">VLOOKUP($Y112,Role!$A:$B,2,FALSE)</f>
        <v>Analyst</v>
      </c>
      <c r="AA112" s="6">
        <f t="shared" ca="1" si="13"/>
        <v>6</v>
      </c>
      <c r="AB112" s="7" t="str">
        <f ca="1" xml:space="preserve">
IF($AA112 &lt;&gt; "",
    VLOOKUP($AA112,Level!$A:$B,2,FALSE),
    ""
)</f>
        <v>Pleno</v>
      </c>
      <c r="AC112" s="1">
        <f ca="1" xml:space="preserve">
IF($Y112 = 5 + N("Presidente"),
    27000,
    IF($Y112 = 6 + N("Vice-presidente"),
        23000,
        IF(OR($Y112 = 8, $Y112= 13, $Y112 = 12) + N("Secretária bilíngue ou coordenador ou especialista"),
            8000,
            IF($Y112 = 7 + N("Diretor"),
                15000,
                IF($Y112 = 14 + N("Gerente"),
                    12000,
                    IF($Y112 = 9 + N("Estagiário"),
                        705,
                        IF($Y112 = 10 + N("Trainee"),
                            805,
                            IF($Y112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IF($U112 = 7,
  500,
  IF($U112 = 8,
    1000,
    IF($U112 = 9,
      1500,
      IF($U112 = 10,
        2000,
        0
      )
    )
  )
)
+
N("Adicional no salário por área")
+
IF($W112 = 14 + N("Tecnologia da Informação"),
  120,
  IF($W112 = 16 + N("Vendas"),
    110,
    IF($W112 = 15 + N("Jurídico"),
      100,
      IF(OR($W112 = 8, $W112 = 9, $W112 = 11) + N("Recursos humanos ou comercial ou comunicação e marketing"),
        80,
        0
      )
    )
  )
)
+
N("Adicionando pegadinha")
+
IF(AND($W112 = 16, $U112 = 9, $Y112 = 11, $AA112 = 5) + N("Se for de vendas, com mestrado, analista sênior"),
  IF($R112 = 5,
    100,
    0
  )
  +
  IF($N112 = "M",
    200,
    0
  ),
  0
)</f>
        <v>3080</v>
      </c>
      <c r="AD1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$A112  &amp; ", "   &amp;
$C112  &amp; ", "   &amp;
$E112  &amp; ", '"  &amp;
$J112  &amp; "', '" &amp;
$N112  &amp; "', "  &amp;
$R112  &amp; ", '"  &amp;
TEXT($T112,"dd/mm/aaaa")  &amp; "', "   &amp;
$U112  &amp; ", "   &amp;
$W112  &amp; ", "   &amp;
$Y112  &amp; ", "   &amp;
IF($AA112 &lt;&gt; "", $AA112, "NULL")  &amp; ", "   &amp;
$AC112  &amp; ");"</f>
        <v>INSERT INTO bi4all.fac_employees (id_company_fk, id_employee_pk, flg_active, employee_name, id_gender_fk, id_race_fk, birthday, id_schooling_fk, id_department_fk, id_role_fk, id_level_fk, salary) VALUES (6a51143286b03064a49cc2acbee63c09a0682d33, 108, 1, 'Cristóvão Borba Trindade', 'M', 6, '10/02/1978', 8, 9, 11, 6, 3080);</v>
      </c>
    </row>
    <row r="113" spans="1:30" ht="14.25" customHeight="1" x14ac:dyDescent="0.2">
      <c r="A113" s="7" t="str" cm="1">
        <f t="array" aca="1" ref="A113" ca="1">INDEX(Company!$A:$A,RANDBETWEEN(5,COUNTA(Company!$A:$A) + 1),1)</f>
        <v>6a51143286b03064a49cc2acbee63c09a0682d33</v>
      </c>
      <c r="B113" s="7" t="str">
        <f ca="1">VLOOKUP($A113,Company!$A:$B,2,FALSE)</f>
        <v>ACME Corporation</v>
      </c>
      <c r="C113" s="5">
        <f t="shared" si="7"/>
        <v>109</v>
      </c>
      <c r="D113" s="5" t="str" cm="1">
        <f t="array" ref="D113">SHA1HASH($C113)</f>
        <v>a1422e6a168630cdd214ac5e31ca01ae1bee8d92</v>
      </c>
      <c r="E113" s="6">
        <v>1</v>
      </c>
      <c r="F113" s="7">
        <f ca="1">IF($C113 = 1 + N("Presidente"),
    127,
    IF($C113 = 2 + N("Vice-Presidente"),
        72,
        IF($C113 = 3 + N("Secretária bilíngue"),
            13,
            RANDBETWEEN(5,COUNT(Name!$A:$A) + 1)
        )
    )
)</f>
        <v>189</v>
      </c>
      <c r="G113" s="7" t="str">
        <f ca="1">VLOOKUP($F113,Name!$A:$B,2,FALSE)</f>
        <v>João Luccas</v>
      </c>
      <c r="H113" s="7">
        <f ca="1" xml:space="preserve">
IF($C113 = 1,
    0,
    RANDBETWEEN(5,COUNT('Last name'!$A:$A) + 1)
)</f>
        <v>12</v>
      </c>
      <c r="I113" s="7" t="str">
        <f ca="1" xml:space="preserve">
IF($C113 = 1 + N("Presidente"),
    "de Orléans e Bragança",
    VLOOKUP($H113,'Last name'!$A:$B,2,FALSE) &amp; " " &amp; VLOOKUP(RANDBETWEEN(5,COUNT('Last name'!$A:$A) + 1),'Last name'!$A:$B,2,FALSE)
)</f>
        <v>Alvaregna Cândido</v>
      </c>
      <c r="J113" s="7" t="str">
        <f t="shared" ca="1" si="8"/>
        <v>João Luccas Alvaregna Cândido</v>
      </c>
      <c r="K113" s="7" t="str" cm="1">
        <f t="array" aca="1" ref="K113" ca="1">SHA1HASH($J113)</f>
        <v>c7cfe9bae7f384f5c93db4e82e549eef644c6da4</v>
      </c>
      <c r="L113" s="7" cm="1">
        <f t="array" aca="1" ref="L113" ca="1">INDEX(States!$A:$A,RANDBETWEEN(5,COUNTA(States!$A:$A) + 1),1)</f>
        <v>12</v>
      </c>
      <c r="M113" s="7" t="str">
        <f ca="1">$L113 &amp; "|" &amp; VLOOKUP($L113,States!$A:$B,2,FALSE)</f>
        <v>12|16a2d6eb767d4fd003fae8cac60e0d85a9416ba8</v>
      </c>
      <c r="N113" s="7" t="str">
        <f ca="1">VLOOKUP($F113,Name!$A:$C,3,FALSE)</f>
        <v>M</v>
      </c>
      <c r="O113" s="7" t="str">
        <f ca="1">VLOOKUP($N113,Gender!$A:$B,2,FALSE)</f>
        <v>Male</v>
      </c>
      <c r="P113" s="7" t="str" cm="1">
        <f t="array" aca="1" ref="P113" ca="1">INDEX('Marital status'!$A:$A,RANDBETWEEN(5,COUNTA('Marital status'!$A:$A) + 1),1)</f>
        <v>ce0b1612aa711b78a720295d271a33894e2b72bf</v>
      </c>
      <c r="Q113" s="7" t="str">
        <f ca="1">VLOOKUP($P113,'Marital status'!$A:$B,2,FALSE)</f>
        <v>single</v>
      </c>
      <c r="R113" s="7">
        <f t="shared" ca="1" si="9"/>
        <v>5</v>
      </c>
      <c r="S113" s="7" t="e">
        <f ca="1">VLOOKUP($R113,Race!$A:$B,2,FALSE)</f>
        <v>#N/A</v>
      </c>
      <c r="T113" s="8">
        <f t="shared" ca="1" si="10"/>
        <v>31487</v>
      </c>
      <c r="U113" s="6">
        <f t="shared" ca="1" si="11"/>
        <v>7</v>
      </c>
      <c r="V113" s="8" t="str">
        <f ca="1">VLOOKUP($U113,Education!$A:$B,2,FALSE)</f>
        <v>Undergraduate degree</v>
      </c>
      <c r="W113" s="7">
        <f ca="1" xml:space="preserve">
  IF(OR($Y113 = 5, $Y113 = 6, $Y113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13" s="7" t="str">
        <f ca="1">VLOOKUP($W113,Department!$A:$B,2,FALSE)</f>
        <v>Administration</v>
      </c>
      <c r="Y113" s="6">
        <f t="shared" ca="1" si="12"/>
        <v>10</v>
      </c>
      <c r="Z113" s="7" t="str">
        <f ca="1">VLOOKUP($Y113,Role!$A:$B,2,FALSE)</f>
        <v>Trainee</v>
      </c>
      <c r="AA113" s="6" t="str">
        <f t="shared" ca="1" si="13"/>
        <v/>
      </c>
      <c r="AB113" s="7" t="str">
        <f ca="1" xml:space="preserve">
IF($AA113 &lt;&gt; "",
    VLOOKUP($AA113,Level!$A:$B,2,FALSE),
    ""
)</f>
        <v/>
      </c>
      <c r="AC113" s="1">
        <f ca="1" xml:space="preserve">
IF($Y113 = 5 + N("Presidente"),
    27000,
    IF($Y113 = 6 + N("Vice-presidente"),
        23000,
        IF(OR($Y113 = 8, $Y113= 13, $Y113 = 12) + N("Secretária bilíngue ou coordenador ou especialista"),
            8000,
            IF($Y113 = 7 + N("Diretor"),
                15000,
                IF($Y113 = 14 + N("Gerente"),
                    12000,
                    IF($Y113 = 9 + N("Estagiário"),
                        705,
                        IF($Y113 = 10 + N("Trainee"),
                            805,
                            IF($Y113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IF($U113 = 7,
  500,
  IF($U113 = 8,
    1000,
    IF($U113 = 9,
      1500,
      IF($U113 = 10,
        2000,
        0
      )
    )
  )
)
+
N("Adicional no salário por área")
+
IF($W113 = 14 + N("Tecnologia da Informação"),
  120,
  IF($W113 = 16 + N("Vendas"),
    110,
    IF($W113 = 15 + N("Jurídico"),
      100,
      IF(OR($W113 = 8, $W113 = 9, $W113 = 11) + N("Recursos humanos ou comercial ou comunicação e marketing"),
        80,
        0
      )
    )
  )
)
+
N("Adicionando pegadinha")
+
IF(AND($W113 = 16, $U113 = 9, $Y113 = 11, $AA113 = 5) + N("Se for de vendas, com mestrado, analista sênior"),
  IF($R113 = 5,
    100,
    0
  )
  +
  IF($N113 = "M",
    200,
    0
  ),
  0
)</f>
        <v>1305</v>
      </c>
      <c r="AD1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$A113  &amp; ", "   &amp;
$C113  &amp; ", "   &amp;
$E113  &amp; ", '"  &amp;
$J113  &amp; "', '" &amp;
$N113  &amp; "', "  &amp;
$R113  &amp; ", '"  &amp;
TEXT($T113,"dd/mm/aaaa")  &amp; "', "   &amp;
$U113  &amp; ", "   &amp;
$W113  &amp; ", "   &amp;
$Y113  &amp; ", "   &amp;
IF($AA113 &lt;&gt; "", $AA113, "NULL")  &amp; ", "   &amp;
$AC113  &amp; ");"</f>
        <v>INSERT INTO bi4all.fac_employees (id_company_fk, id_employee_pk, flg_active, employee_name, id_gender_fk, id_race_fk, birthday, id_schooling_fk, id_department_fk, id_role_fk, id_level_fk, salary) VALUES (6a51143286b03064a49cc2acbee63c09a0682d33, 109, 1, 'João Luccas Alvaregna Cândido', 'M', 5, '16/03/1986', 7, 6, 10, NULL, 1305);</v>
      </c>
    </row>
    <row r="114" spans="1:30" ht="14.25" customHeight="1" x14ac:dyDescent="0.2">
      <c r="A114" s="7" t="str" cm="1">
        <f t="array" aca="1" ref="A114" ca="1">INDEX(Company!$A:$A,RANDBETWEEN(5,COUNTA(Company!$A:$A) + 1),1)</f>
        <v>6a51143286b03064a49cc2acbee63c09a0682d33</v>
      </c>
      <c r="B114" s="7" t="str">
        <f ca="1">VLOOKUP($A114,Company!$A:$B,2,FALSE)</f>
        <v>ACME Corporation</v>
      </c>
      <c r="C114" s="5">
        <f t="shared" si="7"/>
        <v>110</v>
      </c>
      <c r="D114" s="5" t="str" cm="1">
        <f t="array" ref="D114">SHA1HASH($C114)</f>
        <v>5e796e48332af4142b10ca0f86e65d9bfdb05884</v>
      </c>
      <c r="E114" s="6">
        <v>1</v>
      </c>
      <c r="F114" s="7">
        <f ca="1">IF($C114 = 1 + N("Presidente"),
    127,
    IF($C114 = 2 + N("Vice-Presidente"),
        72,
        IF($C114 = 3 + N("Secretária bilíngue"),
            13,
            RANDBETWEEN(5,COUNT(Name!$A:$A) + 1)
        )
    )
)</f>
        <v>208</v>
      </c>
      <c r="G114" s="7" t="str">
        <f ca="1">VLOOKUP($F114,Name!$A:$B,2,FALSE)</f>
        <v>Katarina</v>
      </c>
      <c r="H114" s="7">
        <f ca="1" xml:space="preserve">
IF($C114 = 1,
    0,
    RANDBETWEEN(5,COUNT('Last name'!$A:$A) + 1)
)</f>
        <v>166</v>
      </c>
      <c r="I114" s="7" t="str">
        <f ca="1" xml:space="preserve">
IF($C114 = 1 + N("Presidente"),
    "de Orléans e Bragança",
    VLOOKUP($H114,'Last name'!$A:$B,2,FALSE) &amp; " " &amp; VLOOKUP(RANDBETWEEN(5,COUNT('Last name'!$A:$A) + 1),'Last name'!$A:$B,2,FALSE)
)</f>
        <v>Rodrigues Bicalho</v>
      </c>
      <c r="J114" s="7" t="str">
        <f t="shared" ca="1" si="8"/>
        <v>Katarina Rodrigues Bicalho</v>
      </c>
      <c r="K114" s="7" t="str" cm="1">
        <f t="array" aca="1" ref="K114" ca="1">SHA1HASH($J114)</f>
        <v>7e85a6d2295d5b40cd1d1c96f64a933759cd33db</v>
      </c>
      <c r="L114" s="7" cm="1">
        <f t="array" aca="1" ref="L114" ca="1">INDEX(States!$A:$A,RANDBETWEEN(5,COUNTA(States!$A:$A) + 1),1)</f>
        <v>18</v>
      </c>
      <c r="M114" s="7" t="str">
        <f ca="1">$L114 &amp; "|" &amp; VLOOKUP($L114,States!$A:$B,2,FALSE)</f>
        <v>18|4c829e7753eab86056bb8157601420a362debf31</v>
      </c>
      <c r="N114" s="7" t="str">
        <f ca="1">VLOOKUP($F114,Name!$A:$C,3,FALSE)</f>
        <v>F</v>
      </c>
      <c r="O114" s="7" t="str">
        <f ca="1">VLOOKUP($N114,Gender!$A:$B,2,FALSE)</f>
        <v>Female</v>
      </c>
      <c r="P114" s="7" t="str" cm="1">
        <f t="array" aca="1" ref="P114" ca="1">INDEX('Marital status'!$A:$A,RANDBETWEEN(5,COUNTA('Marital status'!$A:$A) + 1),1)</f>
        <v>ce0b1612aa711b78a720295d271a33894e2b72bf</v>
      </c>
      <c r="Q114" s="7" t="str">
        <f ca="1">VLOOKUP($P114,'Marital status'!$A:$B,2,FALSE)</f>
        <v>single</v>
      </c>
      <c r="R114" s="7">
        <f t="shared" ca="1" si="9"/>
        <v>8</v>
      </c>
      <c r="S114" s="7" t="e">
        <f ca="1">VLOOKUP($R114,Race!$A:$B,2,FALSE)</f>
        <v>#N/A</v>
      </c>
      <c r="T114" s="8">
        <f t="shared" ca="1" si="10"/>
        <v>18277</v>
      </c>
      <c r="U114" s="6">
        <f t="shared" ca="1" si="11"/>
        <v>7</v>
      </c>
      <c r="V114" s="8" t="str">
        <f ca="1">VLOOKUP($U114,Education!$A:$B,2,FALSE)</f>
        <v>Undergraduate degree</v>
      </c>
      <c r="W114" s="7">
        <f ca="1" xml:space="preserve">
  IF(OR($Y114 = 5, $Y114 = 6, $Y114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14" s="7" t="str">
        <f ca="1">VLOOKUP($W114,Department!$A:$B,2,FALSE)</f>
        <v>Audit</v>
      </c>
      <c r="Y114" s="6">
        <f t="shared" ca="1" si="12"/>
        <v>11</v>
      </c>
      <c r="Z114" s="7" t="str">
        <f ca="1">VLOOKUP($Y114,Role!$A:$B,2,FALSE)</f>
        <v>Analyst</v>
      </c>
      <c r="AA114" s="6">
        <f t="shared" ca="1" si="13"/>
        <v>6</v>
      </c>
      <c r="AB114" s="7" t="str">
        <f ca="1" xml:space="preserve">
IF($AA114 &lt;&gt; "",
    VLOOKUP($AA114,Level!$A:$B,2,FALSE),
    ""
)</f>
        <v>Pleno</v>
      </c>
      <c r="AC114" s="1">
        <f ca="1" xml:space="preserve">
IF($Y114 = 5 + N("Presidente"),
    27000,
    IF($Y114 = 6 + N("Vice-presidente"),
        23000,
        IF(OR($Y114 = 8, $Y114= 13, $Y114 = 12) + N("Secretária bilíngue ou coordenador ou especialista"),
            8000,
            IF($Y114 = 7 + N("Diretor"),
                15000,
                IF($Y114 = 14 + N("Gerente"),
                    12000,
                    IF($Y114 = 9 + N("Estagiário"),
                        705,
                        IF($Y114 = 10 + N("Trainee"),
                            805,
                            IF($Y114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IF($U114 = 7,
  500,
  IF($U114 = 8,
    1000,
    IF($U114 = 9,
      1500,
      IF($U114 = 10,
        2000,
        0
      )
    )
  )
)
+
N("Adicional no salário por área")
+
IF($W114 = 14 + N("Tecnologia da Informação"),
  120,
  IF($W114 = 16 + N("Vendas"),
    110,
    IF($W114 = 15 + N("Jurídico"),
      100,
      IF(OR($W114 = 8, $W114 = 9, $W114 = 11) + N("Recursos humanos ou comercial ou comunicação e marketing"),
        80,
        0
      )
    )
  )
)
+
N("Adicionando pegadinha")
+
IF(AND($W114 = 16, $U114 = 9, $Y114 = 11, $AA114 = 5) + N("Se for de vendas, com mestrado, analista sênior"),
  IF($R114 = 5,
    100,
    0
  )
  +
  IF($N114 = "M",
    200,
    0
  ),
  0
)</f>
        <v>2500</v>
      </c>
      <c r="AD1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$A114  &amp; ", "   &amp;
$C114  &amp; ", "   &amp;
$E114  &amp; ", '"  &amp;
$J114  &amp; "', '" &amp;
$N114  &amp; "', "  &amp;
$R114  &amp; ", '"  &amp;
TEXT($T114,"dd/mm/aaaa")  &amp; "', "   &amp;
$U114  &amp; ", "   &amp;
$W114  &amp; ", "   &amp;
$Y114  &amp; ", "   &amp;
IF($AA114 &lt;&gt; "", $AA114, "NULL")  &amp; ", "   &amp;
$AC114  &amp; ");"</f>
        <v>INSERT INTO bi4all.fac_employees (id_company_fk, id_employee_pk, flg_active, employee_name, id_gender_fk, id_race_fk, birthday, id_schooling_fk, id_department_fk, id_role_fk, id_level_fk, salary) VALUES (6a51143286b03064a49cc2acbee63c09a0682d33, 110, 1, 'Katarina Rodrigues Bicalho', 'F', 8, '14/01/1950', 7, 13, 11, 6, 2500);</v>
      </c>
    </row>
    <row r="115" spans="1:30" ht="14.25" customHeight="1" x14ac:dyDescent="0.2">
      <c r="A115" s="7" t="str" cm="1">
        <f t="array" aca="1" ref="A115" ca="1">INDEX(Company!$A:$A,RANDBETWEEN(5,COUNTA(Company!$A:$A) + 1),1)</f>
        <v>6a51143286b03064a49cc2acbee63c09a0682d33</v>
      </c>
      <c r="B115" s="7" t="str">
        <f ca="1">VLOOKUP($A115,Company!$A:$B,2,FALSE)</f>
        <v>ACME Corporation</v>
      </c>
      <c r="C115" s="5">
        <f t="shared" si="7"/>
        <v>111</v>
      </c>
      <c r="D115" s="5" t="str" cm="1">
        <f t="array" ref="D115">SHA1HASH($C115)</f>
        <v>6216f8a75fd5bb3d5f22b6f9958cdede3fc086c2</v>
      </c>
      <c r="E115" s="6">
        <v>1</v>
      </c>
      <c r="F115" s="7">
        <f ca="1">IF($C115 = 1 + N("Presidente"),
    127,
    IF($C115 = 2 + N("Vice-Presidente"),
        72,
        IF($C115 = 3 + N("Secretária bilíngue"),
            13,
            RANDBETWEEN(5,COUNT(Name!$A:$A) + 1)
        )
    )
)</f>
        <v>170</v>
      </c>
      <c r="G115" s="7" t="str">
        <f ca="1">VLOOKUP($F115,Name!$A:$B,2,FALSE)</f>
        <v>Iara</v>
      </c>
      <c r="H115" s="7">
        <f ca="1" xml:space="preserve">
IF($C115 = 1,
    0,
    RANDBETWEEN(5,COUNT('Last name'!$A:$A) + 1)
)</f>
        <v>17</v>
      </c>
      <c r="I115" s="7" t="str">
        <f ca="1" xml:space="preserve">
IF($C115 = 1 + N("Presidente"),
    "de Orléans e Bragança",
    VLOOKUP($H115,'Last name'!$A:$B,2,FALSE) &amp; " " &amp; VLOOKUP(RANDBETWEEN(5,COUNT('Last name'!$A:$A) + 1),'Last name'!$A:$B,2,FALSE)
)</f>
        <v>Andrade Negreiros</v>
      </c>
      <c r="J115" s="7" t="str">
        <f t="shared" ca="1" si="8"/>
        <v>Iara Andrade Negreiros</v>
      </c>
      <c r="K115" s="7" t="str" cm="1">
        <f t="array" aca="1" ref="K115" ca="1">SHA1HASH($J115)</f>
        <v>22ce3d1e6c99f1c4b765ad56020dd29191f21cce</v>
      </c>
      <c r="L115" s="7" cm="1">
        <f t="array" aca="1" ref="L115" ca="1">INDEX(States!$A:$A,RANDBETWEEN(5,COUNTA(States!$A:$A) + 1),1)</f>
        <v>8</v>
      </c>
      <c r="M115" s="7" t="str">
        <f ca="1">$L115 &amp; "|" &amp; VLOOKUP($L115,States!$A:$B,2,FALSE)</f>
        <v>8|56e287872c65203bf88dd1921405bbc5594d8531</v>
      </c>
      <c r="N115" s="7" t="str">
        <f ca="1">VLOOKUP($F115,Name!$A:$C,3,FALSE)</f>
        <v>F</v>
      </c>
      <c r="O115" s="7" t="str">
        <f ca="1">VLOOKUP($N115,Gender!$A:$B,2,FALSE)</f>
        <v>Female</v>
      </c>
      <c r="P115" s="7" t="str" cm="1">
        <f t="array" aca="1" ref="P115" ca="1">INDEX('Marital status'!$A:$A,RANDBETWEEN(5,COUNTA('Marital status'!$A:$A) + 1),1)</f>
        <v>93ac84f4e0bd5c1c97b670a12a7fff6af89fb6b3</v>
      </c>
      <c r="Q115" s="7" t="str">
        <f ca="1">VLOOKUP($P115,'Marital status'!$A:$B,2,FALSE)</f>
        <v>DIVORCED</v>
      </c>
      <c r="R115" s="7">
        <f t="shared" ca="1" si="9"/>
        <v>5</v>
      </c>
      <c r="S115" s="7" t="e">
        <f ca="1">VLOOKUP($R115,Race!$A:$B,2,FALSE)</f>
        <v>#N/A</v>
      </c>
      <c r="T115" s="8">
        <f t="shared" ca="1" si="10"/>
        <v>31334</v>
      </c>
      <c r="U115" s="6">
        <f t="shared" ca="1" si="11"/>
        <v>7</v>
      </c>
      <c r="V115" s="8" t="str">
        <f ca="1">VLOOKUP($U115,Education!$A:$B,2,FALSE)</f>
        <v>Undergraduate degree</v>
      </c>
      <c r="W115" s="7">
        <f ca="1" xml:space="preserve">
  IF(OR($Y115 = 5, $Y115 = 6, $Y115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15" s="7" t="str">
        <f ca="1">VLOOKUP($W115,Department!$A:$B,2,FALSE)</f>
        <v>Communication &amp; Marketing</v>
      </c>
      <c r="Y115" s="6">
        <f t="shared" ca="1" si="12"/>
        <v>9</v>
      </c>
      <c r="Z115" s="7" t="str">
        <f ca="1">VLOOKUP($Y115,Role!$A:$B,2,FALSE)</f>
        <v>Intern</v>
      </c>
      <c r="AA115" s="6" t="str">
        <f t="shared" ca="1" si="13"/>
        <v/>
      </c>
      <c r="AB115" s="7" t="str">
        <f ca="1" xml:space="preserve">
IF($AA115 &lt;&gt; "",
    VLOOKUP($AA115,Level!$A:$B,2,FALSE),
    ""
)</f>
        <v/>
      </c>
      <c r="AC115" s="1">
        <f ca="1" xml:space="preserve">
IF($Y115 = 5 + N("Presidente"),
    27000,
    IF($Y115 = 6 + N("Vice-presidente"),
        23000,
        IF(OR($Y115 = 8, $Y115= 13, $Y115 = 12) + N("Secretária bilíngue ou coordenador ou especialista"),
            8000,
            IF($Y115 = 7 + N("Diretor"),
                15000,
                IF($Y115 = 14 + N("Gerente"),
                    12000,
                    IF($Y115 = 9 + N("Estagiário"),
                        705,
                        IF($Y115 = 10 + N("Trainee"),
                            805,
                            IF($Y115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IF($U115 = 7,
  500,
  IF($U115 = 8,
    1000,
    IF($U115 = 9,
      1500,
      IF($U115 = 10,
        2000,
        0
      )
    )
  )
)
+
N("Adicional no salário por área")
+
IF($W115 = 14 + N("Tecnologia da Informação"),
  120,
  IF($W115 = 16 + N("Vendas"),
    110,
    IF($W115 = 15 + N("Jurídico"),
      100,
      IF(OR($W115 = 8, $W115 = 9, $W115 = 11) + N("Recursos humanos ou comercial ou comunicação e marketing"),
        80,
        0
      )
    )
  )
)
+
N("Adicionando pegadinha")
+
IF(AND($W115 = 16, $U115 = 9, $Y115 = 11, $AA115 = 5) + N("Se for de vendas, com mestrado, analista sênior"),
  IF($R115 = 5,
    100,
    0
  )
  +
  IF($N115 = "M",
    200,
    0
  ),
  0
)</f>
        <v>1285</v>
      </c>
      <c r="AD1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$A115  &amp; ", "   &amp;
$C115  &amp; ", "   &amp;
$E115  &amp; ", '"  &amp;
$J115  &amp; "', '" &amp;
$N115  &amp; "', "  &amp;
$R115  &amp; ", '"  &amp;
TEXT($T115,"dd/mm/aaaa")  &amp; "', "   &amp;
$U115  &amp; ", "   &amp;
$W115  &amp; ", "   &amp;
$Y115  &amp; ", "   &amp;
IF($AA115 &lt;&gt; "", $AA115, "NULL")  &amp; ", "   &amp;
$AC115  &amp; ");"</f>
        <v>INSERT INTO bi4all.fac_employees (id_company_fk, id_employee_pk, flg_active, employee_name, id_gender_fk, id_race_fk, birthday, id_schooling_fk, id_department_fk, id_role_fk, id_level_fk, salary) VALUES (6a51143286b03064a49cc2acbee63c09a0682d33, 111, 1, 'Iara Andrade Negreiros', 'F', 5, '14/10/1985', 7, 11, 9, NULL, 1285);</v>
      </c>
    </row>
    <row r="116" spans="1:30" ht="14.25" customHeight="1" x14ac:dyDescent="0.2">
      <c r="A116" s="7" t="str" cm="1">
        <f t="array" aca="1" ref="A116" ca="1">INDEX(Company!$A:$A,RANDBETWEEN(5,COUNTA(Company!$A:$A) + 1),1)</f>
        <v>6a51143286b03064a49cc2acbee63c09a0682d33</v>
      </c>
      <c r="B116" s="7" t="str">
        <f ca="1">VLOOKUP($A116,Company!$A:$B,2,FALSE)</f>
        <v>ACME Corporation</v>
      </c>
      <c r="C116" s="5">
        <f t="shared" si="7"/>
        <v>112</v>
      </c>
      <c r="D116" s="5" t="str" cm="1">
        <f t="array" ref="D116">SHA1HASH($C116)</f>
        <v>601ca99d55f00a2e8e736676b606a4d31d374fdd</v>
      </c>
      <c r="E116" s="6">
        <v>1</v>
      </c>
      <c r="F116" s="7">
        <f ca="1">IF($C116 = 1 + N("Presidente"),
    127,
    IF($C116 = 2 + N("Vice-Presidente"),
        72,
        IF($C116 = 3 + N("Secretária bilíngue"),
            13,
            RANDBETWEEN(5,COUNT(Name!$A:$A) + 1)
        )
    )
)</f>
        <v>213</v>
      </c>
      <c r="G116" s="7" t="str">
        <f ca="1">VLOOKUP($F116,Name!$A:$B,2,FALSE)</f>
        <v>Kelvin</v>
      </c>
      <c r="H116" s="7">
        <f ca="1" xml:space="preserve">
IF($C116 = 1,
    0,
    RANDBETWEEN(5,COUNT('Last name'!$A:$A) + 1)
)</f>
        <v>60</v>
      </c>
      <c r="I116" s="7" t="str">
        <f ca="1" xml:space="preserve">
IF($C116 = 1 + N("Presidente"),
    "de Orléans e Bragança",
    VLOOKUP($H116,'Last name'!$A:$B,2,FALSE) &amp; " " &amp; VLOOKUP(RANDBETWEEN(5,COUNT('Last name'!$A:$A) + 1),'Last name'!$A:$B,2,FALSE)
)</f>
        <v>Carneiro Costatini</v>
      </c>
      <c r="J116" s="7" t="str">
        <f t="shared" ca="1" si="8"/>
        <v>Kelvin Carneiro Costatini</v>
      </c>
      <c r="K116" s="7" t="str" cm="1">
        <f t="array" aca="1" ref="K116" ca="1">SHA1HASH($J116)</f>
        <v>94f5cea6439c57e508a9a37057579a5a1d7059bf</v>
      </c>
      <c r="L116" s="7" cm="1">
        <f t="array" aca="1" ref="L116" ca="1">INDEX(States!$A:$A,RANDBETWEEN(5,COUNTA(States!$A:$A) + 1),1)</f>
        <v>14</v>
      </c>
      <c r="M116" s="7" t="str">
        <f ca="1">$L116 &amp; "|" &amp; VLOOKUP($L116,States!$A:$B,2,FALSE)</f>
        <v>14|9b9a260c6946192b7ea8dcfb1d39940b66fe4460</v>
      </c>
      <c r="N116" s="7" t="str">
        <f ca="1">VLOOKUP($F116,Name!$A:$C,3,FALSE)</f>
        <v>M</v>
      </c>
      <c r="O116" s="7" t="str">
        <f ca="1">VLOOKUP($N116,Gender!$A:$B,2,FALSE)</f>
        <v>Male</v>
      </c>
      <c r="P116" s="7" t="str" cm="1">
        <f t="array" aca="1" ref="P116" ca="1">INDEX('Marital status'!$A:$A,RANDBETWEEN(5,COUNTA('Marital status'!$A:$A) + 1),1)</f>
        <v>93ac84f4e0bd5c1c97b670a12a7fff6af89fb6b3</v>
      </c>
      <c r="Q116" s="7" t="str">
        <f ca="1">VLOOKUP($P116,'Marital status'!$A:$B,2,FALSE)</f>
        <v>DIVORCED</v>
      </c>
      <c r="R116" s="7">
        <f t="shared" ca="1" si="9"/>
        <v>5</v>
      </c>
      <c r="S116" s="7" t="e">
        <f ca="1">VLOOKUP($R116,Race!$A:$B,2,FALSE)</f>
        <v>#N/A</v>
      </c>
      <c r="T116" s="8">
        <f t="shared" ca="1" si="10"/>
        <v>26213</v>
      </c>
      <c r="U116" s="6">
        <f t="shared" ca="1" si="11"/>
        <v>8</v>
      </c>
      <c r="V116" s="8" t="str">
        <f ca="1">VLOOKUP($U116,Education!$A:$B,2,FALSE)</f>
        <v>Graduate school</v>
      </c>
      <c r="W116" s="7">
        <f ca="1" xml:space="preserve">
  IF(OR($Y116 = 5, $Y116 = 6, $Y116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16" s="7" t="str">
        <f ca="1">VLOOKUP($W116,Department!$A:$B,2,FALSE)</f>
        <v>Audit</v>
      </c>
      <c r="Y116" s="6">
        <f t="shared" ca="1" si="12"/>
        <v>11</v>
      </c>
      <c r="Z116" s="7" t="str">
        <f ca="1">VLOOKUP($Y116,Role!$A:$B,2,FALSE)</f>
        <v>Analyst</v>
      </c>
      <c r="AA116" s="6">
        <f t="shared" ca="1" si="13"/>
        <v>7</v>
      </c>
      <c r="AB116" s="7" t="str">
        <f ca="1" xml:space="preserve">
IF($AA116 &lt;&gt; "",
    VLOOKUP($AA116,Level!$A:$B,2,FALSE),
    ""
)</f>
        <v>Senior</v>
      </c>
      <c r="AC116" s="1">
        <f ca="1" xml:space="preserve">
IF($Y116 = 5 + N("Presidente"),
    27000,
    IF($Y116 = 6 + N("Vice-presidente"),
        23000,
        IF(OR($Y116 = 8, $Y116= 13, $Y116 = 12) + N("Secretária bilíngue ou coordenador ou especialista"),
            8000,
            IF($Y116 = 7 + N("Diretor"),
                15000,
                IF($Y116 = 14 + N("Gerente"),
                    12000,
                    IF($Y116 = 9 + N("Estagiário"),
                        705,
                        IF($Y116 = 10 + N("Trainee"),
                            805,
                            IF($Y116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IF($U116 = 7,
  500,
  IF($U116 = 8,
    1000,
    IF($U116 = 9,
      1500,
      IF($U116 = 10,
        2000,
        0
      )
    )
  )
)
+
N("Adicional no salário por área")
+
IF($W116 = 14 + N("Tecnologia da Informação"),
  120,
  IF($W116 = 16 + N("Vendas"),
    110,
    IF($W116 = 15 + N("Jurídico"),
      100,
      IF(OR($W116 = 8, $W116 = 9, $W116 = 11) + N("Recursos humanos ou comercial ou comunicação e marketing"),
        80,
        0
      )
    )
  )
)
+
N("Adicionando pegadinha")
+
IF(AND($W116 = 16, $U116 = 9, $Y116 = 11, $AA116 = 5) + N("Se for de vendas, com mestrado, analista sênior"),
  IF($R116 = 5,
    100,
    0
  )
  +
  IF($N116 = "M",
    200,
    0
  ),
  0
)</f>
        <v>3000</v>
      </c>
      <c r="AD1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$A116  &amp; ", "   &amp;
$C116  &amp; ", "   &amp;
$E116  &amp; ", '"  &amp;
$J116  &amp; "', '" &amp;
$N116  &amp; "', "  &amp;
$R116  &amp; ", '"  &amp;
TEXT($T116,"dd/mm/aaaa")  &amp; "', "   &amp;
$U116  &amp; ", "   &amp;
$W116  &amp; ", "   &amp;
$Y116  &amp; ", "   &amp;
IF($AA116 &lt;&gt; "", $AA116, "NULL")  &amp; ", "   &amp;
$AC116  &amp; ");"</f>
        <v>INSERT INTO bi4all.fac_employees (id_company_fk, id_employee_pk, flg_active, employee_name, id_gender_fk, id_race_fk, birthday, id_schooling_fk, id_department_fk, id_role_fk, id_level_fk, salary) VALUES (6a51143286b03064a49cc2acbee63c09a0682d33, 112, 1, 'Kelvin Carneiro Costatini', 'M', 5, '07/10/1971', 8, 13, 11, 7, 3000);</v>
      </c>
    </row>
    <row r="117" spans="1:30" ht="14.25" customHeight="1" x14ac:dyDescent="0.2">
      <c r="A117" s="7" t="str" cm="1">
        <f t="array" aca="1" ref="A117" ca="1">INDEX(Company!$A:$A,RANDBETWEEN(5,COUNTA(Company!$A:$A) + 1),1)</f>
        <v>6a51143286b03064a49cc2acbee63c09a0682d33</v>
      </c>
      <c r="B117" s="7" t="str">
        <f ca="1">VLOOKUP($A117,Company!$A:$B,2,FALSE)</f>
        <v>ACME Corporation</v>
      </c>
      <c r="C117" s="5">
        <f t="shared" si="7"/>
        <v>113</v>
      </c>
      <c r="D117" s="5" t="str" cm="1">
        <f t="array" ref="D117">SHA1HASH($C117)</f>
        <v>e993215bfdaa515f6ea00fafc1918f549119f993</v>
      </c>
      <c r="E117" s="6">
        <v>1</v>
      </c>
      <c r="F117" s="7">
        <f ca="1">IF($C117 = 1 + N("Presidente"),
    127,
    IF($C117 = 2 + N("Vice-Presidente"),
        72,
        IF($C117 = 3 + N("Secretária bilíngue"),
            13,
            RANDBETWEEN(5,COUNT(Name!$A:$A) + 1)
        )
    )
)</f>
        <v>40</v>
      </c>
      <c r="G117" s="7" t="str">
        <f ca="1">VLOOKUP($F117,Name!$A:$B,2,FALSE)</f>
        <v>André</v>
      </c>
      <c r="H117" s="7">
        <f ca="1" xml:space="preserve">
IF($C117 = 1,
    0,
    RANDBETWEEN(5,COUNT('Last name'!$A:$A) + 1)
)</f>
        <v>169</v>
      </c>
      <c r="I117" s="7" t="str">
        <f ca="1" xml:space="preserve">
IF($C117 = 1 + N("Presidente"),
    "de Orléans e Bragança",
    VLOOKUP($H117,'Last name'!$A:$B,2,FALSE) &amp; " " &amp; VLOOKUP(RANDBETWEEN(5,COUNT('Last name'!$A:$A) + 1),'Last name'!$A:$B,2,FALSE)
)</f>
        <v>Russo Gomes</v>
      </c>
      <c r="J117" s="7" t="str">
        <f t="shared" ca="1" si="8"/>
        <v>André Russo Gomes</v>
      </c>
      <c r="K117" s="7" t="str" cm="1">
        <f t="array" aca="1" ref="K117" ca="1">SHA1HASH($J117)</f>
        <v>46f27c3e05ad31fed9b0089417b1f24eb2492b33</v>
      </c>
      <c r="L117" s="7" cm="1">
        <f t="array" aca="1" ref="L117" ca="1">INDEX(States!$A:$A,RANDBETWEEN(5,COUNTA(States!$A:$A) + 1),1)</f>
        <v>13</v>
      </c>
      <c r="M117" s="7" t="str">
        <f ca="1">$L117 &amp; "|" &amp; VLOOKUP($L117,States!$A:$B,2,FALSE)</f>
        <v>13|6c05c76e5be517ed7b1a09bc941ed381b630f0fd</v>
      </c>
      <c r="N117" s="7" t="str">
        <f ca="1">VLOOKUP($F117,Name!$A:$C,3,FALSE)</f>
        <v>M</v>
      </c>
      <c r="O117" s="7" t="str">
        <f ca="1">VLOOKUP($N117,Gender!$A:$B,2,FALSE)</f>
        <v>Male</v>
      </c>
      <c r="P117" s="7" t="str" cm="1">
        <f t="array" aca="1" ref="P117" ca="1">INDEX('Marital status'!$A:$A,RANDBETWEEN(5,COUNTA('Marital status'!$A:$A) + 1),1)</f>
        <v>ce0b1612aa711b78a720295d271a33894e2b72bf</v>
      </c>
      <c r="Q117" s="7" t="str">
        <f ca="1">VLOOKUP($P117,'Marital status'!$A:$B,2,FALSE)</f>
        <v>single</v>
      </c>
      <c r="R117" s="7">
        <f t="shared" ca="1" si="9"/>
        <v>5</v>
      </c>
      <c r="S117" s="7" t="e">
        <f ca="1">VLOOKUP($R117,Race!$A:$B,2,FALSE)</f>
        <v>#N/A</v>
      </c>
      <c r="T117" s="8">
        <f t="shared" ca="1" si="10"/>
        <v>21718</v>
      </c>
      <c r="U117" s="6">
        <f t="shared" ca="1" si="11"/>
        <v>7</v>
      </c>
      <c r="V117" s="8" t="str">
        <f ca="1">VLOOKUP($U117,Education!$A:$B,2,FALSE)</f>
        <v>Undergraduate degree</v>
      </c>
      <c r="W117" s="7">
        <f ca="1" xml:space="preserve">
  IF(OR($Y117 = 5, $Y117 = 6, $Y117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17" s="7" t="str">
        <f ca="1">VLOOKUP($W117,Department!$A:$B,2,FALSE)</f>
        <v>Audit</v>
      </c>
      <c r="Y117" s="6">
        <f t="shared" ca="1" si="12"/>
        <v>9</v>
      </c>
      <c r="Z117" s="7" t="str">
        <f ca="1">VLOOKUP($Y117,Role!$A:$B,2,FALSE)</f>
        <v>Intern</v>
      </c>
      <c r="AA117" s="6" t="str">
        <f t="shared" ca="1" si="13"/>
        <v/>
      </c>
      <c r="AB117" s="7" t="str">
        <f ca="1" xml:space="preserve">
IF($AA117 &lt;&gt; "",
    VLOOKUP($AA117,Level!$A:$B,2,FALSE),
    ""
)</f>
        <v/>
      </c>
      <c r="AC117" s="1">
        <f ca="1" xml:space="preserve">
IF($Y117 = 5 + N("Presidente"),
    27000,
    IF($Y117 = 6 + N("Vice-presidente"),
        23000,
        IF(OR($Y117 = 8, $Y117= 13, $Y117 = 12) + N("Secretária bilíngue ou coordenador ou especialista"),
            8000,
            IF($Y117 = 7 + N("Diretor"),
                15000,
                IF($Y117 = 14 + N("Gerente"),
                    12000,
                    IF($Y117 = 9 + N("Estagiário"),
                        705,
                        IF($Y117 = 10 + N("Trainee"),
                            805,
                            IF($Y117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IF($U117 = 7,
  500,
  IF($U117 = 8,
    1000,
    IF($U117 = 9,
      1500,
      IF($U117 = 10,
        2000,
        0
      )
    )
  )
)
+
N("Adicional no salário por área")
+
IF($W117 = 14 + N("Tecnologia da Informação"),
  120,
  IF($W117 = 16 + N("Vendas"),
    110,
    IF($W117 = 15 + N("Jurídico"),
      100,
      IF(OR($W117 = 8, $W117 = 9, $W117 = 11) + N("Recursos humanos ou comercial ou comunicação e marketing"),
        80,
        0
      )
    )
  )
)
+
N("Adicionando pegadinha")
+
IF(AND($W117 = 16, $U117 = 9, $Y117 = 11, $AA117 = 5) + N("Se for de vendas, com mestrado, analista sênior"),
  IF($R117 = 5,
    100,
    0
  )
  +
  IF($N117 = "M",
    200,
    0
  ),
  0
)</f>
        <v>1205</v>
      </c>
      <c r="AD1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$A117  &amp; ", "   &amp;
$C117  &amp; ", "   &amp;
$E117  &amp; ", '"  &amp;
$J117  &amp; "', '" &amp;
$N117  &amp; "', "  &amp;
$R117  &amp; ", '"  &amp;
TEXT($T117,"dd/mm/aaaa")  &amp; "', "   &amp;
$U117  &amp; ", "   &amp;
$W117  &amp; ", "   &amp;
$Y117  &amp; ", "   &amp;
IF($AA117 &lt;&gt; "", $AA117, "NULL")  &amp; ", "   &amp;
$AC117  &amp; ");"</f>
        <v>INSERT INTO bi4all.fac_employees (id_company_fk, id_employee_pk, flg_active, employee_name, id_gender_fk, id_race_fk, birthday, id_schooling_fk, id_department_fk, id_role_fk, id_level_fk, salary) VALUES (6a51143286b03064a49cc2acbee63c09a0682d33, 113, 1, 'André Russo Gomes', 'M', 5, '17/06/1959', 7, 13, 9, NULL, 1205);</v>
      </c>
    </row>
    <row r="118" spans="1:30" ht="14.25" customHeight="1" x14ac:dyDescent="0.2">
      <c r="A118" s="7" t="str" cm="1">
        <f t="array" aca="1" ref="A118" ca="1">INDEX(Company!$A:$A,RANDBETWEEN(5,COUNTA(Company!$A:$A) + 1),1)</f>
        <v>6a51143286b03064a49cc2acbee63c09a0682d33</v>
      </c>
      <c r="B118" s="7" t="str">
        <f ca="1">VLOOKUP($A118,Company!$A:$B,2,FALSE)</f>
        <v>ACME Corporation</v>
      </c>
      <c r="C118" s="5">
        <f t="shared" si="7"/>
        <v>114</v>
      </c>
      <c r="D118" s="5" t="str" cm="1">
        <f t="array" ref="D118">SHA1HASH($C118)</f>
        <v>ecb7937db58ec9dea0c47db88463d85e81143032</v>
      </c>
      <c r="E118" s="6">
        <v>1</v>
      </c>
      <c r="F118" s="7">
        <f ca="1">IF($C118 = 1 + N("Presidente"),
    127,
    IF($C118 = 2 + N("Vice-Presidente"),
        72,
        IF($C118 = 3 + N("Secretária bilíngue"),
            13,
            RANDBETWEEN(5,COUNT(Name!$A:$A) + 1)
        )
    )
)</f>
        <v>343</v>
      </c>
      <c r="G118" s="7" t="str">
        <f ca="1">VLOOKUP($F118,Name!$A:$B,2,FALSE)</f>
        <v>Thiago</v>
      </c>
      <c r="H118" s="7">
        <f ca="1" xml:space="preserve">
IF($C118 = 1,
    0,
    RANDBETWEEN(5,COUNT('Last name'!$A:$A) + 1)
)</f>
        <v>189</v>
      </c>
      <c r="I118" s="7" t="str">
        <f ca="1" xml:space="preserve">
IF($C118 = 1 + N("Presidente"),
    "de Orléans e Bragança",
    VLOOKUP($H118,'Last name'!$A:$B,2,FALSE) &amp; " " &amp; VLOOKUP(RANDBETWEEN(5,COUNT('Last name'!$A:$A) + 1),'Last name'!$A:$B,2,FALSE)
)</f>
        <v>Teixeira Galli</v>
      </c>
      <c r="J118" s="7" t="str">
        <f t="shared" ca="1" si="8"/>
        <v>Thiago Teixeira Galli</v>
      </c>
      <c r="K118" s="7" t="str" cm="1">
        <f t="array" aca="1" ref="K118" ca="1">SHA1HASH($J118)</f>
        <v>2a72f887d9d41cebda244bf59cfa2efa8c048b72</v>
      </c>
      <c r="L118" s="7" cm="1">
        <f t="array" aca="1" ref="L118" ca="1">INDEX(States!$A:$A,RANDBETWEEN(5,COUNTA(States!$A:$A) + 1),1)</f>
        <v>23</v>
      </c>
      <c r="M118" s="7" t="str">
        <f ca="1">$L118 &amp; "|" &amp; VLOOKUP($L118,States!$A:$B,2,FALSE)</f>
        <v>23|22fbba2e2c257238254804c428968d474037a633</v>
      </c>
      <c r="N118" s="7" t="str">
        <f ca="1">VLOOKUP($F118,Name!$A:$C,3,FALSE)</f>
        <v>M</v>
      </c>
      <c r="O118" s="7" t="str">
        <f ca="1">VLOOKUP($N118,Gender!$A:$B,2,FALSE)</f>
        <v>Male</v>
      </c>
      <c r="P118" s="7" t="str" cm="1">
        <f t="array" aca="1" ref="P118" ca="1">INDEX('Marital status'!$A:$A,RANDBETWEEN(5,COUNTA('Marital status'!$A:$A) + 1),1)</f>
        <v>47051393f6bcbf99111ec5d70ba2ebbe11ebccae</v>
      </c>
      <c r="Q118" s="7" t="str">
        <f ca="1">VLOOKUP($P118,'Marital status'!$A:$B,2,FALSE)</f>
        <v xml:space="preserve"> Separated </v>
      </c>
      <c r="R118" s="7">
        <f t="shared" ca="1" si="9"/>
        <v>5</v>
      </c>
      <c r="S118" s="7" t="e">
        <f ca="1">VLOOKUP($R118,Race!$A:$B,2,FALSE)</f>
        <v>#N/A</v>
      </c>
      <c r="T118" s="8">
        <f t="shared" ca="1" si="10"/>
        <v>23088</v>
      </c>
      <c r="U118" s="6">
        <f t="shared" ca="1" si="11"/>
        <v>7</v>
      </c>
      <c r="V118" s="8" t="str">
        <f ca="1">VLOOKUP($U118,Education!$A:$B,2,FALSE)</f>
        <v>Undergraduate degree</v>
      </c>
      <c r="W118" s="7">
        <f ca="1" xml:space="preserve">
  IF(OR($Y118 = 5, $Y118 = 6, $Y118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18" s="7" t="str">
        <f ca="1">VLOOKUP($W118,Department!$A:$B,2,FALSE)</f>
        <v>Administration</v>
      </c>
      <c r="Y118" s="6">
        <f t="shared" ca="1" si="12"/>
        <v>11</v>
      </c>
      <c r="Z118" s="7" t="str">
        <f ca="1">VLOOKUP($Y118,Role!$A:$B,2,FALSE)</f>
        <v>Analyst</v>
      </c>
      <c r="AA118" s="6">
        <f t="shared" ca="1" si="13"/>
        <v>7</v>
      </c>
      <c r="AB118" s="7" t="str">
        <f ca="1" xml:space="preserve">
IF($AA118 &lt;&gt; "",
    VLOOKUP($AA118,Level!$A:$B,2,FALSE),
    ""
)</f>
        <v>Senior</v>
      </c>
      <c r="AC118" s="1">
        <f ca="1" xml:space="preserve">
IF($Y118 = 5 + N("Presidente"),
    27000,
    IF($Y118 = 6 + N("Vice-presidente"),
        23000,
        IF(OR($Y118 = 8, $Y118= 13, $Y118 = 12) + N("Secretária bilíngue ou coordenador ou especialista"),
            8000,
            IF($Y118 = 7 + N("Diretor"),
                15000,
                IF($Y118 = 14 + N("Gerente"),
                    12000,
                    IF($Y118 = 9 + N("Estagiário"),
                        705,
                        IF($Y118 = 10 + N("Trainee"),
                            805,
                            IF($Y118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IF($U118 = 7,
  500,
  IF($U118 = 8,
    1000,
    IF($U118 = 9,
      1500,
      IF($U118 = 10,
        2000,
        0
      )
    )
  )
)
+
N("Adicional no salário por área")
+
IF($W118 = 14 + N("Tecnologia da Informação"),
  120,
  IF($W118 = 16 + N("Vendas"),
    110,
    IF($W118 = 15 + N("Jurídico"),
      100,
      IF(OR($W118 = 8, $W118 = 9, $W118 = 11) + N("Recursos humanos ou comercial ou comunicação e marketing"),
        80,
        0
      )
    )
  )
)
+
N("Adicionando pegadinha")
+
IF(AND($W118 = 16, $U118 = 9, $Y118 = 11, $AA118 = 5) + N("Se for de vendas, com mestrado, analista sênior"),
  IF($R118 = 5,
    100,
    0
  )
  +
  IF($N118 = "M",
    200,
    0
  ),
  0
)</f>
        <v>2500</v>
      </c>
      <c r="AD1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$A118  &amp; ", "   &amp;
$C118  &amp; ", "   &amp;
$E118  &amp; ", '"  &amp;
$J118  &amp; "', '" &amp;
$N118  &amp; "', "  &amp;
$R118  &amp; ", '"  &amp;
TEXT($T118,"dd/mm/aaaa")  &amp; "', "   &amp;
$U118  &amp; ", "   &amp;
$W118  &amp; ", "   &amp;
$Y118  &amp; ", "   &amp;
IF($AA118 &lt;&gt; "", $AA118, "NULL")  &amp; ", "   &amp;
$AC118  &amp; ");"</f>
        <v>INSERT INTO bi4all.fac_employees (id_company_fk, id_employee_pk, flg_active, employee_name, id_gender_fk, id_race_fk, birthday, id_schooling_fk, id_department_fk, id_role_fk, id_level_fk, salary) VALUES (6a51143286b03064a49cc2acbee63c09a0682d33, 114, 1, 'Thiago Teixeira Galli', 'M', 5, '18/03/1963', 7, 6, 11, 7, 2500);</v>
      </c>
    </row>
    <row r="119" spans="1:30" ht="14.25" customHeight="1" x14ac:dyDescent="0.2">
      <c r="A119" s="7" t="str" cm="1">
        <f t="array" aca="1" ref="A119" ca="1">INDEX(Company!$A:$A,RANDBETWEEN(5,COUNTA(Company!$A:$A) + 1),1)</f>
        <v>6a51143286b03064a49cc2acbee63c09a0682d33</v>
      </c>
      <c r="B119" s="7" t="str">
        <f ca="1">VLOOKUP($A119,Company!$A:$B,2,FALSE)</f>
        <v>ACME Corporation</v>
      </c>
      <c r="C119" s="5">
        <f t="shared" si="7"/>
        <v>115</v>
      </c>
      <c r="D119" s="5" t="str" cm="1">
        <f t="array" ref="D119">SHA1HASH($C119)</f>
        <v>efa6e44dfa0145249be273ecd84a97f534b04920</v>
      </c>
      <c r="E119" s="6">
        <v>1</v>
      </c>
      <c r="F119" s="7">
        <f ca="1">IF($C119 = 1 + N("Presidente"),
    127,
    IF($C119 = 2 + N("Vice-Presidente"),
        72,
        IF($C119 = 3 + N("Secretária bilíngue"),
            13,
            RANDBETWEEN(5,COUNT(Name!$A:$A) + 1)
        )
    )
)</f>
        <v>158</v>
      </c>
      <c r="G119" s="7" t="str">
        <f ca="1">VLOOKUP($F119,Name!$A:$B,2,FALSE)</f>
        <v>Guilherme Augusto</v>
      </c>
      <c r="H119" s="7">
        <f ca="1" xml:space="preserve">
IF($C119 = 1,
    0,
    RANDBETWEEN(5,COUNT('Last name'!$A:$A) + 1)
)</f>
        <v>21</v>
      </c>
      <c r="I119" s="7" t="str">
        <f ca="1" xml:space="preserve">
IF($C119 = 1 + N("Presidente"),
    "de Orléans e Bragança",
    VLOOKUP($H119,'Last name'!$A:$B,2,FALSE) &amp; " " &amp; VLOOKUP(RANDBETWEEN(5,COUNT('Last name'!$A:$A) + 1),'Last name'!$A:$B,2,FALSE)
)</f>
        <v>Aragão Lima</v>
      </c>
      <c r="J119" s="7" t="str">
        <f t="shared" ca="1" si="8"/>
        <v>Guilherme Augusto Aragão Lima</v>
      </c>
      <c r="K119" s="7" t="str" cm="1">
        <f t="array" aca="1" ref="K119" ca="1">SHA1HASH($J119)</f>
        <v>c99ae9d364560b732e80b678aaeb225b8d57b06c</v>
      </c>
      <c r="L119" s="7" cm="1">
        <f t="array" aca="1" ref="L119" ca="1">INDEX(States!$A:$A,RANDBETWEEN(5,COUNTA(States!$A:$A) + 1),1)</f>
        <v>9</v>
      </c>
      <c r="M119" s="7" t="str">
        <f ca="1">$L119 &amp; "|" &amp; VLOOKUP($L119,States!$A:$B,2,FALSE)</f>
        <v>9|68b7ab1daf7c594d71db682ca70a5cb187f0524f</v>
      </c>
      <c r="N119" s="7" t="str">
        <f ca="1">VLOOKUP($F119,Name!$A:$C,3,FALSE)</f>
        <v>M</v>
      </c>
      <c r="O119" s="7" t="str">
        <f ca="1">VLOOKUP($N119,Gender!$A:$B,2,FALSE)</f>
        <v>Male</v>
      </c>
      <c r="P119" s="7" t="str" cm="1">
        <f t="array" aca="1" ref="P119" ca="1">INDEX('Marital status'!$A:$A,RANDBETWEEN(5,COUNTA('Marital status'!$A:$A) + 1),1)</f>
        <v>ce0b1612aa711b78a720295d271a33894e2b72bf</v>
      </c>
      <c r="Q119" s="7" t="str">
        <f ca="1">VLOOKUP($P119,'Marital status'!$A:$B,2,FALSE)</f>
        <v>single</v>
      </c>
      <c r="R119" s="7">
        <f t="shared" ca="1" si="9"/>
        <v>6</v>
      </c>
      <c r="S119" s="7" t="e">
        <f ca="1">VLOOKUP($R119,Race!$A:$B,2,FALSE)</f>
        <v>#N/A</v>
      </c>
      <c r="T119" s="8">
        <f t="shared" ca="1" si="10"/>
        <v>25030</v>
      </c>
      <c r="U119" s="6">
        <f t="shared" ca="1" si="11"/>
        <v>7</v>
      </c>
      <c r="V119" s="8" t="str">
        <f ca="1">VLOOKUP($U119,Education!$A:$B,2,FALSE)</f>
        <v>Undergraduate degree</v>
      </c>
      <c r="W119" s="7">
        <f ca="1" xml:space="preserve">
  IF(OR($Y119 = 5, $Y119 = 6, $Y119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19" s="7" t="str">
        <f ca="1">VLOOKUP($W119,Department!$A:$B,2,FALSE)</f>
        <v>Presidency</v>
      </c>
      <c r="Y119" s="6">
        <f t="shared" ca="1" si="12"/>
        <v>10</v>
      </c>
      <c r="Z119" s="7" t="str">
        <f ca="1">VLOOKUP($Y119,Role!$A:$B,2,FALSE)</f>
        <v>Trainee</v>
      </c>
      <c r="AA119" s="6" t="str">
        <f t="shared" ca="1" si="13"/>
        <v/>
      </c>
      <c r="AB119" s="7" t="str">
        <f ca="1" xml:space="preserve">
IF($AA119 &lt;&gt; "",
    VLOOKUP($AA119,Level!$A:$B,2,FALSE),
    ""
)</f>
        <v/>
      </c>
      <c r="AC119" s="1">
        <f ca="1" xml:space="preserve">
IF($Y119 = 5 + N("Presidente"),
    27000,
    IF($Y119 = 6 + N("Vice-presidente"),
        23000,
        IF(OR($Y119 = 8, $Y119= 13, $Y119 = 12) + N("Secretária bilíngue ou coordenador ou especialista"),
            8000,
            IF($Y119 = 7 + N("Diretor"),
                15000,
                IF($Y119 = 14 + N("Gerente"),
                    12000,
                    IF($Y119 = 9 + N("Estagiário"),
                        705,
                        IF($Y119 = 10 + N("Trainee"),
                            805,
                            IF($Y119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IF($U119 = 7,
  500,
  IF($U119 = 8,
    1000,
    IF($U119 = 9,
      1500,
      IF($U119 = 10,
        2000,
        0
      )
    )
  )
)
+
N("Adicional no salário por área")
+
IF($W119 = 14 + N("Tecnologia da Informação"),
  120,
  IF($W119 = 16 + N("Vendas"),
    110,
    IF($W119 = 15 + N("Jurídico"),
      100,
      IF(OR($W119 = 8, $W119 = 9, $W119 = 11) + N("Recursos humanos ou comercial ou comunicação e marketing"),
        80,
        0
      )
    )
  )
)
+
N("Adicionando pegadinha")
+
IF(AND($W119 = 16, $U119 = 9, $Y119 = 11, $AA119 = 5) + N("Se for de vendas, com mestrado, analista sênior"),
  IF($R119 = 5,
    100,
    0
  )
  +
  IF($N119 = "M",
    200,
    0
  ),
  0
)</f>
        <v>1305</v>
      </c>
      <c r="AD1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$A119  &amp; ", "   &amp;
$C119  &amp; ", "   &amp;
$E119  &amp; ", '"  &amp;
$J119  &amp; "', '" &amp;
$N119  &amp; "', "  &amp;
$R119  &amp; ", '"  &amp;
TEXT($T119,"dd/mm/aaaa")  &amp; "', "   &amp;
$U119  &amp; ", "   &amp;
$W119  &amp; ", "   &amp;
$Y119  &amp; ", "   &amp;
IF($AA119 &lt;&gt; "", $AA119, "NULL")  &amp; ", "   &amp;
$AC119  &amp; ");"</f>
        <v>INSERT INTO bi4all.fac_employees (id_company_fk, id_employee_pk, flg_active, employee_name, id_gender_fk, id_race_fk, birthday, id_schooling_fk, id_department_fk, id_role_fk, id_level_fk, salary) VALUES (6a51143286b03064a49cc2acbee63c09a0682d33, 115, 1, 'Guilherme Augusto Aragão Lima', 'M', 6, '11/07/1968', 7, 5, 10, NULL, 1305);</v>
      </c>
    </row>
    <row r="120" spans="1:30" ht="14.25" customHeight="1" x14ac:dyDescent="0.2">
      <c r="A120" s="7" t="str" cm="1">
        <f t="array" aca="1" ref="A120" ca="1">INDEX(Company!$A:$A,RANDBETWEEN(5,COUNTA(Company!$A:$A) + 1),1)</f>
        <v>6a51143286b03064a49cc2acbee63c09a0682d33</v>
      </c>
      <c r="B120" s="7" t="str">
        <f ca="1">VLOOKUP($A120,Company!$A:$B,2,FALSE)</f>
        <v>ACME Corporation</v>
      </c>
      <c r="C120" s="5">
        <f t="shared" si="7"/>
        <v>116</v>
      </c>
      <c r="D120" s="5" t="str" cm="1">
        <f t="array" ref="D120">SHA1HASH($C120)</f>
        <v>683e725c03a87baaad2623231644e944e537acab</v>
      </c>
      <c r="E120" s="6">
        <v>1</v>
      </c>
      <c r="F120" s="7">
        <f ca="1">IF($C120 = 1 + N("Presidente"),
    127,
    IF($C120 = 2 + N("Vice-Presidente"),
        72,
        IF($C120 = 3 + N("Secretária bilíngue"),
            13,
            RANDBETWEEN(5,COUNT(Name!$A:$A) + 1)
        )
    )
)</f>
        <v>241</v>
      </c>
      <c r="G120" s="7" t="str">
        <f ca="1">VLOOKUP($F120,Name!$A:$B,2,FALSE)</f>
        <v>Luccas</v>
      </c>
      <c r="H120" s="7">
        <f ca="1" xml:space="preserve">
IF($C120 = 1,
    0,
    RANDBETWEEN(5,COUNT('Last name'!$A:$A) + 1)
)</f>
        <v>73</v>
      </c>
      <c r="I120" s="7" t="str">
        <f ca="1" xml:space="preserve">
IF($C120 = 1 + N("Presidente"),
    "de Orléans e Bragança",
    VLOOKUP($H120,'Last name'!$A:$B,2,FALSE) &amp; " " &amp; VLOOKUP(RANDBETWEEN(5,COUNT('Last name'!$A:$A) + 1),'Last name'!$A:$B,2,FALSE)
)</f>
        <v>de Oliveira Vaz</v>
      </c>
      <c r="J120" s="7" t="str">
        <f t="shared" ca="1" si="8"/>
        <v>Luccas de Oliveira Vaz</v>
      </c>
      <c r="K120" s="7" t="str" cm="1">
        <f t="array" aca="1" ref="K120" ca="1">SHA1HASH($J120)</f>
        <v>7c4b66cc3850487abd9caec96b64f3489cfbddce</v>
      </c>
      <c r="L120" s="7" cm="1">
        <f t="array" aca="1" ref="L120" ca="1">INDEX(States!$A:$A,RANDBETWEEN(5,COUNTA(States!$A:$A) + 1),1)</f>
        <v>14</v>
      </c>
      <c r="M120" s="7" t="str">
        <f ca="1">$L120 &amp; "|" &amp; VLOOKUP($L120,States!$A:$B,2,FALSE)</f>
        <v>14|9b9a260c6946192b7ea8dcfb1d39940b66fe4460</v>
      </c>
      <c r="N120" s="7" t="str">
        <f ca="1">VLOOKUP($F120,Name!$A:$C,3,FALSE)</f>
        <v>M</v>
      </c>
      <c r="O120" s="7" t="str">
        <f ca="1">VLOOKUP($N120,Gender!$A:$B,2,FALSE)</f>
        <v>Male</v>
      </c>
      <c r="P120" s="7" t="str" cm="1">
        <f t="array" aca="1" ref="P120" ca="1">INDEX('Marital status'!$A:$A,RANDBETWEEN(5,COUNTA('Marital status'!$A:$A) + 1),1)</f>
        <v>93ac84f4e0bd5c1c97b670a12a7fff6af89fb6b3</v>
      </c>
      <c r="Q120" s="7" t="str">
        <f ca="1">VLOOKUP($P120,'Marital status'!$A:$B,2,FALSE)</f>
        <v>DIVORCED</v>
      </c>
      <c r="R120" s="7">
        <f t="shared" ca="1" si="9"/>
        <v>5</v>
      </c>
      <c r="S120" s="7" t="e">
        <f ca="1">VLOOKUP($R120,Race!$A:$B,2,FALSE)</f>
        <v>#N/A</v>
      </c>
      <c r="T120" s="8">
        <f t="shared" ca="1" si="10"/>
        <v>18210</v>
      </c>
      <c r="U120" s="6">
        <f t="shared" ca="1" si="11"/>
        <v>8</v>
      </c>
      <c r="V120" s="8" t="str">
        <f ca="1">VLOOKUP($U120,Education!$A:$B,2,FALSE)</f>
        <v>Graduate school</v>
      </c>
      <c r="W120" s="7">
        <f ca="1" xml:space="preserve">
  IF(OR($Y120 = 5, $Y120 = 6, $Y120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20" s="7" t="str">
        <f ca="1">VLOOKUP($W120,Department!$A:$B,2,FALSE)</f>
        <v>Operations</v>
      </c>
      <c r="Y120" s="6">
        <f t="shared" ca="1" si="12"/>
        <v>11</v>
      </c>
      <c r="Z120" s="7" t="str">
        <f ca="1">VLOOKUP($Y120,Role!$A:$B,2,FALSE)</f>
        <v>Analyst</v>
      </c>
      <c r="AA120" s="6">
        <f t="shared" ca="1" si="13"/>
        <v>7</v>
      </c>
      <c r="AB120" s="7" t="str">
        <f ca="1" xml:space="preserve">
IF($AA120 &lt;&gt; "",
    VLOOKUP($AA120,Level!$A:$B,2,FALSE),
    ""
)</f>
        <v>Senior</v>
      </c>
      <c r="AC120" s="1">
        <f ca="1" xml:space="preserve">
IF($Y120 = 5 + N("Presidente"),
    27000,
    IF($Y120 = 6 + N("Vice-presidente"),
        23000,
        IF(OR($Y120 = 8, $Y120= 13, $Y120 = 12) + N("Secretária bilíngue ou coordenador ou especialista"),
            8000,
            IF($Y120 = 7 + N("Diretor"),
                15000,
                IF($Y120 = 14 + N("Gerente"),
                    12000,
                    IF($Y120 = 9 + N("Estagiário"),
                        705,
                        IF($Y120 = 10 + N("Trainee"),
                            805,
                            IF($Y120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IF($U120 = 7,
  500,
  IF($U120 = 8,
    1000,
    IF($U120 = 9,
      1500,
      IF($U120 = 10,
        2000,
        0
      )
    )
  )
)
+
N("Adicional no salário por área")
+
IF($W120 = 14 + N("Tecnologia da Informação"),
  120,
  IF($W120 = 16 + N("Vendas"),
    110,
    IF($W120 = 15 + N("Jurídico"),
      100,
      IF(OR($W120 = 8, $W120 = 9, $W120 = 11) + N("Recursos humanos ou comercial ou comunicação e marketing"),
        80,
        0
      )
    )
  )
)
+
N("Adicionando pegadinha")
+
IF(AND($W120 = 16, $U120 = 9, $Y120 = 11, $AA120 = 5) + N("Se for de vendas, com mestrado, analista sênior"),
  IF($R120 = 5,
    100,
    0
  )
  +
  IF($N120 = "M",
    200,
    0
  ),
  0
)</f>
        <v>3000</v>
      </c>
      <c r="AD1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$A120  &amp; ", "   &amp;
$C120  &amp; ", "   &amp;
$E120  &amp; ", '"  &amp;
$J120  &amp; "', '" &amp;
$N120  &amp; "', "  &amp;
$R120  &amp; ", '"  &amp;
TEXT($T120,"dd/mm/aaaa")  &amp; "', "   &amp;
$U120  &amp; ", "   &amp;
$W120  &amp; ", "   &amp;
$Y120  &amp; ", "   &amp;
IF($AA120 &lt;&gt; "", $AA120, "NULL")  &amp; ", "   &amp;
$AC120  &amp; ");"</f>
        <v>INSERT INTO bi4all.fac_employees (id_company_fk, id_employee_pk, flg_active, employee_name, id_gender_fk, id_race_fk, birthday, id_schooling_fk, id_department_fk, id_role_fk, id_level_fk, salary) VALUES (6a51143286b03064a49cc2acbee63c09a0682d33, 116, 1, 'Luccas de Oliveira Vaz', 'M', 5, '08/11/1949', 8, 10, 11, 7, 3000);</v>
      </c>
    </row>
    <row r="121" spans="1:30" ht="14.25" customHeight="1" x14ac:dyDescent="0.2">
      <c r="A121" s="7" t="str" cm="1">
        <f t="array" aca="1" ref="A121" ca="1">INDEX(Company!$A:$A,RANDBETWEEN(5,COUNTA(Company!$A:$A) + 1),1)</f>
        <v>6a51143286b03064a49cc2acbee63c09a0682d33</v>
      </c>
      <c r="B121" s="7" t="str">
        <f ca="1">VLOOKUP($A121,Company!$A:$B,2,FALSE)</f>
        <v>ACME Corporation</v>
      </c>
      <c r="C121" s="5">
        <f t="shared" si="7"/>
        <v>117</v>
      </c>
      <c r="D121" s="5" t="str" cm="1">
        <f t="array" ref="D121">SHA1HASH($C121)</f>
        <v>d0e2dbb0bac1917d360aaf52c01a2a4b669e8cdb</v>
      </c>
      <c r="E121" s="6">
        <v>1</v>
      </c>
      <c r="F121" s="7">
        <f ca="1">IF($C121 = 1 + N("Presidente"),
    127,
    IF($C121 = 2 + N("Vice-Presidente"),
        72,
        IF($C121 = 3 + N("Secretária bilíngue"),
            13,
            RANDBETWEEN(5,COUNT(Name!$A:$A) + 1)
        )
    )
)</f>
        <v>64</v>
      </c>
      <c r="G121" s="7" t="str">
        <f ca="1">VLOOKUP($F121,Name!$A:$B,2,FALSE)</f>
        <v>Ayla</v>
      </c>
      <c r="H121" s="7">
        <f ca="1" xml:space="preserve">
IF($C121 = 1,
    0,
    RANDBETWEEN(5,COUNT('Last name'!$A:$A) + 1)
)</f>
        <v>164</v>
      </c>
      <c r="I121" s="7" t="str">
        <f ca="1" xml:space="preserve">
IF($C121 = 1 + N("Presidente"),
    "de Orléans e Bragança",
    VLOOKUP($H121,'Last name'!$A:$B,2,FALSE) &amp; " " &amp; VLOOKUP(RANDBETWEEN(5,COUNT('Last name'!$A:$A) + 1),'Last name'!$A:$B,2,FALSE)
)</f>
        <v>Rizzo Moura</v>
      </c>
      <c r="J121" s="7" t="str">
        <f t="shared" ca="1" si="8"/>
        <v>Ayla Rizzo Moura</v>
      </c>
      <c r="K121" s="7" t="str" cm="1">
        <f t="array" aca="1" ref="K121" ca="1">SHA1HASH($J121)</f>
        <v>80ac8ab76722bfef33a08af14bc2041a9bbbf25b</v>
      </c>
      <c r="L121" s="7" cm="1">
        <f t="array" aca="1" ref="L121" ca="1">INDEX(States!$A:$A,RANDBETWEEN(5,COUNTA(States!$A:$A) + 1),1)</f>
        <v>8</v>
      </c>
      <c r="M121" s="7" t="str">
        <f ca="1">$L121 &amp; "|" &amp; VLOOKUP($L121,States!$A:$B,2,FALSE)</f>
        <v>8|56e287872c65203bf88dd1921405bbc5594d8531</v>
      </c>
      <c r="N121" s="7" t="str">
        <f ca="1">VLOOKUP($F121,Name!$A:$C,3,FALSE)</f>
        <v>F</v>
      </c>
      <c r="O121" s="7" t="str">
        <f ca="1">VLOOKUP($N121,Gender!$A:$B,2,FALSE)</f>
        <v>Female</v>
      </c>
      <c r="P121" s="7" t="str" cm="1">
        <f t="array" aca="1" ref="P121" ca="1">INDEX('Marital status'!$A:$A,RANDBETWEEN(5,COUNTA('Marital status'!$A:$A) + 1),1)</f>
        <v>93ac84f4e0bd5c1c97b670a12a7fff6af89fb6b3</v>
      </c>
      <c r="Q121" s="7" t="str">
        <f ca="1">VLOOKUP($P121,'Marital status'!$A:$B,2,FALSE)</f>
        <v>DIVORCED</v>
      </c>
      <c r="R121" s="7">
        <f t="shared" ca="1" si="9"/>
        <v>7</v>
      </c>
      <c r="S121" s="7" t="e">
        <f ca="1">VLOOKUP($R121,Race!$A:$B,2,FALSE)</f>
        <v>#N/A</v>
      </c>
      <c r="T121" s="8">
        <f t="shared" ca="1" si="10"/>
        <v>25206</v>
      </c>
      <c r="U121" s="6">
        <f t="shared" ca="1" si="11"/>
        <v>7</v>
      </c>
      <c r="V121" s="8" t="str">
        <f ca="1">VLOOKUP($U121,Education!$A:$B,2,FALSE)</f>
        <v>Undergraduate degree</v>
      </c>
      <c r="W121" s="7">
        <f ca="1" xml:space="preserve">
  IF(OR($Y121 = 5, $Y121 = 6, $Y121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21" s="7" t="str">
        <f ca="1">VLOOKUP($W121,Department!$A:$B,2,FALSE)</f>
        <v>Finance</v>
      </c>
      <c r="Y121" s="6">
        <f t="shared" ca="1" si="12"/>
        <v>10</v>
      </c>
      <c r="Z121" s="7" t="str">
        <f ca="1">VLOOKUP($Y121,Role!$A:$B,2,FALSE)</f>
        <v>Trainee</v>
      </c>
      <c r="AA121" s="6" t="str">
        <f t="shared" ca="1" si="13"/>
        <v/>
      </c>
      <c r="AB121" s="7" t="str">
        <f ca="1" xml:space="preserve">
IF($AA121 &lt;&gt; "",
    VLOOKUP($AA121,Level!$A:$B,2,FALSE),
    ""
)</f>
        <v/>
      </c>
      <c r="AC121" s="1">
        <f ca="1" xml:space="preserve">
IF($Y121 = 5 + N("Presidente"),
    27000,
    IF($Y121 = 6 + N("Vice-presidente"),
        23000,
        IF(OR($Y121 = 8, $Y121= 13, $Y121 = 12) + N("Secretária bilíngue ou coordenador ou especialista"),
            8000,
            IF($Y121 = 7 + N("Diretor"),
                15000,
                IF($Y121 = 14 + N("Gerente"),
                    12000,
                    IF($Y121 = 9 + N("Estagiário"),
                        705,
                        IF($Y121 = 10 + N("Trainee"),
                            805,
                            IF($Y121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IF($U121 = 7,
  500,
  IF($U121 = 8,
    1000,
    IF($U121 = 9,
      1500,
      IF($U121 = 10,
        2000,
        0
      )
    )
  )
)
+
N("Adicional no salário por área")
+
IF($W121 = 14 + N("Tecnologia da Informação"),
  120,
  IF($W121 = 16 + N("Vendas"),
    110,
    IF($W121 = 15 + N("Jurídico"),
      100,
      IF(OR($W121 = 8, $W121 = 9, $W121 = 11) + N("Recursos humanos ou comercial ou comunicação e marketing"),
        80,
        0
      )
    )
  )
)
+
N("Adicionando pegadinha")
+
IF(AND($W121 = 16, $U121 = 9, $Y121 = 11, $AA121 = 5) + N("Se for de vendas, com mestrado, analista sênior"),
  IF($R121 = 5,
    100,
    0
  )
  +
  IF($N121 = "M",
    200,
    0
  ),
  0
)</f>
        <v>1305</v>
      </c>
      <c r="AD1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$A121  &amp; ", "   &amp;
$C121  &amp; ", "   &amp;
$E121  &amp; ", '"  &amp;
$J121  &amp; "', '" &amp;
$N121  &amp; "', "  &amp;
$R121  &amp; ", '"  &amp;
TEXT($T121,"dd/mm/aaaa")  &amp; "', "   &amp;
$U121  &amp; ", "   &amp;
$W121  &amp; ", "   &amp;
$Y121  &amp; ", "   &amp;
IF($AA121 &lt;&gt; "", $AA121, "NULL")  &amp; ", "   &amp;
$AC121  &amp; ");"</f>
        <v>INSERT INTO bi4all.fac_employees (id_company_fk, id_employee_pk, flg_active, employee_name, id_gender_fk, id_race_fk, birthday, id_schooling_fk, id_department_fk, id_role_fk, id_level_fk, salary) VALUES (6a51143286b03064a49cc2acbee63c09a0682d33, 117, 1, 'Ayla Rizzo Moura', 'F', 7, '03/01/1969', 7, 7, 10, NULL, 1305);</v>
      </c>
    </row>
    <row r="122" spans="1:30" ht="14.25" customHeight="1" x14ac:dyDescent="0.2">
      <c r="A122" s="7" t="str" cm="1">
        <f t="array" aca="1" ref="A122" ca="1">INDEX(Company!$A:$A,RANDBETWEEN(5,COUNTA(Company!$A:$A) + 1),1)</f>
        <v>6a51143286b03064a49cc2acbee63c09a0682d33</v>
      </c>
      <c r="B122" s="7" t="str">
        <f ca="1">VLOOKUP($A122,Company!$A:$B,2,FALSE)</f>
        <v>ACME Corporation</v>
      </c>
      <c r="C122" s="5">
        <f t="shared" si="7"/>
        <v>118</v>
      </c>
      <c r="D122" s="5" t="str" cm="1">
        <f t="array" ref="D122">SHA1HASH($C122)</f>
        <v>12f0de3dc76e067d21ed85125716e02e9f1e69f0</v>
      </c>
      <c r="E122" s="6">
        <v>1</v>
      </c>
      <c r="F122" s="7">
        <f ca="1">IF($C122 = 1 + N("Presidente"),
    127,
    IF($C122 = 2 + N("Vice-Presidente"),
        72,
        IF($C122 = 3 + N("Secretária bilíngue"),
            13,
            RANDBETWEEN(5,COUNT(Name!$A:$A) + 1)
        )
    )
)</f>
        <v>250</v>
      </c>
      <c r="G122" s="7" t="str">
        <f ca="1">VLOOKUP($F122,Name!$A:$B,2,FALSE)</f>
        <v>Madalena</v>
      </c>
      <c r="H122" s="7">
        <f ca="1" xml:space="preserve">
IF($C122 = 1,
    0,
    RANDBETWEEN(5,COUNT('Last name'!$A:$A) + 1)
)</f>
        <v>58</v>
      </c>
      <c r="I122" s="7" t="str">
        <f ca="1" xml:space="preserve">
IF($C122 = 1 + N("Presidente"),
    "de Orléans e Bragança",
    VLOOKUP($H122,'Last name'!$A:$B,2,FALSE) &amp; " " &amp; VLOOKUP(RANDBETWEEN(5,COUNT('Last name'!$A:$A) + 1),'Last name'!$A:$B,2,FALSE)
)</f>
        <v>Cardoso Russo</v>
      </c>
      <c r="J122" s="7" t="str">
        <f t="shared" ca="1" si="8"/>
        <v>Madalena Cardoso Russo</v>
      </c>
      <c r="K122" s="7" t="str" cm="1">
        <f t="array" aca="1" ref="K122" ca="1">SHA1HASH($J122)</f>
        <v>bb37d61ee44b943a22d61dfd006ea24e5521f7bd</v>
      </c>
      <c r="L122" s="7" cm="1">
        <f t="array" aca="1" ref="L122" ca="1">INDEX(States!$A:$A,RANDBETWEEN(5,COUNTA(States!$A:$A) + 1),1)</f>
        <v>20</v>
      </c>
      <c r="M122" s="7" t="str">
        <f ca="1">$L122 &amp; "|" &amp; VLOOKUP($L122,States!$A:$B,2,FALSE)</f>
        <v>20|c7ee6b7966c56a7149c5002263ee025341a1072b</v>
      </c>
      <c r="N122" s="7" t="str">
        <f ca="1">VLOOKUP($F122,Name!$A:$C,3,FALSE)</f>
        <v>F</v>
      </c>
      <c r="O122" s="7" t="str">
        <f ca="1">VLOOKUP($N122,Gender!$A:$B,2,FALSE)</f>
        <v>Female</v>
      </c>
      <c r="P122" s="7" t="str" cm="1">
        <f t="array" aca="1" ref="P122" ca="1">INDEX('Marital status'!$A:$A,RANDBETWEEN(5,COUNTA('Marital status'!$A:$A) + 1),1)</f>
        <v>93ac84f4e0bd5c1c97b670a12a7fff6af89fb6b3</v>
      </c>
      <c r="Q122" s="7" t="str">
        <f ca="1">VLOOKUP($P122,'Marital status'!$A:$B,2,FALSE)</f>
        <v>DIVORCED</v>
      </c>
      <c r="R122" s="7">
        <f t="shared" ca="1" si="9"/>
        <v>5</v>
      </c>
      <c r="S122" s="7" t="e">
        <f ca="1">VLOOKUP($R122,Race!$A:$B,2,FALSE)</f>
        <v>#N/A</v>
      </c>
      <c r="T122" s="8">
        <f t="shared" ca="1" si="10"/>
        <v>28116</v>
      </c>
      <c r="U122" s="6">
        <f t="shared" ca="1" si="11"/>
        <v>8</v>
      </c>
      <c r="V122" s="8" t="str">
        <f ca="1">VLOOKUP($U122,Education!$A:$B,2,FALSE)</f>
        <v>Graduate school</v>
      </c>
      <c r="W122" s="7">
        <f ca="1" xml:space="preserve">
  IF(OR($Y122 = 5, $Y122 = 6, $Y122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22" s="7" t="str">
        <f ca="1">VLOOKUP($W122,Department!$A:$B,2,FALSE)</f>
        <v>Finance</v>
      </c>
      <c r="Y122" s="6">
        <f t="shared" ca="1" si="12"/>
        <v>11</v>
      </c>
      <c r="Z122" s="7" t="str">
        <f ca="1">VLOOKUP($Y122,Role!$A:$B,2,FALSE)</f>
        <v>Analyst</v>
      </c>
      <c r="AA122" s="6">
        <f t="shared" ca="1" si="13"/>
        <v>5</v>
      </c>
      <c r="AB122" s="7" t="str">
        <f ca="1" xml:space="preserve">
IF($AA122 &lt;&gt; "",
    VLOOKUP($AA122,Level!$A:$B,2,FALSE),
    ""
)</f>
        <v>Junior</v>
      </c>
      <c r="AC122" s="1">
        <f ca="1" xml:space="preserve">
IF($Y122 = 5 + N("Presidente"),
    27000,
    IF($Y122 = 6 + N("Vice-presidente"),
        23000,
        IF(OR($Y122 = 8, $Y122= 13, $Y122 = 12) + N("Secretária bilíngue ou coordenador ou especialista"),
            8000,
            IF($Y122 = 7 + N("Diretor"),
                15000,
                IF($Y122 = 14 + N("Gerente"),
                    12000,
                    IF($Y122 = 9 + N("Estagiário"),
                        705,
                        IF($Y122 = 10 + N("Trainee"),
                            805,
                            IF($Y122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IF($U122 = 7,
  500,
  IF($U122 = 8,
    1000,
    IF($U122 = 9,
      1500,
      IF($U122 = 10,
        2000,
        0
      )
    )
  )
)
+
N("Adicional no salário por área")
+
IF($W122 = 14 + N("Tecnologia da Informação"),
  120,
  IF($W122 = 16 + N("Vendas"),
    110,
    IF($W122 = 15 + N("Jurídico"),
      100,
      IF(OR($W122 = 8, $W122 = 9, $W122 = 11) + N("Recursos humanos ou comercial ou comunicação e marketing"),
        80,
        0
      )
    )
  )
)
+
N("Adicionando pegadinha")
+
IF(AND($W122 = 16, $U122 = 9, $Y122 = 11, $AA122 = 5) + N("Se for de vendas, com mestrado, analista sênior"),
  IF($R122 = 5,
    100,
    0
  )
  +
  IF($N122 = "M",
    200,
    0
  ),
  0
)</f>
        <v>3000</v>
      </c>
      <c r="AD1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$A122  &amp; ", "   &amp;
$C122  &amp; ", "   &amp;
$E122  &amp; ", '"  &amp;
$J122  &amp; "', '" &amp;
$N122  &amp; "', "  &amp;
$R122  &amp; ", '"  &amp;
TEXT($T122,"dd/mm/aaaa")  &amp; "', "   &amp;
$U122  &amp; ", "   &amp;
$W122  &amp; ", "   &amp;
$Y122  &amp; ", "   &amp;
IF($AA122 &lt;&gt; "", $AA122, "NULL")  &amp; ", "   &amp;
$AC122  &amp; ");"</f>
        <v>INSERT INTO bi4all.fac_employees (id_company_fk, id_employee_pk, flg_active, employee_name, id_gender_fk, id_race_fk, birthday, id_schooling_fk, id_department_fk, id_role_fk, id_level_fk, salary) VALUES (6a51143286b03064a49cc2acbee63c09a0682d33, 118, 1, 'Madalena Cardoso Russo', 'F', 5, '22/12/1976', 8, 7, 11, 5, 3000);</v>
      </c>
    </row>
    <row r="123" spans="1:30" ht="14.25" customHeight="1" x14ac:dyDescent="0.2">
      <c r="A123" s="7" t="str" cm="1">
        <f t="array" aca="1" ref="A123" ca="1">INDEX(Company!$A:$A,RANDBETWEEN(5,COUNTA(Company!$A:$A) + 1),1)</f>
        <v>6a51143286b03064a49cc2acbee63c09a0682d33</v>
      </c>
      <c r="B123" s="7" t="str">
        <f ca="1">VLOOKUP($A123,Company!$A:$B,2,FALSE)</f>
        <v>ACME Corporation</v>
      </c>
      <c r="C123" s="5">
        <f t="shared" si="7"/>
        <v>119</v>
      </c>
      <c r="D123" s="5" t="str" cm="1">
        <f t="array" ref="D123">SHA1HASH($C123)</f>
        <v>a2e33d344f272e100d4a8efeabc7ae8a60a8ba7a</v>
      </c>
      <c r="E123" s="6">
        <v>1</v>
      </c>
      <c r="F123" s="7">
        <f ca="1">IF($C123 = 1 + N("Presidente"),
    127,
    IF($C123 = 2 + N("Vice-Presidente"),
        72,
        IF($C123 = 3 + N("Secretária bilíngue"),
            13,
            RANDBETWEEN(5,COUNT(Name!$A:$A) + 1)
        )
    )
)</f>
        <v>189</v>
      </c>
      <c r="G123" s="7" t="str">
        <f ca="1">VLOOKUP($F123,Name!$A:$B,2,FALSE)</f>
        <v>João Luccas</v>
      </c>
      <c r="H123" s="7">
        <f ca="1" xml:space="preserve">
IF($C123 = 1,
    0,
    RANDBETWEEN(5,COUNT('Last name'!$A:$A) + 1)
)</f>
        <v>91</v>
      </c>
      <c r="I123" s="7" t="str">
        <f ca="1" xml:space="preserve">
IF($C123 = 1 + N("Presidente"),
    "de Orléans e Bragança",
    VLOOKUP($H123,'Last name'!$A:$B,2,FALSE) &amp; " " &amp; VLOOKUP(RANDBETWEEN(5,COUNT('Last name'!$A:$A) + 1),'Last name'!$A:$B,2,FALSE)
)</f>
        <v>Frasão Moreira</v>
      </c>
      <c r="J123" s="7" t="str">
        <f t="shared" ca="1" si="8"/>
        <v>João Luccas Frasão Moreira</v>
      </c>
      <c r="K123" s="7" t="str" cm="1">
        <f t="array" aca="1" ref="K123" ca="1">SHA1HASH($J123)</f>
        <v>f7617582e474e357307a75271b1859a1bacc274a</v>
      </c>
      <c r="L123" s="7" cm="1">
        <f t="array" aca="1" ref="L123" ca="1">INDEX(States!$A:$A,RANDBETWEEN(5,COUNTA(States!$A:$A) + 1),1)</f>
        <v>12</v>
      </c>
      <c r="M123" s="7" t="str">
        <f ca="1">$L123 &amp; "|" &amp; VLOOKUP($L123,States!$A:$B,2,FALSE)</f>
        <v>12|16a2d6eb767d4fd003fae8cac60e0d85a9416ba8</v>
      </c>
      <c r="N123" s="7" t="str">
        <f ca="1">VLOOKUP($F123,Name!$A:$C,3,FALSE)</f>
        <v>M</v>
      </c>
      <c r="O123" s="7" t="str">
        <f ca="1">VLOOKUP($N123,Gender!$A:$B,2,FALSE)</f>
        <v>Male</v>
      </c>
      <c r="P123" s="7" t="str" cm="1">
        <f t="array" aca="1" ref="P123" ca="1">INDEX('Marital status'!$A:$A,RANDBETWEEN(5,COUNTA('Marital status'!$A:$A) + 1),1)</f>
        <v>ce0b1612aa711b78a720295d271a33894e2b72bf</v>
      </c>
      <c r="Q123" s="7" t="str">
        <f ca="1">VLOOKUP($P123,'Marital status'!$A:$B,2,FALSE)</f>
        <v>single</v>
      </c>
      <c r="R123" s="7">
        <f t="shared" ca="1" si="9"/>
        <v>5</v>
      </c>
      <c r="S123" s="7" t="e">
        <f ca="1">VLOOKUP($R123,Race!$A:$B,2,FALSE)</f>
        <v>#N/A</v>
      </c>
      <c r="T123" s="8">
        <f t="shared" ca="1" si="10"/>
        <v>30048</v>
      </c>
      <c r="U123" s="6">
        <f t="shared" ca="1" si="11"/>
        <v>7</v>
      </c>
      <c r="V123" s="8" t="str">
        <f ca="1">VLOOKUP($U123,Education!$A:$B,2,FALSE)</f>
        <v>Undergraduate degree</v>
      </c>
      <c r="W123" s="7">
        <f ca="1" xml:space="preserve">
  IF(OR($Y123 = 5, $Y123 = 6, $Y123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23" s="7" t="str">
        <f ca="1">VLOOKUP($W123,Department!$A:$B,2,FALSE)</f>
        <v>Human Resource</v>
      </c>
      <c r="Y123" s="6">
        <f t="shared" ca="1" si="12"/>
        <v>9</v>
      </c>
      <c r="Z123" s="7" t="str">
        <f ca="1">VLOOKUP($Y123,Role!$A:$B,2,FALSE)</f>
        <v>Intern</v>
      </c>
      <c r="AA123" s="6" t="str">
        <f t="shared" ca="1" si="13"/>
        <v/>
      </c>
      <c r="AB123" s="7" t="str">
        <f ca="1" xml:space="preserve">
IF($AA123 &lt;&gt; "",
    VLOOKUP($AA123,Level!$A:$B,2,FALSE),
    ""
)</f>
        <v/>
      </c>
      <c r="AC123" s="1">
        <f ca="1" xml:space="preserve">
IF($Y123 = 5 + N("Presidente"),
    27000,
    IF($Y123 = 6 + N("Vice-presidente"),
        23000,
        IF(OR($Y123 = 8, $Y123= 13, $Y123 = 12) + N("Secretária bilíngue ou coordenador ou especialista"),
            8000,
            IF($Y123 = 7 + N("Diretor"),
                15000,
                IF($Y123 = 14 + N("Gerente"),
                    12000,
                    IF($Y123 = 9 + N("Estagiário"),
                        705,
                        IF($Y123 = 10 + N("Trainee"),
                            805,
                            IF($Y123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IF($U123 = 7,
  500,
  IF($U123 = 8,
    1000,
    IF($U123 = 9,
      1500,
      IF($U123 = 10,
        2000,
        0
      )
    )
  )
)
+
N("Adicional no salário por área")
+
IF($W123 = 14 + N("Tecnologia da Informação"),
  120,
  IF($W123 = 16 + N("Vendas"),
    110,
    IF($W123 = 15 + N("Jurídico"),
      100,
      IF(OR($W123 = 8, $W123 = 9, $W123 = 11) + N("Recursos humanos ou comercial ou comunicação e marketing"),
        80,
        0
      )
    )
  )
)
+
N("Adicionando pegadinha")
+
IF(AND($W123 = 16, $U123 = 9, $Y123 = 11, $AA123 = 5) + N("Se for de vendas, com mestrado, analista sênior"),
  IF($R123 = 5,
    100,
    0
  )
  +
  IF($N123 = "M",
    200,
    0
  ),
  0
)</f>
        <v>1285</v>
      </c>
      <c r="AD1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$A123  &amp; ", "   &amp;
$C123  &amp; ", "   &amp;
$E123  &amp; ", '"  &amp;
$J123  &amp; "', '" &amp;
$N123  &amp; "', "  &amp;
$R123  &amp; ", '"  &amp;
TEXT($T123,"dd/mm/aaaa")  &amp; "', "   &amp;
$U123  &amp; ", "   &amp;
$W123  &amp; ", "   &amp;
$Y123  &amp; ", "   &amp;
IF($AA123 &lt;&gt; "", $AA123, "NULL")  &amp; ", "   &amp;
$AC123  &amp; ");"</f>
        <v>INSERT INTO bi4all.fac_employees (id_company_fk, id_employee_pk, flg_active, employee_name, id_gender_fk, id_race_fk, birthday, id_schooling_fk, id_department_fk, id_role_fk, id_level_fk, salary) VALUES (6a51143286b03064a49cc2acbee63c09a0682d33, 119, 1, 'João Luccas Frasão Moreira', 'M', 5, '07/04/1982', 7, 8, 9, NULL, 1285);</v>
      </c>
    </row>
    <row r="124" spans="1:30" ht="14.25" customHeight="1" x14ac:dyDescent="0.2">
      <c r="A124" s="7" t="str" cm="1">
        <f t="array" aca="1" ref="A124" ca="1">INDEX(Company!$A:$A,RANDBETWEEN(5,COUNTA(Company!$A:$A) + 1),1)</f>
        <v>6a51143286b03064a49cc2acbee63c09a0682d33</v>
      </c>
      <c r="B124" s="7" t="str">
        <f ca="1">VLOOKUP($A124,Company!$A:$B,2,FALSE)</f>
        <v>ACME Corporation</v>
      </c>
      <c r="C124" s="5">
        <f t="shared" si="7"/>
        <v>120</v>
      </c>
      <c r="D124" s="5" t="str" cm="1">
        <f t="array" ref="D124">SHA1HASH($C124)</f>
        <v>775bc5c30e27f0e562115d136e7f7edbd3cead89</v>
      </c>
      <c r="E124" s="6">
        <v>1</v>
      </c>
      <c r="F124" s="7">
        <f ca="1">IF($C124 = 1 + N("Presidente"),
    127,
    IF($C124 = 2 + N("Vice-Presidente"),
        72,
        IF($C124 = 3 + N("Secretária bilíngue"),
            13,
            RANDBETWEEN(5,COUNT(Name!$A:$A) + 1)
        )
    )
)</f>
        <v>123</v>
      </c>
      <c r="G124" s="7" t="str">
        <f ca="1">VLOOKUP($F124,Name!$A:$B,2,FALSE)</f>
        <v>Emanuelly</v>
      </c>
      <c r="H124" s="7">
        <f ca="1" xml:space="preserve">
IF($C124 = 1,
    0,
    RANDBETWEEN(5,COUNT('Last name'!$A:$A) + 1)
)</f>
        <v>13</v>
      </c>
      <c r="I124" s="7" t="str">
        <f ca="1" xml:space="preserve">
IF($C124 = 1 + N("Presidente"),
    "de Orléans e Bragança",
    VLOOKUP($H124,'Last name'!$A:$B,2,FALSE) &amp; " " &amp; VLOOKUP(RANDBETWEEN(5,COUNT('Last name'!$A:$A) + 1),'Last name'!$A:$B,2,FALSE)
)</f>
        <v>Alvarenga Rizzo</v>
      </c>
      <c r="J124" s="7" t="str">
        <f t="shared" ca="1" si="8"/>
        <v>Emanuelly Alvarenga Rizzo</v>
      </c>
      <c r="K124" s="7" t="str" cm="1">
        <f t="array" aca="1" ref="K124" ca="1">SHA1HASH($J124)</f>
        <v>c2df7c90e4cf86dc15bd3db45d1fad8fd4534102</v>
      </c>
      <c r="L124" s="7" cm="1">
        <f t="array" aca="1" ref="L124" ca="1">INDEX(States!$A:$A,RANDBETWEEN(5,COUNTA(States!$A:$A) + 1),1)</f>
        <v>9</v>
      </c>
      <c r="M124" s="7" t="str">
        <f ca="1">$L124 &amp; "|" &amp; VLOOKUP($L124,States!$A:$B,2,FALSE)</f>
        <v>9|68b7ab1daf7c594d71db682ca70a5cb187f0524f</v>
      </c>
      <c r="N124" s="7" t="str">
        <f ca="1">VLOOKUP($F124,Name!$A:$C,3,FALSE)</f>
        <v>F</v>
      </c>
      <c r="O124" s="7" t="str">
        <f ca="1">VLOOKUP($N124,Gender!$A:$B,2,FALSE)</f>
        <v>Female</v>
      </c>
      <c r="P124" s="7" t="str" cm="1">
        <f t="array" aca="1" ref="P124" ca="1">INDEX('Marital status'!$A:$A,RANDBETWEEN(5,COUNTA('Marital status'!$A:$A) + 1),1)</f>
        <v>459031b19ec5bbd3b3dbc0a9dcf2cb6e6c6f7848</v>
      </c>
      <c r="Q124" s="7" t="str">
        <f ca="1">VLOOKUP($P124,'Marital status'!$A:$B,2,FALSE)</f>
        <v xml:space="preserve">Widowed </v>
      </c>
      <c r="R124" s="7">
        <f t="shared" ca="1" si="9"/>
        <v>5</v>
      </c>
      <c r="S124" s="7" t="e">
        <f ca="1">VLOOKUP($R124,Race!$A:$B,2,FALSE)</f>
        <v>#N/A</v>
      </c>
      <c r="T124" s="8">
        <f t="shared" ca="1" si="10"/>
        <v>31677</v>
      </c>
      <c r="U124" s="6">
        <f t="shared" ca="1" si="11"/>
        <v>8</v>
      </c>
      <c r="V124" s="8" t="str">
        <f ca="1">VLOOKUP($U124,Education!$A:$B,2,FALSE)</f>
        <v>Graduate school</v>
      </c>
      <c r="W124" s="7">
        <f ca="1" xml:space="preserve">
  IF(OR($Y124 = 5, $Y124 = 6, $Y124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24" s="7" t="str">
        <f ca="1">VLOOKUP($W124,Department!$A:$B,2,FALSE)</f>
        <v>Commercial</v>
      </c>
      <c r="Y124" s="6">
        <f t="shared" ca="1" si="12"/>
        <v>11</v>
      </c>
      <c r="Z124" s="7" t="str">
        <f ca="1">VLOOKUP($Y124,Role!$A:$B,2,FALSE)</f>
        <v>Analyst</v>
      </c>
      <c r="AA124" s="6">
        <f t="shared" ca="1" si="13"/>
        <v>5</v>
      </c>
      <c r="AB124" s="7" t="str">
        <f ca="1" xml:space="preserve">
IF($AA124 &lt;&gt; "",
    VLOOKUP($AA124,Level!$A:$B,2,FALSE),
    ""
)</f>
        <v>Junior</v>
      </c>
      <c r="AC124" s="1">
        <f ca="1" xml:space="preserve">
IF($Y124 = 5 + N("Presidente"),
    27000,
    IF($Y124 = 6 + N("Vice-presidente"),
        23000,
        IF(OR($Y124 = 8, $Y124= 13, $Y124 = 12) + N("Secretária bilíngue ou coordenador ou especialista"),
            8000,
            IF($Y124 = 7 + N("Diretor"),
                15000,
                IF($Y124 = 14 + N("Gerente"),
                    12000,
                    IF($Y124 = 9 + N("Estagiário"),
                        705,
                        IF($Y124 = 10 + N("Trainee"),
                            805,
                            IF($Y124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IF($U124 = 7,
  500,
  IF($U124 = 8,
    1000,
    IF($U124 = 9,
      1500,
      IF($U124 = 10,
        2000,
        0
      )
    )
  )
)
+
N("Adicional no salário por área")
+
IF($W124 = 14 + N("Tecnologia da Informação"),
  120,
  IF($W124 = 16 + N("Vendas"),
    110,
    IF($W124 = 15 + N("Jurídico"),
      100,
      IF(OR($W124 = 8, $W124 = 9, $W124 = 11) + N("Recursos humanos ou comercial ou comunicação e marketing"),
        80,
        0
      )
    )
  )
)
+
N("Adicionando pegadinha")
+
IF(AND($W124 = 16, $U124 = 9, $Y124 = 11, $AA124 = 5) + N("Se for de vendas, com mestrado, analista sênior"),
  IF($R124 = 5,
    100,
    0
  )
  +
  IF($N124 = "M",
    200,
    0
  ),
  0
)</f>
        <v>3080</v>
      </c>
      <c r="AD1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$A124  &amp; ", "   &amp;
$C124  &amp; ", "   &amp;
$E124  &amp; ", '"  &amp;
$J124  &amp; "', '" &amp;
$N124  &amp; "', "  &amp;
$R124  &amp; ", '"  &amp;
TEXT($T124,"dd/mm/aaaa")  &amp; "', "   &amp;
$U124  &amp; ", "   &amp;
$W124  &amp; ", "   &amp;
$Y124  &amp; ", "   &amp;
IF($AA124 &lt;&gt; "", $AA124, "NULL")  &amp; ", "   &amp;
$AC124  &amp; ");"</f>
        <v>INSERT INTO bi4all.fac_employees (id_company_fk, id_employee_pk, flg_active, employee_name, id_gender_fk, id_race_fk, birthday, id_schooling_fk, id_department_fk, id_role_fk, id_level_fk, salary) VALUES (6a51143286b03064a49cc2acbee63c09a0682d33, 120, 1, 'Emanuelly Alvarenga Rizzo', 'F', 5, '22/09/1986', 8, 9, 11, 5, 3080);</v>
      </c>
    </row>
    <row r="125" spans="1:30" ht="14.25" customHeight="1" x14ac:dyDescent="0.2">
      <c r="A125" s="7" t="str" cm="1">
        <f t="array" aca="1" ref="A125" ca="1">INDEX(Company!$A:$A,RANDBETWEEN(5,COUNTA(Company!$A:$A) + 1),1)</f>
        <v>6a51143286b03064a49cc2acbee63c09a0682d33</v>
      </c>
      <c r="B125" s="7" t="str">
        <f ca="1">VLOOKUP($A125,Company!$A:$B,2,FALSE)</f>
        <v>ACME Corporation</v>
      </c>
      <c r="C125" s="5">
        <f t="shared" si="7"/>
        <v>121</v>
      </c>
      <c r="D125" s="5" t="str" cm="1">
        <f t="array" ref="D125">SHA1HASH($C125)</f>
        <v>8bd7954c40c1e59a900f71ea3a266732609915b1</v>
      </c>
      <c r="E125" s="6">
        <v>1</v>
      </c>
      <c r="F125" s="7">
        <f ca="1">IF($C125 = 1 + N("Presidente"),
    127,
    IF($C125 = 2 + N("Vice-Presidente"),
        72,
        IF($C125 = 3 + N("Secretária bilíngue"),
            13,
            RANDBETWEEN(5,COUNT(Name!$A:$A) + 1)
        )
    )
)</f>
        <v>10</v>
      </c>
      <c r="G125" s="7" t="str">
        <f ca="1">VLOOKUP($F125,Name!$A:$B,2,FALSE)</f>
        <v>Ágata</v>
      </c>
      <c r="H125" s="7">
        <f ca="1" xml:space="preserve">
IF($C125 = 1,
    0,
    RANDBETWEEN(5,COUNT('Last name'!$A:$A) + 1)
)</f>
        <v>19</v>
      </c>
      <c r="I125" s="7" t="str">
        <f ca="1" xml:space="preserve">
IF($C125 = 1 + N("Presidente"),
    "de Orléans e Bragança",
    VLOOKUP($H125,'Last name'!$A:$B,2,FALSE) &amp; " " &amp; VLOOKUP(RANDBETWEEN(5,COUNT('Last name'!$A:$A) + 1),'Last name'!$A:$B,2,FALSE)
)</f>
        <v>Anjos Duarte</v>
      </c>
      <c r="J125" s="7" t="str">
        <f t="shared" ca="1" si="8"/>
        <v>Ágata Anjos Duarte</v>
      </c>
      <c r="K125" s="7" t="str" cm="1">
        <f t="array" aca="1" ref="K125" ca="1">SHA1HASH($J125)</f>
        <v>8fe6d1cfe5f02001cf478a7a1641e7785c7155d3</v>
      </c>
      <c r="L125" s="7" cm="1">
        <f t="array" aca="1" ref="L125" ca="1">INDEX(States!$A:$A,RANDBETWEEN(5,COUNTA(States!$A:$A) + 1),1)</f>
        <v>13</v>
      </c>
      <c r="M125" s="7" t="str">
        <f ca="1">$L125 &amp; "|" &amp; VLOOKUP($L125,States!$A:$B,2,FALSE)</f>
        <v>13|6c05c76e5be517ed7b1a09bc941ed381b630f0fd</v>
      </c>
      <c r="N125" s="7" t="str">
        <f ca="1">VLOOKUP($F125,Name!$A:$C,3,FALSE)</f>
        <v>F</v>
      </c>
      <c r="O125" s="7" t="str">
        <f ca="1">VLOOKUP($N125,Gender!$A:$B,2,FALSE)</f>
        <v>Female</v>
      </c>
      <c r="P125" s="7" t="str" cm="1">
        <f t="array" aca="1" ref="P125" ca="1">INDEX('Marital status'!$A:$A,RANDBETWEEN(5,COUNTA('Marital status'!$A:$A) + 1),1)</f>
        <v>93ac84f4e0bd5c1c97b670a12a7fff6af89fb6b3</v>
      </c>
      <c r="Q125" s="7" t="str">
        <f ca="1">VLOOKUP($P125,'Marital status'!$A:$B,2,FALSE)</f>
        <v>DIVORCED</v>
      </c>
      <c r="R125" s="7">
        <f t="shared" ca="1" si="9"/>
        <v>5</v>
      </c>
      <c r="S125" s="7" t="e">
        <f ca="1">VLOOKUP($R125,Race!$A:$B,2,FALSE)</f>
        <v>#N/A</v>
      </c>
      <c r="T125" s="8">
        <f t="shared" ca="1" si="10"/>
        <v>22085</v>
      </c>
      <c r="U125" s="6">
        <f t="shared" ca="1" si="11"/>
        <v>7</v>
      </c>
      <c r="V125" s="8" t="str">
        <f ca="1">VLOOKUP($U125,Education!$A:$B,2,FALSE)</f>
        <v>Undergraduate degree</v>
      </c>
      <c r="W125" s="7">
        <f ca="1" xml:space="preserve">
  IF(OR($Y125 = 5, $Y125 = 6, $Y125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25" s="7" t="str">
        <f ca="1">VLOOKUP($W125,Department!$A:$B,2,FALSE)</f>
        <v>Finance</v>
      </c>
      <c r="Y125" s="6">
        <f t="shared" ca="1" si="12"/>
        <v>9</v>
      </c>
      <c r="Z125" s="7" t="str">
        <f ca="1">VLOOKUP($Y125,Role!$A:$B,2,FALSE)</f>
        <v>Intern</v>
      </c>
      <c r="AA125" s="6" t="str">
        <f t="shared" ca="1" si="13"/>
        <v/>
      </c>
      <c r="AB125" s="7" t="str">
        <f ca="1" xml:space="preserve">
IF($AA125 &lt;&gt; "",
    VLOOKUP($AA125,Level!$A:$B,2,FALSE),
    ""
)</f>
        <v/>
      </c>
      <c r="AC125" s="1">
        <f ca="1" xml:space="preserve">
IF($Y125 = 5 + N("Presidente"),
    27000,
    IF($Y125 = 6 + N("Vice-presidente"),
        23000,
        IF(OR($Y125 = 8, $Y125= 13, $Y125 = 12) + N("Secretária bilíngue ou coordenador ou especialista"),
            8000,
            IF($Y125 = 7 + N("Diretor"),
                15000,
                IF($Y125 = 14 + N("Gerente"),
                    12000,
                    IF($Y125 = 9 + N("Estagiário"),
                        705,
                        IF($Y125 = 10 + N("Trainee"),
                            805,
                            IF($Y125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IF($U125 = 7,
  500,
  IF($U125 = 8,
    1000,
    IF($U125 = 9,
      1500,
      IF($U125 = 10,
        2000,
        0
      )
    )
  )
)
+
N("Adicional no salário por área")
+
IF($W125 = 14 + N("Tecnologia da Informação"),
  120,
  IF($W125 = 16 + N("Vendas"),
    110,
    IF($W125 = 15 + N("Jurídico"),
      100,
      IF(OR($W125 = 8, $W125 = 9, $W125 = 11) + N("Recursos humanos ou comercial ou comunicação e marketing"),
        80,
        0
      )
    )
  )
)
+
N("Adicionando pegadinha")
+
IF(AND($W125 = 16, $U125 = 9, $Y125 = 11, $AA125 = 5) + N("Se for de vendas, com mestrado, analista sênior"),
  IF($R125 = 5,
    100,
    0
  )
  +
  IF($N125 = "M",
    200,
    0
  ),
  0
)</f>
        <v>1205</v>
      </c>
      <c r="AD1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$A125  &amp; ", "   &amp;
$C125  &amp; ", "   &amp;
$E125  &amp; ", '"  &amp;
$J125  &amp; "', '" &amp;
$N125  &amp; "', "  &amp;
$R125  &amp; ", '"  &amp;
TEXT($T125,"dd/mm/aaaa")  &amp; "', "   &amp;
$U125  &amp; ", "   &amp;
$W125  &amp; ", "   &amp;
$Y125  &amp; ", "   &amp;
IF($AA125 &lt;&gt; "", $AA125, "NULL")  &amp; ", "   &amp;
$AC125  &amp; ");"</f>
        <v>INSERT INTO bi4all.fac_employees (id_company_fk, id_employee_pk, flg_active, employee_name, id_gender_fk, id_race_fk, birthday, id_schooling_fk, id_department_fk, id_role_fk, id_level_fk, salary) VALUES (6a51143286b03064a49cc2acbee63c09a0682d33, 121, 1, 'Ágata Anjos Duarte', 'F', 5, '18/06/1960', 7, 7, 9, NULL, 1205);</v>
      </c>
    </row>
    <row r="126" spans="1:30" ht="14.25" customHeight="1" x14ac:dyDescent="0.2">
      <c r="A126" s="7" t="str" cm="1">
        <f t="array" aca="1" ref="A126" ca="1">INDEX(Company!$A:$A,RANDBETWEEN(5,COUNTA(Company!$A:$A) + 1),1)</f>
        <v>6a51143286b03064a49cc2acbee63c09a0682d33</v>
      </c>
      <c r="B126" s="7" t="str">
        <f ca="1">VLOOKUP($A126,Company!$A:$B,2,FALSE)</f>
        <v>ACME Corporation</v>
      </c>
      <c r="C126" s="5">
        <f t="shared" si="7"/>
        <v>122</v>
      </c>
      <c r="D126" s="5" t="str" cm="1">
        <f t="array" ref="D126">SHA1HASH($C126)</f>
        <v>05a8ea5382b9fd885261bb3eed0527d1d3b07262</v>
      </c>
      <c r="E126" s="6">
        <v>1</v>
      </c>
      <c r="F126" s="7">
        <f ca="1">IF($C126 = 1 + N("Presidente"),
    127,
    IF($C126 = 2 + N("Vice-Presidente"),
        72,
        IF($C126 = 3 + N("Secretária bilíngue"),
            13,
            RANDBETWEEN(5,COUNT(Name!$A:$A) + 1)
        )
    )
)</f>
        <v>304</v>
      </c>
      <c r="G126" s="7" t="str">
        <f ca="1">VLOOKUP($F126,Name!$A:$B,2,FALSE)</f>
        <v>Natanael</v>
      </c>
      <c r="H126" s="7">
        <f ca="1" xml:space="preserve">
IF($C126 = 1,
    0,
    RANDBETWEEN(5,COUNT('Last name'!$A:$A) + 1)
)</f>
        <v>162</v>
      </c>
      <c r="I126" s="7" t="str">
        <f ca="1" xml:space="preserve">
IF($C126 = 1 + N("Presidente"),
    "de Orléans e Bragança",
    VLOOKUP($H126,'Last name'!$A:$B,2,FALSE) &amp; " " &amp; VLOOKUP(RANDBETWEEN(5,COUNT('Last name'!$A:$A) + 1),'Last name'!$A:$B,2,FALSE)
)</f>
        <v>Ricci Ferrara</v>
      </c>
      <c r="J126" s="7" t="str">
        <f t="shared" ca="1" si="8"/>
        <v>Natanael Ricci Ferrara</v>
      </c>
      <c r="K126" s="7" t="str" cm="1">
        <f t="array" aca="1" ref="K126" ca="1">SHA1HASH($J126)</f>
        <v>a92f921a0b2065e48e547cadfba52e837aa0ef08</v>
      </c>
      <c r="L126" s="7" cm="1">
        <f t="array" aca="1" ref="L126" ca="1">INDEX(States!$A:$A,RANDBETWEEN(5,COUNTA(States!$A:$A) + 1),1)</f>
        <v>22</v>
      </c>
      <c r="M126" s="7" t="str">
        <f ca="1">$L126 &amp; "|" &amp; VLOOKUP($L126,States!$A:$B,2,FALSE)</f>
        <v>22|04a99b2b0b78076f0a06c2d7695137915b2933a5</v>
      </c>
      <c r="N126" s="7" t="str">
        <f ca="1">VLOOKUP($F126,Name!$A:$C,3,FALSE)</f>
        <v>M</v>
      </c>
      <c r="O126" s="7" t="str">
        <f ca="1">VLOOKUP($N126,Gender!$A:$B,2,FALSE)</f>
        <v>Male</v>
      </c>
      <c r="P126" s="7" t="str" cm="1">
        <f t="array" aca="1" ref="P126" ca="1">INDEX('Marital status'!$A:$A,RANDBETWEEN(5,COUNTA('Marital status'!$A:$A) + 1),1)</f>
        <v>93ac84f4e0bd5c1c97b670a12a7fff6af89fb6b3</v>
      </c>
      <c r="Q126" s="7" t="str">
        <f ca="1">VLOOKUP($P126,'Marital status'!$A:$B,2,FALSE)</f>
        <v>DIVORCED</v>
      </c>
      <c r="R126" s="7">
        <f t="shared" ca="1" si="9"/>
        <v>6</v>
      </c>
      <c r="S126" s="7" t="e">
        <f ca="1">VLOOKUP($R126,Race!$A:$B,2,FALSE)</f>
        <v>#N/A</v>
      </c>
      <c r="T126" s="8">
        <f t="shared" ca="1" si="10"/>
        <v>26823</v>
      </c>
      <c r="U126" s="6">
        <f t="shared" ca="1" si="11"/>
        <v>7</v>
      </c>
      <c r="V126" s="8" t="str">
        <f ca="1">VLOOKUP($U126,Education!$A:$B,2,FALSE)</f>
        <v>Undergraduate degree</v>
      </c>
      <c r="W126" s="7">
        <f ca="1" xml:space="preserve">
  IF(OR($Y126 = 5, $Y126 = 6, $Y126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26" s="7" t="str">
        <f ca="1">VLOOKUP($W126,Department!$A:$B,2,FALSE)</f>
        <v>Presidency</v>
      </c>
      <c r="Y126" s="6">
        <f t="shared" ca="1" si="12"/>
        <v>11</v>
      </c>
      <c r="Z126" s="7" t="str">
        <f ca="1">VLOOKUP($Y126,Role!$A:$B,2,FALSE)</f>
        <v>Analyst</v>
      </c>
      <c r="AA126" s="6">
        <f t="shared" ca="1" si="13"/>
        <v>6</v>
      </c>
      <c r="AB126" s="7" t="str">
        <f ca="1" xml:space="preserve">
IF($AA126 &lt;&gt; "",
    VLOOKUP($AA126,Level!$A:$B,2,FALSE),
    ""
)</f>
        <v>Pleno</v>
      </c>
      <c r="AC126" s="1">
        <f ca="1" xml:space="preserve">
IF($Y126 = 5 + N("Presidente"),
    27000,
    IF($Y126 = 6 + N("Vice-presidente"),
        23000,
        IF(OR($Y126 = 8, $Y126= 13, $Y126 = 12) + N("Secretária bilíngue ou coordenador ou especialista"),
            8000,
            IF($Y126 = 7 + N("Diretor"),
                15000,
                IF($Y126 = 14 + N("Gerente"),
                    12000,
                    IF($Y126 = 9 + N("Estagiário"),
                        705,
                        IF($Y126 = 10 + N("Trainee"),
                            805,
                            IF($Y126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IF($U126 = 7,
  500,
  IF($U126 = 8,
    1000,
    IF($U126 = 9,
      1500,
      IF($U126 = 10,
        2000,
        0
      )
    )
  )
)
+
N("Adicional no salário por área")
+
IF($W126 = 14 + N("Tecnologia da Informação"),
  120,
  IF($W126 = 16 + N("Vendas"),
    110,
    IF($W126 = 15 + N("Jurídico"),
      100,
      IF(OR($W126 = 8, $W126 = 9, $W126 = 11) + N("Recursos humanos ou comercial ou comunicação e marketing"),
        80,
        0
      )
    )
  )
)
+
N("Adicionando pegadinha")
+
IF(AND($W126 = 16, $U126 = 9, $Y126 = 11, $AA126 = 5) + N("Se for de vendas, com mestrado, analista sênior"),
  IF($R126 = 5,
    100,
    0
  )
  +
  IF($N126 = "M",
    200,
    0
  ),
  0
)</f>
        <v>2500</v>
      </c>
      <c r="AD1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$A126  &amp; ", "   &amp;
$C126  &amp; ", "   &amp;
$E126  &amp; ", '"  &amp;
$J126  &amp; "', '" &amp;
$N126  &amp; "', "  &amp;
$R126  &amp; ", '"  &amp;
TEXT($T126,"dd/mm/aaaa")  &amp; "', "   &amp;
$U126  &amp; ", "   &amp;
$W126  &amp; ", "   &amp;
$Y126  &amp; ", "   &amp;
IF($AA126 &lt;&gt; "", $AA126, "NULL")  &amp; ", "   &amp;
$AC126  &amp; ");"</f>
        <v>INSERT INTO bi4all.fac_employees (id_company_fk, id_employee_pk, flg_active, employee_name, id_gender_fk, id_race_fk, birthday, id_schooling_fk, id_department_fk, id_role_fk, id_level_fk, salary) VALUES (6a51143286b03064a49cc2acbee63c09a0682d33, 122, 1, 'Natanael Ricci Ferrara', 'M', 6, '08/06/1973', 7, 5, 11, 6, 2500);</v>
      </c>
    </row>
    <row r="127" spans="1:30" ht="14.25" customHeight="1" x14ac:dyDescent="0.2">
      <c r="A127" s="7" t="str" cm="1">
        <f t="array" aca="1" ref="A127" ca="1">INDEX(Company!$A:$A,RANDBETWEEN(5,COUNTA(Company!$A:$A) + 1),1)</f>
        <v>6a51143286b03064a49cc2acbee63c09a0682d33</v>
      </c>
      <c r="B127" s="7" t="str">
        <f ca="1">VLOOKUP($A127,Company!$A:$B,2,FALSE)</f>
        <v>ACME Corporation</v>
      </c>
      <c r="C127" s="5">
        <f t="shared" si="7"/>
        <v>123</v>
      </c>
      <c r="D127" s="5" t="str" cm="1">
        <f t="array" ref="D127">SHA1HASH($C127)</f>
        <v>40bd001563085fc35165329ea1ff5c5ecbdbbeef</v>
      </c>
      <c r="E127" s="6">
        <v>1</v>
      </c>
      <c r="F127" s="7">
        <f ca="1">IF($C127 = 1 + N("Presidente"),
    127,
    IF($C127 = 2 + N("Vice-Presidente"),
        72,
        IF($C127 = 3 + N("Secretária bilíngue"),
            13,
            RANDBETWEEN(5,COUNT(Name!$A:$A) + 1)
        )
    )
)</f>
        <v>175</v>
      </c>
      <c r="G127" s="7" t="str">
        <f ca="1">VLOOKUP($F127,Name!$A:$B,2,FALSE)</f>
        <v>Isabella</v>
      </c>
      <c r="H127" s="7">
        <f ca="1" xml:space="preserve">
IF($C127 = 1,
    0,
    RANDBETWEEN(5,COUNT('Last name'!$A:$A) + 1)
)</f>
        <v>103</v>
      </c>
      <c r="I127" s="7" t="str">
        <f ca="1" xml:space="preserve">
IF($C127 = 1 + N("Presidente"),
    "de Orléans e Bragança",
    VLOOKUP($H127,'Last name'!$A:$B,2,FALSE) &amp; " " &amp; VLOOKUP(RANDBETWEEN(5,COUNT('Last name'!$A:$A) + 1),'Last name'!$A:$B,2,FALSE)
)</f>
        <v>Holanda Abranches</v>
      </c>
      <c r="J127" s="7" t="str">
        <f t="shared" ca="1" si="8"/>
        <v>Isabella Holanda Abranches</v>
      </c>
      <c r="K127" s="7" t="str" cm="1">
        <f t="array" aca="1" ref="K127" ca="1">SHA1HASH($J127)</f>
        <v>c0d3fdb08cecc99471774f2f3d65a0fa00a87497</v>
      </c>
      <c r="L127" s="7" cm="1">
        <f t="array" aca="1" ref="L127" ca="1">INDEX(States!$A:$A,RANDBETWEEN(5,COUNTA(States!$A:$A) + 1),1)</f>
        <v>13</v>
      </c>
      <c r="M127" s="7" t="str">
        <f ca="1">$L127 &amp; "|" &amp; VLOOKUP($L127,States!$A:$B,2,FALSE)</f>
        <v>13|6c05c76e5be517ed7b1a09bc941ed381b630f0fd</v>
      </c>
      <c r="N127" s="7" t="str">
        <f ca="1">VLOOKUP($F127,Name!$A:$C,3,FALSE)</f>
        <v>F</v>
      </c>
      <c r="O127" s="7" t="str">
        <f ca="1">VLOOKUP($N127,Gender!$A:$B,2,FALSE)</f>
        <v>Female</v>
      </c>
      <c r="P127" s="7" t="str" cm="1">
        <f t="array" aca="1" ref="P127" ca="1">INDEX('Marital status'!$A:$A,RANDBETWEEN(5,COUNTA('Marital status'!$A:$A) + 1),1)</f>
        <v>ce0b1612aa711b78a720295d271a33894e2b72bf</v>
      </c>
      <c r="Q127" s="7" t="str">
        <f ca="1">VLOOKUP($P127,'Marital status'!$A:$B,2,FALSE)</f>
        <v>single</v>
      </c>
      <c r="R127" s="7">
        <f t="shared" ca="1" si="9"/>
        <v>5</v>
      </c>
      <c r="S127" s="7" t="e">
        <f ca="1">VLOOKUP($R127,Race!$A:$B,2,FALSE)</f>
        <v>#N/A</v>
      </c>
      <c r="T127" s="8">
        <f t="shared" ca="1" si="10"/>
        <v>20695</v>
      </c>
      <c r="U127" s="6">
        <f t="shared" ca="1" si="11"/>
        <v>7</v>
      </c>
      <c r="V127" s="8" t="str">
        <f ca="1">VLOOKUP($U127,Education!$A:$B,2,FALSE)</f>
        <v>Undergraduate degree</v>
      </c>
      <c r="W127" s="7">
        <f ca="1" xml:space="preserve">
  IF(OR($Y127 = 5, $Y127 = 6, $Y127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27" s="7" t="str">
        <f ca="1">VLOOKUP($W127,Department!$A:$B,2,FALSE)</f>
        <v>Communication &amp; Marketing</v>
      </c>
      <c r="Y127" s="6">
        <f t="shared" ca="1" si="12"/>
        <v>9</v>
      </c>
      <c r="Z127" s="7" t="str">
        <f ca="1">VLOOKUP($Y127,Role!$A:$B,2,FALSE)</f>
        <v>Intern</v>
      </c>
      <c r="AA127" s="6" t="str">
        <f t="shared" ca="1" si="13"/>
        <v/>
      </c>
      <c r="AB127" s="7" t="str">
        <f ca="1" xml:space="preserve">
IF($AA127 &lt;&gt; "",
    VLOOKUP($AA127,Level!$A:$B,2,FALSE),
    ""
)</f>
        <v/>
      </c>
      <c r="AC127" s="1">
        <f ca="1" xml:space="preserve">
IF($Y127 = 5 + N("Presidente"),
    27000,
    IF($Y127 = 6 + N("Vice-presidente"),
        23000,
        IF(OR($Y127 = 8, $Y127= 13, $Y127 = 12) + N("Secretária bilíngue ou coordenador ou especialista"),
            8000,
            IF($Y127 = 7 + N("Diretor"),
                15000,
                IF($Y127 = 14 + N("Gerente"),
                    12000,
                    IF($Y127 = 9 + N("Estagiário"),
                        705,
                        IF($Y127 = 10 + N("Trainee"),
                            805,
                            IF($Y127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IF($U127 = 7,
  500,
  IF($U127 = 8,
    1000,
    IF($U127 = 9,
      1500,
      IF($U127 = 10,
        2000,
        0
      )
    )
  )
)
+
N("Adicional no salário por área")
+
IF($W127 = 14 + N("Tecnologia da Informação"),
  120,
  IF($W127 = 16 + N("Vendas"),
    110,
    IF($W127 = 15 + N("Jurídico"),
      100,
      IF(OR($W127 = 8, $W127 = 9, $W127 = 11) + N("Recursos humanos ou comercial ou comunicação e marketing"),
        80,
        0
      )
    )
  )
)
+
N("Adicionando pegadinha")
+
IF(AND($W127 = 16, $U127 = 9, $Y127 = 11, $AA127 = 5) + N("Se for de vendas, com mestrado, analista sênior"),
  IF($R127 = 5,
    100,
    0
  )
  +
  IF($N127 = "M",
    200,
    0
  ),
  0
)</f>
        <v>1285</v>
      </c>
      <c r="AD1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$A127  &amp; ", "   &amp;
$C127  &amp; ", "   &amp;
$E127  &amp; ", '"  &amp;
$J127  &amp; "', '" &amp;
$N127  &amp; "', "  &amp;
$R127  &amp; ", '"  &amp;
TEXT($T127,"dd/mm/aaaa")  &amp; "', "   &amp;
$U127  &amp; ", "   &amp;
$W127  &amp; ", "   &amp;
$Y127  &amp; ", "   &amp;
IF($AA127 &lt;&gt; "", $AA127, "NULL")  &amp; ", "   &amp;
$AC127  &amp; ");"</f>
        <v>INSERT INTO bi4all.fac_employees (id_company_fk, id_employee_pk, flg_active, employee_name, id_gender_fk, id_race_fk, birthday, id_schooling_fk, id_department_fk, id_role_fk, id_level_fk, salary) VALUES (6a51143286b03064a49cc2acbee63c09a0682d33, 123, 1, 'Isabella Holanda Abranches', 'F', 5, '28/08/1956', 7, 11, 9, NULL, 1285);</v>
      </c>
    </row>
    <row r="128" spans="1:30" ht="14.25" customHeight="1" x14ac:dyDescent="0.2">
      <c r="A128" s="7" t="str" cm="1">
        <f t="array" aca="1" ref="A128" ca="1">INDEX(Company!$A:$A,RANDBETWEEN(5,COUNTA(Company!$A:$A) + 1),1)</f>
        <v>6a51143286b03064a49cc2acbee63c09a0682d33</v>
      </c>
      <c r="B128" s="7" t="str">
        <f ca="1">VLOOKUP($A128,Company!$A:$B,2,FALSE)</f>
        <v>ACME Corporation</v>
      </c>
      <c r="C128" s="5">
        <f t="shared" si="7"/>
        <v>124</v>
      </c>
      <c r="D128" s="5" t="str" cm="1">
        <f t="array" ref="D128">SHA1HASH($C128)</f>
        <v>f38cfe2e2facbcc742bad63f91ad55637300cb45</v>
      </c>
      <c r="E128" s="6">
        <v>1</v>
      </c>
      <c r="F128" s="7">
        <f ca="1">IF($C128 = 1 + N("Presidente"),
    127,
    IF($C128 = 2 + N("Vice-Presidente"),
        72,
        IF($C128 = 3 + N("Secretária bilíngue"),
            13,
            RANDBETWEEN(5,COUNT(Name!$A:$A) + 1)
        )
    )
)</f>
        <v>176</v>
      </c>
      <c r="G128" s="7" t="str">
        <f ca="1">VLOOKUP($F128,Name!$A:$B,2,FALSE)</f>
        <v>Isabelle</v>
      </c>
      <c r="H128" s="7">
        <f ca="1" xml:space="preserve">
IF($C128 = 1,
    0,
    RANDBETWEEN(5,COUNT('Last name'!$A:$A) + 1)
)</f>
        <v>35</v>
      </c>
      <c r="I128" s="7" t="str">
        <f ca="1" xml:space="preserve">
IF($C128 = 1 + N("Presidente"),
    "de Orléans e Bragança",
    VLOOKUP($H128,'Last name'!$A:$B,2,FALSE) &amp; " " &amp; VLOOKUP(RANDBETWEEN(5,COUNT('Last name'!$A:$A) + 1),'Last name'!$A:$B,2,FALSE)
)</f>
        <v>Barroso Ramos</v>
      </c>
      <c r="J128" s="7" t="str">
        <f t="shared" ca="1" si="8"/>
        <v>Isabelle Barroso Ramos</v>
      </c>
      <c r="K128" s="7" t="str" cm="1">
        <f t="array" aca="1" ref="K128" ca="1">SHA1HASH($J128)</f>
        <v>d8aad7527d1516b2864769dce7996f4e6e0e11a6</v>
      </c>
      <c r="L128" s="7" cm="1">
        <f t="array" aca="1" ref="L128" ca="1">INDEX(States!$A:$A,RANDBETWEEN(5,COUNTA(States!$A:$A) + 1),1)</f>
        <v>10</v>
      </c>
      <c r="M128" s="7" t="str">
        <f ca="1">$L128 &amp; "|" &amp; VLOOKUP($L128,States!$A:$B,2,FALSE)</f>
        <v>10|fa6e01394cea5decb8157a7e18fa2eeabf35410d</v>
      </c>
      <c r="N128" s="7" t="str">
        <f ca="1">VLOOKUP($F128,Name!$A:$C,3,FALSE)</f>
        <v>F</v>
      </c>
      <c r="O128" s="7" t="str">
        <f ca="1">VLOOKUP($N128,Gender!$A:$B,2,FALSE)</f>
        <v>Female</v>
      </c>
      <c r="P128" s="7" t="str" cm="1">
        <f t="array" aca="1" ref="P128" ca="1">INDEX('Marital status'!$A:$A,RANDBETWEEN(5,COUNTA('Marital status'!$A:$A) + 1),1)</f>
        <v>459031b19ec5bbd3b3dbc0a9dcf2cb6e6c6f7848</v>
      </c>
      <c r="Q128" s="7" t="str">
        <f ca="1">VLOOKUP($P128,'Marital status'!$A:$B,2,FALSE)</f>
        <v xml:space="preserve">Widowed </v>
      </c>
      <c r="R128" s="7">
        <f t="shared" ca="1" si="9"/>
        <v>5</v>
      </c>
      <c r="S128" s="7" t="e">
        <f ca="1">VLOOKUP($R128,Race!$A:$B,2,FALSE)</f>
        <v>#N/A</v>
      </c>
      <c r="T128" s="8">
        <f t="shared" ca="1" si="10"/>
        <v>29729</v>
      </c>
      <c r="U128" s="6">
        <f t="shared" ca="1" si="11"/>
        <v>8</v>
      </c>
      <c r="V128" s="8" t="str">
        <f ca="1">VLOOKUP($U128,Education!$A:$B,2,FALSE)</f>
        <v>Graduate school</v>
      </c>
      <c r="W128" s="7">
        <f ca="1" xml:space="preserve">
  IF(OR($Y128 = 5, $Y128 = 6, $Y128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28" s="7" t="str">
        <f ca="1">VLOOKUP($W128,Department!$A:$B,2,FALSE)</f>
        <v>Presidency</v>
      </c>
      <c r="Y128" s="6">
        <f t="shared" ca="1" si="12"/>
        <v>11</v>
      </c>
      <c r="Z128" s="7" t="str">
        <f ca="1">VLOOKUP($Y128,Role!$A:$B,2,FALSE)</f>
        <v>Analyst</v>
      </c>
      <c r="AA128" s="6">
        <f t="shared" ca="1" si="13"/>
        <v>7</v>
      </c>
      <c r="AB128" s="7" t="str">
        <f ca="1" xml:space="preserve">
IF($AA128 &lt;&gt; "",
    VLOOKUP($AA128,Level!$A:$B,2,FALSE),
    ""
)</f>
        <v>Senior</v>
      </c>
      <c r="AC128" s="1">
        <f ca="1" xml:space="preserve">
IF($Y128 = 5 + N("Presidente"),
    27000,
    IF($Y128 = 6 + N("Vice-presidente"),
        23000,
        IF(OR($Y128 = 8, $Y128= 13, $Y128 = 12) + N("Secretária bilíngue ou coordenador ou especialista"),
            8000,
            IF($Y128 = 7 + N("Diretor"),
                15000,
                IF($Y128 = 14 + N("Gerente"),
                    12000,
                    IF($Y128 = 9 + N("Estagiário"),
                        705,
                        IF($Y128 = 10 + N("Trainee"),
                            805,
                            IF($Y128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IF($U128 = 7,
  500,
  IF($U128 = 8,
    1000,
    IF($U128 = 9,
      1500,
      IF($U128 = 10,
        2000,
        0
      )
    )
  )
)
+
N("Adicional no salário por área")
+
IF($W128 = 14 + N("Tecnologia da Informação"),
  120,
  IF($W128 = 16 + N("Vendas"),
    110,
    IF($W128 = 15 + N("Jurídico"),
      100,
      IF(OR($W128 = 8, $W128 = 9, $W128 = 11) + N("Recursos humanos ou comercial ou comunicação e marketing"),
        80,
        0
      )
    )
  )
)
+
N("Adicionando pegadinha")
+
IF(AND($W128 = 16, $U128 = 9, $Y128 = 11, $AA128 = 5) + N("Se for de vendas, com mestrado, analista sênior"),
  IF($R128 = 5,
    100,
    0
  )
  +
  IF($N128 = "M",
    200,
    0
  ),
  0
)</f>
        <v>3000</v>
      </c>
      <c r="AD1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$A128  &amp; ", "   &amp;
$C128  &amp; ", "   &amp;
$E128  &amp; ", '"  &amp;
$J128  &amp; "', '" &amp;
$N128  &amp; "', "  &amp;
$R128  &amp; ", '"  &amp;
TEXT($T128,"dd/mm/aaaa")  &amp; "', "   &amp;
$U128  &amp; ", "   &amp;
$W128  &amp; ", "   &amp;
$Y128  &amp; ", "   &amp;
IF($AA128 &lt;&gt; "", $AA128, "NULL")  &amp; ", "   &amp;
$AC128  &amp; ");"</f>
        <v>INSERT INTO bi4all.fac_employees (id_company_fk, id_employee_pk, flg_active, employee_name, id_gender_fk, id_race_fk, birthday, id_schooling_fk, id_department_fk, id_role_fk, id_level_fk, salary) VALUES (6a51143286b03064a49cc2acbee63c09a0682d33, 124, 1, 'Isabelle Barroso Ramos', 'F', 5, '23/05/1981', 8, 5, 11, 7, 3000);</v>
      </c>
    </row>
    <row r="129" spans="1:30" ht="14.25" customHeight="1" x14ac:dyDescent="0.2">
      <c r="A129" s="7" t="str" cm="1">
        <f t="array" aca="1" ref="A129" ca="1">INDEX(Company!$A:$A,RANDBETWEEN(5,COUNTA(Company!$A:$A) + 1),1)</f>
        <v>6a51143286b03064a49cc2acbee63c09a0682d33</v>
      </c>
      <c r="B129" s="7" t="str">
        <f ca="1">VLOOKUP($A129,Company!$A:$B,2,FALSE)</f>
        <v>ACME Corporation</v>
      </c>
      <c r="C129" s="5">
        <f t="shared" si="7"/>
        <v>125</v>
      </c>
      <c r="D129" s="5" t="str" cm="1">
        <f t="array" ref="D129">SHA1HASH($C129)</f>
        <v>0ca9277f91e40054767f69afeb0426711ca0fddd</v>
      </c>
      <c r="E129" s="6">
        <v>1</v>
      </c>
      <c r="F129" s="7">
        <f ca="1">IF($C129 = 1 + N("Presidente"),
    127,
    IF($C129 = 2 + N("Vice-Presidente"),
        72,
        IF($C129 = 3 + N("Secretária bilíngue"),
            13,
            RANDBETWEEN(5,COUNT(Name!$A:$A) + 1)
        )
    )
)</f>
        <v>228</v>
      </c>
      <c r="G129" s="7" t="str">
        <f ca="1">VLOOKUP($F129,Name!$A:$B,2,FALSE)</f>
        <v>Lívia</v>
      </c>
      <c r="H129" s="7">
        <f ca="1" xml:space="preserve">
IF($C129 = 1,
    0,
    RANDBETWEEN(5,COUNT('Last name'!$A:$A) + 1)
)</f>
        <v>172</v>
      </c>
      <c r="I129" s="7" t="str">
        <f ca="1" xml:space="preserve">
IF($C129 = 1 + N("Presidente"),
    "de Orléans e Bragança",
    VLOOKUP($H129,'Last name'!$A:$B,2,FALSE) &amp; " " &amp; VLOOKUP(RANDBETWEEN(5,COUNT('Last name'!$A:$A) + 1),'Last name'!$A:$B,2,FALSE)
)</f>
        <v>Salvador Alvarenga</v>
      </c>
      <c r="J129" s="7" t="str">
        <f t="shared" ca="1" si="8"/>
        <v>Lívia Salvador Alvarenga</v>
      </c>
      <c r="K129" s="7" t="str" cm="1">
        <f t="array" aca="1" ref="K129" ca="1">SHA1HASH($J129)</f>
        <v>bad0e8cc9f652b966cb7296fb8386e37adcf5551</v>
      </c>
      <c r="L129" s="7" cm="1">
        <f t="array" aca="1" ref="L129" ca="1">INDEX(States!$A:$A,RANDBETWEEN(5,COUNTA(States!$A:$A) + 1),1)</f>
        <v>14</v>
      </c>
      <c r="M129" s="7" t="str">
        <f ca="1">$L129 &amp; "|" &amp; VLOOKUP($L129,States!$A:$B,2,FALSE)</f>
        <v>14|9b9a260c6946192b7ea8dcfb1d39940b66fe4460</v>
      </c>
      <c r="N129" s="7" t="str">
        <f ca="1">VLOOKUP($F129,Name!$A:$C,3,FALSE)</f>
        <v>F</v>
      </c>
      <c r="O129" s="7" t="str">
        <f ca="1">VLOOKUP($N129,Gender!$A:$B,2,FALSE)</f>
        <v>Female</v>
      </c>
      <c r="P129" s="7" t="str" cm="1">
        <f t="array" aca="1" ref="P129" ca="1">INDEX('Marital status'!$A:$A,RANDBETWEEN(5,COUNTA('Marital status'!$A:$A) + 1),1)</f>
        <v>459031b19ec5bbd3b3dbc0a9dcf2cb6e6c6f7848</v>
      </c>
      <c r="Q129" s="7" t="str">
        <f ca="1">VLOOKUP($P129,'Marital status'!$A:$B,2,FALSE)</f>
        <v xml:space="preserve">Widowed </v>
      </c>
      <c r="R129" s="7">
        <f t="shared" ca="1" si="9"/>
        <v>5</v>
      </c>
      <c r="S129" s="7" t="e">
        <f ca="1">VLOOKUP($R129,Race!$A:$B,2,FALSE)</f>
        <v>#N/A</v>
      </c>
      <c r="T129" s="8">
        <f t="shared" ca="1" si="10"/>
        <v>17842</v>
      </c>
      <c r="U129" s="6">
        <f t="shared" ca="1" si="11"/>
        <v>7</v>
      </c>
      <c r="V129" s="8" t="str">
        <f ca="1">VLOOKUP($U129,Education!$A:$B,2,FALSE)</f>
        <v>Undergraduate degree</v>
      </c>
      <c r="W129" s="7">
        <f ca="1" xml:space="preserve">
  IF(OR($Y129 = 5, $Y129 = 6, $Y129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29" s="7" t="str">
        <f ca="1">VLOOKUP($W129,Department!$A:$B,2,FALSE)</f>
        <v>Communication &amp; Marketing</v>
      </c>
      <c r="Y129" s="6">
        <f t="shared" ca="1" si="12"/>
        <v>9</v>
      </c>
      <c r="Z129" s="7" t="str">
        <f ca="1">VLOOKUP($Y129,Role!$A:$B,2,FALSE)</f>
        <v>Intern</v>
      </c>
      <c r="AA129" s="6" t="str">
        <f t="shared" ca="1" si="13"/>
        <v/>
      </c>
      <c r="AB129" s="7" t="str">
        <f ca="1" xml:space="preserve">
IF($AA129 &lt;&gt; "",
    VLOOKUP($AA129,Level!$A:$B,2,FALSE),
    ""
)</f>
        <v/>
      </c>
      <c r="AC129" s="1">
        <f ca="1" xml:space="preserve">
IF($Y129 = 5 + N("Presidente"),
    27000,
    IF($Y129 = 6 + N("Vice-presidente"),
        23000,
        IF(OR($Y129 = 8, $Y129= 13, $Y129 = 12) + N("Secretária bilíngue ou coordenador ou especialista"),
            8000,
            IF($Y129 = 7 + N("Diretor"),
                15000,
                IF($Y129 = 14 + N("Gerente"),
                    12000,
                    IF($Y129 = 9 + N("Estagiário"),
                        705,
                        IF($Y129 = 10 + N("Trainee"),
                            805,
                            IF($Y129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IF($U129 = 7,
  500,
  IF($U129 = 8,
    1000,
    IF($U129 = 9,
      1500,
      IF($U129 = 10,
        2000,
        0
      )
    )
  )
)
+
N("Adicional no salário por área")
+
IF($W129 = 14 + N("Tecnologia da Informação"),
  120,
  IF($W129 = 16 + N("Vendas"),
    110,
    IF($W129 = 15 + N("Jurídico"),
      100,
      IF(OR($W129 = 8, $W129 = 9, $W129 = 11) + N("Recursos humanos ou comercial ou comunicação e marketing"),
        80,
        0
      )
    )
  )
)
+
N("Adicionando pegadinha")
+
IF(AND($W129 = 16, $U129 = 9, $Y129 = 11, $AA129 = 5) + N("Se for de vendas, com mestrado, analista sênior"),
  IF($R129 = 5,
    100,
    0
  )
  +
  IF($N129 = "M",
    200,
    0
  ),
  0
)</f>
        <v>1285</v>
      </c>
      <c r="AD1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$A129  &amp; ", "   &amp;
$C129  &amp; ", "   &amp;
$E129  &amp; ", '"  &amp;
$J129  &amp; "', '" &amp;
$N129  &amp; "', "  &amp;
$R129  &amp; ", '"  &amp;
TEXT($T129,"dd/mm/aaaa")  &amp; "', "   &amp;
$U129  &amp; ", "   &amp;
$W129  &amp; ", "   &amp;
$Y129  &amp; ", "   &amp;
IF($AA129 &lt;&gt; "", $AA129, "NULL")  &amp; ", "   &amp;
$AC129  &amp; ");"</f>
        <v>INSERT INTO bi4all.fac_employees (id_company_fk, id_employee_pk, flg_active, employee_name, id_gender_fk, id_race_fk, birthday, id_schooling_fk, id_department_fk, id_role_fk, id_level_fk, salary) VALUES (6a51143286b03064a49cc2acbee63c09a0682d33, 125, 1, 'Lívia Salvador Alvarenga', 'F', 5, '05/11/1948', 7, 11, 9, NULL, 1285);</v>
      </c>
    </row>
    <row r="130" spans="1:30" ht="14.25" customHeight="1" x14ac:dyDescent="0.2">
      <c r="A130" s="7" t="str" cm="1">
        <f t="array" aca="1" ref="A130" ca="1">INDEX(Company!$A:$A,RANDBETWEEN(5,COUNTA(Company!$A:$A) + 1),1)</f>
        <v>6a51143286b03064a49cc2acbee63c09a0682d33</v>
      </c>
      <c r="B130" s="7" t="str">
        <f ca="1">VLOOKUP($A130,Company!$A:$B,2,FALSE)</f>
        <v>ACME Corporation</v>
      </c>
      <c r="C130" s="5">
        <f t="shared" si="7"/>
        <v>126</v>
      </c>
      <c r="D130" s="5" t="str" cm="1">
        <f t="array" ref="D130">SHA1HASH($C130)</f>
        <v>114d4eefde1dae3983e7a79f04c72feb9a3a7efd</v>
      </c>
      <c r="E130" s="6">
        <v>1</v>
      </c>
      <c r="F130" s="7">
        <f ca="1">IF($C130 = 1 + N("Presidente"),
    127,
    IF($C130 = 2 + N("Vice-Presidente"),
        72,
        IF($C130 = 3 + N("Secretária bilíngue"),
            13,
            RANDBETWEEN(5,COUNT(Name!$A:$A) + 1)
        )
    )
)</f>
        <v>56</v>
      </c>
      <c r="G130" s="7" t="str">
        <f ca="1">VLOOKUP($F130,Name!$A:$B,2,FALSE)</f>
        <v>Arthur Gabriel</v>
      </c>
      <c r="H130" s="7">
        <f ca="1" xml:space="preserve">
IF($C130 = 1,
    0,
    RANDBETWEEN(5,COUNT('Last name'!$A:$A) + 1)
)</f>
        <v>141</v>
      </c>
      <c r="I130" s="7" t="str">
        <f ca="1" xml:space="preserve">
IF($C130 = 1 + N("Presidente"),
    "de Orléans e Bragança",
    VLOOKUP($H130,'Last name'!$A:$B,2,FALSE) &amp; " " &amp; VLOOKUP(RANDBETWEEN(5,COUNT('Last name'!$A:$A) + 1),'Last name'!$A:$B,2,FALSE)
)</f>
        <v>Noronha Siqueira</v>
      </c>
      <c r="J130" s="7" t="str">
        <f t="shared" ca="1" si="8"/>
        <v>Arthur Gabriel Noronha Siqueira</v>
      </c>
      <c r="K130" s="7" t="str" cm="1">
        <f t="array" aca="1" ref="K130" ca="1">SHA1HASH($J130)</f>
        <v>13fba7b8feca906a21062eaec873cbbca4ab1546</v>
      </c>
      <c r="L130" s="7" cm="1">
        <f t="array" aca="1" ref="L130" ca="1">INDEX(States!$A:$A,RANDBETWEEN(5,COUNTA(States!$A:$A) + 1),1)</f>
        <v>17</v>
      </c>
      <c r="M130" s="7" t="str">
        <f ca="1">$L130 &amp; "|" &amp; VLOOKUP($L130,States!$A:$B,2,FALSE)</f>
        <v>17|1a8e69bd071c473b31bfb6b123d956580475386e</v>
      </c>
      <c r="N130" s="7" t="str">
        <f ca="1">VLOOKUP($F130,Name!$A:$C,3,FALSE)</f>
        <v>M</v>
      </c>
      <c r="O130" s="7" t="str">
        <f ca="1">VLOOKUP($N130,Gender!$A:$B,2,FALSE)</f>
        <v>Male</v>
      </c>
      <c r="P130" s="7" t="str" cm="1">
        <f t="array" aca="1" ref="P130" ca="1">INDEX('Marital status'!$A:$A,RANDBETWEEN(5,COUNTA('Marital status'!$A:$A) + 1),1)</f>
        <v>47051393f6bcbf99111ec5d70ba2ebbe11ebccae</v>
      </c>
      <c r="Q130" s="7" t="str">
        <f ca="1">VLOOKUP($P130,'Marital status'!$A:$B,2,FALSE)</f>
        <v xml:space="preserve"> Separated </v>
      </c>
      <c r="R130" s="7">
        <f t="shared" ca="1" si="9"/>
        <v>5</v>
      </c>
      <c r="S130" s="7" t="e">
        <f ca="1">VLOOKUP($R130,Race!$A:$B,2,FALSE)</f>
        <v>#N/A</v>
      </c>
      <c r="T130" s="8">
        <f t="shared" ca="1" si="10"/>
        <v>30597</v>
      </c>
      <c r="U130" s="6">
        <f t="shared" ca="1" si="11"/>
        <v>8</v>
      </c>
      <c r="V130" s="8" t="str">
        <f ca="1">VLOOKUP($U130,Education!$A:$B,2,FALSE)</f>
        <v>Graduate school</v>
      </c>
      <c r="W130" s="7">
        <f ca="1" xml:space="preserve">
  IF(OR($Y130 = 5, $Y130 = 6, $Y130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30" s="7" t="str">
        <f ca="1">VLOOKUP($W130,Department!$A:$B,2,FALSE)</f>
        <v>Audit</v>
      </c>
      <c r="Y130" s="6">
        <f t="shared" ca="1" si="12"/>
        <v>11</v>
      </c>
      <c r="Z130" s="7" t="str">
        <f ca="1">VLOOKUP($Y130,Role!$A:$B,2,FALSE)</f>
        <v>Analyst</v>
      </c>
      <c r="AA130" s="6">
        <f t="shared" ca="1" si="13"/>
        <v>5</v>
      </c>
      <c r="AB130" s="7" t="str">
        <f ca="1" xml:space="preserve">
IF($AA130 &lt;&gt; "",
    VLOOKUP($AA130,Level!$A:$B,2,FALSE),
    ""
)</f>
        <v>Junior</v>
      </c>
      <c r="AC130" s="1">
        <f ca="1" xml:space="preserve">
IF($Y130 = 5 + N("Presidente"),
    27000,
    IF($Y130 = 6 + N("Vice-presidente"),
        23000,
        IF(OR($Y130 = 8, $Y130= 13, $Y130 = 12) + N("Secretária bilíngue ou coordenador ou especialista"),
            8000,
            IF($Y130 = 7 + N("Diretor"),
                15000,
                IF($Y130 = 14 + N("Gerente"),
                    12000,
                    IF($Y130 = 9 + N("Estagiário"),
                        705,
                        IF($Y130 = 10 + N("Trainee"),
                            805,
                            IF($Y130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IF($U130 = 7,
  500,
  IF($U130 = 8,
    1000,
    IF($U130 = 9,
      1500,
      IF($U130 = 10,
        2000,
        0
      )
    )
  )
)
+
N("Adicional no salário por área")
+
IF($W130 = 14 + N("Tecnologia da Informação"),
  120,
  IF($W130 = 16 + N("Vendas"),
    110,
    IF($W130 = 15 + N("Jurídico"),
      100,
      IF(OR($W130 = 8, $W130 = 9, $W130 = 11) + N("Recursos humanos ou comercial ou comunicação e marketing"),
        80,
        0
      )
    )
  )
)
+
N("Adicionando pegadinha")
+
IF(AND($W130 = 16, $U130 = 9, $Y130 = 11, $AA130 = 5) + N("Se for de vendas, com mestrado, analista sênior"),
  IF($R130 = 5,
    100,
    0
  )
  +
  IF($N130 = "M",
    200,
    0
  ),
  0
)</f>
        <v>3000</v>
      </c>
      <c r="AD1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$A130  &amp; ", "   &amp;
$C130  &amp; ", "   &amp;
$E130  &amp; ", '"  &amp;
$J130  &amp; "', '" &amp;
$N130  &amp; "', "  &amp;
$R130  &amp; ", '"  &amp;
TEXT($T130,"dd/mm/aaaa")  &amp; "', "   &amp;
$U130  &amp; ", "   &amp;
$W130  &amp; ", "   &amp;
$Y130  &amp; ", "   &amp;
IF($AA130 &lt;&gt; "", $AA130, "NULL")  &amp; ", "   &amp;
$AC130  &amp; ");"</f>
        <v>INSERT INTO bi4all.fac_employees (id_company_fk, id_employee_pk, flg_active, employee_name, id_gender_fk, id_race_fk, birthday, id_schooling_fk, id_department_fk, id_role_fk, id_level_fk, salary) VALUES (6a51143286b03064a49cc2acbee63c09a0682d33, 126, 1, 'Arthur Gabriel Noronha Siqueira', 'M', 5, '08/10/1983', 8, 13, 11, 5, 3000);</v>
      </c>
    </row>
    <row r="131" spans="1:30" ht="14.25" customHeight="1" x14ac:dyDescent="0.2">
      <c r="A131" s="7" t="str" cm="1">
        <f t="array" aca="1" ref="A131" ca="1">INDEX(Company!$A:$A,RANDBETWEEN(5,COUNTA(Company!$A:$A) + 1),1)</f>
        <v>6a51143286b03064a49cc2acbee63c09a0682d33</v>
      </c>
      <c r="B131" s="7" t="str">
        <f ca="1">VLOOKUP($A131,Company!$A:$B,2,FALSE)</f>
        <v>ACME Corporation</v>
      </c>
      <c r="C131" s="5">
        <f t="shared" si="7"/>
        <v>127</v>
      </c>
      <c r="D131" s="5" t="str" cm="1">
        <f t="array" ref="D131">SHA1HASH($C131)</f>
        <v>008451a05e1e7aa32c75119df950d405265e0904</v>
      </c>
      <c r="E131" s="6">
        <v>1</v>
      </c>
      <c r="F131" s="7">
        <f ca="1">IF($C131 = 1 + N("Presidente"),
    127,
    IF($C131 = 2 + N("Vice-Presidente"),
        72,
        IF($C131 = 3 + N("Secretária bilíngue"),
            13,
            RANDBETWEEN(5,COUNT(Name!$A:$A) + 1)
        )
    )
)</f>
        <v>26</v>
      </c>
      <c r="G131" s="7" t="str">
        <f ca="1">VLOOKUP($F131,Name!$A:$B,2,FALSE)</f>
        <v>Ana Beatriz</v>
      </c>
      <c r="H131" s="7">
        <f ca="1" xml:space="preserve">
IF($C131 = 1,
    0,
    RANDBETWEEN(5,COUNT('Last name'!$A:$A) + 1)
)</f>
        <v>11</v>
      </c>
      <c r="I131" s="7" t="str">
        <f ca="1" xml:space="preserve">
IF($C131 = 1 + N("Presidente"),
    "de Orléans e Bragança",
    VLOOKUP($H131,'Last name'!$A:$B,2,FALSE) &amp; " " &amp; VLOOKUP(RANDBETWEEN(5,COUNT('Last name'!$A:$A) + 1),'Last name'!$A:$B,2,FALSE)
)</f>
        <v>Almeida Caruso</v>
      </c>
      <c r="J131" s="7" t="str">
        <f t="shared" ca="1" si="8"/>
        <v>Ana Beatriz Almeida Caruso</v>
      </c>
      <c r="K131" s="7" t="str" cm="1">
        <f t="array" aca="1" ref="K131" ca="1">SHA1HASH($J131)</f>
        <v>23711c4ee6b226b4499a7be6da4f3b031ef1bdb0</v>
      </c>
      <c r="L131" s="7" cm="1">
        <f t="array" aca="1" ref="L131" ca="1">INDEX(States!$A:$A,RANDBETWEEN(5,COUNTA(States!$A:$A) + 1),1)</f>
        <v>9</v>
      </c>
      <c r="M131" s="7" t="str">
        <f ca="1">$L131 &amp; "|" &amp; VLOOKUP($L131,States!$A:$B,2,FALSE)</f>
        <v>9|68b7ab1daf7c594d71db682ca70a5cb187f0524f</v>
      </c>
      <c r="N131" s="7" t="str">
        <f ca="1">VLOOKUP($F131,Name!$A:$C,3,FALSE)</f>
        <v>F</v>
      </c>
      <c r="O131" s="7" t="str">
        <f ca="1">VLOOKUP($N131,Gender!$A:$B,2,FALSE)</f>
        <v>Female</v>
      </c>
      <c r="P131" s="7" t="str" cm="1">
        <f t="array" aca="1" ref="P131" ca="1">INDEX('Marital status'!$A:$A,RANDBETWEEN(5,COUNTA('Marital status'!$A:$A) + 1),1)</f>
        <v>47051393f6bcbf99111ec5d70ba2ebbe11ebccae</v>
      </c>
      <c r="Q131" s="7" t="str">
        <f ca="1">VLOOKUP($P131,'Marital status'!$A:$B,2,FALSE)</f>
        <v xml:space="preserve"> Separated </v>
      </c>
      <c r="R131" s="7">
        <f t="shared" ca="1" si="9"/>
        <v>5</v>
      </c>
      <c r="S131" s="7" t="e">
        <f ca="1">VLOOKUP($R131,Race!$A:$B,2,FALSE)</f>
        <v>#N/A</v>
      </c>
      <c r="T131" s="8">
        <f t="shared" ca="1" si="10"/>
        <v>26344</v>
      </c>
      <c r="U131" s="6">
        <f t="shared" ca="1" si="11"/>
        <v>7</v>
      </c>
      <c r="V131" s="8" t="str">
        <f ca="1">VLOOKUP($U131,Education!$A:$B,2,FALSE)</f>
        <v>Undergraduate degree</v>
      </c>
      <c r="W131" s="7">
        <f ca="1" xml:space="preserve">
  IF(OR($Y131 = 5, $Y131 = 6, $Y131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31" s="7" t="str">
        <f ca="1">VLOOKUP($W131,Department!$A:$B,2,FALSE)</f>
        <v>Administration</v>
      </c>
      <c r="Y131" s="6">
        <f t="shared" ca="1" si="12"/>
        <v>9</v>
      </c>
      <c r="Z131" s="7" t="str">
        <f ca="1">VLOOKUP($Y131,Role!$A:$B,2,FALSE)</f>
        <v>Intern</v>
      </c>
      <c r="AA131" s="6" t="str">
        <f t="shared" ca="1" si="13"/>
        <v/>
      </c>
      <c r="AB131" s="7" t="str">
        <f ca="1" xml:space="preserve">
IF($AA131 &lt;&gt; "",
    VLOOKUP($AA131,Level!$A:$B,2,FALSE),
    ""
)</f>
        <v/>
      </c>
      <c r="AC131" s="1">
        <f ca="1" xml:space="preserve">
IF($Y131 = 5 + N("Presidente"),
    27000,
    IF($Y131 = 6 + N("Vice-presidente"),
        23000,
        IF(OR($Y131 = 8, $Y131= 13, $Y131 = 12) + N("Secretária bilíngue ou coordenador ou especialista"),
            8000,
            IF($Y131 = 7 + N("Diretor"),
                15000,
                IF($Y131 = 14 + N("Gerente"),
                    12000,
                    IF($Y131 = 9 + N("Estagiário"),
                        705,
                        IF($Y131 = 10 + N("Trainee"),
                            805,
                            IF($Y131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IF($U131 = 7,
  500,
  IF($U131 = 8,
    1000,
    IF($U131 = 9,
      1500,
      IF($U131 = 10,
        2000,
        0
      )
    )
  )
)
+
N("Adicional no salário por área")
+
IF($W131 = 14 + N("Tecnologia da Informação"),
  120,
  IF($W131 = 16 + N("Vendas"),
    110,
    IF($W131 = 15 + N("Jurídico"),
      100,
      IF(OR($W131 = 8, $W131 = 9, $W131 = 11) + N("Recursos humanos ou comercial ou comunicação e marketing"),
        80,
        0
      )
    )
  )
)
+
N("Adicionando pegadinha")
+
IF(AND($W131 = 16, $U131 = 9, $Y131 = 11, $AA131 = 5) + N("Se for de vendas, com mestrado, analista sênior"),
  IF($R131 = 5,
    100,
    0
  )
  +
  IF($N131 = "M",
    200,
    0
  ),
  0
)</f>
        <v>1205</v>
      </c>
      <c r="AD1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$A131  &amp; ", "   &amp;
$C131  &amp; ", "   &amp;
$E131  &amp; ", '"  &amp;
$J131  &amp; "', '" &amp;
$N131  &amp; "', "  &amp;
$R131  &amp; ", '"  &amp;
TEXT($T131,"dd/mm/aaaa")  &amp; "', "   &amp;
$U131  &amp; ", "   &amp;
$W131  &amp; ", "   &amp;
$Y131  &amp; ", "   &amp;
IF($AA131 &lt;&gt; "", $AA131, "NULL")  &amp; ", "   &amp;
$AC131  &amp; ");"</f>
        <v>INSERT INTO bi4all.fac_employees (id_company_fk, id_employee_pk, flg_active, employee_name, id_gender_fk, id_race_fk, birthday, id_schooling_fk, id_department_fk, id_role_fk, id_level_fk, salary) VALUES (6a51143286b03064a49cc2acbee63c09a0682d33, 127, 1, 'Ana Beatriz Almeida Caruso', 'F', 5, '15/02/1972', 7, 6, 9, NULL, 1205);</v>
      </c>
    </row>
    <row r="132" spans="1:30" ht="14.25" customHeight="1" x14ac:dyDescent="0.2">
      <c r="A132" s="7" t="str" cm="1">
        <f t="array" aca="1" ref="A132" ca="1">INDEX(Company!$A:$A,RANDBETWEEN(5,COUNTA(Company!$A:$A) + 1),1)</f>
        <v>6a51143286b03064a49cc2acbee63c09a0682d33</v>
      </c>
      <c r="B132" s="7" t="str">
        <f ca="1">VLOOKUP($A132,Company!$A:$B,2,FALSE)</f>
        <v>ACME Corporation</v>
      </c>
      <c r="C132" s="5">
        <f t="shared" si="7"/>
        <v>128</v>
      </c>
      <c r="D132" s="5" t="str" cm="1">
        <f t="array" ref="D132">SHA1HASH($C132)</f>
        <v>b4182bff4b3cf75f9e54f4990f9bd153c0c2973c</v>
      </c>
      <c r="E132" s="6">
        <v>1</v>
      </c>
      <c r="F132" s="7">
        <f ca="1">IF($C132 = 1 + N("Presidente"),
    127,
    IF($C132 = 2 + N("Vice-Presidente"),
        72,
        IF($C132 = 3 + N("Secretária bilíngue"),
            13,
            RANDBETWEEN(5,COUNT(Name!$A:$A) + 1)
        )
    )
)</f>
        <v>361</v>
      </c>
      <c r="G132" s="7" t="str">
        <f ca="1">VLOOKUP($F132,Name!$A:$B,2,FALSE)</f>
        <v>Wagner</v>
      </c>
      <c r="H132" s="7">
        <f ca="1" xml:space="preserve">
IF($C132 = 1,
    0,
    RANDBETWEEN(5,COUNT('Last name'!$A:$A) + 1)
)</f>
        <v>105</v>
      </c>
      <c r="I132" s="7" t="str">
        <f ca="1" xml:space="preserve">
IF($C132 = 1 + N("Presidente"),
    "de Orléans e Bragança",
    VLOOKUP($H132,'Last name'!$A:$B,2,FALSE) &amp; " " &amp; VLOOKUP(RANDBETWEEN(5,COUNT('Last name'!$A:$A) + 1),'Last name'!$A:$B,2,FALSE)
)</f>
        <v>Junqueira Costa</v>
      </c>
      <c r="J132" s="7" t="str">
        <f t="shared" ca="1" si="8"/>
        <v>Wagner Junqueira Costa</v>
      </c>
      <c r="K132" s="7" t="str" cm="1">
        <f t="array" aca="1" ref="K132" ca="1">SHA1HASH($J132)</f>
        <v>63e0e7a2ec46f6ff38f9259bdf3baaf57e7178ad</v>
      </c>
      <c r="L132" s="7" cm="1">
        <f t="array" aca="1" ref="L132" ca="1">INDEX(States!$A:$A,RANDBETWEEN(5,COUNTA(States!$A:$A) + 1),1)</f>
        <v>19</v>
      </c>
      <c r="M132" s="7" t="str">
        <f ca="1">$L132 &amp; "|" &amp; VLOOKUP($L132,States!$A:$B,2,FALSE)</f>
        <v>19|bd4a752045e2a790745f147976385d85d6dbdece</v>
      </c>
      <c r="N132" s="7" t="str">
        <f ca="1">VLOOKUP($F132,Name!$A:$C,3,FALSE)</f>
        <v>M</v>
      </c>
      <c r="O132" s="7" t="str">
        <f ca="1">VLOOKUP($N132,Gender!$A:$B,2,FALSE)</f>
        <v>Male</v>
      </c>
      <c r="P132" s="7" t="str" cm="1">
        <f t="array" aca="1" ref="P132" ca="1">INDEX('Marital status'!$A:$A,RANDBETWEEN(5,COUNTA('Marital status'!$A:$A) + 1),1)</f>
        <v>47051393f6bcbf99111ec5d70ba2ebbe11ebccae</v>
      </c>
      <c r="Q132" s="7" t="str">
        <f ca="1">VLOOKUP($P132,'Marital status'!$A:$B,2,FALSE)</f>
        <v xml:space="preserve"> Separated </v>
      </c>
      <c r="R132" s="7">
        <f t="shared" ca="1" si="9"/>
        <v>7</v>
      </c>
      <c r="S132" s="7" t="e">
        <f ca="1">VLOOKUP($R132,Race!$A:$B,2,FALSE)</f>
        <v>#N/A</v>
      </c>
      <c r="T132" s="8">
        <f t="shared" ca="1" si="10"/>
        <v>22926</v>
      </c>
      <c r="U132" s="6">
        <f t="shared" ca="1" si="11"/>
        <v>8</v>
      </c>
      <c r="V132" s="8" t="str">
        <f ca="1">VLOOKUP($U132,Education!$A:$B,2,FALSE)</f>
        <v>Graduate school</v>
      </c>
      <c r="W132" s="7">
        <f ca="1" xml:space="preserve">
  IF(OR($Y132 = 5, $Y132 = 6, $Y132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32" s="7" t="str">
        <f ca="1">VLOOKUP($W132,Department!$A:$B,2,FALSE)</f>
        <v>Audit</v>
      </c>
      <c r="Y132" s="6">
        <f t="shared" ca="1" si="12"/>
        <v>11</v>
      </c>
      <c r="Z132" s="7" t="str">
        <f ca="1">VLOOKUP($Y132,Role!$A:$B,2,FALSE)</f>
        <v>Analyst</v>
      </c>
      <c r="AA132" s="6">
        <f t="shared" ca="1" si="13"/>
        <v>7</v>
      </c>
      <c r="AB132" s="7" t="str">
        <f ca="1" xml:space="preserve">
IF($AA132 &lt;&gt; "",
    VLOOKUP($AA132,Level!$A:$B,2,FALSE),
    ""
)</f>
        <v>Senior</v>
      </c>
      <c r="AC132" s="1">
        <f ca="1" xml:space="preserve">
IF($Y132 = 5 + N("Presidente"),
    27000,
    IF($Y132 = 6 + N("Vice-presidente"),
        23000,
        IF(OR($Y132 = 8, $Y132= 13, $Y132 = 12) + N("Secretária bilíngue ou coordenador ou especialista"),
            8000,
            IF($Y132 = 7 + N("Diretor"),
                15000,
                IF($Y132 = 14 + N("Gerente"),
                    12000,
                    IF($Y132 = 9 + N("Estagiário"),
                        705,
                        IF($Y132 = 10 + N("Trainee"),
                            805,
                            IF($Y132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IF($U132 = 7,
  500,
  IF($U132 = 8,
    1000,
    IF($U132 = 9,
      1500,
      IF($U132 = 10,
        2000,
        0
      )
    )
  )
)
+
N("Adicional no salário por área")
+
IF($W132 = 14 + N("Tecnologia da Informação"),
  120,
  IF($W132 = 16 + N("Vendas"),
    110,
    IF($W132 = 15 + N("Jurídico"),
      100,
      IF(OR($W132 = 8, $W132 = 9, $W132 = 11) + N("Recursos humanos ou comercial ou comunicação e marketing"),
        80,
        0
      )
    )
  )
)
+
N("Adicionando pegadinha")
+
IF(AND($W132 = 16, $U132 = 9, $Y132 = 11, $AA132 = 5) + N("Se for de vendas, com mestrado, analista sênior"),
  IF($R132 = 5,
    100,
    0
  )
  +
  IF($N132 = "M",
    200,
    0
  ),
  0
)</f>
        <v>3000</v>
      </c>
      <c r="AD1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$A132  &amp; ", "   &amp;
$C132  &amp; ", "   &amp;
$E132  &amp; ", '"  &amp;
$J132  &amp; "', '" &amp;
$N132  &amp; "', "  &amp;
$R132  &amp; ", '"  &amp;
TEXT($T132,"dd/mm/aaaa")  &amp; "', "   &amp;
$U132  &amp; ", "   &amp;
$W132  &amp; ", "   &amp;
$Y132  &amp; ", "   &amp;
IF($AA132 &lt;&gt; "", $AA132, "NULL")  &amp; ", "   &amp;
$AC132  &amp; ");"</f>
        <v>INSERT INTO bi4all.fac_employees (id_company_fk, id_employee_pk, flg_active, employee_name, id_gender_fk, id_race_fk, birthday, id_schooling_fk, id_department_fk, id_role_fk, id_level_fk, salary) VALUES (6a51143286b03064a49cc2acbee63c09a0682d33, 128, 1, 'Wagner Junqueira Costa', 'M', 7, '07/10/1962', 8, 13, 11, 7, 3000);</v>
      </c>
    </row>
    <row r="133" spans="1:30" ht="14.25" customHeight="1" x14ac:dyDescent="0.2">
      <c r="A133" s="7" t="str" cm="1">
        <f t="array" aca="1" ref="A133" ca="1">INDEX(Company!$A:$A,RANDBETWEEN(5,COUNTA(Company!$A:$A) + 1),1)</f>
        <v>6a51143286b03064a49cc2acbee63c09a0682d33</v>
      </c>
      <c r="B133" s="7" t="str">
        <f ca="1">VLOOKUP($A133,Company!$A:$B,2,FALSE)</f>
        <v>ACME Corporation</v>
      </c>
      <c r="C133" s="5">
        <f t="shared" si="7"/>
        <v>129</v>
      </c>
      <c r="D133" s="5" t="str" cm="1">
        <f t="array" ref="D133">SHA1HASH($C133)</f>
        <v>8b7471f4ae0bf59f5f0a425068c05d96f4801b9e</v>
      </c>
      <c r="E133" s="6">
        <v>1</v>
      </c>
      <c r="F133" s="7">
        <f ca="1">IF($C133 = 1 + N("Presidente"),
    127,
    IF($C133 = 2 + N("Vice-Presidente"),
        72,
        IF($C133 = 3 + N("Secretária bilíngue"),
            13,
            RANDBETWEEN(5,COUNT(Name!$A:$A) + 1)
        )
    )
)</f>
        <v>152</v>
      </c>
      <c r="G133" s="7" t="str">
        <f ca="1">VLOOKUP($F133,Name!$A:$B,2,FALSE)</f>
        <v>Gael</v>
      </c>
      <c r="H133" s="7">
        <f ca="1" xml:space="preserve">
IF($C133 = 1,
    0,
    RANDBETWEEN(5,COUNT('Last name'!$A:$A) + 1)
)</f>
        <v>98</v>
      </c>
      <c r="I133" s="7" t="str">
        <f ca="1" xml:space="preserve">
IF($C133 = 1 + N("Presidente"),
    "de Orléans e Bragança",
    VLOOKUP($H133,'Last name'!$A:$B,2,FALSE) &amp; " " &amp; VLOOKUP(RANDBETWEEN(5,COUNT('Last name'!$A:$A) + 1),'Last name'!$A:$B,2,FALSE)
)</f>
        <v>Giordano Junqueira</v>
      </c>
      <c r="J133" s="7" t="str">
        <f t="shared" ca="1" si="8"/>
        <v>Gael Giordano Junqueira</v>
      </c>
      <c r="K133" s="7" t="str" cm="1">
        <f t="array" aca="1" ref="K133" ca="1">SHA1HASH($J133)</f>
        <v>4e770639470f4b4d1680d68dadb3bc268bd349d3</v>
      </c>
      <c r="L133" s="7" cm="1">
        <f t="array" aca="1" ref="L133" ca="1">INDEX(States!$A:$A,RANDBETWEEN(5,COUNTA(States!$A:$A) + 1),1)</f>
        <v>22</v>
      </c>
      <c r="M133" s="7" t="str">
        <f ca="1">$L133 &amp; "|" &amp; VLOOKUP($L133,States!$A:$B,2,FALSE)</f>
        <v>22|04a99b2b0b78076f0a06c2d7695137915b2933a5</v>
      </c>
      <c r="N133" s="7" t="str">
        <f ca="1">VLOOKUP($F133,Name!$A:$C,3,FALSE)</f>
        <v>M</v>
      </c>
      <c r="O133" s="7" t="str">
        <f ca="1">VLOOKUP($N133,Gender!$A:$B,2,FALSE)</f>
        <v>Male</v>
      </c>
      <c r="P133" s="7" t="str" cm="1">
        <f t="array" aca="1" ref="P133" ca="1">INDEX('Marital status'!$A:$A,RANDBETWEEN(5,COUNTA('Marital status'!$A:$A) + 1),1)</f>
        <v>3266897012b6dcc5723033bc25891bf99efcff6f</v>
      </c>
      <c r="Q133" s="7" t="str">
        <f ca="1">VLOOKUP($P133,'Marital status'!$A:$B,2,FALSE)</f>
        <v>MarrieD</v>
      </c>
      <c r="R133" s="7">
        <f t="shared" ca="1" si="9"/>
        <v>8</v>
      </c>
      <c r="S133" s="7" t="e">
        <f ca="1">VLOOKUP($R133,Race!$A:$B,2,FALSE)</f>
        <v>#N/A</v>
      </c>
      <c r="T133" s="8">
        <f t="shared" ca="1" si="10"/>
        <v>22330</v>
      </c>
      <c r="U133" s="6">
        <f t="shared" ca="1" si="11"/>
        <v>7</v>
      </c>
      <c r="V133" s="8" t="str">
        <f ca="1">VLOOKUP($U133,Education!$A:$B,2,FALSE)</f>
        <v>Undergraduate degree</v>
      </c>
      <c r="W133" s="7">
        <f ca="1" xml:space="preserve">
  IF(OR($Y133 = 5, $Y133 = 6, $Y133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33" s="7" t="str">
        <f ca="1">VLOOKUP($W133,Department!$A:$B,2,FALSE)</f>
        <v>Administration</v>
      </c>
      <c r="Y133" s="6">
        <f t="shared" ca="1" si="12"/>
        <v>9</v>
      </c>
      <c r="Z133" s="7" t="str">
        <f ca="1">VLOOKUP($Y133,Role!$A:$B,2,FALSE)</f>
        <v>Intern</v>
      </c>
      <c r="AA133" s="6" t="str">
        <f t="shared" ca="1" si="13"/>
        <v/>
      </c>
      <c r="AB133" s="7" t="str">
        <f ca="1" xml:space="preserve">
IF($AA133 &lt;&gt; "",
    VLOOKUP($AA133,Level!$A:$B,2,FALSE),
    ""
)</f>
        <v/>
      </c>
      <c r="AC133" s="1">
        <f ca="1" xml:space="preserve">
IF($Y133 = 5 + N("Presidente"),
    27000,
    IF($Y133 = 6 + N("Vice-presidente"),
        23000,
        IF(OR($Y133 = 8, $Y133= 13, $Y133 = 12) + N("Secretária bilíngue ou coordenador ou especialista"),
            8000,
            IF($Y133 = 7 + N("Diretor"),
                15000,
                IF($Y133 = 14 + N("Gerente"),
                    12000,
                    IF($Y133 = 9 + N("Estagiário"),
                        705,
                        IF($Y133 = 10 + N("Trainee"),
                            805,
                            IF($Y133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IF($U133 = 7,
  500,
  IF($U133 = 8,
    1000,
    IF($U133 = 9,
      1500,
      IF($U133 = 10,
        2000,
        0
      )
    )
  )
)
+
N("Adicional no salário por área")
+
IF($W133 = 14 + N("Tecnologia da Informação"),
  120,
  IF($W133 = 16 + N("Vendas"),
    110,
    IF($W133 = 15 + N("Jurídico"),
      100,
      IF(OR($W133 = 8, $W133 = 9, $W133 = 11) + N("Recursos humanos ou comercial ou comunicação e marketing"),
        80,
        0
      )
    )
  )
)
+
N("Adicionando pegadinha")
+
IF(AND($W133 = 16, $U133 = 9, $Y133 = 11, $AA133 = 5) + N("Se for de vendas, com mestrado, analista sênior"),
  IF($R133 = 5,
    100,
    0
  )
  +
  IF($N133 = "M",
    200,
    0
  ),
  0
)</f>
        <v>1205</v>
      </c>
      <c r="AD1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$A133  &amp; ", "   &amp;
$C133  &amp; ", "   &amp;
$E133  &amp; ", '"  &amp;
$J133  &amp; "', '" &amp;
$N133  &amp; "', "  &amp;
$R133  &amp; ", '"  &amp;
TEXT($T133,"dd/mm/aaaa")  &amp; "', "   &amp;
$U133  &amp; ", "   &amp;
$W133  &amp; ", "   &amp;
$Y133  &amp; ", "   &amp;
IF($AA133 &lt;&gt; "", $AA133, "NULL")  &amp; ", "   &amp;
$AC133  &amp; ");"</f>
        <v>INSERT INTO bi4all.fac_employees (id_company_fk, id_employee_pk, flg_active, employee_name, id_gender_fk, id_race_fk, birthday, id_schooling_fk, id_department_fk, id_role_fk, id_level_fk, salary) VALUES (6a51143286b03064a49cc2acbee63c09a0682d33, 129, 1, 'Gael Giordano Junqueira', 'M', 8, '18/02/1961', 7, 6, 9, NULL, 1205);</v>
      </c>
    </row>
    <row r="134" spans="1:30" ht="14.25" customHeight="1" x14ac:dyDescent="0.2">
      <c r="A134" s="7" t="str" cm="1">
        <f t="array" aca="1" ref="A134" ca="1">INDEX(Company!$A:$A,RANDBETWEEN(5,COUNTA(Company!$A:$A) + 1),1)</f>
        <v>6a51143286b03064a49cc2acbee63c09a0682d33</v>
      </c>
      <c r="B134" s="7" t="str">
        <f ca="1">VLOOKUP($A134,Company!$A:$B,2,FALSE)</f>
        <v>ACME Corporation</v>
      </c>
      <c r="C134" s="5">
        <f t="shared" ref="C134:C197" si="14">ROW() - 4</f>
        <v>130</v>
      </c>
      <c r="D134" s="5" t="str" cm="1">
        <f t="array" ref="D134">SHA1HASH($C134)</f>
        <v>2a7541babb57434e5631ffa2b5639e24f8ce84fc</v>
      </c>
      <c r="E134" s="6">
        <v>1</v>
      </c>
      <c r="F134" s="7">
        <f ca="1">IF($C134 = 1 + N("Presidente"),
    127,
    IF($C134 = 2 + N("Vice-Presidente"),
        72,
        IF($C134 = 3 + N("Secretária bilíngue"),
            13,
            RANDBETWEEN(5,COUNT(Name!$A:$A) + 1)
        )
    )
)</f>
        <v>262</v>
      </c>
      <c r="G134" s="7" t="str">
        <f ca="1">VLOOKUP($F134,Name!$A:$B,2,FALSE)</f>
        <v>Maria Eduarda</v>
      </c>
      <c r="H134" s="7">
        <f ca="1" xml:space="preserve">
IF($C134 = 1,
    0,
    RANDBETWEEN(5,COUNT('Last name'!$A:$A) + 1)
)</f>
        <v>110</v>
      </c>
      <c r="I134" s="7" t="str">
        <f ca="1" xml:space="preserve">
IF($C134 = 1 + N("Presidente"),
    "de Orléans e Bragança",
    VLOOKUP($H134,'Last name'!$A:$B,2,FALSE) &amp; " " &amp; VLOOKUP(RANDBETWEEN(5,COUNT('Last name'!$A:$A) + 1),'Last name'!$A:$B,2,FALSE)
)</f>
        <v>Lombardi Barbosa</v>
      </c>
      <c r="J134" s="7" t="str">
        <f t="shared" ref="J134:J197" ca="1" si="15">$G134 &amp; " " &amp; $I134</f>
        <v>Maria Eduarda Lombardi Barbosa</v>
      </c>
      <c r="K134" s="7" t="str" cm="1">
        <f t="array" aca="1" ref="K134" ca="1">SHA1HASH($J134)</f>
        <v>166b45f6074f2584bd292efaef2eb11d88b9a64d</v>
      </c>
      <c r="L134" s="7" cm="1">
        <f t="array" aca="1" ref="L134" ca="1">INDEX(States!$A:$A,RANDBETWEEN(5,COUNTA(States!$A:$A) + 1),1)</f>
        <v>22</v>
      </c>
      <c r="M134" s="7" t="str">
        <f ca="1">$L134 &amp; "|" &amp; VLOOKUP($L134,States!$A:$B,2,FALSE)</f>
        <v>22|04a99b2b0b78076f0a06c2d7695137915b2933a5</v>
      </c>
      <c r="N134" s="7" t="str">
        <f ca="1">VLOOKUP($F134,Name!$A:$C,3,FALSE)</f>
        <v>F</v>
      </c>
      <c r="O134" s="7" t="str">
        <f ca="1">VLOOKUP($N134,Gender!$A:$B,2,FALSE)</f>
        <v>Female</v>
      </c>
      <c r="P134" s="7" t="str" cm="1">
        <f t="array" aca="1" ref="P134" ca="1">INDEX('Marital status'!$A:$A,RANDBETWEEN(5,COUNTA('Marital status'!$A:$A) + 1),1)</f>
        <v>93ac84f4e0bd5c1c97b670a12a7fff6af89fb6b3</v>
      </c>
      <c r="Q134" s="7" t="str">
        <f ca="1">VLOOKUP($P134,'Marital status'!$A:$B,2,FALSE)</f>
        <v>DIVORCED</v>
      </c>
      <c r="R134" s="7">
        <f t="shared" ref="R134:R197" ca="1" si="16" xml:space="preserve">
IF(AND($Y134 &gt;= 5, $Y134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134" s="7" t="e">
        <f ca="1">VLOOKUP($R134,Race!$A:$B,2,FALSE)</f>
        <v>#N/A</v>
      </c>
      <c r="T134" s="8">
        <f t="shared" ref="T134:T197" ca="1" si="17" xml:space="preserve">
IF($Y134 = 5 + N("CEO"),
    TODAY() - 16340,
    IF($Y134 = 8 + N("Secretary"),
        RANDBETWEEN(TODAY() - 12418.5, TODAY()-6574.5),
        IF(OR($Y134 = 7, $Y134 = 14),
            RANDBETWEEN(TODAY() - 16071, TODAY() - 8766),
            IF(OR($Y134 = 13, $Y134 = 12, $Y134 = 11),
                RANDBETWEEN(TODAY() - 27393.75, TODAY() - 12783.75),
                RANDBETWEEN(TODAY() - 27393.75, TODAY()-10957.5)
            )
        )
    )
)</f>
        <v>31959</v>
      </c>
      <c r="U134" s="6">
        <f t="shared" ref="U134:U197" ca="1" si="18" xml:space="preserve">
IF(OR($Y134 = 5, $Y134 = 6) + N("Se for presidente ou vice-presidente"),
    10 + N("Doutor"),
    IF($Y134 = 7 + N("Se for diretor"),
        RANDBETWEEN(8,10) + N("Graduate school or Master’s degree or Doctorate"),
        IF($Y134 = 14 + N("If a manager"),
            RANDBETWEEN(7,9),
            IF(OR($Y134 = 13, $Y134 = 12, $Y134 = 11) + N("If coordinator or specialist or analyst"),
                RANDBETWEEN(7,8),
                7
            )
        )
    )
)</f>
        <v>8</v>
      </c>
      <c r="V134" s="8" t="str">
        <f ca="1">VLOOKUP($U134,Education!$A:$B,2,FALSE)</f>
        <v>Graduate school</v>
      </c>
      <c r="W134" s="7">
        <f ca="1" xml:space="preserve">
  IF(OR($Y134 = 5, $Y134 = 6, $Y134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4" s="7" t="str">
        <f ca="1">VLOOKUP($W134,Department!$A:$B,2,FALSE)</f>
        <v>Operations</v>
      </c>
      <c r="Y134" s="6">
        <f t="shared" ref="Y134:Y197" ca="1" si="19" xml:space="preserve">
IF($C134 = 1 + N("Se matrícula for 1"),
  5 + N("Presidente"),
  IF($C134 = 2 + N("Se matrícula for 2"),
    6 + N("Vice-presidente"),
    IF($C134 = 3 + N("Se matrícula for 3"),
      8 + N("Secretária bilíngue"),
      IF(AND($C134 &gt;= 4, $C134 &lt;=14),
        7 + N("Diretor"),
        IF(AND($C134 &gt;= 15, $C134 &lt;= 25),
          14 + N("Manager"),
          IF(AND($C134 &gt;= 26, $C134 &lt;= 36),
            13 + N("Coordinador"),
            IF(AND($C134 &gt;= 37, $C134 &lt;= 47),
              12 + N("Especialista"),
                IF(MOD($C134,2) = 0,
                  11 + N("Analista"),
                  RANDBETWEEN(9,10) + N("Estagiário ou Trainee")
                )
            )
          )
        )
      )
    )
  )
)</f>
        <v>11</v>
      </c>
      <c r="Z134" s="7" t="str">
        <f ca="1">VLOOKUP($Y134,Role!$A:$B,2,FALSE)</f>
        <v>Analyst</v>
      </c>
      <c r="AA134" s="6">
        <f t="shared" ref="AA134:AA197" ca="1" si="20" xml:space="preserve">
IF($Y134 = 11 + N("Analyst"),
    RANDBETWEEN(5, 7) + N("Jr, Pleno, Sr"),
    ""
)</f>
        <v>5</v>
      </c>
      <c r="AB134" s="7" t="str">
        <f ca="1" xml:space="preserve">
IF($AA134 &lt;&gt; "",
    VLOOKUP($AA134,Level!$A:$B,2,FALSE),
    ""
)</f>
        <v>Junior</v>
      </c>
      <c r="AC134" s="1">
        <f ca="1" xml:space="preserve">
IF($Y134 = 5 + N("Presidente"),
    27000,
    IF($Y134 = 6 + N("Vice-presidente"),
        23000,
        IF(OR($Y134 = 8, $Y134= 13, $Y134 = 12) + N("Secretária bilíngue ou coordenador ou especialista"),
            8000,
            IF($Y134 = 7 + N("Diretor"),
                15000,
                IF($Y134 = 14 + N("Gerente"),
                    12000,
                    IF($Y134 = 9 + N("Estagiário"),
                        705,
                        IF($Y134 = 10 + N("Trainee"),
                            805,
                            IF($Y134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IF($U134 = 7,
  500,
  IF($U134 = 8,
    1000,
    IF($U134 = 9,
      1500,
      IF($U134 = 10,
        2000,
        0
      )
    )
  )
)
+
N("Adicional no salário por área")
+
IF($W134 = 14 + N("Tecnologia da Informação"),
  120,
  IF($W134 = 16 + N("Vendas"),
    110,
    IF($W134 = 15 + N("Jurídico"),
      100,
      IF(OR($W134 = 8, $W134 = 9, $W134 = 11) + N("Recursos humanos ou comercial ou comunicação e marketing"),
        80,
        0
      )
    )
  )
)
+
N("Adicionando pegadinha")
+
IF(AND($W134 = 16, $U134 = 9, $Y134 = 11, $AA134 = 5) + N("Se for de vendas, com mestrado, analista sênior"),
  IF($R134 = 5,
    100,
    0
  )
  +
  IF($N134 = "M",
    200,
    0
  ),
  0
)</f>
        <v>3000</v>
      </c>
      <c r="AD1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$A134  &amp; ", "   &amp;
$C134  &amp; ", "   &amp;
$E134  &amp; ", '"  &amp;
$J134  &amp; "', '" &amp;
$N134  &amp; "', "  &amp;
$R134  &amp; ", '"  &amp;
TEXT($T134,"dd/mm/aaaa")  &amp; "', "   &amp;
$U134  &amp; ", "   &amp;
$W134  &amp; ", "   &amp;
$Y134  &amp; ", "   &amp;
IF($AA134 &lt;&gt; "", $AA134, "NULL")  &amp; ", "   &amp;
$AC134  &amp; ");"</f>
        <v>INSERT INTO bi4all.fac_employees (id_company_fk, id_employee_pk, flg_active, employee_name, id_gender_fk, id_race_fk, birthday, id_schooling_fk, id_department_fk, id_role_fk, id_level_fk, salary) VALUES (6a51143286b03064a49cc2acbee63c09a0682d33, 130, 1, 'Maria Eduarda Lombardi Barbosa', 'F', 5, '01/07/1987', 8, 10, 11, 5, 3000);</v>
      </c>
    </row>
    <row r="135" spans="1:30" ht="14.25" customHeight="1" x14ac:dyDescent="0.2">
      <c r="A135" s="7" t="str" cm="1">
        <f t="array" aca="1" ref="A135" ca="1">INDEX(Company!$A:$A,RANDBETWEEN(5,COUNTA(Company!$A:$A) + 1),1)</f>
        <v>6a51143286b03064a49cc2acbee63c09a0682d33</v>
      </c>
      <c r="B135" s="7" t="str">
        <f ca="1">VLOOKUP($A135,Company!$A:$B,2,FALSE)</f>
        <v>ACME Corporation</v>
      </c>
      <c r="C135" s="5">
        <f t="shared" si="14"/>
        <v>131</v>
      </c>
      <c r="D135" s="5" t="str" cm="1">
        <f t="array" ref="D135">SHA1HASH($C135)</f>
        <v>e794a80eb109162d579df51db6d52e223bb0e9be</v>
      </c>
      <c r="E135" s="6">
        <v>1</v>
      </c>
      <c r="F135" s="7">
        <f ca="1">IF($C135 = 1 + N("Presidente"),
    127,
    IF($C135 = 2 + N("Vice-Presidente"),
        72,
        IF($C135 = 3 + N("Secretária bilíngue"),
            13,
            RANDBETWEEN(5,COUNT(Name!$A:$A) + 1)
        )
    )
)</f>
        <v>155</v>
      </c>
      <c r="G135" s="7" t="str">
        <f ca="1">VLOOKUP($F135,Name!$A:$B,2,FALSE)</f>
        <v>Gloria</v>
      </c>
      <c r="H135" s="7">
        <f ca="1" xml:space="preserve">
IF($C135 = 1,
    0,
    RANDBETWEEN(5,COUNT('Last name'!$A:$A) + 1)
)</f>
        <v>182</v>
      </c>
      <c r="I135" s="7" t="str">
        <f ca="1" xml:space="preserve">
IF($C135 = 1 + N("Presidente"),
    "de Orléans e Bragança",
    VLOOKUP($H135,'Last name'!$A:$B,2,FALSE) &amp; " " &amp; VLOOKUP(RANDBETWEEN(5,COUNT('Last name'!$A:$A) + 1),'Last name'!$A:$B,2,FALSE)
)</f>
        <v>Siqueira Giordano</v>
      </c>
      <c r="J135" s="7" t="str">
        <f t="shared" ca="1" si="15"/>
        <v>Gloria Siqueira Giordano</v>
      </c>
      <c r="K135" s="7" t="str" cm="1">
        <f t="array" aca="1" ref="K135" ca="1">SHA1HASH($J135)</f>
        <v>ca39f714a7056bc2237e082a20f19198f5f4da3e</v>
      </c>
      <c r="L135" s="7" cm="1">
        <f t="array" aca="1" ref="L135" ca="1">INDEX(States!$A:$A,RANDBETWEEN(5,COUNTA(States!$A:$A) + 1),1)</f>
        <v>11</v>
      </c>
      <c r="M135" s="7" t="str">
        <f ca="1">$L135 &amp; "|" &amp; VLOOKUP($L135,States!$A:$B,2,FALSE)</f>
        <v>11|fe2c415e55f0a42317aa24885817f9de5cf497c6</v>
      </c>
      <c r="N135" s="7" t="str">
        <f ca="1">VLOOKUP($F135,Name!$A:$C,3,FALSE)</f>
        <v>F</v>
      </c>
      <c r="O135" s="7" t="str">
        <f ca="1">VLOOKUP($N135,Gender!$A:$B,2,FALSE)</f>
        <v>Female</v>
      </c>
      <c r="P135" s="7" t="str" cm="1">
        <f t="array" aca="1" ref="P135" ca="1">INDEX('Marital status'!$A:$A,RANDBETWEEN(5,COUNTA('Marital status'!$A:$A) + 1),1)</f>
        <v>459031b19ec5bbd3b3dbc0a9dcf2cb6e6c6f7848</v>
      </c>
      <c r="Q135" s="7" t="str">
        <f ca="1">VLOOKUP($P135,'Marital status'!$A:$B,2,FALSE)</f>
        <v xml:space="preserve">Widowed </v>
      </c>
      <c r="R135" s="7">
        <f t="shared" ca="1" si="16"/>
        <v>5</v>
      </c>
      <c r="S135" s="7" t="e">
        <f ca="1">VLOOKUP($R135,Race!$A:$B,2,FALSE)</f>
        <v>#N/A</v>
      </c>
      <c r="T135" s="8">
        <f t="shared" ca="1" si="17"/>
        <v>27892</v>
      </c>
      <c r="U135" s="6">
        <f t="shared" ca="1" si="18"/>
        <v>7</v>
      </c>
      <c r="V135" s="8" t="str">
        <f ca="1">VLOOKUP($U135,Education!$A:$B,2,FALSE)</f>
        <v>Undergraduate degree</v>
      </c>
      <c r="W135" s="7">
        <f ca="1" xml:space="preserve">
  IF(OR($Y135 = 5, $Y135 = 6, $Y135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5" s="7" t="str">
        <f ca="1">VLOOKUP($W135,Department!$A:$B,2,FALSE)</f>
        <v>Operations</v>
      </c>
      <c r="Y135" s="6">
        <f t="shared" ca="1" si="19"/>
        <v>9</v>
      </c>
      <c r="Z135" s="7" t="str">
        <f ca="1">VLOOKUP($Y135,Role!$A:$B,2,FALSE)</f>
        <v>Intern</v>
      </c>
      <c r="AA135" s="6" t="str">
        <f t="shared" ca="1" si="20"/>
        <v/>
      </c>
      <c r="AB135" s="7" t="str">
        <f ca="1" xml:space="preserve">
IF($AA135 &lt;&gt; "",
    VLOOKUP($AA135,Level!$A:$B,2,FALSE),
    ""
)</f>
        <v/>
      </c>
      <c r="AC135" s="1">
        <f ca="1" xml:space="preserve">
IF($Y135 = 5 + N("Presidente"),
    27000,
    IF($Y135 = 6 + N("Vice-presidente"),
        23000,
        IF(OR($Y135 = 8, $Y135= 13, $Y135 = 12) + N("Secretária bilíngue ou coordenador ou especialista"),
            8000,
            IF($Y135 = 7 + N("Diretor"),
                15000,
                IF($Y135 = 14 + N("Gerente"),
                    12000,
                    IF($Y135 = 9 + N("Estagiário"),
                        705,
                        IF($Y135 = 10 + N("Trainee"),
                            805,
                            IF($Y135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IF($U135 = 7,
  500,
  IF($U135 = 8,
    1000,
    IF($U135 = 9,
      1500,
      IF($U135 = 10,
        2000,
        0
      )
    )
  )
)
+
N("Adicional no salário por área")
+
IF($W135 = 14 + N("Tecnologia da Informação"),
  120,
  IF($W135 = 16 + N("Vendas"),
    110,
    IF($W135 = 15 + N("Jurídico"),
      100,
      IF(OR($W135 = 8, $W135 = 9, $W135 = 11) + N("Recursos humanos ou comercial ou comunicação e marketing"),
        80,
        0
      )
    )
  )
)
+
N("Adicionando pegadinha")
+
IF(AND($W135 = 16, $U135 = 9, $Y135 = 11, $AA135 = 5) + N("Se for de vendas, com mestrado, analista sênior"),
  IF($R135 = 5,
    100,
    0
  )
  +
  IF($N135 = "M",
    200,
    0
  ),
  0
)</f>
        <v>1205</v>
      </c>
      <c r="AD1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$A135  &amp; ", "   &amp;
$C135  &amp; ", "   &amp;
$E135  &amp; ", '"  &amp;
$J135  &amp; "', '" &amp;
$N135  &amp; "', "  &amp;
$R135  &amp; ", '"  &amp;
TEXT($T135,"dd/mm/aaaa")  &amp; "', "   &amp;
$U135  &amp; ", "   &amp;
$W135  &amp; ", "   &amp;
$Y135  &amp; ", "   &amp;
IF($AA135 &lt;&gt; "", $AA135, "NULL")  &amp; ", "   &amp;
$AC135  &amp; ");"</f>
        <v>INSERT INTO bi4all.fac_employees (id_company_fk, id_employee_pk, flg_active, employee_name, id_gender_fk, id_race_fk, birthday, id_schooling_fk, id_department_fk, id_role_fk, id_level_fk, salary) VALUES (6a51143286b03064a49cc2acbee63c09a0682d33, 131, 1, 'Gloria Siqueira Giordano', 'F', 5, '12/05/1976', 7, 10, 9, NULL, 1205);</v>
      </c>
    </row>
    <row r="136" spans="1:30" ht="14.25" customHeight="1" x14ac:dyDescent="0.2">
      <c r="A136" s="7" t="str" cm="1">
        <f t="array" aca="1" ref="A136" ca="1">INDEX(Company!$A:$A,RANDBETWEEN(5,COUNTA(Company!$A:$A) + 1),1)</f>
        <v>6a51143286b03064a49cc2acbee63c09a0682d33</v>
      </c>
      <c r="B136" s="7" t="str">
        <f ca="1">VLOOKUP($A136,Company!$A:$B,2,FALSE)</f>
        <v>ACME Corporation</v>
      </c>
      <c r="C136" s="5">
        <f t="shared" si="14"/>
        <v>132</v>
      </c>
      <c r="D136" s="5" t="str" cm="1">
        <f t="array" ref="D136">SHA1HASH($C136)</f>
        <v>91dfde1d6e005e422f64a59776234f1f4c80b5e4</v>
      </c>
      <c r="E136" s="6">
        <v>1</v>
      </c>
      <c r="F136" s="7">
        <f ca="1">IF($C136 = 1 + N("Presidente"),
    127,
    IF($C136 = 2 + N("Vice-Presidente"),
        72,
        IF($C136 = 3 + N("Secretária bilíngue"),
            13,
            RANDBETWEEN(5,COUNT(Name!$A:$A) + 1)
        )
    )
)</f>
        <v>152</v>
      </c>
      <c r="G136" s="7" t="str">
        <f ca="1">VLOOKUP($F136,Name!$A:$B,2,FALSE)</f>
        <v>Gael</v>
      </c>
      <c r="H136" s="7">
        <f ca="1" xml:space="preserve">
IF($C136 = 1,
    0,
    RANDBETWEEN(5,COUNT('Last name'!$A:$A) + 1)
)</f>
        <v>31</v>
      </c>
      <c r="I136" s="7" t="str">
        <f ca="1" xml:space="preserve">
IF($C136 = 1 + N("Presidente"),
    "de Orléans e Bragança",
    VLOOKUP($H136,'Last name'!$A:$B,2,FALSE) &amp; " " &amp; VLOOKUP(RANDBETWEEN(5,COUNT('Last name'!$A:$A) + 1),'Last name'!$A:$B,2,FALSE)
)</f>
        <v>Barbosa Medeiros</v>
      </c>
      <c r="J136" s="7" t="str">
        <f t="shared" ca="1" si="15"/>
        <v>Gael Barbosa Medeiros</v>
      </c>
      <c r="K136" s="7" t="str" cm="1">
        <f t="array" aca="1" ref="K136" ca="1">SHA1HASH($J136)</f>
        <v>ba5e1a3c12fd7ff3ca6473bf9a62cd38aa4805f2</v>
      </c>
      <c r="L136" s="7" cm="1">
        <f t="array" aca="1" ref="L136" ca="1">INDEX(States!$A:$A,RANDBETWEEN(5,COUNTA(States!$A:$A) + 1),1)</f>
        <v>15</v>
      </c>
      <c r="M136" s="7" t="str">
        <f ca="1">$L136 &amp; "|" &amp; VLOOKUP($L136,States!$A:$B,2,FALSE)</f>
        <v>15|84c70141e5670a303e5eed7b334ba8b5ddb5b0d4</v>
      </c>
      <c r="N136" s="7" t="str">
        <f ca="1">VLOOKUP($F136,Name!$A:$C,3,FALSE)</f>
        <v>M</v>
      </c>
      <c r="O136" s="7" t="str">
        <f ca="1">VLOOKUP($N136,Gender!$A:$B,2,FALSE)</f>
        <v>Male</v>
      </c>
      <c r="P136" s="7" t="str" cm="1">
        <f t="array" aca="1" ref="P136" ca="1">INDEX('Marital status'!$A:$A,RANDBETWEEN(5,COUNTA('Marital status'!$A:$A) + 1),1)</f>
        <v>93ac84f4e0bd5c1c97b670a12a7fff6af89fb6b3</v>
      </c>
      <c r="Q136" s="7" t="str">
        <f ca="1">VLOOKUP($P136,'Marital status'!$A:$B,2,FALSE)</f>
        <v>DIVORCED</v>
      </c>
      <c r="R136" s="7">
        <f t="shared" ca="1" si="16"/>
        <v>5</v>
      </c>
      <c r="S136" s="7" t="e">
        <f ca="1">VLOOKUP($R136,Race!$A:$B,2,FALSE)</f>
        <v>#N/A</v>
      </c>
      <c r="T136" s="8">
        <f t="shared" ca="1" si="17"/>
        <v>27051</v>
      </c>
      <c r="U136" s="6">
        <f t="shared" ca="1" si="18"/>
        <v>7</v>
      </c>
      <c r="V136" s="8" t="str">
        <f ca="1">VLOOKUP($U136,Education!$A:$B,2,FALSE)</f>
        <v>Undergraduate degree</v>
      </c>
      <c r="W136" s="7">
        <f ca="1" xml:space="preserve">
  IF(OR($Y136 = 5, $Y136 = 6, $Y136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36" s="7" t="str">
        <f ca="1">VLOOKUP($W136,Department!$A:$B,2,FALSE)</f>
        <v>Administration</v>
      </c>
      <c r="Y136" s="6">
        <f t="shared" ca="1" si="19"/>
        <v>11</v>
      </c>
      <c r="Z136" s="7" t="str">
        <f ca="1">VLOOKUP($Y136,Role!$A:$B,2,FALSE)</f>
        <v>Analyst</v>
      </c>
      <c r="AA136" s="6">
        <f t="shared" ca="1" si="20"/>
        <v>6</v>
      </c>
      <c r="AB136" s="7" t="str">
        <f ca="1" xml:space="preserve">
IF($AA136 &lt;&gt; "",
    VLOOKUP($AA136,Level!$A:$B,2,FALSE),
    ""
)</f>
        <v>Pleno</v>
      </c>
      <c r="AC136" s="1">
        <f ca="1" xml:space="preserve">
IF($Y136 = 5 + N("Presidente"),
    27000,
    IF($Y136 = 6 + N("Vice-presidente"),
        23000,
        IF(OR($Y136 = 8, $Y136= 13, $Y136 = 12) + N("Secretária bilíngue ou coordenador ou especialista"),
            8000,
            IF($Y136 = 7 + N("Diretor"),
                15000,
                IF($Y136 = 14 + N("Gerente"),
                    12000,
                    IF($Y136 = 9 + N("Estagiário"),
                        705,
                        IF($Y136 = 10 + N("Trainee"),
                            805,
                            IF($Y136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IF($U136 = 7,
  500,
  IF($U136 = 8,
    1000,
    IF($U136 = 9,
      1500,
      IF($U136 = 10,
        2000,
        0
      )
    )
  )
)
+
N("Adicional no salário por área")
+
IF($W136 = 14 + N("Tecnologia da Informação"),
  120,
  IF($W136 = 16 + N("Vendas"),
    110,
    IF($W136 = 15 + N("Jurídico"),
      100,
      IF(OR($W136 = 8, $W136 = 9, $W136 = 11) + N("Recursos humanos ou comercial ou comunicação e marketing"),
        80,
        0
      )
    )
  )
)
+
N("Adicionando pegadinha")
+
IF(AND($W136 = 16, $U136 = 9, $Y136 = 11, $AA136 = 5) + N("Se for de vendas, com mestrado, analista sênior"),
  IF($R136 = 5,
    100,
    0
  )
  +
  IF($N136 = "M",
    200,
    0
  ),
  0
)</f>
        <v>2500</v>
      </c>
      <c r="AD1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$A136  &amp; ", "   &amp;
$C136  &amp; ", "   &amp;
$E136  &amp; ", '"  &amp;
$J136  &amp; "', '" &amp;
$N136  &amp; "', "  &amp;
$R136  &amp; ", '"  &amp;
TEXT($T136,"dd/mm/aaaa")  &amp; "', "   &amp;
$U136  &amp; ", "   &amp;
$W136  &amp; ", "   &amp;
$Y136  &amp; ", "   &amp;
IF($AA136 &lt;&gt; "", $AA136, "NULL")  &amp; ", "   &amp;
$AC136  &amp; ");"</f>
        <v>INSERT INTO bi4all.fac_employees (id_company_fk, id_employee_pk, flg_active, employee_name, id_gender_fk, id_race_fk, birthday, id_schooling_fk, id_department_fk, id_role_fk, id_level_fk, salary) VALUES (6a51143286b03064a49cc2acbee63c09a0682d33, 132, 1, 'Gael Barbosa Medeiros', 'M', 5, '22/01/1974', 7, 6, 11, 6, 2500);</v>
      </c>
    </row>
    <row r="137" spans="1:30" ht="14.25" customHeight="1" x14ac:dyDescent="0.2">
      <c r="A137" s="7" t="str" cm="1">
        <f t="array" aca="1" ref="A137" ca="1">INDEX(Company!$A:$A,RANDBETWEEN(5,COUNTA(Company!$A:$A) + 1),1)</f>
        <v>6a51143286b03064a49cc2acbee63c09a0682d33</v>
      </c>
      <c r="B137" s="7" t="str">
        <f ca="1">VLOOKUP($A137,Company!$A:$B,2,FALSE)</f>
        <v>ACME Corporation</v>
      </c>
      <c r="C137" s="5">
        <f t="shared" si="14"/>
        <v>133</v>
      </c>
      <c r="D137" s="5" t="str" cm="1">
        <f t="array" ref="D137">SHA1HASH($C137)</f>
        <v>d30f79cf7fef47bd7a5611719f936539bec0d2e9</v>
      </c>
      <c r="E137" s="6">
        <v>1</v>
      </c>
      <c r="F137" s="7">
        <f ca="1">IF($C137 = 1 + N("Presidente"),
    127,
    IF($C137 = 2 + N("Vice-Presidente"),
        72,
        IF($C137 = 3 + N("Secretária bilíngue"),
            13,
            RANDBETWEEN(5,COUNT(Name!$A:$A) + 1)
        )
    )
)</f>
        <v>8</v>
      </c>
      <c r="G137" s="7" t="str">
        <f ca="1">VLOOKUP($F137,Name!$A:$B,2,FALSE)</f>
        <v>Adélia</v>
      </c>
      <c r="H137" s="7">
        <f ca="1" xml:space="preserve">
IF($C137 = 1,
    0,
    RANDBETWEEN(5,COUNT('Last name'!$A:$A) + 1)
)</f>
        <v>96</v>
      </c>
      <c r="I137" s="7" t="str">
        <f ca="1" xml:space="preserve">
IF($C137 = 1 + N("Presidente"),
    "de Orléans e Bragança",
    VLOOKUP($H137,'Last name'!$A:$B,2,FALSE) &amp; " " &amp; VLOOKUP(RANDBETWEEN(5,COUNT('Last name'!$A:$A) + 1),'Last name'!$A:$B,2,FALSE)
)</f>
        <v>Gallo Poeta</v>
      </c>
      <c r="J137" s="7" t="str">
        <f t="shared" ca="1" si="15"/>
        <v>Adélia Gallo Poeta</v>
      </c>
      <c r="K137" s="7" t="str" cm="1">
        <f t="array" aca="1" ref="K137" ca="1">SHA1HASH($J137)</f>
        <v>c9e444813ce66436c1e814daf9ef6d098518761b</v>
      </c>
      <c r="L137" s="7" cm="1">
        <f t="array" aca="1" ref="L137" ca="1">INDEX(States!$A:$A,RANDBETWEEN(5,COUNTA(States!$A:$A) + 1),1)</f>
        <v>13</v>
      </c>
      <c r="M137" s="7" t="str">
        <f ca="1">$L137 &amp; "|" &amp; VLOOKUP($L137,States!$A:$B,2,FALSE)</f>
        <v>13|6c05c76e5be517ed7b1a09bc941ed381b630f0fd</v>
      </c>
      <c r="N137" s="7" t="str">
        <f ca="1">VLOOKUP($F137,Name!$A:$C,3,FALSE)</f>
        <v>F</v>
      </c>
      <c r="O137" s="7" t="str">
        <f ca="1">VLOOKUP($N137,Gender!$A:$B,2,FALSE)</f>
        <v>Female</v>
      </c>
      <c r="P137" s="7" t="str" cm="1">
        <f t="array" aca="1" ref="P137" ca="1">INDEX('Marital status'!$A:$A,RANDBETWEEN(5,COUNTA('Marital status'!$A:$A) + 1),1)</f>
        <v>3266897012b6dcc5723033bc25891bf99efcff6f</v>
      </c>
      <c r="Q137" s="7" t="str">
        <f ca="1">VLOOKUP($P137,'Marital status'!$A:$B,2,FALSE)</f>
        <v>MarrieD</v>
      </c>
      <c r="R137" s="7">
        <f t="shared" ca="1" si="16"/>
        <v>5</v>
      </c>
      <c r="S137" s="7" t="e">
        <f ca="1">VLOOKUP($R137,Race!$A:$B,2,FALSE)</f>
        <v>#N/A</v>
      </c>
      <c r="T137" s="8">
        <f t="shared" ca="1" si="17"/>
        <v>29505</v>
      </c>
      <c r="U137" s="6">
        <f t="shared" ca="1" si="18"/>
        <v>7</v>
      </c>
      <c r="V137" s="8" t="str">
        <f ca="1">VLOOKUP($U137,Education!$A:$B,2,FALSE)</f>
        <v>Undergraduate degree</v>
      </c>
      <c r="W137" s="7">
        <f ca="1" xml:space="preserve">
  IF(OR($Y137 = 5, $Y137 = 6, $Y137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37" s="7" t="str">
        <f ca="1">VLOOKUP($W137,Department!$A:$B,2,FALSE)</f>
        <v>Human Resource</v>
      </c>
      <c r="Y137" s="6">
        <f t="shared" ca="1" si="19"/>
        <v>9</v>
      </c>
      <c r="Z137" s="7" t="str">
        <f ca="1">VLOOKUP($Y137,Role!$A:$B,2,FALSE)</f>
        <v>Intern</v>
      </c>
      <c r="AA137" s="6" t="str">
        <f t="shared" ca="1" si="20"/>
        <v/>
      </c>
      <c r="AB137" s="7" t="str">
        <f ca="1" xml:space="preserve">
IF($AA137 &lt;&gt; "",
    VLOOKUP($AA137,Level!$A:$B,2,FALSE),
    ""
)</f>
        <v/>
      </c>
      <c r="AC137" s="1">
        <f ca="1" xml:space="preserve">
IF($Y137 = 5 + N("Presidente"),
    27000,
    IF($Y137 = 6 + N("Vice-presidente"),
        23000,
        IF(OR($Y137 = 8, $Y137= 13, $Y137 = 12) + N("Secretária bilíngue ou coordenador ou especialista"),
            8000,
            IF($Y137 = 7 + N("Diretor"),
                15000,
                IF($Y137 = 14 + N("Gerente"),
                    12000,
                    IF($Y137 = 9 + N("Estagiário"),
                        705,
                        IF($Y137 = 10 + N("Trainee"),
                            805,
                            IF($Y137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IF($U137 = 7,
  500,
  IF($U137 = 8,
    1000,
    IF($U137 = 9,
      1500,
      IF($U137 = 10,
        2000,
        0
      )
    )
  )
)
+
N("Adicional no salário por área")
+
IF($W137 = 14 + N("Tecnologia da Informação"),
  120,
  IF($W137 = 16 + N("Vendas"),
    110,
    IF($W137 = 15 + N("Jurídico"),
      100,
      IF(OR($W137 = 8, $W137 = 9, $W137 = 11) + N("Recursos humanos ou comercial ou comunicação e marketing"),
        80,
        0
      )
    )
  )
)
+
N("Adicionando pegadinha")
+
IF(AND($W137 = 16, $U137 = 9, $Y137 = 11, $AA137 = 5) + N("Se for de vendas, com mestrado, analista sênior"),
  IF($R137 = 5,
    100,
    0
  )
  +
  IF($N137 = "M",
    200,
    0
  ),
  0
)</f>
        <v>1285</v>
      </c>
      <c r="AD1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$A137  &amp; ", "   &amp;
$C137  &amp; ", "   &amp;
$E137  &amp; ", '"  &amp;
$J137  &amp; "', '" &amp;
$N137  &amp; "', "  &amp;
$R137  &amp; ", '"  &amp;
TEXT($T137,"dd/mm/aaaa")  &amp; "', "   &amp;
$U137  &amp; ", "   &amp;
$W137  &amp; ", "   &amp;
$Y137  &amp; ", "   &amp;
IF($AA137 &lt;&gt; "", $AA137, "NULL")  &amp; ", "   &amp;
$AC137  &amp; ");"</f>
        <v>INSERT INTO bi4all.fac_employees (id_company_fk, id_employee_pk, flg_active, employee_name, id_gender_fk, id_race_fk, birthday, id_schooling_fk, id_department_fk, id_role_fk, id_level_fk, salary) VALUES (6a51143286b03064a49cc2acbee63c09a0682d33, 133, 1, 'Adélia Gallo Poeta', 'F', 5, '11/10/1980', 7, 8, 9, NULL, 1285);</v>
      </c>
    </row>
    <row r="138" spans="1:30" ht="14.25" customHeight="1" x14ac:dyDescent="0.2">
      <c r="A138" s="7" t="str" cm="1">
        <f t="array" aca="1" ref="A138" ca="1">INDEX(Company!$A:$A,RANDBETWEEN(5,COUNTA(Company!$A:$A) + 1),1)</f>
        <v>6a51143286b03064a49cc2acbee63c09a0682d33</v>
      </c>
      <c r="B138" s="7" t="str">
        <f ca="1">VLOOKUP($A138,Company!$A:$B,2,FALSE)</f>
        <v>ACME Corporation</v>
      </c>
      <c r="C138" s="5">
        <f t="shared" si="14"/>
        <v>134</v>
      </c>
      <c r="D138" s="5" t="str" cm="1">
        <f t="array" ref="D138">SHA1HASH($C138)</f>
        <v>95e815d1541bf6f358cfffbe66ab3af0d0c09d09</v>
      </c>
      <c r="E138" s="6">
        <v>1</v>
      </c>
      <c r="F138" s="7">
        <f ca="1">IF($C138 = 1 + N("Presidente"),
    127,
    IF($C138 = 2 + N("Vice-Presidente"),
        72,
        IF($C138 = 3 + N("Secretária bilíngue"),
            13,
            RANDBETWEEN(5,COUNT(Name!$A:$A) + 1)
        )
    )
)</f>
        <v>335</v>
      </c>
      <c r="G138" s="7" t="str">
        <f ca="1">VLOOKUP($F138,Name!$A:$B,2,FALSE)</f>
        <v>Sammuel</v>
      </c>
      <c r="H138" s="7">
        <f ca="1" xml:space="preserve">
IF($C138 = 1,
    0,
    RANDBETWEEN(5,COUNT('Last name'!$A:$A) + 1)
)</f>
        <v>27</v>
      </c>
      <c r="I138" s="7" t="str">
        <f ca="1" xml:space="preserve">
IF($C138 = 1 + N("Presidente"),
    "de Orléans e Bragança",
    VLOOKUP($H138,'Last name'!$A:$B,2,FALSE) &amp; " " &amp; VLOOKUP(RANDBETWEEN(5,COUNT('Last name'!$A:$A) + 1),'Last name'!$A:$B,2,FALSE)
)</f>
        <v>Bactista Barbosa</v>
      </c>
      <c r="J138" s="7" t="str">
        <f t="shared" ca="1" si="15"/>
        <v>Sammuel Bactista Barbosa</v>
      </c>
      <c r="K138" s="7" t="str" cm="1">
        <f t="array" aca="1" ref="K138" ca="1">SHA1HASH($J138)</f>
        <v>037369655a0767a33f2d2f0c6d9163983b4c7a9e</v>
      </c>
      <c r="L138" s="7" cm="1">
        <f t="array" aca="1" ref="L138" ca="1">INDEX(States!$A:$A,RANDBETWEEN(5,COUNTA(States!$A:$A) + 1),1)</f>
        <v>12</v>
      </c>
      <c r="M138" s="7" t="str">
        <f ca="1">$L138 &amp; "|" &amp; VLOOKUP($L138,States!$A:$B,2,FALSE)</f>
        <v>12|16a2d6eb767d4fd003fae8cac60e0d85a9416ba8</v>
      </c>
      <c r="N138" s="7" t="str">
        <f ca="1">VLOOKUP($F138,Name!$A:$C,3,FALSE)</f>
        <v>M</v>
      </c>
      <c r="O138" s="7" t="str">
        <f ca="1">VLOOKUP($N138,Gender!$A:$B,2,FALSE)</f>
        <v>Male</v>
      </c>
      <c r="P138" s="7" t="str" cm="1">
        <f t="array" aca="1" ref="P138" ca="1">INDEX('Marital status'!$A:$A,RANDBETWEEN(5,COUNTA('Marital status'!$A:$A) + 1),1)</f>
        <v>3266897012b6dcc5723033bc25891bf99efcff6f</v>
      </c>
      <c r="Q138" s="7" t="str">
        <f ca="1">VLOOKUP($P138,'Marital status'!$A:$B,2,FALSE)</f>
        <v>MarrieD</v>
      </c>
      <c r="R138" s="7">
        <f t="shared" ca="1" si="16"/>
        <v>5</v>
      </c>
      <c r="S138" s="7" t="e">
        <f ca="1">VLOOKUP($R138,Race!$A:$B,2,FALSE)</f>
        <v>#N/A</v>
      </c>
      <c r="T138" s="8">
        <f t="shared" ca="1" si="17"/>
        <v>26288</v>
      </c>
      <c r="U138" s="6">
        <f t="shared" ca="1" si="18"/>
        <v>8</v>
      </c>
      <c r="V138" s="8" t="str">
        <f ca="1">VLOOKUP($U138,Education!$A:$B,2,FALSE)</f>
        <v>Graduate school</v>
      </c>
      <c r="W138" s="7">
        <f ca="1" xml:space="preserve">
  IF(OR($Y138 = 5, $Y138 = 6, $Y138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38" s="7" t="str">
        <f ca="1">VLOOKUP($W138,Department!$A:$B,2,FALSE)</f>
        <v>Finance</v>
      </c>
      <c r="Y138" s="6">
        <f t="shared" ca="1" si="19"/>
        <v>11</v>
      </c>
      <c r="Z138" s="7" t="str">
        <f ca="1">VLOOKUP($Y138,Role!$A:$B,2,FALSE)</f>
        <v>Analyst</v>
      </c>
      <c r="AA138" s="6">
        <f t="shared" ca="1" si="20"/>
        <v>5</v>
      </c>
      <c r="AB138" s="7" t="str">
        <f ca="1" xml:space="preserve">
IF($AA138 &lt;&gt; "",
    VLOOKUP($AA138,Level!$A:$B,2,FALSE),
    ""
)</f>
        <v>Junior</v>
      </c>
      <c r="AC138" s="1">
        <f ca="1" xml:space="preserve">
IF($Y138 = 5 + N("Presidente"),
    27000,
    IF($Y138 = 6 + N("Vice-presidente"),
        23000,
        IF(OR($Y138 = 8, $Y138= 13, $Y138 = 12) + N("Secretária bilíngue ou coordenador ou especialista"),
            8000,
            IF($Y138 = 7 + N("Diretor"),
                15000,
                IF($Y138 = 14 + N("Gerente"),
                    12000,
                    IF($Y138 = 9 + N("Estagiário"),
                        705,
                        IF($Y138 = 10 + N("Trainee"),
                            805,
                            IF($Y138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IF($U138 = 7,
  500,
  IF($U138 = 8,
    1000,
    IF($U138 = 9,
      1500,
      IF($U138 = 10,
        2000,
        0
      )
    )
  )
)
+
N("Adicional no salário por área")
+
IF($W138 = 14 + N("Tecnologia da Informação"),
  120,
  IF($W138 = 16 + N("Vendas"),
    110,
    IF($W138 = 15 + N("Jurídico"),
      100,
      IF(OR($W138 = 8, $W138 = 9, $W138 = 11) + N("Recursos humanos ou comercial ou comunicação e marketing"),
        80,
        0
      )
    )
  )
)
+
N("Adicionando pegadinha")
+
IF(AND($W138 = 16, $U138 = 9, $Y138 = 11, $AA138 = 5) + N("Se for de vendas, com mestrado, analista sênior"),
  IF($R138 = 5,
    100,
    0
  )
  +
  IF($N138 = "M",
    200,
    0
  ),
  0
)</f>
        <v>3000</v>
      </c>
      <c r="AD1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$A138  &amp; ", "   &amp;
$C138  &amp; ", "   &amp;
$E138  &amp; ", '"  &amp;
$J138  &amp; "', '" &amp;
$N138  &amp; "', "  &amp;
$R138  &amp; ", '"  &amp;
TEXT($T138,"dd/mm/aaaa")  &amp; "', "   &amp;
$U138  &amp; ", "   &amp;
$W138  &amp; ", "   &amp;
$Y138  &amp; ", "   &amp;
IF($AA138 &lt;&gt; "", $AA138, "NULL")  &amp; ", "   &amp;
$AC138  &amp; ");"</f>
        <v>INSERT INTO bi4all.fac_employees (id_company_fk, id_employee_pk, flg_active, employee_name, id_gender_fk, id_race_fk, birthday, id_schooling_fk, id_department_fk, id_role_fk, id_level_fk, salary) VALUES (6a51143286b03064a49cc2acbee63c09a0682d33, 134, 1, 'Sammuel Bactista Barbosa', 'M', 5, '21/12/1971', 8, 7, 11, 5, 3000);</v>
      </c>
    </row>
    <row r="139" spans="1:30" ht="14.25" customHeight="1" x14ac:dyDescent="0.2">
      <c r="A139" s="7" t="str" cm="1">
        <f t="array" aca="1" ref="A139" ca="1">INDEX(Company!$A:$A,RANDBETWEEN(5,COUNTA(Company!$A:$A) + 1),1)</f>
        <v>6a51143286b03064a49cc2acbee63c09a0682d33</v>
      </c>
      <c r="B139" s="7" t="str">
        <f ca="1">VLOOKUP($A139,Company!$A:$B,2,FALSE)</f>
        <v>ACME Corporation</v>
      </c>
      <c r="C139" s="5">
        <f t="shared" si="14"/>
        <v>135</v>
      </c>
      <c r="D139" s="5" t="str" cm="1">
        <f t="array" ref="D139">SHA1HASH($C139)</f>
        <v>40f7c01f4189510031adccd9c604a128adaf9b00</v>
      </c>
      <c r="E139" s="6">
        <v>1</v>
      </c>
      <c r="F139" s="7">
        <f ca="1">IF($C139 = 1 + N("Presidente"),
    127,
    IF($C139 = 2 + N("Vice-Presidente"),
        72,
        IF($C139 = 3 + N("Secretária bilíngue"),
            13,
            RANDBETWEEN(5,COUNT(Name!$A:$A) + 1)
        )
    )
)</f>
        <v>253</v>
      </c>
      <c r="G139" s="7" t="str">
        <f ca="1">VLOOKUP($F139,Name!$A:$B,2,FALSE)</f>
        <v>Malu</v>
      </c>
      <c r="H139" s="7">
        <f ca="1" xml:space="preserve">
IF($C139 = 1,
    0,
    RANDBETWEEN(5,COUNT('Last name'!$A:$A) + 1)
)</f>
        <v>64</v>
      </c>
      <c r="I139" s="7" t="str">
        <f ca="1" xml:space="preserve">
IF($C139 = 1 + N("Presidente"),
    "de Orléans e Bragança",
    VLOOKUP($H139,'Last name'!$A:$B,2,FALSE) &amp; " " &amp; VLOOKUP(RANDBETWEEN(5,COUNT('Last name'!$A:$A) + 1),'Last name'!$A:$B,2,FALSE)
)</f>
        <v>Chaves Barreto</v>
      </c>
      <c r="J139" s="7" t="str">
        <f t="shared" ca="1" si="15"/>
        <v>Malu Chaves Barreto</v>
      </c>
      <c r="K139" s="7" t="str" cm="1">
        <f t="array" aca="1" ref="K139" ca="1">SHA1HASH($J139)</f>
        <v>6b14a6a31df6f2fb9e8dba7f564301cb07127883</v>
      </c>
      <c r="L139" s="7" cm="1">
        <f t="array" aca="1" ref="L139" ca="1">INDEX(States!$A:$A,RANDBETWEEN(5,COUNTA(States!$A:$A) + 1),1)</f>
        <v>17</v>
      </c>
      <c r="M139" s="7" t="str">
        <f ca="1">$L139 &amp; "|" &amp; VLOOKUP($L139,States!$A:$B,2,FALSE)</f>
        <v>17|1a8e69bd071c473b31bfb6b123d956580475386e</v>
      </c>
      <c r="N139" s="7" t="str">
        <f ca="1">VLOOKUP($F139,Name!$A:$C,3,FALSE)</f>
        <v>F</v>
      </c>
      <c r="O139" s="7" t="str">
        <f ca="1">VLOOKUP($N139,Gender!$A:$B,2,FALSE)</f>
        <v>Female</v>
      </c>
      <c r="P139" s="7" t="str" cm="1">
        <f t="array" aca="1" ref="P139" ca="1">INDEX('Marital status'!$A:$A,RANDBETWEEN(5,COUNTA('Marital status'!$A:$A) + 1),1)</f>
        <v>ce0b1612aa711b78a720295d271a33894e2b72bf</v>
      </c>
      <c r="Q139" s="7" t="str">
        <f ca="1">VLOOKUP($P139,'Marital status'!$A:$B,2,FALSE)</f>
        <v>single</v>
      </c>
      <c r="R139" s="7">
        <f t="shared" ca="1" si="16"/>
        <v>5</v>
      </c>
      <c r="S139" s="7" t="e">
        <f ca="1">VLOOKUP($R139,Race!$A:$B,2,FALSE)</f>
        <v>#N/A</v>
      </c>
      <c r="T139" s="8">
        <f t="shared" ca="1" si="17"/>
        <v>31519</v>
      </c>
      <c r="U139" s="6">
        <f t="shared" ca="1" si="18"/>
        <v>7</v>
      </c>
      <c r="V139" s="8" t="str">
        <f ca="1">VLOOKUP($U139,Education!$A:$B,2,FALSE)</f>
        <v>Undergraduate degree</v>
      </c>
      <c r="W139" s="7">
        <f ca="1" xml:space="preserve">
  IF(OR($Y139 = 5, $Y139 = 6, $Y139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9" s="7" t="str">
        <f ca="1">VLOOKUP($W139,Department!$A:$B,2,FALSE)</f>
        <v>Operations</v>
      </c>
      <c r="Y139" s="6">
        <f t="shared" ca="1" si="19"/>
        <v>9</v>
      </c>
      <c r="Z139" s="7" t="str">
        <f ca="1">VLOOKUP($Y139,Role!$A:$B,2,FALSE)</f>
        <v>Intern</v>
      </c>
      <c r="AA139" s="6" t="str">
        <f t="shared" ca="1" si="20"/>
        <v/>
      </c>
      <c r="AB139" s="7" t="str">
        <f ca="1" xml:space="preserve">
IF($AA139 &lt;&gt; "",
    VLOOKUP($AA139,Level!$A:$B,2,FALSE),
    ""
)</f>
        <v/>
      </c>
      <c r="AC139" s="1">
        <f ca="1" xml:space="preserve">
IF($Y139 = 5 + N("Presidente"),
    27000,
    IF($Y139 = 6 + N("Vice-presidente"),
        23000,
        IF(OR($Y139 = 8, $Y139= 13, $Y139 = 12) + N("Secretária bilíngue ou coordenador ou especialista"),
            8000,
            IF($Y139 = 7 + N("Diretor"),
                15000,
                IF($Y139 = 14 + N("Gerente"),
                    12000,
                    IF($Y139 = 9 + N("Estagiário"),
                        705,
                        IF($Y139 = 10 + N("Trainee"),
                            805,
                            IF($Y139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IF($U139 = 7,
  500,
  IF($U139 = 8,
    1000,
    IF($U139 = 9,
      1500,
      IF($U139 = 10,
        2000,
        0
      )
    )
  )
)
+
N("Adicional no salário por área")
+
IF($W139 = 14 + N("Tecnologia da Informação"),
  120,
  IF($W139 = 16 + N("Vendas"),
    110,
    IF($W139 = 15 + N("Jurídico"),
      100,
      IF(OR($W139 = 8, $W139 = 9, $W139 = 11) + N("Recursos humanos ou comercial ou comunicação e marketing"),
        80,
        0
      )
    )
  )
)
+
N("Adicionando pegadinha")
+
IF(AND($W139 = 16, $U139 = 9, $Y139 = 11, $AA139 = 5) + N("Se for de vendas, com mestrado, analista sênior"),
  IF($R139 = 5,
    100,
    0
  )
  +
  IF($N139 = "M",
    200,
    0
  ),
  0
)</f>
        <v>1205</v>
      </c>
      <c r="AD1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$A139  &amp; ", "   &amp;
$C139  &amp; ", "   &amp;
$E139  &amp; ", '"  &amp;
$J139  &amp; "', '" &amp;
$N139  &amp; "', "  &amp;
$R139  &amp; ", '"  &amp;
TEXT($T139,"dd/mm/aaaa")  &amp; "', "   &amp;
$U139  &amp; ", "   &amp;
$W139  &amp; ", "   &amp;
$Y139  &amp; ", "   &amp;
IF($AA139 &lt;&gt; "", $AA139, "NULL")  &amp; ", "   &amp;
$AC139  &amp; ");"</f>
        <v>INSERT INTO bi4all.fac_employees (id_company_fk, id_employee_pk, flg_active, employee_name, id_gender_fk, id_race_fk, birthday, id_schooling_fk, id_department_fk, id_role_fk, id_level_fk, salary) VALUES (6a51143286b03064a49cc2acbee63c09a0682d33, 135, 1, 'Malu Chaves Barreto', 'F', 5, '17/04/1986', 7, 10, 9, NULL, 1205);</v>
      </c>
    </row>
    <row r="140" spans="1:30" ht="14.25" customHeight="1" x14ac:dyDescent="0.2">
      <c r="A140" s="7" t="str" cm="1">
        <f t="array" aca="1" ref="A140" ca="1">INDEX(Company!$A:$A,RANDBETWEEN(5,COUNTA(Company!$A:$A) + 1),1)</f>
        <v>6a51143286b03064a49cc2acbee63c09a0682d33</v>
      </c>
      <c r="B140" s="7" t="str">
        <f ca="1">VLOOKUP($A140,Company!$A:$B,2,FALSE)</f>
        <v>ACME Corporation</v>
      </c>
      <c r="C140" s="5">
        <f t="shared" si="14"/>
        <v>136</v>
      </c>
      <c r="D140" s="5" t="str" cm="1">
        <f t="array" ref="D140">SHA1HASH($C140)</f>
        <v>9e071a3a594a8964cbefe784f8a6afaa94c0de17</v>
      </c>
      <c r="E140" s="6">
        <v>1</v>
      </c>
      <c r="F140" s="7">
        <f ca="1">IF($C140 = 1 + N("Presidente"),
    127,
    IF($C140 = 2 + N("Vice-Presidente"),
        72,
        IF($C140 = 3 + N("Secretária bilíngue"),
            13,
            RANDBETWEEN(5,COUNT(Name!$A:$A) + 1)
        )
    )
)</f>
        <v>158</v>
      </c>
      <c r="G140" s="7" t="str">
        <f ca="1">VLOOKUP($F140,Name!$A:$B,2,FALSE)</f>
        <v>Guilherme Augusto</v>
      </c>
      <c r="H140" s="7">
        <f ca="1" xml:space="preserve">
IF($C140 = 1,
    0,
    RANDBETWEEN(5,COUNT('Last name'!$A:$A) + 1)
)</f>
        <v>40</v>
      </c>
      <c r="I140" s="7" t="str">
        <f ca="1" xml:space="preserve">
IF($C140 = 1 + N("Presidente"),
    "de Orléans e Bragança",
    VLOOKUP($H140,'Last name'!$A:$B,2,FALSE) &amp; " " &amp; VLOOKUP(RANDBETWEEN(5,COUNT('Last name'!$A:$A) + 1),'Last name'!$A:$B,2,FALSE)
)</f>
        <v>Bicalho Barroso</v>
      </c>
      <c r="J140" s="7" t="str">
        <f t="shared" ca="1" si="15"/>
        <v>Guilherme Augusto Bicalho Barroso</v>
      </c>
      <c r="K140" s="7" t="str" cm="1">
        <f t="array" aca="1" ref="K140" ca="1">SHA1HASH($J140)</f>
        <v>919b9d8d730ed69977930cb00f10e48017d2451c</v>
      </c>
      <c r="L140" s="7" cm="1">
        <f t="array" aca="1" ref="L140" ca="1">INDEX(States!$A:$A,RANDBETWEEN(5,COUNTA(States!$A:$A) + 1),1)</f>
        <v>18</v>
      </c>
      <c r="M140" s="7" t="str">
        <f ca="1">$L140 &amp; "|" &amp; VLOOKUP($L140,States!$A:$B,2,FALSE)</f>
        <v>18|4c829e7753eab86056bb8157601420a362debf31</v>
      </c>
      <c r="N140" s="7" t="str">
        <f ca="1">VLOOKUP($F140,Name!$A:$C,3,FALSE)</f>
        <v>M</v>
      </c>
      <c r="O140" s="7" t="str">
        <f ca="1">VLOOKUP($N140,Gender!$A:$B,2,FALSE)</f>
        <v>Male</v>
      </c>
      <c r="P140" s="7" t="str" cm="1">
        <f t="array" aca="1" ref="P140" ca="1">INDEX('Marital status'!$A:$A,RANDBETWEEN(5,COUNTA('Marital status'!$A:$A) + 1),1)</f>
        <v>459031b19ec5bbd3b3dbc0a9dcf2cb6e6c6f7848</v>
      </c>
      <c r="Q140" s="7" t="str">
        <f ca="1">VLOOKUP($P140,'Marital status'!$A:$B,2,FALSE)</f>
        <v xml:space="preserve">Widowed </v>
      </c>
      <c r="R140" s="7">
        <f t="shared" ca="1" si="16"/>
        <v>6</v>
      </c>
      <c r="S140" s="7" t="e">
        <f ca="1">VLOOKUP($R140,Race!$A:$B,2,FALSE)</f>
        <v>#N/A</v>
      </c>
      <c r="T140" s="8">
        <f t="shared" ca="1" si="17"/>
        <v>28516</v>
      </c>
      <c r="U140" s="6">
        <f t="shared" ca="1" si="18"/>
        <v>8</v>
      </c>
      <c r="V140" s="8" t="str">
        <f ca="1">VLOOKUP($U140,Education!$A:$B,2,FALSE)</f>
        <v>Graduate school</v>
      </c>
      <c r="W140" s="7">
        <f ca="1" xml:space="preserve">
  IF(OR($Y140 = 5, $Y140 = 6, $Y140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40" s="7" t="str">
        <f ca="1">VLOOKUP($W140,Department!$A:$B,2,FALSE)</f>
        <v>Operations</v>
      </c>
      <c r="Y140" s="6">
        <f t="shared" ca="1" si="19"/>
        <v>11</v>
      </c>
      <c r="Z140" s="7" t="str">
        <f ca="1">VLOOKUP($Y140,Role!$A:$B,2,FALSE)</f>
        <v>Analyst</v>
      </c>
      <c r="AA140" s="6">
        <f t="shared" ca="1" si="20"/>
        <v>6</v>
      </c>
      <c r="AB140" s="7" t="str">
        <f ca="1" xml:space="preserve">
IF($AA140 &lt;&gt; "",
    VLOOKUP($AA140,Level!$A:$B,2,FALSE),
    ""
)</f>
        <v>Pleno</v>
      </c>
      <c r="AC140" s="1">
        <f ca="1" xml:space="preserve">
IF($Y140 = 5 + N("Presidente"),
    27000,
    IF($Y140 = 6 + N("Vice-presidente"),
        23000,
        IF(OR($Y140 = 8, $Y140= 13, $Y140 = 12) + N("Secretária bilíngue ou coordenador ou especialista"),
            8000,
            IF($Y140 = 7 + N("Diretor"),
                15000,
                IF($Y140 = 14 + N("Gerente"),
                    12000,
                    IF($Y140 = 9 + N("Estagiário"),
                        705,
                        IF($Y140 = 10 + N("Trainee"),
                            805,
                            IF($Y140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IF($U140 = 7,
  500,
  IF($U140 = 8,
    1000,
    IF($U140 = 9,
      1500,
      IF($U140 = 10,
        2000,
        0
      )
    )
  )
)
+
N("Adicional no salário por área")
+
IF($W140 = 14 + N("Tecnologia da Informação"),
  120,
  IF($W140 = 16 + N("Vendas"),
    110,
    IF($W140 = 15 + N("Jurídico"),
      100,
      IF(OR($W140 = 8, $W140 = 9, $W140 = 11) + N("Recursos humanos ou comercial ou comunicação e marketing"),
        80,
        0
      )
    )
  )
)
+
N("Adicionando pegadinha")
+
IF(AND($W140 = 16, $U140 = 9, $Y140 = 11, $AA140 = 5) + N("Se for de vendas, com mestrado, analista sênior"),
  IF($R140 = 5,
    100,
    0
  )
  +
  IF($N140 = "M",
    200,
    0
  ),
  0
)</f>
        <v>3000</v>
      </c>
      <c r="AD1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$A140  &amp; ", "   &amp;
$C140  &amp; ", "   &amp;
$E140  &amp; ", '"  &amp;
$J140  &amp; "', '" &amp;
$N140  &amp; "', "  &amp;
$R140  &amp; ", '"  &amp;
TEXT($T140,"dd/mm/aaaa")  &amp; "', "   &amp;
$U140  &amp; ", "   &amp;
$W140  &amp; ", "   &amp;
$Y140  &amp; ", "   &amp;
IF($AA140 &lt;&gt; "", $AA140, "NULL")  &amp; ", "   &amp;
$AC140  &amp; ");"</f>
        <v>INSERT INTO bi4all.fac_employees (id_company_fk, id_employee_pk, flg_active, employee_name, id_gender_fk, id_race_fk, birthday, id_schooling_fk, id_department_fk, id_role_fk, id_level_fk, salary) VALUES (6a51143286b03064a49cc2acbee63c09a0682d33, 136, 1, 'Guilherme Augusto Bicalho Barroso', 'M', 6, '26/01/1978', 8, 10, 11, 6, 3000);</v>
      </c>
    </row>
    <row r="141" spans="1:30" ht="14.25" customHeight="1" x14ac:dyDescent="0.2">
      <c r="A141" s="7" t="str" cm="1">
        <f t="array" aca="1" ref="A141" ca="1">INDEX(Company!$A:$A,RANDBETWEEN(5,COUNTA(Company!$A:$A) + 1),1)</f>
        <v>6a51143286b03064a49cc2acbee63c09a0682d33</v>
      </c>
      <c r="B141" s="7" t="str">
        <f ca="1">VLOOKUP($A141,Company!$A:$B,2,FALSE)</f>
        <v>ACME Corporation</v>
      </c>
      <c r="C141" s="5">
        <f t="shared" si="14"/>
        <v>137</v>
      </c>
      <c r="D141" s="5" t="str" cm="1">
        <f t="array" ref="D141">SHA1HASH($C141)</f>
        <v>e1a864f0b77f6c89794827a9035355dc8d052622</v>
      </c>
      <c r="E141" s="6">
        <v>1</v>
      </c>
      <c r="F141" s="7">
        <f ca="1">IF($C141 = 1 + N("Presidente"),
    127,
    IF($C141 = 2 + N("Vice-Presidente"),
        72,
        IF($C141 = 3 + N("Secretária bilíngue"),
            13,
            RANDBETWEEN(5,COUNT(Name!$A:$A) + 1)
        )
    )
)</f>
        <v>23</v>
      </c>
      <c r="G141" s="7" t="str">
        <f ca="1">VLOOKUP($F141,Name!$A:$B,2,FALSE)</f>
        <v>Amanda</v>
      </c>
      <c r="H141" s="7">
        <f ca="1" xml:space="preserve">
IF($C141 = 1,
    0,
    RANDBETWEEN(5,COUNT('Last name'!$A:$A) + 1)
)</f>
        <v>125</v>
      </c>
      <c r="I141" s="7" t="str">
        <f ca="1" xml:space="preserve">
IF($C141 = 1 + N("Presidente"),
    "de Orléans e Bragança",
    VLOOKUP($H141,'Last name'!$A:$B,2,FALSE) &amp; " " &amp; VLOOKUP(RANDBETWEEN(5,COUNT('Last name'!$A:$A) + 1),'Last name'!$A:$B,2,FALSE)
)</f>
        <v>Medeiros Andrioli</v>
      </c>
      <c r="J141" s="7" t="str">
        <f t="shared" ca="1" si="15"/>
        <v>Amanda Medeiros Andrioli</v>
      </c>
      <c r="K141" s="7" t="str" cm="1">
        <f t="array" aca="1" ref="K141" ca="1">SHA1HASH($J141)</f>
        <v>b4573ec710fd2082ca3919aeeb484cc5b92ebd27</v>
      </c>
      <c r="L141" s="7" cm="1">
        <f t="array" aca="1" ref="L141" ca="1">INDEX(States!$A:$A,RANDBETWEEN(5,COUNTA(States!$A:$A) + 1),1)</f>
        <v>19</v>
      </c>
      <c r="M141" s="7" t="str">
        <f ca="1">$L141 &amp; "|" &amp; VLOOKUP($L141,States!$A:$B,2,FALSE)</f>
        <v>19|bd4a752045e2a790745f147976385d85d6dbdece</v>
      </c>
      <c r="N141" s="7" t="str">
        <f ca="1">VLOOKUP($F141,Name!$A:$C,3,FALSE)</f>
        <v>F</v>
      </c>
      <c r="O141" s="7" t="str">
        <f ca="1">VLOOKUP($N141,Gender!$A:$B,2,FALSE)</f>
        <v>Female</v>
      </c>
      <c r="P141" s="7" t="str" cm="1">
        <f t="array" aca="1" ref="P141" ca="1">INDEX('Marital status'!$A:$A,RANDBETWEEN(5,COUNTA('Marital status'!$A:$A) + 1),1)</f>
        <v>459031b19ec5bbd3b3dbc0a9dcf2cb6e6c6f7848</v>
      </c>
      <c r="Q141" s="7" t="str">
        <f ca="1">VLOOKUP($P141,'Marital status'!$A:$B,2,FALSE)</f>
        <v xml:space="preserve">Widowed </v>
      </c>
      <c r="R141" s="7">
        <f t="shared" ca="1" si="16"/>
        <v>5</v>
      </c>
      <c r="S141" s="7" t="e">
        <f ca="1">VLOOKUP($R141,Race!$A:$B,2,FALSE)</f>
        <v>#N/A</v>
      </c>
      <c r="T141" s="8">
        <f t="shared" ca="1" si="17"/>
        <v>31188</v>
      </c>
      <c r="U141" s="6">
        <f t="shared" ca="1" si="18"/>
        <v>7</v>
      </c>
      <c r="V141" s="8" t="str">
        <f ca="1">VLOOKUP($U141,Education!$A:$B,2,FALSE)</f>
        <v>Undergraduate degree</v>
      </c>
      <c r="W141" s="7">
        <f ca="1" xml:space="preserve">
  IF(OR($Y141 = 5, $Y141 = 6, $Y141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41" s="7" t="str">
        <f ca="1">VLOOKUP($W141,Department!$A:$B,2,FALSE)</f>
        <v>Operations</v>
      </c>
      <c r="Y141" s="6">
        <f t="shared" ca="1" si="19"/>
        <v>9</v>
      </c>
      <c r="Z141" s="7" t="str">
        <f ca="1">VLOOKUP($Y141,Role!$A:$B,2,FALSE)</f>
        <v>Intern</v>
      </c>
      <c r="AA141" s="6" t="str">
        <f t="shared" ca="1" si="20"/>
        <v/>
      </c>
      <c r="AB141" s="7" t="str">
        <f ca="1" xml:space="preserve">
IF($AA141 &lt;&gt; "",
    VLOOKUP($AA141,Level!$A:$B,2,FALSE),
    ""
)</f>
        <v/>
      </c>
      <c r="AC141" s="1">
        <f ca="1" xml:space="preserve">
IF($Y141 = 5 + N("Presidente"),
    27000,
    IF($Y141 = 6 + N("Vice-presidente"),
        23000,
        IF(OR($Y141 = 8, $Y141= 13, $Y141 = 12) + N("Secretária bilíngue ou coordenador ou especialista"),
            8000,
            IF($Y141 = 7 + N("Diretor"),
                15000,
                IF($Y141 = 14 + N("Gerente"),
                    12000,
                    IF($Y141 = 9 + N("Estagiário"),
                        705,
                        IF($Y141 = 10 + N("Trainee"),
                            805,
                            IF($Y141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IF($U141 = 7,
  500,
  IF($U141 = 8,
    1000,
    IF($U141 = 9,
      1500,
      IF($U141 = 10,
        2000,
        0
      )
    )
  )
)
+
N("Adicional no salário por área")
+
IF($W141 = 14 + N("Tecnologia da Informação"),
  120,
  IF($W141 = 16 + N("Vendas"),
    110,
    IF($W141 = 15 + N("Jurídico"),
      100,
      IF(OR($W141 = 8, $W141 = 9, $W141 = 11) + N("Recursos humanos ou comercial ou comunicação e marketing"),
        80,
        0
      )
    )
  )
)
+
N("Adicionando pegadinha")
+
IF(AND($W141 = 16, $U141 = 9, $Y141 = 11, $AA141 = 5) + N("Se for de vendas, com mestrado, analista sênior"),
  IF($R141 = 5,
    100,
    0
  )
  +
  IF($N141 = "M",
    200,
    0
  ),
  0
)</f>
        <v>1205</v>
      </c>
      <c r="AD1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$A141  &amp; ", "   &amp;
$C141  &amp; ", "   &amp;
$E141  &amp; ", '"  &amp;
$J141  &amp; "', '" &amp;
$N141  &amp; "', "  &amp;
$R141  &amp; ", '"  &amp;
TEXT($T141,"dd/mm/aaaa")  &amp; "', "   &amp;
$U141  &amp; ", "   &amp;
$W141  &amp; ", "   &amp;
$Y141  &amp; ", "   &amp;
IF($AA141 &lt;&gt; "", $AA141, "NULL")  &amp; ", "   &amp;
$AC141  &amp; ");"</f>
        <v>INSERT INTO bi4all.fac_employees (id_company_fk, id_employee_pk, flg_active, employee_name, id_gender_fk, id_race_fk, birthday, id_schooling_fk, id_department_fk, id_role_fk, id_level_fk, salary) VALUES (6a51143286b03064a49cc2acbee63c09a0682d33, 137, 1, 'Amanda Medeiros Andrioli', 'F', 5, '21/05/1985', 7, 10, 9, NULL, 1205);</v>
      </c>
    </row>
    <row r="142" spans="1:30" ht="14.25" customHeight="1" x14ac:dyDescent="0.2">
      <c r="A142" s="7" t="str" cm="1">
        <f t="array" aca="1" ref="A142" ca="1">INDEX(Company!$A:$A,RANDBETWEEN(5,COUNTA(Company!$A:$A) + 1),1)</f>
        <v>6a51143286b03064a49cc2acbee63c09a0682d33</v>
      </c>
      <c r="B142" s="7" t="str">
        <f ca="1">VLOOKUP($A142,Company!$A:$B,2,FALSE)</f>
        <v>ACME Corporation</v>
      </c>
      <c r="C142" s="5">
        <f t="shared" si="14"/>
        <v>138</v>
      </c>
      <c r="D142" s="5" t="str" cm="1">
        <f t="array" ref="D142">SHA1HASH($C142)</f>
        <v>56ad4d4deaec98465c419b4a8ea7bfc1ed38c4d9</v>
      </c>
      <c r="E142" s="6">
        <v>1</v>
      </c>
      <c r="F142" s="7">
        <f ca="1">IF($C142 = 1 + N("Presidente"),
    127,
    IF($C142 = 2 + N("Vice-Presidente"),
        72,
        IF($C142 = 3 + N("Secretária bilíngue"),
            13,
            RANDBETWEEN(5,COUNT(Name!$A:$A) + 1)
        )
    )
)</f>
        <v>276</v>
      </c>
      <c r="G142" s="7" t="str">
        <f ca="1">VLOOKUP($F142,Name!$A:$B,2,FALSE)</f>
        <v>Mariah</v>
      </c>
      <c r="H142" s="7">
        <f ca="1" xml:space="preserve">
IF($C142 = 1,
    0,
    RANDBETWEEN(5,COUNT('Last name'!$A:$A) + 1)
)</f>
        <v>143</v>
      </c>
      <c r="I142" s="7" t="str">
        <f ca="1" xml:space="preserve">
IF($C142 = 1 + N("Presidente"),
    "de Orléans e Bragança",
    VLOOKUP($H142,'Last name'!$A:$B,2,FALSE) &amp; " " &amp; VLOOKUP(RANDBETWEEN(5,COUNT('Last name'!$A:$A) + 1),'Last name'!$A:$B,2,FALSE)
)</f>
        <v>Oliveira Noronha</v>
      </c>
      <c r="J142" s="7" t="str">
        <f t="shared" ca="1" si="15"/>
        <v>Mariah Oliveira Noronha</v>
      </c>
      <c r="K142" s="7" t="str" cm="1">
        <f t="array" aca="1" ref="K142" ca="1">SHA1HASH($J142)</f>
        <v>1d6389f2c2da47e35220dc04f729e0146e7c0924</v>
      </c>
      <c r="L142" s="7" cm="1">
        <f t="array" aca="1" ref="L142" ca="1">INDEX(States!$A:$A,RANDBETWEEN(5,COUNTA(States!$A:$A) + 1),1)</f>
        <v>21</v>
      </c>
      <c r="M142" s="7" t="str">
        <f ca="1">$L142 &amp; "|" &amp; VLOOKUP($L142,States!$A:$B,2,FALSE)</f>
        <v>21|18f454963e4e8ae3fea0597ea98a4e003875820f</v>
      </c>
      <c r="N142" s="7" t="str">
        <f ca="1">VLOOKUP($F142,Name!$A:$C,3,FALSE)</f>
        <v>F</v>
      </c>
      <c r="O142" s="7" t="str">
        <f ca="1">VLOOKUP($N142,Gender!$A:$B,2,FALSE)</f>
        <v>Female</v>
      </c>
      <c r="P142" s="7" t="str" cm="1">
        <f t="array" aca="1" ref="P142" ca="1">INDEX('Marital status'!$A:$A,RANDBETWEEN(5,COUNTA('Marital status'!$A:$A) + 1),1)</f>
        <v>47051393f6bcbf99111ec5d70ba2ebbe11ebccae</v>
      </c>
      <c r="Q142" s="7" t="str">
        <f ca="1">VLOOKUP($P142,'Marital status'!$A:$B,2,FALSE)</f>
        <v xml:space="preserve"> Separated </v>
      </c>
      <c r="R142" s="7">
        <f t="shared" ca="1" si="16"/>
        <v>5</v>
      </c>
      <c r="S142" s="7" t="e">
        <f ca="1">VLOOKUP($R142,Race!$A:$B,2,FALSE)</f>
        <v>#N/A</v>
      </c>
      <c r="T142" s="8">
        <f t="shared" ca="1" si="17"/>
        <v>20967</v>
      </c>
      <c r="U142" s="6">
        <f t="shared" ca="1" si="18"/>
        <v>8</v>
      </c>
      <c r="V142" s="8" t="str">
        <f ca="1">VLOOKUP($U142,Education!$A:$B,2,FALSE)</f>
        <v>Graduate school</v>
      </c>
      <c r="W142" s="7">
        <f ca="1" xml:space="preserve">
  IF(OR($Y142 = 5, $Y142 = 6, $Y142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42" s="7" t="str">
        <f ca="1">VLOOKUP($W142,Department!$A:$B,2,FALSE)</f>
        <v>Audit</v>
      </c>
      <c r="Y142" s="6">
        <f t="shared" ca="1" si="19"/>
        <v>11</v>
      </c>
      <c r="Z142" s="7" t="str">
        <f ca="1">VLOOKUP($Y142,Role!$A:$B,2,FALSE)</f>
        <v>Analyst</v>
      </c>
      <c r="AA142" s="6">
        <f t="shared" ca="1" si="20"/>
        <v>6</v>
      </c>
      <c r="AB142" s="7" t="str">
        <f ca="1" xml:space="preserve">
IF($AA142 &lt;&gt; "",
    VLOOKUP($AA142,Level!$A:$B,2,FALSE),
    ""
)</f>
        <v>Pleno</v>
      </c>
      <c r="AC142" s="1">
        <f ca="1" xml:space="preserve">
IF($Y142 = 5 + N("Presidente"),
    27000,
    IF($Y142 = 6 + N("Vice-presidente"),
        23000,
        IF(OR($Y142 = 8, $Y142= 13, $Y142 = 12) + N("Secretária bilíngue ou coordenador ou especialista"),
            8000,
            IF($Y142 = 7 + N("Diretor"),
                15000,
                IF($Y142 = 14 + N("Gerente"),
                    12000,
                    IF($Y142 = 9 + N("Estagiário"),
                        705,
                        IF($Y142 = 10 + N("Trainee"),
                            805,
                            IF($Y142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IF($U142 = 7,
  500,
  IF($U142 = 8,
    1000,
    IF($U142 = 9,
      1500,
      IF($U142 = 10,
        2000,
        0
      )
    )
  )
)
+
N("Adicional no salário por área")
+
IF($W142 = 14 + N("Tecnologia da Informação"),
  120,
  IF($W142 = 16 + N("Vendas"),
    110,
    IF($W142 = 15 + N("Jurídico"),
      100,
      IF(OR($W142 = 8, $W142 = 9, $W142 = 11) + N("Recursos humanos ou comercial ou comunicação e marketing"),
        80,
        0
      )
    )
  )
)
+
N("Adicionando pegadinha")
+
IF(AND($W142 = 16, $U142 = 9, $Y142 = 11, $AA142 = 5) + N("Se for de vendas, com mestrado, analista sênior"),
  IF($R142 = 5,
    100,
    0
  )
  +
  IF($N142 = "M",
    200,
    0
  ),
  0
)</f>
        <v>3000</v>
      </c>
      <c r="AD1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$A142  &amp; ", "   &amp;
$C142  &amp; ", "   &amp;
$E142  &amp; ", '"  &amp;
$J142  &amp; "', '" &amp;
$N142  &amp; "', "  &amp;
$R142  &amp; ", '"  &amp;
TEXT($T142,"dd/mm/aaaa")  &amp; "', "   &amp;
$U142  &amp; ", "   &amp;
$W142  &amp; ", "   &amp;
$Y142  &amp; ", "   &amp;
IF($AA142 &lt;&gt; "", $AA142, "NULL")  &amp; ", "   &amp;
$AC142  &amp; ");"</f>
        <v>INSERT INTO bi4all.fac_employees (id_company_fk, id_employee_pk, flg_active, employee_name, id_gender_fk, id_race_fk, birthday, id_schooling_fk, id_department_fk, id_role_fk, id_level_fk, salary) VALUES (6a51143286b03064a49cc2acbee63c09a0682d33, 138, 1, 'Mariah Oliveira Noronha', 'F', 5, '27/05/1957', 8, 13, 11, 6, 3000);</v>
      </c>
    </row>
    <row r="143" spans="1:30" ht="14.25" customHeight="1" x14ac:dyDescent="0.2">
      <c r="A143" s="7" t="str" cm="1">
        <f t="array" aca="1" ref="A143" ca="1">INDEX(Company!$A:$A,RANDBETWEEN(5,COUNTA(Company!$A:$A) + 1),1)</f>
        <v>6a51143286b03064a49cc2acbee63c09a0682d33</v>
      </c>
      <c r="B143" s="7" t="str">
        <f ca="1">VLOOKUP($A143,Company!$A:$B,2,FALSE)</f>
        <v>ACME Corporation</v>
      </c>
      <c r="C143" s="5">
        <f t="shared" si="14"/>
        <v>139</v>
      </c>
      <c r="D143" s="5" t="str" cm="1">
        <f t="array" ref="D143">SHA1HASH($C143)</f>
        <v>fa755791d0509bb06ae715a2072de724815ed84d</v>
      </c>
      <c r="E143" s="6">
        <v>1</v>
      </c>
      <c r="F143" s="7">
        <f ca="1">IF($C143 = 1 + N("Presidente"),
    127,
    IF($C143 = 2 + N("Vice-Presidente"),
        72,
        IF($C143 = 3 + N("Secretária bilíngue"),
            13,
            RANDBETWEEN(5,COUNT(Name!$A:$A) + 1)
        )
    )
)</f>
        <v>198</v>
      </c>
      <c r="G143" s="7" t="str">
        <f ca="1">VLOOKUP($F143,Name!$A:$B,2,FALSE)</f>
        <v>José Emanuel</v>
      </c>
      <c r="H143" s="7">
        <f ca="1" xml:space="preserve">
IF($C143 = 1,
    0,
    RANDBETWEEN(5,COUNT('Last name'!$A:$A) + 1)
)</f>
        <v>81</v>
      </c>
      <c r="I143" s="7" t="str">
        <f ca="1" xml:space="preserve">
IF($C143 = 1 + N("Presidente"),
    "de Orléans e Bragança",
    VLOOKUP($H143,'Last name'!$A:$B,2,FALSE) &amp; " " &amp; VLOOKUP(RANDBETWEEN(5,COUNT('Last name'!$A:$A) + 1),'Last name'!$A:$B,2,FALSE)
)</f>
        <v>Farias Andrioli</v>
      </c>
      <c r="J143" s="7" t="str">
        <f t="shared" ca="1" si="15"/>
        <v>José Emanuel Farias Andrioli</v>
      </c>
      <c r="K143" s="7" t="str" cm="1">
        <f t="array" aca="1" ref="K143" ca="1">SHA1HASH($J143)</f>
        <v>819b90e4c85a2f34ba78cfeb28646569b7df10eb</v>
      </c>
      <c r="L143" s="7" cm="1">
        <f t="array" aca="1" ref="L143" ca="1">INDEX(States!$A:$A,RANDBETWEEN(5,COUNTA(States!$A:$A) + 1),1)</f>
        <v>6</v>
      </c>
      <c r="M143" s="7" t="str">
        <f ca="1">$L143 &amp; "|" &amp; VLOOKUP($L143,States!$A:$B,2,FALSE)</f>
        <v>6|990f6b5f2170b43d022d539b1260b5f1af889998</v>
      </c>
      <c r="N143" s="7" t="str">
        <f ca="1">VLOOKUP($F143,Name!$A:$C,3,FALSE)</f>
        <v>M</v>
      </c>
      <c r="O143" s="7" t="str">
        <f ca="1">VLOOKUP($N143,Gender!$A:$B,2,FALSE)</f>
        <v>Male</v>
      </c>
      <c r="P143" s="7" t="str" cm="1">
        <f t="array" aca="1" ref="P143" ca="1">INDEX('Marital status'!$A:$A,RANDBETWEEN(5,COUNTA('Marital status'!$A:$A) + 1),1)</f>
        <v>3266897012b6dcc5723033bc25891bf99efcff6f</v>
      </c>
      <c r="Q143" s="7" t="str">
        <f ca="1">VLOOKUP($P143,'Marital status'!$A:$B,2,FALSE)</f>
        <v>MarrieD</v>
      </c>
      <c r="R143" s="7">
        <f t="shared" ca="1" si="16"/>
        <v>7</v>
      </c>
      <c r="S143" s="7" t="e">
        <f ca="1">VLOOKUP($R143,Race!$A:$B,2,FALSE)</f>
        <v>#N/A</v>
      </c>
      <c r="T143" s="8">
        <f t="shared" ca="1" si="17"/>
        <v>17571</v>
      </c>
      <c r="U143" s="6">
        <f t="shared" ca="1" si="18"/>
        <v>7</v>
      </c>
      <c r="V143" s="8" t="str">
        <f ca="1">VLOOKUP($U143,Education!$A:$B,2,FALSE)</f>
        <v>Undergraduate degree</v>
      </c>
      <c r="W143" s="7">
        <f ca="1" xml:space="preserve">
  IF(OR($Y143 = 5, $Y143 = 6, $Y143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43" s="7" t="str">
        <f ca="1">VLOOKUP($W143,Department!$A:$B,2,FALSE)</f>
        <v>Human Resource</v>
      </c>
      <c r="Y143" s="6">
        <f t="shared" ca="1" si="19"/>
        <v>10</v>
      </c>
      <c r="Z143" s="7" t="str">
        <f ca="1">VLOOKUP($Y143,Role!$A:$B,2,FALSE)</f>
        <v>Trainee</v>
      </c>
      <c r="AA143" s="6" t="str">
        <f t="shared" ca="1" si="20"/>
        <v/>
      </c>
      <c r="AB143" s="7" t="str">
        <f ca="1" xml:space="preserve">
IF($AA143 &lt;&gt; "",
    VLOOKUP($AA143,Level!$A:$B,2,FALSE),
    ""
)</f>
        <v/>
      </c>
      <c r="AC143" s="1">
        <f ca="1" xml:space="preserve">
IF($Y143 = 5 + N("Presidente"),
    27000,
    IF($Y143 = 6 + N("Vice-presidente"),
        23000,
        IF(OR($Y143 = 8, $Y143= 13, $Y143 = 12) + N("Secretária bilíngue ou coordenador ou especialista"),
            8000,
            IF($Y143 = 7 + N("Diretor"),
                15000,
                IF($Y143 = 14 + N("Gerente"),
                    12000,
                    IF($Y143 = 9 + N("Estagiário"),
                        705,
                        IF($Y143 = 10 + N("Trainee"),
                            805,
                            IF($Y143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IF($U143 = 7,
  500,
  IF($U143 = 8,
    1000,
    IF($U143 = 9,
      1500,
      IF($U143 = 10,
        2000,
        0
      )
    )
  )
)
+
N("Adicional no salário por área")
+
IF($W143 = 14 + N("Tecnologia da Informação"),
  120,
  IF($W143 = 16 + N("Vendas"),
    110,
    IF($W143 = 15 + N("Jurídico"),
      100,
      IF(OR($W143 = 8, $W143 = 9, $W143 = 11) + N("Recursos humanos ou comercial ou comunicação e marketing"),
        80,
        0
      )
    )
  )
)
+
N("Adicionando pegadinha")
+
IF(AND($W143 = 16, $U143 = 9, $Y143 = 11, $AA143 = 5) + N("Se for de vendas, com mestrado, analista sênior"),
  IF($R143 = 5,
    100,
    0
  )
  +
  IF($N143 = "M",
    200,
    0
  ),
  0
)</f>
        <v>1385</v>
      </c>
      <c r="AD1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$A143  &amp; ", "   &amp;
$C143  &amp; ", "   &amp;
$E143  &amp; ", '"  &amp;
$J143  &amp; "', '" &amp;
$N143  &amp; "', "  &amp;
$R143  &amp; ", '"  &amp;
TEXT($T143,"dd/mm/aaaa")  &amp; "', "   &amp;
$U143  &amp; ", "   &amp;
$W143  &amp; ", "   &amp;
$Y143  &amp; ", "   &amp;
IF($AA143 &lt;&gt; "", $AA143, "NULL")  &amp; ", "   &amp;
$AC143  &amp; ");"</f>
        <v>INSERT INTO bi4all.fac_employees (id_company_fk, id_employee_pk, flg_active, employee_name, id_gender_fk, id_race_fk, birthday, id_schooling_fk, id_department_fk, id_role_fk, id_level_fk, salary) VALUES (6a51143286b03064a49cc2acbee63c09a0682d33, 139, 1, 'José Emanuel Farias Andrioli', 'M', 7, '08/02/1948', 7, 8, 10, NULL, 1385);</v>
      </c>
    </row>
    <row r="144" spans="1:30" ht="14.25" customHeight="1" x14ac:dyDescent="0.2">
      <c r="A144" s="7" t="str" cm="1">
        <f t="array" aca="1" ref="A144" ca="1">INDEX(Company!$A:$A,RANDBETWEEN(5,COUNTA(Company!$A:$A) + 1),1)</f>
        <v>6a51143286b03064a49cc2acbee63c09a0682d33</v>
      </c>
      <c r="B144" s="7" t="str">
        <f ca="1">VLOOKUP($A144,Company!$A:$B,2,FALSE)</f>
        <v>ACME Corporation</v>
      </c>
      <c r="C144" s="5">
        <f t="shared" si="14"/>
        <v>140</v>
      </c>
      <c r="D144" s="5" t="str" cm="1">
        <f t="array" ref="D144">SHA1HASH($C144)</f>
        <v>c28aca23f1ef3718a464383d925c66842078edaa</v>
      </c>
      <c r="E144" s="6">
        <v>1</v>
      </c>
      <c r="F144" s="7">
        <f ca="1">IF($C144 = 1 + N("Presidente"),
    127,
    IF($C144 = 2 + N("Vice-Presidente"),
        72,
        IF($C144 = 3 + N("Secretária bilíngue"),
            13,
            RANDBETWEEN(5,COUNT(Name!$A:$A) + 1)
        )
    )
)</f>
        <v>12</v>
      </c>
      <c r="G144" s="7" t="str">
        <f ca="1">VLOOKUP($F144,Name!$A:$B,2,FALSE)</f>
        <v>Alana</v>
      </c>
      <c r="H144" s="7">
        <f ca="1" xml:space="preserve">
IF($C144 = 1,
    0,
    RANDBETWEEN(5,COUNT('Last name'!$A:$A) + 1)
)</f>
        <v>37</v>
      </c>
      <c r="I144" s="7" t="str">
        <f ca="1" xml:space="preserve">
IF($C144 = 1 + N("Presidente"),
    "de Orléans e Bragança",
    VLOOKUP($H144,'Last name'!$A:$B,2,FALSE) &amp; " " &amp; VLOOKUP(RANDBETWEEN(5,COUNT('Last name'!$A:$A) + 1),'Last name'!$A:$B,2,FALSE)
)</f>
        <v>Battaglia Brasil</v>
      </c>
      <c r="J144" s="7" t="str">
        <f t="shared" ca="1" si="15"/>
        <v>Alana Battaglia Brasil</v>
      </c>
      <c r="K144" s="7" t="str" cm="1">
        <f t="array" aca="1" ref="K144" ca="1">SHA1HASH($J144)</f>
        <v>69f99a07d3c1a37bfcdbd8d83e669f7b2e227cc1</v>
      </c>
      <c r="L144" s="7" cm="1">
        <f t="array" aca="1" ref="L144" ca="1">INDEX(States!$A:$A,RANDBETWEEN(5,COUNTA(States!$A:$A) + 1),1)</f>
        <v>5</v>
      </c>
      <c r="M144" s="7" t="str">
        <f ca="1">$L144 &amp; "|" &amp; VLOOKUP($L144,States!$A:$B,2,FALSE)</f>
        <v>5|fa0754b9861f7065fd7c6270efb07fc6ac3b0ad8</v>
      </c>
      <c r="N144" s="7" t="str">
        <f ca="1">VLOOKUP($F144,Name!$A:$C,3,FALSE)</f>
        <v>F</v>
      </c>
      <c r="O144" s="7" t="str">
        <f ca="1">VLOOKUP($N144,Gender!$A:$B,2,FALSE)</f>
        <v>Female</v>
      </c>
      <c r="P144" s="7" t="str" cm="1">
        <f t="array" aca="1" ref="P144" ca="1">INDEX('Marital status'!$A:$A,RANDBETWEEN(5,COUNTA('Marital status'!$A:$A) + 1),1)</f>
        <v>3266897012b6dcc5723033bc25891bf99efcff6f</v>
      </c>
      <c r="Q144" s="7" t="str">
        <f ca="1">VLOOKUP($P144,'Marital status'!$A:$B,2,FALSE)</f>
        <v>MarrieD</v>
      </c>
      <c r="R144" s="7">
        <f t="shared" ca="1" si="16"/>
        <v>5</v>
      </c>
      <c r="S144" s="7" t="e">
        <f ca="1">VLOOKUP($R144,Race!$A:$B,2,FALSE)</f>
        <v>#N/A</v>
      </c>
      <c r="T144" s="8">
        <f t="shared" ca="1" si="17"/>
        <v>21873</v>
      </c>
      <c r="U144" s="6">
        <f t="shared" ca="1" si="18"/>
        <v>7</v>
      </c>
      <c r="V144" s="8" t="str">
        <f ca="1">VLOOKUP($U144,Education!$A:$B,2,FALSE)</f>
        <v>Undergraduate degree</v>
      </c>
      <c r="W144" s="7">
        <f ca="1" xml:space="preserve">
  IF(OR($Y144 = 5, $Y144 = 6, $Y144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44" s="7" t="str">
        <f ca="1">VLOOKUP($W144,Department!$A:$B,2,FALSE)</f>
        <v>Human Resource</v>
      </c>
      <c r="Y144" s="6">
        <f t="shared" ca="1" si="19"/>
        <v>11</v>
      </c>
      <c r="Z144" s="7" t="str">
        <f ca="1">VLOOKUP($Y144,Role!$A:$B,2,FALSE)</f>
        <v>Analyst</v>
      </c>
      <c r="AA144" s="6">
        <f t="shared" ca="1" si="20"/>
        <v>7</v>
      </c>
      <c r="AB144" s="7" t="str">
        <f ca="1" xml:space="preserve">
IF($AA144 &lt;&gt; "",
    VLOOKUP($AA144,Level!$A:$B,2,FALSE),
    ""
)</f>
        <v>Senior</v>
      </c>
      <c r="AC144" s="1">
        <f ca="1" xml:space="preserve">
IF($Y144 = 5 + N("Presidente"),
    27000,
    IF($Y144 = 6 + N("Vice-presidente"),
        23000,
        IF(OR($Y144 = 8, $Y144= 13, $Y144 = 12) + N("Secretária bilíngue ou coordenador ou especialista"),
            8000,
            IF($Y144 = 7 + N("Diretor"),
                15000,
                IF($Y144 = 14 + N("Gerente"),
                    12000,
                    IF($Y144 = 9 + N("Estagiário"),
                        705,
                        IF($Y144 = 10 + N("Trainee"),
                            805,
                            IF($Y144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IF($U144 = 7,
  500,
  IF($U144 = 8,
    1000,
    IF($U144 = 9,
      1500,
      IF($U144 = 10,
        2000,
        0
      )
    )
  )
)
+
N("Adicional no salário por área")
+
IF($W144 = 14 + N("Tecnologia da Informação"),
  120,
  IF($W144 = 16 + N("Vendas"),
    110,
    IF($W144 = 15 + N("Jurídico"),
      100,
      IF(OR($W144 = 8, $W144 = 9, $W144 = 11) + N("Recursos humanos ou comercial ou comunicação e marketing"),
        80,
        0
      )
    )
  )
)
+
N("Adicionando pegadinha")
+
IF(AND($W144 = 16, $U144 = 9, $Y144 = 11, $AA144 = 5) + N("Se for de vendas, com mestrado, analista sênior"),
  IF($R144 = 5,
    100,
    0
  )
  +
  IF($N144 = "M",
    200,
    0
  ),
  0
)</f>
        <v>2580</v>
      </c>
      <c r="AD1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$A144  &amp; ", "   &amp;
$C144  &amp; ", "   &amp;
$E144  &amp; ", '"  &amp;
$J144  &amp; "', '" &amp;
$N144  &amp; "', "  &amp;
$R144  &amp; ", '"  &amp;
TEXT($T144,"dd/mm/aaaa")  &amp; "', "   &amp;
$U144  &amp; ", "   &amp;
$W144  &amp; ", "   &amp;
$Y144  &amp; ", "   &amp;
IF($AA144 &lt;&gt; "", $AA144, "NULL")  &amp; ", "   &amp;
$AC144  &amp; ");"</f>
        <v>INSERT INTO bi4all.fac_employees (id_company_fk, id_employee_pk, flg_active, employee_name, id_gender_fk, id_race_fk, birthday, id_schooling_fk, id_department_fk, id_role_fk, id_level_fk, salary) VALUES (6a51143286b03064a49cc2acbee63c09a0682d33, 140, 1, 'Alana Battaglia Brasil', 'F', 5, '19/11/1959', 7, 8, 11, 7, 2580);</v>
      </c>
    </row>
    <row r="145" spans="1:30" ht="14.25" customHeight="1" x14ac:dyDescent="0.2">
      <c r="A145" s="7" t="str" cm="1">
        <f t="array" aca="1" ref="A145" ca="1">INDEX(Company!$A:$A,RANDBETWEEN(5,COUNTA(Company!$A:$A) + 1),1)</f>
        <v>6a51143286b03064a49cc2acbee63c09a0682d33</v>
      </c>
      <c r="B145" s="7" t="str">
        <f ca="1">VLOOKUP($A145,Company!$A:$B,2,FALSE)</f>
        <v>ACME Corporation</v>
      </c>
      <c r="C145" s="5">
        <f t="shared" si="14"/>
        <v>141</v>
      </c>
      <c r="D145" s="5" t="str" cm="1">
        <f t="array" ref="D145">SHA1HASH($C145)</f>
        <v>c9ca442765657fc90e9e779c34d0d2259d2c3c5b</v>
      </c>
      <c r="E145" s="6">
        <v>1</v>
      </c>
      <c r="F145" s="7">
        <f ca="1">IF($C145 = 1 + N("Presidente"),
    127,
    IF($C145 = 2 + N("Vice-Presidente"),
        72,
        IF($C145 = 3 + N("Secretária bilíngue"),
            13,
            RANDBETWEEN(5,COUNT(Name!$A:$A) + 1)
        )
    )
)</f>
        <v>113</v>
      </c>
      <c r="G145" s="7" t="str">
        <f ca="1">VLOOKUP($F145,Name!$A:$B,2,FALSE)</f>
        <v>Desiré</v>
      </c>
      <c r="H145" s="7">
        <f ca="1" xml:space="preserve">
IF($C145 = 1,
    0,
    RANDBETWEEN(5,COUNT('Last name'!$A:$A) + 1)
)</f>
        <v>107</v>
      </c>
      <c r="I145" s="7" t="str">
        <f ca="1" xml:space="preserve">
IF($C145 = 1 + N("Presidente"),
    "de Orléans e Bragança",
    VLOOKUP($H145,'Last name'!$A:$B,2,FALSE) &amp; " " &amp; VLOOKUP(RANDBETWEEN(5,COUNT('Last name'!$A:$A) + 1),'Last name'!$A:$B,2,FALSE)
)</f>
        <v>Leite Mariani</v>
      </c>
      <c r="J145" s="7" t="str">
        <f t="shared" ca="1" si="15"/>
        <v>Desiré Leite Mariani</v>
      </c>
      <c r="K145" s="7" t="str" cm="1">
        <f t="array" aca="1" ref="K145" ca="1">SHA1HASH($J145)</f>
        <v>35b7b29f107b534985daa17305a577bcdf443dee</v>
      </c>
      <c r="L145" s="7" cm="1">
        <f t="array" aca="1" ref="L145" ca="1">INDEX(States!$A:$A,RANDBETWEEN(5,COUNTA(States!$A:$A) + 1),1)</f>
        <v>11</v>
      </c>
      <c r="M145" s="7" t="str">
        <f ca="1">$L145 &amp; "|" &amp; VLOOKUP($L145,States!$A:$B,2,FALSE)</f>
        <v>11|fe2c415e55f0a42317aa24885817f9de5cf497c6</v>
      </c>
      <c r="N145" s="7" t="str">
        <f ca="1">VLOOKUP($F145,Name!$A:$C,3,FALSE)</f>
        <v>F</v>
      </c>
      <c r="O145" s="7" t="str">
        <f ca="1">VLOOKUP($N145,Gender!$A:$B,2,FALSE)</f>
        <v>Female</v>
      </c>
      <c r="P145" s="7" t="str" cm="1">
        <f t="array" aca="1" ref="P145" ca="1">INDEX('Marital status'!$A:$A,RANDBETWEEN(5,COUNTA('Marital status'!$A:$A) + 1),1)</f>
        <v>459031b19ec5bbd3b3dbc0a9dcf2cb6e6c6f7848</v>
      </c>
      <c r="Q145" s="7" t="str">
        <f ca="1">VLOOKUP($P145,'Marital status'!$A:$B,2,FALSE)</f>
        <v xml:space="preserve">Widowed </v>
      </c>
      <c r="R145" s="7">
        <f t="shared" ca="1" si="16"/>
        <v>5</v>
      </c>
      <c r="S145" s="7" t="e">
        <f ca="1">VLOOKUP($R145,Race!$A:$B,2,FALSE)</f>
        <v>#N/A</v>
      </c>
      <c r="T145" s="8">
        <f t="shared" ca="1" si="17"/>
        <v>26074</v>
      </c>
      <c r="U145" s="6">
        <f t="shared" ca="1" si="18"/>
        <v>7</v>
      </c>
      <c r="V145" s="8" t="str">
        <f ca="1">VLOOKUP($U145,Education!$A:$B,2,FALSE)</f>
        <v>Undergraduate degree</v>
      </c>
      <c r="W145" s="7">
        <f ca="1" xml:space="preserve">
  IF(OR($Y145 = 5, $Y145 = 6, $Y145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45" s="7" t="str">
        <f ca="1">VLOOKUP($W145,Department!$A:$B,2,FALSE)</f>
        <v>Finance</v>
      </c>
      <c r="Y145" s="6">
        <f t="shared" ca="1" si="19"/>
        <v>9</v>
      </c>
      <c r="Z145" s="7" t="str">
        <f ca="1">VLOOKUP($Y145,Role!$A:$B,2,FALSE)</f>
        <v>Intern</v>
      </c>
      <c r="AA145" s="6" t="str">
        <f t="shared" ca="1" si="20"/>
        <v/>
      </c>
      <c r="AB145" s="7" t="str">
        <f ca="1" xml:space="preserve">
IF($AA145 &lt;&gt; "",
    VLOOKUP($AA145,Level!$A:$B,2,FALSE),
    ""
)</f>
        <v/>
      </c>
      <c r="AC145" s="1">
        <f ca="1" xml:space="preserve">
IF($Y145 = 5 + N("Presidente"),
    27000,
    IF($Y145 = 6 + N("Vice-presidente"),
        23000,
        IF(OR($Y145 = 8, $Y145= 13, $Y145 = 12) + N("Secretária bilíngue ou coordenador ou especialista"),
            8000,
            IF($Y145 = 7 + N("Diretor"),
                15000,
                IF($Y145 = 14 + N("Gerente"),
                    12000,
                    IF($Y145 = 9 + N("Estagiário"),
                        705,
                        IF($Y145 = 10 + N("Trainee"),
                            805,
                            IF($Y145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IF($U145 = 7,
  500,
  IF($U145 = 8,
    1000,
    IF($U145 = 9,
      1500,
      IF($U145 = 10,
        2000,
        0
      )
    )
  )
)
+
N("Adicional no salário por área")
+
IF($W145 = 14 + N("Tecnologia da Informação"),
  120,
  IF($W145 = 16 + N("Vendas"),
    110,
    IF($W145 = 15 + N("Jurídico"),
      100,
      IF(OR($W145 = 8, $W145 = 9, $W145 = 11) + N("Recursos humanos ou comercial ou comunicação e marketing"),
        80,
        0
      )
    )
  )
)
+
N("Adicionando pegadinha")
+
IF(AND($W145 = 16, $U145 = 9, $Y145 = 11, $AA145 = 5) + N("Se for de vendas, com mestrado, analista sênior"),
  IF($R145 = 5,
    100,
    0
  )
  +
  IF($N145 = "M",
    200,
    0
  ),
  0
)</f>
        <v>1205</v>
      </c>
      <c r="AD1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$A145  &amp; ", "   &amp;
$C145  &amp; ", "   &amp;
$E145  &amp; ", '"  &amp;
$J145  &amp; "', '" &amp;
$N145  &amp; "', "  &amp;
$R145  &amp; ", '"  &amp;
TEXT($T145,"dd/mm/aaaa")  &amp; "', "   &amp;
$U145  &amp; ", "   &amp;
$W145  &amp; ", "   &amp;
$Y145  &amp; ", "   &amp;
IF($AA145 &lt;&gt; "", $AA145, "NULL")  &amp; ", "   &amp;
$AC145  &amp; ");"</f>
        <v>INSERT INTO bi4all.fac_employees (id_company_fk, id_employee_pk, flg_active, employee_name, id_gender_fk, id_race_fk, birthday, id_schooling_fk, id_department_fk, id_role_fk, id_level_fk, salary) VALUES (6a51143286b03064a49cc2acbee63c09a0682d33, 141, 1, 'Desiré Leite Mariani', 'F', 5, '21/05/1971', 7, 7, 9, NULL, 1205);</v>
      </c>
    </row>
    <row r="146" spans="1:30" ht="14.25" customHeight="1" x14ac:dyDescent="0.2">
      <c r="A146" s="7" t="str" cm="1">
        <f t="array" aca="1" ref="A146" ca="1">INDEX(Company!$A:$A,RANDBETWEEN(5,COUNTA(Company!$A:$A) + 1),1)</f>
        <v>6a51143286b03064a49cc2acbee63c09a0682d33</v>
      </c>
      <c r="B146" s="7" t="str">
        <f ca="1">VLOOKUP($A146,Company!$A:$B,2,FALSE)</f>
        <v>ACME Corporation</v>
      </c>
      <c r="C146" s="5">
        <f t="shared" si="14"/>
        <v>142</v>
      </c>
      <c r="D146" s="5" t="str" cm="1">
        <f t="array" ref="D146">SHA1HASH($C146)</f>
        <v>2a2b47bf21a372f267deccbb420567f3d450b3c0</v>
      </c>
      <c r="E146" s="6">
        <v>1</v>
      </c>
      <c r="F146" s="7">
        <f ca="1">IF($C146 = 1 + N("Presidente"),
    127,
    IF($C146 = 2 + N("Vice-Presidente"),
        72,
        IF($C146 = 3 + N("Secretária bilíngue"),
            13,
            RANDBETWEEN(5,COUNT(Name!$A:$A) + 1)
        )
    )
)</f>
        <v>331</v>
      </c>
      <c r="G146" s="7" t="str">
        <f ca="1">VLOOKUP($F146,Name!$A:$B,2,FALSE)</f>
        <v>Renato</v>
      </c>
      <c r="H146" s="7">
        <f ca="1" xml:space="preserve">
IF($C146 = 1,
    0,
    RANDBETWEEN(5,COUNT('Last name'!$A:$A) + 1)
)</f>
        <v>123</v>
      </c>
      <c r="I146" s="7" t="str">
        <f ca="1" xml:space="preserve">
IF($C146 = 1 + N("Presidente"),
    "de Orléans e Bragança",
    VLOOKUP($H146,'Last name'!$A:$B,2,FALSE) &amp; " " &amp; VLOOKUP(RANDBETWEEN(5,COUNT('Last name'!$A:$A) + 1),'Last name'!$A:$B,2,FALSE)
)</f>
        <v>Martins Martinelli</v>
      </c>
      <c r="J146" s="7" t="str">
        <f t="shared" ca="1" si="15"/>
        <v>Renato Martins Martinelli</v>
      </c>
      <c r="K146" s="7" t="str" cm="1">
        <f t="array" aca="1" ref="K146" ca="1">SHA1HASH($J146)</f>
        <v>f5947e617c8b77cf7b639f272e22a1be4532b139</v>
      </c>
      <c r="L146" s="7" cm="1">
        <f t="array" aca="1" ref="L146" ca="1">INDEX(States!$A:$A,RANDBETWEEN(5,COUNTA(States!$A:$A) + 1),1)</f>
        <v>8</v>
      </c>
      <c r="M146" s="7" t="str">
        <f ca="1">$L146 &amp; "|" &amp; VLOOKUP($L146,States!$A:$B,2,FALSE)</f>
        <v>8|56e287872c65203bf88dd1921405bbc5594d8531</v>
      </c>
      <c r="N146" s="7" t="str">
        <f ca="1">VLOOKUP($F146,Name!$A:$C,3,FALSE)</f>
        <v>M</v>
      </c>
      <c r="O146" s="7" t="str">
        <f ca="1">VLOOKUP($N146,Gender!$A:$B,2,FALSE)</f>
        <v>Male</v>
      </c>
      <c r="P146" s="7" t="str" cm="1">
        <f t="array" aca="1" ref="P146" ca="1">INDEX('Marital status'!$A:$A,RANDBETWEEN(5,COUNTA('Marital status'!$A:$A) + 1),1)</f>
        <v>ce0b1612aa711b78a720295d271a33894e2b72bf</v>
      </c>
      <c r="Q146" s="7" t="str">
        <f ca="1">VLOOKUP($P146,'Marital status'!$A:$B,2,FALSE)</f>
        <v>single</v>
      </c>
      <c r="R146" s="7">
        <f t="shared" ca="1" si="16"/>
        <v>5</v>
      </c>
      <c r="S146" s="7" t="e">
        <f ca="1">VLOOKUP($R146,Race!$A:$B,2,FALSE)</f>
        <v>#N/A</v>
      </c>
      <c r="T146" s="8">
        <f t="shared" ca="1" si="17"/>
        <v>26183</v>
      </c>
      <c r="U146" s="6">
        <f t="shared" ca="1" si="18"/>
        <v>7</v>
      </c>
      <c r="V146" s="8" t="str">
        <f ca="1">VLOOKUP($U146,Education!$A:$B,2,FALSE)</f>
        <v>Undergraduate degree</v>
      </c>
      <c r="W146" s="7">
        <f ca="1" xml:space="preserve">
  IF(OR($Y146 = 5, $Y146 = 6, $Y146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46" s="7" t="str">
        <f ca="1">VLOOKUP($W146,Department!$A:$B,2,FALSE)</f>
        <v>Administration</v>
      </c>
      <c r="Y146" s="6">
        <f t="shared" ca="1" si="19"/>
        <v>11</v>
      </c>
      <c r="Z146" s="7" t="str">
        <f ca="1">VLOOKUP($Y146,Role!$A:$B,2,FALSE)</f>
        <v>Analyst</v>
      </c>
      <c r="AA146" s="6">
        <f t="shared" ca="1" si="20"/>
        <v>5</v>
      </c>
      <c r="AB146" s="7" t="str">
        <f ca="1" xml:space="preserve">
IF($AA146 &lt;&gt; "",
    VLOOKUP($AA146,Level!$A:$B,2,FALSE),
    ""
)</f>
        <v>Junior</v>
      </c>
      <c r="AC146" s="1">
        <f ca="1" xml:space="preserve">
IF($Y146 = 5 + N("Presidente"),
    27000,
    IF($Y146 = 6 + N("Vice-presidente"),
        23000,
        IF(OR($Y146 = 8, $Y146= 13, $Y146 = 12) + N("Secretária bilíngue ou coordenador ou especialista"),
            8000,
            IF($Y146 = 7 + N("Diretor"),
                15000,
                IF($Y146 = 14 + N("Gerente"),
                    12000,
                    IF($Y146 = 9 + N("Estagiário"),
                        705,
                        IF($Y146 = 10 + N("Trainee"),
                            805,
                            IF($Y146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IF($U146 = 7,
  500,
  IF($U146 = 8,
    1000,
    IF($U146 = 9,
      1500,
      IF($U146 = 10,
        2000,
        0
      )
    )
  )
)
+
N("Adicional no salário por área")
+
IF($W146 = 14 + N("Tecnologia da Informação"),
  120,
  IF($W146 = 16 + N("Vendas"),
    110,
    IF($W146 = 15 + N("Jurídico"),
      100,
      IF(OR($W146 = 8, $W146 = 9, $W146 = 11) + N("Recursos humanos ou comercial ou comunicação e marketing"),
        80,
        0
      )
    )
  )
)
+
N("Adicionando pegadinha")
+
IF(AND($W146 = 16, $U146 = 9, $Y146 = 11, $AA146 = 5) + N("Se for de vendas, com mestrado, analista sênior"),
  IF($R146 = 5,
    100,
    0
  )
  +
  IF($N146 = "M",
    200,
    0
  ),
  0
)</f>
        <v>2500</v>
      </c>
      <c r="AD1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$A146  &amp; ", "   &amp;
$C146  &amp; ", "   &amp;
$E146  &amp; ", '"  &amp;
$J146  &amp; "', '" &amp;
$N146  &amp; "', "  &amp;
$R146  &amp; ", '"  &amp;
TEXT($T146,"dd/mm/aaaa")  &amp; "', "   &amp;
$U146  &amp; ", "   &amp;
$W146  &amp; ", "   &amp;
$Y146  &amp; ", "   &amp;
IF($AA146 &lt;&gt; "", $AA146, "NULL")  &amp; ", "   &amp;
$AC146  &amp; ");"</f>
        <v>INSERT INTO bi4all.fac_employees (id_company_fk, id_employee_pk, flg_active, employee_name, id_gender_fk, id_race_fk, birthday, id_schooling_fk, id_department_fk, id_role_fk, id_level_fk, salary) VALUES (6a51143286b03064a49cc2acbee63c09a0682d33, 142, 1, 'Renato Martins Martinelli', 'M', 5, '07/09/1971', 7, 6, 11, 5, 2500);</v>
      </c>
    </row>
    <row r="147" spans="1:30" ht="14.25" customHeight="1" x14ac:dyDescent="0.2">
      <c r="A147" s="7" t="str" cm="1">
        <f t="array" aca="1" ref="A147" ca="1">INDEX(Company!$A:$A,RANDBETWEEN(5,COUNTA(Company!$A:$A) + 1),1)</f>
        <v>6a51143286b03064a49cc2acbee63c09a0682d33</v>
      </c>
      <c r="B147" s="7" t="str">
        <f ca="1">VLOOKUP($A147,Company!$A:$B,2,FALSE)</f>
        <v>ACME Corporation</v>
      </c>
      <c r="C147" s="5">
        <f t="shared" si="14"/>
        <v>143</v>
      </c>
      <c r="D147" s="5" t="str" cm="1">
        <f t="array" ref="D147">SHA1HASH($C147)</f>
        <v>f47aea8bdcbd1179a1f3d91e6afeeb259488f2d1</v>
      </c>
      <c r="E147" s="6">
        <v>1</v>
      </c>
      <c r="F147" s="7">
        <f ca="1">IF($C147 = 1 + N("Presidente"),
    127,
    IF($C147 = 2 + N("Vice-Presidente"),
        72,
        IF($C147 = 3 + N("Secretária bilíngue"),
            13,
            RANDBETWEEN(5,COUNT(Name!$A:$A) + 1)
        )
    )
)</f>
        <v>273</v>
      </c>
      <c r="G147" s="7" t="str">
        <f ca="1">VLOOKUP($F147,Name!$A:$B,2,FALSE)</f>
        <v>Maria Sophia</v>
      </c>
      <c r="H147" s="7">
        <f ca="1" xml:space="preserve">
IF($C147 = 1,
    0,
    RANDBETWEEN(5,COUNT('Last name'!$A:$A) + 1)
)</f>
        <v>182</v>
      </c>
      <c r="I147" s="7" t="str">
        <f ca="1" xml:space="preserve">
IF($C147 = 1 + N("Presidente"),
    "de Orléans e Bragança",
    VLOOKUP($H147,'Last name'!$A:$B,2,FALSE) &amp; " " &amp; VLOOKUP(RANDBETWEEN(5,COUNT('Last name'!$A:$A) + 1),'Last name'!$A:$B,2,FALSE)
)</f>
        <v>Siqueira Sousa</v>
      </c>
      <c r="J147" s="7" t="str">
        <f t="shared" ca="1" si="15"/>
        <v>Maria Sophia Siqueira Sousa</v>
      </c>
      <c r="K147" s="7" t="str" cm="1">
        <f t="array" aca="1" ref="K147" ca="1">SHA1HASH($J147)</f>
        <v>58cc8ff3461c174f4ff8bb1806b762a70a1d3330</v>
      </c>
      <c r="L147" s="7" cm="1">
        <f t="array" aca="1" ref="L147" ca="1">INDEX(States!$A:$A,RANDBETWEEN(5,COUNTA(States!$A:$A) + 1),1)</f>
        <v>11</v>
      </c>
      <c r="M147" s="7" t="str">
        <f ca="1">$L147 &amp; "|" &amp; VLOOKUP($L147,States!$A:$B,2,FALSE)</f>
        <v>11|fe2c415e55f0a42317aa24885817f9de5cf497c6</v>
      </c>
      <c r="N147" s="7" t="str">
        <f ca="1">VLOOKUP($F147,Name!$A:$C,3,FALSE)</f>
        <v>F</v>
      </c>
      <c r="O147" s="7" t="str">
        <f ca="1">VLOOKUP($N147,Gender!$A:$B,2,FALSE)</f>
        <v>Female</v>
      </c>
      <c r="P147" s="7" t="str" cm="1">
        <f t="array" aca="1" ref="P147" ca="1">INDEX('Marital status'!$A:$A,RANDBETWEEN(5,COUNTA('Marital status'!$A:$A) + 1),1)</f>
        <v>459031b19ec5bbd3b3dbc0a9dcf2cb6e6c6f7848</v>
      </c>
      <c r="Q147" s="7" t="str">
        <f ca="1">VLOOKUP($P147,'Marital status'!$A:$B,2,FALSE)</f>
        <v xml:space="preserve">Widowed </v>
      </c>
      <c r="R147" s="7">
        <f t="shared" ca="1" si="16"/>
        <v>6</v>
      </c>
      <c r="S147" s="7" t="e">
        <f ca="1">VLOOKUP($R147,Race!$A:$B,2,FALSE)</f>
        <v>#N/A</v>
      </c>
      <c r="T147" s="8">
        <f t="shared" ca="1" si="17"/>
        <v>17935</v>
      </c>
      <c r="U147" s="6">
        <f t="shared" ca="1" si="18"/>
        <v>7</v>
      </c>
      <c r="V147" s="8" t="str">
        <f ca="1">VLOOKUP($U147,Education!$A:$B,2,FALSE)</f>
        <v>Undergraduate degree</v>
      </c>
      <c r="W147" s="7">
        <f ca="1" xml:space="preserve">
  IF(OR($Y147 = 5, $Y147 = 6, $Y147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47" s="7" t="str">
        <f ca="1">VLOOKUP($W147,Department!$A:$B,2,FALSE)</f>
        <v>Administration</v>
      </c>
      <c r="Y147" s="6">
        <f t="shared" ca="1" si="19"/>
        <v>10</v>
      </c>
      <c r="Z147" s="7" t="str">
        <f ca="1">VLOOKUP($Y147,Role!$A:$B,2,FALSE)</f>
        <v>Trainee</v>
      </c>
      <c r="AA147" s="6" t="str">
        <f t="shared" ca="1" si="20"/>
        <v/>
      </c>
      <c r="AB147" s="7" t="str">
        <f ca="1" xml:space="preserve">
IF($AA147 &lt;&gt; "",
    VLOOKUP($AA147,Level!$A:$B,2,FALSE),
    ""
)</f>
        <v/>
      </c>
      <c r="AC147" s="1">
        <f ca="1" xml:space="preserve">
IF($Y147 = 5 + N("Presidente"),
    27000,
    IF($Y147 = 6 + N("Vice-presidente"),
        23000,
        IF(OR($Y147 = 8, $Y147= 13, $Y147 = 12) + N("Secretária bilíngue ou coordenador ou especialista"),
            8000,
            IF($Y147 = 7 + N("Diretor"),
                15000,
                IF($Y147 = 14 + N("Gerente"),
                    12000,
                    IF($Y147 = 9 + N("Estagiário"),
                        705,
                        IF($Y147 = 10 + N("Trainee"),
                            805,
                            IF($Y147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IF($U147 = 7,
  500,
  IF($U147 = 8,
    1000,
    IF($U147 = 9,
      1500,
      IF($U147 = 10,
        2000,
        0
      )
    )
  )
)
+
N("Adicional no salário por área")
+
IF($W147 = 14 + N("Tecnologia da Informação"),
  120,
  IF($W147 = 16 + N("Vendas"),
    110,
    IF($W147 = 15 + N("Jurídico"),
      100,
      IF(OR($W147 = 8, $W147 = 9, $W147 = 11) + N("Recursos humanos ou comercial ou comunicação e marketing"),
        80,
        0
      )
    )
  )
)
+
N("Adicionando pegadinha")
+
IF(AND($W147 = 16, $U147 = 9, $Y147 = 11, $AA147 = 5) + N("Se for de vendas, com mestrado, analista sênior"),
  IF($R147 = 5,
    100,
    0
  )
  +
  IF($N147 = "M",
    200,
    0
  ),
  0
)</f>
        <v>1305</v>
      </c>
      <c r="AD1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$A147  &amp; ", "   &amp;
$C147  &amp; ", "   &amp;
$E147  &amp; ", '"  &amp;
$J147  &amp; "', '" &amp;
$N147  &amp; "', "  &amp;
$R147  &amp; ", '"  &amp;
TEXT($T147,"dd/mm/aaaa")  &amp; "', "   &amp;
$U147  &amp; ", "   &amp;
$W147  &amp; ", "   &amp;
$Y147  &amp; ", "   &amp;
IF($AA147 &lt;&gt; "", $AA147, "NULL")  &amp; ", "   &amp;
$AC147  &amp; ");"</f>
        <v>INSERT INTO bi4all.fac_employees (id_company_fk, id_employee_pk, flg_active, employee_name, id_gender_fk, id_race_fk, birthday, id_schooling_fk, id_department_fk, id_role_fk, id_level_fk, salary) VALUES (6a51143286b03064a49cc2acbee63c09a0682d33, 143, 1, 'Maria Sophia Siqueira Sousa', 'F', 6, '06/02/1949', 7, 6, 10, NULL, 1305);</v>
      </c>
    </row>
    <row r="148" spans="1:30" ht="14.25" customHeight="1" x14ac:dyDescent="0.2">
      <c r="A148" s="7" t="str" cm="1">
        <f t="array" aca="1" ref="A148" ca="1">INDEX(Company!$A:$A,RANDBETWEEN(5,COUNTA(Company!$A:$A) + 1),1)</f>
        <v>6a51143286b03064a49cc2acbee63c09a0682d33</v>
      </c>
      <c r="B148" s="7" t="str">
        <f ca="1">VLOOKUP($A148,Company!$A:$B,2,FALSE)</f>
        <v>ACME Corporation</v>
      </c>
      <c r="C148" s="5">
        <f t="shared" si="14"/>
        <v>144</v>
      </c>
      <c r="D148" s="5" t="str" cm="1">
        <f t="array" ref="D148">SHA1HASH($C148)</f>
        <v>7320828c9153b2a9848d6bc45d3544236b22fc48</v>
      </c>
      <c r="E148" s="6">
        <v>1</v>
      </c>
      <c r="F148" s="7">
        <f ca="1">IF($C148 = 1 + N("Presidente"),
    127,
    IF($C148 = 2 + N("Vice-Presidente"),
        72,
        IF($C148 = 3 + N("Secretária bilíngue"),
            13,
            RANDBETWEEN(5,COUNT(Name!$A:$A) + 1)
        )
    )
)</f>
        <v>171</v>
      </c>
      <c r="G148" s="7" t="str">
        <f ca="1">VLOOKUP($F148,Name!$A:$B,2,FALSE)</f>
        <v>Íris</v>
      </c>
      <c r="H148" s="7">
        <f ca="1" xml:space="preserve">
IF($C148 = 1,
    0,
    RANDBETWEEN(5,COUNT('Last name'!$A:$A) + 1)
)</f>
        <v>142</v>
      </c>
      <c r="I148" s="7" t="str">
        <f ca="1" xml:space="preserve">
IF($C148 = 1 + N("Presidente"),
    "de Orléans e Bragança",
    VLOOKUP($H148,'Last name'!$A:$B,2,FALSE) &amp; " " &amp; VLOOKUP(RANDBETWEEN(5,COUNT('Last name'!$A:$A) + 1),'Last name'!$A:$B,2,FALSE)
)</f>
        <v>Nunes Marques</v>
      </c>
      <c r="J148" s="7" t="str">
        <f t="shared" ca="1" si="15"/>
        <v>Íris Nunes Marques</v>
      </c>
      <c r="K148" s="7" t="str" cm="1">
        <f t="array" aca="1" ref="K148" ca="1">SHA1HASH($J148)</f>
        <v>aff72ec8464001d041de987364b5e5e75ef3ea4e</v>
      </c>
      <c r="L148" s="7" cm="1">
        <f t="array" aca="1" ref="L148" ca="1">INDEX(States!$A:$A,RANDBETWEEN(5,COUNTA(States!$A:$A) + 1),1)</f>
        <v>15</v>
      </c>
      <c r="M148" s="7" t="str">
        <f ca="1">$L148 &amp; "|" &amp; VLOOKUP($L148,States!$A:$B,2,FALSE)</f>
        <v>15|84c70141e5670a303e5eed7b334ba8b5ddb5b0d4</v>
      </c>
      <c r="N148" s="7" t="str">
        <f ca="1">VLOOKUP($F148,Name!$A:$C,3,FALSE)</f>
        <v>F</v>
      </c>
      <c r="O148" s="7" t="str">
        <f ca="1">VLOOKUP($N148,Gender!$A:$B,2,FALSE)</f>
        <v>Female</v>
      </c>
      <c r="P148" s="7" t="str" cm="1">
        <f t="array" aca="1" ref="P148" ca="1">INDEX('Marital status'!$A:$A,RANDBETWEEN(5,COUNTA('Marital status'!$A:$A) + 1),1)</f>
        <v>459031b19ec5bbd3b3dbc0a9dcf2cb6e6c6f7848</v>
      </c>
      <c r="Q148" s="7" t="str">
        <f ca="1">VLOOKUP($P148,'Marital status'!$A:$B,2,FALSE)</f>
        <v xml:space="preserve">Widowed </v>
      </c>
      <c r="R148" s="7">
        <f t="shared" ca="1" si="16"/>
        <v>5</v>
      </c>
      <c r="S148" s="7" t="e">
        <f ca="1">VLOOKUP($R148,Race!$A:$B,2,FALSE)</f>
        <v>#N/A</v>
      </c>
      <c r="T148" s="8">
        <f t="shared" ca="1" si="17"/>
        <v>27829</v>
      </c>
      <c r="U148" s="6">
        <f t="shared" ca="1" si="18"/>
        <v>8</v>
      </c>
      <c r="V148" s="8" t="str">
        <f ca="1">VLOOKUP($U148,Education!$A:$B,2,FALSE)</f>
        <v>Graduate school</v>
      </c>
      <c r="W148" s="7">
        <f ca="1" xml:space="preserve">
  IF(OR($Y148 = 5, $Y148 = 6, $Y148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48" s="7" t="str">
        <f ca="1">VLOOKUP($W148,Department!$A:$B,2,FALSE)</f>
        <v>Presidency</v>
      </c>
      <c r="Y148" s="6">
        <f t="shared" ca="1" si="19"/>
        <v>11</v>
      </c>
      <c r="Z148" s="7" t="str">
        <f ca="1">VLOOKUP($Y148,Role!$A:$B,2,FALSE)</f>
        <v>Analyst</v>
      </c>
      <c r="AA148" s="6">
        <f t="shared" ca="1" si="20"/>
        <v>7</v>
      </c>
      <c r="AB148" s="7" t="str">
        <f ca="1" xml:space="preserve">
IF($AA148 &lt;&gt; "",
    VLOOKUP($AA148,Level!$A:$B,2,FALSE),
    ""
)</f>
        <v>Senior</v>
      </c>
      <c r="AC148" s="1">
        <f ca="1" xml:space="preserve">
IF($Y148 = 5 + N("Presidente"),
    27000,
    IF($Y148 = 6 + N("Vice-presidente"),
        23000,
        IF(OR($Y148 = 8, $Y148= 13, $Y148 = 12) + N("Secretária bilíngue ou coordenador ou especialista"),
            8000,
            IF($Y148 = 7 + N("Diretor"),
                15000,
                IF($Y148 = 14 + N("Gerente"),
                    12000,
                    IF($Y148 = 9 + N("Estagiário"),
                        705,
                        IF($Y148 = 10 + N("Trainee"),
                            805,
                            IF($Y148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IF($U148 = 7,
  500,
  IF($U148 = 8,
    1000,
    IF($U148 = 9,
      1500,
      IF($U148 = 10,
        2000,
        0
      )
    )
  )
)
+
N("Adicional no salário por área")
+
IF($W148 = 14 + N("Tecnologia da Informação"),
  120,
  IF($W148 = 16 + N("Vendas"),
    110,
    IF($W148 = 15 + N("Jurídico"),
      100,
      IF(OR($W148 = 8, $W148 = 9, $W148 = 11) + N("Recursos humanos ou comercial ou comunicação e marketing"),
        80,
        0
      )
    )
  )
)
+
N("Adicionando pegadinha")
+
IF(AND($W148 = 16, $U148 = 9, $Y148 = 11, $AA148 = 5) + N("Se for de vendas, com mestrado, analista sênior"),
  IF($R148 = 5,
    100,
    0
  )
  +
  IF($N148 = "M",
    200,
    0
  ),
  0
)</f>
        <v>3000</v>
      </c>
      <c r="AD1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$A148  &amp; ", "   &amp;
$C148  &amp; ", "   &amp;
$E148  &amp; ", '"  &amp;
$J148  &amp; "', '" &amp;
$N148  &amp; "', "  &amp;
$R148  &amp; ", '"  &amp;
TEXT($T148,"dd/mm/aaaa")  &amp; "', "   &amp;
$U148  &amp; ", "   &amp;
$W148  &amp; ", "   &amp;
$Y148  &amp; ", "   &amp;
IF($AA148 &lt;&gt; "", $AA148, "NULL")  &amp; ", "   &amp;
$AC148  &amp; ");"</f>
        <v>INSERT INTO bi4all.fac_employees (id_company_fk, id_employee_pk, flg_active, employee_name, id_gender_fk, id_race_fk, birthday, id_schooling_fk, id_department_fk, id_role_fk, id_level_fk, salary) VALUES (6a51143286b03064a49cc2acbee63c09a0682d33, 144, 1, 'Íris Nunes Marques', 'F', 5, '10/03/1976', 8, 5, 11, 7, 3000);</v>
      </c>
    </row>
    <row r="149" spans="1:30" ht="14.25" customHeight="1" x14ac:dyDescent="0.2">
      <c r="A149" s="7" t="str" cm="1">
        <f t="array" aca="1" ref="A149" ca="1">INDEX(Company!$A:$A,RANDBETWEEN(5,COUNTA(Company!$A:$A) + 1),1)</f>
        <v>6a51143286b03064a49cc2acbee63c09a0682d33</v>
      </c>
      <c r="B149" s="7" t="str">
        <f ca="1">VLOOKUP($A149,Company!$A:$B,2,FALSE)</f>
        <v>ACME Corporation</v>
      </c>
      <c r="C149" s="5">
        <f t="shared" si="14"/>
        <v>145</v>
      </c>
      <c r="D149" s="5" t="str" cm="1">
        <f t="array" ref="D149">SHA1HASH($C149)</f>
        <v>50336bc687eb161ee9fb0ddb8cf2b7e65bad865f</v>
      </c>
      <c r="E149" s="6">
        <v>1</v>
      </c>
      <c r="F149" s="7">
        <f ca="1">IF($C149 = 1 + N("Presidente"),
    127,
    IF($C149 = 2 + N("Vice-Presidente"),
        72,
        IF($C149 = 3 + N("Secretária bilíngue"),
            13,
            RANDBETWEEN(5,COUNT(Name!$A:$A) + 1)
        )
    )
)</f>
        <v>285</v>
      </c>
      <c r="G149" s="7" t="str">
        <f ca="1">VLOOKUP($F149,Name!$A:$B,2,FALSE)</f>
        <v>Martin</v>
      </c>
      <c r="H149" s="7">
        <f ca="1" xml:space="preserve">
IF($C149 = 1,
    0,
    RANDBETWEEN(5,COUNT('Last name'!$A:$A) + 1)
)</f>
        <v>155</v>
      </c>
      <c r="I149" s="7" t="str">
        <f ca="1" xml:space="preserve">
IF($C149 = 1 + N("Presidente"),
    "de Orléans e Bragança",
    VLOOKUP($H149,'Last name'!$A:$B,2,FALSE) &amp; " " &amp; VLOOKUP(RANDBETWEEN(5,COUNT('Last name'!$A:$A) + 1),'Last name'!$A:$B,2,FALSE)
)</f>
        <v>Pinto Tavares</v>
      </c>
      <c r="J149" s="7" t="str">
        <f t="shared" ca="1" si="15"/>
        <v>Martin Pinto Tavares</v>
      </c>
      <c r="K149" s="7" t="str" cm="1">
        <f t="array" aca="1" ref="K149" ca="1">SHA1HASH($J149)</f>
        <v>ae2fb8bad028f8d4083245957290dc537a688974</v>
      </c>
      <c r="L149" s="7" cm="1">
        <f t="array" aca="1" ref="L149" ca="1">INDEX(States!$A:$A,RANDBETWEEN(5,COUNTA(States!$A:$A) + 1),1)</f>
        <v>20</v>
      </c>
      <c r="M149" s="7" t="str">
        <f ca="1">$L149 &amp; "|" &amp; VLOOKUP($L149,States!$A:$B,2,FALSE)</f>
        <v>20|c7ee6b7966c56a7149c5002263ee025341a1072b</v>
      </c>
      <c r="N149" s="7" t="str">
        <f ca="1">VLOOKUP($F149,Name!$A:$C,3,FALSE)</f>
        <v>M</v>
      </c>
      <c r="O149" s="7" t="str">
        <f ca="1">VLOOKUP($N149,Gender!$A:$B,2,FALSE)</f>
        <v>Male</v>
      </c>
      <c r="P149" s="7" t="str" cm="1">
        <f t="array" aca="1" ref="P149" ca="1">INDEX('Marital status'!$A:$A,RANDBETWEEN(5,COUNTA('Marital status'!$A:$A) + 1),1)</f>
        <v>459031b19ec5bbd3b3dbc0a9dcf2cb6e6c6f7848</v>
      </c>
      <c r="Q149" s="7" t="str">
        <f ca="1">VLOOKUP($P149,'Marital status'!$A:$B,2,FALSE)</f>
        <v xml:space="preserve">Widowed </v>
      </c>
      <c r="R149" s="7">
        <f t="shared" ca="1" si="16"/>
        <v>5</v>
      </c>
      <c r="S149" s="7" t="e">
        <f ca="1">VLOOKUP($R149,Race!$A:$B,2,FALSE)</f>
        <v>#N/A</v>
      </c>
      <c r="T149" s="8">
        <f t="shared" ca="1" si="17"/>
        <v>30196</v>
      </c>
      <c r="U149" s="6">
        <f t="shared" ca="1" si="18"/>
        <v>7</v>
      </c>
      <c r="V149" s="8" t="str">
        <f ca="1">VLOOKUP($U149,Education!$A:$B,2,FALSE)</f>
        <v>Undergraduate degree</v>
      </c>
      <c r="W149" s="7">
        <f ca="1" xml:space="preserve">
  IF(OR($Y149 = 5, $Y149 = 6, $Y149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49" s="7" t="str">
        <f ca="1">VLOOKUP($W149,Department!$A:$B,2,FALSE)</f>
        <v>Administration</v>
      </c>
      <c r="Y149" s="6">
        <f t="shared" ca="1" si="19"/>
        <v>10</v>
      </c>
      <c r="Z149" s="7" t="str">
        <f ca="1">VLOOKUP($Y149,Role!$A:$B,2,FALSE)</f>
        <v>Trainee</v>
      </c>
      <c r="AA149" s="6" t="str">
        <f t="shared" ca="1" si="20"/>
        <v/>
      </c>
      <c r="AB149" s="7" t="str">
        <f ca="1" xml:space="preserve">
IF($AA149 &lt;&gt; "",
    VLOOKUP($AA149,Level!$A:$B,2,FALSE),
    ""
)</f>
        <v/>
      </c>
      <c r="AC149" s="1">
        <f ca="1" xml:space="preserve">
IF($Y149 = 5 + N("Presidente"),
    27000,
    IF($Y149 = 6 + N("Vice-presidente"),
        23000,
        IF(OR($Y149 = 8, $Y149= 13, $Y149 = 12) + N("Secretária bilíngue ou coordenador ou especialista"),
            8000,
            IF($Y149 = 7 + N("Diretor"),
                15000,
                IF($Y149 = 14 + N("Gerente"),
                    12000,
                    IF($Y149 = 9 + N("Estagiário"),
                        705,
                        IF($Y149 = 10 + N("Trainee"),
                            805,
                            IF($Y149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IF($U149 = 7,
  500,
  IF($U149 = 8,
    1000,
    IF($U149 = 9,
      1500,
      IF($U149 = 10,
        2000,
        0
      )
    )
  )
)
+
N("Adicional no salário por área")
+
IF($W149 = 14 + N("Tecnologia da Informação"),
  120,
  IF($W149 = 16 + N("Vendas"),
    110,
    IF($W149 = 15 + N("Jurídico"),
      100,
      IF(OR($W149 = 8, $W149 = 9, $W149 = 11) + N("Recursos humanos ou comercial ou comunicação e marketing"),
        80,
        0
      )
    )
  )
)
+
N("Adicionando pegadinha")
+
IF(AND($W149 = 16, $U149 = 9, $Y149 = 11, $AA149 = 5) + N("Se for de vendas, com mestrado, analista sênior"),
  IF($R149 = 5,
    100,
    0
  )
  +
  IF($N149 = "M",
    200,
    0
  ),
  0
)</f>
        <v>1305</v>
      </c>
      <c r="AD1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$A149  &amp; ", "   &amp;
$C149  &amp; ", "   &amp;
$E149  &amp; ", '"  &amp;
$J149  &amp; "', '" &amp;
$N149  &amp; "', "  &amp;
$R149  &amp; ", '"  &amp;
TEXT($T149,"dd/mm/aaaa")  &amp; "', "   &amp;
$U149  &amp; ", "   &amp;
$W149  &amp; ", "   &amp;
$Y149  &amp; ", "   &amp;
IF($AA149 &lt;&gt; "", $AA149, "NULL")  &amp; ", "   &amp;
$AC149  &amp; ");"</f>
        <v>INSERT INTO bi4all.fac_employees (id_company_fk, id_employee_pk, flg_active, employee_name, id_gender_fk, id_race_fk, birthday, id_schooling_fk, id_department_fk, id_role_fk, id_level_fk, salary) VALUES (6a51143286b03064a49cc2acbee63c09a0682d33, 145, 1, 'Martin Pinto Tavares', 'M', 5, '02/09/1982', 7, 6, 10, NULL, 1305);</v>
      </c>
    </row>
    <row r="150" spans="1:30" ht="14.25" customHeight="1" x14ac:dyDescent="0.2">
      <c r="A150" s="7" t="str" cm="1">
        <f t="array" aca="1" ref="A150" ca="1">INDEX(Company!$A:$A,RANDBETWEEN(5,COUNTA(Company!$A:$A) + 1),1)</f>
        <v>6a51143286b03064a49cc2acbee63c09a0682d33</v>
      </c>
      <c r="B150" s="7" t="str">
        <f ca="1">VLOOKUP($A150,Company!$A:$B,2,FALSE)</f>
        <v>ACME Corporation</v>
      </c>
      <c r="C150" s="5">
        <f t="shared" si="14"/>
        <v>146</v>
      </c>
      <c r="D150" s="5" t="str" cm="1">
        <f t="array" ref="D150">SHA1HASH($C150)</f>
        <v>3fcfb99ec010d4a8ba364f43169465d91ca39ada</v>
      </c>
      <c r="E150" s="6">
        <v>1</v>
      </c>
      <c r="F150" s="7">
        <f ca="1">IF($C150 = 1 + N("Presidente"),
    127,
    IF($C150 = 2 + N("Vice-Presidente"),
        72,
        IF($C150 = 3 + N("Secretária bilíngue"),
            13,
            RANDBETWEEN(5,COUNT(Name!$A:$A) + 1)
        )
    )
)</f>
        <v>70</v>
      </c>
      <c r="G150" s="7" t="str">
        <f ca="1">VLOOKUP($F150,Name!$A:$B,2,FALSE)</f>
        <v>Bento</v>
      </c>
      <c r="H150" s="7">
        <f ca="1" xml:space="preserve">
IF($C150 = 1,
    0,
    RANDBETWEEN(5,COUNT('Last name'!$A:$A) + 1)
)</f>
        <v>128</v>
      </c>
      <c r="I150" s="7" t="str">
        <f ca="1" xml:space="preserve">
IF($C150 = 1 + N("Presidente"),
    "de Orléans e Bragança",
    VLOOKUP($H150,'Last name'!$A:$B,2,FALSE) &amp; " " &amp; VLOOKUP(RANDBETWEEN(5,COUNT('Last name'!$A:$A) + 1),'Last name'!$A:$B,2,FALSE)
)</f>
        <v>Mendes Marques</v>
      </c>
      <c r="J150" s="7" t="str">
        <f t="shared" ca="1" si="15"/>
        <v>Bento Mendes Marques</v>
      </c>
      <c r="K150" s="7" t="str" cm="1">
        <f t="array" aca="1" ref="K150" ca="1">SHA1HASH($J150)</f>
        <v>b9ca4bf0bf78d79e3cc266b01b236f1da96f4855</v>
      </c>
      <c r="L150" s="7" cm="1">
        <f t="array" aca="1" ref="L150" ca="1">INDEX(States!$A:$A,RANDBETWEEN(5,COUNTA(States!$A:$A) + 1),1)</f>
        <v>22</v>
      </c>
      <c r="M150" s="7" t="str">
        <f ca="1">$L150 &amp; "|" &amp; VLOOKUP($L150,States!$A:$B,2,FALSE)</f>
        <v>22|04a99b2b0b78076f0a06c2d7695137915b2933a5</v>
      </c>
      <c r="N150" s="7" t="str">
        <f ca="1">VLOOKUP($F150,Name!$A:$C,3,FALSE)</f>
        <v>M</v>
      </c>
      <c r="O150" s="7" t="str">
        <f ca="1">VLOOKUP($N150,Gender!$A:$B,2,FALSE)</f>
        <v>Male</v>
      </c>
      <c r="P150" s="7" t="str" cm="1">
        <f t="array" aca="1" ref="P150" ca="1">INDEX('Marital status'!$A:$A,RANDBETWEEN(5,COUNTA('Marital status'!$A:$A) + 1),1)</f>
        <v>93ac84f4e0bd5c1c97b670a12a7fff6af89fb6b3</v>
      </c>
      <c r="Q150" s="7" t="str">
        <f ca="1">VLOOKUP($P150,'Marital status'!$A:$B,2,FALSE)</f>
        <v>DIVORCED</v>
      </c>
      <c r="R150" s="7">
        <f t="shared" ca="1" si="16"/>
        <v>5</v>
      </c>
      <c r="S150" s="7" t="e">
        <f ca="1">VLOOKUP($R150,Race!$A:$B,2,FALSE)</f>
        <v>#N/A</v>
      </c>
      <c r="T150" s="8">
        <f t="shared" ca="1" si="17"/>
        <v>23672</v>
      </c>
      <c r="U150" s="6">
        <f t="shared" ca="1" si="18"/>
        <v>8</v>
      </c>
      <c r="V150" s="8" t="str">
        <f ca="1">VLOOKUP($U150,Education!$A:$B,2,FALSE)</f>
        <v>Graduate school</v>
      </c>
      <c r="W150" s="7">
        <f ca="1" xml:space="preserve">
  IF(OR($Y150 = 5, $Y150 = 6, $Y150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50" s="7" t="str">
        <f ca="1">VLOOKUP($W150,Department!$A:$B,2,FALSE)</f>
        <v>Human Resource</v>
      </c>
      <c r="Y150" s="6">
        <f t="shared" ca="1" si="19"/>
        <v>11</v>
      </c>
      <c r="Z150" s="7" t="str">
        <f ca="1">VLOOKUP($Y150,Role!$A:$B,2,FALSE)</f>
        <v>Analyst</v>
      </c>
      <c r="AA150" s="6">
        <f t="shared" ca="1" si="20"/>
        <v>7</v>
      </c>
      <c r="AB150" s="7" t="str">
        <f ca="1" xml:space="preserve">
IF($AA150 &lt;&gt; "",
    VLOOKUP($AA150,Level!$A:$B,2,FALSE),
    ""
)</f>
        <v>Senior</v>
      </c>
      <c r="AC150" s="1">
        <f ca="1" xml:space="preserve">
IF($Y150 = 5 + N("Presidente"),
    27000,
    IF($Y150 = 6 + N("Vice-presidente"),
        23000,
        IF(OR($Y150 = 8, $Y150= 13, $Y150 = 12) + N("Secretária bilíngue ou coordenador ou especialista"),
            8000,
            IF($Y150 = 7 + N("Diretor"),
                15000,
                IF($Y150 = 14 + N("Gerente"),
                    12000,
                    IF($Y150 = 9 + N("Estagiário"),
                        705,
                        IF($Y150 = 10 + N("Trainee"),
                            805,
                            IF($Y150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IF($U150 = 7,
  500,
  IF($U150 = 8,
    1000,
    IF($U150 = 9,
      1500,
      IF($U150 = 10,
        2000,
        0
      )
    )
  )
)
+
N("Adicional no salário por área")
+
IF($W150 = 14 + N("Tecnologia da Informação"),
  120,
  IF($W150 = 16 + N("Vendas"),
    110,
    IF($W150 = 15 + N("Jurídico"),
      100,
      IF(OR($W150 = 8, $W150 = 9, $W150 = 11) + N("Recursos humanos ou comercial ou comunicação e marketing"),
        80,
        0
      )
    )
  )
)
+
N("Adicionando pegadinha")
+
IF(AND($W150 = 16, $U150 = 9, $Y150 = 11, $AA150 = 5) + N("Se for de vendas, com mestrado, analista sênior"),
  IF($R150 = 5,
    100,
    0
  )
  +
  IF($N150 = "M",
    200,
    0
  ),
  0
)</f>
        <v>3080</v>
      </c>
      <c r="AD1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$A150  &amp; ", "   &amp;
$C150  &amp; ", "   &amp;
$E150  &amp; ", '"  &amp;
$J150  &amp; "', '" &amp;
$N150  &amp; "', "  &amp;
$R150  &amp; ", '"  &amp;
TEXT($T150,"dd/mm/aaaa")  &amp; "', "   &amp;
$U150  &amp; ", "   &amp;
$W150  &amp; ", "   &amp;
$Y150  &amp; ", "   &amp;
IF($AA150 &lt;&gt; "", $AA150, "NULL")  &amp; ", "   &amp;
$AC150  &amp; ");"</f>
        <v>INSERT INTO bi4all.fac_employees (id_company_fk, id_employee_pk, flg_active, employee_name, id_gender_fk, id_race_fk, birthday, id_schooling_fk, id_department_fk, id_role_fk, id_level_fk, salary) VALUES (6a51143286b03064a49cc2acbee63c09a0682d33, 146, 1, 'Bento Mendes Marques', 'M', 5, '22/10/1964', 8, 8, 11, 7, 3080);</v>
      </c>
    </row>
    <row r="151" spans="1:30" ht="14.25" customHeight="1" x14ac:dyDescent="0.2">
      <c r="A151" s="7" t="str" cm="1">
        <f t="array" aca="1" ref="A151" ca="1">INDEX(Company!$A:$A,RANDBETWEEN(5,COUNTA(Company!$A:$A) + 1),1)</f>
        <v>6a51143286b03064a49cc2acbee63c09a0682d33</v>
      </c>
      <c r="B151" s="7" t="str">
        <f ca="1">VLOOKUP($A151,Company!$A:$B,2,FALSE)</f>
        <v>ACME Corporation</v>
      </c>
      <c r="C151" s="5">
        <f t="shared" si="14"/>
        <v>147</v>
      </c>
      <c r="D151" s="5" t="str" cm="1">
        <f t="array" ref="D151">SHA1HASH($C151)</f>
        <v>b3c0730cf3f50613e40561e67c871fdb92820cf9</v>
      </c>
      <c r="E151" s="6">
        <v>1</v>
      </c>
      <c r="F151" s="7">
        <f ca="1">IF($C151 = 1 + N("Presidente"),
    127,
    IF($C151 = 2 + N("Vice-Presidente"),
        72,
        IF($C151 = 3 + N("Secretária bilíngue"),
            13,
            RANDBETWEEN(5,COUNT(Name!$A:$A) + 1)
        )
    )
)</f>
        <v>228</v>
      </c>
      <c r="G151" s="7" t="str">
        <f ca="1">VLOOKUP($F151,Name!$A:$B,2,FALSE)</f>
        <v>Lívia</v>
      </c>
      <c r="H151" s="7">
        <f ca="1" xml:space="preserve">
IF($C151 = 1,
    0,
    RANDBETWEEN(5,COUNT('Last name'!$A:$A) + 1)
)</f>
        <v>177</v>
      </c>
      <c r="I151" s="7" t="str">
        <f ca="1" xml:space="preserve">
IF($C151 = 1 + N("Presidente"),
    "de Orléans e Bragança",
    VLOOKUP($H151,'Last name'!$A:$B,2,FALSE) &amp; " " &amp; VLOOKUP(RANDBETWEEN(5,COUNT('Last name'!$A:$A) + 1),'Last name'!$A:$B,2,FALSE)
)</f>
        <v>Saragoça Cabral</v>
      </c>
      <c r="J151" s="7" t="str">
        <f t="shared" ca="1" si="15"/>
        <v>Lívia Saragoça Cabral</v>
      </c>
      <c r="K151" s="7" t="str" cm="1">
        <f t="array" aca="1" ref="K151" ca="1">SHA1HASH($J151)</f>
        <v>9a1059e20aa5aad26baa4825722d8b3ba025d6fc</v>
      </c>
      <c r="L151" s="7" cm="1">
        <f t="array" aca="1" ref="L151" ca="1">INDEX(States!$A:$A,RANDBETWEEN(5,COUNTA(States!$A:$A) + 1),1)</f>
        <v>5</v>
      </c>
      <c r="M151" s="7" t="str">
        <f ca="1">$L151 &amp; "|" &amp; VLOOKUP($L151,States!$A:$B,2,FALSE)</f>
        <v>5|fa0754b9861f7065fd7c6270efb07fc6ac3b0ad8</v>
      </c>
      <c r="N151" s="7" t="str">
        <f ca="1">VLOOKUP($F151,Name!$A:$C,3,FALSE)</f>
        <v>F</v>
      </c>
      <c r="O151" s="7" t="str">
        <f ca="1">VLOOKUP($N151,Gender!$A:$B,2,FALSE)</f>
        <v>Female</v>
      </c>
      <c r="P151" s="7" t="str" cm="1">
        <f t="array" aca="1" ref="P151" ca="1">INDEX('Marital status'!$A:$A,RANDBETWEEN(5,COUNTA('Marital status'!$A:$A) + 1),1)</f>
        <v>47051393f6bcbf99111ec5d70ba2ebbe11ebccae</v>
      </c>
      <c r="Q151" s="7" t="str">
        <f ca="1">VLOOKUP($P151,'Marital status'!$A:$B,2,FALSE)</f>
        <v xml:space="preserve"> Separated </v>
      </c>
      <c r="R151" s="7">
        <f t="shared" ca="1" si="16"/>
        <v>5</v>
      </c>
      <c r="S151" s="7" t="e">
        <f ca="1">VLOOKUP($R151,Race!$A:$B,2,FALSE)</f>
        <v>#N/A</v>
      </c>
      <c r="T151" s="8">
        <f t="shared" ca="1" si="17"/>
        <v>19396</v>
      </c>
      <c r="U151" s="6">
        <f t="shared" ca="1" si="18"/>
        <v>7</v>
      </c>
      <c r="V151" s="8" t="str">
        <f ca="1">VLOOKUP($U151,Education!$A:$B,2,FALSE)</f>
        <v>Undergraduate degree</v>
      </c>
      <c r="W151" s="7">
        <f ca="1" xml:space="preserve">
  IF(OR($Y151 = 5, $Y151 = 6, $Y151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51" s="7" t="str">
        <f ca="1">VLOOKUP($W151,Department!$A:$B,2,FALSE)</f>
        <v>Commercial</v>
      </c>
      <c r="Y151" s="6">
        <f t="shared" ca="1" si="19"/>
        <v>10</v>
      </c>
      <c r="Z151" s="7" t="str">
        <f ca="1">VLOOKUP($Y151,Role!$A:$B,2,FALSE)</f>
        <v>Trainee</v>
      </c>
      <c r="AA151" s="6" t="str">
        <f t="shared" ca="1" si="20"/>
        <v/>
      </c>
      <c r="AB151" s="7" t="str">
        <f ca="1" xml:space="preserve">
IF($AA151 &lt;&gt; "",
    VLOOKUP($AA151,Level!$A:$B,2,FALSE),
    ""
)</f>
        <v/>
      </c>
      <c r="AC151" s="1">
        <f ca="1" xml:space="preserve">
IF($Y151 = 5 + N("Presidente"),
    27000,
    IF($Y151 = 6 + N("Vice-presidente"),
        23000,
        IF(OR($Y151 = 8, $Y151= 13, $Y151 = 12) + N("Secretária bilíngue ou coordenador ou especialista"),
            8000,
            IF($Y151 = 7 + N("Diretor"),
                15000,
                IF($Y151 = 14 + N("Gerente"),
                    12000,
                    IF($Y151 = 9 + N("Estagiário"),
                        705,
                        IF($Y151 = 10 + N("Trainee"),
                            805,
                            IF($Y151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IF($U151 = 7,
  500,
  IF($U151 = 8,
    1000,
    IF($U151 = 9,
      1500,
      IF($U151 = 10,
        2000,
        0
      )
    )
  )
)
+
N("Adicional no salário por área")
+
IF($W151 = 14 + N("Tecnologia da Informação"),
  120,
  IF($W151 = 16 + N("Vendas"),
    110,
    IF($W151 = 15 + N("Jurídico"),
      100,
      IF(OR($W151 = 8, $W151 = 9, $W151 = 11) + N("Recursos humanos ou comercial ou comunicação e marketing"),
        80,
        0
      )
    )
  )
)
+
N("Adicionando pegadinha")
+
IF(AND($W151 = 16, $U151 = 9, $Y151 = 11, $AA151 = 5) + N("Se for de vendas, com mestrado, analista sênior"),
  IF($R151 = 5,
    100,
    0
  )
  +
  IF($N151 = "M",
    200,
    0
  ),
  0
)</f>
        <v>1385</v>
      </c>
      <c r="AD1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$A151  &amp; ", "   &amp;
$C151  &amp; ", "   &amp;
$E151  &amp; ", '"  &amp;
$J151  &amp; "', '" &amp;
$N151  &amp; "', "  &amp;
$R151  &amp; ", '"  &amp;
TEXT($T151,"dd/mm/aaaa")  &amp; "', "   &amp;
$U151  &amp; ", "   &amp;
$W151  &amp; ", "   &amp;
$Y151  &amp; ", "   &amp;
IF($AA151 &lt;&gt; "", $AA151, "NULL")  &amp; ", "   &amp;
$AC151  &amp; ");"</f>
        <v>INSERT INTO bi4all.fac_employees (id_company_fk, id_employee_pk, flg_active, employee_name, id_gender_fk, id_race_fk, birthday, id_schooling_fk, id_department_fk, id_role_fk, id_level_fk, salary) VALUES (6a51143286b03064a49cc2acbee63c09a0682d33, 147, 1, 'Lívia Saragoça Cabral', 'F', 5, '06/02/1953', 7, 9, 10, NULL, 1385);</v>
      </c>
    </row>
    <row r="152" spans="1:30" ht="14.25" customHeight="1" x14ac:dyDescent="0.2">
      <c r="A152" s="7" t="str" cm="1">
        <f t="array" aca="1" ref="A152" ca="1">INDEX(Company!$A:$A,RANDBETWEEN(5,COUNTA(Company!$A:$A) + 1),1)</f>
        <v>6a51143286b03064a49cc2acbee63c09a0682d33</v>
      </c>
      <c r="B152" s="7" t="str">
        <f ca="1">VLOOKUP($A152,Company!$A:$B,2,FALSE)</f>
        <v>ACME Corporation</v>
      </c>
      <c r="C152" s="5">
        <f t="shared" si="14"/>
        <v>148</v>
      </c>
      <c r="D152" s="5" t="str" cm="1">
        <f t="array" ref="D152">SHA1HASH($C152)</f>
        <v>536fb6934062440c464ca2eef82b0be8e6b36cc8</v>
      </c>
      <c r="E152" s="6">
        <v>1</v>
      </c>
      <c r="F152" s="7">
        <f ca="1">IF($C152 = 1 + N("Presidente"),
    127,
    IF($C152 = 2 + N("Vice-Presidente"),
        72,
        IF($C152 = 3 + N("Secretária bilíngue"),
            13,
            RANDBETWEEN(5,COUNT(Name!$A:$A) + 1)
        )
    )
)</f>
        <v>162</v>
      </c>
      <c r="G152" s="7" t="str">
        <f ca="1">VLOOKUP($F152,Name!$A:$B,2,FALSE)</f>
        <v>Helena</v>
      </c>
      <c r="H152" s="7">
        <f ca="1" xml:space="preserve">
IF($C152 = 1,
    0,
    RANDBETWEEN(5,COUNT('Last name'!$A:$A) + 1)
)</f>
        <v>145</v>
      </c>
      <c r="I152" s="7" t="str">
        <f ca="1" xml:space="preserve">
IF($C152 = 1 + N("Presidente"),
    "de Orléans e Bragança",
    VLOOKUP($H152,'Last name'!$A:$B,2,FALSE) &amp; " " &amp; VLOOKUP(RANDBETWEEN(5,COUNT('Last name'!$A:$A) + 1),'Last name'!$A:$B,2,FALSE)
)</f>
        <v>Pasquim Martini</v>
      </c>
      <c r="J152" s="7" t="str">
        <f t="shared" ca="1" si="15"/>
        <v>Helena Pasquim Martini</v>
      </c>
      <c r="K152" s="7" t="str" cm="1">
        <f t="array" aca="1" ref="K152" ca="1">SHA1HASH($J152)</f>
        <v>af56a23938fd9d7647a5ffa1315c55b08d59b146</v>
      </c>
      <c r="L152" s="7" cm="1">
        <f t="array" aca="1" ref="L152" ca="1">INDEX(States!$A:$A,RANDBETWEEN(5,COUNTA(States!$A:$A) + 1),1)</f>
        <v>6</v>
      </c>
      <c r="M152" s="7" t="str">
        <f ca="1">$L152 &amp; "|" &amp; VLOOKUP($L152,States!$A:$B,2,FALSE)</f>
        <v>6|990f6b5f2170b43d022d539b1260b5f1af889998</v>
      </c>
      <c r="N152" s="7" t="str">
        <f ca="1">VLOOKUP($F152,Name!$A:$C,3,FALSE)</f>
        <v>F</v>
      </c>
      <c r="O152" s="7" t="str">
        <f ca="1">VLOOKUP($N152,Gender!$A:$B,2,FALSE)</f>
        <v>Female</v>
      </c>
      <c r="P152" s="7" t="str" cm="1">
        <f t="array" aca="1" ref="P152" ca="1">INDEX('Marital status'!$A:$A,RANDBETWEEN(5,COUNTA('Marital status'!$A:$A) + 1),1)</f>
        <v>93ac84f4e0bd5c1c97b670a12a7fff6af89fb6b3</v>
      </c>
      <c r="Q152" s="7" t="str">
        <f ca="1">VLOOKUP($P152,'Marital status'!$A:$B,2,FALSE)</f>
        <v>DIVORCED</v>
      </c>
      <c r="R152" s="7">
        <f t="shared" ca="1" si="16"/>
        <v>8</v>
      </c>
      <c r="S152" s="7" t="e">
        <f ca="1">VLOOKUP($R152,Race!$A:$B,2,FALSE)</f>
        <v>#N/A</v>
      </c>
      <c r="T152" s="8">
        <f t="shared" ca="1" si="17"/>
        <v>28435</v>
      </c>
      <c r="U152" s="6">
        <f t="shared" ca="1" si="18"/>
        <v>8</v>
      </c>
      <c r="V152" s="8" t="str">
        <f ca="1">VLOOKUP($U152,Education!$A:$B,2,FALSE)</f>
        <v>Graduate school</v>
      </c>
      <c r="W152" s="7">
        <f ca="1" xml:space="preserve">
  IF(OR($Y152 = 5, $Y152 = 6, $Y152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52" s="7" t="str">
        <f ca="1">VLOOKUP($W152,Department!$A:$B,2,FALSE)</f>
        <v>Finance</v>
      </c>
      <c r="Y152" s="6">
        <f t="shared" ca="1" si="19"/>
        <v>11</v>
      </c>
      <c r="Z152" s="7" t="str">
        <f ca="1">VLOOKUP($Y152,Role!$A:$B,2,FALSE)</f>
        <v>Analyst</v>
      </c>
      <c r="AA152" s="6">
        <f t="shared" ca="1" si="20"/>
        <v>6</v>
      </c>
      <c r="AB152" s="7" t="str">
        <f ca="1" xml:space="preserve">
IF($AA152 &lt;&gt; "",
    VLOOKUP($AA152,Level!$A:$B,2,FALSE),
    ""
)</f>
        <v>Pleno</v>
      </c>
      <c r="AC152" s="1">
        <f ca="1" xml:space="preserve">
IF($Y152 = 5 + N("Presidente"),
    27000,
    IF($Y152 = 6 + N("Vice-presidente"),
        23000,
        IF(OR($Y152 = 8, $Y152= 13, $Y152 = 12) + N("Secretária bilíngue ou coordenador ou especialista"),
            8000,
            IF($Y152 = 7 + N("Diretor"),
                15000,
                IF($Y152 = 14 + N("Gerente"),
                    12000,
                    IF($Y152 = 9 + N("Estagiário"),
                        705,
                        IF($Y152 = 10 + N("Trainee"),
                            805,
                            IF($Y152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IF($U152 = 7,
  500,
  IF($U152 = 8,
    1000,
    IF($U152 = 9,
      1500,
      IF($U152 = 10,
        2000,
        0
      )
    )
  )
)
+
N("Adicional no salário por área")
+
IF($W152 = 14 + N("Tecnologia da Informação"),
  120,
  IF($W152 = 16 + N("Vendas"),
    110,
    IF($W152 = 15 + N("Jurídico"),
      100,
      IF(OR($W152 = 8, $W152 = 9, $W152 = 11) + N("Recursos humanos ou comercial ou comunicação e marketing"),
        80,
        0
      )
    )
  )
)
+
N("Adicionando pegadinha")
+
IF(AND($W152 = 16, $U152 = 9, $Y152 = 11, $AA152 = 5) + N("Se for de vendas, com mestrado, analista sênior"),
  IF($R152 = 5,
    100,
    0
  )
  +
  IF($N152 = "M",
    200,
    0
  ),
  0
)</f>
        <v>3000</v>
      </c>
      <c r="AD1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$A152  &amp; ", "   &amp;
$C152  &amp; ", "   &amp;
$E152  &amp; ", '"  &amp;
$J152  &amp; "', '" &amp;
$N152  &amp; "', "  &amp;
$R152  &amp; ", '"  &amp;
TEXT($T152,"dd/mm/aaaa")  &amp; "', "   &amp;
$U152  &amp; ", "   &amp;
$W152  &amp; ", "   &amp;
$Y152  &amp; ", "   &amp;
IF($AA152 &lt;&gt; "", $AA152, "NULL")  &amp; ", "   &amp;
$AC152  &amp; ");"</f>
        <v>INSERT INTO bi4all.fac_employees (id_company_fk, id_employee_pk, flg_active, employee_name, id_gender_fk, id_race_fk, birthday, id_schooling_fk, id_department_fk, id_role_fk, id_level_fk, salary) VALUES (6a51143286b03064a49cc2acbee63c09a0682d33, 148, 1, 'Helena Pasquim Martini', 'F', 8, '06/11/1977', 8, 7, 11, 6, 3000);</v>
      </c>
    </row>
    <row r="153" spans="1:30" ht="14.25" customHeight="1" x14ac:dyDescent="0.2">
      <c r="A153" s="7" t="str" cm="1">
        <f t="array" aca="1" ref="A153" ca="1">INDEX(Company!$A:$A,RANDBETWEEN(5,COUNTA(Company!$A:$A) + 1),1)</f>
        <v>6a51143286b03064a49cc2acbee63c09a0682d33</v>
      </c>
      <c r="B153" s="7" t="str">
        <f ca="1">VLOOKUP($A153,Company!$A:$B,2,FALSE)</f>
        <v>ACME Corporation</v>
      </c>
      <c r="C153" s="5">
        <f t="shared" si="14"/>
        <v>149</v>
      </c>
      <c r="D153" s="5" t="str" cm="1">
        <f t="array" ref="D153">SHA1HASH($C153)</f>
        <v>39dfc9ffd3253c48c9af5dd55c4b3e4b4b5e6229</v>
      </c>
      <c r="E153" s="6">
        <v>1</v>
      </c>
      <c r="F153" s="7">
        <f ca="1">IF($C153 = 1 + N("Presidente"),
    127,
    IF($C153 = 2 + N("Vice-Presidente"),
        72,
        IF($C153 = 3 + N("Secretária bilíngue"),
            13,
            RANDBETWEEN(5,COUNT(Name!$A:$A) + 1)
        )
    )
)</f>
        <v>277</v>
      </c>
      <c r="G153" s="7" t="str">
        <f ca="1">VLOOKUP($F153,Name!$A:$B,2,FALSE)</f>
        <v>Maryah</v>
      </c>
      <c r="H153" s="7">
        <f ca="1" xml:space="preserve">
IF($C153 = 1,
    0,
    RANDBETWEEN(5,COUNT('Last name'!$A:$A) + 1)
)</f>
        <v>120</v>
      </c>
      <c r="I153" s="7" t="str">
        <f ca="1" xml:space="preserve">
IF($C153 = 1 + N("Presidente"),
    "de Orléans e Bragança",
    VLOOKUP($H153,'Last name'!$A:$B,2,FALSE) &amp; " " &amp; VLOOKUP(RANDBETWEEN(5,COUNT('Last name'!$A:$A) + 1),'Last name'!$A:$B,2,FALSE)
)</f>
        <v>Marques Albuquerque</v>
      </c>
      <c r="J153" s="7" t="str">
        <f t="shared" ca="1" si="15"/>
        <v>Maryah Marques Albuquerque</v>
      </c>
      <c r="K153" s="7" t="str" cm="1">
        <f t="array" aca="1" ref="K153" ca="1">SHA1HASH($J153)</f>
        <v>514177696b0272536907b010b9455930105885cb</v>
      </c>
      <c r="L153" s="7" cm="1">
        <f t="array" aca="1" ref="L153" ca="1">INDEX(States!$A:$A,RANDBETWEEN(5,COUNTA(States!$A:$A) + 1),1)</f>
        <v>23</v>
      </c>
      <c r="M153" s="7" t="str">
        <f ca="1">$L153 &amp; "|" &amp; VLOOKUP($L153,States!$A:$B,2,FALSE)</f>
        <v>23|22fbba2e2c257238254804c428968d474037a633</v>
      </c>
      <c r="N153" s="7" t="str">
        <f ca="1">VLOOKUP($F153,Name!$A:$C,3,FALSE)</f>
        <v>F</v>
      </c>
      <c r="O153" s="7" t="str">
        <f ca="1">VLOOKUP($N153,Gender!$A:$B,2,FALSE)</f>
        <v>Female</v>
      </c>
      <c r="P153" s="7" t="str" cm="1">
        <f t="array" aca="1" ref="P153" ca="1">INDEX('Marital status'!$A:$A,RANDBETWEEN(5,COUNTA('Marital status'!$A:$A) + 1),1)</f>
        <v>459031b19ec5bbd3b3dbc0a9dcf2cb6e6c6f7848</v>
      </c>
      <c r="Q153" s="7" t="str">
        <f ca="1">VLOOKUP($P153,'Marital status'!$A:$B,2,FALSE)</f>
        <v xml:space="preserve">Widowed </v>
      </c>
      <c r="R153" s="7">
        <f t="shared" ca="1" si="16"/>
        <v>5</v>
      </c>
      <c r="S153" s="7" t="e">
        <f ca="1">VLOOKUP($R153,Race!$A:$B,2,FALSE)</f>
        <v>#N/A</v>
      </c>
      <c r="T153" s="8">
        <f t="shared" ca="1" si="17"/>
        <v>18838</v>
      </c>
      <c r="U153" s="6">
        <f t="shared" ca="1" si="18"/>
        <v>7</v>
      </c>
      <c r="V153" s="8" t="str">
        <f ca="1">VLOOKUP($U153,Education!$A:$B,2,FALSE)</f>
        <v>Undergraduate degree</v>
      </c>
      <c r="W153" s="7">
        <f ca="1" xml:space="preserve">
  IF(OR($Y153 = 5, $Y153 = 6, $Y153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53" s="7" t="str">
        <f ca="1">VLOOKUP($W153,Department!$A:$B,2,FALSE)</f>
        <v>Audit</v>
      </c>
      <c r="Y153" s="6">
        <f t="shared" ca="1" si="19"/>
        <v>9</v>
      </c>
      <c r="Z153" s="7" t="str">
        <f ca="1">VLOOKUP($Y153,Role!$A:$B,2,FALSE)</f>
        <v>Intern</v>
      </c>
      <c r="AA153" s="6" t="str">
        <f t="shared" ca="1" si="20"/>
        <v/>
      </c>
      <c r="AB153" s="7" t="str">
        <f ca="1" xml:space="preserve">
IF($AA153 &lt;&gt; "",
    VLOOKUP($AA153,Level!$A:$B,2,FALSE),
    ""
)</f>
        <v/>
      </c>
      <c r="AC153" s="1">
        <f ca="1" xml:space="preserve">
IF($Y153 = 5 + N("Presidente"),
    27000,
    IF($Y153 = 6 + N("Vice-presidente"),
        23000,
        IF(OR($Y153 = 8, $Y153= 13, $Y153 = 12) + N("Secretária bilíngue ou coordenador ou especialista"),
            8000,
            IF($Y153 = 7 + N("Diretor"),
                15000,
                IF($Y153 = 14 + N("Gerente"),
                    12000,
                    IF($Y153 = 9 + N("Estagiário"),
                        705,
                        IF($Y153 = 10 + N("Trainee"),
                            805,
                            IF($Y153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IF($U153 = 7,
  500,
  IF($U153 = 8,
    1000,
    IF($U153 = 9,
      1500,
      IF($U153 = 10,
        2000,
        0
      )
    )
  )
)
+
N("Adicional no salário por área")
+
IF($W153 = 14 + N("Tecnologia da Informação"),
  120,
  IF($W153 = 16 + N("Vendas"),
    110,
    IF($W153 = 15 + N("Jurídico"),
      100,
      IF(OR($W153 = 8, $W153 = 9, $W153 = 11) + N("Recursos humanos ou comercial ou comunicação e marketing"),
        80,
        0
      )
    )
  )
)
+
N("Adicionando pegadinha")
+
IF(AND($W153 = 16, $U153 = 9, $Y153 = 11, $AA153 = 5) + N("Se for de vendas, com mestrado, analista sênior"),
  IF($R153 = 5,
    100,
    0
  )
  +
  IF($N153 = "M",
    200,
    0
  ),
  0
)</f>
        <v>1205</v>
      </c>
      <c r="AD1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$A153  &amp; ", "   &amp;
$C153  &amp; ", "   &amp;
$E153  &amp; ", '"  &amp;
$J153  &amp; "', '" &amp;
$N153  &amp; "', "  &amp;
$R153  &amp; ", '"  &amp;
TEXT($T153,"dd/mm/aaaa")  &amp; "', "   &amp;
$U153  &amp; ", "   &amp;
$W153  &amp; ", "   &amp;
$Y153  &amp; ", "   &amp;
IF($AA153 &lt;&gt; "", $AA153, "NULL")  &amp; ", "   &amp;
$AC153  &amp; ");"</f>
        <v>INSERT INTO bi4all.fac_employees (id_company_fk, id_employee_pk, flg_active, employee_name, id_gender_fk, id_race_fk, birthday, id_schooling_fk, id_department_fk, id_role_fk, id_level_fk, salary) VALUES (6a51143286b03064a49cc2acbee63c09a0682d33, 149, 1, 'Maryah Marques Albuquerque', 'F', 5, '29/07/1951', 7, 13, 9, NULL, 1205);</v>
      </c>
    </row>
    <row r="154" spans="1:30" ht="14.25" customHeight="1" x14ac:dyDescent="0.2">
      <c r="A154" s="7" t="str" cm="1">
        <f t="array" aca="1" ref="A154" ca="1">INDEX(Company!$A:$A,RANDBETWEEN(5,COUNTA(Company!$A:$A) + 1),1)</f>
        <v>6a51143286b03064a49cc2acbee63c09a0682d33</v>
      </c>
      <c r="B154" s="7" t="str">
        <f ca="1">VLOOKUP($A154,Company!$A:$B,2,FALSE)</f>
        <v>ACME Corporation</v>
      </c>
      <c r="C154" s="5">
        <f t="shared" si="14"/>
        <v>150</v>
      </c>
      <c r="D154" s="5" t="str" cm="1">
        <f t="array" ref="D154">SHA1HASH($C154)</f>
        <v>13682ac418603aa0966369d46bbf282f562acf47</v>
      </c>
      <c r="E154" s="6">
        <v>1</v>
      </c>
      <c r="F154" s="7">
        <f ca="1">IF($C154 = 1 + N("Presidente"),
    127,
    IF($C154 = 2 + N("Vice-Presidente"),
        72,
        IF($C154 = 3 + N("Secretária bilíngue"),
            13,
            RANDBETWEEN(5,COUNT(Name!$A:$A) + 1)
        )
    )
)</f>
        <v>293</v>
      </c>
      <c r="G154" s="7" t="str">
        <f ca="1">VLOOKUP($F154,Name!$A:$B,2,FALSE)</f>
        <v>Michael</v>
      </c>
      <c r="H154" s="7">
        <f ca="1" xml:space="preserve">
IF($C154 = 1,
    0,
    RANDBETWEEN(5,COUNT('Last name'!$A:$A) + 1)
)</f>
        <v>10</v>
      </c>
      <c r="I154" s="7" t="str">
        <f ca="1" xml:space="preserve">
IF($C154 = 1 + N("Presidente"),
    "de Orléans e Bragança",
    VLOOKUP($H154,'Last name'!$A:$B,2,FALSE) &amp; " " &amp; VLOOKUP(RANDBETWEEN(5,COUNT('Last name'!$A:$A) + 1),'Last name'!$A:$B,2,FALSE)
)</f>
        <v>Alencar Caruso</v>
      </c>
      <c r="J154" s="7" t="str">
        <f t="shared" ca="1" si="15"/>
        <v>Michael Alencar Caruso</v>
      </c>
      <c r="K154" s="7" t="str" cm="1">
        <f t="array" aca="1" ref="K154" ca="1">SHA1HASH($J154)</f>
        <v>a741f6dad67be6a3441f9c0be8c391abefd12cb7</v>
      </c>
      <c r="L154" s="7" cm="1">
        <f t="array" aca="1" ref="L154" ca="1">INDEX(States!$A:$A,RANDBETWEEN(5,COUNTA(States!$A:$A) + 1),1)</f>
        <v>9</v>
      </c>
      <c r="M154" s="7" t="str">
        <f ca="1">$L154 &amp; "|" &amp; VLOOKUP($L154,States!$A:$B,2,FALSE)</f>
        <v>9|68b7ab1daf7c594d71db682ca70a5cb187f0524f</v>
      </c>
      <c r="N154" s="7" t="str">
        <f ca="1">VLOOKUP($F154,Name!$A:$C,3,FALSE)</f>
        <v>M</v>
      </c>
      <c r="O154" s="7" t="str">
        <f ca="1">VLOOKUP($N154,Gender!$A:$B,2,FALSE)</f>
        <v>Male</v>
      </c>
      <c r="P154" s="7" t="str" cm="1">
        <f t="array" aca="1" ref="P154" ca="1">INDEX('Marital status'!$A:$A,RANDBETWEEN(5,COUNTA('Marital status'!$A:$A) + 1),1)</f>
        <v>ce0b1612aa711b78a720295d271a33894e2b72bf</v>
      </c>
      <c r="Q154" s="7" t="str">
        <f ca="1">VLOOKUP($P154,'Marital status'!$A:$B,2,FALSE)</f>
        <v>single</v>
      </c>
      <c r="R154" s="7">
        <f t="shared" ca="1" si="16"/>
        <v>7</v>
      </c>
      <c r="S154" s="7" t="e">
        <f ca="1">VLOOKUP($R154,Race!$A:$B,2,FALSE)</f>
        <v>#N/A</v>
      </c>
      <c r="T154" s="8">
        <f t="shared" ca="1" si="17"/>
        <v>28359</v>
      </c>
      <c r="U154" s="6">
        <f t="shared" ca="1" si="18"/>
        <v>8</v>
      </c>
      <c r="V154" s="8" t="str">
        <f ca="1">VLOOKUP($U154,Education!$A:$B,2,FALSE)</f>
        <v>Graduate school</v>
      </c>
      <c r="W154" s="7">
        <f ca="1" xml:space="preserve">
  IF(OR($Y154 = 5, $Y154 = 6, $Y154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54" s="7" t="str">
        <f ca="1">VLOOKUP($W154,Department!$A:$B,2,FALSE)</f>
        <v>Operations</v>
      </c>
      <c r="Y154" s="6">
        <f t="shared" ca="1" si="19"/>
        <v>11</v>
      </c>
      <c r="Z154" s="7" t="str">
        <f ca="1">VLOOKUP($Y154,Role!$A:$B,2,FALSE)</f>
        <v>Analyst</v>
      </c>
      <c r="AA154" s="6">
        <f t="shared" ca="1" si="20"/>
        <v>6</v>
      </c>
      <c r="AB154" s="7" t="str">
        <f ca="1" xml:space="preserve">
IF($AA154 &lt;&gt; "",
    VLOOKUP($AA154,Level!$A:$B,2,FALSE),
    ""
)</f>
        <v>Pleno</v>
      </c>
      <c r="AC154" s="1">
        <f ca="1" xml:space="preserve">
IF($Y154 = 5 + N("Presidente"),
    27000,
    IF($Y154 = 6 + N("Vice-presidente"),
        23000,
        IF(OR($Y154 = 8, $Y154= 13, $Y154 = 12) + N("Secretária bilíngue ou coordenador ou especialista"),
            8000,
            IF($Y154 = 7 + N("Diretor"),
                15000,
                IF($Y154 = 14 + N("Gerente"),
                    12000,
                    IF($Y154 = 9 + N("Estagiário"),
                        705,
                        IF($Y154 = 10 + N("Trainee"),
                            805,
                            IF($Y154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IF($U154 = 7,
  500,
  IF($U154 = 8,
    1000,
    IF($U154 = 9,
      1500,
      IF($U154 = 10,
        2000,
        0
      )
    )
  )
)
+
N("Adicional no salário por área")
+
IF($W154 = 14 + N("Tecnologia da Informação"),
  120,
  IF($W154 = 16 + N("Vendas"),
    110,
    IF($W154 = 15 + N("Jurídico"),
      100,
      IF(OR($W154 = 8, $W154 = 9, $W154 = 11) + N("Recursos humanos ou comercial ou comunicação e marketing"),
        80,
        0
      )
    )
  )
)
+
N("Adicionando pegadinha")
+
IF(AND($W154 = 16, $U154 = 9, $Y154 = 11, $AA154 = 5) + N("Se for de vendas, com mestrado, analista sênior"),
  IF($R154 = 5,
    100,
    0
  )
  +
  IF($N154 = "M",
    200,
    0
  ),
  0
)</f>
        <v>3000</v>
      </c>
      <c r="AD1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$A154  &amp; ", "   &amp;
$C154  &amp; ", "   &amp;
$E154  &amp; ", '"  &amp;
$J154  &amp; "', '" &amp;
$N154  &amp; "', "  &amp;
$R154  &amp; ", '"  &amp;
TEXT($T154,"dd/mm/aaaa")  &amp; "', "   &amp;
$U154  &amp; ", "   &amp;
$W154  &amp; ", "   &amp;
$Y154  &amp; ", "   &amp;
IF($AA154 &lt;&gt; "", $AA154, "NULL")  &amp; ", "   &amp;
$AC154  &amp; ");"</f>
        <v>INSERT INTO bi4all.fac_employees (id_company_fk, id_employee_pk, flg_active, employee_name, id_gender_fk, id_race_fk, birthday, id_schooling_fk, id_department_fk, id_role_fk, id_level_fk, salary) VALUES (6a51143286b03064a49cc2acbee63c09a0682d33, 150, 1, 'Michael Alencar Caruso', 'M', 7, '22/08/1977', 8, 10, 11, 6, 3000);</v>
      </c>
    </row>
    <row r="155" spans="1:30" ht="14.25" customHeight="1" x14ac:dyDescent="0.2">
      <c r="A155" s="7" t="str" cm="1">
        <f t="array" aca="1" ref="A155" ca="1">INDEX(Company!$A:$A,RANDBETWEEN(5,COUNTA(Company!$A:$A) + 1),1)</f>
        <v>6a51143286b03064a49cc2acbee63c09a0682d33</v>
      </c>
      <c r="B155" s="7" t="str">
        <f ca="1">VLOOKUP($A155,Company!$A:$B,2,FALSE)</f>
        <v>ACME Corporation</v>
      </c>
      <c r="C155" s="5">
        <f t="shared" si="14"/>
        <v>151</v>
      </c>
      <c r="D155" s="5" t="str" cm="1">
        <f t="array" ref="D155">SHA1HASH($C155)</f>
        <v>b16a457a3302d7c1f4563df2ffc96dccf3779af7</v>
      </c>
      <c r="E155" s="6">
        <v>1</v>
      </c>
      <c r="F155" s="7">
        <f ca="1">IF($C155 = 1 + N("Presidente"),
    127,
    IF($C155 = 2 + N("Vice-Presidente"),
        72,
        IF($C155 = 3 + N("Secretária bilíngue"),
            13,
            RANDBETWEEN(5,COUNT(Name!$A:$A) + 1)
        )
    )
)</f>
        <v>105</v>
      </c>
      <c r="G155" s="7" t="str">
        <f ca="1">VLOOKUP($F155,Name!$A:$B,2,FALSE)</f>
        <v>Davi</v>
      </c>
      <c r="H155" s="7">
        <f ca="1" xml:space="preserve">
IF($C155 = 1,
    0,
    RANDBETWEEN(5,COUNT('Last name'!$A:$A) + 1)
)</f>
        <v>157</v>
      </c>
      <c r="I155" s="7" t="str">
        <f ca="1" xml:space="preserve">
IF($C155 = 1 + N("Presidente"),
    "de Orléans e Bragança",
    VLOOKUP($H155,'Last name'!$A:$B,2,FALSE) &amp; " " &amp; VLOOKUP(RANDBETWEEN(5,COUNT('Last name'!$A:$A) + 1),'Last name'!$A:$B,2,FALSE)
)</f>
        <v>Ramos Andrioli</v>
      </c>
      <c r="J155" s="7" t="str">
        <f t="shared" ca="1" si="15"/>
        <v>Davi Ramos Andrioli</v>
      </c>
      <c r="K155" s="7" t="str" cm="1">
        <f t="array" aca="1" ref="K155" ca="1">SHA1HASH($J155)</f>
        <v>7e3894da44ae39649a4e4c44fb39817eb0554b61</v>
      </c>
      <c r="L155" s="7" cm="1">
        <f t="array" aca="1" ref="L155" ca="1">INDEX(States!$A:$A,RANDBETWEEN(5,COUNTA(States!$A:$A) + 1),1)</f>
        <v>21</v>
      </c>
      <c r="M155" s="7" t="str">
        <f ca="1">$L155 &amp; "|" &amp; VLOOKUP($L155,States!$A:$B,2,FALSE)</f>
        <v>21|18f454963e4e8ae3fea0597ea98a4e003875820f</v>
      </c>
      <c r="N155" s="7" t="str">
        <f ca="1">VLOOKUP($F155,Name!$A:$C,3,FALSE)</f>
        <v>M</v>
      </c>
      <c r="O155" s="7" t="str">
        <f ca="1">VLOOKUP($N155,Gender!$A:$B,2,FALSE)</f>
        <v>Male</v>
      </c>
      <c r="P155" s="7" t="str" cm="1">
        <f t="array" aca="1" ref="P155" ca="1">INDEX('Marital status'!$A:$A,RANDBETWEEN(5,COUNTA('Marital status'!$A:$A) + 1),1)</f>
        <v>93ac84f4e0bd5c1c97b670a12a7fff6af89fb6b3</v>
      </c>
      <c r="Q155" s="7" t="str">
        <f ca="1">VLOOKUP($P155,'Marital status'!$A:$B,2,FALSE)</f>
        <v>DIVORCED</v>
      </c>
      <c r="R155" s="7">
        <f t="shared" ca="1" si="16"/>
        <v>5</v>
      </c>
      <c r="S155" s="7" t="e">
        <f ca="1">VLOOKUP($R155,Race!$A:$B,2,FALSE)</f>
        <v>#N/A</v>
      </c>
      <c r="T155" s="8">
        <f t="shared" ca="1" si="17"/>
        <v>32030</v>
      </c>
      <c r="U155" s="6">
        <f t="shared" ca="1" si="18"/>
        <v>7</v>
      </c>
      <c r="V155" s="8" t="str">
        <f ca="1">VLOOKUP($U155,Education!$A:$B,2,FALSE)</f>
        <v>Undergraduate degree</v>
      </c>
      <c r="W155" s="7">
        <f ca="1" xml:space="preserve">
  IF(OR($Y155 = 5, $Y155 = 6, $Y155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55" s="7" t="str">
        <f ca="1">VLOOKUP($W155,Department!$A:$B,2,FALSE)</f>
        <v>Operations</v>
      </c>
      <c r="Y155" s="6">
        <f t="shared" ca="1" si="19"/>
        <v>9</v>
      </c>
      <c r="Z155" s="7" t="str">
        <f ca="1">VLOOKUP($Y155,Role!$A:$B,2,FALSE)</f>
        <v>Intern</v>
      </c>
      <c r="AA155" s="6" t="str">
        <f t="shared" ca="1" si="20"/>
        <v/>
      </c>
      <c r="AB155" s="7" t="str">
        <f ca="1" xml:space="preserve">
IF($AA155 &lt;&gt; "",
    VLOOKUP($AA155,Level!$A:$B,2,FALSE),
    ""
)</f>
        <v/>
      </c>
      <c r="AC155" s="1">
        <f ca="1" xml:space="preserve">
IF($Y155 = 5 + N("Presidente"),
    27000,
    IF($Y155 = 6 + N("Vice-presidente"),
        23000,
        IF(OR($Y155 = 8, $Y155= 13, $Y155 = 12) + N("Secretária bilíngue ou coordenador ou especialista"),
            8000,
            IF($Y155 = 7 + N("Diretor"),
                15000,
                IF($Y155 = 14 + N("Gerente"),
                    12000,
                    IF($Y155 = 9 + N("Estagiário"),
                        705,
                        IF($Y155 = 10 + N("Trainee"),
                            805,
                            IF($Y155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IF($U155 = 7,
  500,
  IF($U155 = 8,
    1000,
    IF($U155 = 9,
      1500,
      IF($U155 = 10,
        2000,
        0
      )
    )
  )
)
+
N("Adicional no salário por área")
+
IF($W155 = 14 + N("Tecnologia da Informação"),
  120,
  IF($W155 = 16 + N("Vendas"),
    110,
    IF($W155 = 15 + N("Jurídico"),
      100,
      IF(OR($W155 = 8, $W155 = 9, $W155 = 11) + N("Recursos humanos ou comercial ou comunicação e marketing"),
        80,
        0
      )
    )
  )
)
+
N("Adicionando pegadinha")
+
IF(AND($W155 = 16, $U155 = 9, $Y155 = 11, $AA155 = 5) + N("Se for de vendas, com mestrado, analista sênior"),
  IF($R155 = 5,
    100,
    0
  )
  +
  IF($N155 = "M",
    200,
    0
  ),
  0
)</f>
        <v>1205</v>
      </c>
      <c r="AD1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$A155  &amp; ", "   &amp;
$C155  &amp; ", "   &amp;
$E155  &amp; ", '"  &amp;
$J155  &amp; "', '" &amp;
$N155  &amp; "', "  &amp;
$R155  &amp; ", '"  &amp;
TEXT($T155,"dd/mm/aaaa")  &amp; "', "   &amp;
$U155  &amp; ", "   &amp;
$W155  &amp; ", "   &amp;
$Y155  &amp; ", "   &amp;
IF($AA155 &lt;&gt; "", $AA155, "NULL")  &amp; ", "   &amp;
$AC155  &amp; ");"</f>
        <v>INSERT INTO bi4all.fac_employees (id_company_fk, id_employee_pk, flg_active, employee_name, id_gender_fk, id_race_fk, birthday, id_schooling_fk, id_department_fk, id_role_fk, id_level_fk, salary) VALUES (6a51143286b03064a49cc2acbee63c09a0682d33, 151, 1, 'Davi Ramos Andrioli', 'M', 5, '10/09/1987', 7, 10, 9, NULL, 1205);</v>
      </c>
    </row>
    <row r="156" spans="1:30" ht="14.25" customHeight="1" x14ac:dyDescent="0.2">
      <c r="A156" s="7" t="str" cm="1">
        <f t="array" aca="1" ref="A156" ca="1">INDEX(Company!$A:$A,RANDBETWEEN(5,COUNTA(Company!$A:$A) + 1),1)</f>
        <v>6a51143286b03064a49cc2acbee63c09a0682d33</v>
      </c>
      <c r="B156" s="7" t="str">
        <f ca="1">VLOOKUP($A156,Company!$A:$B,2,FALSE)</f>
        <v>ACME Corporation</v>
      </c>
      <c r="C156" s="5">
        <f t="shared" si="14"/>
        <v>152</v>
      </c>
      <c r="D156" s="5" t="str" cm="1">
        <f t="array" ref="D156">SHA1HASH($C156)</f>
        <v>ac2646028f5b8b9bbf7a967f4ac71b8866135211</v>
      </c>
      <c r="E156" s="6">
        <v>1</v>
      </c>
      <c r="F156" s="7">
        <f ca="1">IF($C156 = 1 + N("Presidente"),
    127,
    IF($C156 = 2 + N("Vice-Presidente"),
        72,
        IF($C156 = 3 + N("Secretária bilíngue"),
            13,
            RANDBETWEEN(5,COUNT(Name!$A:$A) + 1)
        )
    )
)</f>
        <v>230</v>
      </c>
      <c r="G156" s="7" t="str">
        <f ca="1">VLOOKUP($F156,Name!$A:$B,2,FALSE)</f>
        <v>Lorena</v>
      </c>
      <c r="H156" s="7">
        <f ca="1" xml:space="preserve">
IF($C156 = 1,
    0,
    RANDBETWEEN(5,COUNT('Last name'!$A:$A) + 1)
)</f>
        <v>27</v>
      </c>
      <c r="I156" s="7" t="str">
        <f ca="1" xml:space="preserve">
IF($C156 = 1 + N("Presidente"),
    "de Orléans e Bragança",
    VLOOKUP($H156,'Last name'!$A:$B,2,FALSE) &amp; " " &amp; VLOOKUP(RANDBETWEEN(5,COUNT('Last name'!$A:$A) + 1),'Last name'!$A:$B,2,FALSE)
)</f>
        <v>Bactista Frois</v>
      </c>
      <c r="J156" s="7" t="str">
        <f t="shared" ca="1" si="15"/>
        <v>Lorena Bactista Frois</v>
      </c>
      <c r="K156" s="7" t="str" cm="1">
        <f t="array" aca="1" ref="K156" ca="1">SHA1HASH($J156)</f>
        <v>8ecb89760f73215fd9cbb1c20b58e2bd771e8a48</v>
      </c>
      <c r="L156" s="7" cm="1">
        <f t="array" aca="1" ref="L156" ca="1">INDEX(States!$A:$A,RANDBETWEEN(5,COUNTA(States!$A:$A) + 1),1)</f>
        <v>16</v>
      </c>
      <c r="M156" s="7" t="str">
        <f ca="1">$L156 &amp; "|" &amp; VLOOKUP($L156,States!$A:$B,2,FALSE)</f>
        <v>16|07cfbddcd11fff6189ba806e40d4e76476d512f4</v>
      </c>
      <c r="N156" s="7" t="str">
        <f ca="1">VLOOKUP($F156,Name!$A:$C,3,FALSE)</f>
        <v>F</v>
      </c>
      <c r="O156" s="7" t="str">
        <f ca="1">VLOOKUP($N156,Gender!$A:$B,2,FALSE)</f>
        <v>Female</v>
      </c>
      <c r="P156" s="7" t="str" cm="1">
        <f t="array" aca="1" ref="P156" ca="1">INDEX('Marital status'!$A:$A,RANDBETWEEN(5,COUNTA('Marital status'!$A:$A) + 1),1)</f>
        <v>3266897012b6dcc5723033bc25891bf99efcff6f</v>
      </c>
      <c r="Q156" s="7" t="str">
        <f ca="1">VLOOKUP($P156,'Marital status'!$A:$B,2,FALSE)</f>
        <v>MarrieD</v>
      </c>
      <c r="R156" s="7">
        <f t="shared" ca="1" si="16"/>
        <v>5</v>
      </c>
      <c r="S156" s="7" t="e">
        <f ca="1">VLOOKUP($R156,Race!$A:$B,2,FALSE)</f>
        <v>#N/A</v>
      </c>
      <c r="T156" s="8">
        <f t="shared" ca="1" si="17"/>
        <v>19779</v>
      </c>
      <c r="U156" s="6">
        <f t="shared" ca="1" si="18"/>
        <v>7</v>
      </c>
      <c r="V156" s="8" t="str">
        <f ca="1">VLOOKUP($U156,Education!$A:$B,2,FALSE)</f>
        <v>Undergraduate degree</v>
      </c>
      <c r="W156" s="7">
        <f ca="1" xml:space="preserve">
  IF(OR($Y156 = 5, $Y156 = 6, $Y156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56" s="7" t="str">
        <f ca="1">VLOOKUP($W156,Department!$A:$B,2,FALSE)</f>
        <v>Commercial</v>
      </c>
      <c r="Y156" s="6">
        <f t="shared" ca="1" si="19"/>
        <v>11</v>
      </c>
      <c r="Z156" s="7" t="str">
        <f ca="1">VLOOKUP($Y156,Role!$A:$B,2,FALSE)</f>
        <v>Analyst</v>
      </c>
      <c r="AA156" s="6">
        <f t="shared" ca="1" si="20"/>
        <v>7</v>
      </c>
      <c r="AB156" s="7" t="str">
        <f ca="1" xml:space="preserve">
IF($AA156 &lt;&gt; "",
    VLOOKUP($AA156,Level!$A:$B,2,FALSE),
    ""
)</f>
        <v>Senior</v>
      </c>
      <c r="AC156" s="1">
        <f ca="1" xml:space="preserve">
IF($Y156 = 5 + N("Presidente"),
    27000,
    IF($Y156 = 6 + N("Vice-presidente"),
        23000,
        IF(OR($Y156 = 8, $Y156= 13, $Y156 = 12) + N("Secretária bilíngue ou coordenador ou especialista"),
            8000,
            IF($Y156 = 7 + N("Diretor"),
                15000,
                IF($Y156 = 14 + N("Gerente"),
                    12000,
                    IF($Y156 = 9 + N("Estagiário"),
                        705,
                        IF($Y156 = 10 + N("Trainee"),
                            805,
                            IF($Y156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IF($U156 = 7,
  500,
  IF($U156 = 8,
    1000,
    IF($U156 = 9,
      1500,
      IF($U156 = 10,
        2000,
        0
      )
    )
  )
)
+
N("Adicional no salário por área")
+
IF($W156 = 14 + N("Tecnologia da Informação"),
  120,
  IF($W156 = 16 + N("Vendas"),
    110,
    IF($W156 = 15 + N("Jurídico"),
      100,
      IF(OR($W156 = 8, $W156 = 9, $W156 = 11) + N("Recursos humanos ou comercial ou comunicação e marketing"),
        80,
        0
      )
    )
  )
)
+
N("Adicionando pegadinha")
+
IF(AND($W156 = 16, $U156 = 9, $Y156 = 11, $AA156 = 5) + N("Se for de vendas, com mestrado, analista sênior"),
  IF($R156 = 5,
    100,
    0
  )
  +
  IF($N156 = "M",
    200,
    0
  ),
  0
)</f>
        <v>2580</v>
      </c>
      <c r="AD1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$A156  &amp; ", "   &amp;
$C156  &amp; ", "   &amp;
$E156  &amp; ", '"  &amp;
$J156  &amp; "', '" &amp;
$N156  &amp; "', "  &amp;
$R156  &amp; ", '"  &amp;
TEXT($T156,"dd/mm/aaaa")  &amp; "', "   &amp;
$U156  &amp; ", "   &amp;
$W156  &amp; ", "   &amp;
$Y156  &amp; ", "   &amp;
IF($AA156 &lt;&gt; "", $AA156, "NULL")  &amp; ", "   &amp;
$AC156  &amp; ");"</f>
        <v>INSERT INTO bi4all.fac_employees (id_company_fk, id_employee_pk, flg_active, employee_name, id_gender_fk, id_race_fk, birthday, id_schooling_fk, id_department_fk, id_role_fk, id_level_fk, salary) VALUES (6a51143286b03064a49cc2acbee63c09a0682d33, 152, 1, 'Lorena Bactista Frois', 'F', 5, '24/02/1954', 7, 9, 11, 7, 2580);</v>
      </c>
    </row>
    <row r="157" spans="1:30" ht="14.25" customHeight="1" x14ac:dyDescent="0.2">
      <c r="A157" s="7" t="str" cm="1">
        <f t="array" aca="1" ref="A157" ca="1">INDEX(Company!$A:$A,RANDBETWEEN(5,COUNTA(Company!$A:$A) + 1),1)</f>
        <v>6a51143286b03064a49cc2acbee63c09a0682d33</v>
      </c>
      <c r="B157" s="7" t="str">
        <f ca="1">VLOOKUP($A157,Company!$A:$B,2,FALSE)</f>
        <v>ACME Corporation</v>
      </c>
      <c r="C157" s="5">
        <f t="shared" si="14"/>
        <v>153</v>
      </c>
      <c r="D157" s="5" t="str" cm="1">
        <f t="array" ref="D157">SHA1HASH($C157)</f>
        <v>a6f16ab483da9847d431a822e6c85e144dc54f30</v>
      </c>
      <c r="E157" s="6">
        <v>1</v>
      </c>
      <c r="F157" s="7">
        <f ca="1">IF($C157 = 1 + N("Presidente"),
    127,
    IF($C157 = 2 + N("Vice-Presidente"),
        72,
        IF($C157 = 3 + N("Secretária bilíngue"),
            13,
            RANDBETWEEN(5,COUNT(Name!$A:$A) + 1)
        )
    )
)</f>
        <v>252</v>
      </c>
      <c r="G157" s="7" t="str">
        <f ca="1">VLOOKUP($F157,Name!$A:$B,2,FALSE)</f>
        <v>Malco</v>
      </c>
      <c r="H157" s="7">
        <f ca="1" xml:space="preserve">
IF($C157 = 1,
    0,
    RANDBETWEEN(5,COUNT('Last name'!$A:$A) + 1)
)</f>
        <v>174</v>
      </c>
      <c r="I157" s="7" t="str">
        <f ca="1" xml:space="preserve">
IF($C157 = 1 + N("Presidente"),
    "de Orléans e Bragança",
    VLOOKUP($H157,'Last name'!$A:$B,2,FALSE) &amp; " " &amp; VLOOKUP(RANDBETWEEN(5,COUNT('Last name'!$A:$A) + 1),'Last name'!$A:$B,2,FALSE)
)</f>
        <v>Santana Figo</v>
      </c>
      <c r="J157" s="7" t="str">
        <f t="shared" ca="1" si="15"/>
        <v>Malco Santana Figo</v>
      </c>
      <c r="K157" s="7" t="str" cm="1">
        <f t="array" aca="1" ref="K157" ca="1">SHA1HASH($J157)</f>
        <v>de35c7ecc089fe759c8836f9f6fa4ad3372194a6</v>
      </c>
      <c r="L157" s="7" cm="1">
        <f t="array" aca="1" ref="L157" ca="1">INDEX(States!$A:$A,RANDBETWEEN(5,COUNTA(States!$A:$A) + 1),1)</f>
        <v>5</v>
      </c>
      <c r="M157" s="7" t="str">
        <f ca="1">$L157 &amp; "|" &amp; VLOOKUP($L157,States!$A:$B,2,FALSE)</f>
        <v>5|fa0754b9861f7065fd7c6270efb07fc6ac3b0ad8</v>
      </c>
      <c r="N157" s="7" t="str">
        <f ca="1">VLOOKUP($F157,Name!$A:$C,3,FALSE)</f>
        <v>M</v>
      </c>
      <c r="O157" s="7" t="str">
        <f ca="1">VLOOKUP($N157,Gender!$A:$B,2,FALSE)</f>
        <v>Male</v>
      </c>
      <c r="P157" s="7" t="str" cm="1">
        <f t="array" aca="1" ref="P157" ca="1">INDEX('Marital status'!$A:$A,RANDBETWEEN(5,COUNTA('Marital status'!$A:$A) + 1),1)</f>
        <v>ce0b1612aa711b78a720295d271a33894e2b72bf</v>
      </c>
      <c r="Q157" s="7" t="str">
        <f ca="1">VLOOKUP($P157,'Marital status'!$A:$B,2,FALSE)</f>
        <v>single</v>
      </c>
      <c r="R157" s="7">
        <f t="shared" ca="1" si="16"/>
        <v>5</v>
      </c>
      <c r="S157" s="7" t="e">
        <f ca="1">VLOOKUP($R157,Race!$A:$B,2,FALSE)</f>
        <v>#N/A</v>
      </c>
      <c r="T157" s="8">
        <f t="shared" ca="1" si="17"/>
        <v>30632</v>
      </c>
      <c r="U157" s="6">
        <f t="shared" ca="1" si="18"/>
        <v>7</v>
      </c>
      <c r="V157" s="8" t="str">
        <f ca="1">VLOOKUP($U157,Education!$A:$B,2,FALSE)</f>
        <v>Undergraduate degree</v>
      </c>
      <c r="W157" s="7">
        <f ca="1" xml:space="preserve">
  IF(OR($Y157 = 5, $Y157 = 6, $Y157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57" s="7" t="str">
        <f ca="1">VLOOKUP($W157,Department!$A:$B,2,FALSE)</f>
        <v>Finance</v>
      </c>
      <c r="Y157" s="6">
        <f t="shared" ca="1" si="19"/>
        <v>10</v>
      </c>
      <c r="Z157" s="7" t="str">
        <f ca="1">VLOOKUP($Y157,Role!$A:$B,2,FALSE)</f>
        <v>Trainee</v>
      </c>
      <c r="AA157" s="6" t="str">
        <f t="shared" ca="1" si="20"/>
        <v/>
      </c>
      <c r="AB157" s="7" t="str">
        <f ca="1" xml:space="preserve">
IF($AA157 &lt;&gt; "",
    VLOOKUP($AA157,Level!$A:$B,2,FALSE),
    ""
)</f>
        <v/>
      </c>
      <c r="AC157" s="1">
        <f ca="1" xml:space="preserve">
IF($Y157 = 5 + N("Presidente"),
    27000,
    IF($Y157 = 6 + N("Vice-presidente"),
        23000,
        IF(OR($Y157 = 8, $Y157= 13, $Y157 = 12) + N("Secretária bilíngue ou coordenador ou especialista"),
            8000,
            IF($Y157 = 7 + N("Diretor"),
                15000,
                IF($Y157 = 14 + N("Gerente"),
                    12000,
                    IF($Y157 = 9 + N("Estagiário"),
                        705,
                        IF($Y157 = 10 + N("Trainee"),
                            805,
                            IF($Y157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IF($U157 = 7,
  500,
  IF($U157 = 8,
    1000,
    IF($U157 = 9,
      1500,
      IF($U157 = 10,
        2000,
        0
      )
    )
  )
)
+
N("Adicional no salário por área")
+
IF($W157 = 14 + N("Tecnologia da Informação"),
  120,
  IF($W157 = 16 + N("Vendas"),
    110,
    IF($W157 = 15 + N("Jurídico"),
      100,
      IF(OR($W157 = 8, $W157 = 9, $W157 = 11) + N("Recursos humanos ou comercial ou comunicação e marketing"),
        80,
        0
      )
    )
  )
)
+
N("Adicionando pegadinha")
+
IF(AND($W157 = 16, $U157 = 9, $Y157 = 11, $AA157 = 5) + N("Se for de vendas, com mestrado, analista sênior"),
  IF($R157 = 5,
    100,
    0
  )
  +
  IF($N157 = "M",
    200,
    0
  ),
  0
)</f>
        <v>1305</v>
      </c>
      <c r="AD1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$A157  &amp; ", "   &amp;
$C157  &amp; ", "   &amp;
$E157  &amp; ", '"  &amp;
$J157  &amp; "', '" &amp;
$N157  &amp; "', "  &amp;
$R157  &amp; ", '"  &amp;
TEXT($T157,"dd/mm/aaaa")  &amp; "', "   &amp;
$U157  &amp; ", "   &amp;
$W157  &amp; ", "   &amp;
$Y157  &amp; ", "   &amp;
IF($AA157 &lt;&gt; "", $AA157, "NULL")  &amp; ", "   &amp;
$AC157  &amp; ");"</f>
        <v>INSERT INTO bi4all.fac_employees (id_company_fk, id_employee_pk, flg_active, employee_name, id_gender_fk, id_race_fk, birthday, id_schooling_fk, id_department_fk, id_role_fk, id_level_fk, salary) VALUES (6a51143286b03064a49cc2acbee63c09a0682d33, 153, 1, 'Malco Santana Figo', 'M', 5, '12/11/1983', 7, 7, 10, NULL, 1305);</v>
      </c>
    </row>
    <row r="158" spans="1:30" ht="14.25" customHeight="1" x14ac:dyDescent="0.2">
      <c r="A158" s="7" t="str" cm="1">
        <f t="array" aca="1" ref="A158" ca="1">INDEX(Company!$A:$A,RANDBETWEEN(5,COUNTA(Company!$A:$A) + 1),1)</f>
        <v>6a51143286b03064a49cc2acbee63c09a0682d33</v>
      </c>
      <c r="B158" s="7" t="str">
        <f ca="1">VLOOKUP($A158,Company!$A:$B,2,FALSE)</f>
        <v>ACME Corporation</v>
      </c>
      <c r="C158" s="5">
        <f t="shared" si="14"/>
        <v>154</v>
      </c>
      <c r="D158" s="5" t="str" cm="1">
        <f t="array" ref="D158">SHA1HASH($C158)</f>
        <v>06349be70bd2d5dd98d36b9b8dba0a057500fdac</v>
      </c>
      <c r="E158" s="6">
        <v>1</v>
      </c>
      <c r="F158" s="7">
        <f ca="1">IF($C158 = 1 + N("Presidente"),
    127,
    IF($C158 = 2 + N("Vice-Presidente"),
        72,
        IF($C158 = 3 + N("Secretária bilíngue"),
            13,
            RANDBETWEEN(5,COUNT(Name!$A:$A) + 1)
        )
    )
)</f>
        <v>235</v>
      </c>
      <c r="G158" s="7" t="str">
        <f ca="1">VLOOKUP($F158,Name!$A:$B,2,FALSE)</f>
        <v>Luan</v>
      </c>
      <c r="H158" s="7">
        <f ca="1" xml:space="preserve">
IF($C158 = 1,
    0,
    RANDBETWEEN(5,COUNT('Last name'!$A:$A) + 1)
)</f>
        <v>31</v>
      </c>
      <c r="I158" s="7" t="str">
        <f ca="1" xml:space="preserve">
IF($C158 = 1 + N("Presidente"),
    "de Orléans e Bragança",
    VLOOKUP($H158,'Last name'!$A:$B,2,FALSE) &amp; " " &amp; VLOOKUP(RANDBETWEEN(5,COUNT('Last name'!$A:$A) + 1),'Last name'!$A:$B,2,FALSE)
)</f>
        <v>Barbosa Simões</v>
      </c>
      <c r="J158" s="7" t="str">
        <f t="shared" ca="1" si="15"/>
        <v>Luan Barbosa Simões</v>
      </c>
      <c r="K158" s="7" t="str" cm="1">
        <f t="array" aca="1" ref="K158" ca="1">SHA1HASH($J158)</f>
        <v>83fb23dc935c5f543921c14fd39ca48db3729360</v>
      </c>
      <c r="L158" s="7" cm="1">
        <f t="array" aca="1" ref="L158" ca="1">INDEX(States!$A:$A,RANDBETWEEN(5,COUNTA(States!$A:$A) + 1),1)</f>
        <v>11</v>
      </c>
      <c r="M158" s="7" t="str">
        <f ca="1">$L158 &amp; "|" &amp; VLOOKUP($L158,States!$A:$B,2,FALSE)</f>
        <v>11|fe2c415e55f0a42317aa24885817f9de5cf497c6</v>
      </c>
      <c r="N158" s="7" t="str">
        <f ca="1">VLOOKUP($F158,Name!$A:$C,3,FALSE)</f>
        <v>M</v>
      </c>
      <c r="O158" s="7" t="str">
        <f ca="1">VLOOKUP($N158,Gender!$A:$B,2,FALSE)</f>
        <v>Male</v>
      </c>
      <c r="P158" s="7" t="str" cm="1">
        <f t="array" aca="1" ref="P158" ca="1">INDEX('Marital status'!$A:$A,RANDBETWEEN(5,COUNTA('Marital status'!$A:$A) + 1),1)</f>
        <v>3266897012b6dcc5723033bc25891bf99efcff6f</v>
      </c>
      <c r="Q158" s="7" t="str">
        <f ca="1">VLOOKUP($P158,'Marital status'!$A:$B,2,FALSE)</f>
        <v>MarrieD</v>
      </c>
      <c r="R158" s="7">
        <f t="shared" ca="1" si="16"/>
        <v>5</v>
      </c>
      <c r="S158" s="7" t="e">
        <f ca="1">VLOOKUP($R158,Race!$A:$B,2,FALSE)</f>
        <v>#N/A</v>
      </c>
      <c r="T158" s="8">
        <f t="shared" ca="1" si="17"/>
        <v>21304</v>
      </c>
      <c r="U158" s="6">
        <f t="shared" ca="1" si="18"/>
        <v>8</v>
      </c>
      <c r="V158" s="8" t="str">
        <f ca="1">VLOOKUP($U158,Education!$A:$B,2,FALSE)</f>
        <v>Graduate school</v>
      </c>
      <c r="W158" s="7">
        <f ca="1" xml:space="preserve">
  IF(OR($Y158 = 5, $Y158 = 6, $Y158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58" s="7" t="str">
        <f ca="1">VLOOKUP($W158,Department!$A:$B,2,FALSE)</f>
        <v>Administration</v>
      </c>
      <c r="Y158" s="6">
        <f t="shared" ca="1" si="19"/>
        <v>11</v>
      </c>
      <c r="Z158" s="7" t="str">
        <f ca="1">VLOOKUP($Y158,Role!$A:$B,2,FALSE)</f>
        <v>Analyst</v>
      </c>
      <c r="AA158" s="6">
        <f t="shared" ca="1" si="20"/>
        <v>5</v>
      </c>
      <c r="AB158" s="7" t="str">
        <f ca="1" xml:space="preserve">
IF($AA158 &lt;&gt; "",
    VLOOKUP($AA158,Level!$A:$B,2,FALSE),
    ""
)</f>
        <v>Junior</v>
      </c>
      <c r="AC158" s="1">
        <f ca="1" xml:space="preserve">
IF($Y158 = 5 + N("Presidente"),
    27000,
    IF($Y158 = 6 + N("Vice-presidente"),
        23000,
        IF(OR($Y158 = 8, $Y158= 13, $Y158 = 12) + N("Secretária bilíngue ou coordenador ou especialista"),
            8000,
            IF($Y158 = 7 + N("Diretor"),
                15000,
                IF($Y158 = 14 + N("Gerente"),
                    12000,
                    IF($Y158 = 9 + N("Estagiário"),
                        705,
                        IF($Y158 = 10 + N("Trainee"),
                            805,
                            IF($Y158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IF($U158 = 7,
  500,
  IF($U158 = 8,
    1000,
    IF($U158 = 9,
      1500,
      IF($U158 = 10,
        2000,
        0
      )
    )
  )
)
+
N("Adicional no salário por área")
+
IF($W158 = 14 + N("Tecnologia da Informação"),
  120,
  IF($W158 = 16 + N("Vendas"),
    110,
    IF($W158 = 15 + N("Jurídico"),
      100,
      IF(OR($W158 = 8, $W158 = 9, $W158 = 11) + N("Recursos humanos ou comercial ou comunicação e marketing"),
        80,
        0
      )
    )
  )
)
+
N("Adicionando pegadinha")
+
IF(AND($W158 = 16, $U158 = 9, $Y158 = 11, $AA158 = 5) + N("Se for de vendas, com mestrado, analista sênior"),
  IF($R158 = 5,
    100,
    0
  )
  +
  IF($N158 = "M",
    200,
    0
  ),
  0
)</f>
        <v>3000</v>
      </c>
      <c r="AD1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$A158  &amp; ", "   &amp;
$C158  &amp; ", "   &amp;
$E158  &amp; ", '"  &amp;
$J158  &amp; "', '" &amp;
$N158  &amp; "', "  &amp;
$R158  &amp; ", '"  &amp;
TEXT($T158,"dd/mm/aaaa")  &amp; "', "   &amp;
$U158  &amp; ", "   &amp;
$W158  &amp; ", "   &amp;
$Y158  &amp; ", "   &amp;
IF($AA158 &lt;&gt; "", $AA158, "NULL")  &amp; ", "   &amp;
$AC158  &amp; ");"</f>
        <v>INSERT INTO bi4all.fac_employees (id_company_fk, id_employee_pk, flg_active, employee_name, id_gender_fk, id_race_fk, birthday, id_schooling_fk, id_department_fk, id_role_fk, id_level_fk, salary) VALUES (6a51143286b03064a49cc2acbee63c09a0682d33, 154, 1, 'Luan Barbosa Simões', 'M', 5, '29/04/1958', 8, 6, 11, 5, 3000);</v>
      </c>
    </row>
    <row r="159" spans="1:30" ht="14.25" customHeight="1" x14ac:dyDescent="0.2">
      <c r="A159" s="7" t="str" cm="1">
        <f t="array" aca="1" ref="A159" ca="1">INDEX(Company!$A:$A,RANDBETWEEN(5,COUNTA(Company!$A:$A) + 1),1)</f>
        <v>6a51143286b03064a49cc2acbee63c09a0682d33</v>
      </c>
      <c r="B159" s="7" t="str">
        <f ca="1">VLOOKUP($A159,Company!$A:$B,2,FALSE)</f>
        <v>ACME Corporation</v>
      </c>
      <c r="C159" s="5">
        <f t="shared" si="14"/>
        <v>155</v>
      </c>
      <c r="D159" s="5" t="str" cm="1">
        <f t="array" ref="D159">SHA1HASH($C159)</f>
        <v>9d8974baddfc0e53300829f37e5fc88b0f5ce61b</v>
      </c>
      <c r="E159" s="6">
        <v>1</v>
      </c>
      <c r="F159" s="7">
        <f ca="1">IF($C159 = 1 + N("Presidente"),
    127,
    IF($C159 = 2 + N("Vice-Presidente"),
        72,
        IF($C159 = 3 + N("Secretária bilíngue"),
            13,
            RANDBETWEEN(5,COUNT(Name!$A:$A) + 1)
        )
    )
)</f>
        <v>324</v>
      </c>
      <c r="G159" s="7" t="str">
        <f ca="1">VLOOKUP($F159,Name!$A:$B,2,FALSE)</f>
        <v>Rafael</v>
      </c>
      <c r="H159" s="7">
        <f ca="1" xml:space="preserve">
IF($C159 = 1,
    0,
    RANDBETWEEN(5,COUNT('Last name'!$A:$A) + 1)
)</f>
        <v>74</v>
      </c>
      <c r="I159" s="7" t="str">
        <f ca="1" xml:space="preserve">
IF($C159 = 1 + N("Presidente"),
    "de Orléans e Bragança",
    VLOOKUP($H159,'Last name'!$A:$B,2,FALSE) &amp; " " &amp; VLOOKUP(RANDBETWEEN(5,COUNT('Last name'!$A:$A) + 1),'Last name'!$A:$B,2,FALSE)
)</f>
        <v>Dias Braga</v>
      </c>
      <c r="J159" s="7" t="str">
        <f t="shared" ca="1" si="15"/>
        <v>Rafael Dias Braga</v>
      </c>
      <c r="K159" s="7" t="str" cm="1">
        <f t="array" aca="1" ref="K159" ca="1">SHA1HASH($J159)</f>
        <v>7fcbf697866c20d95540dc3b7279796e94aceceb</v>
      </c>
      <c r="L159" s="7" cm="1">
        <f t="array" aca="1" ref="L159" ca="1">INDEX(States!$A:$A,RANDBETWEEN(5,COUNTA(States!$A:$A) + 1),1)</f>
        <v>6</v>
      </c>
      <c r="M159" s="7" t="str">
        <f ca="1">$L159 &amp; "|" &amp; VLOOKUP($L159,States!$A:$B,2,FALSE)</f>
        <v>6|990f6b5f2170b43d022d539b1260b5f1af889998</v>
      </c>
      <c r="N159" s="7" t="str">
        <f ca="1">VLOOKUP($F159,Name!$A:$C,3,FALSE)</f>
        <v>M</v>
      </c>
      <c r="O159" s="7" t="str">
        <f ca="1">VLOOKUP($N159,Gender!$A:$B,2,FALSE)</f>
        <v>Male</v>
      </c>
      <c r="P159" s="7" t="str" cm="1">
        <f t="array" aca="1" ref="P159" ca="1">INDEX('Marital status'!$A:$A,RANDBETWEEN(5,COUNTA('Marital status'!$A:$A) + 1),1)</f>
        <v>3266897012b6dcc5723033bc25891bf99efcff6f</v>
      </c>
      <c r="Q159" s="7" t="str">
        <f ca="1">VLOOKUP($P159,'Marital status'!$A:$B,2,FALSE)</f>
        <v>MarrieD</v>
      </c>
      <c r="R159" s="7">
        <f t="shared" ca="1" si="16"/>
        <v>5</v>
      </c>
      <c r="S159" s="7" t="e">
        <f ca="1">VLOOKUP($R159,Race!$A:$B,2,FALSE)</f>
        <v>#N/A</v>
      </c>
      <c r="T159" s="8">
        <f t="shared" ca="1" si="17"/>
        <v>18199</v>
      </c>
      <c r="U159" s="6">
        <f t="shared" ca="1" si="18"/>
        <v>7</v>
      </c>
      <c r="V159" s="8" t="str">
        <f ca="1">VLOOKUP($U159,Education!$A:$B,2,FALSE)</f>
        <v>Undergraduate degree</v>
      </c>
      <c r="W159" s="7">
        <f ca="1" xml:space="preserve">
  IF(OR($Y159 = 5, $Y159 = 6, $Y159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59" s="7" t="str">
        <f ca="1">VLOOKUP($W159,Department!$A:$B,2,FALSE)</f>
        <v>Administration</v>
      </c>
      <c r="Y159" s="6">
        <f t="shared" ca="1" si="19"/>
        <v>9</v>
      </c>
      <c r="Z159" s="7" t="str">
        <f ca="1">VLOOKUP($Y159,Role!$A:$B,2,FALSE)</f>
        <v>Intern</v>
      </c>
      <c r="AA159" s="6" t="str">
        <f t="shared" ca="1" si="20"/>
        <v/>
      </c>
      <c r="AB159" s="7" t="str">
        <f ca="1" xml:space="preserve">
IF($AA159 &lt;&gt; "",
    VLOOKUP($AA159,Level!$A:$B,2,FALSE),
    ""
)</f>
        <v/>
      </c>
      <c r="AC159" s="1">
        <f ca="1" xml:space="preserve">
IF($Y159 = 5 + N("Presidente"),
    27000,
    IF($Y159 = 6 + N("Vice-presidente"),
        23000,
        IF(OR($Y159 = 8, $Y159= 13, $Y159 = 12) + N("Secretária bilíngue ou coordenador ou especialista"),
            8000,
            IF($Y159 = 7 + N("Diretor"),
                15000,
                IF($Y159 = 14 + N("Gerente"),
                    12000,
                    IF($Y159 = 9 + N("Estagiário"),
                        705,
                        IF($Y159 = 10 + N("Trainee"),
                            805,
                            IF($Y159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IF($U159 = 7,
  500,
  IF($U159 = 8,
    1000,
    IF($U159 = 9,
      1500,
      IF($U159 = 10,
        2000,
        0
      )
    )
  )
)
+
N("Adicional no salário por área")
+
IF($W159 = 14 + N("Tecnologia da Informação"),
  120,
  IF($W159 = 16 + N("Vendas"),
    110,
    IF($W159 = 15 + N("Jurídico"),
      100,
      IF(OR($W159 = 8, $W159 = 9, $W159 = 11) + N("Recursos humanos ou comercial ou comunicação e marketing"),
        80,
        0
      )
    )
  )
)
+
N("Adicionando pegadinha")
+
IF(AND($W159 = 16, $U159 = 9, $Y159 = 11, $AA159 = 5) + N("Se for de vendas, com mestrado, analista sênior"),
  IF($R159 = 5,
    100,
    0
  )
  +
  IF($N159 = "M",
    200,
    0
  ),
  0
)</f>
        <v>1205</v>
      </c>
      <c r="AD1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$A159  &amp; ", "   &amp;
$C159  &amp; ", "   &amp;
$E159  &amp; ", '"  &amp;
$J159  &amp; "', '" &amp;
$N159  &amp; "', "  &amp;
$R159  &amp; ", '"  &amp;
TEXT($T159,"dd/mm/aaaa")  &amp; "', "   &amp;
$U159  &amp; ", "   &amp;
$W159  &amp; ", "   &amp;
$Y159  &amp; ", "   &amp;
IF($AA159 &lt;&gt; "", $AA159, "NULL")  &amp; ", "   &amp;
$AC159  &amp; ");"</f>
        <v>INSERT INTO bi4all.fac_employees (id_company_fk, id_employee_pk, flg_active, employee_name, id_gender_fk, id_race_fk, birthday, id_schooling_fk, id_department_fk, id_role_fk, id_level_fk, salary) VALUES (6a51143286b03064a49cc2acbee63c09a0682d33, 155, 1, 'Rafael Dias Braga', 'M', 5, '28/10/1949', 7, 6, 9, NULL, 1205);</v>
      </c>
    </row>
    <row r="160" spans="1:30" ht="14.25" customHeight="1" x14ac:dyDescent="0.2">
      <c r="A160" s="7" t="str" cm="1">
        <f t="array" aca="1" ref="A160" ca="1">INDEX(Company!$A:$A,RANDBETWEEN(5,COUNTA(Company!$A:$A) + 1),1)</f>
        <v>6a51143286b03064a49cc2acbee63c09a0682d33</v>
      </c>
      <c r="B160" s="7" t="str">
        <f ca="1">VLOOKUP($A160,Company!$A:$B,2,FALSE)</f>
        <v>ACME Corporation</v>
      </c>
      <c r="C160" s="5">
        <f t="shared" si="14"/>
        <v>156</v>
      </c>
      <c r="D160" s="5" t="str" cm="1">
        <f t="array" ref="D160">SHA1HASH($C160)</f>
        <v>6052521b7625e31d4ee9cc706732484fcf850877</v>
      </c>
      <c r="E160" s="6">
        <v>1</v>
      </c>
      <c r="F160" s="7">
        <f ca="1">IF($C160 = 1 + N("Presidente"),
    127,
    IF($C160 = 2 + N("Vice-Presidente"),
        72,
        IF($C160 = 3 + N("Secretária bilíngue"),
            13,
            RANDBETWEEN(5,COUNT(Name!$A:$A) + 1)
        )
    )
)</f>
        <v>173</v>
      </c>
      <c r="G160" s="7" t="str">
        <f ca="1">VLOOKUP($F160,Name!$A:$B,2,FALSE)</f>
        <v>Isaac</v>
      </c>
      <c r="H160" s="7">
        <f ca="1" xml:space="preserve">
IF($C160 = 1,
    0,
    RANDBETWEEN(5,COUNT('Last name'!$A:$A) + 1)
)</f>
        <v>161</v>
      </c>
      <c r="I160" s="7" t="str">
        <f ca="1" xml:space="preserve">
IF($C160 = 1 + N("Presidente"),
    "de Orléans e Bragança",
    VLOOKUP($H160,'Last name'!$A:$B,2,FALSE) &amp; " " &amp; VLOOKUP(RANDBETWEEN(5,COUNT('Last name'!$A:$A) + 1),'Last name'!$A:$B,2,FALSE)
)</f>
        <v>Ribeiro Bandeira</v>
      </c>
      <c r="J160" s="7" t="str">
        <f t="shared" ca="1" si="15"/>
        <v>Isaac Ribeiro Bandeira</v>
      </c>
      <c r="K160" s="7" t="str" cm="1">
        <f t="array" aca="1" ref="K160" ca="1">SHA1HASH($J160)</f>
        <v>f70653aba9cbb4c62bc798e30ca9c5cc7475c81c</v>
      </c>
      <c r="L160" s="7" cm="1">
        <f t="array" aca="1" ref="L160" ca="1">INDEX(States!$A:$A,RANDBETWEEN(5,COUNTA(States!$A:$A) + 1),1)</f>
        <v>23</v>
      </c>
      <c r="M160" s="7" t="str">
        <f ca="1">$L160 &amp; "|" &amp; VLOOKUP($L160,States!$A:$B,2,FALSE)</f>
        <v>23|22fbba2e2c257238254804c428968d474037a633</v>
      </c>
      <c r="N160" s="7" t="str">
        <f ca="1">VLOOKUP($F160,Name!$A:$C,3,FALSE)</f>
        <v>M</v>
      </c>
      <c r="O160" s="7" t="str">
        <f ca="1">VLOOKUP($N160,Gender!$A:$B,2,FALSE)</f>
        <v>Male</v>
      </c>
      <c r="P160" s="7" t="str" cm="1">
        <f t="array" aca="1" ref="P160" ca="1">INDEX('Marital status'!$A:$A,RANDBETWEEN(5,COUNTA('Marital status'!$A:$A) + 1),1)</f>
        <v>ce0b1612aa711b78a720295d271a33894e2b72bf</v>
      </c>
      <c r="Q160" s="7" t="str">
        <f ca="1">VLOOKUP($P160,'Marital status'!$A:$B,2,FALSE)</f>
        <v>single</v>
      </c>
      <c r="R160" s="7">
        <f t="shared" ca="1" si="16"/>
        <v>5</v>
      </c>
      <c r="S160" s="7" t="e">
        <f ca="1">VLOOKUP($R160,Race!$A:$B,2,FALSE)</f>
        <v>#N/A</v>
      </c>
      <c r="T160" s="8">
        <f t="shared" ca="1" si="17"/>
        <v>19980</v>
      </c>
      <c r="U160" s="6">
        <f t="shared" ca="1" si="18"/>
        <v>8</v>
      </c>
      <c r="V160" s="8" t="str">
        <f ca="1">VLOOKUP($U160,Education!$A:$B,2,FALSE)</f>
        <v>Graduate school</v>
      </c>
      <c r="W160" s="7">
        <f ca="1" xml:space="preserve">
  IF(OR($Y160 = 5, $Y160 = 6, $Y160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60" s="7" t="str">
        <f ca="1">VLOOKUP($W160,Department!$A:$B,2,FALSE)</f>
        <v>Communication &amp; Marketing</v>
      </c>
      <c r="Y160" s="6">
        <f t="shared" ca="1" si="19"/>
        <v>11</v>
      </c>
      <c r="Z160" s="7" t="str">
        <f ca="1">VLOOKUP($Y160,Role!$A:$B,2,FALSE)</f>
        <v>Analyst</v>
      </c>
      <c r="AA160" s="6">
        <f t="shared" ca="1" si="20"/>
        <v>7</v>
      </c>
      <c r="AB160" s="7" t="str">
        <f ca="1" xml:space="preserve">
IF($AA160 &lt;&gt; "",
    VLOOKUP($AA160,Level!$A:$B,2,FALSE),
    ""
)</f>
        <v>Senior</v>
      </c>
      <c r="AC160" s="1">
        <f ca="1" xml:space="preserve">
IF($Y160 = 5 + N("Presidente"),
    27000,
    IF($Y160 = 6 + N("Vice-presidente"),
        23000,
        IF(OR($Y160 = 8, $Y160= 13, $Y160 = 12) + N("Secretária bilíngue ou coordenador ou especialista"),
            8000,
            IF($Y160 = 7 + N("Diretor"),
                15000,
                IF($Y160 = 14 + N("Gerente"),
                    12000,
                    IF($Y160 = 9 + N("Estagiário"),
                        705,
                        IF($Y160 = 10 + N("Trainee"),
                            805,
                            IF($Y160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IF($U160 = 7,
  500,
  IF($U160 = 8,
    1000,
    IF($U160 = 9,
      1500,
      IF($U160 = 10,
        2000,
        0
      )
    )
  )
)
+
N("Adicional no salário por área")
+
IF($W160 = 14 + N("Tecnologia da Informação"),
  120,
  IF($W160 = 16 + N("Vendas"),
    110,
    IF($W160 = 15 + N("Jurídico"),
      100,
      IF(OR($W160 = 8, $W160 = 9, $W160 = 11) + N("Recursos humanos ou comercial ou comunicação e marketing"),
        80,
        0
      )
    )
  )
)
+
N("Adicionando pegadinha")
+
IF(AND($W160 = 16, $U160 = 9, $Y160 = 11, $AA160 = 5) + N("Se for de vendas, com mestrado, analista sênior"),
  IF($R160 = 5,
    100,
    0
  )
  +
  IF($N160 = "M",
    200,
    0
  ),
  0
)</f>
        <v>3080</v>
      </c>
      <c r="AD1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$A160  &amp; ", "   &amp;
$C160  &amp; ", "   &amp;
$E160  &amp; ", '"  &amp;
$J160  &amp; "', '" &amp;
$N160  &amp; "', "  &amp;
$R160  &amp; ", '"  &amp;
TEXT($T160,"dd/mm/aaaa")  &amp; "', "   &amp;
$U160  &amp; ", "   &amp;
$W160  &amp; ", "   &amp;
$Y160  &amp; ", "   &amp;
IF($AA160 &lt;&gt; "", $AA160, "NULL")  &amp; ", "   &amp;
$AC160  &amp; ");"</f>
        <v>INSERT INTO bi4all.fac_employees (id_company_fk, id_employee_pk, flg_active, employee_name, id_gender_fk, id_race_fk, birthday, id_schooling_fk, id_department_fk, id_role_fk, id_level_fk, salary) VALUES (6a51143286b03064a49cc2acbee63c09a0682d33, 156, 1, 'Isaac Ribeiro Bandeira', 'M', 5, '13/09/1954', 8, 11, 11, 7, 3080);</v>
      </c>
    </row>
    <row r="161" spans="1:30" ht="14.25" customHeight="1" x14ac:dyDescent="0.2">
      <c r="A161" s="7" t="str" cm="1">
        <f t="array" aca="1" ref="A161" ca="1">INDEX(Company!$A:$A,RANDBETWEEN(5,COUNTA(Company!$A:$A) + 1),1)</f>
        <v>6a51143286b03064a49cc2acbee63c09a0682d33</v>
      </c>
      <c r="B161" s="7" t="str">
        <f ca="1">VLOOKUP($A161,Company!$A:$B,2,FALSE)</f>
        <v>ACME Corporation</v>
      </c>
      <c r="C161" s="5">
        <f t="shared" si="14"/>
        <v>157</v>
      </c>
      <c r="D161" s="5" t="str" cm="1">
        <f t="array" ref="D161">SHA1HASH($C161)</f>
        <v>097ccd4f03d962011101c1221009e53461a0993f</v>
      </c>
      <c r="E161" s="6">
        <v>1</v>
      </c>
      <c r="F161" s="7">
        <f ca="1">IF($C161 = 1 + N("Presidente"),
    127,
    IF($C161 = 2 + N("Vice-Presidente"),
        72,
        IF($C161 = 3 + N("Secretária bilíngue"),
            13,
            RANDBETWEEN(5,COUNT(Name!$A:$A) + 1)
        )
    )
)</f>
        <v>115</v>
      </c>
      <c r="G161" s="7" t="str">
        <f ca="1">VLOOKUP($F161,Name!$A:$B,2,FALSE)</f>
        <v>Dulce</v>
      </c>
      <c r="H161" s="7">
        <f ca="1" xml:space="preserve">
IF($C161 = 1,
    0,
    RANDBETWEEN(5,COUNT('Last name'!$A:$A) + 1)
)</f>
        <v>44</v>
      </c>
      <c r="I161" s="7" t="str">
        <f ca="1" xml:space="preserve">
IF($C161 = 1 + N("Presidente"),
    "de Orléans e Bragança",
    VLOOKUP($H161,'Last name'!$A:$B,2,FALSE) &amp; " " &amp; VLOOKUP(RANDBETWEEN(5,COUNT('Last name'!$A:$A) + 1),'Last name'!$A:$B,2,FALSE)
)</f>
        <v>Botelho Lopes</v>
      </c>
      <c r="J161" s="7" t="str">
        <f t="shared" ca="1" si="15"/>
        <v>Dulce Botelho Lopes</v>
      </c>
      <c r="K161" s="7" t="str" cm="1">
        <f t="array" aca="1" ref="K161" ca="1">SHA1HASH($J161)</f>
        <v>e492a270fb25428f3677f3a295766e7c2e20f4d0</v>
      </c>
      <c r="L161" s="7" cm="1">
        <f t="array" aca="1" ref="L161" ca="1">INDEX(States!$A:$A,RANDBETWEEN(5,COUNTA(States!$A:$A) + 1),1)</f>
        <v>10</v>
      </c>
      <c r="M161" s="7" t="str">
        <f ca="1">$L161 &amp; "|" &amp; VLOOKUP($L161,States!$A:$B,2,FALSE)</f>
        <v>10|fa6e01394cea5decb8157a7e18fa2eeabf35410d</v>
      </c>
      <c r="N161" s="7" t="str">
        <f ca="1">VLOOKUP($F161,Name!$A:$C,3,FALSE)</f>
        <v>F</v>
      </c>
      <c r="O161" s="7" t="str">
        <f ca="1">VLOOKUP($N161,Gender!$A:$B,2,FALSE)</f>
        <v>Female</v>
      </c>
      <c r="P161" s="7" t="str" cm="1">
        <f t="array" aca="1" ref="P161" ca="1">INDEX('Marital status'!$A:$A,RANDBETWEEN(5,COUNTA('Marital status'!$A:$A) + 1),1)</f>
        <v>47051393f6bcbf99111ec5d70ba2ebbe11ebccae</v>
      </c>
      <c r="Q161" s="7" t="str">
        <f ca="1">VLOOKUP($P161,'Marital status'!$A:$B,2,FALSE)</f>
        <v xml:space="preserve"> Separated </v>
      </c>
      <c r="R161" s="7">
        <f t="shared" ca="1" si="16"/>
        <v>6</v>
      </c>
      <c r="S161" s="7" t="e">
        <f ca="1">VLOOKUP($R161,Race!$A:$B,2,FALSE)</f>
        <v>#N/A</v>
      </c>
      <c r="T161" s="8">
        <f t="shared" ca="1" si="17"/>
        <v>33824</v>
      </c>
      <c r="U161" s="6">
        <f t="shared" ca="1" si="18"/>
        <v>7</v>
      </c>
      <c r="V161" s="8" t="str">
        <f ca="1">VLOOKUP($U161,Education!$A:$B,2,FALSE)</f>
        <v>Undergraduate degree</v>
      </c>
      <c r="W161" s="7">
        <f ca="1" xml:space="preserve">
  IF(OR($Y161 = 5, $Y161 = 6, $Y161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61" s="7" t="str">
        <f ca="1">VLOOKUP($W161,Department!$A:$B,2,FALSE)</f>
        <v>Commercial</v>
      </c>
      <c r="Y161" s="6">
        <f t="shared" ca="1" si="19"/>
        <v>10</v>
      </c>
      <c r="Z161" s="7" t="str">
        <f ca="1">VLOOKUP($Y161,Role!$A:$B,2,FALSE)</f>
        <v>Trainee</v>
      </c>
      <c r="AA161" s="6" t="str">
        <f t="shared" ca="1" si="20"/>
        <v/>
      </c>
      <c r="AB161" s="7" t="str">
        <f ca="1" xml:space="preserve">
IF($AA161 &lt;&gt; "",
    VLOOKUP($AA161,Level!$A:$B,2,FALSE),
    ""
)</f>
        <v/>
      </c>
      <c r="AC161" s="1">
        <f ca="1" xml:space="preserve">
IF($Y161 = 5 + N("Presidente"),
    27000,
    IF($Y161 = 6 + N("Vice-presidente"),
        23000,
        IF(OR($Y161 = 8, $Y161= 13, $Y161 = 12) + N("Secretária bilíngue ou coordenador ou especialista"),
            8000,
            IF($Y161 = 7 + N("Diretor"),
                15000,
                IF($Y161 = 14 + N("Gerente"),
                    12000,
                    IF($Y161 = 9 + N("Estagiário"),
                        705,
                        IF($Y161 = 10 + N("Trainee"),
                            805,
                            IF($Y161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IF($U161 = 7,
  500,
  IF($U161 = 8,
    1000,
    IF($U161 = 9,
      1500,
      IF($U161 = 10,
        2000,
        0
      )
    )
  )
)
+
N("Adicional no salário por área")
+
IF($W161 = 14 + N("Tecnologia da Informação"),
  120,
  IF($W161 = 16 + N("Vendas"),
    110,
    IF($W161 = 15 + N("Jurídico"),
      100,
      IF(OR($W161 = 8, $W161 = 9, $W161 = 11) + N("Recursos humanos ou comercial ou comunicação e marketing"),
        80,
        0
      )
    )
  )
)
+
N("Adicionando pegadinha")
+
IF(AND($W161 = 16, $U161 = 9, $Y161 = 11, $AA161 = 5) + N("Se for de vendas, com mestrado, analista sênior"),
  IF($R161 = 5,
    100,
    0
  )
  +
  IF($N161 = "M",
    200,
    0
  ),
  0
)</f>
        <v>1385</v>
      </c>
      <c r="AD1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$A161  &amp; ", "   &amp;
$C161  &amp; ", "   &amp;
$E161  &amp; ", '"  &amp;
$J161  &amp; "', '" &amp;
$N161  &amp; "', "  &amp;
$R161  &amp; ", '"  &amp;
TEXT($T161,"dd/mm/aaaa")  &amp; "', "   &amp;
$U161  &amp; ", "   &amp;
$W161  &amp; ", "   &amp;
$Y161  &amp; ", "   &amp;
IF($AA161 &lt;&gt; "", $AA161, "NULL")  &amp; ", "   &amp;
$AC161  &amp; ");"</f>
        <v>INSERT INTO bi4all.fac_employees (id_company_fk, id_employee_pk, flg_active, employee_name, id_gender_fk, id_race_fk, birthday, id_schooling_fk, id_department_fk, id_role_fk, id_level_fk, salary) VALUES (6a51143286b03064a49cc2acbee63c09a0682d33, 157, 1, 'Dulce Botelho Lopes', 'F', 6, '08/08/1992', 7, 9, 10, NULL, 1385);</v>
      </c>
    </row>
    <row r="162" spans="1:30" ht="14.25" customHeight="1" x14ac:dyDescent="0.2">
      <c r="A162" s="7" t="str" cm="1">
        <f t="array" aca="1" ref="A162" ca="1">INDEX(Company!$A:$A,RANDBETWEEN(5,COUNTA(Company!$A:$A) + 1),1)</f>
        <v>6a51143286b03064a49cc2acbee63c09a0682d33</v>
      </c>
      <c r="B162" s="7" t="str">
        <f ca="1">VLOOKUP($A162,Company!$A:$B,2,FALSE)</f>
        <v>ACME Corporation</v>
      </c>
      <c r="C162" s="5">
        <f t="shared" si="14"/>
        <v>158</v>
      </c>
      <c r="D162" s="5" t="str" cm="1">
        <f t="array" ref="D162">SHA1HASH($C162)</f>
        <v>a3d12597f93e80f7f6a229cebb1c3e10d4f34ec3</v>
      </c>
      <c r="E162" s="6">
        <v>1</v>
      </c>
      <c r="F162" s="7">
        <f ca="1">IF($C162 = 1 + N("Presidente"),
    127,
    IF($C162 = 2 + N("Vice-Presidente"),
        72,
        IF($C162 = 3 + N("Secretária bilíngue"),
            13,
            RANDBETWEEN(5,COUNT(Name!$A:$A) + 1)
        )
    )
)</f>
        <v>152</v>
      </c>
      <c r="G162" s="7" t="str">
        <f ca="1">VLOOKUP($F162,Name!$A:$B,2,FALSE)</f>
        <v>Gael</v>
      </c>
      <c r="H162" s="7">
        <f ca="1" xml:space="preserve">
IF($C162 = 1,
    0,
    RANDBETWEEN(5,COUNT('Last name'!$A:$A) + 1)
)</f>
        <v>151</v>
      </c>
      <c r="I162" s="7" t="str">
        <f ca="1" xml:space="preserve">
IF($C162 = 1 + N("Presidente"),
    "de Orléans e Bragança",
    VLOOKUP($H162,'Last name'!$A:$B,2,FALSE) &amp; " " &amp; VLOOKUP(RANDBETWEEN(5,COUNT('Last name'!$A:$A) + 1),'Last name'!$A:$B,2,FALSE)
)</f>
        <v>Pereira Brasão</v>
      </c>
      <c r="J162" s="7" t="str">
        <f t="shared" ca="1" si="15"/>
        <v>Gael Pereira Brasão</v>
      </c>
      <c r="K162" s="7" t="str" cm="1">
        <f t="array" aca="1" ref="K162" ca="1">SHA1HASH($J162)</f>
        <v>768fbf5ce8fb7b5284fdc36fbd767d570e6907a1</v>
      </c>
      <c r="L162" s="7" cm="1">
        <f t="array" aca="1" ref="L162" ca="1">INDEX(States!$A:$A,RANDBETWEEN(5,COUNTA(States!$A:$A) + 1),1)</f>
        <v>6</v>
      </c>
      <c r="M162" s="7" t="str">
        <f ca="1">$L162 &amp; "|" &amp; VLOOKUP($L162,States!$A:$B,2,FALSE)</f>
        <v>6|990f6b5f2170b43d022d539b1260b5f1af889998</v>
      </c>
      <c r="N162" s="7" t="str">
        <f ca="1">VLOOKUP($F162,Name!$A:$C,3,FALSE)</f>
        <v>M</v>
      </c>
      <c r="O162" s="7" t="str">
        <f ca="1">VLOOKUP($N162,Gender!$A:$B,2,FALSE)</f>
        <v>Male</v>
      </c>
      <c r="P162" s="7" t="str" cm="1">
        <f t="array" aca="1" ref="P162" ca="1">INDEX('Marital status'!$A:$A,RANDBETWEEN(5,COUNTA('Marital status'!$A:$A) + 1),1)</f>
        <v>47051393f6bcbf99111ec5d70ba2ebbe11ebccae</v>
      </c>
      <c r="Q162" s="7" t="str">
        <f ca="1">VLOOKUP($P162,'Marital status'!$A:$B,2,FALSE)</f>
        <v xml:space="preserve"> Separated </v>
      </c>
      <c r="R162" s="7">
        <f t="shared" ca="1" si="16"/>
        <v>5</v>
      </c>
      <c r="S162" s="7" t="e">
        <f ca="1">VLOOKUP($R162,Race!$A:$B,2,FALSE)</f>
        <v>#N/A</v>
      </c>
      <c r="T162" s="8">
        <f t="shared" ca="1" si="17"/>
        <v>23694</v>
      </c>
      <c r="U162" s="6">
        <f t="shared" ca="1" si="18"/>
        <v>8</v>
      </c>
      <c r="V162" s="8" t="str">
        <f ca="1">VLOOKUP($U162,Education!$A:$B,2,FALSE)</f>
        <v>Graduate school</v>
      </c>
      <c r="W162" s="7">
        <f ca="1" xml:space="preserve">
  IF(OR($Y162 = 5, $Y162 = 6, $Y162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62" s="7" t="str">
        <f ca="1">VLOOKUP($W162,Department!$A:$B,2,FALSE)</f>
        <v>Controlling</v>
      </c>
      <c r="Y162" s="6">
        <f t="shared" ca="1" si="19"/>
        <v>11</v>
      </c>
      <c r="Z162" s="7" t="str">
        <f ca="1">VLOOKUP($Y162,Role!$A:$B,2,FALSE)</f>
        <v>Analyst</v>
      </c>
      <c r="AA162" s="6">
        <f t="shared" ca="1" si="20"/>
        <v>6</v>
      </c>
      <c r="AB162" s="7" t="str">
        <f ca="1" xml:space="preserve">
IF($AA162 &lt;&gt; "",
    VLOOKUP($AA162,Level!$A:$B,2,FALSE),
    ""
)</f>
        <v>Pleno</v>
      </c>
      <c r="AC162" s="1">
        <f ca="1" xml:space="preserve">
IF($Y162 = 5 + N("Presidente"),
    27000,
    IF($Y162 = 6 + N("Vice-presidente"),
        23000,
        IF(OR($Y162 = 8, $Y162= 13, $Y162 = 12) + N("Secretária bilíngue ou coordenador ou especialista"),
            8000,
            IF($Y162 = 7 + N("Diretor"),
                15000,
                IF($Y162 = 14 + N("Gerente"),
                    12000,
                    IF($Y162 = 9 + N("Estagiário"),
                        705,
                        IF($Y162 = 10 + N("Trainee"),
                            805,
                            IF($Y162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IF($U162 = 7,
  500,
  IF($U162 = 8,
    1000,
    IF($U162 = 9,
      1500,
      IF($U162 = 10,
        2000,
        0
      )
    )
  )
)
+
N("Adicional no salário por área")
+
IF($W162 = 14 + N("Tecnologia da Informação"),
  120,
  IF($W162 = 16 + N("Vendas"),
    110,
    IF($W162 = 15 + N("Jurídico"),
      100,
      IF(OR($W162 = 8, $W162 = 9, $W162 = 11) + N("Recursos humanos ou comercial ou comunicação e marketing"),
        80,
        0
      )
    )
  )
)
+
N("Adicionando pegadinha")
+
IF(AND($W162 = 16, $U162 = 9, $Y162 = 11, $AA162 = 5) + N("Se for de vendas, com mestrado, analista sênior"),
  IF($R162 = 5,
    100,
    0
  )
  +
  IF($N162 = "M",
    200,
    0
  ),
  0
)</f>
        <v>3000</v>
      </c>
      <c r="AD1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$A162  &amp; ", "   &amp;
$C162  &amp; ", "   &amp;
$E162  &amp; ", '"  &amp;
$J162  &amp; "', '" &amp;
$N162  &amp; "', "  &amp;
$R162  &amp; ", '"  &amp;
TEXT($T162,"dd/mm/aaaa")  &amp; "', "   &amp;
$U162  &amp; ", "   &amp;
$W162  &amp; ", "   &amp;
$Y162  &amp; ", "   &amp;
IF($AA162 &lt;&gt; "", $AA162, "NULL")  &amp; ", "   &amp;
$AC162  &amp; ");"</f>
        <v>INSERT INTO bi4all.fac_employees (id_company_fk, id_employee_pk, flg_active, employee_name, id_gender_fk, id_race_fk, birthday, id_schooling_fk, id_department_fk, id_role_fk, id_level_fk, salary) VALUES (6a51143286b03064a49cc2acbee63c09a0682d33, 158, 1, 'Gael Pereira Brasão', 'M', 5, '13/11/1964', 8, 12, 11, 6, 3000);</v>
      </c>
    </row>
    <row r="163" spans="1:30" ht="14.25" customHeight="1" x14ac:dyDescent="0.2">
      <c r="A163" s="7" t="str" cm="1">
        <f t="array" aca="1" ref="A163" ca="1">INDEX(Company!$A:$A,RANDBETWEEN(5,COUNTA(Company!$A:$A) + 1),1)</f>
        <v>6a51143286b03064a49cc2acbee63c09a0682d33</v>
      </c>
      <c r="B163" s="7" t="str">
        <f ca="1">VLOOKUP($A163,Company!$A:$B,2,FALSE)</f>
        <v>ACME Corporation</v>
      </c>
      <c r="C163" s="5">
        <f t="shared" si="14"/>
        <v>159</v>
      </c>
      <c r="D163" s="5" t="str" cm="1">
        <f t="array" ref="D163">SHA1HASH($C163)</f>
        <v>6b6277afcb65d33525545904e95c2fa240632660</v>
      </c>
      <c r="E163" s="6">
        <v>1</v>
      </c>
      <c r="F163" s="7">
        <f ca="1">IF($C163 = 1 + N("Presidente"),
    127,
    IF($C163 = 2 + N("Vice-Presidente"),
        72,
        IF($C163 = 3 + N("Secretária bilíngue"),
            13,
            RANDBETWEEN(5,COUNT(Name!$A:$A) + 1)
        )
    )
)</f>
        <v>67</v>
      </c>
      <c r="G163" s="7" t="str">
        <f ca="1">VLOOKUP($F163,Name!$A:$B,2,FALSE)</f>
        <v>Beatriz</v>
      </c>
      <c r="H163" s="7">
        <f ca="1" xml:space="preserve">
IF($C163 = 1,
    0,
    RANDBETWEEN(5,COUNT('Last name'!$A:$A) + 1)
)</f>
        <v>113</v>
      </c>
      <c r="I163" s="7" t="str">
        <f ca="1" xml:space="preserve">
IF($C163 = 1 + N("Presidente"),
    "de Orléans e Bragança",
    VLOOKUP($H163,'Last name'!$A:$B,2,FALSE) &amp; " " &amp; VLOOKUP(RANDBETWEEN(5,COUNT('Last name'!$A:$A) + 1),'Last name'!$A:$B,2,FALSE)
)</f>
        <v>Luz Duarte</v>
      </c>
      <c r="J163" s="7" t="str">
        <f t="shared" ca="1" si="15"/>
        <v>Beatriz Luz Duarte</v>
      </c>
      <c r="K163" s="7" t="str" cm="1">
        <f t="array" aca="1" ref="K163" ca="1">SHA1HASH($J163)</f>
        <v>0f74b9b120c00050e9383c9437d1fcb3c645e04c</v>
      </c>
      <c r="L163" s="7" cm="1">
        <f t="array" aca="1" ref="L163" ca="1">INDEX(States!$A:$A,RANDBETWEEN(5,COUNTA(States!$A:$A) + 1),1)</f>
        <v>13</v>
      </c>
      <c r="M163" s="7" t="str">
        <f ca="1">$L163 &amp; "|" &amp; VLOOKUP($L163,States!$A:$B,2,FALSE)</f>
        <v>13|6c05c76e5be517ed7b1a09bc941ed381b630f0fd</v>
      </c>
      <c r="N163" s="7" t="str">
        <f ca="1">VLOOKUP($F163,Name!$A:$C,3,FALSE)</f>
        <v>F</v>
      </c>
      <c r="O163" s="7" t="str">
        <f ca="1">VLOOKUP($N163,Gender!$A:$B,2,FALSE)</f>
        <v>Female</v>
      </c>
      <c r="P163" s="7" t="str" cm="1">
        <f t="array" aca="1" ref="P163" ca="1">INDEX('Marital status'!$A:$A,RANDBETWEEN(5,COUNTA('Marital status'!$A:$A) + 1),1)</f>
        <v>93ac84f4e0bd5c1c97b670a12a7fff6af89fb6b3</v>
      </c>
      <c r="Q163" s="7" t="str">
        <f ca="1">VLOOKUP($P163,'Marital status'!$A:$B,2,FALSE)</f>
        <v>DIVORCED</v>
      </c>
      <c r="R163" s="7">
        <f t="shared" ca="1" si="16"/>
        <v>5</v>
      </c>
      <c r="S163" s="7" t="e">
        <f ca="1">VLOOKUP($R163,Race!$A:$B,2,FALSE)</f>
        <v>#N/A</v>
      </c>
      <c r="T163" s="8">
        <f t="shared" ca="1" si="17"/>
        <v>22094</v>
      </c>
      <c r="U163" s="6">
        <f t="shared" ca="1" si="18"/>
        <v>7</v>
      </c>
      <c r="V163" s="8" t="str">
        <f ca="1">VLOOKUP($U163,Education!$A:$B,2,FALSE)</f>
        <v>Undergraduate degree</v>
      </c>
      <c r="W163" s="7">
        <f ca="1" xml:space="preserve">
  IF(OR($Y163 = 5, $Y163 = 6, $Y163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63" s="7" t="str">
        <f ca="1">VLOOKUP($W163,Department!$A:$B,2,FALSE)</f>
        <v>Communication &amp; Marketing</v>
      </c>
      <c r="Y163" s="6">
        <f t="shared" ca="1" si="19"/>
        <v>10</v>
      </c>
      <c r="Z163" s="7" t="str">
        <f ca="1">VLOOKUP($Y163,Role!$A:$B,2,FALSE)</f>
        <v>Trainee</v>
      </c>
      <c r="AA163" s="6" t="str">
        <f t="shared" ca="1" si="20"/>
        <v/>
      </c>
      <c r="AB163" s="7" t="str">
        <f ca="1" xml:space="preserve">
IF($AA163 &lt;&gt; "",
    VLOOKUP($AA163,Level!$A:$B,2,FALSE),
    ""
)</f>
        <v/>
      </c>
      <c r="AC163" s="1">
        <f ca="1" xml:space="preserve">
IF($Y163 = 5 + N("Presidente"),
    27000,
    IF($Y163 = 6 + N("Vice-presidente"),
        23000,
        IF(OR($Y163 = 8, $Y163= 13, $Y163 = 12) + N("Secretária bilíngue ou coordenador ou especialista"),
            8000,
            IF($Y163 = 7 + N("Diretor"),
                15000,
                IF($Y163 = 14 + N("Gerente"),
                    12000,
                    IF($Y163 = 9 + N("Estagiário"),
                        705,
                        IF($Y163 = 10 + N("Trainee"),
                            805,
                            IF($Y163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IF($U163 = 7,
  500,
  IF($U163 = 8,
    1000,
    IF($U163 = 9,
      1500,
      IF($U163 = 10,
        2000,
        0
      )
    )
  )
)
+
N("Adicional no salário por área")
+
IF($W163 = 14 + N("Tecnologia da Informação"),
  120,
  IF($W163 = 16 + N("Vendas"),
    110,
    IF($W163 = 15 + N("Jurídico"),
      100,
      IF(OR($W163 = 8, $W163 = 9, $W163 = 11) + N("Recursos humanos ou comercial ou comunicação e marketing"),
        80,
        0
      )
    )
  )
)
+
N("Adicionando pegadinha")
+
IF(AND($W163 = 16, $U163 = 9, $Y163 = 11, $AA163 = 5) + N("Se for de vendas, com mestrado, analista sênior"),
  IF($R163 = 5,
    100,
    0
  )
  +
  IF($N163 = "M",
    200,
    0
  ),
  0
)</f>
        <v>1385</v>
      </c>
      <c r="AD1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$A163  &amp; ", "   &amp;
$C163  &amp; ", "   &amp;
$E163  &amp; ", '"  &amp;
$J163  &amp; "', '" &amp;
$N163  &amp; "', "  &amp;
$R163  &amp; ", '"  &amp;
TEXT($T163,"dd/mm/aaaa")  &amp; "', "   &amp;
$U163  &amp; ", "   &amp;
$W163  &amp; ", "   &amp;
$Y163  &amp; ", "   &amp;
IF($AA163 &lt;&gt; "", $AA163, "NULL")  &amp; ", "   &amp;
$AC163  &amp; ");"</f>
        <v>INSERT INTO bi4all.fac_employees (id_company_fk, id_employee_pk, flg_active, employee_name, id_gender_fk, id_race_fk, birthday, id_schooling_fk, id_department_fk, id_role_fk, id_level_fk, salary) VALUES (6a51143286b03064a49cc2acbee63c09a0682d33, 159, 1, 'Beatriz Luz Duarte', 'F', 5, '27/06/1960', 7, 11, 10, NULL, 1385);</v>
      </c>
    </row>
    <row r="164" spans="1:30" ht="14.25" customHeight="1" x14ac:dyDescent="0.2">
      <c r="A164" s="7" t="str" cm="1">
        <f t="array" aca="1" ref="A164" ca="1">INDEX(Company!$A:$A,RANDBETWEEN(5,COUNTA(Company!$A:$A) + 1),1)</f>
        <v>6a51143286b03064a49cc2acbee63c09a0682d33</v>
      </c>
      <c r="B164" s="7" t="str">
        <f ca="1">VLOOKUP($A164,Company!$A:$B,2,FALSE)</f>
        <v>ACME Corporation</v>
      </c>
      <c r="C164" s="5">
        <f t="shared" si="14"/>
        <v>160</v>
      </c>
      <c r="D164" s="5" t="str" cm="1">
        <f t="array" ref="D164">SHA1HASH($C164)</f>
        <v>be057d4ca44c10a0fc1dfcffd99cce1490291dc7</v>
      </c>
      <c r="E164" s="6">
        <v>1</v>
      </c>
      <c r="F164" s="7">
        <f ca="1">IF($C164 = 1 + N("Presidente"),
    127,
    IF($C164 = 2 + N("Vice-Presidente"),
        72,
        IF($C164 = 3 + N("Secretária bilíngue"),
            13,
            RANDBETWEEN(5,COUNT(Name!$A:$A) + 1)
        )
    )
)</f>
        <v>59</v>
      </c>
      <c r="G164" s="7" t="str">
        <f ca="1">VLOOKUP($F164,Name!$A:$B,2,FALSE)</f>
        <v>Artur</v>
      </c>
      <c r="H164" s="7">
        <f ca="1" xml:space="preserve">
IF($C164 = 1,
    0,
    RANDBETWEEN(5,COUNT('Last name'!$A:$A) + 1)
)</f>
        <v>120</v>
      </c>
      <c r="I164" s="7" t="str">
        <f ca="1" xml:space="preserve">
IF($C164 = 1 + N("Presidente"),
    "de Orléans e Bragança",
    VLOOKUP($H164,'Last name'!$A:$B,2,FALSE) &amp; " " &amp; VLOOKUP(RANDBETWEEN(5,COUNT('Last name'!$A:$A) + 1),'Last name'!$A:$B,2,FALSE)
)</f>
        <v>Marques Alvarenga</v>
      </c>
      <c r="J164" s="7" t="str">
        <f t="shared" ca="1" si="15"/>
        <v>Artur Marques Alvarenga</v>
      </c>
      <c r="K164" s="7" t="str" cm="1">
        <f t="array" aca="1" ref="K164" ca="1">SHA1HASH($J164)</f>
        <v>e4bf873c31da2a3d6208e7473ce451a05ad754fe</v>
      </c>
      <c r="L164" s="7" cm="1">
        <f t="array" aca="1" ref="L164" ca="1">INDEX(States!$A:$A,RANDBETWEEN(5,COUNTA(States!$A:$A) + 1),1)</f>
        <v>24</v>
      </c>
      <c r="M164" s="7" t="str">
        <f ca="1">$L164 &amp; "|" &amp; VLOOKUP($L164,States!$A:$B,2,FALSE)</f>
        <v>24|4e344e218f5d3cb3700b5fb228401547cb97b31c</v>
      </c>
      <c r="N164" s="7" t="str">
        <f ca="1">VLOOKUP($F164,Name!$A:$C,3,FALSE)</f>
        <v>M</v>
      </c>
      <c r="O164" s="7" t="str">
        <f ca="1">VLOOKUP($N164,Gender!$A:$B,2,FALSE)</f>
        <v>Male</v>
      </c>
      <c r="P164" s="7" t="str" cm="1">
        <f t="array" aca="1" ref="P164" ca="1">INDEX('Marital status'!$A:$A,RANDBETWEEN(5,COUNTA('Marital status'!$A:$A) + 1),1)</f>
        <v>459031b19ec5bbd3b3dbc0a9dcf2cb6e6c6f7848</v>
      </c>
      <c r="Q164" s="7" t="str">
        <f ca="1">VLOOKUP($P164,'Marital status'!$A:$B,2,FALSE)</f>
        <v xml:space="preserve">Widowed </v>
      </c>
      <c r="R164" s="7">
        <f t="shared" ca="1" si="16"/>
        <v>5</v>
      </c>
      <c r="S164" s="7" t="e">
        <f ca="1">VLOOKUP($R164,Race!$A:$B,2,FALSE)</f>
        <v>#N/A</v>
      </c>
      <c r="T164" s="8">
        <f t="shared" ca="1" si="17"/>
        <v>31912</v>
      </c>
      <c r="U164" s="6">
        <f t="shared" ca="1" si="18"/>
        <v>7</v>
      </c>
      <c r="V164" s="8" t="str">
        <f ca="1">VLOOKUP($U164,Education!$A:$B,2,FALSE)</f>
        <v>Undergraduate degree</v>
      </c>
      <c r="W164" s="7">
        <f ca="1" xml:space="preserve">
  IF(OR($Y164 = 5, $Y164 = 6, $Y164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64" s="7" t="str">
        <f ca="1">VLOOKUP($W164,Department!$A:$B,2,FALSE)</f>
        <v>Presidency</v>
      </c>
      <c r="Y164" s="6">
        <f t="shared" ca="1" si="19"/>
        <v>11</v>
      </c>
      <c r="Z164" s="7" t="str">
        <f ca="1">VLOOKUP($Y164,Role!$A:$B,2,FALSE)</f>
        <v>Analyst</v>
      </c>
      <c r="AA164" s="6">
        <f t="shared" ca="1" si="20"/>
        <v>7</v>
      </c>
      <c r="AB164" s="7" t="str">
        <f ca="1" xml:space="preserve">
IF($AA164 &lt;&gt; "",
    VLOOKUP($AA164,Level!$A:$B,2,FALSE),
    ""
)</f>
        <v>Senior</v>
      </c>
      <c r="AC164" s="1">
        <f ca="1" xml:space="preserve">
IF($Y164 = 5 + N("Presidente"),
    27000,
    IF($Y164 = 6 + N("Vice-presidente"),
        23000,
        IF(OR($Y164 = 8, $Y164= 13, $Y164 = 12) + N("Secretária bilíngue ou coordenador ou especialista"),
            8000,
            IF($Y164 = 7 + N("Diretor"),
                15000,
                IF($Y164 = 14 + N("Gerente"),
                    12000,
                    IF($Y164 = 9 + N("Estagiário"),
                        705,
                        IF($Y164 = 10 + N("Trainee"),
                            805,
                            IF($Y164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IF($U164 = 7,
  500,
  IF($U164 = 8,
    1000,
    IF($U164 = 9,
      1500,
      IF($U164 = 10,
        2000,
        0
      )
    )
  )
)
+
N("Adicional no salário por área")
+
IF($W164 = 14 + N("Tecnologia da Informação"),
  120,
  IF($W164 = 16 + N("Vendas"),
    110,
    IF($W164 = 15 + N("Jurídico"),
      100,
      IF(OR($W164 = 8, $W164 = 9, $W164 = 11) + N("Recursos humanos ou comercial ou comunicação e marketing"),
        80,
        0
      )
    )
  )
)
+
N("Adicionando pegadinha")
+
IF(AND($W164 = 16, $U164 = 9, $Y164 = 11, $AA164 = 5) + N("Se for de vendas, com mestrado, analista sênior"),
  IF($R164 = 5,
    100,
    0
  )
  +
  IF($N164 = "M",
    200,
    0
  ),
  0
)</f>
        <v>2500</v>
      </c>
      <c r="AD1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$A164  &amp; ", "   &amp;
$C164  &amp; ", "   &amp;
$E164  &amp; ", '"  &amp;
$J164  &amp; "', '" &amp;
$N164  &amp; "', "  &amp;
$R164  &amp; ", '"  &amp;
TEXT($T164,"dd/mm/aaaa")  &amp; "', "   &amp;
$U164  &amp; ", "   &amp;
$W164  &amp; ", "   &amp;
$Y164  &amp; ", "   &amp;
IF($AA164 &lt;&gt; "", $AA164, "NULL")  &amp; ", "   &amp;
$AC164  &amp; ");"</f>
        <v>INSERT INTO bi4all.fac_employees (id_company_fk, id_employee_pk, flg_active, employee_name, id_gender_fk, id_race_fk, birthday, id_schooling_fk, id_department_fk, id_role_fk, id_level_fk, salary) VALUES (6a51143286b03064a49cc2acbee63c09a0682d33, 160, 1, 'Artur Marques Alvarenga', 'M', 5, '15/05/1987', 7, 5, 11, 7, 2500);</v>
      </c>
    </row>
    <row r="165" spans="1:30" ht="14.25" customHeight="1" x14ac:dyDescent="0.2">
      <c r="A165" s="7" t="str" cm="1">
        <f t="array" aca="1" ref="A165" ca="1">INDEX(Company!$A:$A,RANDBETWEEN(5,COUNTA(Company!$A:$A) + 1),1)</f>
        <v>6a51143286b03064a49cc2acbee63c09a0682d33</v>
      </c>
      <c r="B165" s="7" t="str">
        <f ca="1">VLOOKUP($A165,Company!$A:$B,2,FALSE)</f>
        <v>ACME Corporation</v>
      </c>
      <c r="C165" s="5">
        <f t="shared" si="14"/>
        <v>161</v>
      </c>
      <c r="D165" s="5" t="str" cm="1">
        <f t="array" ref="D165">SHA1HASH($C165)</f>
        <v>0159a99ed28b0581890608d24ada9decc4874197</v>
      </c>
      <c r="E165" s="6">
        <v>1</v>
      </c>
      <c r="F165" s="7">
        <f ca="1">IF($C165 = 1 + N("Presidente"),
    127,
    IF($C165 = 2 + N("Vice-Presidente"),
        72,
        IF($C165 = 3 + N("Secretária bilíngue"),
            13,
            RANDBETWEEN(5,COUNT(Name!$A:$A) + 1)
        )
    )
)</f>
        <v>166</v>
      </c>
      <c r="G165" s="7" t="str">
        <f ca="1">VLOOKUP($F165,Name!$A:$B,2,FALSE)</f>
        <v>Henrico</v>
      </c>
      <c r="H165" s="7">
        <f ca="1" xml:space="preserve">
IF($C165 = 1,
    0,
    RANDBETWEEN(5,COUNT('Last name'!$A:$A) + 1)
)</f>
        <v>182</v>
      </c>
      <c r="I165" s="7" t="str">
        <f ca="1" xml:space="preserve">
IF($C165 = 1 + N("Presidente"),
    "de Orléans e Bragança",
    VLOOKUP($H165,'Last name'!$A:$B,2,FALSE) &amp; " " &amp; VLOOKUP(RANDBETWEEN(5,COUNT('Last name'!$A:$A) + 1),'Last name'!$A:$B,2,FALSE)
)</f>
        <v>Siqueira Nascimento</v>
      </c>
      <c r="J165" s="7" t="str">
        <f t="shared" ca="1" si="15"/>
        <v>Henrico Siqueira Nascimento</v>
      </c>
      <c r="K165" s="7" t="str" cm="1">
        <f t="array" aca="1" ref="K165" ca="1">SHA1HASH($J165)</f>
        <v>677a6e96dce2eef852d4563a1c34d0ed9884fee0</v>
      </c>
      <c r="L165" s="7" cm="1">
        <f t="array" aca="1" ref="L165" ca="1">INDEX(States!$A:$A,RANDBETWEEN(5,COUNTA(States!$A:$A) + 1),1)</f>
        <v>14</v>
      </c>
      <c r="M165" s="7" t="str">
        <f ca="1">$L165 &amp; "|" &amp; VLOOKUP($L165,States!$A:$B,2,FALSE)</f>
        <v>14|9b9a260c6946192b7ea8dcfb1d39940b66fe4460</v>
      </c>
      <c r="N165" s="7" t="str">
        <f ca="1">VLOOKUP($F165,Name!$A:$C,3,FALSE)</f>
        <v>M</v>
      </c>
      <c r="O165" s="7" t="str">
        <f ca="1">VLOOKUP($N165,Gender!$A:$B,2,FALSE)</f>
        <v>Male</v>
      </c>
      <c r="P165" s="7" t="str" cm="1">
        <f t="array" aca="1" ref="P165" ca="1">INDEX('Marital status'!$A:$A,RANDBETWEEN(5,COUNTA('Marital status'!$A:$A) + 1),1)</f>
        <v>93ac84f4e0bd5c1c97b670a12a7fff6af89fb6b3</v>
      </c>
      <c r="Q165" s="7" t="str">
        <f ca="1">VLOOKUP($P165,'Marital status'!$A:$B,2,FALSE)</f>
        <v>DIVORCED</v>
      </c>
      <c r="R165" s="7">
        <f t="shared" ca="1" si="16"/>
        <v>7</v>
      </c>
      <c r="S165" s="7" t="e">
        <f ca="1">VLOOKUP($R165,Race!$A:$B,2,FALSE)</f>
        <v>#N/A</v>
      </c>
      <c r="T165" s="8">
        <f t="shared" ca="1" si="17"/>
        <v>33456</v>
      </c>
      <c r="U165" s="6">
        <f t="shared" ca="1" si="18"/>
        <v>7</v>
      </c>
      <c r="V165" s="8" t="str">
        <f ca="1">VLOOKUP($U165,Education!$A:$B,2,FALSE)</f>
        <v>Undergraduate degree</v>
      </c>
      <c r="W165" s="7">
        <f ca="1" xml:space="preserve">
  IF(OR($Y165 = 5, $Y165 = 6, $Y165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65" s="7" t="str">
        <f ca="1">VLOOKUP($W165,Department!$A:$B,2,FALSE)</f>
        <v>Controlling</v>
      </c>
      <c r="Y165" s="6">
        <f t="shared" ca="1" si="19"/>
        <v>9</v>
      </c>
      <c r="Z165" s="7" t="str">
        <f ca="1">VLOOKUP($Y165,Role!$A:$B,2,FALSE)</f>
        <v>Intern</v>
      </c>
      <c r="AA165" s="6" t="str">
        <f t="shared" ca="1" si="20"/>
        <v/>
      </c>
      <c r="AB165" s="7" t="str">
        <f ca="1" xml:space="preserve">
IF($AA165 &lt;&gt; "",
    VLOOKUP($AA165,Level!$A:$B,2,FALSE),
    ""
)</f>
        <v/>
      </c>
      <c r="AC165" s="1">
        <f ca="1" xml:space="preserve">
IF($Y165 = 5 + N("Presidente"),
    27000,
    IF($Y165 = 6 + N("Vice-presidente"),
        23000,
        IF(OR($Y165 = 8, $Y165= 13, $Y165 = 12) + N("Secretária bilíngue ou coordenador ou especialista"),
            8000,
            IF($Y165 = 7 + N("Diretor"),
                15000,
                IF($Y165 = 14 + N("Gerente"),
                    12000,
                    IF($Y165 = 9 + N("Estagiário"),
                        705,
                        IF($Y165 = 10 + N("Trainee"),
                            805,
                            IF($Y165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IF($U165 = 7,
  500,
  IF($U165 = 8,
    1000,
    IF($U165 = 9,
      1500,
      IF($U165 = 10,
        2000,
        0
      )
    )
  )
)
+
N("Adicional no salário por área")
+
IF($W165 = 14 + N("Tecnologia da Informação"),
  120,
  IF($W165 = 16 + N("Vendas"),
    110,
    IF($W165 = 15 + N("Jurídico"),
      100,
      IF(OR($W165 = 8, $W165 = 9, $W165 = 11) + N("Recursos humanos ou comercial ou comunicação e marketing"),
        80,
        0
      )
    )
  )
)
+
N("Adicionando pegadinha")
+
IF(AND($W165 = 16, $U165 = 9, $Y165 = 11, $AA165 = 5) + N("Se for de vendas, com mestrado, analista sênior"),
  IF($R165 = 5,
    100,
    0
  )
  +
  IF($N165 = "M",
    200,
    0
  ),
  0
)</f>
        <v>1205</v>
      </c>
      <c r="AD1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$A165  &amp; ", "   &amp;
$C165  &amp; ", "   &amp;
$E165  &amp; ", '"  &amp;
$J165  &amp; "', '" &amp;
$N165  &amp; "', "  &amp;
$R165  &amp; ", '"  &amp;
TEXT($T165,"dd/mm/aaaa")  &amp; "', "   &amp;
$U165  &amp; ", "   &amp;
$W165  &amp; ", "   &amp;
$Y165  &amp; ", "   &amp;
IF($AA165 &lt;&gt; "", $AA165, "NULL")  &amp; ", "   &amp;
$AC165  &amp; ");"</f>
        <v>INSERT INTO bi4all.fac_employees (id_company_fk, id_employee_pk, flg_active, employee_name, id_gender_fk, id_race_fk, birthday, id_schooling_fk, id_department_fk, id_role_fk, id_level_fk, salary) VALUES (6a51143286b03064a49cc2acbee63c09a0682d33, 161, 1, 'Henrico Siqueira Nascimento', 'M', 7, '06/08/1991', 7, 12, 9, NULL, 1205);</v>
      </c>
    </row>
    <row r="166" spans="1:30" ht="14.25" customHeight="1" x14ac:dyDescent="0.2">
      <c r="A166" s="7" t="str" cm="1">
        <f t="array" aca="1" ref="A166" ca="1">INDEX(Company!$A:$A,RANDBETWEEN(5,COUNTA(Company!$A:$A) + 1),1)</f>
        <v>6a51143286b03064a49cc2acbee63c09a0682d33</v>
      </c>
      <c r="B166" s="7" t="str">
        <f ca="1">VLOOKUP($A166,Company!$A:$B,2,FALSE)</f>
        <v>ACME Corporation</v>
      </c>
      <c r="C166" s="5">
        <f t="shared" si="14"/>
        <v>162</v>
      </c>
      <c r="D166" s="5" t="str" cm="1">
        <f t="array" ref="D166">SHA1HASH($C166)</f>
        <v>ae1e7198bc3074ff1b2e9ff520c30bc1898d038e</v>
      </c>
      <c r="E166" s="6">
        <v>1</v>
      </c>
      <c r="F166" s="7">
        <f ca="1">IF($C166 = 1 + N("Presidente"),
    127,
    IF($C166 = 2 + N("Vice-Presidente"),
        72,
        IF($C166 = 3 + N("Secretária bilíngue"),
            13,
            RANDBETWEEN(5,COUNT(Name!$A:$A) + 1)
        )
    )
)</f>
        <v>70</v>
      </c>
      <c r="G166" s="7" t="str">
        <f ca="1">VLOOKUP($F166,Name!$A:$B,2,FALSE)</f>
        <v>Bento</v>
      </c>
      <c r="H166" s="7">
        <f ca="1" xml:space="preserve">
IF($C166 = 1,
    0,
    RANDBETWEEN(5,COUNT('Last name'!$A:$A) + 1)
)</f>
        <v>170</v>
      </c>
      <c r="I166" s="7" t="str">
        <f ca="1" xml:space="preserve">
IF($C166 = 1 + N("Presidente"),
    "de Orléans e Bragança",
    VLOOKUP($H166,'Last name'!$A:$B,2,FALSE) &amp; " " &amp; VLOOKUP(RANDBETWEEN(5,COUNT('Last name'!$A:$A) + 1),'Last name'!$A:$B,2,FALSE)
)</f>
        <v>Sá Badu</v>
      </c>
      <c r="J166" s="7" t="str">
        <f t="shared" ca="1" si="15"/>
        <v>Bento Sá Badu</v>
      </c>
      <c r="K166" s="7" t="str" cm="1">
        <f t="array" aca="1" ref="K166" ca="1">SHA1HASH($J166)</f>
        <v>6351840c518b0d835844fb818428ce9c79a0fee6</v>
      </c>
      <c r="L166" s="7" cm="1">
        <f t="array" aca="1" ref="L166" ca="1">INDEX(States!$A:$A,RANDBETWEEN(5,COUNTA(States!$A:$A) + 1),1)</f>
        <v>7</v>
      </c>
      <c r="M166" s="7" t="str">
        <f ca="1">$L166 &amp; "|" &amp; VLOOKUP($L166,States!$A:$B,2,FALSE)</f>
        <v>7|f2e12883042f184299ea408f79a5077ec107e25e</v>
      </c>
      <c r="N166" s="7" t="str">
        <f ca="1">VLOOKUP($F166,Name!$A:$C,3,FALSE)</f>
        <v>M</v>
      </c>
      <c r="O166" s="7" t="str">
        <f ca="1">VLOOKUP($N166,Gender!$A:$B,2,FALSE)</f>
        <v>Male</v>
      </c>
      <c r="P166" s="7" t="str" cm="1">
        <f t="array" aca="1" ref="P166" ca="1">INDEX('Marital status'!$A:$A,RANDBETWEEN(5,COUNTA('Marital status'!$A:$A) + 1),1)</f>
        <v>47051393f6bcbf99111ec5d70ba2ebbe11ebccae</v>
      </c>
      <c r="Q166" s="7" t="str">
        <f ca="1">VLOOKUP($P166,'Marital status'!$A:$B,2,FALSE)</f>
        <v xml:space="preserve"> Separated </v>
      </c>
      <c r="R166" s="7">
        <f t="shared" ca="1" si="16"/>
        <v>5</v>
      </c>
      <c r="S166" s="7" t="e">
        <f ca="1">VLOOKUP($R166,Race!$A:$B,2,FALSE)</f>
        <v>#N/A</v>
      </c>
      <c r="T166" s="8">
        <f t="shared" ca="1" si="17"/>
        <v>30497</v>
      </c>
      <c r="U166" s="6">
        <f t="shared" ca="1" si="18"/>
        <v>8</v>
      </c>
      <c r="V166" s="8" t="str">
        <f ca="1">VLOOKUP($U166,Education!$A:$B,2,FALSE)</f>
        <v>Graduate school</v>
      </c>
      <c r="W166" s="7">
        <f ca="1" xml:space="preserve">
  IF(OR($Y166 = 5, $Y166 = 6, $Y166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66" s="7" t="str">
        <f ca="1">VLOOKUP($W166,Department!$A:$B,2,FALSE)</f>
        <v>Controlling</v>
      </c>
      <c r="Y166" s="6">
        <f t="shared" ca="1" si="19"/>
        <v>11</v>
      </c>
      <c r="Z166" s="7" t="str">
        <f ca="1">VLOOKUP($Y166,Role!$A:$B,2,FALSE)</f>
        <v>Analyst</v>
      </c>
      <c r="AA166" s="6">
        <f t="shared" ca="1" si="20"/>
        <v>5</v>
      </c>
      <c r="AB166" s="7" t="str">
        <f ca="1" xml:space="preserve">
IF($AA166 &lt;&gt; "",
    VLOOKUP($AA166,Level!$A:$B,2,FALSE),
    ""
)</f>
        <v>Junior</v>
      </c>
      <c r="AC166" s="1">
        <f ca="1" xml:space="preserve">
IF($Y166 = 5 + N("Presidente"),
    27000,
    IF($Y166 = 6 + N("Vice-presidente"),
        23000,
        IF(OR($Y166 = 8, $Y166= 13, $Y166 = 12) + N("Secretária bilíngue ou coordenador ou especialista"),
            8000,
            IF($Y166 = 7 + N("Diretor"),
                15000,
                IF($Y166 = 14 + N("Gerente"),
                    12000,
                    IF($Y166 = 9 + N("Estagiário"),
                        705,
                        IF($Y166 = 10 + N("Trainee"),
                            805,
                            IF($Y166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IF($U166 = 7,
  500,
  IF($U166 = 8,
    1000,
    IF($U166 = 9,
      1500,
      IF($U166 = 10,
        2000,
        0
      )
    )
  )
)
+
N("Adicional no salário por área")
+
IF($W166 = 14 + N("Tecnologia da Informação"),
  120,
  IF($W166 = 16 + N("Vendas"),
    110,
    IF($W166 = 15 + N("Jurídico"),
      100,
      IF(OR($W166 = 8, $W166 = 9, $W166 = 11) + N("Recursos humanos ou comercial ou comunicação e marketing"),
        80,
        0
      )
    )
  )
)
+
N("Adicionando pegadinha")
+
IF(AND($W166 = 16, $U166 = 9, $Y166 = 11, $AA166 = 5) + N("Se for de vendas, com mestrado, analista sênior"),
  IF($R166 = 5,
    100,
    0
  )
  +
  IF($N166 = "M",
    200,
    0
  ),
  0
)</f>
        <v>3000</v>
      </c>
      <c r="AD1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$A166  &amp; ", "   &amp;
$C166  &amp; ", "   &amp;
$E166  &amp; ", '"  &amp;
$J166  &amp; "', '" &amp;
$N166  &amp; "', "  &amp;
$R166  &amp; ", '"  &amp;
TEXT($T166,"dd/mm/aaaa")  &amp; "', "   &amp;
$U166  &amp; ", "   &amp;
$W166  &amp; ", "   &amp;
$Y166  &amp; ", "   &amp;
IF($AA166 &lt;&gt; "", $AA166, "NULL")  &amp; ", "   &amp;
$AC166  &amp; ");"</f>
        <v>INSERT INTO bi4all.fac_employees (id_company_fk, id_employee_pk, flg_active, employee_name, id_gender_fk, id_race_fk, birthday, id_schooling_fk, id_department_fk, id_role_fk, id_level_fk, salary) VALUES (6a51143286b03064a49cc2acbee63c09a0682d33, 162, 1, 'Bento Sá Badu', 'M', 5, '30/06/1983', 8, 12, 11, 5, 3000);</v>
      </c>
    </row>
    <row r="167" spans="1:30" ht="14.25" customHeight="1" x14ac:dyDescent="0.2">
      <c r="A167" s="7" t="str" cm="1">
        <f t="array" aca="1" ref="A167" ca="1">INDEX(Company!$A:$A,RANDBETWEEN(5,COUNTA(Company!$A:$A) + 1),1)</f>
        <v>6a51143286b03064a49cc2acbee63c09a0682d33</v>
      </c>
      <c r="B167" s="7" t="str">
        <f ca="1">VLOOKUP($A167,Company!$A:$B,2,FALSE)</f>
        <v>ACME Corporation</v>
      </c>
      <c r="C167" s="5">
        <f t="shared" si="14"/>
        <v>163</v>
      </c>
      <c r="D167" s="5" t="str" cm="1">
        <f t="array" ref="D167">SHA1HASH($C167)</f>
        <v>fd93751649ac3ea8f8772ba49c8c1fe068002835</v>
      </c>
      <c r="E167" s="6">
        <v>1</v>
      </c>
      <c r="F167" s="7">
        <f ca="1">IF($C167 = 1 + N("Presidente"),
    127,
    IF($C167 = 2 + N("Vice-Presidente"),
        72,
        IF($C167 = 3 + N("Secretária bilíngue"),
            13,
            RANDBETWEEN(5,COUNT(Name!$A:$A) + 1)
        )
    )
)</f>
        <v>253</v>
      </c>
      <c r="G167" s="7" t="str">
        <f ca="1">VLOOKUP($F167,Name!$A:$B,2,FALSE)</f>
        <v>Malu</v>
      </c>
      <c r="H167" s="7">
        <f ca="1" xml:space="preserve">
IF($C167 = 1,
    0,
    RANDBETWEEN(5,COUNT('Last name'!$A:$A) + 1)
)</f>
        <v>137</v>
      </c>
      <c r="I167" s="7" t="str">
        <f ca="1" xml:space="preserve">
IF($C167 = 1 + N("Presidente"),
    "de Orléans e Bragança",
    VLOOKUP($H167,'Last name'!$A:$B,2,FALSE) &amp; " " &amp; VLOOKUP(RANDBETWEEN(5,COUNT('Last name'!$A:$A) + 1),'Last name'!$A:$B,2,FALSE)
)</f>
        <v>Moura Sacramento</v>
      </c>
      <c r="J167" s="7" t="str">
        <f t="shared" ca="1" si="15"/>
        <v>Malu Moura Sacramento</v>
      </c>
      <c r="K167" s="7" t="str" cm="1">
        <f t="array" aca="1" ref="K167" ca="1">SHA1HASH($J167)</f>
        <v>61e7ad6cd88f2cadadea91e8128253da3336a097</v>
      </c>
      <c r="L167" s="7" cm="1">
        <f t="array" aca="1" ref="L167" ca="1">INDEX(States!$A:$A,RANDBETWEEN(5,COUNTA(States!$A:$A) + 1),1)</f>
        <v>11</v>
      </c>
      <c r="M167" s="7" t="str">
        <f ca="1">$L167 &amp; "|" &amp; VLOOKUP($L167,States!$A:$B,2,FALSE)</f>
        <v>11|fe2c415e55f0a42317aa24885817f9de5cf497c6</v>
      </c>
      <c r="N167" s="7" t="str">
        <f ca="1">VLOOKUP($F167,Name!$A:$C,3,FALSE)</f>
        <v>F</v>
      </c>
      <c r="O167" s="7" t="str">
        <f ca="1">VLOOKUP($N167,Gender!$A:$B,2,FALSE)</f>
        <v>Female</v>
      </c>
      <c r="P167" s="7" t="str" cm="1">
        <f t="array" aca="1" ref="P167" ca="1">INDEX('Marital status'!$A:$A,RANDBETWEEN(5,COUNTA('Marital status'!$A:$A) + 1),1)</f>
        <v>47051393f6bcbf99111ec5d70ba2ebbe11ebccae</v>
      </c>
      <c r="Q167" s="7" t="str">
        <f ca="1">VLOOKUP($P167,'Marital status'!$A:$B,2,FALSE)</f>
        <v xml:space="preserve"> Separated </v>
      </c>
      <c r="R167" s="7">
        <f t="shared" ca="1" si="16"/>
        <v>5</v>
      </c>
      <c r="S167" s="7" t="e">
        <f ca="1">VLOOKUP($R167,Race!$A:$B,2,FALSE)</f>
        <v>#N/A</v>
      </c>
      <c r="T167" s="8">
        <f t="shared" ca="1" si="17"/>
        <v>31423</v>
      </c>
      <c r="U167" s="6">
        <f t="shared" ca="1" si="18"/>
        <v>7</v>
      </c>
      <c r="V167" s="8" t="str">
        <f ca="1">VLOOKUP($U167,Education!$A:$B,2,FALSE)</f>
        <v>Undergraduate degree</v>
      </c>
      <c r="W167" s="7">
        <f ca="1" xml:space="preserve">
  IF(OR($Y167 = 5, $Y167 = 6, $Y167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67" s="7" t="str">
        <f ca="1">VLOOKUP($W167,Department!$A:$B,2,FALSE)</f>
        <v>Presidency</v>
      </c>
      <c r="Y167" s="6">
        <f t="shared" ca="1" si="19"/>
        <v>10</v>
      </c>
      <c r="Z167" s="7" t="str">
        <f ca="1">VLOOKUP($Y167,Role!$A:$B,2,FALSE)</f>
        <v>Trainee</v>
      </c>
      <c r="AA167" s="6" t="str">
        <f t="shared" ca="1" si="20"/>
        <v/>
      </c>
      <c r="AB167" s="7" t="str">
        <f ca="1" xml:space="preserve">
IF($AA167 &lt;&gt; "",
    VLOOKUP($AA167,Level!$A:$B,2,FALSE),
    ""
)</f>
        <v/>
      </c>
      <c r="AC167" s="1">
        <f ca="1" xml:space="preserve">
IF($Y167 = 5 + N("Presidente"),
    27000,
    IF($Y167 = 6 + N("Vice-presidente"),
        23000,
        IF(OR($Y167 = 8, $Y167= 13, $Y167 = 12) + N("Secretária bilíngue ou coordenador ou especialista"),
            8000,
            IF($Y167 = 7 + N("Diretor"),
                15000,
                IF($Y167 = 14 + N("Gerente"),
                    12000,
                    IF($Y167 = 9 + N("Estagiário"),
                        705,
                        IF($Y167 = 10 + N("Trainee"),
                            805,
                            IF($Y167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IF($U167 = 7,
  500,
  IF($U167 = 8,
    1000,
    IF($U167 = 9,
      1500,
      IF($U167 = 10,
        2000,
        0
      )
    )
  )
)
+
N("Adicional no salário por área")
+
IF($W167 = 14 + N("Tecnologia da Informação"),
  120,
  IF($W167 = 16 + N("Vendas"),
    110,
    IF($W167 = 15 + N("Jurídico"),
      100,
      IF(OR($W167 = 8, $W167 = 9, $W167 = 11) + N("Recursos humanos ou comercial ou comunicação e marketing"),
        80,
        0
      )
    )
  )
)
+
N("Adicionando pegadinha")
+
IF(AND($W167 = 16, $U167 = 9, $Y167 = 11, $AA167 = 5) + N("Se for de vendas, com mestrado, analista sênior"),
  IF($R167 = 5,
    100,
    0
  )
  +
  IF($N167 = "M",
    200,
    0
  ),
  0
)</f>
        <v>1305</v>
      </c>
      <c r="AD1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$A167  &amp; ", "   &amp;
$C167  &amp; ", "   &amp;
$E167  &amp; ", '"  &amp;
$J167  &amp; "', '" &amp;
$N167  &amp; "', "  &amp;
$R167  &amp; ", '"  &amp;
TEXT($T167,"dd/mm/aaaa")  &amp; "', "   &amp;
$U167  &amp; ", "   &amp;
$W167  &amp; ", "   &amp;
$Y167  &amp; ", "   &amp;
IF($AA167 &lt;&gt; "", $AA167, "NULL")  &amp; ", "   &amp;
$AC167  &amp; ");"</f>
        <v>INSERT INTO bi4all.fac_employees (id_company_fk, id_employee_pk, flg_active, employee_name, id_gender_fk, id_race_fk, birthday, id_schooling_fk, id_department_fk, id_role_fk, id_level_fk, salary) VALUES (6a51143286b03064a49cc2acbee63c09a0682d33, 163, 1, 'Malu Moura Sacramento', 'F', 5, '11/01/1986', 7, 5, 10, NULL, 1305);</v>
      </c>
    </row>
    <row r="168" spans="1:30" ht="14.25" customHeight="1" x14ac:dyDescent="0.2">
      <c r="A168" s="7" t="str" cm="1">
        <f t="array" aca="1" ref="A168" ca="1">INDEX(Company!$A:$A,RANDBETWEEN(5,COUNTA(Company!$A:$A) + 1),1)</f>
        <v>6a51143286b03064a49cc2acbee63c09a0682d33</v>
      </c>
      <c r="B168" s="7" t="str">
        <f ca="1">VLOOKUP($A168,Company!$A:$B,2,FALSE)</f>
        <v>ACME Corporation</v>
      </c>
      <c r="C168" s="5">
        <f t="shared" si="14"/>
        <v>164</v>
      </c>
      <c r="D168" s="5" t="str" cm="1">
        <f t="array" ref="D168">SHA1HASH($C168)</f>
        <v>a929eb33e338738d2a91e955ce7623764480253c</v>
      </c>
      <c r="E168" s="6">
        <v>1</v>
      </c>
      <c r="F168" s="7">
        <f ca="1">IF($C168 = 1 + N("Presidente"),
    127,
    IF($C168 = 2 + N("Vice-Presidente"),
        72,
        IF($C168 = 3 + N("Secretária bilíngue"),
            13,
            RANDBETWEEN(5,COUNT(Name!$A:$A) + 1)
        )
    )
)</f>
        <v>175</v>
      </c>
      <c r="G168" s="7" t="str">
        <f ca="1">VLOOKUP($F168,Name!$A:$B,2,FALSE)</f>
        <v>Isabella</v>
      </c>
      <c r="H168" s="7">
        <f ca="1" xml:space="preserve">
IF($C168 = 1,
    0,
    RANDBETWEEN(5,COUNT('Last name'!$A:$A) + 1)
)</f>
        <v>131</v>
      </c>
      <c r="I168" s="7" t="str">
        <f ca="1" xml:space="preserve">
IF($C168 = 1 + N("Presidente"),
    "de Orléans e Bragança",
    VLOOKUP($H168,'Last name'!$A:$B,2,FALSE) &amp; " " &amp; VLOOKUP(RANDBETWEEN(5,COUNT('Last name'!$A:$A) + 1),'Last name'!$A:$B,2,FALSE)
)</f>
        <v>Monti de Oliveira</v>
      </c>
      <c r="J168" s="7" t="str">
        <f t="shared" ca="1" si="15"/>
        <v>Isabella Monti de Oliveira</v>
      </c>
      <c r="K168" s="7" t="str" cm="1">
        <f t="array" aca="1" ref="K168" ca="1">SHA1HASH($J168)</f>
        <v>e87825214f57f540b80f54c23d0d4f1b890dc9b0</v>
      </c>
      <c r="L168" s="7" cm="1">
        <f t="array" aca="1" ref="L168" ca="1">INDEX(States!$A:$A,RANDBETWEEN(5,COUNTA(States!$A:$A) + 1),1)</f>
        <v>14</v>
      </c>
      <c r="M168" s="7" t="str">
        <f ca="1">$L168 &amp; "|" &amp; VLOOKUP($L168,States!$A:$B,2,FALSE)</f>
        <v>14|9b9a260c6946192b7ea8dcfb1d39940b66fe4460</v>
      </c>
      <c r="N168" s="7" t="str">
        <f ca="1">VLOOKUP($F168,Name!$A:$C,3,FALSE)</f>
        <v>F</v>
      </c>
      <c r="O168" s="7" t="str">
        <f ca="1">VLOOKUP($N168,Gender!$A:$B,2,FALSE)</f>
        <v>Female</v>
      </c>
      <c r="P168" s="7" t="str" cm="1">
        <f t="array" aca="1" ref="P168" ca="1">INDEX('Marital status'!$A:$A,RANDBETWEEN(5,COUNTA('Marital status'!$A:$A) + 1),1)</f>
        <v>3266897012b6dcc5723033bc25891bf99efcff6f</v>
      </c>
      <c r="Q168" s="7" t="str">
        <f ca="1">VLOOKUP($P168,'Marital status'!$A:$B,2,FALSE)</f>
        <v>MarrieD</v>
      </c>
      <c r="R168" s="7">
        <f t="shared" ca="1" si="16"/>
        <v>6</v>
      </c>
      <c r="S168" s="7" t="e">
        <f ca="1">VLOOKUP($R168,Race!$A:$B,2,FALSE)</f>
        <v>#N/A</v>
      </c>
      <c r="T168" s="8">
        <f t="shared" ca="1" si="17"/>
        <v>28510</v>
      </c>
      <c r="U168" s="6">
        <f t="shared" ca="1" si="18"/>
        <v>8</v>
      </c>
      <c r="V168" s="8" t="str">
        <f ca="1">VLOOKUP($U168,Education!$A:$B,2,FALSE)</f>
        <v>Graduate school</v>
      </c>
      <c r="W168" s="7">
        <f ca="1" xml:space="preserve">
  IF(OR($Y168 = 5, $Y168 = 6, $Y168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68" s="7" t="str">
        <f ca="1">VLOOKUP($W168,Department!$A:$B,2,FALSE)</f>
        <v>Communication &amp; Marketing</v>
      </c>
      <c r="Y168" s="6">
        <f t="shared" ca="1" si="19"/>
        <v>11</v>
      </c>
      <c r="Z168" s="7" t="str">
        <f ca="1">VLOOKUP($Y168,Role!$A:$B,2,FALSE)</f>
        <v>Analyst</v>
      </c>
      <c r="AA168" s="6">
        <f t="shared" ca="1" si="20"/>
        <v>5</v>
      </c>
      <c r="AB168" s="7" t="str">
        <f ca="1" xml:space="preserve">
IF($AA168 &lt;&gt; "",
    VLOOKUP($AA168,Level!$A:$B,2,FALSE),
    ""
)</f>
        <v>Junior</v>
      </c>
      <c r="AC168" s="1">
        <f ca="1" xml:space="preserve">
IF($Y168 = 5 + N("Presidente"),
    27000,
    IF($Y168 = 6 + N("Vice-presidente"),
        23000,
        IF(OR($Y168 = 8, $Y168= 13, $Y168 = 12) + N("Secretária bilíngue ou coordenador ou especialista"),
            8000,
            IF($Y168 = 7 + N("Diretor"),
                15000,
                IF($Y168 = 14 + N("Gerente"),
                    12000,
                    IF($Y168 = 9 + N("Estagiário"),
                        705,
                        IF($Y168 = 10 + N("Trainee"),
                            805,
                            IF($Y168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IF($U168 = 7,
  500,
  IF($U168 = 8,
    1000,
    IF($U168 = 9,
      1500,
      IF($U168 = 10,
        2000,
        0
      )
    )
  )
)
+
N("Adicional no salário por área")
+
IF($W168 = 14 + N("Tecnologia da Informação"),
  120,
  IF($W168 = 16 + N("Vendas"),
    110,
    IF($W168 = 15 + N("Jurídico"),
      100,
      IF(OR($W168 = 8, $W168 = 9, $W168 = 11) + N("Recursos humanos ou comercial ou comunicação e marketing"),
        80,
        0
      )
    )
  )
)
+
N("Adicionando pegadinha")
+
IF(AND($W168 = 16, $U168 = 9, $Y168 = 11, $AA168 = 5) + N("Se for de vendas, com mestrado, analista sênior"),
  IF($R168 = 5,
    100,
    0
  )
  +
  IF($N168 = "M",
    200,
    0
  ),
  0
)</f>
        <v>3080</v>
      </c>
      <c r="AD1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$A168  &amp; ", "   &amp;
$C168  &amp; ", "   &amp;
$E168  &amp; ", '"  &amp;
$J168  &amp; "', '" &amp;
$N168  &amp; "', "  &amp;
$R168  &amp; ", '"  &amp;
TEXT($T168,"dd/mm/aaaa")  &amp; "', "   &amp;
$U168  &amp; ", "   &amp;
$W168  &amp; ", "   &amp;
$Y168  &amp; ", "   &amp;
IF($AA168 &lt;&gt; "", $AA168, "NULL")  &amp; ", "   &amp;
$AC168  &amp; ");"</f>
        <v>INSERT INTO bi4all.fac_employees (id_company_fk, id_employee_pk, flg_active, employee_name, id_gender_fk, id_race_fk, birthday, id_schooling_fk, id_department_fk, id_role_fk, id_level_fk, salary) VALUES (6a51143286b03064a49cc2acbee63c09a0682d33, 164, 1, 'Isabella Monti de Oliveira', 'F', 6, '20/01/1978', 8, 11, 11, 5, 3080);</v>
      </c>
    </row>
    <row r="169" spans="1:30" ht="14.25" customHeight="1" x14ac:dyDescent="0.2">
      <c r="A169" s="7" t="str" cm="1">
        <f t="array" aca="1" ref="A169" ca="1">INDEX(Company!$A:$A,RANDBETWEEN(5,COUNTA(Company!$A:$A) + 1),1)</f>
        <v>6a51143286b03064a49cc2acbee63c09a0682d33</v>
      </c>
      <c r="B169" s="7" t="str">
        <f ca="1">VLOOKUP($A169,Company!$A:$B,2,FALSE)</f>
        <v>ACME Corporation</v>
      </c>
      <c r="C169" s="5">
        <f t="shared" si="14"/>
        <v>165</v>
      </c>
      <c r="D169" s="5" t="str" cm="1">
        <f t="array" ref="D169">SHA1HASH($C169)</f>
        <v>74cbd2c215c2c13c4b6110ada96de8891b355dda</v>
      </c>
      <c r="E169" s="6">
        <v>1</v>
      </c>
      <c r="F169" s="7">
        <f ca="1">IF($C169 = 1 + N("Presidente"),
    127,
    IF($C169 = 2 + N("Vice-Presidente"),
        72,
        IF($C169 = 3 + N("Secretária bilíngue"),
            13,
            RANDBETWEEN(5,COUNT(Name!$A:$A) + 1)
        )
    )
)</f>
        <v>5</v>
      </c>
      <c r="G169" s="7" t="str">
        <f ca="1">VLOOKUP($F169,Name!$A:$B,2,FALSE)</f>
        <v>Abel</v>
      </c>
      <c r="H169" s="7">
        <f ca="1" xml:space="preserve">
IF($C169 = 1,
    0,
    RANDBETWEEN(5,COUNT('Last name'!$A:$A) + 1)
)</f>
        <v>182</v>
      </c>
      <c r="I169" s="7" t="str">
        <f ca="1" xml:space="preserve">
IF($C169 = 1 + N("Presidente"),
    "de Orléans e Bragança",
    VLOOKUP($H169,'Last name'!$A:$B,2,FALSE) &amp; " " &amp; VLOOKUP(RANDBETWEEN(5,COUNT('Last name'!$A:$A) + 1),'Last name'!$A:$B,2,FALSE)
)</f>
        <v>Siqueira Bermudes</v>
      </c>
      <c r="J169" s="7" t="str">
        <f t="shared" ca="1" si="15"/>
        <v>Abel Siqueira Bermudes</v>
      </c>
      <c r="K169" s="7" t="str" cm="1">
        <f t="array" aca="1" ref="K169" ca="1">SHA1HASH($J169)</f>
        <v>d2f4db0490cd299986c0dcc3d9db50dfa6d667db</v>
      </c>
      <c r="L169" s="7" cm="1">
        <f t="array" aca="1" ref="L169" ca="1">INDEX(States!$A:$A,RANDBETWEEN(5,COUNTA(States!$A:$A) + 1),1)</f>
        <v>13</v>
      </c>
      <c r="M169" s="7" t="str">
        <f ca="1">$L169 &amp; "|" &amp; VLOOKUP($L169,States!$A:$B,2,FALSE)</f>
        <v>13|6c05c76e5be517ed7b1a09bc941ed381b630f0fd</v>
      </c>
      <c r="N169" s="7" t="str">
        <f ca="1">VLOOKUP($F169,Name!$A:$C,3,FALSE)</f>
        <v>M</v>
      </c>
      <c r="O169" s="7" t="str">
        <f ca="1">VLOOKUP($N169,Gender!$A:$B,2,FALSE)</f>
        <v>Male</v>
      </c>
      <c r="P169" s="7" t="str" cm="1">
        <f t="array" aca="1" ref="P169" ca="1">INDEX('Marital status'!$A:$A,RANDBETWEEN(5,COUNTA('Marital status'!$A:$A) + 1),1)</f>
        <v>ce0b1612aa711b78a720295d271a33894e2b72bf</v>
      </c>
      <c r="Q169" s="7" t="str">
        <f ca="1">VLOOKUP($P169,'Marital status'!$A:$B,2,FALSE)</f>
        <v>single</v>
      </c>
      <c r="R169" s="7">
        <f t="shared" ca="1" si="16"/>
        <v>5</v>
      </c>
      <c r="S169" s="7" t="e">
        <f ca="1">VLOOKUP($R169,Race!$A:$B,2,FALSE)</f>
        <v>#N/A</v>
      </c>
      <c r="T169" s="8">
        <f t="shared" ca="1" si="17"/>
        <v>19813</v>
      </c>
      <c r="U169" s="6">
        <f t="shared" ca="1" si="18"/>
        <v>7</v>
      </c>
      <c r="V169" s="8" t="str">
        <f ca="1">VLOOKUP($U169,Education!$A:$B,2,FALSE)</f>
        <v>Undergraduate degree</v>
      </c>
      <c r="W169" s="7">
        <f ca="1" xml:space="preserve">
  IF(OR($Y169 = 5, $Y169 = 6, $Y169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69" s="7" t="str">
        <f ca="1">VLOOKUP($W169,Department!$A:$B,2,FALSE)</f>
        <v>Presidency</v>
      </c>
      <c r="Y169" s="6">
        <f t="shared" ca="1" si="19"/>
        <v>9</v>
      </c>
      <c r="Z169" s="7" t="str">
        <f ca="1">VLOOKUP($Y169,Role!$A:$B,2,FALSE)</f>
        <v>Intern</v>
      </c>
      <c r="AA169" s="6" t="str">
        <f t="shared" ca="1" si="20"/>
        <v/>
      </c>
      <c r="AB169" s="7" t="str">
        <f ca="1" xml:space="preserve">
IF($AA169 &lt;&gt; "",
    VLOOKUP($AA169,Level!$A:$B,2,FALSE),
    ""
)</f>
        <v/>
      </c>
      <c r="AC169" s="1">
        <f ca="1" xml:space="preserve">
IF($Y169 = 5 + N("Presidente"),
    27000,
    IF($Y169 = 6 + N("Vice-presidente"),
        23000,
        IF(OR($Y169 = 8, $Y169= 13, $Y169 = 12) + N("Secretária bilíngue ou coordenador ou especialista"),
            8000,
            IF($Y169 = 7 + N("Diretor"),
                15000,
                IF($Y169 = 14 + N("Gerente"),
                    12000,
                    IF($Y169 = 9 + N("Estagiário"),
                        705,
                        IF($Y169 = 10 + N("Trainee"),
                            805,
                            IF($Y169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IF($U169 = 7,
  500,
  IF($U169 = 8,
    1000,
    IF($U169 = 9,
      1500,
      IF($U169 = 10,
        2000,
        0
      )
    )
  )
)
+
N("Adicional no salário por área")
+
IF($W169 = 14 + N("Tecnologia da Informação"),
  120,
  IF($W169 = 16 + N("Vendas"),
    110,
    IF($W169 = 15 + N("Jurídico"),
      100,
      IF(OR($W169 = 8, $W169 = 9, $W169 = 11) + N("Recursos humanos ou comercial ou comunicação e marketing"),
        80,
        0
      )
    )
  )
)
+
N("Adicionando pegadinha")
+
IF(AND($W169 = 16, $U169 = 9, $Y169 = 11, $AA169 = 5) + N("Se for de vendas, com mestrado, analista sênior"),
  IF($R169 = 5,
    100,
    0
  )
  +
  IF($N169 = "M",
    200,
    0
  ),
  0
)</f>
        <v>1205</v>
      </c>
      <c r="AD1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$A169  &amp; ", "   &amp;
$C169  &amp; ", "   &amp;
$E169  &amp; ", '"  &amp;
$J169  &amp; "', '" &amp;
$N169  &amp; "', "  &amp;
$R169  &amp; ", '"  &amp;
TEXT($T169,"dd/mm/aaaa")  &amp; "', "   &amp;
$U169  &amp; ", "   &amp;
$W169  &amp; ", "   &amp;
$Y169  &amp; ", "   &amp;
IF($AA169 &lt;&gt; "", $AA169, "NULL")  &amp; ", "   &amp;
$AC169  &amp; ");"</f>
        <v>INSERT INTO bi4all.fac_employees (id_company_fk, id_employee_pk, flg_active, employee_name, id_gender_fk, id_race_fk, birthday, id_schooling_fk, id_department_fk, id_role_fk, id_level_fk, salary) VALUES (6a51143286b03064a49cc2acbee63c09a0682d33, 165, 1, 'Abel Siqueira Bermudes', 'M', 5, '30/03/1954', 7, 5, 9, NULL, 1205);</v>
      </c>
    </row>
    <row r="170" spans="1:30" ht="14.25" customHeight="1" x14ac:dyDescent="0.2">
      <c r="A170" s="7" t="str" cm="1">
        <f t="array" aca="1" ref="A170" ca="1">INDEX(Company!$A:$A,RANDBETWEEN(5,COUNTA(Company!$A:$A) + 1),1)</f>
        <v>6a51143286b03064a49cc2acbee63c09a0682d33</v>
      </c>
      <c r="B170" s="7" t="str">
        <f ca="1">VLOOKUP($A170,Company!$A:$B,2,FALSE)</f>
        <v>ACME Corporation</v>
      </c>
      <c r="C170" s="5">
        <f t="shared" si="14"/>
        <v>166</v>
      </c>
      <c r="D170" s="5" t="str" cm="1">
        <f t="array" ref="D170">SHA1HASH($C170)</f>
        <v>69e56976fc9bee70c1d2eaa85c0c8dea9f722a2f</v>
      </c>
      <c r="E170" s="6">
        <v>1</v>
      </c>
      <c r="F170" s="7">
        <f ca="1">IF($C170 = 1 + N("Presidente"),
    127,
    IF($C170 = 2 + N("Vice-Presidente"),
        72,
        IF($C170 = 3 + N("Secretária bilíngue"),
            13,
            RANDBETWEEN(5,COUNT(Name!$A:$A) + 1)
        )
    )
)</f>
        <v>289</v>
      </c>
      <c r="G170" s="7" t="str">
        <f ca="1">VLOOKUP($F170,Name!$A:$B,2,FALSE)</f>
        <v>Maya</v>
      </c>
      <c r="H170" s="7">
        <f ca="1" xml:space="preserve">
IF($C170 = 1,
    0,
    RANDBETWEEN(5,COUNT('Last name'!$A:$A) + 1)
)</f>
        <v>143</v>
      </c>
      <c r="I170" s="7" t="str">
        <f ca="1" xml:space="preserve">
IF($C170 = 1 + N("Presidente"),
    "de Orléans e Bragança",
    VLOOKUP($H170,'Last name'!$A:$B,2,FALSE) &amp; " " &amp; VLOOKUP(RANDBETWEEN(5,COUNT('Last name'!$A:$A) + 1),'Last name'!$A:$B,2,FALSE)
)</f>
        <v>Oliveira Moura</v>
      </c>
      <c r="J170" s="7" t="str">
        <f t="shared" ca="1" si="15"/>
        <v>Maya Oliveira Moura</v>
      </c>
      <c r="K170" s="7" t="str" cm="1">
        <f t="array" aca="1" ref="K170" ca="1">SHA1HASH($J170)</f>
        <v>59f5e21500c2182bf74fc081c0f102ebb02723fc</v>
      </c>
      <c r="L170" s="7" cm="1">
        <f t="array" aca="1" ref="L170" ca="1">INDEX(States!$A:$A,RANDBETWEEN(5,COUNTA(States!$A:$A) + 1),1)</f>
        <v>16</v>
      </c>
      <c r="M170" s="7" t="str">
        <f ca="1">$L170 &amp; "|" &amp; VLOOKUP($L170,States!$A:$B,2,FALSE)</f>
        <v>16|07cfbddcd11fff6189ba806e40d4e76476d512f4</v>
      </c>
      <c r="N170" s="7" t="str">
        <f ca="1">VLOOKUP($F170,Name!$A:$C,3,FALSE)</f>
        <v>F</v>
      </c>
      <c r="O170" s="7" t="str">
        <f ca="1">VLOOKUP($N170,Gender!$A:$B,2,FALSE)</f>
        <v>Female</v>
      </c>
      <c r="P170" s="7" t="str" cm="1">
        <f t="array" aca="1" ref="P170" ca="1">INDEX('Marital status'!$A:$A,RANDBETWEEN(5,COUNTA('Marital status'!$A:$A) + 1),1)</f>
        <v>ce0b1612aa711b78a720295d271a33894e2b72bf</v>
      </c>
      <c r="Q170" s="7" t="str">
        <f ca="1">VLOOKUP($P170,'Marital status'!$A:$B,2,FALSE)</f>
        <v>single</v>
      </c>
      <c r="R170" s="7">
        <f t="shared" ca="1" si="16"/>
        <v>5</v>
      </c>
      <c r="S170" s="7" t="e">
        <f ca="1">VLOOKUP($R170,Race!$A:$B,2,FALSE)</f>
        <v>#N/A</v>
      </c>
      <c r="T170" s="8">
        <f t="shared" ca="1" si="17"/>
        <v>29914</v>
      </c>
      <c r="U170" s="6">
        <f t="shared" ca="1" si="18"/>
        <v>7</v>
      </c>
      <c r="V170" s="8" t="str">
        <f ca="1">VLOOKUP($U170,Education!$A:$B,2,FALSE)</f>
        <v>Undergraduate degree</v>
      </c>
      <c r="W170" s="7">
        <f ca="1" xml:space="preserve">
  IF(OR($Y170 = 5, $Y170 = 6, $Y170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70" s="7" t="str">
        <f ca="1">VLOOKUP($W170,Department!$A:$B,2,FALSE)</f>
        <v>Communication &amp; Marketing</v>
      </c>
      <c r="Y170" s="6">
        <f t="shared" ca="1" si="19"/>
        <v>11</v>
      </c>
      <c r="Z170" s="7" t="str">
        <f ca="1">VLOOKUP($Y170,Role!$A:$B,2,FALSE)</f>
        <v>Analyst</v>
      </c>
      <c r="AA170" s="6">
        <f t="shared" ca="1" si="20"/>
        <v>6</v>
      </c>
      <c r="AB170" s="7" t="str">
        <f ca="1" xml:space="preserve">
IF($AA170 &lt;&gt; "",
    VLOOKUP($AA170,Level!$A:$B,2,FALSE),
    ""
)</f>
        <v>Pleno</v>
      </c>
      <c r="AC170" s="1">
        <f ca="1" xml:space="preserve">
IF($Y170 = 5 + N("Presidente"),
    27000,
    IF($Y170 = 6 + N("Vice-presidente"),
        23000,
        IF(OR($Y170 = 8, $Y170= 13, $Y170 = 12) + N("Secretária bilíngue ou coordenador ou especialista"),
            8000,
            IF($Y170 = 7 + N("Diretor"),
                15000,
                IF($Y170 = 14 + N("Gerente"),
                    12000,
                    IF($Y170 = 9 + N("Estagiário"),
                        705,
                        IF($Y170 = 10 + N("Trainee"),
                            805,
                            IF($Y170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IF($U170 = 7,
  500,
  IF($U170 = 8,
    1000,
    IF($U170 = 9,
      1500,
      IF($U170 = 10,
        2000,
        0
      )
    )
  )
)
+
N("Adicional no salário por área")
+
IF($W170 = 14 + N("Tecnologia da Informação"),
  120,
  IF($W170 = 16 + N("Vendas"),
    110,
    IF($W170 = 15 + N("Jurídico"),
      100,
      IF(OR($W170 = 8, $W170 = 9, $W170 = 11) + N("Recursos humanos ou comercial ou comunicação e marketing"),
        80,
        0
      )
    )
  )
)
+
N("Adicionando pegadinha")
+
IF(AND($W170 = 16, $U170 = 9, $Y170 = 11, $AA170 = 5) + N("Se for de vendas, com mestrado, analista sênior"),
  IF($R170 = 5,
    100,
    0
  )
  +
  IF($N170 = "M",
    200,
    0
  ),
  0
)</f>
        <v>2580</v>
      </c>
      <c r="AD1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$A170  &amp; ", "   &amp;
$C170  &amp; ", "   &amp;
$E170  &amp; ", '"  &amp;
$J170  &amp; "', '" &amp;
$N170  &amp; "', "  &amp;
$R170  &amp; ", '"  &amp;
TEXT($T170,"dd/mm/aaaa")  &amp; "', "   &amp;
$U170  &amp; ", "   &amp;
$W170  &amp; ", "   &amp;
$Y170  &amp; ", "   &amp;
IF($AA170 &lt;&gt; "", $AA170, "NULL")  &amp; ", "   &amp;
$AC170  &amp; ");"</f>
        <v>INSERT INTO bi4all.fac_employees (id_company_fk, id_employee_pk, flg_active, employee_name, id_gender_fk, id_race_fk, birthday, id_schooling_fk, id_department_fk, id_role_fk, id_level_fk, salary) VALUES (6a51143286b03064a49cc2acbee63c09a0682d33, 166, 1, 'Maya Oliveira Moura', 'F', 5, '24/11/1981', 7, 11, 11, 6, 2580);</v>
      </c>
    </row>
    <row r="171" spans="1:30" ht="14.25" customHeight="1" x14ac:dyDescent="0.2">
      <c r="A171" s="7" t="str" cm="1">
        <f t="array" aca="1" ref="A171" ca="1">INDEX(Company!$A:$A,RANDBETWEEN(5,COUNTA(Company!$A:$A) + 1),1)</f>
        <v>6a51143286b03064a49cc2acbee63c09a0682d33</v>
      </c>
      <c r="B171" s="7" t="str">
        <f ca="1">VLOOKUP($A171,Company!$A:$B,2,FALSE)</f>
        <v>ACME Corporation</v>
      </c>
      <c r="C171" s="5">
        <f t="shared" si="14"/>
        <v>167</v>
      </c>
      <c r="D171" s="5" t="str" cm="1">
        <f t="array" ref="D171">SHA1HASH($C171)</f>
        <v>708a77db476d737e54b8bf4663fc79b346d696d2</v>
      </c>
      <c r="E171" s="6">
        <v>1</v>
      </c>
      <c r="F171" s="7">
        <f ca="1">IF($C171 = 1 + N("Presidente"),
    127,
    IF($C171 = 2 + N("Vice-Presidente"),
        72,
        IF($C171 = 3 + N("Secretária bilíngue"),
            13,
            RANDBETWEEN(5,COUNT(Name!$A:$A) + 1)
        )
    )
)</f>
        <v>103</v>
      </c>
      <c r="G171" s="7" t="str">
        <f ca="1">VLOOKUP($F171,Name!$A:$B,2,FALSE)</f>
        <v>Danniel</v>
      </c>
      <c r="H171" s="7">
        <f ca="1" xml:space="preserve">
IF($C171 = 1,
    0,
    RANDBETWEEN(5,COUNT('Last name'!$A:$A) + 1)
)</f>
        <v>31</v>
      </c>
      <c r="I171" s="7" t="str">
        <f ca="1" xml:space="preserve">
IF($C171 = 1 + N("Presidente"),
    "de Orléans e Bragança",
    VLOOKUP($H171,'Last name'!$A:$B,2,FALSE) &amp; " " &amp; VLOOKUP(RANDBETWEEN(5,COUNT('Last name'!$A:$A) + 1),'Last name'!$A:$B,2,FALSE)
)</f>
        <v>Barbosa Ricci</v>
      </c>
      <c r="J171" s="7" t="str">
        <f t="shared" ca="1" si="15"/>
        <v>Danniel Barbosa Ricci</v>
      </c>
      <c r="K171" s="7" t="str" cm="1">
        <f t="array" aca="1" ref="K171" ca="1">SHA1HASH($J171)</f>
        <v>c9bbe487ae9d9e94f67f6691f5bcc660b05d6e98</v>
      </c>
      <c r="L171" s="7" cm="1">
        <f t="array" aca="1" ref="L171" ca="1">INDEX(States!$A:$A,RANDBETWEEN(5,COUNTA(States!$A:$A) + 1),1)</f>
        <v>19</v>
      </c>
      <c r="M171" s="7" t="str">
        <f ca="1">$L171 &amp; "|" &amp; VLOOKUP($L171,States!$A:$B,2,FALSE)</f>
        <v>19|bd4a752045e2a790745f147976385d85d6dbdece</v>
      </c>
      <c r="N171" s="7" t="str">
        <f ca="1">VLOOKUP($F171,Name!$A:$C,3,FALSE)</f>
        <v>M</v>
      </c>
      <c r="O171" s="7" t="str">
        <f ca="1">VLOOKUP($N171,Gender!$A:$B,2,FALSE)</f>
        <v>Male</v>
      </c>
      <c r="P171" s="7" t="str" cm="1">
        <f t="array" aca="1" ref="P171" ca="1">INDEX('Marital status'!$A:$A,RANDBETWEEN(5,COUNTA('Marital status'!$A:$A) + 1),1)</f>
        <v>3266897012b6dcc5723033bc25891bf99efcff6f</v>
      </c>
      <c r="Q171" s="7" t="str">
        <f ca="1">VLOOKUP($P171,'Marital status'!$A:$B,2,FALSE)</f>
        <v>MarrieD</v>
      </c>
      <c r="R171" s="7">
        <f t="shared" ca="1" si="16"/>
        <v>8</v>
      </c>
      <c r="S171" s="7" t="e">
        <f ca="1">VLOOKUP($R171,Race!$A:$B,2,FALSE)</f>
        <v>#N/A</v>
      </c>
      <c r="T171" s="8">
        <f t="shared" ca="1" si="17"/>
        <v>19799</v>
      </c>
      <c r="U171" s="6">
        <f t="shared" ca="1" si="18"/>
        <v>7</v>
      </c>
      <c r="V171" s="8" t="str">
        <f ca="1">VLOOKUP($U171,Education!$A:$B,2,FALSE)</f>
        <v>Undergraduate degree</v>
      </c>
      <c r="W171" s="7">
        <f ca="1" xml:space="preserve">
  IF(OR($Y171 = 5, $Y171 = 6, $Y171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71" s="7" t="str">
        <f ca="1">VLOOKUP($W171,Department!$A:$B,2,FALSE)</f>
        <v>Audit</v>
      </c>
      <c r="Y171" s="6">
        <f t="shared" ca="1" si="19"/>
        <v>10</v>
      </c>
      <c r="Z171" s="7" t="str">
        <f ca="1">VLOOKUP($Y171,Role!$A:$B,2,FALSE)</f>
        <v>Trainee</v>
      </c>
      <c r="AA171" s="6" t="str">
        <f t="shared" ca="1" si="20"/>
        <v/>
      </c>
      <c r="AB171" s="7" t="str">
        <f ca="1" xml:space="preserve">
IF($AA171 &lt;&gt; "",
    VLOOKUP($AA171,Level!$A:$B,2,FALSE),
    ""
)</f>
        <v/>
      </c>
      <c r="AC171" s="1">
        <f ca="1" xml:space="preserve">
IF($Y171 = 5 + N("Presidente"),
    27000,
    IF($Y171 = 6 + N("Vice-presidente"),
        23000,
        IF(OR($Y171 = 8, $Y171= 13, $Y171 = 12) + N("Secretária bilíngue ou coordenador ou especialista"),
            8000,
            IF($Y171 = 7 + N("Diretor"),
                15000,
                IF($Y171 = 14 + N("Gerente"),
                    12000,
                    IF($Y171 = 9 + N("Estagiário"),
                        705,
                        IF($Y171 = 10 + N("Trainee"),
                            805,
                            IF($Y171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IF($U171 = 7,
  500,
  IF($U171 = 8,
    1000,
    IF($U171 = 9,
      1500,
      IF($U171 = 10,
        2000,
        0
      )
    )
  )
)
+
N("Adicional no salário por área")
+
IF($W171 = 14 + N("Tecnologia da Informação"),
  120,
  IF($W171 = 16 + N("Vendas"),
    110,
    IF($W171 = 15 + N("Jurídico"),
      100,
      IF(OR($W171 = 8, $W171 = 9, $W171 = 11) + N("Recursos humanos ou comercial ou comunicação e marketing"),
        80,
        0
      )
    )
  )
)
+
N("Adicionando pegadinha")
+
IF(AND($W171 = 16, $U171 = 9, $Y171 = 11, $AA171 = 5) + N("Se for de vendas, com mestrado, analista sênior"),
  IF($R171 = 5,
    100,
    0
  )
  +
  IF($N171 = "M",
    200,
    0
  ),
  0
)</f>
        <v>1305</v>
      </c>
      <c r="AD1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$A171  &amp; ", "   &amp;
$C171  &amp; ", "   &amp;
$E171  &amp; ", '"  &amp;
$J171  &amp; "', '" &amp;
$N171  &amp; "', "  &amp;
$R171  &amp; ", '"  &amp;
TEXT($T171,"dd/mm/aaaa")  &amp; "', "   &amp;
$U171  &amp; ", "   &amp;
$W171  &amp; ", "   &amp;
$Y171  &amp; ", "   &amp;
IF($AA171 &lt;&gt; "", $AA171, "NULL")  &amp; ", "   &amp;
$AC171  &amp; ");"</f>
        <v>INSERT INTO bi4all.fac_employees (id_company_fk, id_employee_pk, flg_active, employee_name, id_gender_fk, id_race_fk, birthday, id_schooling_fk, id_department_fk, id_role_fk, id_level_fk, salary) VALUES (6a51143286b03064a49cc2acbee63c09a0682d33, 167, 1, 'Danniel Barbosa Ricci', 'M', 8, '16/03/1954', 7, 13, 10, NULL, 1305);</v>
      </c>
    </row>
    <row r="172" spans="1:30" ht="14.25" customHeight="1" x14ac:dyDescent="0.2">
      <c r="A172" s="7" t="str" cm="1">
        <f t="array" aca="1" ref="A172" ca="1">INDEX(Company!$A:$A,RANDBETWEEN(5,COUNTA(Company!$A:$A) + 1),1)</f>
        <v>6a51143286b03064a49cc2acbee63c09a0682d33</v>
      </c>
      <c r="B172" s="7" t="str">
        <f ca="1">VLOOKUP($A172,Company!$A:$B,2,FALSE)</f>
        <v>ACME Corporation</v>
      </c>
      <c r="C172" s="5">
        <f t="shared" si="14"/>
        <v>168</v>
      </c>
      <c r="D172" s="5" t="str" cm="1">
        <f t="array" ref="D172">SHA1HASH($C172)</f>
        <v>f76b2ea6b45eff3bc8e4399145cc17a0601f5c8d</v>
      </c>
      <c r="E172" s="6">
        <v>1</v>
      </c>
      <c r="F172" s="7">
        <f ca="1">IF($C172 = 1 + N("Presidente"),
    127,
    IF($C172 = 2 + N("Vice-Presidente"),
        72,
        IF($C172 = 3 + N("Secretária bilíngue"),
            13,
            RANDBETWEEN(5,COUNT(Name!$A:$A) + 1)
        )
    )
)</f>
        <v>356</v>
      </c>
      <c r="G172" s="7" t="str">
        <f ca="1">VLOOKUP($F172,Name!$A:$B,2,FALSE)</f>
        <v>Victória</v>
      </c>
      <c r="H172" s="7">
        <f ca="1" xml:space="preserve">
IF($C172 = 1,
    0,
    RANDBETWEEN(5,COUNT('Last name'!$A:$A) + 1)
)</f>
        <v>57</v>
      </c>
      <c r="I172" s="7" t="str">
        <f ca="1" xml:space="preserve">
IF($C172 = 1 + N("Presidente"),
    "de Orléans e Bragança",
    VLOOKUP($H172,'Last name'!$A:$B,2,FALSE) &amp; " " &amp; VLOOKUP(RANDBETWEEN(5,COUNT('Last name'!$A:$A) + 1),'Last name'!$A:$B,2,FALSE)
)</f>
        <v>Cândido Pimentel</v>
      </c>
      <c r="J172" s="7" t="str">
        <f t="shared" ca="1" si="15"/>
        <v>Victória Cândido Pimentel</v>
      </c>
      <c r="K172" s="7" t="str" cm="1">
        <f t="array" aca="1" ref="K172" ca="1">SHA1HASH($J172)</f>
        <v>f4a59e3fcba24adc757afa68360223dc9fe080a8</v>
      </c>
      <c r="L172" s="7" cm="1">
        <f t="array" aca="1" ref="L172" ca="1">INDEX(States!$A:$A,RANDBETWEEN(5,COUNTA(States!$A:$A) + 1),1)</f>
        <v>12</v>
      </c>
      <c r="M172" s="7" t="str">
        <f ca="1">$L172 &amp; "|" &amp; VLOOKUP($L172,States!$A:$B,2,FALSE)</f>
        <v>12|16a2d6eb767d4fd003fae8cac60e0d85a9416ba8</v>
      </c>
      <c r="N172" s="7" t="str">
        <f ca="1">VLOOKUP($F172,Name!$A:$C,3,FALSE)</f>
        <v>F</v>
      </c>
      <c r="O172" s="7" t="str">
        <f ca="1">VLOOKUP($N172,Gender!$A:$B,2,FALSE)</f>
        <v>Female</v>
      </c>
      <c r="P172" s="7" t="str" cm="1">
        <f t="array" aca="1" ref="P172" ca="1">INDEX('Marital status'!$A:$A,RANDBETWEEN(5,COUNTA('Marital status'!$A:$A) + 1),1)</f>
        <v>ce0b1612aa711b78a720295d271a33894e2b72bf</v>
      </c>
      <c r="Q172" s="7" t="str">
        <f ca="1">VLOOKUP($P172,'Marital status'!$A:$B,2,FALSE)</f>
        <v>single</v>
      </c>
      <c r="R172" s="7">
        <f t="shared" ca="1" si="16"/>
        <v>5</v>
      </c>
      <c r="S172" s="7" t="e">
        <f ca="1">VLOOKUP($R172,Race!$A:$B,2,FALSE)</f>
        <v>#N/A</v>
      </c>
      <c r="T172" s="8">
        <f t="shared" ca="1" si="17"/>
        <v>26060</v>
      </c>
      <c r="U172" s="6">
        <f t="shared" ca="1" si="18"/>
        <v>8</v>
      </c>
      <c r="V172" s="8" t="str">
        <f ca="1">VLOOKUP($U172,Education!$A:$B,2,FALSE)</f>
        <v>Graduate school</v>
      </c>
      <c r="W172" s="7">
        <f ca="1" xml:space="preserve">
  IF(OR($Y172 = 5, $Y172 = 6, $Y172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72" s="7" t="str">
        <f ca="1">VLOOKUP($W172,Department!$A:$B,2,FALSE)</f>
        <v>Communication &amp; Marketing</v>
      </c>
      <c r="Y172" s="6">
        <f t="shared" ca="1" si="19"/>
        <v>11</v>
      </c>
      <c r="Z172" s="7" t="str">
        <f ca="1">VLOOKUP($Y172,Role!$A:$B,2,FALSE)</f>
        <v>Analyst</v>
      </c>
      <c r="AA172" s="6">
        <f t="shared" ca="1" si="20"/>
        <v>7</v>
      </c>
      <c r="AB172" s="7" t="str">
        <f ca="1" xml:space="preserve">
IF($AA172 &lt;&gt; "",
    VLOOKUP($AA172,Level!$A:$B,2,FALSE),
    ""
)</f>
        <v>Senior</v>
      </c>
      <c r="AC172" s="1">
        <f ca="1" xml:space="preserve">
IF($Y172 = 5 + N("Presidente"),
    27000,
    IF($Y172 = 6 + N("Vice-presidente"),
        23000,
        IF(OR($Y172 = 8, $Y172= 13, $Y172 = 12) + N("Secretária bilíngue ou coordenador ou especialista"),
            8000,
            IF($Y172 = 7 + N("Diretor"),
                15000,
                IF($Y172 = 14 + N("Gerente"),
                    12000,
                    IF($Y172 = 9 + N("Estagiário"),
                        705,
                        IF($Y172 = 10 + N("Trainee"),
                            805,
                            IF($Y172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IF($U172 = 7,
  500,
  IF($U172 = 8,
    1000,
    IF($U172 = 9,
      1500,
      IF($U172 = 10,
        2000,
        0
      )
    )
  )
)
+
N("Adicional no salário por área")
+
IF($W172 = 14 + N("Tecnologia da Informação"),
  120,
  IF($W172 = 16 + N("Vendas"),
    110,
    IF($W172 = 15 + N("Jurídico"),
      100,
      IF(OR($W172 = 8, $W172 = 9, $W172 = 11) + N("Recursos humanos ou comercial ou comunicação e marketing"),
        80,
        0
      )
    )
  )
)
+
N("Adicionando pegadinha")
+
IF(AND($W172 = 16, $U172 = 9, $Y172 = 11, $AA172 = 5) + N("Se for de vendas, com mestrado, analista sênior"),
  IF($R172 = 5,
    100,
    0
  )
  +
  IF($N172 = "M",
    200,
    0
  ),
  0
)</f>
        <v>3080</v>
      </c>
      <c r="AD1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$A172  &amp; ", "   &amp;
$C172  &amp; ", "   &amp;
$E172  &amp; ", '"  &amp;
$J172  &amp; "', '" &amp;
$N172  &amp; "', "  &amp;
$R172  &amp; ", '"  &amp;
TEXT($T172,"dd/mm/aaaa")  &amp; "', "   &amp;
$U172  &amp; ", "   &amp;
$W172  &amp; ", "   &amp;
$Y172  &amp; ", "   &amp;
IF($AA172 &lt;&gt; "", $AA172, "NULL")  &amp; ", "   &amp;
$AC172  &amp; ");"</f>
        <v>INSERT INTO bi4all.fac_employees (id_company_fk, id_employee_pk, flg_active, employee_name, id_gender_fk, id_race_fk, birthday, id_schooling_fk, id_department_fk, id_role_fk, id_level_fk, salary) VALUES (6a51143286b03064a49cc2acbee63c09a0682d33, 168, 1, 'Victória Cândido Pimentel', 'F', 5, '07/05/1971', 8, 11, 11, 7, 3080);</v>
      </c>
    </row>
    <row r="173" spans="1:30" ht="14.25" customHeight="1" x14ac:dyDescent="0.2">
      <c r="A173" s="7" t="str" cm="1">
        <f t="array" aca="1" ref="A173" ca="1">INDEX(Company!$A:$A,RANDBETWEEN(5,COUNTA(Company!$A:$A) + 1),1)</f>
        <v>6a51143286b03064a49cc2acbee63c09a0682d33</v>
      </c>
      <c r="B173" s="7" t="str">
        <f ca="1">VLOOKUP($A173,Company!$A:$B,2,FALSE)</f>
        <v>ACME Corporation</v>
      </c>
      <c r="C173" s="5">
        <f t="shared" si="14"/>
        <v>169</v>
      </c>
      <c r="D173" s="5" t="str" cm="1">
        <f t="array" ref="D173">SHA1HASH($C173)</f>
        <v>2659fc519890c924f82b4475ddd71b058178d02b</v>
      </c>
      <c r="E173" s="6">
        <v>1</v>
      </c>
      <c r="F173" s="7">
        <f ca="1">IF($C173 = 1 + N("Presidente"),
    127,
    IF($C173 = 2 + N("Vice-Presidente"),
        72,
        IF($C173 = 3 + N("Secretária bilíngue"),
            13,
            RANDBETWEEN(5,COUNT(Name!$A:$A) + 1)
        )
    )
)</f>
        <v>109</v>
      </c>
      <c r="G173" s="7" t="str">
        <f ca="1">VLOOKUP($F173,Name!$A:$B,2,FALSE)</f>
        <v>Davi Luiz</v>
      </c>
      <c r="H173" s="7">
        <f ca="1" xml:space="preserve">
IF($C173 = 1,
    0,
    RANDBETWEEN(5,COUNT('Last name'!$A:$A) + 1)
)</f>
        <v>65</v>
      </c>
      <c r="I173" s="7" t="str">
        <f ca="1" xml:space="preserve">
IF($C173 = 1 + N("Presidente"),
    "de Orléans e Bragança",
    VLOOKUP($H173,'Last name'!$A:$B,2,FALSE) &amp; " " &amp; VLOOKUP(RANDBETWEEN(5,COUNT('Last name'!$A:$A) + 1),'Last name'!$A:$B,2,FALSE)
)</f>
        <v>Coelho Alves</v>
      </c>
      <c r="J173" s="7" t="str">
        <f t="shared" ca="1" si="15"/>
        <v>Davi Luiz Coelho Alves</v>
      </c>
      <c r="K173" s="7" t="str" cm="1">
        <f t="array" aca="1" ref="K173" ca="1">SHA1HASH($J173)</f>
        <v>d9db3296a85f429549abcd2181f27f5db6c83a22</v>
      </c>
      <c r="L173" s="7" cm="1">
        <f t="array" aca="1" ref="L173" ca="1">INDEX(States!$A:$A,RANDBETWEEN(5,COUNTA(States!$A:$A) + 1),1)</f>
        <v>6</v>
      </c>
      <c r="M173" s="7" t="str">
        <f ca="1">$L173 &amp; "|" &amp; VLOOKUP($L173,States!$A:$B,2,FALSE)</f>
        <v>6|990f6b5f2170b43d022d539b1260b5f1af889998</v>
      </c>
      <c r="N173" s="7" t="str">
        <f ca="1">VLOOKUP($F173,Name!$A:$C,3,FALSE)</f>
        <v>M</v>
      </c>
      <c r="O173" s="7" t="str">
        <f ca="1">VLOOKUP($N173,Gender!$A:$B,2,FALSE)</f>
        <v>Male</v>
      </c>
      <c r="P173" s="7" t="str" cm="1">
        <f t="array" aca="1" ref="P173" ca="1">INDEX('Marital status'!$A:$A,RANDBETWEEN(5,COUNTA('Marital status'!$A:$A) + 1),1)</f>
        <v>459031b19ec5bbd3b3dbc0a9dcf2cb6e6c6f7848</v>
      </c>
      <c r="Q173" s="7" t="str">
        <f ca="1">VLOOKUP($P173,'Marital status'!$A:$B,2,FALSE)</f>
        <v xml:space="preserve">Widowed </v>
      </c>
      <c r="R173" s="7">
        <f t="shared" ca="1" si="16"/>
        <v>5</v>
      </c>
      <c r="S173" s="7" t="e">
        <f ca="1">VLOOKUP($R173,Race!$A:$B,2,FALSE)</f>
        <v>#N/A</v>
      </c>
      <c r="T173" s="8">
        <f t="shared" ca="1" si="17"/>
        <v>23646</v>
      </c>
      <c r="U173" s="6">
        <f t="shared" ca="1" si="18"/>
        <v>7</v>
      </c>
      <c r="V173" s="8" t="str">
        <f ca="1">VLOOKUP($U173,Education!$A:$B,2,FALSE)</f>
        <v>Undergraduate degree</v>
      </c>
      <c r="W173" s="7">
        <f ca="1" xml:space="preserve">
  IF(OR($Y173 = 5, $Y173 = 6, $Y173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73" s="7" t="str">
        <f ca="1">VLOOKUP($W173,Department!$A:$B,2,FALSE)</f>
        <v>Finance</v>
      </c>
      <c r="Y173" s="6">
        <f t="shared" ca="1" si="19"/>
        <v>9</v>
      </c>
      <c r="Z173" s="7" t="str">
        <f ca="1">VLOOKUP($Y173,Role!$A:$B,2,FALSE)</f>
        <v>Intern</v>
      </c>
      <c r="AA173" s="6" t="str">
        <f t="shared" ca="1" si="20"/>
        <v/>
      </c>
      <c r="AB173" s="7" t="str">
        <f ca="1" xml:space="preserve">
IF($AA173 &lt;&gt; "",
    VLOOKUP($AA173,Level!$A:$B,2,FALSE),
    ""
)</f>
        <v/>
      </c>
      <c r="AC173" s="1">
        <f ca="1" xml:space="preserve">
IF($Y173 = 5 + N("Presidente"),
    27000,
    IF($Y173 = 6 + N("Vice-presidente"),
        23000,
        IF(OR($Y173 = 8, $Y173= 13, $Y173 = 12) + N("Secretária bilíngue ou coordenador ou especialista"),
            8000,
            IF($Y173 = 7 + N("Diretor"),
                15000,
                IF($Y173 = 14 + N("Gerente"),
                    12000,
                    IF($Y173 = 9 + N("Estagiário"),
                        705,
                        IF($Y173 = 10 + N("Trainee"),
                            805,
                            IF($Y173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IF($U173 = 7,
  500,
  IF($U173 = 8,
    1000,
    IF($U173 = 9,
      1500,
      IF($U173 = 10,
        2000,
        0
      )
    )
  )
)
+
N("Adicional no salário por área")
+
IF($W173 = 14 + N("Tecnologia da Informação"),
  120,
  IF($W173 = 16 + N("Vendas"),
    110,
    IF($W173 = 15 + N("Jurídico"),
      100,
      IF(OR($W173 = 8, $W173 = 9, $W173 = 11) + N("Recursos humanos ou comercial ou comunicação e marketing"),
        80,
        0
      )
    )
  )
)
+
N("Adicionando pegadinha")
+
IF(AND($W173 = 16, $U173 = 9, $Y173 = 11, $AA173 = 5) + N("Se for de vendas, com mestrado, analista sênior"),
  IF($R173 = 5,
    100,
    0
  )
  +
  IF($N173 = "M",
    200,
    0
  ),
  0
)</f>
        <v>1205</v>
      </c>
      <c r="AD1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$A173  &amp; ", "   &amp;
$C173  &amp; ", "   &amp;
$E173  &amp; ", '"  &amp;
$J173  &amp; "', '" &amp;
$N173  &amp; "', "  &amp;
$R173  &amp; ", '"  &amp;
TEXT($T173,"dd/mm/aaaa")  &amp; "', "   &amp;
$U173  &amp; ", "   &amp;
$W173  &amp; ", "   &amp;
$Y173  &amp; ", "   &amp;
IF($AA173 &lt;&gt; "", $AA173, "NULL")  &amp; ", "   &amp;
$AC173  &amp; ");"</f>
        <v>INSERT INTO bi4all.fac_employees (id_company_fk, id_employee_pk, flg_active, employee_name, id_gender_fk, id_race_fk, birthday, id_schooling_fk, id_department_fk, id_role_fk, id_level_fk, salary) VALUES (6a51143286b03064a49cc2acbee63c09a0682d33, 169, 1, 'Davi Luiz Coelho Alves', 'M', 5, '26/09/1964', 7, 7, 9, NULL, 1205);</v>
      </c>
    </row>
    <row r="174" spans="1:30" ht="14.25" customHeight="1" x14ac:dyDescent="0.2">
      <c r="A174" s="7" t="str" cm="1">
        <f t="array" aca="1" ref="A174" ca="1">INDEX(Company!$A:$A,RANDBETWEEN(5,COUNTA(Company!$A:$A) + 1),1)</f>
        <v>6a51143286b03064a49cc2acbee63c09a0682d33</v>
      </c>
      <c r="B174" s="7" t="str">
        <f ca="1">VLOOKUP($A174,Company!$A:$B,2,FALSE)</f>
        <v>ACME Corporation</v>
      </c>
      <c r="C174" s="5">
        <f t="shared" si="14"/>
        <v>170</v>
      </c>
      <c r="D174" s="5" t="str" cm="1">
        <f t="array" ref="D174">SHA1HASH($C174)</f>
        <v>717b2f3d8816830549097908c134e1729c516542</v>
      </c>
      <c r="E174" s="6">
        <v>1</v>
      </c>
      <c r="F174" s="7">
        <f ca="1">IF($C174 = 1 + N("Presidente"),
    127,
    IF($C174 = 2 + N("Vice-Presidente"),
        72,
        IF($C174 = 3 + N("Secretária bilíngue"),
            13,
            RANDBETWEEN(5,COUNT(Name!$A:$A) + 1)
        )
    )
)</f>
        <v>282</v>
      </c>
      <c r="G174" s="7" t="str">
        <f ca="1">VLOOKUP($F174,Name!$A:$B,2,FALSE)</f>
        <v>Marinah</v>
      </c>
      <c r="H174" s="7">
        <f ca="1" xml:space="preserve">
IF($C174 = 1,
    0,
    RANDBETWEEN(5,COUNT('Last name'!$A:$A) + 1)
)</f>
        <v>80</v>
      </c>
      <c r="I174" s="7" t="str">
        <f ca="1" xml:space="preserve">
IF($C174 = 1 + N("Presidente"),
    "de Orléans e Bragança",
    VLOOKUP($H174,'Last name'!$A:$B,2,FALSE) &amp; " " &amp; VLOOKUP(RANDBETWEEN(5,COUNT('Last name'!$A:$A) + 1),'Last name'!$A:$B,2,FALSE)
)</f>
        <v>Faria Faro</v>
      </c>
      <c r="J174" s="7" t="str">
        <f t="shared" ca="1" si="15"/>
        <v>Marinah Faria Faro</v>
      </c>
      <c r="K174" s="7" t="str" cm="1">
        <f t="array" aca="1" ref="K174" ca="1">SHA1HASH($J174)</f>
        <v>474e21673cf7daf99e35664df9d43d4978da402a</v>
      </c>
      <c r="L174" s="7" cm="1">
        <f t="array" aca="1" ref="L174" ca="1">INDEX(States!$A:$A,RANDBETWEEN(5,COUNTA(States!$A:$A) + 1),1)</f>
        <v>6</v>
      </c>
      <c r="M174" s="7" t="str">
        <f ca="1">$L174 &amp; "|" &amp; VLOOKUP($L174,States!$A:$B,2,FALSE)</f>
        <v>6|990f6b5f2170b43d022d539b1260b5f1af889998</v>
      </c>
      <c r="N174" s="7" t="str">
        <f ca="1">VLOOKUP($F174,Name!$A:$C,3,FALSE)</f>
        <v>F</v>
      </c>
      <c r="O174" s="7" t="str">
        <f ca="1">VLOOKUP($N174,Gender!$A:$B,2,FALSE)</f>
        <v>Female</v>
      </c>
      <c r="P174" s="7" t="str" cm="1">
        <f t="array" aca="1" ref="P174" ca="1">INDEX('Marital status'!$A:$A,RANDBETWEEN(5,COUNTA('Marital status'!$A:$A) + 1),1)</f>
        <v>3266897012b6dcc5723033bc25891bf99efcff6f</v>
      </c>
      <c r="Q174" s="7" t="str">
        <f ca="1">VLOOKUP($P174,'Marital status'!$A:$B,2,FALSE)</f>
        <v>MarrieD</v>
      </c>
      <c r="R174" s="7">
        <f t="shared" ca="1" si="16"/>
        <v>5</v>
      </c>
      <c r="S174" s="7" t="e">
        <f ca="1">VLOOKUP($R174,Race!$A:$B,2,FALSE)</f>
        <v>#N/A</v>
      </c>
      <c r="T174" s="8">
        <f t="shared" ca="1" si="17"/>
        <v>19822</v>
      </c>
      <c r="U174" s="6">
        <f t="shared" ca="1" si="18"/>
        <v>8</v>
      </c>
      <c r="V174" s="8" t="str">
        <f ca="1">VLOOKUP($U174,Education!$A:$B,2,FALSE)</f>
        <v>Graduate school</v>
      </c>
      <c r="W174" s="7">
        <f ca="1" xml:space="preserve">
  IF(OR($Y174 = 5, $Y174 = 6, $Y174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74" s="7" t="str">
        <f ca="1">VLOOKUP($W174,Department!$A:$B,2,FALSE)</f>
        <v>Commercial</v>
      </c>
      <c r="Y174" s="6">
        <f t="shared" ca="1" si="19"/>
        <v>11</v>
      </c>
      <c r="Z174" s="7" t="str">
        <f ca="1">VLOOKUP($Y174,Role!$A:$B,2,FALSE)</f>
        <v>Analyst</v>
      </c>
      <c r="AA174" s="6">
        <f t="shared" ca="1" si="20"/>
        <v>5</v>
      </c>
      <c r="AB174" s="7" t="str">
        <f ca="1" xml:space="preserve">
IF($AA174 &lt;&gt; "",
    VLOOKUP($AA174,Level!$A:$B,2,FALSE),
    ""
)</f>
        <v>Junior</v>
      </c>
      <c r="AC174" s="1">
        <f ca="1" xml:space="preserve">
IF($Y174 = 5 + N("Presidente"),
    27000,
    IF($Y174 = 6 + N("Vice-presidente"),
        23000,
        IF(OR($Y174 = 8, $Y174= 13, $Y174 = 12) + N("Secretária bilíngue ou coordenador ou especialista"),
            8000,
            IF($Y174 = 7 + N("Diretor"),
                15000,
                IF($Y174 = 14 + N("Gerente"),
                    12000,
                    IF($Y174 = 9 + N("Estagiário"),
                        705,
                        IF($Y174 = 10 + N("Trainee"),
                            805,
                            IF($Y174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IF($U174 = 7,
  500,
  IF($U174 = 8,
    1000,
    IF($U174 = 9,
      1500,
      IF($U174 = 10,
        2000,
        0
      )
    )
  )
)
+
N("Adicional no salário por área")
+
IF($W174 = 14 + N("Tecnologia da Informação"),
  120,
  IF($W174 = 16 + N("Vendas"),
    110,
    IF($W174 = 15 + N("Jurídico"),
      100,
      IF(OR($W174 = 8, $W174 = 9, $W174 = 11) + N("Recursos humanos ou comercial ou comunicação e marketing"),
        80,
        0
      )
    )
  )
)
+
N("Adicionando pegadinha")
+
IF(AND($W174 = 16, $U174 = 9, $Y174 = 11, $AA174 = 5) + N("Se for de vendas, com mestrado, analista sênior"),
  IF($R174 = 5,
    100,
    0
  )
  +
  IF($N174 = "M",
    200,
    0
  ),
  0
)</f>
        <v>3080</v>
      </c>
      <c r="AD1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$A174  &amp; ", "   &amp;
$C174  &amp; ", "   &amp;
$E174  &amp; ", '"  &amp;
$J174  &amp; "', '" &amp;
$N174  &amp; "', "  &amp;
$R174  &amp; ", '"  &amp;
TEXT($T174,"dd/mm/aaaa")  &amp; "', "   &amp;
$U174  &amp; ", "   &amp;
$W174  &amp; ", "   &amp;
$Y174  &amp; ", "   &amp;
IF($AA174 &lt;&gt; "", $AA174, "NULL")  &amp; ", "   &amp;
$AC174  &amp; ");"</f>
        <v>INSERT INTO bi4all.fac_employees (id_company_fk, id_employee_pk, flg_active, employee_name, id_gender_fk, id_race_fk, birthday, id_schooling_fk, id_department_fk, id_role_fk, id_level_fk, salary) VALUES (6a51143286b03064a49cc2acbee63c09a0682d33, 170, 1, 'Marinah Faria Faro', 'F', 5, '08/04/1954', 8, 9, 11, 5, 3080);</v>
      </c>
    </row>
    <row r="175" spans="1:30" ht="14.25" customHeight="1" x14ac:dyDescent="0.2">
      <c r="A175" s="7" t="str" cm="1">
        <f t="array" aca="1" ref="A175" ca="1">INDEX(Company!$A:$A,RANDBETWEEN(5,COUNTA(Company!$A:$A) + 1),1)</f>
        <v>6a51143286b03064a49cc2acbee63c09a0682d33</v>
      </c>
      <c r="B175" s="7" t="str">
        <f ca="1">VLOOKUP($A175,Company!$A:$B,2,FALSE)</f>
        <v>ACME Corporation</v>
      </c>
      <c r="C175" s="5">
        <f t="shared" si="14"/>
        <v>171</v>
      </c>
      <c r="D175" s="5" t="str" cm="1">
        <f t="array" ref="D175">SHA1HASH($C175)</f>
        <v>94940e534aedd3f6d9bb77c6322f6641dbb7432a</v>
      </c>
      <c r="E175" s="6">
        <v>1</v>
      </c>
      <c r="F175" s="7">
        <f ca="1">IF($C175 = 1 + N("Presidente"),
    127,
    IF($C175 = 2 + N("Vice-Presidente"),
        72,
        IF($C175 = 3 + N("Secretária bilíngue"),
            13,
            RANDBETWEEN(5,COUNT(Name!$A:$A) + 1)
        )
    )
)</f>
        <v>192</v>
      </c>
      <c r="G175" s="7" t="str">
        <f ca="1">VLOOKUP($F175,Name!$A:$B,2,FALSE)</f>
        <v>João Pedro</v>
      </c>
      <c r="H175" s="7">
        <f ca="1" xml:space="preserve">
IF($C175 = 1,
    0,
    RANDBETWEEN(5,COUNT('Last name'!$A:$A) + 1)
)</f>
        <v>13</v>
      </c>
      <c r="I175" s="7" t="str">
        <f ca="1" xml:space="preserve">
IF($C175 = 1 + N("Presidente"),
    "de Orléans e Bragança",
    VLOOKUP($H175,'Last name'!$A:$B,2,FALSE) &amp; " " &amp; VLOOKUP(RANDBETWEEN(5,COUNT('Last name'!$A:$A) + 1),'Last name'!$A:$B,2,FALSE)
)</f>
        <v>Alvarenga Bermudes</v>
      </c>
      <c r="J175" s="7" t="str">
        <f t="shared" ca="1" si="15"/>
        <v>João Pedro Alvarenga Bermudes</v>
      </c>
      <c r="K175" s="7" t="str" cm="1">
        <f t="array" aca="1" ref="K175" ca="1">SHA1HASH($J175)</f>
        <v>1a9ba682cb1026ccc01ef886785bea6c232e547d</v>
      </c>
      <c r="L175" s="7" cm="1">
        <f t="array" aca="1" ref="L175" ca="1">INDEX(States!$A:$A,RANDBETWEEN(5,COUNTA(States!$A:$A) + 1),1)</f>
        <v>14</v>
      </c>
      <c r="M175" s="7" t="str">
        <f ca="1">$L175 &amp; "|" &amp; VLOOKUP($L175,States!$A:$B,2,FALSE)</f>
        <v>14|9b9a260c6946192b7ea8dcfb1d39940b66fe4460</v>
      </c>
      <c r="N175" s="7" t="str">
        <f ca="1">VLOOKUP($F175,Name!$A:$C,3,FALSE)</f>
        <v>M</v>
      </c>
      <c r="O175" s="7" t="str">
        <f ca="1">VLOOKUP($N175,Gender!$A:$B,2,FALSE)</f>
        <v>Male</v>
      </c>
      <c r="P175" s="7" t="str" cm="1">
        <f t="array" aca="1" ref="P175" ca="1">INDEX('Marital status'!$A:$A,RANDBETWEEN(5,COUNTA('Marital status'!$A:$A) + 1),1)</f>
        <v>93ac84f4e0bd5c1c97b670a12a7fff6af89fb6b3</v>
      </c>
      <c r="Q175" s="7" t="str">
        <f ca="1">VLOOKUP($P175,'Marital status'!$A:$B,2,FALSE)</f>
        <v>DIVORCED</v>
      </c>
      <c r="R175" s="7">
        <f t="shared" ca="1" si="16"/>
        <v>6</v>
      </c>
      <c r="S175" s="7" t="e">
        <f ca="1">VLOOKUP($R175,Race!$A:$B,2,FALSE)</f>
        <v>#N/A</v>
      </c>
      <c r="T175" s="8">
        <f t="shared" ca="1" si="17"/>
        <v>29496</v>
      </c>
      <c r="U175" s="6">
        <f t="shared" ca="1" si="18"/>
        <v>7</v>
      </c>
      <c r="V175" s="8" t="str">
        <f ca="1">VLOOKUP($U175,Education!$A:$B,2,FALSE)</f>
        <v>Undergraduate degree</v>
      </c>
      <c r="W175" s="7">
        <f ca="1" xml:space="preserve">
  IF(OR($Y175 = 5, $Y175 = 6, $Y175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75" s="7" t="str">
        <f ca="1">VLOOKUP($W175,Department!$A:$B,2,FALSE)</f>
        <v>Human Resource</v>
      </c>
      <c r="Y175" s="6">
        <f t="shared" ca="1" si="19"/>
        <v>10</v>
      </c>
      <c r="Z175" s="7" t="str">
        <f ca="1">VLOOKUP($Y175,Role!$A:$B,2,FALSE)</f>
        <v>Trainee</v>
      </c>
      <c r="AA175" s="6" t="str">
        <f t="shared" ca="1" si="20"/>
        <v/>
      </c>
      <c r="AB175" s="7" t="str">
        <f ca="1" xml:space="preserve">
IF($AA175 &lt;&gt; "",
    VLOOKUP($AA175,Level!$A:$B,2,FALSE),
    ""
)</f>
        <v/>
      </c>
      <c r="AC175" s="1">
        <f ca="1" xml:space="preserve">
IF($Y175 = 5 + N("Presidente"),
    27000,
    IF($Y175 = 6 + N("Vice-presidente"),
        23000,
        IF(OR($Y175 = 8, $Y175= 13, $Y175 = 12) + N("Secretária bilíngue ou coordenador ou especialista"),
            8000,
            IF($Y175 = 7 + N("Diretor"),
                15000,
                IF($Y175 = 14 + N("Gerente"),
                    12000,
                    IF($Y175 = 9 + N("Estagiário"),
                        705,
                        IF($Y175 = 10 + N("Trainee"),
                            805,
                            IF($Y175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IF($U175 = 7,
  500,
  IF($U175 = 8,
    1000,
    IF($U175 = 9,
      1500,
      IF($U175 = 10,
        2000,
        0
      )
    )
  )
)
+
N("Adicional no salário por área")
+
IF($W175 = 14 + N("Tecnologia da Informação"),
  120,
  IF($W175 = 16 + N("Vendas"),
    110,
    IF($W175 = 15 + N("Jurídico"),
      100,
      IF(OR($W175 = 8, $W175 = 9, $W175 = 11) + N("Recursos humanos ou comercial ou comunicação e marketing"),
        80,
        0
      )
    )
  )
)
+
N("Adicionando pegadinha")
+
IF(AND($W175 = 16, $U175 = 9, $Y175 = 11, $AA175 = 5) + N("Se for de vendas, com mestrado, analista sênior"),
  IF($R175 = 5,
    100,
    0
  )
  +
  IF($N175 = "M",
    200,
    0
  ),
  0
)</f>
        <v>1385</v>
      </c>
      <c r="AD1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$A175  &amp; ", "   &amp;
$C175  &amp; ", "   &amp;
$E175  &amp; ", '"  &amp;
$J175  &amp; "', '" &amp;
$N175  &amp; "', "  &amp;
$R175  &amp; ", '"  &amp;
TEXT($T175,"dd/mm/aaaa")  &amp; "', "   &amp;
$U175  &amp; ", "   &amp;
$W175  &amp; ", "   &amp;
$Y175  &amp; ", "   &amp;
IF($AA175 &lt;&gt; "", $AA175, "NULL")  &amp; ", "   &amp;
$AC175  &amp; ");"</f>
        <v>INSERT INTO bi4all.fac_employees (id_company_fk, id_employee_pk, flg_active, employee_name, id_gender_fk, id_race_fk, birthday, id_schooling_fk, id_department_fk, id_role_fk, id_level_fk, salary) VALUES (6a51143286b03064a49cc2acbee63c09a0682d33, 171, 1, 'João Pedro Alvarenga Bermudes', 'M', 6, '02/10/1980', 7, 8, 10, NULL, 1385);</v>
      </c>
    </row>
    <row r="176" spans="1:30" ht="14.25" customHeight="1" x14ac:dyDescent="0.2">
      <c r="A176" s="7" t="str" cm="1">
        <f t="array" aca="1" ref="A176" ca="1">INDEX(Company!$A:$A,RANDBETWEEN(5,COUNTA(Company!$A:$A) + 1),1)</f>
        <v>6a51143286b03064a49cc2acbee63c09a0682d33</v>
      </c>
      <c r="B176" s="7" t="str">
        <f ca="1">VLOOKUP($A176,Company!$A:$B,2,FALSE)</f>
        <v>ACME Corporation</v>
      </c>
      <c r="C176" s="5">
        <f t="shared" si="14"/>
        <v>172</v>
      </c>
      <c r="D176" s="5" t="str" cm="1">
        <f t="array" ref="D176">SHA1HASH($C176)</f>
        <v>c1aa04bf421e5b38c3d18933e9994d3f289def65</v>
      </c>
      <c r="E176" s="6">
        <v>1</v>
      </c>
      <c r="F176" s="7">
        <f ca="1">IF($C176 = 1 + N("Presidente"),
    127,
    IF($C176 = 2 + N("Vice-Presidente"),
        72,
        IF($C176 = 3 + N("Secretária bilíngue"),
            13,
            RANDBETWEEN(5,COUNT(Name!$A:$A) + 1)
        )
    )
)</f>
        <v>121</v>
      </c>
      <c r="G176" s="7" t="str">
        <f ca="1">VLOOKUP($F176,Name!$A:$B,2,FALSE)</f>
        <v>Eloá</v>
      </c>
      <c r="H176" s="7">
        <f ca="1" xml:space="preserve">
IF($C176 = 1,
    0,
    RANDBETWEEN(5,COUNT('Last name'!$A:$A) + 1)
)</f>
        <v>130</v>
      </c>
      <c r="I176" s="7" t="str">
        <f ca="1" xml:space="preserve">
IF($C176 = 1 + N("Presidente"),
    "de Orléans e Bragança",
    VLOOKUP($H176,'Last name'!$A:$B,2,FALSE) &amp; " " &amp; VLOOKUP(RANDBETWEEN(5,COUNT('Last name'!$A:$A) + 1),'Last name'!$A:$B,2,FALSE)
)</f>
        <v>Monteiro Costatini</v>
      </c>
      <c r="J176" s="7" t="str">
        <f t="shared" ca="1" si="15"/>
        <v>Eloá Monteiro Costatini</v>
      </c>
      <c r="K176" s="7" t="str" cm="1">
        <f t="array" aca="1" ref="K176" ca="1">SHA1HASH($J176)</f>
        <v>75549f8ce4fdb9c72154af835bd9974c1bcdd3c5</v>
      </c>
      <c r="L176" s="7" cm="1">
        <f t="array" aca="1" ref="L176" ca="1">INDEX(States!$A:$A,RANDBETWEEN(5,COUNTA(States!$A:$A) + 1),1)</f>
        <v>16</v>
      </c>
      <c r="M176" s="7" t="str">
        <f ca="1">$L176 &amp; "|" &amp; VLOOKUP($L176,States!$A:$B,2,FALSE)</f>
        <v>16|07cfbddcd11fff6189ba806e40d4e76476d512f4</v>
      </c>
      <c r="N176" s="7" t="str">
        <f ca="1">VLOOKUP($F176,Name!$A:$C,3,FALSE)</f>
        <v>F</v>
      </c>
      <c r="O176" s="7" t="str">
        <f ca="1">VLOOKUP($N176,Gender!$A:$B,2,FALSE)</f>
        <v>Female</v>
      </c>
      <c r="P176" s="7" t="str" cm="1">
        <f t="array" aca="1" ref="P176" ca="1">INDEX('Marital status'!$A:$A,RANDBETWEEN(5,COUNTA('Marital status'!$A:$A) + 1),1)</f>
        <v>459031b19ec5bbd3b3dbc0a9dcf2cb6e6c6f7848</v>
      </c>
      <c r="Q176" s="7" t="str">
        <f ca="1">VLOOKUP($P176,'Marital status'!$A:$B,2,FALSE)</f>
        <v xml:space="preserve">Widowed </v>
      </c>
      <c r="R176" s="7">
        <f t="shared" ca="1" si="16"/>
        <v>7</v>
      </c>
      <c r="S176" s="7" t="e">
        <f ca="1">VLOOKUP($R176,Race!$A:$B,2,FALSE)</f>
        <v>#N/A</v>
      </c>
      <c r="T176" s="8">
        <f t="shared" ca="1" si="17"/>
        <v>17876</v>
      </c>
      <c r="U176" s="6">
        <f t="shared" ca="1" si="18"/>
        <v>8</v>
      </c>
      <c r="V176" s="8" t="str">
        <f ca="1">VLOOKUP($U176,Education!$A:$B,2,FALSE)</f>
        <v>Graduate school</v>
      </c>
      <c r="W176" s="7">
        <f ca="1" xml:space="preserve">
  IF(OR($Y176 = 5, $Y176 = 6, $Y176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76" s="7" t="str">
        <f ca="1">VLOOKUP($W176,Department!$A:$B,2,FALSE)</f>
        <v>Presidency</v>
      </c>
      <c r="Y176" s="6">
        <f t="shared" ca="1" si="19"/>
        <v>11</v>
      </c>
      <c r="Z176" s="7" t="str">
        <f ca="1">VLOOKUP($Y176,Role!$A:$B,2,FALSE)</f>
        <v>Analyst</v>
      </c>
      <c r="AA176" s="6">
        <f t="shared" ca="1" si="20"/>
        <v>6</v>
      </c>
      <c r="AB176" s="7" t="str">
        <f ca="1" xml:space="preserve">
IF($AA176 &lt;&gt; "",
    VLOOKUP($AA176,Level!$A:$B,2,FALSE),
    ""
)</f>
        <v>Pleno</v>
      </c>
      <c r="AC176" s="1">
        <f ca="1" xml:space="preserve">
IF($Y176 = 5 + N("Presidente"),
    27000,
    IF($Y176 = 6 + N("Vice-presidente"),
        23000,
        IF(OR($Y176 = 8, $Y176= 13, $Y176 = 12) + N("Secretária bilíngue ou coordenador ou especialista"),
            8000,
            IF($Y176 = 7 + N("Diretor"),
                15000,
                IF($Y176 = 14 + N("Gerente"),
                    12000,
                    IF($Y176 = 9 + N("Estagiário"),
                        705,
                        IF($Y176 = 10 + N("Trainee"),
                            805,
                            IF($Y176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IF($U176 = 7,
  500,
  IF($U176 = 8,
    1000,
    IF($U176 = 9,
      1500,
      IF($U176 = 10,
        2000,
        0
      )
    )
  )
)
+
N("Adicional no salário por área")
+
IF($W176 = 14 + N("Tecnologia da Informação"),
  120,
  IF($W176 = 16 + N("Vendas"),
    110,
    IF($W176 = 15 + N("Jurídico"),
      100,
      IF(OR($W176 = 8, $W176 = 9, $W176 = 11) + N("Recursos humanos ou comercial ou comunicação e marketing"),
        80,
        0
      )
    )
  )
)
+
N("Adicionando pegadinha")
+
IF(AND($W176 = 16, $U176 = 9, $Y176 = 11, $AA176 = 5) + N("Se for de vendas, com mestrado, analista sênior"),
  IF($R176 = 5,
    100,
    0
  )
  +
  IF($N176 = "M",
    200,
    0
  ),
  0
)</f>
        <v>3000</v>
      </c>
      <c r="AD1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$A176  &amp; ", "   &amp;
$C176  &amp; ", "   &amp;
$E176  &amp; ", '"  &amp;
$J176  &amp; "', '" &amp;
$N176  &amp; "', "  &amp;
$R176  &amp; ", '"  &amp;
TEXT($T176,"dd/mm/aaaa")  &amp; "', "   &amp;
$U176  &amp; ", "   &amp;
$W176  &amp; ", "   &amp;
$Y176  &amp; ", "   &amp;
IF($AA176 &lt;&gt; "", $AA176, "NULL")  &amp; ", "   &amp;
$AC176  &amp; ");"</f>
        <v>INSERT INTO bi4all.fac_employees (id_company_fk, id_employee_pk, flg_active, employee_name, id_gender_fk, id_race_fk, birthday, id_schooling_fk, id_department_fk, id_role_fk, id_level_fk, salary) VALUES (6a51143286b03064a49cc2acbee63c09a0682d33, 172, 1, 'Eloá Monteiro Costatini', 'F', 7, '09/12/1948', 8, 5, 11, 6, 3000);</v>
      </c>
    </row>
    <row r="177" spans="1:30" ht="14.25" customHeight="1" x14ac:dyDescent="0.2">
      <c r="A177" s="7" t="str" cm="1">
        <f t="array" aca="1" ref="A177" ca="1">INDEX(Company!$A:$A,RANDBETWEEN(5,COUNTA(Company!$A:$A) + 1),1)</f>
        <v>6a51143286b03064a49cc2acbee63c09a0682d33</v>
      </c>
      <c r="B177" s="7" t="str">
        <f ca="1">VLOOKUP($A177,Company!$A:$B,2,FALSE)</f>
        <v>ACME Corporation</v>
      </c>
      <c r="C177" s="5">
        <f t="shared" si="14"/>
        <v>173</v>
      </c>
      <c r="D177" s="5" t="str" cm="1">
        <f t="array" ref="D177">SHA1HASH($C177)</f>
        <v>572e20738130fddc7c389f2ab14f4e4b22a97c39</v>
      </c>
      <c r="E177" s="6">
        <v>1</v>
      </c>
      <c r="F177" s="7">
        <f ca="1">IF($C177 = 1 + N("Presidente"),
    127,
    IF($C177 = 2 + N("Vice-Presidente"),
        72,
        IF($C177 = 3 + N("Secretária bilíngue"),
            13,
            RANDBETWEEN(5,COUNT(Name!$A:$A) + 1)
        )
    )
)</f>
        <v>309</v>
      </c>
      <c r="G177" s="7" t="str">
        <f ca="1">VLOOKUP($F177,Name!$A:$B,2,FALSE)</f>
        <v>Octávio</v>
      </c>
      <c r="H177" s="7">
        <f ca="1" xml:space="preserve">
IF($C177 = 1,
    0,
    RANDBETWEEN(5,COUNT('Last name'!$A:$A) + 1)
)</f>
        <v>134</v>
      </c>
      <c r="I177" s="7" t="str">
        <f ca="1" xml:space="preserve">
IF($C177 = 1 + N("Presidente"),
    "de Orléans e Bragança",
    VLOOKUP($H177,'Last name'!$A:$B,2,FALSE) &amp; " " &amp; VLOOKUP(RANDBETWEEN(5,COUNT('Last name'!$A:$A) + 1),'Last name'!$A:$B,2,FALSE)
)</f>
        <v>Morato Alcantara</v>
      </c>
      <c r="J177" s="7" t="str">
        <f t="shared" ca="1" si="15"/>
        <v>Octávio Morato Alcantara</v>
      </c>
      <c r="K177" s="7" t="str" cm="1">
        <f t="array" aca="1" ref="K177" ca="1">SHA1HASH($J177)</f>
        <v>9527de2aa433b058d951ac0f0f367fcec4b1c796</v>
      </c>
      <c r="L177" s="7" cm="1">
        <f t="array" aca="1" ref="L177" ca="1">INDEX(States!$A:$A,RANDBETWEEN(5,COUNTA(States!$A:$A) + 1),1)</f>
        <v>23</v>
      </c>
      <c r="M177" s="7" t="str">
        <f ca="1">$L177 &amp; "|" &amp; VLOOKUP($L177,States!$A:$B,2,FALSE)</f>
        <v>23|22fbba2e2c257238254804c428968d474037a633</v>
      </c>
      <c r="N177" s="7" t="str">
        <f ca="1">VLOOKUP($F177,Name!$A:$C,3,FALSE)</f>
        <v>M</v>
      </c>
      <c r="O177" s="7" t="str">
        <f ca="1">VLOOKUP($N177,Gender!$A:$B,2,FALSE)</f>
        <v>Male</v>
      </c>
      <c r="P177" s="7" t="str" cm="1">
        <f t="array" aca="1" ref="P177" ca="1">INDEX('Marital status'!$A:$A,RANDBETWEEN(5,COUNTA('Marital status'!$A:$A) + 1),1)</f>
        <v>93ac84f4e0bd5c1c97b670a12a7fff6af89fb6b3</v>
      </c>
      <c r="Q177" s="7" t="str">
        <f ca="1">VLOOKUP($P177,'Marital status'!$A:$B,2,FALSE)</f>
        <v>DIVORCED</v>
      </c>
      <c r="R177" s="7">
        <f t="shared" ca="1" si="16"/>
        <v>5</v>
      </c>
      <c r="S177" s="7" t="e">
        <f ca="1">VLOOKUP($R177,Race!$A:$B,2,FALSE)</f>
        <v>#N/A</v>
      </c>
      <c r="T177" s="8">
        <f t="shared" ca="1" si="17"/>
        <v>33851</v>
      </c>
      <c r="U177" s="6">
        <f t="shared" ca="1" si="18"/>
        <v>7</v>
      </c>
      <c r="V177" s="8" t="str">
        <f ca="1">VLOOKUP($U177,Education!$A:$B,2,FALSE)</f>
        <v>Undergraduate degree</v>
      </c>
      <c r="W177" s="7">
        <f ca="1" xml:space="preserve">
  IF(OR($Y177 = 5, $Y177 = 6, $Y177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77" s="7" t="str">
        <f ca="1">VLOOKUP($W177,Department!$A:$B,2,FALSE)</f>
        <v>Communication &amp; Marketing</v>
      </c>
      <c r="Y177" s="6">
        <f t="shared" ca="1" si="19"/>
        <v>9</v>
      </c>
      <c r="Z177" s="7" t="str">
        <f ca="1">VLOOKUP($Y177,Role!$A:$B,2,FALSE)</f>
        <v>Intern</v>
      </c>
      <c r="AA177" s="6" t="str">
        <f t="shared" ca="1" si="20"/>
        <v/>
      </c>
      <c r="AB177" s="7" t="str">
        <f ca="1" xml:space="preserve">
IF($AA177 &lt;&gt; "",
    VLOOKUP($AA177,Level!$A:$B,2,FALSE),
    ""
)</f>
        <v/>
      </c>
      <c r="AC177" s="1">
        <f ca="1" xml:space="preserve">
IF($Y177 = 5 + N("Presidente"),
    27000,
    IF($Y177 = 6 + N("Vice-presidente"),
        23000,
        IF(OR($Y177 = 8, $Y177= 13, $Y177 = 12) + N("Secretária bilíngue ou coordenador ou especialista"),
            8000,
            IF($Y177 = 7 + N("Diretor"),
                15000,
                IF($Y177 = 14 + N("Gerente"),
                    12000,
                    IF($Y177 = 9 + N("Estagiário"),
                        705,
                        IF($Y177 = 10 + N("Trainee"),
                            805,
                            IF($Y177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IF($U177 = 7,
  500,
  IF($U177 = 8,
    1000,
    IF($U177 = 9,
      1500,
      IF($U177 = 10,
        2000,
        0
      )
    )
  )
)
+
N("Adicional no salário por área")
+
IF($W177 = 14 + N("Tecnologia da Informação"),
  120,
  IF($W177 = 16 + N("Vendas"),
    110,
    IF($W177 = 15 + N("Jurídico"),
      100,
      IF(OR($W177 = 8, $W177 = 9, $W177 = 11) + N("Recursos humanos ou comercial ou comunicação e marketing"),
        80,
        0
      )
    )
  )
)
+
N("Adicionando pegadinha")
+
IF(AND($W177 = 16, $U177 = 9, $Y177 = 11, $AA177 = 5) + N("Se for de vendas, com mestrado, analista sênior"),
  IF($R177 = 5,
    100,
    0
  )
  +
  IF($N177 = "M",
    200,
    0
  ),
  0
)</f>
        <v>1285</v>
      </c>
      <c r="AD1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$A177  &amp; ", "   &amp;
$C177  &amp; ", "   &amp;
$E177  &amp; ", '"  &amp;
$J177  &amp; "', '" &amp;
$N177  &amp; "', "  &amp;
$R177  &amp; ", '"  &amp;
TEXT($T177,"dd/mm/aaaa")  &amp; "', "   &amp;
$U177  &amp; ", "   &amp;
$W177  &amp; ", "   &amp;
$Y177  &amp; ", "   &amp;
IF($AA177 &lt;&gt; "", $AA177, "NULL")  &amp; ", "   &amp;
$AC177  &amp; ");"</f>
        <v>INSERT INTO bi4all.fac_employees (id_company_fk, id_employee_pk, flg_active, employee_name, id_gender_fk, id_race_fk, birthday, id_schooling_fk, id_department_fk, id_role_fk, id_level_fk, salary) VALUES (6a51143286b03064a49cc2acbee63c09a0682d33, 173, 1, 'Octávio Morato Alcantara', 'M', 5, '04/09/1992', 7, 11, 9, NULL, 1285);</v>
      </c>
    </row>
    <row r="178" spans="1:30" ht="14.25" customHeight="1" x14ac:dyDescent="0.2">
      <c r="A178" s="7" t="str" cm="1">
        <f t="array" aca="1" ref="A178" ca="1">INDEX(Company!$A:$A,RANDBETWEEN(5,COUNTA(Company!$A:$A) + 1),1)</f>
        <v>6a51143286b03064a49cc2acbee63c09a0682d33</v>
      </c>
      <c r="B178" s="7" t="str">
        <f ca="1">VLOOKUP($A178,Company!$A:$B,2,FALSE)</f>
        <v>ACME Corporation</v>
      </c>
      <c r="C178" s="5">
        <f t="shared" si="14"/>
        <v>174</v>
      </c>
      <c r="D178" s="5" t="str" cm="1">
        <f t="array" ref="D178">SHA1HASH($C178)</f>
        <v>d094700e379f0fb3b543e25c77f8e4b3e068f057</v>
      </c>
      <c r="E178" s="6">
        <v>1</v>
      </c>
      <c r="F178" s="7">
        <f ca="1">IF($C178 = 1 + N("Presidente"),
    127,
    IF($C178 = 2 + N("Vice-Presidente"),
        72,
        IF($C178 = 3 + N("Secretária bilíngue"),
            13,
            RANDBETWEEN(5,COUNT(Name!$A:$A) + 1)
        )
    )
)</f>
        <v>49</v>
      </c>
      <c r="G178" s="7" t="str">
        <f ca="1">VLOOKUP($F178,Name!$A:$B,2,FALSE)</f>
        <v>Anthony Gabriel</v>
      </c>
      <c r="H178" s="7">
        <f ca="1" xml:space="preserve">
IF($C178 = 1,
    0,
    RANDBETWEEN(5,COUNT('Last name'!$A:$A) + 1)
)</f>
        <v>162</v>
      </c>
      <c r="I178" s="7" t="str">
        <f ca="1" xml:space="preserve">
IF($C178 = 1 + N("Presidente"),
    "de Orléans e Bragança",
    VLOOKUP($H178,'Last name'!$A:$B,2,FALSE) &amp; " " &amp; VLOOKUP(RANDBETWEEN(5,COUNT('Last name'!$A:$A) + 1),'Last name'!$A:$B,2,FALSE)
)</f>
        <v>Ricci Barbieri</v>
      </c>
      <c r="J178" s="7" t="str">
        <f t="shared" ca="1" si="15"/>
        <v>Anthony Gabriel Ricci Barbieri</v>
      </c>
      <c r="K178" s="7" t="str" cm="1">
        <f t="array" aca="1" ref="K178" ca="1">SHA1HASH($J178)</f>
        <v>25cbcafb1f9b9c22bd6507504caee4e57ab92f6d</v>
      </c>
      <c r="L178" s="7" cm="1">
        <f t="array" aca="1" ref="L178" ca="1">INDEX(States!$A:$A,RANDBETWEEN(5,COUNTA(States!$A:$A) + 1),1)</f>
        <v>22</v>
      </c>
      <c r="M178" s="7" t="str">
        <f ca="1">$L178 &amp; "|" &amp; VLOOKUP($L178,States!$A:$B,2,FALSE)</f>
        <v>22|04a99b2b0b78076f0a06c2d7695137915b2933a5</v>
      </c>
      <c r="N178" s="7" t="str">
        <f ca="1">VLOOKUP($F178,Name!$A:$C,3,FALSE)</f>
        <v>M</v>
      </c>
      <c r="O178" s="7" t="str">
        <f ca="1">VLOOKUP($N178,Gender!$A:$B,2,FALSE)</f>
        <v>Male</v>
      </c>
      <c r="P178" s="7" t="str" cm="1">
        <f t="array" aca="1" ref="P178" ca="1">INDEX('Marital status'!$A:$A,RANDBETWEEN(5,COUNTA('Marital status'!$A:$A) + 1),1)</f>
        <v>ce0b1612aa711b78a720295d271a33894e2b72bf</v>
      </c>
      <c r="Q178" s="7" t="str">
        <f ca="1">VLOOKUP($P178,'Marital status'!$A:$B,2,FALSE)</f>
        <v>single</v>
      </c>
      <c r="R178" s="7">
        <f t="shared" ca="1" si="16"/>
        <v>5</v>
      </c>
      <c r="S178" s="7" t="e">
        <f ca="1">VLOOKUP($R178,Race!$A:$B,2,FALSE)</f>
        <v>#N/A</v>
      </c>
      <c r="T178" s="8">
        <f t="shared" ca="1" si="17"/>
        <v>19477</v>
      </c>
      <c r="U178" s="6">
        <f t="shared" ca="1" si="18"/>
        <v>7</v>
      </c>
      <c r="V178" s="8" t="str">
        <f ca="1">VLOOKUP($U178,Education!$A:$B,2,FALSE)</f>
        <v>Undergraduate degree</v>
      </c>
      <c r="W178" s="7">
        <f ca="1" xml:space="preserve">
  IF(OR($Y178 = 5, $Y178 = 6, $Y178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78" s="7" t="str">
        <f ca="1">VLOOKUP($W178,Department!$A:$B,2,FALSE)</f>
        <v>Human Resource</v>
      </c>
      <c r="Y178" s="6">
        <f t="shared" ca="1" si="19"/>
        <v>11</v>
      </c>
      <c r="Z178" s="7" t="str">
        <f ca="1">VLOOKUP($Y178,Role!$A:$B,2,FALSE)</f>
        <v>Analyst</v>
      </c>
      <c r="AA178" s="6">
        <f t="shared" ca="1" si="20"/>
        <v>6</v>
      </c>
      <c r="AB178" s="7" t="str">
        <f ca="1" xml:space="preserve">
IF($AA178 &lt;&gt; "",
    VLOOKUP($AA178,Level!$A:$B,2,FALSE),
    ""
)</f>
        <v>Pleno</v>
      </c>
      <c r="AC178" s="1">
        <f ca="1" xml:space="preserve">
IF($Y178 = 5 + N("Presidente"),
    27000,
    IF($Y178 = 6 + N("Vice-presidente"),
        23000,
        IF(OR($Y178 = 8, $Y178= 13, $Y178 = 12) + N("Secretária bilíngue ou coordenador ou especialista"),
            8000,
            IF($Y178 = 7 + N("Diretor"),
                15000,
                IF($Y178 = 14 + N("Gerente"),
                    12000,
                    IF($Y178 = 9 + N("Estagiário"),
                        705,
                        IF($Y178 = 10 + N("Trainee"),
                            805,
                            IF($Y178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IF($U178 = 7,
  500,
  IF($U178 = 8,
    1000,
    IF($U178 = 9,
      1500,
      IF($U178 = 10,
        2000,
        0
      )
    )
  )
)
+
N("Adicional no salário por área")
+
IF($W178 = 14 + N("Tecnologia da Informação"),
  120,
  IF($W178 = 16 + N("Vendas"),
    110,
    IF($W178 = 15 + N("Jurídico"),
      100,
      IF(OR($W178 = 8, $W178 = 9, $W178 = 11) + N("Recursos humanos ou comercial ou comunicação e marketing"),
        80,
        0
      )
    )
  )
)
+
N("Adicionando pegadinha")
+
IF(AND($W178 = 16, $U178 = 9, $Y178 = 11, $AA178 = 5) + N("Se for de vendas, com mestrado, analista sênior"),
  IF($R178 = 5,
    100,
    0
  )
  +
  IF($N178 = "M",
    200,
    0
  ),
  0
)</f>
        <v>2580</v>
      </c>
      <c r="AD1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$A178  &amp; ", "   &amp;
$C178  &amp; ", "   &amp;
$E178  &amp; ", '"  &amp;
$J178  &amp; "', '" &amp;
$N178  &amp; "', "  &amp;
$R178  &amp; ", '"  &amp;
TEXT($T178,"dd/mm/aaaa")  &amp; "', "   &amp;
$U178  &amp; ", "   &amp;
$W178  &amp; ", "   &amp;
$Y178  &amp; ", "   &amp;
IF($AA178 &lt;&gt; "", $AA178, "NULL")  &amp; ", "   &amp;
$AC178  &amp; ");"</f>
        <v>INSERT INTO bi4all.fac_employees (id_company_fk, id_employee_pk, flg_active, employee_name, id_gender_fk, id_race_fk, birthday, id_schooling_fk, id_department_fk, id_role_fk, id_level_fk, salary) VALUES (6a51143286b03064a49cc2acbee63c09a0682d33, 174, 1, 'Anthony Gabriel Ricci Barbieri', 'M', 5, '28/04/1953', 7, 8, 11, 6, 2580);</v>
      </c>
    </row>
    <row r="179" spans="1:30" ht="14.25" customHeight="1" x14ac:dyDescent="0.2">
      <c r="A179" s="7" t="str" cm="1">
        <f t="array" aca="1" ref="A179" ca="1">INDEX(Company!$A:$A,RANDBETWEEN(5,COUNTA(Company!$A:$A) + 1),1)</f>
        <v>6a51143286b03064a49cc2acbee63c09a0682d33</v>
      </c>
      <c r="B179" s="7" t="str">
        <f ca="1">VLOOKUP($A179,Company!$A:$B,2,FALSE)</f>
        <v>ACME Corporation</v>
      </c>
      <c r="C179" s="5">
        <f t="shared" si="14"/>
        <v>175</v>
      </c>
      <c r="D179" s="5" t="str" cm="1">
        <f t="array" ref="D179">SHA1HASH($C179)</f>
        <v>04f1241ed2b1b531c2c853ce1eeff952cd0f40f3</v>
      </c>
      <c r="E179" s="6">
        <v>1</v>
      </c>
      <c r="F179" s="7">
        <f ca="1">IF($C179 = 1 + N("Presidente"),
    127,
    IF($C179 = 2 + N("Vice-Presidente"),
        72,
        IF($C179 = 3 + N("Secretária bilíngue"),
            13,
            RANDBETWEEN(5,COUNT(Name!$A:$A) + 1)
        )
    )
)</f>
        <v>286</v>
      </c>
      <c r="G179" s="7" t="str">
        <f ca="1">VLOOKUP($F179,Name!$A:$B,2,FALSE)</f>
        <v>Mateus</v>
      </c>
      <c r="H179" s="7">
        <f ca="1" xml:space="preserve">
IF($C179 = 1,
    0,
    RANDBETWEEN(5,COUNT('Last name'!$A:$A) + 1)
)</f>
        <v>79</v>
      </c>
      <c r="I179" s="7" t="str">
        <f ca="1" xml:space="preserve">
IF($C179 = 1 + N("Presidente"),
    "de Orléans e Bragança",
    VLOOKUP($H179,'Last name'!$A:$B,2,FALSE) &amp; " " &amp; VLOOKUP(RANDBETWEEN(5,COUNT('Last name'!$A:$A) + 1),'Last name'!$A:$B,2,FALSE)
)</f>
        <v>Evangelista Pimentel</v>
      </c>
      <c r="J179" s="7" t="str">
        <f t="shared" ca="1" si="15"/>
        <v>Mateus Evangelista Pimentel</v>
      </c>
      <c r="K179" s="7" t="str" cm="1">
        <f t="array" aca="1" ref="K179" ca="1">SHA1HASH($J179)</f>
        <v>0cbbf7158e72f70db652e827825740a40497808b</v>
      </c>
      <c r="L179" s="7" cm="1">
        <f t="array" aca="1" ref="L179" ca="1">INDEX(States!$A:$A,RANDBETWEEN(5,COUNTA(States!$A:$A) + 1),1)</f>
        <v>16</v>
      </c>
      <c r="M179" s="7" t="str">
        <f ca="1">$L179 &amp; "|" &amp; VLOOKUP($L179,States!$A:$B,2,FALSE)</f>
        <v>16|07cfbddcd11fff6189ba806e40d4e76476d512f4</v>
      </c>
      <c r="N179" s="7" t="str">
        <f ca="1">VLOOKUP($F179,Name!$A:$C,3,FALSE)</f>
        <v>M</v>
      </c>
      <c r="O179" s="7" t="str">
        <f ca="1">VLOOKUP($N179,Gender!$A:$B,2,FALSE)</f>
        <v>Male</v>
      </c>
      <c r="P179" s="7" t="str" cm="1">
        <f t="array" aca="1" ref="P179" ca="1">INDEX('Marital status'!$A:$A,RANDBETWEEN(5,COUNTA('Marital status'!$A:$A) + 1),1)</f>
        <v>459031b19ec5bbd3b3dbc0a9dcf2cb6e6c6f7848</v>
      </c>
      <c r="Q179" s="7" t="str">
        <f ca="1">VLOOKUP($P179,'Marital status'!$A:$B,2,FALSE)</f>
        <v xml:space="preserve">Widowed </v>
      </c>
      <c r="R179" s="7">
        <f t="shared" ca="1" si="16"/>
        <v>5</v>
      </c>
      <c r="S179" s="7" t="e">
        <f ca="1">VLOOKUP($R179,Race!$A:$B,2,FALSE)</f>
        <v>#N/A</v>
      </c>
      <c r="T179" s="8">
        <f t="shared" ca="1" si="17"/>
        <v>30000</v>
      </c>
      <c r="U179" s="6">
        <f t="shared" ca="1" si="18"/>
        <v>7</v>
      </c>
      <c r="V179" s="8" t="str">
        <f ca="1">VLOOKUP($U179,Education!$A:$B,2,FALSE)</f>
        <v>Undergraduate degree</v>
      </c>
      <c r="W179" s="7">
        <f ca="1" xml:space="preserve">
  IF(OR($Y179 = 5, $Y179 = 6, $Y179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79" s="7" t="str">
        <f ca="1">VLOOKUP($W179,Department!$A:$B,2,FALSE)</f>
        <v>Commercial</v>
      </c>
      <c r="Y179" s="6">
        <f t="shared" ca="1" si="19"/>
        <v>9</v>
      </c>
      <c r="Z179" s="7" t="str">
        <f ca="1">VLOOKUP($Y179,Role!$A:$B,2,FALSE)</f>
        <v>Intern</v>
      </c>
      <c r="AA179" s="6" t="str">
        <f t="shared" ca="1" si="20"/>
        <v/>
      </c>
      <c r="AB179" s="7" t="str">
        <f ca="1" xml:space="preserve">
IF($AA179 &lt;&gt; "",
    VLOOKUP($AA179,Level!$A:$B,2,FALSE),
    ""
)</f>
        <v/>
      </c>
      <c r="AC179" s="1">
        <f ca="1" xml:space="preserve">
IF($Y179 = 5 + N("Presidente"),
    27000,
    IF($Y179 = 6 + N("Vice-presidente"),
        23000,
        IF(OR($Y179 = 8, $Y179= 13, $Y179 = 12) + N("Secretária bilíngue ou coordenador ou especialista"),
            8000,
            IF($Y179 = 7 + N("Diretor"),
                15000,
                IF($Y179 = 14 + N("Gerente"),
                    12000,
                    IF($Y179 = 9 + N("Estagiário"),
                        705,
                        IF($Y179 = 10 + N("Trainee"),
                            805,
                            IF($Y179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IF($U179 = 7,
  500,
  IF($U179 = 8,
    1000,
    IF($U179 = 9,
      1500,
      IF($U179 = 10,
        2000,
        0
      )
    )
  )
)
+
N("Adicional no salário por área")
+
IF($W179 = 14 + N("Tecnologia da Informação"),
  120,
  IF($W179 = 16 + N("Vendas"),
    110,
    IF($W179 = 15 + N("Jurídico"),
      100,
      IF(OR($W179 = 8, $W179 = 9, $W179 = 11) + N("Recursos humanos ou comercial ou comunicação e marketing"),
        80,
        0
      )
    )
  )
)
+
N("Adicionando pegadinha")
+
IF(AND($W179 = 16, $U179 = 9, $Y179 = 11, $AA179 = 5) + N("Se for de vendas, com mestrado, analista sênior"),
  IF($R179 = 5,
    100,
    0
  )
  +
  IF($N179 = "M",
    200,
    0
  ),
  0
)</f>
        <v>1285</v>
      </c>
      <c r="AD1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$A179  &amp; ", "   &amp;
$C179  &amp; ", "   &amp;
$E179  &amp; ", '"  &amp;
$J179  &amp; "', '" &amp;
$N179  &amp; "', "  &amp;
$R179  &amp; ", '"  &amp;
TEXT($T179,"dd/mm/aaaa")  &amp; "', "   &amp;
$U179  &amp; ", "   &amp;
$W179  &amp; ", "   &amp;
$Y179  &amp; ", "   &amp;
IF($AA179 &lt;&gt; "", $AA179, "NULL")  &amp; ", "   &amp;
$AC179  &amp; ");"</f>
        <v>INSERT INTO bi4all.fac_employees (id_company_fk, id_employee_pk, flg_active, employee_name, id_gender_fk, id_race_fk, birthday, id_schooling_fk, id_department_fk, id_role_fk, id_level_fk, salary) VALUES (6a51143286b03064a49cc2acbee63c09a0682d33, 175, 1, 'Mateus Evangelista Pimentel', 'M', 5, '18/02/1982', 7, 9, 9, NULL, 1285);</v>
      </c>
    </row>
    <row r="180" spans="1:30" ht="14.25" customHeight="1" x14ac:dyDescent="0.2">
      <c r="A180" s="7" t="str" cm="1">
        <f t="array" aca="1" ref="A180" ca="1">INDEX(Company!$A:$A,RANDBETWEEN(5,COUNTA(Company!$A:$A) + 1),1)</f>
        <v>6a51143286b03064a49cc2acbee63c09a0682d33</v>
      </c>
      <c r="B180" s="7" t="str">
        <f ca="1">VLOOKUP($A180,Company!$A:$B,2,FALSE)</f>
        <v>ACME Corporation</v>
      </c>
      <c r="C180" s="5">
        <f t="shared" si="14"/>
        <v>176</v>
      </c>
      <c r="D180" s="5" t="str" cm="1">
        <f t="array" ref="D180">SHA1HASH($C180)</f>
        <v>5c8f5ac0b7ad23c110793ad1fcf4d3c8d41344d5</v>
      </c>
      <c r="E180" s="6">
        <v>1</v>
      </c>
      <c r="F180" s="7">
        <f ca="1">IF($C180 = 1 + N("Presidente"),
    127,
    IF($C180 = 2 + N("Vice-Presidente"),
        72,
        IF($C180 = 3 + N("Secretária bilíngue"),
            13,
            RANDBETWEEN(5,COUNT(Name!$A:$A) + 1)
        )
    )
)</f>
        <v>222</v>
      </c>
      <c r="G180" s="7" t="str">
        <f ca="1">VLOOKUP($F180,Name!$A:$B,2,FALSE)</f>
        <v>Lavignia</v>
      </c>
      <c r="H180" s="7">
        <f ca="1" xml:space="preserve">
IF($C180 = 1,
    0,
    RANDBETWEEN(5,COUNT('Last name'!$A:$A) + 1)
)</f>
        <v>131</v>
      </c>
      <c r="I180" s="7" t="str">
        <f ca="1" xml:space="preserve">
IF($C180 = 1 + N("Presidente"),
    "de Orléans e Bragança",
    VLOOKUP($H180,'Last name'!$A:$B,2,FALSE) &amp; " " &amp; VLOOKUP(RANDBETWEEN(5,COUNT('Last name'!$A:$A) + 1),'Last name'!$A:$B,2,FALSE)
)</f>
        <v>Monti Cunha</v>
      </c>
      <c r="J180" s="7" t="str">
        <f t="shared" ca="1" si="15"/>
        <v>Lavignia Monti Cunha</v>
      </c>
      <c r="K180" s="7" t="str" cm="1">
        <f t="array" aca="1" ref="K180" ca="1">SHA1HASH($J180)</f>
        <v>557cf5371195f085638ccddfb7f579d9fa2118f4</v>
      </c>
      <c r="L180" s="7" cm="1">
        <f t="array" aca="1" ref="L180" ca="1">INDEX(States!$A:$A,RANDBETWEEN(5,COUNTA(States!$A:$A) + 1),1)</f>
        <v>16</v>
      </c>
      <c r="M180" s="7" t="str">
        <f ca="1">$L180 &amp; "|" &amp; VLOOKUP($L180,States!$A:$B,2,FALSE)</f>
        <v>16|07cfbddcd11fff6189ba806e40d4e76476d512f4</v>
      </c>
      <c r="N180" s="7" t="str">
        <f ca="1">VLOOKUP($F180,Name!$A:$C,3,FALSE)</f>
        <v>F</v>
      </c>
      <c r="O180" s="7" t="str">
        <f ca="1">VLOOKUP($N180,Gender!$A:$B,2,FALSE)</f>
        <v>Female</v>
      </c>
      <c r="P180" s="7" t="str" cm="1">
        <f t="array" aca="1" ref="P180" ca="1">INDEX('Marital status'!$A:$A,RANDBETWEEN(5,COUNTA('Marital status'!$A:$A) + 1),1)</f>
        <v>ce0b1612aa711b78a720295d271a33894e2b72bf</v>
      </c>
      <c r="Q180" s="7" t="str">
        <f ca="1">VLOOKUP($P180,'Marital status'!$A:$B,2,FALSE)</f>
        <v>single</v>
      </c>
      <c r="R180" s="7">
        <f t="shared" ca="1" si="16"/>
        <v>5</v>
      </c>
      <c r="S180" s="7" t="e">
        <f ca="1">VLOOKUP($R180,Race!$A:$B,2,FALSE)</f>
        <v>#N/A</v>
      </c>
      <c r="T180" s="8">
        <f t="shared" ca="1" si="17"/>
        <v>17730</v>
      </c>
      <c r="U180" s="6">
        <f t="shared" ca="1" si="18"/>
        <v>7</v>
      </c>
      <c r="V180" s="8" t="str">
        <f ca="1">VLOOKUP($U180,Education!$A:$B,2,FALSE)</f>
        <v>Undergraduate degree</v>
      </c>
      <c r="W180" s="7">
        <f ca="1" xml:space="preserve">
  IF(OR($Y180 = 5, $Y180 = 6, $Y180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80" s="7" t="str">
        <f ca="1">VLOOKUP($W180,Department!$A:$B,2,FALSE)</f>
        <v>Human Resource</v>
      </c>
      <c r="Y180" s="6">
        <f t="shared" ca="1" si="19"/>
        <v>11</v>
      </c>
      <c r="Z180" s="7" t="str">
        <f ca="1">VLOOKUP($Y180,Role!$A:$B,2,FALSE)</f>
        <v>Analyst</v>
      </c>
      <c r="AA180" s="6">
        <f t="shared" ca="1" si="20"/>
        <v>5</v>
      </c>
      <c r="AB180" s="7" t="str">
        <f ca="1" xml:space="preserve">
IF($AA180 &lt;&gt; "",
    VLOOKUP($AA180,Level!$A:$B,2,FALSE),
    ""
)</f>
        <v>Junior</v>
      </c>
      <c r="AC180" s="1">
        <f ca="1" xml:space="preserve">
IF($Y180 = 5 + N("Presidente"),
    27000,
    IF($Y180 = 6 + N("Vice-presidente"),
        23000,
        IF(OR($Y180 = 8, $Y180= 13, $Y180 = 12) + N("Secretária bilíngue ou coordenador ou especialista"),
            8000,
            IF($Y180 = 7 + N("Diretor"),
                15000,
                IF($Y180 = 14 + N("Gerente"),
                    12000,
                    IF($Y180 = 9 + N("Estagiário"),
                        705,
                        IF($Y180 = 10 + N("Trainee"),
                            805,
                            IF($Y180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IF($U180 = 7,
  500,
  IF($U180 = 8,
    1000,
    IF($U180 = 9,
      1500,
      IF($U180 = 10,
        2000,
        0
      )
    )
  )
)
+
N("Adicional no salário por área")
+
IF($W180 = 14 + N("Tecnologia da Informação"),
  120,
  IF($W180 = 16 + N("Vendas"),
    110,
    IF($W180 = 15 + N("Jurídico"),
      100,
      IF(OR($W180 = 8, $W180 = 9, $W180 = 11) + N("Recursos humanos ou comercial ou comunicação e marketing"),
        80,
        0
      )
    )
  )
)
+
N("Adicionando pegadinha")
+
IF(AND($W180 = 16, $U180 = 9, $Y180 = 11, $AA180 = 5) + N("Se for de vendas, com mestrado, analista sênior"),
  IF($R180 = 5,
    100,
    0
  )
  +
  IF($N180 = "M",
    200,
    0
  ),
  0
)</f>
        <v>2580</v>
      </c>
      <c r="AD1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$A180  &amp; ", "   &amp;
$C180  &amp; ", "   &amp;
$E180  &amp; ", '"  &amp;
$J180  &amp; "', '" &amp;
$N180  &amp; "', "  &amp;
$R180  &amp; ", '"  &amp;
TEXT($T180,"dd/mm/aaaa")  &amp; "', "   &amp;
$U180  &amp; ", "   &amp;
$W180  &amp; ", "   &amp;
$Y180  &amp; ", "   &amp;
IF($AA180 &lt;&gt; "", $AA180, "NULL")  &amp; ", "   &amp;
$AC180  &amp; ");"</f>
        <v>INSERT INTO bi4all.fac_employees (id_company_fk, id_employee_pk, flg_active, employee_name, id_gender_fk, id_race_fk, birthday, id_schooling_fk, id_department_fk, id_role_fk, id_level_fk, salary) VALUES (6a51143286b03064a49cc2acbee63c09a0682d33, 176, 1, 'Lavignia Monti Cunha', 'F', 5, '16/07/1948', 7, 8, 11, 5, 2580);</v>
      </c>
    </row>
    <row r="181" spans="1:30" ht="14.25" customHeight="1" x14ac:dyDescent="0.2">
      <c r="A181" s="7" t="str" cm="1">
        <f t="array" aca="1" ref="A181" ca="1">INDEX(Company!$A:$A,RANDBETWEEN(5,COUNTA(Company!$A:$A) + 1),1)</f>
        <v>6a51143286b03064a49cc2acbee63c09a0682d33</v>
      </c>
      <c r="B181" s="7" t="str">
        <f ca="1">VLOOKUP($A181,Company!$A:$B,2,FALSE)</f>
        <v>ACME Corporation</v>
      </c>
      <c r="C181" s="5">
        <f t="shared" si="14"/>
        <v>177</v>
      </c>
      <c r="D181" s="5" t="str" cm="1">
        <f t="array" ref="D181">SHA1HASH($C181)</f>
        <v>26e7458dc56ab2830fadba7bd2c1aa10e981518d</v>
      </c>
      <c r="E181" s="6">
        <v>1</v>
      </c>
      <c r="F181" s="7">
        <f ca="1">IF($C181 = 1 + N("Presidente"),
    127,
    IF($C181 = 2 + N("Vice-Presidente"),
        72,
        IF($C181 = 3 + N("Secretária bilíngue"),
            13,
            RANDBETWEEN(5,COUNT(Name!$A:$A) + 1)
        )
    )
)</f>
        <v>66</v>
      </c>
      <c r="G181" s="7" t="str">
        <f ca="1">VLOOKUP($F181,Name!$A:$B,2,FALSE)</f>
        <v>Bartolomeo</v>
      </c>
      <c r="H181" s="7">
        <f ca="1" xml:space="preserve">
IF($C181 = 1,
    0,
    RANDBETWEEN(5,COUNT('Last name'!$A:$A) + 1)
)</f>
        <v>106</v>
      </c>
      <c r="I181" s="7" t="str">
        <f ca="1" xml:space="preserve">
IF($C181 = 1 + N("Presidente"),
    "de Orléans e Bragança",
    VLOOKUP($H181,'Last name'!$A:$B,2,FALSE) &amp; " " &amp; VLOOKUP(RANDBETWEEN(5,COUNT('Last name'!$A:$A) + 1),'Last name'!$A:$B,2,FALSE)
)</f>
        <v>Leitão Alcantara</v>
      </c>
      <c r="J181" s="7" t="str">
        <f t="shared" ca="1" si="15"/>
        <v>Bartolomeo Leitão Alcantara</v>
      </c>
      <c r="K181" s="7" t="str" cm="1">
        <f t="array" aca="1" ref="K181" ca="1">SHA1HASH($J181)</f>
        <v>2e01317b4a26f6b01e985cbfb1380e261484373a</v>
      </c>
      <c r="L181" s="7" cm="1">
        <f t="array" aca="1" ref="L181" ca="1">INDEX(States!$A:$A,RANDBETWEEN(5,COUNTA(States!$A:$A) + 1),1)</f>
        <v>18</v>
      </c>
      <c r="M181" s="7" t="str">
        <f ca="1">$L181 &amp; "|" &amp; VLOOKUP($L181,States!$A:$B,2,FALSE)</f>
        <v>18|4c829e7753eab86056bb8157601420a362debf31</v>
      </c>
      <c r="N181" s="7" t="str">
        <f ca="1">VLOOKUP($F181,Name!$A:$C,3,FALSE)</f>
        <v>M</v>
      </c>
      <c r="O181" s="7" t="str">
        <f ca="1">VLOOKUP($N181,Gender!$A:$B,2,FALSE)</f>
        <v>Male</v>
      </c>
      <c r="P181" s="7" t="str" cm="1">
        <f t="array" aca="1" ref="P181" ca="1">INDEX('Marital status'!$A:$A,RANDBETWEEN(5,COUNTA('Marital status'!$A:$A) + 1),1)</f>
        <v>93ac84f4e0bd5c1c97b670a12a7fff6af89fb6b3</v>
      </c>
      <c r="Q181" s="7" t="str">
        <f ca="1">VLOOKUP($P181,'Marital status'!$A:$B,2,FALSE)</f>
        <v>DIVORCED</v>
      </c>
      <c r="R181" s="7">
        <f t="shared" ca="1" si="16"/>
        <v>5</v>
      </c>
      <c r="S181" s="7" t="e">
        <f ca="1">VLOOKUP($R181,Race!$A:$B,2,FALSE)</f>
        <v>#N/A</v>
      </c>
      <c r="T181" s="8">
        <f t="shared" ca="1" si="17"/>
        <v>32758</v>
      </c>
      <c r="U181" s="6">
        <f t="shared" ca="1" si="18"/>
        <v>7</v>
      </c>
      <c r="V181" s="8" t="str">
        <f ca="1">VLOOKUP($U181,Education!$A:$B,2,FALSE)</f>
        <v>Undergraduate degree</v>
      </c>
      <c r="W181" s="7">
        <f ca="1" xml:space="preserve">
  IF(OR($Y181 = 5, $Y181 = 6, $Y181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81" s="7" t="str">
        <f ca="1">VLOOKUP($W181,Department!$A:$B,2,FALSE)</f>
        <v>Audit</v>
      </c>
      <c r="Y181" s="6">
        <f t="shared" ca="1" si="19"/>
        <v>10</v>
      </c>
      <c r="Z181" s="7" t="str">
        <f ca="1">VLOOKUP($Y181,Role!$A:$B,2,FALSE)</f>
        <v>Trainee</v>
      </c>
      <c r="AA181" s="6" t="str">
        <f t="shared" ca="1" si="20"/>
        <v/>
      </c>
      <c r="AB181" s="7" t="str">
        <f ca="1" xml:space="preserve">
IF($AA181 &lt;&gt; "",
    VLOOKUP($AA181,Level!$A:$B,2,FALSE),
    ""
)</f>
        <v/>
      </c>
      <c r="AC181" s="1">
        <f ca="1" xml:space="preserve">
IF($Y181 = 5 + N("Presidente"),
    27000,
    IF($Y181 = 6 + N("Vice-presidente"),
        23000,
        IF(OR($Y181 = 8, $Y181= 13, $Y181 = 12) + N("Secretária bilíngue ou coordenador ou especialista"),
            8000,
            IF($Y181 = 7 + N("Diretor"),
                15000,
                IF($Y181 = 14 + N("Gerente"),
                    12000,
                    IF($Y181 = 9 + N("Estagiário"),
                        705,
                        IF($Y181 = 10 + N("Trainee"),
                            805,
                            IF($Y181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IF($U181 = 7,
  500,
  IF($U181 = 8,
    1000,
    IF($U181 = 9,
      1500,
      IF($U181 = 10,
        2000,
        0
      )
    )
  )
)
+
N("Adicional no salário por área")
+
IF($W181 = 14 + N("Tecnologia da Informação"),
  120,
  IF($W181 = 16 + N("Vendas"),
    110,
    IF($W181 = 15 + N("Jurídico"),
      100,
      IF(OR($W181 = 8, $W181 = 9, $W181 = 11) + N("Recursos humanos ou comercial ou comunicação e marketing"),
        80,
        0
      )
    )
  )
)
+
N("Adicionando pegadinha")
+
IF(AND($W181 = 16, $U181 = 9, $Y181 = 11, $AA181 = 5) + N("Se for de vendas, com mestrado, analista sênior"),
  IF($R181 = 5,
    100,
    0
  )
  +
  IF($N181 = "M",
    200,
    0
  ),
  0
)</f>
        <v>1305</v>
      </c>
      <c r="AD1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$A181  &amp; ", "   &amp;
$C181  &amp; ", "   &amp;
$E181  &amp; ", '"  &amp;
$J181  &amp; "', '" &amp;
$N181  &amp; "', "  &amp;
$R181  &amp; ", '"  &amp;
TEXT($T181,"dd/mm/aaaa")  &amp; "', "   &amp;
$U181  &amp; ", "   &amp;
$W181  &amp; ", "   &amp;
$Y181  &amp; ", "   &amp;
IF($AA181 &lt;&gt; "", $AA181, "NULL")  &amp; ", "   &amp;
$AC181  &amp; ");"</f>
        <v>INSERT INTO bi4all.fac_employees (id_company_fk, id_employee_pk, flg_active, employee_name, id_gender_fk, id_race_fk, birthday, id_schooling_fk, id_department_fk, id_role_fk, id_level_fk, salary) VALUES (6a51143286b03064a49cc2acbee63c09a0682d33, 177, 1, 'Bartolomeo Leitão Alcantara', 'M', 5, '07/09/1989', 7, 13, 10, NULL, 1305);</v>
      </c>
    </row>
    <row r="182" spans="1:30" ht="14.25" customHeight="1" x14ac:dyDescent="0.2">
      <c r="A182" s="7" t="str" cm="1">
        <f t="array" aca="1" ref="A182" ca="1">INDEX(Company!$A:$A,RANDBETWEEN(5,COUNTA(Company!$A:$A) + 1),1)</f>
        <v>6a51143286b03064a49cc2acbee63c09a0682d33</v>
      </c>
      <c r="B182" s="7" t="str">
        <f ca="1">VLOOKUP($A182,Company!$A:$B,2,FALSE)</f>
        <v>ACME Corporation</v>
      </c>
      <c r="C182" s="5">
        <f t="shared" si="14"/>
        <v>178</v>
      </c>
      <c r="D182" s="5" t="str" cm="1">
        <f t="array" ref="D182">SHA1HASH($C182)</f>
        <v>25293f2761d658cc70c19515861842d712751bdc</v>
      </c>
      <c r="E182" s="6">
        <v>1</v>
      </c>
      <c r="F182" s="7">
        <f ca="1">IF($C182 = 1 + N("Presidente"),
    127,
    IF($C182 = 2 + N("Vice-Presidente"),
        72,
        IF($C182 = 3 + N("Secretária bilíngue"),
            13,
            RANDBETWEEN(5,COUNT(Name!$A:$A) + 1)
        )
    )
)</f>
        <v>111</v>
      </c>
      <c r="G182" s="7" t="str">
        <f ca="1">VLOOKUP($F182,Name!$A:$B,2,FALSE)</f>
        <v>Débora</v>
      </c>
      <c r="H182" s="7">
        <f ca="1" xml:space="preserve">
IF($C182 = 1,
    0,
    RANDBETWEEN(5,COUNT('Last name'!$A:$A) + 1)
)</f>
        <v>71</v>
      </c>
      <c r="I182" s="7" t="str">
        <f ca="1" xml:space="preserve">
IF($C182 = 1 + N("Presidente"),
    "de Orléans e Bragança",
    VLOOKUP($H182,'Last name'!$A:$B,2,FALSE) &amp; " " &amp; VLOOKUP(RANDBETWEEN(5,COUNT('Last name'!$A:$A) + 1),'Last name'!$A:$B,2,FALSE)
)</f>
        <v>Dantas Bermudes</v>
      </c>
      <c r="J182" s="7" t="str">
        <f t="shared" ca="1" si="15"/>
        <v>Débora Dantas Bermudes</v>
      </c>
      <c r="K182" s="7" t="str" cm="1">
        <f t="array" aca="1" ref="K182" ca="1">SHA1HASH($J182)</f>
        <v>350a477a32b727516c628d23cc463061d72c97de</v>
      </c>
      <c r="L182" s="7" cm="1">
        <f t="array" aca="1" ref="L182" ca="1">INDEX(States!$A:$A,RANDBETWEEN(5,COUNTA(States!$A:$A) + 1),1)</f>
        <v>19</v>
      </c>
      <c r="M182" s="7" t="str">
        <f ca="1">$L182 &amp; "|" &amp; VLOOKUP($L182,States!$A:$B,2,FALSE)</f>
        <v>19|bd4a752045e2a790745f147976385d85d6dbdece</v>
      </c>
      <c r="N182" s="7" t="str">
        <f ca="1">VLOOKUP($F182,Name!$A:$C,3,FALSE)</f>
        <v>F</v>
      </c>
      <c r="O182" s="7" t="str">
        <f ca="1">VLOOKUP($N182,Gender!$A:$B,2,FALSE)</f>
        <v>Female</v>
      </c>
      <c r="P182" s="7" t="str" cm="1">
        <f t="array" aca="1" ref="P182" ca="1">INDEX('Marital status'!$A:$A,RANDBETWEEN(5,COUNTA('Marital status'!$A:$A) + 1),1)</f>
        <v>47051393f6bcbf99111ec5d70ba2ebbe11ebccae</v>
      </c>
      <c r="Q182" s="7" t="str">
        <f ca="1">VLOOKUP($P182,'Marital status'!$A:$B,2,FALSE)</f>
        <v xml:space="preserve"> Separated </v>
      </c>
      <c r="R182" s="7">
        <f t="shared" ca="1" si="16"/>
        <v>6</v>
      </c>
      <c r="S182" s="7" t="e">
        <f ca="1">VLOOKUP($R182,Race!$A:$B,2,FALSE)</f>
        <v>#N/A</v>
      </c>
      <c r="T182" s="8">
        <f t="shared" ca="1" si="17"/>
        <v>31126</v>
      </c>
      <c r="U182" s="6">
        <f t="shared" ca="1" si="18"/>
        <v>8</v>
      </c>
      <c r="V182" s="8" t="str">
        <f ca="1">VLOOKUP($U182,Education!$A:$B,2,FALSE)</f>
        <v>Graduate school</v>
      </c>
      <c r="W182" s="7">
        <f ca="1" xml:space="preserve">
  IF(OR($Y182 = 5, $Y182 = 6, $Y182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82" s="7" t="str">
        <f ca="1">VLOOKUP($W182,Department!$A:$B,2,FALSE)</f>
        <v>Audit</v>
      </c>
      <c r="Y182" s="6">
        <f t="shared" ca="1" si="19"/>
        <v>11</v>
      </c>
      <c r="Z182" s="7" t="str">
        <f ca="1">VLOOKUP($Y182,Role!$A:$B,2,FALSE)</f>
        <v>Analyst</v>
      </c>
      <c r="AA182" s="6">
        <f t="shared" ca="1" si="20"/>
        <v>6</v>
      </c>
      <c r="AB182" s="7" t="str">
        <f ca="1" xml:space="preserve">
IF($AA182 &lt;&gt; "",
    VLOOKUP($AA182,Level!$A:$B,2,FALSE),
    ""
)</f>
        <v>Pleno</v>
      </c>
      <c r="AC182" s="1">
        <f ca="1" xml:space="preserve">
IF($Y182 = 5 + N("Presidente"),
    27000,
    IF($Y182 = 6 + N("Vice-presidente"),
        23000,
        IF(OR($Y182 = 8, $Y182= 13, $Y182 = 12) + N("Secretária bilíngue ou coordenador ou especialista"),
            8000,
            IF($Y182 = 7 + N("Diretor"),
                15000,
                IF($Y182 = 14 + N("Gerente"),
                    12000,
                    IF($Y182 = 9 + N("Estagiário"),
                        705,
                        IF($Y182 = 10 + N("Trainee"),
                            805,
                            IF($Y182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IF($U182 = 7,
  500,
  IF($U182 = 8,
    1000,
    IF($U182 = 9,
      1500,
      IF($U182 = 10,
        2000,
        0
      )
    )
  )
)
+
N("Adicional no salário por área")
+
IF($W182 = 14 + N("Tecnologia da Informação"),
  120,
  IF($W182 = 16 + N("Vendas"),
    110,
    IF($W182 = 15 + N("Jurídico"),
      100,
      IF(OR($W182 = 8, $W182 = 9, $W182 = 11) + N("Recursos humanos ou comercial ou comunicação e marketing"),
        80,
        0
      )
    )
  )
)
+
N("Adicionando pegadinha")
+
IF(AND($W182 = 16, $U182 = 9, $Y182 = 11, $AA182 = 5) + N("Se for de vendas, com mestrado, analista sênior"),
  IF($R182 = 5,
    100,
    0
  )
  +
  IF($N182 = "M",
    200,
    0
  ),
  0
)</f>
        <v>3000</v>
      </c>
      <c r="AD1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$A182  &amp; ", "   &amp;
$C182  &amp; ", "   &amp;
$E182  &amp; ", '"  &amp;
$J182  &amp; "', '" &amp;
$N182  &amp; "', "  &amp;
$R182  &amp; ", '"  &amp;
TEXT($T182,"dd/mm/aaaa")  &amp; "', "   &amp;
$U182  &amp; ", "   &amp;
$W182  &amp; ", "   &amp;
$Y182  &amp; ", "   &amp;
IF($AA182 &lt;&gt; "", $AA182, "NULL")  &amp; ", "   &amp;
$AC182  &amp; ");"</f>
        <v>INSERT INTO bi4all.fac_employees (id_company_fk, id_employee_pk, flg_active, employee_name, id_gender_fk, id_race_fk, birthday, id_schooling_fk, id_department_fk, id_role_fk, id_level_fk, salary) VALUES (6a51143286b03064a49cc2acbee63c09a0682d33, 178, 1, 'Débora Dantas Bermudes', 'F', 6, '20/03/1985', 8, 13, 11, 6, 3000);</v>
      </c>
    </row>
    <row r="183" spans="1:30" ht="14.25" customHeight="1" x14ac:dyDescent="0.2">
      <c r="A183" s="7" t="str" cm="1">
        <f t="array" aca="1" ref="A183" ca="1">INDEX(Company!$A:$A,RANDBETWEEN(5,COUNTA(Company!$A:$A) + 1),1)</f>
        <v>6a51143286b03064a49cc2acbee63c09a0682d33</v>
      </c>
      <c r="B183" s="7" t="str">
        <f ca="1">VLOOKUP($A183,Company!$A:$B,2,FALSE)</f>
        <v>ACME Corporation</v>
      </c>
      <c r="C183" s="5">
        <f t="shared" si="14"/>
        <v>179</v>
      </c>
      <c r="D183" s="5" t="str" cm="1">
        <f t="array" ref="D183">SHA1HASH($C183)</f>
        <v>9e44d2771c052d44058245eda6cb334689ca78cc</v>
      </c>
      <c r="E183" s="6">
        <v>1</v>
      </c>
      <c r="F183" s="7">
        <f ca="1">IF($C183 = 1 + N("Presidente"),
    127,
    IF($C183 = 2 + N("Vice-Presidente"),
        72,
        IF($C183 = 3 + N("Secretária bilíngue"),
            13,
            RANDBETWEEN(5,COUNT(Name!$A:$A) + 1)
        )
    )
)</f>
        <v>235</v>
      </c>
      <c r="G183" s="7" t="str">
        <f ca="1">VLOOKUP($F183,Name!$A:$B,2,FALSE)</f>
        <v>Luan</v>
      </c>
      <c r="H183" s="7">
        <f ca="1" xml:space="preserve">
IF($C183 = 1,
    0,
    RANDBETWEEN(5,COUNT('Last name'!$A:$A) + 1)
)</f>
        <v>111</v>
      </c>
      <c r="I183" s="7" t="str">
        <f ca="1" xml:space="preserve">
IF($C183 = 1 + N("Presidente"),
    "de Orléans e Bragança",
    VLOOKUP($H183,'Last name'!$A:$B,2,FALSE) &amp; " " &amp; VLOOKUP(RANDBETWEEN(5,COUNT('Last name'!$A:$A) + 1),'Last name'!$A:$B,2,FALSE)
)</f>
        <v>Longo Bandeira</v>
      </c>
      <c r="J183" s="7" t="str">
        <f t="shared" ca="1" si="15"/>
        <v>Luan Longo Bandeira</v>
      </c>
      <c r="K183" s="7" t="str" cm="1">
        <f t="array" aca="1" ref="K183" ca="1">SHA1HASH($J183)</f>
        <v>4c0fc5f94ff3bc2d4bb7116105fe80a19b85f851</v>
      </c>
      <c r="L183" s="7" cm="1">
        <f t="array" aca="1" ref="L183" ca="1">INDEX(States!$A:$A,RANDBETWEEN(5,COUNTA(States!$A:$A) + 1),1)</f>
        <v>15</v>
      </c>
      <c r="M183" s="7" t="str">
        <f ca="1">$L183 &amp; "|" &amp; VLOOKUP($L183,States!$A:$B,2,FALSE)</f>
        <v>15|84c70141e5670a303e5eed7b334ba8b5ddb5b0d4</v>
      </c>
      <c r="N183" s="7" t="str">
        <f ca="1">VLOOKUP($F183,Name!$A:$C,3,FALSE)</f>
        <v>M</v>
      </c>
      <c r="O183" s="7" t="str">
        <f ca="1">VLOOKUP($N183,Gender!$A:$B,2,FALSE)</f>
        <v>Male</v>
      </c>
      <c r="P183" s="7" t="str" cm="1">
        <f t="array" aca="1" ref="P183" ca="1">INDEX('Marital status'!$A:$A,RANDBETWEEN(5,COUNTA('Marital status'!$A:$A) + 1),1)</f>
        <v>93ac84f4e0bd5c1c97b670a12a7fff6af89fb6b3</v>
      </c>
      <c r="Q183" s="7" t="str">
        <f ca="1">VLOOKUP($P183,'Marital status'!$A:$B,2,FALSE)</f>
        <v>DIVORCED</v>
      </c>
      <c r="R183" s="7">
        <f t="shared" ca="1" si="16"/>
        <v>5</v>
      </c>
      <c r="S183" s="7" t="e">
        <f ca="1">VLOOKUP($R183,Race!$A:$B,2,FALSE)</f>
        <v>#N/A</v>
      </c>
      <c r="T183" s="8">
        <f t="shared" ca="1" si="17"/>
        <v>29983</v>
      </c>
      <c r="U183" s="6">
        <f t="shared" ca="1" si="18"/>
        <v>7</v>
      </c>
      <c r="V183" s="8" t="str">
        <f ca="1">VLOOKUP($U183,Education!$A:$B,2,FALSE)</f>
        <v>Undergraduate degree</v>
      </c>
      <c r="W183" s="7">
        <f ca="1" xml:space="preserve">
  IF(OR($Y183 = 5, $Y183 = 6, $Y183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83" s="7" t="str">
        <f ca="1">VLOOKUP($W183,Department!$A:$B,2,FALSE)</f>
        <v>Human Resource</v>
      </c>
      <c r="Y183" s="6">
        <f t="shared" ca="1" si="19"/>
        <v>9</v>
      </c>
      <c r="Z183" s="7" t="str">
        <f ca="1">VLOOKUP($Y183,Role!$A:$B,2,FALSE)</f>
        <v>Intern</v>
      </c>
      <c r="AA183" s="6" t="str">
        <f t="shared" ca="1" si="20"/>
        <v/>
      </c>
      <c r="AB183" s="7" t="str">
        <f ca="1" xml:space="preserve">
IF($AA183 &lt;&gt; "",
    VLOOKUP($AA183,Level!$A:$B,2,FALSE),
    ""
)</f>
        <v/>
      </c>
      <c r="AC183" s="1">
        <f ca="1" xml:space="preserve">
IF($Y183 = 5 + N("Presidente"),
    27000,
    IF($Y183 = 6 + N("Vice-presidente"),
        23000,
        IF(OR($Y183 = 8, $Y183= 13, $Y183 = 12) + N("Secretária bilíngue ou coordenador ou especialista"),
            8000,
            IF($Y183 = 7 + N("Diretor"),
                15000,
                IF($Y183 = 14 + N("Gerente"),
                    12000,
                    IF($Y183 = 9 + N("Estagiário"),
                        705,
                        IF($Y183 = 10 + N("Trainee"),
                            805,
                            IF($Y183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IF($U183 = 7,
  500,
  IF($U183 = 8,
    1000,
    IF($U183 = 9,
      1500,
      IF($U183 = 10,
        2000,
        0
      )
    )
  )
)
+
N("Adicional no salário por área")
+
IF($W183 = 14 + N("Tecnologia da Informação"),
  120,
  IF($W183 = 16 + N("Vendas"),
    110,
    IF($W183 = 15 + N("Jurídico"),
      100,
      IF(OR($W183 = 8, $W183 = 9, $W183 = 11) + N("Recursos humanos ou comercial ou comunicação e marketing"),
        80,
        0
      )
    )
  )
)
+
N("Adicionando pegadinha")
+
IF(AND($W183 = 16, $U183 = 9, $Y183 = 11, $AA183 = 5) + N("Se for de vendas, com mestrado, analista sênior"),
  IF($R183 = 5,
    100,
    0
  )
  +
  IF($N183 = "M",
    200,
    0
  ),
  0
)</f>
        <v>1285</v>
      </c>
      <c r="AD1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$A183  &amp; ", "   &amp;
$C183  &amp; ", "   &amp;
$E183  &amp; ", '"  &amp;
$J183  &amp; "', '" &amp;
$N183  &amp; "', "  &amp;
$R183  &amp; ", '"  &amp;
TEXT($T183,"dd/mm/aaaa")  &amp; "', "   &amp;
$U183  &amp; ", "   &amp;
$W183  &amp; ", "   &amp;
$Y183  &amp; ", "   &amp;
IF($AA183 &lt;&gt; "", $AA183, "NULL")  &amp; ", "   &amp;
$AC183  &amp; ");"</f>
        <v>INSERT INTO bi4all.fac_employees (id_company_fk, id_employee_pk, flg_active, employee_name, id_gender_fk, id_race_fk, birthday, id_schooling_fk, id_department_fk, id_role_fk, id_level_fk, salary) VALUES (6a51143286b03064a49cc2acbee63c09a0682d33, 179, 1, 'Luan Longo Bandeira', 'M', 5, '01/02/1982', 7, 8, 9, NULL, 1285);</v>
      </c>
    </row>
    <row r="184" spans="1:30" ht="14.25" customHeight="1" x14ac:dyDescent="0.2">
      <c r="A184" s="7" t="str" cm="1">
        <f t="array" aca="1" ref="A184" ca="1">INDEX(Company!$A:$A,RANDBETWEEN(5,COUNTA(Company!$A:$A) + 1),1)</f>
        <v>6a51143286b03064a49cc2acbee63c09a0682d33</v>
      </c>
      <c r="B184" s="7" t="str">
        <f ca="1">VLOOKUP($A184,Company!$A:$B,2,FALSE)</f>
        <v>ACME Corporation</v>
      </c>
      <c r="C184" s="5">
        <f t="shared" si="14"/>
        <v>180</v>
      </c>
      <c r="D184" s="5" t="str" cm="1">
        <f t="array" ref="D184">SHA1HASH($C184)</f>
        <v>ec7f1f65067126f3b2bd1037de8a18d0db2ec84b</v>
      </c>
      <c r="E184" s="6">
        <v>1</v>
      </c>
      <c r="F184" s="7">
        <f ca="1">IF($C184 = 1 + N("Presidente"),
    127,
    IF($C184 = 2 + N("Vice-Presidente"),
        72,
        IF($C184 = 3 + N("Secretária bilíngue"),
            13,
            RANDBETWEEN(5,COUNT(Name!$A:$A) + 1)
        )
    )
)</f>
        <v>120</v>
      </c>
      <c r="G184" s="7" t="str">
        <f ca="1">VLOOKUP($F184,Name!$A:$B,2,FALSE)</f>
        <v>Eliza</v>
      </c>
      <c r="H184" s="7">
        <f ca="1" xml:space="preserve">
IF($C184 = 1,
    0,
    RANDBETWEEN(5,COUNT('Last name'!$A:$A) + 1)
)</f>
        <v>185</v>
      </c>
      <c r="I184" s="7" t="str">
        <f ca="1" xml:space="preserve">
IF($C184 = 1 + N("Presidente"),
    "de Orléans e Bragança",
    VLOOKUP($H184,'Last name'!$A:$B,2,FALSE) &amp; " " &amp; VLOOKUP(RANDBETWEEN(5,COUNT('Last name'!$A:$A) + 1),'Last name'!$A:$B,2,FALSE)
)</f>
        <v>Sousa Vaz</v>
      </c>
      <c r="J184" s="7" t="str">
        <f t="shared" ca="1" si="15"/>
        <v>Eliza Sousa Vaz</v>
      </c>
      <c r="K184" s="7" t="str" cm="1">
        <f t="array" aca="1" ref="K184" ca="1">SHA1HASH($J184)</f>
        <v>313b6b75a2f589f7f252730a37d6be507bd6e16d</v>
      </c>
      <c r="L184" s="7" cm="1">
        <f t="array" aca="1" ref="L184" ca="1">INDEX(States!$A:$A,RANDBETWEEN(5,COUNTA(States!$A:$A) + 1),1)</f>
        <v>5</v>
      </c>
      <c r="M184" s="7" t="str">
        <f ca="1">$L184 &amp; "|" &amp; VLOOKUP($L184,States!$A:$B,2,FALSE)</f>
        <v>5|fa0754b9861f7065fd7c6270efb07fc6ac3b0ad8</v>
      </c>
      <c r="N184" s="7" t="str">
        <f ca="1">VLOOKUP($F184,Name!$A:$C,3,FALSE)</f>
        <v>F</v>
      </c>
      <c r="O184" s="7" t="str">
        <f ca="1">VLOOKUP($N184,Gender!$A:$B,2,FALSE)</f>
        <v>Female</v>
      </c>
      <c r="P184" s="7" t="str" cm="1">
        <f t="array" aca="1" ref="P184" ca="1">INDEX('Marital status'!$A:$A,RANDBETWEEN(5,COUNTA('Marital status'!$A:$A) + 1),1)</f>
        <v>3266897012b6dcc5723033bc25891bf99efcff6f</v>
      </c>
      <c r="Q184" s="7" t="str">
        <f ca="1">VLOOKUP($P184,'Marital status'!$A:$B,2,FALSE)</f>
        <v>MarrieD</v>
      </c>
      <c r="R184" s="7">
        <f t="shared" ca="1" si="16"/>
        <v>5</v>
      </c>
      <c r="S184" s="7" t="e">
        <f ca="1">VLOOKUP($R184,Race!$A:$B,2,FALSE)</f>
        <v>#N/A</v>
      </c>
      <c r="T184" s="8">
        <f t="shared" ca="1" si="17"/>
        <v>29217</v>
      </c>
      <c r="U184" s="6">
        <f t="shared" ca="1" si="18"/>
        <v>8</v>
      </c>
      <c r="V184" s="8" t="str">
        <f ca="1">VLOOKUP($U184,Education!$A:$B,2,FALSE)</f>
        <v>Graduate school</v>
      </c>
      <c r="W184" s="7">
        <f ca="1" xml:space="preserve">
  IF(OR($Y184 = 5, $Y184 = 6, $Y184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84" s="7" t="str">
        <f ca="1">VLOOKUP($W184,Department!$A:$B,2,FALSE)</f>
        <v>Operations</v>
      </c>
      <c r="Y184" s="6">
        <f t="shared" ca="1" si="19"/>
        <v>11</v>
      </c>
      <c r="Z184" s="7" t="str">
        <f ca="1">VLOOKUP($Y184,Role!$A:$B,2,FALSE)</f>
        <v>Analyst</v>
      </c>
      <c r="AA184" s="6">
        <f t="shared" ca="1" si="20"/>
        <v>7</v>
      </c>
      <c r="AB184" s="7" t="str">
        <f ca="1" xml:space="preserve">
IF($AA184 &lt;&gt; "",
    VLOOKUP($AA184,Level!$A:$B,2,FALSE),
    ""
)</f>
        <v>Senior</v>
      </c>
      <c r="AC184" s="1">
        <f ca="1" xml:space="preserve">
IF($Y184 = 5 + N("Presidente"),
    27000,
    IF($Y184 = 6 + N("Vice-presidente"),
        23000,
        IF(OR($Y184 = 8, $Y184= 13, $Y184 = 12) + N("Secretária bilíngue ou coordenador ou especialista"),
            8000,
            IF($Y184 = 7 + N("Diretor"),
                15000,
                IF($Y184 = 14 + N("Gerente"),
                    12000,
                    IF($Y184 = 9 + N("Estagiário"),
                        705,
                        IF($Y184 = 10 + N("Trainee"),
                            805,
                            IF($Y184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IF($U184 = 7,
  500,
  IF($U184 = 8,
    1000,
    IF($U184 = 9,
      1500,
      IF($U184 = 10,
        2000,
        0
      )
    )
  )
)
+
N("Adicional no salário por área")
+
IF($W184 = 14 + N("Tecnologia da Informação"),
  120,
  IF($W184 = 16 + N("Vendas"),
    110,
    IF($W184 = 15 + N("Jurídico"),
      100,
      IF(OR($W184 = 8, $W184 = 9, $W184 = 11) + N("Recursos humanos ou comercial ou comunicação e marketing"),
        80,
        0
      )
    )
  )
)
+
N("Adicionando pegadinha")
+
IF(AND($W184 = 16, $U184 = 9, $Y184 = 11, $AA184 = 5) + N("Se for de vendas, com mestrado, analista sênior"),
  IF($R184 = 5,
    100,
    0
  )
  +
  IF($N184 = "M",
    200,
    0
  ),
  0
)</f>
        <v>3000</v>
      </c>
      <c r="AD1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$A184  &amp; ", "   &amp;
$C184  &amp; ", "   &amp;
$E184  &amp; ", '"  &amp;
$J184  &amp; "', '" &amp;
$N184  &amp; "', "  &amp;
$R184  &amp; ", '"  &amp;
TEXT($T184,"dd/mm/aaaa")  &amp; "', "   &amp;
$U184  &amp; ", "   &amp;
$W184  &amp; ", "   &amp;
$Y184  &amp; ", "   &amp;
IF($AA184 &lt;&gt; "", $AA184, "NULL")  &amp; ", "   &amp;
$AC184  &amp; ");"</f>
        <v>INSERT INTO bi4all.fac_employees (id_company_fk, id_employee_pk, flg_active, employee_name, id_gender_fk, id_race_fk, birthday, id_schooling_fk, id_department_fk, id_role_fk, id_level_fk, salary) VALUES (6a51143286b03064a49cc2acbee63c09a0682d33, 180, 1, 'Eliza Sousa Vaz', 'F', 5, '28/12/1979', 8, 10, 11, 7, 3000);</v>
      </c>
    </row>
    <row r="185" spans="1:30" ht="14.25" customHeight="1" x14ac:dyDescent="0.2">
      <c r="A185" s="7" t="str" cm="1">
        <f t="array" aca="1" ref="A185" ca="1">INDEX(Company!$A:$A,RANDBETWEEN(5,COUNTA(Company!$A:$A) + 1),1)</f>
        <v>6a51143286b03064a49cc2acbee63c09a0682d33</v>
      </c>
      <c r="B185" s="7" t="str">
        <f ca="1">VLOOKUP($A185,Company!$A:$B,2,FALSE)</f>
        <v>ACME Corporation</v>
      </c>
      <c r="C185" s="5">
        <f t="shared" si="14"/>
        <v>181</v>
      </c>
      <c r="D185" s="5" t="str" cm="1">
        <f t="array" ref="D185">SHA1HASH($C185)</f>
        <v>aee544ceddfe7ab69a02f82bdf8ce6ea3862ff02</v>
      </c>
      <c r="E185" s="6">
        <v>1</v>
      </c>
      <c r="F185" s="7">
        <f ca="1">IF($C185 = 1 + N("Presidente"),
    127,
    IF($C185 = 2 + N("Vice-Presidente"),
        72,
        IF($C185 = 3 + N("Secretária bilíngue"),
            13,
            RANDBETWEEN(5,COUNT(Name!$A:$A) + 1)
        )
    )
)</f>
        <v>320</v>
      </c>
      <c r="G185" s="7" t="str">
        <f ca="1">VLOOKUP($F185,Name!$A:$B,2,FALSE)</f>
        <v>Péricles</v>
      </c>
      <c r="H185" s="7">
        <f ca="1" xml:space="preserve">
IF($C185 = 1,
    0,
    RANDBETWEEN(5,COUNT('Last name'!$A:$A) + 1)
)</f>
        <v>153</v>
      </c>
      <c r="I185" s="7" t="str">
        <f ca="1" xml:space="preserve">
IF($C185 = 1 + N("Presidente"),
    "de Orléans e Bragança",
    VLOOKUP($H185,'Last name'!$A:$B,2,FALSE) &amp; " " &amp; VLOOKUP(RANDBETWEEN(5,COUNT('Last name'!$A:$A) + 1),'Last name'!$A:$B,2,FALSE)
)</f>
        <v>Pimentel Mariani</v>
      </c>
      <c r="J185" s="7" t="str">
        <f t="shared" ca="1" si="15"/>
        <v>Péricles Pimentel Mariani</v>
      </c>
      <c r="K185" s="7" t="str" cm="1">
        <f t="array" aca="1" ref="K185" ca="1">SHA1HASH($J185)</f>
        <v>3774f5a032775d516996ebcad156a38141db02d0</v>
      </c>
      <c r="L185" s="7" cm="1">
        <f t="array" aca="1" ref="L185" ca="1">INDEX(States!$A:$A,RANDBETWEEN(5,COUNTA(States!$A:$A) + 1),1)</f>
        <v>11</v>
      </c>
      <c r="M185" s="7" t="str">
        <f ca="1">$L185 &amp; "|" &amp; VLOOKUP($L185,States!$A:$B,2,FALSE)</f>
        <v>11|fe2c415e55f0a42317aa24885817f9de5cf497c6</v>
      </c>
      <c r="N185" s="7" t="str">
        <f ca="1">VLOOKUP($F185,Name!$A:$C,3,FALSE)</f>
        <v>M</v>
      </c>
      <c r="O185" s="7" t="str">
        <f ca="1">VLOOKUP($N185,Gender!$A:$B,2,FALSE)</f>
        <v>Male</v>
      </c>
      <c r="P185" s="7" t="str" cm="1">
        <f t="array" aca="1" ref="P185" ca="1">INDEX('Marital status'!$A:$A,RANDBETWEEN(5,COUNTA('Marital status'!$A:$A) + 1),1)</f>
        <v>3266897012b6dcc5723033bc25891bf99efcff6f</v>
      </c>
      <c r="Q185" s="7" t="str">
        <f ca="1">VLOOKUP($P185,'Marital status'!$A:$B,2,FALSE)</f>
        <v>MarrieD</v>
      </c>
      <c r="R185" s="7">
        <f t="shared" ca="1" si="16"/>
        <v>5</v>
      </c>
      <c r="S185" s="7" t="e">
        <f ca="1">VLOOKUP($R185,Race!$A:$B,2,FALSE)</f>
        <v>#N/A</v>
      </c>
      <c r="T185" s="8">
        <f t="shared" ca="1" si="17"/>
        <v>27344</v>
      </c>
      <c r="U185" s="6">
        <f t="shared" ca="1" si="18"/>
        <v>7</v>
      </c>
      <c r="V185" s="8" t="str">
        <f ca="1">VLOOKUP($U185,Education!$A:$B,2,FALSE)</f>
        <v>Undergraduate degree</v>
      </c>
      <c r="W185" s="7">
        <f ca="1" xml:space="preserve">
  IF(OR($Y185 = 5, $Y185 = 6, $Y185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85" s="7" t="str">
        <f ca="1">VLOOKUP($W185,Department!$A:$B,2,FALSE)</f>
        <v>Administration</v>
      </c>
      <c r="Y185" s="6">
        <f t="shared" ca="1" si="19"/>
        <v>9</v>
      </c>
      <c r="Z185" s="7" t="str">
        <f ca="1">VLOOKUP($Y185,Role!$A:$B,2,FALSE)</f>
        <v>Intern</v>
      </c>
      <c r="AA185" s="6" t="str">
        <f t="shared" ca="1" si="20"/>
        <v/>
      </c>
      <c r="AB185" s="7" t="str">
        <f ca="1" xml:space="preserve">
IF($AA185 &lt;&gt; "",
    VLOOKUP($AA185,Level!$A:$B,2,FALSE),
    ""
)</f>
        <v/>
      </c>
      <c r="AC185" s="1">
        <f ca="1" xml:space="preserve">
IF($Y185 = 5 + N("Presidente"),
    27000,
    IF($Y185 = 6 + N("Vice-presidente"),
        23000,
        IF(OR($Y185 = 8, $Y185= 13, $Y185 = 12) + N("Secretária bilíngue ou coordenador ou especialista"),
            8000,
            IF($Y185 = 7 + N("Diretor"),
                15000,
                IF($Y185 = 14 + N("Gerente"),
                    12000,
                    IF($Y185 = 9 + N("Estagiário"),
                        705,
                        IF($Y185 = 10 + N("Trainee"),
                            805,
                            IF($Y185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IF($U185 = 7,
  500,
  IF($U185 = 8,
    1000,
    IF($U185 = 9,
      1500,
      IF($U185 = 10,
        2000,
        0
      )
    )
  )
)
+
N("Adicional no salário por área")
+
IF($W185 = 14 + N("Tecnologia da Informação"),
  120,
  IF($W185 = 16 + N("Vendas"),
    110,
    IF($W185 = 15 + N("Jurídico"),
      100,
      IF(OR($W185 = 8, $W185 = 9, $W185 = 11) + N("Recursos humanos ou comercial ou comunicação e marketing"),
        80,
        0
      )
    )
  )
)
+
N("Adicionando pegadinha")
+
IF(AND($W185 = 16, $U185 = 9, $Y185 = 11, $AA185 = 5) + N("Se for de vendas, com mestrado, analista sênior"),
  IF($R185 = 5,
    100,
    0
  )
  +
  IF($N185 = "M",
    200,
    0
  ),
  0
)</f>
        <v>1205</v>
      </c>
      <c r="AD1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$A185  &amp; ", "   &amp;
$C185  &amp; ", "   &amp;
$E185  &amp; ", '"  &amp;
$J185  &amp; "', '" &amp;
$N185  &amp; "', "  &amp;
$R185  &amp; ", '"  &amp;
TEXT($T185,"dd/mm/aaaa")  &amp; "', "   &amp;
$U185  &amp; ", "   &amp;
$W185  &amp; ", "   &amp;
$Y185  &amp; ", "   &amp;
IF($AA185 &lt;&gt; "", $AA185, "NULL")  &amp; ", "   &amp;
$AC185  &amp; ");"</f>
        <v>INSERT INTO bi4all.fac_employees (id_company_fk, id_employee_pk, flg_active, employee_name, id_gender_fk, id_race_fk, birthday, id_schooling_fk, id_department_fk, id_role_fk, id_level_fk, salary) VALUES (6a51143286b03064a49cc2acbee63c09a0682d33, 181, 1, 'Péricles Pimentel Mariani', 'M', 5, '11/11/1974', 7, 6, 9, NULL, 1205);</v>
      </c>
    </row>
    <row r="186" spans="1:30" ht="14.25" customHeight="1" x14ac:dyDescent="0.2">
      <c r="A186" s="7" t="str" cm="1">
        <f t="array" aca="1" ref="A186" ca="1">INDEX(Company!$A:$A,RANDBETWEEN(5,COUNTA(Company!$A:$A) + 1),1)</f>
        <v>6a51143286b03064a49cc2acbee63c09a0682d33</v>
      </c>
      <c r="B186" s="7" t="str">
        <f ca="1">VLOOKUP($A186,Company!$A:$B,2,FALSE)</f>
        <v>ACME Corporation</v>
      </c>
      <c r="C186" s="5">
        <f t="shared" si="14"/>
        <v>182</v>
      </c>
      <c r="D186" s="5" t="str" cm="1">
        <f t="array" ref="D186">SHA1HASH($C186)</f>
        <v>58f0744907ea8bd8e0f51e568f1536289ceb40a5</v>
      </c>
      <c r="E186" s="6">
        <v>1</v>
      </c>
      <c r="F186" s="7">
        <f ca="1">IF($C186 = 1 + N("Presidente"),
    127,
    IF($C186 = 2 + N("Vice-Presidente"),
        72,
        IF($C186 = 3 + N("Secretária bilíngue"),
            13,
            RANDBETWEEN(5,COUNT(Name!$A:$A) + 1)
        )
    )
)</f>
        <v>78</v>
      </c>
      <c r="G186" s="7" t="str">
        <f ca="1">VLOOKUP($F186,Name!$A:$B,2,FALSE)</f>
        <v>Bryan</v>
      </c>
      <c r="H186" s="7">
        <f ca="1" xml:space="preserve">
IF($C186 = 1,
    0,
    RANDBETWEEN(5,COUNT('Last name'!$A:$A) + 1)
)</f>
        <v>161</v>
      </c>
      <c r="I186" s="7" t="str">
        <f ca="1" xml:space="preserve">
IF($C186 = 1 + N("Presidente"),
    "de Orléans e Bragança",
    VLOOKUP($H186,'Last name'!$A:$B,2,FALSE) &amp; " " &amp; VLOOKUP(RANDBETWEEN(5,COUNT('Last name'!$A:$A) + 1),'Last name'!$A:$B,2,FALSE)
)</f>
        <v>Ribeiro Caminha</v>
      </c>
      <c r="J186" s="7" t="str">
        <f t="shared" ca="1" si="15"/>
        <v>Bryan Ribeiro Caminha</v>
      </c>
      <c r="K186" s="7" t="str" cm="1">
        <f t="array" aca="1" ref="K186" ca="1">SHA1HASH($J186)</f>
        <v>3aeb1acc0edc85da22f82c4633ee82f81c0d4d31</v>
      </c>
      <c r="L186" s="7" cm="1">
        <f t="array" aca="1" ref="L186" ca="1">INDEX(States!$A:$A,RANDBETWEEN(5,COUNTA(States!$A:$A) + 1),1)</f>
        <v>24</v>
      </c>
      <c r="M186" s="7" t="str">
        <f ca="1">$L186 &amp; "|" &amp; VLOOKUP($L186,States!$A:$B,2,FALSE)</f>
        <v>24|4e344e218f5d3cb3700b5fb228401547cb97b31c</v>
      </c>
      <c r="N186" s="7" t="str">
        <f ca="1">VLOOKUP($F186,Name!$A:$C,3,FALSE)</f>
        <v>M</v>
      </c>
      <c r="O186" s="7" t="str">
        <f ca="1">VLOOKUP($N186,Gender!$A:$B,2,FALSE)</f>
        <v>Male</v>
      </c>
      <c r="P186" s="7" t="str" cm="1">
        <f t="array" aca="1" ref="P186" ca="1">INDEX('Marital status'!$A:$A,RANDBETWEEN(5,COUNTA('Marital status'!$A:$A) + 1),1)</f>
        <v>459031b19ec5bbd3b3dbc0a9dcf2cb6e6c6f7848</v>
      </c>
      <c r="Q186" s="7" t="str">
        <f ca="1">VLOOKUP($P186,'Marital status'!$A:$B,2,FALSE)</f>
        <v xml:space="preserve">Widowed </v>
      </c>
      <c r="R186" s="7">
        <f t="shared" ca="1" si="16"/>
        <v>5</v>
      </c>
      <c r="S186" s="7" t="e">
        <f ca="1">VLOOKUP($R186,Race!$A:$B,2,FALSE)</f>
        <v>#N/A</v>
      </c>
      <c r="T186" s="8">
        <f t="shared" ca="1" si="17"/>
        <v>28183</v>
      </c>
      <c r="U186" s="6">
        <f t="shared" ca="1" si="18"/>
        <v>8</v>
      </c>
      <c r="V186" s="8" t="str">
        <f ca="1">VLOOKUP($U186,Education!$A:$B,2,FALSE)</f>
        <v>Graduate school</v>
      </c>
      <c r="W186" s="7">
        <f ca="1" xml:space="preserve">
  IF(OR($Y186 = 5, $Y186 = 6, $Y186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86" s="7" t="str">
        <f ca="1">VLOOKUP($W186,Department!$A:$B,2,FALSE)</f>
        <v>Human Resource</v>
      </c>
      <c r="Y186" s="6">
        <f t="shared" ca="1" si="19"/>
        <v>11</v>
      </c>
      <c r="Z186" s="7" t="str">
        <f ca="1">VLOOKUP($Y186,Role!$A:$B,2,FALSE)</f>
        <v>Analyst</v>
      </c>
      <c r="AA186" s="6">
        <f t="shared" ca="1" si="20"/>
        <v>5</v>
      </c>
      <c r="AB186" s="7" t="str">
        <f ca="1" xml:space="preserve">
IF($AA186 &lt;&gt; "",
    VLOOKUP($AA186,Level!$A:$B,2,FALSE),
    ""
)</f>
        <v>Junior</v>
      </c>
      <c r="AC186" s="1">
        <f ca="1" xml:space="preserve">
IF($Y186 = 5 + N("Presidente"),
    27000,
    IF($Y186 = 6 + N("Vice-presidente"),
        23000,
        IF(OR($Y186 = 8, $Y186= 13, $Y186 = 12) + N("Secretária bilíngue ou coordenador ou especialista"),
            8000,
            IF($Y186 = 7 + N("Diretor"),
                15000,
                IF($Y186 = 14 + N("Gerente"),
                    12000,
                    IF($Y186 = 9 + N("Estagiário"),
                        705,
                        IF($Y186 = 10 + N("Trainee"),
                            805,
                            IF($Y186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IF($U186 = 7,
  500,
  IF($U186 = 8,
    1000,
    IF($U186 = 9,
      1500,
      IF($U186 = 10,
        2000,
        0
      )
    )
  )
)
+
N("Adicional no salário por área")
+
IF($W186 = 14 + N("Tecnologia da Informação"),
  120,
  IF($W186 = 16 + N("Vendas"),
    110,
    IF($W186 = 15 + N("Jurídico"),
      100,
      IF(OR($W186 = 8, $W186 = 9, $W186 = 11) + N("Recursos humanos ou comercial ou comunicação e marketing"),
        80,
        0
      )
    )
  )
)
+
N("Adicionando pegadinha")
+
IF(AND($W186 = 16, $U186 = 9, $Y186 = 11, $AA186 = 5) + N("Se for de vendas, com mestrado, analista sênior"),
  IF($R186 = 5,
    100,
    0
  )
  +
  IF($N186 = "M",
    200,
    0
  ),
  0
)</f>
        <v>3080</v>
      </c>
      <c r="AD1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$A186  &amp; ", "   &amp;
$C186  &amp; ", "   &amp;
$E186  &amp; ", '"  &amp;
$J186  &amp; "', '" &amp;
$N186  &amp; "', "  &amp;
$R186  &amp; ", '"  &amp;
TEXT($T186,"dd/mm/aaaa")  &amp; "', "   &amp;
$U186  &amp; ", "   &amp;
$W186  &amp; ", "   &amp;
$Y186  &amp; ", "   &amp;
IF($AA186 &lt;&gt; "", $AA186, "NULL")  &amp; ", "   &amp;
$AC186  &amp; ");"</f>
        <v>INSERT INTO bi4all.fac_employees (id_company_fk, id_employee_pk, flg_active, employee_name, id_gender_fk, id_race_fk, birthday, id_schooling_fk, id_department_fk, id_role_fk, id_level_fk, salary) VALUES (6a51143286b03064a49cc2acbee63c09a0682d33, 182, 1, 'Bryan Ribeiro Caminha', 'M', 5, '27/02/1977', 8, 8, 11, 5, 3080);</v>
      </c>
    </row>
    <row r="187" spans="1:30" ht="14.25" customHeight="1" x14ac:dyDescent="0.2">
      <c r="A187" s="7" t="str" cm="1">
        <f t="array" aca="1" ref="A187" ca="1">INDEX(Company!$A:$A,RANDBETWEEN(5,COUNTA(Company!$A:$A) + 1),1)</f>
        <v>6a51143286b03064a49cc2acbee63c09a0682d33</v>
      </c>
      <c r="B187" s="7" t="str">
        <f ca="1">VLOOKUP($A187,Company!$A:$B,2,FALSE)</f>
        <v>ACME Corporation</v>
      </c>
      <c r="C187" s="5">
        <f t="shared" si="14"/>
        <v>183</v>
      </c>
      <c r="D187" s="5" t="str" cm="1">
        <f t="array" ref="D187">SHA1HASH($C187)</f>
        <v>dc685e2c3fd7a3a63944383a54aa249ea27f5fdd</v>
      </c>
      <c r="E187" s="6">
        <v>1</v>
      </c>
      <c r="F187" s="7">
        <f ca="1">IF($C187 = 1 + N("Presidente"),
    127,
    IF($C187 = 2 + N("Vice-Presidente"),
        72,
        IF($C187 = 3 + N("Secretária bilíngue"),
            13,
            RANDBETWEEN(5,COUNT(Name!$A:$A) + 1)
        )
    )
)</f>
        <v>51</v>
      </c>
      <c r="G187" s="7" t="str">
        <f ca="1">VLOOKUP($F187,Name!$A:$B,2,FALSE)</f>
        <v>Antônia</v>
      </c>
      <c r="H187" s="7">
        <f ca="1" xml:space="preserve">
IF($C187 = 1,
    0,
    RANDBETWEEN(5,COUNT('Last name'!$A:$A) + 1)
)</f>
        <v>63</v>
      </c>
      <c r="I187" s="7" t="str">
        <f ca="1" xml:space="preserve">
IF($C187 = 1 + N("Presidente"),
    "de Orléans e Bragança",
    VLOOKUP($H187,'Last name'!$A:$B,2,FALSE) &amp; " " &amp; VLOOKUP(RANDBETWEEN(5,COUNT('Last name'!$A:$A) + 1),'Last name'!$A:$B,2,FALSE)
)</f>
        <v>Castro Cunha</v>
      </c>
      <c r="J187" s="7" t="str">
        <f t="shared" ca="1" si="15"/>
        <v>Antônia Castro Cunha</v>
      </c>
      <c r="K187" s="7" t="str" cm="1">
        <f t="array" aca="1" ref="K187" ca="1">SHA1HASH($J187)</f>
        <v>c061844adf55e0937277e6e5fa6023223582f2cd</v>
      </c>
      <c r="L187" s="7" cm="1">
        <f t="array" aca="1" ref="L187" ca="1">INDEX(States!$A:$A,RANDBETWEEN(5,COUNTA(States!$A:$A) + 1),1)</f>
        <v>12</v>
      </c>
      <c r="M187" s="7" t="str">
        <f ca="1">$L187 &amp; "|" &amp; VLOOKUP($L187,States!$A:$B,2,FALSE)</f>
        <v>12|16a2d6eb767d4fd003fae8cac60e0d85a9416ba8</v>
      </c>
      <c r="N187" s="7" t="str">
        <f ca="1">VLOOKUP($F187,Name!$A:$C,3,FALSE)</f>
        <v>F</v>
      </c>
      <c r="O187" s="7" t="str">
        <f ca="1">VLOOKUP($N187,Gender!$A:$B,2,FALSE)</f>
        <v>Female</v>
      </c>
      <c r="P187" s="7" t="str" cm="1">
        <f t="array" aca="1" ref="P187" ca="1">INDEX('Marital status'!$A:$A,RANDBETWEEN(5,COUNTA('Marital status'!$A:$A) + 1),1)</f>
        <v>3266897012b6dcc5723033bc25891bf99efcff6f</v>
      </c>
      <c r="Q187" s="7" t="str">
        <f ca="1">VLOOKUP($P187,'Marital status'!$A:$B,2,FALSE)</f>
        <v>MarrieD</v>
      </c>
      <c r="R187" s="7">
        <f t="shared" ca="1" si="16"/>
        <v>7</v>
      </c>
      <c r="S187" s="7" t="e">
        <f ca="1">VLOOKUP($R187,Race!$A:$B,2,FALSE)</f>
        <v>#N/A</v>
      </c>
      <c r="T187" s="8">
        <f t="shared" ca="1" si="17"/>
        <v>29343</v>
      </c>
      <c r="U187" s="6">
        <f t="shared" ca="1" si="18"/>
        <v>7</v>
      </c>
      <c r="V187" s="8" t="str">
        <f ca="1">VLOOKUP($U187,Education!$A:$B,2,FALSE)</f>
        <v>Undergraduate degree</v>
      </c>
      <c r="W187" s="7">
        <f ca="1" xml:space="preserve">
  IF(OR($Y187 = 5, $Y187 = 6, $Y187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87" s="7" t="str">
        <f ca="1">VLOOKUP($W187,Department!$A:$B,2,FALSE)</f>
        <v>Human Resource</v>
      </c>
      <c r="Y187" s="6">
        <f t="shared" ca="1" si="19"/>
        <v>10</v>
      </c>
      <c r="Z187" s="7" t="str">
        <f ca="1">VLOOKUP($Y187,Role!$A:$B,2,FALSE)</f>
        <v>Trainee</v>
      </c>
      <c r="AA187" s="6" t="str">
        <f t="shared" ca="1" si="20"/>
        <v/>
      </c>
      <c r="AB187" s="7" t="str">
        <f ca="1" xml:space="preserve">
IF($AA187 &lt;&gt; "",
    VLOOKUP($AA187,Level!$A:$B,2,FALSE),
    ""
)</f>
        <v/>
      </c>
      <c r="AC187" s="1">
        <f ca="1" xml:space="preserve">
IF($Y187 = 5 + N("Presidente"),
    27000,
    IF($Y187 = 6 + N("Vice-presidente"),
        23000,
        IF(OR($Y187 = 8, $Y187= 13, $Y187 = 12) + N("Secretária bilíngue ou coordenador ou especialista"),
            8000,
            IF($Y187 = 7 + N("Diretor"),
                15000,
                IF($Y187 = 14 + N("Gerente"),
                    12000,
                    IF($Y187 = 9 + N("Estagiário"),
                        705,
                        IF($Y187 = 10 + N("Trainee"),
                            805,
                            IF($Y187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IF($U187 = 7,
  500,
  IF($U187 = 8,
    1000,
    IF($U187 = 9,
      1500,
      IF($U187 = 10,
        2000,
        0
      )
    )
  )
)
+
N("Adicional no salário por área")
+
IF($W187 = 14 + N("Tecnologia da Informação"),
  120,
  IF($W187 = 16 + N("Vendas"),
    110,
    IF($W187 = 15 + N("Jurídico"),
      100,
      IF(OR($W187 = 8, $W187 = 9, $W187 = 11) + N("Recursos humanos ou comercial ou comunicação e marketing"),
        80,
        0
      )
    )
  )
)
+
N("Adicionando pegadinha")
+
IF(AND($W187 = 16, $U187 = 9, $Y187 = 11, $AA187 = 5) + N("Se for de vendas, com mestrado, analista sênior"),
  IF($R187 = 5,
    100,
    0
  )
  +
  IF($N187 = "M",
    200,
    0
  ),
  0
)</f>
        <v>1385</v>
      </c>
      <c r="AD1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$A187  &amp; ", "   &amp;
$C187  &amp; ", "   &amp;
$E187  &amp; ", '"  &amp;
$J187  &amp; "', '" &amp;
$N187  &amp; "', "  &amp;
$R187  &amp; ", '"  &amp;
TEXT($T187,"dd/mm/aaaa")  &amp; "', "   &amp;
$U187  &amp; ", "   &amp;
$W187  &amp; ", "   &amp;
$Y187  &amp; ", "   &amp;
IF($AA187 &lt;&gt; "", $AA187, "NULL")  &amp; ", "   &amp;
$AC187  &amp; ");"</f>
        <v>INSERT INTO bi4all.fac_employees (id_company_fk, id_employee_pk, flg_active, employee_name, id_gender_fk, id_race_fk, birthday, id_schooling_fk, id_department_fk, id_role_fk, id_level_fk, salary) VALUES (6a51143286b03064a49cc2acbee63c09a0682d33, 183, 1, 'Antônia Castro Cunha', 'F', 7, '02/05/1980', 7, 8, 10, NULL, 1385);</v>
      </c>
    </row>
    <row r="188" spans="1:30" ht="14.25" customHeight="1" x14ac:dyDescent="0.2">
      <c r="A188" s="7" t="str" cm="1">
        <f t="array" aca="1" ref="A188" ca="1">INDEX(Company!$A:$A,RANDBETWEEN(5,COUNTA(Company!$A:$A) + 1),1)</f>
        <v>6a51143286b03064a49cc2acbee63c09a0682d33</v>
      </c>
      <c r="B188" s="7" t="str">
        <f ca="1">VLOOKUP($A188,Company!$A:$B,2,FALSE)</f>
        <v>ACME Corporation</v>
      </c>
      <c r="C188" s="5">
        <f t="shared" si="14"/>
        <v>184</v>
      </c>
      <c r="D188" s="5" t="str" cm="1">
        <f t="array" ref="D188">SHA1HASH($C188)</f>
        <v>bcf814ab41506290ab1b8158ebda6ee61b4bb579</v>
      </c>
      <c r="E188" s="6">
        <v>1</v>
      </c>
      <c r="F188" s="7">
        <f ca="1">IF($C188 = 1 + N("Presidente"),
    127,
    IF($C188 = 2 + N("Vice-Presidente"),
        72,
        IF($C188 = 3 + N("Secretária bilíngue"),
            13,
            RANDBETWEEN(5,COUNT(Name!$A:$A) + 1)
        )
    )
)</f>
        <v>188</v>
      </c>
      <c r="G188" s="7" t="str">
        <f ca="1">VLOOKUP($F188,Name!$A:$B,2,FALSE)</f>
        <v>João Lucas</v>
      </c>
      <c r="H188" s="7">
        <f ca="1" xml:space="preserve">
IF($C188 = 1,
    0,
    RANDBETWEEN(5,COUNT('Last name'!$A:$A) + 1)
)</f>
        <v>13</v>
      </c>
      <c r="I188" s="7" t="str">
        <f ca="1" xml:space="preserve">
IF($C188 = 1 + N("Presidente"),
    "de Orléans e Bragança",
    VLOOKUP($H188,'Last name'!$A:$B,2,FALSE) &amp; " " &amp; VLOOKUP(RANDBETWEEN(5,COUNT('Last name'!$A:$A) + 1),'Last name'!$A:$B,2,FALSE)
)</f>
        <v>Alvarenga sobrenome</v>
      </c>
      <c r="J188" s="7" t="str">
        <f t="shared" ca="1" si="15"/>
        <v>João Lucas Alvarenga sobrenome</v>
      </c>
      <c r="K188" s="7" t="str" cm="1">
        <f t="array" aca="1" ref="K188" ca="1">SHA1HASH($J188)</f>
        <v>6082f5bac850988abfa512d7739b652ca87b11df</v>
      </c>
      <c r="L188" s="7" cm="1">
        <f t="array" aca="1" ref="L188" ca="1">INDEX(States!$A:$A,RANDBETWEEN(5,COUNTA(States!$A:$A) + 1),1)</f>
        <v>15</v>
      </c>
      <c r="M188" s="7" t="str">
        <f ca="1">$L188 &amp; "|" &amp; VLOOKUP($L188,States!$A:$B,2,FALSE)</f>
        <v>15|84c70141e5670a303e5eed7b334ba8b5ddb5b0d4</v>
      </c>
      <c r="N188" s="7" t="str">
        <f ca="1">VLOOKUP($F188,Name!$A:$C,3,FALSE)</f>
        <v>M</v>
      </c>
      <c r="O188" s="7" t="str">
        <f ca="1">VLOOKUP($N188,Gender!$A:$B,2,FALSE)</f>
        <v>Male</v>
      </c>
      <c r="P188" s="7" t="str" cm="1">
        <f t="array" aca="1" ref="P188" ca="1">INDEX('Marital status'!$A:$A,RANDBETWEEN(5,COUNTA('Marital status'!$A:$A) + 1),1)</f>
        <v>ce0b1612aa711b78a720295d271a33894e2b72bf</v>
      </c>
      <c r="Q188" s="7" t="str">
        <f ca="1">VLOOKUP($P188,'Marital status'!$A:$B,2,FALSE)</f>
        <v>single</v>
      </c>
      <c r="R188" s="7">
        <f t="shared" ca="1" si="16"/>
        <v>5</v>
      </c>
      <c r="S188" s="7" t="e">
        <f ca="1">VLOOKUP($R188,Race!$A:$B,2,FALSE)</f>
        <v>#N/A</v>
      </c>
      <c r="T188" s="8">
        <f t="shared" ca="1" si="17"/>
        <v>21694</v>
      </c>
      <c r="U188" s="6">
        <f t="shared" ca="1" si="18"/>
        <v>8</v>
      </c>
      <c r="V188" s="8" t="str">
        <f ca="1">VLOOKUP($U188,Education!$A:$B,2,FALSE)</f>
        <v>Graduate school</v>
      </c>
      <c r="W188" s="7">
        <f ca="1" xml:space="preserve">
  IF(OR($Y188 = 5, $Y188 = 6, $Y188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88" s="7" t="str">
        <f ca="1">VLOOKUP($W188,Department!$A:$B,2,FALSE)</f>
        <v>Communication &amp; Marketing</v>
      </c>
      <c r="Y188" s="6">
        <f t="shared" ca="1" si="19"/>
        <v>11</v>
      </c>
      <c r="Z188" s="7" t="str">
        <f ca="1">VLOOKUP($Y188,Role!$A:$B,2,FALSE)</f>
        <v>Analyst</v>
      </c>
      <c r="AA188" s="6">
        <f t="shared" ca="1" si="20"/>
        <v>6</v>
      </c>
      <c r="AB188" s="7" t="str">
        <f ca="1" xml:space="preserve">
IF($AA188 &lt;&gt; "",
    VLOOKUP($AA188,Level!$A:$B,2,FALSE),
    ""
)</f>
        <v>Pleno</v>
      </c>
      <c r="AC188" s="1">
        <f ca="1" xml:space="preserve">
IF($Y188 = 5 + N("Presidente"),
    27000,
    IF($Y188 = 6 + N("Vice-presidente"),
        23000,
        IF(OR($Y188 = 8, $Y188= 13, $Y188 = 12) + N("Secretária bilíngue ou coordenador ou especialista"),
            8000,
            IF($Y188 = 7 + N("Diretor"),
                15000,
                IF($Y188 = 14 + N("Gerente"),
                    12000,
                    IF($Y188 = 9 + N("Estagiário"),
                        705,
                        IF($Y188 = 10 + N("Trainee"),
                            805,
                            IF($Y188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IF($U188 = 7,
  500,
  IF($U188 = 8,
    1000,
    IF($U188 = 9,
      1500,
      IF($U188 = 10,
        2000,
        0
      )
    )
  )
)
+
N("Adicional no salário por área")
+
IF($W188 = 14 + N("Tecnologia da Informação"),
  120,
  IF($W188 = 16 + N("Vendas"),
    110,
    IF($W188 = 15 + N("Jurídico"),
      100,
      IF(OR($W188 = 8, $W188 = 9, $W188 = 11) + N("Recursos humanos ou comercial ou comunicação e marketing"),
        80,
        0
      )
    )
  )
)
+
N("Adicionando pegadinha")
+
IF(AND($W188 = 16, $U188 = 9, $Y188 = 11, $AA188 = 5) + N("Se for de vendas, com mestrado, analista sênior"),
  IF($R188 = 5,
    100,
    0
  )
  +
  IF($N188 = "M",
    200,
    0
  ),
  0
)</f>
        <v>3080</v>
      </c>
      <c r="AD1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$A188  &amp; ", "   &amp;
$C188  &amp; ", "   &amp;
$E188  &amp; ", '"  &amp;
$J188  &amp; "', '" &amp;
$N188  &amp; "', "  &amp;
$R188  &amp; ", '"  &amp;
TEXT($T188,"dd/mm/aaaa")  &amp; "', "   &amp;
$U188  &amp; ", "   &amp;
$W188  &amp; ", "   &amp;
$Y188  &amp; ", "   &amp;
IF($AA188 &lt;&gt; "", $AA188, "NULL")  &amp; ", "   &amp;
$AC188  &amp; ");"</f>
        <v>INSERT INTO bi4all.fac_employees (id_company_fk, id_employee_pk, flg_active, employee_name, id_gender_fk, id_race_fk, birthday, id_schooling_fk, id_department_fk, id_role_fk, id_level_fk, salary) VALUES (6a51143286b03064a49cc2acbee63c09a0682d33, 184, 1, 'João Lucas Alvarenga sobrenome', 'M', 5, '24/05/1959', 8, 11, 11, 6, 3080);</v>
      </c>
    </row>
    <row r="189" spans="1:30" ht="14.25" customHeight="1" x14ac:dyDescent="0.2">
      <c r="A189" s="7" t="str" cm="1">
        <f t="array" aca="1" ref="A189" ca="1">INDEX(Company!$A:$A,RANDBETWEEN(5,COUNTA(Company!$A:$A) + 1),1)</f>
        <v>6a51143286b03064a49cc2acbee63c09a0682d33</v>
      </c>
      <c r="B189" s="7" t="str">
        <f ca="1">VLOOKUP($A189,Company!$A:$B,2,FALSE)</f>
        <v>ACME Corporation</v>
      </c>
      <c r="C189" s="5">
        <f t="shared" si="14"/>
        <v>185</v>
      </c>
      <c r="D189" s="5" t="str" cm="1">
        <f t="array" ref="D189">SHA1HASH($C189)</f>
        <v>cfa2ed2aac6d61f44ca9cba73e1e8946b7cd7d22</v>
      </c>
      <c r="E189" s="6">
        <v>1</v>
      </c>
      <c r="F189" s="7">
        <f ca="1">IF($C189 = 1 + N("Presidente"),
    127,
    IF($C189 = 2 + N("Vice-Presidente"),
        72,
        IF($C189 = 3 + N("Secretária bilíngue"),
            13,
            RANDBETWEEN(5,COUNT(Name!$A:$A) + 1)
        )
    )
)</f>
        <v>14</v>
      </c>
      <c r="G189" s="7" t="str">
        <f ca="1">VLOOKUP($F189,Name!$A:$B,2,FALSE)</f>
        <v>Alexander</v>
      </c>
      <c r="H189" s="7">
        <f ca="1" xml:space="preserve">
IF($C189 = 1,
    0,
    RANDBETWEEN(5,COUNT('Last name'!$A:$A) + 1)
)</f>
        <v>136</v>
      </c>
      <c r="I189" s="7" t="str">
        <f ca="1" xml:space="preserve">
IF($C189 = 1 + N("Presidente"),
    "de Orléans e Bragança",
    VLOOKUP($H189,'Last name'!$A:$B,2,FALSE) &amp; " " &amp; VLOOKUP(RANDBETWEEN(5,COUNT('Last name'!$A:$A) + 1),'Last name'!$A:$B,2,FALSE)
)</f>
        <v>Moretti Pinto</v>
      </c>
      <c r="J189" s="7" t="str">
        <f t="shared" ca="1" si="15"/>
        <v>Alexander Moretti Pinto</v>
      </c>
      <c r="K189" s="7" t="str" cm="1">
        <f t="array" aca="1" ref="K189" ca="1">SHA1HASH($J189)</f>
        <v>c6177ecc9250e28fd864765e0fa227939306103a</v>
      </c>
      <c r="L189" s="7" cm="1">
        <f t="array" aca="1" ref="L189" ca="1">INDEX(States!$A:$A,RANDBETWEEN(5,COUNTA(States!$A:$A) + 1),1)</f>
        <v>23</v>
      </c>
      <c r="M189" s="7" t="str">
        <f ca="1">$L189 &amp; "|" &amp; VLOOKUP($L189,States!$A:$B,2,FALSE)</f>
        <v>23|22fbba2e2c257238254804c428968d474037a633</v>
      </c>
      <c r="N189" s="7" t="str">
        <f ca="1">VLOOKUP($F189,Name!$A:$C,3,FALSE)</f>
        <v>M</v>
      </c>
      <c r="O189" s="7" t="str">
        <f ca="1">VLOOKUP($N189,Gender!$A:$B,2,FALSE)</f>
        <v>Male</v>
      </c>
      <c r="P189" s="7" t="str" cm="1">
        <f t="array" aca="1" ref="P189" ca="1">INDEX('Marital status'!$A:$A,RANDBETWEEN(5,COUNTA('Marital status'!$A:$A) + 1),1)</f>
        <v>93ac84f4e0bd5c1c97b670a12a7fff6af89fb6b3</v>
      </c>
      <c r="Q189" s="7" t="str">
        <f ca="1">VLOOKUP($P189,'Marital status'!$A:$B,2,FALSE)</f>
        <v>DIVORCED</v>
      </c>
      <c r="R189" s="7">
        <f t="shared" ca="1" si="16"/>
        <v>6</v>
      </c>
      <c r="S189" s="7" t="e">
        <f ca="1">VLOOKUP($R189,Race!$A:$B,2,FALSE)</f>
        <v>#N/A</v>
      </c>
      <c r="T189" s="8">
        <f t="shared" ca="1" si="17"/>
        <v>33523</v>
      </c>
      <c r="U189" s="6">
        <f t="shared" ca="1" si="18"/>
        <v>7</v>
      </c>
      <c r="V189" s="8" t="str">
        <f ca="1">VLOOKUP($U189,Education!$A:$B,2,FALSE)</f>
        <v>Undergraduate degree</v>
      </c>
      <c r="W189" s="7">
        <f ca="1" xml:space="preserve">
  IF(OR($Y189 = 5, $Y189 = 6, $Y189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89" s="7" t="str">
        <f ca="1">VLOOKUP($W189,Department!$A:$B,2,FALSE)</f>
        <v>Operations</v>
      </c>
      <c r="Y189" s="6">
        <f t="shared" ca="1" si="19"/>
        <v>10</v>
      </c>
      <c r="Z189" s="7" t="str">
        <f ca="1">VLOOKUP($Y189,Role!$A:$B,2,FALSE)</f>
        <v>Trainee</v>
      </c>
      <c r="AA189" s="6" t="str">
        <f t="shared" ca="1" si="20"/>
        <v/>
      </c>
      <c r="AB189" s="7" t="str">
        <f ca="1" xml:space="preserve">
IF($AA189 &lt;&gt; "",
    VLOOKUP($AA189,Level!$A:$B,2,FALSE),
    ""
)</f>
        <v/>
      </c>
      <c r="AC189" s="1">
        <f ca="1" xml:space="preserve">
IF($Y189 = 5 + N("Presidente"),
    27000,
    IF($Y189 = 6 + N("Vice-presidente"),
        23000,
        IF(OR($Y189 = 8, $Y189= 13, $Y189 = 12) + N("Secretária bilíngue ou coordenador ou especialista"),
            8000,
            IF($Y189 = 7 + N("Diretor"),
                15000,
                IF($Y189 = 14 + N("Gerente"),
                    12000,
                    IF($Y189 = 9 + N("Estagiário"),
                        705,
                        IF($Y189 = 10 + N("Trainee"),
                            805,
                            IF($Y189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IF($U189 = 7,
  500,
  IF($U189 = 8,
    1000,
    IF($U189 = 9,
      1500,
      IF($U189 = 10,
        2000,
        0
      )
    )
  )
)
+
N("Adicional no salário por área")
+
IF($W189 = 14 + N("Tecnologia da Informação"),
  120,
  IF($W189 = 16 + N("Vendas"),
    110,
    IF($W189 = 15 + N("Jurídico"),
      100,
      IF(OR($W189 = 8, $W189 = 9, $W189 = 11) + N("Recursos humanos ou comercial ou comunicação e marketing"),
        80,
        0
      )
    )
  )
)
+
N("Adicionando pegadinha")
+
IF(AND($W189 = 16, $U189 = 9, $Y189 = 11, $AA189 = 5) + N("Se for de vendas, com mestrado, analista sênior"),
  IF($R189 = 5,
    100,
    0
  )
  +
  IF($N189 = "M",
    200,
    0
  ),
  0
)</f>
        <v>1305</v>
      </c>
      <c r="AD1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$A189  &amp; ", "   &amp;
$C189  &amp; ", "   &amp;
$E189  &amp; ", '"  &amp;
$J189  &amp; "', '" &amp;
$N189  &amp; "', "  &amp;
$R189  &amp; ", '"  &amp;
TEXT($T189,"dd/mm/aaaa")  &amp; "', "   &amp;
$U189  &amp; ", "   &amp;
$W189  &amp; ", "   &amp;
$Y189  &amp; ", "   &amp;
IF($AA189 &lt;&gt; "", $AA189, "NULL")  &amp; ", "   &amp;
$AC189  &amp; ");"</f>
        <v>INSERT INTO bi4all.fac_employees (id_company_fk, id_employee_pk, flg_active, employee_name, id_gender_fk, id_race_fk, birthday, id_schooling_fk, id_department_fk, id_role_fk, id_level_fk, salary) VALUES (6a51143286b03064a49cc2acbee63c09a0682d33, 185, 1, 'Alexander Moretti Pinto', 'M', 6, '12/10/1991', 7, 10, 10, NULL, 1305);</v>
      </c>
    </row>
    <row r="190" spans="1:30" ht="14.25" customHeight="1" x14ac:dyDescent="0.2">
      <c r="A190" s="7" t="str" cm="1">
        <f t="array" aca="1" ref="A190" ca="1">INDEX(Company!$A:$A,RANDBETWEEN(5,COUNTA(Company!$A:$A) + 1),1)</f>
        <v>6a51143286b03064a49cc2acbee63c09a0682d33</v>
      </c>
      <c r="B190" s="7" t="str">
        <f ca="1">VLOOKUP($A190,Company!$A:$B,2,FALSE)</f>
        <v>ACME Corporation</v>
      </c>
      <c r="C190" s="5">
        <f t="shared" si="14"/>
        <v>186</v>
      </c>
      <c r="D190" s="5" t="str" cm="1">
        <f t="array" ref="D190">SHA1HASH($C190)</f>
        <v>87d538ef1c1db71603e60f278446c86470162380</v>
      </c>
      <c r="E190" s="6">
        <v>1</v>
      </c>
      <c r="F190" s="7">
        <f ca="1">IF($C190 = 1 + N("Presidente"),
    127,
    IF($C190 = 2 + N("Vice-Presidente"),
        72,
        IF($C190 = 3 + N("Secretária bilíngue"),
            13,
            RANDBETWEEN(5,COUNT(Name!$A:$A) + 1)
        )
    )
)</f>
        <v>136</v>
      </c>
      <c r="G190" s="7" t="str">
        <f ca="1">VLOOKUP($F190,Name!$A:$B,2,FALSE)</f>
        <v>Fellipe</v>
      </c>
      <c r="H190" s="7">
        <f ca="1" xml:space="preserve">
IF($C190 = 1,
    0,
    RANDBETWEEN(5,COUNT('Last name'!$A:$A) + 1)
)</f>
        <v>50</v>
      </c>
      <c r="I190" s="7" t="str">
        <f ca="1" xml:space="preserve">
IF($C190 = 1 + N("Presidente"),
    "de Orléans e Bragança",
    VLOOKUP($H190,'Last name'!$A:$B,2,FALSE) &amp; " " &amp; VLOOKUP(RANDBETWEEN(5,COUNT('Last name'!$A:$A) + 1),'Last name'!$A:$B,2,FALSE)
)</f>
        <v>Cabral Martinelli</v>
      </c>
      <c r="J190" s="7" t="str">
        <f t="shared" ca="1" si="15"/>
        <v>Fellipe Cabral Martinelli</v>
      </c>
      <c r="K190" s="7" t="str" cm="1">
        <f t="array" aca="1" ref="K190" ca="1">SHA1HASH($J190)</f>
        <v>5b0028809f604031ceeb1484f1b0d5d1e91d6874</v>
      </c>
      <c r="L190" s="7" cm="1">
        <f t="array" aca="1" ref="L190" ca="1">INDEX(States!$A:$A,RANDBETWEEN(5,COUNTA(States!$A:$A) + 1),1)</f>
        <v>7</v>
      </c>
      <c r="M190" s="7" t="str">
        <f ca="1">$L190 &amp; "|" &amp; VLOOKUP($L190,States!$A:$B,2,FALSE)</f>
        <v>7|f2e12883042f184299ea408f79a5077ec107e25e</v>
      </c>
      <c r="N190" s="7" t="str">
        <f ca="1">VLOOKUP($F190,Name!$A:$C,3,FALSE)</f>
        <v>M</v>
      </c>
      <c r="O190" s="7" t="str">
        <f ca="1">VLOOKUP($N190,Gender!$A:$B,2,FALSE)</f>
        <v>Male</v>
      </c>
      <c r="P190" s="7" t="str" cm="1">
        <f t="array" aca="1" ref="P190" ca="1">INDEX('Marital status'!$A:$A,RANDBETWEEN(5,COUNTA('Marital status'!$A:$A) + 1),1)</f>
        <v>3266897012b6dcc5723033bc25891bf99efcff6f</v>
      </c>
      <c r="Q190" s="7" t="str">
        <f ca="1">VLOOKUP($P190,'Marital status'!$A:$B,2,FALSE)</f>
        <v>MarrieD</v>
      </c>
      <c r="R190" s="7">
        <f t="shared" ca="1" si="16"/>
        <v>8</v>
      </c>
      <c r="S190" s="7" t="e">
        <f ca="1">VLOOKUP($R190,Race!$A:$B,2,FALSE)</f>
        <v>#N/A</v>
      </c>
      <c r="T190" s="8">
        <f t="shared" ca="1" si="17"/>
        <v>18876</v>
      </c>
      <c r="U190" s="6">
        <f t="shared" ca="1" si="18"/>
        <v>7</v>
      </c>
      <c r="V190" s="8" t="str">
        <f ca="1">VLOOKUP($U190,Education!$A:$B,2,FALSE)</f>
        <v>Undergraduate degree</v>
      </c>
      <c r="W190" s="7">
        <f ca="1" xml:space="preserve">
  IF(OR($Y190 = 5, $Y190 = 6, $Y190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90" s="7" t="str">
        <f ca="1">VLOOKUP($W190,Department!$A:$B,2,FALSE)</f>
        <v>Administration</v>
      </c>
      <c r="Y190" s="6">
        <f t="shared" ca="1" si="19"/>
        <v>11</v>
      </c>
      <c r="Z190" s="7" t="str">
        <f ca="1">VLOOKUP($Y190,Role!$A:$B,2,FALSE)</f>
        <v>Analyst</v>
      </c>
      <c r="AA190" s="6">
        <f t="shared" ca="1" si="20"/>
        <v>7</v>
      </c>
      <c r="AB190" s="7" t="str">
        <f ca="1" xml:space="preserve">
IF($AA190 &lt;&gt; "",
    VLOOKUP($AA190,Level!$A:$B,2,FALSE),
    ""
)</f>
        <v>Senior</v>
      </c>
      <c r="AC190" s="1">
        <f ca="1" xml:space="preserve">
IF($Y190 = 5 + N("Presidente"),
    27000,
    IF($Y190 = 6 + N("Vice-presidente"),
        23000,
        IF(OR($Y190 = 8, $Y190= 13, $Y190 = 12) + N("Secretária bilíngue ou coordenador ou especialista"),
            8000,
            IF($Y190 = 7 + N("Diretor"),
                15000,
                IF($Y190 = 14 + N("Gerente"),
                    12000,
                    IF($Y190 = 9 + N("Estagiário"),
                        705,
                        IF($Y190 = 10 + N("Trainee"),
                            805,
                            IF($Y190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IF($U190 = 7,
  500,
  IF($U190 = 8,
    1000,
    IF($U190 = 9,
      1500,
      IF($U190 = 10,
        2000,
        0
      )
    )
  )
)
+
N("Adicional no salário por área")
+
IF($W190 = 14 + N("Tecnologia da Informação"),
  120,
  IF($W190 = 16 + N("Vendas"),
    110,
    IF($W190 = 15 + N("Jurídico"),
      100,
      IF(OR($W190 = 8, $W190 = 9, $W190 = 11) + N("Recursos humanos ou comercial ou comunicação e marketing"),
        80,
        0
      )
    )
  )
)
+
N("Adicionando pegadinha")
+
IF(AND($W190 = 16, $U190 = 9, $Y190 = 11, $AA190 = 5) + N("Se for de vendas, com mestrado, analista sênior"),
  IF($R190 = 5,
    100,
    0
  )
  +
  IF($N190 = "M",
    200,
    0
  ),
  0
)</f>
        <v>2500</v>
      </c>
      <c r="AD1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$A190  &amp; ", "   &amp;
$C190  &amp; ", "   &amp;
$E190  &amp; ", '"  &amp;
$J190  &amp; "', '" &amp;
$N190  &amp; "', "  &amp;
$R190  &amp; ", '"  &amp;
TEXT($T190,"dd/mm/aaaa")  &amp; "', "   &amp;
$U190  &amp; ", "   &amp;
$W190  &amp; ", "   &amp;
$Y190  &amp; ", "   &amp;
IF($AA190 &lt;&gt; "", $AA190, "NULL")  &amp; ", "   &amp;
$AC190  &amp; ");"</f>
        <v>INSERT INTO bi4all.fac_employees (id_company_fk, id_employee_pk, flg_active, employee_name, id_gender_fk, id_race_fk, birthday, id_schooling_fk, id_department_fk, id_role_fk, id_level_fk, salary) VALUES (6a51143286b03064a49cc2acbee63c09a0682d33, 186, 1, 'Fellipe Cabral Martinelli', 'M', 8, '05/09/1951', 7, 6, 11, 7, 2500);</v>
      </c>
    </row>
    <row r="191" spans="1:30" ht="14.25" customHeight="1" x14ac:dyDescent="0.2">
      <c r="A191" s="7" t="str" cm="1">
        <f t="array" aca="1" ref="A191" ca="1">INDEX(Company!$A:$A,RANDBETWEEN(5,COUNTA(Company!$A:$A) + 1),1)</f>
        <v>6a51143286b03064a49cc2acbee63c09a0682d33</v>
      </c>
      <c r="B191" s="7" t="str">
        <f ca="1">VLOOKUP($A191,Company!$A:$B,2,FALSE)</f>
        <v>ACME Corporation</v>
      </c>
      <c r="C191" s="5">
        <f t="shared" si="14"/>
        <v>187</v>
      </c>
      <c r="D191" s="5" t="str" cm="1">
        <f t="array" ref="D191">SHA1HASH($C191)</f>
        <v>f67462663a512121ffada791890b558ee8b38773</v>
      </c>
      <c r="E191" s="6">
        <v>1</v>
      </c>
      <c r="F191" s="7">
        <f ca="1">IF($C191 = 1 + N("Presidente"),
    127,
    IF($C191 = 2 + N("Vice-Presidente"),
        72,
        IF($C191 = 3 + N("Secretária bilíngue"),
            13,
            RANDBETWEEN(5,COUNT(Name!$A:$A) + 1)
        )
    )
)</f>
        <v>101</v>
      </c>
      <c r="G191" s="7" t="str">
        <f ca="1">VLOOKUP($F191,Name!$A:$B,2,FALSE)</f>
        <v>Daniel</v>
      </c>
      <c r="H191" s="7">
        <f ca="1" xml:space="preserve">
IF($C191 = 1,
    0,
    RANDBETWEEN(5,COUNT('Last name'!$A:$A) + 1)
)</f>
        <v>34</v>
      </c>
      <c r="I191" s="7" t="str">
        <f ca="1" xml:space="preserve">
IF($C191 = 1 + N("Presidente"),
    "de Orléans e Bragança",
    VLOOKUP($H191,'Last name'!$A:$B,2,FALSE) &amp; " " &amp; VLOOKUP(RANDBETWEEN(5,COUNT('Last name'!$A:$A) + 1),'Last name'!$A:$B,2,FALSE)
)</f>
        <v>Barros Rizzo</v>
      </c>
      <c r="J191" s="7" t="str">
        <f t="shared" ca="1" si="15"/>
        <v>Daniel Barros Rizzo</v>
      </c>
      <c r="K191" s="7" t="str" cm="1">
        <f t="array" aca="1" ref="K191" ca="1">SHA1HASH($J191)</f>
        <v>d576506af5193af358f6cbf84a93c423b82fe97f</v>
      </c>
      <c r="L191" s="7" cm="1">
        <f t="array" aca="1" ref="L191" ca="1">INDEX(States!$A:$A,RANDBETWEEN(5,COUNTA(States!$A:$A) + 1),1)</f>
        <v>6</v>
      </c>
      <c r="M191" s="7" t="str">
        <f ca="1">$L191 &amp; "|" &amp; VLOOKUP($L191,States!$A:$B,2,FALSE)</f>
        <v>6|990f6b5f2170b43d022d539b1260b5f1af889998</v>
      </c>
      <c r="N191" s="7" t="str">
        <f ca="1">VLOOKUP($F191,Name!$A:$C,3,FALSE)</f>
        <v>M</v>
      </c>
      <c r="O191" s="7" t="str">
        <f ca="1">VLOOKUP($N191,Gender!$A:$B,2,FALSE)</f>
        <v>Male</v>
      </c>
      <c r="P191" s="7" t="str" cm="1">
        <f t="array" aca="1" ref="P191" ca="1">INDEX('Marital status'!$A:$A,RANDBETWEEN(5,COUNTA('Marital status'!$A:$A) + 1),1)</f>
        <v>47051393f6bcbf99111ec5d70ba2ebbe11ebccae</v>
      </c>
      <c r="Q191" s="7" t="str">
        <f ca="1">VLOOKUP($P191,'Marital status'!$A:$B,2,FALSE)</f>
        <v xml:space="preserve"> Separated </v>
      </c>
      <c r="R191" s="7">
        <f t="shared" ca="1" si="16"/>
        <v>5</v>
      </c>
      <c r="S191" s="7" t="e">
        <f ca="1">VLOOKUP($R191,Race!$A:$B,2,FALSE)</f>
        <v>#N/A</v>
      </c>
      <c r="T191" s="8">
        <f t="shared" ca="1" si="17"/>
        <v>27489</v>
      </c>
      <c r="U191" s="6">
        <f t="shared" ca="1" si="18"/>
        <v>7</v>
      </c>
      <c r="V191" s="8" t="str">
        <f ca="1">VLOOKUP($U191,Education!$A:$B,2,FALSE)</f>
        <v>Undergraduate degree</v>
      </c>
      <c r="W191" s="7">
        <f ca="1" xml:space="preserve">
  IF(OR($Y191 = 5, $Y191 = 6, $Y191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91" s="7" t="str">
        <f ca="1">VLOOKUP($W191,Department!$A:$B,2,FALSE)</f>
        <v>Audit</v>
      </c>
      <c r="Y191" s="6">
        <f t="shared" ca="1" si="19"/>
        <v>9</v>
      </c>
      <c r="Z191" s="7" t="str">
        <f ca="1">VLOOKUP($Y191,Role!$A:$B,2,FALSE)</f>
        <v>Intern</v>
      </c>
      <c r="AA191" s="6" t="str">
        <f t="shared" ca="1" si="20"/>
        <v/>
      </c>
      <c r="AB191" s="7" t="str">
        <f ca="1" xml:space="preserve">
IF($AA191 &lt;&gt; "",
    VLOOKUP($AA191,Level!$A:$B,2,FALSE),
    ""
)</f>
        <v/>
      </c>
      <c r="AC191" s="1">
        <f ca="1" xml:space="preserve">
IF($Y191 = 5 + N("Presidente"),
    27000,
    IF($Y191 = 6 + N("Vice-presidente"),
        23000,
        IF(OR($Y191 = 8, $Y191= 13, $Y191 = 12) + N("Secretária bilíngue ou coordenador ou especialista"),
            8000,
            IF($Y191 = 7 + N("Diretor"),
                15000,
                IF($Y191 = 14 + N("Gerente"),
                    12000,
                    IF($Y191 = 9 + N("Estagiário"),
                        705,
                        IF($Y191 = 10 + N("Trainee"),
                            805,
                            IF($Y191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IF($U191 = 7,
  500,
  IF($U191 = 8,
    1000,
    IF($U191 = 9,
      1500,
      IF($U191 = 10,
        2000,
        0
      )
    )
  )
)
+
N("Adicional no salário por área")
+
IF($W191 = 14 + N("Tecnologia da Informação"),
  120,
  IF($W191 = 16 + N("Vendas"),
    110,
    IF($W191 = 15 + N("Jurídico"),
      100,
      IF(OR($W191 = 8, $W191 = 9, $W191 = 11) + N("Recursos humanos ou comercial ou comunicação e marketing"),
        80,
        0
      )
    )
  )
)
+
N("Adicionando pegadinha")
+
IF(AND($W191 = 16, $U191 = 9, $Y191 = 11, $AA191 = 5) + N("Se for de vendas, com mestrado, analista sênior"),
  IF($R191 = 5,
    100,
    0
  )
  +
  IF($N191 = "M",
    200,
    0
  ),
  0
)</f>
        <v>1205</v>
      </c>
      <c r="AD1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$A191  &amp; ", "   &amp;
$C191  &amp; ", "   &amp;
$E191  &amp; ", '"  &amp;
$J191  &amp; "', '" &amp;
$N191  &amp; "', "  &amp;
$R191  &amp; ", '"  &amp;
TEXT($T191,"dd/mm/aaaa")  &amp; "', "   &amp;
$U191  &amp; ", "   &amp;
$W191  &amp; ", "   &amp;
$Y191  &amp; ", "   &amp;
IF($AA191 &lt;&gt; "", $AA191, "NULL")  &amp; ", "   &amp;
$AC191  &amp; ");"</f>
        <v>INSERT INTO bi4all.fac_employees (id_company_fk, id_employee_pk, flg_active, employee_name, id_gender_fk, id_race_fk, birthday, id_schooling_fk, id_department_fk, id_role_fk, id_level_fk, salary) VALUES (6a51143286b03064a49cc2acbee63c09a0682d33, 187, 1, 'Daniel Barros Rizzo', 'M', 5, '05/04/1975', 7, 13, 9, NULL, 1205);</v>
      </c>
    </row>
    <row r="192" spans="1:30" ht="14.25" customHeight="1" x14ac:dyDescent="0.2">
      <c r="A192" s="7" t="str" cm="1">
        <f t="array" aca="1" ref="A192" ca="1">INDEX(Company!$A:$A,RANDBETWEEN(5,COUNTA(Company!$A:$A) + 1),1)</f>
        <v>6a51143286b03064a49cc2acbee63c09a0682d33</v>
      </c>
      <c r="B192" s="7" t="str">
        <f ca="1">VLOOKUP($A192,Company!$A:$B,2,FALSE)</f>
        <v>ACME Corporation</v>
      </c>
      <c r="C192" s="5">
        <f t="shared" si="14"/>
        <v>188</v>
      </c>
      <c r="D192" s="5" t="str" cm="1">
        <f t="array" ref="D192">SHA1HASH($C192)</f>
        <v>acf1fffc01dc0193aa07d0b1de723c292a2c826d</v>
      </c>
      <c r="E192" s="6">
        <v>1</v>
      </c>
      <c r="F192" s="7">
        <f ca="1">IF($C192 = 1 + N("Presidente"),
    127,
    IF($C192 = 2 + N("Vice-Presidente"),
        72,
        IF($C192 = 3 + N("Secretária bilíngue"),
            13,
            RANDBETWEEN(5,COUNT(Name!$A:$A) + 1)
        )
    )
)</f>
        <v>137</v>
      </c>
      <c r="G192" s="7" t="str">
        <f ca="1">VLOOKUP($F192,Name!$A:$B,2,FALSE)</f>
        <v>Fernanda</v>
      </c>
      <c r="H192" s="7">
        <f ca="1" xml:space="preserve">
IF($C192 = 1,
    0,
    RANDBETWEEN(5,COUNT('Last name'!$A:$A) + 1)
)</f>
        <v>50</v>
      </c>
      <c r="I192" s="7" t="str">
        <f ca="1" xml:space="preserve">
IF($C192 = 1 + N("Presidente"),
    "de Orléans e Bragança",
    VLOOKUP($H192,'Last name'!$A:$B,2,FALSE) &amp; " " &amp; VLOOKUP(RANDBETWEEN(5,COUNT('Last name'!$A:$A) + 1),'Last name'!$A:$B,2,FALSE)
)</f>
        <v>Cabral Esteves</v>
      </c>
      <c r="J192" s="7" t="str">
        <f t="shared" ca="1" si="15"/>
        <v>Fernanda Cabral Esteves</v>
      </c>
      <c r="K192" s="7" t="str" cm="1">
        <f t="array" aca="1" ref="K192" ca="1">SHA1HASH($J192)</f>
        <v>7a58335cc7f8b9739f4d8f653ca958e5991ffdf1</v>
      </c>
      <c r="L192" s="7" cm="1">
        <f t="array" aca="1" ref="L192" ca="1">INDEX(States!$A:$A,RANDBETWEEN(5,COUNTA(States!$A:$A) + 1),1)</f>
        <v>16</v>
      </c>
      <c r="M192" s="7" t="str">
        <f ca="1">$L192 &amp; "|" &amp; VLOOKUP($L192,States!$A:$B,2,FALSE)</f>
        <v>16|07cfbddcd11fff6189ba806e40d4e76476d512f4</v>
      </c>
      <c r="N192" s="7" t="str">
        <f ca="1">VLOOKUP($F192,Name!$A:$C,3,FALSE)</f>
        <v>F</v>
      </c>
      <c r="O192" s="7" t="str">
        <f ca="1">VLOOKUP($N192,Gender!$A:$B,2,FALSE)</f>
        <v>Female</v>
      </c>
      <c r="P192" s="7" t="str" cm="1">
        <f t="array" aca="1" ref="P192" ca="1">INDEX('Marital status'!$A:$A,RANDBETWEEN(5,COUNTA('Marital status'!$A:$A) + 1),1)</f>
        <v>ce0b1612aa711b78a720295d271a33894e2b72bf</v>
      </c>
      <c r="Q192" s="7" t="str">
        <f ca="1">VLOOKUP($P192,'Marital status'!$A:$B,2,FALSE)</f>
        <v>single</v>
      </c>
      <c r="R192" s="7">
        <f t="shared" ca="1" si="16"/>
        <v>5</v>
      </c>
      <c r="S192" s="7" t="e">
        <f ca="1">VLOOKUP($R192,Race!$A:$B,2,FALSE)</f>
        <v>#N/A</v>
      </c>
      <c r="T192" s="8">
        <f t="shared" ca="1" si="17"/>
        <v>22176</v>
      </c>
      <c r="U192" s="6">
        <f t="shared" ca="1" si="18"/>
        <v>8</v>
      </c>
      <c r="V192" s="8" t="str">
        <f ca="1">VLOOKUP($U192,Education!$A:$B,2,FALSE)</f>
        <v>Graduate school</v>
      </c>
      <c r="W192" s="7">
        <f ca="1" xml:space="preserve">
  IF(OR($Y192 = 5, $Y192 = 6, $Y192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92" s="7" t="str">
        <f ca="1">VLOOKUP($W192,Department!$A:$B,2,FALSE)</f>
        <v>Communication &amp; Marketing</v>
      </c>
      <c r="Y192" s="6">
        <f t="shared" ca="1" si="19"/>
        <v>11</v>
      </c>
      <c r="Z192" s="7" t="str">
        <f ca="1">VLOOKUP($Y192,Role!$A:$B,2,FALSE)</f>
        <v>Analyst</v>
      </c>
      <c r="AA192" s="6">
        <f t="shared" ca="1" si="20"/>
        <v>7</v>
      </c>
      <c r="AB192" s="7" t="str">
        <f ca="1" xml:space="preserve">
IF($AA192 &lt;&gt; "",
    VLOOKUP($AA192,Level!$A:$B,2,FALSE),
    ""
)</f>
        <v>Senior</v>
      </c>
      <c r="AC192" s="1">
        <f ca="1" xml:space="preserve">
IF($Y192 = 5 + N("Presidente"),
    27000,
    IF($Y192 = 6 + N("Vice-presidente"),
        23000,
        IF(OR($Y192 = 8, $Y192= 13, $Y192 = 12) + N("Secretária bilíngue ou coordenador ou especialista"),
            8000,
            IF($Y192 = 7 + N("Diretor"),
                15000,
                IF($Y192 = 14 + N("Gerente"),
                    12000,
                    IF($Y192 = 9 + N("Estagiário"),
                        705,
                        IF($Y192 = 10 + N("Trainee"),
                            805,
                            IF($Y192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IF($U192 = 7,
  500,
  IF($U192 = 8,
    1000,
    IF($U192 = 9,
      1500,
      IF($U192 = 10,
        2000,
        0
      )
    )
  )
)
+
N("Adicional no salário por área")
+
IF($W192 = 14 + N("Tecnologia da Informação"),
  120,
  IF($W192 = 16 + N("Vendas"),
    110,
    IF($W192 = 15 + N("Jurídico"),
      100,
      IF(OR($W192 = 8, $W192 = 9, $W192 = 11) + N("Recursos humanos ou comercial ou comunicação e marketing"),
        80,
        0
      )
    )
  )
)
+
N("Adicionando pegadinha")
+
IF(AND($W192 = 16, $U192 = 9, $Y192 = 11, $AA192 = 5) + N("Se for de vendas, com mestrado, analista sênior"),
  IF($R192 = 5,
    100,
    0
  )
  +
  IF($N192 = "M",
    200,
    0
  ),
  0
)</f>
        <v>3080</v>
      </c>
      <c r="AD1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$A192  &amp; ", "   &amp;
$C192  &amp; ", "   &amp;
$E192  &amp; ", '"  &amp;
$J192  &amp; "', '" &amp;
$N192  &amp; "', "  &amp;
$R192  &amp; ", '"  &amp;
TEXT($T192,"dd/mm/aaaa")  &amp; "', "   &amp;
$U192  &amp; ", "   &amp;
$W192  &amp; ", "   &amp;
$Y192  &amp; ", "   &amp;
IF($AA192 &lt;&gt; "", $AA192, "NULL")  &amp; ", "   &amp;
$AC192  &amp; ");"</f>
        <v>INSERT INTO bi4all.fac_employees (id_company_fk, id_employee_pk, flg_active, employee_name, id_gender_fk, id_race_fk, birthday, id_schooling_fk, id_department_fk, id_role_fk, id_level_fk, salary) VALUES (6a51143286b03064a49cc2acbee63c09a0682d33, 188, 1, 'Fernanda Cabral Esteves', 'F', 5, '17/09/1960', 8, 11, 11, 7, 3080);</v>
      </c>
    </row>
    <row r="193" spans="1:30" ht="14.25" customHeight="1" x14ac:dyDescent="0.2">
      <c r="A193" s="7" t="str" cm="1">
        <f t="array" aca="1" ref="A193" ca="1">INDEX(Company!$A:$A,RANDBETWEEN(5,COUNTA(Company!$A:$A) + 1),1)</f>
        <v>6a51143286b03064a49cc2acbee63c09a0682d33</v>
      </c>
      <c r="B193" s="7" t="str">
        <f ca="1">VLOOKUP($A193,Company!$A:$B,2,FALSE)</f>
        <v>ACME Corporation</v>
      </c>
      <c r="C193" s="5">
        <f t="shared" si="14"/>
        <v>189</v>
      </c>
      <c r="D193" s="5" t="str" cm="1">
        <f t="array" ref="D193">SHA1HASH($C193)</f>
        <v>e54183e2a040e6c09e61eb22d542e3d57074b351</v>
      </c>
      <c r="E193" s="6">
        <v>1</v>
      </c>
      <c r="F193" s="7">
        <f ca="1">IF($C193 = 1 + N("Presidente"),
    127,
    IF($C193 = 2 + N("Vice-Presidente"),
        72,
        IF($C193 = 3 + N("Secretária bilíngue"),
            13,
            RANDBETWEEN(5,COUNT(Name!$A:$A) + 1)
        )
    )
)</f>
        <v>336</v>
      </c>
      <c r="G193" s="7" t="str">
        <f ca="1">VLOOKUP($F193,Name!$A:$B,2,FALSE)</f>
        <v>Samuel</v>
      </c>
      <c r="H193" s="7">
        <f ca="1" xml:space="preserve">
IF($C193 = 1,
    0,
    RANDBETWEEN(5,COUNT('Last name'!$A:$A) + 1)
)</f>
        <v>144</v>
      </c>
      <c r="I193" s="7" t="str">
        <f ca="1" xml:space="preserve">
IF($C193 = 1 + N("Presidente"),
    "de Orléans e Bragança",
    VLOOKUP($H193,'Last name'!$A:$B,2,FALSE) &amp; " " &amp; VLOOKUP(RANDBETWEEN(5,COUNT('Last name'!$A:$A) + 1),'Last name'!$A:$B,2,FALSE)
)</f>
        <v>Padrão Rinaldi</v>
      </c>
      <c r="J193" s="7" t="str">
        <f t="shared" ca="1" si="15"/>
        <v>Samuel Padrão Rinaldi</v>
      </c>
      <c r="K193" s="7" t="str" cm="1">
        <f t="array" aca="1" ref="K193" ca="1">SHA1HASH($J193)</f>
        <v>d1b034c0026ab682d127f8bf4b53adcdc67256f1</v>
      </c>
      <c r="L193" s="7" cm="1">
        <f t="array" aca="1" ref="L193" ca="1">INDEX(States!$A:$A,RANDBETWEEN(5,COUNTA(States!$A:$A) + 1),1)</f>
        <v>6</v>
      </c>
      <c r="M193" s="7" t="str">
        <f ca="1">$L193 &amp; "|" &amp; VLOOKUP($L193,States!$A:$B,2,FALSE)</f>
        <v>6|990f6b5f2170b43d022d539b1260b5f1af889998</v>
      </c>
      <c r="N193" s="7" t="str">
        <f ca="1">VLOOKUP($F193,Name!$A:$C,3,FALSE)</f>
        <v>M</v>
      </c>
      <c r="O193" s="7" t="str">
        <f ca="1">VLOOKUP($N193,Gender!$A:$B,2,FALSE)</f>
        <v>Male</v>
      </c>
      <c r="P193" s="7" t="str" cm="1">
        <f t="array" aca="1" ref="P193" ca="1">INDEX('Marital status'!$A:$A,RANDBETWEEN(5,COUNTA('Marital status'!$A:$A) + 1),1)</f>
        <v>93ac84f4e0bd5c1c97b670a12a7fff6af89fb6b3</v>
      </c>
      <c r="Q193" s="7" t="str">
        <f ca="1">VLOOKUP($P193,'Marital status'!$A:$B,2,FALSE)</f>
        <v>DIVORCED</v>
      </c>
      <c r="R193" s="7">
        <f t="shared" ca="1" si="16"/>
        <v>5</v>
      </c>
      <c r="S193" s="7" t="e">
        <f ca="1">VLOOKUP($R193,Race!$A:$B,2,FALSE)</f>
        <v>#N/A</v>
      </c>
      <c r="T193" s="8">
        <f t="shared" ca="1" si="17"/>
        <v>30441</v>
      </c>
      <c r="U193" s="6">
        <f t="shared" ca="1" si="18"/>
        <v>7</v>
      </c>
      <c r="V193" s="8" t="str">
        <f ca="1">VLOOKUP($U193,Education!$A:$B,2,FALSE)</f>
        <v>Undergraduate degree</v>
      </c>
      <c r="W193" s="7">
        <f ca="1" xml:space="preserve">
  IF(OR($Y193 = 5, $Y193 = 6, $Y193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93" s="7" t="str">
        <f ca="1">VLOOKUP($W193,Department!$A:$B,2,FALSE)</f>
        <v>Operations</v>
      </c>
      <c r="Y193" s="6">
        <f t="shared" ca="1" si="19"/>
        <v>10</v>
      </c>
      <c r="Z193" s="7" t="str">
        <f ca="1">VLOOKUP($Y193,Role!$A:$B,2,FALSE)</f>
        <v>Trainee</v>
      </c>
      <c r="AA193" s="6" t="str">
        <f t="shared" ca="1" si="20"/>
        <v/>
      </c>
      <c r="AB193" s="7" t="str">
        <f ca="1" xml:space="preserve">
IF($AA193 &lt;&gt; "",
    VLOOKUP($AA193,Level!$A:$B,2,FALSE),
    ""
)</f>
        <v/>
      </c>
      <c r="AC193" s="1">
        <f ca="1" xml:space="preserve">
IF($Y193 = 5 + N("Presidente"),
    27000,
    IF($Y193 = 6 + N("Vice-presidente"),
        23000,
        IF(OR($Y193 = 8, $Y193= 13, $Y193 = 12) + N("Secretária bilíngue ou coordenador ou especialista"),
            8000,
            IF($Y193 = 7 + N("Diretor"),
                15000,
                IF($Y193 = 14 + N("Gerente"),
                    12000,
                    IF($Y193 = 9 + N("Estagiário"),
                        705,
                        IF($Y193 = 10 + N("Trainee"),
                            805,
                            IF($Y193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IF($U193 = 7,
  500,
  IF($U193 = 8,
    1000,
    IF($U193 = 9,
      1500,
      IF($U193 = 10,
        2000,
        0
      )
    )
  )
)
+
N("Adicional no salário por área")
+
IF($W193 = 14 + N("Tecnologia da Informação"),
  120,
  IF($W193 = 16 + N("Vendas"),
    110,
    IF($W193 = 15 + N("Jurídico"),
      100,
      IF(OR($W193 = 8, $W193 = 9, $W193 = 11) + N("Recursos humanos ou comercial ou comunicação e marketing"),
        80,
        0
      )
    )
  )
)
+
N("Adicionando pegadinha")
+
IF(AND($W193 = 16, $U193 = 9, $Y193 = 11, $AA193 = 5) + N("Se for de vendas, com mestrado, analista sênior"),
  IF($R193 = 5,
    100,
    0
  )
  +
  IF($N193 = "M",
    200,
    0
  ),
  0
)</f>
        <v>1305</v>
      </c>
      <c r="AD1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$A193  &amp; ", "   &amp;
$C193  &amp; ", "   &amp;
$E193  &amp; ", '"  &amp;
$J193  &amp; "', '" &amp;
$N193  &amp; "', "  &amp;
$R193  &amp; ", '"  &amp;
TEXT($T193,"dd/mm/aaaa")  &amp; "', "   &amp;
$U193  &amp; ", "   &amp;
$W193  &amp; ", "   &amp;
$Y193  &amp; ", "   &amp;
IF($AA193 &lt;&gt; "", $AA193, "NULL")  &amp; ", "   &amp;
$AC193  &amp; ");"</f>
        <v>INSERT INTO bi4all.fac_employees (id_company_fk, id_employee_pk, flg_active, employee_name, id_gender_fk, id_race_fk, birthday, id_schooling_fk, id_department_fk, id_role_fk, id_level_fk, salary) VALUES (6a51143286b03064a49cc2acbee63c09a0682d33, 189, 1, 'Samuel Padrão Rinaldi', 'M', 5, '05/05/1983', 7, 10, 10, NULL, 1305);</v>
      </c>
    </row>
    <row r="194" spans="1:30" ht="14.25" customHeight="1" x14ac:dyDescent="0.2">
      <c r="A194" s="7" t="str" cm="1">
        <f t="array" aca="1" ref="A194" ca="1">INDEX(Company!$A:$A,RANDBETWEEN(5,COUNTA(Company!$A:$A) + 1),1)</f>
        <v>6a51143286b03064a49cc2acbee63c09a0682d33</v>
      </c>
      <c r="B194" s="7" t="str">
        <f ca="1">VLOOKUP($A194,Company!$A:$B,2,FALSE)</f>
        <v>ACME Corporation</v>
      </c>
      <c r="C194" s="5">
        <f t="shared" si="14"/>
        <v>190</v>
      </c>
      <c r="D194" s="5" t="str" cm="1">
        <f t="array" ref="D194">SHA1HASH($C194)</f>
        <v>3a2dc677d8e85ac856541744e288d504882feb36</v>
      </c>
      <c r="E194" s="6">
        <v>1</v>
      </c>
      <c r="F194" s="7">
        <f ca="1">IF($C194 = 1 + N("Presidente"),
    127,
    IF($C194 = 2 + N("Vice-Presidente"),
        72,
        IF($C194 = 3 + N("Secretária bilíngue"),
            13,
            RANDBETWEEN(5,COUNT(Name!$A:$A) + 1)
        )
    )
)</f>
        <v>288</v>
      </c>
      <c r="G194" s="7" t="str">
        <f ca="1">VLOOKUP($F194,Name!$A:$B,2,FALSE)</f>
        <v>Matheus Bruno</v>
      </c>
      <c r="H194" s="7">
        <f ca="1" xml:space="preserve">
IF($C194 = 1,
    0,
    RANDBETWEEN(5,COUNT('Last name'!$A:$A) + 1)
)</f>
        <v>173</v>
      </c>
      <c r="I194" s="7" t="str">
        <f ca="1" xml:space="preserve">
IF($C194 = 1 + N("Presidente"),
    "de Orléans e Bragança",
    VLOOKUP($H194,'Last name'!$A:$B,2,FALSE) &amp; " " &amp; VLOOKUP(RANDBETWEEN(5,COUNT('Last name'!$A:$A) + 1),'Last name'!$A:$B,2,FALSE)
)</f>
        <v>Santacruz Rossi</v>
      </c>
      <c r="J194" s="7" t="str">
        <f t="shared" ca="1" si="15"/>
        <v>Matheus Bruno Santacruz Rossi</v>
      </c>
      <c r="K194" s="7" t="str" cm="1">
        <f t="array" aca="1" ref="K194" ca="1">SHA1HASH($J194)</f>
        <v>7cc28bdb7c7de48087112b82a3c296ea956132dd</v>
      </c>
      <c r="L194" s="7" cm="1">
        <f t="array" aca="1" ref="L194" ca="1">INDEX(States!$A:$A,RANDBETWEEN(5,COUNTA(States!$A:$A) + 1),1)</f>
        <v>13</v>
      </c>
      <c r="M194" s="7" t="str">
        <f ca="1">$L194 &amp; "|" &amp; VLOOKUP($L194,States!$A:$B,2,FALSE)</f>
        <v>13|6c05c76e5be517ed7b1a09bc941ed381b630f0fd</v>
      </c>
      <c r="N194" s="7" t="str">
        <f ca="1">VLOOKUP($F194,Name!$A:$C,3,FALSE)</f>
        <v>M</v>
      </c>
      <c r="O194" s="7" t="str">
        <f ca="1">VLOOKUP($N194,Gender!$A:$B,2,FALSE)</f>
        <v>Male</v>
      </c>
      <c r="P194" s="7" t="str" cm="1">
        <f t="array" aca="1" ref="P194" ca="1">INDEX('Marital status'!$A:$A,RANDBETWEEN(5,COUNTA('Marital status'!$A:$A) + 1),1)</f>
        <v>47051393f6bcbf99111ec5d70ba2ebbe11ebccae</v>
      </c>
      <c r="Q194" s="7" t="str">
        <f ca="1">VLOOKUP($P194,'Marital status'!$A:$B,2,FALSE)</f>
        <v xml:space="preserve"> Separated </v>
      </c>
      <c r="R194" s="7">
        <f t="shared" ca="1" si="16"/>
        <v>5</v>
      </c>
      <c r="S194" s="7" t="e">
        <f ca="1">VLOOKUP($R194,Race!$A:$B,2,FALSE)</f>
        <v>#N/A</v>
      </c>
      <c r="T194" s="8">
        <f t="shared" ca="1" si="17"/>
        <v>20755</v>
      </c>
      <c r="U194" s="6">
        <f t="shared" ca="1" si="18"/>
        <v>7</v>
      </c>
      <c r="V194" s="8" t="str">
        <f ca="1">VLOOKUP($U194,Education!$A:$B,2,FALSE)</f>
        <v>Undergraduate degree</v>
      </c>
      <c r="W194" s="7">
        <f ca="1" xml:space="preserve">
  IF(OR($Y194 = 5, $Y194 = 6, $Y194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94" s="7" t="str">
        <f ca="1">VLOOKUP($W194,Department!$A:$B,2,FALSE)</f>
        <v>Finance</v>
      </c>
      <c r="Y194" s="6">
        <f t="shared" ca="1" si="19"/>
        <v>11</v>
      </c>
      <c r="Z194" s="7" t="str">
        <f ca="1">VLOOKUP($Y194,Role!$A:$B,2,FALSE)</f>
        <v>Analyst</v>
      </c>
      <c r="AA194" s="6">
        <f t="shared" ca="1" si="20"/>
        <v>6</v>
      </c>
      <c r="AB194" s="7" t="str">
        <f ca="1" xml:space="preserve">
IF($AA194 &lt;&gt; "",
    VLOOKUP($AA194,Level!$A:$B,2,FALSE),
    ""
)</f>
        <v>Pleno</v>
      </c>
      <c r="AC194" s="1">
        <f ca="1" xml:space="preserve">
IF($Y194 = 5 + N("Presidente"),
    27000,
    IF($Y194 = 6 + N("Vice-presidente"),
        23000,
        IF(OR($Y194 = 8, $Y194= 13, $Y194 = 12) + N("Secretária bilíngue ou coordenador ou especialista"),
            8000,
            IF($Y194 = 7 + N("Diretor"),
                15000,
                IF($Y194 = 14 + N("Gerente"),
                    12000,
                    IF($Y194 = 9 + N("Estagiário"),
                        705,
                        IF($Y194 = 10 + N("Trainee"),
                            805,
                            IF($Y194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IF($U194 = 7,
  500,
  IF($U194 = 8,
    1000,
    IF($U194 = 9,
      1500,
      IF($U194 = 10,
        2000,
        0
      )
    )
  )
)
+
N("Adicional no salário por área")
+
IF($W194 = 14 + N("Tecnologia da Informação"),
  120,
  IF($W194 = 16 + N("Vendas"),
    110,
    IF($W194 = 15 + N("Jurídico"),
      100,
      IF(OR($W194 = 8, $W194 = 9, $W194 = 11) + N("Recursos humanos ou comercial ou comunicação e marketing"),
        80,
        0
      )
    )
  )
)
+
N("Adicionando pegadinha")
+
IF(AND($W194 = 16, $U194 = 9, $Y194 = 11, $AA194 = 5) + N("Se for de vendas, com mestrado, analista sênior"),
  IF($R194 = 5,
    100,
    0
  )
  +
  IF($N194 = "M",
    200,
    0
  ),
  0
)</f>
        <v>2500</v>
      </c>
      <c r="AD1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$A194  &amp; ", "   &amp;
$C194  &amp; ", "   &amp;
$E194  &amp; ", '"  &amp;
$J194  &amp; "', '" &amp;
$N194  &amp; "', "  &amp;
$R194  &amp; ", '"  &amp;
TEXT($T194,"dd/mm/aaaa")  &amp; "', "   &amp;
$U194  &amp; ", "   &amp;
$W194  &amp; ", "   &amp;
$Y194  &amp; ", "   &amp;
IF($AA194 &lt;&gt; "", $AA194, "NULL")  &amp; ", "   &amp;
$AC194  &amp; ");"</f>
        <v>INSERT INTO bi4all.fac_employees (id_company_fk, id_employee_pk, flg_active, employee_name, id_gender_fk, id_race_fk, birthday, id_schooling_fk, id_department_fk, id_role_fk, id_level_fk, salary) VALUES (6a51143286b03064a49cc2acbee63c09a0682d33, 190, 1, 'Matheus Bruno Santacruz Rossi', 'M', 5, '27/10/1956', 7, 7, 11, 6, 2500);</v>
      </c>
    </row>
    <row r="195" spans="1:30" ht="14.25" customHeight="1" x14ac:dyDescent="0.2">
      <c r="A195" s="7" t="str" cm="1">
        <f t="array" aca="1" ref="A195" ca="1">INDEX(Company!$A:$A,RANDBETWEEN(5,COUNTA(Company!$A:$A) + 1),1)</f>
        <v>6a51143286b03064a49cc2acbee63c09a0682d33</v>
      </c>
      <c r="B195" s="7" t="str">
        <f ca="1">VLOOKUP($A195,Company!$A:$B,2,FALSE)</f>
        <v>ACME Corporation</v>
      </c>
      <c r="C195" s="5">
        <f t="shared" si="14"/>
        <v>191</v>
      </c>
      <c r="D195" s="5" t="str" cm="1">
        <f t="array" ref="D195">SHA1HASH($C195)</f>
        <v>2fcc820fc1d95b1e8a3a219c7e3689bb8d65042c</v>
      </c>
      <c r="E195" s="6">
        <v>1</v>
      </c>
      <c r="F195" s="7">
        <f ca="1">IF($C195 = 1 + N("Presidente"),
    127,
    IF($C195 = 2 + N("Vice-Presidente"),
        72,
        IF($C195 = 3 + N("Secretária bilíngue"),
            13,
            RANDBETWEEN(5,COUNT(Name!$A:$A) + 1)
        )
    )
)</f>
        <v>267</v>
      </c>
      <c r="G195" s="7" t="str">
        <f ca="1">VLOOKUP($F195,Name!$A:$B,2,FALSE)</f>
        <v>Maria Heloísa</v>
      </c>
      <c r="H195" s="7">
        <f ca="1" xml:space="preserve">
IF($C195 = 1,
    0,
    RANDBETWEEN(5,COUNT('Last name'!$A:$A) + 1)
)</f>
        <v>115</v>
      </c>
      <c r="I195" s="7" t="str">
        <f ca="1" xml:space="preserve">
IF($C195 = 1 + N("Presidente"),
    "de Orléans e Bragança",
    VLOOKUP($H195,'Last name'!$A:$B,2,FALSE) &amp; " " &amp; VLOOKUP(RANDBETWEEN(5,COUNT('Last name'!$A:$A) + 1),'Last name'!$A:$B,2,FALSE)
)</f>
        <v>Madureira Mazza</v>
      </c>
      <c r="J195" s="7" t="str">
        <f t="shared" ca="1" si="15"/>
        <v>Maria Heloísa Madureira Mazza</v>
      </c>
      <c r="K195" s="7" t="str" cm="1">
        <f t="array" aca="1" ref="K195" ca="1">SHA1HASH($J195)</f>
        <v>34f52ebfefa8f8de6bbedef509acbdef64bc62e7</v>
      </c>
      <c r="L195" s="7" cm="1">
        <f t="array" aca="1" ref="L195" ca="1">INDEX(States!$A:$A,RANDBETWEEN(5,COUNTA(States!$A:$A) + 1),1)</f>
        <v>5</v>
      </c>
      <c r="M195" s="7" t="str">
        <f ca="1">$L195 &amp; "|" &amp; VLOOKUP($L195,States!$A:$B,2,FALSE)</f>
        <v>5|fa0754b9861f7065fd7c6270efb07fc6ac3b0ad8</v>
      </c>
      <c r="N195" s="7" t="str">
        <f ca="1">VLOOKUP($F195,Name!$A:$C,3,FALSE)</f>
        <v>F</v>
      </c>
      <c r="O195" s="7" t="str">
        <f ca="1">VLOOKUP($N195,Gender!$A:$B,2,FALSE)</f>
        <v>Female</v>
      </c>
      <c r="P195" s="7" t="str" cm="1">
        <f t="array" aca="1" ref="P195" ca="1">INDEX('Marital status'!$A:$A,RANDBETWEEN(5,COUNTA('Marital status'!$A:$A) + 1),1)</f>
        <v>459031b19ec5bbd3b3dbc0a9dcf2cb6e6c6f7848</v>
      </c>
      <c r="Q195" s="7" t="str">
        <f ca="1">VLOOKUP($P195,'Marital status'!$A:$B,2,FALSE)</f>
        <v xml:space="preserve">Widowed </v>
      </c>
      <c r="R195" s="7">
        <f t="shared" ca="1" si="16"/>
        <v>5</v>
      </c>
      <c r="S195" s="7" t="e">
        <f ca="1">VLOOKUP($R195,Race!$A:$B,2,FALSE)</f>
        <v>#N/A</v>
      </c>
      <c r="T195" s="8">
        <f t="shared" ca="1" si="17"/>
        <v>30283</v>
      </c>
      <c r="U195" s="6">
        <f t="shared" ca="1" si="18"/>
        <v>7</v>
      </c>
      <c r="V195" s="8" t="str">
        <f ca="1">VLOOKUP($U195,Education!$A:$B,2,FALSE)</f>
        <v>Undergraduate degree</v>
      </c>
      <c r="W195" s="7">
        <f ca="1" xml:space="preserve">
  IF(OR($Y195 = 5, $Y195 = 6, $Y195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95" s="7" t="str">
        <f ca="1">VLOOKUP($W195,Department!$A:$B,2,FALSE)</f>
        <v>Presidency</v>
      </c>
      <c r="Y195" s="6">
        <f t="shared" ca="1" si="19"/>
        <v>9</v>
      </c>
      <c r="Z195" s="7" t="str">
        <f ca="1">VLOOKUP($Y195,Role!$A:$B,2,FALSE)</f>
        <v>Intern</v>
      </c>
      <c r="AA195" s="6" t="str">
        <f t="shared" ca="1" si="20"/>
        <v/>
      </c>
      <c r="AB195" s="7" t="str">
        <f ca="1" xml:space="preserve">
IF($AA195 &lt;&gt; "",
    VLOOKUP($AA195,Level!$A:$B,2,FALSE),
    ""
)</f>
        <v/>
      </c>
      <c r="AC195" s="1">
        <f ca="1" xml:space="preserve">
IF($Y195 = 5 + N("Presidente"),
    27000,
    IF($Y195 = 6 + N("Vice-presidente"),
        23000,
        IF(OR($Y195 = 8, $Y195= 13, $Y195 = 12) + N("Secretária bilíngue ou coordenador ou especialista"),
            8000,
            IF($Y195 = 7 + N("Diretor"),
                15000,
                IF($Y195 = 14 + N("Gerente"),
                    12000,
                    IF($Y195 = 9 + N("Estagiário"),
                        705,
                        IF($Y195 = 10 + N("Trainee"),
                            805,
                            IF($Y195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IF($U195 = 7,
  500,
  IF($U195 = 8,
    1000,
    IF($U195 = 9,
      1500,
      IF($U195 = 10,
        2000,
        0
      )
    )
  )
)
+
N("Adicional no salário por área")
+
IF($W195 = 14 + N("Tecnologia da Informação"),
  120,
  IF($W195 = 16 + N("Vendas"),
    110,
    IF($W195 = 15 + N("Jurídico"),
      100,
      IF(OR($W195 = 8, $W195 = 9, $W195 = 11) + N("Recursos humanos ou comercial ou comunicação e marketing"),
        80,
        0
      )
    )
  )
)
+
N("Adicionando pegadinha")
+
IF(AND($W195 = 16, $U195 = 9, $Y195 = 11, $AA195 = 5) + N("Se for de vendas, com mestrado, analista sênior"),
  IF($R195 = 5,
    100,
    0
  )
  +
  IF($N195 = "M",
    200,
    0
  ),
  0
)</f>
        <v>1205</v>
      </c>
      <c r="AD1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$A195  &amp; ", "   &amp;
$C195  &amp; ", "   &amp;
$E195  &amp; ", '"  &amp;
$J195  &amp; "', '" &amp;
$N195  &amp; "', "  &amp;
$R195  &amp; ", '"  &amp;
TEXT($T195,"dd/mm/aaaa")  &amp; "', "   &amp;
$U195  &amp; ", "   &amp;
$W195  &amp; ", "   &amp;
$Y195  &amp; ", "   &amp;
IF($AA195 &lt;&gt; "", $AA195, "NULL")  &amp; ", "   &amp;
$AC195  &amp; ");"</f>
        <v>INSERT INTO bi4all.fac_employees (id_company_fk, id_employee_pk, flg_active, employee_name, id_gender_fk, id_race_fk, birthday, id_schooling_fk, id_department_fk, id_role_fk, id_level_fk, salary) VALUES (6a51143286b03064a49cc2acbee63c09a0682d33, 191, 1, 'Maria Heloísa Madureira Mazza', 'F', 5, '28/11/1982', 7, 5, 9, NULL, 1205);</v>
      </c>
    </row>
    <row r="196" spans="1:30" ht="14.25" customHeight="1" x14ac:dyDescent="0.2">
      <c r="A196" s="7" t="str" cm="1">
        <f t="array" aca="1" ref="A196" ca="1">INDEX(Company!$A:$A,RANDBETWEEN(5,COUNTA(Company!$A:$A) + 1),1)</f>
        <v>6a51143286b03064a49cc2acbee63c09a0682d33</v>
      </c>
      <c r="B196" s="7" t="str">
        <f ca="1">VLOOKUP($A196,Company!$A:$B,2,FALSE)</f>
        <v>ACME Corporation</v>
      </c>
      <c r="C196" s="5">
        <f t="shared" si="14"/>
        <v>192</v>
      </c>
      <c r="D196" s="5" t="str" cm="1">
        <f t="array" ref="D196">SHA1HASH($C196)</f>
        <v>19a448c01aa2e7d55979473b647e282459995b85</v>
      </c>
      <c r="E196" s="6">
        <v>1</v>
      </c>
      <c r="F196" s="7">
        <f ca="1">IF($C196 = 1 + N("Presidente"),
    127,
    IF($C196 = 2 + N("Vice-Presidente"),
        72,
        IF($C196 = 3 + N("Secretária bilíngue"),
            13,
            RANDBETWEEN(5,COUNT(Name!$A:$A) + 1)
        )
    )
)</f>
        <v>58</v>
      </c>
      <c r="G196" s="7" t="str">
        <f ca="1">VLOOKUP($F196,Name!$A:$B,2,FALSE)</f>
        <v>Arthur Miguel</v>
      </c>
      <c r="H196" s="7">
        <f ca="1" xml:space="preserve">
IF($C196 = 1,
    0,
    RANDBETWEEN(5,COUNT('Last name'!$A:$A) + 1)
)</f>
        <v>45</v>
      </c>
      <c r="I196" s="7" t="str">
        <f ca="1" xml:space="preserve">
IF($C196 = 1 + N("Presidente"),
    "de Orléans e Bragança",
    VLOOKUP($H196,'Last name'!$A:$B,2,FALSE) &amp; " " &amp; VLOOKUP(RANDBETWEEN(5,COUNT('Last name'!$A:$A) + 1),'Last name'!$A:$B,2,FALSE)
)</f>
        <v>Braga Rizzo</v>
      </c>
      <c r="J196" s="7" t="str">
        <f t="shared" ca="1" si="15"/>
        <v>Arthur Miguel Braga Rizzo</v>
      </c>
      <c r="K196" s="7" t="str" cm="1">
        <f t="array" aca="1" ref="K196" ca="1">SHA1HASH($J196)</f>
        <v>ab00684ef8d3ee43f71d90e98c6e56075dc101e8</v>
      </c>
      <c r="L196" s="7" cm="1">
        <f t="array" aca="1" ref="L196" ca="1">INDEX(States!$A:$A,RANDBETWEEN(5,COUNTA(States!$A:$A) + 1),1)</f>
        <v>16</v>
      </c>
      <c r="M196" s="7" t="str">
        <f ca="1">$L196 &amp; "|" &amp; VLOOKUP($L196,States!$A:$B,2,FALSE)</f>
        <v>16|07cfbddcd11fff6189ba806e40d4e76476d512f4</v>
      </c>
      <c r="N196" s="7" t="str">
        <f ca="1">VLOOKUP($F196,Name!$A:$C,3,FALSE)</f>
        <v>M</v>
      </c>
      <c r="O196" s="7" t="str">
        <f ca="1">VLOOKUP($N196,Gender!$A:$B,2,FALSE)</f>
        <v>Male</v>
      </c>
      <c r="P196" s="7" t="str" cm="1">
        <f t="array" aca="1" ref="P196" ca="1">INDEX('Marital status'!$A:$A,RANDBETWEEN(5,COUNTA('Marital status'!$A:$A) + 1),1)</f>
        <v>ce0b1612aa711b78a720295d271a33894e2b72bf</v>
      </c>
      <c r="Q196" s="7" t="str">
        <f ca="1">VLOOKUP($P196,'Marital status'!$A:$B,2,FALSE)</f>
        <v>single</v>
      </c>
      <c r="R196" s="7">
        <f t="shared" ca="1" si="16"/>
        <v>6</v>
      </c>
      <c r="S196" s="7" t="e">
        <f ca="1">VLOOKUP($R196,Race!$A:$B,2,FALSE)</f>
        <v>#N/A</v>
      </c>
      <c r="T196" s="8">
        <f t="shared" ca="1" si="17"/>
        <v>25966</v>
      </c>
      <c r="U196" s="6">
        <f t="shared" ca="1" si="18"/>
        <v>7</v>
      </c>
      <c r="V196" s="8" t="str">
        <f ca="1">VLOOKUP($U196,Education!$A:$B,2,FALSE)</f>
        <v>Undergraduate degree</v>
      </c>
      <c r="W196" s="7">
        <f ca="1" xml:space="preserve">
  IF(OR($Y196 = 5, $Y196 = 6, $Y196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96" s="7" t="str">
        <f ca="1">VLOOKUP($W196,Department!$A:$B,2,FALSE)</f>
        <v>Commercial</v>
      </c>
      <c r="Y196" s="6">
        <f t="shared" ca="1" si="19"/>
        <v>11</v>
      </c>
      <c r="Z196" s="7" t="str">
        <f ca="1">VLOOKUP($Y196,Role!$A:$B,2,FALSE)</f>
        <v>Analyst</v>
      </c>
      <c r="AA196" s="6">
        <f t="shared" ca="1" si="20"/>
        <v>5</v>
      </c>
      <c r="AB196" s="7" t="str">
        <f ca="1" xml:space="preserve">
IF($AA196 &lt;&gt; "",
    VLOOKUP($AA196,Level!$A:$B,2,FALSE),
    ""
)</f>
        <v>Junior</v>
      </c>
      <c r="AC196" s="1">
        <f ca="1" xml:space="preserve">
IF($Y196 = 5 + N("Presidente"),
    27000,
    IF($Y196 = 6 + N("Vice-presidente"),
        23000,
        IF(OR($Y196 = 8, $Y196= 13, $Y196 = 12) + N("Secretária bilíngue ou coordenador ou especialista"),
            8000,
            IF($Y196 = 7 + N("Diretor"),
                15000,
                IF($Y196 = 14 + N("Gerente"),
                    12000,
                    IF($Y196 = 9 + N("Estagiário"),
                        705,
                        IF($Y196 = 10 + N("Trainee"),
                            805,
                            IF($Y196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IF($U196 = 7,
  500,
  IF($U196 = 8,
    1000,
    IF($U196 = 9,
      1500,
      IF($U196 = 10,
        2000,
        0
      )
    )
  )
)
+
N("Adicional no salário por área")
+
IF($W196 = 14 + N("Tecnologia da Informação"),
  120,
  IF($W196 = 16 + N("Vendas"),
    110,
    IF($W196 = 15 + N("Jurídico"),
      100,
      IF(OR($W196 = 8, $W196 = 9, $W196 = 11) + N("Recursos humanos ou comercial ou comunicação e marketing"),
        80,
        0
      )
    )
  )
)
+
N("Adicionando pegadinha")
+
IF(AND($W196 = 16, $U196 = 9, $Y196 = 11, $AA196 = 5) + N("Se for de vendas, com mestrado, analista sênior"),
  IF($R196 = 5,
    100,
    0
  )
  +
  IF($N196 = "M",
    200,
    0
  ),
  0
)</f>
        <v>2580</v>
      </c>
      <c r="AD1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$A196  &amp; ", "   &amp;
$C196  &amp; ", "   &amp;
$E196  &amp; ", '"  &amp;
$J196  &amp; "', '" &amp;
$N196  &amp; "', "  &amp;
$R196  &amp; ", '"  &amp;
TEXT($T196,"dd/mm/aaaa")  &amp; "', "   &amp;
$U196  &amp; ", "   &amp;
$W196  &amp; ", "   &amp;
$Y196  &amp; ", "   &amp;
IF($AA196 &lt;&gt; "", $AA196, "NULL")  &amp; ", "   &amp;
$AC196  &amp; ");"</f>
        <v>INSERT INTO bi4all.fac_employees (id_company_fk, id_employee_pk, flg_active, employee_name, id_gender_fk, id_race_fk, birthday, id_schooling_fk, id_department_fk, id_role_fk, id_level_fk, salary) VALUES (6a51143286b03064a49cc2acbee63c09a0682d33, 192, 1, 'Arthur Miguel Braga Rizzo', 'M', 6, '02/02/1971', 7, 9, 11, 5, 2580);</v>
      </c>
    </row>
    <row r="197" spans="1:30" ht="14.25" customHeight="1" x14ac:dyDescent="0.2">
      <c r="A197" s="7" t="str" cm="1">
        <f t="array" aca="1" ref="A197" ca="1">INDEX(Company!$A:$A,RANDBETWEEN(5,COUNTA(Company!$A:$A) + 1),1)</f>
        <v>6a51143286b03064a49cc2acbee63c09a0682d33</v>
      </c>
      <c r="B197" s="7" t="str">
        <f ca="1">VLOOKUP($A197,Company!$A:$B,2,FALSE)</f>
        <v>ACME Corporation</v>
      </c>
      <c r="C197" s="5">
        <f t="shared" si="14"/>
        <v>193</v>
      </c>
      <c r="D197" s="5" t="str" cm="1">
        <f t="array" ref="D197">SHA1HASH($C197)</f>
        <v>14bb99f81147d2705f53a1d75337b2ec3e10d23a</v>
      </c>
      <c r="E197" s="6">
        <v>1</v>
      </c>
      <c r="F197" s="7">
        <f ca="1">IF($C197 = 1 + N("Presidente"),
    127,
    IF($C197 = 2 + N("Vice-Presidente"),
        72,
        IF($C197 = 3 + N("Secretária bilíngue"),
            13,
            RANDBETWEEN(5,COUNT(Name!$A:$A) + 1)
        )
    )
)</f>
        <v>5</v>
      </c>
      <c r="G197" s="7" t="str">
        <f ca="1">VLOOKUP($F197,Name!$A:$B,2,FALSE)</f>
        <v>Abel</v>
      </c>
      <c r="H197" s="7">
        <f ca="1" xml:space="preserve">
IF($C197 = 1,
    0,
    RANDBETWEEN(5,COUNT('Last name'!$A:$A) + 1)
)</f>
        <v>84</v>
      </c>
      <c r="I197" s="7" t="str">
        <f ca="1" xml:space="preserve">
IF($C197 = 1 + N("Presidente"),
    "de Orléans e Bragança",
    VLOOKUP($H197,'Last name'!$A:$B,2,FALSE) &amp; " " &amp; VLOOKUP(RANDBETWEEN(5,COUNT('Last name'!$A:$A) + 1),'Last name'!$A:$B,2,FALSE)
)</f>
        <v>Fernandes Braga</v>
      </c>
      <c r="J197" s="7" t="str">
        <f t="shared" ca="1" si="15"/>
        <v>Abel Fernandes Braga</v>
      </c>
      <c r="K197" s="7" t="str" cm="1">
        <f t="array" aca="1" ref="K197" ca="1">SHA1HASH($J197)</f>
        <v>74406461a72947c0771cbe34af33d1cef26d47e1</v>
      </c>
      <c r="L197" s="7" cm="1">
        <f t="array" aca="1" ref="L197" ca="1">INDEX(States!$A:$A,RANDBETWEEN(5,COUNTA(States!$A:$A) + 1),1)</f>
        <v>11</v>
      </c>
      <c r="M197" s="7" t="str">
        <f ca="1">$L197 &amp; "|" &amp; VLOOKUP($L197,States!$A:$B,2,FALSE)</f>
        <v>11|fe2c415e55f0a42317aa24885817f9de5cf497c6</v>
      </c>
      <c r="N197" s="7" t="str">
        <f ca="1">VLOOKUP($F197,Name!$A:$C,3,FALSE)</f>
        <v>M</v>
      </c>
      <c r="O197" s="7" t="str">
        <f ca="1">VLOOKUP($N197,Gender!$A:$B,2,FALSE)</f>
        <v>Male</v>
      </c>
      <c r="P197" s="7" t="str" cm="1">
        <f t="array" aca="1" ref="P197" ca="1">INDEX('Marital status'!$A:$A,RANDBETWEEN(5,COUNTA('Marital status'!$A:$A) + 1),1)</f>
        <v>93ac84f4e0bd5c1c97b670a12a7fff6af89fb6b3</v>
      </c>
      <c r="Q197" s="7" t="str">
        <f ca="1">VLOOKUP($P197,'Marital status'!$A:$B,2,FALSE)</f>
        <v>DIVORCED</v>
      </c>
      <c r="R197" s="7">
        <f t="shared" ca="1" si="16"/>
        <v>5</v>
      </c>
      <c r="S197" s="7" t="e">
        <f ca="1">VLOOKUP($R197,Race!$A:$B,2,FALSE)</f>
        <v>#N/A</v>
      </c>
      <c r="T197" s="8">
        <f t="shared" ca="1" si="17"/>
        <v>33841</v>
      </c>
      <c r="U197" s="6">
        <f t="shared" ca="1" si="18"/>
        <v>7</v>
      </c>
      <c r="V197" s="8" t="str">
        <f ca="1">VLOOKUP($U197,Education!$A:$B,2,FALSE)</f>
        <v>Undergraduate degree</v>
      </c>
      <c r="W197" s="7">
        <f ca="1" xml:space="preserve">
  IF(OR($Y197 = 5, $Y197 = 6, $Y197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97" s="7" t="str">
        <f ca="1">VLOOKUP($W197,Department!$A:$B,2,FALSE)</f>
        <v>Presidency</v>
      </c>
      <c r="Y197" s="6">
        <f t="shared" ca="1" si="19"/>
        <v>10</v>
      </c>
      <c r="Z197" s="7" t="str">
        <f ca="1">VLOOKUP($Y197,Role!$A:$B,2,FALSE)</f>
        <v>Trainee</v>
      </c>
      <c r="AA197" s="6" t="str">
        <f t="shared" ca="1" si="20"/>
        <v/>
      </c>
      <c r="AB197" s="7" t="str">
        <f ca="1" xml:space="preserve">
IF($AA197 &lt;&gt; "",
    VLOOKUP($AA197,Level!$A:$B,2,FALSE),
    ""
)</f>
        <v/>
      </c>
      <c r="AC197" s="1">
        <f ca="1" xml:space="preserve">
IF($Y197 = 5 + N("Presidente"),
    27000,
    IF($Y197 = 6 + N("Vice-presidente"),
        23000,
        IF(OR($Y197 = 8, $Y197= 13, $Y197 = 12) + N("Secretária bilíngue ou coordenador ou especialista"),
            8000,
            IF($Y197 = 7 + N("Diretor"),
                15000,
                IF($Y197 = 14 + N("Gerente"),
                    12000,
                    IF($Y197 = 9 + N("Estagiário"),
                        705,
                        IF($Y197 = 10 + N("Trainee"),
                            805,
                            IF($Y197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IF($U197 = 7,
  500,
  IF($U197 = 8,
    1000,
    IF($U197 = 9,
      1500,
      IF($U197 = 10,
        2000,
        0
      )
    )
  )
)
+
N("Adicional no salário por área")
+
IF($W197 = 14 + N("Tecnologia da Informação"),
  120,
  IF($W197 = 16 + N("Vendas"),
    110,
    IF($W197 = 15 + N("Jurídico"),
      100,
      IF(OR($W197 = 8, $W197 = 9, $W197 = 11) + N("Recursos humanos ou comercial ou comunicação e marketing"),
        80,
        0
      )
    )
  )
)
+
N("Adicionando pegadinha")
+
IF(AND($W197 = 16, $U197 = 9, $Y197 = 11, $AA197 = 5) + N("Se for de vendas, com mestrado, analista sênior"),
  IF($R197 = 5,
    100,
    0
  )
  +
  IF($N197 = "M",
    200,
    0
  ),
  0
)</f>
        <v>1305</v>
      </c>
      <c r="AD1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$A197  &amp; ", "   &amp;
$C197  &amp; ", "   &amp;
$E197  &amp; ", '"  &amp;
$J197  &amp; "', '" &amp;
$N197  &amp; "', "  &amp;
$R197  &amp; ", '"  &amp;
TEXT($T197,"dd/mm/aaaa")  &amp; "', "   &amp;
$U197  &amp; ", "   &amp;
$W197  &amp; ", "   &amp;
$Y197  &amp; ", "   &amp;
IF($AA197 &lt;&gt; "", $AA197, "NULL")  &amp; ", "   &amp;
$AC197  &amp; ");"</f>
        <v>INSERT INTO bi4all.fac_employees (id_company_fk, id_employee_pk, flg_active, employee_name, id_gender_fk, id_race_fk, birthday, id_schooling_fk, id_department_fk, id_role_fk, id_level_fk, salary) VALUES (6a51143286b03064a49cc2acbee63c09a0682d33, 193, 1, 'Abel Fernandes Braga', 'M', 5, '25/08/1992', 7, 5, 10, NULL, 1305);</v>
      </c>
    </row>
    <row r="198" spans="1:30" ht="14.25" customHeight="1" x14ac:dyDescent="0.2">
      <c r="A198" s="7" t="str" cm="1">
        <f t="array" aca="1" ref="A198" ca="1">INDEX(Company!$A:$A,RANDBETWEEN(5,COUNTA(Company!$A:$A) + 1),1)</f>
        <v>6a51143286b03064a49cc2acbee63c09a0682d33</v>
      </c>
      <c r="B198" s="7" t="str">
        <f ca="1">VLOOKUP($A198,Company!$A:$B,2,FALSE)</f>
        <v>ACME Corporation</v>
      </c>
      <c r="C198" s="5">
        <f t="shared" ref="C198:C261" si="21">ROW() - 4</f>
        <v>194</v>
      </c>
      <c r="D198" s="5" t="str" cm="1">
        <f t="array" ref="D198">SHA1HASH($C198)</f>
        <v>2a79f14120945873482b7823caabe2fcde848722</v>
      </c>
      <c r="E198" s="6">
        <v>1</v>
      </c>
      <c r="F198" s="7">
        <f ca="1">IF($C198 = 1 + N("Presidente"),
    127,
    IF($C198 = 2 + N("Vice-Presidente"),
        72,
        IF($C198 = 3 + N("Secretária bilíngue"),
            13,
            RANDBETWEEN(5,COUNT(Name!$A:$A) + 1)
        )
    )
)</f>
        <v>157</v>
      </c>
      <c r="G198" s="7" t="str">
        <f ca="1">VLOOKUP($F198,Name!$A:$B,2,FALSE)</f>
        <v>Guilherme</v>
      </c>
      <c r="H198" s="7">
        <f ca="1" xml:space="preserve">
IF($C198 = 1,
    0,
    RANDBETWEEN(5,COUNT('Last name'!$A:$A) + 1)
)</f>
        <v>117</v>
      </c>
      <c r="I198" s="7" t="str">
        <f ca="1" xml:space="preserve">
IF($C198 = 1 + N("Presidente"),
    "de Orléans e Bragança",
    VLOOKUP($H198,'Last name'!$A:$B,2,FALSE) &amp; " " &amp; VLOOKUP(RANDBETWEEN(5,COUNT('Last name'!$A:$A) + 1),'Last name'!$A:$B,2,FALSE)
)</f>
        <v>Mancini Ildelfonso</v>
      </c>
      <c r="J198" s="7" t="str">
        <f t="shared" ref="J198:J261" ca="1" si="22">$G198 &amp; " " &amp; $I198</f>
        <v>Guilherme Mancini Ildelfonso</v>
      </c>
      <c r="K198" s="7" t="str" cm="1">
        <f t="array" aca="1" ref="K198" ca="1">SHA1HASH($J198)</f>
        <v>cef6abc422aad8d643ee2ba0bb1b02fa513ef28a</v>
      </c>
      <c r="L198" s="7" cm="1">
        <f t="array" aca="1" ref="L198" ca="1">INDEX(States!$A:$A,RANDBETWEEN(5,COUNTA(States!$A:$A) + 1),1)</f>
        <v>12</v>
      </c>
      <c r="M198" s="7" t="str">
        <f ca="1">$L198 &amp; "|" &amp; VLOOKUP($L198,States!$A:$B,2,FALSE)</f>
        <v>12|16a2d6eb767d4fd003fae8cac60e0d85a9416ba8</v>
      </c>
      <c r="N198" s="7" t="str">
        <f ca="1">VLOOKUP($F198,Name!$A:$C,3,FALSE)</f>
        <v>M</v>
      </c>
      <c r="O198" s="7" t="str">
        <f ca="1">VLOOKUP($N198,Gender!$A:$B,2,FALSE)</f>
        <v>Male</v>
      </c>
      <c r="P198" s="7" t="str" cm="1">
        <f t="array" aca="1" ref="P198" ca="1">INDEX('Marital status'!$A:$A,RANDBETWEEN(5,COUNTA('Marital status'!$A:$A) + 1),1)</f>
        <v>3266897012b6dcc5723033bc25891bf99efcff6f</v>
      </c>
      <c r="Q198" s="7" t="str">
        <f ca="1">VLOOKUP($P198,'Marital status'!$A:$B,2,FALSE)</f>
        <v>MarrieD</v>
      </c>
      <c r="R198" s="7">
        <f t="shared" ref="R198:R261" ca="1" si="23" xml:space="preserve">
IF(AND($Y198 &gt;= 5, $Y198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7</v>
      </c>
      <c r="S198" s="7" t="e">
        <f ca="1">VLOOKUP($R198,Race!$A:$B,2,FALSE)</f>
        <v>#N/A</v>
      </c>
      <c r="T198" s="8">
        <f t="shared" ref="T198:T261" ca="1" si="24" xml:space="preserve">
IF($Y198 = 5 + N("CEO"),
    TODAY() - 16340,
    IF($Y198 = 8 + N("Secretary"),
        RANDBETWEEN(TODAY() - 12418.5, TODAY()-6574.5),
        IF(OR($Y198 = 7, $Y198 = 14),
            RANDBETWEEN(TODAY() - 16071, TODAY() - 8766),
            IF(OR($Y198 = 13, $Y198 = 12, $Y198 = 11),
                RANDBETWEEN(TODAY() - 27393.75, TODAY() - 12783.75),
                RANDBETWEEN(TODAY() - 27393.75, TODAY()-10957.5)
            )
        )
    )
)</f>
        <v>24933</v>
      </c>
      <c r="U198" s="6">
        <f t="shared" ref="U198:U261" ca="1" si="25" xml:space="preserve">
IF(OR($Y198 = 5, $Y198 = 6) + N("Se for presidente ou vice-presidente"),
    10 + N("Doutor"),
    IF($Y198 = 7 + N("Se for diretor"),
        RANDBETWEEN(8,10) + N("Graduate school or Master’s degree or Doctorate"),
        IF($Y198 = 14 + N("If a manager"),
            RANDBETWEEN(7,9),
            IF(OR($Y198 = 13, $Y198 = 12, $Y198 = 11) + N("If coordinator or specialist or analyst"),
                RANDBETWEEN(7,8),
                7
            )
        )
    )
)</f>
        <v>8</v>
      </c>
      <c r="V198" s="8" t="str">
        <f ca="1">VLOOKUP($U198,Education!$A:$B,2,FALSE)</f>
        <v>Graduate school</v>
      </c>
      <c r="W198" s="7">
        <f ca="1" xml:space="preserve">
  IF(OR($Y198 = 5, $Y198 = 6, $Y198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98" s="7" t="str">
        <f ca="1">VLOOKUP($W198,Department!$A:$B,2,FALSE)</f>
        <v>Presidency</v>
      </c>
      <c r="Y198" s="6">
        <f t="shared" ref="Y198:Y261" ca="1" si="26" xml:space="preserve">
IF($C198 = 1 + N("Se matrícula for 1"),
  5 + N("Presidente"),
  IF($C198 = 2 + N("Se matrícula for 2"),
    6 + N("Vice-presidente"),
    IF($C198 = 3 + N("Se matrícula for 3"),
      8 + N("Secretária bilíngue"),
      IF(AND($C198 &gt;= 4, $C198 &lt;=14),
        7 + N("Diretor"),
        IF(AND($C198 &gt;= 15, $C198 &lt;= 25),
          14 + N("Manager"),
          IF(AND($C198 &gt;= 26, $C198 &lt;= 36),
            13 + N("Coordinador"),
            IF(AND($C198 &gt;= 37, $C198 &lt;= 47),
              12 + N("Especialista"),
                IF(MOD($C198,2) = 0,
                  11 + N("Analista"),
                  RANDBETWEEN(9,10) + N("Estagiário ou Trainee")
                )
            )
          )
        )
      )
    )
  )
)</f>
        <v>11</v>
      </c>
      <c r="Z198" s="7" t="str">
        <f ca="1">VLOOKUP($Y198,Role!$A:$B,2,FALSE)</f>
        <v>Analyst</v>
      </c>
      <c r="AA198" s="6">
        <f t="shared" ref="AA198:AA261" ca="1" si="27" xml:space="preserve">
IF($Y198 = 11 + N("Analyst"),
    RANDBETWEEN(5, 7) + N("Jr, Pleno, Sr"),
    ""
)</f>
        <v>5</v>
      </c>
      <c r="AB198" s="7" t="str">
        <f ca="1" xml:space="preserve">
IF($AA198 &lt;&gt; "",
    VLOOKUP($AA198,Level!$A:$B,2,FALSE),
    ""
)</f>
        <v>Junior</v>
      </c>
      <c r="AC198" s="1">
        <f ca="1" xml:space="preserve">
IF($Y198 = 5 + N("Presidente"),
    27000,
    IF($Y198 = 6 + N("Vice-presidente"),
        23000,
        IF(OR($Y198 = 8, $Y198= 13, $Y198 = 12) + N("Secretária bilíngue ou coordenador ou especialista"),
            8000,
            IF($Y198 = 7 + N("Diretor"),
                15000,
                IF($Y198 = 14 + N("Gerente"),
                    12000,
                    IF($Y198 = 9 + N("Estagiário"),
                        705,
                        IF($Y198 = 10 + N("Trainee"),
                            805,
                            IF($Y198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IF($U198 = 7,
  500,
  IF($U198 = 8,
    1000,
    IF($U198 = 9,
      1500,
      IF($U198 = 10,
        2000,
        0
      )
    )
  )
)
+
N("Adicional no salário por área")
+
IF($W198 = 14 + N("Tecnologia da Informação"),
  120,
  IF($W198 = 16 + N("Vendas"),
    110,
    IF($W198 = 15 + N("Jurídico"),
      100,
      IF(OR($W198 = 8, $W198 = 9, $W198 = 11) + N("Recursos humanos ou comercial ou comunicação e marketing"),
        80,
        0
      )
    )
  )
)
+
N("Adicionando pegadinha")
+
IF(AND($W198 = 16, $U198 = 9, $Y198 = 11, $AA198 = 5) + N("Se for de vendas, com mestrado, analista sênior"),
  IF($R198 = 5,
    100,
    0
  )
  +
  IF($N198 = "M",
    200,
    0
  ),
  0
)</f>
        <v>3000</v>
      </c>
      <c r="AD1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$A198  &amp; ", "   &amp;
$C198  &amp; ", "   &amp;
$E198  &amp; ", '"  &amp;
$J198  &amp; "', '" &amp;
$N198  &amp; "', "  &amp;
$R198  &amp; ", '"  &amp;
TEXT($T198,"dd/mm/aaaa")  &amp; "', "   &amp;
$U198  &amp; ", "   &amp;
$W198  &amp; ", "   &amp;
$Y198  &amp; ", "   &amp;
IF($AA198 &lt;&gt; "", $AA198, "NULL")  &amp; ", "   &amp;
$AC198  &amp; ");"</f>
        <v>INSERT INTO bi4all.fac_employees (id_company_fk, id_employee_pk, flg_active, employee_name, id_gender_fk, id_race_fk, birthday, id_schooling_fk, id_department_fk, id_role_fk, id_level_fk, salary) VALUES (6a51143286b03064a49cc2acbee63c09a0682d33, 194, 1, 'Guilherme Mancini Ildelfonso', 'M', 7, '05/04/1968', 8, 5, 11, 5, 3000);</v>
      </c>
    </row>
    <row r="199" spans="1:30" ht="14.25" customHeight="1" x14ac:dyDescent="0.2">
      <c r="A199" s="7" t="str" cm="1">
        <f t="array" aca="1" ref="A199" ca="1">INDEX(Company!$A:$A,RANDBETWEEN(5,COUNTA(Company!$A:$A) + 1),1)</f>
        <v>6a51143286b03064a49cc2acbee63c09a0682d33</v>
      </c>
      <c r="B199" s="7" t="str">
        <f ca="1">VLOOKUP($A199,Company!$A:$B,2,FALSE)</f>
        <v>ACME Corporation</v>
      </c>
      <c r="C199" s="5">
        <f t="shared" si="21"/>
        <v>195</v>
      </c>
      <c r="D199" s="5" t="str" cm="1">
        <f t="array" ref="D199">SHA1HASH($C199)</f>
        <v>752ae7bdbb96bf25280b55990570beabf2048ce0</v>
      </c>
      <c r="E199" s="6">
        <v>1</v>
      </c>
      <c r="F199" s="7">
        <f ca="1">IF($C199 = 1 + N("Presidente"),
    127,
    IF($C199 = 2 + N("Vice-Presidente"),
        72,
        IF($C199 = 3 + N("Secretária bilíngue"),
            13,
            RANDBETWEEN(5,COUNT(Name!$A:$A) + 1)
        )
    )
)</f>
        <v>232</v>
      </c>
      <c r="G199" s="7" t="str">
        <f ca="1">VLOOKUP($F199,Name!$A:$B,2,FALSE)</f>
        <v>Lorenzo</v>
      </c>
      <c r="H199" s="7">
        <f ca="1" xml:space="preserve">
IF($C199 = 1,
    0,
    RANDBETWEEN(5,COUNT('Last name'!$A:$A) + 1)
)</f>
        <v>110</v>
      </c>
      <c r="I199" s="7" t="str">
        <f ca="1" xml:space="preserve">
IF($C199 = 1 + N("Presidente"),
    "de Orléans e Bragança",
    VLOOKUP($H199,'Last name'!$A:$B,2,FALSE) &amp; " " &amp; VLOOKUP(RANDBETWEEN(5,COUNT('Last name'!$A:$A) + 1),'Last name'!$A:$B,2,FALSE)
)</f>
        <v>Lombardi Anjos</v>
      </c>
      <c r="J199" s="7" t="str">
        <f t="shared" ca="1" si="22"/>
        <v>Lorenzo Lombardi Anjos</v>
      </c>
      <c r="K199" s="7" t="str" cm="1">
        <f t="array" aca="1" ref="K199" ca="1">SHA1HASH($J199)</f>
        <v>89cde7a487f6420633299f374ec268397f420049</v>
      </c>
      <c r="L199" s="7" cm="1">
        <f t="array" aca="1" ref="L199" ca="1">INDEX(States!$A:$A,RANDBETWEEN(5,COUNTA(States!$A:$A) + 1),1)</f>
        <v>21</v>
      </c>
      <c r="M199" s="7" t="str">
        <f ca="1">$L199 &amp; "|" &amp; VLOOKUP($L199,States!$A:$B,2,FALSE)</f>
        <v>21|18f454963e4e8ae3fea0597ea98a4e003875820f</v>
      </c>
      <c r="N199" s="7" t="str">
        <f ca="1">VLOOKUP($F199,Name!$A:$C,3,FALSE)</f>
        <v>M</v>
      </c>
      <c r="O199" s="7" t="str">
        <f ca="1">VLOOKUP($N199,Gender!$A:$B,2,FALSE)</f>
        <v>Male</v>
      </c>
      <c r="P199" s="7" t="str" cm="1">
        <f t="array" aca="1" ref="P199" ca="1">INDEX('Marital status'!$A:$A,RANDBETWEEN(5,COUNTA('Marital status'!$A:$A) + 1),1)</f>
        <v>459031b19ec5bbd3b3dbc0a9dcf2cb6e6c6f7848</v>
      </c>
      <c r="Q199" s="7" t="str">
        <f ca="1">VLOOKUP($P199,'Marital status'!$A:$B,2,FALSE)</f>
        <v xml:space="preserve">Widowed </v>
      </c>
      <c r="R199" s="7">
        <f t="shared" ca="1" si="23"/>
        <v>5</v>
      </c>
      <c r="S199" s="7" t="e">
        <f ca="1">VLOOKUP($R199,Race!$A:$B,2,FALSE)</f>
        <v>#N/A</v>
      </c>
      <c r="T199" s="8">
        <f t="shared" ca="1" si="24"/>
        <v>17986</v>
      </c>
      <c r="U199" s="6">
        <f t="shared" ca="1" si="25"/>
        <v>7</v>
      </c>
      <c r="V199" s="8" t="str">
        <f ca="1">VLOOKUP($U199,Education!$A:$B,2,FALSE)</f>
        <v>Undergraduate degree</v>
      </c>
      <c r="W199" s="7">
        <f ca="1" xml:space="preserve">
  IF(OR($Y199 = 5, $Y199 = 6, $Y199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99" s="7" t="str">
        <f ca="1">VLOOKUP($W199,Department!$A:$B,2,FALSE)</f>
        <v>Controlling</v>
      </c>
      <c r="Y199" s="6">
        <f t="shared" ca="1" si="26"/>
        <v>9</v>
      </c>
      <c r="Z199" s="7" t="str">
        <f ca="1">VLOOKUP($Y199,Role!$A:$B,2,FALSE)</f>
        <v>Intern</v>
      </c>
      <c r="AA199" s="6" t="str">
        <f t="shared" ca="1" si="27"/>
        <v/>
      </c>
      <c r="AB199" s="7" t="str">
        <f ca="1" xml:space="preserve">
IF($AA199 &lt;&gt; "",
    VLOOKUP($AA199,Level!$A:$B,2,FALSE),
    ""
)</f>
        <v/>
      </c>
      <c r="AC199" s="1">
        <f ca="1" xml:space="preserve">
IF($Y199 = 5 + N("Presidente"),
    27000,
    IF($Y199 = 6 + N("Vice-presidente"),
        23000,
        IF(OR($Y199 = 8, $Y199= 13, $Y199 = 12) + N("Secretária bilíngue ou coordenador ou especialista"),
            8000,
            IF($Y199 = 7 + N("Diretor"),
                15000,
                IF($Y199 = 14 + N("Gerente"),
                    12000,
                    IF($Y199 = 9 + N("Estagiário"),
                        705,
                        IF($Y199 = 10 + N("Trainee"),
                            805,
                            IF($Y199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IF($U199 = 7,
  500,
  IF($U199 = 8,
    1000,
    IF($U199 = 9,
      1500,
      IF($U199 = 10,
        2000,
        0
      )
    )
  )
)
+
N("Adicional no salário por área")
+
IF($W199 = 14 + N("Tecnologia da Informação"),
  120,
  IF($W199 = 16 + N("Vendas"),
    110,
    IF($W199 = 15 + N("Jurídico"),
      100,
      IF(OR($W199 = 8, $W199 = 9, $W199 = 11) + N("Recursos humanos ou comercial ou comunicação e marketing"),
        80,
        0
      )
    )
  )
)
+
N("Adicionando pegadinha")
+
IF(AND($W199 = 16, $U199 = 9, $Y199 = 11, $AA199 = 5) + N("Se for de vendas, com mestrado, analista sênior"),
  IF($R199 = 5,
    100,
    0
  )
  +
  IF($N199 = "M",
    200,
    0
  ),
  0
)</f>
        <v>1205</v>
      </c>
      <c r="AD1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$A199  &amp; ", "   &amp;
$C199  &amp; ", "   &amp;
$E199  &amp; ", '"  &amp;
$J199  &amp; "', '" &amp;
$N199  &amp; "', "  &amp;
$R199  &amp; ", '"  &amp;
TEXT($T199,"dd/mm/aaaa")  &amp; "', "   &amp;
$U199  &amp; ", "   &amp;
$W199  &amp; ", "   &amp;
$Y199  &amp; ", "   &amp;
IF($AA199 &lt;&gt; "", $AA199, "NULL")  &amp; ", "   &amp;
$AC199  &amp; ");"</f>
        <v>INSERT INTO bi4all.fac_employees (id_company_fk, id_employee_pk, flg_active, employee_name, id_gender_fk, id_race_fk, birthday, id_schooling_fk, id_department_fk, id_role_fk, id_level_fk, salary) VALUES (6a51143286b03064a49cc2acbee63c09a0682d33, 195, 1, 'Lorenzo Lombardi Anjos', 'M', 5, '29/03/1949', 7, 12, 9, NULL, 1205);</v>
      </c>
    </row>
    <row r="200" spans="1:30" ht="14.25" customHeight="1" x14ac:dyDescent="0.2">
      <c r="A200" s="7" t="str" cm="1">
        <f t="array" aca="1" ref="A200" ca="1">INDEX(Company!$A:$A,RANDBETWEEN(5,COUNTA(Company!$A:$A) + 1),1)</f>
        <v>6a51143286b03064a49cc2acbee63c09a0682d33</v>
      </c>
      <c r="B200" s="7" t="str">
        <f ca="1">VLOOKUP($A200,Company!$A:$B,2,FALSE)</f>
        <v>ACME Corporation</v>
      </c>
      <c r="C200" s="5">
        <f t="shared" si="21"/>
        <v>196</v>
      </c>
      <c r="D200" s="5" t="str" cm="1">
        <f t="array" ref="D200">SHA1HASH($C200)</f>
        <v>4dea1daedbe9dc1d643b0f0eb8ab57c7d532f771</v>
      </c>
      <c r="E200" s="6">
        <v>1</v>
      </c>
      <c r="F200" s="7">
        <f ca="1">IF($C200 = 1 + N("Presidente"),
    127,
    IF($C200 = 2 + N("Vice-Presidente"),
        72,
        IF($C200 = 3 + N("Secretária bilíngue"),
            13,
            RANDBETWEEN(5,COUNT(Name!$A:$A) + 1)
        )
    )
)</f>
        <v>274</v>
      </c>
      <c r="G200" s="7" t="str">
        <f ca="1">VLOOKUP($F200,Name!$A:$B,2,FALSE)</f>
        <v>Maria Valentina</v>
      </c>
      <c r="H200" s="7">
        <f ca="1" xml:space="preserve">
IF($C200 = 1,
    0,
    RANDBETWEEN(5,COUNT('Last name'!$A:$A) + 1)
)</f>
        <v>99</v>
      </c>
      <c r="I200" s="7" t="str">
        <f ca="1" xml:space="preserve">
IF($C200 = 1 + N("Presidente"),
    "de Orléans e Bragança",
    VLOOKUP($H200,'Last name'!$A:$B,2,FALSE) &amp; " " &amp; VLOOKUP(RANDBETWEEN(5,COUNT('Last name'!$A:$A) + 1),'Last name'!$A:$B,2,FALSE)
)</f>
        <v>Gomes Tavares</v>
      </c>
      <c r="J200" s="7" t="str">
        <f t="shared" ca="1" si="22"/>
        <v>Maria Valentina Gomes Tavares</v>
      </c>
      <c r="K200" s="7" t="str" cm="1">
        <f t="array" aca="1" ref="K200" ca="1">SHA1HASH($J200)</f>
        <v>c0f4d6e8ed1b62ad1fc2b370ed8e8784099e60ad</v>
      </c>
      <c r="L200" s="7" cm="1">
        <f t="array" aca="1" ref="L200" ca="1">INDEX(States!$A:$A,RANDBETWEEN(5,COUNTA(States!$A:$A) + 1),1)</f>
        <v>17</v>
      </c>
      <c r="M200" s="7" t="str">
        <f ca="1">$L200 &amp; "|" &amp; VLOOKUP($L200,States!$A:$B,2,FALSE)</f>
        <v>17|1a8e69bd071c473b31bfb6b123d956580475386e</v>
      </c>
      <c r="N200" s="7" t="str">
        <f ca="1">VLOOKUP($F200,Name!$A:$C,3,FALSE)</f>
        <v>F</v>
      </c>
      <c r="O200" s="7" t="str">
        <f ca="1">VLOOKUP($N200,Gender!$A:$B,2,FALSE)</f>
        <v>Female</v>
      </c>
      <c r="P200" s="7" t="str" cm="1">
        <f t="array" aca="1" ref="P200" ca="1">INDEX('Marital status'!$A:$A,RANDBETWEEN(5,COUNTA('Marital status'!$A:$A) + 1),1)</f>
        <v>93ac84f4e0bd5c1c97b670a12a7fff6af89fb6b3</v>
      </c>
      <c r="Q200" s="7" t="str">
        <f ca="1">VLOOKUP($P200,'Marital status'!$A:$B,2,FALSE)</f>
        <v>DIVORCED</v>
      </c>
      <c r="R200" s="7">
        <f t="shared" ca="1" si="23"/>
        <v>5</v>
      </c>
      <c r="S200" s="7" t="e">
        <f ca="1">VLOOKUP($R200,Race!$A:$B,2,FALSE)</f>
        <v>#N/A</v>
      </c>
      <c r="T200" s="8">
        <f t="shared" ca="1" si="24"/>
        <v>21078</v>
      </c>
      <c r="U200" s="6">
        <f t="shared" ca="1" si="25"/>
        <v>8</v>
      </c>
      <c r="V200" s="8" t="str">
        <f ca="1">VLOOKUP($U200,Education!$A:$B,2,FALSE)</f>
        <v>Graduate school</v>
      </c>
      <c r="W200" s="7">
        <f ca="1" xml:space="preserve">
  IF(OR($Y200 = 5, $Y200 = 6, $Y200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200" s="7" t="str">
        <f ca="1">VLOOKUP($W200,Department!$A:$B,2,FALSE)</f>
        <v>Communication &amp; Marketing</v>
      </c>
      <c r="Y200" s="6">
        <f t="shared" ca="1" si="26"/>
        <v>11</v>
      </c>
      <c r="Z200" s="7" t="str">
        <f ca="1">VLOOKUP($Y200,Role!$A:$B,2,FALSE)</f>
        <v>Analyst</v>
      </c>
      <c r="AA200" s="6">
        <f t="shared" ca="1" si="27"/>
        <v>6</v>
      </c>
      <c r="AB200" s="7" t="str">
        <f ca="1" xml:space="preserve">
IF($AA200 &lt;&gt; "",
    VLOOKUP($AA200,Level!$A:$B,2,FALSE),
    ""
)</f>
        <v>Pleno</v>
      </c>
      <c r="AC200" s="1">
        <f ca="1" xml:space="preserve">
IF($Y200 = 5 + N("Presidente"),
    27000,
    IF($Y200 = 6 + N("Vice-presidente"),
        23000,
        IF(OR($Y200 = 8, $Y200= 13, $Y200 = 12) + N("Secretária bilíngue ou coordenador ou especialista"),
            8000,
            IF($Y200 = 7 + N("Diretor"),
                15000,
                IF($Y200 = 14 + N("Gerente"),
                    12000,
                    IF($Y200 = 9 + N("Estagiário"),
                        705,
                        IF($Y200 = 10 + N("Trainee"),
                            805,
                            IF($Y200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IF($U200 = 7,
  500,
  IF($U200 = 8,
    1000,
    IF($U200 = 9,
      1500,
      IF($U200 = 10,
        2000,
        0
      )
    )
  )
)
+
N("Adicional no salário por área")
+
IF($W200 = 14 + N("Tecnologia da Informação"),
  120,
  IF($W200 = 16 + N("Vendas"),
    110,
    IF($W200 = 15 + N("Jurídico"),
      100,
      IF(OR($W200 = 8, $W200 = 9, $W200 = 11) + N("Recursos humanos ou comercial ou comunicação e marketing"),
        80,
        0
      )
    )
  )
)
+
N("Adicionando pegadinha")
+
IF(AND($W200 = 16, $U200 = 9, $Y200 = 11, $AA200 = 5) + N("Se for de vendas, com mestrado, analista sênior"),
  IF($R200 = 5,
    100,
    0
  )
  +
  IF($N200 = "M",
    200,
    0
  ),
  0
)</f>
        <v>3080</v>
      </c>
      <c r="AD2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$A200  &amp; ", "   &amp;
$C200  &amp; ", "   &amp;
$E200  &amp; ", '"  &amp;
$J200  &amp; "', '" &amp;
$N200  &amp; "', "  &amp;
$R200  &amp; ", '"  &amp;
TEXT($T200,"dd/mm/aaaa")  &amp; "', "   &amp;
$U200  &amp; ", "   &amp;
$W200  &amp; ", "   &amp;
$Y200  &amp; ", "   &amp;
IF($AA200 &lt;&gt; "", $AA200, "NULL")  &amp; ", "   &amp;
$AC200  &amp; ");"</f>
        <v>INSERT INTO bi4all.fac_employees (id_company_fk, id_employee_pk, flg_active, employee_name, id_gender_fk, id_race_fk, birthday, id_schooling_fk, id_department_fk, id_role_fk, id_level_fk, salary) VALUES (6a51143286b03064a49cc2acbee63c09a0682d33, 196, 1, 'Maria Valentina Gomes Tavares', 'F', 5, '15/09/1957', 8, 11, 11, 6, 3080);</v>
      </c>
    </row>
    <row r="201" spans="1:30" ht="14.25" customHeight="1" x14ac:dyDescent="0.2">
      <c r="A201" s="7" t="str" cm="1">
        <f t="array" aca="1" ref="A201" ca="1">INDEX(Company!$A:$A,RANDBETWEEN(5,COUNTA(Company!$A:$A) + 1),1)</f>
        <v>6a51143286b03064a49cc2acbee63c09a0682d33</v>
      </c>
      <c r="B201" s="7" t="str">
        <f ca="1">VLOOKUP($A201,Company!$A:$B,2,FALSE)</f>
        <v>ACME Corporation</v>
      </c>
      <c r="C201" s="5">
        <f t="shared" si="21"/>
        <v>197</v>
      </c>
      <c r="D201" s="5" t="str" cm="1">
        <f t="array" ref="D201">SHA1HASH($C201)</f>
        <v>61188f24396807ba7ca38919a158766de935852e</v>
      </c>
      <c r="E201" s="6">
        <v>1</v>
      </c>
      <c r="F201" s="7">
        <f ca="1">IF($C201 = 1 + N("Presidente"),
    127,
    IF($C201 = 2 + N("Vice-Presidente"),
        72,
        IF($C201 = 3 + N("Secretária bilíngue"),
            13,
            RANDBETWEEN(5,COUNT(Name!$A:$A) + 1)
        )
    )
)</f>
        <v>47</v>
      </c>
      <c r="G201" s="7" t="str">
        <f ca="1">VLOOKUP($F201,Name!$A:$B,2,FALSE)</f>
        <v>Anne Caroline</v>
      </c>
      <c r="H201" s="7">
        <f ca="1" xml:space="preserve">
IF($C201 = 1,
    0,
    RANDBETWEEN(5,COUNT('Last name'!$A:$A) + 1)
)</f>
        <v>117</v>
      </c>
      <c r="I201" s="7" t="str">
        <f ca="1" xml:space="preserve">
IF($C201 = 1 + N("Presidente"),
    "de Orléans e Bragança",
    VLOOKUP($H201,'Last name'!$A:$B,2,FALSE) &amp; " " &amp; VLOOKUP(RANDBETWEEN(5,COUNT('Last name'!$A:$A) + 1),'Last name'!$A:$B,2,FALSE)
)</f>
        <v>Mancini Costa</v>
      </c>
      <c r="J201" s="7" t="str">
        <f t="shared" ca="1" si="22"/>
        <v>Anne Caroline Mancini Costa</v>
      </c>
      <c r="K201" s="7" t="str" cm="1">
        <f t="array" aca="1" ref="K201" ca="1">SHA1HASH($J201)</f>
        <v>7fb82a0514c0c058d32e9375fa8405436844897a</v>
      </c>
      <c r="L201" s="7" cm="1">
        <f t="array" aca="1" ref="L201" ca="1">INDEX(States!$A:$A,RANDBETWEEN(5,COUNTA(States!$A:$A) + 1),1)</f>
        <v>12</v>
      </c>
      <c r="M201" s="7" t="str">
        <f ca="1">$L201 &amp; "|" &amp; VLOOKUP($L201,States!$A:$B,2,FALSE)</f>
        <v>12|16a2d6eb767d4fd003fae8cac60e0d85a9416ba8</v>
      </c>
      <c r="N201" s="7" t="str">
        <f ca="1">VLOOKUP($F201,Name!$A:$C,3,FALSE)</f>
        <v>F</v>
      </c>
      <c r="O201" s="7" t="str">
        <f ca="1">VLOOKUP($N201,Gender!$A:$B,2,FALSE)</f>
        <v>Female</v>
      </c>
      <c r="P201" s="7" t="str" cm="1">
        <f t="array" aca="1" ref="P201" ca="1">INDEX('Marital status'!$A:$A,RANDBETWEEN(5,COUNTA('Marital status'!$A:$A) + 1),1)</f>
        <v>ce0b1612aa711b78a720295d271a33894e2b72bf</v>
      </c>
      <c r="Q201" s="7" t="str">
        <f ca="1">VLOOKUP($P201,'Marital status'!$A:$B,2,FALSE)</f>
        <v>single</v>
      </c>
      <c r="R201" s="7">
        <f t="shared" ca="1" si="23"/>
        <v>5</v>
      </c>
      <c r="S201" s="7" t="e">
        <f ca="1">VLOOKUP($R201,Race!$A:$B,2,FALSE)</f>
        <v>#N/A</v>
      </c>
      <c r="T201" s="8">
        <f t="shared" ca="1" si="24"/>
        <v>33573</v>
      </c>
      <c r="U201" s="6">
        <f t="shared" ca="1" si="25"/>
        <v>7</v>
      </c>
      <c r="V201" s="8" t="str">
        <f ca="1">VLOOKUP($U201,Education!$A:$B,2,FALSE)</f>
        <v>Undergraduate degree</v>
      </c>
      <c r="W201" s="7">
        <f ca="1" xml:space="preserve">
  IF(OR($Y201 = 5, $Y201 = 6, $Y201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01" s="7" t="str">
        <f ca="1">VLOOKUP($W201,Department!$A:$B,2,FALSE)</f>
        <v>Commercial</v>
      </c>
      <c r="Y201" s="6">
        <f t="shared" ca="1" si="26"/>
        <v>10</v>
      </c>
      <c r="Z201" s="7" t="str">
        <f ca="1">VLOOKUP($Y201,Role!$A:$B,2,FALSE)</f>
        <v>Trainee</v>
      </c>
      <c r="AA201" s="6" t="str">
        <f t="shared" ca="1" si="27"/>
        <v/>
      </c>
      <c r="AB201" s="7" t="str">
        <f ca="1" xml:space="preserve">
IF($AA201 &lt;&gt; "",
    VLOOKUP($AA201,Level!$A:$B,2,FALSE),
    ""
)</f>
        <v/>
      </c>
      <c r="AC201" s="1">
        <f ca="1" xml:space="preserve">
IF($Y201 = 5 + N("Presidente"),
    27000,
    IF($Y201 = 6 + N("Vice-presidente"),
        23000,
        IF(OR($Y201 = 8, $Y201= 13, $Y201 = 12) + N("Secretária bilíngue ou coordenador ou especialista"),
            8000,
            IF($Y201 = 7 + N("Diretor"),
                15000,
                IF($Y201 = 14 + N("Gerente"),
                    12000,
                    IF($Y201 = 9 + N("Estagiário"),
                        705,
                        IF($Y201 = 10 + N("Trainee"),
                            805,
                            IF($Y201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IF($U201 = 7,
  500,
  IF($U201 = 8,
    1000,
    IF($U201 = 9,
      1500,
      IF($U201 = 10,
        2000,
        0
      )
    )
  )
)
+
N("Adicional no salário por área")
+
IF($W201 = 14 + N("Tecnologia da Informação"),
  120,
  IF($W201 = 16 + N("Vendas"),
    110,
    IF($W201 = 15 + N("Jurídico"),
      100,
      IF(OR($W201 = 8, $W201 = 9, $W201 = 11) + N("Recursos humanos ou comercial ou comunicação e marketing"),
        80,
        0
      )
    )
  )
)
+
N("Adicionando pegadinha")
+
IF(AND($W201 = 16, $U201 = 9, $Y201 = 11, $AA201 = 5) + N("Se for de vendas, com mestrado, analista sênior"),
  IF($R201 = 5,
    100,
    0
  )
  +
  IF($N201 = "M",
    200,
    0
  ),
  0
)</f>
        <v>1385</v>
      </c>
      <c r="AD2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$A201  &amp; ", "   &amp;
$C201  &amp; ", "   &amp;
$E201  &amp; ", '"  &amp;
$J201  &amp; "', '" &amp;
$N201  &amp; "', "  &amp;
$R201  &amp; ", '"  &amp;
TEXT($T201,"dd/mm/aaaa")  &amp; "', "   &amp;
$U201  &amp; ", "   &amp;
$W201  &amp; ", "   &amp;
$Y201  &amp; ", "   &amp;
IF($AA201 &lt;&gt; "", $AA201, "NULL")  &amp; ", "   &amp;
$AC201  &amp; ");"</f>
        <v>INSERT INTO bi4all.fac_employees (id_company_fk, id_employee_pk, flg_active, employee_name, id_gender_fk, id_race_fk, birthday, id_schooling_fk, id_department_fk, id_role_fk, id_level_fk, salary) VALUES (6a51143286b03064a49cc2acbee63c09a0682d33, 197, 1, 'Anne Caroline Mancini Costa', 'F', 5, '01/12/1991', 7, 9, 10, NULL, 1385);</v>
      </c>
    </row>
    <row r="202" spans="1:30" ht="14.25" customHeight="1" x14ac:dyDescent="0.2">
      <c r="A202" s="7" t="str" cm="1">
        <f t="array" aca="1" ref="A202" ca="1">INDEX(Company!$A:$A,RANDBETWEEN(5,COUNTA(Company!$A:$A) + 1),1)</f>
        <v>6a51143286b03064a49cc2acbee63c09a0682d33</v>
      </c>
      <c r="B202" s="7" t="str">
        <f ca="1">VLOOKUP($A202,Company!$A:$B,2,FALSE)</f>
        <v>ACME Corporation</v>
      </c>
      <c r="C202" s="5">
        <f t="shared" si="21"/>
        <v>198</v>
      </c>
      <c r="D202" s="5" t="str" cm="1">
        <f t="array" ref="D202">SHA1HASH($C202)</f>
        <v>c837307a9a2ad4d08ca61a4f1bd848ba3d6890fc</v>
      </c>
      <c r="E202" s="6">
        <v>1</v>
      </c>
      <c r="F202" s="7">
        <f ca="1">IF($C202 = 1 + N("Presidente"),
    127,
    IF($C202 = 2 + N("Vice-Presidente"),
        72,
        IF($C202 = 3 + N("Secretária bilíngue"),
            13,
            RANDBETWEEN(5,COUNT(Name!$A:$A) + 1)
        )
    )
)</f>
        <v>293</v>
      </c>
      <c r="G202" s="7" t="str">
        <f ca="1">VLOOKUP($F202,Name!$A:$B,2,FALSE)</f>
        <v>Michael</v>
      </c>
      <c r="H202" s="7">
        <f ca="1" xml:space="preserve">
IF($C202 = 1,
    0,
    RANDBETWEEN(5,COUNT('Last name'!$A:$A) + 1)
)</f>
        <v>108</v>
      </c>
      <c r="I202" s="7" t="str">
        <f ca="1" xml:space="preserve">
IF($C202 = 1 + N("Presidente"),
    "de Orléans e Bragança",
    VLOOKUP($H202,'Last name'!$A:$B,2,FALSE) &amp; " " &amp; VLOOKUP(RANDBETWEEN(5,COUNT('Last name'!$A:$A) + 1),'Last name'!$A:$B,2,FALSE)
)</f>
        <v>Leone Junqueira</v>
      </c>
      <c r="J202" s="7" t="str">
        <f t="shared" ca="1" si="22"/>
        <v>Michael Leone Junqueira</v>
      </c>
      <c r="K202" s="7" t="str" cm="1">
        <f t="array" aca="1" ref="K202" ca="1">SHA1HASH($J202)</f>
        <v>d68ea7ff1a23dcac9acd901632774f748ccafb26</v>
      </c>
      <c r="L202" s="7" cm="1">
        <f t="array" aca="1" ref="L202" ca="1">INDEX(States!$A:$A,RANDBETWEEN(5,COUNTA(States!$A:$A) + 1),1)</f>
        <v>6</v>
      </c>
      <c r="M202" s="7" t="str">
        <f ca="1">$L202 &amp; "|" &amp; VLOOKUP($L202,States!$A:$B,2,FALSE)</f>
        <v>6|990f6b5f2170b43d022d539b1260b5f1af889998</v>
      </c>
      <c r="N202" s="7" t="str">
        <f ca="1">VLOOKUP($F202,Name!$A:$C,3,FALSE)</f>
        <v>M</v>
      </c>
      <c r="O202" s="7" t="str">
        <f ca="1">VLOOKUP($N202,Gender!$A:$B,2,FALSE)</f>
        <v>Male</v>
      </c>
      <c r="P202" s="7" t="str" cm="1">
        <f t="array" aca="1" ref="P202" ca="1">INDEX('Marital status'!$A:$A,RANDBETWEEN(5,COUNTA('Marital status'!$A:$A) + 1),1)</f>
        <v>459031b19ec5bbd3b3dbc0a9dcf2cb6e6c6f7848</v>
      </c>
      <c r="Q202" s="7" t="str">
        <f ca="1">VLOOKUP($P202,'Marital status'!$A:$B,2,FALSE)</f>
        <v xml:space="preserve">Widowed </v>
      </c>
      <c r="R202" s="7">
        <f t="shared" ca="1" si="23"/>
        <v>5</v>
      </c>
      <c r="S202" s="7" t="e">
        <f ca="1">VLOOKUP($R202,Race!$A:$B,2,FALSE)</f>
        <v>#N/A</v>
      </c>
      <c r="T202" s="8">
        <f t="shared" ca="1" si="24"/>
        <v>25988</v>
      </c>
      <c r="U202" s="6">
        <f t="shared" ca="1" si="25"/>
        <v>7</v>
      </c>
      <c r="V202" s="8" t="str">
        <f ca="1">VLOOKUP($U202,Education!$A:$B,2,FALSE)</f>
        <v>Undergraduate degree</v>
      </c>
      <c r="W202" s="7">
        <f ca="1" xml:space="preserve">
  IF(OR($Y202 = 5, $Y202 = 6, $Y202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202" s="7" t="str">
        <f ca="1">VLOOKUP($W202,Department!$A:$B,2,FALSE)</f>
        <v>Human Resource</v>
      </c>
      <c r="Y202" s="6">
        <f t="shared" ca="1" si="26"/>
        <v>11</v>
      </c>
      <c r="Z202" s="7" t="str">
        <f ca="1">VLOOKUP($Y202,Role!$A:$B,2,FALSE)</f>
        <v>Analyst</v>
      </c>
      <c r="AA202" s="6">
        <f t="shared" ca="1" si="27"/>
        <v>7</v>
      </c>
      <c r="AB202" s="7" t="str">
        <f ca="1" xml:space="preserve">
IF($AA202 &lt;&gt; "",
    VLOOKUP($AA202,Level!$A:$B,2,FALSE),
    ""
)</f>
        <v>Senior</v>
      </c>
      <c r="AC202" s="1">
        <f ca="1" xml:space="preserve">
IF($Y202 = 5 + N("Presidente"),
    27000,
    IF($Y202 = 6 + N("Vice-presidente"),
        23000,
        IF(OR($Y202 = 8, $Y202= 13, $Y202 = 12) + N("Secretária bilíngue ou coordenador ou especialista"),
            8000,
            IF($Y202 = 7 + N("Diretor"),
                15000,
                IF($Y202 = 14 + N("Gerente"),
                    12000,
                    IF($Y202 = 9 + N("Estagiário"),
                        705,
                        IF($Y202 = 10 + N("Trainee"),
                            805,
                            IF($Y202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IF($U202 = 7,
  500,
  IF($U202 = 8,
    1000,
    IF($U202 = 9,
      1500,
      IF($U202 = 10,
        2000,
        0
      )
    )
  )
)
+
N("Adicional no salário por área")
+
IF($W202 = 14 + N("Tecnologia da Informação"),
  120,
  IF($W202 = 16 + N("Vendas"),
    110,
    IF($W202 = 15 + N("Jurídico"),
      100,
      IF(OR($W202 = 8, $W202 = 9, $W202 = 11) + N("Recursos humanos ou comercial ou comunicação e marketing"),
        80,
        0
      )
    )
  )
)
+
N("Adicionando pegadinha")
+
IF(AND($W202 = 16, $U202 = 9, $Y202 = 11, $AA202 = 5) + N("Se for de vendas, com mestrado, analista sênior"),
  IF($R202 = 5,
    100,
    0
  )
  +
  IF($N202 = "M",
    200,
    0
  ),
  0
)</f>
        <v>2580</v>
      </c>
      <c r="AD2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$A202  &amp; ", "   &amp;
$C202  &amp; ", "   &amp;
$E202  &amp; ", '"  &amp;
$J202  &amp; "', '" &amp;
$N202  &amp; "', "  &amp;
$R202  &amp; ", '"  &amp;
TEXT($T202,"dd/mm/aaaa")  &amp; "', "   &amp;
$U202  &amp; ", "   &amp;
$W202  &amp; ", "   &amp;
$Y202  &amp; ", "   &amp;
IF($AA202 &lt;&gt; "", $AA202, "NULL")  &amp; ", "   &amp;
$AC202  &amp; ");"</f>
        <v>INSERT INTO bi4all.fac_employees (id_company_fk, id_employee_pk, flg_active, employee_name, id_gender_fk, id_race_fk, birthday, id_schooling_fk, id_department_fk, id_role_fk, id_level_fk, salary) VALUES (6a51143286b03064a49cc2acbee63c09a0682d33, 198, 1, 'Michael Leone Junqueira', 'M', 5, '24/02/1971', 7, 8, 11, 7, 2580);</v>
      </c>
    </row>
    <row r="203" spans="1:30" ht="14.25" customHeight="1" x14ac:dyDescent="0.2">
      <c r="A203" s="7" t="str" cm="1">
        <f t="array" aca="1" ref="A203" ca="1">INDEX(Company!$A:$A,RANDBETWEEN(5,COUNTA(Company!$A:$A) + 1),1)</f>
        <v>6a51143286b03064a49cc2acbee63c09a0682d33</v>
      </c>
      <c r="B203" s="7" t="str">
        <f ca="1">VLOOKUP($A203,Company!$A:$B,2,FALSE)</f>
        <v>ACME Corporation</v>
      </c>
      <c r="C203" s="5">
        <f t="shared" si="21"/>
        <v>199</v>
      </c>
      <c r="D203" s="5" t="str" cm="1">
        <f t="array" ref="D203">SHA1HASH($C203)</f>
        <v>2952aeca0fe15cf310ede96c437acb94b2b208f1</v>
      </c>
      <c r="E203" s="6">
        <v>1</v>
      </c>
      <c r="F203" s="7">
        <f ca="1">IF($C203 = 1 + N("Presidente"),
    127,
    IF($C203 = 2 + N("Vice-Presidente"),
        72,
        IF($C203 = 3 + N("Secretária bilíngue"),
            13,
            RANDBETWEEN(5,COUNT(Name!$A:$A) + 1)
        )
    )
)</f>
        <v>266</v>
      </c>
      <c r="G203" s="7" t="str">
        <f ca="1">VLOOKUP($F203,Name!$A:$B,2,FALSE)</f>
        <v>Maria Helena</v>
      </c>
      <c r="H203" s="7">
        <f ca="1" xml:space="preserve">
IF($C203 = 1,
    0,
    RANDBETWEEN(5,COUNT('Last name'!$A:$A) + 1)
)</f>
        <v>41</v>
      </c>
      <c r="I203" s="7" t="str">
        <f ca="1" xml:space="preserve">
IF($C203 = 1 + N("Presidente"),
    "de Orléans e Bragança",
    VLOOKUP($H203,'Last name'!$A:$B,2,FALSE) &amp; " " &amp; VLOOKUP(RANDBETWEEN(5,COUNT('Last name'!$A:$A) + 1),'Last name'!$A:$B,2,FALSE)
)</f>
        <v>Bispo Badu</v>
      </c>
      <c r="J203" s="7" t="str">
        <f t="shared" ca="1" si="22"/>
        <v>Maria Helena Bispo Badu</v>
      </c>
      <c r="K203" s="7" t="str" cm="1">
        <f t="array" aca="1" ref="K203" ca="1">SHA1HASH($J203)</f>
        <v>114012e0839211e197ec28c91420b6c9393bede0</v>
      </c>
      <c r="L203" s="7" cm="1">
        <f t="array" aca="1" ref="L203" ca="1">INDEX(States!$A:$A,RANDBETWEEN(5,COUNTA(States!$A:$A) + 1),1)</f>
        <v>14</v>
      </c>
      <c r="M203" s="7" t="str">
        <f ca="1">$L203 &amp; "|" &amp; VLOOKUP($L203,States!$A:$B,2,FALSE)</f>
        <v>14|9b9a260c6946192b7ea8dcfb1d39940b66fe4460</v>
      </c>
      <c r="N203" s="7" t="str">
        <f ca="1">VLOOKUP($F203,Name!$A:$C,3,FALSE)</f>
        <v>F</v>
      </c>
      <c r="O203" s="7" t="str">
        <f ca="1">VLOOKUP($N203,Gender!$A:$B,2,FALSE)</f>
        <v>Female</v>
      </c>
      <c r="P203" s="7" t="str" cm="1">
        <f t="array" aca="1" ref="P203" ca="1">INDEX('Marital status'!$A:$A,RANDBETWEEN(5,COUNTA('Marital status'!$A:$A) + 1),1)</f>
        <v>ce0b1612aa711b78a720295d271a33894e2b72bf</v>
      </c>
      <c r="Q203" s="7" t="str">
        <f ca="1">VLOOKUP($P203,'Marital status'!$A:$B,2,FALSE)</f>
        <v>single</v>
      </c>
      <c r="R203" s="7">
        <f t="shared" ca="1" si="23"/>
        <v>6</v>
      </c>
      <c r="S203" s="7" t="e">
        <f ca="1">VLOOKUP($R203,Race!$A:$B,2,FALSE)</f>
        <v>#N/A</v>
      </c>
      <c r="T203" s="8">
        <f t="shared" ca="1" si="24"/>
        <v>30761</v>
      </c>
      <c r="U203" s="6">
        <f t="shared" ca="1" si="25"/>
        <v>7</v>
      </c>
      <c r="V203" s="8" t="str">
        <f ca="1">VLOOKUP($U203,Education!$A:$B,2,FALSE)</f>
        <v>Undergraduate degree</v>
      </c>
      <c r="W203" s="7">
        <f ca="1" xml:space="preserve">
  IF(OR($Y203 = 5, $Y203 = 6, $Y203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203" s="7" t="str">
        <f ca="1">VLOOKUP($W203,Department!$A:$B,2,FALSE)</f>
        <v>Finance</v>
      </c>
      <c r="Y203" s="6">
        <f t="shared" ca="1" si="26"/>
        <v>9</v>
      </c>
      <c r="Z203" s="7" t="str">
        <f ca="1">VLOOKUP($Y203,Role!$A:$B,2,FALSE)</f>
        <v>Intern</v>
      </c>
      <c r="AA203" s="6" t="str">
        <f t="shared" ca="1" si="27"/>
        <v/>
      </c>
      <c r="AB203" s="7" t="str">
        <f ca="1" xml:space="preserve">
IF($AA203 &lt;&gt; "",
    VLOOKUP($AA203,Level!$A:$B,2,FALSE),
    ""
)</f>
        <v/>
      </c>
      <c r="AC203" s="1">
        <f ca="1" xml:space="preserve">
IF($Y203 = 5 + N("Presidente"),
    27000,
    IF($Y203 = 6 + N("Vice-presidente"),
        23000,
        IF(OR($Y203 = 8, $Y203= 13, $Y203 = 12) + N("Secretária bilíngue ou coordenador ou especialista"),
            8000,
            IF($Y203 = 7 + N("Diretor"),
                15000,
                IF($Y203 = 14 + N("Gerente"),
                    12000,
                    IF($Y203 = 9 + N("Estagiário"),
                        705,
                        IF($Y203 = 10 + N("Trainee"),
                            805,
                            IF($Y203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IF($U203 = 7,
  500,
  IF($U203 = 8,
    1000,
    IF($U203 = 9,
      1500,
      IF($U203 = 10,
        2000,
        0
      )
    )
  )
)
+
N("Adicional no salário por área")
+
IF($W203 = 14 + N("Tecnologia da Informação"),
  120,
  IF($W203 = 16 + N("Vendas"),
    110,
    IF($W203 = 15 + N("Jurídico"),
      100,
      IF(OR($W203 = 8, $W203 = 9, $W203 = 11) + N("Recursos humanos ou comercial ou comunicação e marketing"),
        80,
        0
      )
    )
  )
)
+
N("Adicionando pegadinha")
+
IF(AND($W203 = 16, $U203 = 9, $Y203 = 11, $AA203 = 5) + N("Se for de vendas, com mestrado, analista sênior"),
  IF($R203 = 5,
    100,
    0
  )
  +
  IF($N203 = "M",
    200,
    0
  ),
  0
)</f>
        <v>1205</v>
      </c>
      <c r="AD2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$A203  &amp; ", "   &amp;
$C203  &amp; ", "   &amp;
$E203  &amp; ", '"  &amp;
$J203  &amp; "', '" &amp;
$N203  &amp; "', "  &amp;
$R203  &amp; ", '"  &amp;
TEXT($T203,"dd/mm/aaaa")  &amp; "', "   &amp;
$U203  &amp; ", "   &amp;
$W203  &amp; ", "   &amp;
$Y203  &amp; ", "   &amp;
IF($AA203 &lt;&gt; "", $AA203, "NULL")  &amp; ", "   &amp;
$AC203  &amp; ");"</f>
        <v>INSERT INTO bi4all.fac_employees (id_company_fk, id_employee_pk, flg_active, employee_name, id_gender_fk, id_race_fk, birthday, id_schooling_fk, id_department_fk, id_role_fk, id_level_fk, salary) VALUES (6a51143286b03064a49cc2acbee63c09a0682d33, 199, 1, 'Maria Helena Bispo Badu', 'F', 6, '20/03/1984', 7, 7, 9, NULL, 1205);</v>
      </c>
    </row>
    <row r="204" spans="1:30" ht="14.25" customHeight="1" x14ac:dyDescent="0.2">
      <c r="A204" s="7" t="str" cm="1">
        <f t="array" aca="1" ref="A204" ca="1">INDEX(Company!$A:$A,RANDBETWEEN(5,COUNTA(Company!$A:$A) + 1),1)</f>
        <v>6a51143286b03064a49cc2acbee63c09a0682d33</v>
      </c>
      <c r="B204" s="7" t="str">
        <f ca="1">VLOOKUP($A204,Company!$A:$B,2,FALSE)</f>
        <v>ACME Corporation</v>
      </c>
      <c r="C204" s="5">
        <f t="shared" si="21"/>
        <v>200</v>
      </c>
      <c r="D204" s="5" t="str" cm="1">
        <f t="array" ref="D204">SHA1HASH($C204)</f>
        <v>9f9af029585ba014e07cd3910ca976cf56160616</v>
      </c>
      <c r="E204" s="6">
        <v>1</v>
      </c>
      <c r="F204" s="7">
        <f ca="1">IF($C204 = 1 + N("Presidente"),
    127,
    IF($C204 = 2 + N("Vice-Presidente"),
        72,
        IF($C204 = 3 + N("Secretária bilíngue"),
            13,
            RANDBETWEEN(5,COUNT(Name!$A:$A) + 1)
        )
    )
)</f>
        <v>363</v>
      </c>
      <c r="G204" s="7" t="str">
        <f ca="1">VLOOKUP($F204,Name!$A:$B,2,FALSE)</f>
        <v>Yago</v>
      </c>
      <c r="H204" s="7">
        <f ca="1" xml:space="preserve">
IF($C204 = 1,
    0,
    RANDBETWEEN(5,COUNT('Last name'!$A:$A) + 1)
)</f>
        <v>108</v>
      </c>
      <c r="I204" s="7" t="str">
        <f ca="1" xml:space="preserve">
IF($C204 = 1 + N("Presidente"),
    "de Orléans e Bragança",
    VLOOKUP($H204,'Last name'!$A:$B,2,FALSE) &amp; " " &amp; VLOOKUP(RANDBETWEEN(5,COUNT('Last name'!$A:$A) + 1),'Last name'!$A:$B,2,FALSE)
)</f>
        <v>Leone Rangel</v>
      </c>
      <c r="J204" s="7" t="str">
        <f t="shared" ca="1" si="22"/>
        <v>Yago Leone Rangel</v>
      </c>
      <c r="K204" s="7" t="str" cm="1">
        <f t="array" aca="1" ref="K204" ca="1">SHA1HASH($J204)</f>
        <v>47120067e0d18ecb5cb218a98ff378d3fa908a36</v>
      </c>
      <c r="L204" s="7" cm="1">
        <f t="array" aca="1" ref="L204" ca="1">INDEX(States!$A:$A,RANDBETWEEN(5,COUNTA(States!$A:$A) + 1),1)</f>
        <v>6</v>
      </c>
      <c r="M204" s="7" t="str">
        <f ca="1">$L204 &amp; "|" &amp; VLOOKUP($L204,States!$A:$B,2,FALSE)</f>
        <v>6|990f6b5f2170b43d022d539b1260b5f1af889998</v>
      </c>
      <c r="N204" s="7" t="str">
        <f ca="1">VLOOKUP($F204,Name!$A:$C,3,FALSE)</f>
        <v>M</v>
      </c>
      <c r="O204" s="7" t="str">
        <f ca="1">VLOOKUP($N204,Gender!$A:$B,2,FALSE)</f>
        <v>Male</v>
      </c>
      <c r="P204" s="7" t="str" cm="1">
        <f t="array" aca="1" ref="P204" ca="1">INDEX('Marital status'!$A:$A,RANDBETWEEN(5,COUNTA('Marital status'!$A:$A) + 1),1)</f>
        <v>47051393f6bcbf99111ec5d70ba2ebbe11ebccae</v>
      </c>
      <c r="Q204" s="7" t="str">
        <f ca="1">VLOOKUP($P204,'Marital status'!$A:$B,2,FALSE)</f>
        <v xml:space="preserve"> Separated </v>
      </c>
      <c r="R204" s="7">
        <f t="shared" ca="1" si="23"/>
        <v>5</v>
      </c>
      <c r="S204" s="7" t="e">
        <f ca="1">VLOOKUP($R204,Race!$A:$B,2,FALSE)</f>
        <v>#N/A</v>
      </c>
      <c r="T204" s="8">
        <f t="shared" ca="1" si="24"/>
        <v>19555</v>
      </c>
      <c r="U204" s="6">
        <f t="shared" ca="1" si="25"/>
        <v>8</v>
      </c>
      <c r="V204" s="8" t="str">
        <f ca="1">VLOOKUP($U204,Education!$A:$B,2,FALSE)</f>
        <v>Graduate school</v>
      </c>
      <c r="W204" s="7">
        <f ca="1" xml:space="preserve">
  IF(OR($Y204 = 5, $Y204 = 6, $Y204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04" s="7" t="str">
        <f ca="1">VLOOKUP($W204,Department!$A:$B,2,FALSE)</f>
        <v>Operations</v>
      </c>
      <c r="Y204" s="6">
        <f t="shared" ca="1" si="26"/>
        <v>11</v>
      </c>
      <c r="Z204" s="7" t="str">
        <f ca="1">VLOOKUP($Y204,Role!$A:$B,2,FALSE)</f>
        <v>Analyst</v>
      </c>
      <c r="AA204" s="6">
        <f t="shared" ca="1" si="27"/>
        <v>7</v>
      </c>
      <c r="AB204" s="7" t="str">
        <f ca="1" xml:space="preserve">
IF($AA204 &lt;&gt; "",
    VLOOKUP($AA204,Level!$A:$B,2,FALSE),
    ""
)</f>
        <v>Senior</v>
      </c>
      <c r="AC204" s="1">
        <f ca="1" xml:space="preserve">
IF($Y204 = 5 + N("Presidente"),
    27000,
    IF($Y204 = 6 + N("Vice-presidente"),
        23000,
        IF(OR($Y204 = 8, $Y204= 13, $Y204 = 12) + N("Secretária bilíngue ou coordenador ou especialista"),
            8000,
            IF($Y204 = 7 + N("Diretor"),
                15000,
                IF($Y204 = 14 + N("Gerente"),
                    12000,
                    IF($Y204 = 9 + N("Estagiário"),
                        705,
                        IF($Y204 = 10 + N("Trainee"),
                            805,
                            IF($Y204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IF($U204 = 7,
  500,
  IF($U204 = 8,
    1000,
    IF($U204 = 9,
      1500,
      IF($U204 = 10,
        2000,
        0
      )
    )
  )
)
+
N("Adicional no salário por área")
+
IF($W204 = 14 + N("Tecnologia da Informação"),
  120,
  IF($W204 = 16 + N("Vendas"),
    110,
    IF($W204 = 15 + N("Jurídico"),
      100,
      IF(OR($W204 = 8, $W204 = 9, $W204 = 11) + N("Recursos humanos ou comercial ou comunicação e marketing"),
        80,
        0
      )
    )
  )
)
+
N("Adicionando pegadinha")
+
IF(AND($W204 = 16, $U204 = 9, $Y204 = 11, $AA204 = 5) + N("Se for de vendas, com mestrado, analista sênior"),
  IF($R204 = 5,
    100,
    0
  )
  +
  IF($N204 = "M",
    200,
    0
  ),
  0
)</f>
        <v>3000</v>
      </c>
      <c r="AD2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$A204  &amp; ", "   &amp;
$C204  &amp; ", "   &amp;
$E204  &amp; ", '"  &amp;
$J204  &amp; "', '" &amp;
$N204  &amp; "', "  &amp;
$R204  &amp; ", '"  &amp;
TEXT($T204,"dd/mm/aaaa")  &amp; "', "   &amp;
$U204  &amp; ", "   &amp;
$W204  &amp; ", "   &amp;
$Y204  &amp; ", "   &amp;
IF($AA204 &lt;&gt; "", $AA204, "NULL")  &amp; ", "   &amp;
$AC204  &amp; ");"</f>
        <v>INSERT INTO bi4all.fac_employees (id_company_fk, id_employee_pk, flg_active, employee_name, id_gender_fk, id_race_fk, birthday, id_schooling_fk, id_department_fk, id_role_fk, id_level_fk, salary) VALUES (6a51143286b03064a49cc2acbee63c09a0682d33, 200, 1, 'Yago Leone Rangel', 'M', 5, '15/07/1953', 8, 10, 11, 7, 3000);</v>
      </c>
    </row>
    <row r="205" spans="1:30" ht="14.25" customHeight="1" x14ac:dyDescent="0.2">
      <c r="A205" s="7" t="str" cm="1">
        <f t="array" aca="1" ref="A205" ca="1">INDEX(Company!$A:$A,RANDBETWEEN(5,COUNTA(Company!$A:$A) + 1),1)</f>
        <v>6a51143286b03064a49cc2acbee63c09a0682d33</v>
      </c>
      <c r="B205" s="7" t="str">
        <f ca="1">VLOOKUP($A205,Company!$A:$B,2,FALSE)</f>
        <v>ACME Corporation</v>
      </c>
      <c r="C205" s="5">
        <f t="shared" si="21"/>
        <v>201</v>
      </c>
      <c r="D205" s="5" t="str" cm="1">
        <f t="array" ref="D205">SHA1HASH($C205)</f>
        <v>7f03f3f2febc46f3fa832d98251b0c98f64bc19b</v>
      </c>
      <c r="E205" s="6">
        <v>1</v>
      </c>
      <c r="F205" s="7">
        <f ca="1">IF($C205 = 1 + N("Presidente"),
    127,
    IF($C205 = 2 + N("Vice-Presidente"),
        72,
        IF($C205 = 3 + N("Secretária bilíngue"),
            13,
            RANDBETWEEN(5,COUNT(Name!$A:$A) + 1)
        )
    )
)</f>
        <v>54</v>
      </c>
      <c r="G205" s="7" t="str">
        <f ca="1">VLOOKUP($F205,Name!$A:$B,2,FALSE)</f>
        <v>Ariela</v>
      </c>
      <c r="H205" s="7">
        <f ca="1" xml:space="preserve">
IF($C205 = 1,
    0,
    RANDBETWEEN(5,COUNT('Last name'!$A:$A) + 1)
)</f>
        <v>28</v>
      </c>
      <c r="I205" s="7" t="str">
        <f ca="1" xml:space="preserve">
IF($C205 = 1 + N("Presidente"),
    "de Orléans e Bragança",
    VLOOKUP($H205,'Last name'!$A:$B,2,FALSE) &amp; " " &amp; VLOOKUP(RANDBETWEEN(5,COUNT('Last name'!$A:$A) + 1),'Last name'!$A:$B,2,FALSE)
)</f>
        <v>Badu Teixeira</v>
      </c>
      <c r="J205" s="7" t="str">
        <f t="shared" ca="1" si="22"/>
        <v>Ariela Badu Teixeira</v>
      </c>
      <c r="K205" s="7" t="str" cm="1">
        <f t="array" aca="1" ref="K205" ca="1">SHA1HASH($J205)</f>
        <v>cc00f8794125dfc6a85341d545c63c95ced020ee</v>
      </c>
      <c r="L205" s="7" cm="1">
        <f t="array" aca="1" ref="L205" ca="1">INDEX(States!$A:$A,RANDBETWEEN(5,COUNTA(States!$A:$A) + 1),1)</f>
        <v>11</v>
      </c>
      <c r="M205" s="7" t="str">
        <f ca="1">$L205 &amp; "|" &amp; VLOOKUP($L205,States!$A:$B,2,FALSE)</f>
        <v>11|fe2c415e55f0a42317aa24885817f9de5cf497c6</v>
      </c>
      <c r="N205" s="7" t="str">
        <f ca="1">VLOOKUP($F205,Name!$A:$C,3,FALSE)</f>
        <v>F</v>
      </c>
      <c r="O205" s="7" t="str">
        <f ca="1">VLOOKUP($N205,Gender!$A:$B,2,FALSE)</f>
        <v>Female</v>
      </c>
      <c r="P205" s="7" t="str" cm="1">
        <f t="array" aca="1" ref="P205" ca="1">INDEX('Marital status'!$A:$A,RANDBETWEEN(5,COUNTA('Marital status'!$A:$A) + 1),1)</f>
        <v>459031b19ec5bbd3b3dbc0a9dcf2cb6e6c6f7848</v>
      </c>
      <c r="Q205" s="7" t="str">
        <f ca="1">VLOOKUP($P205,'Marital status'!$A:$B,2,FALSE)</f>
        <v xml:space="preserve">Widowed </v>
      </c>
      <c r="R205" s="7">
        <f t="shared" ca="1" si="23"/>
        <v>5</v>
      </c>
      <c r="S205" s="7" t="e">
        <f ca="1">VLOOKUP($R205,Race!$A:$B,2,FALSE)</f>
        <v>#N/A</v>
      </c>
      <c r="T205" s="8">
        <f t="shared" ca="1" si="24"/>
        <v>28506</v>
      </c>
      <c r="U205" s="6">
        <f t="shared" ca="1" si="25"/>
        <v>7</v>
      </c>
      <c r="V205" s="8" t="str">
        <f ca="1">VLOOKUP($U205,Education!$A:$B,2,FALSE)</f>
        <v>Undergraduate degree</v>
      </c>
      <c r="W205" s="7">
        <f ca="1" xml:space="preserve">
  IF(OR($Y205 = 5, $Y205 = 6, $Y205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05" s="7" t="str">
        <f ca="1">VLOOKUP($W205,Department!$A:$B,2,FALSE)</f>
        <v>Commercial</v>
      </c>
      <c r="Y205" s="6">
        <f t="shared" ca="1" si="26"/>
        <v>9</v>
      </c>
      <c r="Z205" s="7" t="str">
        <f ca="1">VLOOKUP($Y205,Role!$A:$B,2,FALSE)</f>
        <v>Intern</v>
      </c>
      <c r="AA205" s="6" t="str">
        <f t="shared" ca="1" si="27"/>
        <v/>
      </c>
      <c r="AB205" s="7" t="str">
        <f ca="1" xml:space="preserve">
IF($AA205 &lt;&gt; "",
    VLOOKUP($AA205,Level!$A:$B,2,FALSE),
    ""
)</f>
        <v/>
      </c>
      <c r="AC205" s="1">
        <f ca="1" xml:space="preserve">
IF($Y205 = 5 + N("Presidente"),
    27000,
    IF($Y205 = 6 + N("Vice-presidente"),
        23000,
        IF(OR($Y205 = 8, $Y205= 13, $Y205 = 12) + N("Secretária bilíngue ou coordenador ou especialista"),
            8000,
            IF($Y205 = 7 + N("Diretor"),
                15000,
                IF($Y205 = 14 + N("Gerente"),
                    12000,
                    IF($Y205 = 9 + N("Estagiário"),
                        705,
                        IF($Y205 = 10 + N("Trainee"),
                            805,
                            IF($Y205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IF($U205 = 7,
  500,
  IF($U205 = 8,
    1000,
    IF($U205 = 9,
      1500,
      IF($U205 = 10,
        2000,
        0
      )
    )
  )
)
+
N("Adicional no salário por área")
+
IF($W205 = 14 + N("Tecnologia da Informação"),
  120,
  IF($W205 = 16 + N("Vendas"),
    110,
    IF($W205 = 15 + N("Jurídico"),
      100,
      IF(OR($W205 = 8, $W205 = 9, $W205 = 11) + N("Recursos humanos ou comercial ou comunicação e marketing"),
        80,
        0
      )
    )
  )
)
+
N("Adicionando pegadinha")
+
IF(AND($W205 = 16, $U205 = 9, $Y205 = 11, $AA205 = 5) + N("Se for de vendas, com mestrado, analista sênior"),
  IF($R205 = 5,
    100,
    0
  )
  +
  IF($N205 = "M",
    200,
    0
  ),
  0
)</f>
        <v>1285</v>
      </c>
      <c r="AD2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$A205  &amp; ", "   &amp;
$C205  &amp; ", "   &amp;
$E205  &amp; ", '"  &amp;
$J205  &amp; "', '" &amp;
$N205  &amp; "', "  &amp;
$R205  &amp; ", '"  &amp;
TEXT($T205,"dd/mm/aaaa")  &amp; "', "   &amp;
$U205  &amp; ", "   &amp;
$W205  &amp; ", "   &amp;
$Y205  &amp; ", "   &amp;
IF($AA205 &lt;&gt; "", $AA205, "NULL")  &amp; ", "   &amp;
$AC205  &amp; ");"</f>
        <v>INSERT INTO bi4all.fac_employees (id_company_fk, id_employee_pk, flg_active, employee_name, id_gender_fk, id_race_fk, birthday, id_schooling_fk, id_department_fk, id_role_fk, id_level_fk, salary) VALUES (6a51143286b03064a49cc2acbee63c09a0682d33, 201, 1, 'Ariela Badu Teixeira', 'F', 5, '16/01/1978', 7, 9, 9, NULL, 1285);</v>
      </c>
    </row>
    <row r="206" spans="1:30" ht="14.25" customHeight="1" x14ac:dyDescent="0.2">
      <c r="A206" s="7" t="str" cm="1">
        <f t="array" aca="1" ref="A206" ca="1">INDEX(Company!$A:$A,RANDBETWEEN(5,COUNTA(Company!$A:$A) + 1),1)</f>
        <v>6a51143286b03064a49cc2acbee63c09a0682d33</v>
      </c>
      <c r="B206" s="7" t="str">
        <f ca="1">VLOOKUP($A206,Company!$A:$B,2,FALSE)</f>
        <v>ACME Corporation</v>
      </c>
      <c r="C206" s="5">
        <f t="shared" si="21"/>
        <v>202</v>
      </c>
      <c r="D206" s="5" t="str" cm="1">
        <f t="array" ref="D206">SHA1HASH($C206)</f>
        <v>1e7b95c5614637fdcde70eb7f2d109134c95c6bf</v>
      </c>
      <c r="E206" s="6">
        <v>1</v>
      </c>
      <c r="F206" s="7">
        <f ca="1">IF($C206 = 1 + N("Presidente"),
    127,
    IF($C206 = 2 + N("Vice-Presidente"),
        72,
        IF($C206 = 3 + N("Secretária bilíngue"),
            13,
            RANDBETWEEN(5,COUNT(Name!$A:$A) + 1)
        )
    )
)</f>
        <v>176</v>
      </c>
      <c r="G206" s="7" t="str">
        <f ca="1">VLOOKUP($F206,Name!$A:$B,2,FALSE)</f>
        <v>Isabelle</v>
      </c>
      <c r="H206" s="7">
        <f ca="1" xml:space="preserve">
IF($C206 = 1,
    0,
    RANDBETWEEN(5,COUNT('Last name'!$A:$A) + 1)
)</f>
        <v>109</v>
      </c>
      <c r="I206" s="7" t="str">
        <f ca="1" xml:space="preserve">
IF($C206 = 1 + N("Presidente"),
    "de Orléans e Bragança",
    VLOOKUP($H206,'Last name'!$A:$B,2,FALSE) &amp; " " &amp; VLOOKUP(RANDBETWEEN(5,COUNT('Last name'!$A:$A) + 1),'Last name'!$A:$B,2,FALSE)
)</f>
        <v>Lima Martinelli</v>
      </c>
      <c r="J206" s="7" t="str">
        <f t="shared" ca="1" si="22"/>
        <v>Isabelle Lima Martinelli</v>
      </c>
      <c r="K206" s="7" t="str" cm="1">
        <f t="array" aca="1" ref="K206" ca="1">SHA1HASH($J206)</f>
        <v>75ae314c43cac106f5869c87ee0e8289b09a6d48</v>
      </c>
      <c r="L206" s="7" cm="1">
        <f t="array" aca="1" ref="L206" ca="1">INDEX(States!$A:$A,RANDBETWEEN(5,COUNTA(States!$A:$A) + 1),1)</f>
        <v>21</v>
      </c>
      <c r="M206" s="7" t="str">
        <f ca="1">$L206 &amp; "|" &amp; VLOOKUP($L206,States!$A:$B,2,FALSE)</f>
        <v>21|18f454963e4e8ae3fea0597ea98a4e003875820f</v>
      </c>
      <c r="N206" s="7" t="str">
        <f ca="1">VLOOKUP($F206,Name!$A:$C,3,FALSE)</f>
        <v>F</v>
      </c>
      <c r="O206" s="7" t="str">
        <f ca="1">VLOOKUP($N206,Gender!$A:$B,2,FALSE)</f>
        <v>Female</v>
      </c>
      <c r="P206" s="7" t="str" cm="1">
        <f t="array" aca="1" ref="P206" ca="1">INDEX('Marital status'!$A:$A,RANDBETWEEN(5,COUNTA('Marital status'!$A:$A) + 1),1)</f>
        <v>47051393f6bcbf99111ec5d70ba2ebbe11ebccae</v>
      </c>
      <c r="Q206" s="7" t="str">
        <f ca="1">VLOOKUP($P206,'Marital status'!$A:$B,2,FALSE)</f>
        <v xml:space="preserve"> Separated </v>
      </c>
      <c r="R206" s="7">
        <f t="shared" ca="1" si="23"/>
        <v>5</v>
      </c>
      <c r="S206" s="7" t="e">
        <f ca="1">VLOOKUP($R206,Race!$A:$B,2,FALSE)</f>
        <v>#N/A</v>
      </c>
      <c r="T206" s="8">
        <f t="shared" ca="1" si="24"/>
        <v>27684</v>
      </c>
      <c r="U206" s="6">
        <f t="shared" ca="1" si="25"/>
        <v>8</v>
      </c>
      <c r="V206" s="8" t="str">
        <f ca="1">VLOOKUP($U206,Education!$A:$B,2,FALSE)</f>
        <v>Graduate school</v>
      </c>
      <c r="W206" s="7">
        <f ca="1" xml:space="preserve">
  IF(OR($Y206 = 5, $Y206 = 6, $Y206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206" s="7" t="str">
        <f ca="1">VLOOKUP($W206,Department!$A:$B,2,FALSE)</f>
        <v>Audit</v>
      </c>
      <c r="Y206" s="6">
        <f t="shared" ca="1" si="26"/>
        <v>11</v>
      </c>
      <c r="Z206" s="7" t="str">
        <f ca="1">VLOOKUP($Y206,Role!$A:$B,2,FALSE)</f>
        <v>Analyst</v>
      </c>
      <c r="AA206" s="6">
        <f t="shared" ca="1" si="27"/>
        <v>7</v>
      </c>
      <c r="AB206" s="7" t="str">
        <f ca="1" xml:space="preserve">
IF($AA206 &lt;&gt; "",
    VLOOKUP($AA206,Level!$A:$B,2,FALSE),
    ""
)</f>
        <v>Senior</v>
      </c>
      <c r="AC206" s="1">
        <f ca="1" xml:space="preserve">
IF($Y206 = 5 + N("Presidente"),
    27000,
    IF($Y206 = 6 + N("Vice-presidente"),
        23000,
        IF(OR($Y206 = 8, $Y206= 13, $Y206 = 12) + N("Secretária bilíngue ou coordenador ou especialista"),
            8000,
            IF($Y206 = 7 + N("Diretor"),
                15000,
                IF($Y206 = 14 + N("Gerente"),
                    12000,
                    IF($Y206 = 9 + N("Estagiário"),
                        705,
                        IF($Y206 = 10 + N("Trainee"),
                            805,
                            IF($Y206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IF($U206 = 7,
  500,
  IF($U206 = 8,
    1000,
    IF($U206 = 9,
      1500,
      IF($U206 = 10,
        2000,
        0
      )
    )
  )
)
+
N("Adicional no salário por área")
+
IF($W206 = 14 + N("Tecnologia da Informação"),
  120,
  IF($W206 = 16 + N("Vendas"),
    110,
    IF($W206 = 15 + N("Jurídico"),
      100,
      IF(OR($W206 = 8, $W206 = 9, $W206 = 11) + N("Recursos humanos ou comercial ou comunicação e marketing"),
        80,
        0
      )
    )
  )
)
+
N("Adicionando pegadinha")
+
IF(AND($W206 = 16, $U206 = 9, $Y206 = 11, $AA206 = 5) + N("Se for de vendas, com mestrado, analista sênior"),
  IF($R206 = 5,
    100,
    0
  )
  +
  IF($N206 = "M",
    200,
    0
  ),
  0
)</f>
        <v>3000</v>
      </c>
      <c r="AD2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$A206  &amp; ", "   &amp;
$C206  &amp; ", "   &amp;
$E206  &amp; ", '"  &amp;
$J206  &amp; "', '" &amp;
$N206  &amp; "', "  &amp;
$R206  &amp; ", '"  &amp;
TEXT($T206,"dd/mm/aaaa")  &amp; "', "   &amp;
$U206  &amp; ", "   &amp;
$W206  &amp; ", "   &amp;
$Y206  &amp; ", "   &amp;
IF($AA206 &lt;&gt; "", $AA206, "NULL")  &amp; ", "   &amp;
$AC206  &amp; ");"</f>
        <v>INSERT INTO bi4all.fac_employees (id_company_fk, id_employee_pk, flg_active, employee_name, id_gender_fk, id_race_fk, birthday, id_schooling_fk, id_department_fk, id_role_fk, id_level_fk, salary) VALUES (6a51143286b03064a49cc2acbee63c09a0682d33, 202, 1, 'Isabelle Lima Martinelli', 'F', 5, '17/10/1975', 8, 13, 11, 7, 3000);</v>
      </c>
    </row>
    <row r="207" spans="1:30" ht="14.25" customHeight="1" x14ac:dyDescent="0.2">
      <c r="A207" s="7" t="str" cm="1">
        <f t="array" aca="1" ref="A207" ca="1">INDEX(Company!$A:$A,RANDBETWEEN(5,COUNTA(Company!$A:$A) + 1),1)</f>
        <v>6a51143286b03064a49cc2acbee63c09a0682d33</v>
      </c>
      <c r="B207" s="7" t="str">
        <f ca="1">VLOOKUP($A207,Company!$A:$B,2,FALSE)</f>
        <v>ACME Corporation</v>
      </c>
      <c r="C207" s="5">
        <f t="shared" si="21"/>
        <v>203</v>
      </c>
      <c r="D207" s="5" t="str" cm="1">
        <f t="array" ref="D207">SHA1HASH($C207)</f>
        <v>a165fbd61c277745f187eaac7182d9c05d0d1171</v>
      </c>
      <c r="E207" s="6">
        <v>1</v>
      </c>
      <c r="F207" s="7">
        <f ca="1">IF($C207 = 1 + N("Presidente"),
    127,
    IF($C207 = 2 + N("Vice-Presidente"),
        72,
        IF($C207 = 3 + N("Secretária bilíngue"),
            13,
            RANDBETWEEN(5,COUNT(Name!$A:$A) + 1)
        )
    )
)</f>
        <v>63</v>
      </c>
      <c r="G207" s="7" t="str">
        <f ca="1">VLOOKUP($F207,Name!$A:$B,2,FALSE)</f>
        <v>Aurorah</v>
      </c>
      <c r="H207" s="7">
        <f ca="1" xml:space="preserve">
IF($C207 = 1,
    0,
    RANDBETWEEN(5,COUNT('Last name'!$A:$A) + 1)
)</f>
        <v>118</v>
      </c>
      <c r="I207" s="7" t="str">
        <f ca="1" xml:space="preserve">
IF($C207 = 1 + N("Presidente"),
    "de Orléans e Bragança",
    VLOOKUP($H207,'Last name'!$A:$B,2,FALSE) &amp; " " &amp; VLOOKUP(RANDBETWEEN(5,COUNT('Last name'!$A:$A) + 1),'Last name'!$A:$B,2,FALSE)
)</f>
        <v>Mariani Trindade</v>
      </c>
      <c r="J207" s="7" t="str">
        <f t="shared" ca="1" si="22"/>
        <v>Aurorah Mariani Trindade</v>
      </c>
      <c r="K207" s="7" t="str" cm="1">
        <f t="array" aca="1" ref="K207" ca="1">SHA1HASH($J207)</f>
        <v>ce9079374a1e18dc192470203f5b8ad57f87c389</v>
      </c>
      <c r="L207" s="7" cm="1">
        <f t="array" aca="1" ref="L207" ca="1">INDEX(States!$A:$A,RANDBETWEEN(5,COUNTA(States!$A:$A) + 1),1)</f>
        <v>22</v>
      </c>
      <c r="M207" s="7" t="str">
        <f ca="1">$L207 &amp; "|" &amp; VLOOKUP($L207,States!$A:$B,2,FALSE)</f>
        <v>22|04a99b2b0b78076f0a06c2d7695137915b2933a5</v>
      </c>
      <c r="N207" s="7" t="str">
        <f ca="1">VLOOKUP($F207,Name!$A:$C,3,FALSE)</f>
        <v>F</v>
      </c>
      <c r="O207" s="7" t="str">
        <f ca="1">VLOOKUP($N207,Gender!$A:$B,2,FALSE)</f>
        <v>Female</v>
      </c>
      <c r="P207" s="7" t="str" cm="1">
        <f t="array" aca="1" ref="P207" ca="1">INDEX('Marital status'!$A:$A,RANDBETWEEN(5,COUNTA('Marital status'!$A:$A) + 1),1)</f>
        <v>93ac84f4e0bd5c1c97b670a12a7fff6af89fb6b3</v>
      </c>
      <c r="Q207" s="7" t="str">
        <f ca="1">VLOOKUP($P207,'Marital status'!$A:$B,2,FALSE)</f>
        <v>DIVORCED</v>
      </c>
      <c r="R207" s="7">
        <f t="shared" ca="1" si="23"/>
        <v>5</v>
      </c>
      <c r="S207" s="7" t="e">
        <f ca="1">VLOOKUP($R207,Race!$A:$B,2,FALSE)</f>
        <v>#N/A</v>
      </c>
      <c r="T207" s="8">
        <f t="shared" ca="1" si="24"/>
        <v>25442</v>
      </c>
      <c r="U207" s="6">
        <f t="shared" ca="1" si="25"/>
        <v>7</v>
      </c>
      <c r="V207" s="8" t="str">
        <f ca="1">VLOOKUP($U207,Education!$A:$B,2,FALSE)</f>
        <v>Undergraduate degree</v>
      </c>
      <c r="W207" s="7">
        <f ca="1" xml:space="preserve">
  IF(OR($Y207 = 5, $Y207 = 6, $Y207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207" s="7" t="str">
        <f ca="1">VLOOKUP($W207,Department!$A:$B,2,FALSE)</f>
        <v>Presidency</v>
      </c>
      <c r="Y207" s="6">
        <f t="shared" ca="1" si="26"/>
        <v>9</v>
      </c>
      <c r="Z207" s="7" t="str">
        <f ca="1">VLOOKUP($Y207,Role!$A:$B,2,FALSE)</f>
        <v>Intern</v>
      </c>
      <c r="AA207" s="6" t="str">
        <f t="shared" ca="1" si="27"/>
        <v/>
      </c>
      <c r="AB207" s="7" t="str">
        <f ca="1" xml:space="preserve">
IF($AA207 &lt;&gt; "",
    VLOOKUP($AA207,Level!$A:$B,2,FALSE),
    ""
)</f>
        <v/>
      </c>
      <c r="AC207" s="1">
        <f ca="1" xml:space="preserve">
IF($Y207 = 5 + N("Presidente"),
    27000,
    IF($Y207 = 6 + N("Vice-presidente"),
        23000,
        IF(OR($Y207 = 8, $Y207= 13, $Y207 = 12) + N("Secretária bilíngue ou coordenador ou especialista"),
            8000,
            IF($Y207 = 7 + N("Diretor"),
                15000,
                IF($Y207 = 14 + N("Gerente"),
                    12000,
                    IF($Y207 = 9 + N("Estagiário"),
                        705,
                        IF($Y207 = 10 + N("Trainee"),
                            805,
                            IF($Y207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IF($U207 = 7,
  500,
  IF($U207 = 8,
    1000,
    IF($U207 = 9,
      1500,
      IF($U207 = 10,
        2000,
        0
      )
    )
  )
)
+
N("Adicional no salário por área")
+
IF($W207 = 14 + N("Tecnologia da Informação"),
  120,
  IF($W207 = 16 + N("Vendas"),
    110,
    IF($W207 = 15 + N("Jurídico"),
      100,
      IF(OR($W207 = 8, $W207 = 9, $W207 = 11) + N("Recursos humanos ou comercial ou comunicação e marketing"),
        80,
        0
      )
    )
  )
)
+
N("Adicionando pegadinha")
+
IF(AND($W207 = 16, $U207 = 9, $Y207 = 11, $AA207 = 5) + N("Se for de vendas, com mestrado, analista sênior"),
  IF($R207 = 5,
    100,
    0
  )
  +
  IF($N207 = "M",
    200,
    0
  ),
  0
)</f>
        <v>1205</v>
      </c>
      <c r="AD2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$A207  &amp; ", "   &amp;
$C207  &amp; ", "   &amp;
$E207  &amp; ", '"  &amp;
$J207  &amp; "', '" &amp;
$N207  &amp; "', "  &amp;
$R207  &amp; ", '"  &amp;
TEXT($T207,"dd/mm/aaaa")  &amp; "', "   &amp;
$U207  &amp; ", "   &amp;
$W207  &amp; ", "   &amp;
$Y207  &amp; ", "   &amp;
IF($AA207 &lt;&gt; "", $AA207, "NULL")  &amp; ", "   &amp;
$AC207  &amp; ");"</f>
        <v>INSERT INTO bi4all.fac_employees (id_company_fk, id_employee_pk, flg_active, employee_name, id_gender_fk, id_race_fk, birthday, id_schooling_fk, id_department_fk, id_role_fk, id_level_fk, salary) VALUES (6a51143286b03064a49cc2acbee63c09a0682d33, 203, 1, 'Aurorah Mariani Trindade', 'F', 5, '27/08/1969', 7, 5, 9, NULL, 1205);</v>
      </c>
    </row>
    <row r="208" spans="1:30" ht="14.25" customHeight="1" x14ac:dyDescent="0.2">
      <c r="A208" s="7" t="str" cm="1">
        <f t="array" aca="1" ref="A208" ca="1">INDEX(Company!$A:$A,RANDBETWEEN(5,COUNTA(Company!$A:$A) + 1),1)</f>
        <v>6a51143286b03064a49cc2acbee63c09a0682d33</v>
      </c>
      <c r="B208" s="7" t="str">
        <f ca="1">VLOOKUP($A208,Company!$A:$B,2,FALSE)</f>
        <v>ACME Corporation</v>
      </c>
      <c r="C208" s="5">
        <f t="shared" si="21"/>
        <v>204</v>
      </c>
      <c r="D208" s="5" t="str" cm="1">
        <f t="array" ref="D208">SHA1HASH($C208)</f>
        <v>1cc641954099c249e0e4ef0402da3fd0364d95f0</v>
      </c>
      <c r="E208" s="6">
        <v>1</v>
      </c>
      <c r="F208" s="7">
        <f ca="1">IF($C208 = 1 + N("Presidente"),
    127,
    IF($C208 = 2 + N("Vice-Presidente"),
        72,
        IF($C208 = 3 + N("Secretária bilíngue"),
            13,
            RANDBETWEEN(5,COUNT(Name!$A:$A) + 1)
        )
    )
)</f>
        <v>260</v>
      </c>
      <c r="G208" s="7" t="str">
        <f ca="1">VLOOKUP($F208,Name!$A:$B,2,FALSE)</f>
        <v>Maria Cecília</v>
      </c>
      <c r="H208" s="7">
        <f ca="1" xml:space="preserve">
IF($C208 = 1,
    0,
    RANDBETWEEN(5,COUNT('Last name'!$A:$A) + 1)
)</f>
        <v>35</v>
      </c>
      <c r="I208" s="7" t="str">
        <f ca="1" xml:space="preserve">
IF($C208 = 1 + N("Presidente"),
    "de Orléans e Bragança",
    VLOOKUP($H208,'Last name'!$A:$B,2,FALSE) &amp; " " &amp; VLOOKUP(RANDBETWEEN(5,COUNT('Last name'!$A:$A) + 1),'Last name'!$A:$B,2,FALSE)
)</f>
        <v>Barroso Braga</v>
      </c>
      <c r="J208" s="7" t="str">
        <f t="shared" ca="1" si="22"/>
        <v>Maria Cecília Barroso Braga</v>
      </c>
      <c r="K208" s="7" t="str" cm="1">
        <f t="array" aca="1" ref="K208" ca="1">SHA1HASH($J208)</f>
        <v>1c7a1cbe4ac02235d10acd7ace3e899490b90c1d</v>
      </c>
      <c r="L208" s="7" cm="1">
        <f t="array" aca="1" ref="L208" ca="1">INDEX(States!$A:$A,RANDBETWEEN(5,COUNTA(States!$A:$A) + 1),1)</f>
        <v>20</v>
      </c>
      <c r="M208" s="7" t="str">
        <f ca="1">$L208 &amp; "|" &amp; VLOOKUP($L208,States!$A:$B,2,FALSE)</f>
        <v>20|c7ee6b7966c56a7149c5002263ee025341a1072b</v>
      </c>
      <c r="N208" s="7" t="str">
        <f ca="1">VLOOKUP($F208,Name!$A:$C,3,FALSE)</f>
        <v>F</v>
      </c>
      <c r="O208" s="7" t="str">
        <f ca="1">VLOOKUP($N208,Gender!$A:$B,2,FALSE)</f>
        <v>Female</v>
      </c>
      <c r="P208" s="7" t="str" cm="1">
        <f t="array" aca="1" ref="P208" ca="1">INDEX('Marital status'!$A:$A,RANDBETWEEN(5,COUNTA('Marital status'!$A:$A) + 1),1)</f>
        <v>ce0b1612aa711b78a720295d271a33894e2b72bf</v>
      </c>
      <c r="Q208" s="7" t="str">
        <f ca="1">VLOOKUP($P208,'Marital status'!$A:$B,2,FALSE)</f>
        <v>single</v>
      </c>
      <c r="R208" s="7">
        <f t="shared" ca="1" si="23"/>
        <v>5</v>
      </c>
      <c r="S208" s="7" t="e">
        <f ca="1">VLOOKUP($R208,Race!$A:$B,2,FALSE)</f>
        <v>#N/A</v>
      </c>
      <c r="T208" s="8">
        <f t="shared" ca="1" si="24"/>
        <v>21460</v>
      </c>
      <c r="U208" s="6">
        <f t="shared" ca="1" si="25"/>
        <v>8</v>
      </c>
      <c r="V208" s="8" t="str">
        <f ca="1">VLOOKUP($U208,Education!$A:$B,2,FALSE)</f>
        <v>Graduate school</v>
      </c>
      <c r="W208" s="7">
        <f ca="1" xml:space="preserve">
  IF(OR($Y208 = 5, $Y208 = 6, $Y208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208" s="7" t="str">
        <f ca="1">VLOOKUP($W208,Department!$A:$B,2,FALSE)</f>
        <v>Communication &amp; Marketing</v>
      </c>
      <c r="Y208" s="6">
        <f t="shared" ca="1" si="26"/>
        <v>11</v>
      </c>
      <c r="Z208" s="7" t="str">
        <f ca="1">VLOOKUP($Y208,Role!$A:$B,2,FALSE)</f>
        <v>Analyst</v>
      </c>
      <c r="AA208" s="6">
        <f t="shared" ca="1" si="27"/>
        <v>6</v>
      </c>
      <c r="AB208" s="7" t="str">
        <f ca="1" xml:space="preserve">
IF($AA208 &lt;&gt; "",
    VLOOKUP($AA208,Level!$A:$B,2,FALSE),
    ""
)</f>
        <v>Pleno</v>
      </c>
      <c r="AC208" s="1">
        <f ca="1" xml:space="preserve">
IF($Y208 = 5 + N("Presidente"),
    27000,
    IF($Y208 = 6 + N("Vice-presidente"),
        23000,
        IF(OR($Y208 = 8, $Y208= 13, $Y208 = 12) + N("Secretária bilíngue ou coordenador ou especialista"),
            8000,
            IF($Y208 = 7 + N("Diretor"),
                15000,
                IF($Y208 = 14 + N("Gerente"),
                    12000,
                    IF($Y208 = 9 + N("Estagiário"),
                        705,
                        IF($Y208 = 10 + N("Trainee"),
                            805,
                            IF($Y208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IF($U208 = 7,
  500,
  IF($U208 = 8,
    1000,
    IF($U208 = 9,
      1500,
      IF($U208 = 10,
        2000,
        0
      )
    )
  )
)
+
N("Adicional no salário por área")
+
IF($W208 = 14 + N("Tecnologia da Informação"),
  120,
  IF($W208 = 16 + N("Vendas"),
    110,
    IF($W208 = 15 + N("Jurídico"),
      100,
      IF(OR($W208 = 8, $W208 = 9, $W208 = 11) + N("Recursos humanos ou comercial ou comunicação e marketing"),
        80,
        0
      )
    )
  )
)
+
N("Adicionando pegadinha")
+
IF(AND($W208 = 16, $U208 = 9, $Y208 = 11, $AA208 = 5) + N("Se for de vendas, com mestrado, analista sênior"),
  IF($R208 = 5,
    100,
    0
  )
  +
  IF($N208 = "M",
    200,
    0
  ),
  0
)</f>
        <v>3080</v>
      </c>
      <c r="AD2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$A208  &amp; ", "   &amp;
$C208  &amp; ", "   &amp;
$E208  &amp; ", '"  &amp;
$J208  &amp; "', '" &amp;
$N208  &amp; "', "  &amp;
$R208  &amp; ", '"  &amp;
TEXT($T208,"dd/mm/aaaa")  &amp; "', "   &amp;
$U208  &amp; ", "   &amp;
$W208  &amp; ", "   &amp;
$Y208  &amp; ", "   &amp;
IF($AA208 &lt;&gt; "", $AA208, "NULL")  &amp; ", "   &amp;
$AC208  &amp; ");"</f>
        <v>INSERT INTO bi4all.fac_employees (id_company_fk, id_employee_pk, flg_active, employee_name, id_gender_fk, id_race_fk, birthday, id_schooling_fk, id_department_fk, id_role_fk, id_level_fk, salary) VALUES (6a51143286b03064a49cc2acbee63c09a0682d33, 204, 1, 'Maria Cecília Barroso Braga', 'F', 5, '02/10/1958', 8, 11, 11, 6, 3080);</v>
      </c>
    </row>
    <row r="209" spans="1:30" ht="14.25" customHeight="1" x14ac:dyDescent="0.2">
      <c r="A209" s="7" t="str" cm="1">
        <f t="array" aca="1" ref="A209" ca="1">INDEX(Company!$A:$A,RANDBETWEEN(5,COUNTA(Company!$A:$A) + 1),1)</f>
        <v>6a51143286b03064a49cc2acbee63c09a0682d33</v>
      </c>
      <c r="B209" s="7" t="str">
        <f ca="1">VLOOKUP($A209,Company!$A:$B,2,FALSE)</f>
        <v>ACME Corporation</v>
      </c>
      <c r="C209" s="5">
        <f t="shared" si="21"/>
        <v>205</v>
      </c>
      <c r="D209" s="5" t="str" cm="1">
        <f t="array" ref="D209">SHA1HASH($C209)</f>
        <v>5f1cd7c3fb68ae7c679f8c33966610670d32ff1e</v>
      </c>
      <c r="E209" s="6">
        <v>1</v>
      </c>
      <c r="F209" s="7">
        <f ca="1">IF($C209 = 1 + N("Presidente"),
    127,
    IF($C209 = 2 + N("Vice-Presidente"),
        72,
        IF($C209 = 3 + N("Secretária bilíngue"),
            13,
            RANDBETWEEN(5,COUNT(Name!$A:$A) + 1)
        )
    )
)</f>
        <v>32</v>
      </c>
      <c r="G209" s="7" t="str">
        <f ca="1">VLOOKUP($F209,Name!$A:$B,2,FALSE)</f>
        <v>Ana Laura</v>
      </c>
      <c r="H209" s="7">
        <f ca="1" xml:space="preserve">
IF($C209 = 1,
    0,
    RANDBETWEEN(5,COUNT('Last name'!$A:$A) + 1)
)</f>
        <v>26</v>
      </c>
      <c r="I209" s="7" t="str">
        <f ca="1" xml:space="preserve">
IF($C209 = 1 + N("Presidente"),
    "de Orléans e Bragança",
    VLOOKUP($H209,'Last name'!$A:$B,2,FALSE) &amp; " " &amp; VLOOKUP(RANDBETWEEN(5,COUNT('Last name'!$A:$A) + 1),'Last name'!$A:$B,2,FALSE)
)</f>
        <v>Azeredo Pereira</v>
      </c>
      <c r="J209" s="7" t="str">
        <f t="shared" ca="1" si="22"/>
        <v>Ana Laura Azeredo Pereira</v>
      </c>
      <c r="K209" s="7" t="str" cm="1">
        <f t="array" aca="1" ref="K209" ca="1">SHA1HASH($J209)</f>
        <v>fff58e1c8f24c3ddb5377459adaea7f1da23fb70</v>
      </c>
      <c r="L209" s="7" cm="1">
        <f t="array" aca="1" ref="L209" ca="1">INDEX(States!$A:$A,RANDBETWEEN(5,COUNTA(States!$A:$A) + 1),1)</f>
        <v>13</v>
      </c>
      <c r="M209" s="7" t="str">
        <f ca="1">$L209 &amp; "|" &amp; VLOOKUP($L209,States!$A:$B,2,FALSE)</f>
        <v>13|6c05c76e5be517ed7b1a09bc941ed381b630f0fd</v>
      </c>
      <c r="N209" s="7" t="str">
        <f ca="1">VLOOKUP($F209,Name!$A:$C,3,FALSE)</f>
        <v>F</v>
      </c>
      <c r="O209" s="7" t="str">
        <f ca="1">VLOOKUP($N209,Gender!$A:$B,2,FALSE)</f>
        <v>Female</v>
      </c>
      <c r="P209" s="7" t="str" cm="1">
        <f t="array" aca="1" ref="P209" ca="1">INDEX('Marital status'!$A:$A,RANDBETWEEN(5,COUNTA('Marital status'!$A:$A) + 1),1)</f>
        <v>93ac84f4e0bd5c1c97b670a12a7fff6af89fb6b3</v>
      </c>
      <c r="Q209" s="7" t="str">
        <f ca="1">VLOOKUP($P209,'Marital status'!$A:$B,2,FALSE)</f>
        <v>DIVORCED</v>
      </c>
      <c r="R209" s="7">
        <f t="shared" ca="1" si="23"/>
        <v>8</v>
      </c>
      <c r="S209" s="7" t="e">
        <f ca="1">VLOOKUP($R209,Race!$A:$B,2,FALSE)</f>
        <v>#N/A</v>
      </c>
      <c r="T209" s="8">
        <f t="shared" ca="1" si="24"/>
        <v>31990</v>
      </c>
      <c r="U209" s="6">
        <f t="shared" ca="1" si="25"/>
        <v>7</v>
      </c>
      <c r="V209" s="8" t="str">
        <f ca="1">VLOOKUP($U209,Education!$A:$B,2,FALSE)</f>
        <v>Undergraduate degree</v>
      </c>
      <c r="W209" s="7">
        <f ca="1" xml:space="preserve">
  IF(OR($Y209 = 5, $Y209 = 6, $Y209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209" s="7" t="str">
        <f ca="1">VLOOKUP($W209,Department!$A:$B,2,FALSE)</f>
        <v>Administration</v>
      </c>
      <c r="Y209" s="6">
        <f t="shared" ca="1" si="26"/>
        <v>9</v>
      </c>
      <c r="Z209" s="7" t="str">
        <f ca="1">VLOOKUP($Y209,Role!$A:$B,2,FALSE)</f>
        <v>Intern</v>
      </c>
      <c r="AA209" s="6" t="str">
        <f t="shared" ca="1" si="27"/>
        <v/>
      </c>
      <c r="AB209" s="7" t="str">
        <f ca="1" xml:space="preserve">
IF($AA209 &lt;&gt; "",
    VLOOKUP($AA209,Level!$A:$B,2,FALSE),
    ""
)</f>
        <v/>
      </c>
      <c r="AC209" s="1">
        <f ca="1" xml:space="preserve">
IF($Y209 = 5 + N("Presidente"),
    27000,
    IF($Y209 = 6 + N("Vice-presidente"),
        23000,
        IF(OR($Y209 = 8, $Y209= 13, $Y209 = 12) + N("Secretária bilíngue ou coordenador ou especialista"),
            8000,
            IF($Y209 = 7 + N("Diretor"),
                15000,
                IF($Y209 = 14 + N("Gerente"),
                    12000,
                    IF($Y209 = 9 + N("Estagiário"),
                        705,
                        IF($Y209 = 10 + N("Trainee"),
                            805,
                            IF($Y209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IF($U209 = 7,
  500,
  IF($U209 = 8,
    1000,
    IF($U209 = 9,
      1500,
      IF($U209 = 10,
        2000,
        0
      )
    )
  )
)
+
N("Adicional no salário por área")
+
IF($W209 = 14 + N("Tecnologia da Informação"),
  120,
  IF($W209 = 16 + N("Vendas"),
    110,
    IF($W209 = 15 + N("Jurídico"),
      100,
      IF(OR($W209 = 8, $W209 = 9, $W209 = 11) + N("Recursos humanos ou comercial ou comunicação e marketing"),
        80,
        0
      )
    )
  )
)
+
N("Adicionando pegadinha")
+
IF(AND($W209 = 16, $U209 = 9, $Y209 = 11, $AA209 = 5) + N("Se for de vendas, com mestrado, analista sênior"),
  IF($R209 = 5,
    100,
    0
  )
  +
  IF($N209 = "M",
    200,
    0
  ),
  0
)</f>
        <v>1205</v>
      </c>
      <c r="AD2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$A209  &amp; ", "   &amp;
$C209  &amp; ", "   &amp;
$E209  &amp; ", '"  &amp;
$J209  &amp; "', '" &amp;
$N209  &amp; "', "  &amp;
$R209  &amp; ", '"  &amp;
TEXT($T209,"dd/mm/aaaa")  &amp; "', "   &amp;
$U209  &amp; ", "   &amp;
$W209  &amp; ", "   &amp;
$Y209  &amp; ", "   &amp;
IF($AA209 &lt;&gt; "", $AA209, "NULL")  &amp; ", "   &amp;
$AC209  &amp; ");"</f>
        <v>INSERT INTO bi4all.fac_employees (id_company_fk, id_employee_pk, flg_active, employee_name, id_gender_fk, id_race_fk, birthday, id_schooling_fk, id_department_fk, id_role_fk, id_level_fk, salary) VALUES (6a51143286b03064a49cc2acbee63c09a0682d33, 205, 1, 'Ana Laura Azeredo Pereira', 'F', 8, '01/08/1987', 7, 6, 9, NULL, 1205);</v>
      </c>
    </row>
    <row r="210" spans="1:30" ht="14.25" customHeight="1" x14ac:dyDescent="0.2">
      <c r="A210" s="7" t="str" cm="1">
        <f t="array" aca="1" ref="A210" ca="1">INDEX(Company!$A:$A,RANDBETWEEN(5,COUNTA(Company!$A:$A) + 1),1)</f>
        <v>6a51143286b03064a49cc2acbee63c09a0682d33</v>
      </c>
      <c r="B210" s="7" t="str">
        <f ca="1">VLOOKUP($A210,Company!$A:$B,2,FALSE)</f>
        <v>ACME Corporation</v>
      </c>
      <c r="C210" s="5">
        <f t="shared" si="21"/>
        <v>206</v>
      </c>
      <c r="D210" s="5" t="str" cm="1">
        <f t="array" ref="D210">SHA1HASH($C210)</f>
        <v>4afa8f9e90756f0f919a124a1dfbba19be004edc</v>
      </c>
      <c r="E210" s="6">
        <v>1</v>
      </c>
      <c r="F210" s="7">
        <f ca="1">IF($C210 = 1 + N("Presidente"),
    127,
    IF($C210 = 2 + N("Vice-Presidente"),
        72,
        IF($C210 = 3 + N("Secretária bilíngue"),
            13,
            RANDBETWEEN(5,COUNT(Name!$A:$A) + 1)
        )
    )
)</f>
        <v>180</v>
      </c>
      <c r="G210" s="7" t="str">
        <f ca="1">VLOOKUP($F210,Name!$A:$B,2,FALSE)</f>
        <v>Isis</v>
      </c>
      <c r="H210" s="7">
        <f ca="1" xml:space="preserve">
IF($C210 = 1,
    0,
    RANDBETWEEN(5,COUNT('Last name'!$A:$A) + 1)
)</f>
        <v>69</v>
      </c>
      <c r="I210" s="7" t="str">
        <f ca="1" xml:space="preserve">
IF($C210 = 1 + N("Presidente"),
    "de Orléans e Bragança",
    VLOOKUP($H210,'Last name'!$A:$B,2,FALSE) &amp; " " &amp; VLOOKUP(RANDBETWEEN(5,COUNT('Last name'!$A:$A) + 1),'Last name'!$A:$B,2,FALSE)
)</f>
        <v>Costatini Battaglia</v>
      </c>
      <c r="J210" s="7" t="str">
        <f t="shared" ca="1" si="22"/>
        <v>Isis Costatini Battaglia</v>
      </c>
      <c r="K210" s="7" t="str" cm="1">
        <f t="array" aca="1" ref="K210" ca="1">SHA1HASH($J210)</f>
        <v>42803ff5dc5281ede3d246706985f7ae3bfa561a</v>
      </c>
      <c r="L210" s="7" cm="1">
        <f t="array" aca="1" ref="L210" ca="1">INDEX(States!$A:$A,RANDBETWEEN(5,COUNTA(States!$A:$A) + 1),1)</f>
        <v>8</v>
      </c>
      <c r="M210" s="7" t="str">
        <f ca="1">$L210 &amp; "|" &amp; VLOOKUP($L210,States!$A:$B,2,FALSE)</f>
        <v>8|56e287872c65203bf88dd1921405bbc5594d8531</v>
      </c>
      <c r="N210" s="7" t="str">
        <f ca="1">VLOOKUP($F210,Name!$A:$C,3,FALSE)</f>
        <v>F</v>
      </c>
      <c r="O210" s="7" t="str">
        <f ca="1">VLOOKUP($N210,Gender!$A:$B,2,FALSE)</f>
        <v>Female</v>
      </c>
      <c r="P210" s="7" t="str" cm="1">
        <f t="array" aca="1" ref="P210" ca="1">INDEX('Marital status'!$A:$A,RANDBETWEEN(5,COUNTA('Marital status'!$A:$A) + 1),1)</f>
        <v>93ac84f4e0bd5c1c97b670a12a7fff6af89fb6b3</v>
      </c>
      <c r="Q210" s="7" t="str">
        <f ca="1">VLOOKUP($P210,'Marital status'!$A:$B,2,FALSE)</f>
        <v>DIVORCED</v>
      </c>
      <c r="R210" s="7">
        <f t="shared" ca="1" si="23"/>
        <v>6</v>
      </c>
      <c r="S210" s="7" t="e">
        <f ca="1">VLOOKUP($R210,Race!$A:$B,2,FALSE)</f>
        <v>#N/A</v>
      </c>
      <c r="T210" s="8">
        <f t="shared" ca="1" si="24"/>
        <v>20495</v>
      </c>
      <c r="U210" s="6">
        <f t="shared" ca="1" si="25"/>
        <v>8</v>
      </c>
      <c r="V210" s="8" t="str">
        <f ca="1">VLOOKUP($U210,Education!$A:$B,2,FALSE)</f>
        <v>Graduate school</v>
      </c>
      <c r="W210" s="7">
        <f ca="1" xml:space="preserve">
  IF(OR($Y210 = 5, $Y210 = 6, $Y210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210" s="7" t="str">
        <f ca="1">VLOOKUP($W210,Department!$A:$B,2,FALSE)</f>
        <v>Communication &amp; Marketing</v>
      </c>
      <c r="Y210" s="6">
        <f t="shared" ca="1" si="26"/>
        <v>11</v>
      </c>
      <c r="Z210" s="7" t="str">
        <f ca="1">VLOOKUP($Y210,Role!$A:$B,2,FALSE)</f>
        <v>Analyst</v>
      </c>
      <c r="AA210" s="6">
        <f t="shared" ca="1" si="27"/>
        <v>7</v>
      </c>
      <c r="AB210" s="7" t="str">
        <f ca="1" xml:space="preserve">
IF($AA210 &lt;&gt; "",
    VLOOKUP($AA210,Level!$A:$B,2,FALSE),
    ""
)</f>
        <v>Senior</v>
      </c>
      <c r="AC210" s="1">
        <f ca="1" xml:space="preserve">
IF($Y210 = 5 + N("Presidente"),
    27000,
    IF($Y210 = 6 + N("Vice-presidente"),
        23000,
        IF(OR($Y210 = 8, $Y210= 13, $Y210 = 12) + N("Secretária bilíngue ou coordenador ou especialista"),
            8000,
            IF($Y210 = 7 + N("Diretor"),
                15000,
                IF($Y210 = 14 + N("Gerente"),
                    12000,
                    IF($Y210 = 9 + N("Estagiário"),
                        705,
                        IF($Y210 = 10 + N("Trainee"),
                            805,
                            IF($Y210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IF($U210 = 7,
  500,
  IF($U210 = 8,
    1000,
    IF($U210 = 9,
      1500,
      IF($U210 = 10,
        2000,
        0
      )
    )
  )
)
+
N("Adicional no salário por área")
+
IF($W210 = 14 + N("Tecnologia da Informação"),
  120,
  IF($W210 = 16 + N("Vendas"),
    110,
    IF($W210 = 15 + N("Jurídico"),
      100,
      IF(OR($W210 = 8, $W210 = 9, $W210 = 11) + N("Recursos humanos ou comercial ou comunicação e marketing"),
        80,
        0
      )
    )
  )
)
+
N("Adicionando pegadinha")
+
IF(AND($W210 = 16, $U210 = 9, $Y210 = 11, $AA210 = 5) + N("Se for de vendas, com mestrado, analista sênior"),
  IF($R210 = 5,
    100,
    0
  )
  +
  IF($N210 = "M",
    200,
    0
  ),
  0
)</f>
        <v>3080</v>
      </c>
      <c r="AD2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$A210  &amp; ", "   &amp;
$C210  &amp; ", "   &amp;
$E210  &amp; ", '"  &amp;
$J210  &amp; "', '" &amp;
$N210  &amp; "', "  &amp;
$R210  &amp; ", '"  &amp;
TEXT($T210,"dd/mm/aaaa")  &amp; "', "   &amp;
$U210  &amp; ", "   &amp;
$W210  &amp; ", "   &amp;
$Y210  &amp; ", "   &amp;
IF($AA210 &lt;&gt; "", $AA210, "NULL")  &amp; ", "   &amp;
$AC210  &amp; ");"</f>
        <v>INSERT INTO bi4all.fac_employees (id_company_fk, id_employee_pk, flg_active, employee_name, id_gender_fk, id_race_fk, birthday, id_schooling_fk, id_department_fk, id_role_fk, id_level_fk, salary) VALUES (6a51143286b03064a49cc2acbee63c09a0682d33, 206, 1, 'Isis Costatini Battaglia', 'F', 6, '10/02/1956', 8, 11, 11, 7, 3080);</v>
      </c>
    </row>
    <row r="211" spans="1:30" ht="14.25" customHeight="1" x14ac:dyDescent="0.2">
      <c r="A211" s="7" t="str" cm="1">
        <f t="array" aca="1" ref="A211" ca="1">INDEX(Company!$A:$A,RANDBETWEEN(5,COUNTA(Company!$A:$A) + 1),1)</f>
        <v>6a51143286b03064a49cc2acbee63c09a0682d33</v>
      </c>
      <c r="B211" s="7" t="str">
        <f ca="1">VLOOKUP($A211,Company!$A:$B,2,FALSE)</f>
        <v>ACME Corporation</v>
      </c>
      <c r="C211" s="5">
        <f t="shared" si="21"/>
        <v>207</v>
      </c>
      <c r="D211" s="5" t="str" cm="1">
        <f t="array" ref="D211">SHA1HASH($C211)</f>
        <v>3be76cc016a8c850661956c5f71d14c621cf6a69</v>
      </c>
      <c r="E211" s="6">
        <v>1</v>
      </c>
      <c r="F211" s="7">
        <f ca="1">IF($C211 = 1 + N("Presidente"),
    127,
    IF($C211 = 2 + N("Vice-Presidente"),
        72,
        IF($C211 = 3 + N("Secretária bilíngue"),
            13,
            RANDBETWEEN(5,COUNT(Name!$A:$A) + 1)
        )
    )
)</f>
        <v>177</v>
      </c>
      <c r="G211" s="7" t="str">
        <f ca="1">VLOOKUP($F211,Name!$A:$B,2,FALSE)</f>
        <v>Isabelly</v>
      </c>
      <c r="H211" s="7">
        <f ca="1" xml:space="preserve">
IF($C211 = 1,
    0,
    RANDBETWEEN(5,COUNT('Last name'!$A:$A) + 1)
)</f>
        <v>145</v>
      </c>
      <c r="I211" s="7" t="str">
        <f ca="1" xml:space="preserve">
IF($C211 = 1 + N("Presidente"),
    "de Orléans e Bragança",
    VLOOKUP($H211,'Last name'!$A:$B,2,FALSE) &amp; " " &amp; VLOOKUP(RANDBETWEEN(5,COUNT('Last name'!$A:$A) + 1),'Last name'!$A:$B,2,FALSE)
)</f>
        <v>Pasquim Russo</v>
      </c>
      <c r="J211" s="7" t="str">
        <f t="shared" ca="1" si="22"/>
        <v>Isabelly Pasquim Russo</v>
      </c>
      <c r="K211" s="7" t="str" cm="1">
        <f t="array" aca="1" ref="K211" ca="1">SHA1HASH($J211)</f>
        <v>ad562ea11f0acf3ea6276f654404c3878a2c8d22</v>
      </c>
      <c r="L211" s="7" cm="1">
        <f t="array" aca="1" ref="L211" ca="1">INDEX(States!$A:$A,RANDBETWEEN(5,COUNTA(States!$A:$A) + 1),1)</f>
        <v>22</v>
      </c>
      <c r="M211" s="7" t="str">
        <f ca="1">$L211 &amp; "|" &amp; VLOOKUP($L211,States!$A:$B,2,FALSE)</f>
        <v>22|04a99b2b0b78076f0a06c2d7695137915b2933a5</v>
      </c>
      <c r="N211" s="7" t="str">
        <f ca="1">VLOOKUP($F211,Name!$A:$C,3,FALSE)</f>
        <v>F</v>
      </c>
      <c r="O211" s="7" t="str">
        <f ca="1">VLOOKUP($N211,Gender!$A:$B,2,FALSE)</f>
        <v>Female</v>
      </c>
      <c r="P211" s="7" t="str" cm="1">
        <f t="array" aca="1" ref="P211" ca="1">INDEX('Marital status'!$A:$A,RANDBETWEEN(5,COUNTA('Marital status'!$A:$A) + 1),1)</f>
        <v>ce0b1612aa711b78a720295d271a33894e2b72bf</v>
      </c>
      <c r="Q211" s="7" t="str">
        <f ca="1">VLOOKUP($P211,'Marital status'!$A:$B,2,FALSE)</f>
        <v>single</v>
      </c>
      <c r="R211" s="7">
        <f t="shared" ca="1" si="23"/>
        <v>5</v>
      </c>
      <c r="S211" s="7" t="e">
        <f ca="1">VLOOKUP($R211,Race!$A:$B,2,FALSE)</f>
        <v>#N/A</v>
      </c>
      <c r="T211" s="8">
        <f t="shared" ca="1" si="24"/>
        <v>24980</v>
      </c>
      <c r="U211" s="6">
        <f t="shared" ca="1" si="25"/>
        <v>7</v>
      </c>
      <c r="V211" s="8" t="str">
        <f ca="1">VLOOKUP($U211,Education!$A:$B,2,FALSE)</f>
        <v>Undergraduate degree</v>
      </c>
      <c r="W211" s="7">
        <f ca="1" xml:space="preserve">
  IF(OR($Y211 = 5, $Y211 = 6, $Y211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11" s="7" t="str">
        <f ca="1">VLOOKUP($W211,Department!$A:$B,2,FALSE)</f>
        <v>Operations</v>
      </c>
      <c r="Y211" s="6">
        <f t="shared" ca="1" si="26"/>
        <v>9</v>
      </c>
      <c r="Z211" s="7" t="str">
        <f ca="1">VLOOKUP($Y211,Role!$A:$B,2,FALSE)</f>
        <v>Intern</v>
      </c>
      <c r="AA211" s="6" t="str">
        <f t="shared" ca="1" si="27"/>
        <v/>
      </c>
      <c r="AB211" s="7" t="str">
        <f ca="1" xml:space="preserve">
IF($AA211 &lt;&gt; "",
    VLOOKUP($AA211,Level!$A:$B,2,FALSE),
    ""
)</f>
        <v/>
      </c>
      <c r="AC211" s="1">
        <f ca="1" xml:space="preserve">
IF($Y211 = 5 + N("Presidente"),
    27000,
    IF($Y211 = 6 + N("Vice-presidente"),
        23000,
        IF(OR($Y211 = 8, $Y211= 13, $Y211 = 12) + N("Secretária bilíngue ou coordenador ou especialista"),
            8000,
            IF($Y211 = 7 + N("Diretor"),
                15000,
                IF($Y211 = 14 + N("Gerente"),
                    12000,
                    IF($Y211 = 9 + N("Estagiário"),
                        705,
                        IF($Y211 = 10 + N("Trainee"),
                            805,
                            IF($Y211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IF($U211 = 7,
  500,
  IF($U211 = 8,
    1000,
    IF($U211 = 9,
      1500,
      IF($U211 = 10,
        2000,
        0
      )
    )
  )
)
+
N("Adicional no salário por área")
+
IF($W211 = 14 + N("Tecnologia da Informação"),
  120,
  IF($W211 = 16 + N("Vendas"),
    110,
    IF($W211 = 15 + N("Jurídico"),
      100,
      IF(OR($W211 = 8, $W211 = 9, $W211 = 11) + N("Recursos humanos ou comercial ou comunicação e marketing"),
        80,
        0
      )
    )
  )
)
+
N("Adicionando pegadinha")
+
IF(AND($W211 = 16, $U211 = 9, $Y211 = 11, $AA211 = 5) + N("Se for de vendas, com mestrado, analista sênior"),
  IF($R211 = 5,
    100,
    0
  )
  +
  IF($N211 = "M",
    200,
    0
  ),
  0
)</f>
        <v>1205</v>
      </c>
      <c r="AD2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$A211  &amp; ", "   &amp;
$C211  &amp; ", "   &amp;
$E211  &amp; ", '"  &amp;
$J211  &amp; "', '" &amp;
$N211  &amp; "', "  &amp;
$R211  &amp; ", '"  &amp;
TEXT($T211,"dd/mm/aaaa")  &amp; "', "   &amp;
$U211  &amp; ", "   &amp;
$W211  &amp; ", "   &amp;
$Y211  &amp; ", "   &amp;
IF($AA211 &lt;&gt; "", $AA211, "NULL")  &amp; ", "   &amp;
$AC211  &amp; ");"</f>
        <v>INSERT INTO bi4all.fac_employees (id_company_fk, id_employee_pk, flg_active, employee_name, id_gender_fk, id_race_fk, birthday, id_schooling_fk, id_department_fk, id_role_fk, id_level_fk, salary) VALUES (6a51143286b03064a49cc2acbee63c09a0682d33, 207, 1, 'Isabelly Pasquim Russo', 'F', 5, '22/05/1968', 7, 10, 9, NULL, 1205);</v>
      </c>
    </row>
    <row r="212" spans="1:30" ht="14.25" customHeight="1" x14ac:dyDescent="0.2">
      <c r="A212" s="7" t="str" cm="1">
        <f t="array" aca="1" ref="A212" ca="1">INDEX(Company!$A:$A,RANDBETWEEN(5,COUNTA(Company!$A:$A) + 1),1)</f>
        <v>6a51143286b03064a49cc2acbee63c09a0682d33</v>
      </c>
      <c r="B212" s="7" t="str">
        <f ca="1">VLOOKUP($A212,Company!$A:$B,2,FALSE)</f>
        <v>ACME Corporation</v>
      </c>
      <c r="C212" s="5">
        <f t="shared" si="21"/>
        <v>208</v>
      </c>
      <c r="D212" s="5" t="str" cm="1">
        <f t="array" ref="D212">SHA1HASH($C212)</f>
        <v>baab34018148392463ef4c49b5a924409cf5f7b0</v>
      </c>
      <c r="E212" s="6">
        <v>1</v>
      </c>
      <c r="F212" s="7">
        <f ca="1">IF($C212 = 1 + N("Presidente"),
    127,
    IF($C212 = 2 + N("Vice-Presidente"),
        72,
        IF($C212 = 3 + N("Secretária bilíngue"),
            13,
            RANDBETWEEN(5,COUNT(Name!$A:$A) + 1)
        )
    )
)</f>
        <v>204</v>
      </c>
      <c r="G212" s="7" t="str">
        <f ca="1">VLOOKUP($F212,Name!$A:$B,2,FALSE)</f>
        <v>Júlio</v>
      </c>
      <c r="H212" s="7">
        <f ca="1" xml:space="preserve">
IF($C212 = 1,
    0,
    RANDBETWEEN(5,COUNT('Last name'!$A:$A) + 1)
)</f>
        <v>81</v>
      </c>
      <c r="I212" s="7" t="str">
        <f ca="1" xml:space="preserve">
IF($C212 = 1 + N("Presidente"),
    "de Orléans e Bragança",
    VLOOKUP($H212,'Last name'!$A:$B,2,FALSE) &amp; " " &amp; VLOOKUP(RANDBETWEEN(5,COUNT('Last name'!$A:$A) + 1),'Last name'!$A:$B,2,FALSE)
)</f>
        <v>Farias Esteves</v>
      </c>
      <c r="J212" s="7" t="str">
        <f t="shared" ca="1" si="22"/>
        <v>Júlio Farias Esteves</v>
      </c>
      <c r="K212" s="7" t="str" cm="1">
        <f t="array" aca="1" ref="K212" ca="1">SHA1HASH($J212)</f>
        <v>7ede6a9df4c83eaf1e7dc0234c6ddb123912f6ca</v>
      </c>
      <c r="L212" s="7" cm="1">
        <f t="array" aca="1" ref="L212" ca="1">INDEX(States!$A:$A,RANDBETWEEN(5,COUNTA(States!$A:$A) + 1),1)</f>
        <v>10</v>
      </c>
      <c r="M212" s="7" t="str">
        <f ca="1">$L212 &amp; "|" &amp; VLOOKUP($L212,States!$A:$B,2,FALSE)</f>
        <v>10|fa6e01394cea5decb8157a7e18fa2eeabf35410d</v>
      </c>
      <c r="N212" s="7" t="str">
        <f ca="1">VLOOKUP($F212,Name!$A:$C,3,FALSE)</f>
        <v>M</v>
      </c>
      <c r="O212" s="7" t="str">
        <f ca="1">VLOOKUP($N212,Gender!$A:$B,2,FALSE)</f>
        <v>Male</v>
      </c>
      <c r="P212" s="7" t="str" cm="1">
        <f t="array" aca="1" ref="P212" ca="1">INDEX('Marital status'!$A:$A,RANDBETWEEN(5,COUNTA('Marital status'!$A:$A) + 1),1)</f>
        <v>47051393f6bcbf99111ec5d70ba2ebbe11ebccae</v>
      </c>
      <c r="Q212" s="7" t="str">
        <f ca="1">VLOOKUP($P212,'Marital status'!$A:$B,2,FALSE)</f>
        <v xml:space="preserve"> Separated </v>
      </c>
      <c r="R212" s="7">
        <f t="shared" ca="1" si="23"/>
        <v>5</v>
      </c>
      <c r="S212" s="7" t="e">
        <f ca="1">VLOOKUP($R212,Race!$A:$B,2,FALSE)</f>
        <v>#N/A</v>
      </c>
      <c r="T212" s="8">
        <f t="shared" ca="1" si="24"/>
        <v>18991</v>
      </c>
      <c r="U212" s="6">
        <f t="shared" ca="1" si="25"/>
        <v>7</v>
      </c>
      <c r="V212" s="8" t="str">
        <f ca="1">VLOOKUP($U212,Education!$A:$B,2,FALSE)</f>
        <v>Undergraduate degree</v>
      </c>
      <c r="W212" s="7">
        <f ca="1" xml:space="preserve">
  IF(OR($Y212 = 5, $Y212 = 6, $Y212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212" s="7" t="str">
        <f ca="1">VLOOKUP($W212,Department!$A:$B,2,FALSE)</f>
        <v>Controlling</v>
      </c>
      <c r="Y212" s="6">
        <f t="shared" ca="1" si="26"/>
        <v>11</v>
      </c>
      <c r="Z212" s="7" t="str">
        <f ca="1">VLOOKUP($Y212,Role!$A:$B,2,FALSE)</f>
        <v>Analyst</v>
      </c>
      <c r="AA212" s="6">
        <f t="shared" ca="1" si="27"/>
        <v>6</v>
      </c>
      <c r="AB212" s="7" t="str">
        <f ca="1" xml:space="preserve">
IF($AA212 &lt;&gt; "",
    VLOOKUP($AA212,Level!$A:$B,2,FALSE),
    ""
)</f>
        <v>Pleno</v>
      </c>
      <c r="AC212" s="1">
        <f ca="1" xml:space="preserve">
IF($Y212 = 5 + N("Presidente"),
    27000,
    IF($Y212 = 6 + N("Vice-presidente"),
        23000,
        IF(OR($Y212 = 8, $Y212= 13, $Y212 = 12) + N("Secretária bilíngue ou coordenador ou especialista"),
            8000,
            IF($Y212 = 7 + N("Diretor"),
                15000,
                IF($Y212 = 14 + N("Gerente"),
                    12000,
                    IF($Y212 = 9 + N("Estagiário"),
                        705,
                        IF($Y212 = 10 + N("Trainee"),
                            805,
                            IF($Y212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IF($U212 = 7,
  500,
  IF($U212 = 8,
    1000,
    IF($U212 = 9,
      1500,
      IF($U212 = 10,
        2000,
        0
      )
    )
  )
)
+
N("Adicional no salário por área")
+
IF($W212 = 14 + N("Tecnologia da Informação"),
  120,
  IF($W212 = 16 + N("Vendas"),
    110,
    IF($W212 = 15 + N("Jurídico"),
      100,
      IF(OR($W212 = 8, $W212 = 9, $W212 = 11) + N("Recursos humanos ou comercial ou comunicação e marketing"),
        80,
        0
      )
    )
  )
)
+
N("Adicionando pegadinha")
+
IF(AND($W212 = 16, $U212 = 9, $Y212 = 11, $AA212 = 5) + N("Se for de vendas, com mestrado, analista sênior"),
  IF($R212 = 5,
    100,
    0
  )
  +
  IF($N212 = "M",
    200,
    0
  ),
  0
)</f>
        <v>2500</v>
      </c>
      <c r="AD2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$A212  &amp; ", "   &amp;
$C212  &amp; ", "   &amp;
$E212  &amp; ", '"  &amp;
$J212  &amp; "', '" &amp;
$N212  &amp; "', "  &amp;
$R212  &amp; ", '"  &amp;
TEXT($T212,"dd/mm/aaaa")  &amp; "', "   &amp;
$U212  &amp; ", "   &amp;
$W212  &amp; ", "   &amp;
$Y212  &amp; ", "   &amp;
IF($AA212 &lt;&gt; "", $AA212, "NULL")  &amp; ", "   &amp;
$AC212  &amp; ");"</f>
        <v>INSERT INTO bi4all.fac_employees (id_company_fk, id_employee_pk, flg_active, employee_name, id_gender_fk, id_race_fk, birthday, id_schooling_fk, id_department_fk, id_role_fk, id_level_fk, salary) VALUES (6a51143286b03064a49cc2acbee63c09a0682d33, 208, 1, 'Júlio Farias Esteves', 'M', 5, '29/12/1951', 7, 12, 11, 6, 2500);</v>
      </c>
    </row>
    <row r="213" spans="1:30" ht="14.25" customHeight="1" x14ac:dyDescent="0.2">
      <c r="A213" s="7" t="str" cm="1">
        <f t="array" aca="1" ref="A213" ca="1">INDEX(Company!$A:$A,RANDBETWEEN(5,COUNTA(Company!$A:$A) + 1),1)</f>
        <v>6a51143286b03064a49cc2acbee63c09a0682d33</v>
      </c>
      <c r="B213" s="7" t="str">
        <f ca="1">VLOOKUP($A213,Company!$A:$B,2,FALSE)</f>
        <v>ACME Corporation</v>
      </c>
      <c r="C213" s="5">
        <f t="shared" si="21"/>
        <v>209</v>
      </c>
      <c r="D213" s="5" t="str" cm="1">
        <f t="array" ref="D213">SHA1HASH($C213)</f>
        <v>acfdd18ea7f4a2ba74132ba977dc207204142994</v>
      </c>
      <c r="E213" s="6">
        <v>1</v>
      </c>
      <c r="F213" s="7">
        <f ca="1">IF($C213 = 1 + N("Presidente"),
    127,
    IF($C213 = 2 + N("Vice-Presidente"),
        72,
        IF($C213 = 3 + N("Secretária bilíngue"),
            13,
            RANDBETWEEN(5,COUNT(Name!$A:$A) + 1)
        )
    )
)</f>
        <v>12</v>
      </c>
      <c r="G213" s="7" t="str">
        <f ca="1">VLOOKUP($F213,Name!$A:$B,2,FALSE)</f>
        <v>Alana</v>
      </c>
      <c r="H213" s="7">
        <f ca="1" xml:space="preserve">
IF($C213 = 1,
    0,
    RANDBETWEEN(5,COUNT('Last name'!$A:$A) + 1)
)</f>
        <v>102</v>
      </c>
      <c r="I213" s="7" t="str">
        <f ca="1" xml:space="preserve">
IF($C213 = 1 + N("Presidente"),
    "de Orléans e Bragança",
    VLOOKUP($H213,'Last name'!$A:$B,2,FALSE) &amp; " " &amp; VLOOKUP(RANDBETWEEN(5,COUNT('Last name'!$A:$A) + 1),'Last name'!$A:$B,2,FALSE)
)</f>
        <v>Greco Rangel</v>
      </c>
      <c r="J213" s="7" t="str">
        <f t="shared" ca="1" si="22"/>
        <v>Alana Greco Rangel</v>
      </c>
      <c r="K213" s="7" t="str" cm="1">
        <f t="array" aca="1" ref="K213" ca="1">SHA1HASH($J213)</f>
        <v>f91c591274dff1a1b8fef10bdb49cfe393450c75</v>
      </c>
      <c r="L213" s="7" cm="1">
        <f t="array" aca="1" ref="L213" ca="1">INDEX(States!$A:$A,RANDBETWEEN(5,COUNTA(States!$A:$A) + 1),1)</f>
        <v>21</v>
      </c>
      <c r="M213" s="7" t="str">
        <f ca="1">$L213 &amp; "|" &amp; VLOOKUP($L213,States!$A:$B,2,FALSE)</f>
        <v>21|18f454963e4e8ae3fea0597ea98a4e003875820f</v>
      </c>
      <c r="N213" s="7" t="str">
        <f ca="1">VLOOKUP($F213,Name!$A:$C,3,FALSE)</f>
        <v>F</v>
      </c>
      <c r="O213" s="7" t="str">
        <f ca="1">VLOOKUP($N213,Gender!$A:$B,2,FALSE)</f>
        <v>Female</v>
      </c>
      <c r="P213" s="7" t="str" cm="1">
        <f t="array" aca="1" ref="P213" ca="1">INDEX('Marital status'!$A:$A,RANDBETWEEN(5,COUNTA('Marital status'!$A:$A) + 1),1)</f>
        <v>3266897012b6dcc5723033bc25891bf99efcff6f</v>
      </c>
      <c r="Q213" s="7" t="str">
        <f ca="1">VLOOKUP($P213,'Marital status'!$A:$B,2,FALSE)</f>
        <v>MarrieD</v>
      </c>
      <c r="R213" s="7">
        <f t="shared" ca="1" si="23"/>
        <v>5</v>
      </c>
      <c r="S213" s="7" t="e">
        <f ca="1">VLOOKUP($R213,Race!$A:$B,2,FALSE)</f>
        <v>#N/A</v>
      </c>
      <c r="T213" s="8">
        <f t="shared" ca="1" si="24"/>
        <v>27818</v>
      </c>
      <c r="U213" s="6">
        <f t="shared" ca="1" si="25"/>
        <v>7</v>
      </c>
      <c r="V213" s="8" t="str">
        <f ca="1">VLOOKUP($U213,Education!$A:$B,2,FALSE)</f>
        <v>Undergraduate degree</v>
      </c>
      <c r="W213" s="7">
        <f ca="1" xml:space="preserve">
  IF(OR($Y213 = 5, $Y213 = 6, $Y213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213" s="7" t="str">
        <f ca="1">VLOOKUP($W213,Department!$A:$B,2,FALSE)</f>
        <v>Communication &amp; Marketing</v>
      </c>
      <c r="Y213" s="6">
        <f t="shared" ca="1" si="26"/>
        <v>9</v>
      </c>
      <c r="Z213" s="7" t="str">
        <f ca="1">VLOOKUP($Y213,Role!$A:$B,2,FALSE)</f>
        <v>Intern</v>
      </c>
      <c r="AA213" s="6" t="str">
        <f t="shared" ca="1" si="27"/>
        <v/>
      </c>
      <c r="AB213" s="7" t="str">
        <f ca="1" xml:space="preserve">
IF($AA213 &lt;&gt; "",
    VLOOKUP($AA213,Level!$A:$B,2,FALSE),
    ""
)</f>
        <v/>
      </c>
      <c r="AC213" s="1">
        <f ca="1" xml:space="preserve">
IF($Y213 = 5 + N("Presidente"),
    27000,
    IF($Y213 = 6 + N("Vice-presidente"),
        23000,
        IF(OR($Y213 = 8, $Y213= 13, $Y213 = 12) + N("Secretária bilíngue ou coordenador ou especialista"),
            8000,
            IF($Y213 = 7 + N("Diretor"),
                15000,
                IF($Y213 = 14 + N("Gerente"),
                    12000,
                    IF($Y213 = 9 + N("Estagiário"),
                        705,
                        IF($Y213 = 10 + N("Trainee"),
                            805,
                            IF($Y213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IF($U213 = 7,
  500,
  IF($U213 = 8,
    1000,
    IF($U213 = 9,
      1500,
      IF($U213 = 10,
        2000,
        0
      )
    )
  )
)
+
N("Adicional no salário por área")
+
IF($W213 = 14 + N("Tecnologia da Informação"),
  120,
  IF($W213 = 16 + N("Vendas"),
    110,
    IF($W213 = 15 + N("Jurídico"),
      100,
      IF(OR($W213 = 8, $W213 = 9, $W213 = 11) + N("Recursos humanos ou comercial ou comunicação e marketing"),
        80,
        0
      )
    )
  )
)
+
N("Adicionando pegadinha")
+
IF(AND($W213 = 16, $U213 = 9, $Y213 = 11, $AA213 = 5) + N("Se for de vendas, com mestrado, analista sênior"),
  IF($R213 = 5,
    100,
    0
  )
  +
  IF($N213 = "M",
    200,
    0
  ),
  0
)</f>
        <v>1285</v>
      </c>
      <c r="AD2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$A213  &amp; ", "   &amp;
$C213  &amp; ", "   &amp;
$E213  &amp; ", '"  &amp;
$J213  &amp; "', '" &amp;
$N213  &amp; "', "  &amp;
$R213  &amp; ", '"  &amp;
TEXT($T213,"dd/mm/aaaa")  &amp; "', "   &amp;
$U213  &amp; ", "   &amp;
$W213  &amp; ", "   &amp;
$Y213  &amp; ", "   &amp;
IF($AA213 &lt;&gt; "", $AA213, "NULL")  &amp; ", "   &amp;
$AC213  &amp; ");"</f>
        <v>INSERT INTO bi4all.fac_employees (id_company_fk, id_employee_pk, flg_active, employee_name, id_gender_fk, id_race_fk, birthday, id_schooling_fk, id_department_fk, id_role_fk, id_level_fk, salary) VALUES (6a51143286b03064a49cc2acbee63c09a0682d33, 209, 1, 'Alana Greco Rangel', 'F', 5, '28/02/1976', 7, 11, 9, NULL, 1285);</v>
      </c>
    </row>
    <row r="214" spans="1:30" ht="14.25" customHeight="1" x14ac:dyDescent="0.2">
      <c r="A214" s="7" t="str" cm="1">
        <f t="array" aca="1" ref="A214" ca="1">INDEX(Company!$A:$A,RANDBETWEEN(5,COUNTA(Company!$A:$A) + 1),1)</f>
        <v>6a51143286b03064a49cc2acbee63c09a0682d33</v>
      </c>
      <c r="B214" s="7" t="str">
        <f ca="1">VLOOKUP($A214,Company!$A:$B,2,FALSE)</f>
        <v>ACME Corporation</v>
      </c>
      <c r="C214" s="5">
        <f t="shared" si="21"/>
        <v>210</v>
      </c>
      <c r="D214" s="5" t="str" cm="1">
        <f t="array" ref="D214">SHA1HASH($C214)</f>
        <v>135debd4837026bf06c7bfc5d1e0c6a31611af1d</v>
      </c>
      <c r="E214" s="6">
        <v>1</v>
      </c>
      <c r="F214" s="7">
        <f ca="1">IF($C214 = 1 + N("Presidente"),
    127,
    IF($C214 = 2 + N("Vice-Presidente"),
        72,
        IF($C214 = 3 + N("Secretária bilíngue"),
            13,
            RANDBETWEEN(5,COUNT(Name!$A:$A) + 1)
        )
    )
)</f>
        <v>247</v>
      </c>
      <c r="G214" s="7" t="str">
        <f ca="1">VLOOKUP($F214,Name!$A:$B,2,FALSE)</f>
        <v>Luiz Otávio</v>
      </c>
      <c r="H214" s="7">
        <f ca="1" xml:space="preserve">
IF($C214 = 1,
    0,
    RANDBETWEEN(5,COUNT('Last name'!$A:$A) + 1)
)</f>
        <v>146</v>
      </c>
      <c r="I214" s="7" t="str">
        <f ca="1" xml:space="preserve">
IF($C214 = 1 + N("Presidente"),
    "de Orléans e Bragança",
    VLOOKUP($H214,'Last name'!$A:$B,2,FALSE) &amp; " " &amp; VLOOKUP(RANDBETWEEN(5,COUNT('Last name'!$A:$A) + 1),'Last name'!$A:$B,2,FALSE)
)</f>
        <v>Paulista Faria</v>
      </c>
      <c r="J214" s="7" t="str">
        <f t="shared" ca="1" si="22"/>
        <v>Luiz Otávio Paulista Faria</v>
      </c>
      <c r="K214" s="7" t="str" cm="1">
        <f t="array" aca="1" ref="K214" ca="1">SHA1HASH($J214)</f>
        <v>8ec346a46c2c62d2401a11997b2735c41cca7299</v>
      </c>
      <c r="L214" s="7" cm="1">
        <f t="array" aca="1" ref="L214" ca="1">INDEX(States!$A:$A,RANDBETWEEN(5,COUNTA(States!$A:$A) + 1),1)</f>
        <v>5</v>
      </c>
      <c r="M214" s="7" t="str">
        <f ca="1">$L214 &amp; "|" &amp; VLOOKUP($L214,States!$A:$B,2,FALSE)</f>
        <v>5|fa0754b9861f7065fd7c6270efb07fc6ac3b0ad8</v>
      </c>
      <c r="N214" s="7" t="str">
        <f ca="1">VLOOKUP($F214,Name!$A:$C,3,FALSE)</f>
        <v>M</v>
      </c>
      <c r="O214" s="7" t="str">
        <f ca="1">VLOOKUP($N214,Gender!$A:$B,2,FALSE)</f>
        <v>Male</v>
      </c>
      <c r="P214" s="7" t="str" cm="1">
        <f t="array" aca="1" ref="P214" ca="1">INDEX('Marital status'!$A:$A,RANDBETWEEN(5,COUNTA('Marital status'!$A:$A) + 1),1)</f>
        <v>459031b19ec5bbd3b3dbc0a9dcf2cb6e6c6f7848</v>
      </c>
      <c r="Q214" s="7" t="str">
        <f ca="1">VLOOKUP($P214,'Marital status'!$A:$B,2,FALSE)</f>
        <v xml:space="preserve">Widowed </v>
      </c>
      <c r="R214" s="7">
        <f t="shared" ca="1" si="23"/>
        <v>5</v>
      </c>
      <c r="S214" s="7" t="e">
        <f ca="1">VLOOKUP($R214,Race!$A:$B,2,FALSE)</f>
        <v>#N/A</v>
      </c>
      <c r="T214" s="8">
        <f t="shared" ca="1" si="24"/>
        <v>31085</v>
      </c>
      <c r="U214" s="6">
        <f t="shared" ca="1" si="25"/>
        <v>7</v>
      </c>
      <c r="V214" s="8" t="str">
        <f ca="1">VLOOKUP($U214,Education!$A:$B,2,FALSE)</f>
        <v>Undergraduate degree</v>
      </c>
      <c r="W214" s="7">
        <f ca="1" xml:space="preserve">
  IF(OR($Y214 = 5, $Y214 = 6, $Y214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214" s="7" t="str">
        <f ca="1">VLOOKUP($W214,Department!$A:$B,2,FALSE)</f>
        <v>Audit</v>
      </c>
      <c r="Y214" s="6">
        <f t="shared" ca="1" si="26"/>
        <v>11</v>
      </c>
      <c r="Z214" s="7" t="str">
        <f ca="1">VLOOKUP($Y214,Role!$A:$B,2,FALSE)</f>
        <v>Analyst</v>
      </c>
      <c r="AA214" s="6">
        <f t="shared" ca="1" si="27"/>
        <v>7</v>
      </c>
      <c r="AB214" s="7" t="str">
        <f ca="1" xml:space="preserve">
IF($AA214 &lt;&gt; "",
    VLOOKUP($AA214,Level!$A:$B,2,FALSE),
    ""
)</f>
        <v>Senior</v>
      </c>
      <c r="AC214" s="1">
        <f ca="1" xml:space="preserve">
IF($Y214 = 5 + N("Presidente"),
    27000,
    IF($Y214 = 6 + N("Vice-presidente"),
        23000,
        IF(OR($Y214 = 8, $Y214= 13, $Y214 = 12) + N("Secretária bilíngue ou coordenador ou especialista"),
            8000,
            IF($Y214 = 7 + N("Diretor"),
                15000,
                IF($Y214 = 14 + N("Gerente"),
                    12000,
                    IF($Y214 = 9 + N("Estagiário"),
                        705,
                        IF($Y214 = 10 + N("Trainee"),
                            805,
                            IF($Y214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IF($U214 = 7,
  500,
  IF($U214 = 8,
    1000,
    IF($U214 = 9,
      1500,
      IF($U214 = 10,
        2000,
        0
      )
    )
  )
)
+
N("Adicional no salário por área")
+
IF($W214 = 14 + N("Tecnologia da Informação"),
  120,
  IF($W214 = 16 + N("Vendas"),
    110,
    IF($W214 = 15 + N("Jurídico"),
      100,
      IF(OR($W214 = 8, $W214 = 9, $W214 = 11) + N("Recursos humanos ou comercial ou comunicação e marketing"),
        80,
        0
      )
    )
  )
)
+
N("Adicionando pegadinha")
+
IF(AND($W214 = 16, $U214 = 9, $Y214 = 11, $AA214 = 5) + N("Se for de vendas, com mestrado, analista sênior"),
  IF($R214 = 5,
    100,
    0
  )
  +
  IF($N214 = "M",
    200,
    0
  ),
  0
)</f>
        <v>2500</v>
      </c>
      <c r="AD2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$A214  &amp; ", "   &amp;
$C214  &amp; ", "   &amp;
$E214  &amp; ", '"  &amp;
$J214  &amp; "', '" &amp;
$N214  &amp; "', "  &amp;
$R214  &amp; ", '"  &amp;
TEXT($T214,"dd/mm/aaaa")  &amp; "', "   &amp;
$U214  &amp; ", "   &amp;
$W214  &amp; ", "   &amp;
$Y214  &amp; ", "   &amp;
IF($AA214 &lt;&gt; "", $AA214, "NULL")  &amp; ", "   &amp;
$AC214  &amp; ");"</f>
        <v>INSERT INTO bi4all.fac_employees (id_company_fk, id_employee_pk, flg_active, employee_name, id_gender_fk, id_race_fk, birthday, id_schooling_fk, id_department_fk, id_role_fk, id_level_fk, salary) VALUES (6a51143286b03064a49cc2acbee63c09a0682d33, 210, 1, 'Luiz Otávio Paulista Faria', 'M', 5, '07/02/1985', 7, 13, 11, 7, 2500);</v>
      </c>
    </row>
    <row r="215" spans="1:30" ht="14.25" customHeight="1" x14ac:dyDescent="0.2">
      <c r="A215" s="7" t="str" cm="1">
        <f t="array" aca="1" ref="A215" ca="1">INDEX(Company!$A:$A,RANDBETWEEN(5,COUNTA(Company!$A:$A) + 1),1)</f>
        <v>6a51143286b03064a49cc2acbee63c09a0682d33</v>
      </c>
      <c r="B215" s="7" t="str">
        <f ca="1">VLOOKUP($A215,Company!$A:$B,2,FALSE)</f>
        <v>ACME Corporation</v>
      </c>
      <c r="C215" s="5">
        <f t="shared" si="21"/>
        <v>211</v>
      </c>
      <c r="D215" s="5" t="str" cm="1">
        <f t="array" ref="D215">SHA1HASH($C215)</f>
        <v>1b4a364f76e9fa8073516100ed65590c50a6d5e9</v>
      </c>
      <c r="E215" s="6">
        <v>1</v>
      </c>
      <c r="F215" s="7">
        <f ca="1">IF($C215 = 1 + N("Presidente"),
    127,
    IF($C215 = 2 + N("Vice-Presidente"),
        72,
        IF($C215 = 3 + N("Secretária bilíngue"),
            13,
            RANDBETWEEN(5,COUNT(Name!$A:$A) + 1)
        )
    )
)</f>
        <v>66</v>
      </c>
      <c r="G215" s="7" t="str">
        <f ca="1">VLOOKUP($F215,Name!$A:$B,2,FALSE)</f>
        <v>Bartolomeo</v>
      </c>
      <c r="H215" s="7">
        <f ca="1" xml:space="preserve">
IF($C215 = 1,
    0,
    RANDBETWEEN(5,COUNT('Last name'!$A:$A) + 1)
)</f>
        <v>125</v>
      </c>
      <c r="I215" s="7" t="str">
        <f ca="1" xml:space="preserve">
IF($C215 = 1 + N("Presidente"),
    "de Orléans e Bragança",
    VLOOKUP($H215,'Last name'!$A:$B,2,FALSE) &amp; " " &amp; VLOOKUP(RANDBETWEEN(5,COUNT('Last name'!$A:$A) + 1),'Last name'!$A:$B,2,FALSE)
)</f>
        <v>Medeiros Conti</v>
      </c>
      <c r="J215" s="7" t="str">
        <f t="shared" ca="1" si="22"/>
        <v>Bartolomeo Medeiros Conti</v>
      </c>
      <c r="K215" s="7" t="str" cm="1">
        <f t="array" aca="1" ref="K215" ca="1">SHA1HASH($J215)</f>
        <v>08ffb55b70644dd00af759be779ae46d8216ba36</v>
      </c>
      <c r="L215" s="7" cm="1">
        <f t="array" aca="1" ref="L215" ca="1">INDEX(States!$A:$A,RANDBETWEEN(5,COUNTA(States!$A:$A) + 1),1)</f>
        <v>23</v>
      </c>
      <c r="M215" s="7" t="str">
        <f ca="1">$L215 &amp; "|" &amp; VLOOKUP($L215,States!$A:$B,2,FALSE)</f>
        <v>23|22fbba2e2c257238254804c428968d474037a633</v>
      </c>
      <c r="N215" s="7" t="str">
        <f ca="1">VLOOKUP($F215,Name!$A:$C,3,FALSE)</f>
        <v>M</v>
      </c>
      <c r="O215" s="7" t="str">
        <f ca="1">VLOOKUP($N215,Gender!$A:$B,2,FALSE)</f>
        <v>Male</v>
      </c>
      <c r="P215" s="7" t="str" cm="1">
        <f t="array" aca="1" ref="P215" ca="1">INDEX('Marital status'!$A:$A,RANDBETWEEN(5,COUNTA('Marital status'!$A:$A) + 1),1)</f>
        <v>459031b19ec5bbd3b3dbc0a9dcf2cb6e6c6f7848</v>
      </c>
      <c r="Q215" s="7" t="str">
        <f ca="1">VLOOKUP($P215,'Marital status'!$A:$B,2,FALSE)</f>
        <v xml:space="preserve">Widowed </v>
      </c>
      <c r="R215" s="7">
        <f t="shared" ca="1" si="23"/>
        <v>5</v>
      </c>
      <c r="S215" s="7" t="e">
        <f ca="1">VLOOKUP($R215,Race!$A:$B,2,FALSE)</f>
        <v>#N/A</v>
      </c>
      <c r="T215" s="8">
        <f t="shared" ca="1" si="24"/>
        <v>17793</v>
      </c>
      <c r="U215" s="6">
        <f t="shared" ca="1" si="25"/>
        <v>7</v>
      </c>
      <c r="V215" s="8" t="str">
        <f ca="1">VLOOKUP($U215,Education!$A:$B,2,FALSE)</f>
        <v>Undergraduate degree</v>
      </c>
      <c r="W215" s="7">
        <f ca="1" xml:space="preserve">
  IF(OR($Y215 = 5, $Y215 = 6, $Y215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215" s="7" t="str">
        <f ca="1">VLOOKUP($W215,Department!$A:$B,2,FALSE)</f>
        <v>Finance</v>
      </c>
      <c r="Y215" s="6">
        <f t="shared" ca="1" si="26"/>
        <v>10</v>
      </c>
      <c r="Z215" s="7" t="str">
        <f ca="1">VLOOKUP($Y215,Role!$A:$B,2,FALSE)</f>
        <v>Trainee</v>
      </c>
      <c r="AA215" s="6" t="str">
        <f t="shared" ca="1" si="27"/>
        <v/>
      </c>
      <c r="AB215" s="7" t="str">
        <f ca="1" xml:space="preserve">
IF($AA215 &lt;&gt; "",
    VLOOKUP($AA215,Level!$A:$B,2,FALSE),
    ""
)</f>
        <v/>
      </c>
      <c r="AC215" s="1">
        <f ca="1" xml:space="preserve">
IF($Y215 = 5 + N("Presidente"),
    27000,
    IF($Y215 = 6 + N("Vice-presidente"),
        23000,
        IF(OR($Y215 = 8, $Y215= 13, $Y215 = 12) + N("Secretária bilíngue ou coordenador ou especialista"),
            8000,
            IF($Y215 = 7 + N("Diretor"),
                15000,
                IF($Y215 = 14 + N("Gerente"),
                    12000,
                    IF($Y215 = 9 + N("Estagiário"),
                        705,
                        IF($Y215 = 10 + N("Trainee"),
                            805,
                            IF($Y215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IF($U215 = 7,
  500,
  IF($U215 = 8,
    1000,
    IF($U215 = 9,
      1500,
      IF($U215 = 10,
        2000,
        0
      )
    )
  )
)
+
N("Adicional no salário por área")
+
IF($W215 = 14 + N("Tecnologia da Informação"),
  120,
  IF($W215 = 16 + N("Vendas"),
    110,
    IF($W215 = 15 + N("Jurídico"),
      100,
      IF(OR($W215 = 8, $W215 = 9, $W215 = 11) + N("Recursos humanos ou comercial ou comunicação e marketing"),
        80,
        0
      )
    )
  )
)
+
N("Adicionando pegadinha")
+
IF(AND($W215 = 16, $U215 = 9, $Y215 = 11, $AA215 = 5) + N("Se for de vendas, com mestrado, analista sênior"),
  IF($R215 = 5,
    100,
    0
  )
  +
  IF($N215 = "M",
    200,
    0
  ),
  0
)</f>
        <v>1305</v>
      </c>
      <c r="AD2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$A215  &amp; ", "   &amp;
$C215  &amp; ", "   &amp;
$E215  &amp; ", '"  &amp;
$J215  &amp; "', '" &amp;
$N215  &amp; "', "  &amp;
$R215  &amp; ", '"  &amp;
TEXT($T215,"dd/mm/aaaa")  &amp; "', "   &amp;
$U215  &amp; ", "   &amp;
$W215  &amp; ", "   &amp;
$Y215  &amp; ", "   &amp;
IF($AA215 &lt;&gt; "", $AA215, "NULL")  &amp; ", "   &amp;
$AC215  &amp; ");"</f>
        <v>INSERT INTO bi4all.fac_employees (id_company_fk, id_employee_pk, flg_active, employee_name, id_gender_fk, id_race_fk, birthday, id_schooling_fk, id_department_fk, id_role_fk, id_level_fk, salary) VALUES (6a51143286b03064a49cc2acbee63c09a0682d33, 211, 1, 'Bartolomeo Medeiros Conti', 'M', 5, '17/09/1948', 7, 7, 10, NULL, 1305);</v>
      </c>
    </row>
    <row r="216" spans="1:30" ht="14.25" customHeight="1" x14ac:dyDescent="0.2">
      <c r="A216" s="7" t="str" cm="1">
        <f t="array" aca="1" ref="A216" ca="1">INDEX(Company!$A:$A,RANDBETWEEN(5,COUNTA(Company!$A:$A) + 1),1)</f>
        <v>6a51143286b03064a49cc2acbee63c09a0682d33</v>
      </c>
      <c r="B216" s="7" t="str">
        <f ca="1">VLOOKUP($A216,Company!$A:$B,2,FALSE)</f>
        <v>ACME Corporation</v>
      </c>
      <c r="C216" s="5">
        <f t="shared" si="21"/>
        <v>212</v>
      </c>
      <c r="D216" s="5" t="str" cm="1">
        <f t="array" ref="D216">SHA1HASH($C216)</f>
        <v>e2154fea5da2dd0d1732ff30931723c2973003a0</v>
      </c>
      <c r="E216" s="6">
        <v>1</v>
      </c>
      <c r="F216" s="7">
        <f ca="1">IF($C216 = 1 + N("Presidente"),
    127,
    IF($C216 = 2 + N("Vice-Presidente"),
        72,
        IF($C216 = 3 + N("Secretária bilíngue"),
            13,
            RANDBETWEEN(5,COUNT(Name!$A:$A) + 1)
        )
    )
)</f>
        <v>286</v>
      </c>
      <c r="G216" s="7" t="str">
        <f ca="1">VLOOKUP($F216,Name!$A:$B,2,FALSE)</f>
        <v>Mateus</v>
      </c>
      <c r="H216" s="7">
        <f ca="1" xml:space="preserve">
IF($C216 = 1,
    0,
    RANDBETWEEN(5,COUNT('Last name'!$A:$A) + 1)
)</f>
        <v>26</v>
      </c>
      <c r="I216" s="7" t="str">
        <f ca="1" xml:space="preserve">
IF($C216 = 1 + N("Presidente"),
    "de Orléans e Bragança",
    VLOOKUP($H216,'Last name'!$A:$B,2,FALSE) &amp; " " &amp; VLOOKUP(RANDBETWEEN(5,COUNT('Last name'!$A:$A) + 1),'Last name'!$A:$B,2,FALSE)
)</f>
        <v>Azeredo Medeiros</v>
      </c>
      <c r="J216" s="7" t="str">
        <f t="shared" ca="1" si="22"/>
        <v>Mateus Azeredo Medeiros</v>
      </c>
      <c r="K216" s="7" t="str" cm="1">
        <f t="array" aca="1" ref="K216" ca="1">SHA1HASH($J216)</f>
        <v>d8369b4d7713030433c74f3f2374ab3a5a8a02d0</v>
      </c>
      <c r="L216" s="7" cm="1">
        <f t="array" aca="1" ref="L216" ca="1">INDEX(States!$A:$A,RANDBETWEEN(5,COUNTA(States!$A:$A) + 1),1)</f>
        <v>22</v>
      </c>
      <c r="M216" s="7" t="str">
        <f ca="1">$L216 &amp; "|" &amp; VLOOKUP($L216,States!$A:$B,2,FALSE)</f>
        <v>22|04a99b2b0b78076f0a06c2d7695137915b2933a5</v>
      </c>
      <c r="N216" s="7" t="str">
        <f ca="1">VLOOKUP($F216,Name!$A:$C,3,FALSE)</f>
        <v>M</v>
      </c>
      <c r="O216" s="7" t="str">
        <f ca="1">VLOOKUP($N216,Gender!$A:$B,2,FALSE)</f>
        <v>Male</v>
      </c>
      <c r="P216" s="7" t="str" cm="1">
        <f t="array" aca="1" ref="P216" ca="1">INDEX('Marital status'!$A:$A,RANDBETWEEN(5,COUNTA('Marital status'!$A:$A) + 1),1)</f>
        <v>3266897012b6dcc5723033bc25891bf99efcff6f</v>
      </c>
      <c r="Q216" s="7" t="str">
        <f ca="1">VLOOKUP($P216,'Marital status'!$A:$B,2,FALSE)</f>
        <v>MarrieD</v>
      </c>
      <c r="R216" s="7">
        <f t="shared" ca="1" si="23"/>
        <v>5</v>
      </c>
      <c r="S216" s="7" t="e">
        <f ca="1">VLOOKUP($R216,Race!$A:$B,2,FALSE)</f>
        <v>#N/A</v>
      </c>
      <c r="T216" s="8">
        <f t="shared" ca="1" si="24"/>
        <v>21873</v>
      </c>
      <c r="U216" s="6">
        <f t="shared" ca="1" si="25"/>
        <v>7</v>
      </c>
      <c r="V216" s="8" t="str">
        <f ca="1">VLOOKUP($U216,Education!$A:$B,2,FALSE)</f>
        <v>Undergraduate degree</v>
      </c>
      <c r="W216" s="7">
        <f ca="1" xml:space="preserve">
  IF(OR($Y216 = 5, $Y216 = 6, $Y216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16" s="7" t="str">
        <f ca="1">VLOOKUP($W216,Department!$A:$B,2,FALSE)</f>
        <v>Operations</v>
      </c>
      <c r="Y216" s="6">
        <f t="shared" ca="1" si="26"/>
        <v>11</v>
      </c>
      <c r="Z216" s="7" t="str">
        <f ca="1">VLOOKUP($Y216,Role!$A:$B,2,FALSE)</f>
        <v>Analyst</v>
      </c>
      <c r="AA216" s="6">
        <f t="shared" ca="1" si="27"/>
        <v>7</v>
      </c>
      <c r="AB216" s="7" t="str">
        <f ca="1" xml:space="preserve">
IF($AA216 &lt;&gt; "",
    VLOOKUP($AA216,Level!$A:$B,2,FALSE),
    ""
)</f>
        <v>Senior</v>
      </c>
      <c r="AC216" s="1">
        <f ca="1" xml:space="preserve">
IF($Y216 = 5 + N("Presidente"),
    27000,
    IF($Y216 = 6 + N("Vice-presidente"),
        23000,
        IF(OR($Y216 = 8, $Y216= 13, $Y216 = 12) + N("Secretária bilíngue ou coordenador ou especialista"),
            8000,
            IF($Y216 = 7 + N("Diretor"),
                15000,
                IF($Y216 = 14 + N("Gerente"),
                    12000,
                    IF($Y216 = 9 + N("Estagiário"),
                        705,
                        IF($Y216 = 10 + N("Trainee"),
                            805,
                            IF($Y216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IF($U216 = 7,
  500,
  IF($U216 = 8,
    1000,
    IF($U216 = 9,
      1500,
      IF($U216 = 10,
        2000,
        0
      )
    )
  )
)
+
N("Adicional no salário por área")
+
IF($W216 = 14 + N("Tecnologia da Informação"),
  120,
  IF($W216 = 16 + N("Vendas"),
    110,
    IF($W216 = 15 + N("Jurídico"),
      100,
      IF(OR($W216 = 8, $W216 = 9, $W216 = 11) + N("Recursos humanos ou comercial ou comunicação e marketing"),
        80,
        0
      )
    )
  )
)
+
N("Adicionando pegadinha")
+
IF(AND($W216 = 16, $U216 = 9, $Y216 = 11, $AA216 = 5) + N("Se for de vendas, com mestrado, analista sênior"),
  IF($R216 = 5,
    100,
    0
  )
  +
  IF($N216 = "M",
    200,
    0
  ),
  0
)</f>
        <v>2500</v>
      </c>
      <c r="AD2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$A216  &amp; ", "   &amp;
$C216  &amp; ", "   &amp;
$E216  &amp; ", '"  &amp;
$J216  &amp; "', '" &amp;
$N216  &amp; "', "  &amp;
$R216  &amp; ", '"  &amp;
TEXT($T216,"dd/mm/aaaa")  &amp; "', "   &amp;
$U216  &amp; ", "   &amp;
$W216  &amp; ", "   &amp;
$Y216  &amp; ", "   &amp;
IF($AA216 &lt;&gt; "", $AA216, "NULL")  &amp; ", "   &amp;
$AC216  &amp; ");"</f>
        <v>INSERT INTO bi4all.fac_employees (id_company_fk, id_employee_pk, flg_active, employee_name, id_gender_fk, id_race_fk, birthday, id_schooling_fk, id_department_fk, id_role_fk, id_level_fk, salary) VALUES (6a51143286b03064a49cc2acbee63c09a0682d33, 212, 1, 'Mateus Azeredo Medeiros', 'M', 5, '19/11/1959', 7, 10, 11, 7, 2500);</v>
      </c>
    </row>
    <row r="217" spans="1:30" ht="14.25" customHeight="1" x14ac:dyDescent="0.2">
      <c r="A217" s="7" t="str" cm="1">
        <f t="array" aca="1" ref="A217" ca="1">INDEX(Company!$A:$A,RANDBETWEEN(5,COUNTA(Company!$A:$A) + 1),1)</f>
        <v>6a51143286b03064a49cc2acbee63c09a0682d33</v>
      </c>
      <c r="B217" s="7" t="str">
        <f ca="1">VLOOKUP($A217,Company!$A:$B,2,FALSE)</f>
        <v>ACME Corporation</v>
      </c>
      <c r="C217" s="5">
        <f t="shared" si="21"/>
        <v>213</v>
      </c>
      <c r="D217" s="5" t="str" cm="1">
        <f t="array" ref="D217">SHA1HASH($C217)</f>
        <v>19187dc98dce52fa4c4e8e05b341a9b77a51fd26</v>
      </c>
      <c r="E217" s="6">
        <v>1</v>
      </c>
      <c r="F217" s="7">
        <f ca="1">IF($C217 = 1 + N("Presidente"),
    127,
    IF($C217 = 2 + N("Vice-Presidente"),
        72,
        IF($C217 = 3 + N("Secretária bilíngue"),
            13,
            RANDBETWEEN(5,COUNT(Name!$A:$A) + 1)
        )
    )
)</f>
        <v>353</v>
      </c>
      <c r="G217" s="7" t="str">
        <f ca="1">VLOOKUP($F217,Name!$A:$B,2,FALSE)</f>
        <v>Vicente</v>
      </c>
      <c r="H217" s="7">
        <f ca="1" xml:space="preserve">
IF($C217 = 1,
    0,
    RANDBETWEEN(5,COUNT('Last name'!$A:$A) + 1)
)</f>
        <v>141</v>
      </c>
      <c r="I217" s="7" t="str">
        <f ca="1" xml:space="preserve">
IF($C217 = 1 + N("Presidente"),
    "de Orléans e Bragança",
    VLOOKUP($H217,'Last name'!$A:$B,2,FALSE) &amp; " " &amp; VLOOKUP(RANDBETWEEN(5,COUNT('Last name'!$A:$A) + 1),'Last name'!$A:$B,2,FALSE)
)</f>
        <v>Noronha Barros</v>
      </c>
      <c r="J217" s="7" t="str">
        <f t="shared" ca="1" si="22"/>
        <v>Vicente Noronha Barros</v>
      </c>
      <c r="K217" s="7" t="str" cm="1">
        <f t="array" aca="1" ref="K217" ca="1">SHA1HASH($J217)</f>
        <v>e53e9d21ead49fed5687ad37c710b7a398ddd9bb</v>
      </c>
      <c r="L217" s="7" cm="1">
        <f t="array" aca="1" ref="L217" ca="1">INDEX(States!$A:$A,RANDBETWEEN(5,COUNTA(States!$A:$A) + 1),1)</f>
        <v>21</v>
      </c>
      <c r="M217" s="7" t="str">
        <f ca="1">$L217 &amp; "|" &amp; VLOOKUP($L217,States!$A:$B,2,FALSE)</f>
        <v>21|18f454963e4e8ae3fea0597ea98a4e003875820f</v>
      </c>
      <c r="N217" s="7" t="str">
        <f ca="1">VLOOKUP($F217,Name!$A:$C,3,FALSE)</f>
        <v>M</v>
      </c>
      <c r="O217" s="7" t="str">
        <f ca="1">VLOOKUP($N217,Gender!$A:$B,2,FALSE)</f>
        <v>Male</v>
      </c>
      <c r="P217" s="7" t="str" cm="1">
        <f t="array" aca="1" ref="P217" ca="1">INDEX('Marital status'!$A:$A,RANDBETWEEN(5,COUNTA('Marital status'!$A:$A) + 1),1)</f>
        <v>ce0b1612aa711b78a720295d271a33894e2b72bf</v>
      </c>
      <c r="Q217" s="7" t="str">
        <f ca="1">VLOOKUP($P217,'Marital status'!$A:$B,2,FALSE)</f>
        <v>single</v>
      </c>
      <c r="R217" s="7">
        <f t="shared" ca="1" si="23"/>
        <v>6</v>
      </c>
      <c r="S217" s="7" t="e">
        <f ca="1">VLOOKUP($R217,Race!$A:$B,2,FALSE)</f>
        <v>#N/A</v>
      </c>
      <c r="T217" s="8">
        <f t="shared" ca="1" si="24"/>
        <v>18504</v>
      </c>
      <c r="U217" s="6">
        <f t="shared" ca="1" si="25"/>
        <v>7</v>
      </c>
      <c r="V217" s="8" t="str">
        <f ca="1">VLOOKUP($U217,Education!$A:$B,2,FALSE)</f>
        <v>Undergraduate degree</v>
      </c>
      <c r="W217" s="7">
        <f ca="1" xml:space="preserve">
  IF(OR($Y217 = 5, $Y217 = 6, $Y217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17" s="7" t="str">
        <f ca="1">VLOOKUP($W217,Department!$A:$B,2,FALSE)</f>
        <v>Commercial</v>
      </c>
      <c r="Y217" s="6">
        <f t="shared" ca="1" si="26"/>
        <v>9</v>
      </c>
      <c r="Z217" s="7" t="str">
        <f ca="1">VLOOKUP($Y217,Role!$A:$B,2,FALSE)</f>
        <v>Intern</v>
      </c>
      <c r="AA217" s="6" t="str">
        <f t="shared" ca="1" si="27"/>
        <v/>
      </c>
      <c r="AB217" s="7" t="str">
        <f ca="1" xml:space="preserve">
IF($AA217 &lt;&gt; "",
    VLOOKUP($AA217,Level!$A:$B,2,FALSE),
    ""
)</f>
        <v/>
      </c>
      <c r="AC217" s="1">
        <f ca="1" xml:space="preserve">
IF($Y217 = 5 + N("Presidente"),
    27000,
    IF($Y217 = 6 + N("Vice-presidente"),
        23000,
        IF(OR($Y217 = 8, $Y217= 13, $Y217 = 12) + N("Secretária bilíngue ou coordenador ou especialista"),
            8000,
            IF($Y217 = 7 + N("Diretor"),
                15000,
                IF($Y217 = 14 + N("Gerente"),
                    12000,
                    IF($Y217 = 9 + N("Estagiário"),
                        705,
                        IF($Y217 = 10 + N("Trainee"),
                            805,
                            IF($Y217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IF($U217 = 7,
  500,
  IF($U217 = 8,
    1000,
    IF($U217 = 9,
      1500,
      IF($U217 = 10,
        2000,
        0
      )
    )
  )
)
+
N("Adicional no salário por área")
+
IF($W217 = 14 + N("Tecnologia da Informação"),
  120,
  IF($W217 = 16 + N("Vendas"),
    110,
    IF($W217 = 15 + N("Jurídico"),
      100,
      IF(OR($W217 = 8, $W217 = 9, $W217 = 11) + N("Recursos humanos ou comercial ou comunicação e marketing"),
        80,
        0
      )
    )
  )
)
+
N("Adicionando pegadinha")
+
IF(AND($W217 = 16, $U217 = 9, $Y217 = 11, $AA217 = 5) + N("Se for de vendas, com mestrado, analista sênior"),
  IF($R217 = 5,
    100,
    0
  )
  +
  IF($N217 = "M",
    200,
    0
  ),
  0
)</f>
        <v>1285</v>
      </c>
      <c r="AD2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$A217  &amp; ", "   &amp;
$C217  &amp; ", "   &amp;
$E217  &amp; ", '"  &amp;
$J217  &amp; "', '" &amp;
$N217  &amp; "', "  &amp;
$R217  &amp; ", '"  &amp;
TEXT($T217,"dd/mm/aaaa")  &amp; "', "   &amp;
$U217  &amp; ", "   &amp;
$W217  &amp; ", "   &amp;
$Y217  &amp; ", "   &amp;
IF($AA217 &lt;&gt; "", $AA217, "NULL")  &amp; ", "   &amp;
$AC217  &amp; ");"</f>
        <v>INSERT INTO bi4all.fac_employees (id_company_fk, id_employee_pk, flg_active, employee_name, id_gender_fk, id_race_fk, birthday, id_schooling_fk, id_department_fk, id_role_fk, id_level_fk, salary) VALUES (6a51143286b03064a49cc2acbee63c09a0682d33, 213, 1, 'Vicente Noronha Barros', 'M', 6, '29/08/1950', 7, 9, 9, NULL, 1285);</v>
      </c>
    </row>
    <row r="218" spans="1:30" ht="14.25" customHeight="1" x14ac:dyDescent="0.2">
      <c r="A218" s="7" t="str" cm="1">
        <f t="array" aca="1" ref="A218" ca="1">INDEX(Company!$A:$A,RANDBETWEEN(5,COUNTA(Company!$A:$A) + 1),1)</f>
        <v>6a51143286b03064a49cc2acbee63c09a0682d33</v>
      </c>
      <c r="B218" s="7" t="str">
        <f ca="1">VLOOKUP($A218,Company!$A:$B,2,FALSE)</f>
        <v>ACME Corporation</v>
      </c>
      <c r="C218" s="5">
        <f t="shared" si="21"/>
        <v>214</v>
      </c>
      <c r="D218" s="5" t="str" cm="1">
        <f t="array" ref="D218">SHA1HASH($C218)</f>
        <v>9a15f42d1c524c306eb91c3df1216db248a8f224</v>
      </c>
      <c r="E218" s="6">
        <v>1</v>
      </c>
      <c r="F218" s="7">
        <f ca="1">IF($C218 = 1 + N("Presidente"),
    127,
    IF($C218 = 2 + N("Vice-Presidente"),
        72,
        IF($C218 = 3 + N("Secretária bilíngue"),
            13,
            RANDBETWEEN(5,COUNT(Name!$A:$A) + 1)
        )
    )
)</f>
        <v>126</v>
      </c>
      <c r="G218" s="7" t="str">
        <f ca="1">VLOOKUP($F218,Name!$A:$B,2,FALSE)</f>
        <v>Enrico</v>
      </c>
      <c r="H218" s="7">
        <f ca="1" xml:space="preserve">
IF($C218 = 1,
    0,
    RANDBETWEEN(5,COUNT('Last name'!$A:$A) + 1)
)</f>
        <v>49</v>
      </c>
      <c r="I218" s="7" t="str">
        <f ca="1" xml:space="preserve">
IF($C218 = 1 + N("Presidente"),
    "de Orléans e Bragança",
    VLOOKUP($H218,'Last name'!$A:$B,2,FALSE) &amp; " " &amp; VLOOKUP(RANDBETWEEN(5,COUNT('Last name'!$A:$A) + 1),'Last name'!$A:$B,2,FALSE)
)</f>
        <v>Brito Ferrari</v>
      </c>
      <c r="J218" s="7" t="str">
        <f t="shared" ca="1" si="22"/>
        <v>Enrico Brito Ferrari</v>
      </c>
      <c r="K218" s="7" t="str" cm="1">
        <f t="array" aca="1" ref="K218" ca="1">SHA1HASH($J218)</f>
        <v>be677ede6292f5ef4fc459d427e9c1fbd3e6f9b5</v>
      </c>
      <c r="L218" s="7" cm="1">
        <f t="array" aca="1" ref="L218" ca="1">INDEX(States!$A:$A,RANDBETWEEN(5,COUNTA(States!$A:$A) + 1),1)</f>
        <v>19</v>
      </c>
      <c r="M218" s="7" t="str">
        <f ca="1">$L218 &amp; "|" &amp; VLOOKUP($L218,States!$A:$B,2,FALSE)</f>
        <v>19|bd4a752045e2a790745f147976385d85d6dbdece</v>
      </c>
      <c r="N218" s="7" t="str">
        <f ca="1">VLOOKUP($F218,Name!$A:$C,3,FALSE)</f>
        <v>M</v>
      </c>
      <c r="O218" s="7" t="str">
        <f ca="1">VLOOKUP($N218,Gender!$A:$B,2,FALSE)</f>
        <v>Male</v>
      </c>
      <c r="P218" s="7" t="str" cm="1">
        <f t="array" aca="1" ref="P218" ca="1">INDEX('Marital status'!$A:$A,RANDBETWEEN(5,COUNTA('Marital status'!$A:$A) + 1),1)</f>
        <v>459031b19ec5bbd3b3dbc0a9dcf2cb6e6c6f7848</v>
      </c>
      <c r="Q218" s="7" t="str">
        <f ca="1">VLOOKUP($P218,'Marital status'!$A:$B,2,FALSE)</f>
        <v xml:space="preserve">Widowed </v>
      </c>
      <c r="R218" s="7">
        <f t="shared" ca="1" si="23"/>
        <v>5</v>
      </c>
      <c r="S218" s="7" t="e">
        <f ca="1">VLOOKUP($R218,Race!$A:$B,2,FALSE)</f>
        <v>#N/A</v>
      </c>
      <c r="T218" s="8">
        <f t="shared" ca="1" si="24"/>
        <v>19126</v>
      </c>
      <c r="U218" s="6">
        <f t="shared" ca="1" si="25"/>
        <v>8</v>
      </c>
      <c r="V218" s="8" t="str">
        <f ca="1">VLOOKUP($U218,Education!$A:$B,2,FALSE)</f>
        <v>Graduate school</v>
      </c>
      <c r="W218" s="7">
        <f ca="1" xml:space="preserve">
  IF(OR($Y218 = 5, $Y218 = 6, $Y218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218" s="7" t="str">
        <f ca="1">VLOOKUP($W218,Department!$A:$B,2,FALSE)</f>
        <v>Human Resource</v>
      </c>
      <c r="Y218" s="6">
        <f t="shared" ca="1" si="26"/>
        <v>11</v>
      </c>
      <c r="Z218" s="7" t="str">
        <f ca="1">VLOOKUP($Y218,Role!$A:$B,2,FALSE)</f>
        <v>Analyst</v>
      </c>
      <c r="AA218" s="6">
        <f t="shared" ca="1" si="27"/>
        <v>6</v>
      </c>
      <c r="AB218" s="7" t="str">
        <f ca="1" xml:space="preserve">
IF($AA218 &lt;&gt; "",
    VLOOKUP($AA218,Level!$A:$B,2,FALSE),
    ""
)</f>
        <v>Pleno</v>
      </c>
      <c r="AC218" s="1">
        <f ca="1" xml:space="preserve">
IF($Y218 = 5 + N("Presidente"),
    27000,
    IF($Y218 = 6 + N("Vice-presidente"),
        23000,
        IF(OR($Y218 = 8, $Y218= 13, $Y218 = 12) + N("Secretária bilíngue ou coordenador ou especialista"),
            8000,
            IF($Y218 = 7 + N("Diretor"),
                15000,
                IF($Y218 = 14 + N("Gerente"),
                    12000,
                    IF($Y218 = 9 + N("Estagiário"),
                        705,
                        IF($Y218 = 10 + N("Trainee"),
                            805,
                            IF($Y218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IF($U218 = 7,
  500,
  IF($U218 = 8,
    1000,
    IF($U218 = 9,
      1500,
      IF($U218 = 10,
        2000,
        0
      )
    )
  )
)
+
N("Adicional no salário por área")
+
IF($W218 = 14 + N("Tecnologia da Informação"),
  120,
  IF($W218 = 16 + N("Vendas"),
    110,
    IF($W218 = 15 + N("Jurídico"),
      100,
      IF(OR($W218 = 8, $W218 = 9, $W218 = 11) + N("Recursos humanos ou comercial ou comunicação e marketing"),
        80,
        0
      )
    )
  )
)
+
N("Adicionando pegadinha")
+
IF(AND($W218 = 16, $U218 = 9, $Y218 = 11, $AA218 = 5) + N("Se for de vendas, com mestrado, analista sênior"),
  IF($R218 = 5,
    100,
    0
  )
  +
  IF($N218 = "M",
    200,
    0
  ),
  0
)</f>
        <v>3080</v>
      </c>
      <c r="AD2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$A218  &amp; ", "   &amp;
$C218  &amp; ", "   &amp;
$E218  &amp; ", '"  &amp;
$J218  &amp; "', '" &amp;
$N218  &amp; "', "  &amp;
$R218  &amp; ", '"  &amp;
TEXT($T218,"dd/mm/aaaa")  &amp; "', "   &amp;
$U218  &amp; ", "   &amp;
$W218  &amp; ", "   &amp;
$Y218  &amp; ", "   &amp;
IF($AA218 &lt;&gt; "", $AA218, "NULL")  &amp; ", "   &amp;
$AC218  &amp; ");"</f>
        <v>INSERT INTO bi4all.fac_employees (id_company_fk, id_employee_pk, flg_active, employee_name, id_gender_fk, id_race_fk, birthday, id_schooling_fk, id_department_fk, id_role_fk, id_level_fk, salary) VALUES (6a51143286b03064a49cc2acbee63c09a0682d33, 214, 1, 'Enrico Brito Ferrari', 'M', 5, '12/05/1952', 8, 8, 11, 6, 3080);</v>
      </c>
    </row>
    <row r="219" spans="1:30" ht="14.25" customHeight="1" x14ac:dyDescent="0.2">
      <c r="A219" s="7" t="str" cm="1">
        <f t="array" aca="1" ref="A219" ca="1">INDEX(Company!$A:$A,RANDBETWEEN(5,COUNTA(Company!$A:$A) + 1),1)</f>
        <v>6a51143286b03064a49cc2acbee63c09a0682d33</v>
      </c>
      <c r="B219" s="7" t="str">
        <f ca="1">VLOOKUP($A219,Company!$A:$B,2,FALSE)</f>
        <v>ACME Corporation</v>
      </c>
      <c r="C219" s="5">
        <f t="shared" si="21"/>
        <v>215</v>
      </c>
      <c r="D219" s="5" t="str" cm="1">
        <f t="array" ref="D219">SHA1HASH($C219)</f>
        <v>828f720439cefaeb3acc7a7babce0a28abaa07a3</v>
      </c>
      <c r="E219" s="6">
        <v>1</v>
      </c>
      <c r="F219" s="7">
        <f ca="1">IF($C219 = 1 + N("Presidente"),
    127,
    IF($C219 = 2 + N("Vice-Presidente"),
        72,
        IF($C219 = 3 + N("Secretária bilíngue"),
            13,
            RANDBETWEEN(5,COUNT(Name!$A:$A) + 1)
        )
    )
)</f>
        <v>350</v>
      </c>
      <c r="G219" s="7" t="str">
        <f ca="1">VLOOKUP($F219,Name!$A:$B,2,FALSE)</f>
        <v>Vanessa</v>
      </c>
      <c r="H219" s="7">
        <f ca="1" xml:space="preserve">
IF($C219 = 1,
    0,
    RANDBETWEEN(5,COUNT('Last name'!$A:$A) + 1)
)</f>
        <v>157</v>
      </c>
      <c r="I219" s="7" t="str">
        <f ca="1" xml:space="preserve">
IF($C219 = 1 + N("Presidente"),
    "de Orléans e Bragança",
    VLOOKUP($H219,'Last name'!$A:$B,2,FALSE) &amp; " " &amp; VLOOKUP(RANDBETWEEN(5,COUNT('Last name'!$A:$A) + 1),'Last name'!$A:$B,2,FALSE)
)</f>
        <v>Ramos de Oliveira</v>
      </c>
      <c r="J219" s="7" t="str">
        <f t="shared" ca="1" si="22"/>
        <v>Vanessa Ramos de Oliveira</v>
      </c>
      <c r="K219" s="7" t="str" cm="1">
        <f t="array" aca="1" ref="K219" ca="1">SHA1HASH($J219)</f>
        <v>5480810622282c07ff4154398c471c463f31e3a5</v>
      </c>
      <c r="L219" s="7" cm="1">
        <f t="array" aca="1" ref="L219" ca="1">INDEX(States!$A:$A,RANDBETWEEN(5,COUNTA(States!$A:$A) + 1),1)</f>
        <v>12</v>
      </c>
      <c r="M219" s="7" t="str">
        <f ca="1">$L219 &amp; "|" &amp; VLOOKUP($L219,States!$A:$B,2,FALSE)</f>
        <v>12|16a2d6eb767d4fd003fae8cac60e0d85a9416ba8</v>
      </c>
      <c r="N219" s="7" t="str">
        <f ca="1">VLOOKUP($F219,Name!$A:$C,3,FALSE)</f>
        <v>F</v>
      </c>
      <c r="O219" s="7" t="str">
        <f ca="1">VLOOKUP($N219,Gender!$A:$B,2,FALSE)</f>
        <v>Female</v>
      </c>
      <c r="P219" s="7" t="str" cm="1">
        <f t="array" aca="1" ref="P219" ca="1">INDEX('Marital status'!$A:$A,RANDBETWEEN(5,COUNTA('Marital status'!$A:$A) + 1),1)</f>
        <v>ce0b1612aa711b78a720295d271a33894e2b72bf</v>
      </c>
      <c r="Q219" s="7" t="str">
        <f ca="1">VLOOKUP($P219,'Marital status'!$A:$B,2,FALSE)</f>
        <v>single</v>
      </c>
      <c r="R219" s="7">
        <f t="shared" ca="1" si="23"/>
        <v>5</v>
      </c>
      <c r="S219" s="7" t="e">
        <f ca="1">VLOOKUP($R219,Race!$A:$B,2,FALSE)</f>
        <v>#N/A</v>
      </c>
      <c r="T219" s="8">
        <f t="shared" ca="1" si="24"/>
        <v>17717</v>
      </c>
      <c r="U219" s="6">
        <f t="shared" ca="1" si="25"/>
        <v>7</v>
      </c>
      <c r="V219" s="8" t="str">
        <f ca="1">VLOOKUP($U219,Education!$A:$B,2,FALSE)</f>
        <v>Undergraduate degree</v>
      </c>
      <c r="W219" s="7">
        <f ca="1" xml:space="preserve">
  IF(OR($Y219 = 5, $Y219 = 6, $Y219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19" s="7" t="str">
        <f ca="1">VLOOKUP($W219,Department!$A:$B,2,FALSE)</f>
        <v>Operations</v>
      </c>
      <c r="Y219" s="6">
        <f t="shared" ca="1" si="26"/>
        <v>10</v>
      </c>
      <c r="Z219" s="7" t="str">
        <f ca="1">VLOOKUP($Y219,Role!$A:$B,2,FALSE)</f>
        <v>Trainee</v>
      </c>
      <c r="AA219" s="6" t="str">
        <f t="shared" ca="1" si="27"/>
        <v/>
      </c>
      <c r="AB219" s="7" t="str">
        <f ca="1" xml:space="preserve">
IF($AA219 &lt;&gt; "",
    VLOOKUP($AA219,Level!$A:$B,2,FALSE),
    ""
)</f>
        <v/>
      </c>
      <c r="AC219" s="1">
        <f ca="1" xml:space="preserve">
IF($Y219 = 5 + N("Presidente"),
    27000,
    IF($Y219 = 6 + N("Vice-presidente"),
        23000,
        IF(OR($Y219 = 8, $Y219= 13, $Y219 = 12) + N("Secretária bilíngue ou coordenador ou especialista"),
            8000,
            IF($Y219 = 7 + N("Diretor"),
                15000,
                IF($Y219 = 14 + N("Gerente"),
                    12000,
                    IF($Y219 = 9 + N("Estagiário"),
                        705,
                        IF($Y219 = 10 + N("Trainee"),
                            805,
                            IF($Y219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IF($U219 = 7,
  500,
  IF($U219 = 8,
    1000,
    IF($U219 = 9,
      1500,
      IF($U219 = 10,
        2000,
        0
      )
    )
  )
)
+
N("Adicional no salário por área")
+
IF($W219 = 14 + N("Tecnologia da Informação"),
  120,
  IF($W219 = 16 + N("Vendas"),
    110,
    IF($W219 = 15 + N("Jurídico"),
      100,
      IF(OR($W219 = 8, $W219 = 9, $W219 = 11) + N("Recursos humanos ou comercial ou comunicação e marketing"),
        80,
        0
      )
    )
  )
)
+
N("Adicionando pegadinha")
+
IF(AND($W219 = 16, $U219 = 9, $Y219 = 11, $AA219 = 5) + N("Se for de vendas, com mestrado, analista sênior"),
  IF($R219 = 5,
    100,
    0
  )
  +
  IF($N219 = "M",
    200,
    0
  ),
  0
)</f>
        <v>1305</v>
      </c>
      <c r="AD2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$A219  &amp; ", "   &amp;
$C219  &amp; ", "   &amp;
$E219  &amp; ", '"  &amp;
$J219  &amp; "', '" &amp;
$N219  &amp; "', "  &amp;
$R219  &amp; ", '"  &amp;
TEXT($T219,"dd/mm/aaaa")  &amp; "', "   &amp;
$U219  &amp; ", "   &amp;
$W219  &amp; ", "   &amp;
$Y219  &amp; ", "   &amp;
IF($AA219 &lt;&gt; "", $AA219, "NULL")  &amp; ", "   &amp;
$AC219  &amp; ");"</f>
        <v>INSERT INTO bi4all.fac_employees (id_company_fk, id_employee_pk, flg_active, employee_name, id_gender_fk, id_race_fk, birthday, id_schooling_fk, id_department_fk, id_role_fk, id_level_fk, salary) VALUES (6a51143286b03064a49cc2acbee63c09a0682d33, 215, 1, 'Vanessa Ramos de Oliveira', 'F', 5, '03/07/1948', 7, 10, 10, NULL, 1305);</v>
      </c>
    </row>
    <row r="220" spans="1:30" ht="14.25" customHeight="1" x14ac:dyDescent="0.2">
      <c r="A220" s="7" t="str" cm="1">
        <f t="array" aca="1" ref="A220" ca="1">INDEX(Company!$A:$A,RANDBETWEEN(5,COUNTA(Company!$A:$A) + 1),1)</f>
        <v>6a51143286b03064a49cc2acbee63c09a0682d33</v>
      </c>
      <c r="B220" s="7" t="str">
        <f ca="1">VLOOKUP($A220,Company!$A:$B,2,FALSE)</f>
        <v>ACME Corporation</v>
      </c>
      <c r="C220" s="5">
        <f t="shared" si="21"/>
        <v>216</v>
      </c>
      <c r="D220" s="5" t="str" cm="1">
        <f t="array" ref="D220">SHA1HASH($C220)</f>
        <v>0bad865a02d82f4970687ffe1b80822b76cc0626</v>
      </c>
      <c r="E220" s="6">
        <v>1</v>
      </c>
      <c r="F220" s="7">
        <f ca="1">IF($C220 = 1 + N("Presidente"),
    127,
    IF($C220 = 2 + N("Vice-Presidente"),
        72,
        IF($C220 = 3 + N("Secretária bilíngue"),
            13,
            RANDBETWEEN(5,COUNT(Name!$A:$A) + 1)
        )
    )
)</f>
        <v>108</v>
      </c>
      <c r="G220" s="7" t="str">
        <f ca="1">VLOOKUP($F220,Name!$A:$B,2,FALSE)</f>
        <v>Davi Luccas</v>
      </c>
      <c r="H220" s="7">
        <f ca="1" xml:space="preserve">
IF($C220 = 1,
    0,
    RANDBETWEEN(5,COUNT('Last name'!$A:$A) + 1)
)</f>
        <v>185</v>
      </c>
      <c r="I220" s="7" t="str">
        <f ca="1" xml:space="preserve">
IF($C220 = 1 + N("Presidente"),
    "de Orléans e Bragança",
    VLOOKUP($H220,'Last name'!$A:$B,2,FALSE) &amp; " " &amp; VLOOKUP(RANDBETWEEN(5,COUNT('Last name'!$A:$A) + 1),'Last name'!$A:$B,2,FALSE)
)</f>
        <v>Sousa Martinelli</v>
      </c>
      <c r="J220" s="7" t="str">
        <f t="shared" ca="1" si="22"/>
        <v>Davi Luccas Sousa Martinelli</v>
      </c>
      <c r="K220" s="7" t="str" cm="1">
        <f t="array" aca="1" ref="K220" ca="1">SHA1HASH($J220)</f>
        <v>442931fded99e253c4e6c48d4cf94d303e406337</v>
      </c>
      <c r="L220" s="7" cm="1">
        <f t="array" aca="1" ref="L220" ca="1">INDEX(States!$A:$A,RANDBETWEEN(5,COUNTA(States!$A:$A) + 1),1)</f>
        <v>6</v>
      </c>
      <c r="M220" s="7" t="str">
        <f ca="1">$L220 &amp; "|" &amp; VLOOKUP($L220,States!$A:$B,2,FALSE)</f>
        <v>6|990f6b5f2170b43d022d539b1260b5f1af889998</v>
      </c>
      <c r="N220" s="7" t="str">
        <f ca="1">VLOOKUP($F220,Name!$A:$C,3,FALSE)</f>
        <v>M</v>
      </c>
      <c r="O220" s="7" t="str">
        <f ca="1">VLOOKUP($N220,Gender!$A:$B,2,FALSE)</f>
        <v>Male</v>
      </c>
      <c r="P220" s="7" t="str" cm="1">
        <f t="array" aca="1" ref="P220" ca="1">INDEX('Marital status'!$A:$A,RANDBETWEEN(5,COUNTA('Marital status'!$A:$A) + 1),1)</f>
        <v>ce0b1612aa711b78a720295d271a33894e2b72bf</v>
      </c>
      <c r="Q220" s="7" t="str">
        <f ca="1">VLOOKUP($P220,'Marital status'!$A:$B,2,FALSE)</f>
        <v>single</v>
      </c>
      <c r="R220" s="7">
        <f t="shared" ca="1" si="23"/>
        <v>7</v>
      </c>
      <c r="S220" s="7" t="e">
        <f ca="1">VLOOKUP($R220,Race!$A:$B,2,FALSE)</f>
        <v>#N/A</v>
      </c>
      <c r="T220" s="8">
        <f t="shared" ca="1" si="24"/>
        <v>24512</v>
      </c>
      <c r="U220" s="6">
        <f t="shared" ca="1" si="25"/>
        <v>8</v>
      </c>
      <c r="V220" s="8" t="str">
        <f ca="1">VLOOKUP($U220,Education!$A:$B,2,FALSE)</f>
        <v>Graduate school</v>
      </c>
      <c r="W220" s="7">
        <f ca="1" xml:space="preserve">
  IF(OR($Y220 = 5, $Y220 = 6, $Y220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20" s="7" t="str">
        <f ca="1">VLOOKUP($W220,Department!$A:$B,2,FALSE)</f>
        <v>Operations</v>
      </c>
      <c r="Y220" s="6">
        <f t="shared" ca="1" si="26"/>
        <v>11</v>
      </c>
      <c r="Z220" s="7" t="str">
        <f ca="1">VLOOKUP($Y220,Role!$A:$B,2,FALSE)</f>
        <v>Analyst</v>
      </c>
      <c r="AA220" s="6">
        <f t="shared" ca="1" si="27"/>
        <v>6</v>
      </c>
      <c r="AB220" s="7" t="str">
        <f ca="1" xml:space="preserve">
IF($AA220 &lt;&gt; "",
    VLOOKUP($AA220,Level!$A:$B,2,FALSE),
    ""
)</f>
        <v>Pleno</v>
      </c>
      <c r="AC220" s="1">
        <f ca="1" xml:space="preserve">
IF($Y220 = 5 + N("Presidente"),
    27000,
    IF($Y220 = 6 + N("Vice-presidente"),
        23000,
        IF(OR($Y220 = 8, $Y220= 13, $Y220 = 12) + N("Secretária bilíngue ou coordenador ou especialista"),
            8000,
            IF($Y220 = 7 + N("Diretor"),
                15000,
                IF($Y220 = 14 + N("Gerente"),
                    12000,
                    IF($Y220 = 9 + N("Estagiário"),
                        705,
                        IF($Y220 = 10 + N("Trainee"),
                            805,
                            IF($Y220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IF($U220 = 7,
  500,
  IF($U220 = 8,
    1000,
    IF($U220 = 9,
      1500,
      IF($U220 = 10,
        2000,
        0
      )
    )
  )
)
+
N("Adicional no salário por área")
+
IF($W220 = 14 + N("Tecnologia da Informação"),
  120,
  IF($W220 = 16 + N("Vendas"),
    110,
    IF($W220 = 15 + N("Jurídico"),
      100,
      IF(OR($W220 = 8, $W220 = 9, $W220 = 11) + N("Recursos humanos ou comercial ou comunicação e marketing"),
        80,
        0
      )
    )
  )
)
+
N("Adicionando pegadinha")
+
IF(AND($W220 = 16, $U220 = 9, $Y220 = 11, $AA220 = 5) + N("Se for de vendas, com mestrado, analista sênior"),
  IF($R220 = 5,
    100,
    0
  )
  +
  IF($N220 = "M",
    200,
    0
  ),
  0
)</f>
        <v>3000</v>
      </c>
      <c r="AD2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$A220  &amp; ", "   &amp;
$C220  &amp; ", "   &amp;
$E220  &amp; ", '"  &amp;
$J220  &amp; "', '" &amp;
$N220  &amp; "', "  &amp;
$R220  &amp; ", '"  &amp;
TEXT($T220,"dd/mm/aaaa")  &amp; "', "   &amp;
$U220  &amp; ", "   &amp;
$W220  &amp; ", "   &amp;
$Y220  &amp; ", "   &amp;
IF($AA220 &lt;&gt; "", $AA220, "NULL")  &amp; ", "   &amp;
$AC220  &amp; ");"</f>
        <v>INSERT INTO bi4all.fac_employees (id_company_fk, id_employee_pk, flg_active, employee_name, id_gender_fk, id_race_fk, birthday, id_schooling_fk, id_department_fk, id_role_fk, id_level_fk, salary) VALUES (6a51143286b03064a49cc2acbee63c09a0682d33, 216, 1, 'Davi Luccas Sousa Martinelli', 'M', 7, '09/02/1967', 8, 10, 11, 6, 3000);</v>
      </c>
    </row>
    <row r="221" spans="1:30" ht="14.25" customHeight="1" x14ac:dyDescent="0.2">
      <c r="A221" s="7" t="str" cm="1">
        <f t="array" aca="1" ref="A221" ca="1">INDEX(Company!$A:$A,RANDBETWEEN(5,COUNTA(Company!$A:$A) + 1),1)</f>
        <v>6a51143286b03064a49cc2acbee63c09a0682d33</v>
      </c>
      <c r="B221" s="7" t="str">
        <f ca="1">VLOOKUP($A221,Company!$A:$B,2,FALSE)</f>
        <v>ACME Corporation</v>
      </c>
      <c r="C221" s="5">
        <f t="shared" si="21"/>
        <v>217</v>
      </c>
      <c r="D221" s="5" t="str" cm="1">
        <f t="array" ref="D221">SHA1HASH($C221)</f>
        <v>49e3d046636e06b2d82ee046db8e6eb9a2e11e16</v>
      </c>
      <c r="E221" s="6">
        <v>1</v>
      </c>
      <c r="F221" s="7">
        <f ca="1">IF($C221 = 1 + N("Presidente"),
    127,
    IF($C221 = 2 + N("Vice-Presidente"),
        72,
        IF($C221 = 3 + N("Secretária bilíngue"),
            13,
            RANDBETWEEN(5,COUNT(Name!$A:$A) + 1)
        )
    )
)</f>
        <v>252</v>
      </c>
      <c r="G221" s="7" t="str">
        <f ca="1">VLOOKUP($F221,Name!$A:$B,2,FALSE)</f>
        <v>Malco</v>
      </c>
      <c r="H221" s="7">
        <f ca="1" xml:space="preserve">
IF($C221 = 1,
    0,
    RANDBETWEEN(5,COUNT('Last name'!$A:$A) + 1)
)</f>
        <v>53</v>
      </c>
      <c r="I221" s="7" t="str">
        <f ca="1" xml:space="preserve">
IF($C221 = 1 + N("Presidente"),
    "de Orléans e Bragança",
    VLOOKUP($H221,'Last name'!$A:$B,2,FALSE) &amp; " " &amp; VLOOKUP(RANDBETWEEN(5,COUNT('Last name'!$A:$A) + 1),'Last name'!$A:$B,2,FALSE)
)</f>
        <v>Camargo Alvaregna</v>
      </c>
      <c r="J221" s="7" t="str">
        <f t="shared" ca="1" si="22"/>
        <v>Malco Camargo Alvaregna</v>
      </c>
      <c r="K221" s="7" t="str" cm="1">
        <f t="array" aca="1" ref="K221" ca="1">SHA1HASH($J221)</f>
        <v>a62e4fcaae89bd56c037af4ff4f5ecf0f8431ecc</v>
      </c>
      <c r="L221" s="7" cm="1">
        <f t="array" aca="1" ref="L221" ca="1">INDEX(States!$A:$A,RANDBETWEEN(5,COUNTA(States!$A:$A) + 1),1)</f>
        <v>6</v>
      </c>
      <c r="M221" s="7" t="str">
        <f ca="1">$L221 &amp; "|" &amp; VLOOKUP($L221,States!$A:$B,2,FALSE)</f>
        <v>6|990f6b5f2170b43d022d539b1260b5f1af889998</v>
      </c>
      <c r="N221" s="7" t="str">
        <f ca="1">VLOOKUP($F221,Name!$A:$C,3,FALSE)</f>
        <v>M</v>
      </c>
      <c r="O221" s="7" t="str">
        <f ca="1">VLOOKUP($N221,Gender!$A:$B,2,FALSE)</f>
        <v>Male</v>
      </c>
      <c r="P221" s="7" t="str" cm="1">
        <f t="array" aca="1" ref="P221" ca="1">INDEX('Marital status'!$A:$A,RANDBETWEEN(5,COUNTA('Marital status'!$A:$A) + 1),1)</f>
        <v>ce0b1612aa711b78a720295d271a33894e2b72bf</v>
      </c>
      <c r="Q221" s="7" t="str">
        <f ca="1">VLOOKUP($P221,'Marital status'!$A:$B,2,FALSE)</f>
        <v>single</v>
      </c>
      <c r="R221" s="7">
        <f t="shared" ca="1" si="23"/>
        <v>5</v>
      </c>
      <c r="S221" s="7" t="e">
        <f ca="1">VLOOKUP($R221,Race!$A:$B,2,FALSE)</f>
        <v>#N/A</v>
      </c>
      <c r="T221" s="8">
        <f t="shared" ca="1" si="24"/>
        <v>23367</v>
      </c>
      <c r="U221" s="6">
        <f t="shared" ca="1" si="25"/>
        <v>7</v>
      </c>
      <c r="V221" s="8" t="str">
        <f ca="1">VLOOKUP($U221,Education!$A:$B,2,FALSE)</f>
        <v>Undergraduate degree</v>
      </c>
      <c r="W221" s="7">
        <f ca="1" xml:space="preserve">
  IF(OR($Y221 = 5, $Y221 = 6, $Y221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221" s="7" t="str">
        <f ca="1">VLOOKUP($W221,Department!$A:$B,2,FALSE)</f>
        <v>Communication &amp; Marketing</v>
      </c>
      <c r="Y221" s="6">
        <f t="shared" ca="1" si="26"/>
        <v>9</v>
      </c>
      <c r="Z221" s="7" t="str">
        <f ca="1">VLOOKUP($Y221,Role!$A:$B,2,FALSE)</f>
        <v>Intern</v>
      </c>
      <c r="AA221" s="6" t="str">
        <f t="shared" ca="1" si="27"/>
        <v/>
      </c>
      <c r="AB221" s="7" t="str">
        <f ca="1" xml:space="preserve">
IF($AA221 &lt;&gt; "",
    VLOOKUP($AA221,Level!$A:$B,2,FALSE),
    ""
)</f>
        <v/>
      </c>
      <c r="AC221" s="1">
        <f ca="1" xml:space="preserve">
IF($Y221 = 5 + N("Presidente"),
    27000,
    IF($Y221 = 6 + N("Vice-presidente"),
        23000,
        IF(OR($Y221 = 8, $Y221= 13, $Y221 = 12) + N("Secretária bilíngue ou coordenador ou especialista"),
            8000,
            IF($Y221 = 7 + N("Diretor"),
                15000,
                IF($Y221 = 14 + N("Gerente"),
                    12000,
                    IF($Y221 = 9 + N("Estagiário"),
                        705,
                        IF($Y221 = 10 + N("Trainee"),
                            805,
                            IF($Y221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IF($U221 = 7,
  500,
  IF($U221 = 8,
    1000,
    IF($U221 = 9,
      1500,
      IF($U221 = 10,
        2000,
        0
      )
    )
  )
)
+
N("Adicional no salário por área")
+
IF($W221 = 14 + N("Tecnologia da Informação"),
  120,
  IF($W221 = 16 + N("Vendas"),
    110,
    IF($W221 = 15 + N("Jurídico"),
      100,
      IF(OR($W221 = 8, $W221 = 9, $W221 = 11) + N("Recursos humanos ou comercial ou comunicação e marketing"),
        80,
        0
      )
    )
  )
)
+
N("Adicionando pegadinha")
+
IF(AND($W221 = 16, $U221 = 9, $Y221 = 11, $AA221 = 5) + N("Se for de vendas, com mestrado, analista sênior"),
  IF($R221 = 5,
    100,
    0
  )
  +
  IF($N221 = "M",
    200,
    0
  ),
  0
)</f>
        <v>1285</v>
      </c>
      <c r="AD2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$A221  &amp; ", "   &amp;
$C221  &amp; ", "   &amp;
$E221  &amp; ", '"  &amp;
$J221  &amp; "', '" &amp;
$N221  &amp; "', "  &amp;
$R221  &amp; ", '"  &amp;
TEXT($T221,"dd/mm/aaaa")  &amp; "', "   &amp;
$U221  &amp; ", "   &amp;
$W221  &amp; ", "   &amp;
$Y221  &amp; ", "   &amp;
IF($AA221 &lt;&gt; "", $AA221, "NULL")  &amp; ", "   &amp;
$AC221  &amp; ");"</f>
        <v>INSERT INTO bi4all.fac_employees (id_company_fk, id_employee_pk, flg_active, employee_name, id_gender_fk, id_race_fk, birthday, id_schooling_fk, id_department_fk, id_role_fk, id_level_fk, salary) VALUES (6a51143286b03064a49cc2acbee63c09a0682d33, 217, 1, 'Malco Camargo Alvaregna', 'M', 5, '22/12/1963', 7, 11, 9, NULL, 1285);</v>
      </c>
    </row>
    <row r="222" spans="1:30" ht="14.25" customHeight="1" x14ac:dyDescent="0.2">
      <c r="A222" s="7" t="str" cm="1">
        <f t="array" aca="1" ref="A222" ca="1">INDEX(Company!$A:$A,RANDBETWEEN(5,COUNTA(Company!$A:$A) + 1),1)</f>
        <v>6a51143286b03064a49cc2acbee63c09a0682d33</v>
      </c>
      <c r="B222" s="7" t="str">
        <f ca="1">VLOOKUP($A222,Company!$A:$B,2,FALSE)</f>
        <v>ACME Corporation</v>
      </c>
      <c r="C222" s="5">
        <f t="shared" si="21"/>
        <v>218</v>
      </c>
      <c r="D222" s="5" t="str" cm="1">
        <f t="array" ref="D222">SHA1HASH($C222)</f>
        <v>3d5bdf107de596ce77e8ce48a61b585f52bbb61d</v>
      </c>
      <c r="E222" s="6">
        <v>1</v>
      </c>
      <c r="F222" s="7">
        <f ca="1">IF($C222 = 1 + N("Presidente"),
    127,
    IF($C222 = 2 + N("Vice-Presidente"),
        72,
        IF($C222 = 3 + N("Secretária bilíngue"),
            13,
            RANDBETWEEN(5,COUNT(Name!$A:$A) + 1)
        )
    )
)</f>
        <v>301</v>
      </c>
      <c r="G222" s="7" t="str">
        <f ca="1">VLOOKUP($F222,Name!$A:$B,2,FALSE)</f>
        <v>Murilo</v>
      </c>
      <c r="H222" s="7">
        <f ca="1" xml:space="preserve">
IF($C222 = 1,
    0,
    RANDBETWEEN(5,COUNT('Last name'!$A:$A) + 1)
)</f>
        <v>165</v>
      </c>
      <c r="I222" s="7" t="str">
        <f ca="1" xml:space="preserve">
IF($C222 = 1 + N("Presidente"),
    "de Orléans e Bragança",
    VLOOKUP($H222,'Last name'!$A:$B,2,FALSE) &amp; " " &amp; VLOOKUP(RANDBETWEEN(5,COUNT('Last name'!$A:$A) + 1),'Last name'!$A:$B,2,FALSE)
)</f>
        <v>Rocha Caminha</v>
      </c>
      <c r="J222" s="7" t="str">
        <f t="shared" ca="1" si="22"/>
        <v>Murilo Rocha Caminha</v>
      </c>
      <c r="K222" s="7" t="str" cm="1">
        <f t="array" aca="1" ref="K222" ca="1">SHA1HASH($J222)</f>
        <v>b943134f3fb15b2f35473edab8aecb32ecd8d48b</v>
      </c>
      <c r="L222" s="7" cm="1">
        <f t="array" aca="1" ref="L222" ca="1">INDEX(States!$A:$A,RANDBETWEEN(5,COUNTA(States!$A:$A) + 1),1)</f>
        <v>11</v>
      </c>
      <c r="M222" s="7" t="str">
        <f ca="1">$L222 &amp; "|" &amp; VLOOKUP($L222,States!$A:$B,2,FALSE)</f>
        <v>11|fe2c415e55f0a42317aa24885817f9de5cf497c6</v>
      </c>
      <c r="N222" s="7" t="str">
        <f ca="1">VLOOKUP($F222,Name!$A:$C,3,FALSE)</f>
        <v>M</v>
      </c>
      <c r="O222" s="7" t="str">
        <f ca="1">VLOOKUP($N222,Gender!$A:$B,2,FALSE)</f>
        <v>Male</v>
      </c>
      <c r="P222" s="7" t="str" cm="1">
        <f t="array" aca="1" ref="P222" ca="1">INDEX('Marital status'!$A:$A,RANDBETWEEN(5,COUNTA('Marital status'!$A:$A) + 1),1)</f>
        <v>459031b19ec5bbd3b3dbc0a9dcf2cb6e6c6f7848</v>
      </c>
      <c r="Q222" s="7" t="str">
        <f ca="1">VLOOKUP($P222,'Marital status'!$A:$B,2,FALSE)</f>
        <v xml:space="preserve">Widowed </v>
      </c>
      <c r="R222" s="7">
        <f t="shared" ca="1" si="23"/>
        <v>5</v>
      </c>
      <c r="S222" s="7" t="e">
        <f ca="1">VLOOKUP($R222,Race!$A:$B,2,FALSE)</f>
        <v>#N/A</v>
      </c>
      <c r="T222" s="8">
        <f t="shared" ca="1" si="24"/>
        <v>23989</v>
      </c>
      <c r="U222" s="6">
        <f t="shared" ca="1" si="25"/>
        <v>7</v>
      </c>
      <c r="V222" s="8" t="str">
        <f ca="1">VLOOKUP($U222,Education!$A:$B,2,FALSE)</f>
        <v>Undergraduate degree</v>
      </c>
      <c r="W222" s="7">
        <f ca="1" xml:space="preserve">
  IF(OR($Y222 = 5, $Y222 = 6, $Y222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22" s="7" t="str">
        <f ca="1">VLOOKUP($W222,Department!$A:$B,2,FALSE)</f>
        <v>Commercial</v>
      </c>
      <c r="Y222" s="6">
        <f t="shared" ca="1" si="26"/>
        <v>11</v>
      </c>
      <c r="Z222" s="7" t="str">
        <f ca="1">VLOOKUP($Y222,Role!$A:$B,2,FALSE)</f>
        <v>Analyst</v>
      </c>
      <c r="AA222" s="6">
        <f t="shared" ca="1" si="27"/>
        <v>5</v>
      </c>
      <c r="AB222" s="7" t="str">
        <f ca="1" xml:space="preserve">
IF($AA222 &lt;&gt; "",
    VLOOKUP($AA222,Level!$A:$B,2,FALSE),
    ""
)</f>
        <v>Junior</v>
      </c>
      <c r="AC222" s="1">
        <f ca="1" xml:space="preserve">
IF($Y222 = 5 + N("Presidente"),
    27000,
    IF($Y222 = 6 + N("Vice-presidente"),
        23000,
        IF(OR($Y222 = 8, $Y222= 13, $Y222 = 12) + N("Secretária bilíngue ou coordenador ou especialista"),
            8000,
            IF($Y222 = 7 + N("Diretor"),
                15000,
                IF($Y222 = 14 + N("Gerente"),
                    12000,
                    IF($Y222 = 9 + N("Estagiário"),
                        705,
                        IF($Y222 = 10 + N("Trainee"),
                            805,
                            IF($Y222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IF($U222 = 7,
  500,
  IF($U222 = 8,
    1000,
    IF($U222 = 9,
      1500,
      IF($U222 = 10,
        2000,
        0
      )
    )
  )
)
+
N("Adicional no salário por área")
+
IF($W222 = 14 + N("Tecnologia da Informação"),
  120,
  IF($W222 = 16 + N("Vendas"),
    110,
    IF($W222 = 15 + N("Jurídico"),
      100,
      IF(OR($W222 = 8, $W222 = 9, $W222 = 11) + N("Recursos humanos ou comercial ou comunicação e marketing"),
        80,
        0
      )
    )
  )
)
+
N("Adicionando pegadinha")
+
IF(AND($W222 = 16, $U222 = 9, $Y222 = 11, $AA222 = 5) + N("Se for de vendas, com mestrado, analista sênior"),
  IF($R222 = 5,
    100,
    0
  )
  +
  IF($N222 = "M",
    200,
    0
  ),
  0
)</f>
        <v>2580</v>
      </c>
      <c r="AD2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$A222  &amp; ", "   &amp;
$C222  &amp; ", "   &amp;
$E222  &amp; ", '"  &amp;
$J222  &amp; "', '" &amp;
$N222  &amp; "', "  &amp;
$R222  &amp; ", '"  &amp;
TEXT($T222,"dd/mm/aaaa")  &amp; "', "   &amp;
$U222  &amp; ", "   &amp;
$W222  &amp; ", "   &amp;
$Y222  &amp; ", "   &amp;
IF($AA222 &lt;&gt; "", $AA222, "NULL")  &amp; ", "   &amp;
$AC222  &amp; ");"</f>
        <v>INSERT INTO bi4all.fac_employees (id_company_fk, id_employee_pk, flg_active, employee_name, id_gender_fk, id_race_fk, birthday, id_schooling_fk, id_department_fk, id_role_fk, id_level_fk, salary) VALUES (6a51143286b03064a49cc2acbee63c09a0682d33, 218, 1, 'Murilo Rocha Caminha', 'M', 5, '04/09/1965', 7, 9, 11, 5, 2580);</v>
      </c>
    </row>
    <row r="223" spans="1:30" ht="14.25" customHeight="1" x14ac:dyDescent="0.2">
      <c r="A223" s="7" t="str" cm="1">
        <f t="array" aca="1" ref="A223" ca="1">INDEX(Company!$A:$A,RANDBETWEEN(5,COUNTA(Company!$A:$A) + 1),1)</f>
        <v>6a51143286b03064a49cc2acbee63c09a0682d33</v>
      </c>
      <c r="B223" s="7" t="str">
        <f ca="1">VLOOKUP($A223,Company!$A:$B,2,FALSE)</f>
        <v>ACME Corporation</v>
      </c>
      <c r="C223" s="5">
        <f t="shared" si="21"/>
        <v>219</v>
      </c>
      <c r="D223" s="5" t="str" cm="1">
        <f t="array" ref="D223">SHA1HASH($C223)</f>
        <v>c0ba17c23a26ff8c314478bc69f30963a6e4a754</v>
      </c>
      <c r="E223" s="6">
        <v>1</v>
      </c>
      <c r="F223" s="7">
        <f ca="1">IF($C223 = 1 + N("Presidente"),
    127,
    IF($C223 = 2 + N("Vice-Presidente"),
        72,
        IF($C223 = 3 + N("Secretária bilíngue"),
            13,
            RANDBETWEEN(5,COUNT(Name!$A:$A) + 1)
        )
    )
)</f>
        <v>137</v>
      </c>
      <c r="G223" s="7" t="str">
        <f ca="1">VLOOKUP($F223,Name!$A:$B,2,FALSE)</f>
        <v>Fernanda</v>
      </c>
      <c r="H223" s="7">
        <f ca="1" xml:space="preserve">
IF($C223 = 1,
    0,
    RANDBETWEEN(5,COUNT('Last name'!$A:$A) + 1)
)</f>
        <v>121</v>
      </c>
      <c r="I223" s="7" t="str">
        <f ca="1" xml:space="preserve">
IF($C223 = 1 + N("Presidente"),
    "de Orléans e Bragança",
    VLOOKUP($H223,'Last name'!$A:$B,2,FALSE) &amp; " " &amp; VLOOKUP(RANDBETWEEN(5,COUNT('Last name'!$A:$A) + 1),'Last name'!$A:$B,2,FALSE)
)</f>
        <v>Martinelli Figo</v>
      </c>
      <c r="J223" s="7" t="str">
        <f t="shared" ca="1" si="22"/>
        <v>Fernanda Martinelli Figo</v>
      </c>
      <c r="K223" s="7" t="str" cm="1">
        <f t="array" aca="1" ref="K223" ca="1">SHA1HASH($J223)</f>
        <v>02b73278b2950910f2f713e4c7e97bc50e7823a3</v>
      </c>
      <c r="L223" s="7" cm="1">
        <f t="array" aca="1" ref="L223" ca="1">INDEX(States!$A:$A,RANDBETWEEN(5,COUNTA(States!$A:$A) + 1),1)</f>
        <v>5</v>
      </c>
      <c r="M223" s="7" t="str">
        <f ca="1">$L223 &amp; "|" &amp; VLOOKUP($L223,States!$A:$B,2,FALSE)</f>
        <v>5|fa0754b9861f7065fd7c6270efb07fc6ac3b0ad8</v>
      </c>
      <c r="N223" s="7" t="str">
        <f ca="1">VLOOKUP($F223,Name!$A:$C,3,FALSE)</f>
        <v>F</v>
      </c>
      <c r="O223" s="7" t="str">
        <f ca="1">VLOOKUP($N223,Gender!$A:$B,2,FALSE)</f>
        <v>Female</v>
      </c>
      <c r="P223" s="7" t="str" cm="1">
        <f t="array" aca="1" ref="P223" ca="1">INDEX('Marital status'!$A:$A,RANDBETWEEN(5,COUNTA('Marital status'!$A:$A) + 1),1)</f>
        <v>93ac84f4e0bd5c1c97b670a12a7fff6af89fb6b3</v>
      </c>
      <c r="Q223" s="7" t="str">
        <f ca="1">VLOOKUP($P223,'Marital status'!$A:$B,2,FALSE)</f>
        <v>DIVORCED</v>
      </c>
      <c r="R223" s="7">
        <f t="shared" ca="1" si="23"/>
        <v>5</v>
      </c>
      <c r="S223" s="7" t="e">
        <f ca="1">VLOOKUP($R223,Race!$A:$B,2,FALSE)</f>
        <v>#N/A</v>
      </c>
      <c r="T223" s="8">
        <f t="shared" ca="1" si="24"/>
        <v>20338</v>
      </c>
      <c r="U223" s="6">
        <f t="shared" ca="1" si="25"/>
        <v>7</v>
      </c>
      <c r="V223" s="8" t="str">
        <f ca="1">VLOOKUP($U223,Education!$A:$B,2,FALSE)</f>
        <v>Undergraduate degree</v>
      </c>
      <c r="W223" s="7">
        <f ca="1" xml:space="preserve">
  IF(OR($Y223 = 5, $Y223 = 6, $Y223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223" s="7" t="str">
        <f ca="1">VLOOKUP($W223,Department!$A:$B,2,FALSE)</f>
        <v>Controlling</v>
      </c>
      <c r="Y223" s="6">
        <f t="shared" ca="1" si="26"/>
        <v>9</v>
      </c>
      <c r="Z223" s="7" t="str">
        <f ca="1">VLOOKUP($Y223,Role!$A:$B,2,FALSE)</f>
        <v>Intern</v>
      </c>
      <c r="AA223" s="6" t="str">
        <f t="shared" ca="1" si="27"/>
        <v/>
      </c>
      <c r="AB223" s="7" t="str">
        <f ca="1" xml:space="preserve">
IF($AA223 &lt;&gt; "",
    VLOOKUP($AA223,Level!$A:$B,2,FALSE),
    ""
)</f>
        <v/>
      </c>
      <c r="AC223" s="1">
        <f ca="1" xml:space="preserve">
IF($Y223 = 5 + N("Presidente"),
    27000,
    IF($Y223 = 6 + N("Vice-presidente"),
        23000,
        IF(OR($Y223 = 8, $Y223= 13, $Y223 = 12) + N("Secretária bilíngue ou coordenador ou especialista"),
            8000,
            IF($Y223 = 7 + N("Diretor"),
                15000,
                IF($Y223 = 14 + N("Gerente"),
                    12000,
                    IF($Y223 = 9 + N("Estagiário"),
                        705,
                        IF($Y223 = 10 + N("Trainee"),
                            805,
                            IF($Y223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IF($U223 = 7,
  500,
  IF($U223 = 8,
    1000,
    IF($U223 = 9,
      1500,
      IF($U223 = 10,
        2000,
        0
      )
    )
  )
)
+
N("Adicional no salário por área")
+
IF($W223 = 14 + N("Tecnologia da Informação"),
  120,
  IF($W223 = 16 + N("Vendas"),
    110,
    IF($W223 = 15 + N("Jurídico"),
      100,
      IF(OR($W223 = 8, $W223 = 9, $W223 = 11) + N("Recursos humanos ou comercial ou comunicação e marketing"),
        80,
        0
      )
    )
  )
)
+
N("Adicionando pegadinha")
+
IF(AND($W223 = 16, $U223 = 9, $Y223 = 11, $AA223 = 5) + N("Se for de vendas, com mestrado, analista sênior"),
  IF($R223 = 5,
    100,
    0
  )
  +
  IF($N223 = "M",
    200,
    0
  ),
  0
)</f>
        <v>1205</v>
      </c>
      <c r="AD2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$A223  &amp; ", "   &amp;
$C223  &amp; ", "   &amp;
$E223  &amp; ", '"  &amp;
$J223  &amp; "', '" &amp;
$N223  &amp; "', "  &amp;
$R223  &amp; ", '"  &amp;
TEXT($T223,"dd/mm/aaaa")  &amp; "', "   &amp;
$U223  &amp; ", "   &amp;
$W223  &amp; ", "   &amp;
$Y223  &amp; ", "   &amp;
IF($AA223 &lt;&gt; "", $AA223, "NULL")  &amp; ", "   &amp;
$AC223  &amp; ");"</f>
        <v>INSERT INTO bi4all.fac_employees (id_company_fk, id_employee_pk, flg_active, employee_name, id_gender_fk, id_race_fk, birthday, id_schooling_fk, id_department_fk, id_role_fk, id_level_fk, salary) VALUES (6a51143286b03064a49cc2acbee63c09a0682d33, 219, 1, 'Fernanda Martinelli Figo', 'F', 5, '06/09/1955', 7, 12, 9, NULL, 1205);</v>
      </c>
    </row>
    <row r="224" spans="1:30" ht="14.25" customHeight="1" x14ac:dyDescent="0.2">
      <c r="A224" s="7" t="str" cm="1">
        <f t="array" aca="1" ref="A224" ca="1">INDEX(Company!$A:$A,RANDBETWEEN(5,COUNTA(Company!$A:$A) + 1),1)</f>
        <v>6a51143286b03064a49cc2acbee63c09a0682d33</v>
      </c>
      <c r="B224" s="7" t="str">
        <f ca="1">VLOOKUP($A224,Company!$A:$B,2,FALSE)</f>
        <v>ACME Corporation</v>
      </c>
      <c r="C224" s="5">
        <f t="shared" si="21"/>
        <v>220</v>
      </c>
      <c r="D224" s="5" t="str" cm="1">
        <f t="array" ref="D224">SHA1HASH($C224)</f>
        <v>f37062d9a65543a46f2ba13299ba77a370a1c4eb</v>
      </c>
      <c r="E224" s="6">
        <v>1</v>
      </c>
      <c r="F224" s="7">
        <f ca="1">IF($C224 = 1 + N("Presidente"),
    127,
    IF($C224 = 2 + N("Vice-Presidente"),
        72,
        IF($C224 = 3 + N("Secretária bilíngue"),
            13,
            RANDBETWEEN(5,COUNT(Name!$A:$A) + 1)
        )
    )
)</f>
        <v>226</v>
      </c>
      <c r="G224" s="7" t="str">
        <f ca="1">VLOOKUP($F224,Name!$A:$B,2,FALSE)</f>
        <v>Levy</v>
      </c>
      <c r="H224" s="7">
        <f ca="1" xml:space="preserve">
IF($C224 = 1,
    0,
    RANDBETWEEN(5,COUNT('Last name'!$A:$A) + 1)
)</f>
        <v>107</v>
      </c>
      <c r="I224" s="7" t="str">
        <f ca="1" xml:space="preserve">
IF($C224 = 1 + N("Presidente"),
    "de Orléans e Bragança",
    VLOOKUP($H224,'Last name'!$A:$B,2,FALSE) &amp; " " &amp; VLOOKUP(RANDBETWEEN(5,COUNT('Last name'!$A:$A) + 1),'Last name'!$A:$B,2,FALSE)
)</f>
        <v>Leite Giordano</v>
      </c>
      <c r="J224" s="7" t="str">
        <f t="shared" ca="1" si="22"/>
        <v>Levy Leite Giordano</v>
      </c>
      <c r="K224" s="7" t="str" cm="1">
        <f t="array" aca="1" ref="K224" ca="1">SHA1HASH($J224)</f>
        <v>bbc8bec721a3d537a61b666f3c35a8eb918e8d95</v>
      </c>
      <c r="L224" s="7" cm="1">
        <f t="array" aca="1" ref="L224" ca="1">INDEX(States!$A:$A,RANDBETWEEN(5,COUNTA(States!$A:$A) + 1),1)</f>
        <v>14</v>
      </c>
      <c r="M224" s="7" t="str">
        <f ca="1">$L224 &amp; "|" &amp; VLOOKUP($L224,States!$A:$B,2,FALSE)</f>
        <v>14|9b9a260c6946192b7ea8dcfb1d39940b66fe4460</v>
      </c>
      <c r="N224" s="7" t="str">
        <f ca="1">VLOOKUP($F224,Name!$A:$C,3,FALSE)</f>
        <v>M</v>
      </c>
      <c r="O224" s="7" t="str">
        <f ca="1">VLOOKUP($N224,Gender!$A:$B,2,FALSE)</f>
        <v>Male</v>
      </c>
      <c r="P224" s="7" t="str" cm="1">
        <f t="array" aca="1" ref="P224" ca="1">INDEX('Marital status'!$A:$A,RANDBETWEEN(5,COUNTA('Marital status'!$A:$A) + 1),1)</f>
        <v>ce0b1612aa711b78a720295d271a33894e2b72bf</v>
      </c>
      <c r="Q224" s="7" t="str">
        <f ca="1">VLOOKUP($P224,'Marital status'!$A:$B,2,FALSE)</f>
        <v>single</v>
      </c>
      <c r="R224" s="7">
        <f t="shared" ca="1" si="23"/>
        <v>6</v>
      </c>
      <c r="S224" s="7" t="e">
        <f ca="1">VLOOKUP($R224,Race!$A:$B,2,FALSE)</f>
        <v>#N/A</v>
      </c>
      <c r="T224" s="8">
        <f t="shared" ca="1" si="24"/>
        <v>27040</v>
      </c>
      <c r="U224" s="6">
        <f t="shared" ca="1" si="25"/>
        <v>8</v>
      </c>
      <c r="V224" s="8" t="str">
        <f ca="1">VLOOKUP($U224,Education!$A:$B,2,FALSE)</f>
        <v>Graduate school</v>
      </c>
      <c r="W224" s="7">
        <f ca="1" xml:space="preserve">
  IF(OR($Y224 = 5, $Y224 = 6, $Y224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24" s="7" t="str">
        <f ca="1">VLOOKUP($W224,Department!$A:$B,2,FALSE)</f>
        <v>Operations</v>
      </c>
      <c r="Y224" s="6">
        <f t="shared" ca="1" si="26"/>
        <v>11</v>
      </c>
      <c r="Z224" s="7" t="str">
        <f ca="1">VLOOKUP($Y224,Role!$A:$B,2,FALSE)</f>
        <v>Analyst</v>
      </c>
      <c r="AA224" s="6">
        <f t="shared" ca="1" si="27"/>
        <v>7</v>
      </c>
      <c r="AB224" s="7" t="str">
        <f ca="1" xml:space="preserve">
IF($AA224 &lt;&gt; "",
    VLOOKUP($AA224,Level!$A:$B,2,FALSE),
    ""
)</f>
        <v>Senior</v>
      </c>
      <c r="AC224" s="1">
        <f ca="1" xml:space="preserve">
IF($Y224 = 5 + N("Presidente"),
    27000,
    IF($Y224 = 6 + N("Vice-presidente"),
        23000,
        IF(OR($Y224 = 8, $Y224= 13, $Y224 = 12) + N("Secretária bilíngue ou coordenador ou especialista"),
            8000,
            IF($Y224 = 7 + N("Diretor"),
                15000,
                IF($Y224 = 14 + N("Gerente"),
                    12000,
                    IF($Y224 = 9 + N("Estagiário"),
                        705,
                        IF($Y224 = 10 + N("Trainee"),
                            805,
                            IF($Y224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IF($U224 = 7,
  500,
  IF($U224 = 8,
    1000,
    IF($U224 = 9,
      1500,
      IF($U224 = 10,
        2000,
        0
      )
    )
  )
)
+
N("Adicional no salário por área")
+
IF($W224 = 14 + N("Tecnologia da Informação"),
  120,
  IF($W224 = 16 + N("Vendas"),
    110,
    IF($W224 = 15 + N("Jurídico"),
      100,
      IF(OR($W224 = 8, $W224 = 9, $W224 = 11) + N("Recursos humanos ou comercial ou comunicação e marketing"),
        80,
        0
      )
    )
  )
)
+
N("Adicionando pegadinha")
+
IF(AND($W224 = 16, $U224 = 9, $Y224 = 11, $AA224 = 5) + N("Se for de vendas, com mestrado, analista sênior"),
  IF($R224 = 5,
    100,
    0
  )
  +
  IF($N224 = "M",
    200,
    0
  ),
  0
)</f>
        <v>3000</v>
      </c>
      <c r="AD2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$A224  &amp; ", "   &amp;
$C224  &amp; ", "   &amp;
$E224  &amp; ", '"  &amp;
$J224  &amp; "', '" &amp;
$N224  &amp; "', "  &amp;
$R224  &amp; ", '"  &amp;
TEXT($T224,"dd/mm/aaaa")  &amp; "', "   &amp;
$U224  &amp; ", "   &amp;
$W224  &amp; ", "   &amp;
$Y224  &amp; ", "   &amp;
IF($AA224 &lt;&gt; "", $AA224, "NULL")  &amp; ", "   &amp;
$AC224  &amp; ");"</f>
        <v>INSERT INTO bi4all.fac_employees (id_company_fk, id_employee_pk, flg_active, employee_name, id_gender_fk, id_race_fk, birthday, id_schooling_fk, id_department_fk, id_role_fk, id_level_fk, salary) VALUES (6a51143286b03064a49cc2acbee63c09a0682d33, 220, 1, 'Levy Leite Giordano', 'M', 6, '11/01/1974', 8, 10, 11, 7, 3000);</v>
      </c>
    </row>
    <row r="225" spans="1:30" ht="14.25" customHeight="1" x14ac:dyDescent="0.2">
      <c r="A225" s="7" t="str" cm="1">
        <f t="array" aca="1" ref="A225" ca="1">INDEX(Company!$A:$A,RANDBETWEEN(5,COUNTA(Company!$A:$A) + 1),1)</f>
        <v>6a51143286b03064a49cc2acbee63c09a0682d33</v>
      </c>
      <c r="B225" s="7" t="str">
        <f ca="1">VLOOKUP($A225,Company!$A:$B,2,FALSE)</f>
        <v>ACME Corporation</v>
      </c>
      <c r="C225" s="5">
        <f t="shared" si="21"/>
        <v>221</v>
      </c>
      <c r="D225" s="5" t="str" cm="1">
        <f t="array" ref="D225">SHA1HASH($C225)</f>
        <v>9a70776c743352cfcf688e52512673332e5e4007</v>
      </c>
      <c r="E225" s="6">
        <v>1</v>
      </c>
      <c r="F225" s="7">
        <f ca="1">IF($C225 = 1 + N("Presidente"),
    127,
    IF($C225 = 2 + N("Vice-Presidente"),
        72,
        IF($C225 = 3 + N("Secretária bilíngue"),
            13,
            RANDBETWEEN(5,COUNT(Name!$A:$A) + 1)
        )
    )
)</f>
        <v>340</v>
      </c>
      <c r="G225" s="7" t="str">
        <f ca="1">VLOOKUP($F225,Name!$A:$B,2,FALSE)</f>
        <v>Stella</v>
      </c>
      <c r="H225" s="7">
        <f ca="1" xml:space="preserve">
IF($C225 = 1,
    0,
    RANDBETWEEN(5,COUNT('Last name'!$A:$A) + 1)
)</f>
        <v>95</v>
      </c>
      <c r="I225" s="7" t="str">
        <f ca="1" xml:space="preserve">
IF($C225 = 1 + N("Presidente"),
    "de Orléans e Bragança",
    VLOOKUP($H225,'Last name'!$A:$B,2,FALSE) &amp; " " &amp; VLOOKUP(RANDBETWEEN(5,COUNT('Last name'!$A:$A) + 1),'Last name'!$A:$B,2,FALSE)
)</f>
        <v>Galli Moraes</v>
      </c>
      <c r="J225" s="7" t="str">
        <f t="shared" ca="1" si="22"/>
        <v>Stella Galli Moraes</v>
      </c>
      <c r="K225" s="7" t="str" cm="1">
        <f t="array" aca="1" ref="K225" ca="1">SHA1HASH($J225)</f>
        <v>b7a76b60f488cd6e27801cf8abb05132145714e0</v>
      </c>
      <c r="L225" s="7" cm="1">
        <f t="array" aca="1" ref="L225" ca="1">INDEX(States!$A:$A,RANDBETWEEN(5,COUNTA(States!$A:$A) + 1),1)</f>
        <v>20</v>
      </c>
      <c r="M225" s="7" t="str">
        <f ca="1">$L225 &amp; "|" &amp; VLOOKUP($L225,States!$A:$B,2,FALSE)</f>
        <v>20|c7ee6b7966c56a7149c5002263ee025341a1072b</v>
      </c>
      <c r="N225" s="7" t="str">
        <f ca="1">VLOOKUP($F225,Name!$A:$C,3,FALSE)</f>
        <v>F</v>
      </c>
      <c r="O225" s="7" t="str">
        <f ca="1">VLOOKUP($N225,Gender!$A:$B,2,FALSE)</f>
        <v>Female</v>
      </c>
      <c r="P225" s="7" t="str" cm="1">
        <f t="array" aca="1" ref="P225" ca="1">INDEX('Marital status'!$A:$A,RANDBETWEEN(5,COUNTA('Marital status'!$A:$A) + 1),1)</f>
        <v>47051393f6bcbf99111ec5d70ba2ebbe11ebccae</v>
      </c>
      <c r="Q225" s="7" t="str">
        <f ca="1">VLOOKUP($P225,'Marital status'!$A:$B,2,FALSE)</f>
        <v xml:space="preserve"> Separated </v>
      </c>
      <c r="R225" s="7">
        <f t="shared" ca="1" si="23"/>
        <v>5</v>
      </c>
      <c r="S225" s="7" t="e">
        <f ca="1">VLOOKUP($R225,Race!$A:$B,2,FALSE)</f>
        <v>#N/A</v>
      </c>
      <c r="T225" s="8">
        <f t="shared" ca="1" si="24"/>
        <v>24086</v>
      </c>
      <c r="U225" s="6">
        <f t="shared" ca="1" si="25"/>
        <v>7</v>
      </c>
      <c r="V225" s="8" t="str">
        <f ca="1">VLOOKUP($U225,Education!$A:$B,2,FALSE)</f>
        <v>Undergraduate degree</v>
      </c>
      <c r="W225" s="7">
        <f ca="1" xml:space="preserve">
  IF(OR($Y225 = 5, $Y225 = 6, $Y225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25" s="7" t="str">
        <f ca="1">VLOOKUP($W225,Department!$A:$B,2,FALSE)</f>
        <v>Operations</v>
      </c>
      <c r="Y225" s="6">
        <f t="shared" ca="1" si="26"/>
        <v>10</v>
      </c>
      <c r="Z225" s="7" t="str">
        <f ca="1">VLOOKUP($Y225,Role!$A:$B,2,FALSE)</f>
        <v>Trainee</v>
      </c>
      <c r="AA225" s="6" t="str">
        <f t="shared" ca="1" si="27"/>
        <v/>
      </c>
      <c r="AB225" s="7" t="str">
        <f ca="1" xml:space="preserve">
IF($AA225 &lt;&gt; "",
    VLOOKUP($AA225,Level!$A:$B,2,FALSE),
    ""
)</f>
        <v/>
      </c>
      <c r="AC225" s="1">
        <f ca="1" xml:space="preserve">
IF($Y225 = 5 + N("Presidente"),
    27000,
    IF($Y225 = 6 + N("Vice-presidente"),
        23000,
        IF(OR($Y225 = 8, $Y225= 13, $Y225 = 12) + N("Secretária bilíngue ou coordenador ou especialista"),
            8000,
            IF($Y225 = 7 + N("Diretor"),
                15000,
                IF($Y225 = 14 + N("Gerente"),
                    12000,
                    IF($Y225 = 9 + N("Estagiário"),
                        705,
                        IF($Y225 = 10 + N("Trainee"),
                            805,
                            IF($Y225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IF($U225 = 7,
  500,
  IF($U225 = 8,
    1000,
    IF($U225 = 9,
      1500,
      IF($U225 = 10,
        2000,
        0
      )
    )
  )
)
+
N("Adicional no salário por área")
+
IF($W225 = 14 + N("Tecnologia da Informação"),
  120,
  IF($W225 = 16 + N("Vendas"),
    110,
    IF($W225 = 15 + N("Jurídico"),
      100,
      IF(OR($W225 = 8, $W225 = 9, $W225 = 11) + N("Recursos humanos ou comercial ou comunicação e marketing"),
        80,
        0
      )
    )
  )
)
+
N("Adicionando pegadinha")
+
IF(AND($W225 = 16, $U225 = 9, $Y225 = 11, $AA225 = 5) + N("Se for de vendas, com mestrado, analista sênior"),
  IF($R225 = 5,
    100,
    0
  )
  +
  IF($N225 = "M",
    200,
    0
  ),
  0
)</f>
        <v>1305</v>
      </c>
      <c r="AD2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$A225  &amp; ", "   &amp;
$C225  &amp; ", "   &amp;
$E225  &amp; ", '"  &amp;
$J225  &amp; "', '" &amp;
$N225  &amp; "', "  &amp;
$R225  &amp; ", '"  &amp;
TEXT($T225,"dd/mm/aaaa")  &amp; "', "   &amp;
$U225  &amp; ", "   &amp;
$W225  &amp; ", "   &amp;
$Y225  &amp; ", "   &amp;
IF($AA225 &lt;&gt; "", $AA225, "NULL")  &amp; ", "   &amp;
$AC225  &amp; ");"</f>
        <v>INSERT INTO bi4all.fac_employees (id_company_fk, id_employee_pk, flg_active, employee_name, id_gender_fk, id_race_fk, birthday, id_schooling_fk, id_department_fk, id_role_fk, id_level_fk, salary) VALUES (6a51143286b03064a49cc2acbee63c09a0682d33, 221, 1, 'Stella Galli Moraes', 'F', 5, '10/12/1965', 7, 10, 10, NULL, 1305);</v>
      </c>
    </row>
    <row r="226" spans="1:30" ht="14.25" customHeight="1" x14ac:dyDescent="0.2">
      <c r="A226" s="7" t="str" cm="1">
        <f t="array" aca="1" ref="A226" ca="1">INDEX(Company!$A:$A,RANDBETWEEN(5,COUNTA(Company!$A:$A) + 1),1)</f>
        <v>6a51143286b03064a49cc2acbee63c09a0682d33</v>
      </c>
      <c r="B226" s="7" t="str">
        <f ca="1">VLOOKUP($A226,Company!$A:$B,2,FALSE)</f>
        <v>ACME Corporation</v>
      </c>
      <c r="C226" s="5">
        <f t="shared" si="21"/>
        <v>222</v>
      </c>
      <c r="D226" s="5" t="str" cm="1">
        <f t="array" ref="D226">SHA1HASH($C226)</f>
        <v>1c6637a8f2e1f75e06ff9984894d6bd16a3a36a9</v>
      </c>
      <c r="E226" s="6">
        <v>1</v>
      </c>
      <c r="F226" s="7">
        <f ca="1">IF($C226 = 1 + N("Presidente"),
    127,
    IF($C226 = 2 + N("Vice-Presidente"),
        72,
        IF($C226 = 3 + N("Secretária bilíngue"),
            13,
            RANDBETWEEN(5,COUNT(Name!$A:$A) + 1)
        )
    )
)</f>
        <v>267</v>
      </c>
      <c r="G226" s="7" t="str">
        <f ca="1">VLOOKUP($F226,Name!$A:$B,2,FALSE)</f>
        <v>Maria Heloísa</v>
      </c>
      <c r="H226" s="7">
        <f ca="1" xml:space="preserve">
IF($C226 = 1,
    0,
    RANDBETWEEN(5,COUNT('Last name'!$A:$A) + 1)
)</f>
        <v>169</v>
      </c>
      <c r="I226" s="7" t="str">
        <f ca="1" xml:space="preserve">
IF($C226 = 1 + N("Presidente"),
    "de Orléans e Bragança",
    VLOOKUP($H226,'Last name'!$A:$B,2,FALSE) &amp; " " &amp; VLOOKUP(RANDBETWEEN(5,COUNT('Last name'!$A:$A) + 1),'Last name'!$A:$B,2,FALSE)
)</f>
        <v>Russo Almeida</v>
      </c>
      <c r="J226" s="7" t="str">
        <f t="shared" ca="1" si="22"/>
        <v>Maria Heloísa Russo Almeida</v>
      </c>
      <c r="K226" s="7" t="str" cm="1">
        <f t="array" aca="1" ref="K226" ca="1">SHA1HASH($J226)</f>
        <v>966e059c07a0898a6a47b0836c25dc2d804a1bc6</v>
      </c>
      <c r="L226" s="7" cm="1">
        <f t="array" aca="1" ref="L226" ca="1">INDEX(States!$A:$A,RANDBETWEEN(5,COUNTA(States!$A:$A) + 1),1)</f>
        <v>17</v>
      </c>
      <c r="M226" s="7" t="str">
        <f ca="1">$L226 &amp; "|" &amp; VLOOKUP($L226,States!$A:$B,2,FALSE)</f>
        <v>17|1a8e69bd071c473b31bfb6b123d956580475386e</v>
      </c>
      <c r="N226" s="7" t="str">
        <f ca="1">VLOOKUP($F226,Name!$A:$C,3,FALSE)</f>
        <v>F</v>
      </c>
      <c r="O226" s="7" t="str">
        <f ca="1">VLOOKUP($N226,Gender!$A:$B,2,FALSE)</f>
        <v>Female</v>
      </c>
      <c r="P226" s="7" t="str" cm="1">
        <f t="array" aca="1" ref="P226" ca="1">INDEX('Marital status'!$A:$A,RANDBETWEEN(5,COUNTA('Marital status'!$A:$A) + 1),1)</f>
        <v>ce0b1612aa711b78a720295d271a33894e2b72bf</v>
      </c>
      <c r="Q226" s="7" t="str">
        <f ca="1">VLOOKUP($P226,'Marital status'!$A:$B,2,FALSE)</f>
        <v>single</v>
      </c>
      <c r="R226" s="7">
        <f t="shared" ca="1" si="23"/>
        <v>5</v>
      </c>
      <c r="S226" s="7" t="e">
        <f ca="1">VLOOKUP($R226,Race!$A:$B,2,FALSE)</f>
        <v>#N/A</v>
      </c>
      <c r="T226" s="8">
        <f t="shared" ca="1" si="24"/>
        <v>30777</v>
      </c>
      <c r="U226" s="6">
        <f t="shared" ca="1" si="25"/>
        <v>7</v>
      </c>
      <c r="V226" s="8" t="str">
        <f ca="1">VLOOKUP($U226,Education!$A:$B,2,FALSE)</f>
        <v>Undergraduate degree</v>
      </c>
      <c r="W226" s="7">
        <f ca="1" xml:space="preserve">
  IF(OR($Y226 = 5, $Y226 = 6, $Y226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226" s="7" t="str">
        <f ca="1">VLOOKUP($W226,Department!$A:$B,2,FALSE)</f>
        <v>Human Resource</v>
      </c>
      <c r="Y226" s="6">
        <f t="shared" ca="1" si="26"/>
        <v>11</v>
      </c>
      <c r="Z226" s="7" t="str">
        <f ca="1">VLOOKUP($Y226,Role!$A:$B,2,FALSE)</f>
        <v>Analyst</v>
      </c>
      <c r="AA226" s="6">
        <f t="shared" ca="1" si="27"/>
        <v>5</v>
      </c>
      <c r="AB226" s="7" t="str">
        <f ca="1" xml:space="preserve">
IF($AA226 &lt;&gt; "",
    VLOOKUP($AA226,Level!$A:$B,2,FALSE),
    ""
)</f>
        <v>Junior</v>
      </c>
      <c r="AC226" s="1">
        <f ca="1" xml:space="preserve">
IF($Y226 = 5 + N("Presidente"),
    27000,
    IF($Y226 = 6 + N("Vice-presidente"),
        23000,
        IF(OR($Y226 = 8, $Y226= 13, $Y226 = 12) + N("Secretária bilíngue ou coordenador ou especialista"),
            8000,
            IF($Y226 = 7 + N("Diretor"),
                15000,
                IF($Y226 = 14 + N("Gerente"),
                    12000,
                    IF($Y226 = 9 + N("Estagiário"),
                        705,
                        IF($Y226 = 10 + N("Trainee"),
                            805,
                            IF($Y226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IF($U226 = 7,
  500,
  IF($U226 = 8,
    1000,
    IF($U226 = 9,
      1500,
      IF($U226 = 10,
        2000,
        0
      )
    )
  )
)
+
N("Adicional no salário por área")
+
IF($W226 = 14 + N("Tecnologia da Informação"),
  120,
  IF($W226 = 16 + N("Vendas"),
    110,
    IF($W226 = 15 + N("Jurídico"),
      100,
      IF(OR($W226 = 8, $W226 = 9, $W226 = 11) + N("Recursos humanos ou comercial ou comunicação e marketing"),
        80,
        0
      )
    )
  )
)
+
N("Adicionando pegadinha")
+
IF(AND($W226 = 16, $U226 = 9, $Y226 = 11, $AA226 = 5) + N("Se for de vendas, com mestrado, analista sênior"),
  IF($R226 = 5,
    100,
    0
  )
  +
  IF($N226 = "M",
    200,
    0
  ),
  0
)</f>
        <v>2580</v>
      </c>
      <c r="AD2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$A226  &amp; ", "   &amp;
$C226  &amp; ", "   &amp;
$E226  &amp; ", '"  &amp;
$J226  &amp; "', '" &amp;
$N226  &amp; "', "  &amp;
$R226  &amp; ", '"  &amp;
TEXT($T226,"dd/mm/aaaa")  &amp; "', "   &amp;
$U226  &amp; ", "   &amp;
$W226  &amp; ", "   &amp;
$Y226  &amp; ", "   &amp;
IF($AA226 &lt;&gt; "", $AA226, "NULL")  &amp; ", "   &amp;
$AC226  &amp; ");"</f>
        <v>INSERT INTO bi4all.fac_employees (id_company_fk, id_employee_pk, flg_active, employee_name, id_gender_fk, id_race_fk, birthday, id_schooling_fk, id_department_fk, id_role_fk, id_level_fk, salary) VALUES (6a51143286b03064a49cc2acbee63c09a0682d33, 222, 1, 'Maria Heloísa Russo Almeida', 'F', 5, '05/04/1984', 7, 8, 11, 5, 2580);</v>
      </c>
    </row>
    <row r="227" spans="1:30" ht="14.25" customHeight="1" x14ac:dyDescent="0.2">
      <c r="A227" s="7" t="str" cm="1">
        <f t="array" aca="1" ref="A227" ca="1">INDEX(Company!$A:$A,RANDBETWEEN(5,COUNTA(Company!$A:$A) + 1),1)</f>
        <v>6a51143286b03064a49cc2acbee63c09a0682d33</v>
      </c>
      <c r="B227" s="7" t="str">
        <f ca="1">VLOOKUP($A227,Company!$A:$B,2,FALSE)</f>
        <v>ACME Corporation</v>
      </c>
      <c r="C227" s="5">
        <f t="shared" si="21"/>
        <v>223</v>
      </c>
      <c r="D227" s="5" t="str" cm="1">
        <f t="array" ref="D227">SHA1HASH($C227)</f>
        <v>af06318c33c8e41c70083ee23dbe19426f1f9c5b</v>
      </c>
      <c r="E227" s="6">
        <v>1</v>
      </c>
      <c r="F227" s="7">
        <f ca="1">IF($C227 = 1 + N("Presidente"),
    127,
    IF($C227 = 2 + N("Vice-Presidente"),
        72,
        IF($C227 = 3 + N("Secretária bilíngue"),
            13,
            RANDBETWEEN(5,COUNT(Name!$A:$A) + 1)
        )
    )
)</f>
        <v>30</v>
      </c>
      <c r="G227" s="7" t="str">
        <f ca="1">VLOOKUP($F227,Name!$A:$B,2,FALSE)</f>
        <v>Ana Clara</v>
      </c>
      <c r="H227" s="7">
        <f ca="1" xml:space="preserve">
IF($C227 = 1,
    0,
    RANDBETWEEN(5,COUNT('Last name'!$A:$A) + 1)
)</f>
        <v>99</v>
      </c>
      <c r="I227" s="7" t="str">
        <f ca="1" xml:space="preserve">
IF($C227 = 1 + N("Presidente"),
    "de Orléans e Bragança",
    VLOOKUP($H227,'Last name'!$A:$B,2,FALSE) &amp; " " &amp; VLOOKUP(RANDBETWEEN(5,COUNT('Last name'!$A:$A) + 1),'Last name'!$A:$B,2,FALSE)
)</f>
        <v>Gomes Leone</v>
      </c>
      <c r="J227" s="7" t="str">
        <f t="shared" ca="1" si="22"/>
        <v>Ana Clara Gomes Leone</v>
      </c>
      <c r="K227" s="7" t="str" cm="1">
        <f t="array" aca="1" ref="K227" ca="1">SHA1HASH($J227)</f>
        <v>f94e3e97f7f5011c44824b059794d7c8b08a03df</v>
      </c>
      <c r="L227" s="7" cm="1">
        <f t="array" aca="1" ref="L227" ca="1">INDEX(States!$A:$A,RANDBETWEEN(5,COUNTA(States!$A:$A) + 1),1)</f>
        <v>10</v>
      </c>
      <c r="M227" s="7" t="str">
        <f ca="1">$L227 &amp; "|" &amp; VLOOKUP($L227,States!$A:$B,2,FALSE)</f>
        <v>10|fa6e01394cea5decb8157a7e18fa2eeabf35410d</v>
      </c>
      <c r="N227" s="7" t="str">
        <f ca="1">VLOOKUP($F227,Name!$A:$C,3,FALSE)</f>
        <v>F</v>
      </c>
      <c r="O227" s="7" t="str">
        <f ca="1">VLOOKUP($N227,Gender!$A:$B,2,FALSE)</f>
        <v>Female</v>
      </c>
      <c r="P227" s="7" t="str" cm="1">
        <f t="array" aca="1" ref="P227" ca="1">INDEX('Marital status'!$A:$A,RANDBETWEEN(5,COUNTA('Marital status'!$A:$A) + 1),1)</f>
        <v>ce0b1612aa711b78a720295d271a33894e2b72bf</v>
      </c>
      <c r="Q227" s="7" t="str">
        <f ca="1">VLOOKUP($P227,'Marital status'!$A:$B,2,FALSE)</f>
        <v>single</v>
      </c>
      <c r="R227" s="7">
        <f t="shared" ca="1" si="23"/>
        <v>5</v>
      </c>
      <c r="S227" s="7" t="e">
        <f ca="1">VLOOKUP($R227,Race!$A:$B,2,FALSE)</f>
        <v>#N/A</v>
      </c>
      <c r="T227" s="8">
        <f t="shared" ca="1" si="24"/>
        <v>18677</v>
      </c>
      <c r="U227" s="6">
        <f t="shared" ca="1" si="25"/>
        <v>7</v>
      </c>
      <c r="V227" s="8" t="str">
        <f ca="1">VLOOKUP($U227,Education!$A:$B,2,FALSE)</f>
        <v>Undergraduate degree</v>
      </c>
      <c r="W227" s="7">
        <f ca="1" xml:space="preserve">
  IF(OR($Y227 = 5, $Y227 = 6, $Y227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227" s="7" t="str">
        <f ca="1">VLOOKUP($W227,Department!$A:$B,2,FALSE)</f>
        <v>Administration</v>
      </c>
      <c r="Y227" s="6">
        <f t="shared" ca="1" si="26"/>
        <v>9</v>
      </c>
      <c r="Z227" s="7" t="str">
        <f ca="1">VLOOKUP($Y227,Role!$A:$B,2,FALSE)</f>
        <v>Intern</v>
      </c>
      <c r="AA227" s="6" t="str">
        <f t="shared" ca="1" si="27"/>
        <v/>
      </c>
      <c r="AB227" s="7" t="str">
        <f ca="1" xml:space="preserve">
IF($AA227 &lt;&gt; "",
    VLOOKUP($AA227,Level!$A:$B,2,FALSE),
    ""
)</f>
        <v/>
      </c>
      <c r="AC227" s="1">
        <f ca="1" xml:space="preserve">
IF($Y227 = 5 + N("Presidente"),
    27000,
    IF($Y227 = 6 + N("Vice-presidente"),
        23000,
        IF(OR($Y227 = 8, $Y227= 13, $Y227 = 12) + N("Secretária bilíngue ou coordenador ou especialista"),
            8000,
            IF($Y227 = 7 + N("Diretor"),
                15000,
                IF($Y227 = 14 + N("Gerente"),
                    12000,
                    IF($Y227 = 9 + N("Estagiário"),
                        705,
                        IF($Y227 = 10 + N("Trainee"),
                            805,
                            IF($Y227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IF($U227 = 7,
  500,
  IF($U227 = 8,
    1000,
    IF($U227 = 9,
      1500,
      IF($U227 = 10,
        2000,
        0
      )
    )
  )
)
+
N("Adicional no salário por área")
+
IF($W227 = 14 + N("Tecnologia da Informação"),
  120,
  IF($W227 = 16 + N("Vendas"),
    110,
    IF($W227 = 15 + N("Jurídico"),
      100,
      IF(OR($W227 = 8, $W227 = 9, $W227 = 11) + N("Recursos humanos ou comercial ou comunicação e marketing"),
        80,
        0
      )
    )
  )
)
+
N("Adicionando pegadinha")
+
IF(AND($W227 = 16, $U227 = 9, $Y227 = 11, $AA227 = 5) + N("Se for de vendas, com mestrado, analista sênior"),
  IF($R227 = 5,
    100,
    0
  )
  +
  IF($N227 = "M",
    200,
    0
  ),
  0
)</f>
        <v>1205</v>
      </c>
      <c r="AD2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$A227  &amp; ", "   &amp;
$C227  &amp; ", "   &amp;
$E227  &amp; ", '"  &amp;
$J227  &amp; "', '" &amp;
$N227  &amp; "', "  &amp;
$R227  &amp; ", '"  &amp;
TEXT($T227,"dd/mm/aaaa")  &amp; "', "   &amp;
$U227  &amp; ", "   &amp;
$W227  &amp; ", "   &amp;
$Y227  &amp; ", "   &amp;
IF($AA227 &lt;&gt; "", $AA227, "NULL")  &amp; ", "   &amp;
$AC227  &amp; ");"</f>
        <v>INSERT INTO bi4all.fac_employees (id_company_fk, id_employee_pk, flg_active, employee_name, id_gender_fk, id_race_fk, birthday, id_schooling_fk, id_department_fk, id_role_fk, id_level_fk, salary) VALUES (6a51143286b03064a49cc2acbee63c09a0682d33, 223, 1, 'Ana Clara Gomes Leone', 'F', 5, '18/02/1951', 7, 6, 9, NULL, 1205);</v>
      </c>
    </row>
    <row r="228" spans="1:30" ht="14.25" customHeight="1" x14ac:dyDescent="0.2">
      <c r="A228" s="7" t="str" cm="1">
        <f t="array" aca="1" ref="A228" ca="1">INDEX(Company!$A:$A,RANDBETWEEN(5,COUNTA(Company!$A:$A) + 1),1)</f>
        <v>6a51143286b03064a49cc2acbee63c09a0682d33</v>
      </c>
      <c r="B228" s="7" t="str">
        <f ca="1">VLOOKUP($A228,Company!$A:$B,2,FALSE)</f>
        <v>ACME Corporation</v>
      </c>
      <c r="C228" s="5">
        <f t="shared" si="21"/>
        <v>224</v>
      </c>
      <c r="D228" s="5" t="str" cm="1">
        <f t="array" ref="D228">SHA1HASH($C228)</f>
        <v>bc15c774dca4499ea6fb42da7d216ca54f8c697e</v>
      </c>
      <c r="E228" s="6">
        <v>1</v>
      </c>
      <c r="F228" s="7">
        <f ca="1">IF($C228 = 1 + N("Presidente"),
    127,
    IF($C228 = 2 + N("Vice-Presidente"),
        72,
        IF($C228 = 3 + N("Secretária bilíngue"),
            13,
            RANDBETWEEN(5,COUNT(Name!$A:$A) + 1)
        )
    )
)</f>
        <v>173</v>
      </c>
      <c r="G228" s="7" t="str">
        <f ca="1">VLOOKUP($F228,Name!$A:$B,2,FALSE)</f>
        <v>Isaac</v>
      </c>
      <c r="H228" s="7">
        <f ca="1" xml:space="preserve">
IF($C228 = 1,
    0,
    RANDBETWEEN(5,COUNT('Last name'!$A:$A) + 1)
)</f>
        <v>15</v>
      </c>
      <c r="I228" s="7" t="str">
        <f ca="1" xml:space="preserve">
IF($C228 = 1 + N("Presidente"),
    "de Orléans e Bragança",
    VLOOKUP($H228,'Last name'!$A:$B,2,FALSE) &amp; " " &amp; VLOOKUP(RANDBETWEEN(5,COUNT('Last name'!$A:$A) + 1),'Last name'!$A:$B,2,FALSE)
)</f>
        <v>Alvim Camacho</v>
      </c>
      <c r="J228" s="7" t="str">
        <f t="shared" ca="1" si="22"/>
        <v>Isaac Alvim Camacho</v>
      </c>
      <c r="K228" s="7" t="str" cm="1">
        <f t="array" aca="1" ref="K228" ca="1">SHA1HASH($J228)</f>
        <v>b36b25328f83989e7b946a8d2e4e76dbfc7b426c</v>
      </c>
      <c r="L228" s="7" cm="1">
        <f t="array" aca="1" ref="L228" ca="1">INDEX(States!$A:$A,RANDBETWEEN(5,COUNTA(States!$A:$A) + 1),1)</f>
        <v>10</v>
      </c>
      <c r="M228" s="7" t="str">
        <f ca="1">$L228 &amp; "|" &amp; VLOOKUP($L228,States!$A:$B,2,FALSE)</f>
        <v>10|fa6e01394cea5decb8157a7e18fa2eeabf35410d</v>
      </c>
      <c r="N228" s="7" t="str">
        <f ca="1">VLOOKUP($F228,Name!$A:$C,3,FALSE)</f>
        <v>M</v>
      </c>
      <c r="O228" s="7" t="str">
        <f ca="1">VLOOKUP($N228,Gender!$A:$B,2,FALSE)</f>
        <v>Male</v>
      </c>
      <c r="P228" s="7" t="str" cm="1">
        <f t="array" aca="1" ref="P228" ca="1">INDEX('Marital status'!$A:$A,RANDBETWEEN(5,COUNTA('Marital status'!$A:$A) + 1),1)</f>
        <v>3266897012b6dcc5723033bc25891bf99efcff6f</v>
      </c>
      <c r="Q228" s="7" t="str">
        <f ca="1">VLOOKUP($P228,'Marital status'!$A:$B,2,FALSE)</f>
        <v>MarrieD</v>
      </c>
      <c r="R228" s="7">
        <f t="shared" ca="1" si="23"/>
        <v>8</v>
      </c>
      <c r="S228" s="7" t="e">
        <f ca="1">VLOOKUP($R228,Race!$A:$B,2,FALSE)</f>
        <v>#N/A</v>
      </c>
      <c r="T228" s="8">
        <f t="shared" ca="1" si="24"/>
        <v>28835</v>
      </c>
      <c r="U228" s="6">
        <f t="shared" ca="1" si="25"/>
        <v>8</v>
      </c>
      <c r="V228" s="8" t="str">
        <f ca="1">VLOOKUP($U228,Education!$A:$B,2,FALSE)</f>
        <v>Graduate school</v>
      </c>
      <c r="W228" s="7">
        <f ca="1" xml:space="preserve">
  IF(OR($Y228 = 5, $Y228 = 6, $Y228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28" s="7" t="str">
        <f ca="1">VLOOKUP($W228,Department!$A:$B,2,FALSE)</f>
        <v>Operations</v>
      </c>
      <c r="Y228" s="6">
        <f t="shared" ca="1" si="26"/>
        <v>11</v>
      </c>
      <c r="Z228" s="7" t="str">
        <f ca="1">VLOOKUP($Y228,Role!$A:$B,2,FALSE)</f>
        <v>Analyst</v>
      </c>
      <c r="AA228" s="6">
        <f t="shared" ca="1" si="27"/>
        <v>7</v>
      </c>
      <c r="AB228" s="7" t="str">
        <f ca="1" xml:space="preserve">
IF($AA228 &lt;&gt; "",
    VLOOKUP($AA228,Level!$A:$B,2,FALSE),
    ""
)</f>
        <v>Senior</v>
      </c>
      <c r="AC228" s="1">
        <f ca="1" xml:space="preserve">
IF($Y228 = 5 + N("Presidente"),
    27000,
    IF($Y228 = 6 + N("Vice-presidente"),
        23000,
        IF(OR($Y228 = 8, $Y228= 13, $Y228 = 12) + N("Secretária bilíngue ou coordenador ou especialista"),
            8000,
            IF($Y228 = 7 + N("Diretor"),
                15000,
                IF($Y228 = 14 + N("Gerente"),
                    12000,
                    IF($Y228 = 9 + N("Estagiário"),
                        705,
                        IF($Y228 = 10 + N("Trainee"),
                            805,
                            IF($Y228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IF($U228 = 7,
  500,
  IF($U228 = 8,
    1000,
    IF($U228 = 9,
      1500,
      IF($U228 = 10,
        2000,
        0
      )
    )
  )
)
+
N("Adicional no salário por área")
+
IF($W228 = 14 + N("Tecnologia da Informação"),
  120,
  IF($W228 = 16 + N("Vendas"),
    110,
    IF($W228 = 15 + N("Jurídico"),
      100,
      IF(OR($W228 = 8, $W228 = 9, $W228 = 11) + N("Recursos humanos ou comercial ou comunicação e marketing"),
        80,
        0
      )
    )
  )
)
+
N("Adicionando pegadinha")
+
IF(AND($W228 = 16, $U228 = 9, $Y228 = 11, $AA228 = 5) + N("Se for de vendas, com mestrado, analista sênior"),
  IF($R228 = 5,
    100,
    0
  )
  +
  IF($N228 = "M",
    200,
    0
  ),
  0
)</f>
        <v>3000</v>
      </c>
      <c r="AD2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$A228  &amp; ", "   &amp;
$C228  &amp; ", "   &amp;
$E228  &amp; ", '"  &amp;
$J228  &amp; "', '" &amp;
$N228  &amp; "', "  &amp;
$R228  &amp; ", '"  &amp;
TEXT($T228,"dd/mm/aaaa")  &amp; "', "   &amp;
$U228  &amp; ", "   &amp;
$W228  &amp; ", "   &amp;
$Y228  &amp; ", "   &amp;
IF($AA228 &lt;&gt; "", $AA228, "NULL")  &amp; ", "   &amp;
$AC228  &amp; ");"</f>
        <v>INSERT INTO bi4all.fac_employees (id_company_fk, id_employee_pk, flg_active, employee_name, id_gender_fk, id_race_fk, birthday, id_schooling_fk, id_department_fk, id_role_fk, id_level_fk, salary) VALUES (6a51143286b03064a49cc2acbee63c09a0682d33, 224, 1, 'Isaac Alvim Camacho', 'M', 8, '11/12/1978', 8, 10, 11, 7, 3000);</v>
      </c>
    </row>
    <row r="229" spans="1:30" ht="14.25" customHeight="1" x14ac:dyDescent="0.2">
      <c r="A229" s="7" t="str" cm="1">
        <f t="array" aca="1" ref="A229" ca="1">INDEX(Company!$A:$A,RANDBETWEEN(5,COUNTA(Company!$A:$A) + 1),1)</f>
        <v>6a51143286b03064a49cc2acbee63c09a0682d33</v>
      </c>
      <c r="B229" s="7" t="str">
        <f ca="1">VLOOKUP($A229,Company!$A:$B,2,FALSE)</f>
        <v>ACME Corporation</v>
      </c>
      <c r="C229" s="5">
        <f t="shared" si="21"/>
        <v>225</v>
      </c>
      <c r="D229" s="5" t="str" cm="1">
        <f t="array" ref="D229">SHA1HASH($C229)</f>
        <v>cfe21c6800c88f06d7d0683b1535821c75c954ad</v>
      </c>
      <c r="E229" s="6">
        <v>1</v>
      </c>
      <c r="F229" s="7">
        <f ca="1">IF($C229 = 1 + N("Presidente"),
    127,
    IF($C229 = 2 + N("Vice-Presidente"),
        72,
        IF($C229 = 3 + N("Secretária bilíngue"),
            13,
            RANDBETWEEN(5,COUNT(Name!$A:$A) + 1)
        )
    )
)</f>
        <v>192</v>
      </c>
      <c r="G229" s="7" t="str">
        <f ca="1">VLOOKUP($F229,Name!$A:$B,2,FALSE)</f>
        <v>João Pedro</v>
      </c>
      <c r="H229" s="7">
        <f ca="1" xml:space="preserve">
IF($C229 = 1,
    0,
    RANDBETWEEN(5,COUNT('Last name'!$A:$A) + 1)
)</f>
        <v>33</v>
      </c>
      <c r="I229" s="7" t="str">
        <f ca="1" xml:space="preserve">
IF($C229 = 1 + N("Presidente"),
    "de Orléans e Bragança",
    VLOOKUP($H229,'Last name'!$A:$B,2,FALSE) &amp; " " &amp; VLOOKUP(RANDBETWEEN(5,COUNT('Last name'!$A:$A) + 1),'Last name'!$A:$B,2,FALSE)
)</f>
        <v>Barreto Ferrão</v>
      </c>
      <c r="J229" s="7" t="str">
        <f t="shared" ca="1" si="22"/>
        <v>João Pedro Barreto Ferrão</v>
      </c>
      <c r="K229" s="7" t="str" cm="1">
        <f t="array" aca="1" ref="K229" ca="1">SHA1HASH($J229)</f>
        <v>a846ef23ee476ef05fc8d4d13e111f6bc9ce59d5</v>
      </c>
      <c r="L229" s="7" cm="1">
        <f t="array" aca="1" ref="L229" ca="1">INDEX(States!$A:$A,RANDBETWEEN(5,COUNTA(States!$A:$A) + 1),1)</f>
        <v>14</v>
      </c>
      <c r="M229" s="7" t="str">
        <f ca="1">$L229 &amp; "|" &amp; VLOOKUP($L229,States!$A:$B,2,FALSE)</f>
        <v>14|9b9a260c6946192b7ea8dcfb1d39940b66fe4460</v>
      </c>
      <c r="N229" s="7" t="str">
        <f ca="1">VLOOKUP($F229,Name!$A:$C,3,FALSE)</f>
        <v>M</v>
      </c>
      <c r="O229" s="7" t="str">
        <f ca="1">VLOOKUP($N229,Gender!$A:$B,2,FALSE)</f>
        <v>Male</v>
      </c>
      <c r="P229" s="7" t="str" cm="1">
        <f t="array" aca="1" ref="P229" ca="1">INDEX('Marital status'!$A:$A,RANDBETWEEN(5,COUNTA('Marital status'!$A:$A) + 1),1)</f>
        <v>47051393f6bcbf99111ec5d70ba2ebbe11ebccae</v>
      </c>
      <c r="Q229" s="7" t="str">
        <f ca="1">VLOOKUP($P229,'Marital status'!$A:$B,2,FALSE)</f>
        <v xml:space="preserve"> Separated </v>
      </c>
      <c r="R229" s="7">
        <f t="shared" ca="1" si="23"/>
        <v>5</v>
      </c>
      <c r="S229" s="7" t="e">
        <f ca="1">VLOOKUP($R229,Race!$A:$B,2,FALSE)</f>
        <v>#N/A</v>
      </c>
      <c r="T229" s="8">
        <f t="shared" ca="1" si="24"/>
        <v>25012</v>
      </c>
      <c r="U229" s="6">
        <f t="shared" ca="1" si="25"/>
        <v>7</v>
      </c>
      <c r="V229" s="8" t="str">
        <f ca="1">VLOOKUP($U229,Education!$A:$B,2,FALSE)</f>
        <v>Undergraduate degree</v>
      </c>
      <c r="W229" s="7">
        <f ca="1" xml:space="preserve">
  IF(OR($Y229 = 5, $Y229 = 6, $Y229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229" s="7" t="str">
        <f ca="1">VLOOKUP($W229,Department!$A:$B,2,FALSE)</f>
        <v>Finance</v>
      </c>
      <c r="Y229" s="6">
        <f t="shared" ca="1" si="26"/>
        <v>10</v>
      </c>
      <c r="Z229" s="7" t="str">
        <f ca="1">VLOOKUP($Y229,Role!$A:$B,2,FALSE)</f>
        <v>Trainee</v>
      </c>
      <c r="AA229" s="6" t="str">
        <f t="shared" ca="1" si="27"/>
        <v/>
      </c>
      <c r="AB229" s="7" t="str">
        <f ca="1" xml:space="preserve">
IF($AA229 &lt;&gt; "",
    VLOOKUP($AA229,Level!$A:$B,2,FALSE),
    ""
)</f>
        <v/>
      </c>
      <c r="AC229" s="1">
        <f ca="1" xml:space="preserve">
IF($Y229 = 5 + N("Presidente"),
    27000,
    IF($Y229 = 6 + N("Vice-presidente"),
        23000,
        IF(OR($Y229 = 8, $Y229= 13, $Y229 = 12) + N("Secretária bilíngue ou coordenador ou especialista"),
            8000,
            IF($Y229 = 7 + N("Diretor"),
                15000,
                IF($Y229 = 14 + N("Gerente"),
                    12000,
                    IF($Y229 = 9 + N("Estagiário"),
                        705,
                        IF($Y229 = 10 + N("Trainee"),
                            805,
                            IF($Y229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IF($U229 = 7,
  500,
  IF($U229 = 8,
    1000,
    IF($U229 = 9,
      1500,
      IF($U229 = 10,
        2000,
        0
      )
    )
  )
)
+
N("Adicional no salário por área")
+
IF($W229 = 14 + N("Tecnologia da Informação"),
  120,
  IF($W229 = 16 + N("Vendas"),
    110,
    IF($W229 = 15 + N("Jurídico"),
      100,
      IF(OR($W229 = 8, $W229 = 9, $W229 = 11) + N("Recursos humanos ou comercial ou comunicação e marketing"),
        80,
        0
      )
    )
  )
)
+
N("Adicionando pegadinha")
+
IF(AND($W229 = 16, $U229 = 9, $Y229 = 11, $AA229 = 5) + N("Se for de vendas, com mestrado, analista sênior"),
  IF($R229 = 5,
    100,
    0
  )
  +
  IF($N229 = "M",
    200,
    0
  ),
  0
)</f>
        <v>1305</v>
      </c>
      <c r="AD2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$A229  &amp; ", "   &amp;
$C229  &amp; ", "   &amp;
$E229  &amp; ", '"  &amp;
$J229  &amp; "', '" &amp;
$N229  &amp; "', "  &amp;
$R229  &amp; ", '"  &amp;
TEXT($T229,"dd/mm/aaaa")  &amp; "', "   &amp;
$U229  &amp; ", "   &amp;
$W229  &amp; ", "   &amp;
$Y229  &amp; ", "   &amp;
IF($AA229 &lt;&gt; "", $AA229, "NULL")  &amp; ", "   &amp;
$AC229  &amp; ");"</f>
        <v>INSERT INTO bi4all.fac_employees (id_company_fk, id_employee_pk, flg_active, employee_name, id_gender_fk, id_race_fk, birthday, id_schooling_fk, id_department_fk, id_role_fk, id_level_fk, salary) VALUES (6a51143286b03064a49cc2acbee63c09a0682d33, 225, 1, 'João Pedro Barreto Ferrão', 'M', 5, '23/06/1968', 7, 7, 10, NULL, 1305);</v>
      </c>
    </row>
    <row r="230" spans="1:30" ht="14.25" customHeight="1" x14ac:dyDescent="0.2">
      <c r="A230" s="7" t="str" cm="1">
        <f t="array" aca="1" ref="A230" ca="1">INDEX(Company!$A:$A,RANDBETWEEN(5,COUNTA(Company!$A:$A) + 1),1)</f>
        <v>6a51143286b03064a49cc2acbee63c09a0682d33</v>
      </c>
      <c r="B230" s="7" t="str">
        <f ca="1">VLOOKUP($A230,Company!$A:$B,2,FALSE)</f>
        <v>ACME Corporation</v>
      </c>
      <c r="C230" s="5">
        <f t="shared" si="21"/>
        <v>226</v>
      </c>
      <c r="D230" s="5" t="str" cm="1">
        <f t="array" ref="D230">SHA1HASH($C230)</f>
        <v>c1a38b8a671f58b20d4079b68d6533216db2a364</v>
      </c>
      <c r="E230" s="6">
        <v>1</v>
      </c>
      <c r="F230" s="7">
        <f ca="1">IF($C230 = 1 + N("Presidente"),
    127,
    IF($C230 = 2 + N("Vice-Presidente"),
        72,
        IF($C230 = 3 + N("Secretária bilíngue"),
            13,
            RANDBETWEEN(5,COUNT(Name!$A:$A) + 1)
        )
    )
)</f>
        <v>163</v>
      </c>
      <c r="G230" s="7" t="str">
        <f ca="1">VLOOKUP($F230,Name!$A:$B,2,FALSE)</f>
        <v>Heloísa</v>
      </c>
      <c r="H230" s="7">
        <f ca="1" xml:space="preserve">
IF($C230 = 1,
    0,
    RANDBETWEEN(5,COUNT('Last name'!$A:$A) + 1)
)</f>
        <v>31</v>
      </c>
      <c r="I230" s="7" t="str">
        <f ca="1" xml:space="preserve">
IF($C230 = 1 + N("Presidente"),
    "de Orléans e Bragança",
    VLOOKUP($H230,'Last name'!$A:$B,2,FALSE) &amp; " " &amp; VLOOKUP(RANDBETWEEN(5,COUNT('Last name'!$A:$A) + 1),'Last name'!$A:$B,2,FALSE)
)</f>
        <v>Barbosa Marques</v>
      </c>
      <c r="J230" s="7" t="str">
        <f t="shared" ca="1" si="22"/>
        <v>Heloísa Barbosa Marques</v>
      </c>
      <c r="K230" s="7" t="str" cm="1">
        <f t="array" aca="1" ref="K230" ca="1">SHA1HASH($J230)</f>
        <v>d13683f2d04e654d7f4f4b0fd755bc3ae17602fe</v>
      </c>
      <c r="L230" s="7" cm="1">
        <f t="array" aca="1" ref="L230" ca="1">INDEX(States!$A:$A,RANDBETWEEN(5,COUNTA(States!$A:$A) + 1),1)</f>
        <v>24</v>
      </c>
      <c r="M230" s="7" t="str">
        <f ca="1">$L230 &amp; "|" &amp; VLOOKUP($L230,States!$A:$B,2,FALSE)</f>
        <v>24|4e344e218f5d3cb3700b5fb228401547cb97b31c</v>
      </c>
      <c r="N230" s="7" t="str">
        <f ca="1">VLOOKUP($F230,Name!$A:$C,3,FALSE)</f>
        <v>F</v>
      </c>
      <c r="O230" s="7" t="str">
        <f ca="1">VLOOKUP($N230,Gender!$A:$B,2,FALSE)</f>
        <v>Female</v>
      </c>
      <c r="P230" s="7" t="str" cm="1">
        <f t="array" aca="1" ref="P230" ca="1">INDEX('Marital status'!$A:$A,RANDBETWEEN(5,COUNTA('Marital status'!$A:$A) + 1),1)</f>
        <v>3266897012b6dcc5723033bc25891bf99efcff6f</v>
      </c>
      <c r="Q230" s="7" t="str">
        <f ca="1">VLOOKUP($P230,'Marital status'!$A:$B,2,FALSE)</f>
        <v>MarrieD</v>
      </c>
      <c r="R230" s="7">
        <f t="shared" ca="1" si="23"/>
        <v>5</v>
      </c>
      <c r="S230" s="7" t="e">
        <f ca="1">VLOOKUP($R230,Race!$A:$B,2,FALSE)</f>
        <v>#N/A</v>
      </c>
      <c r="T230" s="8">
        <f t="shared" ca="1" si="24"/>
        <v>28506</v>
      </c>
      <c r="U230" s="6">
        <f t="shared" ca="1" si="25"/>
        <v>8</v>
      </c>
      <c r="V230" s="8" t="str">
        <f ca="1">VLOOKUP($U230,Education!$A:$B,2,FALSE)</f>
        <v>Graduate school</v>
      </c>
      <c r="W230" s="7">
        <f ca="1" xml:space="preserve">
  IF(OR($Y230 = 5, $Y230 = 6, $Y230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230" s="7" t="str">
        <f ca="1">VLOOKUP($W230,Department!$A:$B,2,FALSE)</f>
        <v>Finance</v>
      </c>
      <c r="Y230" s="6">
        <f t="shared" ca="1" si="26"/>
        <v>11</v>
      </c>
      <c r="Z230" s="7" t="str">
        <f ca="1">VLOOKUP($Y230,Role!$A:$B,2,FALSE)</f>
        <v>Analyst</v>
      </c>
      <c r="AA230" s="6">
        <f t="shared" ca="1" si="27"/>
        <v>5</v>
      </c>
      <c r="AB230" s="7" t="str">
        <f ca="1" xml:space="preserve">
IF($AA230 &lt;&gt; "",
    VLOOKUP($AA230,Level!$A:$B,2,FALSE),
    ""
)</f>
        <v>Junior</v>
      </c>
      <c r="AC230" s="1">
        <f ca="1" xml:space="preserve">
IF($Y230 = 5 + N("Presidente"),
    27000,
    IF($Y230 = 6 + N("Vice-presidente"),
        23000,
        IF(OR($Y230 = 8, $Y230= 13, $Y230 = 12) + N("Secretária bilíngue ou coordenador ou especialista"),
            8000,
            IF($Y230 = 7 + N("Diretor"),
                15000,
                IF($Y230 = 14 + N("Gerente"),
                    12000,
                    IF($Y230 = 9 + N("Estagiário"),
                        705,
                        IF($Y230 = 10 + N("Trainee"),
                            805,
                            IF($Y230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IF($U230 = 7,
  500,
  IF($U230 = 8,
    1000,
    IF($U230 = 9,
      1500,
      IF($U230 = 10,
        2000,
        0
      )
    )
  )
)
+
N("Adicional no salário por área")
+
IF($W230 = 14 + N("Tecnologia da Informação"),
  120,
  IF($W230 = 16 + N("Vendas"),
    110,
    IF($W230 = 15 + N("Jurídico"),
      100,
      IF(OR($W230 = 8, $W230 = 9, $W230 = 11) + N("Recursos humanos ou comercial ou comunicação e marketing"),
        80,
        0
      )
    )
  )
)
+
N("Adicionando pegadinha")
+
IF(AND($W230 = 16, $U230 = 9, $Y230 = 11, $AA230 = 5) + N("Se for de vendas, com mestrado, analista sênior"),
  IF($R230 = 5,
    100,
    0
  )
  +
  IF($N230 = "M",
    200,
    0
  ),
  0
)</f>
        <v>3000</v>
      </c>
      <c r="AD2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$A230  &amp; ", "   &amp;
$C230  &amp; ", "   &amp;
$E230  &amp; ", '"  &amp;
$J230  &amp; "', '" &amp;
$N230  &amp; "', "  &amp;
$R230  &amp; ", '"  &amp;
TEXT($T230,"dd/mm/aaaa")  &amp; "', "   &amp;
$U230  &amp; ", "   &amp;
$W230  &amp; ", "   &amp;
$Y230  &amp; ", "   &amp;
IF($AA230 &lt;&gt; "", $AA230, "NULL")  &amp; ", "   &amp;
$AC230  &amp; ");"</f>
        <v>INSERT INTO bi4all.fac_employees (id_company_fk, id_employee_pk, flg_active, employee_name, id_gender_fk, id_race_fk, birthday, id_schooling_fk, id_department_fk, id_role_fk, id_level_fk, salary) VALUES (6a51143286b03064a49cc2acbee63c09a0682d33, 226, 1, 'Heloísa Barbosa Marques', 'F', 5, '16/01/1978', 8, 7, 11, 5, 3000);</v>
      </c>
    </row>
    <row r="231" spans="1:30" ht="14.25" customHeight="1" x14ac:dyDescent="0.2">
      <c r="A231" s="7" t="str" cm="1">
        <f t="array" aca="1" ref="A231" ca="1">INDEX(Company!$A:$A,RANDBETWEEN(5,COUNTA(Company!$A:$A) + 1),1)</f>
        <v>6a51143286b03064a49cc2acbee63c09a0682d33</v>
      </c>
      <c r="B231" s="7" t="str">
        <f ca="1">VLOOKUP($A231,Company!$A:$B,2,FALSE)</f>
        <v>ACME Corporation</v>
      </c>
      <c r="C231" s="5">
        <f t="shared" si="21"/>
        <v>227</v>
      </c>
      <c r="D231" s="5" t="str" cm="1">
        <f t="array" ref="D231">SHA1HASH($C231)</f>
        <v>42d2a6ad49f93ab4b987b1a9e738425aacb8d2af</v>
      </c>
      <c r="E231" s="6">
        <v>1</v>
      </c>
      <c r="F231" s="7">
        <f ca="1">IF($C231 = 1 + N("Presidente"),
    127,
    IF($C231 = 2 + N("Vice-Presidente"),
        72,
        IF($C231 = 3 + N("Secretária bilíngue"),
            13,
            RANDBETWEEN(5,COUNT(Name!$A:$A) + 1)
        )
    )
)</f>
        <v>161</v>
      </c>
      <c r="G231" s="7" t="str">
        <f ca="1">VLOOKUP($F231,Name!$A:$B,2,FALSE)</f>
        <v>Heitor</v>
      </c>
      <c r="H231" s="7">
        <f ca="1" xml:space="preserve">
IF($C231 = 1,
    0,
    RANDBETWEEN(5,COUNT('Last name'!$A:$A) + 1)
)</f>
        <v>53</v>
      </c>
      <c r="I231" s="7" t="str">
        <f ca="1" xml:space="preserve">
IF($C231 = 1 + N("Presidente"),
    "de Orléans e Bragança",
    VLOOKUP($H231,'Last name'!$A:$B,2,FALSE) &amp; " " &amp; VLOOKUP(RANDBETWEEN(5,COUNT('Last name'!$A:$A) + 1),'Last name'!$A:$B,2,FALSE)
)</f>
        <v>Camargo sobrenome</v>
      </c>
      <c r="J231" s="7" t="str">
        <f t="shared" ca="1" si="22"/>
        <v>Heitor Camargo sobrenome</v>
      </c>
      <c r="K231" s="7" t="str" cm="1">
        <f t="array" aca="1" ref="K231" ca="1">SHA1HASH($J231)</f>
        <v>08f038222b230790187b2b174b470ec3c2efe1da</v>
      </c>
      <c r="L231" s="7" cm="1">
        <f t="array" aca="1" ref="L231" ca="1">INDEX(States!$A:$A,RANDBETWEEN(5,COUNTA(States!$A:$A) + 1),1)</f>
        <v>24</v>
      </c>
      <c r="M231" s="7" t="str">
        <f ca="1">$L231 &amp; "|" &amp; VLOOKUP($L231,States!$A:$B,2,FALSE)</f>
        <v>24|4e344e218f5d3cb3700b5fb228401547cb97b31c</v>
      </c>
      <c r="N231" s="7" t="str">
        <f ca="1">VLOOKUP($F231,Name!$A:$C,3,FALSE)</f>
        <v>M</v>
      </c>
      <c r="O231" s="7" t="str">
        <f ca="1">VLOOKUP($N231,Gender!$A:$B,2,FALSE)</f>
        <v>Male</v>
      </c>
      <c r="P231" s="7" t="str" cm="1">
        <f t="array" aca="1" ref="P231" ca="1">INDEX('Marital status'!$A:$A,RANDBETWEEN(5,COUNTA('Marital status'!$A:$A) + 1),1)</f>
        <v>3266897012b6dcc5723033bc25891bf99efcff6f</v>
      </c>
      <c r="Q231" s="7" t="str">
        <f ca="1">VLOOKUP($P231,'Marital status'!$A:$B,2,FALSE)</f>
        <v>MarrieD</v>
      </c>
      <c r="R231" s="7">
        <f t="shared" ca="1" si="23"/>
        <v>7</v>
      </c>
      <c r="S231" s="7" t="e">
        <f ca="1">VLOOKUP($R231,Race!$A:$B,2,FALSE)</f>
        <v>#N/A</v>
      </c>
      <c r="T231" s="8">
        <f t="shared" ca="1" si="24"/>
        <v>26276</v>
      </c>
      <c r="U231" s="6">
        <f t="shared" ca="1" si="25"/>
        <v>7</v>
      </c>
      <c r="V231" s="8" t="str">
        <f ca="1">VLOOKUP($U231,Education!$A:$B,2,FALSE)</f>
        <v>Undergraduate degree</v>
      </c>
      <c r="W231" s="7">
        <f ca="1" xml:space="preserve">
  IF(OR($Y231 = 5, $Y231 = 6, $Y231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31" s="7" t="str">
        <f ca="1">VLOOKUP($W231,Department!$A:$B,2,FALSE)</f>
        <v>Operations</v>
      </c>
      <c r="Y231" s="6">
        <f t="shared" ca="1" si="26"/>
        <v>9</v>
      </c>
      <c r="Z231" s="7" t="str">
        <f ca="1">VLOOKUP($Y231,Role!$A:$B,2,FALSE)</f>
        <v>Intern</v>
      </c>
      <c r="AA231" s="6" t="str">
        <f t="shared" ca="1" si="27"/>
        <v/>
      </c>
      <c r="AB231" s="7" t="str">
        <f ca="1" xml:space="preserve">
IF($AA231 &lt;&gt; "",
    VLOOKUP($AA231,Level!$A:$B,2,FALSE),
    ""
)</f>
        <v/>
      </c>
      <c r="AC231" s="1">
        <f ca="1" xml:space="preserve">
IF($Y231 = 5 + N("Presidente"),
    27000,
    IF($Y231 = 6 + N("Vice-presidente"),
        23000,
        IF(OR($Y231 = 8, $Y231= 13, $Y231 = 12) + N("Secretária bilíngue ou coordenador ou especialista"),
            8000,
            IF($Y231 = 7 + N("Diretor"),
                15000,
                IF($Y231 = 14 + N("Gerente"),
                    12000,
                    IF($Y231 = 9 + N("Estagiário"),
                        705,
                        IF($Y231 = 10 + N("Trainee"),
                            805,
                            IF($Y231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IF($U231 = 7,
  500,
  IF($U231 = 8,
    1000,
    IF($U231 = 9,
      1500,
      IF($U231 = 10,
        2000,
        0
      )
    )
  )
)
+
N("Adicional no salário por área")
+
IF($W231 = 14 + N("Tecnologia da Informação"),
  120,
  IF($W231 = 16 + N("Vendas"),
    110,
    IF($W231 = 15 + N("Jurídico"),
      100,
      IF(OR($W231 = 8, $W231 = 9, $W231 = 11) + N("Recursos humanos ou comercial ou comunicação e marketing"),
        80,
        0
      )
    )
  )
)
+
N("Adicionando pegadinha")
+
IF(AND($W231 = 16, $U231 = 9, $Y231 = 11, $AA231 = 5) + N("Se for de vendas, com mestrado, analista sênior"),
  IF($R231 = 5,
    100,
    0
  )
  +
  IF($N231 = "M",
    200,
    0
  ),
  0
)</f>
        <v>1205</v>
      </c>
      <c r="AD2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$A231  &amp; ", "   &amp;
$C231  &amp; ", "   &amp;
$E231  &amp; ", '"  &amp;
$J231  &amp; "', '" &amp;
$N231  &amp; "', "  &amp;
$R231  &amp; ", '"  &amp;
TEXT($T231,"dd/mm/aaaa")  &amp; "', "   &amp;
$U231  &amp; ", "   &amp;
$W231  &amp; ", "   &amp;
$Y231  &amp; ", "   &amp;
IF($AA231 &lt;&gt; "", $AA231, "NULL")  &amp; ", "   &amp;
$AC231  &amp; ");"</f>
        <v>INSERT INTO bi4all.fac_employees (id_company_fk, id_employee_pk, flg_active, employee_name, id_gender_fk, id_race_fk, birthday, id_schooling_fk, id_department_fk, id_role_fk, id_level_fk, salary) VALUES (6a51143286b03064a49cc2acbee63c09a0682d33, 227, 1, 'Heitor Camargo sobrenome', 'M', 7, '09/12/1971', 7, 10, 9, NULL, 1205);</v>
      </c>
    </row>
    <row r="232" spans="1:30" ht="14.25" customHeight="1" x14ac:dyDescent="0.2">
      <c r="A232" s="7" t="str" cm="1">
        <f t="array" aca="1" ref="A232" ca="1">INDEX(Company!$A:$A,RANDBETWEEN(5,COUNTA(Company!$A:$A) + 1),1)</f>
        <v>6a51143286b03064a49cc2acbee63c09a0682d33</v>
      </c>
      <c r="B232" s="7" t="str">
        <f ca="1">VLOOKUP($A232,Company!$A:$B,2,FALSE)</f>
        <v>ACME Corporation</v>
      </c>
      <c r="C232" s="5">
        <f t="shared" si="21"/>
        <v>228</v>
      </c>
      <c r="D232" s="5" t="str" cm="1">
        <f t="array" ref="D232">SHA1HASH($C232)</f>
        <v>cad06f3c4901bbcd4a396dd83c4544a146d6e3e8</v>
      </c>
      <c r="E232" s="6">
        <v>1</v>
      </c>
      <c r="F232" s="7">
        <f ca="1">IF($C232 = 1 + N("Presidente"),
    127,
    IF($C232 = 2 + N("Vice-Presidente"),
        72,
        IF($C232 = 3 + N("Secretária bilíngue"),
            13,
            RANDBETWEEN(5,COUNT(Name!$A:$A) + 1)
        )
    )
)</f>
        <v>11</v>
      </c>
      <c r="G232" s="7" t="str">
        <f ca="1">VLOOKUP($F232,Name!$A:$B,2,FALSE)</f>
        <v>Agatha</v>
      </c>
      <c r="H232" s="7">
        <f ca="1" xml:space="preserve">
IF($C232 = 1,
    0,
    RANDBETWEEN(5,COUNT('Last name'!$A:$A) + 1)
)</f>
        <v>80</v>
      </c>
      <c r="I232" s="7" t="str">
        <f ca="1" xml:space="preserve">
IF($C232 = 1 + N("Presidente"),
    "de Orléans e Bragança",
    VLOOKUP($H232,'Last name'!$A:$B,2,FALSE) &amp; " " &amp; VLOOKUP(RANDBETWEEN(5,COUNT('Last name'!$A:$A) + 1),'Last name'!$A:$B,2,FALSE)
)</f>
        <v>Faria Garcia</v>
      </c>
      <c r="J232" s="7" t="str">
        <f t="shared" ca="1" si="22"/>
        <v>Agatha Faria Garcia</v>
      </c>
      <c r="K232" s="7" t="str" cm="1">
        <f t="array" aca="1" ref="K232" ca="1">SHA1HASH($J232)</f>
        <v>87333073e34c5a3fdbd8dbe448d5d746ae85374d</v>
      </c>
      <c r="L232" s="7" cm="1">
        <f t="array" aca="1" ref="L232" ca="1">INDEX(States!$A:$A,RANDBETWEEN(5,COUNTA(States!$A:$A) + 1),1)</f>
        <v>5</v>
      </c>
      <c r="M232" s="7" t="str">
        <f ca="1">$L232 &amp; "|" &amp; VLOOKUP($L232,States!$A:$B,2,FALSE)</f>
        <v>5|fa0754b9861f7065fd7c6270efb07fc6ac3b0ad8</v>
      </c>
      <c r="N232" s="7" t="str">
        <f ca="1">VLOOKUP($F232,Name!$A:$C,3,FALSE)</f>
        <v>F</v>
      </c>
      <c r="O232" s="7" t="str">
        <f ca="1">VLOOKUP($N232,Gender!$A:$B,2,FALSE)</f>
        <v>Female</v>
      </c>
      <c r="P232" s="7" t="str" cm="1">
        <f t="array" aca="1" ref="P232" ca="1">INDEX('Marital status'!$A:$A,RANDBETWEEN(5,COUNTA('Marital status'!$A:$A) + 1),1)</f>
        <v>93ac84f4e0bd5c1c97b670a12a7fff6af89fb6b3</v>
      </c>
      <c r="Q232" s="7" t="str">
        <f ca="1">VLOOKUP($P232,'Marital status'!$A:$B,2,FALSE)</f>
        <v>DIVORCED</v>
      </c>
      <c r="R232" s="7">
        <f t="shared" ca="1" si="23"/>
        <v>5</v>
      </c>
      <c r="S232" s="7" t="e">
        <f ca="1">VLOOKUP($R232,Race!$A:$B,2,FALSE)</f>
        <v>#N/A</v>
      </c>
      <c r="T232" s="8">
        <f t="shared" ca="1" si="24"/>
        <v>29393</v>
      </c>
      <c r="U232" s="6">
        <f t="shared" ca="1" si="25"/>
        <v>8</v>
      </c>
      <c r="V232" s="8" t="str">
        <f ca="1">VLOOKUP($U232,Education!$A:$B,2,FALSE)</f>
        <v>Graduate school</v>
      </c>
      <c r="W232" s="7">
        <f ca="1" xml:space="preserve">
  IF(OR($Y232 = 5, $Y232 = 6, $Y232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232" s="7" t="str">
        <f ca="1">VLOOKUP($W232,Department!$A:$B,2,FALSE)</f>
        <v>Administration</v>
      </c>
      <c r="Y232" s="6">
        <f t="shared" ca="1" si="26"/>
        <v>11</v>
      </c>
      <c r="Z232" s="7" t="str">
        <f ca="1">VLOOKUP($Y232,Role!$A:$B,2,FALSE)</f>
        <v>Analyst</v>
      </c>
      <c r="AA232" s="6">
        <f t="shared" ca="1" si="27"/>
        <v>7</v>
      </c>
      <c r="AB232" s="7" t="str">
        <f ca="1" xml:space="preserve">
IF($AA232 &lt;&gt; "",
    VLOOKUP($AA232,Level!$A:$B,2,FALSE),
    ""
)</f>
        <v>Senior</v>
      </c>
      <c r="AC232" s="1">
        <f ca="1" xml:space="preserve">
IF($Y232 = 5 + N("Presidente"),
    27000,
    IF($Y232 = 6 + N("Vice-presidente"),
        23000,
        IF(OR($Y232 = 8, $Y232= 13, $Y232 = 12) + N("Secretária bilíngue ou coordenador ou especialista"),
            8000,
            IF($Y232 = 7 + N("Diretor"),
                15000,
                IF($Y232 = 14 + N("Gerente"),
                    12000,
                    IF($Y232 = 9 + N("Estagiário"),
                        705,
                        IF($Y232 = 10 + N("Trainee"),
                            805,
                            IF($Y232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IF($U232 = 7,
  500,
  IF($U232 = 8,
    1000,
    IF($U232 = 9,
      1500,
      IF($U232 = 10,
        2000,
        0
      )
    )
  )
)
+
N("Adicional no salário por área")
+
IF($W232 = 14 + N("Tecnologia da Informação"),
  120,
  IF($W232 = 16 + N("Vendas"),
    110,
    IF($W232 = 15 + N("Jurídico"),
      100,
      IF(OR($W232 = 8, $W232 = 9, $W232 = 11) + N("Recursos humanos ou comercial ou comunicação e marketing"),
        80,
        0
      )
    )
  )
)
+
N("Adicionando pegadinha")
+
IF(AND($W232 = 16, $U232 = 9, $Y232 = 11, $AA232 = 5) + N("Se for de vendas, com mestrado, analista sênior"),
  IF($R232 = 5,
    100,
    0
  )
  +
  IF($N232 = "M",
    200,
    0
  ),
  0
)</f>
        <v>3000</v>
      </c>
      <c r="AD2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$A232  &amp; ", "   &amp;
$C232  &amp; ", "   &amp;
$E232  &amp; ", '"  &amp;
$J232  &amp; "', '" &amp;
$N232  &amp; "', "  &amp;
$R232  &amp; ", '"  &amp;
TEXT($T232,"dd/mm/aaaa")  &amp; "', "   &amp;
$U232  &amp; ", "   &amp;
$W232  &amp; ", "   &amp;
$Y232  &amp; ", "   &amp;
IF($AA232 &lt;&gt; "", $AA232, "NULL")  &amp; ", "   &amp;
$AC232  &amp; ");"</f>
        <v>INSERT INTO bi4all.fac_employees (id_company_fk, id_employee_pk, flg_active, employee_name, id_gender_fk, id_race_fk, birthday, id_schooling_fk, id_department_fk, id_role_fk, id_level_fk, salary) VALUES (6a51143286b03064a49cc2acbee63c09a0682d33, 228, 1, 'Agatha Faria Garcia', 'F', 5, '21/06/1980', 8, 6, 11, 7, 3000);</v>
      </c>
    </row>
    <row r="233" spans="1:30" ht="14.25" customHeight="1" x14ac:dyDescent="0.2">
      <c r="A233" s="7" t="str" cm="1">
        <f t="array" aca="1" ref="A233" ca="1">INDEX(Company!$A:$A,RANDBETWEEN(5,COUNTA(Company!$A:$A) + 1),1)</f>
        <v>6a51143286b03064a49cc2acbee63c09a0682d33</v>
      </c>
      <c r="B233" s="7" t="str">
        <f ca="1">VLOOKUP($A233,Company!$A:$B,2,FALSE)</f>
        <v>ACME Corporation</v>
      </c>
      <c r="C233" s="5">
        <f t="shared" si="21"/>
        <v>229</v>
      </c>
      <c r="D233" s="5" t="str" cm="1">
        <f t="array" ref="D233">SHA1HASH($C233)</f>
        <v>4c8205da3610a61583b64c7faeb86dd040cace63</v>
      </c>
      <c r="E233" s="6">
        <v>1</v>
      </c>
      <c r="F233" s="7">
        <f ca="1">IF($C233 = 1 + N("Presidente"),
    127,
    IF($C233 = 2 + N("Vice-Presidente"),
        72,
        IF($C233 = 3 + N("Secretária bilíngue"),
            13,
            RANDBETWEEN(5,COUNT(Name!$A:$A) + 1)
        )
    )
)</f>
        <v>323</v>
      </c>
      <c r="G233" s="7" t="str">
        <f ca="1">VLOOKUP($F233,Name!$A:$B,2,FALSE)</f>
        <v>Rachel</v>
      </c>
      <c r="H233" s="7">
        <f ca="1" xml:space="preserve">
IF($C233 = 1,
    0,
    RANDBETWEEN(5,COUNT('Last name'!$A:$A) + 1)
)</f>
        <v>152</v>
      </c>
      <c r="I233" s="7" t="str">
        <f ca="1" xml:space="preserve">
IF($C233 = 1 + N("Presidente"),
    "de Orléans e Bragança",
    VLOOKUP($H233,'Last name'!$A:$B,2,FALSE) &amp; " " &amp; VLOOKUP(RANDBETWEEN(5,COUNT('Last name'!$A:$A) + 1),'Last name'!$A:$B,2,FALSE)
)</f>
        <v>Pimenta Asvilla</v>
      </c>
      <c r="J233" s="7" t="str">
        <f t="shared" ca="1" si="22"/>
        <v>Rachel Pimenta Asvilla</v>
      </c>
      <c r="K233" s="7" t="str" cm="1">
        <f t="array" aca="1" ref="K233" ca="1">SHA1HASH($J233)</f>
        <v>94ad91879775de531098799af877b14490f81dba</v>
      </c>
      <c r="L233" s="7" cm="1">
        <f t="array" aca="1" ref="L233" ca="1">INDEX(States!$A:$A,RANDBETWEEN(5,COUNTA(States!$A:$A) + 1),1)</f>
        <v>11</v>
      </c>
      <c r="M233" s="7" t="str">
        <f ca="1">$L233 &amp; "|" &amp; VLOOKUP($L233,States!$A:$B,2,FALSE)</f>
        <v>11|fe2c415e55f0a42317aa24885817f9de5cf497c6</v>
      </c>
      <c r="N233" s="7" t="str">
        <f ca="1">VLOOKUP($F233,Name!$A:$C,3,FALSE)</f>
        <v>F</v>
      </c>
      <c r="O233" s="7" t="str">
        <f ca="1">VLOOKUP($N233,Gender!$A:$B,2,FALSE)</f>
        <v>Female</v>
      </c>
      <c r="P233" s="7" t="str" cm="1">
        <f t="array" aca="1" ref="P233" ca="1">INDEX('Marital status'!$A:$A,RANDBETWEEN(5,COUNTA('Marital status'!$A:$A) + 1),1)</f>
        <v>ce0b1612aa711b78a720295d271a33894e2b72bf</v>
      </c>
      <c r="Q233" s="7" t="str">
        <f ca="1">VLOOKUP($P233,'Marital status'!$A:$B,2,FALSE)</f>
        <v>single</v>
      </c>
      <c r="R233" s="7">
        <f t="shared" ca="1" si="23"/>
        <v>5</v>
      </c>
      <c r="S233" s="7" t="e">
        <f ca="1">VLOOKUP($R233,Race!$A:$B,2,FALSE)</f>
        <v>#N/A</v>
      </c>
      <c r="T233" s="8">
        <f t="shared" ca="1" si="24"/>
        <v>28800</v>
      </c>
      <c r="U233" s="6">
        <f t="shared" ca="1" si="25"/>
        <v>7</v>
      </c>
      <c r="V233" s="8" t="str">
        <f ca="1">VLOOKUP($U233,Education!$A:$B,2,FALSE)</f>
        <v>Undergraduate degree</v>
      </c>
      <c r="W233" s="7">
        <f ca="1" xml:space="preserve">
  IF(OR($Y233 = 5, $Y233 = 6, $Y233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233" s="7" t="str">
        <f ca="1">VLOOKUP($W233,Department!$A:$B,2,FALSE)</f>
        <v>Administration</v>
      </c>
      <c r="Y233" s="6">
        <f t="shared" ca="1" si="26"/>
        <v>10</v>
      </c>
      <c r="Z233" s="7" t="str">
        <f ca="1">VLOOKUP($Y233,Role!$A:$B,2,FALSE)</f>
        <v>Trainee</v>
      </c>
      <c r="AA233" s="6" t="str">
        <f t="shared" ca="1" si="27"/>
        <v/>
      </c>
      <c r="AB233" s="7" t="str">
        <f ca="1" xml:space="preserve">
IF($AA233 &lt;&gt; "",
    VLOOKUP($AA233,Level!$A:$B,2,FALSE),
    ""
)</f>
        <v/>
      </c>
      <c r="AC233" s="1">
        <f ca="1" xml:space="preserve">
IF($Y233 = 5 + N("Presidente"),
    27000,
    IF($Y233 = 6 + N("Vice-presidente"),
        23000,
        IF(OR($Y233 = 8, $Y233= 13, $Y233 = 12) + N("Secretária bilíngue ou coordenador ou especialista"),
            8000,
            IF($Y233 = 7 + N("Diretor"),
                15000,
                IF($Y233 = 14 + N("Gerente"),
                    12000,
                    IF($Y233 = 9 + N("Estagiário"),
                        705,
                        IF($Y233 = 10 + N("Trainee"),
                            805,
                            IF($Y233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IF($U233 = 7,
  500,
  IF($U233 = 8,
    1000,
    IF($U233 = 9,
      1500,
      IF($U233 = 10,
        2000,
        0
      )
    )
  )
)
+
N("Adicional no salário por área")
+
IF($W233 = 14 + N("Tecnologia da Informação"),
  120,
  IF($W233 = 16 + N("Vendas"),
    110,
    IF($W233 = 15 + N("Jurídico"),
      100,
      IF(OR($W233 = 8, $W233 = 9, $W233 = 11) + N("Recursos humanos ou comercial ou comunicação e marketing"),
        80,
        0
      )
    )
  )
)
+
N("Adicionando pegadinha")
+
IF(AND($W233 = 16, $U233 = 9, $Y233 = 11, $AA233 = 5) + N("Se for de vendas, com mestrado, analista sênior"),
  IF($R233 = 5,
    100,
    0
  )
  +
  IF($N233 = "M",
    200,
    0
  ),
  0
)</f>
        <v>1305</v>
      </c>
      <c r="AD2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$A233  &amp; ", "   &amp;
$C233  &amp; ", "   &amp;
$E233  &amp; ", '"  &amp;
$J233  &amp; "', '" &amp;
$N233  &amp; "', "  &amp;
$R233  &amp; ", '"  &amp;
TEXT($T233,"dd/mm/aaaa")  &amp; "', "   &amp;
$U233  &amp; ", "   &amp;
$W233  &amp; ", "   &amp;
$Y233  &amp; ", "   &amp;
IF($AA233 &lt;&gt; "", $AA233, "NULL")  &amp; ", "   &amp;
$AC233  &amp; ");"</f>
        <v>INSERT INTO bi4all.fac_employees (id_company_fk, id_employee_pk, flg_active, employee_name, id_gender_fk, id_race_fk, birthday, id_schooling_fk, id_department_fk, id_role_fk, id_level_fk, salary) VALUES (6a51143286b03064a49cc2acbee63c09a0682d33, 229, 1, 'Rachel Pimenta Asvilla', 'F', 5, '06/11/1978', 7, 6, 10, NULL, 1305);</v>
      </c>
    </row>
    <row r="234" spans="1:30" ht="14.25" customHeight="1" x14ac:dyDescent="0.2">
      <c r="A234" s="7" t="str" cm="1">
        <f t="array" aca="1" ref="A234" ca="1">INDEX(Company!$A:$A,RANDBETWEEN(5,COUNTA(Company!$A:$A) + 1),1)</f>
        <v>6a51143286b03064a49cc2acbee63c09a0682d33</v>
      </c>
      <c r="B234" s="7" t="str">
        <f ca="1">VLOOKUP($A234,Company!$A:$B,2,FALSE)</f>
        <v>ACME Corporation</v>
      </c>
      <c r="C234" s="5">
        <f t="shared" si="21"/>
        <v>230</v>
      </c>
      <c r="D234" s="5" t="str" cm="1">
        <f t="array" ref="D234">SHA1HASH($C234)</f>
        <v>2815f6b98b7a1fc00fc6bbb6d86583c410d86af7</v>
      </c>
      <c r="E234" s="6">
        <v>1</v>
      </c>
      <c r="F234" s="7">
        <f ca="1">IF($C234 = 1 + N("Presidente"),
    127,
    IF($C234 = 2 + N("Vice-Presidente"),
        72,
        IF($C234 = 3 + N("Secretária bilíngue"),
            13,
            RANDBETWEEN(5,COUNT(Name!$A:$A) + 1)
        )
    )
)</f>
        <v>160</v>
      </c>
      <c r="G234" s="7" t="str">
        <f ca="1">VLOOKUP($F234,Name!$A:$B,2,FALSE)</f>
        <v>Hector</v>
      </c>
      <c r="H234" s="7">
        <f ca="1" xml:space="preserve">
IF($C234 = 1,
    0,
    RANDBETWEEN(5,COUNT('Last name'!$A:$A) + 1)
)</f>
        <v>184</v>
      </c>
      <c r="I234" s="7" t="str">
        <f ca="1" xml:space="preserve">
IF($C234 = 1 + N("Presidente"),
    "de Orléans e Bragança",
    VLOOKUP($H234,'Last name'!$A:$B,2,FALSE) &amp; " " &amp; VLOOKUP(RANDBETWEEN(5,COUNT('Last name'!$A:$A) + 1),'Last name'!$A:$B,2,FALSE)
)</f>
        <v>sobrenome Moraes</v>
      </c>
      <c r="J234" s="7" t="str">
        <f t="shared" ca="1" si="22"/>
        <v>Hector sobrenome Moraes</v>
      </c>
      <c r="K234" s="7" t="str" cm="1">
        <f t="array" aca="1" ref="K234" ca="1">SHA1HASH($J234)</f>
        <v>dd68df5bcb7a29cc0e01f7e7d4327731704dc1d7</v>
      </c>
      <c r="L234" s="7" cm="1">
        <f t="array" aca="1" ref="L234" ca="1">INDEX(States!$A:$A,RANDBETWEEN(5,COUNTA(States!$A:$A) + 1),1)</f>
        <v>6</v>
      </c>
      <c r="M234" s="7" t="str">
        <f ca="1">$L234 &amp; "|" &amp; VLOOKUP($L234,States!$A:$B,2,FALSE)</f>
        <v>6|990f6b5f2170b43d022d539b1260b5f1af889998</v>
      </c>
      <c r="N234" s="7" t="str">
        <f ca="1">VLOOKUP($F234,Name!$A:$C,3,FALSE)</f>
        <v>M</v>
      </c>
      <c r="O234" s="7" t="str">
        <f ca="1">VLOOKUP($N234,Gender!$A:$B,2,FALSE)</f>
        <v>Male</v>
      </c>
      <c r="P234" s="7" t="str" cm="1">
        <f t="array" aca="1" ref="P234" ca="1">INDEX('Marital status'!$A:$A,RANDBETWEEN(5,COUNTA('Marital status'!$A:$A) + 1),1)</f>
        <v>3266897012b6dcc5723033bc25891bf99efcff6f</v>
      </c>
      <c r="Q234" s="7" t="str">
        <f ca="1">VLOOKUP($P234,'Marital status'!$A:$B,2,FALSE)</f>
        <v>MarrieD</v>
      </c>
      <c r="R234" s="7">
        <f t="shared" ca="1" si="23"/>
        <v>5</v>
      </c>
      <c r="S234" s="7" t="e">
        <f ca="1">VLOOKUP($R234,Race!$A:$B,2,FALSE)</f>
        <v>#N/A</v>
      </c>
      <c r="T234" s="8">
        <f t="shared" ca="1" si="24"/>
        <v>29297</v>
      </c>
      <c r="U234" s="6">
        <f t="shared" ca="1" si="25"/>
        <v>8</v>
      </c>
      <c r="V234" s="8" t="str">
        <f ca="1">VLOOKUP($U234,Education!$A:$B,2,FALSE)</f>
        <v>Graduate school</v>
      </c>
      <c r="W234" s="7">
        <f ca="1" xml:space="preserve">
  IF(OR($Y234 = 5, $Y234 = 6, $Y234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234" s="7" t="str">
        <f ca="1">VLOOKUP($W234,Department!$A:$B,2,FALSE)</f>
        <v>Presidency</v>
      </c>
      <c r="Y234" s="6">
        <f t="shared" ca="1" si="26"/>
        <v>11</v>
      </c>
      <c r="Z234" s="7" t="str">
        <f ca="1">VLOOKUP($Y234,Role!$A:$B,2,FALSE)</f>
        <v>Analyst</v>
      </c>
      <c r="AA234" s="6">
        <f t="shared" ca="1" si="27"/>
        <v>5</v>
      </c>
      <c r="AB234" s="7" t="str">
        <f ca="1" xml:space="preserve">
IF($AA234 &lt;&gt; "",
    VLOOKUP($AA234,Level!$A:$B,2,FALSE),
    ""
)</f>
        <v>Junior</v>
      </c>
      <c r="AC234" s="1">
        <f ca="1" xml:space="preserve">
IF($Y234 = 5 + N("Presidente"),
    27000,
    IF($Y234 = 6 + N("Vice-presidente"),
        23000,
        IF(OR($Y234 = 8, $Y234= 13, $Y234 = 12) + N("Secretária bilíngue ou coordenador ou especialista"),
            8000,
            IF($Y234 = 7 + N("Diretor"),
                15000,
                IF($Y234 = 14 + N("Gerente"),
                    12000,
                    IF($Y234 = 9 + N("Estagiário"),
                        705,
                        IF($Y234 = 10 + N("Trainee"),
                            805,
                            IF($Y234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IF($U234 = 7,
  500,
  IF($U234 = 8,
    1000,
    IF($U234 = 9,
      1500,
      IF($U234 = 10,
        2000,
        0
      )
    )
  )
)
+
N("Adicional no salário por área")
+
IF($W234 = 14 + N("Tecnologia da Informação"),
  120,
  IF($W234 = 16 + N("Vendas"),
    110,
    IF($W234 = 15 + N("Jurídico"),
      100,
      IF(OR($W234 = 8, $W234 = 9, $W234 = 11) + N("Recursos humanos ou comercial ou comunicação e marketing"),
        80,
        0
      )
    )
  )
)
+
N("Adicionando pegadinha")
+
IF(AND($W234 = 16, $U234 = 9, $Y234 = 11, $AA234 = 5) + N("Se for de vendas, com mestrado, analista sênior"),
  IF($R234 = 5,
    100,
    0
  )
  +
  IF($N234 = "M",
    200,
    0
  ),
  0
)</f>
        <v>3000</v>
      </c>
      <c r="AD2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$A234  &amp; ", "   &amp;
$C234  &amp; ", "   &amp;
$E234  &amp; ", '"  &amp;
$J234  &amp; "', '" &amp;
$N234  &amp; "', "  &amp;
$R234  &amp; ", '"  &amp;
TEXT($T234,"dd/mm/aaaa")  &amp; "', "   &amp;
$U234  &amp; ", "   &amp;
$W234  &amp; ", "   &amp;
$Y234  &amp; ", "   &amp;
IF($AA234 &lt;&gt; "", $AA234, "NULL")  &amp; ", "   &amp;
$AC234  &amp; ");"</f>
        <v>INSERT INTO bi4all.fac_employees (id_company_fk, id_employee_pk, flg_active, employee_name, id_gender_fk, id_race_fk, birthday, id_schooling_fk, id_department_fk, id_role_fk, id_level_fk, salary) VALUES (6a51143286b03064a49cc2acbee63c09a0682d33, 230, 1, 'Hector sobrenome Moraes', 'M', 5, '17/03/1980', 8, 5, 11, 5, 3000);</v>
      </c>
    </row>
    <row r="235" spans="1:30" ht="14.25" customHeight="1" x14ac:dyDescent="0.2">
      <c r="A235" s="7" t="str" cm="1">
        <f t="array" aca="1" ref="A235" ca="1">INDEX(Company!$A:$A,RANDBETWEEN(5,COUNTA(Company!$A:$A) + 1),1)</f>
        <v>6a51143286b03064a49cc2acbee63c09a0682d33</v>
      </c>
      <c r="B235" s="7" t="str">
        <f ca="1">VLOOKUP($A235,Company!$A:$B,2,FALSE)</f>
        <v>ACME Corporation</v>
      </c>
      <c r="C235" s="5">
        <f t="shared" si="21"/>
        <v>231</v>
      </c>
      <c r="D235" s="5" t="str" cm="1">
        <f t="array" ref="D235">SHA1HASH($C235)</f>
        <v>eadc1dd8fc279583d5552700ae5d248e3fa123bd</v>
      </c>
      <c r="E235" s="6">
        <v>1</v>
      </c>
      <c r="F235" s="7">
        <f ca="1">IF($C235 = 1 + N("Presidente"),
    127,
    IF($C235 = 2 + N("Vice-Presidente"),
        72,
        IF($C235 = 3 + N("Secretária bilíngue"),
            13,
            RANDBETWEEN(5,COUNT(Name!$A:$A) + 1)
        )
    )
)</f>
        <v>262</v>
      </c>
      <c r="G235" s="7" t="str">
        <f ca="1">VLOOKUP($F235,Name!$A:$B,2,FALSE)</f>
        <v>Maria Eduarda</v>
      </c>
      <c r="H235" s="7">
        <f ca="1" xml:space="preserve">
IF($C235 = 1,
    0,
    RANDBETWEEN(5,COUNT('Last name'!$A:$A) + 1)
)</f>
        <v>106</v>
      </c>
      <c r="I235" s="7" t="str">
        <f ca="1" xml:space="preserve">
IF($C235 = 1 + N("Presidente"),
    "de Orléans e Bragança",
    VLOOKUP($H235,'Last name'!$A:$B,2,FALSE) &amp; " " &amp; VLOOKUP(RANDBETWEEN(5,COUNT('Last name'!$A:$A) + 1),'Last name'!$A:$B,2,FALSE)
)</f>
        <v>Leitão Anjos</v>
      </c>
      <c r="J235" s="7" t="str">
        <f t="shared" ca="1" si="22"/>
        <v>Maria Eduarda Leitão Anjos</v>
      </c>
      <c r="K235" s="7" t="str" cm="1">
        <f t="array" aca="1" ref="K235" ca="1">SHA1HASH($J235)</f>
        <v>c125c0dca09d5e4efc36a1e61321f87f8ed58660</v>
      </c>
      <c r="L235" s="7" cm="1">
        <f t="array" aca="1" ref="L235" ca="1">INDEX(States!$A:$A,RANDBETWEEN(5,COUNTA(States!$A:$A) + 1),1)</f>
        <v>15</v>
      </c>
      <c r="M235" s="7" t="str">
        <f ca="1">$L235 &amp; "|" &amp; VLOOKUP($L235,States!$A:$B,2,FALSE)</f>
        <v>15|84c70141e5670a303e5eed7b334ba8b5ddb5b0d4</v>
      </c>
      <c r="N235" s="7" t="str">
        <f ca="1">VLOOKUP($F235,Name!$A:$C,3,FALSE)</f>
        <v>F</v>
      </c>
      <c r="O235" s="7" t="str">
        <f ca="1">VLOOKUP($N235,Gender!$A:$B,2,FALSE)</f>
        <v>Female</v>
      </c>
      <c r="P235" s="7" t="str" cm="1">
        <f t="array" aca="1" ref="P235" ca="1">INDEX('Marital status'!$A:$A,RANDBETWEEN(5,COUNTA('Marital status'!$A:$A) + 1),1)</f>
        <v>93ac84f4e0bd5c1c97b670a12a7fff6af89fb6b3</v>
      </c>
      <c r="Q235" s="7" t="str">
        <f ca="1">VLOOKUP($P235,'Marital status'!$A:$B,2,FALSE)</f>
        <v>DIVORCED</v>
      </c>
      <c r="R235" s="7">
        <f t="shared" ca="1" si="23"/>
        <v>5</v>
      </c>
      <c r="S235" s="7" t="e">
        <f ca="1">VLOOKUP($R235,Race!$A:$B,2,FALSE)</f>
        <v>#N/A</v>
      </c>
      <c r="T235" s="8">
        <f t="shared" ca="1" si="24"/>
        <v>26994</v>
      </c>
      <c r="U235" s="6">
        <f t="shared" ca="1" si="25"/>
        <v>7</v>
      </c>
      <c r="V235" s="8" t="str">
        <f ca="1">VLOOKUP($U235,Education!$A:$B,2,FALSE)</f>
        <v>Undergraduate degree</v>
      </c>
      <c r="W235" s="7">
        <f ca="1" xml:space="preserve">
  IF(OR($Y235 = 5, $Y235 = 6, $Y235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235" s="7" t="str">
        <f ca="1">VLOOKUP($W235,Department!$A:$B,2,FALSE)</f>
        <v>Human Resource</v>
      </c>
      <c r="Y235" s="6">
        <f t="shared" ca="1" si="26"/>
        <v>9</v>
      </c>
      <c r="Z235" s="7" t="str">
        <f ca="1">VLOOKUP($Y235,Role!$A:$B,2,FALSE)</f>
        <v>Intern</v>
      </c>
      <c r="AA235" s="6" t="str">
        <f t="shared" ca="1" si="27"/>
        <v/>
      </c>
      <c r="AB235" s="7" t="str">
        <f ca="1" xml:space="preserve">
IF($AA235 &lt;&gt; "",
    VLOOKUP($AA235,Level!$A:$B,2,FALSE),
    ""
)</f>
        <v/>
      </c>
      <c r="AC235" s="1">
        <f ca="1" xml:space="preserve">
IF($Y235 = 5 + N("Presidente"),
    27000,
    IF($Y235 = 6 + N("Vice-presidente"),
        23000,
        IF(OR($Y235 = 8, $Y235= 13, $Y235 = 12) + N("Secretária bilíngue ou coordenador ou especialista"),
            8000,
            IF($Y235 = 7 + N("Diretor"),
                15000,
                IF($Y235 = 14 + N("Gerente"),
                    12000,
                    IF($Y235 = 9 + N("Estagiário"),
                        705,
                        IF($Y235 = 10 + N("Trainee"),
                            805,
                            IF($Y235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IF($U235 = 7,
  500,
  IF($U235 = 8,
    1000,
    IF($U235 = 9,
      1500,
      IF($U235 = 10,
        2000,
        0
      )
    )
  )
)
+
N("Adicional no salário por área")
+
IF($W235 = 14 + N("Tecnologia da Informação"),
  120,
  IF($W235 = 16 + N("Vendas"),
    110,
    IF($W235 = 15 + N("Jurídico"),
      100,
      IF(OR($W235 = 8, $W235 = 9, $W235 = 11) + N("Recursos humanos ou comercial ou comunicação e marketing"),
        80,
        0
      )
    )
  )
)
+
N("Adicionando pegadinha")
+
IF(AND($W235 = 16, $U235 = 9, $Y235 = 11, $AA235 = 5) + N("Se for de vendas, com mestrado, analista sênior"),
  IF($R235 = 5,
    100,
    0
  )
  +
  IF($N235 = "M",
    200,
    0
  ),
  0
)</f>
        <v>1285</v>
      </c>
      <c r="AD2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$A235  &amp; ", "   &amp;
$C235  &amp; ", "   &amp;
$E235  &amp; ", '"  &amp;
$J235  &amp; "', '" &amp;
$N235  &amp; "', "  &amp;
$R235  &amp; ", '"  &amp;
TEXT($T235,"dd/mm/aaaa")  &amp; "', "   &amp;
$U235  &amp; ", "   &amp;
$W235  &amp; ", "   &amp;
$Y235  &amp; ", "   &amp;
IF($AA235 &lt;&gt; "", $AA235, "NULL")  &amp; ", "   &amp;
$AC235  &amp; ");"</f>
        <v>INSERT INTO bi4all.fac_employees (id_company_fk, id_employee_pk, flg_active, employee_name, id_gender_fk, id_race_fk, birthday, id_schooling_fk, id_department_fk, id_role_fk, id_level_fk, salary) VALUES (6a51143286b03064a49cc2acbee63c09a0682d33, 231, 1, 'Maria Eduarda Leitão Anjos', 'F', 5, '26/11/1973', 7, 8, 9, NULL, 1285);</v>
      </c>
    </row>
    <row r="236" spans="1:30" ht="14.25" customHeight="1" x14ac:dyDescent="0.2">
      <c r="A236" s="7" t="str" cm="1">
        <f t="array" aca="1" ref="A236" ca="1">INDEX(Company!$A:$A,RANDBETWEEN(5,COUNTA(Company!$A:$A) + 1),1)</f>
        <v>6a51143286b03064a49cc2acbee63c09a0682d33</v>
      </c>
      <c r="B236" s="7" t="str">
        <f ca="1">VLOOKUP($A236,Company!$A:$B,2,FALSE)</f>
        <v>ACME Corporation</v>
      </c>
      <c r="C236" s="5">
        <f t="shared" si="21"/>
        <v>232</v>
      </c>
      <c r="D236" s="5" t="str" cm="1">
        <f t="array" ref="D236">SHA1HASH($C236)</f>
        <v>4f0f5c96ca8457ccd84c30f91c0555bd7e615c81</v>
      </c>
      <c r="E236" s="6">
        <v>1</v>
      </c>
      <c r="F236" s="7">
        <f ca="1">IF($C236 = 1 + N("Presidente"),
    127,
    IF($C236 = 2 + N("Vice-Presidente"),
        72,
        IF($C236 = 3 + N("Secretária bilíngue"),
            13,
            RANDBETWEEN(5,COUNT(Name!$A:$A) + 1)
        )
    )
)</f>
        <v>281</v>
      </c>
      <c r="G236" s="7" t="str">
        <f ca="1">VLOOKUP($F236,Name!$A:$B,2,FALSE)</f>
        <v>Marina</v>
      </c>
      <c r="H236" s="7">
        <f ca="1" xml:space="preserve">
IF($C236 = 1,
    0,
    RANDBETWEEN(5,COUNT('Last name'!$A:$A) + 1)
)</f>
        <v>33</v>
      </c>
      <c r="I236" s="7" t="str">
        <f ca="1" xml:space="preserve">
IF($C236 = 1 + N("Presidente"),
    "de Orléans e Bragança",
    VLOOKUP($H236,'Last name'!$A:$B,2,FALSE) &amp; " " &amp; VLOOKUP(RANDBETWEEN(5,COUNT('Last name'!$A:$A) + 1),'Last name'!$A:$B,2,FALSE)
)</f>
        <v>Barreto Marino</v>
      </c>
      <c r="J236" s="7" t="str">
        <f t="shared" ca="1" si="22"/>
        <v>Marina Barreto Marino</v>
      </c>
      <c r="K236" s="7" t="str" cm="1">
        <f t="array" aca="1" ref="K236" ca="1">SHA1HASH($J236)</f>
        <v>779dae30b1c36032f0ed3780cd837b1be0582084</v>
      </c>
      <c r="L236" s="7" cm="1">
        <f t="array" aca="1" ref="L236" ca="1">INDEX(States!$A:$A,RANDBETWEEN(5,COUNTA(States!$A:$A) + 1),1)</f>
        <v>23</v>
      </c>
      <c r="M236" s="7" t="str">
        <f ca="1">$L236 &amp; "|" &amp; VLOOKUP($L236,States!$A:$B,2,FALSE)</f>
        <v>23|22fbba2e2c257238254804c428968d474037a633</v>
      </c>
      <c r="N236" s="7" t="str">
        <f ca="1">VLOOKUP($F236,Name!$A:$C,3,FALSE)</f>
        <v>F</v>
      </c>
      <c r="O236" s="7" t="str">
        <f ca="1">VLOOKUP($N236,Gender!$A:$B,2,FALSE)</f>
        <v>Female</v>
      </c>
      <c r="P236" s="7" t="str" cm="1">
        <f t="array" aca="1" ref="P236" ca="1">INDEX('Marital status'!$A:$A,RANDBETWEEN(5,COUNTA('Marital status'!$A:$A) + 1),1)</f>
        <v>ce0b1612aa711b78a720295d271a33894e2b72bf</v>
      </c>
      <c r="Q236" s="7" t="str">
        <f ca="1">VLOOKUP($P236,'Marital status'!$A:$B,2,FALSE)</f>
        <v>single</v>
      </c>
      <c r="R236" s="7">
        <f t="shared" ca="1" si="23"/>
        <v>5</v>
      </c>
      <c r="S236" s="7" t="e">
        <f ca="1">VLOOKUP($R236,Race!$A:$B,2,FALSE)</f>
        <v>#N/A</v>
      </c>
      <c r="T236" s="8">
        <f t="shared" ca="1" si="24"/>
        <v>20846</v>
      </c>
      <c r="U236" s="6">
        <f t="shared" ca="1" si="25"/>
        <v>7</v>
      </c>
      <c r="V236" s="8" t="str">
        <f ca="1">VLOOKUP($U236,Education!$A:$B,2,FALSE)</f>
        <v>Undergraduate degree</v>
      </c>
      <c r="W236" s="7">
        <f ca="1" xml:space="preserve">
  IF(OR($Y236 = 5, $Y236 = 6, $Y236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236" s="7" t="str">
        <f ca="1">VLOOKUP($W236,Department!$A:$B,2,FALSE)</f>
        <v>Administration</v>
      </c>
      <c r="Y236" s="6">
        <f t="shared" ca="1" si="26"/>
        <v>11</v>
      </c>
      <c r="Z236" s="7" t="str">
        <f ca="1">VLOOKUP($Y236,Role!$A:$B,2,FALSE)</f>
        <v>Analyst</v>
      </c>
      <c r="AA236" s="6">
        <f t="shared" ca="1" si="27"/>
        <v>6</v>
      </c>
      <c r="AB236" s="7" t="str">
        <f ca="1" xml:space="preserve">
IF($AA236 &lt;&gt; "",
    VLOOKUP($AA236,Level!$A:$B,2,FALSE),
    ""
)</f>
        <v>Pleno</v>
      </c>
      <c r="AC236" s="1">
        <f ca="1" xml:space="preserve">
IF($Y236 = 5 + N("Presidente"),
    27000,
    IF($Y236 = 6 + N("Vice-presidente"),
        23000,
        IF(OR($Y236 = 8, $Y236= 13, $Y236 = 12) + N("Secretária bilíngue ou coordenador ou especialista"),
            8000,
            IF($Y236 = 7 + N("Diretor"),
                15000,
                IF($Y236 = 14 + N("Gerente"),
                    12000,
                    IF($Y236 = 9 + N("Estagiário"),
                        705,
                        IF($Y236 = 10 + N("Trainee"),
                            805,
                            IF($Y236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IF($U236 = 7,
  500,
  IF($U236 = 8,
    1000,
    IF($U236 = 9,
      1500,
      IF($U236 = 10,
        2000,
        0
      )
    )
  )
)
+
N("Adicional no salário por área")
+
IF($W236 = 14 + N("Tecnologia da Informação"),
  120,
  IF($W236 = 16 + N("Vendas"),
    110,
    IF($W236 = 15 + N("Jurídico"),
      100,
      IF(OR($W236 = 8, $W236 = 9, $W236 = 11) + N("Recursos humanos ou comercial ou comunicação e marketing"),
        80,
        0
      )
    )
  )
)
+
N("Adicionando pegadinha")
+
IF(AND($W236 = 16, $U236 = 9, $Y236 = 11, $AA236 = 5) + N("Se for de vendas, com mestrado, analista sênior"),
  IF($R236 = 5,
    100,
    0
  )
  +
  IF($N236 = "M",
    200,
    0
  ),
  0
)</f>
        <v>2500</v>
      </c>
      <c r="AD2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$A236  &amp; ", "   &amp;
$C236  &amp; ", "   &amp;
$E236  &amp; ", '"  &amp;
$J236  &amp; "', '" &amp;
$N236  &amp; "', "  &amp;
$R236  &amp; ", '"  &amp;
TEXT($T236,"dd/mm/aaaa")  &amp; "', "   &amp;
$U236  &amp; ", "   &amp;
$W236  &amp; ", "   &amp;
$Y236  &amp; ", "   &amp;
IF($AA236 &lt;&gt; "", $AA236, "NULL")  &amp; ", "   &amp;
$AC236  &amp; ");"</f>
        <v>INSERT INTO bi4all.fac_employees (id_company_fk, id_employee_pk, flg_active, employee_name, id_gender_fk, id_race_fk, birthday, id_schooling_fk, id_department_fk, id_role_fk, id_level_fk, salary) VALUES (6a51143286b03064a49cc2acbee63c09a0682d33, 232, 1, 'Marina Barreto Marino', 'F', 5, '26/01/1957', 7, 6, 11, 6, 2500);</v>
      </c>
    </row>
    <row r="237" spans="1:30" ht="14.25" customHeight="1" x14ac:dyDescent="0.2">
      <c r="A237" s="7" t="str" cm="1">
        <f t="array" aca="1" ref="A237" ca="1">INDEX(Company!$A:$A,RANDBETWEEN(5,COUNTA(Company!$A:$A) + 1),1)</f>
        <v>6a51143286b03064a49cc2acbee63c09a0682d33</v>
      </c>
      <c r="B237" s="7" t="str">
        <f ca="1">VLOOKUP($A237,Company!$A:$B,2,FALSE)</f>
        <v>ACME Corporation</v>
      </c>
      <c r="C237" s="5">
        <f t="shared" si="21"/>
        <v>233</v>
      </c>
      <c r="D237" s="5" t="str" cm="1">
        <f t="array" ref="D237">SHA1HASH($C237)</f>
        <v>52fdb9f68c503e11d168fe52035901864c0a4861</v>
      </c>
      <c r="E237" s="6">
        <v>1</v>
      </c>
      <c r="F237" s="7">
        <f ca="1">IF($C237 = 1 + N("Presidente"),
    127,
    IF($C237 = 2 + N("Vice-Presidente"),
        72,
        IF($C237 = 3 + N("Secretária bilíngue"),
            13,
            RANDBETWEEN(5,COUNT(Name!$A:$A) + 1)
        )
    )
)</f>
        <v>34</v>
      </c>
      <c r="G237" s="7" t="str">
        <f ca="1">VLOOKUP($F237,Name!$A:$B,2,FALSE)</f>
        <v>Ana Liz</v>
      </c>
      <c r="H237" s="7">
        <f ca="1" xml:space="preserve">
IF($C237 = 1,
    0,
    RANDBETWEEN(5,COUNT('Last name'!$A:$A) + 1)
)</f>
        <v>88</v>
      </c>
      <c r="I237" s="7" t="str">
        <f ca="1" xml:space="preserve">
IF($C237 = 1 + N("Presidente"),
    "de Orléans e Bragança",
    VLOOKUP($H237,'Last name'!$A:$B,2,FALSE) &amp; " " &amp; VLOOKUP(RANDBETWEEN(5,COUNT('Last name'!$A:$A) + 1),'Last name'!$A:$B,2,FALSE)
)</f>
        <v>Ferreira Asvilla</v>
      </c>
      <c r="J237" s="7" t="str">
        <f t="shared" ca="1" si="22"/>
        <v>Ana Liz Ferreira Asvilla</v>
      </c>
      <c r="K237" s="7" t="str" cm="1">
        <f t="array" aca="1" ref="K237" ca="1">SHA1HASH($J237)</f>
        <v>cdb8c0ffdc188f1bda6f7dd862f39b20e6ba7c83</v>
      </c>
      <c r="L237" s="7" cm="1">
        <f t="array" aca="1" ref="L237" ca="1">INDEX(States!$A:$A,RANDBETWEEN(5,COUNTA(States!$A:$A) + 1),1)</f>
        <v>22</v>
      </c>
      <c r="M237" s="7" t="str">
        <f ca="1">$L237 &amp; "|" &amp; VLOOKUP($L237,States!$A:$B,2,FALSE)</f>
        <v>22|04a99b2b0b78076f0a06c2d7695137915b2933a5</v>
      </c>
      <c r="N237" s="7" t="str">
        <f ca="1">VLOOKUP($F237,Name!$A:$C,3,FALSE)</f>
        <v>F</v>
      </c>
      <c r="O237" s="7" t="str">
        <f ca="1">VLOOKUP($N237,Gender!$A:$B,2,FALSE)</f>
        <v>Female</v>
      </c>
      <c r="P237" s="7" t="str" cm="1">
        <f t="array" aca="1" ref="P237" ca="1">INDEX('Marital status'!$A:$A,RANDBETWEEN(5,COUNTA('Marital status'!$A:$A) + 1),1)</f>
        <v>93ac84f4e0bd5c1c97b670a12a7fff6af89fb6b3</v>
      </c>
      <c r="Q237" s="7" t="str">
        <f ca="1">VLOOKUP($P237,'Marital status'!$A:$B,2,FALSE)</f>
        <v>DIVORCED</v>
      </c>
      <c r="R237" s="7">
        <f t="shared" ca="1" si="23"/>
        <v>5</v>
      </c>
      <c r="S237" s="7" t="e">
        <f ca="1">VLOOKUP($R237,Race!$A:$B,2,FALSE)</f>
        <v>#N/A</v>
      </c>
      <c r="T237" s="8">
        <f t="shared" ca="1" si="24"/>
        <v>31473</v>
      </c>
      <c r="U237" s="6">
        <f t="shared" ca="1" si="25"/>
        <v>7</v>
      </c>
      <c r="V237" s="8" t="str">
        <f ca="1">VLOOKUP($U237,Education!$A:$B,2,FALSE)</f>
        <v>Undergraduate degree</v>
      </c>
      <c r="W237" s="7">
        <f ca="1" xml:space="preserve">
  IF(OR($Y237 = 5, $Y237 = 6, $Y237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237" s="7" t="str">
        <f ca="1">VLOOKUP($W237,Department!$A:$B,2,FALSE)</f>
        <v>Controlling</v>
      </c>
      <c r="Y237" s="6">
        <f t="shared" ca="1" si="26"/>
        <v>9</v>
      </c>
      <c r="Z237" s="7" t="str">
        <f ca="1">VLOOKUP($Y237,Role!$A:$B,2,FALSE)</f>
        <v>Intern</v>
      </c>
      <c r="AA237" s="6" t="str">
        <f t="shared" ca="1" si="27"/>
        <v/>
      </c>
      <c r="AB237" s="7" t="str">
        <f ca="1" xml:space="preserve">
IF($AA237 &lt;&gt; "",
    VLOOKUP($AA237,Level!$A:$B,2,FALSE),
    ""
)</f>
        <v/>
      </c>
      <c r="AC237" s="1">
        <f ca="1" xml:space="preserve">
IF($Y237 = 5 + N("Presidente"),
    27000,
    IF($Y237 = 6 + N("Vice-presidente"),
        23000,
        IF(OR($Y237 = 8, $Y237= 13, $Y237 = 12) + N("Secretária bilíngue ou coordenador ou especialista"),
            8000,
            IF($Y237 = 7 + N("Diretor"),
                15000,
                IF($Y237 = 14 + N("Gerente"),
                    12000,
                    IF($Y237 = 9 + N("Estagiário"),
                        705,
                        IF($Y237 = 10 + N("Trainee"),
                            805,
                            IF($Y237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IF($U237 = 7,
  500,
  IF($U237 = 8,
    1000,
    IF($U237 = 9,
      1500,
      IF($U237 = 10,
        2000,
        0
      )
    )
  )
)
+
N("Adicional no salário por área")
+
IF($W237 = 14 + N("Tecnologia da Informação"),
  120,
  IF($W237 = 16 + N("Vendas"),
    110,
    IF($W237 = 15 + N("Jurídico"),
      100,
      IF(OR($W237 = 8, $W237 = 9, $W237 = 11) + N("Recursos humanos ou comercial ou comunicação e marketing"),
        80,
        0
      )
    )
  )
)
+
N("Adicionando pegadinha")
+
IF(AND($W237 = 16, $U237 = 9, $Y237 = 11, $AA237 = 5) + N("Se for de vendas, com mestrado, analista sênior"),
  IF($R237 = 5,
    100,
    0
  )
  +
  IF($N237 = "M",
    200,
    0
  ),
  0
)</f>
        <v>1205</v>
      </c>
      <c r="AD2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$A237  &amp; ", "   &amp;
$C237  &amp; ", "   &amp;
$E237  &amp; ", '"  &amp;
$J237  &amp; "', '" &amp;
$N237  &amp; "', "  &amp;
$R237  &amp; ", '"  &amp;
TEXT($T237,"dd/mm/aaaa")  &amp; "', "   &amp;
$U237  &amp; ", "   &amp;
$W237  &amp; ", "   &amp;
$Y237  &amp; ", "   &amp;
IF($AA237 &lt;&gt; "", $AA237, "NULL")  &amp; ", "   &amp;
$AC237  &amp; ");"</f>
        <v>INSERT INTO bi4all.fac_employees (id_company_fk, id_employee_pk, flg_active, employee_name, id_gender_fk, id_race_fk, birthday, id_schooling_fk, id_department_fk, id_role_fk, id_level_fk, salary) VALUES (6a51143286b03064a49cc2acbee63c09a0682d33, 233, 1, 'Ana Liz Ferreira Asvilla', 'F', 5, '02/03/1986', 7, 12, 9, NULL, 1205);</v>
      </c>
    </row>
    <row r="238" spans="1:30" ht="14.25" customHeight="1" x14ac:dyDescent="0.2">
      <c r="A238" s="7" t="str" cm="1">
        <f t="array" aca="1" ref="A238" ca="1">INDEX(Company!$A:$A,RANDBETWEEN(5,COUNTA(Company!$A:$A) + 1),1)</f>
        <v>6a51143286b03064a49cc2acbee63c09a0682d33</v>
      </c>
      <c r="B238" s="7" t="str">
        <f ca="1">VLOOKUP($A238,Company!$A:$B,2,FALSE)</f>
        <v>ACME Corporation</v>
      </c>
      <c r="C238" s="5">
        <f t="shared" si="21"/>
        <v>234</v>
      </c>
      <c r="D238" s="5" t="str" cm="1">
        <f t="array" ref="D238">SHA1HASH($C238)</f>
        <v>0ec09ef9836da03f1add21e3ef607627e687e790</v>
      </c>
      <c r="E238" s="6">
        <v>1</v>
      </c>
      <c r="F238" s="7">
        <f ca="1">IF($C238 = 1 + N("Presidente"),
    127,
    IF($C238 = 2 + N("Vice-Presidente"),
        72,
        IF($C238 = 3 + N("Secretária bilíngue"),
            13,
            RANDBETWEEN(5,COUNT(Name!$A:$A) + 1)
        )
    )
)</f>
        <v>265</v>
      </c>
      <c r="G238" s="7" t="str">
        <f ca="1">VLOOKUP($F238,Name!$A:$B,2,FALSE)</f>
        <v>Maria Glória</v>
      </c>
      <c r="H238" s="7">
        <f ca="1" xml:space="preserve">
IF($C238 = 1,
    0,
    RANDBETWEEN(5,COUNT('Last name'!$A:$A) + 1)
)</f>
        <v>153</v>
      </c>
      <c r="I238" s="7" t="str">
        <f ca="1" xml:space="preserve">
IF($C238 = 1 + N("Presidente"),
    "de Orléans e Bragança",
    VLOOKUP($H238,'Last name'!$A:$B,2,FALSE) &amp; " " &amp; VLOOKUP(RANDBETWEEN(5,COUNT('Last name'!$A:$A) + 1),'Last name'!$A:$B,2,FALSE)
)</f>
        <v>Pimentel Marino</v>
      </c>
      <c r="J238" s="7" t="str">
        <f t="shared" ca="1" si="22"/>
        <v>Maria Glória Pimentel Marino</v>
      </c>
      <c r="K238" s="7" t="str" cm="1">
        <f t="array" aca="1" ref="K238" ca="1">SHA1HASH($J238)</f>
        <v>3c35d901a46a5b245665807c21144ed089630538</v>
      </c>
      <c r="L238" s="7" cm="1">
        <f t="array" aca="1" ref="L238" ca="1">INDEX(States!$A:$A,RANDBETWEEN(5,COUNTA(States!$A:$A) + 1),1)</f>
        <v>14</v>
      </c>
      <c r="M238" s="7" t="str">
        <f ca="1">$L238 &amp; "|" &amp; VLOOKUP($L238,States!$A:$B,2,FALSE)</f>
        <v>14|9b9a260c6946192b7ea8dcfb1d39940b66fe4460</v>
      </c>
      <c r="N238" s="7" t="str">
        <f ca="1">VLOOKUP($F238,Name!$A:$C,3,FALSE)</f>
        <v>F</v>
      </c>
      <c r="O238" s="7" t="str">
        <f ca="1">VLOOKUP($N238,Gender!$A:$B,2,FALSE)</f>
        <v>Female</v>
      </c>
      <c r="P238" s="7" t="str" cm="1">
        <f t="array" aca="1" ref="P238" ca="1">INDEX('Marital status'!$A:$A,RANDBETWEEN(5,COUNTA('Marital status'!$A:$A) + 1),1)</f>
        <v>ce0b1612aa711b78a720295d271a33894e2b72bf</v>
      </c>
      <c r="Q238" s="7" t="str">
        <f ca="1">VLOOKUP($P238,'Marital status'!$A:$B,2,FALSE)</f>
        <v>single</v>
      </c>
      <c r="R238" s="7">
        <f t="shared" ca="1" si="23"/>
        <v>6</v>
      </c>
      <c r="S238" s="7" t="e">
        <f ca="1">VLOOKUP($R238,Race!$A:$B,2,FALSE)</f>
        <v>#N/A</v>
      </c>
      <c r="T238" s="8">
        <f t="shared" ca="1" si="24"/>
        <v>21415</v>
      </c>
      <c r="U238" s="6">
        <f t="shared" ca="1" si="25"/>
        <v>8</v>
      </c>
      <c r="V238" s="8" t="str">
        <f ca="1">VLOOKUP($U238,Education!$A:$B,2,FALSE)</f>
        <v>Graduate school</v>
      </c>
      <c r="W238" s="7">
        <f ca="1" xml:space="preserve">
  IF(OR($Y238 = 5, $Y238 = 6, $Y238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238" s="7" t="str">
        <f ca="1">VLOOKUP($W238,Department!$A:$B,2,FALSE)</f>
        <v>Finance</v>
      </c>
      <c r="Y238" s="6">
        <f t="shared" ca="1" si="26"/>
        <v>11</v>
      </c>
      <c r="Z238" s="7" t="str">
        <f ca="1">VLOOKUP($Y238,Role!$A:$B,2,FALSE)</f>
        <v>Analyst</v>
      </c>
      <c r="AA238" s="6">
        <f t="shared" ca="1" si="27"/>
        <v>5</v>
      </c>
      <c r="AB238" s="7" t="str">
        <f ca="1" xml:space="preserve">
IF($AA238 &lt;&gt; "",
    VLOOKUP($AA238,Level!$A:$B,2,FALSE),
    ""
)</f>
        <v>Junior</v>
      </c>
      <c r="AC238" s="1">
        <f ca="1" xml:space="preserve">
IF($Y238 = 5 + N("Presidente"),
    27000,
    IF($Y238 = 6 + N("Vice-presidente"),
        23000,
        IF(OR($Y238 = 8, $Y238= 13, $Y238 = 12) + N("Secretária bilíngue ou coordenador ou especialista"),
            8000,
            IF($Y238 = 7 + N("Diretor"),
                15000,
                IF($Y238 = 14 + N("Gerente"),
                    12000,
                    IF($Y238 = 9 + N("Estagiário"),
                        705,
                        IF($Y238 = 10 + N("Trainee"),
                            805,
                            IF($Y238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IF($U238 = 7,
  500,
  IF($U238 = 8,
    1000,
    IF($U238 = 9,
      1500,
      IF($U238 = 10,
        2000,
        0
      )
    )
  )
)
+
N("Adicional no salário por área")
+
IF($W238 = 14 + N("Tecnologia da Informação"),
  120,
  IF($W238 = 16 + N("Vendas"),
    110,
    IF($W238 = 15 + N("Jurídico"),
      100,
      IF(OR($W238 = 8, $W238 = 9, $W238 = 11) + N("Recursos humanos ou comercial ou comunicação e marketing"),
        80,
        0
      )
    )
  )
)
+
N("Adicionando pegadinha")
+
IF(AND($W238 = 16, $U238 = 9, $Y238 = 11, $AA238 = 5) + N("Se for de vendas, com mestrado, analista sênior"),
  IF($R238 = 5,
    100,
    0
  )
  +
  IF($N238 = "M",
    200,
    0
  ),
  0
)</f>
        <v>3000</v>
      </c>
      <c r="AD2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$A238  &amp; ", "   &amp;
$C238  &amp; ", "   &amp;
$E238  &amp; ", '"  &amp;
$J238  &amp; "', '" &amp;
$N238  &amp; "', "  &amp;
$R238  &amp; ", '"  &amp;
TEXT($T238,"dd/mm/aaaa")  &amp; "', "   &amp;
$U238  &amp; ", "   &amp;
$W238  &amp; ", "   &amp;
$Y238  &amp; ", "   &amp;
IF($AA238 &lt;&gt; "", $AA238, "NULL")  &amp; ", "   &amp;
$AC238  &amp; ");"</f>
        <v>INSERT INTO bi4all.fac_employees (id_company_fk, id_employee_pk, flg_active, employee_name, id_gender_fk, id_race_fk, birthday, id_schooling_fk, id_department_fk, id_role_fk, id_level_fk, salary) VALUES (6a51143286b03064a49cc2acbee63c09a0682d33, 234, 1, 'Maria Glória Pimentel Marino', 'F', 6, '18/08/1958', 8, 7, 11, 5, 3000);</v>
      </c>
    </row>
    <row r="239" spans="1:30" ht="14.25" customHeight="1" x14ac:dyDescent="0.2">
      <c r="A239" s="7" t="str" cm="1">
        <f t="array" aca="1" ref="A239" ca="1">INDEX(Company!$A:$A,RANDBETWEEN(5,COUNTA(Company!$A:$A) + 1),1)</f>
        <v>6a51143286b03064a49cc2acbee63c09a0682d33</v>
      </c>
      <c r="B239" s="7" t="str">
        <f ca="1">VLOOKUP($A239,Company!$A:$B,2,FALSE)</f>
        <v>ACME Corporation</v>
      </c>
      <c r="C239" s="5">
        <f t="shared" si="21"/>
        <v>235</v>
      </c>
      <c r="D239" s="5" t="str" cm="1">
        <f t="array" ref="D239">SHA1HASH($C239)</f>
        <v>0b7f5ada6bdd5e4844b1dc6da915ace79a38c463</v>
      </c>
      <c r="E239" s="6">
        <v>1</v>
      </c>
      <c r="F239" s="7">
        <f ca="1">IF($C239 = 1 + N("Presidente"),
    127,
    IF($C239 = 2 + N("Vice-Presidente"),
        72,
        IF($C239 = 3 + N("Secretária bilíngue"),
            13,
            RANDBETWEEN(5,COUNT(Name!$A:$A) + 1)
        )
    )
)</f>
        <v>339</v>
      </c>
      <c r="G239" s="7" t="str">
        <f ca="1">VLOOKUP($F239,Name!$A:$B,2,FALSE)</f>
        <v>Sophie</v>
      </c>
      <c r="H239" s="7">
        <f ca="1" xml:space="preserve">
IF($C239 = 1,
    0,
    RANDBETWEEN(5,COUNT('Last name'!$A:$A) + 1)
)</f>
        <v>89</v>
      </c>
      <c r="I239" s="7" t="str">
        <f ca="1" xml:space="preserve">
IF($C239 = 1 + N("Presidente"),
    "de Orléans e Bragança",
    VLOOKUP($H239,'Last name'!$A:$B,2,FALSE) &amp; " " &amp; VLOOKUP(RANDBETWEEN(5,COUNT('Last name'!$A:$A) + 1),'Last name'!$A:$B,2,FALSE)
)</f>
        <v>Figo Monteiro</v>
      </c>
      <c r="J239" s="7" t="str">
        <f t="shared" ca="1" si="22"/>
        <v>Sophie Figo Monteiro</v>
      </c>
      <c r="K239" s="7" t="str" cm="1">
        <f t="array" aca="1" ref="K239" ca="1">SHA1HASH($J239)</f>
        <v>a89a14c3f85ac9d30d5805285dee0edb7a044eeb</v>
      </c>
      <c r="L239" s="7" cm="1">
        <f t="array" aca="1" ref="L239" ca="1">INDEX(States!$A:$A,RANDBETWEEN(5,COUNTA(States!$A:$A) + 1),1)</f>
        <v>21</v>
      </c>
      <c r="M239" s="7" t="str">
        <f ca="1">$L239 &amp; "|" &amp; VLOOKUP($L239,States!$A:$B,2,FALSE)</f>
        <v>21|18f454963e4e8ae3fea0597ea98a4e003875820f</v>
      </c>
      <c r="N239" s="7" t="str">
        <f ca="1">VLOOKUP($F239,Name!$A:$C,3,FALSE)</f>
        <v>F</v>
      </c>
      <c r="O239" s="7" t="str">
        <f ca="1">VLOOKUP($N239,Gender!$A:$B,2,FALSE)</f>
        <v>Female</v>
      </c>
      <c r="P239" s="7" t="str" cm="1">
        <f t="array" aca="1" ref="P239" ca="1">INDEX('Marital status'!$A:$A,RANDBETWEEN(5,COUNTA('Marital status'!$A:$A) + 1),1)</f>
        <v>459031b19ec5bbd3b3dbc0a9dcf2cb6e6c6f7848</v>
      </c>
      <c r="Q239" s="7" t="str">
        <f ca="1">VLOOKUP($P239,'Marital status'!$A:$B,2,FALSE)</f>
        <v xml:space="preserve">Widowed </v>
      </c>
      <c r="R239" s="7">
        <f t="shared" ca="1" si="23"/>
        <v>5</v>
      </c>
      <c r="S239" s="7" t="e">
        <f ca="1">VLOOKUP($R239,Race!$A:$B,2,FALSE)</f>
        <v>#N/A</v>
      </c>
      <c r="T239" s="8">
        <f t="shared" ca="1" si="24"/>
        <v>19108</v>
      </c>
      <c r="U239" s="6">
        <f t="shared" ca="1" si="25"/>
        <v>7</v>
      </c>
      <c r="V239" s="8" t="str">
        <f ca="1">VLOOKUP($U239,Education!$A:$B,2,FALSE)</f>
        <v>Undergraduate degree</v>
      </c>
      <c r="W239" s="7">
        <f ca="1" xml:space="preserve">
  IF(OR($Y239 = 5, $Y239 = 6, $Y239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239" s="7" t="str">
        <f ca="1">VLOOKUP($W239,Department!$A:$B,2,FALSE)</f>
        <v>Finance</v>
      </c>
      <c r="Y239" s="6">
        <f t="shared" ca="1" si="26"/>
        <v>10</v>
      </c>
      <c r="Z239" s="7" t="str">
        <f ca="1">VLOOKUP($Y239,Role!$A:$B,2,FALSE)</f>
        <v>Trainee</v>
      </c>
      <c r="AA239" s="6" t="str">
        <f t="shared" ca="1" si="27"/>
        <v/>
      </c>
      <c r="AB239" s="7" t="str">
        <f ca="1" xml:space="preserve">
IF($AA239 &lt;&gt; "",
    VLOOKUP($AA239,Level!$A:$B,2,FALSE),
    ""
)</f>
        <v/>
      </c>
      <c r="AC239" s="1">
        <f ca="1" xml:space="preserve">
IF($Y239 = 5 + N("Presidente"),
    27000,
    IF($Y239 = 6 + N("Vice-presidente"),
        23000,
        IF(OR($Y239 = 8, $Y239= 13, $Y239 = 12) + N("Secretária bilíngue ou coordenador ou especialista"),
            8000,
            IF($Y239 = 7 + N("Diretor"),
                15000,
                IF($Y239 = 14 + N("Gerente"),
                    12000,
                    IF($Y239 = 9 + N("Estagiário"),
                        705,
                        IF($Y239 = 10 + N("Trainee"),
                            805,
                            IF($Y239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IF($U239 = 7,
  500,
  IF($U239 = 8,
    1000,
    IF($U239 = 9,
      1500,
      IF($U239 = 10,
        2000,
        0
      )
    )
  )
)
+
N("Adicional no salário por área")
+
IF($W239 = 14 + N("Tecnologia da Informação"),
  120,
  IF($W239 = 16 + N("Vendas"),
    110,
    IF($W239 = 15 + N("Jurídico"),
      100,
      IF(OR($W239 = 8, $W239 = 9, $W239 = 11) + N("Recursos humanos ou comercial ou comunicação e marketing"),
        80,
        0
      )
    )
  )
)
+
N("Adicionando pegadinha")
+
IF(AND($W239 = 16, $U239 = 9, $Y239 = 11, $AA239 = 5) + N("Se for de vendas, com mestrado, analista sênior"),
  IF($R239 = 5,
    100,
    0
  )
  +
  IF($N239 = "M",
    200,
    0
  ),
  0
)</f>
        <v>1305</v>
      </c>
      <c r="AD2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$A239  &amp; ", "   &amp;
$C239  &amp; ", "   &amp;
$E239  &amp; ", '"  &amp;
$J239  &amp; "', '" &amp;
$N239  &amp; "', "  &amp;
$R239  &amp; ", '"  &amp;
TEXT($T239,"dd/mm/aaaa")  &amp; "', "   &amp;
$U239  &amp; ", "   &amp;
$W239  &amp; ", "   &amp;
$Y239  &amp; ", "   &amp;
IF($AA239 &lt;&gt; "", $AA239, "NULL")  &amp; ", "   &amp;
$AC239  &amp; ");"</f>
        <v>INSERT INTO bi4all.fac_employees (id_company_fk, id_employee_pk, flg_active, employee_name, id_gender_fk, id_race_fk, birthday, id_schooling_fk, id_department_fk, id_role_fk, id_level_fk, salary) VALUES (6a51143286b03064a49cc2acbee63c09a0682d33, 235, 1, 'Sophie Figo Monteiro', 'F', 5, '24/04/1952', 7, 7, 10, NULL, 1305);</v>
      </c>
    </row>
    <row r="240" spans="1:30" ht="14.25" customHeight="1" x14ac:dyDescent="0.2">
      <c r="A240" s="7" t="str" cm="1">
        <f t="array" aca="1" ref="A240" ca="1">INDEX(Company!$A:$A,RANDBETWEEN(5,COUNTA(Company!$A:$A) + 1),1)</f>
        <v>6a51143286b03064a49cc2acbee63c09a0682d33</v>
      </c>
      <c r="B240" s="7" t="str">
        <f ca="1">VLOOKUP($A240,Company!$A:$B,2,FALSE)</f>
        <v>ACME Corporation</v>
      </c>
      <c r="C240" s="5">
        <f t="shared" si="21"/>
        <v>236</v>
      </c>
      <c r="D240" s="5" t="str" cm="1">
        <f t="array" ref="D240">SHA1HASH($C240)</f>
        <v>5d23e965603269f7674c2fc33318f5d5af406f6f</v>
      </c>
      <c r="E240" s="6">
        <v>1</v>
      </c>
      <c r="F240" s="7">
        <f ca="1">IF($C240 = 1 + N("Presidente"),
    127,
    IF($C240 = 2 + N("Vice-Presidente"),
        72,
        IF($C240 = 3 + N("Secretária bilíngue"),
            13,
            RANDBETWEEN(5,COUNT(Name!$A:$A) + 1)
        )
    )
)</f>
        <v>141</v>
      </c>
      <c r="G240" s="7" t="str">
        <f ca="1">VLOOKUP($F240,Name!$A:$B,2,FALSE)</f>
        <v>Filipe</v>
      </c>
      <c r="H240" s="7">
        <f ca="1" xml:space="preserve">
IF($C240 = 1,
    0,
    RANDBETWEEN(5,COUNT('Last name'!$A:$A) + 1)
)</f>
        <v>30</v>
      </c>
      <c r="I240" s="7" t="str">
        <f ca="1" xml:space="preserve">
IF($C240 = 1 + N("Presidente"),
    "de Orléans e Bragança",
    VLOOKUP($H240,'Last name'!$A:$B,2,FALSE) &amp; " " &amp; VLOOKUP(RANDBETWEEN(5,COUNT('Last name'!$A:$A) + 1),'Last name'!$A:$B,2,FALSE)
)</f>
        <v>Barbieri Russo</v>
      </c>
      <c r="J240" s="7" t="str">
        <f t="shared" ca="1" si="22"/>
        <v>Filipe Barbieri Russo</v>
      </c>
      <c r="K240" s="7" t="str" cm="1">
        <f t="array" aca="1" ref="K240" ca="1">SHA1HASH($J240)</f>
        <v>385967f33ee6ec4917b0e3e37547ad926a85fc1a</v>
      </c>
      <c r="L240" s="7" cm="1">
        <f t="array" aca="1" ref="L240" ca="1">INDEX(States!$A:$A,RANDBETWEEN(5,COUNTA(States!$A:$A) + 1),1)</f>
        <v>7</v>
      </c>
      <c r="M240" s="7" t="str">
        <f ca="1">$L240 &amp; "|" &amp; VLOOKUP($L240,States!$A:$B,2,FALSE)</f>
        <v>7|f2e12883042f184299ea408f79a5077ec107e25e</v>
      </c>
      <c r="N240" s="7" t="str">
        <f ca="1">VLOOKUP($F240,Name!$A:$C,3,FALSE)</f>
        <v>M</v>
      </c>
      <c r="O240" s="7" t="str">
        <f ca="1">VLOOKUP($N240,Gender!$A:$B,2,FALSE)</f>
        <v>Male</v>
      </c>
      <c r="P240" s="7" t="str" cm="1">
        <f t="array" aca="1" ref="P240" ca="1">INDEX('Marital status'!$A:$A,RANDBETWEEN(5,COUNTA('Marital status'!$A:$A) + 1),1)</f>
        <v>ce0b1612aa711b78a720295d271a33894e2b72bf</v>
      </c>
      <c r="Q240" s="7" t="str">
        <f ca="1">VLOOKUP($P240,'Marital status'!$A:$B,2,FALSE)</f>
        <v>single</v>
      </c>
      <c r="R240" s="7">
        <f t="shared" ca="1" si="23"/>
        <v>5</v>
      </c>
      <c r="S240" s="7" t="e">
        <f ca="1">VLOOKUP($R240,Race!$A:$B,2,FALSE)</f>
        <v>#N/A</v>
      </c>
      <c r="T240" s="8">
        <f t="shared" ca="1" si="24"/>
        <v>17723</v>
      </c>
      <c r="U240" s="6">
        <f t="shared" ca="1" si="25"/>
        <v>8</v>
      </c>
      <c r="V240" s="8" t="str">
        <f ca="1">VLOOKUP($U240,Education!$A:$B,2,FALSE)</f>
        <v>Graduate school</v>
      </c>
      <c r="W240" s="7">
        <f ca="1" xml:space="preserve">
  IF(OR($Y240 = 5, $Y240 = 6, $Y240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40" s="7" t="str">
        <f ca="1">VLOOKUP($W240,Department!$A:$B,2,FALSE)</f>
        <v>Operations</v>
      </c>
      <c r="Y240" s="6">
        <f t="shared" ca="1" si="26"/>
        <v>11</v>
      </c>
      <c r="Z240" s="7" t="str">
        <f ca="1">VLOOKUP($Y240,Role!$A:$B,2,FALSE)</f>
        <v>Analyst</v>
      </c>
      <c r="AA240" s="6">
        <f t="shared" ca="1" si="27"/>
        <v>7</v>
      </c>
      <c r="AB240" s="7" t="str">
        <f ca="1" xml:space="preserve">
IF($AA240 &lt;&gt; "",
    VLOOKUP($AA240,Level!$A:$B,2,FALSE),
    ""
)</f>
        <v>Senior</v>
      </c>
      <c r="AC240" s="1">
        <f ca="1" xml:space="preserve">
IF($Y240 = 5 + N("Presidente"),
    27000,
    IF($Y240 = 6 + N("Vice-presidente"),
        23000,
        IF(OR($Y240 = 8, $Y240= 13, $Y240 = 12) + N("Secretária bilíngue ou coordenador ou especialista"),
            8000,
            IF($Y240 = 7 + N("Diretor"),
                15000,
                IF($Y240 = 14 + N("Gerente"),
                    12000,
                    IF($Y240 = 9 + N("Estagiário"),
                        705,
                        IF($Y240 = 10 + N("Trainee"),
                            805,
                            IF($Y240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IF($U240 = 7,
  500,
  IF($U240 = 8,
    1000,
    IF($U240 = 9,
      1500,
      IF($U240 = 10,
        2000,
        0
      )
    )
  )
)
+
N("Adicional no salário por área")
+
IF($W240 = 14 + N("Tecnologia da Informação"),
  120,
  IF($W240 = 16 + N("Vendas"),
    110,
    IF($W240 = 15 + N("Jurídico"),
      100,
      IF(OR($W240 = 8, $W240 = 9, $W240 = 11) + N("Recursos humanos ou comercial ou comunicação e marketing"),
        80,
        0
      )
    )
  )
)
+
N("Adicionando pegadinha")
+
IF(AND($W240 = 16, $U240 = 9, $Y240 = 11, $AA240 = 5) + N("Se for de vendas, com mestrado, analista sênior"),
  IF($R240 = 5,
    100,
    0
  )
  +
  IF($N240 = "M",
    200,
    0
  ),
  0
)</f>
        <v>3000</v>
      </c>
      <c r="AD2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$A240  &amp; ", "   &amp;
$C240  &amp; ", "   &amp;
$E240  &amp; ", '"  &amp;
$J240  &amp; "', '" &amp;
$N240  &amp; "', "  &amp;
$R240  &amp; ", '"  &amp;
TEXT($T240,"dd/mm/aaaa")  &amp; "', "   &amp;
$U240  &amp; ", "   &amp;
$W240  &amp; ", "   &amp;
$Y240  &amp; ", "   &amp;
IF($AA240 &lt;&gt; "", $AA240, "NULL")  &amp; ", "   &amp;
$AC240  &amp; ");"</f>
        <v>INSERT INTO bi4all.fac_employees (id_company_fk, id_employee_pk, flg_active, employee_name, id_gender_fk, id_race_fk, birthday, id_schooling_fk, id_department_fk, id_role_fk, id_level_fk, salary) VALUES (6a51143286b03064a49cc2acbee63c09a0682d33, 236, 1, 'Filipe Barbieri Russo', 'M', 5, '09/07/1948', 8, 10, 11, 7, 3000);</v>
      </c>
    </row>
    <row r="241" spans="1:30" ht="14.25" customHeight="1" x14ac:dyDescent="0.2">
      <c r="A241" s="7" t="str" cm="1">
        <f t="array" aca="1" ref="A241" ca="1">INDEX(Company!$A:$A,RANDBETWEEN(5,COUNTA(Company!$A:$A) + 1),1)</f>
        <v>6a51143286b03064a49cc2acbee63c09a0682d33</v>
      </c>
      <c r="B241" s="7" t="str">
        <f ca="1">VLOOKUP($A241,Company!$A:$B,2,FALSE)</f>
        <v>ACME Corporation</v>
      </c>
      <c r="C241" s="5">
        <f t="shared" si="21"/>
        <v>237</v>
      </c>
      <c r="D241" s="5" t="str" cm="1">
        <f t="array" ref="D241">SHA1HASH($C241)</f>
        <v>3c331613a26f366446dd2bb9297a8b4104e340d5</v>
      </c>
      <c r="E241" s="6">
        <v>1</v>
      </c>
      <c r="F241" s="7">
        <f ca="1">IF($C241 = 1 + N("Presidente"),
    127,
    IF($C241 = 2 + N("Vice-Presidente"),
        72,
        IF($C241 = 3 + N("Secretária bilíngue"),
            13,
            RANDBETWEEN(5,COUNT(Name!$A:$A) + 1)
        )
    )
)</f>
        <v>159</v>
      </c>
      <c r="G241" s="7" t="str">
        <f ca="1">VLOOKUP($F241,Name!$A:$B,2,FALSE)</f>
        <v>Gustavo</v>
      </c>
      <c r="H241" s="7">
        <f ca="1" xml:space="preserve">
IF($C241 = 1,
    0,
    RANDBETWEEN(5,COUNT('Last name'!$A:$A) + 1)
)</f>
        <v>103</v>
      </c>
      <c r="I241" s="7" t="str">
        <f ca="1" xml:space="preserve">
IF($C241 = 1 + N("Presidente"),
    "de Orléans e Bragança",
    VLOOKUP($H241,'Last name'!$A:$B,2,FALSE) &amp; " " &amp; VLOOKUP(RANDBETWEEN(5,COUNT('Last name'!$A:$A) + 1),'Last name'!$A:$B,2,FALSE)
)</f>
        <v>Holanda Castro</v>
      </c>
      <c r="J241" s="7" t="str">
        <f t="shared" ca="1" si="22"/>
        <v>Gustavo Holanda Castro</v>
      </c>
      <c r="K241" s="7" t="str" cm="1">
        <f t="array" aca="1" ref="K241" ca="1">SHA1HASH($J241)</f>
        <v>a69e790006b8de100f81c861dec4b9544f00684f</v>
      </c>
      <c r="L241" s="7" cm="1">
        <f t="array" aca="1" ref="L241" ca="1">INDEX(States!$A:$A,RANDBETWEEN(5,COUNTA(States!$A:$A) + 1),1)</f>
        <v>8</v>
      </c>
      <c r="M241" s="7" t="str">
        <f ca="1">$L241 &amp; "|" &amp; VLOOKUP($L241,States!$A:$B,2,FALSE)</f>
        <v>8|56e287872c65203bf88dd1921405bbc5594d8531</v>
      </c>
      <c r="N241" s="7" t="str">
        <f ca="1">VLOOKUP($F241,Name!$A:$C,3,FALSE)</f>
        <v>M</v>
      </c>
      <c r="O241" s="7" t="str">
        <f ca="1">VLOOKUP($N241,Gender!$A:$B,2,FALSE)</f>
        <v>Male</v>
      </c>
      <c r="P241" s="7" t="str" cm="1">
        <f t="array" aca="1" ref="P241" ca="1">INDEX('Marital status'!$A:$A,RANDBETWEEN(5,COUNTA('Marital status'!$A:$A) + 1),1)</f>
        <v>ce0b1612aa711b78a720295d271a33894e2b72bf</v>
      </c>
      <c r="Q241" s="7" t="str">
        <f ca="1">VLOOKUP($P241,'Marital status'!$A:$B,2,FALSE)</f>
        <v>single</v>
      </c>
      <c r="R241" s="7">
        <f t="shared" ca="1" si="23"/>
        <v>5</v>
      </c>
      <c r="S241" s="7" t="e">
        <f ca="1">VLOOKUP($R241,Race!$A:$B,2,FALSE)</f>
        <v>#N/A</v>
      </c>
      <c r="T241" s="8">
        <f t="shared" ca="1" si="24"/>
        <v>19660</v>
      </c>
      <c r="U241" s="6">
        <f t="shared" ca="1" si="25"/>
        <v>7</v>
      </c>
      <c r="V241" s="8" t="str">
        <f ca="1">VLOOKUP($U241,Education!$A:$B,2,FALSE)</f>
        <v>Undergraduate degree</v>
      </c>
      <c r="W241" s="7">
        <f ca="1" xml:space="preserve">
  IF(OR($Y241 = 5, $Y241 = 6, $Y241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241" s="7" t="str">
        <f ca="1">VLOOKUP($W241,Department!$A:$B,2,FALSE)</f>
        <v>Audit</v>
      </c>
      <c r="Y241" s="6">
        <f t="shared" ca="1" si="26"/>
        <v>10</v>
      </c>
      <c r="Z241" s="7" t="str">
        <f ca="1">VLOOKUP($Y241,Role!$A:$B,2,FALSE)</f>
        <v>Trainee</v>
      </c>
      <c r="AA241" s="6" t="str">
        <f t="shared" ca="1" si="27"/>
        <v/>
      </c>
      <c r="AB241" s="7" t="str">
        <f ca="1" xml:space="preserve">
IF($AA241 &lt;&gt; "",
    VLOOKUP($AA241,Level!$A:$B,2,FALSE),
    ""
)</f>
        <v/>
      </c>
      <c r="AC241" s="1">
        <f ca="1" xml:space="preserve">
IF($Y241 = 5 + N("Presidente"),
    27000,
    IF($Y241 = 6 + N("Vice-presidente"),
        23000,
        IF(OR($Y241 = 8, $Y241= 13, $Y241 = 12) + N("Secretária bilíngue ou coordenador ou especialista"),
            8000,
            IF($Y241 = 7 + N("Diretor"),
                15000,
                IF($Y241 = 14 + N("Gerente"),
                    12000,
                    IF($Y241 = 9 + N("Estagiário"),
                        705,
                        IF($Y241 = 10 + N("Trainee"),
                            805,
                            IF($Y241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IF($U241 = 7,
  500,
  IF($U241 = 8,
    1000,
    IF($U241 = 9,
      1500,
      IF($U241 = 10,
        2000,
        0
      )
    )
  )
)
+
N("Adicional no salário por área")
+
IF($W241 = 14 + N("Tecnologia da Informação"),
  120,
  IF($W241 = 16 + N("Vendas"),
    110,
    IF($W241 = 15 + N("Jurídico"),
      100,
      IF(OR($W241 = 8, $W241 = 9, $W241 = 11) + N("Recursos humanos ou comercial ou comunicação e marketing"),
        80,
        0
      )
    )
  )
)
+
N("Adicionando pegadinha")
+
IF(AND($W241 = 16, $U241 = 9, $Y241 = 11, $AA241 = 5) + N("Se for de vendas, com mestrado, analista sênior"),
  IF($R241 = 5,
    100,
    0
  )
  +
  IF($N241 = "M",
    200,
    0
  ),
  0
)</f>
        <v>1305</v>
      </c>
      <c r="AD2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$A241  &amp; ", "   &amp;
$C241  &amp; ", "   &amp;
$E241  &amp; ", '"  &amp;
$J241  &amp; "', '" &amp;
$N241  &amp; "', "  &amp;
$R241  &amp; ", '"  &amp;
TEXT($T241,"dd/mm/aaaa")  &amp; "', "   &amp;
$U241  &amp; ", "   &amp;
$W241  &amp; ", "   &amp;
$Y241  &amp; ", "   &amp;
IF($AA241 &lt;&gt; "", $AA241, "NULL")  &amp; ", "   &amp;
$AC241  &amp; ");"</f>
        <v>INSERT INTO bi4all.fac_employees (id_company_fk, id_employee_pk, flg_active, employee_name, id_gender_fk, id_race_fk, birthday, id_schooling_fk, id_department_fk, id_role_fk, id_level_fk, salary) VALUES (6a51143286b03064a49cc2acbee63c09a0682d33, 237, 1, 'Gustavo Holanda Castro', 'M', 5, '28/10/1953', 7, 13, 10, NULL, 1305);</v>
      </c>
    </row>
    <row r="242" spans="1:30" ht="14.25" customHeight="1" x14ac:dyDescent="0.2">
      <c r="A242" s="7" t="str" cm="1">
        <f t="array" aca="1" ref="A242" ca="1">INDEX(Company!$A:$A,RANDBETWEEN(5,COUNTA(Company!$A:$A) + 1),1)</f>
        <v>6a51143286b03064a49cc2acbee63c09a0682d33</v>
      </c>
      <c r="B242" s="7" t="str">
        <f ca="1">VLOOKUP($A242,Company!$A:$B,2,FALSE)</f>
        <v>ACME Corporation</v>
      </c>
      <c r="C242" s="5">
        <f t="shared" si="21"/>
        <v>238</v>
      </c>
      <c r="D242" s="5" t="str" cm="1">
        <f t="array" ref="D242">SHA1HASH($C242)</f>
        <v>5b7d26c4d99b922929b7c30ce06be0fd58a71500</v>
      </c>
      <c r="E242" s="6">
        <v>1</v>
      </c>
      <c r="F242" s="7">
        <f ca="1">IF($C242 = 1 + N("Presidente"),
    127,
    IF($C242 = 2 + N("Vice-Presidente"),
        72,
        IF($C242 = 3 + N("Secretária bilíngue"),
            13,
            RANDBETWEEN(5,COUNT(Name!$A:$A) + 1)
        )
    )
)</f>
        <v>15</v>
      </c>
      <c r="G242" s="7" t="str">
        <f ca="1">VLOOKUP($F242,Name!$A:$B,2,FALSE)</f>
        <v>Alexandre</v>
      </c>
      <c r="H242" s="7">
        <f ca="1" xml:space="preserve">
IF($C242 = 1,
    0,
    RANDBETWEEN(5,COUNT('Last name'!$A:$A) + 1)
)</f>
        <v>108</v>
      </c>
      <c r="I242" s="7" t="str">
        <f ca="1" xml:space="preserve">
IF($C242 = 1 + N("Presidente"),
    "de Orléans e Bragança",
    VLOOKUP($H242,'Last name'!$A:$B,2,FALSE) &amp; " " &amp; VLOOKUP(RANDBETWEEN(5,COUNT('Last name'!$A:$A) + 1),'Last name'!$A:$B,2,FALSE)
)</f>
        <v>Leone Badu</v>
      </c>
      <c r="J242" s="7" t="str">
        <f t="shared" ca="1" si="22"/>
        <v>Alexandre Leone Badu</v>
      </c>
      <c r="K242" s="7" t="str" cm="1">
        <f t="array" aca="1" ref="K242" ca="1">SHA1HASH($J242)</f>
        <v>908ec3f9765cbf3847fcbce7dc8cf7235366f881</v>
      </c>
      <c r="L242" s="7" cm="1">
        <f t="array" aca="1" ref="L242" ca="1">INDEX(States!$A:$A,RANDBETWEEN(5,COUNTA(States!$A:$A) + 1),1)</f>
        <v>24</v>
      </c>
      <c r="M242" s="7" t="str">
        <f ca="1">$L242 &amp; "|" &amp; VLOOKUP($L242,States!$A:$B,2,FALSE)</f>
        <v>24|4e344e218f5d3cb3700b5fb228401547cb97b31c</v>
      </c>
      <c r="N242" s="7" t="str">
        <f ca="1">VLOOKUP($F242,Name!$A:$C,3,FALSE)</f>
        <v>M</v>
      </c>
      <c r="O242" s="7" t="str">
        <f ca="1">VLOOKUP($N242,Gender!$A:$B,2,FALSE)</f>
        <v>Male</v>
      </c>
      <c r="P242" s="7" t="str" cm="1">
        <f t="array" aca="1" ref="P242" ca="1">INDEX('Marital status'!$A:$A,RANDBETWEEN(5,COUNTA('Marital status'!$A:$A) + 1),1)</f>
        <v>93ac84f4e0bd5c1c97b670a12a7fff6af89fb6b3</v>
      </c>
      <c r="Q242" s="7" t="str">
        <f ca="1">VLOOKUP($P242,'Marital status'!$A:$B,2,FALSE)</f>
        <v>DIVORCED</v>
      </c>
      <c r="R242" s="7">
        <f t="shared" ca="1" si="23"/>
        <v>7</v>
      </c>
      <c r="S242" s="7" t="e">
        <f ca="1">VLOOKUP($R242,Race!$A:$B,2,FALSE)</f>
        <v>#N/A</v>
      </c>
      <c r="T242" s="8">
        <f t="shared" ca="1" si="24"/>
        <v>24433</v>
      </c>
      <c r="U242" s="6">
        <f t="shared" ca="1" si="25"/>
        <v>7</v>
      </c>
      <c r="V242" s="8" t="str">
        <f ca="1">VLOOKUP($U242,Education!$A:$B,2,FALSE)</f>
        <v>Undergraduate degree</v>
      </c>
      <c r="W242" s="7">
        <f ca="1" xml:space="preserve">
  IF(OR($Y242 = 5, $Y242 = 6, $Y242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242" s="7" t="str">
        <f ca="1">VLOOKUP($W242,Department!$A:$B,2,FALSE)</f>
        <v>Presidency</v>
      </c>
      <c r="Y242" s="6">
        <f t="shared" ca="1" si="26"/>
        <v>11</v>
      </c>
      <c r="Z242" s="7" t="str">
        <f ca="1">VLOOKUP($Y242,Role!$A:$B,2,FALSE)</f>
        <v>Analyst</v>
      </c>
      <c r="AA242" s="6">
        <f t="shared" ca="1" si="27"/>
        <v>6</v>
      </c>
      <c r="AB242" s="7" t="str">
        <f ca="1" xml:space="preserve">
IF($AA242 &lt;&gt; "",
    VLOOKUP($AA242,Level!$A:$B,2,FALSE),
    ""
)</f>
        <v>Pleno</v>
      </c>
      <c r="AC242" s="1">
        <f ca="1" xml:space="preserve">
IF($Y242 = 5 + N("Presidente"),
    27000,
    IF($Y242 = 6 + N("Vice-presidente"),
        23000,
        IF(OR($Y242 = 8, $Y242= 13, $Y242 = 12) + N("Secretária bilíngue ou coordenador ou especialista"),
            8000,
            IF($Y242 = 7 + N("Diretor"),
                15000,
                IF($Y242 = 14 + N("Gerente"),
                    12000,
                    IF($Y242 = 9 + N("Estagiário"),
                        705,
                        IF($Y242 = 10 + N("Trainee"),
                            805,
                            IF($Y242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IF($U242 = 7,
  500,
  IF($U242 = 8,
    1000,
    IF($U242 = 9,
      1500,
      IF($U242 = 10,
        2000,
        0
      )
    )
  )
)
+
N("Adicional no salário por área")
+
IF($W242 = 14 + N("Tecnologia da Informação"),
  120,
  IF($W242 = 16 + N("Vendas"),
    110,
    IF($W242 = 15 + N("Jurídico"),
      100,
      IF(OR($W242 = 8, $W242 = 9, $W242 = 11) + N("Recursos humanos ou comercial ou comunicação e marketing"),
        80,
        0
      )
    )
  )
)
+
N("Adicionando pegadinha")
+
IF(AND($W242 = 16, $U242 = 9, $Y242 = 11, $AA242 = 5) + N("Se for de vendas, com mestrado, analista sênior"),
  IF($R242 = 5,
    100,
    0
  )
  +
  IF($N242 = "M",
    200,
    0
  ),
  0
)</f>
        <v>2500</v>
      </c>
      <c r="AD2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$A242  &amp; ", "   &amp;
$C242  &amp; ", "   &amp;
$E242  &amp; ", '"  &amp;
$J242  &amp; "', '" &amp;
$N242  &amp; "', "  &amp;
$R242  &amp; ", '"  &amp;
TEXT($T242,"dd/mm/aaaa")  &amp; "', "   &amp;
$U242  &amp; ", "   &amp;
$W242  &amp; ", "   &amp;
$Y242  &amp; ", "   &amp;
IF($AA242 &lt;&gt; "", $AA242, "NULL")  &amp; ", "   &amp;
$AC242  &amp; ");"</f>
        <v>INSERT INTO bi4all.fac_employees (id_company_fk, id_employee_pk, flg_active, employee_name, id_gender_fk, id_race_fk, birthday, id_schooling_fk, id_department_fk, id_role_fk, id_level_fk, salary) VALUES (6a51143286b03064a49cc2acbee63c09a0682d33, 238, 1, 'Alexandre Leone Badu', 'M', 7, '22/11/1966', 7, 5, 11, 6, 2500);</v>
      </c>
    </row>
    <row r="243" spans="1:30" ht="14.25" customHeight="1" x14ac:dyDescent="0.2">
      <c r="A243" s="7" t="str" cm="1">
        <f t="array" aca="1" ref="A243" ca="1">INDEX(Company!$A:$A,RANDBETWEEN(5,COUNTA(Company!$A:$A) + 1),1)</f>
        <v>6a51143286b03064a49cc2acbee63c09a0682d33</v>
      </c>
      <c r="B243" s="7" t="str">
        <f ca="1">VLOOKUP($A243,Company!$A:$B,2,FALSE)</f>
        <v>ACME Corporation</v>
      </c>
      <c r="C243" s="5">
        <f t="shared" si="21"/>
        <v>239</v>
      </c>
      <c r="D243" s="5" t="str" cm="1">
        <f t="array" ref="D243">SHA1HASH($C243)</f>
        <v>584130e068c3f0f36bf0a7ef9308031af8fb6462</v>
      </c>
      <c r="E243" s="6">
        <v>1</v>
      </c>
      <c r="F243" s="7">
        <f ca="1">IF($C243 = 1 + N("Presidente"),
    127,
    IF($C243 = 2 + N("Vice-Presidente"),
        72,
        IF($C243 = 3 + N("Secretária bilíngue"),
            13,
            RANDBETWEEN(5,COUNT(Name!$A:$A) + 1)
        )
    )
)</f>
        <v>360</v>
      </c>
      <c r="G243" s="7" t="str">
        <f ca="1">VLOOKUP($F243,Name!$A:$B,2,FALSE)</f>
        <v>Vitória</v>
      </c>
      <c r="H243" s="7">
        <f ca="1" xml:space="preserve">
IF($C243 = 1,
    0,
    RANDBETWEEN(5,COUNT('Last name'!$A:$A) + 1)
)</f>
        <v>122</v>
      </c>
      <c r="I243" s="7" t="str">
        <f ca="1" xml:space="preserve">
IF($C243 = 1 + N("Presidente"),
    "de Orléans e Bragança",
    VLOOKUP($H243,'Last name'!$A:$B,2,FALSE) &amp; " " &amp; VLOOKUP(RANDBETWEEN(5,COUNT('Last name'!$A:$A) + 1),'Last name'!$A:$B,2,FALSE)
)</f>
        <v>Martini Farina</v>
      </c>
      <c r="J243" s="7" t="str">
        <f t="shared" ca="1" si="22"/>
        <v>Vitória Martini Farina</v>
      </c>
      <c r="K243" s="7" t="str" cm="1">
        <f t="array" aca="1" ref="K243" ca="1">SHA1HASH($J243)</f>
        <v>090ef9f0f8f0dc217cf59e1f8fbf186fb173589c</v>
      </c>
      <c r="L243" s="7" cm="1">
        <f t="array" aca="1" ref="L243" ca="1">INDEX(States!$A:$A,RANDBETWEEN(5,COUNTA(States!$A:$A) + 1),1)</f>
        <v>13</v>
      </c>
      <c r="M243" s="7" t="str">
        <f ca="1">$L243 &amp; "|" &amp; VLOOKUP($L243,States!$A:$B,2,FALSE)</f>
        <v>13|6c05c76e5be517ed7b1a09bc941ed381b630f0fd</v>
      </c>
      <c r="N243" s="7" t="str">
        <f ca="1">VLOOKUP($F243,Name!$A:$C,3,FALSE)</f>
        <v>F</v>
      </c>
      <c r="O243" s="7" t="str">
        <f ca="1">VLOOKUP($N243,Gender!$A:$B,2,FALSE)</f>
        <v>Female</v>
      </c>
      <c r="P243" s="7" t="str" cm="1">
        <f t="array" aca="1" ref="P243" ca="1">INDEX('Marital status'!$A:$A,RANDBETWEEN(5,COUNTA('Marital status'!$A:$A) + 1),1)</f>
        <v>47051393f6bcbf99111ec5d70ba2ebbe11ebccae</v>
      </c>
      <c r="Q243" s="7" t="str">
        <f ca="1">VLOOKUP($P243,'Marital status'!$A:$B,2,FALSE)</f>
        <v xml:space="preserve"> Separated </v>
      </c>
      <c r="R243" s="7">
        <f t="shared" ca="1" si="23"/>
        <v>5</v>
      </c>
      <c r="S243" s="7" t="e">
        <f ca="1">VLOOKUP($R243,Race!$A:$B,2,FALSE)</f>
        <v>#N/A</v>
      </c>
      <c r="T243" s="8">
        <f t="shared" ca="1" si="24"/>
        <v>24798</v>
      </c>
      <c r="U243" s="6">
        <f t="shared" ca="1" si="25"/>
        <v>7</v>
      </c>
      <c r="V243" s="8" t="str">
        <f ca="1">VLOOKUP($U243,Education!$A:$B,2,FALSE)</f>
        <v>Undergraduate degree</v>
      </c>
      <c r="W243" s="7">
        <f ca="1" xml:space="preserve">
  IF(OR($Y243 = 5, $Y243 = 6, $Y243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243" s="7" t="str">
        <f ca="1">VLOOKUP($W243,Department!$A:$B,2,FALSE)</f>
        <v>Human Resource</v>
      </c>
      <c r="Y243" s="6">
        <f t="shared" ca="1" si="26"/>
        <v>9</v>
      </c>
      <c r="Z243" s="7" t="str">
        <f ca="1">VLOOKUP($Y243,Role!$A:$B,2,FALSE)</f>
        <v>Intern</v>
      </c>
      <c r="AA243" s="6" t="str">
        <f t="shared" ca="1" si="27"/>
        <v/>
      </c>
      <c r="AB243" s="7" t="str">
        <f ca="1" xml:space="preserve">
IF($AA243 &lt;&gt; "",
    VLOOKUP($AA243,Level!$A:$B,2,FALSE),
    ""
)</f>
        <v/>
      </c>
      <c r="AC243" s="1">
        <f ca="1" xml:space="preserve">
IF($Y243 = 5 + N("Presidente"),
    27000,
    IF($Y243 = 6 + N("Vice-presidente"),
        23000,
        IF(OR($Y243 = 8, $Y243= 13, $Y243 = 12) + N("Secretária bilíngue ou coordenador ou especialista"),
            8000,
            IF($Y243 = 7 + N("Diretor"),
                15000,
                IF($Y243 = 14 + N("Gerente"),
                    12000,
                    IF($Y243 = 9 + N("Estagiário"),
                        705,
                        IF($Y243 = 10 + N("Trainee"),
                            805,
                            IF($Y243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IF($U243 = 7,
  500,
  IF($U243 = 8,
    1000,
    IF($U243 = 9,
      1500,
      IF($U243 = 10,
        2000,
        0
      )
    )
  )
)
+
N("Adicional no salário por área")
+
IF($W243 = 14 + N("Tecnologia da Informação"),
  120,
  IF($W243 = 16 + N("Vendas"),
    110,
    IF($W243 = 15 + N("Jurídico"),
      100,
      IF(OR($W243 = 8, $W243 = 9, $W243 = 11) + N("Recursos humanos ou comercial ou comunicação e marketing"),
        80,
        0
      )
    )
  )
)
+
N("Adicionando pegadinha")
+
IF(AND($W243 = 16, $U243 = 9, $Y243 = 11, $AA243 = 5) + N("Se for de vendas, com mestrado, analista sênior"),
  IF($R243 = 5,
    100,
    0
  )
  +
  IF($N243 = "M",
    200,
    0
  ),
  0
)</f>
        <v>1285</v>
      </c>
      <c r="AD2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$A243  &amp; ", "   &amp;
$C243  &amp; ", "   &amp;
$E243  &amp; ", '"  &amp;
$J243  &amp; "', '" &amp;
$N243  &amp; "', "  &amp;
$R243  &amp; ", '"  &amp;
TEXT($T243,"dd/mm/aaaa")  &amp; "', "   &amp;
$U243  &amp; ", "   &amp;
$W243  &amp; ", "   &amp;
$Y243  &amp; ", "   &amp;
IF($AA243 &lt;&gt; "", $AA243, "NULL")  &amp; ", "   &amp;
$AC243  &amp; ");"</f>
        <v>INSERT INTO bi4all.fac_employees (id_company_fk, id_employee_pk, flg_active, employee_name, id_gender_fk, id_race_fk, birthday, id_schooling_fk, id_department_fk, id_role_fk, id_level_fk, salary) VALUES (6a51143286b03064a49cc2acbee63c09a0682d33, 239, 1, 'Vitória Martini Farina', 'F', 5, '22/11/1967', 7, 8, 9, NULL, 1285);</v>
      </c>
    </row>
    <row r="244" spans="1:30" ht="14.25" customHeight="1" x14ac:dyDescent="0.2">
      <c r="A244" s="7" t="str" cm="1">
        <f t="array" aca="1" ref="A244" ca="1">INDEX(Company!$A:$A,RANDBETWEEN(5,COUNTA(Company!$A:$A) + 1),1)</f>
        <v>6a51143286b03064a49cc2acbee63c09a0682d33</v>
      </c>
      <c r="B244" s="7" t="str">
        <f ca="1">VLOOKUP($A244,Company!$A:$B,2,FALSE)</f>
        <v>ACME Corporation</v>
      </c>
      <c r="C244" s="5">
        <f t="shared" si="21"/>
        <v>240</v>
      </c>
      <c r="D244" s="5" t="str" cm="1">
        <f t="array" ref="D244">SHA1HASH($C244)</f>
        <v>cae91e45aed80f3a3fe285c3c8c1a7e78d82d473</v>
      </c>
      <c r="E244" s="6">
        <v>1</v>
      </c>
      <c r="F244" s="7">
        <f ca="1">IF($C244 = 1 + N("Presidente"),
    127,
    IF($C244 = 2 + N("Vice-Presidente"),
        72,
        IF($C244 = 3 + N("Secretária bilíngue"),
            13,
            RANDBETWEEN(5,COUNT(Name!$A:$A) + 1)
        )
    )
)</f>
        <v>141</v>
      </c>
      <c r="G244" s="7" t="str">
        <f ca="1">VLOOKUP($F244,Name!$A:$B,2,FALSE)</f>
        <v>Filipe</v>
      </c>
      <c r="H244" s="7">
        <f ca="1" xml:space="preserve">
IF($C244 = 1,
    0,
    RANDBETWEEN(5,COUNT('Last name'!$A:$A) + 1)
)</f>
        <v>189</v>
      </c>
      <c r="I244" s="7" t="str">
        <f ca="1" xml:space="preserve">
IF($C244 = 1 + N("Presidente"),
    "de Orléans e Bragança",
    VLOOKUP($H244,'Last name'!$A:$B,2,FALSE) &amp; " " &amp; VLOOKUP(RANDBETWEEN(5,COUNT('Last name'!$A:$A) + 1),'Last name'!$A:$B,2,FALSE)
)</f>
        <v>Teixeira Seixas</v>
      </c>
      <c r="J244" s="7" t="str">
        <f t="shared" ca="1" si="22"/>
        <v>Filipe Teixeira Seixas</v>
      </c>
      <c r="K244" s="7" t="str" cm="1">
        <f t="array" aca="1" ref="K244" ca="1">SHA1HASH($J244)</f>
        <v>f0310eac5d952c12e0bcb89feed6a2d4a4ec1f52</v>
      </c>
      <c r="L244" s="7" cm="1">
        <f t="array" aca="1" ref="L244" ca="1">INDEX(States!$A:$A,RANDBETWEEN(5,COUNTA(States!$A:$A) + 1),1)</f>
        <v>14</v>
      </c>
      <c r="M244" s="7" t="str">
        <f ca="1">$L244 &amp; "|" &amp; VLOOKUP($L244,States!$A:$B,2,FALSE)</f>
        <v>14|9b9a260c6946192b7ea8dcfb1d39940b66fe4460</v>
      </c>
      <c r="N244" s="7" t="str">
        <f ca="1">VLOOKUP($F244,Name!$A:$C,3,FALSE)</f>
        <v>M</v>
      </c>
      <c r="O244" s="7" t="str">
        <f ca="1">VLOOKUP($N244,Gender!$A:$B,2,FALSE)</f>
        <v>Male</v>
      </c>
      <c r="P244" s="7" t="str" cm="1">
        <f t="array" aca="1" ref="P244" ca="1">INDEX('Marital status'!$A:$A,RANDBETWEEN(5,COUNTA('Marital status'!$A:$A) + 1),1)</f>
        <v>93ac84f4e0bd5c1c97b670a12a7fff6af89fb6b3</v>
      </c>
      <c r="Q244" s="7" t="str">
        <f ca="1">VLOOKUP($P244,'Marital status'!$A:$B,2,FALSE)</f>
        <v>DIVORCED</v>
      </c>
      <c r="R244" s="7">
        <f t="shared" ca="1" si="23"/>
        <v>5</v>
      </c>
      <c r="S244" s="7" t="e">
        <f ca="1">VLOOKUP($R244,Race!$A:$B,2,FALSE)</f>
        <v>#N/A</v>
      </c>
      <c r="T244" s="8">
        <f t="shared" ca="1" si="24"/>
        <v>29473</v>
      </c>
      <c r="U244" s="6">
        <f t="shared" ca="1" si="25"/>
        <v>7</v>
      </c>
      <c r="V244" s="8" t="str">
        <f ca="1">VLOOKUP($U244,Education!$A:$B,2,FALSE)</f>
        <v>Undergraduate degree</v>
      </c>
      <c r="W244" s="7">
        <f ca="1" xml:space="preserve">
  IF(OR($Y244 = 5, $Y244 = 6, $Y244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44" s="7" t="str">
        <f ca="1">VLOOKUP($W244,Department!$A:$B,2,FALSE)</f>
        <v>Commercial</v>
      </c>
      <c r="Y244" s="6">
        <f t="shared" ca="1" si="26"/>
        <v>11</v>
      </c>
      <c r="Z244" s="7" t="str">
        <f ca="1">VLOOKUP($Y244,Role!$A:$B,2,FALSE)</f>
        <v>Analyst</v>
      </c>
      <c r="AA244" s="6">
        <f t="shared" ca="1" si="27"/>
        <v>5</v>
      </c>
      <c r="AB244" s="7" t="str">
        <f ca="1" xml:space="preserve">
IF($AA244 &lt;&gt; "",
    VLOOKUP($AA244,Level!$A:$B,2,FALSE),
    ""
)</f>
        <v>Junior</v>
      </c>
      <c r="AC244" s="1">
        <f ca="1" xml:space="preserve">
IF($Y244 = 5 + N("Presidente"),
    27000,
    IF($Y244 = 6 + N("Vice-presidente"),
        23000,
        IF(OR($Y244 = 8, $Y244= 13, $Y244 = 12) + N("Secretária bilíngue ou coordenador ou especialista"),
            8000,
            IF($Y244 = 7 + N("Diretor"),
                15000,
                IF($Y244 = 14 + N("Gerente"),
                    12000,
                    IF($Y244 = 9 + N("Estagiário"),
                        705,
                        IF($Y244 = 10 + N("Trainee"),
                            805,
                            IF($Y244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IF($U244 = 7,
  500,
  IF($U244 = 8,
    1000,
    IF($U244 = 9,
      1500,
      IF($U244 = 10,
        2000,
        0
      )
    )
  )
)
+
N("Adicional no salário por área")
+
IF($W244 = 14 + N("Tecnologia da Informação"),
  120,
  IF($W244 = 16 + N("Vendas"),
    110,
    IF($W244 = 15 + N("Jurídico"),
      100,
      IF(OR($W244 = 8, $W244 = 9, $W244 = 11) + N("Recursos humanos ou comercial ou comunicação e marketing"),
        80,
        0
      )
    )
  )
)
+
N("Adicionando pegadinha")
+
IF(AND($W244 = 16, $U244 = 9, $Y244 = 11, $AA244 = 5) + N("Se for de vendas, com mestrado, analista sênior"),
  IF($R244 = 5,
    100,
    0
  )
  +
  IF($N244 = "M",
    200,
    0
  ),
  0
)</f>
        <v>2580</v>
      </c>
      <c r="AD2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$A244  &amp; ", "   &amp;
$C244  &amp; ", "   &amp;
$E244  &amp; ", '"  &amp;
$J244  &amp; "', '" &amp;
$N244  &amp; "', "  &amp;
$R244  &amp; ", '"  &amp;
TEXT($T244,"dd/mm/aaaa")  &amp; "', "   &amp;
$U244  &amp; ", "   &amp;
$W244  &amp; ", "   &amp;
$Y244  &amp; ", "   &amp;
IF($AA244 &lt;&gt; "", $AA244, "NULL")  &amp; ", "   &amp;
$AC244  &amp; ");"</f>
        <v>INSERT INTO bi4all.fac_employees (id_company_fk, id_employee_pk, flg_active, employee_name, id_gender_fk, id_race_fk, birthday, id_schooling_fk, id_department_fk, id_role_fk, id_level_fk, salary) VALUES (6a51143286b03064a49cc2acbee63c09a0682d33, 240, 1, 'Filipe Teixeira Seixas', 'M', 5, '09/09/1980', 7, 9, 11, 5, 2580);</v>
      </c>
    </row>
    <row r="245" spans="1:30" ht="14.25" customHeight="1" x14ac:dyDescent="0.2">
      <c r="A245" s="7" t="str" cm="1">
        <f t="array" aca="1" ref="A245" ca="1">INDEX(Company!$A:$A,RANDBETWEEN(5,COUNTA(Company!$A:$A) + 1),1)</f>
        <v>6a51143286b03064a49cc2acbee63c09a0682d33</v>
      </c>
      <c r="B245" s="7" t="str">
        <f ca="1">VLOOKUP($A245,Company!$A:$B,2,FALSE)</f>
        <v>ACME Corporation</v>
      </c>
      <c r="C245" s="5">
        <f t="shared" si="21"/>
        <v>241</v>
      </c>
      <c r="D245" s="5" t="str" cm="1">
        <f t="array" ref="D245">SHA1HASH($C245)</f>
        <v>9ffd1ae121c4f26fe7f0c45ecdc85fa6ac245bf0</v>
      </c>
      <c r="E245" s="6">
        <v>1</v>
      </c>
      <c r="F245" s="7">
        <f ca="1">IF($C245 = 1 + N("Presidente"),
    127,
    IF($C245 = 2 + N("Vice-Presidente"),
        72,
        IF($C245 = 3 + N("Secretária bilíngue"),
            13,
            RANDBETWEEN(5,COUNT(Name!$A:$A) + 1)
        )
    )
)</f>
        <v>149</v>
      </c>
      <c r="G245" s="7" t="str">
        <f ca="1">VLOOKUP($F245,Name!$A:$B,2,FALSE)</f>
        <v>Gabriel</v>
      </c>
      <c r="H245" s="7">
        <f ca="1" xml:space="preserve">
IF($C245 = 1,
    0,
    RANDBETWEEN(5,COUNT('Last name'!$A:$A) + 1)
)</f>
        <v>89</v>
      </c>
      <c r="I245" s="7" t="str">
        <f ca="1" xml:space="preserve">
IF($C245 = 1 + N("Presidente"),
    "de Orléans e Bragança",
    VLOOKUP($H245,'Last name'!$A:$B,2,FALSE) &amp; " " &amp; VLOOKUP(RANDBETWEEN(5,COUNT('Last name'!$A:$A) + 1),'Last name'!$A:$B,2,FALSE)
)</f>
        <v>Figo Colombo</v>
      </c>
      <c r="J245" s="7" t="str">
        <f t="shared" ca="1" si="22"/>
        <v>Gabriel Figo Colombo</v>
      </c>
      <c r="K245" s="7" t="str" cm="1">
        <f t="array" aca="1" ref="K245" ca="1">SHA1HASH($J245)</f>
        <v>7352c56a8ea4ce5ca4ba2f296a2cc2f61918f323</v>
      </c>
      <c r="L245" s="7" cm="1">
        <f t="array" aca="1" ref="L245" ca="1">INDEX(States!$A:$A,RANDBETWEEN(5,COUNTA(States!$A:$A) + 1),1)</f>
        <v>16</v>
      </c>
      <c r="M245" s="7" t="str">
        <f ca="1">$L245 &amp; "|" &amp; VLOOKUP($L245,States!$A:$B,2,FALSE)</f>
        <v>16|07cfbddcd11fff6189ba806e40d4e76476d512f4</v>
      </c>
      <c r="N245" s="7" t="str">
        <f ca="1">VLOOKUP($F245,Name!$A:$C,3,FALSE)</f>
        <v>M</v>
      </c>
      <c r="O245" s="7" t="str">
        <f ca="1">VLOOKUP($N245,Gender!$A:$B,2,FALSE)</f>
        <v>Male</v>
      </c>
      <c r="P245" s="7" t="str" cm="1">
        <f t="array" aca="1" ref="P245" ca="1">INDEX('Marital status'!$A:$A,RANDBETWEEN(5,COUNTA('Marital status'!$A:$A) + 1),1)</f>
        <v>ce0b1612aa711b78a720295d271a33894e2b72bf</v>
      </c>
      <c r="Q245" s="7" t="str">
        <f ca="1">VLOOKUP($P245,'Marital status'!$A:$B,2,FALSE)</f>
        <v>single</v>
      </c>
      <c r="R245" s="7">
        <f t="shared" ca="1" si="23"/>
        <v>6</v>
      </c>
      <c r="S245" s="7" t="e">
        <f ca="1">VLOOKUP($R245,Race!$A:$B,2,FALSE)</f>
        <v>#N/A</v>
      </c>
      <c r="T245" s="8">
        <f t="shared" ca="1" si="24"/>
        <v>19391</v>
      </c>
      <c r="U245" s="6">
        <f t="shared" ca="1" si="25"/>
        <v>7</v>
      </c>
      <c r="V245" s="8" t="str">
        <f ca="1">VLOOKUP($U245,Education!$A:$B,2,FALSE)</f>
        <v>Undergraduate degree</v>
      </c>
      <c r="W245" s="7">
        <f ca="1" xml:space="preserve">
  IF(OR($Y245 = 5, $Y245 = 6, $Y245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45" s="7" t="str">
        <f ca="1">VLOOKUP($W245,Department!$A:$B,2,FALSE)</f>
        <v>Commercial</v>
      </c>
      <c r="Y245" s="6">
        <f t="shared" ca="1" si="26"/>
        <v>10</v>
      </c>
      <c r="Z245" s="7" t="str">
        <f ca="1">VLOOKUP($Y245,Role!$A:$B,2,FALSE)</f>
        <v>Trainee</v>
      </c>
      <c r="AA245" s="6" t="str">
        <f t="shared" ca="1" si="27"/>
        <v/>
      </c>
      <c r="AB245" s="7" t="str">
        <f ca="1" xml:space="preserve">
IF($AA245 &lt;&gt; "",
    VLOOKUP($AA245,Level!$A:$B,2,FALSE),
    ""
)</f>
        <v/>
      </c>
      <c r="AC245" s="1">
        <f ca="1" xml:space="preserve">
IF($Y245 = 5 + N("Presidente"),
    27000,
    IF($Y245 = 6 + N("Vice-presidente"),
        23000,
        IF(OR($Y245 = 8, $Y245= 13, $Y245 = 12) + N("Secretária bilíngue ou coordenador ou especialista"),
            8000,
            IF($Y245 = 7 + N("Diretor"),
                15000,
                IF($Y245 = 14 + N("Gerente"),
                    12000,
                    IF($Y245 = 9 + N("Estagiário"),
                        705,
                        IF($Y245 = 10 + N("Trainee"),
                            805,
                            IF($Y245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IF($U245 = 7,
  500,
  IF($U245 = 8,
    1000,
    IF($U245 = 9,
      1500,
      IF($U245 = 10,
        2000,
        0
      )
    )
  )
)
+
N("Adicional no salário por área")
+
IF($W245 = 14 + N("Tecnologia da Informação"),
  120,
  IF($W245 = 16 + N("Vendas"),
    110,
    IF($W245 = 15 + N("Jurídico"),
      100,
      IF(OR($W245 = 8, $W245 = 9, $W245 = 11) + N("Recursos humanos ou comercial ou comunicação e marketing"),
        80,
        0
      )
    )
  )
)
+
N("Adicionando pegadinha")
+
IF(AND($W245 = 16, $U245 = 9, $Y245 = 11, $AA245 = 5) + N("Se for de vendas, com mestrado, analista sênior"),
  IF($R245 = 5,
    100,
    0
  )
  +
  IF($N245 = "M",
    200,
    0
  ),
  0
)</f>
        <v>1385</v>
      </c>
      <c r="AD2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$A245  &amp; ", "   &amp;
$C245  &amp; ", "   &amp;
$E245  &amp; ", '"  &amp;
$J245  &amp; "', '" &amp;
$N245  &amp; "', "  &amp;
$R245  &amp; ", '"  &amp;
TEXT($T245,"dd/mm/aaaa")  &amp; "', "   &amp;
$U245  &amp; ", "   &amp;
$W245  &amp; ", "   &amp;
$Y245  &amp; ", "   &amp;
IF($AA245 &lt;&gt; "", $AA245, "NULL")  &amp; ", "   &amp;
$AC245  &amp; ");"</f>
        <v>INSERT INTO bi4all.fac_employees (id_company_fk, id_employee_pk, flg_active, employee_name, id_gender_fk, id_race_fk, birthday, id_schooling_fk, id_department_fk, id_role_fk, id_level_fk, salary) VALUES (6a51143286b03064a49cc2acbee63c09a0682d33, 241, 1, 'Gabriel Figo Colombo', 'M', 6, '01/02/1953', 7, 9, 10, NULL, 1385);</v>
      </c>
    </row>
    <row r="246" spans="1:30" ht="14.25" customHeight="1" x14ac:dyDescent="0.2">
      <c r="A246" s="7" t="str" cm="1">
        <f t="array" aca="1" ref="A246" ca="1">INDEX(Company!$A:$A,RANDBETWEEN(5,COUNTA(Company!$A:$A) + 1),1)</f>
        <v>6a51143286b03064a49cc2acbee63c09a0682d33</v>
      </c>
      <c r="B246" s="7" t="str">
        <f ca="1">VLOOKUP($A246,Company!$A:$B,2,FALSE)</f>
        <v>ACME Corporation</v>
      </c>
      <c r="C246" s="5">
        <f t="shared" si="21"/>
        <v>242</v>
      </c>
      <c r="D246" s="5" t="str" cm="1">
        <f t="array" ref="D246">SHA1HASH($C246)</f>
        <v>851cd04fbcac9538616f1d147d7930db87b8750d</v>
      </c>
      <c r="E246" s="6">
        <v>1</v>
      </c>
      <c r="F246" s="7">
        <f ca="1">IF($C246 = 1 + N("Presidente"),
    127,
    IF($C246 = 2 + N("Vice-Presidente"),
        72,
        IF($C246 = 3 + N("Secretária bilíngue"),
            13,
            RANDBETWEEN(5,COUNT(Name!$A:$A) + 1)
        )
    )
)</f>
        <v>217</v>
      </c>
      <c r="G246" s="7" t="str">
        <f ca="1">VLOOKUP($F246,Name!$A:$B,2,FALSE)</f>
        <v>Lara</v>
      </c>
      <c r="H246" s="7">
        <f ca="1" xml:space="preserve">
IF($C246 = 1,
    0,
    RANDBETWEEN(5,COUNT('Last name'!$A:$A) + 1)
)</f>
        <v>101</v>
      </c>
      <c r="I246" s="7" t="str">
        <f ca="1" xml:space="preserve">
IF($C246 = 1 + N("Presidente"),
    "de Orléans e Bragança",
    VLOOKUP($H246,'Last name'!$A:$B,2,FALSE) &amp; " " &amp; VLOOKUP(RANDBETWEEN(5,COUNT('Last name'!$A:$A) + 1),'Last name'!$A:$B,2,FALSE)
)</f>
        <v>Gouveia Evangelista</v>
      </c>
      <c r="J246" s="7" t="str">
        <f t="shared" ca="1" si="22"/>
        <v>Lara Gouveia Evangelista</v>
      </c>
      <c r="K246" s="7" t="str" cm="1">
        <f t="array" aca="1" ref="K246" ca="1">SHA1HASH($J246)</f>
        <v>21f92e9799644d001131256fdd6de9356392973f</v>
      </c>
      <c r="L246" s="7" cm="1">
        <f t="array" aca="1" ref="L246" ca="1">INDEX(States!$A:$A,RANDBETWEEN(5,COUNTA(States!$A:$A) + 1),1)</f>
        <v>10</v>
      </c>
      <c r="M246" s="7" t="str">
        <f ca="1">$L246 &amp; "|" &amp; VLOOKUP($L246,States!$A:$B,2,FALSE)</f>
        <v>10|fa6e01394cea5decb8157a7e18fa2eeabf35410d</v>
      </c>
      <c r="N246" s="7" t="str">
        <f ca="1">VLOOKUP($F246,Name!$A:$C,3,FALSE)</f>
        <v>F</v>
      </c>
      <c r="O246" s="7" t="str">
        <f ca="1">VLOOKUP($N246,Gender!$A:$B,2,FALSE)</f>
        <v>Female</v>
      </c>
      <c r="P246" s="7" t="str" cm="1">
        <f t="array" aca="1" ref="P246" ca="1">INDEX('Marital status'!$A:$A,RANDBETWEEN(5,COUNTA('Marital status'!$A:$A) + 1),1)</f>
        <v>ce0b1612aa711b78a720295d271a33894e2b72bf</v>
      </c>
      <c r="Q246" s="7" t="str">
        <f ca="1">VLOOKUP($P246,'Marital status'!$A:$B,2,FALSE)</f>
        <v>single</v>
      </c>
      <c r="R246" s="7">
        <f t="shared" ca="1" si="23"/>
        <v>5</v>
      </c>
      <c r="S246" s="7" t="e">
        <f ca="1">VLOOKUP($R246,Race!$A:$B,2,FALSE)</f>
        <v>#N/A</v>
      </c>
      <c r="T246" s="8">
        <f t="shared" ca="1" si="24"/>
        <v>18603</v>
      </c>
      <c r="U246" s="6">
        <f t="shared" ca="1" si="25"/>
        <v>7</v>
      </c>
      <c r="V246" s="8" t="str">
        <f ca="1">VLOOKUP($U246,Education!$A:$B,2,FALSE)</f>
        <v>Undergraduate degree</v>
      </c>
      <c r="W246" s="7">
        <f ca="1" xml:space="preserve">
  IF(OR($Y246 = 5, $Y246 = 6, $Y246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246" s="7" t="str">
        <f ca="1">VLOOKUP($W246,Department!$A:$B,2,FALSE)</f>
        <v>Finance</v>
      </c>
      <c r="Y246" s="6">
        <f t="shared" ca="1" si="26"/>
        <v>11</v>
      </c>
      <c r="Z246" s="7" t="str">
        <f ca="1">VLOOKUP($Y246,Role!$A:$B,2,FALSE)</f>
        <v>Analyst</v>
      </c>
      <c r="AA246" s="6">
        <f t="shared" ca="1" si="27"/>
        <v>7</v>
      </c>
      <c r="AB246" s="7" t="str">
        <f ca="1" xml:space="preserve">
IF($AA246 &lt;&gt; "",
    VLOOKUP($AA246,Level!$A:$B,2,FALSE),
    ""
)</f>
        <v>Senior</v>
      </c>
      <c r="AC246" s="1">
        <f ca="1" xml:space="preserve">
IF($Y246 = 5 + N("Presidente"),
    27000,
    IF($Y246 = 6 + N("Vice-presidente"),
        23000,
        IF(OR($Y246 = 8, $Y246= 13, $Y246 = 12) + N("Secretária bilíngue ou coordenador ou especialista"),
            8000,
            IF($Y246 = 7 + N("Diretor"),
                15000,
                IF($Y246 = 14 + N("Gerente"),
                    12000,
                    IF($Y246 = 9 + N("Estagiário"),
                        705,
                        IF($Y246 = 10 + N("Trainee"),
                            805,
                            IF($Y246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IF($U246 = 7,
  500,
  IF($U246 = 8,
    1000,
    IF($U246 = 9,
      1500,
      IF($U246 = 10,
        2000,
        0
      )
    )
  )
)
+
N("Adicional no salário por área")
+
IF($W246 = 14 + N("Tecnologia da Informação"),
  120,
  IF($W246 = 16 + N("Vendas"),
    110,
    IF($W246 = 15 + N("Jurídico"),
      100,
      IF(OR($W246 = 8, $W246 = 9, $W246 = 11) + N("Recursos humanos ou comercial ou comunicação e marketing"),
        80,
        0
      )
    )
  )
)
+
N("Adicionando pegadinha")
+
IF(AND($W246 = 16, $U246 = 9, $Y246 = 11, $AA246 = 5) + N("Se for de vendas, com mestrado, analista sênior"),
  IF($R246 = 5,
    100,
    0
  )
  +
  IF($N246 = "M",
    200,
    0
  ),
  0
)</f>
        <v>2500</v>
      </c>
      <c r="AD2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$A246  &amp; ", "   &amp;
$C246  &amp; ", "   &amp;
$E246  &amp; ", '"  &amp;
$J246  &amp; "', '" &amp;
$N246  &amp; "', "  &amp;
$R246  &amp; ", '"  &amp;
TEXT($T246,"dd/mm/aaaa")  &amp; "', "   &amp;
$U246  &amp; ", "   &amp;
$W246  &amp; ", "   &amp;
$Y246  &amp; ", "   &amp;
IF($AA246 &lt;&gt; "", $AA246, "NULL")  &amp; ", "   &amp;
$AC246  &amp; ");"</f>
        <v>INSERT INTO bi4all.fac_employees (id_company_fk, id_employee_pk, flg_active, employee_name, id_gender_fk, id_race_fk, birthday, id_schooling_fk, id_department_fk, id_role_fk, id_level_fk, salary) VALUES (6a51143286b03064a49cc2acbee63c09a0682d33, 242, 1, 'Lara Gouveia Evangelista', 'F', 5, '06/12/1950', 7, 7, 11, 7, 2500);</v>
      </c>
    </row>
    <row r="247" spans="1:30" ht="14.25" customHeight="1" x14ac:dyDescent="0.2">
      <c r="A247" s="7" t="str" cm="1">
        <f t="array" aca="1" ref="A247" ca="1">INDEX(Company!$A:$A,RANDBETWEEN(5,COUNTA(Company!$A:$A) + 1),1)</f>
        <v>6a51143286b03064a49cc2acbee63c09a0682d33</v>
      </c>
      <c r="B247" s="7" t="str">
        <f ca="1">VLOOKUP($A247,Company!$A:$B,2,FALSE)</f>
        <v>ACME Corporation</v>
      </c>
      <c r="C247" s="5">
        <f t="shared" si="21"/>
        <v>243</v>
      </c>
      <c r="D247" s="5" t="str" cm="1">
        <f t="array" ref="D247">SHA1HASH($C247)</f>
        <v>4af7f9edc0f545f4de769f2e9e763df919915cab</v>
      </c>
      <c r="E247" s="6">
        <v>1</v>
      </c>
      <c r="F247" s="7">
        <f ca="1">IF($C247 = 1 + N("Presidente"),
    127,
    IF($C247 = 2 + N("Vice-Presidente"),
        72,
        IF($C247 = 3 + N("Secretária bilíngue"),
            13,
            RANDBETWEEN(5,COUNT(Name!$A:$A) + 1)
        )
    )
)</f>
        <v>258</v>
      </c>
      <c r="G247" s="7" t="str">
        <f ca="1">VLOOKUP($F247,Name!$A:$B,2,FALSE)</f>
        <v>Maria Alice</v>
      </c>
      <c r="H247" s="7">
        <f ca="1" xml:space="preserve">
IF($C247 = 1,
    0,
    RANDBETWEEN(5,COUNT('Last name'!$A:$A) + 1)
)</f>
        <v>36</v>
      </c>
      <c r="I247" s="7" t="str">
        <f ca="1" xml:space="preserve">
IF($C247 = 1 + N("Presidente"),
    "de Orléans e Bragança",
    VLOOKUP($H247,'Last name'!$A:$B,2,FALSE) &amp; " " &amp; VLOOKUP(RANDBETWEEN(5,COUNT('Last name'!$A:$A) + 1),'Last name'!$A:$B,2,FALSE)
)</f>
        <v>Batista Esposito</v>
      </c>
      <c r="J247" s="7" t="str">
        <f t="shared" ca="1" si="22"/>
        <v>Maria Alice Batista Esposito</v>
      </c>
      <c r="K247" s="7" t="str" cm="1">
        <f t="array" aca="1" ref="K247" ca="1">SHA1HASH($J247)</f>
        <v>5b660c6ba53eb3ab70acdb35cd6b8c7bd54a05ca</v>
      </c>
      <c r="L247" s="7" cm="1">
        <f t="array" aca="1" ref="L247" ca="1">INDEX(States!$A:$A,RANDBETWEEN(5,COUNTA(States!$A:$A) + 1),1)</f>
        <v>8</v>
      </c>
      <c r="M247" s="7" t="str">
        <f ca="1">$L247 &amp; "|" &amp; VLOOKUP($L247,States!$A:$B,2,FALSE)</f>
        <v>8|56e287872c65203bf88dd1921405bbc5594d8531</v>
      </c>
      <c r="N247" s="7" t="str">
        <f ca="1">VLOOKUP($F247,Name!$A:$C,3,FALSE)</f>
        <v>F</v>
      </c>
      <c r="O247" s="7" t="str">
        <f ca="1">VLOOKUP($N247,Gender!$A:$B,2,FALSE)</f>
        <v>Female</v>
      </c>
      <c r="P247" s="7" t="str" cm="1">
        <f t="array" aca="1" ref="P247" ca="1">INDEX('Marital status'!$A:$A,RANDBETWEEN(5,COUNTA('Marital status'!$A:$A) + 1),1)</f>
        <v>3266897012b6dcc5723033bc25891bf99efcff6f</v>
      </c>
      <c r="Q247" s="7" t="str">
        <f ca="1">VLOOKUP($P247,'Marital status'!$A:$B,2,FALSE)</f>
        <v>MarrieD</v>
      </c>
      <c r="R247" s="7">
        <f t="shared" ca="1" si="23"/>
        <v>8</v>
      </c>
      <c r="S247" s="7" t="e">
        <f ca="1">VLOOKUP($R247,Race!$A:$B,2,FALSE)</f>
        <v>#N/A</v>
      </c>
      <c r="T247" s="8">
        <f t="shared" ca="1" si="24"/>
        <v>18699</v>
      </c>
      <c r="U247" s="6">
        <f t="shared" ca="1" si="25"/>
        <v>7</v>
      </c>
      <c r="V247" s="8" t="str">
        <f ca="1">VLOOKUP($U247,Education!$A:$B,2,FALSE)</f>
        <v>Undergraduate degree</v>
      </c>
      <c r="W247" s="7">
        <f ca="1" xml:space="preserve">
  IF(OR($Y247 = 5, $Y247 = 6, $Y247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47" s="7" t="str">
        <f ca="1">VLOOKUP($W247,Department!$A:$B,2,FALSE)</f>
        <v>Commercial</v>
      </c>
      <c r="Y247" s="6">
        <f t="shared" ca="1" si="26"/>
        <v>10</v>
      </c>
      <c r="Z247" s="7" t="str">
        <f ca="1">VLOOKUP($Y247,Role!$A:$B,2,FALSE)</f>
        <v>Trainee</v>
      </c>
      <c r="AA247" s="6" t="str">
        <f t="shared" ca="1" si="27"/>
        <v/>
      </c>
      <c r="AB247" s="7" t="str">
        <f ca="1" xml:space="preserve">
IF($AA247 &lt;&gt; "",
    VLOOKUP($AA247,Level!$A:$B,2,FALSE),
    ""
)</f>
        <v/>
      </c>
      <c r="AC247" s="1">
        <f ca="1" xml:space="preserve">
IF($Y247 = 5 + N("Presidente"),
    27000,
    IF($Y247 = 6 + N("Vice-presidente"),
        23000,
        IF(OR($Y247 = 8, $Y247= 13, $Y247 = 12) + N("Secretária bilíngue ou coordenador ou especialista"),
            8000,
            IF($Y247 = 7 + N("Diretor"),
                15000,
                IF($Y247 = 14 + N("Gerente"),
                    12000,
                    IF($Y247 = 9 + N("Estagiário"),
                        705,
                        IF($Y247 = 10 + N("Trainee"),
                            805,
                            IF($Y247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IF($U247 = 7,
  500,
  IF($U247 = 8,
    1000,
    IF($U247 = 9,
      1500,
      IF($U247 = 10,
        2000,
        0
      )
    )
  )
)
+
N("Adicional no salário por área")
+
IF($W247 = 14 + N("Tecnologia da Informação"),
  120,
  IF($W247 = 16 + N("Vendas"),
    110,
    IF($W247 = 15 + N("Jurídico"),
      100,
      IF(OR($W247 = 8, $W247 = 9, $W247 = 11) + N("Recursos humanos ou comercial ou comunicação e marketing"),
        80,
        0
      )
    )
  )
)
+
N("Adicionando pegadinha")
+
IF(AND($W247 = 16, $U247 = 9, $Y247 = 11, $AA247 = 5) + N("Se for de vendas, com mestrado, analista sênior"),
  IF($R247 = 5,
    100,
    0
  )
  +
  IF($N247 = "M",
    200,
    0
  ),
  0
)</f>
        <v>1385</v>
      </c>
      <c r="AD2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$A247  &amp; ", "   &amp;
$C247  &amp; ", "   &amp;
$E247  &amp; ", '"  &amp;
$J247  &amp; "', '" &amp;
$N247  &amp; "', "  &amp;
$R247  &amp; ", '"  &amp;
TEXT($T247,"dd/mm/aaaa")  &amp; "', "   &amp;
$U247  &amp; ", "   &amp;
$W247  &amp; ", "   &amp;
$Y247  &amp; ", "   &amp;
IF($AA247 &lt;&gt; "", $AA247, "NULL")  &amp; ", "   &amp;
$AC247  &amp; ");"</f>
        <v>INSERT INTO bi4all.fac_employees (id_company_fk, id_employee_pk, flg_active, employee_name, id_gender_fk, id_race_fk, birthday, id_schooling_fk, id_department_fk, id_role_fk, id_level_fk, salary) VALUES (6a51143286b03064a49cc2acbee63c09a0682d33, 243, 1, 'Maria Alice Batista Esposito', 'F', 8, '12/03/1951', 7, 9, 10, NULL, 1385);</v>
      </c>
    </row>
    <row r="248" spans="1:30" ht="14.25" customHeight="1" x14ac:dyDescent="0.2">
      <c r="A248" s="7" t="str" cm="1">
        <f t="array" aca="1" ref="A248" ca="1">INDEX(Company!$A:$A,RANDBETWEEN(5,COUNTA(Company!$A:$A) + 1),1)</f>
        <v>6a51143286b03064a49cc2acbee63c09a0682d33</v>
      </c>
      <c r="B248" s="7" t="str">
        <f ca="1">VLOOKUP($A248,Company!$A:$B,2,FALSE)</f>
        <v>ACME Corporation</v>
      </c>
      <c r="C248" s="5">
        <f t="shared" si="21"/>
        <v>244</v>
      </c>
      <c r="D248" s="5" t="str" cm="1">
        <f t="array" ref="D248">SHA1HASH($C248)</f>
        <v>01592d51db5afd0165cb73baca5c0b340c4889f1</v>
      </c>
      <c r="E248" s="6">
        <v>1</v>
      </c>
      <c r="F248" s="7">
        <f ca="1">IF($C248 = 1 + N("Presidente"),
    127,
    IF($C248 = 2 + N("Vice-Presidente"),
        72,
        IF($C248 = 3 + N("Secretária bilíngue"),
            13,
            RANDBETWEEN(5,COUNT(Name!$A:$A) + 1)
        )
    )
)</f>
        <v>290</v>
      </c>
      <c r="G248" s="7" t="str">
        <f ca="1">VLOOKUP($F248,Name!$A:$B,2,FALSE)</f>
        <v>Melissa</v>
      </c>
      <c r="H248" s="7">
        <f ca="1" xml:space="preserve">
IF($C248 = 1,
    0,
    RANDBETWEEN(5,COUNT('Last name'!$A:$A) + 1)
)</f>
        <v>111</v>
      </c>
      <c r="I248" s="7" t="str">
        <f ca="1" xml:space="preserve">
IF($C248 = 1 + N("Presidente"),
    "de Orléans e Bragança",
    VLOOKUP($H248,'Last name'!$A:$B,2,FALSE) &amp; " " &amp; VLOOKUP(RANDBETWEEN(5,COUNT('Last name'!$A:$A) + 1),'Last name'!$A:$B,2,FALSE)
)</f>
        <v>Longo Pimenta</v>
      </c>
      <c r="J248" s="7" t="str">
        <f t="shared" ca="1" si="22"/>
        <v>Melissa Longo Pimenta</v>
      </c>
      <c r="K248" s="7" t="str" cm="1">
        <f t="array" aca="1" ref="K248" ca="1">SHA1HASH($J248)</f>
        <v>97bfc077c5658e9be93e461f8daef97d5141c628</v>
      </c>
      <c r="L248" s="7" cm="1">
        <f t="array" aca="1" ref="L248" ca="1">INDEX(States!$A:$A,RANDBETWEEN(5,COUNTA(States!$A:$A) + 1),1)</f>
        <v>18</v>
      </c>
      <c r="M248" s="7" t="str">
        <f ca="1">$L248 &amp; "|" &amp; VLOOKUP($L248,States!$A:$B,2,FALSE)</f>
        <v>18|4c829e7753eab86056bb8157601420a362debf31</v>
      </c>
      <c r="N248" s="7" t="str">
        <f ca="1">VLOOKUP($F248,Name!$A:$C,3,FALSE)</f>
        <v>F</v>
      </c>
      <c r="O248" s="7" t="str">
        <f ca="1">VLOOKUP($N248,Gender!$A:$B,2,FALSE)</f>
        <v>Female</v>
      </c>
      <c r="P248" s="7" t="str" cm="1">
        <f t="array" aca="1" ref="P248" ca="1">INDEX('Marital status'!$A:$A,RANDBETWEEN(5,COUNTA('Marital status'!$A:$A) + 1),1)</f>
        <v>459031b19ec5bbd3b3dbc0a9dcf2cb6e6c6f7848</v>
      </c>
      <c r="Q248" s="7" t="str">
        <f ca="1">VLOOKUP($P248,'Marital status'!$A:$B,2,FALSE)</f>
        <v xml:space="preserve">Widowed </v>
      </c>
      <c r="R248" s="7">
        <f t="shared" ca="1" si="23"/>
        <v>5</v>
      </c>
      <c r="S248" s="7" t="e">
        <f ca="1">VLOOKUP($R248,Race!$A:$B,2,FALSE)</f>
        <v>#N/A</v>
      </c>
      <c r="T248" s="8">
        <f t="shared" ca="1" si="24"/>
        <v>26879</v>
      </c>
      <c r="U248" s="6">
        <f t="shared" ca="1" si="25"/>
        <v>7</v>
      </c>
      <c r="V248" s="8" t="str">
        <f ca="1">VLOOKUP($U248,Education!$A:$B,2,FALSE)</f>
        <v>Undergraduate degree</v>
      </c>
      <c r="W248" s="7">
        <f ca="1" xml:space="preserve">
  IF(OR($Y248 = 5, $Y248 = 6, $Y248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48" s="7" t="str">
        <f ca="1">VLOOKUP($W248,Department!$A:$B,2,FALSE)</f>
        <v>Operations</v>
      </c>
      <c r="Y248" s="6">
        <f t="shared" ca="1" si="26"/>
        <v>11</v>
      </c>
      <c r="Z248" s="7" t="str">
        <f ca="1">VLOOKUP($Y248,Role!$A:$B,2,FALSE)</f>
        <v>Analyst</v>
      </c>
      <c r="AA248" s="6">
        <f t="shared" ca="1" si="27"/>
        <v>5</v>
      </c>
      <c r="AB248" s="7" t="str">
        <f ca="1" xml:space="preserve">
IF($AA248 &lt;&gt; "",
    VLOOKUP($AA248,Level!$A:$B,2,FALSE),
    ""
)</f>
        <v>Junior</v>
      </c>
      <c r="AC248" s="1">
        <f ca="1" xml:space="preserve">
IF($Y248 = 5 + N("Presidente"),
    27000,
    IF($Y248 = 6 + N("Vice-presidente"),
        23000,
        IF(OR($Y248 = 8, $Y248= 13, $Y248 = 12) + N("Secretária bilíngue ou coordenador ou especialista"),
            8000,
            IF($Y248 = 7 + N("Diretor"),
                15000,
                IF($Y248 = 14 + N("Gerente"),
                    12000,
                    IF($Y248 = 9 + N("Estagiário"),
                        705,
                        IF($Y248 = 10 + N("Trainee"),
                            805,
                            IF($Y248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IF($U248 = 7,
  500,
  IF($U248 = 8,
    1000,
    IF($U248 = 9,
      1500,
      IF($U248 = 10,
        2000,
        0
      )
    )
  )
)
+
N("Adicional no salário por área")
+
IF($W248 = 14 + N("Tecnologia da Informação"),
  120,
  IF($W248 = 16 + N("Vendas"),
    110,
    IF($W248 = 15 + N("Jurídico"),
      100,
      IF(OR($W248 = 8, $W248 = 9, $W248 = 11) + N("Recursos humanos ou comercial ou comunicação e marketing"),
        80,
        0
      )
    )
  )
)
+
N("Adicionando pegadinha")
+
IF(AND($W248 = 16, $U248 = 9, $Y248 = 11, $AA248 = 5) + N("Se for de vendas, com mestrado, analista sênior"),
  IF($R248 = 5,
    100,
    0
  )
  +
  IF($N248 = "M",
    200,
    0
  ),
  0
)</f>
        <v>2500</v>
      </c>
      <c r="AD2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$A248  &amp; ", "   &amp;
$C248  &amp; ", "   &amp;
$E248  &amp; ", '"  &amp;
$J248  &amp; "', '" &amp;
$N248  &amp; "', "  &amp;
$R248  &amp; ", '"  &amp;
TEXT($T248,"dd/mm/aaaa")  &amp; "', "   &amp;
$U248  &amp; ", "   &amp;
$W248  &amp; ", "   &amp;
$Y248  &amp; ", "   &amp;
IF($AA248 &lt;&gt; "", $AA248, "NULL")  &amp; ", "   &amp;
$AC248  &amp; ");"</f>
        <v>INSERT INTO bi4all.fac_employees (id_company_fk, id_employee_pk, flg_active, employee_name, id_gender_fk, id_race_fk, birthday, id_schooling_fk, id_department_fk, id_role_fk, id_level_fk, salary) VALUES (6a51143286b03064a49cc2acbee63c09a0682d33, 244, 1, 'Melissa Longo Pimenta', 'F', 5, '03/08/1973', 7, 10, 11, 5, 2500);</v>
      </c>
    </row>
    <row r="249" spans="1:30" ht="14.25" customHeight="1" x14ac:dyDescent="0.2">
      <c r="A249" s="7" t="str" cm="1">
        <f t="array" aca="1" ref="A249" ca="1">INDEX(Company!$A:$A,RANDBETWEEN(5,COUNTA(Company!$A:$A) + 1),1)</f>
        <v>6a51143286b03064a49cc2acbee63c09a0682d33</v>
      </c>
      <c r="B249" s="7" t="str">
        <f ca="1">VLOOKUP($A249,Company!$A:$B,2,FALSE)</f>
        <v>ACME Corporation</v>
      </c>
      <c r="C249" s="5">
        <f t="shared" si="21"/>
        <v>245</v>
      </c>
      <c r="D249" s="5" t="str" cm="1">
        <f t="array" ref="D249">SHA1HASH($C249)</f>
        <v>3aed9b0313f9226111de8aeabaedccf8db07d428</v>
      </c>
      <c r="E249" s="6">
        <v>1</v>
      </c>
      <c r="F249" s="7">
        <f ca="1">IF($C249 = 1 + N("Presidente"),
    127,
    IF($C249 = 2 + N("Vice-Presidente"),
        72,
        IF($C249 = 3 + N("Secretária bilíngue"),
            13,
            RANDBETWEEN(5,COUNT(Name!$A:$A) + 1)
        )
    )
)</f>
        <v>225</v>
      </c>
      <c r="G249" s="7" t="str">
        <f ca="1">VLOOKUP($F249,Name!$A:$B,2,FALSE)</f>
        <v>Levi</v>
      </c>
      <c r="H249" s="7">
        <f ca="1" xml:space="preserve">
IF($C249 = 1,
    0,
    RANDBETWEEN(5,COUNT('Last name'!$A:$A) + 1)
)</f>
        <v>28</v>
      </c>
      <c r="I249" s="7" t="str">
        <f ca="1" xml:space="preserve">
IF($C249 = 1 + N("Presidente"),
    "de Orléans e Bragança",
    VLOOKUP($H249,'Last name'!$A:$B,2,FALSE) &amp; " " &amp; VLOOKUP(RANDBETWEEN(5,COUNT('Last name'!$A:$A) + 1),'Last name'!$A:$B,2,FALSE)
)</f>
        <v>Badu Rinaldi</v>
      </c>
      <c r="J249" s="7" t="str">
        <f t="shared" ca="1" si="22"/>
        <v>Levi Badu Rinaldi</v>
      </c>
      <c r="K249" s="7" t="str" cm="1">
        <f t="array" aca="1" ref="K249" ca="1">SHA1HASH($J249)</f>
        <v>6e70c1bf9cd732a1d10f63cca4510e9178c9c049</v>
      </c>
      <c r="L249" s="7" cm="1">
        <f t="array" aca="1" ref="L249" ca="1">INDEX(States!$A:$A,RANDBETWEEN(5,COUNTA(States!$A:$A) + 1),1)</f>
        <v>9</v>
      </c>
      <c r="M249" s="7" t="str">
        <f ca="1">$L249 &amp; "|" &amp; VLOOKUP($L249,States!$A:$B,2,FALSE)</f>
        <v>9|68b7ab1daf7c594d71db682ca70a5cb187f0524f</v>
      </c>
      <c r="N249" s="7" t="str">
        <f ca="1">VLOOKUP($F249,Name!$A:$C,3,FALSE)</f>
        <v>M</v>
      </c>
      <c r="O249" s="7" t="str">
        <f ca="1">VLOOKUP($N249,Gender!$A:$B,2,FALSE)</f>
        <v>Male</v>
      </c>
      <c r="P249" s="7" t="str" cm="1">
        <f t="array" aca="1" ref="P249" ca="1">INDEX('Marital status'!$A:$A,RANDBETWEEN(5,COUNTA('Marital status'!$A:$A) + 1),1)</f>
        <v>459031b19ec5bbd3b3dbc0a9dcf2cb6e6c6f7848</v>
      </c>
      <c r="Q249" s="7" t="str">
        <f ca="1">VLOOKUP($P249,'Marital status'!$A:$B,2,FALSE)</f>
        <v xml:space="preserve">Widowed </v>
      </c>
      <c r="R249" s="7">
        <f t="shared" ca="1" si="23"/>
        <v>5</v>
      </c>
      <c r="S249" s="7" t="e">
        <f ca="1">VLOOKUP($R249,Race!$A:$B,2,FALSE)</f>
        <v>#N/A</v>
      </c>
      <c r="T249" s="8">
        <f t="shared" ca="1" si="24"/>
        <v>20705</v>
      </c>
      <c r="U249" s="6">
        <f t="shared" ca="1" si="25"/>
        <v>7</v>
      </c>
      <c r="V249" s="8" t="str">
        <f ca="1">VLOOKUP($U249,Education!$A:$B,2,FALSE)</f>
        <v>Undergraduate degree</v>
      </c>
      <c r="W249" s="7">
        <f ca="1" xml:space="preserve">
  IF(OR($Y249 = 5, $Y249 = 6, $Y249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49" s="7" t="str">
        <f ca="1">VLOOKUP($W249,Department!$A:$B,2,FALSE)</f>
        <v>Operations</v>
      </c>
      <c r="Y249" s="6">
        <f t="shared" ca="1" si="26"/>
        <v>10</v>
      </c>
      <c r="Z249" s="7" t="str">
        <f ca="1">VLOOKUP($Y249,Role!$A:$B,2,FALSE)</f>
        <v>Trainee</v>
      </c>
      <c r="AA249" s="6" t="str">
        <f t="shared" ca="1" si="27"/>
        <v/>
      </c>
      <c r="AB249" s="7" t="str">
        <f ca="1" xml:space="preserve">
IF($AA249 &lt;&gt; "",
    VLOOKUP($AA249,Level!$A:$B,2,FALSE),
    ""
)</f>
        <v/>
      </c>
      <c r="AC249" s="1">
        <f ca="1" xml:space="preserve">
IF($Y249 = 5 + N("Presidente"),
    27000,
    IF($Y249 = 6 + N("Vice-presidente"),
        23000,
        IF(OR($Y249 = 8, $Y249= 13, $Y249 = 12) + N("Secretária bilíngue ou coordenador ou especialista"),
            8000,
            IF($Y249 = 7 + N("Diretor"),
                15000,
                IF($Y249 = 14 + N("Gerente"),
                    12000,
                    IF($Y249 = 9 + N("Estagiário"),
                        705,
                        IF($Y249 = 10 + N("Trainee"),
                            805,
                            IF($Y249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IF($U249 = 7,
  500,
  IF($U249 = 8,
    1000,
    IF($U249 = 9,
      1500,
      IF($U249 = 10,
        2000,
        0
      )
    )
  )
)
+
N("Adicional no salário por área")
+
IF($W249 = 14 + N("Tecnologia da Informação"),
  120,
  IF($W249 = 16 + N("Vendas"),
    110,
    IF($W249 = 15 + N("Jurídico"),
      100,
      IF(OR($W249 = 8, $W249 = 9, $W249 = 11) + N("Recursos humanos ou comercial ou comunicação e marketing"),
        80,
        0
      )
    )
  )
)
+
N("Adicionando pegadinha")
+
IF(AND($W249 = 16, $U249 = 9, $Y249 = 11, $AA249 = 5) + N("Se for de vendas, com mestrado, analista sênior"),
  IF($R249 = 5,
    100,
    0
  )
  +
  IF($N249 = "M",
    200,
    0
  ),
  0
)</f>
        <v>1305</v>
      </c>
      <c r="AD2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$A249  &amp; ", "   &amp;
$C249  &amp; ", "   &amp;
$E249  &amp; ", '"  &amp;
$J249  &amp; "', '" &amp;
$N249  &amp; "', "  &amp;
$R249  &amp; ", '"  &amp;
TEXT($T249,"dd/mm/aaaa")  &amp; "', "   &amp;
$U249  &amp; ", "   &amp;
$W249  &amp; ", "   &amp;
$Y249  &amp; ", "   &amp;
IF($AA249 &lt;&gt; "", $AA249, "NULL")  &amp; ", "   &amp;
$AC249  &amp; ");"</f>
        <v>INSERT INTO bi4all.fac_employees (id_company_fk, id_employee_pk, flg_active, employee_name, id_gender_fk, id_race_fk, birthday, id_schooling_fk, id_department_fk, id_role_fk, id_level_fk, salary) VALUES (6a51143286b03064a49cc2acbee63c09a0682d33, 245, 1, 'Levi Badu Rinaldi', 'M', 5, '07/09/1956', 7, 10, 10, NULL, 1305);</v>
      </c>
    </row>
    <row r="250" spans="1:30" ht="14.25" customHeight="1" x14ac:dyDescent="0.2">
      <c r="A250" s="7" t="str" cm="1">
        <f t="array" aca="1" ref="A250" ca="1">INDEX(Company!$A:$A,RANDBETWEEN(5,COUNTA(Company!$A:$A) + 1),1)</f>
        <v>6a51143286b03064a49cc2acbee63c09a0682d33</v>
      </c>
      <c r="B250" s="7" t="str">
        <f ca="1">VLOOKUP($A250,Company!$A:$B,2,FALSE)</f>
        <v>ACME Corporation</v>
      </c>
      <c r="C250" s="5">
        <f t="shared" si="21"/>
        <v>246</v>
      </c>
      <c r="D250" s="5" t="str" cm="1">
        <f t="array" ref="D250">SHA1HASH($C250)</f>
        <v>3464dc11507c600bbff7daec3d6fb71402063a5f</v>
      </c>
      <c r="E250" s="6">
        <v>1</v>
      </c>
      <c r="F250" s="7">
        <f ca="1">IF($C250 = 1 + N("Presidente"),
    127,
    IF($C250 = 2 + N("Vice-Presidente"),
        72,
        IF($C250 = 3 + N("Secretária bilíngue"),
            13,
            RANDBETWEEN(5,COUNT(Name!$A:$A) + 1)
        )
    )
)</f>
        <v>278</v>
      </c>
      <c r="G250" s="7" t="str">
        <f ca="1">VLOOKUP($F250,Name!$A:$B,2,FALSE)</f>
        <v>Mariana</v>
      </c>
      <c r="H250" s="7">
        <f ca="1" xml:space="preserve">
IF($C250 = 1,
    0,
    RANDBETWEEN(5,COUNT('Last name'!$A:$A) + 1)
)</f>
        <v>163</v>
      </c>
      <c r="I250" s="7" t="str">
        <f ca="1" xml:space="preserve">
IF($C250 = 1 + N("Presidente"),
    "de Orléans e Bragança",
    VLOOKUP($H250,'Last name'!$A:$B,2,FALSE) &amp; " " &amp; VLOOKUP(RANDBETWEEN(5,COUNT('Last name'!$A:$A) + 1),'Last name'!$A:$B,2,FALSE)
)</f>
        <v>Rinaldi Aguiar</v>
      </c>
      <c r="J250" s="7" t="str">
        <f t="shared" ca="1" si="22"/>
        <v>Mariana Rinaldi Aguiar</v>
      </c>
      <c r="K250" s="7" t="str" cm="1">
        <f t="array" aca="1" ref="K250" ca="1">SHA1HASH($J250)</f>
        <v>ff05d8b08226fedf868f02aabe5de5a80267939d</v>
      </c>
      <c r="L250" s="7" cm="1">
        <f t="array" aca="1" ref="L250" ca="1">INDEX(States!$A:$A,RANDBETWEEN(5,COUNTA(States!$A:$A) + 1),1)</f>
        <v>9</v>
      </c>
      <c r="M250" s="7" t="str">
        <f ca="1">$L250 &amp; "|" &amp; VLOOKUP($L250,States!$A:$B,2,FALSE)</f>
        <v>9|68b7ab1daf7c594d71db682ca70a5cb187f0524f</v>
      </c>
      <c r="N250" s="7" t="str">
        <f ca="1">VLOOKUP($F250,Name!$A:$C,3,FALSE)</f>
        <v>F</v>
      </c>
      <c r="O250" s="7" t="str">
        <f ca="1">VLOOKUP($N250,Gender!$A:$B,2,FALSE)</f>
        <v>Female</v>
      </c>
      <c r="P250" s="7" t="str" cm="1">
        <f t="array" aca="1" ref="P250" ca="1">INDEX('Marital status'!$A:$A,RANDBETWEEN(5,COUNTA('Marital status'!$A:$A) + 1),1)</f>
        <v>47051393f6bcbf99111ec5d70ba2ebbe11ebccae</v>
      </c>
      <c r="Q250" s="7" t="str">
        <f ca="1">VLOOKUP($P250,'Marital status'!$A:$B,2,FALSE)</f>
        <v xml:space="preserve"> Separated </v>
      </c>
      <c r="R250" s="7">
        <f t="shared" ca="1" si="23"/>
        <v>5</v>
      </c>
      <c r="S250" s="7" t="e">
        <f ca="1">VLOOKUP($R250,Race!$A:$B,2,FALSE)</f>
        <v>#N/A</v>
      </c>
      <c r="T250" s="8">
        <f t="shared" ca="1" si="24"/>
        <v>24152</v>
      </c>
      <c r="U250" s="6">
        <f t="shared" ca="1" si="25"/>
        <v>7</v>
      </c>
      <c r="V250" s="8" t="str">
        <f ca="1">VLOOKUP($U250,Education!$A:$B,2,FALSE)</f>
        <v>Undergraduate degree</v>
      </c>
      <c r="W250" s="7">
        <f ca="1" xml:space="preserve">
  IF(OR($Y250 = 5, $Y250 = 6, $Y250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250" s="7" t="str">
        <f ca="1">VLOOKUP($W250,Department!$A:$B,2,FALSE)</f>
        <v>Administration</v>
      </c>
      <c r="Y250" s="6">
        <f t="shared" ca="1" si="26"/>
        <v>11</v>
      </c>
      <c r="Z250" s="7" t="str">
        <f ca="1">VLOOKUP($Y250,Role!$A:$B,2,FALSE)</f>
        <v>Analyst</v>
      </c>
      <c r="AA250" s="6">
        <f t="shared" ca="1" si="27"/>
        <v>5</v>
      </c>
      <c r="AB250" s="7" t="str">
        <f ca="1" xml:space="preserve">
IF($AA250 &lt;&gt; "",
    VLOOKUP($AA250,Level!$A:$B,2,FALSE),
    ""
)</f>
        <v>Junior</v>
      </c>
      <c r="AC250" s="1">
        <f ca="1" xml:space="preserve">
IF($Y250 = 5 + N("Presidente"),
    27000,
    IF($Y250 = 6 + N("Vice-presidente"),
        23000,
        IF(OR($Y250 = 8, $Y250= 13, $Y250 = 12) + N("Secretária bilíngue ou coordenador ou especialista"),
            8000,
            IF($Y250 = 7 + N("Diretor"),
                15000,
                IF($Y250 = 14 + N("Gerente"),
                    12000,
                    IF($Y250 = 9 + N("Estagiário"),
                        705,
                        IF($Y250 = 10 + N("Trainee"),
                            805,
                            IF($Y250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IF($U250 = 7,
  500,
  IF($U250 = 8,
    1000,
    IF($U250 = 9,
      1500,
      IF($U250 = 10,
        2000,
        0
      )
    )
  )
)
+
N("Adicional no salário por área")
+
IF($W250 = 14 + N("Tecnologia da Informação"),
  120,
  IF($W250 = 16 + N("Vendas"),
    110,
    IF($W250 = 15 + N("Jurídico"),
      100,
      IF(OR($W250 = 8, $W250 = 9, $W250 = 11) + N("Recursos humanos ou comercial ou comunicação e marketing"),
        80,
        0
      )
    )
  )
)
+
N("Adicionando pegadinha")
+
IF(AND($W250 = 16, $U250 = 9, $Y250 = 11, $AA250 = 5) + N("Se for de vendas, com mestrado, analista sênior"),
  IF($R250 = 5,
    100,
    0
  )
  +
  IF($N250 = "M",
    200,
    0
  ),
  0
)</f>
        <v>2500</v>
      </c>
      <c r="AD2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$A250  &amp; ", "   &amp;
$C250  &amp; ", "   &amp;
$E250  &amp; ", '"  &amp;
$J250  &amp; "', '" &amp;
$N250  &amp; "', "  &amp;
$R250  &amp; ", '"  &amp;
TEXT($T250,"dd/mm/aaaa")  &amp; "', "   &amp;
$U250  &amp; ", "   &amp;
$W250  &amp; ", "   &amp;
$Y250  &amp; ", "   &amp;
IF($AA250 &lt;&gt; "", $AA250, "NULL")  &amp; ", "   &amp;
$AC250  &amp; ");"</f>
        <v>INSERT INTO bi4all.fac_employees (id_company_fk, id_employee_pk, flg_active, employee_name, id_gender_fk, id_race_fk, birthday, id_schooling_fk, id_department_fk, id_role_fk, id_level_fk, salary) VALUES (6a51143286b03064a49cc2acbee63c09a0682d33, 246, 1, 'Mariana Rinaldi Aguiar', 'F', 5, '14/02/1966', 7, 6, 11, 5, 2500);</v>
      </c>
    </row>
    <row r="251" spans="1:30" ht="14.25" customHeight="1" x14ac:dyDescent="0.2">
      <c r="A251" s="7" t="str" cm="1">
        <f t="array" aca="1" ref="A251" ca="1">INDEX(Company!$A:$A,RANDBETWEEN(5,COUNTA(Company!$A:$A) + 1),1)</f>
        <v>6a51143286b03064a49cc2acbee63c09a0682d33</v>
      </c>
      <c r="B251" s="7" t="str">
        <f ca="1">VLOOKUP($A251,Company!$A:$B,2,FALSE)</f>
        <v>ACME Corporation</v>
      </c>
      <c r="C251" s="5">
        <f t="shared" si="21"/>
        <v>247</v>
      </c>
      <c r="D251" s="5" t="str" cm="1">
        <f t="array" ref="D251">SHA1HASH($C251)</f>
        <v>b4ef7df17d3dc74720cd2a8fe98a173f9576d007</v>
      </c>
      <c r="E251" s="6">
        <v>1</v>
      </c>
      <c r="F251" s="7">
        <f ca="1">IF($C251 = 1 + N("Presidente"),
    127,
    IF($C251 = 2 + N("Vice-Presidente"),
        72,
        IF($C251 = 3 + N("Secretária bilíngue"),
            13,
            RANDBETWEEN(5,COUNT(Name!$A:$A) + 1)
        )
    )
)</f>
        <v>182</v>
      </c>
      <c r="G251" s="7" t="str">
        <f ca="1">VLOOKUP($F251,Name!$A:$B,2,FALSE)</f>
        <v>Joana</v>
      </c>
      <c r="H251" s="7">
        <f ca="1" xml:space="preserve">
IF($C251 = 1,
    0,
    RANDBETWEEN(5,COUNT('Last name'!$A:$A) + 1)
)</f>
        <v>142</v>
      </c>
      <c r="I251" s="7" t="str">
        <f ca="1" xml:space="preserve">
IF($C251 = 1 + N("Presidente"),
    "de Orléans e Bragança",
    VLOOKUP($H251,'Last name'!$A:$B,2,FALSE) &amp; " " &amp; VLOOKUP(RANDBETWEEN(5,COUNT('Last name'!$A:$A) + 1),'Last name'!$A:$B,2,FALSE)
)</f>
        <v>Nunes Asvilla</v>
      </c>
      <c r="J251" s="7" t="str">
        <f t="shared" ca="1" si="22"/>
        <v>Joana Nunes Asvilla</v>
      </c>
      <c r="K251" s="7" t="str" cm="1">
        <f t="array" aca="1" ref="K251" ca="1">SHA1HASH($J251)</f>
        <v>9580e0eefac0922fa0dd081ee566f95bc778b822</v>
      </c>
      <c r="L251" s="7" cm="1">
        <f t="array" aca="1" ref="L251" ca="1">INDEX(States!$A:$A,RANDBETWEEN(5,COUNTA(States!$A:$A) + 1),1)</f>
        <v>9</v>
      </c>
      <c r="M251" s="7" t="str">
        <f ca="1">$L251 &amp; "|" &amp; VLOOKUP($L251,States!$A:$B,2,FALSE)</f>
        <v>9|68b7ab1daf7c594d71db682ca70a5cb187f0524f</v>
      </c>
      <c r="N251" s="7" t="str">
        <f ca="1">VLOOKUP($F251,Name!$A:$C,3,FALSE)</f>
        <v>F</v>
      </c>
      <c r="O251" s="7" t="str">
        <f ca="1">VLOOKUP($N251,Gender!$A:$B,2,FALSE)</f>
        <v>Female</v>
      </c>
      <c r="P251" s="7" t="str" cm="1">
        <f t="array" aca="1" ref="P251" ca="1">INDEX('Marital status'!$A:$A,RANDBETWEEN(5,COUNTA('Marital status'!$A:$A) + 1),1)</f>
        <v>3266897012b6dcc5723033bc25891bf99efcff6f</v>
      </c>
      <c r="Q251" s="7" t="str">
        <f ca="1">VLOOKUP($P251,'Marital status'!$A:$B,2,FALSE)</f>
        <v>MarrieD</v>
      </c>
      <c r="R251" s="7">
        <f t="shared" ca="1" si="23"/>
        <v>5</v>
      </c>
      <c r="S251" s="7" t="e">
        <f ca="1">VLOOKUP($R251,Race!$A:$B,2,FALSE)</f>
        <v>#N/A</v>
      </c>
      <c r="T251" s="8">
        <f t="shared" ca="1" si="24"/>
        <v>19406</v>
      </c>
      <c r="U251" s="6">
        <f t="shared" ca="1" si="25"/>
        <v>7</v>
      </c>
      <c r="V251" s="8" t="str">
        <f ca="1">VLOOKUP($U251,Education!$A:$B,2,FALSE)</f>
        <v>Undergraduate degree</v>
      </c>
      <c r="W251" s="7">
        <f ca="1" xml:space="preserve">
  IF(OR($Y251 = 5, $Y251 = 6, $Y251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251" s="7" t="str">
        <f ca="1">VLOOKUP($W251,Department!$A:$B,2,FALSE)</f>
        <v>Administration</v>
      </c>
      <c r="Y251" s="6">
        <f t="shared" ca="1" si="26"/>
        <v>10</v>
      </c>
      <c r="Z251" s="7" t="str">
        <f ca="1">VLOOKUP($Y251,Role!$A:$B,2,FALSE)</f>
        <v>Trainee</v>
      </c>
      <c r="AA251" s="6" t="str">
        <f t="shared" ca="1" si="27"/>
        <v/>
      </c>
      <c r="AB251" s="7" t="str">
        <f ca="1" xml:space="preserve">
IF($AA251 &lt;&gt; "",
    VLOOKUP($AA251,Level!$A:$B,2,FALSE),
    ""
)</f>
        <v/>
      </c>
      <c r="AC251" s="1">
        <f ca="1" xml:space="preserve">
IF($Y251 = 5 + N("Presidente"),
    27000,
    IF($Y251 = 6 + N("Vice-presidente"),
        23000,
        IF(OR($Y251 = 8, $Y251= 13, $Y251 = 12) + N("Secretária bilíngue ou coordenador ou especialista"),
            8000,
            IF($Y251 = 7 + N("Diretor"),
                15000,
                IF($Y251 = 14 + N("Gerente"),
                    12000,
                    IF($Y251 = 9 + N("Estagiário"),
                        705,
                        IF($Y251 = 10 + N("Trainee"),
                            805,
                            IF($Y251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IF($U251 = 7,
  500,
  IF($U251 = 8,
    1000,
    IF($U251 = 9,
      1500,
      IF($U251 = 10,
        2000,
        0
      )
    )
  )
)
+
N("Adicional no salário por área")
+
IF($W251 = 14 + N("Tecnologia da Informação"),
  120,
  IF($W251 = 16 + N("Vendas"),
    110,
    IF($W251 = 15 + N("Jurídico"),
      100,
      IF(OR($W251 = 8, $W251 = 9, $W251 = 11) + N("Recursos humanos ou comercial ou comunicação e marketing"),
        80,
        0
      )
    )
  )
)
+
N("Adicionando pegadinha")
+
IF(AND($W251 = 16, $U251 = 9, $Y251 = 11, $AA251 = 5) + N("Se for de vendas, com mestrado, analista sênior"),
  IF($R251 = 5,
    100,
    0
  )
  +
  IF($N251 = "M",
    200,
    0
  ),
  0
)</f>
        <v>1305</v>
      </c>
      <c r="AD2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$A251  &amp; ", "   &amp;
$C251  &amp; ", "   &amp;
$E251  &amp; ", '"  &amp;
$J251  &amp; "', '" &amp;
$N251  &amp; "', "  &amp;
$R251  &amp; ", '"  &amp;
TEXT($T251,"dd/mm/aaaa")  &amp; "', "   &amp;
$U251  &amp; ", "   &amp;
$W251  &amp; ", "   &amp;
$Y251  &amp; ", "   &amp;
IF($AA251 &lt;&gt; "", $AA251, "NULL")  &amp; ", "   &amp;
$AC251  &amp; ");"</f>
        <v>INSERT INTO bi4all.fac_employees (id_company_fk, id_employee_pk, flg_active, employee_name, id_gender_fk, id_race_fk, birthday, id_schooling_fk, id_department_fk, id_role_fk, id_level_fk, salary) VALUES (6a51143286b03064a49cc2acbee63c09a0682d33, 247, 1, 'Joana Nunes Asvilla', 'F', 5, '16/02/1953', 7, 6, 10, NULL, 1305);</v>
      </c>
    </row>
    <row r="252" spans="1:30" ht="14.25" customHeight="1" x14ac:dyDescent="0.2">
      <c r="A252" s="7" t="str" cm="1">
        <f t="array" aca="1" ref="A252" ca="1">INDEX(Company!$A:$A,RANDBETWEEN(5,COUNTA(Company!$A:$A) + 1),1)</f>
        <v>6a51143286b03064a49cc2acbee63c09a0682d33</v>
      </c>
      <c r="B252" s="7" t="str">
        <f ca="1">VLOOKUP($A252,Company!$A:$B,2,FALSE)</f>
        <v>ACME Corporation</v>
      </c>
      <c r="C252" s="5">
        <f t="shared" si="21"/>
        <v>248</v>
      </c>
      <c r="D252" s="5" t="str" cm="1">
        <f t="array" ref="D252">SHA1HASH($C252)</f>
        <v>ca3799b8ff860c55da009a5675031b8644cdf7e3</v>
      </c>
      <c r="E252" s="6">
        <v>1</v>
      </c>
      <c r="F252" s="7">
        <f ca="1">IF($C252 = 1 + N("Presidente"),
    127,
    IF($C252 = 2 + N("Vice-Presidente"),
        72,
        IF($C252 = 3 + N("Secretária bilíngue"),
            13,
            RANDBETWEEN(5,COUNT(Name!$A:$A) + 1)
        )
    )
)</f>
        <v>325</v>
      </c>
      <c r="G252" s="7" t="str">
        <f ca="1">VLOOKUP($F252,Name!$A:$B,2,FALSE)</f>
        <v>Rafaela</v>
      </c>
      <c r="H252" s="7">
        <f ca="1" xml:space="preserve">
IF($C252 = 1,
    0,
    RANDBETWEEN(5,COUNT('Last name'!$A:$A) + 1)
)</f>
        <v>48</v>
      </c>
      <c r="I252" s="7" t="str">
        <f ca="1" xml:space="preserve">
IF($C252 = 1 + N("Presidente"),
    "de Orléans e Bragança",
    VLOOKUP($H252,'Last name'!$A:$B,2,FALSE) &amp; " " &amp; VLOOKUP(RANDBETWEEN(5,COUNT('Last name'!$A:$A) + 1),'Last name'!$A:$B,2,FALSE)
)</f>
        <v>Brasil Santos</v>
      </c>
      <c r="J252" s="7" t="str">
        <f t="shared" ca="1" si="22"/>
        <v>Rafaela Brasil Santos</v>
      </c>
      <c r="K252" s="7" t="str" cm="1">
        <f t="array" aca="1" ref="K252" ca="1">SHA1HASH($J252)</f>
        <v>8a92d0a8a6f2df77301650366a0d23aa90674294</v>
      </c>
      <c r="L252" s="7" cm="1">
        <f t="array" aca="1" ref="L252" ca="1">INDEX(States!$A:$A,RANDBETWEEN(5,COUNTA(States!$A:$A) + 1),1)</f>
        <v>11</v>
      </c>
      <c r="M252" s="7" t="str">
        <f ca="1">$L252 &amp; "|" &amp; VLOOKUP($L252,States!$A:$B,2,FALSE)</f>
        <v>11|fe2c415e55f0a42317aa24885817f9de5cf497c6</v>
      </c>
      <c r="N252" s="7" t="str">
        <f ca="1">VLOOKUP($F252,Name!$A:$C,3,FALSE)</f>
        <v>F</v>
      </c>
      <c r="O252" s="7" t="str">
        <f ca="1">VLOOKUP($N252,Gender!$A:$B,2,FALSE)</f>
        <v>Female</v>
      </c>
      <c r="P252" s="7" t="str" cm="1">
        <f t="array" aca="1" ref="P252" ca="1">INDEX('Marital status'!$A:$A,RANDBETWEEN(5,COUNTA('Marital status'!$A:$A) + 1),1)</f>
        <v>459031b19ec5bbd3b3dbc0a9dcf2cb6e6c6f7848</v>
      </c>
      <c r="Q252" s="7" t="str">
        <f ca="1">VLOOKUP($P252,'Marital status'!$A:$B,2,FALSE)</f>
        <v xml:space="preserve">Widowed </v>
      </c>
      <c r="R252" s="7">
        <f t="shared" ca="1" si="23"/>
        <v>6</v>
      </c>
      <c r="S252" s="7" t="e">
        <f ca="1">VLOOKUP($R252,Race!$A:$B,2,FALSE)</f>
        <v>#N/A</v>
      </c>
      <c r="T252" s="8">
        <f t="shared" ca="1" si="24"/>
        <v>26122</v>
      </c>
      <c r="U252" s="6">
        <f t="shared" ca="1" si="25"/>
        <v>8</v>
      </c>
      <c r="V252" s="8" t="str">
        <f ca="1">VLOOKUP($U252,Education!$A:$B,2,FALSE)</f>
        <v>Graduate school</v>
      </c>
      <c r="W252" s="7">
        <f ca="1" xml:space="preserve">
  IF(OR($Y252 = 5, $Y252 = 6, $Y252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252" s="7" t="str">
        <f ca="1">VLOOKUP($W252,Department!$A:$B,2,FALSE)</f>
        <v>Administration</v>
      </c>
      <c r="Y252" s="6">
        <f t="shared" ca="1" si="26"/>
        <v>11</v>
      </c>
      <c r="Z252" s="7" t="str">
        <f ca="1">VLOOKUP($Y252,Role!$A:$B,2,FALSE)</f>
        <v>Analyst</v>
      </c>
      <c r="AA252" s="6">
        <f t="shared" ca="1" si="27"/>
        <v>5</v>
      </c>
      <c r="AB252" s="7" t="str">
        <f ca="1" xml:space="preserve">
IF($AA252 &lt;&gt; "",
    VLOOKUP($AA252,Level!$A:$B,2,FALSE),
    ""
)</f>
        <v>Junior</v>
      </c>
      <c r="AC252" s="1">
        <f ca="1" xml:space="preserve">
IF($Y252 = 5 + N("Presidente"),
    27000,
    IF($Y252 = 6 + N("Vice-presidente"),
        23000,
        IF(OR($Y252 = 8, $Y252= 13, $Y252 = 12) + N("Secretária bilíngue ou coordenador ou especialista"),
            8000,
            IF($Y252 = 7 + N("Diretor"),
                15000,
                IF($Y252 = 14 + N("Gerente"),
                    12000,
                    IF($Y252 = 9 + N("Estagiário"),
                        705,
                        IF($Y252 = 10 + N("Trainee"),
                            805,
                            IF($Y252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IF($U252 = 7,
  500,
  IF($U252 = 8,
    1000,
    IF($U252 = 9,
      1500,
      IF($U252 = 10,
        2000,
        0
      )
    )
  )
)
+
N("Adicional no salário por área")
+
IF($W252 = 14 + N("Tecnologia da Informação"),
  120,
  IF($W252 = 16 + N("Vendas"),
    110,
    IF($W252 = 15 + N("Jurídico"),
      100,
      IF(OR($W252 = 8, $W252 = 9, $W252 = 11) + N("Recursos humanos ou comercial ou comunicação e marketing"),
        80,
        0
      )
    )
  )
)
+
N("Adicionando pegadinha")
+
IF(AND($W252 = 16, $U252 = 9, $Y252 = 11, $AA252 = 5) + N("Se for de vendas, com mestrado, analista sênior"),
  IF($R252 = 5,
    100,
    0
  )
  +
  IF($N252 = "M",
    200,
    0
  ),
  0
)</f>
        <v>3000</v>
      </c>
      <c r="AD2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$A252  &amp; ", "   &amp;
$C252  &amp; ", "   &amp;
$E252  &amp; ", '"  &amp;
$J252  &amp; "', '" &amp;
$N252  &amp; "', "  &amp;
$R252  &amp; ", '"  &amp;
TEXT($T252,"dd/mm/aaaa")  &amp; "', "   &amp;
$U252  &amp; ", "   &amp;
$W252  &amp; ", "   &amp;
$Y252  &amp; ", "   &amp;
IF($AA252 &lt;&gt; "", $AA252, "NULL")  &amp; ", "   &amp;
$AC252  &amp; ");"</f>
        <v>INSERT INTO bi4all.fac_employees (id_company_fk, id_employee_pk, flg_active, employee_name, id_gender_fk, id_race_fk, birthday, id_schooling_fk, id_department_fk, id_role_fk, id_level_fk, salary) VALUES (6a51143286b03064a49cc2acbee63c09a0682d33, 248, 1, 'Rafaela Brasil Santos', 'F', 6, '08/07/1971', 8, 6, 11, 5, 3000);</v>
      </c>
    </row>
    <row r="253" spans="1:30" ht="14.25" customHeight="1" x14ac:dyDescent="0.2">
      <c r="A253" s="7" t="str" cm="1">
        <f t="array" aca="1" ref="A253" ca="1">INDEX(Company!$A:$A,RANDBETWEEN(5,COUNTA(Company!$A:$A) + 1),1)</f>
        <v>6a51143286b03064a49cc2acbee63c09a0682d33</v>
      </c>
      <c r="B253" s="7" t="str">
        <f ca="1">VLOOKUP($A253,Company!$A:$B,2,FALSE)</f>
        <v>ACME Corporation</v>
      </c>
      <c r="C253" s="5">
        <f t="shared" si="21"/>
        <v>249</v>
      </c>
      <c r="D253" s="5" t="str" cm="1">
        <f t="array" ref="D253">SHA1HASH($C253)</f>
        <v>ee44c6bcc4e0dfae682057bafe6d80f880169bd9</v>
      </c>
      <c r="E253" s="6">
        <v>1</v>
      </c>
      <c r="F253" s="7">
        <f ca="1">IF($C253 = 1 + N("Presidente"),
    127,
    IF($C253 = 2 + N("Vice-Presidente"),
        72,
        IF($C253 = 3 + N("Secretária bilíngue"),
            13,
            RANDBETWEEN(5,COUNT(Name!$A:$A) + 1)
        )
    )
)</f>
        <v>191</v>
      </c>
      <c r="G253" s="7" t="str">
        <f ca="1">VLOOKUP($F253,Name!$A:$B,2,FALSE)</f>
        <v>João Paulo</v>
      </c>
      <c r="H253" s="7">
        <f ca="1" xml:space="preserve">
IF($C253 = 1,
    0,
    RANDBETWEEN(5,COUNT('Last name'!$A:$A) + 1)
)</f>
        <v>33</v>
      </c>
      <c r="I253" s="7" t="str">
        <f ca="1" xml:space="preserve">
IF($C253 = 1 + N("Presidente"),
    "de Orléans e Bragança",
    VLOOKUP($H253,'Last name'!$A:$B,2,FALSE) &amp; " " &amp; VLOOKUP(RANDBETWEEN(5,COUNT('Last name'!$A:$A) + 1),'Last name'!$A:$B,2,FALSE)
)</f>
        <v>Barreto Pinto</v>
      </c>
      <c r="J253" s="7" t="str">
        <f t="shared" ca="1" si="22"/>
        <v>João Paulo Barreto Pinto</v>
      </c>
      <c r="K253" s="7" t="str" cm="1">
        <f t="array" aca="1" ref="K253" ca="1">SHA1HASH($J253)</f>
        <v>80b5c92f98feda2b89f38fc51a71ec30feb01bfa</v>
      </c>
      <c r="L253" s="7" cm="1">
        <f t="array" aca="1" ref="L253" ca="1">INDEX(States!$A:$A,RANDBETWEEN(5,COUNTA(States!$A:$A) + 1),1)</f>
        <v>7</v>
      </c>
      <c r="M253" s="7" t="str">
        <f ca="1">$L253 &amp; "|" &amp; VLOOKUP($L253,States!$A:$B,2,FALSE)</f>
        <v>7|f2e12883042f184299ea408f79a5077ec107e25e</v>
      </c>
      <c r="N253" s="7" t="str">
        <f ca="1">VLOOKUP($F253,Name!$A:$C,3,FALSE)</f>
        <v>M</v>
      </c>
      <c r="O253" s="7" t="str">
        <f ca="1">VLOOKUP($N253,Gender!$A:$B,2,FALSE)</f>
        <v>Male</v>
      </c>
      <c r="P253" s="7" t="str" cm="1">
        <f t="array" aca="1" ref="P253" ca="1">INDEX('Marital status'!$A:$A,RANDBETWEEN(5,COUNTA('Marital status'!$A:$A) + 1),1)</f>
        <v>ce0b1612aa711b78a720295d271a33894e2b72bf</v>
      </c>
      <c r="Q253" s="7" t="str">
        <f ca="1">VLOOKUP($P253,'Marital status'!$A:$B,2,FALSE)</f>
        <v>single</v>
      </c>
      <c r="R253" s="7">
        <f t="shared" ca="1" si="23"/>
        <v>7</v>
      </c>
      <c r="S253" s="7" t="e">
        <f ca="1">VLOOKUP($R253,Race!$A:$B,2,FALSE)</f>
        <v>#N/A</v>
      </c>
      <c r="T253" s="8">
        <f t="shared" ca="1" si="24"/>
        <v>17971</v>
      </c>
      <c r="U253" s="6">
        <f t="shared" ca="1" si="25"/>
        <v>7</v>
      </c>
      <c r="V253" s="8" t="str">
        <f ca="1">VLOOKUP($U253,Education!$A:$B,2,FALSE)</f>
        <v>Undergraduate degree</v>
      </c>
      <c r="W253" s="7">
        <f ca="1" xml:space="preserve">
  IF(OR($Y253 = 5, $Y253 = 6, $Y253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253" s="7" t="str">
        <f ca="1">VLOOKUP($W253,Department!$A:$B,2,FALSE)</f>
        <v>Presidency</v>
      </c>
      <c r="Y253" s="6">
        <f t="shared" ca="1" si="26"/>
        <v>10</v>
      </c>
      <c r="Z253" s="7" t="str">
        <f ca="1">VLOOKUP($Y253,Role!$A:$B,2,FALSE)</f>
        <v>Trainee</v>
      </c>
      <c r="AA253" s="6" t="str">
        <f t="shared" ca="1" si="27"/>
        <v/>
      </c>
      <c r="AB253" s="7" t="str">
        <f ca="1" xml:space="preserve">
IF($AA253 &lt;&gt; "",
    VLOOKUP($AA253,Level!$A:$B,2,FALSE),
    ""
)</f>
        <v/>
      </c>
      <c r="AC253" s="1">
        <f ca="1" xml:space="preserve">
IF($Y253 = 5 + N("Presidente"),
    27000,
    IF($Y253 = 6 + N("Vice-presidente"),
        23000,
        IF(OR($Y253 = 8, $Y253= 13, $Y253 = 12) + N("Secretária bilíngue ou coordenador ou especialista"),
            8000,
            IF($Y253 = 7 + N("Diretor"),
                15000,
                IF($Y253 = 14 + N("Gerente"),
                    12000,
                    IF($Y253 = 9 + N("Estagiário"),
                        705,
                        IF($Y253 = 10 + N("Trainee"),
                            805,
                            IF($Y253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IF($U253 = 7,
  500,
  IF($U253 = 8,
    1000,
    IF($U253 = 9,
      1500,
      IF($U253 = 10,
        2000,
        0
      )
    )
  )
)
+
N("Adicional no salário por área")
+
IF($W253 = 14 + N("Tecnologia da Informação"),
  120,
  IF($W253 = 16 + N("Vendas"),
    110,
    IF($W253 = 15 + N("Jurídico"),
      100,
      IF(OR($W253 = 8, $W253 = 9, $W253 = 11) + N("Recursos humanos ou comercial ou comunicação e marketing"),
        80,
        0
      )
    )
  )
)
+
N("Adicionando pegadinha")
+
IF(AND($W253 = 16, $U253 = 9, $Y253 = 11, $AA253 = 5) + N("Se for de vendas, com mestrado, analista sênior"),
  IF($R253 = 5,
    100,
    0
  )
  +
  IF($N253 = "M",
    200,
    0
  ),
  0
)</f>
        <v>1305</v>
      </c>
      <c r="AD2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$A253  &amp; ", "   &amp;
$C253  &amp; ", "   &amp;
$E253  &amp; ", '"  &amp;
$J253  &amp; "', '" &amp;
$N253  &amp; "', "  &amp;
$R253  &amp; ", '"  &amp;
TEXT($T253,"dd/mm/aaaa")  &amp; "', "   &amp;
$U253  &amp; ", "   &amp;
$W253  &amp; ", "   &amp;
$Y253  &amp; ", "   &amp;
IF($AA253 &lt;&gt; "", $AA253, "NULL")  &amp; ", "   &amp;
$AC253  &amp; ");"</f>
        <v>INSERT INTO bi4all.fac_employees (id_company_fk, id_employee_pk, flg_active, employee_name, id_gender_fk, id_race_fk, birthday, id_schooling_fk, id_department_fk, id_role_fk, id_level_fk, salary) VALUES (6a51143286b03064a49cc2acbee63c09a0682d33, 249, 1, 'João Paulo Barreto Pinto', 'M', 7, '14/03/1949', 7, 5, 10, NULL, 1305);</v>
      </c>
    </row>
    <row r="254" spans="1:30" ht="14.25" customHeight="1" x14ac:dyDescent="0.2">
      <c r="A254" s="7" t="str" cm="1">
        <f t="array" aca="1" ref="A254" ca="1">INDEX(Company!$A:$A,RANDBETWEEN(5,COUNTA(Company!$A:$A) + 1),1)</f>
        <v>6a51143286b03064a49cc2acbee63c09a0682d33</v>
      </c>
      <c r="B254" s="7" t="str">
        <f ca="1">VLOOKUP($A254,Company!$A:$B,2,FALSE)</f>
        <v>ACME Corporation</v>
      </c>
      <c r="C254" s="5">
        <f t="shared" si="21"/>
        <v>250</v>
      </c>
      <c r="D254" s="5" t="str" cm="1">
        <f t="array" ref="D254">SHA1HASH($C254)</f>
        <v>ba30fd97b4127db56e9f4d3d9c030d71646fd2e7</v>
      </c>
      <c r="E254" s="6">
        <v>1</v>
      </c>
      <c r="F254" s="7">
        <f ca="1">IF($C254 = 1 + N("Presidente"),
    127,
    IF($C254 = 2 + N("Vice-Presidente"),
        72,
        IF($C254 = 3 + N("Secretária bilíngue"),
            13,
            RANDBETWEEN(5,COUNT(Name!$A:$A) + 1)
        )
    )
)</f>
        <v>108</v>
      </c>
      <c r="G254" s="7" t="str">
        <f ca="1">VLOOKUP($F254,Name!$A:$B,2,FALSE)</f>
        <v>Davi Luccas</v>
      </c>
      <c r="H254" s="7">
        <f ca="1" xml:space="preserve">
IF($C254 = 1,
    0,
    RANDBETWEEN(5,COUNT('Last name'!$A:$A) + 1)
)</f>
        <v>23</v>
      </c>
      <c r="I254" s="7" t="str">
        <f ca="1" xml:space="preserve">
IF($C254 = 1 + N("Presidente"),
    "de Orléans e Bragança",
    VLOOKUP($H254,'Last name'!$A:$B,2,FALSE) &amp; " " &amp; VLOOKUP(RANDBETWEEN(5,COUNT('Last name'!$A:$A) + 1),'Last name'!$A:$B,2,FALSE)
)</f>
        <v>Arruda Vaz</v>
      </c>
      <c r="J254" s="7" t="str">
        <f t="shared" ca="1" si="22"/>
        <v>Davi Luccas Arruda Vaz</v>
      </c>
      <c r="K254" s="7" t="str" cm="1">
        <f t="array" aca="1" ref="K254" ca="1">SHA1HASH($J254)</f>
        <v>6445f958a93d9a17ba856dab0c81d8ded6c8242b</v>
      </c>
      <c r="L254" s="7" cm="1">
        <f t="array" aca="1" ref="L254" ca="1">INDEX(States!$A:$A,RANDBETWEEN(5,COUNTA(States!$A:$A) + 1),1)</f>
        <v>7</v>
      </c>
      <c r="M254" s="7" t="str">
        <f ca="1">$L254 &amp; "|" &amp; VLOOKUP($L254,States!$A:$B,2,FALSE)</f>
        <v>7|f2e12883042f184299ea408f79a5077ec107e25e</v>
      </c>
      <c r="N254" s="7" t="str">
        <f ca="1">VLOOKUP($F254,Name!$A:$C,3,FALSE)</f>
        <v>M</v>
      </c>
      <c r="O254" s="7" t="str">
        <f ca="1">VLOOKUP($N254,Gender!$A:$B,2,FALSE)</f>
        <v>Male</v>
      </c>
      <c r="P254" s="7" t="str" cm="1">
        <f t="array" aca="1" ref="P254" ca="1">INDEX('Marital status'!$A:$A,RANDBETWEEN(5,COUNTA('Marital status'!$A:$A) + 1),1)</f>
        <v>47051393f6bcbf99111ec5d70ba2ebbe11ebccae</v>
      </c>
      <c r="Q254" s="7" t="str">
        <f ca="1">VLOOKUP($P254,'Marital status'!$A:$B,2,FALSE)</f>
        <v xml:space="preserve"> Separated </v>
      </c>
      <c r="R254" s="7">
        <f t="shared" ca="1" si="23"/>
        <v>5</v>
      </c>
      <c r="S254" s="7" t="e">
        <f ca="1">VLOOKUP($R254,Race!$A:$B,2,FALSE)</f>
        <v>#N/A</v>
      </c>
      <c r="T254" s="8">
        <f t="shared" ca="1" si="24"/>
        <v>21773</v>
      </c>
      <c r="U254" s="6">
        <f t="shared" ca="1" si="25"/>
        <v>7</v>
      </c>
      <c r="V254" s="8" t="str">
        <f ca="1">VLOOKUP($U254,Education!$A:$B,2,FALSE)</f>
        <v>Undergraduate degree</v>
      </c>
      <c r="W254" s="7">
        <f ca="1" xml:space="preserve">
  IF(OR($Y254 = 5, $Y254 = 6, $Y254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254" s="7" t="str">
        <f ca="1">VLOOKUP($W254,Department!$A:$B,2,FALSE)</f>
        <v>Administration</v>
      </c>
      <c r="Y254" s="6">
        <f t="shared" ca="1" si="26"/>
        <v>11</v>
      </c>
      <c r="Z254" s="7" t="str">
        <f ca="1">VLOOKUP($Y254,Role!$A:$B,2,FALSE)</f>
        <v>Analyst</v>
      </c>
      <c r="AA254" s="6">
        <f t="shared" ca="1" si="27"/>
        <v>6</v>
      </c>
      <c r="AB254" s="7" t="str">
        <f ca="1" xml:space="preserve">
IF($AA254 &lt;&gt; "",
    VLOOKUP($AA254,Level!$A:$B,2,FALSE),
    ""
)</f>
        <v>Pleno</v>
      </c>
      <c r="AC254" s="1">
        <f ca="1" xml:space="preserve">
IF($Y254 = 5 + N("Presidente"),
    27000,
    IF($Y254 = 6 + N("Vice-presidente"),
        23000,
        IF(OR($Y254 = 8, $Y254= 13, $Y254 = 12) + N("Secretária bilíngue ou coordenador ou especialista"),
            8000,
            IF($Y254 = 7 + N("Diretor"),
                15000,
                IF($Y254 = 14 + N("Gerente"),
                    12000,
                    IF($Y254 = 9 + N("Estagiário"),
                        705,
                        IF($Y254 = 10 + N("Trainee"),
                            805,
                            IF($Y254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IF($U254 = 7,
  500,
  IF($U254 = 8,
    1000,
    IF($U254 = 9,
      1500,
      IF($U254 = 10,
        2000,
        0
      )
    )
  )
)
+
N("Adicional no salário por área")
+
IF($W254 = 14 + N("Tecnologia da Informação"),
  120,
  IF($W254 = 16 + N("Vendas"),
    110,
    IF($W254 = 15 + N("Jurídico"),
      100,
      IF(OR($W254 = 8, $W254 = 9, $W254 = 11) + N("Recursos humanos ou comercial ou comunicação e marketing"),
        80,
        0
      )
    )
  )
)
+
N("Adicionando pegadinha")
+
IF(AND($W254 = 16, $U254 = 9, $Y254 = 11, $AA254 = 5) + N("Se for de vendas, com mestrado, analista sênior"),
  IF($R254 = 5,
    100,
    0
  )
  +
  IF($N254 = "M",
    200,
    0
  ),
  0
)</f>
        <v>2500</v>
      </c>
      <c r="AD2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$A254  &amp; ", "   &amp;
$C254  &amp; ", "   &amp;
$E254  &amp; ", '"  &amp;
$J254  &amp; "', '" &amp;
$N254  &amp; "', "  &amp;
$R254  &amp; ", '"  &amp;
TEXT($T254,"dd/mm/aaaa")  &amp; "', "   &amp;
$U254  &amp; ", "   &amp;
$W254  &amp; ", "   &amp;
$Y254  &amp; ", "   &amp;
IF($AA254 &lt;&gt; "", $AA254, "NULL")  &amp; ", "   &amp;
$AC254  &amp; ");"</f>
        <v>INSERT INTO bi4all.fac_employees (id_company_fk, id_employee_pk, flg_active, employee_name, id_gender_fk, id_race_fk, birthday, id_schooling_fk, id_department_fk, id_role_fk, id_level_fk, salary) VALUES (6a51143286b03064a49cc2acbee63c09a0682d33, 250, 1, 'Davi Luccas Arruda Vaz', 'M', 5, '11/08/1959', 7, 6, 11, 6, 2500);</v>
      </c>
    </row>
    <row r="255" spans="1:30" ht="14.25" customHeight="1" x14ac:dyDescent="0.2">
      <c r="A255" s="7" t="str" cm="1">
        <f t="array" aca="1" ref="A255" ca="1">INDEX(Company!$A:$A,RANDBETWEEN(5,COUNTA(Company!$A:$A) + 1),1)</f>
        <v>6a51143286b03064a49cc2acbee63c09a0682d33</v>
      </c>
      <c r="B255" s="7" t="str">
        <f ca="1">VLOOKUP($A255,Company!$A:$B,2,FALSE)</f>
        <v>ACME Corporation</v>
      </c>
      <c r="C255" s="5">
        <f t="shared" si="21"/>
        <v>251</v>
      </c>
      <c r="D255" s="5" t="str" cm="1">
        <f t="array" ref="D255">SHA1HASH($C255)</f>
        <v>d6e3de36b09baee29613a44bada8dbc0d7202f31</v>
      </c>
      <c r="E255" s="6">
        <v>1</v>
      </c>
      <c r="F255" s="7">
        <f ca="1">IF($C255 = 1 + N("Presidente"),
    127,
    IF($C255 = 2 + N("Vice-Presidente"),
        72,
        IF($C255 = 3 + N("Secretária bilíngue"),
            13,
            RANDBETWEEN(5,COUNT(Name!$A:$A) + 1)
        )
    )
)</f>
        <v>199</v>
      </c>
      <c r="G255" s="7" t="str">
        <f ca="1">VLOOKUP($F255,Name!$A:$B,2,FALSE)</f>
        <v>José Francisco</v>
      </c>
      <c r="H255" s="7">
        <f ca="1" xml:space="preserve">
IF($C255 = 1,
    0,
    RANDBETWEEN(5,COUNT('Last name'!$A:$A) + 1)
)</f>
        <v>20</v>
      </c>
      <c r="I255" s="7" t="str">
        <f ca="1" xml:space="preserve">
IF($C255 = 1 + N("Presidente"),
    "de Orléans e Bragança",
    VLOOKUP($H255,'Last name'!$A:$B,2,FALSE) &amp; " " &amp; VLOOKUP(RANDBETWEEN(5,COUNT('Last name'!$A:$A) + 1),'Last name'!$A:$B,2,FALSE)
)</f>
        <v>Anunciação Greco</v>
      </c>
      <c r="J255" s="7" t="str">
        <f t="shared" ca="1" si="22"/>
        <v>José Francisco Anunciação Greco</v>
      </c>
      <c r="K255" s="7" t="str" cm="1">
        <f t="array" aca="1" ref="K255" ca="1">SHA1HASH($J255)</f>
        <v>0d892e92e730e1adab043e4859824ee42444e482</v>
      </c>
      <c r="L255" s="7" cm="1">
        <f t="array" aca="1" ref="L255" ca="1">INDEX(States!$A:$A,RANDBETWEEN(5,COUNTA(States!$A:$A) + 1),1)</f>
        <v>21</v>
      </c>
      <c r="M255" s="7" t="str">
        <f ca="1">$L255 &amp; "|" &amp; VLOOKUP($L255,States!$A:$B,2,FALSE)</f>
        <v>21|18f454963e4e8ae3fea0597ea98a4e003875820f</v>
      </c>
      <c r="N255" s="7" t="str">
        <f ca="1">VLOOKUP($F255,Name!$A:$C,3,FALSE)</f>
        <v>M</v>
      </c>
      <c r="O255" s="7" t="str">
        <f ca="1">VLOOKUP($N255,Gender!$A:$B,2,FALSE)</f>
        <v>Male</v>
      </c>
      <c r="P255" s="7" t="str" cm="1">
        <f t="array" aca="1" ref="P255" ca="1">INDEX('Marital status'!$A:$A,RANDBETWEEN(5,COUNTA('Marital status'!$A:$A) + 1),1)</f>
        <v>93ac84f4e0bd5c1c97b670a12a7fff6af89fb6b3</v>
      </c>
      <c r="Q255" s="7" t="str">
        <f ca="1">VLOOKUP($P255,'Marital status'!$A:$B,2,FALSE)</f>
        <v>DIVORCED</v>
      </c>
      <c r="R255" s="7">
        <f t="shared" ca="1" si="23"/>
        <v>5</v>
      </c>
      <c r="S255" s="7" t="e">
        <f ca="1">VLOOKUP($R255,Race!$A:$B,2,FALSE)</f>
        <v>#N/A</v>
      </c>
      <c r="T255" s="8">
        <f t="shared" ca="1" si="24"/>
        <v>20215</v>
      </c>
      <c r="U255" s="6">
        <f t="shared" ca="1" si="25"/>
        <v>7</v>
      </c>
      <c r="V255" s="8" t="str">
        <f ca="1">VLOOKUP($U255,Education!$A:$B,2,FALSE)</f>
        <v>Undergraduate degree</v>
      </c>
      <c r="W255" s="7">
        <f ca="1" xml:space="preserve">
  IF(OR($Y255 = 5, $Y255 = 6, $Y255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255" s="7" t="str">
        <f ca="1">VLOOKUP($W255,Department!$A:$B,2,FALSE)</f>
        <v>Administration</v>
      </c>
      <c r="Y255" s="6">
        <f t="shared" ca="1" si="26"/>
        <v>10</v>
      </c>
      <c r="Z255" s="7" t="str">
        <f ca="1">VLOOKUP($Y255,Role!$A:$B,2,FALSE)</f>
        <v>Trainee</v>
      </c>
      <c r="AA255" s="6" t="str">
        <f t="shared" ca="1" si="27"/>
        <v/>
      </c>
      <c r="AB255" s="7" t="str">
        <f ca="1" xml:space="preserve">
IF($AA255 &lt;&gt; "",
    VLOOKUP($AA255,Level!$A:$B,2,FALSE),
    ""
)</f>
        <v/>
      </c>
      <c r="AC255" s="1">
        <f ca="1" xml:space="preserve">
IF($Y255 = 5 + N("Presidente"),
    27000,
    IF($Y255 = 6 + N("Vice-presidente"),
        23000,
        IF(OR($Y255 = 8, $Y255= 13, $Y255 = 12) + N("Secretária bilíngue ou coordenador ou especialista"),
            8000,
            IF($Y255 = 7 + N("Diretor"),
                15000,
                IF($Y255 = 14 + N("Gerente"),
                    12000,
                    IF($Y255 = 9 + N("Estagiário"),
                        705,
                        IF($Y255 = 10 + N("Trainee"),
                            805,
                            IF($Y255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IF($U255 = 7,
  500,
  IF($U255 = 8,
    1000,
    IF($U255 = 9,
      1500,
      IF($U255 = 10,
        2000,
        0
      )
    )
  )
)
+
N("Adicional no salário por área")
+
IF($W255 = 14 + N("Tecnologia da Informação"),
  120,
  IF($W255 = 16 + N("Vendas"),
    110,
    IF($W255 = 15 + N("Jurídico"),
      100,
      IF(OR($W255 = 8, $W255 = 9, $W255 = 11) + N("Recursos humanos ou comercial ou comunicação e marketing"),
        80,
        0
      )
    )
  )
)
+
N("Adicionando pegadinha")
+
IF(AND($W255 = 16, $U255 = 9, $Y255 = 11, $AA255 = 5) + N("Se for de vendas, com mestrado, analista sênior"),
  IF($R255 = 5,
    100,
    0
  )
  +
  IF($N255 = "M",
    200,
    0
  ),
  0
)</f>
        <v>1305</v>
      </c>
      <c r="AD2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$A255  &amp; ", "   &amp;
$C255  &amp; ", "   &amp;
$E255  &amp; ", '"  &amp;
$J255  &amp; "', '" &amp;
$N255  &amp; "', "  &amp;
$R255  &amp; ", '"  &amp;
TEXT($T255,"dd/mm/aaaa")  &amp; "', "   &amp;
$U255  &amp; ", "   &amp;
$W255  &amp; ", "   &amp;
$Y255  &amp; ", "   &amp;
IF($AA255 &lt;&gt; "", $AA255, "NULL")  &amp; ", "   &amp;
$AC255  &amp; ");"</f>
        <v>INSERT INTO bi4all.fac_employees (id_company_fk, id_employee_pk, flg_active, employee_name, id_gender_fk, id_race_fk, birthday, id_schooling_fk, id_department_fk, id_role_fk, id_level_fk, salary) VALUES (6a51143286b03064a49cc2acbee63c09a0682d33, 251, 1, 'José Francisco Anunciação Greco', 'M', 5, '06/05/1955', 7, 6, 10, NULL, 1305);</v>
      </c>
    </row>
    <row r="256" spans="1:30" ht="14.25" customHeight="1" x14ac:dyDescent="0.2">
      <c r="A256" s="7" t="str" cm="1">
        <f t="array" aca="1" ref="A256" ca="1">INDEX(Company!$A:$A,RANDBETWEEN(5,COUNTA(Company!$A:$A) + 1),1)</f>
        <v>6a51143286b03064a49cc2acbee63c09a0682d33</v>
      </c>
      <c r="B256" s="7" t="str">
        <f ca="1">VLOOKUP($A256,Company!$A:$B,2,FALSE)</f>
        <v>ACME Corporation</v>
      </c>
      <c r="C256" s="5">
        <f t="shared" si="21"/>
        <v>252</v>
      </c>
      <c r="D256" s="5" t="str" cm="1">
        <f t="array" ref="D256">SHA1HASH($C256)</f>
        <v>98fcc378d7f5adda37f271debf5d7a4d1cdd37b9</v>
      </c>
      <c r="E256" s="6">
        <v>1</v>
      </c>
      <c r="F256" s="7">
        <f ca="1">IF($C256 = 1 + N("Presidente"),
    127,
    IF($C256 = 2 + N("Vice-Presidente"),
        72,
        IF($C256 = 3 + N("Secretária bilíngue"),
            13,
            RANDBETWEEN(5,COUNT(Name!$A:$A) + 1)
        )
    )
)</f>
        <v>70</v>
      </c>
      <c r="G256" s="7" t="str">
        <f ca="1">VLOOKUP($F256,Name!$A:$B,2,FALSE)</f>
        <v>Bento</v>
      </c>
      <c r="H256" s="7">
        <f ca="1" xml:space="preserve">
IF($C256 = 1,
    0,
    RANDBETWEEN(5,COUNT('Last name'!$A:$A) + 1)
)</f>
        <v>172</v>
      </c>
      <c r="I256" s="7" t="str">
        <f ca="1" xml:space="preserve">
IF($C256 = 1 + N("Presidente"),
    "de Orléans e Bragança",
    VLOOKUP($H256,'Last name'!$A:$B,2,FALSE) &amp; " " &amp; VLOOKUP(RANDBETWEEN(5,COUNT('Last name'!$A:$A) + 1),'Last name'!$A:$B,2,FALSE)
)</f>
        <v>Salvador Aguiar</v>
      </c>
      <c r="J256" s="7" t="str">
        <f t="shared" ca="1" si="22"/>
        <v>Bento Salvador Aguiar</v>
      </c>
      <c r="K256" s="7" t="str" cm="1">
        <f t="array" aca="1" ref="K256" ca="1">SHA1HASH($J256)</f>
        <v>33cf72f1fd5c690625f0d69d2772e09c2c1ffa36</v>
      </c>
      <c r="L256" s="7" cm="1">
        <f t="array" aca="1" ref="L256" ca="1">INDEX(States!$A:$A,RANDBETWEEN(5,COUNTA(States!$A:$A) + 1),1)</f>
        <v>18</v>
      </c>
      <c r="M256" s="7" t="str">
        <f ca="1">$L256 &amp; "|" &amp; VLOOKUP($L256,States!$A:$B,2,FALSE)</f>
        <v>18|4c829e7753eab86056bb8157601420a362debf31</v>
      </c>
      <c r="N256" s="7" t="str">
        <f ca="1">VLOOKUP($F256,Name!$A:$C,3,FALSE)</f>
        <v>M</v>
      </c>
      <c r="O256" s="7" t="str">
        <f ca="1">VLOOKUP($N256,Gender!$A:$B,2,FALSE)</f>
        <v>Male</v>
      </c>
      <c r="P256" s="7" t="str" cm="1">
        <f t="array" aca="1" ref="P256" ca="1">INDEX('Marital status'!$A:$A,RANDBETWEEN(5,COUNTA('Marital status'!$A:$A) + 1),1)</f>
        <v>93ac84f4e0bd5c1c97b670a12a7fff6af89fb6b3</v>
      </c>
      <c r="Q256" s="7" t="str">
        <f ca="1">VLOOKUP($P256,'Marital status'!$A:$B,2,FALSE)</f>
        <v>DIVORCED</v>
      </c>
      <c r="R256" s="7">
        <f t="shared" ca="1" si="23"/>
        <v>5</v>
      </c>
      <c r="S256" s="7" t="e">
        <f ca="1">VLOOKUP($R256,Race!$A:$B,2,FALSE)</f>
        <v>#N/A</v>
      </c>
      <c r="T256" s="8">
        <f t="shared" ca="1" si="24"/>
        <v>22753</v>
      </c>
      <c r="U256" s="6">
        <f t="shared" ca="1" si="25"/>
        <v>7</v>
      </c>
      <c r="V256" s="8" t="str">
        <f ca="1">VLOOKUP($U256,Education!$A:$B,2,FALSE)</f>
        <v>Undergraduate degree</v>
      </c>
      <c r="W256" s="7">
        <f ca="1" xml:space="preserve">
  IF(OR($Y256 = 5, $Y256 = 6, $Y256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56" s="7" t="str">
        <f ca="1">VLOOKUP($W256,Department!$A:$B,2,FALSE)</f>
        <v>Commercial</v>
      </c>
      <c r="Y256" s="6">
        <f t="shared" ca="1" si="26"/>
        <v>11</v>
      </c>
      <c r="Z256" s="7" t="str">
        <f ca="1">VLOOKUP($Y256,Role!$A:$B,2,FALSE)</f>
        <v>Analyst</v>
      </c>
      <c r="AA256" s="6">
        <f t="shared" ca="1" si="27"/>
        <v>5</v>
      </c>
      <c r="AB256" s="7" t="str">
        <f ca="1" xml:space="preserve">
IF($AA256 &lt;&gt; "",
    VLOOKUP($AA256,Level!$A:$B,2,FALSE),
    ""
)</f>
        <v>Junior</v>
      </c>
      <c r="AC256" s="1">
        <f ca="1" xml:space="preserve">
IF($Y256 = 5 + N("Presidente"),
    27000,
    IF($Y256 = 6 + N("Vice-presidente"),
        23000,
        IF(OR($Y256 = 8, $Y256= 13, $Y256 = 12) + N("Secretária bilíngue ou coordenador ou especialista"),
            8000,
            IF($Y256 = 7 + N("Diretor"),
                15000,
                IF($Y256 = 14 + N("Gerente"),
                    12000,
                    IF($Y256 = 9 + N("Estagiário"),
                        705,
                        IF($Y256 = 10 + N("Trainee"),
                            805,
                            IF($Y256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IF($U256 = 7,
  500,
  IF($U256 = 8,
    1000,
    IF($U256 = 9,
      1500,
      IF($U256 = 10,
        2000,
        0
      )
    )
  )
)
+
N("Adicional no salário por área")
+
IF($W256 = 14 + N("Tecnologia da Informação"),
  120,
  IF($W256 = 16 + N("Vendas"),
    110,
    IF($W256 = 15 + N("Jurídico"),
      100,
      IF(OR($W256 = 8, $W256 = 9, $W256 = 11) + N("Recursos humanos ou comercial ou comunicação e marketing"),
        80,
        0
      )
    )
  )
)
+
N("Adicionando pegadinha")
+
IF(AND($W256 = 16, $U256 = 9, $Y256 = 11, $AA256 = 5) + N("Se for de vendas, com mestrado, analista sênior"),
  IF($R256 = 5,
    100,
    0
  )
  +
  IF($N256 = "M",
    200,
    0
  ),
  0
)</f>
        <v>2580</v>
      </c>
      <c r="AD2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$A256  &amp; ", "   &amp;
$C256  &amp; ", "   &amp;
$E256  &amp; ", '"  &amp;
$J256  &amp; "', '" &amp;
$N256  &amp; "', "  &amp;
$R256  &amp; ", '"  &amp;
TEXT($T256,"dd/mm/aaaa")  &amp; "', "   &amp;
$U256  &amp; ", "   &amp;
$W256  &amp; ", "   &amp;
$Y256  &amp; ", "   &amp;
IF($AA256 &lt;&gt; "", $AA256, "NULL")  &amp; ", "   &amp;
$AC256  &amp; ");"</f>
        <v>INSERT INTO bi4all.fac_employees (id_company_fk, id_employee_pk, flg_active, employee_name, id_gender_fk, id_race_fk, birthday, id_schooling_fk, id_department_fk, id_role_fk, id_level_fk, salary) VALUES (6a51143286b03064a49cc2acbee63c09a0682d33, 252, 1, 'Bento Salvador Aguiar', 'M', 5, '17/04/1962', 7, 9, 11, 5, 2580);</v>
      </c>
    </row>
    <row r="257" spans="1:30" ht="14.25" customHeight="1" x14ac:dyDescent="0.2">
      <c r="A257" s="7" t="str" cm="1">
        <f t="array" aca="1" ref="A257" ca="1">INDEX(Company!$A:$A,RANDBETWEEN(5,COUNTA(Company!$A:$A) + 1),1)</f>
        <v>6a51143286b03064a49cc2acbee63c09a0682d33</v>
      </c>
      <c r="B257" s="7" t="str">
        <f ca="1">VLOOKUP($A257,Company!$A:$B,2,FALSE)</f>
        <v>ACME Corporation</v>
      </c>
      <c r="C257" s="5">
        <f t="shared" si="21"/>
        <v>253</v>
      </c>
      <c r="D257" s="5" t="str" cm="1">
        <f t="array" ref="D257">SHA1HASH($C257)</f>
        <v>4c15dc21c91634c1b301de6236eb08ead86be4ae</v>
      </c>
      <c r="E257" s="6">
        <v>1</v>
      </c>
      <c r="F257" s="7">
        <f ca="1">IF($C257 = 1 + N("Presidente"),
    127,
    IF($C257 = 2 + N("Vice-Presidente"),
        72,
        IF($C257 = 3 + N("Secretária bilíngue"),
            13,
            RANDBETWEEN(5,COUNT(Name!$A:$A) + 1)
        )
    )
)</f>
        <v>111</v>
      </c>
      <c r="G257" s="7" t="str">
        <f ca="1">VLOOKUP($F257,Name!$A:$B,2,FALSE)</f>
        <v>Débora</v>
      </c>
      <c r="H257" s="7">
        <f ca="1" xml:space="preserve">
IF($C257 = 1,
    0,
    RANDBETWEEN(5,COUNT('Last name'!$A:$A) + 1)
)</f>
        <v>191</v>
      </c>
      <c r="I257" s="7" t="str">
        <f ca="1" xml:space="preserve">
IF($C257 = 1 + N("Presidente"),
    "de Orléans e Bragança",
    VLOOKUP($H257,'Last name'!$A:$B,2,FALSE) &amp; " " &amp; VLOOKUP(RANDBETWEEN(5,COUNT('Last name'!$A:$A) + 1),'Last name'!$A:$B,2,FALSE)
)</f>
        <v>Trindade Moretti</v>
      </c>
      <c r="J257" s="7" t="str">
        <f t="shared" ca="1" si="22"/>
        <v>Débora Trindade Moretti</v>
      </c>
      <c r="K257" s="7" t="str" cm="1">
        <f t="array" aca="1" ref="K257" ca="1">SHA1HASH($J257)</f>
        <v>ef820392953cdfeb9a80cd1e0da3936df8429340</v>
      </c>
      <c r="L257" s="7" cm="1">
        <f t="array" aca="1" ref="L257" ca="1">INDEX(States!$A:$A,RANDBETWEEN(5,COUNTA(States!$A:$A) + 1),1)</f>
        <v>8</v>
      </c>
      <c r="M257" s="7" t="str">
        <f ca="1">$L257 &amp; "|" &amp; VLOOKUP($L257,States!$A:$B,2,FALSE)</f>
        <v>8|56e287872c65203bf88dd1921405bbc5594d8531</v>
      </c>
      <c r="N257" s="7" t="str">
        <f ca="1">VLOOKUP($F257,Name!$A:$C,3,FALSE)</f>
        <v>F</v>
      </c>
      <c r="O257" s="7" t="str">
        <f ca="1">VLOOKUP($N257,Gender!$A:$B,2,FALSE)</f>
        <v>Female</v>
      </c>
      <c r="P257" s="7" t="str" cm="1">
        <f t="array" aca="1" ref="P257" ca="1">INDEX('Marital status'!$A:$A,RANDBETWEEN(5,COUNTA('Marital status'!$A:$A) + 1),1)</f>
        <v>93ac84f4e0bd5c1c97b670a12a7fff6af89fb6b3</v>
      </c>
      <c r="Q257" s="7" t="str">
        <f ca="1">VLOOKUP($P257,'Marital status'!$A:$B,2,FALSE)</f>
        <v>DIVORCED</v>
      </c>
      <c r="R257" s="7">
        <f t="shared" ca="1" si="23"/>
        <v>5</v>
      </c>
      <c r="S257" s="7" t="e">
        <f ca="1">VLOOKUP($R257,Race!$A:$B,2,FALSE)</f>
        <v>#N/A</v>
      </c>
      <c r="T257" s="8">
        <f t="shared" ca="1" si="24"/>
        <v>29005</v>
      </c>
      <c r="U257" s="6">
        <f t="shared" ca="1" si="25"/>
        <v>7</v>
      </c>
      <c r="V257" s="8" t="str">
        <f ca="1">VLOOKUP($U257,Education!$A:$B,2,FALSE)</f>
        <v>Undergraduate degree</v>
      </c>
      <c r="W257" s="7">
        <f ca="1" xml:space="preserve">
  IF(OR($Y257 = 5, $Y257 = 6, $Y257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57" s="7" t="str">
        <f ca="1">VLOOKUP($W257,Department!$A:$B,2,FALSE)</f>
        <v>Commercial</v>
      </c>
      <c r="Y257" s="6">
        <f t="shared" ca="1" si="26"/>
        <v>10</v>
      </c>
      <c r="Z257" s="7" t="str">
        <f ca="1">VLOOKUP($Y257,Role!$A:$B,2,FALSE)</f>
        <v>Trainee</v>
      </c>
      <c r="AA257" s="6" t="str">
        <f t="shared" ca="1" si="27"/>
        <v/>
      </c>
      <c r="AB257" s="7" t="str">
        <f ca="1" xml:space="preserve">
IF($AA257 &lt;&gt; "",
    VLOOKUP($AA257,Level!$A:$B,2,FALSE),
    ""
)</f>
        <v/>
      </c>
      <c r="AC257" s="1">
        <f ca="1" xml:space="preserve">
IF($Y257 = 5 + N("Presidente"),
    27000,
    IF($Y257 = 6 + N("Vice-presidente"),
        23000,
        IF(OR($Y257 = 8, $Y257= 13, $Y257 = 12) + N("Secretária bilíngue ou coordenador ou especialista"),
            8000,
            IF($Y257 = 7 + N("Diretor"),
                15000,
                IF($Y257 = 14 + N("Gerente"),
                    12000,
                    IF($Y257 = 9 + N("Estagiário"),
                        705,
                        IF($Y257 = 10 + N("Trainee"),
                            805,
                            IF($Y257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IF($U257 = 7,
  500,
  IF($U257 = 8,
    1000,
    IF($U257 = 9,
      1500,
      IF($U257 = 10,
        2000,
        0
      )
    )
  )
)
+
N("Adicional no salário por área")
+
IF($W257 = 14 + N("Tecnologia da Informação"),
  120,
  IF($W257 = 16 + N("Vendas"),
    110,
    IF($W257 = 15 + N("Jurídico"),
      100,
      IF(OR($W257 = 8, $W257 = 9, $W257 = 11) + N("Recursos humanos ou comercial ou comunicação e marketing"),
        80,
        0
      )
    )
  )
)
+
N("Adicionando pegadinha")
+
IF(AND($W257 = 16, $U257 = 9, $Y257 = 11, $AA257 = 5) + N("Se for de vendas, com mestrado, analista sênior"),
  IF($R257 = 5,
    100,
    0
  )
  +
  IF($N257 = "M",
    200,
    0
  ),
  0
)</f>
        <v>1385</v>
      </c>
      <c r="AD2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$A257  &amp; ", "   &amp;
$C257  &amp; ", "   &amp;
$E257  &amp; ", '"  &amp;
$J257  &amp; "', '" &amp;
$N257  &amp; "', "  &amp;
$R257  &amp; ", '"  &amp;
TEXT($T257,"dd/mm/aaaa")  &amp; "', "   &amp;
$U257  &amp; ", "   &amp;
$W257  &amp; ", "   &amp;
$Y257  &amp; ", "   &amp;
IF($AA257 &lt;&gt; "", $AA257, "NULL")  &amp; ", "   &amp;
$AC257  &amp; ");"</f>
        <v>INSERT INTO bi4all.fac_employees (id_company_fk, id_employee_pk, flg_active, employee_name, id_gender_fk, id_race_fk, birthday, id_schooling_fk, id_department_fk, id_role_fk, id_level_fk, salary) VALUES (6a51143286b03064a49cc2acbee63c09a0682d33, 253, 1, 'Débora Trindade Moretti', 'F', 5, '30/05/1979', 7, 9, 10, NULL, 1385);</v>
      </c>
    </row>
    <row r="258" spans="1:30" ht="14.25" customHeight="1" x14ac:dyDescent="0.2">
      <c r="A258" s="7" t="str" cm="1">
        <f t="array" aca="1" ref="A258" ca="1">INDEX(Company!$A:$A,RANDBETWEEN(5,COUNTA(Company!$A:$A) + 1),1)</f>
        <v>6a51143286b03064a49cc2acbee63c09a0682d33</v>
      </c>
      <c r="B258" s="7" t="str">
        <f ca="1">VLOOKUP($A258,Company!$A:$B,2,FALSE)</f>
        <v>ACME Corporation</v>
      </c>
      <c r="C258" s="5">
        <f t="shared" si="21"/>
        <v>254</v>
      </c>
      <c r="D258" s="5" t="str" cm="1">
        <f t="array" ref="D258">SHA1HASH($C258)</f>
        <v>c9f13c16144065a9ebccb216f3ec832b33e1693c</v>
      </c>
      <c r="E258" s="6">
        <v>1</v>
      </c>
      <c r="F258" s="7">
        <f ca="1">IF($C258 = 1 + N("Presidente"),
    127,
    IF($C258 = 2 + N("Vice-Presidente"),
        72,
        IF($C258 = 3 + N("Secretária bilíngue"),
            13,
            RANDBETWEEN(5,COUNT(Name!$A:$A) + 1)
        )
    )
)</f>
        <v>265</v>
      </c>
      <c r="G258" s="7" t="str">
        <f ca="1">VLOOKUP($F258,Name!$A:$B,2,FALSE)</f>
        <v>Maria Glória</v>
      </c>
      <c r="H258" s="7">
        <f ca="1" xml:space="preserve">
IF($C258 = 1,
    0,
    RANDBETWEEN(5,COUNT('Last name'!$A:$A) + 1)
)</f>
        <v>68</v>
      </c>
      <c r="I258" s="7" t="str">
        <f ca="1" xml:space="preserve">
IF($C258 = 1 + N("Presidente"),
    "de Orléans e Bragança",
    VLOOKUP($H258,'Last name'!$A:$B,2,FALSE) &amp; " " &amp; VLOOKUP(RANDBETWEEN(5,COUNT('Last name'!$A:$A) + 1),'Last name'!$A:$B,2,FALSE)
)</f>
        <v>Costa Miranda</v>
      </c>
      <c r="J258" s="7" t="str">
        <f t="shared" ca="1" si="22"/>
        <v>Maria Glória Costa Miranda</v>
      </c>
      <c r="K258" s="7" t="str" cm="1">
        <f t="array" aca="1" ref="K258" ca="1">SHA1HASH($J258)</f>
        <v>4414417cb0079ead047671fa53ef8530a0fa87a2</v>
      </c>
      <c r="L258" s="7" cm="1">
        <f t="array" aca="1" ref="L258" ca="1">INDEX(States!$A:$A,RANDBETWEEN(5,COUNTA(States!$A:$A) + 1),1)</f>
        <v>5</v>
      </c>
      <c r="M258" s="7" t="str">
        <f ca="1">$L258 &amp; "|" &amp; VLOOKUP($L258,States!$A:$B,2,FALSE)</f>
        <v>5|fa0754b9861f7065fd7c6270efb07fc6ac3b0ad8</v>
      </c>
      <c r="N258" s="7" t="str">
        <f ca="1">VLOOKUP($F258,Name!$A:$C,3,FALSE)</f>
        <v>F</v>
      </c>
      <c r="O258" s="7" t="str">
        <f ca="1">VLOOKUP($N258,Gender!$A:$B,2,FALSE)</f>
        <v>Female</v>
      </c>
      <c r="P258" s="7" t="str" cm="1">
        <f t="array" aca="1" ref="P258" ca="1">INDEX('Marital status'!$A:$A,RANDBETWEEN(5,COUNTA('Marital status'!$A:$A) + 1),1)</f>
        <v>3266897012b6dcc5723033bc25891bf99efcff6f</v>
      </c>
      <c r="Q258" s="7" t="str">
        <f ca="1">VLOOKUP($P258,'Marital status'!$A:$B,2,FALSE)</f>
        <v>MarrieD</v>
      </c>
      <c r="R258" s="7">
        <f t="shared" ca="1" si="23"/>
        <v>5</v>
      </c>
      <c r="S258" s="7" t="e">
        <f ca="1">VLOOKUP($R258,Race!$A:$B,2,FALSE)</f>
        <v>#N/A</v>
      </c>
      <c r="T258" s="8">
        <f t="shared" ca="1" si="24"/>
        <v>24016</v>
      </c>
      <c r="U258" s="6">
        <f t="shared" ca="1" si="25"/>
        <v>8</v>
      </c>
      <c r="V258" s="8" t="str">
        <f ca="1">VLOOKUP($U258,Education!$A:$B,2,FALSE)</f>
        <v>Graduate school</v>
      </c>
      <c r="W258" s="7">
        <f ca="1" xml:space="preserve">
  IF(OR($Y258 = 5, $Y258 = 6, $Y258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258" s="7" t="str">
        <f ca="1">VLOOKUP($W258,Department!$A:$B,2,FALSE)</f>
        <v>Human Resource</v>
      </c>
      <c r="Y258" s="6">
        <f t="shared" ca="1" si="26"/>
        <v>11</v>
      </c>
      <c r="Z258" s="7" t="str">
        <f ca="1">VLOOKUP($Y258,Role!$A:$B,2,FALSE)</f>
        <v>Analyst</v>
      </c>
      <c r="AA258" s="6">
        <f t="shared" ca="1" si="27"/>
        <v>5</v>
      </c>
      <c r="AB258" s="7" t="str">
        <f ca="1" xml:space="preserve">
IF($AA258 &lt;&gt; "",
    VLOOKUP($AA258,Level!$A:$B,2,FALSE),
    ""
)</f>
        <v>Junior</v>
      </c>
      <c r="AC258" s="1">
        <f ca="1" xml:space="preserve">
IF($Y258 = 5 + N("Presidente"),
    27000,
    IF($Y258 = 6 + N("Vice-presidente"),
        23000,
        IF(OR($Y258 = 8, $Y258= 13, $Y258 = 12) + N("Secretária bilíngue ou coordenador ou especialista"),
            8000,
            IF($Y258 = 7 + N("Diretor"),
                15000,
                IF($Y258 = 14 + N("Gerente"),
                    12000,
                    IF($Y258 = 9 + N("Estagiário"),
                        705,
                        IF($Y258 = 10 + N("Trainee"),
                            805,
                            IF($Y258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IF($U258 = 7,
  500,
  IF($U258 = 8,
    1000,
    IF($U258 = 9,
      1500,
      IF($U258 = 10,
        2000,
        0
      )
    )
  )
)
+
N("Adicional no salário por área")
+
IF($W258 = 14 + N("Tecnologia da Informação"),
  120,
  IF($W258 = 16 + N("Vendas"),
    110,
    IF($W258 = 15 + N("Jurídico"),
      100,
      IF(OR($W258 = 8, $W258 = 9, $W258 = 11) + N("Recursos humanos ou comercial ou comunicação e marketing"),
        80,
        0
      )
    )
  )
)
+
N("Adicionando pegadinha")
+
IF(AND($W258 = 16, $U258 = 9, $Y258 = 11, $AA258 = 5) + N("Se for de vendas, com mestrado, analista sênior"),
  IF($R258 = 5,
    100,
    0
  )
  +
  IF($N258 = "M",
    200,
    0
  ),
  0
)</f>
        <v>3080</v>
      </c>
      <c r="AD2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$A258  &amp; ", "   &amp;
$C258  &amp; ", "   &amp;
$E258  &amp; ", '"  &amp;
$J258  &amp; "', '" &amp;
$N258  &amp; "', "  &amp;
$R258  &amp; ", '"  &amp;
TEXT($T258,"dd/mm/aaaa")  &amp; "', "   &amp;
$U258  &amp; ", "   &amp;
$W258  &amp; ", "   &amp;
$Y258  &amp; ", "   &amp;
IF($AA258 &lt;&gt; "", $AA258, "NULL")  &amp; ", "   &amp;
$AC258  &amp; ");"</f>
        <v>INSERT INTO bi4all.fac_employees (id_company_fk, id_employee_pk, flg_active, employee_name, id_gender_fk, id_race_fk, birthday, id_schooling_fk, id_department_fk, id_role_fk, id_level_fk, salary) VALUES (6a51143286b03064a49cc2acbee63c09a0682d33, 254, 1, 'Maria Glória Costa Miranda', 'F', 5, '01/10/1965', 8, 8, 11, 5, 3080);</v>
      </c>
    </row>
    <row r="259" spans="1:30" ht="14.25" customHeight="1" x14ac:dyDescent="0.2">
      <c r="A259" s="7" t="str" cm="1">
        <f t="array" aca="1" ref="A259" ca="1">INDEX(Company!$A:$A,RANDBETWEEN(5,COUNTA(Company!$A:$A) + 1),1)</f>
        <v>6a51143286b03064a49cc2acbee63c09a0682d33</v>
      </c>
      <c r="B259" s="7" t="str">
        <f ca="1">VLOOKUP($A259,Company!$A:$B,2,FALSE)</f>
        <v>ACME Corporation</v>
      </c>
      <c r="C259" s="5">
        <f t="shared" si="21"/>
        <v>255</v>
      </c>
      <c r="D259" s="5" t="str" cm="1">
        <f t="array" ref="D259">SHA1HASH($C259)</f>
        <v>3028f51407d83338f72f994bc283572452a877de</v>
      </c>
      <c r="E259" s="6">
        <v>1</v>
      </c>
      <c r="F259" s="7">
        <f ca="1">IF($C259 = 1 + N("Presidente"),
    127,
    IF($C259 = 2 + N("Vice-Presidente"),
        72,
        IF($C259 = 3 + N("Secretária bilíngue"),
            13,
            RANDBETWEEN(5,COUNT(Name!$A:$A) + 1)
        )
    )
)</f>
        <v>277</v>
      </c>
      <c r="G259" s="7" t="str">
        <f ca="1">VLOOKUP($F259,Name!$A:$B,2,FALSE)</f>
        <v>Maryah</v>
      </c>
      <c r="H259" s="7">
        <f ca="1" xml:space="preserve">
IF($C259 = 1,
    0,
    RANDBETWEEN(5,COUNT('Last name'!$A:$A) + 1)
)</f>
        <v>180</v>
      </c>
      <c r="I259" s="7" t="str">
        <f ca="1" xml:space="preserve">
IF($C259 = 1 + N("Presidente"),
    "de Orléans e Bragança",
    VLOOKUP($H259,'Last name'!$A:$B,2,FALSE) &amp; " " &amp; VLOOKUP(RANDBETWEEN(5,COUNT('Last name'!$A:$A) + 1),'Last name'!$A:$B,2,FALSE)
)</f>
        <v>Silva Carvalho</v>
      </c>
      <c r="J259" s="7" t="str">
        <f t="shared" ca="1" si="22"/>
        <v>Maryah Silva Carvalho</v>
      </c>
      <c r="K259" s="7" t="str" cm="1">
        <f t="array" aca="1" ref="K259" ca="1">SHA1HASH($J259)</f>
        <v>0e037e30d3264c2e06f37d701e7f8c83d5a1a46d</v>
      </c>
      <c r="L259" s="7" cm="1">
        <f t="array" aca="1" ref="L259" ca="1">INDEX(States!$A:$A,RANDBETWEEN(5,COUNTA(States!$A:$A) + 1),1)</f>
        <v>16</v>
      </c>
      <c r="M259" s="7" t="str">
        <f ca="1">$L259 &amp; "|" &amp; VLOOKUP($L259,States!$A:$B,2,FALSE)</f>
        <v>16|07cfbddcd11fff6189ba806e40d4e76476d512f4</v>
      </c>
      <c r="N259" s="7" t="str">
        <f ca="1">VLOOKUP($F259,Name!$A:$C,3,FALSE)</f>
        <v>F</v>
      </c>
      <c r="O259" s="7" t="str">
        <f ca="1">VLOOKUP($N259,Gender!$A:$B,2,FALSE)</f>
        <v>Female</v>
      </c>
      <c r="P259" s="7" t="str" cm="1">
        <f t="array" aca="1" ref="P259" ca="1">INDEX('Marital status'!$A:$A,RANDBETWEEN(5,COUNTA('Marital status'!$A:$A) + 1),1)</f>
        <v>93ac84f4e0bd5c1c97b670a12a7fff6af89fb6b3</v>
      </c>
      <c r="Q259" s="7" t="str">
        <f ca="1">VLOOKUP($P259,'Marital status'!$A:$B,2,FALSE)</f>
        <v>DIVORCED</v>
      </c>
      <c r="R259" s="7">
        <f t="shared" ca="1" si="23"/>
        <v>6</v>
      </c>
      <c r="S259" s="7" t="e">
        <f ca="1">VLOOKUP($R259,Race!$A:$B,2,FALSE)</f>
        <v>#N/A</v>
      </c>
      <c r="T259" s="8">
        <f t="shared" ca="1" si="24"/>
        <v>26970</v>
      </c>
      <c r="U259" s="6">
        <f t="shared" ca="1" si="25"/>
        <v>7</v>
      </c>
      <c r="V259" s="8" t="str">
        <f ca="1">VLOOKUP($U259,Education!$A:$B,2,FALSE)</f>
        <v>Undergraduate degree</v>
      </c>
      <c r="W259" s="7">
        <f ca="1" xml:space="preserve">
  IF(OR($Y259 = 5, $Y259 = 6, $Y259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259" s="7" t="str">
        <f ca="1">VLOOKUP($W259,Department!$A:$B,2,FALSE)</f>
        <v>Audit</v>
      </c>
      <c r="Y259" s="6">
        <f t="shared" ca="1" si="26"/>
        <v>10</v>
      </c>
      <c r="Z259" s="7" t="str">
        <f ca="1">VLOOKUP($Y259,Role!$A:$B,2,FALSE)</f>
        <v>Trainee</v>
      </c>
      <c r="AA259" s="6" t="str">
        <f t="shared" ca="1" si="27"/>
        <v/>
      </c>
      <c r="AB259" s="7" t="str">
        <f ca="1" xml:space="preserve">
IF($AA259 &lt;&gt; "",
    VLOOKUP($AA259,Level!$A:$B,2,FALSE),
    ""
)</f>
        <v/>
      </c>
      <c r="AC259" s="1">
        <f ca="1" xml:space="preserve">
IF($Y259 = 5 + N("Presidente"),
    27000,
    IF($Y259 = 6 + N("Vice-presidente"),
        23000,
        IF(OR($Y259 = 8, $Y259= 13, $Y259 = 12) + N("Secretária bilíngue ou coordenador ou especialista"),
            8000,
            IF($Y259 = 7 + N("Diretor"),
                15000,
                IF($Y259 = 14 + N("Gerente"),
                    12000,
                    IF($Y259 = 9 + N("Estagiário"),
                        705,
                        IF($Y259 = 10 + N("Trainee"),
                            805,
                            IF($Y259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IF($U259 = 7,
  500,
  IF($U259 = 8,
    1000,
    IF($U259 = 9,
      1500,
      IF($U259 = 10,
        2000,
        0
      )
    )
  )
)
+
N("Adicional no salário por área")
+
IF($W259 = 14 + N("Tecnologia da Informação"),
  120,
  IF($W259 = 16 + N("Vendas"),
    110,
    IF($W259 = 15 + N("Jurídico"),
      100,
      IF(OR($W259 = 8, $W259 = 9, $W259 = 11) + N("Recursos humanos ou comercial ou comunicação e marketing"),
        80,
        0
      )
    )
  )
)
+
N("Adicionando pegadinha")
+
IF(AND($W259 = 16, $U259 = 9, $Y259 = 11, $AA259 = 5) + N("Se for de vendas, com mestrado, analista sênior"),
  IF($R259 = 5,
    100,
    0
  )
  +
  IF($N259 = "M",
    200,
    0
  ),
  0
)</f>
        <v>1305</v>
      </c>
      <c r="AD2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$A259  &amp; ", "   &amp;
$C259  &amp; ", "   &amp;
$E259  &amp; ", '"  &amp;
$J259  &amp; "', '" &amp;
$N259  &amp; "', "  &amp;
$R259  &amp; ", '"  &amp;
TEXT($T259,"dd/mm/aaaa")  &amp; "', "   &amp;
$U259  &amp; ", "   &amp;
$W259  &amp; ", "   &amp;
$Y259  &amp; ", "   &amp;
IF($AA259 &lt;&gt; "", $AA259, "NULL")  &amp; ", "   &amp;
$AC259  &amp; ");"</f>
        <v>INSERT INTO bi4all.fac_employees (id_company_fk, id_employee_pk, flg_active, employee_name, id_gender_fk, id_race_fk, birthday, id_schooling_fk, id_department_fk, id_role_fk, id_level_fk, salary) VALUES (6a51143286b03064a49cc2acbee63c09a0682d33, 255, 1, 'Maryah Silva Carvalho', 'F', 6, '02/11/1973', 7, 13, 10, NULL, 1305);</v>
      </c>
    </row>
    <row r="260" spans="1:30" ht="14.25" customHeight="1" x14ac:dyDescent="0.2">
      <c r="A260" s="7" t="str" cm="1">
        <f t="array" aca="1" ref="A260" ca="1">INDEX(Company!$A:$A,RANDBETWEEN(5,COUNTA(Company!$A:$A) + 1),1)</f>
        <v>6a51143286b03064a49cc2acbee63c09a0682d33</v>
      </c>
      <c r="B260" s="7" t="str">
        <f ca="1">VLOOKUP($A260,Company!$A:$B,2,FALSE)</f>
        <v>ACME Corporation</v>
      </c>
      <c r="C260" s="5">
        <f t="shared" si="21"/>
        <v>256</v>
      </c>
      <c r="D260" s="5" t="str" cm="1">
        <f t="array" ref="D260">SHA1HASH($C260)</f>
        <v>dd7c1a3d9d5627da9aea5415e3d07202bfb5925e</v>
      </c>
      <c r="E260" s="6">
        <v>1</v>
      </c>
      <c r="F260" s="7">
        <f ca="1">IF($C260 = 1 + N("Presidente"),
    127,
    IF($C260 = 2 + N("Vice-Presidente"),
        72,
        IF($C260 = 3 + N("Secretária bilíngue"),
            13,
            RANDBETWEEN(5,COUNT(Name!$A:$A) + 1)
        )
    )
)</f>
        <v>111</v>
      </c>
      <c r="G260" s="7" t="str">
        <f ca="1">VLOOKUP($F260,Name!$A:$B,2,FALSE)</f>
        <v>Débora</v>
      </c>
      <c r="H260" s="7">
        <f ca="1" xml:space="preserve">
IF($C260 = 1,
    0,
    RANDBETWEEN(5,COUNT('Last name'!$A:$A) + 1)
)</f>
        <v>44</v>
      </c>
      <c r="I260" s="7" t="str">
        <f ca="1" xml:space="preserve">
IF($C260 = 1 + N("Presidente"),
    "de Orléans e Bragança",
    VLOOKUP($H260,'Last name'!$A:$B,2,FALSE) &amp; " " &amp; VLOOKUP(RANDBETWEEN(5,COUNT('Last name'!$A:$A) + 1),'Last name'!$A:$B,2,FALSE)
)</f>
        <v>Botelho Andrioli</v>
      </c>
      <c r="J260" s="7" t="str">
        <f t="shared" ca="1" si="22"/>
        <v>Débora Botelho Andrioli</v>
      </c>
      <c r="K260" s="7" t="str" cm="1">
        <f t="array" aca="1" ref="K260" ca="1">SHA1HASH($J260)</f>
        <v>796ff08087b610788c0da4ae35c74d0b5c23b01e</v>
      </c>
      <c r="L260" s="7" cm="1">
        <f t="array" aca="1" ref="L260" ca="1">INDEX(States!$A:$A,RANDBETWEEN(5,COUNTA(States!$A:$A) + 1),1)</f>
        <v>7</v>
      </c>
      <c r="M260" s="7" t="str">
        <f ca="1">$L260 &amp; "|" &amp; VLOOKUP($L260,States!$A:$B,2,FALSE)</f>
        <v>7|f2e12883042f184299ea408f79a5077ec107e25e</v>
      </c>
      <c r="N260" s="7" t="str">
        <f ca="1">VLOOKUP($F260,Name!$A:$C,3,FALSE)</f>
        <v>F</v>
      </c>
      <c r="O260" s="7" t="str">
        <f ca="1">VLOOKUP($N260,Gender!$A:$B,2,FALSE)</f>
        <v>Female</v>
      </c>
      <c r="P260" s="7" t="str" cm="1">
        <f t="array" aca="1" ref="P260" ca="1">INDEX('Marital status'!$A:$A,RANDBETWEEN(5,COUNTA('Marital status'!$A:$A) + 1),1)</f>
        <v>459031b19ec5bbd3b3dbc0a9dcf2cb6e6c6f7848</v>
      </c>
      <c r="Q260" s="7" t="str">
        <f ca="1">VLOOKUP($P260,'Marital status'!$A:$B,2,FALSE)</f>
        <v xml:space="preserve">Widowed </v>
      </c>
      <c r="R260" s="7">
        <f t="shared" ca="1" si="23"/>
        <v>5</v>
      </c>
      <c r="S260" s="7" t="e">
        <f ca="1">VLOOKUP($R260,Race!$A:$B,2,FALSE)</f>
        <v>#N/A</v>
      </c>
      <c r="T260" s="8">
        <f t="shared" ca="1" si="24"/>
        <v>25554</v>
      </c>
      <c r="U260" s="6">
        <f t="shared" ca="1" si="25"/>
        <v>7</v>
      </c>
      <c r="V260" s="8" t="str">
        <f ca="1">VLOOKUP($U260,Education!$A:$B,2,FALSE)</f>
        <v>Undergraduate degree</v>
      </c>
      <c r="W260" s="7">
        <f ca="1" xml:space="preserve">
  IF(OR($Y260 = 5, $Y260 = 6, $Y260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60" s="7" t="str">
        <f ca="1">VLOOKUP($W260,Department!$A:$B,2,FALSE)</f>
        <v>Operations</v>
      </c>
      <c r="Y260" s="6">
        <f t="shared" ca="1" si="26"/>
        <v>11</v>
      </c>
      <c r="Z260" s="7" t="str">
        <f ca="1">VLOOKUP($Y260,Role!$A:$B,2,FALSE)</f>
        <v>Analyst</v>
      </c>
      <c r="AA260" s="6">
        <f t="shared" ca="1" si="27"/>
        <v>5</v>
      </c>
      <c r="AB260" s="7" t="str">
        <f ca="1" xml:space="preserve">
IF($AA260 &lt;&gt; "",
    VLOOKUP($AA260,Level!$A:$B,2,FALSE),
    ""
)</f>
        <v>Junior</v>
      </c>
      <c r="AC260" s="1">
        <f ca="1" xml:space="preserve">
IF($Y260 = 5 + N("Presidente"),
    27000,
    IF($Y260 = 6 + N("Vice-presidente"),
        23000,
        IF(OR($Y260 = 8, $Y260= 13, $Y260 = 12) + N("Secretária bilíngue ou coordenador ou especialista"),
            8000,
            IF($Y260 = 7 + N("Diretor"),
                15000,
                IF($Y260 = 14 + N("Gerente"),
                    12000,
                    IF($Y260 = 9 + N("Estagiário"),
                        705,
                        IF($Y260 = 10 + N("Trainee"),
                            805,
                            IF($Y260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IF($U260 = 7,
  500,
  IF($U260 = 8,
    1000,
    IF($U260 = 9,
      1500,
      IF($U260 = 10,
        2000,
        0
      )
    )
  )
)
+
N("Adicional no salário por área")
+
IF($W260 = 14 + N("Tecnologia da Informação"),
  120,
  IF($W260 = 16 + N("Vendas"),
    110,
    IF($W260 = 15 + N("Jurídico"),
      100,
      IF(OR($W260 = 8, $W260 = 9, $W260 = 11) + N("Recursos humanos ou comercial ou comunicação e marketing"),
        80,
        0
      )
    )
  )
)
+
N("Adicionando pegadinha")
+
IF(AND($W260 = 16, $U260 = 9, $Y260 = 11, $AA260 = 5) + N("Se for de vendas, com mestrado, analista sênior"),
  IF($R260 = 5,
    100,
    0
  )
  +
  IF($N260 = "M",
    200,
    0
  ),
  0
)</f>
        <v>2500</v>
      </c>
      <c r="AD2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$A260  &amp; ", "   &amp;
$C260  &amp; ", "   &amp;
$E260  &amp; ", '"  &amp;
$J260  &amp; "', '" &amp;
$N260  &amp; "', "  &amp;
$R260  &amp; ", '"  &amp;
TEXT($T260,"dd/mm/aaaa")  &amp; "', "   &amp;
$U260  &amp; ", "   &amp;
$W260  &amp; ", "   &amp;
$Y260  &amp; ", "   &amp;
IF($AA260 &lt;&gt; "", $AA260, "NULL")  &amp; ", "   &amp;
$AC260  &amp; ");"</f>
        <v>INSERT INTO bi4all.fac_employees (id_company_fk, id_employee_pk, flg_active, employee_name, id_gender_fk, id_race_fk, birthday, id_schooling_fk, id_department_fk, id_role_fk, id_level_fk, salary) VALUES (6a51143286b03064a49cc2acbee63c09a0682d33, 256, 1, 'Débora Botelho Andrioli', 'F', 5, '17/12/1969', 7, 10, 11, 5, 2500);</v>
      </c>
    </row>
    <row r="261" spans="1:30" ht="14.25" customHeight="1" x14ac:dyDescent="0.2">
      <c r="A261" s="7" t="str" cm="1">
        <f t="array" aca="1" ref="A261" ca="1">INDEX(Company!$A:$A,RANDBETWEEN(5,COUNTA(Company!$A:$A) + 1),1)</f>
        <v>6a51143286b03064a49cc2acbee63c09a0682d33</v>
      </c>
      <c r="B261" s="7" t="str">
        <f ca="1">VLOOKUP($A261,Company!$A:$B,2,FALSE)</f>
        <v>ACME Corporation</v>
      </c>
      <c r="C261" s="5">
        <f t="shared" si="21"/>
        <v>257</v>
      </c>
      <c r="D261" s="5" t="str" cm="1">
        <f t="array" ref="D261">SHA1HASH($C261)</f>
        <v>c439c60b7bf00fc6d80b76312309f8dc6107f635</v>
      </c>
      <c r="E261" s="6">
        <v>1</v>
      </c>
      <c r="F261" s="7">
        <f ca="1">IF($C261 = 1 + N("Presidente"),
    127,
    IF($C261 = 2 + N("Vice-Presidente"),
        72,
        IF($C261 = 3 + N("Secretária bilíngue"),
            13,
            RANDBETWEEN(5,COUNT(Name!$A:$A) + 1)
        )
    )
)</f>
        <v>356</v>
      </c>
      <c r="G261" s="7" t="str">
        <f ca="1">VLOOKUP($F261,Name!$A:$B,2,FALSE)</f>
        <v>Victória</v>
      </c>
      <c r="H261" s="7">
        <f ca="1" xml:space="preserve">
IF($C261 = 1,
    0,
    RANDBETWEEN(5,COUNT('Last name'!$A:$A) + 1)
)</f>
        <v>115</v>
      </c>
      <c r="I261" s="7" t="str">
        <f ca="1" xml:space="preserve">
IF($C261 = 1 + N("Presidente"),
    "de Orléans e Bragança",
    VLOOKUP($H261,'Last name'!$A:$B,2,FALSE) &amp; " " &amp; VLOOKUP(RANDBETWEEN(5,COUNT('Last name'!$A:$A) + 1),'Last name'!$A:$B,2,FALSE)
)</f>
        <v>Madureira Coelho</v>
      </c>
      <c r="J261" s="7" t="str">
        <f t="shared" ca="1" si="22"/>
        <v>Victória Madureira Coelho</v>
      </c>
      <c r="K261" s="7" t="str" cm="1">
        <f t="array" aca="1" ref="K261" ca="1">SHA1HASH($J261)</f>
        <v>b1a90ab24bdd8515b8b14831259c1779f66c757d</v>
      </c>
      <c r="L261" s="7" cm="1">
        <f t="array" aca="1" ref="L261" ca="1">INDEX(States!$A:$A,RANDBETWEEN(5,COUNTA(States!$A:$A) + 1),1)</f>
        <v>21</v>
      </c>
      <c r="M261" s="7" t="str">
        <f ca="1">$L261 &amp; "|" &amp; VLOOKUP($L261,States!$A:$B,2,FALSE)</f>
        <v>21|18f454963e4e8ae3fea0597ea98a4e003875820f</v>
      </c>
      <c r="N261" s="7" t="str">
        <f ca="1">VLOOKUP($F261,Name!$A:$C,3,FALSE)</f>
        <v>F</v>
      </c>
      <c r="O261" s="7" t="str">
        <f ca="1">VLOOKUP($N261,Gender!$A:$B,2,FALSE)</f>
        <v>Female</v>
      </c>
      <c r="P261" s="7" t="str" cm="1">
        <f t="array" aca="1" ref="P261" ca="1">INDEX('Marital status'!$A:$A,RANDBETWEEN(5,COUNTA('Marital status'!$A:$A) + 1),1)</f>
        <v>ce0b1612aa711b78a720295d271a33894e2b72bf</v>
      </c>
      <c r="Q261" s="7" t="str">
        <f ca="1">VLOOKUP($P261,'Marital status'!$A:$B,2,FALSE)</f>
        <v>single</v>
      </c>
      <c r="R261" s="7">
        <f t="shared" ca="1" si="23"/>
        <v>5</v>
      </c>
      <c r="S261" s="7" t="e">
        <f ca="1">VLOOKUP($R261,Race!$A:$B,2,FALSE)</f>
        <v>#N/A</v>
      </c>
      <c r="T261" s="8">
        <f t="shared" ca="1" si="24"/>
        <v>26929</v>
      </c>
      <c r="U261" s="6">
        <f t="shared" ca="1" si="25"/>
        <v>7</v>
      </c>
      <c r="V261" s="8" t="str">
        <f ca="1">VLOOKUP($U261,Education!$A:$B,2,FALSE)</f>
        <v>Undergraduate degree</v>
      </c>
      <c r="W261" s="7">
        <f ca="1" xml:space="preserve">
  IF(OR($Y261 = 5, $Y261 = 6, $Y261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261" s="7" t="str">
        <f ca="1">VLOOKUP($W261,Department!$A:$B,2,FALSE)</f>
        <v>Finance</v>
      </c>
      <c r="Y261" s="6">
        <f t="shared" ca="1" si="26"/>
        <v>10</v>
      </c>
      <c r="Z261" s="7" t="str">
        <f ca="1">VLOOKUP($Y261,Role!$A:$B,2,FALSE)</f>
        <v>Trainee</v>
      </c>
      <c r="AA261" s="6" t="str">
        <f t="shared" ca="1" si="27"/>
        <v/>
      </c>
      <c r="AB261" s="7" t="str">
        <f ca="1" xml:space="preserve">
IF($AA261 &lt;&gt; "",
    VLOOKUP($AA261,Level!$A:$B,2,FALSE),
    ""
)</f>
        <v/>
      </c>
      <c r="AC261" s="1">
        <f ca="1" xml:space="preserve">
IF($Y261 = 5 + N("Presidente"),
    27000,
    IF($Y261 = 6 + N("Vice-presidente"),
        23000,
        IF(OR($Y261 = 8, $Y261= 13, $Y261 = 12) + N("Secretária bilíngue ou coordenador ou especialista"),
            8000,
            IF($Y261 = 7 + N("Diretor"),
                15000,
                IF($Y261 = 14 + N("Gerente"),
                    12000,
                    IF($Y261 = 9 + N("Estagiário"),
                        705,
                        IF($Y261 = 10 + N("Trainee"),
                            805,
                            IF($Y261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IF($U261 = 7,
  500,
  IF($U261 = 8,
    1000,
    IF($U261 = 9,
      1500,
      IF($U261 = 10,
        2000,
        0
      )
    )
  )
)
+
N("Adicional no salário por área")
+
IF($W261 = 14 + N("Tecnologia da Informação"),
  120,
  IF($W261 = 16 + N("Vendas"),
    110,
    IF($W261 = 15 + N("Jurídico"),
      100,
      IF(OR($W261 = 8, $W261 = 9, $W261 = 11) + N("Recursos humanos ou comercial ou comunicação e marketing"),
        80,
        0
      )
    )
  )
)
+
N("Adicionando pegadinha")
+
IF(AND($W261 = 16, $U261 = 9, $Y261 = 11, $AA261 = 5) + N("Se for de vendas, com mestrado, analista sênior"),
  IF($R261 = 5,
    100,
    0
  )
  +
  IF($N261 = "M",
    200,
    0
  ),
  0
)</f>
        <v>1305</v>
      </c>
      <c r="AD2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$A261  &amp; ", "   &amp;
$C261  &amp; ", "   &amp;
$E261  &amp; ", '"  &amp;
$J261  &amp; "', '" &amp;
$N261  &amp; "', "  &amp;
$R261  &amp; ", '"  &amp;
TEXT($T261,"dd/mm/aaaa")  &amp; "', "   &amp;
$U261  &amp; ", "   &amp;
$W261  &amp; ", "   &amp;
$Y261  &amp; ", "   &amp;
IF($AA261 &lt;&gt; "", $AA261, "NULL")  &amp; ", "   &amp;
$AC261  &amp; ");"</f>
        <v>INSERT INTO bi4all.fac_employees (id_company_fk, id_employee_pk, flg_active, employee_name, id_gender_fk, id_race_fk, birthday, id_schooling_fk, id_department_fk, id_role_fk, id_level_fk, salary) VALUES (6a51143286b03064a49cc2acbee63c09a0682d33, 257, 1, 'Victória Madureira Coelho', 'F', 5, '22/09/1973', 7, 7, 10, NULL, 1305);</v>
      </c>
    </row>
    <row r="262" spans="1:30" ht="14.25" customHeight="1" x14ac:dyDescent="0.2">
      <c r="A262" s="7" t="str" cm="1">
        <f t="array" aca="1" ref="A262" ca="1">INDEX(Company!$A:$A,RANDBETWEEN(5,COUNTA(Company!$A:$A) + 1),1)</f>
        <v>6a51143286b03064a49cc2acbee63c09a0682d33</v>
      </c>
      <c r="B262" s="7" t="str">
        <f ca="1">VLOOKUP($A262,Company!$A:$B,2,FALSE)</f>
        <v>ACME Corporation</v>
      </c>
      <c r="C262" s="5">
        <f t="shared" ref="C262:C325" si="28">ROW() - 4</f>
        <v>258</v>
      </c>
      <c r="D262" s="5" t="str" cm="1">
        <f t="array" ref="D262">SHA1HASH($C262)</f>
        <v>982fd8b711279888a3b54f5af24f185041d22ee6</v>
      </c>
      <c r="E262" s="6">
        <v>1</v>
      </c>
      <c r="F262" s="7">
        <f ca="1">IF($C262 = 1 + N("Presidente"),
    127,
    IF($C262 = 2 + N("Vice-Presidente"),
        72,
        IF($C262 = 3 + N("Secretária bilíngue"),
            13,
            RANDBETWEEN(5,COUNT(Name!$A:$A) + 1)
        )
    )
)</f>
        <v>180</v>
      </c>
      <c r="G262" s="7" t="str">
        <f ca="1">VLOOKUP($F262,Name!$A:$B,2,FALSE)</f>
        <v>Isis</v>
      </c>
      <c r="H262" s="7">
        <f ca="1" xml:space="preserve">
IF($C262 = 1,
    0,
    RANDBETWEEN(5,COUNT('Last name'!$A:$A) + 1)
)</f>
        <v>163</v>
      </c>
      <c r="I262" s="7" t="str">
        <f ca="1" xml:space="preserve">
IF($C262 = 1 + N("Presidente"),
    "de Orléans e Bragança",
    VLOOKUP($H262,'Last name'!$A:$B,2,FALSE) &amp; " " &amp; VLOOKUP(RANDBETWEEN(5,COUNT('Last name'!$A:$A) + 1),'Last name'!$A:$B,2,FALSE)
)</f>
        <v>Rinaldi Sá</v>
      </c>
      <c r="J262" s="7" t="str">
        <f t="shared" ref="J262:J325" ca="1" si="29">$G262 &amp; " " &amp; $I262</f>
        <v>Isis Rinaldi Sá</v>
      </c>
      <c r="K262" s="7" t="str" cm="1">
        <f t="array" aca="1" ref="K262" ca="1">SHA1HASH($J262)</f>
        <v>18cdec4774fc2e062032d6c2e5a958481e572125</v>
      </c>
      <c r="L262" s="7" cm="1">
        <f t="array" aca="1" ref="L262" ca="1">INDEX(States!$A:$A,RANDBETWEEN(5,COUNTA(States!$A:$A) + 1),1)</f>
        <v>5</v>
      </c>
      <c r="M262" s="7" t="str">
        <f ca="1">$L262 &amp; "|" &amp; VLOOKUP($L262,States!$A:$B,2,FALSE)</f>
        <v>5|fa0754b9861f7065fd7c6270efb07fc6ac3b0ad8</v>
      </c>
      <c r="N262" s="7" t="str">
        <f ca="1">VLOOKUP($F262,Name!$A:$C,3,FALSE)</f>
        <v>F</v>
      </c>
      <c r="O262" s="7" t="str">
        <f ca="1">VLOOKUP($N262,Gender!$A:$B,2,FALSE)</f>
        <v>Female</v>
      </c>
      <c r="P262" s="7" t="str" cm="1">
        <f t="array" aca="1" ref="P262" ca="1">INDEX('Marital status'!$A:$A,RANDBETWEEN(5,COUNTA('Marital status'!$A:$A) + 1),1)</f>
        <v>459031b19ec5bbd3b3dbc0a9dcf2cb6e6c6f7848</v>
      </c>
      <c r="Q262" s="7" t="str">
        <f ca="1">VLOOKUP($P262,'Marital status'!$A:$B,2,FALSE)</f>
        <v xml:space="preserve">Widowed </v>
      </c>
      <c r="R262" s="7">
        <f t="shared" ref="R262:R325" ca="1" si="30" xml:space="preserve">
IF(AND($Y262 &gt;= 5, $Y262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262" s="7" t="e">
        <f ca="1">VLOOKUP($R262,Race!$A:$B,2,FALSE)</f>
        <v>#N/A</v>
      </c>
      <c r="T262" s="8">
        <f t="shared" ref="T262:T325" ca="1" si="31" xml:space="preserve">
IF($Y262 = 5 + N("CEO"),
    TODAY() - 16340,
    IF($Y262 = 8 + N("Secretary"),
        RANDBETWEEN(TODAY() - 12418.5, TODAY()-6574.5),
        IF(OR($Y262 = 7, $Y262 = 14),
            RANDBETWEEN(TODAY() - 16071, TODAY() - 8766),
            IF(OR($Y262 = 13, $Y262 = 12, $Y262 = 11),
                RANDBETWEEN(TODAY() - 27393.75, TODAY() - 12783.75),
                RANDBETWEEN(TODAY() - 27393.75, TODAY()-10957.5)
            )
        )
    )
)</f>
        <v>19113</v>
      </c>
      <c r="U262" s="6">
        <f t="shared" ref="U262:U325" ca="1" si="32" xml:space="preserve">
IF(OR($Y262 = 5, $Y262 = 6) + N("Se for presidente ou vice-presidente"),
    10 + N("Doutor"),
    IF($Y262 = 7 + N("Se for diretor"),
        RANDBETWEEN(8,10) + N("Graduate school or Master’s degree or Doctorate"),
        IF($Y262 = 14 + N("If a manager"),
            RANDBETWEEN(7,9),
            IF(OR($Y262 = 13, $Y262 = 12, $Y262 = 11) + N("If coordinator or specialist or analyst"),
                RANDBETWEEN(7,8),
                7
            )
        )
    )
)</f>
        <v>8</v>
      </c>
      <c r="V262" s="8" t="str">
        <f ca="1">VLOOKUP($U262,Education!$A:$B,2,FALSE)</f>
        <v>Graduate school</v>
      </c>
      <c r="W262" s="7">
        <f ca="1" xml:space="preserve">
  IF(OR($Y262 = 5, $Y262 = 6, $Y262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262" s="7" t="str">
        <f ca="1">VLOOKUP($W262,Department!$A:$B,2,FALSE)</f>
        <v>Communication &amp; Marketing</v>
      </c>
      <c r="Y262" s="6">
        <f t="shared" ref="Y262:Y325" ca="1" si="33" xml:space="preserve">
IF($C262 = 1 + N("Se matrícula for 1"),
  5 + N("Presidente"),
  IF($C262 = 2 + N("Se matrícula for 2"),
    6 + N("Vice-presidente"),
    IF($C262 = 3 + N("Se matrícula for 3"),
      8 + N("Secretária bilíngue"),
      IF(AND($C262 &gt;= 4, $C262 &lt;=14),
        7 + N("Diretor"),
        IF(AND($C262 &gt;= 15, $C262 &lt;= 25),
          14 + N("Manager"),
          IF(AND($C262 &gt;= 26, $C262 &lt;= 36),
            13 + N("Coordinador"),
            IF(AND($C262 &gt;= 37, $C262 &lt;= 47),
              12 + N("Especialista"),
                IF(MOD($C262,2) = 0,
                  11 + N("Analista"),
                  RANDBETWEEN(9,10) + N("Estagiário ou Trainee")
                )
            )
          )
        )
      )
    )
  )
)</f>
        <v>11</v>
      </c>
      <c r="Z262" s="7" t="str">
        <f ca="1">VLOOKUP($Y262,Role!$A:$B,2,FALSE)</f>
        <v>Analyst</v>
      </c>
      <c r="AA262" s="6">
        <f t="shared" ref="AA262:AA325" ca="1" si="34" xml:space="preserve">
IF($Y262 = 11 + N("Analyst"),
    RANDBETWEEN(5, 7) + N("Jr, Pleno, Sr"),
    ""
)</f>
        <v>7</v>
      </c>
      <c r="AB262" s="7" t="str">
        <f ca="1" xml:space="preserve">
IF($AA262 &lt;&gt; "",
    VLOOKUP($AA262,Level!$A:$B,2,FALSE),
    ""
)</f>
        <v>Senior</v>
      </c>
      <c r="AC262" s="1">
        <f ca="1" xml:space="preserve">
IF($Y262 = 5 + N("Presidente"),
    27000,
    IF($Y262 = 6 + N("Vice-presidente"),
        23000,
        IF(OR($Y262 = 8, $Y262= 13, $Y262 = 12) + N("Secretária bilíngue ou coordenador ou especialista"),
            8000,
            IF($Y262 = 7 + N("Diretor"),
                15000,
                IF($Y262 = 14 + N("Gerente"),
                    12000,
                    IF($Y262 = 9 + N("Estagiário"),
                        705,
                        IF($Y262 = 10 + N("Trainee"),
                            805,
                            IF($Y262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IF($U262 = 7,
  500,
  IF($U262 = 8,
    1000,
    IF($U262 = 9,
      1500,
      IF($U262 = 10,
        2000,
        0
      )
    )
  )
)
+
N("Adicional no salário por área")
+
IF($W262 = 14 + N("Tecnologia da Informação"),
  120,
  IF($W262 = 16 + N("Vendas"),
    110,
    IF($W262 = 15 + N("Jurídico"),
      100,
      IF(OR($W262 = 8, $W262 = 9, $W262 = 11) + N("Recursos humanos ou comercial ou comunicação e marketing"),
        80,
        0
      )
    )
  )
)
+
N("Adicionando pegadinha")
+
IF(AND($W262 = 16, $U262 = 9, $Y262 = 11, $AA262 = 5) + N("Se for de vendas, com mestrado, analista sênior"),
  IF($R262 = 5,
    100,
    0
  )
  +
  IF($N262 = "M",
    200,
    0
  ),
  0
)</f>
        <v>3080</v>
      </c>
      <c r="AD2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$A262  &amp; ", "   &amp;
$C262  &amp; ", "   &amp;
$E262  &amp; ", '"  &amp;
$J262  &amp; "', '" &amp;
$N262  &amp; "', "  &amp;
$R262  &amp; ", '"  &amp;
TEXT($T262,"dd/mm/aaaa")  &amp; "', "   &amp;
$U262  &amp; ", "   &amp;
$W262  &amp; ", "   &amp;
$Y262  &amp; ", "   &amp;
IF($AA262 &lt;&gt; "", $AA262, "NULL")  &amp; ", "   &amp;
$AC262  &amp; ");"</f>
        <v>INSERT INTO bi4all.fac_employees (id_company_fk, id_employee_pk, flg_active, employee_name, id_gender_fk, id_race_fk, birthday, id_schooling_fk, id_department_fk, id_role_fk, id_level_fk, salary) VALUES (6a51143286b03064a49cc2acbee63c09a0682d33, 258, 1, 'Isis Rinaldi Sá', 'F', 5, '29/04/1952', 8, 11, 11, 7, 3080);</v>
      </c>
    </row>
    <row r="263" spans="1:30" ht="14.25" customHeight="1" x14ac:dyDescent="0.2">
      <c r="A263" s="7" t="str" cm="1">
        <f t="array" aca="1" ref="A263" ca="1">INDEX(Company!$A:$A,RANDBETWEEN(5,COUNTA(Company!$A:$A) + 1),1)</f>
        <v>6a51143286b03064a49cc2acbee63c09a0682d33</v>
      </c>
      <c r="B263" s="7" t="str">
        <f ca="1">VLOOKUP($A263,Company!$A:$B,2,FALSE)</f>
        <v>ACME Corporation</v>
      </c>
      <c r="C263" s="5">
        <f t="shared" si="28"/>
        <v>259</v>
      </c>
      <c r="D263" s="5" t="str" cm="1">
        <f t="array" ref="D263">SHA1HASH($C263)</f>
        <v>5f573b82f1da8677c86d695538c530d136b6c489</v>
      </c>
      <c r="E263" s="6">
        <v>1</v>
      </c>
      <c r="F263" s="7">
        <f ca="1">IF($C263 = 1 + N("Presidente"),
    127,
    IF($C263 = 2 + N("Vice-Presidente"),
        72,
        IF($C263 = 3 + N("Secretária bilíngue"),
            13,
            RANDBETWEEN(5,COUNT(Name!$A:$A) + 1)
        )
    )
)</f>
        <v>360</v>
      </c>
      <c r="G263" s="7" t="str">
        <f ca="1">VLOOKUP($F263,Name!$A:$B,2,FALSE)</f>
        <v>Vitória</v>
      </c>
      <c r="H263" s="7">
        <f ca="1" xml:space="preserve">
IF($C263 = 1,
    0,
    RANDBETWEEN(5,COUNT('Last name'!$A:$A) + 1)
)</f>
        <v>61</v>
      </c>
      <c r="I263" s="7" t="str">
        <f ca="1" xml:space="preserve">
IF($C263 = 1 + N("Presidente"),
    "de Orléans e Bragança",
    VLOOKUP($H263,'Last name'!$A:$B,2,FALSE) &amp; " " &amp; VLOOKUP(RANDBETWEEN(5,COUNT('Last name'!$A:$A) + 1),'Last name'!$A:$B,2,FALSE)
)</f>
        <v>Caruso Medeiros</v>
      </c>
      <c r="J263" s="7" t="str">
        <f t="shared" ca="1" si="29"/>
        <v>Vitória Caruso Medeiros</v>
      </c>
      <c r="K263" s="7" t="str" cm="1">
        <f t="array" aca="1" ref="K263" ca="1">SHA1HASH($J263)</f>
        <v>ac9ad9d0645b818ad9c8be2eb8192afb991eb9d1</v>
      </c>
      <c r="L263" s="7" cm="1">
        <f t="array" aca="1" ref="L263" ca="1">INDEX(States!$A:$A,RANDBETWEEN(5,COUNTA(States!$A:$A) + 1),1)</f>
        <v>24</v>
      </c>
      <c r="M263" s="7" t="str">
        <f ca="1">$L263 &amp; "|" &amp; VLOOKUP($L263,States!$A:$B,2,FALSE)</f>
        <v>24|4e344e218f5d3cb3700b5fb228401547cb97b31c</v>
      </c>
      <c r="N263" s="7" t="str">
        <f ca="1">VLOOKUP($F263,Name!$A:$C,3,FALSE)</f>
        <v>F</v>
      </c>
      <c r="O263" s="7" t="str">
        <f ca="1">VLOOKUP($N263,Gender!$A:$B,2,FALSE)</f>
        <v>Female</v>
      </c>
      <c r="P263" s="7" t="str" cm="1">
        <f t="array" aca="1" ref="P263" ca="1">INDEX('Marital status'!$A:$A,RANDBETWEEN(5,COUNTA('Marital status'!$A:$A) + 1),1)</f>
        <v>459031b19ec5bbd3b3dbc0a9dcf2cb6e6c6f7848</v>
      </c>
      <c r="Q263" s="7" t="str">
        <f ca="1">VLOOKUP($P263,'Marital status'!$A:$B,2,FALSE)</f>
        <v xml:space="preserve">Widowed </v>
      </c>
      <c r="R263" s="7">
        <f t="shared" ca="1" si="30"/>
        <v>5</v>
      </c>
      <c r="S263" s="7" t="e">
        <f ca="1">VLOOKUP($R263,Race!$A:$B,2,FALSE)</f>
        <v>#N/A</v>
      </c>
      <c r="T263" s="8">
        <f t="shared" ca="1" si="31"/>
        <v>21132</v>
      </c>
      <c r="U263" s="6">
        <f t="shared" ca="1" si="32"/>
        <v>7</v>
      </c>
      <c r="V263" s="8" t="str">
        <f ca="1">VLOOKUP($U263,Education!$A:$B,2,FALSE)</f>
        <v>Undergraduate degree</v>
      </c>
      <c r="W263" s="7">
        <f ca="1" xml:space="preserve">
  IF(OR($Y263 = 5, $Y263 = 6, $Y263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63" s="7" t="str">
        <f ca="1">VLOOKUP($W263,Department!$A:$B,2,FALSE)</f>
        <v>Commercial</v>
      </c>
      <c r="Y263" s="6">
        <f t="shared" ca="1" si="33"/>
        <v>9</v>
      </c>
      <c r="Z263" s="7" t="str">
        <f ca="1">VLOOKUP($Y263,Role!$A:$B,2,FALSE)</f>
        <v>Intern</v>
      </c>
      <c r="AA263" s="6" t="str">
        <f t="shared" ca="1" si="34"/>
        <v/>
      </c>
      <c r="AB263" s="7" t="str">
        <f ca="1" xml:space="preserve">
IF($AA263 &lt;&gt; "",
    VLOOKUP($AA263,Level!$A:$B,2,FALSE),
    ""
)</f>
        <v/>
      </c>
      <c r="AC263" s="1">
        <f ca="1" xml:space="preserve">
IF($Y263 = 5 + N("Presidente"),
    27000,
    IF($Y263 = 6 + N("Vice-presidente"),
        23000,
        IF(OR($Y263 = 8, $Y263= 13, $Y263 = 12) + N("Secretária bilíngue ou coordenador ou especialista"),
            8000,
            IF($Y263 = 7 + N("Diretor"),
                15000,
                IF($Y263 = 14 + N("Gerente"),
                    12000,
                    IF($Y263 = 9 + N("Estagiário"),
                        705,
                        IF($Y263 = 10 + N("Trainee"),
                            805,
                            IF($Y263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IF($U263 = 7,
  500,
  IF($U263 = 8,
    1000,
    IF($U263 = 9,
      1500,
      IF($U263 = 10,
        2000,
        0
      )
    )
  )
)
+
N("Adicional no salário por área")
+
IF($W263 = 14 + N("Tecnologia da Informação"),
  120,
  IF($W263 = 16 + N("Vendas"),
    110,
    IF($W263 = 15 + N("Jurídico"),
      100,
      IF(OR($W263 = 8, $W263 = 9, $W263 = 11) + N("Recursos humanos ou comercial ou comunicação e marketing"),
        80,
        0
      )
    )
  )
)
+
N("Adicionando pegadinha")
+
IF(AND($W263 = 16, $U263 = 9, $Y263 = 11, $AA263 = 5) + N("Se for de vendas, com mestrado, analista sênior"),
  IF($R263 = 5,
    100,
    0
  )
  +
  IF($N263 = "M",
    200,
    0
  ),
  0
)</f>
        <v>1285</v>
      </c>
      <c r="AD2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$A263  &amp; ", "   &amp;
$C263  &amp; ", "   &amp;
$E263  &amp; ", '"  &amp;
$J263  &amp; "', '" &amp;
$N263  &amp; "', "  &amp;
$R263  &amp; ", '"  &amp;
TEXT($T263,"dd/mm/aaaa")  &amp; "', "   &amp;
$U263  &amp; ", "   &amp;
$W263  &amp; ", "   &amp;
$Y263  &amp; ", "   &amp;
IF($AA263 &lt;&gt; "", $AA263, "NULL")  &amp; ", "   &amp;
$AC263  &amp; ");"</f>
        <v>INSERT INTO bi4all.fac_employees (id_company_fk, id_employee_pk, flg_active, employee_name, id_gender_fk, id_race_fk, birthday, id_schooling_fk, id_department_fk, id_role_fk, id_level_fk, salary) VALUES (6a51143286b03064a49cc2acbee63c09a0682d33, 259, 1, 'Vitória Caruso Medeiros', 'F', 5, '08/11/1957', 7, 9, 9, NULL, 1285);</v>
      </c>
    </row>
    <row r="264" spans="1:30" ht="14.25" customHeight="1" x14ac:dyDescent="0.2">
      <c r="A264" s="7" t="str" cm="1">
        <f t="array" aca="1" ref="A264" ca="1">INDEX(Company!$A:$A,RANDBETWEEN(5,COUNTA(Company!$A:$A) + 1),1)</f>
        <v>6a51143286b03064a49cc2acbee63c09a0682d33</v>
      </c>
      <c r="B264" s="7" t="str">
        <f ca="1">VLOOKUP($A264,Company!$A:$B,2,FALSE)</f>
        <v>ACME Corporation</v>
      </c>
      <c r="C264" s="5">
        <f t="shared" si="28"/>
        <v>260</v>
      </c>
      <c r="D264" s="5" t="str" cm="1">
        <f t="array" ref="D264">SHA1HASH($C264)</f>
        <v>09d66f6e5482d9b0ba91815c350fd9af3770819b</v>
      </c>
      <c r="E264" s="6">
        <v>1</v>
      </c>
      <c r="F264" s="7">
        <f ca="1">IF($C264 = 1 + N("Presidente"),
    127,
    IF($C264 = 2 + N("Vice-Presidente"),
        72,
        IF($C264 = 3 + N("Secretária bilíngue"),
            13,
            RANDBETWEEN(5,COUNT(Name!$A:$A) + 1)
        )
    )
)</f>
        <v>362</v>
      </c>
      <c r="G264" s="7" t="str">
        <f ca="1">VLOOKUP($F264,Name!$A:$B,2,FALSE)</f>
        <v>Wilian</v>
      </c>
      <c r="H264" s="7">
        <f ca="1" xml:space="preserve">
IF($C264 = 1,
    0,
    RANDBETWEEN(5,COUNT('Last name'!$A:$A) + 1)
)</f>
        <v>150</v>
      </c>
      <c r="I264" s="7" t="str">
        <f ca="1" xml:space="preserve">
IF($C264 = 1 + N("Presidente"),
    "de Orléans e Bragança",
    VLOOKUP($H264,'Last name'!$A:$B,2,FALSE) &amp; " " &amp; VLOOKUP(RANDBETWEEN(5,COUNT('Last name'!$A:$A) + 1),'Last name'!$A:$B,2,FALSE)
)</f>
        <v>Pellegrini Barroso</v>
      </c>
      <c r="J264" s="7" t="str">
        <f t="shared" ca="1" si="29"/>
        <v>Wilian Pellegrini Barroso</v>
      </c>
      <c r="K264" s="7" t="str" cm="1">
        <f t="array" aca="1" ref="K264" ca="1">SHA1HASH($J264)</f>
        <v>5e0b425bc023b425527622cbd664324b460efff6</v>
      </c>
      <c r="L264" s="7" cm="1">
        <f t="array" aca="1" ref="L264" ca="1">INDEX(States!$A:$A,RANDBETWEEN(5,COUNTA(States!$A:$A) + 1),1)</f>
        <v>6</v>
      </c>
      <c r="M264" s="7" t="str">
        <f ca="1">$L264 &amp; "|" &amp; VLOOKUP($L264,States!$A:$B,2,FALSE)</f>
        <v>6|990f6b5f2170b43d022d539b1260b5f1af889998</v>
      </c>
      <c r="N264" s="7" t="str">
        <f ca="1">VLOOKUP($F264,Name!$A:$C,3,FALSE)</f>
        <v>M</v>
      </c>
      <c r="O264" s="7" t="str">
        <f ca="1">VLOOKUP($N264,Gender!$A:$B,2,FALSE)</f>
        <v>Male</v>
      </c>
      <c r="P264" s="7" t="str" cm="1">
        <f t="array" aca="1" ref="P264" ca="1">INDEX('Marital status'!$A:$A,RANDBETWEEN(5,COUNTA('Marital status'!$A:$A) + 1),1)</f>
        <v>ce0b1612aa711b78a720295d271a33894e2b72bf</v>
      </c>
      <c r="Q264" s="7" t="str">
        <f ca="1">VLOOKUP($P264,'Marital status'!$A:$B,2,FALSE)</f>
        <v>single</v>
      </c>
      <c r="R264" s="7">
        <f t="shared" ca="1" si="30"/>
        <v>7</v>
      </c>
      <c r="S264" s="7" t="e">
        <f ca="1">VLOOKUP($R264,Race!$A:$B,2,FALSE)</f>
        <v>#N/A</v>
      </c>
      <c r="T264" s="8">
        <f t="shared" ca="1" si="31"/>
        <v>29190</v>
      </c>
      <c r="U264" s="6">
        <f t="shared" ca="1" si="32"/>
        <v>7</v>
      </c>
      <c r="V264" s="8" t="str">
        <f ca="1">VLOOKUP($U264,Education!$A:$B,2,FALSE)</f>
        <v>Undergraduate degree</v>
      </c>
      <c r="W264" s="7">
        <f ca="1" xml:space="preserve">
  IF(OR($Y264 = 5, $Y264 = 6, $Y264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264" s="7" t="str">
        <f ca="1">VLOOKUP($W264,Department!$A:$B,2,FALSE)</f>
        <v>Controlling</v>
      </c>
      <c r="Y264" s="6">
        <f t="shared" ca="1" si="33"/>
        <v>11</v>
      </c>
      <c r="Z264" s="7" t="str">
        <f ca="1">VLOOKUP($Y264,Role!$A:$B,2,FALSE)</f>
        <v>Analyst</v>
      </c>
      <c r="AA264" s="6">
        <f t="shared" ca="1" si="34"/>
        <v>5</v>
      </c>
      <c r="AB264" s="7" t="str">
        <f ca="1" xml:space="preserve">
IF($AA264 &lt;&gt; "",
    VLOOKUP($AA264,Level!$A:$B,2,FALSE),
    ""
)</f>
        <v>Junior</v>
      </c>
      <c r="AC264" s="1">
        <f ca="1" xml:space="preserve">
IF($Y264 = 5 + N("Presidente"),
    27000,
    IF($Y264 = 6 + N("Vice-presidente"),
        23000,
        IF(OR($Y264 = 8, $Y264= 13, $Y264 = 12) + N("Secretária bilíngue ou coordenador ou especialista"),
            8000,
            IF($Y264 = 7 + N("Diretor"),
                15000,
                IF($Y264 = 14 + N("Gerente"),
                    12000,
                    IF($Y264 = 9 + N("Estagiário"),
                        705,
                        IF($Y264 = 10 + N("Trainee"),
                            805,
                            IF($Y264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IF($U264 = 7,
  500,
  IF($U264 = 8,
    1000,
    IF($U264 = 9,
      1500,
      IF($U264 = 10,
        2000,
        0
      )
    )
  )
)
+
N("Adicional no salário por área")
+
IF($W264 = 14 + N("Tecnologia da Informação"),
  120,
  IF($W264 = 16 + N("Vendas"),
    110,
    IF($W264 = 15 + N("Jurídico"),
      100,
      IF(OR($W264 = 8, $W264 = 9, $W264 = 11) + N("Recursos humanos ou comercial ou comunicação e marketing"),
        80,
        0
      )
    )
  )
)
+
N("Adicionando pegadinha")
+
IF(AND($W264 = 16, $U264 = 9, $Y264 = 11, $AA264 = 5) + N("Se for de vendas, com mestrado, analista sênior"),
  IF($R264 = 5,
    100,
    0
  )
  +
  IF($N264 = "M",
    200,
    0
  ),
  0
)</f>
        <v>2500</v>
      </c>
      <c r="AD2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$A264  &amp; ", "   &amp;
$C264  &amp; ", "   &amp;
$E264  &amp; ", '"  &amp;
$J264  &amp; "', '" &amp;
$N264  &amp; "', "  &amp;
$R264  &amp; ", '"  &amp;
TEXT($T264,"dd/mm/aaaa")  &amp; "', "   &amp;
$U264  &amp; ", "   &amp;
$W264  &amp; ", "   &amp;
$Y264  &amp; ", "   &amp;
IF($AA264 &lt;&gt; "", $AA264, "NULL")  &amp; ", "   &amp;
$AC264  &amp; ");"</f>
        <v>INSERT INTO bi4all.fac_employees (id_company_fk, id_employee_pk, flg_active, employee_name, id_gender_fk, id_race_fk, birthday, id_schooling_fk, id_department_fk, id_role_fk, id_level_fk, salary) VALUES (6a51143286b03064a49cc2acbee63c09a0682d33, 260, 1, 'Wilian Pellegrini Barroso', 'M', 7, '01/12/1979', 7, 12, 11, 5, 2500);</v>
      </c>
    </row>
    <row r="265" spans="1:30" ht="14.25" customHeight="1" x14ac:dyDescent="0.2">
      <c r="A265" s="7" t="str" cm="1">
        <f t="array" aca="1" ref="A265" ca="1">INDEX(Company!$A:$A,RANDBETWEEN(5,COUNTA(Company!$A:$A) + 1),1)</f>
        <v>6a51143286b03064a49cc2acbee63c09a0682d33</v>
      </c>
      <c r="B265" s="7" t="str">
        <f ca="1">VLOOKUP($A265,Company!$A:$B,2,FALSE)</f>
        <v>ACME Corporation</v>
      </c>
      <c r="C265" s="5">
        <f t="shared" si="28"/>
        <v>261</v>
      </c>
      <c r="D265" s="5" t="str" cm="1">
        <f t="array" ref="D265">SHA1HASH($C265)</f>
        <v>5d00f2c62873169a8720963189ff86b1f29d4958</v>
      </c>
      <c r="E265" s="6">
        <v>1</v>
      </c>
      <c r="F265" s="7">
        <f ca="1">IF($C265 = 1 + N("Presidente"),
    127,
    IF($C265 = 2 + N("Vice-Presidente"),
        72,
        IF($C265 = 3 + N("Secretária bilíngue"),
            13,
            RANDBETWEEN(5,COUNT(Name!$A:$A) + 1)
        )
    )
)</f>
        <v>118</v>
      </c>
      <c r="G265" s="7" t="str">
        <f ca="1">VLOOKUP($F265,Name!$A:$B,2,FALSE)</f>
        <v>Eliezer</v>
      </c>
      <c r="H265" s="7">
        <f ca="1" xml:space="preserve">
IF($C265 = 1,
    0,
    RANDBETWEEN(5,COUNT('Last name'!$A:$A) + 1)
)</f>
        <v>62</v>
      </c>
      <c r="I265" s="7" t="str">
        <f ca="1" xml:space="preserve">
IF($C265 = 1 + N("Presidente"),
    "de Orléans e Bragança",
    VLOOKUP($H265,'Last name'!$A:$B,2,FALSE) &amp; " " &amp; VLOOKUP(RANDBETWEEN(5,COUNT('Last name'!$A:$A) + 1),'Last name'!$A:$B,2,FALSE)
)</f>
        <v>Carvalho Coelho</v>
      </c>
      <c r="J265" s="7" t="str">
        <f t="shared" ca="1" si="29"/>
        <v>Eliezer Carvalho Coelho</v>
      </c>
      <c r="K265" s="7" t="str" cm="1">
        <f t="array" aca="1" ref="K265" ca="1">SHA1HASH($J265)</f>
        <v>4370352bebba5a973ee91edf14a9bff3b72003e0</v>
      </c>
      <c r="L265" s="7" cm="1">
        <f t="array" aca="1" ref="L265" ca="1">INDEX(States!$A:$A,RANDBETWEEN(5,COUNTA(States!$A:$A) + 1),1)</f>
        <v>22</v>
      </c>
      <c r="M265" s="7" t="str">
        <f ca="1">$L265 &amp; "|" &amp; VLOOKUP($L265,States!$A:$B,2,FALSE)</f>
        <v>22|04a99b2b0b78076f0a06c2d7695137915b2933a5</v>
      </c>
      <c r="N265" s="7" t="str">
        <f ca="1">VLOOKUP($F265,Name!$A:$C,3,FALSE)</f>
        <v>M</v>
      </c>
      <c r="O265" s="7" t="str">
        <f ca="1">VLOOKUP($N265,Gender!$A:$B,2,FALSE)</f>
        <v>Male</v>
      </c>
      <c r="P265" s="7" t="str" cm="1">
        <f t="array" aca="1" ref="P265" ca="1">INDEX('Marital status'!$A:$A,RANDBETWEEN(5,COUNTA('Marital status'!$A:$A) + 1),1)</f>
        <v>93ac84f4e0bd5c1c97b670a12a7fff6af89fb6b3</v>
      </c>
      <c r="Q265" s="7" t="str">
        <f ca="1">VLOOKUP($P265,'Marital status'!$A:$B,2,FALSE)</f>
        <v>DIVORCED</v>
      </c>
      <c r="R265" s="7">
        <f t="shared" ca="1" si="30"/>
        <v>5</v>
      </c>
      <c r="S265" s="7" t="e">
        <f ca="1">VLOOKUP($R265,Race!$A:$B,2,FALSE)</f>
        <v>#N/A</v>
      </c>
      <c r="T265" s="8">
        <f t="shared" ca="1" si="31"/>
        <v>21383</v>
      </c>
      <c r="U265" s="6">
        <f t="shared" ca="1" si="32"/>
        <v>7</v>
      </c>
      <c r="V265" s="8" t="str">
        <f ca="1">VLOOKUP($U265,Education!$A:$B,2,FALSE)</f>
        <v>Undergraduate degree</v>
      </c>
      <c r="W265" s="7">
        <f ca="1" xml:space="preserve">
  IF(OR($Y265 = 5, $Y265 = 6, $Y265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65" s="7" t="str">
        <f ca="1">VLOOKUP($W265,Department!$A:$B,2,FALSE)</f>
        <v>Commercial</v>
      </c>
      <c r="Y265" s="6">
        <f t="shared" ca="1" si="33"/>
        <v>9</v>
      </c>
      <c r="Z265" s="7" t="str">
        <f ca="1">VLOOKUP($Y265,Role!$A:$B,2,FALSE)</f>
        <v>Intern</v>
      </c>
      <c r="AA265" s="6" t="str">
        <f t="shared" ca="1" si="34"/>
        <v/>
      </c>
      <c r="AB265" s="7" t="str">
        <f ca="1" xml:space="preserve">
IF($AA265 &lt;&gt; "",
    VLOOKUP($AA265,Level!$A:$B,2,FALSE),
    ""
)</f>
        <v/>
      </c>
      <c r="AC265" s="1">
        <f ca="1" xml:space="preserve">
IF($Y265 = 5 + N("Presidente"),
    27000,
    IF($Y265 = 6 + N("Vice-presidente"),
        23000,
        IF(OR($Y265 = 8, $Y265= 13, $Y265 = 12) + N("Secretária bilíngue ou coordenador ou especialista"),
            8000,
            IF($Y265 = 7 + N("Diretor"),
                15000,
                IF($Y265 = 14 + N("Gerente"),
                    12000,
                    IF($Y265 = 9 + N("Estagiário"),
                        705,
                        IF($Y265 = 10 + N("Trainee"),
                            805,
                            IF($Y265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IF($U265 = 7,
  500,
  IF($U265 = 8,
    1000,
    IF($U265 = 9,
      1500,
      IF($U265 = 10,
        2000,
        0
      )
    )
  )
)
+
N("Adicional no salário por área")
+
IF($W265 = 14 + N("Tecnologia da Informação"),
  120,
  IF($W265 = 16 + N("Vendas"),
    110,
    IF($W265 = 15 + N("Jurídico"),
      100,
      IF(OR($W265 = 8, $W265 = 9, $W265 = 11) + N("Recursos humanos ou comercial ou comunicação e marketing"),
        80,
        0
      )
    )
  )
)
+
N("Adicionando pegadinha")
+
IF(AND($W265 = 16, $U265 = 9, $Y265 = 11, $AA265 = 5) + N("Se for de vendas, com mestrado, analista sênior"),
  IF($R265 = 5,
    100,
    0
  )
  +
  IF($N265 = "M",
    200,
    0
  ),
  0
)</f>
        <v>1285</v>
      </c>
      <c r="AD2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$A265  &amp; ", "   &amp;
$C265  &amp; ", "   &amp;
$E265  &amp; ", '"  &amp;
$J265  &amp; "', '" &amp;
$N265  &amp; "', "  &amp;
$R265  &amp; ", '"  &amp;
TEXT($T265,"dd/mm/aaaa")  &amp; "', "   &amp;
$U265  &amp; ", "   &amp;
$W265  &amp; ", "   &amp;
$Y265  &amp; ", "   &amp;
IF($AA265 &lt;&gt; "", $AA265, "NULL")  &amp; ", "   &amp;
$AC265  &amp; ");"</f>
        <v>INSERT INTO bi4all.fac_employees (id_company_fk, id_employee_pk, flg_active, employee_name, id_gender_fk, id_race_fk, birthday, id_schooling_fk, id_department_fk, id_role_fk, id_level_fk, salary) VALUES (6a51143286b03064a49cc2acbee63c09a0682d33, 261, 1, 'Eliezer Carvalho Coelho', 'M', 5, '17/07/1958', 7, 9, 9, NULL, 1285);</v>
      </c>
    </row>
    <row r="266" spans="1:30" ht="14.25" customHeight="1" x14ac:dyDescent="0.2">
      <c r="A266" s="7" t="str" cm="1">
        <f t="array" aca="1" ref="A266" ca="1">INDEX(Company!$A:$A,RANDBETWEEN(5,COUNTA(Company!$A:$A) + 1),1)</f>
        <v>6a51143286b03064a49cc2acbee63c09a0682d33</v>
      </c>
      <c r="B266" s="7" t="str">
        <f ca="1">VLOOKUP($A266,Company!$A:$B,2,FALSE)</f>
        <v>ACME Corporation</v>
      </c>
      <c r="C266" s="5">
        <f t="shared" si="28"/>
        <v>262</v>
      </c>
      <c r="D266" s="5" t="str" cm="1">
        <f t="array" ref="D266">SHA1HASH($C266)</f>
        <v>1106a1dda2d680438ecfb0bb70fd479c55a1791f</v>
      </c>
      <c r="E266" s="6">
        <v>1</v>
      </c>
      <c r="F266" s="7">
        <f ca="1">IF($C266 = 1 + N("Presidente"),
    127,
    IF($C266 = 2 + N("Vice-Presidente"),
        72,
        IF($C266 = 3 + N("Secretária bilíngue"),
            13,
            RANDBETWEEN(5,COUNT(Name!$A:$A) + 1)
        )
    )
)</f>
        <v>63</v>
      </c>
      <c r="G266" s="7" t="str">
        <f ca="1">VLOOKUP($F266,Name!$A:$B,2,FALSE)</f>
        <v>Aurorah</v>
      </c>
      <c r="H266" s="7">
        <f ca="1" xml:space="preserve">
IF($C266 = 1,
    0,
    RANDBETWEEN(5,COUNT('Last name'!$A:$A) + 1)
)</f>
        <v>178</v>
      </c>
      <c r="I266" s="7" t="str">
        <f ca="1" xml:space="preserve">
IF($C266 = 1 + N("Presidente"),
    "de Orléans e Bragança",
    VLOOKUP($H266,'Last name'!$A:$B,2,FALSE) &amp; " " &amp; VLOOKUP(RANDBETWEEN(5,COUNT('Last name'!$A:$A) + 1),'Last name'!$A:$B,2,FALSE)
)</f>
        <v>Seixas Ferrara</v>
      </c>
      <c r="J266" s="7" t="str">
        <f t="shared" ca="1" si="29"/>
        <v>Aurorah Seixas Ferrara</v>
      </c>
      <c r="K266" s="7" t="str" cm="1">
        <f t="array" aca="1" ref="K266" ca="1">SHA1HASH($J266)</f>
        <v>34982a994c0730d715e1461c5fbe56087585f04a</v>
      </c>
      <c r="L266" s="7" cm="1">
        <f t="array" aca="1" ref="L266" ca="1">INDEX(States!$A:$A,RANDBETWEEN(5,COUNTA(States!$A:$A) + 1),1)</f>
        <v>24</v>
      </c>
      <c r="M266" s="7" t="str">
        <f ca="1">$L266 &amp; "|" &amp; VLOOKUP($L266,States!$A:$B,2,FALSE)</f>
        <v>24|4e344e218f5d3cb3700b5fb228401547cb97b31c</v>
      </c>
      <c r="N266" s="7" t="str">
        <f ca="1">VLOOKUP($F266,Name!$A:$C,3,FALSE)</f>
        <v>F</v>
      </c>
      <c r="O266" s="7" t="str">
        <f ca="1">VLOOKUP($N266,Gender!$A:$B,2,FALSE)</f>
        <v>Female</v>
      </c>
      <c r="P266" s="7" t="str" cm="1">
        <f t="array" aca="1" ref="P266" ca="1">INDEX('Marital status'!$A:$A,RANDBETWEEN(5,COUNTA('Marital status'!$A:$A) + 1),1)</f>
        <v>459031b19ec5bbd3b3dbc0a9dcf2cb6e6c6f7848</v>
      </c>
      <c r="Q266" s="7" t="str">
        <f ca="1">VLOOKUP($P266,'Marital status'!$A:$B,2,FALSE)</f>
        <v xml:space="preserve">Widowed </v>
      </c>
      <c r="R266" s="7">
        <f t="shared" ca="1" si="30"/>
        <v>8</v>
      </c>
      <c r="S266" s="7" t="e">
        <f ca="1">VLOOKUP($R266,Race!$A:$B,2,FALSE)</f>
        <v>#N/A</v>
      </c>
      <c r="T266" s="8">
        <f t="shared" ca="1" si="31"/>
        <v>18079</v>
      </c>
      <c r="U266" s="6">
        <f t="shared" ca="1" si="32"/>
        <v>7</v>
      </c>
      <c r="V266" s="8" t="str">
        <f ca="1">VLOOKUP($U266,Education!$A:$B,2,FALSE)</f>
        <v>Undergraduate degree</v>
      </c>
      <c r="W266" s="7">
        <f ca="1" xml:space="preserve">
  IF(OR($Y266 = 5, $Y266 = 6, $Y266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266" s="7" t="str">
        <f ca="1">VLOOKUP($W266,Department!$A:$B,2,FALSE)</f>
        <v>Audit</v>
      </c>
      <c r="Y266" s="6">
        <f t="shared" ca="1" si="33"/>
        <v>11</v>
      </c>
      <c r="Z266" s="7" t="str">
        <f ca="1">VLOOKUP($Y266,Role!$A:$B,2,FALSE)</f>
        <v>Analyst</v>
      </c>
      <c r="AA266" s="6">
        <f t="shared" ca="1" si="34"/>
        <v>7</v>
      </c>
      <c r="AB266" s="7" t="str">
        <f ca="1" xml:space="preserve">
IF($AA266 &lt;&gt; "",
    VLOOKUP($AA266,Level!$A:$B,2,FALSE),
    ""
)</f>
        <v>Senior</v>
      </c>
      <c r="AC266" s="1">
        <f ca="1" xml:space="preserve">
IF($Y266 = 5 + N("Presidente"),
    27000,
    IF($Y266 = 6 + N("Vice-presidente"),
        23000,
        IF(OR($Y266 = 8, $Y266= 13, $Y266 = 12) + N("Secretária bilíngue ou coordenador ou especialista"),
            8000,
            IF($Y266 = 7 + N("Diretor"),
                15000,
                IF($Y266 = 14 + N("Gerente"),
                    12000,
                    IF($Y266 = 9 + N("Estagiário"),
                        705,
                        IF($Y266 = 10 + N("Trainee"),
                            805,
                            IF($Y266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IF($U266 = 7,
  500,
  IF($U266 = 8,
    1000,
    IF($U266 = 9,
      1500,
      IF($U266 = 10,
        2000,
        0
      )
    )
  )
)
+
N("Adicional no salário por área")
+
IF($W266 = 14 + N("Tecnologia da Informação"),
  120,
  IF($W266 = 16 + N("Vendas"),
    110,
    IF($W266 = 15 + N("Jurídico"),
      100,
      IF(OR($W266 = 8, $W266 = 9, $W266 = 11) + N("Recursos humanos ou comercial ou comunicação e marketing"),
        80,
        0
      )
    )
  )
)
+
N("Adicionando pegadinha")
+
IF(AND($W266 = 16, $U266 = 9, $Y266 = 11, $AA266 = 5) + N("Se for de vendas, com mestrado, analista sênior"),
  IF($R266 = 5,
    100,
    0
  )
  +
  IF($N266 = "M",
    200,
    0
  ),
  0
)</f>
        <v>2500</v>
      </c>
      <c r="AD2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$A266  &amp; ", "   &amp;
$C266  &amp; ", "   &amp;
$E266  &amp; ", '"  &amp;
$J266  &amp; "', '" &amp;
$N266  &amp; "', "  &amp;
$R266  &amp; ", '"  &amp;
TEXT($T266,"dd/mm/aaaa")  &amp; "', "   &amp;
$U266  &amp; ", "   &amp;
$W266  &amp; ", "   &amp;
$Y266  &amp; ", "   &amp;
IF($AA266 &lt;&gt; "", $AA266, "NULL")  &amp; ", "   &amp;
$AC266  &amp; ");"</f>
        <v>INSERT INTO bi4all.fac_employees (id_company_fk, id_employee_pk, flg_active, employee_name, id_gender_fk, id_race_fk, birthday, id_schooling_fk, id_department_fk, id_role_fk, id_level_fk, salary) VALUES (6a51143286b03064a49cc2acbee63c09a0682d33, 262, 1, 'Aurorah Seixas Ferrara', 'F', 8, '30/06/1949', 7, 13, 11, 7, 2500);</v>
      </c>
    </row>
    <row r="267" spans="1:30" ht="14.25" customHeight="1" x14ac:dyDescent="0.2">
      <c r="A267" s="7" t="str" cm="1">
        <f t="array" aca="1" ref="A267" ca="1">INDEX(Company!$A:$A,RANDBETWEEN(5,COUNTA(Company!$A:$A) + 1),1)</f>
        <v>6a51143286b03064a49cc2acbee63c09a0682d33</v>
      </c>
      <c r="B267" s="7" t="str">
        <f ca="1">VLOOKUP($A267,Company!$A:$B,2,FALSE)</f>
        <v>ACME Corporation</v>
      </c>
      <c r="C267" s="5">
        <f t="shared" si="28"/>
        <v>263</v>
      </c>
      <c r="D267" s="5" t="str" cm="1">
        <f t="array" ref="D267">SHA1HASH($C267)</f>
        <v>065f8e41a20c940689359644aae39608d126c498</v>
      </c>
      <c r="E267" s="6">
        <v>1</v>
      </c>
      <c r="F267" s="7">
        <f ca="1">IF($C267 = 1 + N("Presidente"),
    127,
    IF($C267 = 2 + N("Vice-Presidente"),
        72,
        IF($C267 = 3 + N("Secretária bilíngue"),
            13,
            RANDBETWEEN(5,COUNT(Name!$A:$A) + 1)
        )
    )
)</f>
        <v>183</v>
      </c>
      <c r="G267" s="7" t="str">
        <f ca="1">VLOOKUP($F267,Name!$A:$B,2,FALSE)</f>
        <v>Joanah</v>
      </c>
      <c r="H267" s="7">
        <f ca="1" xml:space="preserve">
IF($C267 = 1,
    0,
    RANDBETWEEN(5,COUNT('Last name'!$A:$A) + 1)
)</f>
        <v>24</v>
      </c>
      <c r="I267" s="7" t="str">
        <f ca="1" xml:space="preserve">
IF($C267 = 1 + N("Presidente"),
    "de Orléans e Bragança",
    VLOOKUP($H267,'Last name'!$A:$B,2,FALSE) &amp; " " &amp; VLOOKUP(RANDBETWEEN(5,COUNT('Last name'!$A:$A) + 1),'Last name'!$A:$B,2,FALSE)
)</f>
        <v>Asvilla Morais</v>
      </c>
      <c r="J267" s="7" t="str">
        <f t="shared" ca="1" si="29"/>
        <v>Joanah Asvilla Morais</v>
      </c>
      <c r="K267" s="7" t="str" cm="1">
        <f t="array" aca="1" ref="K267" ca="1">SHA1HASH($J267)</f>
        <v>678925198a7f3d459297902f08ac9005d835528e</v>
      </c>
      <c r="L267" s="7" cm="1">
        <f t="array" aca="1" ref="L267" ca="1">INDEX(States!$A:$A,RANDBETWEEN(5,COUNTA(States!$A:$A) + 1),1)</f>
        <v>20</v>
      </c>
      <c r="M267" s="7" t="str">
        <f ca="1">$L267 &amp; "|" &amp; VLOOKUP($L267,States!$A:$B,2,FALSE)</f>
        <v>20|c7ee6b7966c56a7149c5002263ee025341a1072b</v>
      </c>
      <c r="N267" s="7" t="str">
        <f ca="1">VLOOKUP($F267,Name!$A:$C,3,FALSE)</f>
        <v>F</v>
      </c>
      <c r="O267" s="7" t="str">
        <f ca="1">VLOOKUP($N267,Gender!$A:$B,2,FALSE)</f>
        <v>Female</v>
      </c>
      <c r="P267" s="7" t="str" cm="1">
        <f t="array" aca="1" ref="P267" ca="1">INDEX('Marital status'!$A:$A,RANDBETWEEN(5,COUNTA('Marital status'!$A:$A) + 1),1)</f>
        <v>459031b19ec5bbd3b3dbc0a9dcf2cb6e6c6f7848</v>
      </c>
      <c r="Q267" s="7" t="str">
        <f ca="1">VLOOKUP($P267,'Marital status'!$A:$B,2,FALSE)</f>
        <v xml:space="preserve">Widowed </v>
      </c>
      <c r="R267" s="7">
        <f t="shared" ca="1" si="30"/>
        <v>5</v>
      </c>
      <c r="S267" s="7" t="e">
        <f ca="1">VLOOKUP($R267,Race!$A:$B,2,FALSE)</f>
        <v>#N/A</v>
      </c>
      <c r="T267" s="8">
        <f t="shared" ca="1" si="31"/>
        <v>30020</v>
      </c>
      <c r="U267" s="6">
        <f t="shared" ca="1" si="32"/>
        <v>7</v>
      </c>
      <c r="V267" s="8" t="str">
        <f ca="1">VLOOKUP($U267,Education!$A:$B,2,FALSE)</f>
        <v>Undergraduate degree</v>
      </c>
      <c r="W267" s="7">
        <f ca="1" xml:space="preserve">
  IF(OR($Y267 = 5, $Y267 = 6, $Y267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267" s="7" t="str">
        <f ca="1">VLOOKUP($W267,Department!$A:$B,2,FALSE)</f>
        <v>Presidency</v>
      </c>
      <c r="Y267" s="6">
        <f t="shared" ca="1" si="33"/>
        <v>9</v>
      </c>
      <c r="Z267" s="7" t="str">
        <f ca="1">VLOOKUP($Y267,Role!$A:$B,2,FALSE)</f>
        <v>Intern</v>
      </c>
      <c r="AA267" s="6" t="str">
        <f t="shared" ca="1" si="34"/>
        <v/>
      </c>
      <c r="AB267" s="7" t="str">
        <f ca="1" xml:space="preserve">
IF($AA267 &lt;&gt; "",
    VLOOKUP($AA267,Level!$A:$B,2,FALSE),
    ""
)</f>
        <v/>
      </c>
      <c r="AC267" s="1">
        <f ca="1" xml:space="preserve">
IF($Y267 = 5 + N("Presidente"),
    27000,
    IF($Y267 = 6 + N("Vice-presidente"),
        23000,
        IF(OR($Y267 = 8, $Y267= 13, $Y267 = 12) + N("Secretária bilíngue ou coordenador ou especialista"),
            8000,
            IF($Y267 = 7 + N("Diretor"),
                15000,
                IF($Y267 = 14 + N("Gerente"),
                    12000,
                    IF($Y267 = 9 + N("Estagiário"),
                        705,
                        IF($Y267 = 10 + N("Trainee"),
                            805,
                            IF($Y267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IF($U267 = 7,
  500,
  IF($U267 = 8,
    1000,
    IF($U267 = 9,
      1500,
      IF($U267 = 10,
        2000,
        0
      )
    )
  )
)
+
N("Adicional no salário por área")
+
IF($W267 = 14 + N("Tecnologia da Informação"),
  120,
  IF($W267 = 16 + N("Vendas"),
    110,
    IF($W267 = 15 + N("Jurídico"),
      100,
      IF(OR($W267 = 8, $W267 = 9, $W267 = 11) + N("Recursos humanos ou comercial ou comunicação e marketing"),
        80,
        0
      )
    )
  )
)
+
N("Adicionando pegadinha")
+
IF(AND($W267 = 16, $U267 = 9, $Y267 = 11, $AA267 = 5) + N("Se for de vendas, com mestrado, analista sênior"),
  IF($R267 = 5,
    100,
    0
  )
  +
  IF($N267 = "M",
    200,
    0
  ),
  0
)</f>
        <v>1205</v>
      </c>
      <c r="AD2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$A267  &amp; ", "   &amp;
$C267  &amp; ", "   &amp;
$E267  &amp; ", '"  &amp;
$J267  &amp; "', '" &amp;
$N267  &amp; "', "  &amp;
$R267  &amp; ", '"  &amp;
TEXT($T267,"dd/mm/aaaa")  &amp; "', "   &amp;
$U267  &amp; ", "   &amp;
$W267  &amp; ", "   &amp;
$Y267  &amp; ", "   &amp;
IF($AA267 &lt;&gt; "", $AA267, "NULL")  &amp; ", "   &amp;
$AC267  &amp; ");"</f>
        <v>INSERT INTO bi4all.fac_employees (id_company_fk, id_employee_pk, flg_active, employee_name, id_gender_fk, id_race_fk, birthday, id_schooling_fk, id_department_fk, id_role_fk, id_level_fk, salary) VALUES (6a51143286b03064a49cc2acbee63c09a0682d33, 263, 1, 'Joanah Asvilla Morais', 'F', 5, '10/03/1982', 7, 5, 9, NULL, 1205);</v>
      </c>
    </row>
    <row r="268" spans="1:30" ht="14.25" customHeight="1" x14ac:dyDescent="0.2">
      <c r="A268" s="7" t="str" cm="1">
        <f t="array" aca="1" ref="A268" ca="1">INDEX(Company!$A:$A,RANDBETWEEN(5,COUNTA(Company!$A:$A) + 1),1)</f>
        <v>6a51143286b03064a49cc2acbee63c09a0682d33</v>
      </c>
      <c r="B268" s="7" t="str">
        <f ca="1">VLOOKUP($A268,Company!$A:$B,2,FALSE)</f>
        <v>ACME Corporation</v>
      </c>
      <c r="C268" s="5">
        <f t="shared" si="28"/>
        <v>264</v>
      </c>
      <c r="D268" s="5" t="str" cm="1">
        <f t="array" ref="D268">SHA1HASH($C268)</f>
        <v>682a03f4cd9e0c79b8a1f0e34266b9651ad9821c</v>
      </c>
      <c r="E268" s="6">
        <v>1</v>
      </c>
      <c r="F268" s="7">
        <f ca="1">IF($C268 = 1 + N("Presidente"),
    127,
    IF($C268 = 2 + N("Vice-Presidente"),
        72,
        IF($C268 = 3 + N("Secretária bilíngue"),
            13,
            RANDBETWEEN(5,COUNT(Name!$A:$A) + 1)
        )
    )
)</f>
        <v>361</v>
      </c>
      <c r="G268" s="7" t="str">
        <f ca="1">VLOOKUP($F268,Name!$A:$B,2,FALSE)</f>
        <v>Wagner</v>
      </c>
      <c r="H268" s="7">
        <f ca="1" xml:space="preserve">
IF($C268 = 1,
    0,
    RANDBETWEEN(5,COUNT('Last name'!$A:$A) + 1)
)</f>
        <v>60</v>
      </c>
      <c r="I268" s="7" t="str">
        <f ca="1" xml:space="preserve">
IF($C268 = 1 + N("Presidente"),
    "de Orléans e Bragança",
    VLOOKUP($H268,'Last name'!$A:$B,2,FALSE) &amp; " " &amp; VLOOKUP(RANDBETWEEN(5,COUNT('Last name'!$A:$A) + 1),'Last name'!$A:$B,2,FALSE)
)</f>
        <v>Carneiro Esteves</v>
      </c>
      <c r="J268" s="7" t="str">
        <f t="shared" ca="1" si="29"/>
        <v>Wagner Carneiro Esteves</v>
      </c>
      <c r="K268" s="7" t="str" cm="1">
        <f t="array" aca="1" ref="K268" ca="1">SHA1HASH($J268)</f>
        <v>01510b405d6f436cf4bc41ac6197e4a05c372b87</v>
      </c>
      <c r="L268" s="7" cm="1">
        <f t="array" aca="1" ref="L268" ca="1">INDEX(States!$A:$A,RANDBETWEEN(5,COUNTA(States!$A:$A) + 1),1)</f>
        <v>9</v>
      </c>
      <c r="M268" s="7" t="str">
        <f ca="1">$L268 &amp; "|" &amp; VLOOKUP($L268,States!$A:$B,2,FALSE)</f>
        <v>9|68b7ab1daf7c594d71db682ca70a5cb187f0524f</v>
      </c>
      <c r="N268" s="7" t="str">
        <f ca="1">VLOOKUP($F268,Name!$A:$C,3,FALSE)</f>
        <v>M</v>
      </c>
      <c r="O268" s="7" t="str">
        <f ca="1">VLOOKUP($N268,Gender!$A:$B,2,FALSE)</f>
        <v>Male</v>
      </c>
      <c r="P268" s="7" t="str" cm="1">
        <f t="array" aca="1" ref="P268" ca="1">INDEX('Marital status'!$A:$A,RANDBETWEEN(5,COUNTA('Marital status'!$A:$A) + 1),1)</f>
        <v>3266897012b6dcc5723033bc25891bf99efcff6f</v>
      </c>
      <c r="Q268" s="7" t="str">
        <f ca="1">VLOOKUP($P268,'Marital status'!$A:$B,2,FALSE)</f>
        <v>MarrieD</v>
      </c>
      <c r="R268" s="7">
        <f t="shared" ca="1" si="30"/>
        <v>5</v>
      </c>
      <c r="S268" s="7" t="e">
        <f ca="1">VLOOKUP($R268,Race!$A:$B,2,FALSE)</f>
        <v>#N/A</v>
      </c>
      <c r="T268" s="8">
        <f t="shared" ca="1" si="31"/>
        <v>25348</v>
      </c>
      <c r="U268" s="6">
        <f t="shared" ca="1" si="32"/>
        <v>7</v>
      </c>
      <c r="V268" s="8" t="str">
        <f ca="1">VLOOKUP($U268,Education!$A:$B,2,FALSE)</f>
        <v>Undergraduate degree</v>
      </c>
      <c r="W268" s="7">
        <f ca="1" xml:space="preserve">
  IF(OR($Y268 = 5, $Y268 = 6, $Y268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68" s="7" t="str">
        <f ca="1">VLOOKUP($W268,Department!$A:$B,2,FALSE)</f>
        <v>Operations</v>
      </c>
      <c r="Y268" s="6">
        <f t="shared" ca="1" si="33"/>
        <v>11</v>
      </c>
      <c r="Z268" s="7" t="str">
        <f ca="1">VLOOKUP($Y268,Role!$A:$B,2,FALSE)</f>
        <v>Analyst</v>
      </c>
      <c r="AA268" s="6">
        <f t="shared" ca="1" si="34"/>
        <v>5</v>
      </c>
      <c r="AB268" s="7" t="str">
        <f ca="1" xml:space="preserve">
IF($AA268 &lt;&gt; "",
    VLOOKUP($AA268,Level!$A:$B,2,FALSE),
    ""
)</f>
        <v>Junior</v>
      </c>
      <c r="AC268" s="1">
        <f ca="1" xml:space="preserve">
IF($Y268 = 5 + N("Presidente"),
    27000,
    IF($Y268 = 6 + N("Vice-presidente"),
        23000,
        IF(OR($Y268 = 8, $Y268= 13, $Y268 = 12) + N("Secretária bilíngue ou coordenador ou especialista"),
            8000,
            IF($Y268 = 7 + N("Diretor"),
                15000,
                IF($Y268 = 14 + N("Gerente"),
                    12000,
                    IF($Y268 = 9 + N("Estagiário"),
                        705,
                        IF($Y268 = 10 + N("Trainee"),
                            805,
                            IF($Y268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IF($U268 = 7,
  500,
  IF($U268 = 8,
    1000,
    IF($U268 = 9,
      1500,
      IF($U268 = 10,
        2000,
        0
      )
    )
  )
)
+
N("Adicional no salário por área")
+
IF($W268 = 14 + N("Tecnologia da Informação"),
  120,
  IF($W268 = 16 + N("Vendas"),
    110,
    IF($W268 = 15 + N("Jurídico"),
      100,
      IF(OR($W268 = 8, $W268 = 9, $W268 = 11) + N("Recursos humanos ou comercial ou comunicação e marketing"),
        80,
        0
      )
    )
  )
)
+
N("Adicionando pegadinha")
+
IF(AND($W268 = 16, $U268 = 9, $Y268 = 11, $AA268 = 5) + N("Se for de vendas, com mestrado, analista sênior"),
  IF($R268 = 5,
    100,
    0
  )
  +
  IF($N268 = "M",
    200,
    0
  ),
  0
)</f>
        <v>2500</v>
      </c>
      <c r="AD2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$A268  &amp; ", "   &amp;
$C268  &amp; ", "   &amp;
$E268  &amp; ", '"  &amp;
$J268  &amp; "', '" &amp;
$N268  &amp; "', "  &amp;
$R268  &amp; ", '"  &amp;
TEXT($T268,"dd/mm/aaaa")  &amp; "', "   &amp;
$U268  &amp; ", "   &amp;
$W268  &amp; ", "   &amp;
$Y268  &amp; ", "   &amp;
IF($AA268 &lt;&gt; "", $AA268, "NULL")  &amp; ", "   &amp;
$AC268  &amp; ");"</f>
        <v>INSERT INTO bi4all.fac_employees (id_company_fk, id_employee_pk, flg_active, employee_name, id_gender_fk, id_race_fk, birthday, id_schooling_fk, id_department_fk, id_role_fk, id_level_fk, salary) VALUES (6a51143286b03064a49cc2acbee63c09a0682d33, 264, 1, 'Wagner Carneiro Esteves', 'M', 5, '25/05/1969', 7, 10, 11, 5, 2500);</v>
      </c>
    </row>
    <row r="269" spans="1:30" ht="14.25" customHeight="1" x14ac:dyDescent="0.2">
      <c r="A269" s="7" t="str" cm="1">
        <f t="array" aca="1" ref="A269" ca="1">INDEX(Company!$A:$A,RANDBETWEEN(5,COUNTA(Company!$A:$A) + 1),1)</f>
        <v>6a51143286b03064a49cc2acbee63c09a0682d33</v>
      </c>
      <c r="B269" s="7" t="str">
        <f ca="1">VLOOKUP($A269,Company!$A:$B,2,FALSE)</f>
        <v>ACME Corporation</v>
      </c>
      <c r="C269" s="5">
        <f t="shared" si="28"/>
        <v>265</v>
      </c>
      <c r="D269" s="5" t="str" cm="1">
        <f t="array" ref="D269">SHA1HASH($C269)</f>
        <v>25250e46745c8169531da0086e6bbc3369795330</v>
      </c>
      <c r="E269" s="6">
        <v>1</v>
      </c>
      <c r="F269" s="7">
        <f ca="1">IF($C269 = 1 + N("Presidente"),
    127,
    IF($C269 = 2 + N("Vice-Presidente"),
        72,
        IF($C269 = 3 + N("Secretária bilíngue"),
            13,
            RANDBETWEEN(5,COUNT(Name!$A:$A) + 1)
        )
    )
)</f>
        <v>39</v>
      </c>
      <c r="G269" s="7" t="str">
        <f ca="1">VLOOKUP($F269,Name!$A:$B,2,FALSE)</f>
        <v>Ananda</v>
      </c>
      <c r="H269" s="7">
        <f ca="1" xml:space="preserve">
IF($C269 = 1,
    0,
    RANDBETWEEN(5,COUNT('Last name'!$A:$A) + 1)
)</f>
        <v>173</v>
      </c>
      <c r="I269" s="7" t="str">
        <f ca="1" xml:space="preserve">
IF($C269 = 1 + N("Presidente"),
    "de Orléans e Bragança",
    VLOOKUP($H269,'Last name'!$A:$B,2,FALSE) &amp; " " &amp; VLOOKUP(RANDBETWEEN(5,COUNT('Last name'!$A:$A) + 1),'Last name'!$A:$B,2,FALSE)
)</f>
        <v>Santacruz Figo</v>
      </c>
      <c r="J269" s="7" t="str">
        <f t="shared" ca="1" si="29"/>
        <v>Ananda Santacruz Figo</v>
      </c>
      <c r="K269" s="7" t="str" cm="1">
        <f t="array" aca="1" ref="K269" ca="1">SHA1HASH($J269)</f>
        <v>17ed132cae5cca60ba432cc8b25dd7c06a018489</v>
      </c>
      <c r="L269" s="7" cm="1">
        <f t="array" aca="1" ref="L269" ca="1">INDEX(States!$A:$A,RANDBETWEEN(5,COUNTA(States!$A:$A) + 1),1)</f>
        <v>5</v>
      </c>
      <c r="M269" s="7" t="str">
        <f ca="1">$L269 &amp; "|" &amp; VLOOKUP($L269,States!$A:$B,2,FALSE)</f>
        <v>5|fa0754b9861f7065fd7c6270efb07fc6ac3b0ad8</v>
      </c>
      <c r="N269" s="7" t="str">
        <f ca="1">VLOOKUP($F269,Name!$A:$C,3,FALSE)</f>
        <v>F</v>
      </c>
      <c r="O269" s="7" t="str">
        <f ca="1">VLOOKUP($N269,Gender!$A:$B,2,FALSE)</f>
        <v>Female</v>
      </c>
      <c r="P269" s="7" t="str" cm="1">
        <f t="array" aca="1" ref="P269" ca="1">INDEX('Marital status'!$A:$A,RANDBETWEEN(5,COUNTA('Marital status'!$A:$A) + 1),1)</f>
        <v>93ac84f4e0bd5c1c97b670a12a7fff6af89fb6b3</v>
      </c>
      <c r="Q269" s="7" t="str">
        <f ca="1">VLOOKUP($P269,'Marital status'!$A:$B,2,FALSE)</f>
        <v>DIVORCED</v>
      </c>
      <c r="R269" s="7">
        <f t="shared" ca="1" si="30"/>
        <v>5</v>
      </c>
      <c r="S269" s="7" t="e">
        <f ca="1">VLOOKUP($R269,Race!$A:$B,2,FALSE)</f>
        <v>#N/A</v>
      </c>
      <c r="T269" s="8">
        <f t="shared" ca="1" si="31"/>
        <v>33582</v>
      </c>
      <c r="U269" s="6">
        <f t="shared" ca="1" si="32"/>
        <v>7</v>
      </c>
      <c r="V269" s="8" t="str">
        <f ca="1">VLOOKUP($U269,Education!$A:$B,2,FALSE)</f>
        <v>Undergraduate degree</v>
      </c>
      <c r="W269" s="7">
        <f ca="1" xml:space="preserve">
  IF(OR($Y269 = 5, $Y269 = 6, $Y269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269" s="7" t="str">
        <f ca="1">VLOOKUP($W269,Department!$A:$B,2,FALSE)</f>
        <v>Controlling</v>
      </c>
      <c r="Y269" s="6">
        <f t="shared" ca="1" si="33"/>
        <v>10</v>
      </c>
      <c r="Z269" s="7" t="str">
        <f ca="1">VLOOKUP($Y269,Role!$A:$B,2,FALSE)</f>
        <v>Trainee</v>
      </c>
      <c r="AA269" s="6" t="str">
        <f t="shared" ca="1" si="34"/>
        <v/>
      </c>
      <c r="AB269" s="7" t="str">
        <f ca="1" xml:space="preserve">
IF($AA269 &lt;&gt; "",
    VLOOKUP($AA269,Level!$A:$B,2,FALSE),
    ""
)</f>
        <v/>
      </c>
      <c r="AC269" s="1">
        <f ca="1" xml:space="preserve">
IF($Y269 = 5 + N("Presidente"),
    27000,
    IF($Y269 = 6 + N("Vice-presidente"),
        23000,
        IF(OR($Y269 = 8, $Y269= 13, $Y269 = 12) + N("Secretária bilíngue ou coordenador ou especialista"),
            8000,
            IF($Y269 = 7 + N("Diretor"),
                15000,
                IF($Y269 = 14 + N("Gerente"),
                    12000,
                    IF($Y269 = 9 + N("Estagiário"),
                        705,
                        IF($Y269 = 10 + N("Trainee"),
                            805,
                            IF($Y269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IF($U269 = 7,
  500,
  IF($U269 = 8,
    1000,
    IF($U269 = 9,
      1500,
      IF($U269 = 10,
        2000,
        0
      )
    )
  )
)
+
N("Adicional no salário por área")
+
IF($W269 = 14 + N("Tecnologia da Informação"),
  120,
  IF($W269 = 16 + N("Vendas"),
    110,
    IF($W269 = 15 + N("Jurídico"),
      100,
      IF(OR($W269 = 8, $W269 = 9, $W269 = 11) + N("Recursos humanos ou comercial ou comunicação e marketing"),
        80,
        0
      )
    )
  )
)
+
N("Adicionando pegadinha")
+
IF(AND($W269 = 16, $U269 = 9, $Y269 = 11, $AA269 = 5) + N("Se for de vendas, com mestrado, analista sênior"),
  IF($R269 = 5,
    100,
    0
  )
  +
  IF($N269 = "M",
    200,
    0
  ),
  0
)</f>
        <v>1305</v>
      </c>
      <c r="AD2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$A269  &amp; ", "   &amp;
$C269  &amp; ", "   &amp;
$E269  &amp; ", '"  &amp;
$J269  &amp; "', '" &amp;
$N269  &amp; "', "  &amp;
$R269  &amp; ", '"  &amp;
TEXT($T269,"dd/mm/aaaa")  &amp; "', "   &amp;
$U269  &amp; ", "   &amp;
$W269  &amp; ", "   &amp;
$Y269  &amp; ", "   &amp;
IF($AA269 &lt;&gt; "", $AA269, "NULL")  &amp; ", "   &amp;
$AC269  &amp; ");"</f>
        <v>INSERT INTO bi4all.fac_employees (id_company_fk, id_employee_pk, flg_active, employee_name, id_gender_fk, id_race_fk, birthday, id_schooling_fk, id_department_fk, id_role_fk, id_level_fk, salary) VALUES (6a51143286b03064a49cc2acbee63c09a0682d33, 265, 1, 'Ananda Santacruz Figo', 'F', 5, '10/12/1991', 7, 12, 10, NULL, 1305);</v>
      </c>
    </row>
    <row r="270" spans="1:30" ht="14.25" customHeight="1" x14ac:dyDescent="0.2">
      <c r="A270" s="7" t="str" cm="1">
        <f t="array" aca="1" ref="A270" ca="1">INDEX(Company!$A:$A,RANDBETWEEN(5,COUNTA(Company!$A:$A) + 1),1)</f>
        <v>6a51143286b03064a49cc2acbee63c09a0682d33</v>
      </c>
      <c r="B270" s="7" t="str">
        <f ca="1">VLOOKUP($A270,Company!$A:$B,2,FALSE)</f>
        <v>ACME Corporation</v>
      </c>
      <c r="C270" s="5">
        <f t="shared" si="28"/>
        <v>266</v>
      </c>
      <c r="D270" s="5" t="str" cm="1">
        <f t="array" ref="D270">SHA1HASH($C270)</f>
        <v>45cbe19f37712e7f4e2fcfe27422a2410971f95f</v>
      </c>
      <c r="E270" s="6">
        <v>1</v>
      </c>
      <c r="F270" s="7">
        <f ca="1">IF($C270 = 1 + N("Presidente"),
    127,
    IF($C270 = 2 + N("Vice-Presidente"),
        72,
        IF($C270 = 3 + N("Secretária bilíngue"),
            13,
            RANDBETWEEN(5,COUNT(Name!$A:$A) + 1)
        )
    )
)</f>
        <v>36</v>
      </c>
      <c r="G270" s="7" t="str">
        <f ca="1">VLOOKUP($F270,Name!$A:$B,2,FALSE)</f>
        <v>Ana Sophia</v>
      </c>
      <c r="H270" s="7">
        <f ca="1" xml:space="preserve">
IF($C270 = 1,
    0,
    RANDBETWEEN(5,COUNT('Last name'!$A:$A) + 1)
)</f>
        <v>25</v>
      </c>
      <c r="I270" s="7" t="str">
        <f ca="1" xml:space="preserve">
IF($C270 = 1 + N("Presidente"),
    "de Orléans e Bragança",
    VLOOKUP($H270,'Last name'!$A:$B,2,FALSE) &amp; " " &amp; VLOOKUP(RANDBETWEEN(5,COUNT('Last name'!$A:$A) + 1),'Last name'!$A:$B,2,FALSE)
)</f>
        <v>Auth Barbosa</v>
      </c>
      <c r="J270" s="7" t="str">
        <f t="shared" ca="1" si="29"/>
        <v>Ana Sophia Auth Barbosa</v>
      </c>
      <c r="K270" s="7" t="str" cm="1">
        <f t="array" aca="1" ref="K270" ca="1">SHA1HASH($J270)</f>
        <v>b5af6ef31d94b3de7eb073dc781f5fbda2715bde</v>
      </c>
      <c r="L270" s="7" cm="1">
        <f t="array" aca="1" ref="L270" ca="1">INDEX(States!$A:$A,RANDBETWEEN(5,COUNTA(States!$A:$A) + 1),1)</f>
        <v>20</v>
      </c>
      <c r="M270" s="7" t="str">
        <f ca="1">$L270 &amp; "|" &amp; VLOOKUP($L270,States!$A:$B,2,FALSE)</f>
        <v>20|c7ee6b7966c56a7149c5002263ee025341a1072b</v>
      </c>
      <c r="N270" s="7" t="str">
        <f ca="1">VLOOKUP($F270,Name!$A:$C,3,FALSE)</f>
        <v>F</v>
      </c>
      <c r="O270" s="7" t="str">
        <f ca="1">VLOOKUP($N270,Gender!$A:$B,2,FALSE)</f>
        <v>Female</v>
      </c>
      <c r="P270" s="7" t="str" cm="1">
        <f t="array" aca="1" ref="P270" ca="1">INDEX('Marital status'!$A:$A,RANDBETWEEN(5,COUNTA('Marital status'!$A:$A) + 1),1)</f>
        <v>93ac84f4e0bd5c1c97b670a12a7fff6af89fb6b3</v>
      </c>
      <c r="Q270" s="7" t="str">
        <f ca="1">VLOOKUP($P270,'Marital status'!$A:$B,2,FALSE)</f>
        <v>DIVORCED</v>
      </c>
      <c r="R270" s="7">
        <f t="shared" ca="1" si="30"/>
        <v>5</v>
      </c>
      <c r="S270" s="7" t="e">
        <f ca="1">VLOOKUP($R270,Race!$A:$B,2,FALSE)</f>
        <v>#N/A</v>
      </c>
      <c r="T270" s="8">
        <f t="shared" ca="1" si="31"/>
        <v>20199</v>
      </c>
      <c r="U270" s="6">
        <f t="shared" ca="1" si="32"/>
        <v>7</v>
      </c>
      <c r="V270" s="8" t="str">
        <f ca="1">VLOOKUP($U270,Education!$A:$B,2,FALSE)</f>
        <v>Undergraduate degree</v>
      </c>
      <c r="W270" s="7">
        <f ca="1" xml:space="preserve">
  IF(OR($Y270 = 5, $Y270 = 6, $Y270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270" s="7" t="str">
        <f ca="1">VLOOKUP($W270,Department!$A:$B,2,FALSE)</f>
        <v>Human Resource</v>
      </c>
      <c r="Y270" s="6">
        <f t="shared" ca="1" si="33"/>
        <v>11</v>
      </c>
      <c r="Z270" s="7" t="str">
        <f ca="1">VLOOKUP($Y270,Role!$A:$B,2,FALSE)</f>
        <v>Analyst</v>
      </c>
      <c r="AA270" s="6">
        <f t="shared" ca="1" si="34"/>
        <v>5</v>
      </c>
      <c r="AB270" s="7" t="str">
        <f ca="1" xml:space="preserve">
IF($AA270 &lt;&gt; "",
    VLOOKUP($AA270,Level!$A:$B,2,FALSE),
    ""
)</f>
        <v>Junior</v>
      </c>
      <c r="AC270" s="1">
        <f ca="1" xml:space="preserve">
IF($Y270 = 5 + N("Presidente"),
    27000,
    IF($Y270 = 6 + N("Vice-presidente"),
        23000,
        IF(OR($Y270 = 8, $Y270= 13, $Y270 = 12) + N("Secretária bilíngue ou coordenador ou especialista"),
            8000,
            IF($Y270 = 7 + N("Diretor"),
                15000,
                IF($Y270 = 14 + N("Gerente"),
                    12000,
                    IF($Y270 = 9 + N("Estagiário"),
                        705,
                        IF($Y270 = 10 + N("Trainee"),
                            805,
                            IF($Y270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IF($U270 = 7,
  500,
  IF($U270 = 8,
    1000,
    IF($U270 = 9,
      1500,
      IF($U270 = 10,
        2000,
        0
      )
    )
  )
)
+
N("Adicional no salário por área")
+
IF($W270 = 14 + N("Tecnologia da Informação"),
  120,
  IF($W270 = 16 + N("Vendas"),
    110,
    IF($W270 = 15 + N("Jurídico"),
      100,
      IF(OR($W270 = 8, $W270 = 9, $W270 = 11) + N("Recursos humanos ou comercial ou comunicação e marketing"),
        80,
        0
      )
    )
  )
)
+
N("Adicionando pegadinha")
+
IF(AND($W270 = 16, $U270 = 9, $Y270 = 11, $AA270 = 5) + N("Se for de vendas, com mestrado, analista sênior"),
  IF($R270 = 5,
    100,
    0
  )
  +
  IF($N270 = "M",
    200,
    0
  ),
  0
)</f>
        <v>2580</v>
      </c>
      <c r="AD2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$A270  &amp; ", "   &amp;
$C270  &amp; ", "   &amp;
$E270  &amp; ", '"  &amp;
$J270  &amp; "', '" &amp;
$N270  &amp; "', "  &amp;
$R270  &amp; ", '"  &amp;
TEXT($T270,"dd/mm/aaaa")  &amp; "', "   &amp;
$U270  &amp; ", "   &amp;
$W270  &amp; ", "   &amp;
$Y270  &amp; ", "   &amp;
IF($AA270 &lt;&gt; "", $AA270, "NULL")  &amp; ", "   &amp;
$AC270  &amp; ");"</f>
        <v>INSERT INTO bi4all.fac_employees (id_company_fk, id_employee_pk, flg_active, employee_name, id_gender_fk, id_race_fk, birthday, id_schooling_fk, id_department_fk, id_role_fk, id_level_fk, salary) VALUES (6a51143286b03064a49cc2acbee63c09a0682d33, 266, 1, 'Ana Sophia Auth Barbosa', 'F', 5, '20/04/1955', 7, 8, 11, 5, 2580);</v>
      </c>
    </row>
    <row r="271" spans="1:30" ht="14.25" customHeight="1" x14ac:dyDescent="0.2">
      <c r="A271" s="7" t="str" cm="1">
        <f t="array" aca="1" ref="A271" ca="1">INDEX(Company!$A:$A,RANDBETWEEN(5,COUNTA(Company!$A:$A) + 1),1)</f>
        <v>6a51143286b03064a49cc2acbee63c09a0682d33</v>
      </c>
      <c r="B271" s="7" t="str">
        <f ca="1">VLOOKUP($A271,Company!$A:$B,2,FALSE)</f>
        <v>ACME Corporation</v>
      </c>
      <c r="C271" s="5">
        <f t="shared" si="28"/>
        <v>267</v>
      </c>
      <c r="D271" s="5" t="str" cm="1">
        <f t="array" ref="D271">SHA1HASH($C271)</f>
        <v>81ecfd4383a1b3f7805215da769e4bb7e368451e</v>
      </c>
      <c r="E271" s="6">
        <v>1</v>
      </c>
      <c r="F271" s="7">
        <f ca="1">IF($C271 = 1 + N("Presidente"),
    127,
    IF($C271 = 2 + N("Vice-Presidente"),
        72,
        IF($C271 = 3 + N("Secretária bilíngue"),
            13,
            RANDBETWEEN(5,COUNT(Name!$A:$A) + 1)
        )
    )
)</f>
        <v>347</v>
      </c>
      <c r="G271" s="7" t="str">
        <f ca="1">VLOOKUP($F271,Name!$A:$B,2,FALSE)</f>
        <v>Tomás</v>
      </c>
      <c r="H271" s="7">
        <f ca="1" xml:space="preserve">
IF($C271 = 1,
    0,
    RANDBETWEEN(5,COUNT('Last name'!$A:$A) + 1)
)</f>
        <v>54</v>
      </c>
      <c r="I271" s="7" t="str">
        <f ca="1" xml:space="preserve">
IF($C271 = 1 + N("Presidente"),
    "de Orléans e Bragança",
    VLOOKUP($H271,'Last name'!$A:$B,2,FALSE) &amp; " " &amp; VLOOKUP(RANDBETWEEN(5,COUNT('Last name'!$A:$A) + 1),'Last name'!$A:$B,2,FALSE)
)</f>
        <v>Caminha Mancini</v>
      </c>
      <c r="J271" s="7" t="str">
        <f t="shared" ca="1" si="29"/>
        <v>Tomás Caminha Mancini</v>
      </c>
      <c r="K271" s="7" t="str" cm="1">
        <f t="array" aca="1" ref="K271" ca="1">SHA1HASH($J271)</f>
        <v>167fbb0e7c1afd164d1d56b30cf791d1aa17221b</v>
      </c>
      <c r="L271" s="7" cm="1">
        <f t="array" aca="1" ref="L271" ca="1">INDEX(States!$A:$A,RANDBETWEEN(5,COUNTA(States!$A:$A) + 1),1)</f>
        <v>24</v>
      </c>
      <c r="M271" s="7" t="str">
        <f ca="1">$L271 &amp; "|" &amp; VLOOKUP($L271,States!$A:$B,2,FALSE)</f>
        <v>24|4e344e218f5d3cb3700b5fb228401547cb97b31c</v>
      </c>
      <c r="N271" s="7" t="str">
        <f ca="1">VLOOKUP($F271,Name!$A:$C,3,FALSE)</f>
        <v>M</v>
      </c>
      <c r="O271" s="7" t="str">
        <f ca="1">VLOOKUP($N271,Gender!$A:$B,2,FALSE)</f>
        <v>Male</v>
      </c>
      <c r="P271" s="7" t="str" cm="1">
        <f t="array" aca="1" ref="P271" ca="1">INDEX('Marital status'!$A:$A,RANDBETWEEN(5,COUNTA('Marital status'!$A:$A) + 1),1)</f>
        <v>93ac84f4e0bd5c1c97b670a12a7fff6af89fb6b3</v>
      </c>
      <c r="Q271" s="7" t="str">
        <f ca="1">VLOOKUP($P271,'Marital status'!$A:$B,2,FALSE)</f>
        <v>DIVORCED</v>
      </c>
      <c r="R271" s="7">
        <f t="shared" ca="1" si="30"/>
        <v>5</v>
      </c>
      <c r="S271" s="7" t="e">
        <f ca="1">VLOOKUP($R271,Race!$A:$B,2,FALSE)</f>
        <v>#N/A</v>
      </c>
      <c r="T271" s="8">
        <f t="shared" ca="1" si="31"/>
        <v>19241</v>
      </c>
      <c r="U271" s="6">
        <f t="shared" ca="1" si="32"/>
        <v>7</v>
      </c>
      <c r="V271" s="8" t="str">
        <f ca="1">VLOOKUP($U271,Education!$A:$B,2,FALSE)</f>
        <v>Undergraduate degree</v>
      </c>
      <c r="W271" s="7">
        <f ca="1" xml:space="preserve">
  IF(OR($Y271 = 5, $Y271 = 6, $Y271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271" s="7" t="str">
        <f ca="1">VLOOKUP($W271,Department!$A:$B,2,FALSE)</f>
        <v>Finance</v>
      </c>
      <c r="Y271" s="6">
        <f t="shared" ca="1" si="33"/>
        <v>10</v>
      </c>
      <c r="Z271" s="7" t="str">
        <f ca="1">VLOOKUP($Y271,Role!$A:$B,2,FALSE)</f>
        <v>Trainee</v>
      </c>
      <c r="AA271" s="6" t="str">
        <f t="shared" ca="1" si="34"/>
        <v/>
      </c>
      <c r="AB271" s="7" t="str">
        <f ca="1" xml:space="preserve">
IF($AA271 &lt;&gt; "",
    VLOOKUP($AA271,Level!$A:$B,2,FALSE),
    ""
)</f>
        <v/>
      </c>
      <c r="AC271" s="1">
        <f ca="1" xml:space="preserve">
IF($Y271 = 5 + N("Presidente"),
    27000,
    IF($Y271 = 6 + N("Vice-presidente"),
        23000,
        IF(OR($Y271 = 8, $Y271= 13, $Y271 = 12) + N("Secretária bilíngue ou coordenador ou especialista"),
            8000,
            IF($Y271 = 7 + N("Diretor"),
                15000,
                IF($Y271 = 14 + N("Gerente"),
                    12000,
                    IF($Y271 = 9 + N("Estagiário"),
                        705,
                        IF($Y271 = 10 + N("Trainee"),
                            805,
                            IF($Y271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IF($U271 = 7,
  500,
  IF($U271 = 8,
    1000,
    IF($U271 = 9,
      1500,
      IF($U271 = 10,
        2000,
        0
      )
    )
  )
)
+
N("Adicional no salário por área")
+
IF($W271 = 14 + N("Tecnologia da Informação"),
  120,
  IF($W271 = 16 + N("Vendas"),
    110,
    IF($W271 = 15 + N("Jurídico"),
      100,
      IF(OR($W271 = 8, $W271 = 9, $W271 = 11) + N("Recursos humanos ou comercial ou comunicação e marketing"),
        80,
        0
      )
    )
  )
)
+
N("Adicionando pegadinha")
+
IF(AND($W271 = 16, $U271 = 9, $Y271 = 11, $AA271 = 5) + N("Se for de vendas, com mestrado, analista sênior"),
  IF($R271 = 5,
    100,
    0
  )
  +
  IF($N271 = "M",
    200,
    0
  ),
  0
)</f>
        <v>1305</v>
      </c>
      <c r="AD2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$A271  &amp; ", "   &amp;
$C271  &amp; ", "   &amp;
$E271  &amp; ", '"  &amp;
$J271  &amp; "', '" &amp;
$N271  &amp; "', "  &amp;
$R271  &amp; ", '"  &amp;
TEXT($T271,"dd/mm/aaaa")  &amp; "', "   &amp;
$U271  &amp; ", "   &amp;
$W271  &amp; ", "   &amp;
$Y271  &amp; ", "   &amp;
IF($AA271 &lt;&gt; "", $AA271, "NULL")  &amp; ", "   &amp;
$AC271  &amp; ");"</f>
        <v>INSERT INTO bi4all.fac_employees (id_company_fk, id_employee_pk, flg_active, employee_name, id_gender_fk, id_race_fk, birthday, id_schooling_fk, id_department_fk, id_role_fk, id_level_fk, salary) VALUES (6a51143286b03064a49cc2acbee63c09a0682d33, 267, 1, 'Tomás Caminha Mancini', 'M', 5, '04/09/1952', 7, 7, 10, NULL, 1305);</v>
      </c>
    </row>
    <row r="272" spans="1:30" ht="14.25" customHeight="1" x14ac:dyDescent="0.2">
      <c r="A272" s="7" t="str" cm="1">
        <f t="array" aca="1" ref="A272" ca="1">INDEX(Company!$A:$A,RANDBETWEEN(5,COUNTA(Company!$A:$A) + 1),1)</f>
        <v>6a51143286b03064a49cc2acbee63c09a0682d33</v>
      </c>
      <c r="B272" s="7" t="str">
        <f ca="1">VLOOKUP($A272,Company!$A:$B,2,FALSE)</f>
        <v>ACME Corporation</v>
      </c>
      <c r="C272" s="5">
        <f t="shared" si="28"/>
        <v>268</v>
      </c>
      <c r="D272" s="5" t="str" cm="1">
        <f t="array" ref="D272">SHA1HASH($C272)</f>
        <v>d5f0d9102728577dfc9eec0a84867f75afbdfe46</v>
      </c>
      <c r="E272" s="6">
        <v>1</v>
      </c>
      <c r="F272" s="7">
        <f ca="1">IF($C272 = 1 + N("Presidente"),
    127,
    IF($C272 = 2 + N("Vice-Presidente"),
        72,
        IF($C272 = 3 + N("Secretária bilíngue"),
            13,
            RANDBETWEEN(5,COUNT(Name!$A:$A) + 1)
        )
    )
)</f>
        <v>115</v>
      </c>
      <c r="G272" s="7" t="str">
        <f ca="1">VLOOKUP($F272,Name!$A:$B,2,FALSE)</f>
        <v>Dulce</v>
      </c>
      <c r="H272" s="7">
        <f ca="1" xml:space="preserve">
IF($C272 = 1,
    0,
    RANDBETWEEN(5,COUNT('Last name'!$A:$A) + 1)
)</f>
        <v>65</v>
      </c>
      <c r="I272" s="7" t="str">
        <f ca="1" xml:space="preserve">
IF($C272 = 1 + N("Presidente"),
    "de Orléans e Bragança",
    VLOOKUP($H272,'Last name'!$A:$B,2,FALSE) &amp; " " &amp; VLOOKUP(RANDBETWEEN(5,COUNT('Last name'!$A:$A) + 1),'Last name'!$A:$B,2,FALSE)
)</f>
        <v>Coelho Frois</v>
      </c>
      <c r="J272" s="7" t="str">
        <f t="shared" ca="1" si="29"/>
        <v>Dulce Coelho Frois</v>
      </c>
      <c r="K272" s="7" t="str" cm="1">
        <f t="array" aca="1" ref="K272" ca="1">SHA1HASH($J272)</f>
        <v>dbcf049c8bdf827232fece7a7943e30db0a85684</v>
      </c>
      <c r="L272" s="7" cm="1">
        <f t="array" aca="1" ref="L272" ca="1">INDEX(States!$A:$A,RANDBETWEEN(5,COUNTA(States!$A:$A) + 1),1)</f>
        <v>15</v>
      </c>
      <c r="M272" s="7" t="str">
        <f ca="1">$L272 &amp; "|" &amp; VLOOKUP($L272,States!$A:$B,2,FALSE)</f>
        <v>15|84c70141e5670a303e5eed7b334ba8b5ddb5b0d4</v>
      </c>
      <c r="N272" s="7" t="str">
        <f ca="1">VLOOKUP($F272,Name!$A:$C,3,FALSE)</f>
        <v>F</v>
      </c>
      <c r="O272" s="7" t="str">
        <f ca="1">VLOOKUP($N272,Gender!$A:$B,2,FALSE)</f>
        <v>Female</v>
      </c>
      <c r="P272" s="7" t="str" cm="1">
        <f t="array" aca="1" ref="P272" ca="1">INDEX('Marital status'!$A:$A,RANDBETWEEN(5,COUNTA('Marital status'!$A:$A) + 1),1)</f>
        <v>ce0b1612aa711b78a720295d271a33894e2b72bf</v>
      </c>
      <c r="Q272" s="7" t="str">
        <f ca="1">VLOOKUP($P272,'Marital status'!$A:$B,2,FALSE)</f>
        <v>single</v>
      </c>
      <c r="R272" s="7">
        <f t="shared" ca="1" si="30"/>
        <v>5</v>
      </c>
      <c r="S272" s="7" t="e">
        <f ca="1">VLOOKUP($R272,Race!$A:$B,2,FALSE)</f>
        <v>#N/A</v>
      </c>
      <c r="T272" s="8">
        <f t="shared" ca="1" si="31"/>
        <v>28785</v>
      </c>
      <c r="U272" s="6">
        <f t="shared" ca="1" si="32"/>
        <v>8</v>
      </c>
      <c r="V272" s="8" t="str">
        <f ca="1">VLOOKUP($U272,Education!$A:$B,2,FALSE)</f>
        <v>Graduate school</v>
      </c>
      <c r="W272" s="7">
        <f ca="1" xml:space="preserve">
  IF(OR($Y272 = 5, $Y272 = 6, $Y272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272" s="7" t="str">
        <f ca="1">VLOOKUP($W272,Department!$A:$B,2,FALSE)</f>
        <v>Finance</v>
      </c>
      <c r="Y272" s="6">
        <f t="shared" ca="1" si="33"/>
        <v>11</v>
      </c>
      <c r="Z272" s="7" t="str">
        <f ca="1">VLOOKUP($Y272,Role!$A:$B,2,FALSE)</f>
        <v>Analyst</v>
      </c>
      <c r="AA272" s="6">
        <f t="shared" ca="1" si="34"/>
        <v>7</v>
      </c>
      <c r="AB272" s="7" t="str">
        <f ca="1" xml:space="preserve">
IF($AA272 &lt;&gt; "",
    VLOOKUP($AA272,Level!$A:$B,2,FALSE),
    ""
)</f>
        <v>Senior</v>
      </c>
      <c r="AC272" s="1">
        <f ca="1" xml:space="preserve">
IF($Y272 = 5 + N("Presidente"),
    27000,
    IF($Y272 = 6 + N("Vice-presidente"),
        23000,
        IF(OR($Y272 = 8, $Y272= 13, $Y272 = 12) + N("Secretária bilíngue ou coordenador ou especialista"),
            8000,
            IF($Y272 = 7 + N("Diretor"),
                15000,
                IF($Y272 = 14 + N("Gerente"),
                    12000,
                    IF($Y272 = 9 + N("Estagiário"),
                        705,
                        IF($Y272 = 10 + N("Trainee"),
                            805,
                            IF($Y272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IF($U272 = 7,
  500,
  IF($U272 = 8,
    1000,
    IF($U272 = 9,
      1500,
      IF($U272 = 10,
        2000,
        0
      )
    )
  )
)
+
N("Adicional no salário por área")
+
IF($W272 = 14 + N("Tecnologia da Informação"),
  120,
  IF($W272 = 16 + N("Vendas"),
    110,
    IF($W272 = 15 + N("Jurídico"),
      100,
      IF(OR($W272 = 8, $W272 = 9, $W272 = 11) + N("Recursos humanos ou comercial ou comunicação e marketing"),
        80,
        0
      )
    )
  )
)
+
N("Adicionando pegadinha")
+
IF(AND($W272 = 16, $U272 = 9, $Y272 = 11, $AA272 = 5) + N("Se for de vendas, com mestrado, analista sênior"),
  IF($R272 = 5,
    100,
    0
  )
  +
  IF($N272 = "M",
    200,
    0
  ),
  0
)</f>
        <v>3000</v>
      </c>
      <c r="AD2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$A272  &amp; ", "   &amp;
$C272  &amp; ", "   &amp;
$E272  &amp; ", '"  &amp;
$J272  &amp; "', '" &amp;
$N272  &amp; "', "  &amp;
$R272  &amp; ", '"  &amp;
TEXT($T272,"dd/mm/aaaa")  &amp; "', "   &amp;
$U272  &amp; ", "   &amp;
$W272  &amp; ", "   &amp;
$Y272  &amp; ", "   &amp;
IF($AA272 &lt;&gt; "", $AA272, "NULL")  &amp; ", "   &amp;
$AC272  &amp; ");"</f>
        <v>INSERT INTO bi4all.fac_employees (id_company_fk, id_employee_pk, flg_active, employee_name, id_gender_fk, id_race_fk, birthday, id_schooling_fk, id_department_fk, id_role_fk, id_level_fk, salary) VALUES (6a51143286b03064a49cc2acbee63c09a0682d33, 268, 1, 'Dulce Coelho Frois', 'F', 5, '22/10/1978', 8, 7, 11, 7, 3000);</v>
      </c>
    </row>
    <row r="273" spans="1:30" ht="14.25" customHeight="1" x14ac:dyDescent="0.2">
      <c r="A273" s="7" t="str" cm="1">
        <f t="array" aca="1" ref="A273" ca="1">INDEX(Company!$A:$A,RANDBETWEEN(5,COUNTA(Company!$A:$A) + 1),1)</f>
        <v>6a51143286b03064a49cc2acbee63c09a0682d33</v>
      </c>
      <c r="B273" s="7" t="str">
        <f ca="1">VLOOKUP($A273,Company!$A:$B,2,FALSE)</f>
        <v>ACME Corporation</v>
      </c>
      <c r="C273" s="5">
        <f t="shared" si="28"/>
        <v>269</v>
      </c>
      <c r="D273" s="5" t="str" cm="1">
        <f t="array" ref="D273">SHA1HASH($C273)</f>
        <v>9a61b86ecef7f4f8978d90273acfe0236bae7479</v>
      </c>
      <c r="E273" s="6">
        <v>1</v>
      </c>
      <c r="F273" s="7">
        <f ca="1">IF($C273 = 1 + N("Presidente"),
    127,
    IF($C273 = 2 + N("Vice-Presidente"),
        72,
        IF($C273 = 3 + N("Secretária bilíngue"),
            13,
            RANDBETWEEN(5,COUNT(Name!$A:$A) + 1)
        )
    )
)</f>
        <v>349</v>
      </c>
      <c r="G273" s="7" t="str">
        <f ca="1">VLOOKUP($F273,Name!$A:$B,2,FALSE)</f>
        <v>Valentina</v>
      </c>
      <c r="H273" s="7">
        <f ca="1" xml:space="preserve">
IF($C273 = 1,
    0,
    RANDBETWEEN(5,COUNT('Last name'!$A:$A) + 1)
)</f>
        <v>79</v>
      </c>
      <c r="I273" s="7" t="str">
        <f ca="1" xml:space="preserve">
IF($C273 = 1 + N("Presidente"),
    "de Orléans e Bragança",
    VLOOKUP($H273,'Last name'!$A:$B,2,FALSE) &amp; " " &amp; VLOOKUP(RANDBETWEEN(5,COUNT('Last name'!$A:$A) + 1),'Last name'!$A:$B,2,FALSE)
)</f>
        <v>Evangelista Martins</v>
      </c>
      <c r="J273" s="7" t="str">
        <f t="shared" ca="1" si="29"/>
        <v>Valentina Evangelista Martins</v>
      </c>
      <c r="K273" s="7" t="str" cm="1">
        <f t="array" aca="1" ref="K273" ca="1">SHA1HASH($J273)</f>
        <v>e68c37097292858bf8802299253f0d8e4b4b8eb0</v>
      </c>
      <c r="L273" s="7" cm="1">
        <f t="array" aca="1" ref="L273" ca="1">INDEX(States!$A:$A,RANDBETWEEN(5,COUNTA(States!$A:$A) + 1),1)</f>
        <v>9</v>
      </c>
      <c r="M273" s="7" t="str">
        <f ca="1">$L273 &amp; "|" &amp; VLOOKUP($L273,States!$A:$B,2,FALSE)</f>
        <v>9|68b7ab1daf7c594d71db682ca70a5cb187f0524f</v>
      </c>
      <c r="N273" s="7" t="str">
        <f ca="1">VLOOKUP($F273,Name!$A:$C,3,FALSE)</f>
        <v>F</v>
      </c>
      <c r="O273" s="7" t="str">
        <f ca="1">VLOOKUP($N273,Gender!$A:$B,2,FALSE)</f>
        <v>Female</v>
      </c>
      <c r="P273" s="7" t="str" cm="1">
        <f t="array" aca="1" ref="P273" ca="1">INDEX('Marital status'!$A:$A,RANDBETWEEN(5,COUNTA('Marital status'!$A:$A) + 1),1)</f>
        <v>93ac84f4e0bd5c1c97b670a12a7fff6af89fb6b3</v>
      </c>
      <c r="Q273" s="7" t="str">
        <f ca="1">VLOOKUP($P273,'Marital status'!$A:$B,2,FALSE)</f>
        <v>DIVORCED</v>
      </c>
      <c r="R273" s="7">
        <f t="shared" ca="1" si="30"/>
        <v>6</v>
      </c>
      <c r="S273" s="7" t="e">
        <f ca="1">VLOOKUP($R273,Race!$A:$B,2,FALSE)</f>
        <v>#N/A</v>
      </c>
      <c r="T273" s="8">
        <f t="shared" ca="1" si="31"/>
        <v>31668</v>
      </c>
      <c r="U273" s="6">
        <f t="shared" ca="1" si="32"/>
        <v>7</v>
      </c>
      <c r="V273" s="8" t="str">
        <f ca="1">VLOOKUP($U273,Education!$A:$B,2,FALSE)</f>
        <v>Undergraduate degree</v>
      </c>
      <c r="W273" s="7">
        <f ca="1" xml:space="preserve">
  IF(OR($Y273 = 5, $Y273 = 6, $Y273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273" s="7" t="str">
        <f ca="1">VLOOKUP($W273,Department!$A:$B,2,FALSE)</f>
        <v>Finance</v>
      </c>
      <c r="Y273" s="6">
        <f t="shared" ca="1" si="33"/>
        <v>9</v>
      </c>
      <c r="Z273" s="7" t="str">
        <f ca="1">VLOOKUP($Y273,Role!$A:$B,2,FALSE)</f>
        <v>Intern</v>
      </c>
      <c r="AA273" s="6" t="str">
        <f t="shared" ca="1" si="34"/>
        <v/>
      </c>
      <c r="AB273" s="7" t="str">
        <f ca="1" xml:space="preserve">
IF($AA273 &lt;&gt; "",
    VLOOKUP($AA273,Level!$A:$B,2,FALSE),
    ""
)</f>
        <v/>
      </c>
      <c r="AC273" s="1">
        <f ca="1" xml:space="preserve">
IF($Y273 = 5 + N("Presidente"),
    27000,
    IF($Y273 = 6 + N("Vice-presidente"),
        23000,
        IF(OR($Y273 = 8, $Y273= 13, $Y273 = 12) + N("Secretária bilíngue ou coordenador ou especialista"),
            8000,
            IF($Y273 = 7 + N("Diretor"),
                15000,
                IF($Y273 = 14 + N("Gerente"),
                    12000,
                    IF($Y273 = 9 + N("Estagiário"),
                        705,
                        IF($Y273 = 10 + N("Trainee"),
                            805,
                            IF($Y273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IF($U273 = 7,
  500,
  IF($U273 = 8,
    1000,
    IF($U273 = 9,
      1500,
      IF($U273 = 10,
        2000,
        0
      )
    )
  )
)
+
N("Adicional no salário por área")
+
IF($W273 = 14 + N("Tecnologia da Informação"),
  120,
  IF($W273 = 16 + N("Vendas"),
    110,
    IF($W273 = 15 + N("Jurídico"),
      100,
      IF(OR($W273 = 8, $W273 = 9, $W273 = 11) + N("Recursos humanos ou comercial ou comunicação e marketing"),
        80,
        0
      )
    )
  )
)
+
N("Adicionando pegadinha")
+
IF(AND($W273 = 16, $U273 = 9, $Y273 = 11, $AA273 = 5) + N("Se for de vendas, com mestrado, analista sênior"),
  IF($R273 = 5,
    100,
    0
  )
  +
  IF($N273 = "M",
    200,
    0
  ),
  0
)</f>
        <v>1205</v>
      </c>
      <c r="AD2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$A273  &amp; ", "   &amp;
$C273  &amp; ", "   &amp;
$E273  &amp; ", '"  &amp;
$J273  &amp; "', '" &amp;
$N273  &amp; "', "  &amp;
$R273  &amp; ", '"  &amp;
TEXT($T273,"dd/mm/aaaa")  &amp; "', "   &amp;
$U273  &amp; ", "   &amp;
$W273  &amp; ", "   &amp;
$Y273  &amp; ", "   &amp;
IF($AA273 &lt;&gt; "", $AA273, "NULL")  &amp; ", "   &amp;
$AC273  &amp; ");"</f>
        <v>INSERT INTO bi4all.fac_employees (id_company_fk, id_employee_pk, flg_active, employee_name, id_gender_fk, id_race_fk, birthday, id_schooling_fk, id_department_fk, id_role_fk, id_level_fk, salary) VALUES (6a51143286b03064a49cc2acbee63c09a0682d33, 269, 1, 'Valentina Evangelista Martins', 'F', 6, '13/09/1986', 7, 7, 9, NULL, 1205);</v>
      </c>
    </row>
    <row r="274" spans="1:30" ht="14.25" customHeight="1" x14ac:dyDescent="0.2">
      <c r="A274" s="7" t="str" cm="1">
        <f t="array" aca="1" ref="A274" ca="1">INDEX(Company!$A:$A,RANDBETWEEN(5,COUNTA(Company!$A:$A) + 1),1)</f>
        <v>6a51143286b03064a49cc2acbee63c09a0682d33</v>
      </c>
      <c r="B274" s="7" t="str">
        <f ca="1">VLOOKUP($A274,Company!$A:$B,2,FALSE)</f>
        <v>ACME Corporation</v>
      </c>
      <c r="C274" s="5">
        <f t="shared" si="28"/>
        <v>270</v>
      </c>
      <c r="D274" s="5" t="str" cm="1">
        <f t="array" ref="D274">SHA1HASH($C274)</f>
        <v>29350804a152f35fbef4117a6a434deee760dee9</v>
      </c>
      <c r="E274" s="6">
        <v>1</v>
      </c>
      <c r="F274" s="7">
        <f ca="1">IF($C274 = 1 + N("Presidente"),
    127,
    IF($C274 = 2 + N("Vice-Presidente"),
        72,
        IF($C274 = 3 + N("Secretária bilíngue"),
            13,
            RANDBETWEEN(5,COUNT(Name!$A:$A) + 1)
        )
    )
)</f>
        <v>238</v>
      </c>
      <c r="G274" s="7" t="str">
        <f ca="1">VLOOKUP($F274,Name!$A:$B,2,FALSE)</f>
        <v>Lucas</v>
      </c>
      <c r="H274" s="7">
        <f ca="1" xml:space="preserve">
IF($C274 = 1,
    0,
    RANDBETWEEN(5,COUNT('Last name'!$A:$A) + 1)
)</f>
        <v>72</v>
      </c>
      <c r="I274" s="7" t="str">
        <f ca="1" xml:space="preserve">
IF($C274 = 1 + N("Presidente"),
    "de Orléans e Bragança",
    VLOOKUP($H274,'Last name'!$A:$B,2,FALSE) &amp; " " &amp; VLOOKUP(RANDBETWEEN(5,COUNT('Last name'!$A:$A) + 1),'Last name'!$A:$B,2,FALSE)
)</f>
        <v>De Luca Alves</v>
      </c>
      <c r="J274" s="7" t="str">
        <f t="shared" ca="1" si="29"/>
        <v>Lucas De Luca Alves</v>
      </c>
      <c r="K274" s="7" t="str" cm="1">
        <f t="array" aca="1" ref="K274" ca="1">SHA1HASH($J274)</f>
        <v>c3b828b7f5008512f345dd8177196d8a3b7dbfdd</v>
      </c>
      <c r="L274" s="7" cm="1">
        <f t="array" aca="1" ref="L274" ca="1">INDEX(States!$A:$A,RANDBETWEEN(5,COUNTA(States!$A:$A) + 1),1)</f>
        <v>17</v>
      </c>
      <c r="M274" s="7" t="str">
        <f ca="1">$L274 &amp; "|" &amp; VLOOKUP($L274,States!$A:$B,2,FALSE)</f>
        <v>17|1a8e69bd071c473b31bfb6b123d956580475386e</v>
      </c>
      <c r="N274" s="7" t="str">
        <f ca="1">VLOOKUP($F274,Name!$A:$C,3,FALSE)</f>
        <v>M</v>
      </c>
      <c r="O274" s="7" t="str">
        <f ca="1">VLOOKUP($N274,Gender!$A:$B,2,FALSE)</f>
        <v>Male</v>
      </c>
      <c r="P274" s="7" t="str" cm="1">
        <f t="array" aca="1" ref="P274" ca="1">INDEX('Marital status'!$A:$A,RANDBETWEEN(5,COUNTA('Marital status'!$A:$A) + 1),1)</f>
        <v>459031b19ec5bbd3b3dbc0a9dcf2cb6e6c6f7848</v>
      </c>
      <c r="Q274" s="7" t="str">
        <f ca="1">VLOOKUP($P274,'Marital status'!$A:$B,2,FALSE)</f>
        <v xml:space="preserve">Widowed </v>
      </c>
      <c r="R274" s="7">
        <f t="shared" ca="1" si="30"/>
        <v>5</v>
      </c>
      <c r="S274" s="7" t="e">
        <f ca="1">VLOOKUP($R274,Race!$A:$B,2,FALSE)</f>
        <v>#N/A</v>
      </c>
      <c r="T274" s="8">
        <f t="shared" ca="1" si="31"/>
        <v>27137</v>
      </c>
      <c r="U274" s="6">
        <f t="shared" ca="1" si="32"/>
        <v>7</v>
      </c>
      <c r="V274" s="8" t="str">
        <f ca="1">VLOOKUP($U274,Education!$A:$B,2,FALSE)</f>
        <v>Undergraduate degree</v>
      </c>
      <c r="W274" s="7">
        <f ca="1" xml:space="preserve">
  IF(OR($Y274 = 5, $Y274 = 6, $Y274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274" s="7" t="str">
        <f ca="1">VLOOKUP($W274,Department!$A:$B,2,FALSE)</f>
        <v>Communication &amp; Marketing</v>
      </c>
      <c r="Y274" s="6">
        <f t="shared" ca="1" si="33"/>
        <v>11</v>
      </c>
      <c r="Z274" s="7" t="str">
        <f ca="1">VLOOKUP($Y274,Role!$A:$B,2,FALSE)</f>
        <v>Analyst</v>
      </c>
      <c r="AA274" s="6">
        <f t="shared" ca="1" si="34"/>
        <v>5</v>
      </c>
      <c r="AB274" s="7" t="str">
        <f ca="1" xml:space="preserve">
IF($AA274 &lt;&gt; "",
    VLOOKUP($AA274,Level!$A:$B,2,FALSE),
    ""
)</f>
        <v>Junior</v>
      </c>
      <c r="AC274" s="1">
        <f ca="1" xml:space="preserve">
IF($Y274 = 5 + N("Presidente"),
    27000,
    IF($Y274 = 6 + N("Vice-presidente"),
        23000,
        IF(OR($Y274 = 8, $Y274= 13, $Y274 = 12) + N("Secretária bilíngue ou coordenador ou especialista"),
            8000,
            IF($Y274 = 7 + N("Diretor"),
                15000,
                IF($Y274 = 14 + N("Gerente"),
                    12000,
                    IF($Y274 = 9 + N("Estagiário"),
                        705,
                        IF($Y274 = 10 + N("Trainee"),
                            805,
                            IF($Y274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IF($U274 = 7,
  500,
  IF($U274 = 8,
    1000,
    IF($U274 = 9,
      1500,
      IF($U274 = 10,
        2000,
        0
      )
    )
  )
)
+
N("Adicional no salário por área")
+
IF($W274 = 14 + N("Tecnologia da Informação"),
  120,
  IF($W274 = 16 + N("Vendas"),
    110,
    IF($W274 = 15 + N("Jurídico"),
      100,
      IF(OR($W274 = 8, $W274 = 9, $W274 = 11) + N("Recursos humanos ou comercial ou comunicação e marketing"),
        80,
        0
      )
    )
  )
)
+
N("Adicionando pegadinha")
+
IF(AND($W274 = 16, $U274 = 9, $Y274 = 11, $AA274 = 5) + N("Se for de vendas, com mestrado, analista sênior"),
  IF($R274 = 5,
    100,
    0
  )
  +
  IF($N274 = "M",
    200,
    0
  ),
  0
)</f>
        <v>2580</v>
      </c>
      <c r="AD2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$A274  &amp; ", "   &amp;
$C274  &amp; ", "   &amp;
$E274  &amp; ", '"  &amp;
$J274  &amp; "', '" &amp;
$N274  &amp; "', "  &amp;
$R274  &amp; ", '"  &amp;
TEXT($T274,"dd/mm/aaaa")  &amp; "', "   &amp;
$U274  &amp; ", "   &amp;
$W274  &amp; ", "   &amp;
$Y274  &amp; ", "   &amp;
IF($AA274 &lt;&gt; "", $AA274, "NULL")  &amp; ", "   &amp;
$AC274  &amp; ");"</f>
        <v>INSERT INTO bi4all.fac_employees (id_company_fk, id_employee_pk, flg_active, employee_name, id_gender_fk, id_race_fk, birthday, id_schooling_fk, id_department_fk, id_role_fk, id_level_fk, salary) VALUES (6a51143286b03064a49cc2acbee63c09a0682d33, 270, 1, 'Lucas De Luca Alves', 'M', 5, '18/04/1974', 7, 11, 11, 5, 2580);</v>
      </c>
    </row>
    <row r="275" spans="1:30" ht="14.25" customHeight="1" x14ac:dyDescent="0.2">
      <c r="A275" s="7" t="str" cm="1">
        <f t="array" aca="1" ref="A275" ca="1">INDEX(Company!$A:$A,RANDBETWEEN(5,COUNTA(Company!$A:$A) + 1),1)</f>
        <v>6a51143286b03064a49cc2acbee63c09a0682d33</v>
      </c>
      <c r="B275" s="7" t="str">
        <f ca="1">VLOOKUP($A275,Company!$A:$B,2,FALSE)</f>
        <v>ACME Corporation</v>
      </c>
      <c r="C275" s="5">
        <f t="shared" si="28"/>
        <v>271</v>
      </c>
      <c r="D275" s="5" t="str" cm="1">
        <f t="array" ref="D275">SHA1HASH($C275)</f>
        <v>ef7de0b7dedde0a2722380a752fece7a2ccdd672</v>
      </c>
      <c r="E275" s="6">
        <v>1</v>
      </c>
      <c r="F275" s="7">
        <f ca="1">IF($C275 = 1 + N("Presidente"),
    127,
    IF($C275 = 2 + N("Vice-Presidente"),
        72,
        IF($C275 = 3 + N("Secretária bilíngue"),
            13,
            RANDBETWEEN(5,COUNT(Name!$A:$A) + 1)
        )
    )
)</f>
        <v>305</v>
      </c>
      <c r="G275" s="7" t="str">
        <f ca="1">VLOOKUP($F275,Name!$A:$B,2,FALSE)</f>
        <v>Nathan</v>
      </c>
      <c r="H275" s="7">
        <f ca="1" xml:space="preserve">
IF($C275 = 1,
    0,
    RANDBETWEEN(5,COUNT('Last name'!$A:$A) + 1)
)</f>
        <v>95</v>
      </c>
      <c r="I275" s="7" t="str">
        <f ca="1" xml:space="preserve">
IF($C275 = 1 + N("Presidente"),
    "de Orléans e Bragança",
    VLOOKUP($H275,'Last name'!$A:$B,2,FALSE) &amp; " " &amp; VLOOKUP(RANDBETWEEN(5,COUNT('Last name'!$A:$A) + 1),'Last name'!$A:$B,2,FALSE)
)</f>
        <v>Galli Mazza</v>
      </c>
      <c r="J275" s="7" t="str">
        <f t="shared" ca="1" si="29"/>
        <v>Nathan Galli Mazza</v>
      </c>
      <c r="K275" s="7" t="str" cm="1">
        <f t="array" aca="1" ref="K275" ca="1">SHA1HASH($J275)</f>
        <v>392a6a4273482c3646ff258514e7b53cceb4dff5</v>
      </c>
      <c r="L275" s="7" cm="1">
        <f t="array" aca="1" ref="L275" ca="1">INDEX(States!$A:$A,RANDBETWEEN(5,COUNTA(States!$A:$A) + 1),1)</f>
        <v>19</v>
      </c>
      <c r="M275" s="7" t="str">
        <f ca="1">$L275 &amp; "|" &amp; VLOOKUP($L275,States!$A:$B,2,FALSE)</f>
        <v>19|bd4a752045e2a790745f147976385d85d6dbdece</v>
      </c>
      <c r="N275" s="7" t="str">
        <f ca="1">VLOOKUP($F275,Name!$A:$C,3,FALSE)</f>
        <v>M</v>
      </c>
      <c r="O275" s="7" t="str">
        <f ca="1">VLOOKUP($N275,Gender!$A:$B,2,FALSE)</f>
        <v>Male</v>
      </c>
      <c r="P275" s="7" t="str" cm="1">
        <f t="array" aca="1" ref="P275" ca="1">INDEX('Marital status'!$A:$A,RANDBETWEEN(5,COUNTA('Marital status'!$A:$A) + 1),1)</f>
        <v>3266897012b6dcc5723033bc25891bf99efcff6f</v>
      </c>
      <c r="Q275" s="7" t="str">
        <f ca="1">VLOOKUP($P275,'Marital status'!$A:$B,2,FALSE)</f>
        <v>MarrieD</v>
      </c>
      <c r="R275" s="7">
        <f t="shared" ca="1" si="30"/>
        <v>7</v>
      </c>
      <c r="S275" s="7" t="e">
        <f ca="1">VLOOKUP($R275,Race!$A:$B,2,FALSE)</f>
        <v>#N/A</v>
      </c>
      <c r="T275" s="8">
        <f t="shared" ca="1" si="31"/>
        <v>29295</v>
      </c>
      <c r="U275" s="6">
        <f t="shared" ca="1" si="32"/>
        <v>7</v>
      </c>
      <c r="V275" s="8" t="str">
        <f ca="1">VLOOKUP($U275,Education!$A:$B,2,FALSE)</f>
        <v>Undergraduate degree</v>
      </c>
      <c r="W275" s="7">
        <f ca="1" xml:space="preserve">
  IF(OR($Y275 = 5, $Y275 = 6, $Y275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275" s="7" t="str">
        <f ca="1">VLOOKUP($W275,Department!$A:$B,2,FALSE)</f>
        <v>Communication &amp; Marketing</v>
      </c>
      <c r="Y275" s="6">
        <f t="shared" ca="1" si="33"/>
        <v>10</v>
      </c>
      <c r="Z275" s="7" t="str">
        <f ca="1">VLOOKUP($Y275,Role!$A:$B,2,FALSE)</f>
        <v>Trainee</v>
      </c>
      <c r="AA275" s="6" t="str">
        <f t="shared" ca="1" si="34"/>
        <v/>
      </c>
      <c r="AB275" s="7" t="str">
        <f ca="1" xml:space="preserve">
IF($AA275 &lt;&gt; "",
    VLOOKUP($AA275,Level!$A:$B,2,FALSE),
    ""
)</f>
        <v/>
      </c>
      <c r="AC275" s="1">
        <f ca="1" xml:space="preserve">
IF($Y275 = 5 + N("Presidente"),
    27000,
    IF($Y275 = 6 + N("Vice-presidente"),
        23000,
        IF(OR($Y275 = 8, $Y275= 13, $Y275 = 12) + N("Secretária bilíngue ou coordenador ou especialista"),
            8000,
            IF($Y275 = 7 + N("Diretor"),
                15000,
                IF($Y275 = 14 + N("Gerente"),
                    12000,
                    IF($Y275 = 9 + N("Estagiário"),
                        705,
                        IF($Y275 = 10 + N("Trainee"),
                            805,
                            IF($Y275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IF($U275 = 7,
  500,
  IF($U275 = 8,
    1000,
    IF($U275 = 9,
      1500,
      IF($U275 = 10,
        2000,
        0
      )
    )
  )
)
+
N("Adicional no salário por área")
+
IF($W275 = 14 + N("Tecnologia da Informação"),
  120,
  IF($W275 = 16 + N("Vendas"),
    110,
    IF($W275 = 15 + N("Jurídico"),
      100,
      IF(OR($W275 = 8, $W275 = 9, $W275 = 11) + N("Recursos humanos ou comercial ou comunicação e marketing"),
        80,
        0
      )
    )
  )
)
+
N("Adicionando pegadinha")
+
IF(AND($W275 = 16, $U275 = 9, $Y275 = 11, $AA275 = 5) + N("Se for de vendas, com mestrado, analista sênior"),
  IF($R275 = 5,
    100,
    0
  )
  +
  IF($N275 = "M",
    200,
    0
  ),
  0
)</f>
        <v>1385</v>
      </c>
      <c r="AD2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$A275  &amp; ", "   &amp;
$C275  &amp; ", "   &amp;
$E275  &amp; ", '"  &amp;
$J275  &amp; "', '" &amp;
$N275  &amp; "', "  &amp;
$R275  &amp; ", '"  &amp;
TEXT($T275,"dd/mm/aaaa")  &amp; "', "   &amp;
$U275  &amp; ", "   &amp;
$W275  &amp; ", "   &amp;
$Y275  &amp; ", "   &amp;
IF($AA275 &lt;&gt; "", $AA275, "NULL")  &amp; ", "   &amp;
$AC275  &amp; ");"</f>
        <v>INSERT INTO bi4all.fac_employees (id_company_fk, id_employee_pk, flg_active, employee_name, id_gender_fk, id_race_fk, birthday, id_schooling_fk, id_department_fk, id_role_fk, id_level_fk, salary) VALUES (6a51143286b03064a49cc2acbee63c09a0682d33, 271, 1, 'Nathan Galli Mazza', 'M', 7, '15/03/1980', 7, 11, 10, NULL, 1385);</v>
      </c>
    </row>
    <row r="276" spans="1:30" ht="14.25" customHeight="1" x14ac:dyDescent="0.2">
      <c r="A276" s="7" t="str" cm="1">
        <f t="array" aca="1" ref="A276" ca="1">INDEX(Company!$A:$A,RANDBETWEEN(5,COUNTA(Company!$A:$A) + 1),1)</f>
        <v>6a51143286b03064a49cc2acbee63c09a0682d33</v>
      </c>
      <c r="B276" s="7" t="str">
        <f ca="1">VLOOKUP($A276,Company!$A:$B,2,FALSE)</f>
        <v>ACME Corporation</v>
      </c>
      <c r="C276" s="5">
        <f t="shared" si="28"/>
        <v>272</v>
      </c>
      <c r="D276" s="5" t="str" cm="1">
        <f t="array" ref="D276">SHA1HASH($C276)</f>
        <v>eb94d5c2be91b5d6dd995dbadd5ac0c30e3c17a1</v>
      </c>
      <c r="E276" s="6">
        <v>1</v>
      </c>
      <c r="F276" s="7">
        <f ca="1">IF($C276 = 1 + N("Presidente"),
    127,
    IF($C276 = 2 + N("Vice-Presidente"),
        72,
        IF($C276 = 3 + N("Secretária bilíngue"),
            13,
            RANDBETWEEN(5,COUNT(Name!$A:$A) + 1)
        )
    )
)</f>
        <v>242</v>
      </c>
      <c r="G276" s="7" t="str">
        <f ca="1">VLOOKUP($F276,Name!$A:$B,2,FALSE)</f>
        <v>Luisa</v>
      </c>
      <c r="H276" s="7">
        <f ca="1" xml:space="preserve">
IF($C276 = 1,
    0,
    RANDBETWEEN(5,COUNT('Last name'!$A:$A) + 1)
)</f>
        <v>87</v>
      </c>
      <c r="I276" s="7" t="str">
        <f ca="1" xml:space="preserve">
IF($C276 = 1 + N("Presidente"),
    "de Orléans e Bragança",
    VLOOKUP($H276,'Last name'!$A:$B,2,FALSE) &amp; " " &amp; VLOOKUP(RANDBETWEEN(5,COUNT('Last name'!$A:$A) + 1),'Last name'!$A:$B,2,FALSE)
)</f>
        <v>Ferrari Bicalho</v>
      </c>
      <c r="J276" s="7" t="str">
        <f t="shared" ca="1" si="29"/>
        <v>Luisa Ferrari Bicalho</v>
      </c>
      <c r="K276" s="7" t="str" cm="1">
        <f t="array" aca="1" ref="K276" ca="1">SHA1HASH($J276)</f>
        <v>9c85beb3b836c6be0981ca89c393c69a5931d1a8</v>
      </c>
      <c r="L276" s="7" cm="1">
        <f t="array" aca="1" ref="L276" ca="1">INDEX(States!$A:$A,RANDBETWEEN(5,COUNTA(States!$A:$A) + 1),1)</f>
        <v>14</v>
      </c>
      <c r="M276" s="7" t="str">
        <f ca="1">$L276 &amp; "|" &amp; VLOOKUP($L276,States!$A:$B,2,FALSE)</f>
        <v>14|9b9a260c6946192b7ea8dcfb1d39940b66fe4460</v>
      </c>
      <c r="N276" s="7" t="str">
        <f ca="1">VLOOKUP($F276,Name!$A:$C,3,FALSE)</f>
        <v>F</v>
      </c>
      <c r="O276" s="7" t="str">
        <f ca="1">VLOOKUP($N276,Gender!$A:$B,2,FALSE)</f>
        <v>Female</v>
      </c>
      <c r="P276" s="7" t="str" cm="1">
        <f t="array" aca="1" ref="P276" ca="1">INDEX('Marital status'!$A:$A,RANDBETWEEN(5,COUNTA('Marital status'!$A:$A) + 1),1)</f>
        <v>47051393f6bcbf99111ec5d70ba2ebbe11ebccae</v>
      </c>
      <c r="Q276" s="7" t="str">
        <f ca="1">VLOOKUP($P276,'Marital status'!$A:$B,2,FALSE)</f>
        <v xml:space="preserve"> Separated </v>
      </c>
      <c r="R276" s="7">
        <f t="shared" ca="1" si="30"/>
        <v>5</v>
      </c>
      <c r="S276" s="7" t="e">
        <f ca="1">VLOOKUP($R276,Race!$A:$B,2,FALSE)</f>
        <v>#N/A</v>
      </c>
      <c r="T276" s="8">
        <f t="shared" ca="1" si="31"/>
        <v>22764</v>
      </c>
      <c r="U276" s="6">
        <f t="shared" ca="1" si="32"/>
        <v>7</v>
      </c>
      <c r="V276" s="8" t="str">
        <f ca="1">VLOOKUP($U276,Education!$A:$B,2,FALSE)</f>
        <v>Undergraduate degree</v>
      </c>
      <c r="W276" s="7">
        <f ca="1" xml:space="preserve">
  IF(OR($Y276 = 5, $Y276 = 6, $Y276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276" s="7" t="str">
        <f ca="1">VLOOKUP($W276,Department!$A:$B,2,FALSE)</f>
        <v>Presidency</v>
      </c>
      <c r="Y276" s="6">
        <f t="shared" ca="1" si="33"/>
        <v>11</v>
      </c>
      <c r="Z276" s="7" t="str">
        <f ca="1">VLOOKUP($Y276,Role!$A:$B,2,FALSE)</f>
        <v>Analyst</v>
      </c>
      <c r="AA276" s="6">
        <f t="shared" ca="1" si="34"/>
        <v>5</v>
      </c>
      <c r="AB276" s="7" t="str">
        <f ca="1" xml:space="preserve">
IF($AA276 &lt;&gt; "",
    VLOOKUP($AA276,Level!$A:$B,2,FALSE),
    ""
)</f>
        <v>Junior</v>
      </c>
      <c r="AC276" s="1">
        <f ca="1" xml:space="preserve">
IF($Y276 = 5 + N("Presidente"),
    27000,
    IF($Y276 = 6 + N("Vice-presidente"),
        23000,
        IF(OR($Y276 = 8, $Y276= 13, $Y276 = 12) + N("Secretária bilíngue ou coordenador ou especialista"),
            8000,
            IF($Y276 = 7 + N("Diretor"),
                15000,
                IF($Y276 = 14 + N("Gerente"),
                    12000,
                    IF($Y276 = 9 + N("Estagiário"),
                        705,
                        IF($Y276 = 10 + N("Trainee"),
                            805,
                            IF($Y276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IF($U276 = 7,
  500,
  IF($U276 = 8,
    1000,
    IF($U276 = 9,
      1500,
      IF($U276 = 10,
        2000,
        0
      )
    )
  )
)
+
N("Adicional no salário por área")
+
IF($W276 = 14 + N("Tecnologia da Informação"),
  120,
  IF($W276 = 16 + N("Vendas"),
    110,
    IF($W276 = 15 + N("Jurídico"),
      100,
      IF(OR($W276 = 8, $W276 = 9, $W276 = 11) + N("Recursos humanos ou comercial ou comunicação e marketing"),
        80,
        0
      )
    )
  )
)
+
N("Adicionando pegadinha")
+
IF(AND($W276 = 16, $U276 = 9, $Y276 = 11, $AA276 = 5) + N("Se for de vendas, com mestrado, analista sênior"),
  IF($R276 = 5,
    100,
    0
  )
  +
  IF($N276 = "M",
    200,
    0
  ),
  0
)</f>
        <v>2500</v>
      </c>
      <c r="AD2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$A276  &amp; ", "   &amp;
$C276  &amp; ", "   &amp;
$E276  &amp; ", '"  &amp;
$J276  &amp; "', '" &amp;
$N276  &amp; "', "  &amp;
$R276  &amp; ", '"  &amp;
TEXT($T276,"dd/mm/aaaa")  &amp; "', "   &amp;
$U276  &amp; ", "   &amp;
$W276  &amp; ", "   &amp;
$Y276  &amp; ", "   &amp;
IF($AA276 &lt;&gt; "", $AA276, "NULL")  &amp; ", "   &amp;
$AC276  &amp; ");"</f>
        <v>INSERT INTO bi4all.fac_employees (id_company_fk, id_employee_pk, flg_active, employee_name, id_gender_fk, id_race_fk, birthday, id_schooling_fk, id_department_fk, id_role_fk, id_level_fk, salary) VALUES (6a51143286b03064a49cc2acbee63c09a0682d33, 272, 1, 'Luisa Ferrari Bicalho', 'F', 5, '28/04/1962', 7, 5, 11, 5, 2500);</v>
      </c>
    </row>
    <row r="277" spans="1:30" ht="14.25" customHeight="1" x14ac:dyDescent="0.2">
      <c r="A277" s="7" t="str" cm="1">
        <f t="array" aca="1" ref="A277" ca="1">INDEX(Company!$A:$A,RANDBETWEEN(5,COUNTA(Company!$A:$A) + 1),1)</f>
        <v>6a51143286b03064a49cc2acbee63c09a0682d33</v>
      </c>
      <c r="B277" s="7" t="str">
        <f ca="1">VLOOKUP($A277,Company!$A:$B,2,FALSE)</f>
        <v>ACME Corporation</v>
      </c>
      <c r="C277" s="5">
        <f t="shared" si="28"/>
        <v>273</v>
      </c>
      <c r="D277" s="5" t="str" cm="1">
        <f t="array" ref="D277">SHA1HASH($C277)</f>
        <v>733b57ae9e45bae742221b555c15e97f45364893</v>
      </c>
      <c r="E277" s="6">
        <v>1</v>
      </c>
      <c r="F277" s="7">
        <f ca="1">IF($C277 = 1 + N("Presidente"),
    127,
    IF($C277 = 2 + N("Vice-Presidente"),
        72,
        IF($C277 = 3 + N("Secretária bilíngue"),
            13,
            RANDBETWEEN(5,COUNT(Name!$A:$A) + 1)
        )
    )
)</f>
        <v>219</v>
      </c>
      <c r="G277" s="7" t="str">
        <f ca="1">VLOOKUP($F277,Name!$A:$B,2,FALSE)</f>
        <v>Larissa</v>
      </c>
      <c r="H277" s="7">
        <f ca="1" xml:space="preserve">
IF($C277 = 1,
    0,
    RANDBETWEEN(5,COUNT('Last name'!$A:$A) + 1)
)</f>
        <v>82</v>
      </c>
      <c r="I277" s="7" t="str">
        <f ca="1" xml:space="preserve">
IF($C277 = 1 + N("Presidente"),
    "de Orléans e Bragança",
    VLOOKUP($H277,'Last name'!$A:$B,2,FALSE) &amp; " " &amp; VLOOKUP(RANDBETWEEN(5,COUNT('Last name'!$A:$A) + 1),'Last name'!$A:$B,2,FALSE)
)</f>
        <v>Farina Alvim</v>
      </c>
      <c r="J277" s="7" t="str">
        <f t="shared" ca="1" si="29"/>
        <v>Larissa Farina Alvim</v>
      </c>
      <c r="K277" s="7" t="str" cm="1">
        <f t="array" aca="1" ref="K277" ca="1">SHA1HASH($J277)</f>
        <v>0eb6a047a6b13db51cc55923a96911bdeb883f13</v>
      </c>
      <c r="L277" s="7" cm="1">
        <f t="array" aca="1" ref="L277" ca="1">INDEX(States!$A:$A,RANDBETWEEN(5,COUNTA(States!$A:$A) + 1),1)</f>
        <v>15</v>
      </c>
      <c r="M277" s="7" t="str">
        <f ca="1">$L277 &amp; "|" &amp; VLOOKUP($L277,States!$A:$B,2,FALSE)</f>
        <v>15|84c70141e5670a303e5eed7b334ba8b5ddb5b0d4</v>
      </c>
      <c r="N277" s="7" t="str">
        <f ca="1">VLOOKUP($F277,Name!$A:$C,3,FALSE)</f>
        <v>F</v>
      </c>
      <c r="O277" s="7" t="str">
        <f ca="1">VLOOKUP($N277,Gender!$A:$B,2,FALSE)</f>
        <v>Female</v>
      </c>
      <c r="P277" s="7" t="str" cm="1">
        <f t="array" aca="1" ref="P277" ca="1">INDEX('Marital status'!$A:$A,RANDBETWEEN(5,COUNTA('Marital status'!$A:$A) + 1),1)</f>
        <v>ce0b1612aa711b78a720295d271a33894e2b72bf</v>
      </c>
      <c r="Q277" s="7" t="str">
        <f ca="1">VLOOKUP($P277,'Marital status'!$A:$B,2,FALSE)</f>
        <v>single</v>
      </c>
      <c r="R277" s="7">
        <f t="shared" ca="1" si="30"/>
        <v>5</v>
      </c>
      <c r="S277" s="7" t="e">
        <f ca="1">VLOOKUP($R277,Race!$A:$B,2,FALSE)</f>
        <v>#N/A</v>
      </c>
      <c r="T277" s="8">
        <f t="shared" ca="1" si="31"/>
        <v>31455</v>
      </c>
      <c r="U277" s="6">
        <f t="shared" ca="1" si="32"/>
        <v>7</v>
      </c>
      <c r="V277" s="8" t="str">
        <f ca="1">VLOOKUP($U277,Education!$A:$B,2,FALSE)</f>
        <v>Undergraduate degree</v>
      </c>
      <c r="W277" s="7">
        <f ca="1" xml:space="preserve">
  IF(OR($Y277 = 5, $Y277 = 6, $Y277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277" s="7" t="str">
        <f ca="1">VLOOKUP($W277,Department!$A:$B,2,FALSE)</f>
        <v>Finance</v>
      </c>
      <c r="Y277" s="6">
        <f t="shared" ca="1" si="33"/>
        <v>10</v>
      </c>
      <c r="Z277" s="7" t="str">
        <f ca="1">VLOOKUP($Y277,Role!$A:$B,2,FALSE)</f>
        <v>Trainee</v>
      </c>
      <c r="AA277" s="6" t="str">
        <f t="shared" ca="1" si="34"/>
        <v/>
      </c>
      <c r="AB277" s="7" t="str">
        <f ca="1" xml:space="preserve">
IF($AA277 &lt;&gt; "",
    VLOOKUP($AA277,Level!$A:$B,2,FALSE),
    ""
)</f>
        <v/>
      </c>
      <c r="AC277" s="1">
        <f ca="1" xml:space="preserve">
IF($Y277 = 5 + N("Presidente"),
    27000,
    IF($Y277 = 6 + N("Vice-presidente"),
        23000,
        IF(OR($Y277 = 8, $Y277= 13, $Y277 = 12) + N("Secretária bilíngue ou coordenador ou especialista"),
            8000,
            IF($Y277 = 7 + N("Diretor"),
                15000,
                IF($Y277 = 14 + N("Gerente"),
                    12000,
                    IF($Y277 = 9 + N("Estagiário"),
                        705,
                        IF($Y277 = 10 + N("Trainee"),
                            805,
                            IF($Y277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IF($U277 = 7,
  500,
  IF($U277 = 8,
    1000,
    IF($U277 = 9,
      1500,
      IF($U277 = 10,
        2000,
        0
      )
    )
  )
)
+
N("Adicional no salário por área")
+
IF($W277 = 14 + N("Tecnologia da Informação"),
  120,
  IF($W277 = 16 + N("Vendas"),
    110,
    IF($W277 = 15 + N("Jurídico"),
      100,
      IF(OR($W277 = 8, $W277 = 9, $W277 = 11) + N("Recursos humanos ou comercial ou comunicação e marketing"),
        80,
        0
      )
    )
  )
)
+
N("Adicionando pegadinha")
+
IF(AND($W277 = 16, $U277 = 9, $Y277 = 11, $AA277 = 5) + N("Se for de vendas, com mestrado, analista sênior"),
  IF($R277 = 5,
    100,
    0
  )
  +
  IF($N277 = "M",
    200,
    0
  ),
  0
)</f>
        <v>1305</v>
      </c>
      <c r="AD2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$A277  &amp; ", "   &amp;
$C277  &amp; ", "   &amp;
$E277  &amp; ", '"  &amp;
$J277  &amp; "', '" &amp;
$N277  &amp; "', "  &amp;
$R277  &amp; ", '"  &amp;
TEXT($T277,"dd/mm/aaaa")  &amp; "', "   &amp;
$U277  &amp; ", "   &amp;
$W277  &amp; ", "   &amp;
$Y277  &amp; ", "   &amp;
IF($AA277 &lt;&gt; "", $AA277, "NULL")  &amp; ", "   &amp;
$AC277  &amp; ");"</f>
        <v>INSERT INTO bi4all.fac_employees (id_company_fk, id_employee_pk, flg_active, employee_name, id_gender_fk, id_race_fk, birthday, id_schooling_fk, id_department_fk, id_role_fk, id_level_fk, salary) VALUES (6a51143286b03064a49cc2acbee63c09a0682d33, 273, 1, 'Larissa Farina Alvim', 'F', 5, '12/02/1986', 7, 7, 10, NULL, 1305);</v>
      </c>
    </row>
    <row r="278" spans="1:30" ht="14.25" customHeight="1" x14ac:dyDescent="0.2">
      <c r="A278" s="7" t="str" cm="1">
        <f t="array" aca="1" ref="A278" ca="1">INDEX(Company!$A:$A,RANDBETWEEN(5,COUNTA(Company!$A:$A) + 1),1)</f>
        <v>6a51143286b03064a49cc2acbee63c09a0682d33</v>
      </c>
      <c r="B278" s="7" t="str">
        <f ca="1">VLOOKUP($A278,Company!$A:$B,2,FALSE)</f>
        <v>ACME Corporation</v>
      </c>
      <c r="C278" s="5">
        <f t="shared" si="28"/>
        <v>274</v>
      </c>
      <c r="D278" s="5" t="str" cm="1">
        <f t="array" ref="D278">SHA1HASH($C278)</f>
        <v>431bf3b995a99c2cd6899b97187d1542a965cec9</v>
      </c>
      <c r="E278" s="6">
        <v>1</v>
      </c>
      <c r="F278" s="7">
        <f ca="1">IF($C278 = 1 + N("Presidente"),
    127,
    IF($C278 = 2 + N("Vice-Presidente"),
        72,
        IF($C278 = 3 + N("Secretária bilíngue"),
            13,
            RANDBETWEEN(5,COUNT(Name!$A:$A) + 1)
        )
    )
)</f>
        <v>339</v>
      </c>
      <c r="G278" s="7" t="str">
        <f ca="1">VLOOKUP($F278,Name!$A:$B,2,FALSE)</f>
        <v>Sophie</v>
      </c>
      <c r="H278" s="7">
        <f ca="1" xml:space="preserve">
IF($C278 = 1,
    0,
    RANDBETWEEN(5,COUNT('Last name'!$A:$A) + 1)
)</f>
        <v>62</v>
      </c>
      <c r="I278" s="7" t="str">
        <f ca="1" xml:space="preserve">
IF($C278 = 1 + N("Presidente"),
    "de Orléans e Bragança",
    VLOOKUP($H278,'Last name'!$A:$B,2,FALSE) &amp; " " &amp; VLOOKUP(RANDBETWEEN(5,COUNT('Last name'!$A:$A) + 1),'Last name'!$A:$B,2,FALSE)
)</f>
        <v>Carvalho Bispo</v>
      </c>
      <c r="J278" s="7" t="str">
        <f t="shared" ca="1" si="29"/>
        <v>Sophie Carvalho Bispo</v>
      </c>
      <c r="K278" s="7" t="str" cm="1">
        <f t="array" aca="1" ref="K278" ca="1">SHA1HASH($J278)</f>
        <v>404867f2af8919faec45eeceab251f24542261ff</v>
      </c>
      <c r="L278" s="7" cm="1">
        <f t="array" aca="1" ref="L278" ca="1">INDEX(States!$A:$A,RANDBETWEEN(5,COUNTA(States!$A:$A) + 1),1)</f>
        <v>23</v>
      </c>
      <c r="M278" s="7" t="str">
        <f ca="1">$L278 &amp; "|" &amp; VLOOKUP($L278,States!$A:$B,2,FALSE)</f>
        <v>23|22fbba2e2c257238254804c428968d474037a633</v>
      </c>
      <c r="N278" s="7" t="str">
        <f ca="1">VLOOKUP($F278,Name!$A:$C,3,FALSE)</f>
        <v>F</v>
      </c>
      <c r="O278" s="7" t="str">
        <f ca="1">VLOOKUP($N278,Gender!$A:$B,2,FALSE)</f>
        <v>Female</v>
      </c>
      <c r="P278" s="7" t="str" cm="1">
        <f t="array" aca="1" ref="P278" ca="1">INDEX('Marital status'!$A:$A,RANDBETWEEN(5,COUNTA('Marital status'!$A:$A) + 1),1)</f>
        <v>93ac84f4e0bd5c1c97b670a12a7fff6af89fb6b3</v>
      </c>
      <c r="Q278" s="7" t="str">
        <f ca="1">VLOOKUP($P278,'Marital status'!$A:$B,2,FALSE)</f>
        <v>DIVORCED</v>
      </c>
      <c r="R278" s="7">
        <f t="shared" ca="1" si="30"/>
        <v>5</v>
      </c>
      <c r="S278" s="7" t="e">
        <f ca="1">VLOOKUP($R278,Race!$A:$B,2,FALSE)</f>
        <v>#N/A</v>
      </c>
      <c r="T278" s="8">
        <f t="shared" ca="1" si="31"/>
        <v>17910</v>
      </c>
      <c r="U278" s="6">
        <f t="shared" ca="1" si="32"/>
        <v>7</v>
      </c>
      <c r="V278" s="8" t="str">
        <f ca="1">VLOOKUP($U278,Education!$A:$B,2,FALSE)</f>
        <v>Undergraduate degree</v>
      </c>
      <c r="W278" s="7">
        <f ca="1" xml:space="preserve">
  IF(OR($Y278 = 5, $Y278 = 6, $Y278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78" s="7" t="str">
        <f ca="1">VLOOKUP($W278,Department!$A:$B,2,FALSE)</f>
        <v>Operations</v>
      </c>
      <c r="Y278" s="6">
        <f t="shared" ca="1" si="33"/>
        <v>11</v>
      </c>
      <c r="Z278" s="7" t="str">
        <f ca="1">VLOOKUP($Y278,Role!$A:$B,2,FALSE)</f>
        <v>Analyst</v>
      </c>
      <c r="AA278" s="6">
        <f t="shared" ca="1" si="34"/>
        <v>6</v>
      </c>
      <c r="AB278" s="7" t="str">
        <f ca="1" xml:space="preserve">
IF($AA278 &lt;&gt; "",
    VLOOKUP($AA278,Level!$A:$B,2,FALSE),
    ""
)</f>
        <v>Pleno</v>
      </c>
      <c r="AC278" s="1">
        <f ca="1" xml:space="preserve">
IF($Y278 = 5 + N("Presidente"),
    27000,
    IF($Y278 = 6 + N("Vice-presidente"),
        23000,
        IF(OR($Y278 = 8, $Y278= 13, $Y278 = 12) + N("Secretária bilíngue ou coordenador ou especialista"),
            8000,
            IF($Y278 = 7 + N("Diretor"),
                15000,
                IF($Y278 = 14 + N("Gerente"),
                    12000,
                    IF($Y278 = 9 + N("Estagiário"),
                        705,
                        IF($Y278 = 10 + N("Trainee"),
                            805,
                            IF($Y278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IF($U278 = 7,
  500,
  IF($U278 = 8,
    1000,
    IF($U278 = 9,
      1500,
      IF($U278 = 10,
        2000,
        0
      )
    )
  )
)
+
N("Adicional no salário por área")
+
IF($W278 = 14 + N("Tecnologia da Informação"),
  120,
  IF($W278 = 16 + N("Vendas"),
    110,
    IF($W278 = 15 + N("Jurídico"),
      100,
      IF(OR($W278 = 8, $W278 = 9, $W278 = 11) + N("Recursos humanos ou comercial ou comunicação e marketing"),
        80,
        0
      )
    )
  )
)
+
N("Adicionando pegadinha")
+
IF(AND($W278 = 16, $U278 = 9, $Y278 = 11, $AA278 = 5) + N("Se for de vendas, com mestrado, analista sênior"),
  IF($R278 = 5,
    100,
    0
  )
  +
  IF($N278 = "M",
    200,
    0
  ),
  0
)</f>
        <v>2500</v>
      </c>
      <c r="AD2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$A278  &amp; ", "   &amp;
$C278  &amp; ", "   &amp;
$E278  &amp; ", '"  &amp;
$J278  &amp; "', '" &amp;
$N278  &amp; "', "  &amp;
$R278  &amp; ", '"  &amp;
TEXT($T278,"dd/mm/aaaa")  &amp; "', "   &amp;
$U278  &amp; ", "   &amp;
$W278  &amp; ", "   &amp;
$Y278  &amp; ", "   &amp;
IF($AA278 &lt;&gt; "", $AA278, "NULL")  &amp; ", "   &amp;
$AC278  &amp; ");"</f>
        <v>INSERT INTO bi4all.fac_employees (id_company_fk, id_employee_pk, flg_active, employee_name, id_gender_fk, id_race_fk, birthday, id_schooling_fk, id_department_fk, id_role_fk, id_level_fk, salary) VALUES (6a51143286b03064a49cc2acbee63c09a0682d33, 274, 1, 'Sophie Carvalho Bispo', 'F', 5, '12/01/1949', 7, 10, 11, 6, 2500);</v>
      </c>
    </row>
    <row r="279" spans="1:30" ht="14.25" customHeight="1" x14ac:dyDescent="0.2">
      <c r="A279" s="7" t="str" cm="1">
        <f t="array" aca="1" ref="A279" ca="1">INDEX(Company!$A:$A,RANDBETWEEN(5,COUNTA(Company!$A:$A) + 1),1)</f>
        <v>6a51143286b03064a49cc2acbee63c09a0682d33</v>
      </c>
      <c r="B279" s="7" t="str">
        <f ca="1">VLOOKUP($A279,Company!$A:$B,2,FALSE)</f>
        <v>ACME Corporation</v>
      </c>
      <c r="C279" s="5">
        <f t="shared" si="28"/>
        <v>275</v>
      </c>
      <c r="D279" s="5" t="str" cm="1">
        <f t="array" ref="D279">SHA1HASH($C279)</f>
        <v>df518c2e0702a3bec12b032911d3090d9bfef76c</v>
      </c>
      <c r="E279" s="6">
        <v>1</v>
      </c>
      <c r="F279" s="7">
        <f ca="1">IF($C279 = 1 + N("Presidente"),
    127,
    IF($C279 = 2 + N("Vice-Presidente"),
        72,
        IF($C279 = 3 + N("Secretária bilíngue"),
            13,
            RANDBETWEEN(5,COUNT(Name!$A:$A) + 1)
        )
    )
)</f>
        <v>285</v>
      </c>
      <c r="G279" s="7" t="str">
        <f ca="1">VLOOKUP($F279,Name!$A:$B,2,FALSE)</f>
        <v>Martin</v>
      </c>
      <c r="H279" s="7">
        <f ca="1" xml:space="preserve">
IF($C279 = 1,
    0,
    RANDBETWEEN(5,COUNT('Last name'!$A:$A) + 1)
)</f>
        <v>56</v>
      </c>
      <c r="I279" s="7" t="str">
        <f ca="1" xml:space="preserve">
IF($C279 = 1 + N("Presidente"),
    "de Orléans e Bragança",
    VLOOKUP($H279,'Last name'!$A:$B,2,FALSE) &amp; " " &amp; VLOOKUP(RANDBETWEEN(5,COUNT('Last name'!$A:$A) + 1),'Last name'!$A:$B,2,FALSE)
)</f>
        <v>Campos Ferreira</v>
      </c>
      <c r="J279" s="7" t="str">
        <f t="shared" ca="1" si="29"/>
        <v>Martin Campos Ferreira</v>
      </c>
      <c r="K279" s="7" t="str" cm="1">
        <f t="array" aca="1" ref="K279" ca="1">SHA1HASH($J279)</f>
        <v>8d7a8b1c72517f79f38a5f2d0f2a0fc074e94d37</v>
      </c>
      <c r="L279" s="7" cm="1">
        <f t="array" aca="1" ref="L279" ca="1">INDEX(States!$A:$A,RANDBETWEEN(5,COUNTA(States!$A:$A) + 1),1)</f>
        <v>23</v>
      </c>
      <c r="M279" s="7" t="str">
        <f ca="1">$L279 &amp; "|" &amp; VLOOKUP($L279,States!$A:$B,2,FALSE)</f>
        <v>23|22fbba2e2c257238254804c428968d474037a633</v>
      </c>
      <c r="N279" s="7" t="str">
        <f ca="1">VLOOKUP($F279,Name!$A:$C,3,FALSE)</f>
        <v>M</v>
      </c>
      <c r="O279" s="7" t="str">
        <f ca="1">VLOOKUP($N279,Gender!$A:$B,2,FALSE)</f>
        <v>Male</v>
      </c>
      <c r="P279" s="7" t="str" cm="1">
        <f t="array" aca="1" ref="P279" ca="1">INDEX('Marital status'!$A:$A,RANDBETWEEN(5,COUNTA('Marital status'!$A:$A) + 1),1)</f>
        <v>459031b19ec5bbd3b3dbc0a9dcf2cb6e6c6f7848</v>
      </c>
      <c r="Q279" s="7" t="str">
        <f ca="1">VLOOKUP($P279,'Marital status'!$A:$B,2,FALSE)</f>
        <v xml:space="preserve">Widowed </v>
      </c>
      <c r="R279" s="7">
        <f t="shared" ca="1" si="30"/>
        <v>5</v>
      </c>
      <c r="S279" s="7" t="e">
        <f ca="1">VLOOKUP($R279,Race!$A:$B,2,FALSE)</f>
        <v>#N/A</v>
      </c>
      <c r="T279" s="8">
        <f t="shared" ca="1" si="31"/>
        <v>20015</v>
      </c>
      <c r="U279" s="6">
        <f t="shared" ca="1" si="32"/>
        <v>7</v>
      </c>
      <c r="V279" s="8" t="str">
        <f ca="1">VLOOKUP($U279,Education!$A:$B,2,FALSE)</f>
        <v>Undergraduate degree</v>
      </c>
      <c r="W279" s="7">
        <f ca="1" xml:space="preserve">
  IF(OR($Y279 = 5, $Y279 = 6, $Y279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279" s="7" t="str">
        <f ca="1">VLOOKUP($W279,Department!$A:$B,2,FALSE)</f>
        <v>Audit</v>
      </c>
      <c r="Y279" s="6">
        <f t="shared" ca="1" si="33"/>
        <v>10</v>
      </c>
      <c r="Z279" s="7" t="str">
        <f ca="1">VLOOKUP($Y279,Role!$A:$B,2,FALSE)</f>
        <v>Trainee</v>
      </c>
      <c r="AA279" s="6" t="str">
        <f t="shared" ca="1" si="34"/>
        <v/>
      </c>
      <c r="AB279" s="7" t="str">
        <f ca="1" xml:space="preserve">
IF($AA279 &lt;&gt; "",
    VLOOKUP($AA279,Level!$A:$B,2,FALSE),
    ""
)</f>
        <v/>
      </c>
      <c r="AC279" s="1">
        <f ca="1" xml:space="preserve">
IF($Y279 = 5 + N("Presidente"),
    27000,
    IF($Y279 = 6 + N("Vice-presidente"),
        23000,
        IF(OR($Y279 = 8, $Y279= 13, $Y279 = 12) + N("Secretária bilíngue ou coordenador ou especialista"),
            8000,
            IF($Y279 = 7 + N("Diretor"),
                15000,
                IF($Y279 = 14 + N("Gerente"),
                    12000,
                    IF($Y279 = 9 + N("Estagiário"),
                        705,
                        IF($Y279 = 10 + N("Trainee"),
                            805,
                            IF($Y279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IF($U279 = 7,
  500,
  IF($U279 = 8,
    1000,
    IF($U279 = 9,
      1500,
      IF($U279 = 10,
        2000,
        0
      )
    )
  )
)
+
N("Adicional no salário por área")
+
IF($W279 = 14 + N("Tecnologia da Informação"),
  120,
  IF($W279 = 16 + N("Vendas"),
    110,
    IF($W279 = 15 + N("Jurídico"),
      100,
      IF(OR($W279 = 8, $W279 = 9, $W279 = 11) + N("Recursos humanos ou comercial ou comunicação e marketing"),
        80,
        0
      )
    )
  )
)
+
N("Adicionando pegadinha")
+
IF(AND($W279 = 16, $U279 = 9, $Y279 = 11, $AA279 = 5) + N("Se for de vendas, com mestrado, analista sênior"),
  IF($R279 = 5,
    100,
    0
  )
  +
  IF($N279 = "M",
    200,
    0
  ),
  0
)</f>
        <v>1305</v>
      </c>
      <c r="AD2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$A279  &amp; ", "   &amp;
$C279  &amp; ", "   &amp;
$E279  &amp; ", '"  &amp;
$J279  &amp; "', '" &amp;
$N279  &amp; "', "  &amp;
$R279  &amp; ", '"  &amp;
TEXT($T279,"dd/mm/aaaa")  &amp; "', "   &amp;
$U279  &amp; ", "   &amp;
$W279  &amp; ", "   &amp;
$Y279  &amp; ", "   &amp;
IF($AA279 &lt;&gt; "", $AA279, "NULL")  &amp; ", "   &amp;
$AC279  &amp; ");"</f>
        <v>INSERT INTO bi4all.fac_employees (id_company_fk, id_employee_pk, flg_active, employee_name, id_gender_fk, id_race_fk, birthday, id_schooling_fk, id_department_fk, id_role_fk, id_level_fk, salary) VALUES (6a51143286b03064a49cc2acbee63c09a0682d33, 275, 1, 'Martin Campos Ferreira', 'M', 5, '18/10/1954', 7, 13, 10, NULL, 1305);</v>
      </c>
    </row>
    <row r="280" spans="1:30" ht="14.25" customHeight="1" x14ac:dyDescent="0.2">
      <c r="A280" s="7" t="str" cm="1">
        <f t="array" aca="1" ref="A280" ca="1">INDEX(Company!$A:$A,RANDBETWEEN(5,COUNTA(Company!$A:$A) + 1),1)</f>
        <v>6a51143286b03064a49cc2acbee63c09a0682d33</v>
      </c>
      <c r="B280" s="7" t="str">
        <f ca="1">VLOOKUP($A280,Company!$A:$B,2,FALSE)</f>
        <v>ACME Corporation</v>
      </c>
      <c r="C280" s="5">
        <f t="shared" si="28"/>
        <v>276</v>
      </c>
      <c r="D280" s="5" t="str" cm="1">
        <f t="array" ref="D280">SHA1HASH($C280)</f>
        <v>6d363479c97439b921ad2bcba054992d8eda9a0c</v>
      </c>
      <c r="E280" s="6">
        <v>1</v>
      </c>
      <c r="F280" s="7">
        <f ca="1">IF($C280 = 1 + N("Presidente"),
    127,
    IF($C280 = 2 + N("Vice-Presidente"),
        72,
        IF($C280 = 3 + N("Secretária bilíngue"),
            13,
            RANDBETWEEN(5,COUNT(Name!$A:$A) + 1)
        )
    )
)</f>
        <v>78</v>
      </c>
      <c r="G280" s="7" t="str">
        <f ca="1">VLOOKUP($F280,Name!$A:$B,2,FALSE)</f>
        <v>Bryan</v>
      </c>
      <c r="H280" s="7">
        <f ca="1" xml:space="preserve">
IF($C280 = 1,
    0,
    RANDBETWEEN(5,COUNT('Last name'!$A:$A) + 1)
)</f>
        <v>141</v>
      </c>
      <c r="I280" s="7" t="str">
        <f ca="1" xml:space="preserve">
IF($C280 = 1 + N("Presidente"),
    "de Orléans e Bragança",
    VLOOKUP($H280,'Last name'!$A:$B,2,FALSE) &amp; " " &amp; VLOOKUP(RANDBETWEEN(5,COUNT('Last name'!$A:$A) + 1),'Last name'!$A:$B,2,FALSE)
)</f>
        <v>Noronha Conti</v>
      </c>
      <c r="J280" s="7" t="str">
        <f t="shared" ca="1" si="29"/>
        <v>Bryan Noronha Conti</v>
      </c>
      <c r="K280" s="7" t="str" cm="1">
        <f t="array" aca="1" ref="K280" ca="1">SHA1HASH($J280)</f>
        <v>b6721cc3a2419a95de81e350ab84226ecfd6b649</v>
      </c>
      <c r="L280" s="7" cm="1">
        <f t="array" aca="1" ref="L280" ca="1">INDEX(States!$A:$A,RANDBETWEEN(5,COUNTA(States!$A:$A) + 1),1)</f>
        <v>18</v>
      </c>
      <c r="M280" s="7" t="str">
        <f ca="1">$L280 &amp; "|" &amp; VLOOKUP($L280,States!$A:$B,2,FALSE)</f>
        <v>18|4c829e7753eab86056bb8157601420a362debf31</v>
      </c>
      <c r="N280" s="7" t="str">
        <f ca="1">VLOOKUP($F280,Name!$A:$C,3,FALSE)</f>
        <v>M</v>
      </c>
      <c r="O280" s="7" t="str">
        <f ca="1">VLOOKUP($N280,Gender!$A:$B,2,FALSE)</f>
        <v>Male</v>
      </c>
      <c r="P280" s="7" t="str" cm="1">
        <f t="array" aca="1" ref="P280" ca="1">INDEX('Marital status'!$A:$A,RANDBETWEEN(5,COUNTA('Marital status'!$A:$A) + 1),1)</f>
        <v>ce0b1612aa711b78a720295d271a33894e2b72bf</v>
      </c>
      <c r="Q280" s="7" t="str">
        <f ca="1">VLOOKUP($P280,'Marital status'!$A:$B,2,FALSE)</f>
        <v>single</v>
      </c>
      <c r="R280" s="7">
        <f t="shared" ca="1" si="30"/>
        <v>6</v>
      </c>
      <c r="S280" s="7" t="e">
        <f ca="1">VLOOKUP($R280,Race!$A:$B,2,FALSE)</f>
        <v>#N/A</v>
      </c>
      <c r="T280" s="8">
        <f t="shared" ca="1" si="31"/>
        <v>18418</v>
      </c>
      <c r="U280" s="6">
        <f t="shared" ca="1" si="32"/>
        <v>8</v>
      </c>
      <c r="V280" s="8" t="str">
        <f ca="1">VLOOKUP($U280,Education!$A:$B,2,FALSE)</f>
        <v>Graduate school</v>
      </c>
      <c r="W280" s="7">
        <f ca="1" xml:space="preserve">
  IF(OR($Y280 = 5, $Y280 = 6, $Y280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280" s="7" t="str">
        <f ca="1">VLOOKUP($W280,Department!$A:$B,2,FALSE)</f>
        <v>Controlling</v>
      </c>
      <c r="Y280" s="6">
        <f t="shared" ca="1" si="33"/>
        <v>11</v>
      </c>
      <c r="Z280" s="7" t="str">
        <f ca="1">VLOOKUP($Y280,Role!$A:$B,2,FALSE)</f>
        <v>Analyst</v>
      </c>
      <c r="AA280" s="6">
        <f t="shared" ca="1" si="34"/>
        <v>7</v>
      </c>
      <c r="AB280" s="7" t="str">
        <f ca="1" xml:space="preserve">
IF($AA280 &lt;&gt; "",
    VLOOKUP($AA280,Level!$A:$B,2,FALSE),
    ""
)</f>
        <v>Senior</v>
      </c>
      <c r="AC280" s="1">
        <f ca="1" xml:space="preserve">
IF($Y280 = 5 + N("Presidente"),
    27000,
    IF($Y280 = 6 + N("Vice-presidente"),
        23000,
        IF(OR($Y280 = 8, $Y280= 13, $Y280 = 12) + N("Secretária bilíngue ou coordenador ou especialista"),
            8000,
            IF($Y280 = 7 + N("Diretor"),
                15000,
                IF($Y280 = 14 + N("Gerente"),
                    12000,
                    IF($Y280 = 9 + N("Estagiário"),
                        705,
                        IF($Y280 = 10 + N("Trainee"),
                            805,
                            IF($Y280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IF($U280 = 7,
  500,
  IF($U280 = 8,
    1000,
    IF($U280 = 9,
      1500,
      IF($U280 = 10,
        2000,
        0
      )
    )
  )
)
+
N("Adicional no salário por área")
+
IF($W280 = 14 + N("Tecnologia da Informação"),
  120,
  IF($W280 = 16 + N("Vendas"),
    110,
    IF($W280 = 15 + N("Jurídico"),
      100,
      IF(OR($W280 = 8, $W280 = 9, $W280 = 11) + N("Recursos humanos ou comercial ou comunicação e marketing"),
        80,
        0
      )
    )
  )
)
+
N("Adicionando pegadinha")
+
IF(AND($W280 = 16, $U280 = 9, $Y280 = 11, $AA280 = 5) + N("Se for de vendas, com mestrado, analista sênior"),
  IF($R280 = 5,
    100,
    0
  )
  +
  IF($N280 = "M",
    200,
    0
  ),
  0
)</f>
        <v>3000</v>
      </c>
      <c r="AD2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$A280  &amp; ", "   &amp;
$C280  &amp; ", "   &amp;
$E280  &amp; ", '"  &amp;
$J280  &amp; "', '" &amp;
$N280  &amp; "', "  &amp;
$R280  &amp; ", '"  &amp;
TEXT($T280,"dd/mm/aaaa")  &amp; "', "   &amp;
$U280  &amp; ", "   &amp;
$W280  &amp; ", "   &amp;
$Y280  &amp; ", "   &amp;
IF($AA280 &lt;&gt; "", $AA280, "NULL")  &amp; ", "   &amp;
$AC280  &amp; ");"</f>
        <v>INSERT INTO bi4all.fac_employees (id_company_fk, id_employee_pk, flg_active, employee_name, id_gender_fk, id_race_fk, birthday, id_schooling_fk, id_department_fk, id_role_fk, id_level_fk, salary) VALUES (6a51143286b03064a49cc2acbee63c09a0682d33, 276, 1, 'Bryan Noronha Conti', 'M', 6, '04/06/1950', 8, 12, 11, 7, 3000);</v>
      </c>
    </row>
    <row r="281" spans="1:30" ht="14.25" customHeight="1" x14ac:dyDescent="0.2">
      <c r="A281" s="7" t="str" cm="1">
        <f t="array" aca="1" ref="A281" ca="1">INDEX(Company!$A:$A,RANDBETWEEN(5,COUNTA(Company!$A:$A) + 1),1)</f>
        <v>6a51143286b03064a49cc2acbee63c09a0682d33</v>
      </c>
      <c r="B281" s="7" t="str">
        <f ca="1">VLOOKUP($A281,Company!$A:$B,2,FALSE)</f>
        <v>ACME Corporation</v>
      </c>
      <c r="C281" s="5">
        <f t="shared" si="28"/>
        <v>277</v>
      </c>
      <c r="D281" s="5" t="str" cm="1">
        <f t="array" ref="D281">SHA1HASH($C281)</f>
        <v>f333160e6b20ba37686da89bbe5fab728a7d3d24</v>
      </c>
      <c r="E281" s="6">
        <v>1</v>
      </c>
      <c r="F281" s="7">
        <f ca="1">IF($C281 = 1 + N("Presidente"),
    127,
    IF($C281 = 2 + N("Vice-Presidente"),
        72,
        IF($C281 = 3 + N("Secretária bilíngue"),
            13,
            RANDBETWEEN(5,COUNT(Name!$A:$A) + 1)
        )
    )
)</f>
        <v>162</v>
      </c>
      <c r="G281" s="7" t="str">
        <f ca="1">VLOOKUP($F281,Name!$A:$B,2,FALSE)</f>
        <v>Helena</v>
      </c>
      <c r="H281" s="7">
        <f ca="1" xml:space="preserve">
IF($C281 = 1,
    0,
    RANDBETWEEN(5,COUNT('Last name'!$A:$A) + 1)
)</f>
        <v>93</v>
      </c>
      <c r="I281" s="7" t="str">
        <f ca="1" xml:space="preserve">
IF($C281 = 1 + N("Presidente"),
    "de Orléans e Bragança",
    VLOOKUP($H281,'Last name'!$A:$B,2,FALSE) &amp; " " &amp; VLOOKUP(RANDBETWEEN(5,COUNT('Last name'!$A:$A) + 1),'Last name'!$A:$B,2,FALSE)
)</f>
        <v>Frois Bermudes</v>
      </c>
      <c r="J281" s="7" t="str">
        <f t="shared" ca="1" si="29"/>
        <v>Helena Frois Bermudes</v>
      </c>
      <c r="K281" s="7" t="str" cm="1">
        <f t="array" aca="1" ref="K281" ca="1">SHA1HASH($J281)</f>
        <v>16e635ddc354ccebb110d9d6eb14c08e6d78c5fc</v>
      </c>
      <c r="L281" s="7" cm="1">
        <f t="array" aca="1" ref="L281" ca="1">INDEX(States!$A:$A,RANDBETWEEN(5,COUNTA(States!$A:$A) + 1),1)</f>
        <v>23</v>
      </c>
      <c r="M281" s="7" t="str">
        <f ca="1">$L281 &amp; "|" &amp; VLOOKUP($L281,States!$A:$B,2,FALSE)</f>
        <v>23|22fbba2e2c257238254804c428968d474037a633</v>
      </c>
      <c r="N281" s="7" t="str">
        <f ca="1">VLOOKUP($F281,Name!$A:$C,3,FALSE)</f>
        <v>F</v>
      </c>
      <c r="O281" s="7" t="str">
        <f ca="1">VLOOKUP($N281,Gender!$A:$B,2,FALSE)</f>
        <v>Female</v>
      </c>
      <c r="P281" s="7" t="str" cm="1">
        <f t="array" aca="1" ref="P281" ca="1">INDEX('Marital status'!$A:$A,RANDBETWEEN(5,COUNTA('Marital status'!$A:$A) + 1),1)</f>
        <v>3266897012b6dcc5723033bc25891bf99efcff6f</v>
      </c>
      <c r="Q281" s="7" t="str">
        <f ca="1">VLOOKUP($P281,'Marital status'!$A:$B,2,FALSE)</f>
        <v>MarrieD</v>
      </c>
      <c r="R281" s="7">
        <f t="shared" ca="1" si="30"/>
        <v>5</v>
      </c>
      <c r="S281" s="7" t="e">
        <f ca="1">VLOOKUP($R281,Race!$A:$B,2,FALSE)</f>
        <v>#N/A</v>
      </c>
      <c r="T281" s="8">
        <f t="shared" ca="1" si="31"/>
        <v>20548</v>
      </c>
      <c r="U281" s="6">
        <f t="shared" ca="1" si="32"/>
        <v>7</v>
      </c>
      <c r="V281" s="8" t="str">
        <f ca="1">VLOOKUP($U281,Education!$A:$B,2,FALSE)</f>
        <v>Undergraduate degree</v>
      </c>
      <c r="W281" s="7">
        <f ca="1" xml:space="preserve">
  IF(OR($Y281 = 5, $Y281 = 6, $Y281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81" s="7" t="str">
        <f ca="1">VLOOKUP($W281,Department!$A:$B,2,FALSE)</f>
        <v>Commercial</v>
      </c>
      <c r="Y281" s="6">
        <f t="shared" ca="1" si="33"/>
        <v>10</v>
      </c>
      <c r="Z281" s="7" t="str">
        <f ca="1">VLOOKUP($Y281,Role!$A:$B,2,FALSE)</f>
        <v>Trainee</v>
      </c>
      <c r="AA281" s="6" t="str">
        <f t="shared" ca="1" si="34"/>
        <v/>
      </c>
      <c r="AB281" s="7" t="str">
        <f ca="1" xml:space="preserve">
IF($AA281 &lt;&gt; "",
    VLOOKUP($AA281,Level!$A:$B,2,FALSE),
    ""
)</f>
        <v/>
      </c>
      <c r="AC281" s="1">
        <f ca="1" xml:space="preserve">
IF($Y281 = 5 + N("Presidente"),
    27000,
    IF($Y281 = 6 + N("Vice-presidente"),
        23000,
        IF(OR($Y281 = 8, $Y281= 13, $Y281 = 12) + N("Secretária bilíngue ou coordenador ou especialista"),
            8000,
            IF($Y281 = 7 + N("Diretor"),
                15000,
                IF($Y281 = 14 + N("Gerente"),
                    12000,
                    IF($Y281 = 9 + N("Estagiário"),
                        705,
                        IF($Y281 = 10 + N("Trainee"),
                            805,
                            IF($Y281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IF($U281 = 7,
  500,
  IF($U281 = 8,
    1000,
    IF($U281 = 9,
      1500,
      IF($U281 = 10,
        2000,
        0
      )
    )
  )
)
+
N("Adicional no salário por área")
+
IF($W281 = 14 + N("Tecnologia da Informação"),
  120,
  IF($W281 = 16 + N("Vendas"),
    110,
    IF($W281 = 15 + N("Jurídico"),
      100,
      IF(OR($W281 = 8, $W281 = 9, $W281 = 11) + N("Recursos humanos ou comercial ou comunicação e marketing"),
        80,
        0
      )
    )
  )
)
+
N("Adicionando pegadinha")
+
IF(AND($W281 = 16, $U281 = 9, $Y281 = 11, $AA281 = 5) + N("Se for de vendas, com mestrado, analista sênior"),
  IF($R281 = 5,
    100,
    0
  )
  +
  IF($N281 = "M",
    200,
    0
  ),
  0
)</f>
        <v>1385</v>
      </c>
      <c r="AD2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$A281  &amp; ", "   &amp;
$C281  &amp; ", "   &amp;
$E281  &amp; ", '"  &amp;
$J281  &amp; "', '" &amp;
$N281  &amp; "', "  &amp;
$R281  &amp; ", '"  &amp;
TEXT($T281,"dd/mm/aaaa")  &amp; "', "   &amp;
$U281  &amp; ", "   &amp;
$W281  &amp; ", "   &amp;
$Y281  &amp; ", "   &amp;
IF($AA281 &lt;&gt; "", $AA281, "NULL")  &amp; ", "   &amp;
$AC281  &amp; ");"</f>
        <v>INSERT INTO bi4all.fac_employees (id_company_fk, id_employee_pk, flg_active, employee_name, id_gender_fk, id_race_fk, birthday, id_schooling_fk, id_department_fk, id_role_fk, id_level_fk, salary) VALUES (6a51143286b03064a49cc2acbee63c09a0682d33, 277, 1, 'Helena Frois Bermudes', 'F', 5, '03/04/1956', 7, 9, 10, NULL, 1385);</v>
      </c>
    </row>
    <row r="282" spans="1:30" ht="14.25" customHeight="1" x14ac:dyDescent="0.2">
      <c r="A282" s="7" t="str" cm="1">
        <f t="array" aca="1" ref="A282" ca="1">INDEX(Company!$A:$A,RANDBETWEEN(5,COUNTA(Company!$A:$A) + 1),1)</f>
        <v>6a51143286b03064a49cc2acbee63c09a0682d33</v>
      </c>
      <c r="B282" s="7" t="str">
        <f ca="1">VLOOKUP($A282,Company!$A:$B,2,FALSE)</f>
        <v>ACME Corporation</v>
      </c>
      <c r="C282" s="5">
        <f t="shared" si="28"/>
        <v>278</v>
      </c>
      <c r="D282" s="5" t="str" cm="1">
        <f t="array" ref="D282">SHA1HASH($C282)</f>
        <v>68b5193fd0f5308baac9d9eed453a89e6925bcf9</v>
      </c>
      <c r="E282" s="6">
        <v>1</v>
      </c>
      <c r="F282" s="7">
        <f ca="1">IF($C282 = 1 + N("Presidente"),
    127,
    IF($C282 = 2 + N("Vice-Presidente"),
        72,
        IF($C282 = 3 + N("Secretária bilíngue"),
            13,
            RANDBETWEEN(5,COUNT(Name!$A:$A) + 1)
        )
    )
)</f>
        <v>127</v>
      </c>
      <c r="G282" s="7" t="str">
        <f ca="1">VLOOKUP($F282,Name!$A:$B,2,FALSE)</f>
        <v>Enzo</v>
      </c>
      <c r="H282" s="7">
        <f ca="1" xml:space="preserve">
IF($C282 = 1,
    0,
    RANDBETWEEN(5,COUNT('Last name'!$A:$A) + 1)
)</f>
        <v>132</v>
      </c>
      <c r="I282" s="7" t="str">
        <f ca="1" xml:space="preserve">
IF($C282 = 1 + N("Presidente"),
    "de Orléans e Bragança",
    VLOOKUP($H282,'Last name'!$A:$B,2,FALSE) &amp; " " &amp; VLOOKUP(RANDBETWEEN(5,COUNT('Last name'!$A:$A) + 1),'Last name'!$A:$B,2,FALSE)
)</f>
        <v>Moraes Colombo</v>
      </c>
      <c r="J282" s="7" t="str">
        <f t="shared" ca="1" si="29"/>
        <v>Enzo Moraes Colombo</v>
      </c>
      <c r="K282" s="7" t="str" cm="1">
        <f t="array" aca="1" ref="K282" ca="1">SHA1HASH($J282)</f>
        <v>a5af638c75d6c372b000b6ffdd462a91f5061f80</v>
      </c>
      <c r="L282" s="7" cm="1">
        <f t="array" aca="1" ref="L282" ca="1">INDEX(States!$A:$A,RANDBETWEEN(5,COUNTA(States!$A:$A) + 1),1)</f>
        <v>10</v>
      </c>
      <c r="M282" s="7" t="str">
        <f ca="1">$L282 &amp; "|" &amp; VLOOKUP($L282,States!$A:$B,2,FALSE)</f>
        <v>10|fa6e01394cea5decb8157a7e18fa2eeabf35410d</v>
      </c>
      <c r="N282" s="7" t="str">
        <f ca="1">VLOOKUP($F282,Name!$A:$C,3,FALSE)</f>
        <v>M</v>
      </c>
      <c r="O282" s="7" t="str">
        <f ca="1">VLOOKUP($N282,Gender!$A:$B,2,FALSE)</f>
        <v>Male</v>
      </c>
      <c r="P282" s="7" t="str" cm="1">
        <f t="array" aca="1" ref="P282" ca="1">INDEX('Marital status'!$A:$A,RANDBETWEEN(5,COUNTA('Marital status'!$A:$A) + 1),1)</f>
        <v>3266897012b6dcc5723033bc25891bf99efcff6f</v>
      </c>
      <c r="Q282" s="7" t="str">
        <f ca="1">VLOOKUP($P282,'Marital status'!$A:$B,2,FALSE)</f>
        <v>MarrieD</v>
      </c>
      <c r="R282" s="7">
        <f t="shared" ca="1" si="30"/>
        <v>5</v>
      </c>
      <c r="S282" s="7" t="e">
        <f ca="1">VLOOKUP($R282,Race!$A:$B,2,FALSE)</f>
        <v>#N/A</v>
      </c>
      <c r="T282" s="8">
        <f t="shared" ca="1" si="31"/>
        <v>31607</v>
      </c>
      <c r="U282" s="6">
        <f t="shared" ca="1" si="32"/>
        <v>7</v>
      </c>
      <c r="V282" s="8" t="str">
        <f ca="1">VLOOKUP($U282,Education!$A:$B,2,FALSE)</f>
        <v>Undergraduate degree</v>
      </c>
      <c r="W282" s="7">
        <f ca="1" xml:space="preserve">
  IF(OR($Y282 = 5, $Y282 = 6, $Y282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282" s="7" t="str">
        <f ca="1">VLOOKUP($W282,Department!$A:$B,2,FALSE)</f>
        <v>Communication &amp; Marketing</v>
      </c>
      <c r="Y282" s="6">
        <f t="shared" ca="1" si="33"/>
        <v>11</v>
      </c>
      <c r="Z282" s="7" t="str">
        <f ca="1">VLOOKUP($Y282,Role!$A:$B,2,FALSE)</f>
        <v>Analyst</v>
      </c>
      <c r="AA282" s="6">
        <f t="shared" ca="1" si="34"/>
        <v>5</v>
      </c>
      <c r="AB282" s="7" t="str">
        <f ca="1" xml:space="preserve">
IF($AA282 &lt;&gt; "",
    VLOOKUP($AA282,Level!$A:$B,2,FALSE),
    ""
)</f>
        <v>Junior</v>
      </c>
      <c r="AC282" s="1">
        <f ca="1" xml:space="preserve">
IF($Y282 = 5 + N("Presidente"),
    27000,
    IF($Y282 = 6 + N("Vice-presidente"),
        23000,
        IF(OR($Y282 = 8, $Y282= 13, $Y282 = 12) + N("Secretária bilíngue ou coordenador ou especialista"),
            8000,
            IF($Y282 = 7 + N("Diretor"),
                15000,
                IF($Y282 = 14 + N("Gerente"),
                    12000,
                    IF($Y282 = 9 + N("Estagiário"),
                        705,
                        IF($Y282 = 10 + N("Trainee"),
                            805,
                            IF($Y282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IF($U282 = 7,
  500,
  IF($U282 = 8,
    1000,
    IF($U282 = 9,
      1500,
      IF($U282 = 10,
        2000,
        0
      )
    )
  )
)
+
N("Adicional no salário por área")
+
IF($W282 = 14 + N("Tecnologia da Informação"),
  120,
  IF($W282 = 16 + N("Vendas"),
    110,
    IF($W282 = 15 + N("Jurídico"),
      100,
      IF(OR($W282 = 8, $W282 = 9, $W282 = 11) + N("Recursos humanos ou comercial ou comunicação e marketing"),
        80,
        0
      )
    )
  )
)
+
N("Adicionando pegadinha")
+
IF(AND($W282 = 16, $U282 = 9, $Y282 = 11, $AA282 = 5) + N("Se for de vendas, com mestrado, analista sênior"),
  IF($R282 = 5,
    100,
    0
  )
  +
  IF($N282 = "M",
    200,
    0
  ),
  0
)</f>
        <v>2580</v>
      </c>
      <c r="AD2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$A282  &amp; ", "   &amp;
$C282  &amp; ", "   &amp;
$E282  &amp; ", '"  &amp;
$J282  &amp; "', '" &amp;
$N282  &amp; "', "  &amp;
$R282  &amp; ", '"  &amp;
TEXT($T282,"dd/mm/aaaa")  &amp; "', "   &amp;
$U282  &amp; ", "   &amp;
$W282  &amp; ", "   &amp;
$Y282  &amp; ", "   &amp;
IF($AA282 &lt;&gt; "", $AA282, "NULL")  &amp; ", "   &amp;
$AC282  &amp; ");"</f>
        <v>INSERT INTO bi4all.fac_employees (id_company_fk, id_employee_pk, flg_active, employee_name, id_gender_fk, id_race_fk, birthday, id_schooling_fk, id_department_fk, id_role_fk, id_level_fk, salary) VALUES (6a51143286b03064a49cc2acbee63c09a0682d33, 278, 1, 'Enzo Moraes Colombo', 'M', 5, '14/07/1986', 7, 11, 11, 5, 2580);</v>
      </c>
    </row>
    <row r="283" spans="1:30" ht="14.25" customHeight="1" x14ac:dyDescent="0.2">
      <c r="A283" s="7" t="str" cm="1">
        <f t="array" aca="1" ref="A283" ca="1">INDEX(Company!$A:$A,RANDBETWEEN(5,COUNTA(Company!$A:$A) + 1),1)</f>
        <v>6a51143286b03064a49cc2acbee63c09a0682d33</v>
      </c>
      <c r="B283" s="7" t="str">
        <f ca="1">VLOOKUP($A283,Company!$A:$B,2,FALSE)</f>
        <v>ACME Corporation</v>
      </c>
      <c r="C283" s="5">
        <f t="shared" si="28"/>
        <v>279</v>
      </c>
      <c r="D283" s="5" t="str" cm="1">
        <f t="array" ref="D283">SHA1HASH($C283)</f>
        <v>1407c2b75f43d3691c240e28204533da74ee4054</v>
      </c>
      <c r="E283" s="6">
        <v>1</v>
      </c>
      <c r="F283" s="7">
        <f ca="1">IF($C283 = 1 + N("Presidente"),
    127,
    IF($C283 = 2 + N("Vice-Presidente"),
        72,
        IF($C283 = 3 + N("Secretária bilíngue"),
            13,
            RANDBETWEEN(5,COUNT(Name!$A:$A) + 1)
        )
    )
)</f>
        <v>107</v>
      </c>
      <c r="G283" s="7" t="str">
        <f ca="1">VLOOKUP($F283,Name!$A:$B,2,FALSE)</f>
        <v>Davi Lucca</v>
      </c>
      <c r="H283" s="7">
        <f ca="1" xml:space="preserve">
IF($C283 = 1,
    0,
    RANDBETWEEN(5,COUNT('Last name'!$A:$A) + 1)
)</f>
        <v>124</v>
      </c>
      <c r="I283" s="7" t="str">
        <f ca="1" xml:space="preserve">
IF($C283 = 1 + N("Presidente"),
    "de Orléans e Bragança",
    VLOOKUP($H283,'Last name'!$A:$B,2,FALSE) &amp; " " &amp; VLOOKUP(RANDBETWEEN(5,COUNT('Last name'!$A:$A) + 1),'Last name'!$A:$B,2,FALSE)
)</f>
        <v>Mazza Reis</v>
      </c>
      <c r="J283" s="7" t="str">
        <f t="shared" ca="1" si="29"/>
        <v>Davi Lucca Mazza Reis</v>
      </c>
      <c r="K283" s="7" t="str" cm="1">
        <f t="array" aca="1" ref="K283" ca="1">SHA1HASH($J283)</f>
        <v>9a01d7fdc536964d8b5dd934d24496cdbec38923</v>
      </c>
      <c r="L283" s="7" cm="1">
        <f t="array" aca="1" ref="L283" ca="1">INDEX(States!$A:$A,RANDBETWEEN(5,COUNTA(States!$A:$A) + 1),1)</f>
        <v>8</v>
      </c>
      <c r="M283" s="7" t="str">
        <f ca="1">$L283 &amp; "|" &amp; VLOOKUP($L283,States!$A:$B,2,FALSE)</f>
        <v>8|56e287872c65203bf88dd1921405bbc5594d8531</v>
      </c>
      <c r="N283" s="7" t="str">
        <f ca="1">VLOOKUP($F283,Name!$A:$C,3,FALSE)</f>
        <v>M</v>
      </c>
      <c r="O283" s="7" t="str">
        <f ca="1">VLOOKUP($N283,Gender!$A:$B,2,FALSE)</f>
        <v>Male</v>
      </c>
      <c r="P283" s="7" t="str" cm="1">
        <f t="array" aca="1" ref="P283" ca="1">INDEX('Marital status'!$A:$A,RANDBETWEEN(5,COUNTA('Marital status'!$A:$A) + 1),1)</f>
        <v>47051393f6bcbf99111ec5d70ba2ebbe11ebccae</v>
      </c>
      <c r="Q283" s="7" t="str">
        <f ca="1">VLOOKUP($P283,'Marital status'!$A:$B,2,FALSE)</f>
        <v xml:space="preserve"> Separated </v>
      </c>
      <c r="R283" s="7">
        <f t="shared" ca="1" si="30"/>
        <v>5</v>
      </c>
      <c r="S283" s="7" t="e">
        <f ca="1">VLOOKUP($R283,Race!$A:$B,2,FALSE)</f>
        <v>#N/A</v>
      </c>
      <c r="T283" s="8">
        <f t="shared" ca="1" si="31"/>
        <v>30471</v>
      </c>
      <c r="U283" s="6">
        <f t="shared" ca="1" si="32"/>
        <v>7</v>
      </c>
      <c r="V283" s="8" t="str">
        <f ca="1">VLOOKUP($U283,Education!$A:$B,2,FALSE)</f>
        <v>Undergraduate degree</v>
      </c>
      <c r="W283" s="7">
        <f ca="1" xml:space="preserve">
  IF(OR($Y283 = 5, $Y283 = 6, $Y283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283" s="7" t="str">
        <f ca="1">VLOOKUP($W283,Department!$A:$B,2,FALSE)</f>
        <v>Communication &amp; Marketing</v>
      </c>
      <c r="Y283" s="6">
        <f t="shared" ca="1" si="33"/>
        <v>10</v>
      </c>
      <c r="Z283" s="7" t="str">
        <f ca="1">VLOOKUP($Y283,Role!$A:$B,2,FALSE)</f>
        <v>Trainee</v>
      </c>
      <c r="AA283" s="6" t="str">
        <f t="shared" ca="1" si="34"/>
        <v/>
      </c>
      <c r="AB283" s="7" t="str">
        <f ca="1" xml:space="preserve">
IF($AA283 &lt;&gt; "",
    VLOOKUP($AA283,Level!$A:$B,2,FALSE),
    ""
)</f>
        <v/>
      </c>
      <c r="AC283" s="1">
        <f ca="1" xml:space="preserve">
IF($Y283 = 5 + N("Presidente"),
    27000,
    IF($Y283 = 6 + N("Vice-presidente"),
        23000,
        IF(OR($Y283 = 8, $Y283= 13, $Y283 = 12) + N("Secretária bilíngue ou coordenador ou especialista"),
            8000,
            IF($Y283 = 7 + N("Diretor"),
                15000,
                IF($Y283 = 14 + N("Gerente"),
                    12000,
                    IF($Y283 = 9 + N("Estagiário"),
                        705,
                        IF($Y283 = 10 + N("Trainee"),
                            805,
                            IF($Y283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IF($U283 = 7,
  500,
  IF($U283 = 8,
    1000,
    IF($U283 = 9,
      1500,
      IF($U283 = 10,
        2000,
        0
      )
    )
  )
)
+
N("Adicional no salário por área")
+
IF($W283 = 14 + N("Tecnologia da Informação"),
  120,
  IF($W283 = 16 + N("Vendas"),
    110,
    IF($W283 = 15 + N("Jurídico"),
      100,
      IF(OR($W283 = 8, $W283 = 9, $W283 = 11) + N("Recursos humanos ou comercial ou comunicação e marketing"),
        80,
        0
      )
    )
  )
)
+
N("Adicionando pegadinha")
+
IF(AND($W283 = 16, $U283 = 9, $Y283 = 11, $AA283 = 5) + N("Se for de vendas, com mestrado, analista sênior"),
  IF($R283 = 5,
    100,
    0
  )
  +
  IF($N283 = "M",
    200,
    0
  ),
  0
)</f>
        <v>1385</v>
      </c>
      <c r="AD2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$A283  &amp; ", "   &amp;
$C283  &amp; ", "   &amp;
$E283  &amp; ", '"  &amp;
$J283  &amp; "', '" &amp;
$N283  &amp; "', "  &amp;
$R283  &amp; ", '"  &amp;
TEXT($T283,"dd/mm/aaaa")  &amp; "', "   &amp;
$U283  &amp; ", "   &amp;
$W283  &amp; ", "   &amp;
$Y283  &amp; ", "   &amp;
IF($AA283 &lt;&gt; "", $AA283, "NULL")  &amp; ", "   &amp;
$AC283  &amp; ");"</f>
        <v>INSERT INTO bi4all.fac_employees (id_company_fk, id_employee_pk, flg_active, employee_name, id_gender_fk, id_race_fk, birthday, id_schooling_fk, id_department_fk, id_role_fk, id_level_fk, salary) VALUES (6a51143286b03064a49cc2acbee63c09a0682d33, 279, 1, 'Davi Lucca Mazza Reis', 'M', 5, '04/06/1983', 7, 11, 10, NULL, 1385);</v>
      </c>
    </row>
    <row r="284" spans="1:30" ht="14.25" customHeight="1" x14ac:dyDescent="0.2">
      <c r="A284" s="7" t="str" cm="1">
        <f t="array" aca="1" ref="A284" ca="1">INDEX(Company!$A:$A,RANDBETWEEN(5,COUNTA(Company!$A:$A) + 1),1)</f>
        <v>6a51143286b03064a49cc2acbee63c09a0682d33</v>
      </c>
      <c r="B284" s="7" t="str">
        <f ca="1">VLOOKUP($A284,Company!$A:$B,2,FALSE)</f>
        <v>ACME Corporation</v>
      </c>
      <c r="C284" s="5">
        <f t="shared" si="28"/>
        <v>280</v>
      </c>
      <c r="D284" s="5" t="str" cm="1">
        <f t="array" ref="D284">SHA1HASH($C284)</f>
        <v>ba613d1fc0d9300175611e31cca7cf9f525056cb</v>
      </c>
      <c r="E284" s="6">
        <v>1</v>
      </c>
      <c r="F284" s="7">
        <f ca="1">IF($C284 = 1 + N("Presidente"),
    127,
    IF($C284 = 2 + N("Vice-Presidente"),
        72,
        IF($C284 = 3 + N("Secretária bilíngue"),
            13,
            RANDBETWEEN(5,COUNT(Name!$A:$A) + 1)
        )
    )
)</f>
        <v>355</v>
      </c>
      <c r="G284" s="7" t="str">
        <f ca="1">VLOOKUP($F284,Name!$A:$B,2,FALSE)</f>
        <v>Victor Hugo</v>
      </c>
      <c r="H284" s="7">
        <f ca="1" xml:space="preserve">
IF($C284 = 1,
    0,
    RANDBETWEEN(5,COUNT('Last name'!$A:$A) + 1)
)</f>
        <v>107</v>
      </c>
      <c r="I284" s="7" t="str">
        <f ca="1" xml:space="preserve">
IF($C284 = 1 + N("Presidente"),
    "de Orléans e Bragança",
    VLOOKUP($H284,'Last name'!$A:$B,2,FALSE) &amp; " " &amp; VLOOKUP(RANDBETWEEN(5,COUNT('Last name'!$A:$A) + 1),'Last name'!$A:$B,2,FALSE)
)</f>
        <v>Leite Farias</v>
      </c>
      <c r="J284" s="7" t="str">
        <f t="shared" ca="1" si="29"/>
        <v>Victor Hugo Leite Farias</v>
      </c>
      <c r="K284" s="7" t="str" cm="1">
        <f t="array" aca="1" ref="K284" ca="1">SHA1HASH($J284)</f>
        <v>4c045b3835fd14716d3f2614658a7cffcd2cc0d3</v>
      </c>
      <c r="L284" s="7" cm="1">
        <f t="array" aca="1" ref="L284" ca="1">INDEX(States!$A:$A,RANDBETWEEN(5,COUNTA(States!$A:$A) + 1),1)</f>
        <v>11</v>
      </c>
      <c r="M284" s="7" t="str">
        <f ca="1">$L284 &amp; "|" &amp; VLOOKUP($L284,States!$A:$B,2,FALSE)</f>
        <v>11|fe2c415e55f0a42317aa24885817f9de5cf497c6</v>
      </c>
      <c r="N284" s="7" t="str">
        <f ca="1">VLOOKUP($F284,Name!$A:$C,3,FALSE)</f>
        <v>M</v>
      </c>
      <c r="O284" s="7" t="str">
        <f ca="1">VLOOKUP($N284,Gender!$A:$B,2,FALSE)</f>
        <v>Male</v>
      </c>
      <c r="P284" s="7" t="str" cm="1">
        <f t="array" aca="1" ref="P284" ca="1">INDEX('Marital status'!$A:$A,RANDBETWEEN(5,COUNTA('Marital status'!$A:$A) + 1),1)</f>
        <v>47051393f6bcbf99111ec5d70ba2ebbe11ebccae</v>
      </c>
      <c r="Q284" s="7" t="str">
        <f ca="1">VLOOKUP($P284,'Marital status'!$A:$B,2,FALSE)</f>
        <v xml:space="preserve"> Separated </v>
      </c>
      <c r="R284" s="7">
        <f t="shared" ca="1" si="30"/>
        <v>5</v>
      </c>
      <c r="S284" s="7" t="e">
        <f ca="1">VLOOKUP($R284,Race!$A:$B,2,FALSE)</f>
        <v>#N/A</v>
      </c>
      <c r="T284" s="8">
        <f t="shared" ca="1" si="31"/>
        <v>30824</v>
      </c>
      <c r="U284" s="6">
        <f t="shared" ca="1" si="32"/>
        <v>8</v>
      </c>
      <c r="V284" s="8" t="str">
        <f ca="1">VLOOKUP($U284,Education!$A:$B,2,FALSE)</f>
        <v>Graduate school</v>
      </c>
      <c r="W284" s="7">
        <f ca="1" xml:space="preserve">
  IF(OR($Y284 = 5, $Y284 = 6, $Y284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84" s="7" t="str">
        <f ca="1">VLOOKUP($W284,Department!$A:$B,2,FALSE)</f>
        <v>Commercial</v>
      </c>
      <c r="Y284" s="6">
        <f t="shared" ca="1" si="33"/>
        <v>11</v>
      </c>
      <c r="Z284" s="7" t="str">
        <f ca="1">VLOOKUP($Y284,Role!$A:$B,2,FALSE)</f>
        <v>Analyst</v>
      </c>
      <c r="AA284" s="6">
        <f t="shared" ca="1" si="34"/>
        <v>7</v>
      </c>
      <c r="AB284" s="7" t="str">
        <f ca="1" xml:space="preserve">
IF($AA284 &lt;&gt; "",
    VLOOKUP($AA284,Level!$A:$B,2,FALSE),
    ""
)</f>
        <v>Senior</v>
      </c>
      <c r="AC284" s="1">
        <f ca="1" xml:space="preserve">
IF($Y284 = 5 + N("Presidente"),
    27000,
    IF($Y284 = 6 + N("Vice-presidente"),
        23000,
        IF(OR($Y284 = 8, $Y284= 13, $Y284 = 12) + N("Secretária bilíngue ou coordenador ou especialista"),
            8000,
            IF($Y284 = 7 + N("Diretor"),
                15000,
                IF($Y284 = 14 + N("Gerente"),
                    12000,
                    IF($Y284 = 9 + N("Estagiário"),
                        705,
                        IF($Y284 = 10 + N("Trainee"),
                            805,
                            IF($Y284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IF($U284 = 7,
  500,
  IF($U284 = 8,
    1000,
    IF($U284 = 9,
      1500,
      IF($U284 = 10,
        2000,
        0
      )
    )
  )
)
+
N("Adicional no salário por área")
+
IF($W284 = 14 + N("Tecnologia da Informação"),
  120,
  IF($W284 = 16 + N("Vendas"),
    110,
    IF($W284 = 15 + N("Jurídico"),
      100,
      IF(OR($W284 = 8, $W284 = 9, $W284 = 11) + N("Recursos humanos ou comercial ou comunicação e marketing"),
        80,
        0
      )
    )
  )
)
+
N("Adicionando pegadinha")
+
IF(AND($W284 = 16, $U284 = 9, $Y284 = 11, $AA284 = 5) + N("Se for de vendas, com mestrado, analista sênior"),
  IF($R284 = 5,
    100,
    0
  )
  +
  IF($N284 = "M",
    200,
    0
  ),
  0
)</f>
        <v>3080</v>
      </c>
      <c r="AD2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$A284  &amp; ", "   &amp;
$C284  &amp; ", "   &amp;
$E284  &amp; ", '"  &amp;
$J284  &amp; "', '" &amp;
$N284  &amp; "', "  &amp;
$R284  &amp; ", '"  &amp;
TEXT($T284,"dd/mm/aaaa")  &amp; "', "   &amp;
$U284  &amp; ", "   &amp;
$W284  &amp; ", "   &amp;
$Y284  &amp; ", "   &amp;
IF($AA284 &lt;&gt; "", $AA284, "NULL")  &amp; ", "   &amp;
$AC284  &amp; ");"</f>
        <v>INSERT INTO bi4all.fac_employees (id_company_fk, id_employee_pk, flg_active, employee_name, id_gender_fk, id_race_fk, birthday, id_schooling_fk, id_department_fk, id_role_fk, id_level_fk, salary) VALUES (6a51143286b03064a49cc2acbee63c09a0682d33, 280, 1, 'Victor Hugo Leite Farias', 'M', 5, '22/05/1984', 8, 9, 11, 7, 3080);</v>
      </c>
    </row>
    <row r="285" spans="1:30" ht="14.25" customHeight="1" x14ac:dyDescent="0.2">
      <c r="A285" s="7" t="str" cm="1">
        <f t="array" aca="1" ref="A285" ca="1">INDEX(Company!$A:$A,RANDBETWEEN(5,COUNTA(Company!$A:$A) + 1),1)</f>
        <v>6a51143286b03064a49cc2acbee63c09a0682d33</v>
      </c>
      <c r="B285" s="7" t="str">
        <f ca="1">VLOOKUP($A285,Company!$A:$B,2,FALSE)</f>
        <v>ACME Corporation</v>
      </c>
      <c r="C285" s="5">
        <f t="shared" si="28"/>
        <v>281</v>
      </c>
      <c r="D285" s="5" t="str" cm="1">
        <f t="array" ref="D285">SHA1HASH($C285)</f>
        <v>d8502b7d774861547d38343645a9f52b163d08cd</v>
      </c>
      <c r="E285" s="6">
        <v>1</v>
      </c>
      <c r="F285" s="7">
        <f ca="1">IF($C285 = 1 + N("Presidente"),
    127,
    IF($C285 = 2 + N("Vice-Presidente"),
        72,
        IF($C285 = 3 + N("Secretária bilíngue"),
            13,
            RANDBETWEEN(5,COUNT(Name!$A:$A) + 1)
        )
    )
)</f>
        <v>84</v>
      </c>
      <c r="G285" s="7" t="str">
        <f ca="1">VLOOKUP($F285,Name!$A:$B,2,FALSE)</f>
        <v>Carlos</v>
      </c>
      <c r="H285" s="7">
        <f ca="1" xml:space="preserve">
IF($C285 = 1,
    0,
    RANDBETWEEN(5,COUNT('Last name'!$A:$A) + 1)
)</f>
        <v>118</v>
      </c>
      <c r="I285" s="7" t="str">
        <f ca="1" xml:space="preserve">
IF($C285 = 1 + N("Presidente"),
    "de Orléans e Bragança",
    VLOOKUP($H285,'Last name'!$A:$B,2,FALSE) &amp; " " &amp; VLOOKUP(RANDBETWEEN(5,COUNT('Last name'!$A:$A) + 1),'Last name'!$A:$B,2,FALSE)
)</f>
        <v>Mariani Negreiros</v>
      </c>
      <c r="J285" s="7" t="str">
        <f t="shared" ca="1" si="29"/>
        <v>Carlos Mariani Negreiros</v>
      </c>
      <c r="K285" s="7" t="str" cm="1">
        <f t="array" aca="1" ref="K285" ca="1">SHA1HASH($J285)</f>
        <v>123004e1fbc087704fd99513206a511db74bc038</v>
      </c>
      <c r="L285" s="7" cm="1">
        <f t="array" aca="1" ref="L285" ca="1">INDEX(States!$A:$A,RANDBETWEEN(5,COUNTA(States!$A:$A) + 1),1)</f>
        <v>8</v>
      </c>
      <c r="M285" s="7" t="str">
        <f ca="1">$L285 &amp; "|" &amp; VLOOKUP($L285,States!$A:$B,2,FALSE)</f>
        <v>8|56e287872c65203bf88dd1921405bbc5594d8531</v>
      </c>
      <c r="N285" s="7" t="str">
        <f ca="1">VLOOKUP($F285,Name!$A:$C,3,FALSE)</f>
        <v>M</v>
      </c>
      <c r="O285" s="7" t="str">
        <f ca="1">VLOOKUP($N285,Gender!$A:$B,2,FALSE)</f>
        <v>Male</v>
      </c>
      <c r="P285" s="7" t="str" cm="1">
        <f t="array" aca="1" ref="P285" ca="1">INDEX('Marital status'!$A:$A,RANDBETWEEN(5,COUNTA('Marital status'!$A:$A) + 1),1)</f>
        <v>93ac84f4e0bd5c1c97b670a12a7fff6af89fb6b3</v>
      </c>
      <c r="Q285" s="7" t="str">
        <f ca="1">VLOOKUP($P285,'Marital status'!$A:$B,2,FALSE)</f>
        <v>DIVORCED</v>
      </c>
      <c r="R285" s="7">
        <f t="shared" ca="1" si="30"/>
        <v>8</v>
      </c>
      <c r="S285" s="7" t="e">
        <f ca="1">VLOOKUP($R285,Race!$A:$B,2,FALSE)</f>
        <v>#N/A</v>
      </c>
      <c r="T285" s="8">
        <f t="shared" ca="1" si="31"/>
        <v>28347</v>
      </c>
      <c r="U285" s="6">
        <f t="shared" ca="1" si="32"/>
        <v>7</v>
      </c>
      <c r="V285" s="8" t="str">
        <f ca="1">VLOOKUP($U285,Education!$A:$B,2,FALSE)</f>
        <v>Undergraduate degree</v>
      </c>
      <c r="W285" s="7">
        <f ca="1" xml:space="preserve">
  IF(OR($Y285 = 5, $Y285 = 6, $Y285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85" s="7" t="str">
        <f ca="1">VLOOKUP($W285,Department!$A:$B,2,FALSE)</f>
        <v>Operations</v>
      </c>
      <c r="Y285" s="6">
        <f t="shared" ca="1" si="33"/>
        <v>9</v>
      </c>
      <c r="Z285" s="7" t="str">
        <f ca="1">VLOOKUP($Y285,Role!$A:$B,2,FALSE)</f>
        <v>Intern</v>
      </c>
      <c r="AA285" s="6" t="str">
        <f t="shared" ca="1" si="34"/>
        <v/>
      </c>
      <c r="AB285" s="7" t="str">
        <f ca="1" xml:space="preserve">
IF($AA285 &lt;&gt; "",
    VLOOKUP($AA285,Level!$A:$B,2,FALSE),
    ""
)</f>
        <v/>
      </c>
      <c r="AC285" s="1">
        <f ca="1" xml:space="preserve">
IF($Y285 = 5 + N("Presidente"),
    27000,
    IF($Y285 = 6 + N("Vice-presidente"),
        23000,
        IF(OR($Y285 = 8, $Y285= 13, $Y285 = 12) + N("Secretária bilíngue ou coordenador ou especialista"),
            8000,
            IF($Y285 = 7 + N("Diretor"),
                15000,
                IF($Y285 = 14 + N("Gerente"),
                    12000,
                    IF($Y285 = 9 + N("Estagiário"),
                        705,
                        IF($Y285 = 10 + N("Trainee"),
                            805,
                            IF($Y285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IF($U285 = 7,
  500,
  IF($U285 = 8,
    1000,
    IF($U285 = 9,
      1500,
      IF($U285 = 10,
        2000,
        0
      )
    )
  )
)
+
N("Adicional no salário por área")
+
IF($W285 = 14 + N("Tecnologia da Informação"),
  120,
  IF($W285 = 16 + N("Vendas"),
    110,
    IF($W285 = 15 + N("Jurídico"),
      100,
      IF(OR($W285 = 8, $W285 = 9, $W285 = 11) + N("Recursos humanos ou comercial ou comunicação e marketing"),
        80,
        0
      )
    )
  )
)
+
N("Adicionando pegadinha")
+
IF(AND($W285 = 16, $U285 = 9, $Y285 = 11, $AA285 = 5) + N("Se for de vendas, com mestrado, analista sênior"),
  IF($R285 = 5,
    100,
    0
  )
  +
  IF($N285 = "M",
    200,
    0
  ),
  0
)</f>
        <v>1205</v>
      </c>
      <c r="AD2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$A285  &amp; ", "   &amp;
$C285  &amp; ", "   &amp;
$E285  &amp; ", '"  &amp;
$J285  &amp; "', '" &amp;
$N285  &amp; "', "  &amp;
$R285  &amp; ", '"  &amp;
TEXT($T285,"dd/mm/aaaa")  &amp; "', "   &amp;
$U285  &amp; ", "   &amp;
$W285  &amp; ", "   &amp;
$Y285  &amp; ", "   &amp;
IF($AA285 &lt;&gt; "", $AA285, "NULL")  &amp; ", "   &amp;
$AC285  &amp; ");"</f>
        <v>INSERT INTO bi4all.fac_employees (id_company_fk, id_employee_pk, flg_active, employee_name, id_gender_fk, id_race_fk, birthday, id_schooling_fk, id_department_fk, id_role_fk, id_level_fk, salary) VALUES (6a51143286b03064a49cc2acbee63c09a0682d33, 281, 1, 'Carlos Mariani Negreiros', 'M', 8, '10/08/1977', 7, 10, 9, NULL, 1205);</v>
      </c>
    </row>
    <row r="286" spans="1:30" ht="14.25" customHeight="1" x14ac:dyDescent="0.2">
      <c r="A286" s="7" t="str" cm="1">
        <f t="array" aca="1" ref="A286" ca="1">INDEX(Company!$A:$A,RANDBETWEEN(5,COUNTA(Company!$A:$A) + 1),1)</f>
        <v>6a51143286b03064a49cc2acbee63c09a0682d33</v>
      </c>
      <c r="B286" s="7" t="str">
        <f ca="1">VLOOKUP($A286,Company!$A:$B,2,FALSE)</f>
        <v>ACME Corporation</v>
      </c>
      <c r="C286" s="5">
        <f t="shared" si="28"/>
        <v>282</v>
      </c>
      <c r="D286" s="5" t="str" cm="1">
        <f t="array" ref="D286">SHA1HASH($C286)</f>
        <v>267b976f6f335984ab90f0f478e8a1637eabe7d5</v>
      </c>
      <c r="E286" s="6">
        <v>1</v>
      </c>
      <c r="F286" s="7">
        <f ca="1">IF($C286 = 1 + N("Presidente"),
    127,
    IF($C286 = 2 + N("Vice-Presidente"),
        72,
        IF($C286 = 3 + N("Secretária bilíngue"),
            13,
            RANDBETWEEN(5,COUNT(Name!$A:$A) + 1)
        )
    )
)</f>
        <v>20</v>
      </c>
      <c r="G286" s="7" t="str">
        <f ca="1">VLOOKUP($F286,Name!$A:$B,2,FALSE)</f>
        <v>Alini</v>
      </c>
      <c r="H286" s="7">
        <f ca="1" xml:space="preserve">
IF($C286 = 1,
    0,
    RANDBETWEEN(5,COUNT('Last name'!$A:$A) + 1)
)</f>
        <v>103</v>
      </c>
      <c r="I286" s="7" t="str">
        <f ca="1" xml:space="preserve">
IF($C286 = 1 + N("Presidente"),
    "de Orléans e Bragança",
    VLOOKUP($H286,'Last name'!$A:$B,2,FALSE) &amp; " " &amp; VLOOKUP(RANDBETWEEN(5,COUNT('Last name'!$A:$A) + 1),'Last name'!$A:$B,2,FALSE)
)</f>
        <v>Holanda Battaglia</v>
      </c>
      <c r="J286" s="7" t="str">
        <f t="shared" ca="1" si="29"/>
        <v>Alini Holanda Battaglia</v>
      </c>
      <c r="K286" s="7" t="str" cm="1">
        <f t="array" aca="1" ref="K286" ca="1">SHA1HASH($J286)</f>
        <v>4da3a7e3ff3bb311ff58fdd6b7a747e7aaea8056</v>
      </c>
      <c r="L286" s="7" cm="1">
        <f t="array" aca="1" ref="L286" ca="1">INDEX(States!$A:$A,RANDBETWEEN(5,COUNTA(States!$A:$A) + 1),1)</f>
        <v>12</v>
      </c>
      <c r="M286" s="7" t="str">
        <f ca="1">$L286 &amp; "|" &amp; VLOOKUP($L286,States!$A:$B,2,FALSE)</f>
        <v>12|16a2d6eb767d4fd003fae8cac60e0d85a9416ba8</v>
      </c>
      <c r="N286" s="7" t="str">
        <f ca="1">VLOOKUP($F286,Name!$A:$C,3,FALSE)</f>
        <v>F</v>
      </c>
      <c r="O286" s="7" t="str">
        <f ca="1">VLOOKUP($N286,Gender!$A:$B,2,FALSE)</f>
        <v>Female</v>
      </c>
      <c r="P286" s="7" t="str" cm="1">
        <f t="array" aca="1" ref="P286" ca="1">INDEX('Marital status'!$A:$A,RANDBETWEEN(5,COUNTA('Marital status'!$A:$A) + 1),1)</f>
        <v>47051393f6bcbf99111ec5d70ba2ebbe11ebccae</v>
      </c>
      <c r="Q286" s="7" t="str">
        <f ca="1">VLOOKUP($P286,'Marital status'!$A:$B,2,FALSE)</f>
        <v xml:space="preserve"> Separated </v>
      </c>
      <c r="R286" s="7">
        <f t="shared" ca="1" si="30"/>
        <v>7</v>
      </c>
      <c r="S286" s="7" t="e">
        <f ca="1">VLOOKUP($R286,Race!$A:$B,2,FALSE)</f>
        <v>#N/A</v>
      </c>
      <c r="T286" s="8">
        <f t="shared" ca="1" si="31"/>
        <v>28152</v>
      </c>
      <c r="U286" s="6">
        <f t="shared" ca="1" si="32"/>
        <v>7</v>
      </c>
      <c r="V286" s="8" t="str">
        <f ca="1">VLOOKUP($U286,Education!$A:$B,2,FALSE)</f>
        <v>Undergraduate degree</v>
      </c>
      <c r="W286" s="7">
        <f ca="1" xml:space="preserve">
  IF(OR($Y286 = 5, $Y286 = 6, $Y286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286" s="7" t="str">
        <f ca="1">VLOOKUP($W286,Department!$A:$B,2,FALSE)</f>
        <v>Communication &amp; Marketing</v>
      </c>
      <c r="Y286" s="6">
        <f t="shared" ca="1" si="33"/>
        <v>11</v>
      </c>
      <c r="Z286" s="7" t="str">
        <f ca="1">VLOOKUP($Y286,Role!$A:$B,2,FALSE)</f>
        <v>Analyst</v>
      </c>
      <c r="AA286" s="6">
        <f t="shared" ca="1" si="34"/>
        <v>5</v>
      </c>
      <c r="AB286" s="7" t="str">
        <f ca="1" xml:space="preserve">
IF($AA286 &lt;&gt; "",
    VLOOKUP($AA286,Level!$A:$B,2,FALSE),
    ""
)</f>
        <v>Junior</v>
      </c>
      <c r="AC286" s="1">
        <f ca="1" xml:space="preserve">
IF($Y286 = 5 + N("Presidente"),
    27000,
    IF($Y286 = 6 + N("Vice-presidente"),
        23000,
        IF(OR($Y286 = 8, $Y286= 13, $Y286 = 12) + N("Secretária bilíngue ou coordenador ou especialista"),
            8000,
            IF($Y286 = 7 + N("Diretor"),
                15000,
                IF($Y286 = 14 + N("Gerente"),
                    12000,
                    IF($Y286 = 9 + N("Estagiário"),
                        705,
                        IF($Y286 = 10 + N("Trainee"),
                            805,
                            IF($Y286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IF($U286 = 7,
  500,
  IF($U286 = 8,
    1000,
    IF($U286 = 9,
      1500,
      IF($U286 = 10,
        2000,
        0
      )
    )
  )
)
+
N("Adicional no salário por área")
+
IF($W286 = 14 + N("Tecnologia da Informação"),
  120,
  IF($W286 = 16 + N("Vendas"),
    110,
    IF($W286 = 15 + N("Jurídico"),
      100,
      IF(OR($W286 = 8, $W286 = 9, $W286 = 11) + N("Recursos humanos ou comercial ou comunicação e marketing"),
        80,
        0
      )
    )
  )
)
+
N("Adicionando pegadinha")
+
IF(AND($W286 = 16, $U286 = 9, $Y286 = 11, $AA286 = 5) + N("Se for de vendas, com mestrado, analista sênior"),
  IF($R286 = 5,
    100,
    0
  )
  +
  IF($N286 = "M",
    200,
    0
  ),
  0
)</f>
        <v>2580</v>
      </c>
      <c r="AD2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$A286  &amp; ", "   &amp;
$C286  &amp; ", "   &amp;
$E286  &amp; ", '"  &amp;
$J286  &amp; "', '" &amp;
$N286  &amp; "', "  &amp;
$R286  &amp; ", '"  &amp;
TEXT($T286,"dd/mm/aaaa")  &amp; "', "   &amp;
$U286  &amp; ", "   &amp;
$W286  &amp; ", "   &amp;
$Y286  &amp; ", "   &amp;
IF($AA286 &lt;&gt; "", $AA286, "NULL")  &amp; ", "   &amp;
$AC286  &amp; ");"</f>
        <v>INSERT INTO bi4all.fac_employees (id_company_fk, id_employee_pk, flg_active, employee_name, id_gender_fk, id_race_fk, birthday, id_schooling_fk, id_department_fk, id_role_fk, id_level_fk, salary) VALUES (6a51143286b03064a49cc2acbee63c09a0682d33, 282, 1, 'Alini Holanda Battaglia', 'F', 7, '27/01/1977', 7, 11, 11, 5, 2580);</v>
      </c>
    </row>
    <row r="287" spans="1:30" ht="14.25" customHeight="1" x14ac:dyDescent="0.2">
      <c r="A287" s="7" t="str" cm="1">
        <f t="array" aca="1" ref="A287" ca="1">INDEX(Company!$A:$A,RANDBETWEEN(5,COUNTA(Company!$A:$A) + 1),1)</f>
        <v>6a51143286b03064a49cc2acbee63c09a0682d33</v>
      </c>
      <c r="B287" s="7" t="str">
        <f ca="1">VLOOKUP($A287,Company!$A:$B,2,FALSE)</f>
        <v>ACME Corporation</v>
      </c>
      <c r="C287" s="5">
        <f t="shared" si="28"/>
        <v>283</v>
      </c>
      <c r="D287" s="5" t="str" cm="1">
        <f t="array" ref="D287">SHA1HASH($C287)</f>
        <v>3032a4beba0cc85ba637566923b54c9addc94b63</v>
      </c>
      <c r="E287" s="6">
        <v>1</v>
      </c>
      <c r="F287" s="7">
        <f ca="1">IF($C287 = 1 + N("Presidente"),
    127,
    IF($C287 = 2 + N("Vice-Presidente"),
        72,
        IF($C287 = 3 + N("Secretária bilíngue"),
            13,
            RANDBETWEEN(5,COUNT(Name!$A:$A) + 1)
        )
    )
)</f>
        <v>89</v>
      </c>
      <c r="G287" s="7" t="str">
        <f ca="1">VLOOKUP($F287,Name!$A:$B,2,FALSE)</f>
        <v>Cauã</v>
      </c>
      <c r="H287" s="7">
        <f ca="1" xml:space="preserve">
IF($C287 = 1,
    0,
    RANDBETWEEN(5,COUNT('Last name'!$A:$A) + 1)
)</f>
        <v>82</v>
      </c>
      <c r="I287" s="7" t="str">
        <f ca="1" xml:space="preserve">
IF($C287 = 1 + N("Presidente"),
    "de Orléans e Bragança",
    VLOOKUP($H287,'Last name'!$A:$B,2,FALSE) &amp; " " &amp; VLOOKUP(RANDBETWEEN(5,COUNT('Last name'!$A:$A) + 1),'Last name'!$A:$B,2,FALSE)
)</f>
        <v>Farina Alvim</v>
      </c>
      <c r="J287" s="7" t="str">
        <f t="shared" ca="1" si="29"/>
        <v>Cauã Farina Alvim</v>
      </c>
      <c r="K287" s="7" t="str" cm="1">
        <f t="array" aca="1" ref="K287" ca="1">SHA1HASH($J287)</f>
        <v>6b8a60fe9096f1c6f3064b75b662fb9ddc7b1f6d</v>
      </c>
      <c r="L287" s="7" cm="1">
        <f t="array" aca="1" ref="L287" ca="1">INDEX(States!$A:$A,RANDBETWEEN(5,COUNTA(States!$A:$A) + 1),1)</f>
        <v>21</v>
      </c>
      <c r="M287" s="7" t="str">
        <f ca="1">$L287 &amp; "|" &amp; VLOOKUP($L287,States!$A:$B,2,FALSE)</f>
        <v>21|18f454963e4e8ae3fea0597ea98a4e003875820f</v>
      </c>
      <c r="N287" s="7" t="str">
        <f ca="1">VLOOKUP($F287,Name!$A:$C,3,FALSE)</f>
        <v>M</v>
      </c>
      <c r="O287" s="7" t="str">
        <f ca="1">VLOOKUP($N287,Gender!$A:$B,2,FALSE)</f>
        <v>Male</v>
      </c>
      <c r="P287" s="7" t="str" cm="1">
        <f t="array" aca="1" ref="P287" ca="1">INDEX('Marital status'!$A:$A,RANDBETWEEN(5,COUNTA('Marital status'!$A:$A) + 1),1)</f>
        <v>47051393f6bcbf99111ec5d70ba2ebbe11ebccae</v>
      </c>
      <c r="Q287" s="7" t="str">
        <f ca="1">VLOOKUP($P287,'Marital status'!$A:$B,2,FALSE)</f>
        <v xml:space="preserve"> Separated </v>
      </c>
      <c r="R287" s="7">
        <f t="shared" ca="1" si="30"/>
        <v>6</v>
      </c>
      <c r="S287" s="7" t="e">
        <f ca="1">VLOOKUP($R287,Race!$A:$B,2,FALSE)</f>
        <v>#N/A</v>
      </c>
      <c r="T287" s="8">
        <f t="shared" ca="1" si="31"/>
        <v>23555</v>
      </c>
      <c r="U287" s="6">
        <f t="shared" ca="1" si="32"/>
        <v>7</v>
      </c>
      <c r="V287" s="8" t="str">
        <f ca="1">VLOOKUP($U287,Education!$A:$B,2,FALSE)</f>
        <v>Undergraduate degree</v>
      </c>
      <c r="W287" s="7">
        <f ca="1" xml:space="preserve">
  IF(OR($Y287 = 5, $Y287 = 6, $Y287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287" s="7" t="str">
        <f ca="1">VLOOKUP($W287,Department!$A:$B,2,FALSE)</f>
        <v>Controlling</v>
      </c>
      <c r="Y287" s="6">
        <f t="shared" ca="1" si="33"/>
        <v>9</v>
      </c>
      <c r="Z287" s="7" t="str">
        <f ca="1">VLOOKUP($Y287,Role!$A:$B,2,FALSE)</f>
        <v>Intern</v>
      </c>
      <c r="AA287" s="6" t="str">
        <f t="shared" ca="1" si="34"/>
        <v/>
      </c>
      <c r="AB287" s="7" t="str">
        <f ca="1" xml:space="preserve">
IF($AA287 &lt;&gt; "",
    VLOOKUP($AA287,Level!$A:$B,2,FALSE),
    ""
)</f>
        <v/>
      </c>
      <c r="AC287" s="1">
        <f ca="1" xml:space="preserve">
IF($Y287 = 5 + N("Presidente"),
    27000,
    IF($Y287 = 6 + N("Vice-presidente"),
        23000,
        IF(OR($Y287 = 8, $Y287= 13, $Y287 = 12) + N("Secretária bilíngue ou coordenador ou especialista"),
            8000,
            IF($Y287 = 7 + N("Diretor"),
                15000,
                IF($Y287 = 14 + N("Gerente"),
                    12000,
                    IF($Y287 = 9 + N("Estagiário"),
                        705,
                        IF($Y287 = 10 + N("Trainee"),
                            805,
                            IF($Y287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IF($U287 = 7,
  500,
  IF($U287 = 8,
    1000,
    IF($U287 = 9,
      1500,
      IF($U287 = 10,
        2000,
        0
      )
    )
  )
)
+
N("Adicional no salário por área")
+
IF($W287 = 14 + N("Tecnologia da Informação"),
  120,
  IF($W287 = 16 + N("Vendas"),
    110,
    IF($W287 = 15 + N("Jurídico"),
      100,
      IF(OR($W287 = 8, $W287 = 9, $W287 = 11) + N("Recursos humanos ou comercial ou comunicação e marketing"),
        80,
        0
      )
    )
  )
)
+
N("Adicionando pegadinha")
+
IF(AND($W287 = 16, $U287 = 9, $Y287 = 11, $AA287 = 5) + N("Se for de vendas, com mestrado, analista sênior"),
  IF($R287 = 5,
    100,
    0
  )
  +
  IF($N287 = "M",
    200,
    0
  ),
  0
)</f>
        <v>1205</v>
      </c>
      <c r="AD2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$A287  &amp; ", "   &amp;
$C287  &amp; ", "   &amp;
$E287  &amp; ", '"  &amp;
$J287  &amp; "', '" &amp;
$N287  &amp; "', "  &amp;
$R287  &amp; ", '"  &amp;
TEXT($T287,"dd/mm/aaaa")  &amp; "', "   &amp;
$U287  &amp; ", "   &amp;
$W287  &amp; ", "   &amp;
$Y287  &amp; ", "   &amp;
IF($AA287 &lt;&gt; "", $AA287, "NULL")  &amp; ", "   &amp;
$AC287  &amp; ");"</f>
        <v>INSERT INTO bi4all.fac_employees (id_company_fk, id_employee_pk, flg_active, employee_name, id_gender_fk, id_race_fk, birthday, id_schooling_fk, id_department_fk, id_role_fk, id_level_fk, salary) VALUES (6a51143286b03064a49cc2acbee63c09a0682d33, 283, 1, 'Cauã Farina Alvim', 'M', 6, '27/06/1964', 7, 12, 9, NULL, 1205);</v>
      </c>
    </row>
    <row r="288" spans="1:30" ht="14.25" customHeight="1" x14ac:dyDescent="0.2">
      <c r="A288" s="7" t="str" cm="1">
        <f t="array" aca="1" ref="A288" ca="1">INDEX(Company!$A:$A,RANDBETWEEN(5,COUNTA(Company!$A:$A) + 1),1)</f>
        <v>6a51143286b03064a49cc2acbee63c09a0682d33</v>
      </c>
      <c r="B288" s="7" t="str">
        <f ca="1">VLOOKUP($A288,Company!$A:$B,2,FALSE)</f>
        <v>ACME Corporation</v>
      </c>
      <c r="C288" s="5">
        <f t="shared" si="28"/>
        <v>284</v>
      </c>
      <c r="D288" s="5" t="str" cm="1">
        <f t="array" ref="D288">SHA1HASH($C288)</f>
        <v>7f35419a058e19d2b75e962dba149bddedec7606</v>
      </c>
      <c r="E288" s="6">
        <v>1</v>
      </c>
      <c r="F288" s="7">
        <f ca="1">IF($C288 = 1 + N("Presidente"),
    127,
    IF($C288 = 2 + N("Vice-Presidente"),
        72,
        IF($C288 = 3 + N("Secretária bilíngue"),
            13,
            RANDBETWEEN(5,COUNT(Name!$A:$A) + 1)
        )
    )
)</f>
        <v>41</v>
      </c>
      <c r="G288" s="7" t="str">
        <f ca="1">VLOOKUP($F288,Name!$A:$B,2,FALSE)</f>
        <v>Ane Caroline</v>
      </c>
      <c r="H288" s="7">
        <f ca="1" xml:space="preserve">
IF($C288 = 1,
    0,
    RANDBETWEEN(5,COUNT('Last name'!$A:$A) + 1)
)</f>
        <v>90</v>
      </c>
      <c r="I288" s="7" t="str">
        <f ca="1" xml:space="preserve">
IF($C288 = 1 + N("Presidente"),
    "de Orléans e Bragança",
    VLOOKUP($H288,'Last name'!$A:$B,2,FALSE) &amp; " " &amp; VLOOKUP(RANDBETWEEN(5,COUNT('Last name'!$A:$A) + 1),'Last name'!$A:$B,2,FALSE)
)</f>
        <v>Fontana Malafaia</v>
      </c>
      <c r="J288" s="7" t="str">
        <f t="shared" ca="1" si="29"/>
        <v>Ane Caroline Fontana Malafaia</v>
      </c>
      <c r="K288" s="7" t="str" cm="1">
        <f t="array" aca="1" ref="K288" ca="1">SHA1HASH($J288)</f>
        <v>c91a8cf47e8664412a0ab2622464e384e90634f6</v>
      </c>
      <c r="L288" s="7" cm="1">
        <f t="array" aca="1" ref="L288" ca="1">INDEX(States!$A:$A,RANDBETWEEN(5,COUNTA(States!$A:$A) + 1),1)</f>
        <v>6</v>
      </c>
      <c r="M288" s="7" t="str">
        <f ca="1">$L288 &amp; "|" &amp; VLOOKUP($L288,States!$A:$B,2,FALSE)</f>
        <v>6|990f6b5f2170b43d022d539b1260b5f1af889998</v>
      </c>
      <c r="N288" s="7" t="str">
        <f ca="1">VLOOKUP($F288,Name!$A:$C,3,FALSE)</f>
        <v>F</v>
      </c>
      <c r="O288" s="7" t="str">
        <f ca="1">VLOOKUP($N288,Gender!$A:$B,2,FALSE)</f>
        <v>Female</v>
      </c>
      <c r="P288" s="7" t="str" cm="1">
        <f t="array" aca="1" ref="P288" ca="1">INDEX('Marital status'!$A:$A,RANDBETWEEN(5,COUNTA('Marital status'!$A:$A) + 1),1)</f>
        <v>459031b19ec5bbd3b3dbc0a9dcf2cb6e6c6f7848</v>
      </c>
      <c r="Q288" s="7" t="str">
        <f ca="1">VLOOKUP($P288,'Marital status'!$A:$B,2,FALSE)</f>
        <v xml:space="preserve">Widowed </v>
      </c>
      <c r="R288" s="7">
        <f t="shared" ca="1" si="30"/>
        <v>5</v>
      </c>
      <c r="S288" s="7" t="e">
        <f ca="1">VLOOKUP($R288,Race!$A:$B,2,FALSE)</f>
        <v>#N/A</v>
      </c>
      <c r="T288" s="8">
        <f t="shared" ca="1" si="31"/>
        <v>26710</v>
      </c>
      <c r="U288" s="6">
        <f t="shared" ca="1" si="32"/>
        <v>8</v>
      </c>
      <c r="V288" s="8" t="str">
        <f ca="1">VLOOKUP($U288,Education!$A:$B,2,FALSE)</f>
        <v>Graduate school</v>
      </c>
      <c r="W288" s="7">
        <f ca="1" xml:space="preserve">
  IF(OR($Y288 = 5, $Y288 = 6, $Y288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288" s="7" t="str">
        <f ca="1">VLOOKUP($W288,Department!$A:$B,2,FALSE)</f>
        <v>Audit</v>
      </c>
      <c r="Y288" s="6">
        <f t="shared" ca="1" si="33"/>
        <v>11</v>
      </c>
      <c r="Z288" s="7" t="str">
        <f ca="1">VLOOKUP($Y288,Role!$A:$B,2,FALSE)</f>
        <v>Analyst</v>
      </c>
      <c r="AA288" s="6">
        <f t="shared" ca="1" si="34"/>
        <v>7</v>
      </c>
      <c r="AB288" s="7" t="str">
        <f ca="1" xml:space="preserve">
IF($AA288 &lt;&gt; "",
    VLOOKUP($AA288,Level!$A:$B,2,FALSE),
    ""
)</f>
        <v>Senior</v>
      </c>
      <c r="AC288" s="1">
        <f ca="1" xml:space="preserve">
IF($Y288 = 5 + N("Presidente"),
    27000,
    IF($Y288 = 6 + N("Vice-presidente"),
        23000,
        IF(OR($Y288 = 8, $Y288= 13, $Y288 = 12) + N("Secretária bilíngue ou coordenador ou especialista"),
            8000,
            IF($Y288 = 7 + N("Diretor"),
                15000,
                IF($Y288 = 14 + N("Gerente"),
                    12000,
                    IF($Y288 = 9 + N("Estagiário"),
                        705,
                        IF($Y288 = 10 + N("Trainee"),
                            805,
                            IF($Y288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IF($U288 = 7,
  500,
  IF($U288 = 8,
    1000,
    IF($U288 = 9,
      1500,
      IF($U288 = 10,
        2000,
        0
      )
    )
  )
)
+
N("Adicional no salário por área")
+
IF($W288 = 14 + N("Tecnologia da Informação"),
  120,
  IF($W288 = 16 + N("Vendas"),
    110,
    IF($W288 = 15 + N("Jurídico"),
      100,
      IF(OR($W288 = 8, $W288 = 9, $W288 = 11) + N("Recursos humanos ou comercial ou comunicação e marketing"),
        80,
        0
      )
    )
  )
)
+
N("Adicionando pegadinha")
+
IF(AND($W288 = 16, $U288 = 9, $Y288 = 11, $AA288 = 5) + N("Se for de vendas, com mestrado, analista sênior"),
  IF($R288 = 5,
    100,
    0
  )
  +
  IF($N288 = "M",
    200,
    0
  ),
  0
)</f>
        <v>3000</v>
      </c>
      <c r="AD2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$A288  &amp; ", "   &amp;
$C288  &amp; ", "   &amp;
$E288  &amp; ", '"  &amp;
$J288  &amp; "', '" &amp;
$N288  &amp; "', "  &amp;
$R288  &amp; ", '"  &amp;
TEXT($T288,"dd/mm/aaaa")  &amp; "', "   &amp;
$U288  &amp; ", "   &amp;
$W288  &amp; ", "   &amp;
$Y288  &amp; ", "   &amp;
IF($AA288 &lt;&gt; "", $AA288, "NULL")  &amp; ", "   &amp;
$AC288  &amp; ");"</f>
        <v>INSERT INTO bi4all.fac_employees (id_company_fk, id_employee_pk, flg_active, employee_name, id_gender_fk, id_race_fk, birthday, id_schooling_fk, id_department_fk, id_role_fk, id_level_fk, salary) VALUES (6a51143286b03064a49cc2acbee63c09a0682d33, 284, 1, 'Ane Caroline Fontana Malafaia', 'F', 5, '15/02/1973', 8, 13, 11, 7, 3000);</v>
      </c>
    </row>
    <row r="289" spans="1:30" ht="14.25" customHeight="1" x14ac:dyDescent="0.2">
      <c r="A289" s="7" t="str" cm="1">
        <f t="array" aca="1" ref="A289" ca="1">INDEX(Company!$A:$A,RANDBETWEEN(5,COUNTA(Company!$A:$A) + 1),1)</f>
        <v>6a51143286b03064a49cc2acbee63c09a0682d33</v>
      </c>
      <c r="B289" s="7" t="str">
        <f ca="1">VLOOKUP($A289,Company!$A:$B,2,FALSE)</f>
        <v>ACME Corporation</v>
      </c>
      <c r="C289" s="5">
        <f t="shared" si="28"/>
        <v>285</v>
      </c>
      <c r="D289" s="5" t="str" cm="1">
        <f t="array" ref="D289">SHA1HASH($C289)</f>
        <v>367ac64a16d19e2afefcf7c5fab8666dda92f9de</v>
      </c>
      <c r="E289" s="6">
        <v>1</v>
      </c>
      <c r="F289" s="7">
        <f ca="1">IF($C289 = 1 + N("Presidente"),
    127,
    IF($C289 = 2 + N("Vice-Presidente"),
        72,
        IF($C289 = 3 + N("Secretária bilíngue"),
            13,
            RANDBETWEEN(5,COUNT(Name!$A:$A) + 1)
        )
    )
)</f>
        <v>63</v>
      </c>
      <c r="G289" s="7" t="str">
        <f ca="1">VLOOKUP($F289,Name!$A:$B,2,FALSE)</f>
        <v>Aurorah</v>
      </c>
      <c r="H289" s="7">
        <f ca="1" xml:space="preserve">
IF($C289 = 1,
    0,
    RANDBETWEEN(5,COUNT('Last name'!$A:$A) + 1)
)</f>
        <v>109</v>
      </c>
      <c r="I289" s="7" t="str">
        <f ca="1" xml:space="preserve">
IF($C289 = 1 + N("Presidente"),
    "de Orléans e Bragança",
    VLOOKUP($H289,'Last name'!$A:$B,2,FALSE) &amp; " " &amp; VLOOKUP(RANDBETWEEN(5,COUNT('Last name'!$A:$A) + 1),'Last name'!$A:$B,2,FALSE)
)</f>
        <v>Lima Camões</v>
      </c>
      <c r="J289" s="7" t="str">
        <f t="shared" ca="1" si="29"/>
        <v>Aurorah Lima Camões</v>
      </c>
      <c r="K289" s="7" t="str" cm="1">
        <f t="array" aca="1" ref="K289" ca="1">SHA1HASH($J289)</f>
        <v>cd2cbf8ec5d274b94214f2231da4f5c5bd8c8350</v>
      </c>
      <c r="L289" s="7" cm="1">
        <f t="array" aca="1" ref="L289" ca="1">INDEX(States!$A:$A,RANDBETWEEN(5,COUNTA(States!$A:$A) + 1),1)</f>
        <v>13</v>
      </c>
      <c r="M289" s="7" t="str">
        <f ca="1">$L289 &amp; "|" &amp; VLOOKUP($L289,States!$A:$B,2,FALSE)</f>
        <v>13|6c05c76e5be517ed7b1a09bc941ed381b630f0fd</v>
      </c>
      <c r="N289" s="7" t="str">
        <f ca="1">VLOOKUP($F289,Name!$A:$C,3,FALSE)</f>
        <v>F</v>
      </c>
      <c r="O289" s="7" t="str">
        <f ca="1">VLOOKUP($N289,Gender!$A:$B,2,FALSE)</f>
        <v>Female</v>
      </c>
      <c r="P289" s="7" t="str" cm="1">
        <f t="array" aca="1" ref="P289" ca="1">INDEX('Marital status'!$A:$A,RANDBETWEEN(5,COUNTA('Marital status'!$A:$A) + 1),1)</f>
        <v>47051393f6bcbf99111ec5d70ba2ebbe11ebccae</v>
      </c>
      <c r="Q289" s="7" t="str">
        <f ca="1">VLOOKUP($P289,'Marital status'!$A:$B,2,FALSE)</f>
        <v xml:space="preserve"> Separated </v>
      </c>
      <c r="R289" s="7">
        <f t="shared" ca="1" si="30"/>
        <v>5</v>
      </c>
      <c r="S289" s="7" t="e">
        <f ca="1">VLOOKUP($R289,Race!$A:$B,2,FALSE)</f>
        <v>#N/A</v>
      </c>
      <c r="T289" s="8">
        <f t="shared" ca="1" si="31"/>
        <v>26956</v>
      </c>
      <c r="U289" s="6">
        <f t="shared" ca="1" si="32"/>
        <v>7</v>
      </c>
      <c r="V289" s="8" t="str">
        <f ca="1">VLOOKUP($U289,Education!$A:$B,2,FALSE)</f>
        <v>Undergraduate degree</v>
      </c>
      <c r="W289" s="7">
        <f ca="1" xml:space="preserve">
  IF(OR($Y289 = 5, $Y289 = 6, $Y289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89" s="7" t="str">
        <f ca="1">VLOOKUP($W289,Department!$A:$B,2,FALSE)</f>
        <v>Commercial</v>
      </c>
      <c r="Y289" s="6">
        <f t="shared" ca="1" si="33"/>
        <v>9</v>
      </c>
      <c r="Z289" s="7" t="str">
        <f ca="1">VLOOKUP($Y289,Role!$A:$B,2,FALSE)</f>
        <v>Intern</v>
      </c>
      <c r="AA289" s="6" t="str">
        <f t="shared" ca="1" si="34"/>
        <v/>
      </c>
      <c r="AB289" s="7" t="str">
        <f ca="1" xml:space="preserve">
IF($AA289 &lt;&gt; "",
    VLOOKUP($AA289,Level!$A:$B,2,FALSE),
    ""
)</f>
        <v/>
      </c>
      <c r="AC289" s="1">
        <f ca="1" xml:space="preserve">
IF($Y289 = 5 + N("Presidente"),
    27000,
    IF($Y289 = 6 + N("Vice-presidente"),
        23000,
        IF(OR($Y289 = 8, $Y289= 13, $Y289 = 12) + N("Secretária bilíngue ou coordenador ou especialista"),
            8000,
            IF($Y289 = 7 + N("Diretor"),
                15000,
                IF($Y289 = 14 + N("Gerente"),
                    12000,
                    IF($Y289 = 9 + N("Estagiário"),
                        705,
                        IF($Y289 = 10 + N("Trainee"),
                            805,
                            IF($Y289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IF($U289 = 7,
  500,
  IF($U289 = 8,
    1000,
    IF($U289 = 9,
      1500,
      IF($U289 = 10,
        2000,
        0
      )
    )
  )
)
+
N("Adicional no salário por área")
+
IF($W289 = 14 + N("Tecnologia da Informação"),
  120,
  IF($W289 = 16 + N("Vendas"),
    110,
    IF($W289 = 15 + N("Jurídico"),
      100,
      IF(OR($W289 = 8, $W289 = 9, $W289 = 11) + N("Recursos humanos ou comercial ou comunicação e marketing"),
        80,
        0
      )
    )
  )
)
+
N("Adicionando pegadinha")
+
IF(AND($W289 = 16, $U289 = 9, $Y289 = 11, $AA289 = 5) + N("Se for de vendas, com mestrado, analista sênior"),
  IF($R289 = 5,
    100,
    0
  )
  +
  IF($N289 = "M",
    200,
    0
  ),
  0
)</f>
        <v>1285</v>
      </c>
      <c r="AD2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$A289  &amp; ", "   &amp;
$C289  &amp; ", "   &amp;
$E289  &amp; ", '"  &amp;
$J289  &amp; "', '" &amp;
$N289  &amp; "', "  &amp;
$R289  &amp; ", '"  &amp;
TEXT($T289,"dd/mm/aaaa")  &amp; "', "   &amp;
$U289  &amp; ", "   &amp;
$W289  &amp; ", "   &amp;
$Y289  &amp; ", "   &amp;
IF($AA289 &lt;&gt; "", $AA289, "NULL")  &amp; ", "   &amp;
$AC289  &amp; ");"</f>
        <v>INSERT INTO bi4all.fac_employees (id_company_fk, id_employee_pk, flg_active, employee_name, id_gender_fk, id_race_fk, birthday, id_schooling_fk, id_department_fk, id_role_fk, id_level_fk, salary) VALUES (6a51143286b03064a49cc2acbee63c09a0682d33, 285, 1, 'Aurorah Lima Camões', 'F', 5, '19/10/1973', 7, 9, 9, NULL, 1285);</v>
      </c>
    </row>
    <row r="290" spans="1:30" ht="14.25" customHeight="1" x14ac:dyDescent="0.2">
      <c r="A290" s="7" t="str" cm="1">
        <f t="array" aca="1" ref="A290" ca="1">INDEX(Company!$A:$A,RANDBETWEEN(5,COUNTA(Company!$A:$A) + 1),1)</f>
        <v>6a51143286b03064a49cc2acbee63c09a0682d33</v>
      </c>
      <c r="B290" s="7" t="str">
        <f ca="1">VLOOKUP($A290,Company!$A:$B,2,FALSE)</f>
        <v>ACME Corporation</v>
      </c>
      <c r="C290" s="5">
        <f t="shared" si="28"/>
        <v>286</v>
      </c>
      <c r="D290" s="5" t="str" cm="1">
        <f t="array" ref="D290">SHA1HASH($C290)</f>
        <v>7edab1f00ca6b31e11f7eb2e61787ed747420923</v>
      </c>
      <c r="E290" s="6">
        <v>1</v>
      </c>
      <c r="F290" s="7">
        <f ca="1">IF($C290 = 1 + N("Presidente"),
    127,
    IF($C290 = 2 + N("Vice-Presidente"),
        72,
        IF($C290 = 3 + N("Secretária bilíngue"),
            13,
            RANDBETWEEN(5,COUNT(Name!$A:$A) + 1)
        )
    )
)</f>
        <v>74</v>
      </c>
      <c r="G290" s="7" t="str">
        <f ca="1">VLOOKUP($F290,Name!$A:$B,2,FALSE)</f>
        <v>Brenda</v>
      </c>
      <c r="H290" s="7">
        <f ca="1" xml:space="preserve">
IF($C290 = 1,
    0,
    RANDBETWEEN(5,COUNT('Last name'!$A:$A) + 1)
)</f>
        <v>127</v>
      </c>
      <c r="I290" s="7" t="str">
        <f ca="1" xml:space="preserve">
IF($C290 = 1 + N("Presidente"),
    "de Orléans e Bragança",
    VLOOKUP($H290,'Last name'!$A:$B,2,FALSE) &amp; " " &amp; VLOOKUP(RANDBETWEEN(5,COUNT('Last name'!$A:$A) + 1),'Last name'!$A:$B,2,FALSE)
)</f>
        <v>Melo Longo</v>
      </c>
      <c r="J290" s="7" t="str">
        <f t="shared" ca="1" si="29"/>
        <v>Brenda Melo Longo</v>
      </c>
      <c r="K290" s="7" t="str" cm="1">
        <f t="array" aca="1" ref="K290" ca="1">SHA1HASH($J290)</f>
        <v>0e4b213ff3be7b2bbcd1f1b334a10a35331f5933</v>
      </c>
      <c r="L290" s="7" cm="1">
        <f t="array" aca="1" ref="L290" ca="1">INDEX(States!$A:$A,RANDBETWEEN(5,COUNTA(States!$A:$A) + 1),1)</f>
        <v>16</v>
      </c>
      <c r="M290" s="7" t="str">
        <f ca="1">$L290 &amp; "|" &amp; VLOOKUP($L290,States!$A:$B,2,FALSE)</f>
        <v>16|07cfbddcd11fff6189ba806e40d4e76476d512f4</v>
      </c>
      <c r="N290" s="7" t="str">
        <f ca="1">VLOOKUP($F290,Name!$A:$C,3,FALSE)</f>
        <v>F</v>
      </c>
      <c r="O290" s="7" t="str">
        <f ca="1">VLOOKUP($N290,Gender!$A:$B,2,FALSE)</f>
        <v>Female</v>
      </c>
      <c r="P290" s="7" t="str" cm="1">
        <f t="array" aca="1" ref="P290" ca="1">INDEX('Marital status'!$A:$A,RANDBETWEEN(5,COUNTA('Marital status'!$A:$A) + 1),1)</f>
        <v>459031b19ec5bbd3b3dbc0a9dcf2cb6e6c6f7848</v>
      </c>
      <c r="Q290" s="7" t="str">
        <f ca="1">VLOOKUP($P290,'Marital status'!$A:$B,2,FALSE)</f>
        <v xml:space="preserve">Widowed </v>
      </c>
      <c r="R290" s="7">
        <f t="shared" ca="1" si="30"/>
        <v>5</v>
      </c>
      <c r="S290" s="7" t="e">
        <f ca="1">VLOOKUP($R290,Race!$A:$B,2,FALSE)</f>
        <v>#N/A</v>
      </c>
      <c r="T290" s="8">
        <f t="shared" ca="1" si="31"/>
        <v>25138</v>
      </c>
      <c r="U290" s="6">
        <f t="shared" ca="1" si="32"/>
        <v>8</v>
      </c>
      <c r="V290" s="8" t="str">
        <f ca="1">VLOOKUP($U290,Education!$A:$B,2,FALSE)</f>
        <v>Graduate school</v>
      </c>
      <c r="W290" s="7">
        <f ca="1" xml:space="preserve">
  IF(OR($Y290 = 5, $Y290 = 6, $Y290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290" s="7" t="str">
        <f ca="1">VLOOKUP($W290,Department!$A:$B,2,FALSE)</f>
        <v>Presidency</v>
      </c>
      <c r="Y290" s="6">
        <f t="shared" ca="1" si="33"/>
        <v>11</v>
      </c>
      <c r="Z290" s="7" t="str">
        <f ca="1">VLOOKUP($Y290,Role!$A:$B,2,FALSE)</f>
        <v>Analyst</v>
      </c>
      <c r="AA290" s="6">
        <f t="shared" ca="1" si="34"/>
        <v>6</v>
      </c>
      <c r="AB290" s="7" t="str">
        <f ca="1" xml:space="preserve">
IF($AA290 &lt;&gt; "",
    VLOOKUP($AA290,Level!$A:$B,2,FALSE),
    ""
)</f>
        <v>Pleno</v>
      </c>
      <c r="AC290" s="1">
        <f ca="1" xml:space="preserve">
IF($Y290 = 5 + N("Presidente"),
    27000,
    IF($Y290 = 6 + N("Vice-presidente"),
        23000,
        IF(OR($Y290 = 8, $Y290= 13, $Y290 = 12) + N("Secretária bilíngue ou coordenador ou especialista"),
            8000,
            IF($Y290 = 7 + N("Diretor"),
                15000,
                IF($Y290 = 14 + N("Gerente"),
                    12000,
                    IF($Y290 = 9 + N("Estagiário"),
                        705,
                        IF($Y290 = 10 + N("Trainee"),
                            805,
                            IF($Y290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IF($U290 = 7,
  500,
  IF($U290 = 8,
    1000,
    IF($U290 = 9,
      1500,
      IF($U290 = 10,
        2000,
        0
      )
    )
  )
)
+
N("Adicional no salário por área")
+
IF($W290 = 14 + N("Tecnologia da Informação"),
  120,
  IF($W290 = 16 + N("Vendas"),
    110,
    IF($W290 = 15 + N("Jurídico"),
      100,
      IF(OR($W290 = 8, $W290 = 9, $W290 = 11) + N("Recursos humanos ou comercial ou comunicação e marketing"),
        80,
        0
      )
    )
  )
)
+
N("Adicionando pegadinha")
+
IF(AND($W290 = 16, $U290 = 9, $Y290 = 11, $AA290 = 5) + N("Se for de vendas, com mestrado, analista sênior"),
  IF($R290 = 5,
    100,
    0
  )
  +
  IF($N290 = "M",
    200,
    0
  ),
  0
)</f>
        <v>3000</v>
      </c>
      <c r="AD2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$A290  &amp; ", "   &amp;
$C290  &amp; ", "   &amp;
$E290  &amp; ", '"  &amp;
$J290  &amp; "', '" &amp;
$N290  &amp; "', "  &amp;
$R290  &amp; ", '"  &amp;
TEXT($T290,"dd/mm/aaaa")  &amp; "', "   &amp;
$U290  &amp; ", "   &amp;
$W290  &amp; ", "   &amp;
$Y290  &amp; ", "   &amp;
IF($AA290 &lt;&gt; "", $AA290, "NULL")  &amp; ", "   &amp;
$AC290  &amp; ");"</f>
        <v>INSERT INTO bi4all.fac_employees (id_company_fk, id_employee_pk, flg_active, employee_name, id_gender_fk, id_race_fk, birthday, id_schooling_fk, id_department_fk, id_role_fk, id_level_fk, salary) VALUES (6a51143286b03064a49cc2acbee63c09a0682d33, 286, 1, 'Brenda Melo Longo', 'F', 5, '27/10/1968', 8, 5, 11, 6, 3000);</v>
      </c>
    </row>
    <row r="291" spans="1:30" ht="14.25" customHeight="1" x14ac:dyDescent="0.2">
      <c r="A291" s="7" t="str" cm="1">
        <f t="array" aca="1" ref="A291" ca="1">INDEX(Company!$A:$A,RANDBETWEEN(5,COUNTA(Company!$A:$A) + 1),1)</f>
        <v>6a51143286b03064a49cc2acbee63c09a0682d33</v>
      </c>
      <c r="B291" s="7" t="str">
        <f ca="1">VLOOKUP($A291,Company!$A:$B,2,FALSE)</f>
        <v>ACME Corporation</v>
      </c>
      <c r="C291" s="5">
        <f t="shared" si="28"/>
        <v>287</v>
      </c>
      <c r="D291" s="5" t="str" cm="1">
        <f t="array" ref="D291">SHA1HASH($C291)</f>
        <v>f0a4acfc86dfa0637e085abf0bbaef7bd0ec5aa4</v>
      </c>
      <c r="E291" s="6">
        <v>1</v>
      </c>
      <c r="F291" s="7">
        <f ca="1">IF($C291 = 1 + N("Presidente"),
    127,
    IF($C291 = 2 + N("Vice-Presidente"),
        72,
        IF($C291 = 3 + N("Secretária bilíngue"),
            13,
            RANDBETWEEN(5,COUNT(Name!$A:$A) + 1)
        )
    )
)</f>
        <v>95</v>
      </c>
      <c r="G291" s="7" t="str">
        <f ca="1">VLOOKUP($F291,Name!$A:$B,2,FALSE)</f>
        <v>Clarice</v>
      </c>
      <c r="H291" s="7">
        <f ca="1" xml:space="preserve">
IF($C291 = 1,
    0,
    RANDBETWEEN(5,COUNT('Last name'!$A:$A) + 1)
)</f>
        <v>168</v>
      </c>
      <c r="I291" s="7" t="str">
        <f ca="1" xml:space="preserve">
IF($C291 = 1 + N("Presidente"),
    "de Orléans e Bragança",
    VLOOKUP($H291,'Last name'!$A:$B,2,FALSE) &amp; " " &amp; VLOOKUP(RANDBETWEEN(5,COUNT('Last name'!$A:$A) + 1),'Last name'!$A:$B,2,FALSE)
)</f>
        <v>Rossi Tavares</v>
      </c>
      <c r="J291" s="7" t="str">
        <f t="shared" ca="1" si="29"/>
        <v>Clarice Rossi Tavares</v>
      </c>
      <c r="K291" s="7" t="str" cm="1">
        <f t="array" aca="1" ref="K291" ca="1">SHA1HASH($J291)</f>
        <v>07f0e91fea855d9b379082771e29c35766c204c1</v>
      </c>
      <c r="L291" s="7" cm="1">
        <f t="array" aca="1" ref="L291" ca="1">INDEX(States!$A:$A,RANDBETWEEN(5,COUNTA(States!$A:$A) + 1),1)</f>
        <v>22</v>
      </c>
      <c r="M291" s="7" t="str">
        <f ca="1">$L291 &amp; "|" &amp; VLOOKUP($L291,States!$A:$B,2,FALSE)</f>
        <v>22|04a99b2b0b78076f0a06c2d7695137915b2933a5</v>
      </c>
      <c r="N291" s="7" t="str">
        <f ca="1">VLOOKUP($F291,Name!$A:$C,3,FALSE)</f>
        <v>F</v>
      </c>
      <c r="O291" s="7" t="str">
        <f ca="1">VLOOKUP($N291,Gender!$A:$B,2,FALSE)</f>
        <v>Female</v>
      </c>
      <c r="P291" s="7" t="str" cm="1">
        <f t="array" aca="1" ref="P291" ca="1">INDEX('Marital status'!$A:$A,RANDBETWEEN(5,COUNTA('Marital status'!$A:$A) + 1),1)</f>
        <v>459031b19ec5bbd3b3dbc0a9dcf2cb6e6c6f7848</v>
      </c>
      <c r="Q291" s="7" t="str">
        <f ca="1">VLOOKUP($P291,'Marital status'!$A:$B,2,FALSE)</f>
        <v xml:space="preserve">Widowed </v>
      </c>
      <c r="R291" s="7">
        <f t="shared" ca="1" si="30"/>
        <v>5</v>
      </c>
      <c r="S291" s="7" t="e">
        <f ca="1">VLOOKUP($R291,Race!$A:$B,2,FALSE)</f>
        <v>#N/A</v>
      </c>
      <c r="T291" s="8">
        <f t="shared" ca="1" si="31"/>
        <v>29815</v>
      </c>
      <c r="U291" s="6">
        <f t="shared" ca="1" si="32"/>
        <v>7</v>
      </c>
      <c r="V291" s="8" t="str">
        <f ca="1">VLOOKUP($U291,Education!$A:$B,2,FALSE)</f>
        <v>Undergraduate degree</v>
      </c>
      <c r="W291" s="7">
        <f ca="1" xml:space="preserve">
  IF(OR($Y291 = 5, $Y291 = 6, $Y291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291" s="7" t="str">
        <f ca="1">VLOOKUP($W291,Department!$A:$B,2,FALSE)</f>
        <v>Controlling</v>
      </c>
      <c r="Y291" s="6">
        <f t="shared" ca="1" si="33"/>
        <v>10</v>
      </c>
      <c r="Z291" s="7" t="str">
        <f ca="1">VLOOKUP($Y291,Role!$A:$B,2,FALSE)</f>
        <v>Trainee</v>
      </c>
      <c r="AA291" s="6" t="str">
        <f t="shared" ca="1" si="34"/>
        <v/>
      </c>
      <c r="AB291" s="7" t="str">
        <f ca="1" xml:space="preserve">
IF($AA291 &lt;&gt; "",
    VLOOKUP($AA291,Level!$A:$B,2,FALSE),
    ""
)</f>
        <v/>
      </c>
      <c r="AC291" s="1">
        <f ca="1" xml:space="preserve">
IF($Y291 = 5 + N("Presidente"),
    27000,
    IF($Y291 = 6 + N("Vice-presidente"),
        23000,
        IF(OR($Y291 = 8, $Y291= 13, $Y291 = 12) + N("Secretária bilíngue ou coordenador ou especialista"),
            8000,
            IF($Y291 = 7 + N("Diretor"),
                15000,
                IF($Y291 = 14 + N("Gerente"),
                    12000,
                    IF($Y291 = 9 + N("Estagiário"),
                        705,
                        IF($Y291 = 10 + N("Trainee"),
                            805,
                            IF($Y291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IF($U291 = 7,
  500,
  IF($U291 = 8,
    1000,
    IF($U291 = 9,
      1500,
      IF($U291 = 10,
        2000,
        0
      )
    )
  )
)
+
N("Adicional no salário por área")
+
IF($W291 = 14 + N("Tecnologia da Informação"),
  120,
  IF($W291 = 16 + N("Vendas"),
    110,
    IF($W291 = 15 + N("Jurídico"),
      100,
      IF(OR($W291 = 8, $W291 = 9, $W291 = 11) + N("Recursos humanos ou comercial ou comunicação e marketing"),
        80,
        0
      )
    )
  )
)
+
N("Adicionando pegadinha")
+
IF(AND($W291 = 16, $U291 = 9, $Y291 = 11, $AA291 = 5) + N("Se for de vendas, com mestrado, analista sênior"),
  IF($R291 = 5,
    100,
    0
  )
  +
  IF($N291 = "M",
    200,
    0
  ),
  0
)</f>
        <v>1305</v>
      </c>
      <c r="AD2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$A291  &amp; ", "   &amp;
$C291  &amp; ", "   &amp;
$E291  &amp; ", '"  &amp;
$J291  &amp; "', '" &amp;
$N291  &amp; "', "  &amp;
$R291  &amp; ", '"  &amp;
TEXT($T291,"dd/mm/aaaa")  &amp; "', "   &amp;
$U291  &amp; ", "   &amp;
$W291  &amp; ", "   &amp;
$Y291  &amp; ", "   &amp;
IF($AA291 &lt;&gt; "", $AA291, "NULL")  &amp; ", "   &amp;
$AC291  &amp; ");"</f>
        <v>INSERT INTO bi4all.fac_employees (id_company_fk, id_employee_pk, flg_active, employee_name, id_gender_fk, id_race_fk, birthday, id_schooling_fk, id_department_fk, id_role_fk, id_level_fk, salary) VALUES (6a51143286b03064a49cc2acbee63c09a0682d33, 287, 1, 'Clarice Rossi Tavares', 'F', 5, '17/08/1981', 7, 12, 10, NULL, 1305);</v>
      </c>
    </row>
    <row r="292" spans="1:30" ht="14.25" customHeight="1" x14ac:dyDescent="0.2">
      <c r="A292" s="7" t="str" cm="1">
        <f t="array" aca="1" ref="A292" ca="1">INDEX(Company!$A:$A,RANDBETWEEN(5,COUNTA(Company!$A:$A) + 1),1)</f>
        <v>6a51143286b03064a49cc2acbee63c09a0682d33</v>
      </c>
      <c r="B292" s="7" t="str">
        <f ca="1">VLOOKUP($A292,Company!$A:$B,2,FALSE)</f>
        <v>ACME Corporation</v>
      </c>
      <c r="C292" s="5">
        <f t="shared" si="28"/>
        <v>288</v>
      </c>
      <c r="D292" s="5" t="str" cm="1">
        <f t="array" ref="D292">SHA1HASH($C292)</f>
        <v>b70706fdb0027063c33c00f7ce3e040221dd70bb</v>
      </c>
      <c r="E292" s="6">
        <v>1</v>
      </c>
      <c r="F292" s="7">
        <f ca="1">IF($C292 = 1 + N("Presidente"),
    127,
    IF($C292 = 2 + N("Vice-Presidente"),
        72,
        IF($C292 = 3 + N("Secretária bilíngue"),
            13,
            RANDBETWEEN(5,COUNT(Name!$A:$A) + 1)
        )
    )
)</f>
        <v>217</v>
      </c>
      <c r="G292" s="7" t="str">
        <f ca="1">VLOOKUP($F292,Name!$A:$B,2,FALSE)</f>
        <v>Lara</v>
      </c>
      <c r="H292" s="7">
        <f ca="1" xml:space="preserve">
IF($C292 = 1,
    0,
    RANDBETWEEN(5,COUNT('Last name'!$A:$A) + 1)
)</f>
        <v>103</v>
      </c>
      <c r="I292" s="7" t="str">
        <f ca="1" xml:space="preserve">
IF($C292 = 1 + N("Presidente"),
    "de Orléans e Bragança",
    VLOOKUP($H292,'Last name'!$A:$B,2,FALSE) &amp; " " &amp; VLOOKUP(RANDBETWEEN(5,COUNT('Last name'!$A:$A) + 1),'Last name'!$A:$B,2,FALSE)
)</f>
        <v>Holanda Borba</v>
      </c>
      <c r="J292" s="7" t="str">
        <f t="shared" ca="1" si="29"/>
        <v>Lara Holanda Borba</v>
      </c>
      <c r="K292" s="7" t="str" cm="1">
        <f t="array" aca="1" ref="K292" ca="1">SHA1HASH($J292)</f>
        <v>f77321d83f42a4b688569875da87dfcf4ae02db3</v>
      </c>
      <c r="L292" s="7" cm="1">
        <f t="array" aca="1" ref="L292" ca="1">INDEX(States!$A:$A,RANDBETWEEN(5,COUNTA(States!$A:$A) + 1),1)</f>
        <v>5</v>
      </c>
      <c r="M292" s="7" t="str">
        <f ca="1">$L292 &amp; "|" &amp; VLOOKUP($L292,States!$A:$B,2,FALSE)</f>
        <v>5|fa0754b9861f7065fd7c6270efb07fc6ac3b0ad8</v>
      </c>
      <c r="N292" s="7" t="str">
        <f ca="1">VLOOKUP($F292,Name!$A:$C,3,FALSE)</f>
        <v>F</v>
      </c>
      <c r="O292" s="7" t="str">
        <f ca="1">VLOOKUP($N292,Gender!$A:$B,2,FALSE)</f>
        <v>Female</v>
      </c>
      <c r="P292" s="7" t="str" cm="1">
        <f t="array" aca="1" ref="P292" ca="1">INDEX('Marital status'!$A:$A,RANDBETWEEN(5,COUNTA('Marital status'!$A:$A) + 1),1)</f>
        <v>47051393f6bcbf99111ec5d70ba2ebbe11ebccae</v>
      </c>
      <c r="Q292" s="7" t="str">
        <f ca="1">VLOOKUP($P292,'Marital status'!$A:$B,2,FALSE)</f>
        <v xml:space="preserve"> Separated </v>
      </c>
      <c r="R292" s="7">
        <f t="shared" ca="1" si="30"/>
        <v>5</v>
      </c>
      <c r="S292" s="7" t="e">
        <f ca="1">VLOOKUP($R292,Race!$A:$B,2,FALSE)</f>
        <v>#N/A</v>
      </c>
      <c r="T292" s="8">
        <f t="shared" ca="1" si="31"/>
        <v>24891</v>
      </c>
      <c r="U292" s="6">
        <f t="shared" ca="1" si="32"/>
        <v>7</v>
      </c>
      <c r="V292" s="8" t="str">
        <f ca="1">VLOOKUP($U292,Education!$A:$B,2,FALSE)</f>
        <v>Undergraduate degree</v>
      </c>
      <c r="W292" s="7">
        <f ca="1" xml:space="preserve">
  IF(OR($Y292 = 5, $Y292 = 6, $Y292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292" s="7" t="str">
        <f ca="1">VLOOKUP($W292,Department!$A:$B,2,FALSE)</f>
        <v>Human Resource</v>
      </c>
      <c r="Y292" s="6">
        <f t="shared" ca="1" si="33"/>
        <v>11</v>
      </c>
      <c r="Z292" s="7" t="str">
        <f ca="1">VLOOKUP($Y292,Role!$A:$B,2,FALSE)</f>
        <v>Analyst</v>
      </c>
      <c r="AA292" s="6">
        <f t="shared" ca="1" si="34"/>
        <v>7</v>
      </c>
      <c r="AB292" s="7" t="str">
        <f ca="1" xml:space="preserve">
IF($AA292 &lt;&gt; "",
    VLOOKUP($AA292,Level!$A:$B,2,FALSE),
    ""
)</f>
        <v>Senior</v>
      </c>
      <c r="AC292" s="1">
        <f ca="1" xml:space="preserve">
IF($Y292 = 5 + N("Presidente"),
    27000,
    IF($Y292 = 6 + N("Vice-presidente"),
        23000,
        IF(OR($Y292 = 8, $Y292= 13, $Y292 = 12) + N("Secretária bilíngue ou coordenador ou especialista"),
            8000,
            IF($Y292 = 7 + N("Diretor"),
                15000,
                IF($Y292 = 14 + N("Gerente"),
                    12000,
                    IF($Y292 = 9 + N("Estagiário"),
                        705,
                        IF($Y292 = 10 + N("Trainee"),
                            805,
                            IF($Y292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IF($U292 = 7,
  500,
  IF($U292 = 8,
    1000,
    IF($U292 = 9,
      1500,
      IF($U292 = 10,
        2000,
        0
      )
    )
  )
)
+
N("Adicional no salário por área")
+
IF($W292 = 14 + N("Tecnologia da Informação"),
  120,
  IF($W292 = 16 + N("Vendas"),
    110,
    IF($W292 = 15 + N("Jurídico"),
      100,
      IF(OR($W292 = 8, $W292 = 9, $W292 = 11) + N("Recursos humanos ou comercial ou comunicação e marketing"),
        80,
        0
      )
    )
  )
)
+
N("Adicionando pegadinha")
+
IF(AND($W292 = 16, $U292 = 9, $Y292 = 11, $AA292 = 5) + N("Se for de vendas, com mestrado, analista sênior"),
  IF($R292 = 5,
    100,
    0
  )
  +
  IF($N292 = "M",
    200,
    0
  ),
  0
)</f>
        <v>2580</v>
      </c>
      <c r="AD2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$A292  &amp; ", "   &amp;
$C292  &amp; ", "   &amp;
$E292  &amp; ", '"  &amp;
$J292  &amp; "', '" &amp;
$N292  &amp; "', "  &amp;
$R292  &amp; ", '"  &amp;
TEXT($T292,"dd/mm/aaaa")  &amp; "', "   &amp;
$U292  &amp; ", "   &amp;
$W292  &amp; ", "   &amp;
$Y292  &amp; ", "   &amp;
IF($AA292 &lt;&gt; "", $AA292, "NULL")  &amp; ", "   &amp;
$AC292  &amp; ");"</f>
        <v>INSERT INTO bi4all.fac_employees (id_company_fk, id_employee_pk, flg_active, employee_name, id_gender_fk, id_race_fk, birthday, id_schooling_fk, id_department_fk, id_role_fk, id_level_fk, salary) VALUES (6a51143286b03064a49cc2acbee63c09a0682d33, 288, 1, 'Lara Holanda Borba', 'F', 5, '23/02/1968', 7, 8, 11, 7, 2580);</v>
      </c>
    </row>
    <row r="293" spans="1:30" ht="14.25" customHeight="1" x14ac:dyDescent="0.2">
      <c r="A293" s="7" t="str" cm="1">
        <f t="array" aca="1" ref="A293" ca="1">INDEX(Company!$A:$A,RANDBETWEEN(5,COUNTA(Company!$A:$A) + 1),1)</f>
        <v>6a51143286b03064a49cc2acbee63c09a0682d33</v>
      </c>
      <c r="B293" s="7" t="str">
        <f ca="1">VLOOKUP($A293,Company!$A:$B,2,FALSE)</f>
        <v>ACME Corporation</v>
      </c>
      <c r="C293" s="5">
        <f t="shared" si="28"/>
        <v>289</v>
      </c>
      <c r="D293" s="5" t="str" cm="1">
        <f t="array" ref="D293">SHA1HASH($C293)</f>
        <v>6b0f4d999089662690c5233e0ddea57d297a9a0a</v>
      </c>
      <c r="E293" s="6">
        <v>1</v>
      </c>
      <c r="F293" s="7">
        <f ca="1">IF($C293 = 1 + N("Presidente"),
    127,
    IF($C293 = 2 + N("Vice-Presidente"),
        72,
        IF($C293 = 3 + N("Secretária bilíngue"),
            13,
            RANDBETWEEN(5,COUNT(Name!$A:$A) + 1)
        )
    )
)</f>
        <v>275</v>
      </c>
      <c r="G293" s="7" t="str">
        <f ca="1">VLOOKUP($F293,Name!$A:$B,2,FALSE)</f>
        <v>Maria Vitória</v>
      </c>
      <c r="H293" s="7">
        <f ca="1" xml:space="preserve">
IF($C293 = 1,
    0,
    RANDBETWEEN(5,COUNT('Last name'!$A:$A) + 1)
)</f>
        <v>83</v>
      </c>
      <c r="I293" s="7" t="str">
        <f ca="1" xml:space="preserve">
IF($C293 = 1 + N("Presidente"),
    "de Orléans e Bragança",
    VLOOKUP($H293,'Last name'!$A:$B,2,FALSE) &amp; " " &amp; VLOOKUP(RANDBETWEEN(5,COUNT('Last name'!$A:$A) + 1),'Last name'!$A:$B,2,FALSE)
)</f>
        <v>Faro Conti</v>
      </c>
      <c r="J293" s="7" t="str">
        <f t="shared" ca="1" si="29"/>
        <v>Maria Vitória Faro Conti</v>
      </c>
      <c r="K293" s="7" t="str" cm="1">
        <f t="array" aca="1" ref="K293" ca="1">SHA1HASH($J293)</f>
        <v>ceab737a0608ebfea4825569602146ea2c5b889e</v>
      </c>
      <c r="L293" s="7" cm="1">
        <f t="array" aca="1" ref="L293" ca="1">INDEX(States!$A:$A,RANDBETWEEN(5,COUNTA(States!$A:$A) + 1),1)</f>
        <v>18</v>
      </c>
      <c r="M293" s="7" t="str">
        <f ca="1">$L293 &amp; "|" &amp; VLOOKUP($L293,States!$A:$B,2,FALSE)</f>
        <v>18|4c829e7753eab86056bb8157601420a362debf31</v>
      </c>
      <c r="N293" s="7" t="str">
        <f ca="1">VLOOKUP($F293,Name!$A:$C,3,FALSE)</f>
        <v>F</v>
      </c>
      <c r="O293" s="7" t="str">
        <f ca="1">VLOOKUP($N293,Gender!$A:$B,2,FALSE)</f>
        <v>Female</v>
      </c>
      <c r="P293" s="7" t="str" cm="1">
        <f t="array" aca="1" ref="P293" ca="1">INDEX('Marital status'!$A:$A,RANDBETWEEN(5,COUNTA('Marital status'!$A:$A) + 1),1)</f>
        <v>47051393f6bcbf99111ec5d70ba2ebbe11ebccae</v>
      </c>
      <c r="Q293" s="7" t="str">
        <f ca="1">VLOOKUP($P293,'Marital status'!$A:$B,2,FALSE)</f>
        <v xml:space="preserve"> Separated </v>
      </c>
      <c r="R293" s="7">
        <f t="shared" ca="1" si="30"/>
        <v>5</v>
      </c>
      <c r="S293" s="7" t="e">
        <f ca="1">VLOOKUP($R293,Race!$A:$B,2,FALSE)</f>
        <v>#N/A</v>
      </c>
      <c r="T293" s="8">
        <f t="shared" ca="1" si="31"/>
        <v>30223</v>
      </c>
      <c r="U293" s="6">
        <f t="shared" ca="1" si="32"/>
        <v>7</v>
      </c>
      <c r="V293" s="8" t="str">
        <f ca="1">VLOOKUP($U293,Education!$A:$B,2,FALSE)</f>
        <v>Undergraduate degree</v>
      </c>
      <c r="W293" s="7">
        <f ca="1" xml:space="preserve">
  IF(OR($Y293 = 5, $Y293 = 6, $Y293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293" s="7" t="str">
        <f ca="1">VLOOKUP($W293,Department!$A:$B,2,FALSE)</f>
        <v>Administration</v>
      </c>
      <c r="Y293" s="6">
        <f t="shared" ca="1" si="33"/>
        <v>9</v>
      </c>
      <c r="Z293" s="7" t="str">
        <f ca="1">VLOOKUP($Y293,Role!$A:$B,2,FALSE)</f>
        <v>Intern</v>
      </c>
      <c r="AA293" s="6" t="str">
        <f t="shared" ca="1" si="34"/>
        <v/>
      </c>
      <c r="AB293" s="7" t="str">
        <f ca="1" xml:space="preserve">
IF($AA293 &lt;&gt; "",
    VLOOKUP($AA293,Level!$A:$B,2,FALSE),
    ""
)</f>
        <v/>
      </c>
      <c r="AC293" s="1">
        <f ca="1" xml:space="preserve">
IF($Y293 = 5 + N("Presidente"),
    27000,
    IF($Y293 = 6 + N("Vice-presidente"),
        23000,
        IF(OR($Y293 = 8, $Y293= 13, $Y293 = 12) + N("Secretária bilíngue ou coordenador ou especialista"),
            8000,
            IF($Y293 = 7 + N("Diretor"),
                15000,
                IF($Y293 = 14 + N("Gerente"),
                    12000,
                    IF($Y293 = 9 + N("Estagiário"),
                        705,
                        IF($Y293 = 10 + N("Trainee"),
                            805,
                            IF($Y293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IF($U293 = 7,
  500,
  IF($U293 = 8,
    1000,
    IF($U293 = 9,
      1500,
      IF($U293 = 10,
        2000,
        0
      )
    )
  )
)
+
N("Adicional no salário por área")
+
IF($W293 = 14 + N("Tecnologia da Informação"),
  120,
  IF($W293 = 16 + N("Vendas"),
    110,
    IF($W293 = 15 + N("Jurídico"),
      100,
      IF(OR($W293 = 8, $W293 = 9, $W293 = 11) + N("Recursos humanos ou comercial ou comunicação e marketing"),
        80,
        0
      )
    )
  )
)
+
N("Adicionando pegadinha")
+
IF(AND($W293 = 16, $U293 = 9, $Y293 = 11, $AA293 = 5) + N("Se for de vendas, com mestrado, analista sênior"),
  IF($R293 = 5,
    100,
    0
  )
  +
  IF($N293 = "M",
    200,
    0
  ),
  0
)</f>
        <v>1205</v>
      </c>
      <c r="AD2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$A293  &amp; ", "   &amp;
$C293  &amp; ", "   &amp;
$E293  &amp; ", '"  &amp;
$J293  &amp; "', '" &amp;
$N293  &amp; "', "  &amp;
$R293  &amp; ", '"  &amp;
TEXT($T293,"dd/mm/aaaa")  &amp; "', "   &amp;
$U293  &amp; ", "   &amp;
$W293  &amp; ", "   &amp;
$Y293  &amp; ", "   &amp;
IF($AA293 &lt;&gt; "", $AA293, "NULL")  &amp; ", "   &amp;
$AC293  &amp; ");"</f>
        <v>INSERT INTO bi4all.fac_employees (id_company_fk, id_employee_pk, flg_active, employee_name, id_gender_fk, id_race_fk, birthday, id_schooling_fk, id_department_fk, id_role_fk, id_level_fk, salary) VALUES (6a51143286b03064a49cc2acbee63c09a0682d33, 289, 1, 'Maria Vitória Faro Conti', 'F', 5, '29/09/1982', 7, 6, 9, NULL, 1205);</v>
      </c>
    </row>
    <row r="294" spans="1:30" ht="14.25" customHeight="1" x14ac:dyDescent="0.2">
      <c r="A294" s="7" t="str" cm="1">
        <f t="array" aca="1" ref="A294" ca="1">INDEX(Company!$A:$A,RANDBETWEEN(5,COUNTA(Company!$A:$A) + 1),1)</f>
        <v>6a51143286b03064a49cc2acbee63c09a0682d33</v>
      </c>
      <c r="B294" s="7" t="str">
        <f ca="1">VLOOKUP($A294,Company!$A:$B,2,FALSE)</f>
        <v>ACME Corporation</v>
      </c>
      <c r="C294" s="5">
        <f t="shared" si="28"/>
        <v>290</v>
      </c>
      <c r="D294" s="5" t="str" cm="1">
        <f t="array" ref="D294">SHA1HASH($C294)</f>
        <v>9d323717c1d5f918d8b0267c157186d6e6b64ec9</v>
      </c>
      <c r="E294" s="6">
        <v>1</v>
      </c>
      <c r="F294" s="7">
        <f ca="1">IF($C294 = 1 + N("Presidente"),
    127,
    IF($C294 = 2 + N("Vice-Presidente"),
        72,
        IF($C294 = 3 + N("Secretária bilíngue"),
            13,
            RANDBETWEEN(5,COUNT(Name!$A:$A) + 1)
        )
    )
)</f>
        <v>343</v>
      </c>
      <c r="G294" s="7" t="str">
        <f ca="1">VLOOKUP($F294,Name!$A:$B,2,FALSE)</f>
        <v>Thiago</v>
      </c>
      <c r="H294" s="7">
        <f ca="1" xml:space="preserve">
IF($C294 = 1,
    0,
    RANDBETWEEN(5,COUNT('Last name'!$A:$A) + 1)
)</f>
        <v>31</v>
      </c>
      <c r="I294" s="7" t="str">
        <f ca="1" xml:space="preserve">
IF($C294 = 1 + N("Presidente"),
    "de Orléans e Bragança",
    VLOOKUP($H294,'Last name'!$A:$B,2,FALSE) &amp; " " &amp; VLOOKUP(RANDBETWEEN(5,COUNT('Last name'!$A:$A) + 1),'Last name'!$A:$B,2,FALSE)
)</f>
        <v>Barbosa Machado</v>
      </c>
      <c r="J294" s="7" t="str">
        <f t="shared" ca="1" si="29"/>
        <v>Thiago Barbosa Machado</v>
      </c>
      <c r="K294" s="7" t="str" cm="1">
        <f t="array" aca="1" ref="K294" ca="1">SHA1HASH($J294)</f>
        <v>79b659a662ec16b591f71bd07a4aa0f75f5ef9f8</v>
      </c>
      <c r="L294" s="7" cm="1">
        <f t="array" aca="1" ref="L294" ca="1">INDEX(States!$A:$A,RANDBETWEEN(5,COUNTA(States!$A:$A) + 1),1)</f>
        <v>7</v>
      </c>
      <c r="M294" s="7" t="str">
        <f ca="1">$L294 &amp; "|" &amp; VLOOKUP($L294,States!$A:$B,2,FALSE)</f>
        <v>7|f2e12883042f184299ea408f79a5077ec107e25e</v>
      </c>
      <c r="N294" s="7" t="str">
        <f ca="1">VLOOKUP($F294,Name!$A:$C,3,FALSE)</f>
        <v>M</v>
      </c>
      <c r="O294" s="7" t="str">
        <f ca="1">VLOOKUP($N294,Gender!$A:$B,2,FALSE)</f>
        <v>Male</v>
      </c>
      <c r="P294" s="7" t="str" cm="1">
        <f t="array" aca="1" ref="P294" ca="1">INDEX('Marital status'!$A:$A,RANDBETWEEN(5,COUNTA('Marital status'!$A:$A) + 1),1)</f>
        <v>3266897012b6dcc5723033bc25891bf99efcff6f</v>
      </c>
      <c r="Q294" s="7" t="str">
        <f ca="1">VLOOKUP($P294,'Marital status'!$A:$B,2,FALSE)</f>
        <v>MarrieD</v>
      </c>
      <c r="R294" s="7">
        <f t="shared" ca="1" si="30"/>
        <v>6</v>
      </c>
      <c r="S294" s="7" t="e">
        <f ca="1">VLOOKUP($R294,Race!$A:$B,2,FALSE)</f>
        <v>#N/A</v>
      </c>
      <c r="T294" s="8">
        <f t="shared" ca="1" si="31"/>
        <v>19995</v>
      </c>
      <c r="U294" s="6">
        <f t="shared" ca="1" si="32"/>
        <v>7</v>
      </c>
      <c r="V294" s="8" t="str">
        <f ca="1">VLOOKUP($U294,Education!$A:$B,2,FALSE)</f>
        <v>Undergraduate degree</v>
      </c>
      <c r="W294" s="7">
        <f ca="1" xml:space="preserve">
  IF(OR($Y294 = 5, $Y294 = 6, $Y294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294" s="7" t="str">
        <f ca="1">VLOOKUP($W294,Department!$A:$B,2,FALSE)</f>
        <v>Human Resource</v>
      </c>
      <c r="Y294" s="6">
        <f t="shared" ca="1" si="33"/>
        <v>11</v>
      </c>
      <c r="Z294" s="7" t="str">
        <f ca="1">VLOOKUP($Y294,Role!$A:$B,2,FALSE)</f>
        <v>Analyst</v>
      </c>
      <c r="AA294" s="6">
        <f t="shared" ca="1" si="34"/>
        <v>5</v>
      </c>
      <c r="AB294" s="7" t="str">
        <f ca="1" xml:space="preserve">
IF($AA294 &lt;&gt; "",
    VLOOKUP($AA294,Level!$A:$B,2,FALSE),
    ""
)</f>
        <v>Junior</v>
      </c>
      <c r="AC294" s="1">
        <f ca="1" xml:space="preserve">
IF($Y294 = 5 + N("Presidente"),
    27000,
    IF($Y294 = 6 + N("Vice-presidente"),
        23000,
        IF(OR($Y294 = 8, $Y294= 13, $Y294 = 12) + N("Secretária bilíngue ou coordenador ou especialista"),
            8000,
            IF($Y294 = 7 + N("Diretor"),
                15000,
                IF($Y294 = 14 + N("Gerente"),
                    12000,
                    IF($Y294 = 9 + N("Estagiário"),
                        705,
                        IF($Y294 = 10 + N("Trainee"),
                            805,
                            IF($Y294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IF($U294 = 7,
  500,
  IF($U294 = 8,
    1000,
    IF($U294 = 9,
      1500,
      IF($U294 = 10,
        2000,
        0
      )
    )
  )
)
+
N("Adicional no salário por área")
+
IF($W294 = 14 + N("Tecnologia da Informação"),
  120,
  IF($W294 = 16 + N("Vendas"),
    110,
    IF($W294 = 15 + N("Jurídico"),
      100,
      IF(OR($W294 = 8, $W294 = 9, $W294 = 11) + N("Recursos humanos ou comercial ou comunicação e marketing"),
        80,
        0
      )
    )
  )
)
+
N("Adicionando pegadinha")
+
IF(AND($W294 = 16, $U294 = 9, $Y294 = 11, $AA294 = 5) + N("Se for de vendas, com mestrado, analista sênior"),
  IF($R294 = 5,
    100,
    0
  )
  +
  IF($N294 = "M",
    200,
    0
  ),
  0
)</f>
        <v>2580</v>
      </c>
      <c r="AD2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$A294  &amp; ", "   &amp;
$C294  &amp; ", "   &amp;
$E294  &amp; ", '"  &amp;
$J294  &amp; "', '" &amp;
$N294  &amp; "', "  &amp;
$R294  &amp; ", '"  &amp;
TEXT($T294,"dd/mm/aaaa")  &amp; "', "   &amp;
$U294  &amp; ", "   &amp;
$W294  &amp; ", "   &amp;
$Y294  &amp; ", "   &amp;
IF($AA294 &lt;&gt; "", $AA294, "NULL")  &amp; ", "   &amp;
$AC294  &amp; ");"</f>
        <v>INSERT INTO bi4all.fac_employees (id_company_fk, id_employee_pk, flg_active, employee_name, id_gender_fk, id_race_fk, birthday, id_schooling_fk, id_department_fk, id_role_fk, id_level_fk, salary) VALUES (6a51143286b03064a49cc2acbee63c09a0682d33, 290, 1, 'Thiago Barbosa Machado', 'M', 6, '28/09/1954', 7, 8, 11, 5, 2580);</v>
      </c>
    </row>
    <row r="295" spans="1:30" ht="14.25" customHeight="1" x14ac:dyDescent="0.2">
      <c r="A295" s="7" t="str" cm="1">
        <f t="array" aca="1" ref="A295" ca="1">INDEX(Company!$A:$A,RANDBETWEEN(5,COUNTA(Company!$A:$A) + 1),1)</f>
        <v>6a51143286b03064a49cc2acbee63c09a0682d33</v>
      </c>
      <c r="B295" s="7" t="str">
        <f ca="1">VLOOKUP($A295,Company!$A:$B,2,FALSE)</f>
        <v>ACME Corporation</v>
      </c>
      <c r="C295" s="5">
        <f t="shared" si="28"/>
        <v>291</v>
      </c>
      <c r="D295" s="5" t="str" cm="1">
        <f t="array" ref="D295">SHA1HASH($C295)</f>
        <v>3717862a00f88c6164a735d661d4e9c91c5d9767</v>
      </c>
      <c r="E295" s="6">
        <v>1</v>
      </c>
      <c r="F295" s="7">
        <f ca="1">IF($C295 = 1 + N("Presidente"),
    127,
    IF($C295 = 2 + N("Vice-Presidente"),
        72,
        IF($C295 = 3 + N("Secretária bilíngue"),
            13,
            RANDBETWEEN(5,COUNT(Name!$A:$A) + 1)
        )
    )
)</f>
        <v>151</v>
      </c>
      <c r="G295" s="7" t="str">
        <f ca="1">VLOOKUP($F295,Name!$A:$B,2,FALSE)</f>
        <v>Gabrielly</v>
      </c>
      <c r="H295" s="7">
        <f ca="1" xml:space="preserve">
IF($C295 = 1,
    0,
    RANDBETWEEN(5,COUNT('Last name'!$A:$A) + 1)
)</f>
        <v>31</v>
      </c>
      <c r="I295" s="7" t="str">
        <f ca="1" xml:space="preserve">
IF($C295 = 1 + N("Presidente"),
    "de Orléans e Bragança",
    VLOOKUP($H295,'Last name'!$A:$B,2,FALSE) &amp; " " &amp; VLOOKUP(RANDBETWEEN(5,COUNT('Last name'!$A:$A) + 1),'Last name'!$A:$B,2,FALSE)
)</f>
        <v>Barbosa Seixas</v>
      </c>
      <c r="J295" s="7" t="str">
        <f t="shared" ca="1" si="29"/>
        <v>Gabrielly Barbosa Seixas</v>
      </c>
      <c r="K295" s="7" t="str" cm="1">
        <f t="array" aca="1" ref="K295" ca="1">SHA1HASH($J295)</f>
        <v>023004c619a29205733da3497e6a27a47db7514c</v>
      </c>
      <c r="L295" s="7" cm="1">
        <f t="array" aca="1" ref="L295" ca="1">INDEX(States!$A:$A,RANDBETWEEN(5,COUNTA(States!$A:$A) + 1),1)</f>
        <v>22</v>
      </c>
      <c r="M295" s="7" t="str">
        <f ca="1">$L295 &amp; "|" &amp; VLOOKUP($L295,States!$A:$B,2,FALSE)</f>
        <v>22|04a99b2b0b78076f0a06c2d7695137915b2933a5</v>
      </c>
      <c r="N295" s="7" t="str">
        <f ca="1">VLOOKUP($F295,Name!$A:$C,3,FALSE)</f>
        <v>F</v>
      </c>
      <c r="O295" s="7" t="str">
        <f ca="1">VLOOKUP($N295,Gender!$A:$B,2,FALSE)</f>
        <v>Female</v>
      </c>
      <c r="P295" s="7" t="str" cm="1">
        <f t="array" aca="1" ref="P295" ca="1">INDEX('Marital status'!$A:$A,RANDBETWEEN(5,COUNTA('Marital status'!$A:$A) + 1),1)</f>
        <v>459031b19ec5bbd3b3dbc0a9dcf2cb6e6c6f7848</v>
      </c>
      <c r="Q295" s="7" t="str">
        <f ca="1">VLOOKUP($P295,'Marital status'!$A:$B,2,FALSE)</f>
        <v xml:space="preserve">Widowed </v>
      </c>
      <c r="R295" s="7">
        <f t="shared" ca="1" si="30"/>
        <v>5</v>
      </c>
      <c r="S295" s="7" t="e">
        <f ca="1">VLOOKUP($R295,Race!$A:$B,2,FALSE)</f>
        <v>#N/A</v>
      </c>
      <c r="T295" s="8">
        <f t="shared" ca="1" si="31"/>
        <v>20010</v>
      </c>
      <c r="U295" s="6">
        <f t="shared" ca="1" si="32"/>
        <v>7</v>
      </c>
      <c r="V295" s="8" t="str">
        <f ca="1">VLOOKUP($U295,Education!$A:$B,2,FALSE)</f>
        <v>Undergraduate degree</v>
      </c>
      <c r="W295" s="7">
        <f ca="1" xml:space="preserve">
  IF(OR($Y295 = 5, $Y295 = 6, $Y295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295" s="7" t="str">
        <f ca="1">VLOOKUP($W295,Department!$A:$B,2,FALSE)</f>
        <v>Human Resource</v>
      </c>
      <c r="Y295" s="6">
        <f t="shared" ca="1" si="33"/>
        <v>10</v>
      </c>
      <c r="Z295" s="7" t="str">
        <f ca="1">VLOOKUP($Y295,Role!$A:$B,2,FALSE)</f>
        <v>Trainee</v>
      </c>
      <c r="AA295" s="6" t="str">
        <f t="shared" ca="1" si="34"/>
        <v/>
      </c>
      <c r="AB295" s="7" t="str">
        <f ca="1" xml:space="preserve">
IF($AA295 &lt;&gt; "",
    VLOOKUP($AA295,Level!$A:$B,2,FALSE),
    ""
)</f>
        <v/>
      </c>
      <c r="AC295" s="1">
        <f ca="1" xml:space="preserve">
IF($Y295 = 5 + N("Presidente"),
    27000,
    IF($Y295 = 6 + N("Vice-presidente"),
        23000,
        IF(OR($Y295 = 8, $Y295= 13, $Y295 = 12) + N("Secretária bilíngue ou coordenador ou especialista"),
            8000,
            IF($Y295 = 7 + N("Diretor"),
                15000,
                IF($Y295 = 14 + N("Gerente"),
                    12000,
                    IF($Y295 = 9 + N("Estagiário"),
                        705,
                        IF($Y295 = 10 + N("Trainee"),
                            805,
                            IF($Y295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IF($U295 = 7,
  500,
  IF($U295 = 8,
    1000,
    IF($U295 = 9,
      1500,
      IF($U295 = 10,
        2000,
        0
      )
    )
  )
)
+
N("Adicional no salário por área")
+
IF($W295 = 14 + N("Tecnologia da Informação"),
  120,
  IF($W295 = 16 + N("Vendas"),
    110,
    IF($W295 = 15 + N("Jurídico"),
      100,
      IF(OR($W295 = 8, $W295 = 9, $W295 = 11) + N("Recursos humanos ou comercial ou comunicação e marketing"),
        80,
        0
      )
    )
  )
)
+
N("Adicionando pegadinha")
+
IF(AND($W295 = 16, $U295 = 9, $Y295 = 11, $AA295 = 5) + N("Se for de vendas, com mestrado, analista sênior"),
  IF($R295 = 5,
    100,
    0
  )
  +
  IF($N295 = "M",
    200,
    0
  ),
  0
)</f>
        <v>1385</v>
      </c>
      <c r="AD2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$A295  &amp; ", "   &amp;
$C295  &amp; ", "   &amp;
$E295  &amp; ", '"  &amp;
$J295  &amp; "', '" &amp;
$N295  &amp; "', "  &amp;
$R295  &amp; ", '"  &amp;
TEXT($T295,"dd/mm/aaaa")  &amp; "', "   &amp;
$U295  &amp; ", "   &amp;
$W295  &amp; ", "   &amp;
$Y295  &amp; ", "   &amp;
IF($AA295 &lt;&gt; "", $AA295, "NULL")  &amp; ", "   &amp;
$AC295  &amp; ");"</f>
        <v>INSERT INTO bi4all.fac_employees (id_company_fk, id_employee_pk, flg_active, employee_name, id_gender_fk, id_race_fk, birthday, id_schooling_fk, id_department_fk, id_role_fk, id_level_fk, salary) VALUES (6a51143286b03064a49cc2acbee63c09a0682d33, 291, 1, 'Gabrielly Barbosa Seixas', 'F', 5, '13/10/1954', 7, 8, 10, NULL, 1385);</v>
      </c>
    </row>
    <row r="296" spans="1:30" ht="14.25" customHeight="1" x14ac:dyDescent="0.2">
      <c r="A296" s="7" t="str" cm="1">
        <f t="array" aca="1" ref="A296" ca="1">INDEX(Company!$A:$A,RANDBETWEEN(5,COUNTA(Company!$A:$A) + 1),1)</f>
        <v>6a51143286b03064a49cc2acbee63c09a0682d33</v>
      </c>
      <c r="B296" s="7" t="str">
        <f ca="1">VLOOKUP($A296,Company!$A:$B,2,FALSE)</f>
        <v>ACME Corporation</v>
      </c>
      <c r="C296" s="5">
        <f t="shared" si="28"/>
        <v>292</v>
      </c>
      <c r="D296" s="5" t="str" cm="1">
        <f t="array" ref="D296">SHA1HASH($C296)</f>
        <v>85f1002bf139bebdb7f0d07b31fa14155aea9dfc</v>
      </c>
      <c r="E296" s="6">
        <v>1</v>
      </c>
      <c r="F296" s="7">
        <f ca="1">IF($C296 = 1 + N("Presidente"),
    127,
    IF($C296 = 2 + N("Vice-Presidente"),
        72,
        IF($C296 = 3 + N("Secretária bilíngue"),
            13,
            RANDBETWEEN(5,COUNT(Name!$A:$A) + 1)
        )
    )
)</f>
        <v>63</v>
      </c>
      <c r="G296" s="7" t="str">
        <f ca="1">VLOOKUP($F296,Name!$A:$B,2,FALSE)</f>
        <v>Aurorah</v>
      </c>
      <c r="H296" s="7">
        <f ca="1" xml:space="preserve">
IF($C296 = 1,
    0,
    RANDBETWEEN(5,COUNT('Last name'!$A:$A) + 1)
)</f>
        <v>184</v>
      </c>
      <c r="I296" s="7" t="str">
        <f ca="1" xml:space="preserve">
IF($C296 = 1 + N("Presidente"),
    "de Orléans e Bragança",
    VLOOKUP($H296,'Last name'!$A:$B,2,FALSE) &amp; " " &amp; VLOOKUP(RANDBETWEEN(5,COUNT('Last name'!$A:$A) + 1),'Last name'!$A:$B,2,FALSE)
)</f>
        <v>sobrenome Rangel</v>
      </c>
      <c r="J296" s="7" t="str">
        <f t="shared" ca="1" si="29"/>
        <v>Aurorah sobrenome Rangel</v>
      </c>
      <c r="K296" s="7" t="str" cm="1">
        <f t="array" aca="1" ref="K296" ca="1">SHA1HASH($J296)</f>
        <v>49eadbe54c18d031e7e7d6cac76982a361ed1528</v>
      </c>
      <c r="L296" s="7" cm="1">
        <f t="array" aca="1" ref="L296" ca="1">INDEX(States!$A:$A,RANDBETWEEN(5,COUNTA(States!$A:$A) + 1),1)</f>
        <v>17</v>
      </c>
      <c r="M296" s="7" t="str">
        <f ca="1">$L296 &amp; "|" &amp; VLOOKUP($L296,States!$A:$B,2,FALSE)</f>
        <v>17|1a8e69bd071c473b31bfb6b123d956580475386e</v>
      </c>
      <c r="N296" s="7" t="str">
        <f ca="1">VLOOKUP($F296,Name!$A:$C,3,FALSE)</f>
        <v>F</v>
      </c>
      <c r="O296" s="7" t="str">
        <f ca="1">VLOOKUP($N296,Gender!$A:$B,2,FALSE)</f>
        <v>Female</v>
      </c>
      <c r="P296" s="7" t="str" cm="1">
        <f t="array" aca="1" ref="P296" ca="1">INDEX('Marital status'!$A:$A,RANDBETWEEN(5,COUNTA('Marital status'!$A:$A) + 1),1)</f>
        <v>ce0b1612aa711b78a720295d271a33894e2b72bf</v>
      </c>
      <c r="Q296" s="7" t="str">
        <f ca="1">VLOOKUP($P296,'Marital status'!$A:$B,2,FALSE)</f>
        <v>single</v>
      </c>
      <c r="R296" s="7">
        <f t="shared" ca="1" si="30"/>
        <v>5</v>
      </c>
      <c r="S296" s="7" t="e">
        <f ca="1">VLOOKUP($R296,Race!$A:$B,2,FALSE)</f>
        <v>#N/A</v>
      </c>
      <c r="T296" s="8">
        <f t="shared" ca="1" si="31"/>
        <v>31407</v>
      </c>
      <c r="U296" s="6">
        <f t="shared" ca="1" si="32"/>
        <v>7</v>
      </c>
      <c r="V296" s="8" t="str">
        <f ca="1">VLOOKUP($U296,Education!$A:$B,2,FALSE)</f>
        <v>Undergraduate degree</v>
      </c>
      <c r="W296" s="7">
        <f ca="1" xml:space="preserve">
  IF(OR($Y296 = 5, $Y296 = 6, $Y296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296" s="7" t="str">
        <f ca="1">VLOOKUP($W296,Department!$A:$B,2,FALSE)</f>
        <v>Audit</v>
      </c>
      <c r="Y296" s="6">
        <f t="shared" ca="1" si="33"/>
        <v>11</v>
      </c>
      <c r="Z296" s="7" t="str">
        <f ca="1">VLOOKUP($Y296,Role!$A:$B,2,FALSE)</f>
        <v>Analyst</v>
      </c>
      <c r="AA296" s="6">
        <f t="shared" ca="1" si="34"/>
        <v>6</v>
      </c>
      <c r="AB296" s="7" t="str">
        <f ca="1" xml:space="preserve">
IF($AA296 &lt;&gt; "",
    VLOOKUP($AA296,Level!$A:$B,2,FALSE),
    ""
)</f>
        <v>Pleno</v>
      </c>
      <c r="AC296" s="1">
        <f ca="1" xml:space="preserve">
IF($Y296 = 5 + N("Presidente"),
    27000,
    IF($Y296 = 6 + N("Vice-presidente"),
        23000,
        IF(OR($Y296 = 8, $Y296= 13, $Y296 = 12) + N("Secretária bilíngue ou coordenador ou especialista"),
            8000,
            IF($Y296 = 7 + N("Diretor"),
                15000,
                IF($Y296 = 14 + N("Gerente"),
                    12000,
                    IF($Y296 = 9 + N("Estagiário"),
                        705,
                        IF($Y296 = 10 + N("Trainee"),
                            805,
                            IF($Y296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IF($U296 = 7,
  500,
  IF($U296 = 8,
    1000,
    IF($U296 = 9,
      1500,
      IF($U296 = 10,
        2000,
        0
      )
    )
  )
)
+
N("Adicional no salário por área")
+
IF($W296 = 14 + N("Tecnologia da Informação"),
  120,
  IF($W296 = 16 + N("Vendas"),
    110,
    IF($W296 = 15 + N("Jurídico"),
      100,
      IF(OR($W296 = 8, $W296 = 9, $W296 = 11) + N("Recursos humanos ou comercial ou comunicação e marketing"),
        80,
        0
      )
    )
  )
)
+
N("Adicionando pegadinha")
+
IF(AND($W296 = 16, $U296 = 9, $Y296 = 11, $AA296 = 5) + N("Se for de vendas, com mestrado, analista sênior"),
  IF($R296 = 5,
    100,
    0
  )
  +
  IF($N296 = "M",
    200,
    0
  ),
  0
)</f>
        <v>2500</v>
      </c>
      <c r="AD2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$A296  &amp; ", "   &amp;
$C296  &amp; ", "   &amp;
$E296  &amp; ", '"  &amp;
$J296  &amp; "', '" &amp;
$N296  &amp; "', "  &amp;
$R296  &amp; ", '"  &amp;
TEXT($T296,"dd/mm/aaaa")  &amp; "', "   &amp;
$U296  &amp; ", "   &amp;
$W296  &amp; ", "   &amp;
$Y296  &amp; ", "   &amp;
IF($AA296 &lt;&gt; "", $AA296, "NULL")  &amp; ", "   &amp;
$AC296  &amp; ");"</f>
        <v>INSERT INTO bi4all.fac_employees (id_company_fk, id_employee_pk, flg_active, employee_name, id_gender_fk, id_race_fk, birthday, id_schooling_fk, id_department_fk, id_role_fk, id_level_fk, salary) VALUES (6a51143286b03064a49cc2acbee63c09a0682d33, 292, 1, 'Aurorah sobrenome Rangel', 'F', 5, '26/12/1985', 7, 13, 11, 6, 2500);</v>
      </c>
    </row>
    <row r="297" spans="1:30" ht="14.25" customHeight="1" x14ac:dyDescent="0.2">
      <c r="A297" s="7" t="str" cm="1">
        <f t="array" aca="1" ref="A297" ca="1">INDEX(Company!$A:$A,RANDBETWEEN(5,COUNTA(Company!$A:$A) + 1),1)</f>
        <v>6a51143286b03064a49cc2acbee63c09a0682d33</v>
      </c>
      <c r="B297" s="7" t="str">
        <f ca="1">VLOOKUP($A297,Company!$A:$B,2,FALSE)</f>
        <v>ACME Corporation</v>
      </c>
      <c r="C297" s="5">
        <f t="shared" si="28"/>
        <v>293</v>
      </c>
      <c r="D297" s="5" t="str" cm="1">
        <f t="array" ref="D297">SHA1HASH($C297)</f>
        <v>05580caed314df2d74c3e515d57294928cfbfae6</v>
      </c>
      <c r="E297" s="6">
        <v>1</v>
      </c>
      <c r="F297" s="7">
        <f ca="1">IF($C297 = 1 + N("Presidente"),
    127,
    IF($C297 = 2 + N("Vice-Presidente"),
        72,
        IF($C297 = 3 + N("Secretária bilíngue"),
            13,
            RANDBETWEEN(5,COUNT(Name!$A:$A) + 1)
        )
    )
)</f>
        <v>333</v>
      </c>
      <c r="G297" s="7" t="str">
        <f ca="1">VLOOKUP($F297,Name!$A:$B,2,FALSE)</f>
        <v>Ruan</v>
      </c>
      <c r="H297" s="7">
        <f ca="1" xml:space="preserve">
IF($C297 = 1,
    0,
    RANDBETWEEN(5,COUNT('Last name'!$A:$A) + 1)
)</f>
        <v>103</v>
      </c>
      <c r="I297" s="7" t="str">
        <f ca="1" xml:space="preserve">
IF($C297 = 1 + N("Presidente"),
    "de Orléans e Bragança",
    VLOOKUP($H297,'Last name'!$A:$B,2,FALSE) &amp; " " &amp; VLOOKUP(RANDBETWEEN(5,COUNT('Last name'!$A:$A) + 1),'Last name'!$A:$B,2,FALSE)
)</f>
        <v>Holanda Longo</v>
      </c>
      <c r="J297" s="7" t="str">
        <f t="shared" ca="1" si="29"/>
        <v>Ruan Holanda Longo</v>
      </c>
      <c r="K297" s="7" t="str" cm="1">
        <f t="array" aca="1" ref="K297" ca="1">SHA1HASH($J297)</f>
        <v>10da737f086b3823264866b010fa898410ff802e</v>
      </c>
      <c r="L297" s="7" cm="1">
        <f t="array" aca="1" ref="L297" ca="1">INDEX(States!$A:$A,RANDBETWEEN(5,COUNTA(States!$A:$A) + 1),1)</f>
        <v>5</v>
      </c>
      <c r="M297" s="7" t="str">
        <f ca="1">$L297 &amp; "|" &amp; VLOOKUP($L297,States!$A:$B,2,FALSE)</f>
        <v>5|fa0754b9861f7065fd7c6270efb07fc6ac3b0ad8</v>
      </c>
      <c r="N297" s="7" t="str">
        <f ca="1">VLOOKUP($F297,Name!$A:$C,3,FALSE)</f>
        <v>M</v>
      </c>
      <c r="O297" s="7" t="str">
        <f ca="1">VLOOKUP($N297,Gender!$A:$B,2,FALSE)</f>
        <v>Male</v>
      </c>
      <c r="P297" s="7" t="str" cm="1">
        <f t="array" aca="1" ref="P297" ca="1">INDEX('Marital status'!$A:$A,RANDBETWEEN(5,COUNTA('Marital status'!$A:$A) + 1),1)</f>
        <v>459031b19ec5bbd3b3dbc0a9dcf2cb6e6c6f7848</v>
      </c>
      <c r="Q297" s="7" t="str">
        <f ca="1">VLOOKUP($P297,'Marital status'!$A:$B,2,FALSE)</f>
        <v xml:space="preserve">Widowed </v>
      </c>
      <c r="R297" s="7">
        <f t="shared" ca="1" si="30"/>
        <v>7</v>
      </c>
      <c r="S297" s="7" t="e">
        <f ca="1">VLOOKUP($R297,Race!$A:$B,2,FALSE)</f>
        <v>#N/A</v>
      </c>
      <c r="T297" s="8">
        <f t="shared" ca="1" si="31"/>
        <v>28624</v>
      </c>
      <c r="U297" s="6">
        <f t="shared" ca="1" si="32"/>
        <v>7</v>
      </c>
      <c r="V297" s="8" t="str">
        <f ca="1">VLOOKUP($U297,Education!$A:$B,2,FALSE)</f>
        <v>Undergraduate degree</v>
      </c>
      <c r="W297" s="7">
        <f ca="1" xml:space="preserve">
  IF(OR($Y297 = 5, $Y297 = 6, $Y297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297" s="7" t="str">
        <f ca="1">VLOOKUP($W297,Department!$A:$B,2,FALSE)</f>
        <v>Finance</v>
      </c>
      <c r="Y297" s="6">
        <f t="shared" ca="1" si="33"/>
        <v>10</v>
      </c>
      <c r="Z297" s="7" t="str">
        <f ca="1">VLOOKUP($Y297,Role!$A:$B,2,FALSE)</f>
        <v>Trainee</v>
      </c>
      <c r="AA297" s="6" t="str">
        <f t="shared" ca="1" si="34"/>
        <v/>
      </c>
      <c r="AB297" s="7" t="str">
        <f ca="1" xml:space="preserve">
IF($AA297 &lt;&gt; "",
    VLOOKUP($AA297,Level!$A:$B,2,FALSE),
    ""
)</f>
        <v/>
      </c>
      <c r="AC297" s="1">
        <f ca="1" xml:space="preserve">
IF($Y297 = 5 + N("Presidente"),
    27000,
    IF($Y297 = 6 + N("Vice-presidente"),
        23000,
        IF(OR($Y297 = 8, $Y297= 13, $Y297 = 12) + N("Secretária bilíngue ou coordenador ou especialista"),
            8000,
            IF($Y297 = 7 + N("Diretor"),
                15000,
                IF($Y297 = 14 + N("Gerente"),
                    12000,
                    IF($Y297 = 9 + N("Estagiário"),
                        705,
                        IF($Y297 = 10 + N("Trainee"),
                            805,
                            IF($Y297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IF($U297 = 7,
  500,
  IF($U297 = 8,
    1000,
    IF($U297 = 9,
      1500,
      IF($U297 = 10,
        2000,
        0
      )
    )
  )
)
+
N("Adicional no salário por área")
+
IF($W297 = 14 + N("Tecnologia da Informação"),
  120,
  IF($W297 = 16 + N("Vendas"),
    110,
    IF($W297 = 15 + N("Jurídico"),
      100,
      IF(OR($W297 = 8, $W297 = 9, $W297 = 11) + N("Recursos humanos ou comercial ou comunicação e marketing"),
        80,
        0
      )
    )
  )
)
+
N("Adicionando pegadinha")
+
IF(AND($W297 = 16, $U297 = 9, $Y297 = 11, $AA297 = 5) + N("Se for de vendas, com mestrado, analista sênior"),
  IF($R297 = 5,
    100,
    0
  )
  +
  IF($N297 = "M",
    200,
    0
  ),
  0
)</f>
        <v>1305</v>
      </c>
      <c r="AD2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$A297  &amp; ", "   &amp;
$C297  &amp; ", "   &amp;
$E297  &amp; ", '"  &amp;
$J297  &amp; "', '" &amp;
$N297  &amp; "', "  &amp;
$R297  &amp; ", '"  &amp;
TEXT($T297,"dd/mm/aaaa")  &amp; "', "   &amp;
$U297  &amp; ", "   &amp;
$W297  &amp; ", "   &amp;
$Y297  &amp; ", "   &amp;
IF($AA297 &lt;&gt; "", $AA297, "NULL")  &amp; ", "   &amp;
$AC297  &amp; ");"</f>
        <v>INSERT INTO bi4all.fac_employees (id_company_fk, id_employee_pk, flg_active, employee_name, id_gender_fk, id_race_fk, birthday, id_schooling_fk, id_department_fk, id_role_fk, id_level_fk, salary) VALUES (6a51143286b03064a49cc2acbee63c09a0682d33, 293, 1, 'Ruan Holanda Longo', 'M', 7, '14/05/1978', 7, 7, 10, NULL, 1305);</v>
      </c>
    </row>
    <row r="298" spans="1:30" ht="14.25" customHeight="1" x14ac:dyDescent="0.2">
      <c r="A298" s="7" t="str" cm="1">
        <f t="array" aca="1" ref="A298" ca="1">INDEX(Company!$A:$A,RANDBETWEEN(5,COUNTA(Company!$A:$A) + 1),1)</f>
        <v>6a51143286b03064a49cc2acbee63c09a0682d33</v>
      </c>
      <c r="B298" s="7" t="str">
        <f ca="1">VLOOKUP($A298,Company!$A:$B,2,FALSE)</f>
        <v>ACME Corporation</v>
      </c>
      <c r="C298" s="5">
        <f t="shared" si="28"/>
        <v>294</v>
      </c>
      <c r="D298" s="5" t="str" cm="1">
        <f t="array" ref="D298">SHA1HASH($C298)</f>
        <v>3a085d1bc5fa41313c4e0910e7341af761b0f7db</v>
      </c>
      <c r="E298" s="6">
        <v>1</v>
      </c>
      <c r="F298" s="7">
        <f ca="1">IF($C298 = 1 + N("Presidente"),
    127,
    IF($C298 = 2 + N("Vice-Presidente"),
        72,
        IF($C298 = 3 + N("Secretária bilíngue"),
            13,
            RANDBETWEEN(5,COUNT(Name!$A:$A) + 1)
        )
    )
)</f>
        <v>59</v>
      </c>
      <c r="G298" s="7" t="str">
        <f ca="1">VLOOKUP($F298,Name!$A:$B,2,FALSE)</f>
        <v>Artur</v>
      </c>
      <c r="H298" s="7">
        <f ca="1" xml:space="preserve">
IF($C298 = 1,
    0,
    RANDBETWEEN(5,COUNT('Last name'!$A:$A) + 1)
)</f>
        <v>30</v>
      </c>
      <c r="I298" s="7" t="str">
        <f ca="1" xml:space="preserve">
IF($C298 = 1 + N("Presidente"),
    "de Orléans e Bragança",
    VLOOKUP($H298,'Last name'!$A:$B,2,FALSE) &amp; " " &amp; VLOOKUP(RANDBETWEEN(5,COUNT('Last name'!$A:$A) + 1),'Last name'!$A:$B,2,FALSE)
)</f>
        <v>Barbieri Faria</v>
      </c>
      <c r="J298" s="7" t="str">
        <f t="shared" ca="1" si="29"/>
        <v>Artur Barbieri Faria</v>
      </c>
      <c r="K298" s="7" t="str" cm="1">
        <f t="array" aca="1" ref="K298" ca="1">SHA1HASH($J298)</f>
        <v>ce2b854b3cce87eb60f0940841e00946a1c30039</v>
      </c>
      <c r="L298" s="7" cm="1">
        <f t="array" aca="1" ref="L298" ca="1">INDEX(States!$A:$A,RANDBETWEEN(5,COUNTA(States!$A:$A) + 1),1)</f>
        <v>9</v>
      </c>
      <c r="M298" s="7" t="str">
        <f ca="1">$L298 &amp; "|" &amp; VLOOKUP($L298,States!$A:$B,2,FALSE)</f>
        <v>9|68b7ab1daf7c594d71db682ca70a5cb187f0524f</v>
      </c>
      <c r="N298" s="7" t="str">
        <f ca="1">VLOOKUP($F298,Name!$A:$C,3,FALSE)</f>
        <v>M</v>
      </c>
      <c r="O298" s="7" t="str">
        <f ca="1">VLOOKUP($N298,Gender!$A:$B,2,FALSE)</f>
        <v>Male</v>
      </c>
      <c r="P298" s="7" t="str" cm="1">
        <f t="array" aca="1" ref="P298" ca="1">INDEX('Marital status'!$A:$A,RANDBETWEEN(5,COUNTA('Marital status'!$A:$A) + 1),1)</f>
        <v>ce0b1612aa711b78a720295d271a33894e2b72bf</v>
      </c>
      <c r="Q298" s="7" t="str">
        <f ca="1">VLOOKUP($P298,'Marital status'!$A:$B,2,FALSE)</f>
        <v>single</v>
      </c>
      <c r="R298" s="7">
        <f t="shared" ca="1" si="30"/>
        <v>5</v>
      </c>
      <c r="S298" s="7" t="e">
        <f ca="1">VLOOKUP($R298,Race!$A:$B,2,FALSE)</f>
        <v>#N/A</v>
      </c>
      <c r="T298" s="8">
        <f t="shared" ca="1" si="31"/>
        <v>31874</v>
      </c>
      <c r="U298" s="6">
        <f t="shared" ca="1" si="32"/>
        <v>7</v>
      </c>
      <c r="V298" s="8" t="str">
        <f ca="1">VLOOKUP($U298,Education!$A:$B,2,FALSE)</f>
        <v>Undergraduate degree</v>
      </c>
      <c r="W298" s="7">
        <f ca="1" xml:space="preserve">
  IF(OR($Y298 = 5, $Y298 = 6, $Y298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298" s="7" t="str">
        <f ca="1">VLOOKUP($W298,Department!$A:$B,2,FALSE)</f>
        <v>Audit</v>
      </c>
      <c r="Y298" s="6">
        <f t="shared" ca="1" si="33"/>
        <v>11</v>
      </c>
      <c r="Z298" s="7" t="str">
        <f ca="1">VLOOKUP($Y298,Role!$A:$B,2,FALSE)</f>
        <v>Analyst</v>
      </c>
      <c r="AA298" s="6">
        <f t="shared" ca="1" si="34"/>
        <v>7</v>
      </c>
      <c r="AB298" s="7" t="str">
        <f ca="1" xml:space="preserve">
IF($AA298 &lt;&gt; "",
    VLOOKUP($AA298,Level!$A:$B,2,FALSE),
    ""
)</f>
        <v>Senior</v>
      </c>
      <c r="AC298" s="1">
        <f ca="1" xml:space="preserve">
IF($Y298 = 5 + N("Presidente"),
    27000,
    IF($Y298 = 6 + N("Vice-presidente"),
        23000,
        IF(OR($Y298 = 8, $Y298= 13, $Y298 = 12) + N("Secretária bilíngue ou coordenador ou especialista"),
            8000,
            IF($Y298 = 7 + N("Diretor"),
                15000,
                IF($Y298 = 14 + N("Gerente"),
                    12000,
                    IF($Y298 = 9 + N("Estagiário"),
                        705,
                        IF($Y298 = 10 + N("Trainee"),
                            805,
                            IF($Y298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IF($U298 = 7,
  500,
  IF($U298 = 8,
    1000,
    IF($U298 = 9,
      1500,
      IF($U298 = 10,
        2000,
        0
      )
    )
  )
)
+
N("Adicional no salário por área")
+
IF($W298 = 14 + N("Tecnologia da Informação"),
  120,
  IF($W298 = 16 + N("Vendas"),
    110,
    IF($W298 = 15 + N("Jurídico"),
      100,
      IF(OR($W298 = 8, $W298 = 9, $W298 = 11) + N("Recursos humanos ou comercial ou comunicação e marketing"),
        80,
        0
      )
    )
  )
)
+
N("Adicionando pegadinha")
+
IF(AND($W298 = 16, $U298 = 9, $Y298 = 11, $AA298 = 5) + N("Se for de vendas, com mestrado, analista sênior"),
  IF($R298 = 5,
    100,
    0
  )
  +
  IF($N298 = "M",
    200,
    0
  ),
  0
)</f>
        <v>2500</v>
      </c>
      <c r="AD2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$A298  &amp; ", "   &amp;
$C298  &amp; ", "   &amp;
$E298  &amp; ", '"  &amp;
$J298  &amp; "', '" &amp;
$N298  &amp; "', "  &amp;
$R298  &amp; ", '"  &amp;
TEXT($T298,"dd/mm/aaaa")  &amp; "', "   &amp;
$U298  &amp; ", "   &amp;
$W298  &amp; ", "   &amp;
$Y298  &amp; ", "   &amp;
IF($AA298 &lt;&gt; "", $AA298, "NULL")  &amp; ", "   &amp;
$AC298  &amp; ");"</f>
        <v>INSERT INTO bi4all.fac_employees (id_company_fk, id_employee_pk, flg_active, employee_name, id_gender_fk, id_race_fk, birthday, id_schooling_fk, id_department_fk, id_role_fk, id_level_fk, salary) VALUES (6a51143286b03064a49cc2acbee63c09a0682d33, 294, 1, 'Artur Barbieri Faria', 'M', 5, '07/04/1987', 7, 13, 11, 7, 2500);</v>
      </c>
    </row>
    <row r="299" spans="1:30" ht="14.25" customHeight="1" x14ac:dyDescent="0.2">
      <c r="A299" s="7" t="str" cm="1">
        <f t="array" aca="1" ref="A299" ca="1">INDEX(Company!$A:$A,RANDBETWEEN(5,COUNTA(Company!$A:$A) + 1),1)</f>
        <v>6a51143286b03064a49cc2acbee63c09a0682d33</v>
      </c>
      <c r="B299" s="7" t="str">
        <f ca="1">VLOOKUP($A299,Company!$A:$B,2,FALSE)</f>
        <v>ACME Corporation</v>
      </c>
      <c r="C299" s="5">
        <f t="shared" si="28"/>
        <v>295</v>
      </c>
      <c r="D299" s="5" t="str" cm="1">
        <f t="array" ref="D299">SHA1HASH($C299)</f>
        <v>a02b857f2eff73e8e188f35529dd91f8144b23b9</v>
      </c>
      <c r="E299" s="6">
        <v>1</v>
      </c>
      <c r="F299" s="7">
        <f ca="1">IF($C299 = 1 + N("Presidente"),
    127,
    IF($C299 = 2 + N("Vice-Presidente"),
        72,
        IF($C299 = 3 + N("Secretária bilíngue"),
            13,
            RANDBETWEEN(5,COUNT(Name!$A:$A) + 1)
        )
    )
)</f>
        <v>80</v>
      </c>
      <c r="G299" s="7" t="str">
        <f ca="1">VLOOKUP($F299,Name!$A:$B,2,FALSE)</f>
        <v>Byatriz</v>
      </c>
      <c r="H299" s="7">
        <f ca="1" xml:space="preserve">
IF($C299 = 1,
    0,
    RANDBETWEEN(5,COUNT('Last name'!$A:$A) + 1)
)</f>
        <v>112</v>
      </c>
      <c r="I299" s="7" t="str">
        <f ca="1" xml:space="preserve">
IF($C299 = 1 + N("Presidente"),
    "de Orléans e Bragança",
    VLOOKUP($H299,'Last name'!$A:$B,2,FALSE) &amp; " " &amp; VLOOKUP(RANDBETWEEN(5,COUNT('Last name'!$A:$A) + 1),'Last name'!$A:$B,2,FALSE)
)</f>
        <v>Lopes Auth</v>
      </c>
      <c r="J299" s="7" t="str">
        <f t="shared" ca="1" si="29"/>
        <v>Byatriz Lopes Auth</v>
      </c>
      <c r="K299" s="7" t="str" cm="1">
        <f t="array" aca="1" ref="K299" ca="1">SHA1HASH($J299)</f>
        <v>d80f5e6d919bc214cfde8b46de9c1b52b865f236</v>
      </c>
      <c r="L299" s="7" cm="1">
        <f t="array" aca="1" ref="L299" ca="1">INDEX(States!$A:$A,RANDBETWEEN(5,COUNTA(States!$A:$A) + 1),1)</f>
        <v>17</v>
      </c>
      <c r="M299" s="7" t="str">
        <f ca="1">$L299 &amp; "|" &amp; VLOOKUP($L299,States!$A:$B,2,FALSE)</f>
        <v>17|1a8e69bd071c473b31bfb6b123d956580475386e</v>
      </c>
      <c r="N299" s="7" t="str">
        <f ca="1">VLOOKUP($F299,Name!$A:$C,3,FALSE)</f>
        <v>F</v>
      </c>
      <c r="O299" s="7" t="str">
        <f ca="1">VLOOKUP($N299,Gender!$A:$B,2,FALSE)</f>
        <v>Female</v>
      </c>
      <c r="P299" s="7" t="str" cm="1">
        <f t="array" aca="1" ref="P299" ca="1">INDEX('Marital status'!$A:$A,RANDBETWEEN(5,COUNTA('Marital status'!$A:$A) + 1),1)</f>
        <v>459031b19ec5bbd3b3dbc0a9dcf2cb6e6c6f7848</v>
      </c>
      <c r="Q299" s="7" t="str">
        <f ca="1">VLOOKUP($P299,'Marital status'!$A:$B,2,FALSE)</f>
        <v xml:space="preserve">Widowed </v>
      </c>
      <c r="R299" s="7">
        <f t="shared" ca="1" si="30"/>
        <v>5</v>
      </c>
      <c r="S299" s="7" t="e">
        <f ca="1">VLOOKUP($R299,Race!$A:$B,2,FALSE)</f>
        <v>#N/A</v>
      </c>
      <c r="T299" s="8">
        <f t="shared" ca="1" si="31"/>
        <v>26609</v>
      </c>
      <c r="U299" s="6">
        <f t="shared" ca="1" si="32"/>
        <v>7</v>
      </c>
      <c r="V299" s="8" t="str">
        <f ca="1">VLOOKUP($U299,Education!$A:$B,2,FALSE)</f>
        <v>Undergraduate degree</v>
      </c>
      <c r="W299" s="7">
        <f ca="1" xml:space="preserve">
  IF(OR($Y299 = 5, $Y299 = 6, $Y299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299" s="7" t="str">
        <f ca="1">VLOOKUP($W299,Department!$A:$B,2,FALSE)</f>
        <v>Human Resource</v>
      </c>
      <c r="Y299" s="6">
        <f t="shared" ca="1" si="33"/>
        <v>10</v>
      </c>
      <c r="Z299" s="7" t="str">
        <f ca="1">VLOOKUP($Y299,Role!$A:$B,2,FALSE)</f>
        <v>Trainee</v>
      </c>
      <c r="AA299" s="6" t="str">
        <f t="shared" ca="1" si="34"/>
        <v/>
      </c>
      <c r="AB299" s="7" t="str">
        <f ca="1" xml:space="preserve">
IF($AA299 &lt;&gt; "",
    VLOOKUP($AA299,Level!$A:$B,2,FALSE),
    ""
)</f>
        <v/>
      </c>
      <c r="AC299" s="1">
        <f ca="1" xml:space="preserve">
IF($Y299 = 5 + N("Presidente"),
    27000,
    IF($Y299 = 6 + N("Vice-presidente"),
        23000,
        IF(OR($Y299 = 8, $Y299= 13, $Y299 = 12) + N("Secretária bilíngue ou coordenador ou especialista"),
            8000,
            IF($Y299 = 7 + N("Diretor"),
                15000,
                IF($Y299 = 14 + N("Gerente"),
                    12000,
                    IF($Y299 = 9 + N("Estagiário"),
                        705,
                        IF($Y299 = 10 + N("Trainee"),
                            805,
                            IF($Y299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IF($U299 = 7,
  500,
  IF($U299 = 8,
    1000,
    IF($U299 = 9,
      1500,
      IF($U299 = 10,
        2000,
        0
      )
    )
  )
)
+
N("Adicional no salário por área")
+
IF($W299 = 14 + N("Tecnologia da Informação"),
  120,
  IF($W299 = 16 + N("Vendas"),
    110,
    IF($W299 = 15 + N("Jurídico"),
      100,
      IF(OR($W299 = 8, $W299 = 9, $W299 = 11) + N("Recursos humanos ou comercial ou comunicação e marketing"),
        80,
        0
      )
    )
  )
)
+
N("Adicionando pegadinha")
+
IF(AND($W299 = 16, $U299 = 9, $Y299 = 11, $AA299 = 5) + N("Se for de vendas, com mestrado, analista sênior"),
  IF($R299 = 5,
    100,
    0
  )
  +
  IF($N299 = "M",
    200,
    0
  ),
  0
)</f>
        <v>1385</v>
      </c>
      <c r="AD2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$A299  &amp; ", "   &amp;
$C299  &amp; ", "   &amp;
$E299  &amp; ", '"  &amp;
$J299  &amp; "', '" &amp;
$N299  &amp; "', "  &amp;
$R299  &amp; ", '"  &amp;
TEXT($T299,"dd/mm/aaaa")  &amp; "', "   &amp;
$U299  &amp; ", "   &amp;
$W299  &amp; ", "   &amp;
$Y299  &amp; ", "   &amp;
IF($AA299 &lt;&gt; "", $AA299, "NULL")  &amp; ", "   &amp;
$AC299  &amp; ");"</f>
        <v>INSERT INTO bi4all.fac_employees (id_company_fk, id_employee_pk, flg_active, employee_name, id_gender_fk, id_race_fk, birthday, id_schooling_fk, id_department_fk, id_role_fk, id_level_fk, salary) VALUES (6a51143286b03064a49cc2acbee63c09a0682d33, 295, 1, 'Byatriz Lopes Auth', 'F', 5, '06/11/1972', 7, 8, 10, NULL, 1385);</v>
      </c>
    </row>
    <row r="300" spans="1:30" ht="14.25" customHeight="1" x14ac:dyDescent="0.2">
      <c r="A300" s="7" t="str" cm="1">
        <f t="array" aca="1" ref="A300" ca="1">INDEX(Company!$A:$A,RANDBETWEEN(5,COUNTA(Company!$A:$A) + 1),1)</f>
        <v>6a51143286b03064a49cc2acbee63c09a0682d33</v>
      </c>
      <c r="B300" s="7" t="str">
        <f ca="1">VLOOKUP($A300,Company!$A:$B,2,FALSE)</f>
        <v>ACME Corporation</v>
      </c>
      <c r="C300" s="5">
        <f t="shared" si="28"/>
        <v>296</v>
      </c>
      <c r="D300" s="5" t="str" cm="1">
        <f t="array" ref="D300">SHA1HASH($C300)</f>
        <v>cc8cd1ceed58e1755b28acffa45c3d0ae4751cbf</v>
      </c>
      <c r="E300" s="6">
        <v>1</v>
      </c>
      <c r="F300" s="7">
        <f ca="1">IF($C300 = 1 + N("Presidente"),
    127,
    IF($C300 = 2 + N("Vice-Presidente"),
        72,
        IF($C300 = 3 + N("Secretária bilíngue"),
            13,
            RANDBETWEEN(5,COUNT(Name!$A:$A) + 1)
        )
    )
)</f>
        <v>25</v>
      </c>
      <c r="G300" s="7" t="str">
        <f ca="1">VLOOKUP($F300,Name!$A:$B,2,FALSE)</f>
        <v>Ana</v>
      </c>
      <c r="H300" s="7">
        <f ca="1" xml:space="preserve">
IF($C300 = 1,
    0,
    RANDBETWEEN(5,COUNT('Last name'!$A:$A) + 1)
)</f>
        <v>91</v>
      </c>
      <c r="I300" s="7" t="str">
        <f ca="1" xml:space="preserve">
IF($C300 = 1 + N("Presidente"),
    "de Orléans e Bragança",
    VLOOKUP($H300,'Last name'!$A:$B,2,FALSE) &amp; " " &amp; VLOOKUP(RANDBETWEEN(5,COUNT('Last name'!$A:$A) + 1),'Last name'!$A:$B,2,FALSE)
)</f>
        <v>Frasão Alvarenga</v>
      </c>
      <c r="J300" s="7" t="str">
        <f t="shared" ca="1" si="29"/>
        <v>Ana Frasão Alvarenga</v>
      </c>
      <c r="K300" s="7" t="str" cm="1">
        <f t="array" aca="1" ref="K300" ca="1">SHA1HASH($J300)</f>
        <v>92eb6722f20ffebe5a40c3005041641fe4b8ea8e</v>
      </c>
      <c r="L300" s="7" cm="1">
        <f t="array" aca="1" ref="L300" ca="1">INDEX(States!$A:$A,RANDBETWEEN(5,COUNTA(States!$A:$A) + 1),1)</f>
        <v>9</v>
      </c>
      <c r="M300" s="7" t="str">
        <f ca="1">$L300 &amp; "|" &amp; VLOOKUP($L300,States!$A:$B,2,FALSE)</f>
        <v>9|68b7ab1daf7c594d71db682ca70a5cb187f0524f</v>
      </c>
      <c r="N300" s="7" t="str">
        <f ca="1">VLOOKUP($F300,Name!$A:$C,3,FALSE)</f>
        <v>F</v>
      </c>
      <c r="O300" s="7" t="str">
        <f ca="1">VLOOKUP($N300,Gender!$A:$B,2,FALSE)</f>
        <v>Female</v>
      </c>
      <c r="P300" s="7" t="str" cm="1">
        <f t="array" aca="1" ref="P300" ca="1">INDEX('Marital status'!$A:$A,RANDBETWEEN(5,COUNTA('Marital status'!$A:$A) + 1),1)</f>
        <v>3266897012b6dcc5723033bc25891bf99efcff6f</v>
      </c>
      <c r="Q300" s="7" t="str">
        <f ca="1">VLOOKUP($P300,'Marital status'!$A:$B,2,FALSE)</f>
        <v>MarrieD</v>
      </c>
      <c r="R300" s="7">
        <f t="shared" ca="1" si="30"/>
        <v>5</v>
      </c>
      <c r="S300" s="7" t="e">
        <f ca="1">VLOOKUP($R300,Race!$A:$B,2,FALSE)</f>
        <v>#N/A</v>
      </c>
      <c r="T300" s="8">
        <f t="shared" ca="1" si="31"/>
        <v>29923</v>
      </c>
      <c r="U300" s="6">
        <f t="shared" ca="1" si="32"/>
        <v>8</v>
      </c>
      <c r="V300" s="8" t="str">
        <f ca="1">VLOOKUP($U300,Education!$A:$B,2,FALSE)</f>
        <v>Graduate school</v>
      </c>
      <c r="W300" s="7">
        <f ca="1" xml:space="preserve">
  IF(OR($Y300 = 5, $Y300 = 6, $Y300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300" s="7" t="str">
        <f ca="1">VLOOKUP($W300,Department!$A:$B,2,FALSE)</f>
        <v>Presidency</v>
      </c>
      <c r="Y300" s="6">
        <f t="shared" ca="1" si="33"/>
        <v>11</v>
      </c>
      <c r="Z300" s="7" t="str">
        <f ca="1">VLOOKUP($Y300,Role!$A:$B,2,FALSE)</f>
        <v>Analyst</v>
      </c>
      <c r="AA300" s="6">
        <f t="shared" ca="1" si="34"/>
        <v>7</v>
      </c>
      <c r="AB300" s="7" t="str">
        <f ca="1" xml:space="preserve">
IF($AA300 &lt;&gt; "",
    VLOOKUP($AA300,Level!$A:$B,2,FALSE),
    ""
)</f>
        <v>Senior</v>
      </c>
      <c r="AC300" s="1">
        <f ca="1" xml:space="preserve">
IF($Y300 = 5 + N("Presidente"),
    27000,
    IF($Y300 = 6 + N("Vice-presidente"),
        23000,
        IF(OR($Y300 = 8, $Y300= 13, $Y300 = 12) + N("Secretária bilíngue ou coordenador ou especialista"),
            8000,
            IF($Y300 = 7 + N("Diretor"),
                15000,
                IF($Y300 = 14 + N("Gerente"),
                    12000,
                    IF($Y300 = 9 + N("Estagiário"),
                        705,
                        IF($Y300 = 10 + N("Trainee"),
                            805,
                            IF($Y300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IF($U300 = 7,
  500,
  IF($U300 = 8,
    1000,
    IF($U300 = 9,
      1500,
      IF($U300 = 10,
        2000,
        0
      )
    )
  )
)
+
N("Adicional no salário por área")
+
IF($W300 = 14 + N("Tecnologia da Informação"),
  120,
  IF($W300 = 16 + N("Vendas"),
    110,
    IF($W300 = 15 + N("Jurídico"),
      100,
      IF(OR($W300 = 8, $W300 = 9, $W300 = 11) + N("Recursos humanos ou comercial ou comunicação e marketing"),
        80,
        0
      )
    )
  )
)
+
N("Adicionando pegadinha")
+
IF(AND($W300 = 16, $U300 = 9, $Y300 = 11, $AA300 = 5) + N("Se for de vendas, com mestrado, analista sênior"),
  IF($R300 = 5,
    100,
    0
  )
  +
  IF($N300 = "M",
    200,
    0
  ),
  0
)</f>
        <v>3000</v>
      </c>
      <c r="AD3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$A300  &amp; ", "   &amp;
$C300  &amp; ", "   &amp;
$E300  &amp; ", '"  &amp;
$J300  &amp; "', '" &amp;
$N300  &amp; "', "  &amp;
$R300  &amp; ", '"  &amp;
TEXT($T300,"dd/mm/aaaa")  &amp; "', "   &amp;
$U300  &amp; ", "   &amp;
$W300  &amp; ", "   &amp;
$Y300  &amp; ", "   &amp;
IF($AA300 &lt;&gt; "", $AA300, "NULL")  &amp; ", "   &amp;
$AC300  &amp; ");"</f>
        <v>INSERT INTO bi4all.fac_employees (id_company_fk, id_employee_pk, flg_active, employee_name, id_gender_fk, id_race_fk, birthday, id_schooling_fk, id_department_fk, id_role_fk, id_level_fk, salary) VALUES (6a51143286b03064a49cc2acbee63c09a0682d33, 296, 1, 'Ana Frasão Alvarenga', 'F', 5, '03/12/1981', 8, 5, 11, 7, 3000);</v>
      </c>
    </row>
    <row r="301" spans="1:30" ht="14.25" customHeight="1" x14ac:dyDescent="0.2">
      <c r="A301" s="7" t="str" cm="1">
        <f t="array" aca="1" ref="A301" ca="1">INDEX(Company!$A:$A,RANDBETWEEN(5,COUNTA(Company!$A:$A) + 1),1)</f>
        <v>6a51143286b03064a49cc2acbee63c09a0682d33</v>
      </c>
      <c r="B301" s="7" t="str">
        <f ca="1">VLOOKUP($A301,Company!$A:$B,2,FALSE)</f>
        <v>ACME Corporation</v>
      </c>
      <c r="C301" s="5">
        <f t="shared" si="28"/>
        <v>297</v>
      </c>
      <c r="D301" s="5" t="str" cm="1">
        <f t="array" ref="D301">SHA1HASH($C301)</f>
        <v>dd500e1c0fa5792340acd988b4e8a3338cdc609a</v>
      </c>
      <c r="E301" s="6">
        <v>1</v>
      </c>
      <c r="F301" s="7">
        <f ca="1">IF($C301 = 1 + N("Presidente"),
    127,
    IF($C301 = 2 + N("Vice-Presidente"),
        72,
        IF($C301 = 3 + N("Secretária bilíngue"),
            13,
            RANDBETWEEN(5,COUNT(Name!$A:$A) + 1)
        )
    )
)</f>
        <v>340</v>
      </c>
      <c r="G301" s="7" t="str">
        <f ca="1">VLOOKUP($F301,Name!$A:$B,2,FALSE)</f>
        <v>Stella</v>
      </c>
      <c r="H301" s="7">
        <f ca="1" xml:space="preserve">
IF($C301 = 1,
    0,
    RANDBETWEEN(5,COUNT('Last name'!$A:$A) + 1)
)</f>
        <v>100</v>
      </c>
      <c r="I301" s="7" t="str">
        <f ca="1" xml:space="preserve">
IF($C301 = 1 + N("Presidente"),
    "de Orléans e Bragança",
    VLOOKUP($H301,'Last name'!$A:$B,2,FALSE) &amp; " " &amp; VLOOKUP(RANDBETWEEN(5,COUNT('Last name'!$A:$A) + 1),'Last name'!$A:$B,2,FALSE)
)</f>
        <v>Gonçalves Arruda</v>
      </c>
      <c r="J301" s="7" t="str">
        <f t="shared" ca="1" si="29"/>
        <v>Stella Gonçalves Arruda</v>
      </c>
      <c r="K301" s="7" t="str" cm="1">
        <f t="array" aca="1" ref="K301" ca="1">SHA1HASH($J301)</f>
        <v>2ac7c624e057151a76a47303d90e55f43cb547a2</v>
      </c>
      <c r="L301" s="7" cm="1">
        <f t="array" aca="1" ref="L301" ca="1">INDEX(States!$A:$A,RANDBETWEEN(5,COUNTA(States!$A:$A) + 1),1)</f>
        <v>20</v>
      </c>
      <c r="M301" s="7" t="str">
        <f ca="1">$L301 &amp; "|" &amp; VLOOKUP($L301,States!$A:$B,2,FALSE)</f>
        <v>20|c7ee6b7966c56a7149c5002263ee025341a1072b</v>
      </c>
      <c r="N301" s="7" t="str">
        <f ca="1">VLOOKUP($F301,Name!$A:$C,3,FALSE)</f>
        <v>F</v>
      </c>
      <c r="O301" s="7" t="str">
        <f ca="1">VLOOKUP($N301,Gender!$A:$B,2,FALSE)</f>
        <v>Female</v>
      </c>
      <c r="P301" s="7" t="str" cm="1">
        <f t="array" aca="1" ref="P301" ca="1">INDEX('Marital status'!$A:$A,RANDBETWEEN(5,COUNTA('Marital status'!$A:$A) + 1),1)</f>
        <v>93ac84f4e0bd5c1c97b670a12a7fff6af89fb6b3</v>
      </c>
      <c r="Q301" s="7" t="str">
        <f ca="1">VLOOKUP($P301,'Marital status'!$A:$B,2,FALSE)</f>
        <v>DIVORCED</v>
      </c>
      <c r="R301" s="7">
        <f t="shared" ca="1" si="30"/>
        <v>6</v>
      </c>
      <c r="S301" s="7" t="e">
        <f ca="1">VLOOKUP($R301,Race!$A:$B,2,FALSE)</f>
        <v>#N/A</v>
      </c>
      <c r="T301" s="8">
        <f t="shared" ca="1" si="31"/>
        <v>23225</v>
      </c>
      <c r="U301" s="6">
        <f t="shared" ca="1" si="32"/>
        <v>7</v>
      </c>
      <c r="V301" s="8" t="str">
        <f ca="1">VLOOKUP($U301,Education!$A:$B,2,FALSE)</f>
        <v>Undergraduate degree</v>
      </c>
      <c r="W301" s="7">
        <f ca="1" xml:space="preserve">
  IF(OR($Y301 = 5, $Y301 = 6, $Y301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301" s="7" t="str">
        <f ca="1">VLOOKUP($W301,Department!$A:$B,2,FALSE)</f>
        <v>Human Resource</v>
      </c>
      <c r="Y301" s="6">
        <f t="shared" ca="1" si="33"/>
        <v>9</v>
      </c>
      <c r="Z301" s="7" t="str">
        <f ca="1">VLOOKUP($Y301,Role!$A:$B,2,FALSE)</f>
        <v>Intern</v>
      </c>
      <c r="AA301" s="6" t="str">
        <f t="shared" ca="1" si="34"/>
        <v/>
      </c>
      <c r="AB301" s="7" t="str">
        <f ca="1" xml:space="preserve">
IF($AA301 &lt;&gt; "",
    VLOOKUP($AA301,Level!$A:$B,2,FALSE),
    ""
)</f>
        <v/>
      </c>
      <c r="AC301" s="1">
        <f ca="1" xml:space="preserve">
IF($Y301 = 5 + N("Presidente"),
    27000,
    IF($Y301 = 6 + N("Vice-presidente"),
        23000,
        IF(OR($Y301 = 8, $Y301= 13, $Y301 = 12) + N("Secretária bilíngue ou coordenador ou especialista"),
            8000,
            IF($Y301 = 7 + N("Diretor"),
                15000,
                IF($Y301 = 14 + N("Gerente"),
                    12000,
                    IF($Y301 = 9 + N("Estagiário"),
                        705,
                        IF($Y301 = 10 + N("Trainee"),
                            805,
                            IF($Y301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IF($U301 = 7,
  500,
  IF($U301 = 8,
    1000,
    IF($U301 = 9,
      1500,
      IF($U301 = 10,
        2000,
        0
      )
    )
  )
)
+
N("Adicional no salário por área")
+
IF($W301 = 14 + N("Tecnologia da Informação"),
  120,
  IF($W301 = 16 + N("Vendas"),
    110,
    IF($W301 = 15 + N("Jurídico"),
      100,
      IF(OR($W301 = 8, $W301 = 9, $W301 = 11) + N("Recursos humanos ou comercial ou comunicação e marketing"),
        80,
        0
      )
    )
  )
)
+
N("Adicionando pegadinha")
+
IF(AND($W301 = 16, $U301 = 9, $Y301 = 11, $AA301 = 5) + N("Se for de vendas, com mestrado, analista sênior"),
  IF($R301 = 5,
    100,
    0
  )
  +
  IF($N301 = "M",
    200,
    0
  ),
  0
)</f>
        <v>1285</v>
      </c>
      <c r="AD3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$A301  &amp; ", "   &amp;
$C301  &amp; ", "   &amp;
$E301  &amp; ", '"  &amp;
$J301  &amp; "', '" &amp;
$N301  &amp; "', "  &amp;
$R301  &amp; ", '"  &amp;
TEXT($T301,"dd/mm/aaaa")  &amp; "', "   &amp;
$U301  &amp; ", "   &amp;
$W301  &amp; ", "   &amp;
$Y301  &amp; ", "   &amp;
IF($AA301 &lt;&gt; "", $AA301, "NULL")  &amp; ", "   &amp;
$AC301  &amp; ");"</f>
        <v>INSERT INTO bi4all.fac_employees (id_company_fk, id_employee_pk, flg_active, employee_name, id_gender_fk, id_race_fk, birthday, id_schooling_fk, id_department_fk, id_role_fk, id_level_fk, salary) VALUES (6a51143286b03064a49cc2acbee63c09a0682d33, 297, 1, 'Stella Gonçalves Arruda', 'F', 6, '02/08/1963', 7, 8, 9, NULL, 1285);</v>
      </c>
    </row>
    <row r="302" spans="1:30" ht="14.25" customHeight="1" x14ac:dyDescent="0.2">
      <c r="A302" s="7" t="str" cm="1">
        <f t="array" aca="1" ref="A302" ca="1">INDEX(Company!$A:$A,RANDBETWEEN(5,COUNTA(Company!$A:$A) + 1),1)</f>
        <v>6a51143286b03064a49cc2acbee63c09a0682d33</v>
      </c>
      <c r="B302" s="7" t="str">
        <f ca="1">VLOOKUP($A302,Company!$A:$B,2,FALSE)</f>
        <v>ACME Corporation</v>
      </c>
      <c r="C302" s="5">
        <f t="shared" si="28"/>
        <v>298</v>
      </c>
      <c r="D302" s="5" t="str" cm="1">
        <f t="array" ref="D302">SHA1HASH($C302)</f>
        <v>eb65e208b715d3b42fc535aebcd8d3e7fb5f2c94</v>
      </c>
      <c r="E302" s="6">
        <v>1</v>
      </c>
      <c r="F302" s="7">
        <f ca="1">IF($C302 = 1 + N("Presidente"),
    127,
    IF($C302 = 2 + N("Vice-Presidente"),
        72,
        IF($C302 = 3 + N("Secretária bilíngue"),
            13,
            RANDBETWEEN(5,COUNT(Name!$A:$A) + 1)
        )
    )
)</f>
        <v>56</v>
      </c>
      <c r="G302" s="7" t="str">
        <f ca="1">VLOOKUP($F302,Name!$A:$B,2,FALSE)</f>
        <v>Arthur Gabriel</v>
      </c>
      <c r="H302" s="7">
        <f ca="1" xml:space="preserve">
IF($C302 = 1,
    0,
    RANDBETWEEN(5,COUNT('Last name'!$A:$A) + 1)
)</f>
        <v>63</v>
      </c>
      <c r="I302" s="7" t="str">
        <f ca="1" xml:space="preserve">
IF($C302 = 1 + N("Presidente"),
    "de Orléans e Bragança",
    VLOOKUP($H302,'Last name'!$A:$B,2,FALSE) &amp; " " &amp; VLOOKUP(RANDBETWEEN(5,COUNT('Last name'!$A:$A) + 1),'Last name'!$A:$B,2,FALSE)
)</f>
        <v>Castro Souza</v>
      </c>
      <c r="J302" s="7" t="str">
        <f t="shared" ca="1" si="29"/>
        <v>Arthur Gabriel Castro Souza</v>
      </c>
      <c r="K302" s="7" t="str" cm="1">
        <f t="array" aca="1" ref="K302" ca="1">SHA1HASH($J302)</f>
        <v>fa9fcf133f9cb6213cc9770433a51fb71123bd14</v>
      </c>
      <c r="L302" s="7" cm="1">
        <f t="array" aca="1" ref="L302" ca="1">INDEX(States!$A:$A,RANDBETWEEN(5,COUNTA(States!$A:$A) + 1),1)</f>
        <v>6</v>
      </c>
      <c r="M302" s="7" t="str">
        <f ca="1">$L302 &amp; "|" &amp; VLOOKUP($L302,States!$A:$B,2,FALSE)</f>
        <v>6|990f6b5f2170b43d022d539b1260b5f1af889998</v>
      </c>
      <c r="N302" s="7" t="str">
        <f ca="1">VLOOKUP($F302,Name!$A:$C,3,FALSE)</f>
        <v>M</v>
      </c>
      <c r="O302" s="7" t="str">
        <f ca="1">VLOOKUP($N302,Gender!$A:$B,2,FALSE)</f>
        <v>Male</v>
      </c>
      <c r="P302" s="7" t="str" cm="1">
        <f t="array" aca="1" ref="P302" ca="1">INDEX('Marital status'!$A:$A,RANDBETWEEN(5,COUNTA('Marital status'!$A:$A) + 1),1)</f>
        <v>93ac84f4e0bd5c1c97b670a12a7fff6af89fb6b3</v>
      </c>
      <c r="Q302" s="7" t="str">
        <f ca="1">VLOOKUP($P302,'Marital status'!$A:$B,2,FALSE)</f>
        <v>DIVORCED</v>
      </c>
      <c r="R302" s="7">
        <f t="shared" ca="1" si="30"/>
        <v>5</v>
      </c>
      <c r="S302" s="7" t="e">
        <f ca="1">VLOOKUP($R302,Race!$A:$B,2,FALSE)</f>
        <v>#N/A</v>
      </c>
      <c r="T302" s="8">
        <f t="shared" ca="1" si="31"/>
        <v>20898</v>
      </c>
      <c r="U302" s="6">
        <f t="shared" ca="1" si="32"/>
        <v>7</v>
      </c>
      <c r="V302" s="8" t="str">
        <f ca="1">VLOOKUP($U302,Education!$A:$B,2,FALSE)</f>
        <v>Undergraduate degree</v>
      </c>
      <c r="W302" s="7">
        <f ca="1" xml:space="preserve">
  IF(OR($Y302 = 5, $Y302 = 6, $Y302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302" s="7" t="str">
        <f ca="1">VLOOKUP($W302,Department!$A:$B,2,FALSE)</f>
        <v>Communication &amp; Marketing</v>
      </c>
      <c r="Y302" s="6">
        <f t="shared" ca="1" si="33"/>
        <v>11</v>
      </c>
      <c r="Z302" s="7" t="str">
        <f ca="1">VLOOKUP($Y302,Role!$A:$B,2,FALSE)</f>
        <v>Analyst</v>
      </c>
      <c r="AA302" s="6">
        <f t="shared" ca="1" si="34"/>
        <v>7</v>
      </c>
      <c r="AB302" s="7" t="str">
        <f ca="1" xml:space="preserve">
IF($AA302 &lt;&gt; "",
    VLOOKUP($AA302,Level!$A:$B,2,FALSE),
    ""
)</f>
        <v>Senior</v>
      </c>
      <c r="AC302" s="1">
        <f ca="1" xml:space="preserve">
IF($Y302 = 5 + N("Presidente"),
    27000,
    IF($Y302 = 6 + N("Vice-presidente"),
        23000,
        IF(OR($Y302 = 8, $Y302= 13, $Y302 = 12) + N("Secretária bilíngue ou coordenador ou especialista"),
            8000,
            IF($Y302 = 7 + N("Diretor"),
                15000,
                IF($Y302 = 14 + N("Gerente"),
                    12000,
                    IF($Y302 = 9 + N("Estagiário"),
                        705,
                        IF($Y302 = 10 + N("Trainee"),
                            805,
                            IF($Y302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IF($U302 = 7,
  500,
  IF($U302 = 8,
    1000,
    IF($U302 = 9,
      1500,
      IF($U302 = 10,
        2000,
        0
      )
    )
  )
)
+
N("Adicional no salário por área")
+
IF($W302 = 14 + N("Tecnologia da Informação"),
  120,
  IF($W302 = 16 + N("Vendas"),
    110,
    IF($W302 = 15 + N("Jurídico"),
      100,
      IF(OR($W302 = 8, $W302 = 9, $W302 = 11) + N("Recursos humanos ou comercial ou comunicação e marketing"),
        80,
        0
      )
    )
  )
)
+
N("Adicionando pegadinha")
+
IF(AND($W302 = 16, $U302 = 9, $Y302 = 11, $AA302 = 5) + N("Se for de vendas, com mestrado, analista sênior"),
  IF($R302 = 5,
    100,
    0
  )
  +
  IF($N302 = "M",
    200,
    0
  ),
  0
)</f>
        <v>2580</v>
      </c>
      <c r="AD3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$A302  &amp; ", "   &amp;
$C302  &amp; ", "   &amp;
$E302  &amp; ", '"  &amp;
$J302  &amp; "', '" &amp;
$N302  &amp; "', "  &amp;
$R302  &amp; ", '"  &amp;
TEXT($T302,"dd/mm/aaaa")  &amp; "', "   &amp;
$U302  &amp; ", "   &amp;
$W302  &amp; ", "   &amp;
$Y302  &amp; ", "   &amp;
IF($AA302 &lt;&gt; "", $AA302, "NULL")  &amp; ", "   &amp;
$AC302  &amp; ");"</f>
        <v>INSERT INTO bi4all.fac_employees (id_company_fk, id_employee_pk, flg_active, employee_name, id_gender_fk, id_race_fk, birthday, id_schooling_fk, id_department_fk, id_role_fk, id_level_fk, salary) VALUES (6a51143286b03064a49cc2acbee63c09a0682d33, 298, 1, 'Arthur Gabriel Castro Souza', 'M', 5, '19/03/1957', 7, 11, 11, 7, 2580);</v>
      </c>
    </row>
    <row r="303" spans="1:30" ht="14.25" customHeight="1" x14ac:dyDescent="0.2">
      <c r="A303" s="7" t="str" cm="1">
        <f t="array" aca="1" ref="A303" ca="1">INDEX(Company!$A:$A,RANDBETWEEN(5,COUNTA(Company!$A:$A) + 1),1)</f>
        <v>6a51143286b03064a49cc2acbee63c09a0682d33</v>
      </c>
      <c r="B303" s="7" t="str">
        <f ca="1">VLOOKUP($A303,Company!$A:$B,2,FALSE)</f>
        <v>ACME Corporation</v>
      </c>
      <c r="C303" s="5">
        <f t="shared" si="28"/>
        <v>299</v>
      </c>
      <c r="D303" s="5" t="str" cm="1">
        <f t="array" ref="D303">SHA1HASH($C303)</f>
        <v>4b2e392816d93bae3b562a1200b0c7a3f3fd76d4</v>
      </c>
      <c r="E303" s="6">
        <v>1</v>
      </c>
      <c r="F303" s="7">
        <f ca="1">IF($C303 = 1 + N("Presidente"),
    127,
    IF($C303 = 2 + N("Vice-Presidente"),
        72,
        IF($C303 = 3 + N("Secretária bilíngue"),
            13,
            RANDBETWEEN(5,COUNT(Name!$A:$A) + 1)
        )
    )
)</f>
        <v>144</v>
      </c>
      <c r="G303" s="7" t="str">
        <f ca="1">VLOOKUP($F303,Name!$A:$B,2,FALSE)</f>
        <v>Flávio</v>
      </c>
      <c r="H303" s="7">
        <f ca="1" xml:space="preserve">
IF($C303 = 1,
    0,
    RANDBETWEEN(5,COUNT('Last name'!$A:$A) + 1)
)</f>
        <v>150</v>
      </c>
      <c r="I303" s="7" t="str">
        <f ca="1" xml:space="preserve">
IF($C303 = 1 + N("Presidente"),
    "de Orléans e Bragança",
    VLOOKUP($H303,'Last name'!$A:$B,2,FALSE) &amp; " " &amp; VLOOKUP(RANDBETWEEN(5,COUNT('Last name'!$A:$A) + 1),'Last name'!$A:$B,2,FALSE)
)</f>
        <v>Pellegrini Brasão</v>
      </c>
      <c r="J303" s="7" t="str">
        <f t="shared" ca="1" si="29"/>
        <v>Flávio Pellegrini Brasão</v>
      </c>
      <c r="K303" s="7" t="str" cm="1">
        <f t="array" aca="1" ref="K303" ca="1">SHA1HASH($J303)</f>
        <v>0c8f713a14f2ad63f9973ef5806065482dfebf6c</v>
      </c>
      <c r="L303" s="7" cm="1">
        <f t="array" aca="1" ref="L303" ca="1">INDEX(States!$A:$A,RANDBETWEEN(5,COUNTA(States!$A:$A) + 1),1)</f>
        <v>7</v>
      </c>
      <c r="M303" s="7" t="str">
        <f ca="1">$L303 &amp; "|" &amp; VLOOKUP($L303,States!$A:$B,2,FALSE)</f>
        <v>7|f2e12883042f184299ea408f79a5077ec107e25e</v>
      </c>
      <c r="N303" s="7" t="str">
        <f ca="1">VLOOKUP($F303,Name!$A:$C,3,FALSE)</f>
        <v>M</v>
      </c>
      <c r="O303" s="7" t="str">
        <f ca="1">VLOOKUP($N303,Gender!$A:$B,2,FALSE)</f>
        <v>Male</v>
      </c>
      <c r="P303" s="7" t="str" cm="1">
        <f t="array" aca="1" ref="P303" ca="1">INDEX('Marital status'!$A:$A,RANDBETWEEN(5,COUNTA('Marital status'!$A:$A) + 1),1)</f>
        <v>459031b19ec5bbd3b3dbc0a9dcf2cb6e6c6f7848</v>
      </c>
      <c r="Q303" s="7" t="str">
        <f ca="1">VLOOKUP($P303,'Marital status'!$A:$B,2,FALSE)</f>
        <v xml:space="preserve">Widowed </v>
      </c>
      <c r="R303" s="7">
        <f t="shared" ca="1" si="30"/>
        <v>5</v>
      </c>
      <c r="S303" s="7" t="e">
        <f ca="1">VLOOKUP($R303,Race!$A:$B,2,FALSE)</f>
        <v>#N/A</v>
      </c>
      <c r="T303" s="8">
        <f t="shared" ca="1" si="31"/>
        <v>26567</v>
      </c>
      <c r="U303" s="6">
        <f t="shared" ca="1" si="32"/>
        <v>7</v>
      </c>
      <c r="V303" s="8" t="str">
        <f ca="1">VLOOKUP($U303,Education!$A:$B,2,FALSE)</f>
        <v>Undergraduate degree</v>
      </c>
      <c r="W303" s="7">
        <f ca="1" xml:space="preserve">
  IF(OR($Y303 = 5, $Y303 = 6, $Y303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303" s="7" t="str">
        <f ca="1">VLOOKUP($W303,Department!$A:$B,2,FALSE)</f>
        <v>Commercial</v>
      </c>
      <c r="Y303" s="6">
        <f t="shared" ca="1" si="33"/>
        <v>10</v>
      </c>
      <c r="Z303" s="7" t="str">
        <f ca="1">VLOOKUP($Y303,Role!$A:$B,2,FALSE)</f>
        <v>Trainee</v>
      </c>
      <c r="AA303" s="6" t="str">
        <f t="shared" ca="1" si="34"/>
        <v/>
      </c>
      <c r="AB303" s="7" t="str">
        <f ca="1" xml:space="preserve">
IF($AA303 &lt;&gt; "",
    VLOOKUP($AA303,Level!$A:$B,2,FALSE),
    ""
)</f>
        <v/>
      </c>
      <c r="AC303" s="1">
        <f ca="1" xml:space="preserve">
IF($Y303 = 5 + N("Presidente"),
    27000,
    IF($Y303 = 6 + N("Vice-presidente"),
        23000,
        IF(OR($Y303 = 8, $Y303= 13, $Y303 = 12) + N("Secretária bilíngue ou coordenador ou especialista"),
            8000,
            IF($Y303 = 7 + N("Diretor"),
                15000,
                IF($Y303 = 14 + N("Gerente"),
                    12000,
                    IF($Y303 = 9 + N("Estagiário"),
                        705,
                        IF($Y303 = 10 + N("Trainee"),
                            805,
                            IF($Y303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IF($U303 = 7,
  500,
  IF($U303 = 8,
    1000,
    IF($U303 = 9,
      1500,
      IF($U303 = 10,
        2000,
        0
      )
    )
  )
)
+
N("Adicional no salário por área")
+
IF($W303 = 14 + N("Tecnologia da Informação"),
  120,
  IF($W303 = 16 + N("Vendas"),
    110,
    IF($W303 = 15 + N("Jurídico"),
      100,
      IF(OR($W303 = 8, $W303 = 9, $W303 = 11) + N("Recursos humanos ou comercial ou comunicação e marketing"),
        80,
        0
      )
    )
  )
)
+
N("Adicionando pegadinha")
+
IF(AND($W303 = 16, $U303 = 9, $Y303 = 11, $AA303 = 5) + N("Se for de vendas, com mestrado, analista sênior"),
  IF($R303 = 5,
    100,
    0
  )
  +
  IF($N303 = "M",
    200,
    0
  ),
  0
)</f>
        <v>1385</v>
      </c>
      <c r="AD3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$A303  &amp; ", "   &amp;
$C303  &amp; ", "   &amp;
$E303  &amp; ", '"  &amp;
$J303  &amp; "', '" &amp;
$N303  &amp; "', "  &amp;
$R303  &amp; ", '"  &amp;
TEXT($T303,"dd/mm/aaaa")  &amp; "', "   &amp;
$U303  &amp; ", "   &amp;
$W303  &amp; ", "   &amp;
$Y303  &amp; ", "   &amp;
IF($AA303 &lt;&gt; "", $AA303, "NULL")  &amp; ", "   &amp;
$AC303  &amp; ");"</f>
        <v>INSERT INTO bi4all.fac_employees (id_company_fk, id_employee_pk, flg_active, employee_name, id_gender_fk, id_race_fk, birthday, id_schooling_fk, id_department_fk, id_role_fk, id_level_fk, salary) VALUES (6a51143286b03064a49cc2acbee63c09a0682d33, 299, 1, 'Flávio Pellegrini Brasão', 'M', 5, '25/09/1972', 7, 9, 10, NULL, 1385);</v>
      </c>
    </row>
    <row r="304" spans="1:30" ht="14.25" customHeight="1" x14ac:dyDescent="0.2">
      <c r="A304" s="7" t="str" cm="1">
        <f t="array" aca="1" ref="A304" ca="1">INDEX(Company!$A:$A,RANDBETWEEN(5,COUNTA(Company!$A:$A) + 1),1)</f>
        <v>6a51143286b03064a49cc2acbee63c09a0682d33</v>
      </c>
      <c r="B304" s="7" t="str">
        <f ca="1">VLOOKUP($A304,Company!$A:$B,2,FALSE)</f>
        <v>ACME Corporation</v>
      </c>
      <c r="C304" s="5">
        <f t="shared" si="28"/>
        <v>300</v>
      </c>
      <c r="D304" s="5" t="str" cm="1">
        <f t="array" ref="D304">SHA1HASH($C304)</f>
        <v>e26973e6ee8ab9cd8cb3f207d1b90f00d2669eff</v>
      </c>
      <c r="E304" s="6">
        <v>1</v>
      </c>
      <c r="F304" s="7">
        <f ca="1">IF($C304 = 1 + N("Presidente"),
    127,
    IF($C304 = 2 + N("Vice-Presidente"),
        72,
        IF($C304 = 3 + N("Secretária bilíngue"),
            13,
            RANDBETWEEN(5,COUNT(Name!$A:$A) + 1)
        )
    )
)</f>
        <v>287</v>
      </c>
      <c r="G304" s="7" t="str">
        <f ca="1">VLOOKUP($F304,Name!$A:$B,2,FALSE)</f>
        <v>Matheus</v>
      </c>
      <c r="H304" s="7">
        <f ca="1" xml:space="preserve">
IF($C304 = 1,
    0,
    RANDBETWEEN(5,COUNT('Last name'!$A:$A) + 1)
)</f>
        <v>28</v>
      </c>
      <c r="I304" s="7" t="str">
        <f ca="1" xml:space="preserve">
IF($C304 = 1 + N("Presidente"),
    "de Orléans e Bragança",
    VLOOKUP($H304,'Last name'!$A:$B,2,FALSE) &amp; " " &amp; VLOOKUP(RANDBETWEEN(5,COUNT('Last name'!$A:$A) + 1),'Last name'!$A:$B,2,FALSE)
)</f>
        <v>Badu Souza</v>
      </c>
      <c r="J304" s="7" t="str">
        <f t="shared" ca="1" si="29"/>
        <v>Matheus Badu Souza</v>
      </c>
      <c r="K304" s="7" t="str" cm="1">
        <f t="array" aca="1" ref="K304" ca="1">SHA1HASH($J304)</f>
        <v>e28bd6fd674e9a52e422671bb684206ad4ca0e4e</v>
      </c>
      <c r="L304" s="7" cm="1">
        <f t="array" aca="1" ref="L304" ca="1">INDEX(States!$A:$A,RANDBETWEEN(5,COUNTA(States!$A:$A) + 1),1)</f>
        <v>11</v>
      </c>
      <c r="M304" s="7" t="str">
        <f ca="1">$L304 &amp; "|" &amp; VLOOKUP($L304,States!$A:$B,2,FALSE)</f>
        <v>11|fe2c415e55f0a42317aa24885817f9de5cf497c6</v>
      </c>
      <c r="N304" s="7" t="str">
        <f ca="1">VLOOKUP($F304,Name!$A:$C,3,FALSE)</f>
        <v>M</v>
      </c>
      <c r="O304" s="7" t="str">
        <f ca="1">VLOOKUP($N304,Gender!$A:$B,2,FALSE)</f>
        <v>Male</v>
      </c>
      <c r="P304" s="7" t="str" cm="1">
        <f t="array" aca="1" ref="P304" ca="1">INDEX('Marital status'!$A:$A,RANDBETWEEN(5,COUNTA('Marital status'!$A:$A) + 1),1)</f>
        <v>47051393f6bcbf99111ec5d70ba2ebbe11ebccae</v>
      </c>
      <c r="Q304" s="7" t="str">
        <f ca="1">VLOOKUP($P304,'Marital status'!$A:$B,2,FALSE)</f>
        <v xml:space="preserve"> Separated </v>
      </c>
      <c r="R304" s="7">
        <f t="shared" ca="1" si="30"/>
        <v>8</v>
      </c>
      <c r="S304" s="7" t="e">
        <f ca="1">VLOOKUP($R304,Race!$A:$B,2,FALSE)</f>
        <v>#N/A</v>
      </c>
      <c r="T304" s="8">
        <f t="shared" ca="1" si="31"/>
        <v>29143</v>
      </c>
      <c r="U304" s="6">
        <f t="shared" ca="1" si="32"/>
        <v>8</v>
      </c>
      <c r="V304" s="8" t="str">
        <f ca="1">VLOOKUP($U304,Education!$A:$B,2,FALSE)</f>
        <v>Graduate school</v>
      </c>
      <c r="W304" s="7">
        <f ca="1" xml:space="preserve">
  IF(OR($Y304 = 5, $Y304 = 6, $Y304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304" s="7" t="str">
        <f ca="1">VLOOKUP($W304,Department!$A:$B,2,FALSE)</f>
        <v>Communication &amp; Marketing</v>
      </c>
      <c r="Y304" s="6">
        <f t="shared" ca="1" si="33"/>
        <v>11</v>
      </c>
      <c r="Z304" s="7" t="str">
        <f ca="1">VLOOKUP($Y304,Role!$A:$B,2,FALSE)</f>
        <v>Analyst</v>
      </c>
      <c r="AA304" s="6">
        <f t="shared" ca="1" si="34"/>
        <v>5</v>
      </c>
      <c r="AB304" s="7" t="str">
        <f ca="1" xml:space="preserve">
IF($AA304 &lt;&gt; "",
    VLOOKUP($AA304,Level!$A:$B,2,FALSE),
    ""
)</f>
        <v>Junior</v>
      </c>
      <c r="AC304" s="1">
        <f ca="1" xml:space="preserve">
IF($Y304 = 5 + N("Presidente"),
    27000,
    IF($Y304 = 6 + N("Vice-presidente"),
        23000,
        IF(OR($Y304 = 8, $Y304= 13, $Y304 = 12) + N("Secretária bilíngue ou coordenador ou especialista"),
            8000,
            IF($Y304 = 7 + N("Diretor"),
                15000,
                IF($Y304 = 14 + N("Gerente"),
                    12000,
                    IF($Y304 = 9 + N("Estagiário"),
                        705,
                        IF($Y304 = 10 + N("Trainee"),
                            805,
                            IF($Y304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IF($U304 = 7,
  500,
  IF($U304 = 8,
    1000,
    IF($U304 = 9,
      1500,
      IF($U304 = 10,
        2000,
        0
      )
    )
  )
)
+
N("Adicional no salário por área")
+
IF($W304 = 14 + N("Tecnologia da Informação"),
  120,
  IF($W304 = 16 + N("Vendas"),
    110,
    IF($W304 = 15 + N("Jurídico"),
      100,
      IF(OR($W304 = 8, $W304 = 9, $W304 = 11) + N("Recursos humanos ou comercial ou comunicação e marketing"),
        80,
        0
      )
    )
  )
)
+
N("Adicionando pegadinha")
+
IF(AND($W304 = 16, $U304 = 9, $Y304 = 11, $AA304 = 5) + N("Se for de vendas, com mestrado, analista sênior"),
  IF($R304 = 5,
    100,
    0
  )
  +
  IF($N304 = "M",
    200,
    0
  ),
  0
)</f>
        <v>3080</v>
      </c>
      <c r="AD3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$A304  &amp; ", "   &amp;
$C304  &amp; ", "   &amp;
$E304  &amp; ", '"  &amp;
$J304  &amp; "', '" &amp;
$N304  &amp; "', "  &amp;
$R304  &amp; ", '"  &amp;
TEXT($T304,"dd/mm/aaaa")  &amp; "', "   &amp;
$U304  &amp; ", "   &amp;
$W304  &amp; ", "   &amp;
$Y304  &amp; ", "   &amp;
IF($AA304 &lt;&gt; "", $AA304, "NULL")  &amp; ", "   &amp;
$AC304  &amp; ");"</f>
        <v>INSERT INTO bi4all.fac_employees (id_company_fk, id_employee_pk, flg_active, employee_name, id_gender_fk, id_race_fk, birthday, id_schooling_fk, id_department_fk, id_role_fk, id_level_fk, salary) VALUES (6a51143286b03064a49cc2acbee63c09a0682d33, 300, 1, 'Matheus Badu Souza', 'M', 8, '15/10/1979', 8, 11, 11, 5, 3080);</v>
      </c>
    </row>
    <row r="305" spans="1:30" ht="14.25" customHeight="1" x14ac:dyDescent="0.2">
      <c r="A305" s="7" t="str" cm="1">
        <f t="array" aca="1" ref="A305" ca="1">INDEX(Company!$A:$A,RANDBETWEEN(5,COUNTA(Company!$A:$A) + 1),1)</f>
        <v>6a51143286b03064a49cc2acbee63c09a0682d33</v>
      </c>
      <c r="B305" s="7" t="str">
        <f ca="1">VLOOKUP($A305,Company!$A:$B,2,FALSE)</f>
        <v>ACME Corporation</v>
      </c>
      <c r="C305" s="5">
        <f t="shared" si="28"/>
        <v>301</v>
      </c>
      <c r="D305" s="5" t="str" cm="1">
        <f t="array" ref="D305">SHA1HASH($C305)</f>
        <v>787d41d9c35c57ef9e4aba799bacefac312149a4</v>
      </c>
      <c r="E305" s="6">
        <v>1</v>
      </c>
      <c r="F305" s="7">
        <f ca="1">IF($C305 = 1 + N("Presidente"),
    127,
    IF($C305 = 2 + N("Vice-Presidente"),
        72,
        IF($C305 = 3 + N("Secretária bilíngue"),
            13,
            RANDBETWEEN(5,COUNT(Name!$A:$A) + 1)
        )
    )
)</f>
        <v>15</v>
      </c>
      <c r="G305" s="7" t="str">
        <f ca="1">VLOOKUP($F305,Name!$A:$B,2,FALSE)</f>
        <v>Alexandre</v>
      </c>
      <c r="H305" s="7">
        <f ca="1" xml:space="preserve">
IF($C305 = 1,
    0,
    RANDBETWEEN(5,COUNT('Last name'!$A:$A) + 1)
)</f>
        <v>162</v>
      </c>
      <c r="I305" s="7" t="str">
        <f ca="1" xml:space="preserve">
IF($C305 = 1 + N("Presidente"),
    "de Orléans e Bragança",
    VLOOKUP($H305,'Last name'!$A:$B,2,FALSE) &amp; " " &amp; VLOOKUP(RANDBETWEEN(5,COUNT('Last name'!$A:$A) + 1),'Last name'!$A:$B,2,FALSE)
)</f>
        <v>Ricci Simões</v>
      </c>
      <c r="J305" s="7" t="str">
        <f t="shared" ca="1" si="29"/>
        <v>Alexandre Ricci Simões</v>
      </c>
      <c r="K305" s="7" t="str" cm="1">
        <f t="array" aca="1" ref="K305" ca="1">SHA1HASH($J305)</f>
        <v>54f6feed98e1fd4cc9b237a0d4ee6664a0154521</v>
      </c>
      <c r="L305" s="7" cm="1">
        <f t="array" aca="1" ref="L305" ca="1">INDEX(States!$A:$A,RANDBETWEEN(5,COUNTA(States!$A:$A) + 1),1)</f>
        <v>17</v>
      </c>
      <c r="M305" s="7" t="str">
        <f ca="1">$L305 &amp; "|" &amp; VLOOKUP($L305,States!$A:$B,2,FALSE)</f>
        <v>17|1a8e69bd071c473b31bfb6b123d956580475386e</v>
      </c>
      <c r="N305" s="7" t="str">
        <f ca="1">VLOOKUP($F305,Name!$A:$C,3,FALSE)</f>
        <v>M</v>
      </c>
      <c r="O305" s="7" t="str">
        <f ca="1">VLOOKUP($N305,Gender!$A:$B,2,FALSE)</f>
        <v>Male</v>
      </c>
      <c r="P305" s="7" t="str" cm="1">
        <f t="array" aca="1" ref="P305" ca="1">INDEX('Marital status'!$A:$A,RANDBETWEEN(5,COUNTA('Marital status'!$A:$A) + 1),1)</f>
        <v>ce0b1612aa711b78a720295d271a33894e2b72bf</v>
      </c>
      <c r="Q305" s="7" t="str">
        <f ca="1">VLOOKUP($P305,'Marital status'!$A:$B,2,FALSE)</f>
        <v>single</v>
      </c>
      <c r="R305" s="7">
        <f t="shared" ca="1" si="30"/>
        <v>5</v>
      </c>
      <c r="S305" s="7" t="e">
        <f ca="1">VLOOKUP($R305,Race!$A:$B,2,FALSE)</f>
        <v>#N/A</v>
      </c>
      <c r="T305" s="8">
        <f t="shared" ca="1" si="31"/>
        <v>26394</v>
      </c>
      <c r="U305" s="6">
        <f t="shared" ca="1" si="32"/>
        <v>7</v>
      </c>
      <c r="V305" s="8" t="str">
        <f ca="1">VLOOKUP($U305,Education!$A:$B,2,FALSE)</f>
        <v>Undergraduate degree</v>
      </c>
      <c r="W305" s="7">
        <f ca="1" xml:space="preserve">
  IF(OR($Y305 = 5, $Y305 = 6, $Y305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305" s="7" t="str">
        <f ca="1">VLOOKUP($W305,Department!$A:$B,2,FALSE)</f>
        <v>Commercial</v>
      </c>
      <c r="Y305" s="6">
        <f t="shared" ca="1" si="33"/>
        <v>9</v>
      </c>
      <c r="Z305" s="7" t="str">
        <f ca="1">VLOOKUP($Y305,Role!$A:$B,2,FALSE)</f>
        <v>Intern</v>
      </c>
      <c r="AA305" s="6" t="str">
        <f t="shared" ca="1" si="34"/>
        <v/>
      </c>
      <c r="AB305" s="7" t="str">
        <f ca="1" xml:space="preserve">
IF($AA305 &lt;&gt; "",
    VLOOKUP($AA305,Level!$A:$B,2,FALSE),
    ""
)</f>
        <v/>
      </c>
      <c r="AC305" s="1">
        <f ca="1" xml:space="preserve">
IF($Y305 = 5 + N("Presidente"),
    27000,
    IF($Y305 = 6 + N("Vice-presidente"),
        23000,
        IF(OR($Y305 = 8, $Y305= 13, $Y305 = 12) + N("Secretária bilíngue ou coordenador ou especialista"),
            8000,
            IF($Y305 = 7 + N("Diretor"),
                15000,
                IF($Y305 = 14 + N("Gerente"),
                    12000,
                    IF($Y305 = 9 + N("Estagiário"),
                        705,
                        IF($Y305 = 10 + N("Trainee"),
                            805,
                            IF($Y305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IF($U305 = 7,
  500,
  IF($U305 = 8,
    1000,
    IF($U305 = 9,
      1500,
      IF($U305 = 10,
        2000,
        0
      )
    )
  )
)
+
N("Adicional no salário por área")
+
IF($W305 = 14 + N("Tecnologia da Informação"),
  120,
  IF($W305 = 16 + N("Vendas"),
    110,
    IF($W305 = 15 + N("Jurídico"),
      100,
      IF(OR($W305 = 8, $W305 = 9, $W305 = 11) + N("Recursos humanos ou comercial ou comunicação e marketing"),
        80,
        0
      )
    )
  )
)
+
N("Adicionando pegadinha")
+
IF(AND($W305 = 16, $U305 = 9, $Y305 = 11, $AA305 = 5) + N("Se for de vendas, com mestrado, analista sênior"),
  IF($R305 = 5,
    100,
    0
  )
  +
  IF($N305 = "M",
    200,
    0
  ),
  0
)</f>
        <v>1285</v>
      </c>
      <c r="AD3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$A305  &amp; ", "   &amp;
$C305  &amp; ", "   &amp;
$E305  &amp; ", '"  &amp;
$J305  &amp; "', '" &amp;
$N305  &amp; "', "  &amp;
$R305  &amp; ", '"  &amp;
TEXT($T305,"dd/mm/aaaa")  &amp; "', "   &amp;
$U305  &amp; ", "   &amp;
$W305  &amp; ", "   &amp;
$Y305  &amp; ", "   &amp;
IF($AA305 &lt;&gt; "", $AA305, "NULL")  &amp; ", "   &amp;
$AC305  &amp; ");"</f>
        <v>INSERT INTO bi4all.fac_employees (id_company_fk, id_employee_pk, flg_active, employee_name, id_gender_fk, id_race_fk, birthday, id_schooling_fk, id_department_fk, id_role_fk, id_level_fk, salary) VALUES (6a51143286b03064a49cc2acbee63c09a0682d33, 301, 1, 'Alexandre Ricci Simões', 'M', 5, '05/04/1972', 7, 9, 9, NULL, 1285);</v>
      </c>
    </row>
    <row r="306" spans="1:30" ht="14.25" customHeight="1" x14ac:dyDescent="0.2">
      <c r="A306" s="7" t="str" cm="1">
        <f t="array" aca="1" ref="A306" ca="1">INDEX(Company!$A:$A,RANDBETWEEN(5,COUNTA(Company!$A:$A) + 1),1)</f>
        <v>6a51143286b03064a49cc2acbee63c09a0682d33</v>
      </c>
      <c r="B306" s="7" t="str">
        <f ca="1">VLOOKUP($A306,Company!$A:$B,2,FALSE)</f>
        <v>ACME Corporation</v>
      </c>
      <c r="C306" s="5">
        <f t="shared" si="28"/>
        <v>302</v>
      </c>
      <c r="D306" s="5" t="str" cm="1">
        <f t="array" ref="D306">SHA1HASH($C306)</f>
        <v>cd0613ba91fbab0c5af2827e308e487e267d28a0</v>
      </c>
      <c r="E306" s="6">
        <v>1</v>
      </c>
      <c r="F306" s="7">
        <f ca="1">IF($C306 = 1 + N("Presidente"),
    127,
    IF($C306 = 2 + N("Vice-Presidente"),
        72,
        IF($C306 = 3 + N("Secretária bilíngue"),
            13,
            RANDBETWEEN(5,COUNT(Name!$A:$A) + 1)
        )
    )
)</f>
        <v>9</v>
      </c>
      <c r="G306" s="7" t="str">
        <f ca="1">VLOOKUP($F306,Name!$A:$B,2,FALSE)</f>
        <v>Adélio</v>
      </c>
      <c r="H306" s="7">
        <f ca="1" xml:space="preserve">
IF($C306 = 1,
    0,
    RANDBETWEEN(5,COUNT('Last name'!$A:$A) + 1)
)</f>
        <v>110</v>
      </c>
      <c r="I306" s="7" t="str">
        <f ca="1" xml:space="preserve">
IF($C306 = 1 + N("Presidente"),
    "de Orléans e Bragança",
    VLOOKUP($H306,'Last name'!$A:$B,2,FALSE) &amp; " " &amp; VLOOKUP(RANDBETWEEN(5,COUNT('Last name'!$A:$A) + 1),'Last name'!$A:$B,2,FALSE)
)</f>
        <v>Lombardi Sacramento</v>
      </c>
      <c r="J306" s="7" t="str">
        <f t="shared" ca="1" si="29"/>
        <v>Adélio Lombardi Sacramento</v>
      </c>
      <c r="K306" s="7" t="str" cm="1">
        <f t="array" aca="1" ref="K306" ca="1">SHA1HASH($J306)</f>
        <v>c9f2b8de932d0b80ab98ff4b4af2b7d9d75fe6c1</v>
      </c>
      <c r="L306" s="7" cm="1">
        <f t="array" aca="1" ref="L306" ca="1">INDEX(States!$A:$A,RANDBETWEEN(5,COUNTA(States!$A:$A) + 1),1)</f>
        <v>7</v>
      </c>
      <c r="M306" s="7" t="str">
        <f ca="1">$L306 &amp; "|" &amp; VLOOKUP($L306,States!$A:$B,2,FALSE)</f>
        <v>7|f2e12883042f184299ea408f79a5077ec107e25e</v>
      </c>
      <c r="N306" s="7" t="str">
        <f ca="1">VLOOKUP($F306,Name!$A:$C,3,FALSE)</f>
        <v>M</v>
      </c>
      <c r="O306" s="7" t="str">
        <f ca="1">VLOOKUP($N306,Gender!$A:$B,2,FALSE)</f>
        <v>Male</v>
      </c>
      <c r="P306" s="7" t="str" cm="1">
        <f t="array" aca="1" ref="P306" ca="1">INDEX('Marital status'!$A:$A,RANDBETWEEN(5,COUNTA('Marital status'!$A:$A) + 1),1)</f>
        <v>ce0b1612aa711b78a720295d271a33894e2b72bf</v>
      </c>
      <c r="Q306" s="7" t="str">
        <f ca="1">VLOOKUP($P306,'Marital status'!$A:$B,2,FALSE)</f>
        <v>single</v>
      </c>
      <c r="R306" s="7">
        <f t="shared" ca="1" si="30"/>
        <v>5</v>
      </c>
      <c r="S306" s="7" t="e">
        <f ca="1">VLOOKUP($R306,Race!$A:$B,2,FALSE)</f>
        <v>#N/A</v>
      </c>
      <c r="T306" s="8">
        <f t="shared" ca="1" si="31"/>
        <v>23632</v>
      </c>
      <c r="U306" s="6">
        <f t="shared" ca="1" si="32"/>
        <v>8</v>
      </c>
      <c r="V306" s="8" t="str">
        <f ca="1">VLOOKUP($U306,Education!$A:$B,2,FALSE)</f>
        <v>Graduate school</v>
      </c>
      <c r="W306" s="7">
        <f ca="1" xml:space="preserve">
  IF(OR($Y306 = 5, $Y306 = 6, $Y306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306" s="7" t="str">
        <f ca="1">VLOOKUP($W306,Department!$A:$B,2,FALSE)</f>
        <v>Communication &amp; Marketing</v>
      </c>
      <c r="Y306" s="6">
        <f t="shared" ca="1" si="33"/>
        <v>11</v>
      </c>
      <c r="Z306" s="7" t="str">
        <f ca="1">VLOOKUP($Y306,Role!$A:$B,2,FALSE)</f>
        <v>Analyst</v>
      </c>
      <c r="AA306" s="6">
        <f t="shared" ca="1" si="34"/>
        <v>6</v>
      </c>
      <c r="AB306" s="7" t="str">
        <f ca="1" xml:space="preserve">
IF($AA306 &lt;&gt; "",
    VLOOKUP($AA306,Level!$A:$B,2,FALSE),
    ""
)</f>
        <v>Pleno</v>
      </c>
      <c r="AC306" s="1">
        <f ca="1" xml:space="preserve">
IF($Y306 = 5 + N("Presidente"),
    27000,
    IF($Y306 = 6 + N("Vice-presidente"),
        23000,
        IF(OR($Y306 = 8, $Y306= 13, $Y306 = 12) + N("Secretária bilíngue ou coordenador ou especialista"),
            8000,
            IF($Y306 = 7 + N("Diretor"),
                15000,
                IF($Y306 = 14 + N("Gerente"),
                    12000,
                    IF($Y306 = 9 + N("Estagiário"),
                        705,
                        IF($Y306 = 10 + N("Trainee"),
                            805,
                            IF($Y306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IF($U306 = 7,
  500,
  IF($U306 = 8,
    1000,
    IF($U306 = 9,
      1500,
      IF($U306 = 10,
        2000,
        0
      )
    )
  )
)
+
N("Adicional no salário por área")
+
IF($W306 = 14 + N("Tecnologia da Informação"),
  120,
  IF($W306 = 16 + N("Vendas"),
    110,
    IF($W306 = 15 + N("Jurídico"),
      100,
      IF(OR($W306 = 8, $W306 = 9, $W306 = 11) + N("Recursos humanos ou comercial ou comunicação e marketing"),
        80,
        0
      )
    )
  )
)
+
N("Adicionando pegadinha")
+
IF(AND($W306 = 16, $U306 = 9, $Y306 = 11, $AA306 = 5) + N("Se for de vendas, com mestrado, analista sênior"),
  IF($R306 = 5,
    100,
    0
  )
  +
  IF($N306 = "M",
    200,
    0
  ),
  0
)</f>
        <v>3080</v>
      </c>
      <c r="AD3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$A306  &amp; ", "   &amp;
$C306  &amp; ", "   &amp;
$E306  &amp; ", '"  &amp;
$J306  &amp; "', '" &amp;
$N306  &amp; "', "  &amp;
$R306  &amp; ", '"  &amp;
TEXT($T306,"dd/mm/aaaa")  &amp; "', "   &amp;
$U306  &amp; ", "   &amp;
$W306  &amp; ", "   &amp;
$Y306  &amp; ", "   &amp;
IF($AA306 &lt;&gt; "", $AA306, "NULL")  &amp; ", "   &amp;
$AC306  &amp; ");"</f>
        <v>INSERT INTO bi4all.fac_employees (id_company_fk, id_employee_pk, flg_active, employee_name, id_gender_fk, id_race_fk, birthday, id_schooling_fk, id_department_fk, id_role_fk, id_level_fk, salary) VALUES (6a51143286b03064a49cc2acbee63c09a0682d33, 302, 1, 'Adélio Lombardi Sacramento', 'M', 5, '12/09/1964', 8, 11, 11, 6, 3080);</v>
      </c>
    </row>
    <row r="307" spans="1:30" ht="14.25" customHeight="1" x14ac:dyDescent="0.2">
      <c r="A307" s="7" t="str" cm="1">
        <f t="array" aca="1" ref="A307" ca="1">INDEX(Company!$A:$A,RANDBETWEEN(5,COUNTA(Company!$A:$A) + 1),1)</f>
        <v>6a51143286b03064a49cc2acbee63c09a0682d33</v>
      </c>
      <c r="B307" s="7" t="str">
        <f ca="1">VLOOKUP($A307,Company!$A:$B,2,FALSE)</f>
        <v>ACME Corporation</v>
      </c>
      <c r="C307" s="5">
        <f t="shared" si="28"/>
        <v>303</v>
      </c>
      <c r="D307" s="5" t="str" cm="1">
        <f t="array" ref="D307">SHA1HASH($C307)</f>
        <v>bbcbb1e844266f4abdfc29b3d8a64628607fa47e</v>
      </c>
      <c r="E307" s="6">
        <v>1</v>
      </c>
      <c r="F307" s="7">
        <f ca="1">IF($C307 = 1 + N("Presidente"),
    127,
    IF($C307 = 2 + N("Vice-Presidente"),
        72,
        IF($C307 = 3 + N("Secretária bilíngue"),
            13,
            RANDBETWEEN(5,COUNT(Name!$A:$A) + 1)
        )
    )
)</f>
        <v>42</v>
      </c>
      <c r="G307" s="7" t="str">
        <f ca="1">VLOOKUP($F307,Name!$A:$B,2,FALSE)</f>
        <v>Ângelo</v>
      </c>
      <c r="H307" s="7">
        <f ca="1" xml:space="preserve">
IF($C307 = 1,
    0,
    RANDBETWEEN(5,COUNT('Last name'!$A:$A) + 1)
)</f>
        <v>72</v>
      </c>
      <c r="I307" s="7" t="str">
        <f ca="1" xml:space="preserve">
IF($C307 = 1 + N("Presidente"),
    "de Orléans e Bragança",
    VLOOKUP($H307,'Last name'!$A:$B,2,FALSE) &amp; " " &amp; VLOOKUP(RANDBETWEEN(5,COUNT('Last name'!$A:$A) + 1),'Last name'!$A:$B,2,FALSE)
)</f>
        <v>De Luca Campos</v>
      </c>
      <c r="J307" s="7" t="str">
        <f t="shared" ca="1" si="29"/>
        <v>Ângelo De Luca Campos</v>
      </c>
      <c r="K307" s="7" t="str" cm="1">
        <f t="array" aca="1" ref="K307" ca="1">SHA1HASH($J307)</f>
        <v>c211a4a6c16eb04f0bfad585a03b1499d8b5b5ab</v>
      </c>
      <c r="L307" s="7" cm="1">
        <f t="array" aca="1" ref="L307" ca="1">INDEX(States!$A:$A,RANDBETWEEN(5,COUNTA(States!$A:$A) + 1),1)</f>
        <v>12</v>
      </c>
      <c r="M307" s="7" t="str">
        <f ca="1">$L307 &amp; "|" &amp; VLOOKUP($L307,States!$A:$B,2,FALSE)</f>
        <v>12|16a2d6eb767d4fd003fae8cac60e0d85a9416ba8</v>
      </c>
      <c r="N307" s="7" t="str">
        <f ca="1">VLOOKUP($F307,Name!$A:$C,3,FALSE)</f>
        <v>M</v>
      </c>
      <c r="O307" s="7" t="str">
        <f ca="1">VLOOKUP($N307,Gender!$A:$B,2,FALSE)</f>
        <v>Male</v>
      </c>
      <c r="P307" s="7" t="str" cm="1">
        <f t="array" aca="1" ref="P307" ca="1">INDEX('Marital status'!$A:$A,RANDBETWEEN(5,COUNTA('Marital status'!$A:$A) + 1),1)</f>
        <v>ce0b1612aa711b78a720295d271a33894e2b72bf</v>
      </c>
      <c r="Q307" s="7" t="str">
        <f ca="1">VLOOKUP($P307,'Marital status'!$A:$B,2,FALSE)</f>
        <v>single</v>
      </c>
      <c r="R307" s="7">
        <f t="shared" ca="1" si="30"/>
        <v>5</v>
      </c>
      <c r="S307" s="7" t="e">
        <f ca="1">VLOOKUP($R307,Race!$A:$B,2,FALSE)</f>
        <v>#N/A</v>
      </c>
      <c r="T307" s="8">
        <f t="shared" ca="1" si="31"/>
        <v>24441</v>
      </c>
      <c r="U307" s="6">
        <f t="shared" ca="1" si="32"/>
        <v>7</v>
      </c>
      <c r="V307" s="8" t="str">
        <f ca="1">VLOOKUP($U307,Education!$A:$B,2,FALSE)</f>
        <v>Undergraduate degree</v>
      </c>
      <c r="W307" s="7">
        <f ca="1" xml:space="preserve">
  IF(OR($Y307 = 5, $Y307 = 6, $Y307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307" s="7" t="str">
        <f ca="1">VLOOKUP($W307,Department!$A:$B,2,FALSE)</f>
        <v>Operations</v>
      </c>
      <c r="Y307" s="6">
        <f t="shared" ca="1" si="33"/>
        <v>9</v>
      </c>
      <c r="Z307" s="7" t="str">
        <f ca="1">VLOOKUP($Y307,Role!$A:$B,2,FALSE)</f>
        <v>Intern</v>
      </c>
      <c r="AA307" s="6" t="str">
        <f t="shared" ca="1" si="34"/>
        <v/>
      </c>
      <c r="AB307" s="7" t="str">
        <f ca="1" xml:space="preserve">
IF($AA307 &lt;&gt; "",
    VLOOKUP($AA307,Level!$A:$B,2,FALSE),
    ""
)</f>
        <v/>
      </c>
      <c r="AC307" s="1">
        <f ca="1" xml:space="preserve">
IF($Y307 = 5 + N("Presidente"),
    27000,
    IF($Y307 = 6 + N("Vice-presidente"),
        23000,
        IF(OR($Y307 = 8, $Y307= 13, $Y307 = 12) + N("Secretária bilíngue ou coordenador ou especialista"),
            8000,
            IF($Y307 = 7 + N("Diretor"),
                15000,
                IF($Y307 = 14 + N("Gerente"),
                    12000,
                    IF($Y307 = 9 + N("Estagiário"),
                        705,
                        IF($Y307 = 10 + N("Trainee"),
                            805,
                            IF($Y307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IF($U307 = 7,
  500,
  IF($U307 = 8,
    1000,
    IF($U307 = 9,
      1500,
      IF($U307 = 10,
        2000,
        0
      )
    )
  )
)
+
N("Adicional no salário por área")
+
IF($W307 = 14 + N("Tecnologia da Informação"),
  120,
  IF($W307 = 16 + N("Vendas"),
    110,
    IF($W307 = 15 + N("Jurídico"),
      100,
      IF(OR($W307 = 8, $W307 = 9, $W307 = 11) + N("Recursos humanos ou comercial ou comunicação e marketing"),
        80,
        0
      )
    )
  )
)
+
N("Adicionando pegadinha")
+
IF(AND($W307 = 16, $U307 = 9, $Y307 = 11, $AA307 = 5) + N("Se for de vendas, com mestrado, analista sênior"),
  IF($R307 = 5,
    100,
    0
  )
  +
  IF($N307 = "M",
    200,
    0
  ),
  0
)</f>
        <v>1205</v>
      </c>
      <c r="AD3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$A307  &amp; ", "   &amp;
$C307  &amp; ", "   &amp;
$E307  &amp; ", '"  &amp;
$J307  &amp; "', '" &amp;
$N307  &amp; "', "  &amp;
$R307  &amp; ", '"  &amp;
TEXT($T307,"dd/mm/aaaa")  &amp; "', "   &amp;
$U307  &amp; ", "   &amp;
$W307  &amp; ", "   &amp;
$Y307  &amp; ", "   &amp;
IF($AA307 &lt;&gt; "", $AA307, "NULL")  &amp; ", "   &amp;
$AC307  &amp; ");"</f>
        <v>INSERT INTO bi4all.fac_employees (id_company_fk, id_employee_pk, flg_active, employee_name, id_gender_fk, id_race_fk, birthday, id_schooling_fk, id_department_fk, id_role_fk, id_level_fk, salary) VALUES (6a51143286b03064a49cc2acbee63c09a0682d33, 303, 1, 'Ângelo De Luca Campos', 'M', 5, '30/11/1966', 7, 10, 9, NULL, 1205);</v>
      </c>
    </row>
    <row r="308" spans="1:30" ht="14.25" customHeight="1" x14ac:dyDescent="0.2">
      <c r="A308" s="7" t="str" cm="1">
        <f t="array" aca="1" ref="A308" ca="1">INDEX(Company!$A:$A,RANDBETWEEN(5,COUNTA(Company!$A:$A) + 1),1)</f>
        <v>6a51143286b03064a49cc2acbee63c09a0682d33</v>
      </c>
      <c r="B308" s="7" t="str">
        <f ca="1">VLOOKUP($A308,Company!$A:$B,2,FALSE)</f>
        <v>ACME Corporation</v>
      </c>
      <c r="C308" s="5">
        <f t="shared" si="28"/>
        <v>304</v>
      </c>
      <c r="D308" s="5" t="str" cm="1">
        <f t="array" ref="D308">SHA1HASH($C308)</f>
        <v>79816ecb0a75e0b29ec93a3e4845cf4f0b5d4d4d</v>
      </c>
      <c r="E308" s="6">
        <v>1</v>
      </c>
      <c r="F308" s="7">
        <f ca="1">IF($C308 = 1 + N("Presidente"),
    127,
    IF($C308 = 2 + N("Vice-Presidente"),
        72,
        IF($C308 = 3 + N("Secretária bilíngue"),
            13,
            RANDBETWEEN(5,COUNT(Name!$A:$A) + 1)
        )
    )
)</f>
        <v>267</v>
      </c>
      <c r="G308" s="7" t="str">
        <f ca="1">VLOOKUP($F308,Name!$A:$B,2,FALSE)</f>
        <v>Maria Heloísa</v>
      </c>
      <c r="H308" s="7">
        <f ca="1" xml:space="preserve">
IF($C308 = 1,
    0,
    RANDBETWEEN(5,COUNT('Last name'!$A:$A) + 1)
)</f>
        <v>30</v>
      </c>
      <c r="I308" s="7" t="str">
        <f ca="1" xml:space="preserve">
IF($C308 = 1 + N("Presidente"),
    "de Orléans e Bragança",
    VLOOKUP($H308,'Last name'!$A:$B,2,FALSE) &amp; " " &amp; VLOOKUP(RANDBETWEEN(5,COUNT('Last name'!$A:$A) + 1),'Last name'!$A:$B,2,FALSE)
)</f>
        <v>Barbieri Bispo</v>
      </c>
      <c r="J308" s="7" t="str">
        <f t="shared" ca="1" si="29"/>
        <v>Maria Heloísa Barbieri Bispo</v>
      </c>
      <c r="K308" s="7" t="str" cm="1">
        <f t="array" aca="1" ref="K308" ca="1">SHA1HASH($J308)</f>
        <v>68c8a279e4fb2df27e02bebd26f70d1dc3d448da</v>
      </c>
      <c r="L308" s="7" cm="1">
        <f t="array" aca="1" ref="L308" ca="1">INDEX(States!$A:$A,RANDBETWEEN(5,COUNTA(States!$A:$A) + 1),1)</f>
        <v>11</v>
      </c>
      <c r="M308" s="7" t="str">
        <f ca="1">$L308 &amp; "|" &amp; VLOOKUP($L308,States!$A:$B,2,FALSE)</f>
        <v>11|fe2c415e55f0a42317aa24885817f9de5cf497c6</v>
      </c>
      <c r="N308" s="7" t="str">
        <f ca="1">VLOOKUP($F308,Name!$A:$C,3,FALSE)</f>
        <v>F</v>
      </c>
      <c r="O308" s="7" t="str">
        <f ca="1">VLOOKUP($N308,Gender!$A:$B,2,FALSE)</f>
        <v>Female</v>
      </c>
      <c r="P308" s="7" t="str" cm="1">
        <f t="array" aca="1" ref="P308" ca="1">INDEX('Marital status'!$A:$A,RANDBETWEEN(5,COUNTA('Marital status'!$A:$A) + 1),1)</f>
        <v>3266897012b6dcc5723033bc25891bf99efcff6f</v>
      </c>
      <c r="Q308" s="7" t="str">
        <f ca="1">VLOOKUP($P308,'Marital status'!$A:$B,2,FALSE)</f>
        <v>MarrieD</v>
      </c>
      <c r="R308" s="7">
        <f t="shared" ca="1" si="30"/>
        <v>7</v>
      </c>
      <c r="S308" s="7" t="e">
        <f ca="1">VLOOKUP($R308,Race!$A:$B,2,FALSE)</f>
        <v>#N/A</v>
      </c>
      <c r="T308" s="8">
        <f t="shared" ca="1" si="31"/>
        <v>30627</v>
      </c>
      <c r="U308" s="6">
        <f t="shared" ca="1" si="32"/>
        <v>8</v>
      </c>
      <c r="V308" s="8" t="str">
        <f ca="1">VLOOKUP($U308,Education!$A:$B,2,FALSE)</f>
        <v>Graduate school</v>
      </c>
      <c r="W308" s="7">
        <f ca="1" xml:space="preserve">
  IF(OR($Y308 = 5, $Y308 = 6, $Y308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308" s="7" t="str">
        <f ca="1">VLOOKUP($W308,Department!$A:$B,2,FALSE)</f>
        <v>Audit</v>
      </c>
      <c r="Y308" s="6">
        <f t="shared" ca="1" si="33"/>
        <v>11</v>
      </c>
      <c r="Z308" s="7" t="str">
        <f ca="1">VLOOKUP($Y308,Role!$A:$B,2,FALSE)</f>
        <v>Analyst</v>
      </c>
      <c r="AA308" s="6">
        <f t="shared" ca="1" si="34"/>
        <v>7</v>
      </c>
      <c r="AB308" s="7" t="str">
        <f ca="1" xml:space="preserve">
IF($AA308 &lt;&gt; "",
    VLOOKUP($AA308,Level!$A:$B,2,FALSE),
    ""
)</f>
        <v>Senior</v>
      </c>
      <c r="AC308" s="1">
        <f ca="1" xml:space="preserve">
IF($Y308 = 5 + N("Presidente"),
    27000,
    IF($Y308 = 6 + N("Vice-presidente"),
        23000,
        IF(OR($Y308 = 8, $Y308= 13, $Y308 = 12) + N("Secretária bilíngue ou coordenador ou especialista"),
            8000,
            IF($Y308 = 7 + N("Diretor"),
                15000,
                IF($Y308 = 14 + N("Gerente"),
                    12000,
                    IF($Y308 = 9 + N("Estagiário"),
                        705,
                        IF($Y308 = 10 + N("Trainee"),
                            805,
                            IF($Y308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IF($U308 = 7,
  500,
  IF($U308 = 8,
    1000,
    IF($U308 = 9,
      1500,
      IF($U308 = 10,
        2000,
        0
      )
    )
  )
)
+
N("Adicional no salário por área")
+
IF($W308 = 14 + N("Tecnologia da Informação"),
  120,
  IF($W308 = 16 + N("Vendas"),
    110,
    IF($W308 = 15 + N("Jurídico"),
      100,
      IF(OR($W308 = 8, $W308 = 9, $W308 = 11) + N("Recursos humanos ou comercial ou comunicação e marketing"),
        80,
        0
      )
    )
  )
)
+
N("Adicionando pegadinha")
+
IF(AND($W308 = 16, $U308 = 9, $Y308 = 11, $AA308 = 5) + N("Se for de vendas, com mestrado, analista sênior"),
  IF($R308 = 5,
    100,
    0
  )
  +
  IF($N308 = "M",
    200,
    0
  ),
  0
)</f>
        <v>3000</v>
      </c>
      <c r="AD3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$A308  &amp; ", "   &amp;
$C308  &amp; ", "   &amp;
$E308  &amp; ", '"  &amp;
$J308  &amp; "', '" &amp;
$N308  &amp; "', "  &amp;
$R308  &amp; ", '"  &amp;
TEXT($T308,"dd/mm/aaaa")  &amp; "', "   &amp;
$U308  &amp; ", "   &amp;
$W308  &amp; ", "   &amp;
$Y308  &amp; ", "   &amp;
IF($AA308 &lt;&gt; "", $AA308, "NULL")  &amp; ", "   &amp;
$AC308  &amp; ");"</f>
        <v>INSERT INTO bi4all.fac_employees (id_company_fk, id_employee_pk, flg_active, employee_name, id_gender_fk, id_race_fk, birthday, id_schooling_fk, id_department_fk, id_role_fk, id_level_fk, salary) VALUES (6a51143286b03064a49cc2acbee63c09a0682d33, 304, 1, 'Maria Heloísa Barbieri Bispo', 'F', 7, '07/11/1983', 8, 13, 11, 7, 3000);</v>
      </c>
    </row>
    <row r="309" spans="1:30" ht="14.25" customHeight="1" x14ac:dyDescent="0.2">
      <c r="A309" s="7" t="str" cm="1">
        <f t="array" aca="1" ref="A309" ca="1">INDEX(Company!$A:$A,RANDBETWEEN(5,COUNTA(Company!$A:$A) + 1),1)</f>
        <v>6a51143286b03064a49cc2acbee63c09a0682d33</v>
      </c>
      <c r="B309" s="7" t="str">
        <f ca="1">VLOOKUP($A309,Company!$A:$B,2,FALSE)</f>
        <v>ACME Corporation</v>
      </c>
      <c r="C309" s="5">
        <f t="shared" si="28"/>
        <v>305</v>
      </c>
      <c r="D309" s="5" t="str" cm="1">
        <f t="array" ref="D309">SHA1HASH($C309)</f>
        <v>9a3d6127374af09c22015bf3ede3ac00a36e3ec6</v>
      </c>
      <c r="E309" s="6">
        <v>1</v>
      </c>
      <c r="F309" s="7">
        <f ca="1">IF($C309 = 1 + N("Presidente"),
    127,
    IF($C309 = 2 + N("Vice-Presidente"),
        72,
        IF($C309 = 3 + N("Secretária bilíngue"),
            13,
            RANDBETWEEN(5,COUNT(Name!$A:$A) + 1)
        )
    )
)</f>
        <v>250</v>
      </c>
      <c r="G309" s="7" t="str">
        <f ca="1">VLOOKUP($F309,Name!$A:$B,2,FALSE)</f>
        <v>Madalena</v>
      </c>
      <c r="H309" s="7">
        <f ca="1" xml:space="preserve">
IF($C309 = 1,
    0,
    RANDBETWEEN(5,COUNT('Last name'!$A:$A) + 1)
)</f>
        <v>141</v>
      </c>
      <c r="I309" s="7" t="str">
        <f ca="1" xml:space="preserve">
IF($C309 = 1 + N("Presidente"),
    "de Orléans e Bragança",
    VLOOKUP($H309,'Last name'!$A:$B,2,FALSE) &amp; " " &amp; VLOOKUP(RANDBETWEEN(5,COUNT('Last name'!$A:$A) + 1),'Last name'!$A:$B,2,FALSE)
)</f>
        <v>Noronha Mendes</v>
      </c>
      <c r="J309" s="7" t="str">
        <f t="shared" ca="1" si="29"/>
        <v>Madalena Noronha Mendes</v>
      </c>
      <c r="K309" s="7" t="str" cm="1">
        <f t="array" aca="1" ref="K309" ca="1">SHA1HASH($J309)</f>
        <v>9c0d125e38ff6cb62ad8a9bf9747272ecca0d03f</v>
      </c>
      <c r="L309" s="7" cm="1">
        <f t="array" aca="1" ref="L309" ca="1">INDEX(States!$A:$A,RANDBETWEEN(5,COUNTA(States!$A:$A) + 1),1)</f>
        <v>23</v>
      </c>
      <c r="M309" s="7" t="str">
        <f ca="1">$L309 &amp; "|" &amp; VLOOKUP($L309,States!$A:$B,2,FALSE)</f>
        <v>23|22fbba2e2c257238254804c428968d474037a633</v>
      </c>
      <c r="N309" s="7" t="str">
        <f ca="1">VLOOKUP($F309,Name!$A:$C,3,FALSE)</f>
        <v>F</v>
      </c>
      <c r="O309" s="7" t="str">
        <f ca="1">VLOOKUP($N309,Gender!$A:$B,2,FALSE)</f>
        <v>Female</v>
      </c>
      <c r="P309" s="7" t="str" cm="1">
        <f t="array" aca="1" ref="P309" ca="1">INDEX('Marital status'!$A:$A,RANDBETWEEN(5,COUNTA('Marital status'!$A:$A) + 1),1)</f>
        <v>ce0b1612aa711b78a720295d271a33894e2b72bf</v>
      </c>
      <c r="Q309" s="7" t="str">
        <f ca="1">VLOOKUP($P309,'Marital status'!$A:$B,2,FALSE)</f>
        <v>single</v>
      </c>
      <c r="R309" s="7">
        <f t="shared" ca="1" si="30"/>
        <v>5</v>
      </c>
      <c r="S309" s="7" t="e">
        <f ca="1">VLOOKUP($R309,Race!$A:$B,2,FALSE)</f>
        <v>#N/A</v>
      </c>
      <c r="T309" s="8">
        <f t="shared" ca="1" si="31"/>
        <v>20901</v>
      </c>
      <c r="U309" s="6">
        <f t="shared" ca="1" si="32"/>
        <v>7</v>
      </c>
      <c r="V309" s="8" t="str">
        <f ca="1">VLOOKUP($U309,Education!$A:$B,2,FALSE)</f>
        <v>Undergraduate degree</v>
      </c>
      <c r="W309" s="7">
        <f ca="1" xml:space="preserve">
  IF(OR($Y309 = 5, $Y309 = 6, $Y309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309" s="7" t="str">
        <f ca="1">VLOOKUP($W309,Department!$A:$B,2,FALSE)</f>
        <v>Audit</v>
      </c>
      <c r="Y309" s="6">
        <f t="shared" ca="1" si="33"/>
        <v>9</v>
      </c>
      <c r="Z309" s="7" t="str">
        <f ca="1">VLOOKUP($Y309,Role!$A:$B,2,FALSE)</f>
        <v>Intern</v>
      </c>
      <c r="AA309" s="6" t="str">
        <f t="shared" ca="1" si="34"/>
        <v/>
      </c>
      <c r="AB309" s="7" t="str">
        <f ca="1" xml:space="preserve">
IF($AA309 &lt;&gt; "",
    VLOOKUP($AA309,Level!$A:$B,2,FALSE),
    ""
)</f>
        <v/>
      </c>
      <c r="AC309" s="1">
        <f ca="1" xml:space="preserve">
IF($Y309 = 5 + N("Presidente"),
    27000,
    IF($Y309 = 6 + N("Vice-presidente"),
        23000,
        IF(OR($Y309 = 8, $Y309= 13, $Y309 = 12) + N("Secretária bilíngue ou coordenador ou especialista"),
            8000,
            IF($Y309 = 7 + N("Diretor"),
                15000,
                IF($Y309 = 14 + N("Gerente"),
                    12000,
                    IF($Y309 = 9 + N("Estagiário"),
                        705,
                        IF($Y309 = 10 + N("Trainee"),
                            805,
                            IF($Y309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IF($U309 = 7,
  500,
  IF($U309 = 8,
    1000,
    IF($U309 = 9,
      1500,
      IF($U309 = 10,
        2000,
        0
      )
    )
  )
)
+
N("Adicional no salário por área")
+
IF($W309 = 14 + N("Tecnologia da Informação"),
  120,
  IF($W309 = 16 + N("Vendas"),
    110,
    IF($W309 = 15 + N("Jurídico"),
      100,
      IF(OR($W309 = 8, $W309 = 9, $W309 = 11) + N("Recursos humanos ou comercial ou comunicação e marketing"),
        80,
        0
      )
    )
  )
)
+
N("Adicionando pegadinha")
+
IF(AND($W309 = 16, $U309 = 9, $Y309 = 11, $AA309 = 5) + N("Se for de vendas, com mestrado, analista sênior"),
  IF($R309 = 5,
    100,
    0
  )
  +
  IF($N309 = "M",
    200,
    0
  ),
  0
)</f>
        <v>1205</v>
      </c>
      <c r="AD3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$A309  &amp; ", "   &amp;
$C309  &amp; ", "   &amp;
$E309  &amp; ", '"  &amp;
$J309  &amp; "', '" &amp;
$N309  &amp; "', "  &amp;
$R309  &amp; ", '"  &amp;
TEXT($T309,"dd/mm/aaaa")  &amp; "', "   &amp;
$U309  &amp; ", "   &amp;
$W309  &amp; ", "   &amp;
$Y309  &amp; ", "   &amp;
IF($AA309 &lt;&gt; "", $AA309, "NULL")  &amp; ", "   &amp;
$AC309  &amp; ");"</f>
        <v>INSERT INTO bi4all.fac_employees (id_company_fk, id_employee_pk, flg_active, employee_name, id_gender_fk, id_race_fk, birthday, id_schooling_fk, id_department_fk, id_role_fk, id_level_fk, salary) VALUES (6a51143286b03064a49cc2acbee63c09a0682d33, 305, 1, 'Madalena Noronha Mendes', 'F', 5, '22/03/1957', 7, 13, 9, NULL, 1205);</v>
      </c>
    </row>
    <row r="310" spans="1:30" ht="14.25" customHeight="1" x14ac:dyDescent="0.2">
      <c r="A310" s="7" t="str" cm="1">
        <f t="array" aca="1" ref="A310" ca="1">INDEX(Company!$A:$A,RANDBETWEEN(5,COUNTA(Company!$A:$A) + 1),1)</f>
        <v>6a51143286b03064a49cc2acbee63c09a0682d33</v>
      </c>
      <c r="B310" s="7" t="str">
        <f ca="1">VLOOKUP($A310,Company!$A:$B,2,FALSE)</f>
        <v>ACME Corporation</v>
      </c>
      <c r="C310" s="5">
        <f t="shared" si="28"/>
        <v>306</v>
      </c>
      <c r="D310" s="5" t="str" cm="1">
        <f t="array" ref="D310">SHA1HASH($C310)</f>
        <v>72c1975b93f0fff13952a520575f947c42ad8114</v>
      </c>
      <c r="E310" s="6">
        <v>1</v>
      </c>
      <c r="F310" s="7">
        <f ca="1">IF($C310 = 1 + N("Presidente"),
    127,
    IF($C310 = 2 + N("Vice-Presidente"),
        72,
        IF($C310 = 3 + N("Secretária bilíngue"),
            13,
            RANDBETWEEN(5,COUNT(Name!$A:$A) + 1)
        )
    )
)</f>
        <v>23</v>
      </c>
      <c r="G310" s="7" t="str">
        <f ca="1">VLOOKUP($F310,Name!$A:$B,2,FALSE)</f>
        <v>Amanda</v>
      </c>
      <c r="H310" s="7">
        <f ca="1" xml:space="preserve">
IF($C310 = 1,
    0,
    RANDBETWEEN(5,COUNT('Last name'!$A:$A) + 1)
)</f>
        <v>145</v>
      </c>
      <c r="I310" s="7" t="str">
        <f ca="1" xml:space="preserve">
IF($C310 = 1 + N("Presidente"),
    "de Orléans e Bragança",
    VLOOKUP($H310,'Last name'!$A:$B,2,FALSE) &amp; " " &amp; VLOOKUP(RANDBETWEEN(5,COUNT('Last name'!$A:$A) + 1),'Last name'!$A:$B,2,FALSE)
)</f>
        <v>Pasquim Nunes</v>
      </c>
      <c r="J310" s="7" t="str">
        <f t="shared" ca="1" si="29"/>
        <v>Amanda Pasquim Nunes</v>
      </c>
      <c r="K310" s="7" t="str" cm="1">
        <f t="array" aca="1" ref="K310" ca="1">SHA1HASH($J310)</f>
        <v>d17005174bedbef5483650c2b5f325e0f0807b63</v>
      </c>
      <c r="L310" s="7" cm="1">
        <f t="array" aca="1" ref="L310" ca="1">INDEX(States!$A:$A,RANDBETWEEN(5,COUNTA(States!$A:$A) + 1),1)</f>
        <v>12</v>
      </c>
      <c r="M310" s="7" t="str">
        <f ca="1">$L310 &amp; "|" &amp; VLOOKUP($L310,States!$A:$B,2,FALSE)</f>
        <v>12|16a2d6eb767d4fd003fae8cac60e0d85a9416ba8</v>
      </c>
      <c r="N310" s="7" t="str">
        <f ca="1">VLOOKUP($F310,Name!$A:$C,3,FALSE)</f>
        <v>F</v>
      </c>
      <c r="O310" s="7" t="str">
        <f ca="1">VLOOKUP($N310,Gender!$A:$B,2,FALSE)</f>
        <v>Female</v>
      </c>
      <c r="P310" s="7" t="str" cm="1">
        <f t="array" aca="1" ref="P310" ca="1">INDEX('Marital status'!$A:$A,RANDBETWEEN(5,COUNTA('Marital status'!$A:$A) + 1),1)</f>
        <v>ce0b1612aa711b78a720295d271a33894e2b72bf</v>
      </c>
      <c r="Q310" s="7" t="str">
        <f ca="1">VLOOKUP($P310,'Marital status'!$A:$B,2,FALSE)</f>
        <v>single</v>
      </c>
      <c r="R310" s="7">
        <f t="shared" ca="1" si="30"/>
        <v>5</v>
      </c>
      <c r="S310" s="7" t="e">
        <f ca="1">VLOOKUP($R310,Race!$A:$B,2,FALSE)</f>
        <v>#N/A</v>
      </c>
      <c r="T310" s="8">
        <f t="shared" ca="1" si="31"/>
        <v>31922</v>
      </c>
      <c r="U310" s="6">
        <f t="shared" ca="1" si="32"/>
        <v>7</v>
      </c>
      <c r="V310" s="8" t="str">
        <f ca="1">VLOOKUP($U310,Education!$A:$B,2,FALSE)</f>
        <v>Undergraduate degree</v>
      </c>
      <c r="W310" s="7">
        <f ca="1" xml:space="preserve">
  IF(OR($Y310 = 5, $Y310 = 6, $Y310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310" s="7" t="str">
        <f ca="1">VLOOKUP($W310,Department!$A:$B,2,FALSE)</f>
        <v>Finance</v>
      </c>
      <c r="Y310" s="6">
        <f t="shared" ca="1" si="33"/>
        <v>11</v>
      </c>
      <c r="Z310" s="7" t="str">
        <f ca="1">VLOOKUP($Y310,Role!$A:$B,2,FALSE)</f>
        <v>Analyst</v>
      </c>
      <c r="AA310" s="6">
        <f t="shared" ca="1" si="34"/>
        <v>5</v>
      </c>
      <c r="AB310" s="7" t="str">
        <f ca="1" xml:space="preserve">
IF($AA310 &lt;&gt; "",
    VLOOKUP($AA310,Level!$A:$B,2,FALSE),
    ""
)</f>
        <v>Junior</v>
      </c>
      <c r="AC310" s="1">
        <f ca="1" xml:space="preserve">
IF($Y310 = 5 + N("Presidente"),
    27000,
    IF($Y310 = 6 + N("Vice-presidente"),
        23000,
        IF(OR($Y310 = 8, $Y310= 13, $Y310 = 12) + N("Secretária bilíngue ou coordenador ou especialista"),
            8000,
            IF($Y310 = 7 + N("Diretor"),
                15000,
                IF($Y310 = 14 + N("Gerente"),
                    12000,
                    IF($Y310 = 9 + N("Estagiário"),
                        705,
                        IF($Y310 = 10 + N("Trainee"),
                            805,
                            IF($Y310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IF($U310 = 7,
  500,
  IF($U310 = 8,
    1000,
    IF($U310 = 9,
      1500,
      IF($U310 = 10,
        2000,
        0
      )
    )
  )
)
+
N("Adicional no salário por área")
+
IF($W310 = 14 + N("Tecnologia da Informação"),
  120,
  IF($W310 = 16 + N("Vendas"),
    110,
    IF($W310 = 15 + N("Jurídico"),
      100,
      IF(OR($W310 = 8, $W310 = 9, $W310 = 11) + N("Recursos humanos ou comercial ou comunicação e marketing"),
        80,
        0
      )
    )
  )
)
+
N("Adicionando pegadinha")
+
IF(AND($W310 = 16, $U310 = 9, $Y310 = 11, $AA310 = 5) + N("Se for de vendas, com mestrado, analista sênior"),
  IF($R310 = 5,
    100,
    0
  )
  +
  IF($N310 = "M",
    200,
    0
  ),
  0
)</f>
        <v>2500</v>
      </c>
      <c r="AD3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$A310  &amp; ", "   &amp;
$C310  &amp; ", "   &amp;
$E310  &amp; ", '"  &amp;
$J310  &amp; "', '" &amp;
$N310  &amp; "', "  &amp;
$R310  &amp; ", '"  &amp;
TEXT($T310,"dd/mm/aaaa")  &amp; "', "   &amp;
$U310  &amp; ", "   &amp;
$W310  &amp; ", "   &amp;
$Y310  &amp; ", "   &amp;
IF($AA310 &lt;&gt; "", $AA310, "NULL")  &amp; ", "   &amp;
$AC310  &amp; ");"</f>
        <v>INSERT INTO bi4all.fac_employees (id_company_fk, id_employee_pk, flg_active, employee_name, id_gender_fk, id_race_fk, birthday, id_schooling_fk, id_department_fk, id_role_fk, id_level_fk, salary) VALUES (6a51143286b03064a49cc2acbee63c09a0682d33, 306, 1, 'Amanda Pasquim Nunes', 'F', 5, '25/05/1987', 7, 7, 11, 5, 2500);</v>
      </c>
    </row>
    <row r="311" spans="1:30" ht="14.25" customHeight="1" x14ac:dyDescent="0.2">
      <c r="A311" s="7" t="str" cm="1">
        <f t="array" aca="1" ref="A311" ca="1">INDEX(Company!$A:$A,RANDBETWEEN(5,COUNTA(Company!$A:$A) + 1),1)</f>
        <v>6a51143286b03064a49cc2acbee63c09a0682d33</v>
      </c>
      <c r="B311" s="7" t="str">
        <f ca="1">VLOOKUP($A311,Company!$A:$B,2,FALSE)</f>
        <v>ACME Corporation</v>
      </c>
      <c r="C311" s="5">
        <f t="shared" si="28"/>
        <v>307</v>
      </c>
      <c r="D311" s="5" t="str" cm="1">
        <f t="array" ref="D311">SHA1HASH($C311)</f>
        <v>ae5ffa6599c837509139132ef41c7856f33a50f7</v>
      </c>
      <c r="E311" s="6">
        <v>1</v>
      </c>
      <c r="F311" s="7">
        <f ca="1">IF($C311 = 1 + N("Presidente"),
    127,
    IF($C311 = 2 + N("Vice-Presidente"),
        72,
        IF($C311 = 3 + N("Secretária bilíngue"),
            13,
            RANDBETWEEN(5,COUNT(Name!$A:$A) + 1)
        )
    )
)</f>
        <v>72</v>
      </c>
      <c r="G311" s="7" t="str">
        <f ca="1">VLOOKUP($F311,Name!$A:$B,2,FALSE)</f>
        <v>Bernnardo</v>
      </c>
      <c r="H311" s="7">
        <f ca="1" xml:space="preserve">
IF($C311 = 1,
    0,
    RANDBETWEEN(5,COUNT('Last name'!$A:$A) + 1)
)</f>
        <v>9</v>
      </c>
      <c r="I311" s="7" t="str">
        <f ca="1" xml:space="preserve">
IF($C311 = 1 + N("Presidente"),
    "de Orléans e Bragança",
    VLOOKUP($H311,'Last name'!$A:$B,2,FALSE) &amp; " " &amp; VLOOKUP(RANDBETWEEN(5,COUNT('Last name'!$A:$A) + 1),'Last name'!$A:$B,2,FALSE)
)</f>
        <v>Aleluia Trindade</v>
      </c>
      <c r="J311" s="7" t="str">
        <f t="shared" ca="1" si="29"/>
        <v>Bernnardo Aleluia Trindade</v>
      </c>
      <c r="K311" s="7" t="str" cm="1">
        <f t="array" aca="1" ref="K311" ca="1">SHA1HASH($J311)</f>
        <v>8a3470a7957090355cd1e0e7f6399b6ba86bec5b</v>
      </c>
      <c r="L311" s="7" cm="1">
        <f t="array" aca="1" ref="L311" ca="1">INDEX(States!$A:$A,RANDBETWEEN(5,COUNTA(States!$A:$A) + 1),1)</f>
        <v>16</v>
      </c>
      <c r="M311" s="7" t="str">
        <f ca="1">$L311 &amp; "|" &amp; VLOOKUP($L311,States!$A:$B,2,FALSE)</f>
        <v>16|07cfbddcd11fff6189ba806e40d4e76476d512f4</v>
      </c>
      <c r="N311" s="7" t="str">
        <f ca="1">VLOOKUP($F311,Name!$A:$C,3,FALSE)</f>
        <v>M</v>
      </c>
      <c r="O311" s="7" t="str">
        <f ca="1">VLOOKUP($N311,Gender!$A:$B,2,FALSE)</f>
        <v>Male</v>
      </c>
      <c r="P311" s="7" t="str" cm="1">
        <f t="array" aca="1" ref="P311" ca="1">INDEX('Marital status'!$A:$A,RANDBETWEEN(5,COUNTA('Marital status'!$A:$A) + 1),1)</f>
        <v>459031b19ec5bbd3b3dbc0a9dcf2cb6e6c6f7848</v>
      </c>
      <c r="Q311" s="7" t="str">
        <f ca="1">VLOOKUP($P311,'Marital status'!$A:$B,2,FALSE)</f>
        <v xml:space="preserve">Widowed </v>
      </c>
      <c r="R311" s="7">
        <f t="shared" ca="1" si="30"/>
        <v>5</v>
      </c>
      <c r="S311" s="7" t="e">
        <f ca="1">VLOOKUP($R311,Race!$A:$B,2,FALSE)</f>
        <v>#N/A</v>
      </c>
      <c r="T311" s="8">
        <f t="shared" ca="1" si="31"/>
        <v>19748</v>
      </c>
      <c r="U311" s="6">
        <f t="shared" ca="1" si="32"/>
        <v>7</v>
      </c>
      <c r="V311" s="8" t="str">
        <f ca="1">VLOOKUP($U311,Education!$A:$B,2,FALSE)</f>
        <v>Undergraduate degree</v>
      </c>
      <c r="W311" s="7">
        <f ca="1" xml:space="preserve">
  IF(OR($Y311 = 5, $Y311 = 6, $Y311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311" s="7" t="str">
        <f ca="1">VLOOKUP($W311,Department!$A:$B,2,FALSE)</f>
        <v>Audit</v>
      </c>
      <c r="Y311" s="6">
        <f t="shared" ca="1" si="33"/>
        <v>9</v>
      </c>
      <c r="Z311" s="7" t="str">
        <f ca="1">VLOOKUP($Y311,Role!$A:$B,2,FALSE)</f>
        <v>Intern</v>
      </c>
      <c r="AA311" s="6" t="str">
        <f t="shared" ca="1" si="34"/>
        <v/>
      </c>
      <c r="AB311" s="7" t="str">
        <f ca="1" xml:space="preserve">
IF($AA311 &lt;&gt; "",
    VLOOKUP($AA311,Level!$A:$B,2,FALSE),
    ""
)</f>
        <v/>
      </c>
      <c r="AC311" s="1">
        <f ca="1" xml:space="preserve">
IF($Y311 = 5 + N("Presidente"),
    27000,
    IF($Y311 = 6 + N("Vice-presidente"),
        23000,
        IF(OR($Y311 = 8, $Y311= 13, $Y311 = 12) + N("Secretária bilíngue ou coordenador ou especialista"),
            8000,
            IF($Y311 = 7 + N("Diretor"),
                15000,
                IF($Y311 = 14 + N("Gerente"),
                    12000,
                    IF($Y311 = 9 + N("Estagiário"),
                        705,
                        IF($Y311 = 10 + N("Trainee"),
                            805,
                            IF($Y311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IF($U311 = 7,
  500,
  IF($U311 = 8,
    1000,
    IF($U311 = 9,
      1500,
      IF($U311 = 10,
        2000,
        0
      )
    )
  )
)
+
N("Adicional no salário por área")
+
IF($W311 = 14 + N("Tecnologia da Informação"),
  120,
  IF($W311 = 16 + N("Vendas"),
    110,
    IF($W311 = 15 + N("Jurídico"),
      100,
      IF(OR($W311 = 8, $W311 = 9, $W311 = 11) + N("Recursos humanos ou comercial ou comunicação e marketing"),
        80,
        0
      )
    )
  )
)
+
N("Adicionando pegadinha")
+
IF(AND($W311 = 16, $U311 = 9, $Y311 = 11, $AA311 = 5) + N("Se for de vendas, com mestrado, analista sênior"),
  IF($R311 = 5,
    100,
    0
  )
  +
  IF($N311 = "M",
    200,
    0
  ),
  0
)</f>
        <v>1205</v>
      </c>
      <c r="AD3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$A311  &amp; ", "   &amp;
$C311  &amp; ", "   &amp;
$E311  &amp; ", '"  &amp;
$J311  &amp; "', '" &amp;
$N311  &amp; "', "  &amp;
$R311  &amp; ", '"  &amp;
TEXT($T311,"dd/mm/aaaa")  &amp; "', "   &amp;
$U311  &amp; ", "   &amp;
$W311  &amp; ", "   &amp;
$Y311  &amp; ", "   &amp;
IF($AA311 &lt;&gt; "", $AA311, "NULL")  &amp; ", "   &amp;
$AC311  &amp; ");"</f>
        <v>INSERT INTO bi4all.fac_employees (id_company_fk, id_employee_pk, flg_active, employee_name, id_gender_fk, id_race_fk, birthday, id_schooling_fk, id_department_fk, id_role_fk, id_level_fk, salary) VALUES (6a51143286b03064a49cc2acbee63c09a0682d33, 307, 1, 'Bernnardo Aleluia Trindade', 'M', 5, '24/01/1954', 7, 13, 9, NULL, 1205);</v>
      </c>
    </row>
    <row r="312" spans="1:30" ht="14.25" customHeight="1" x14ac:dyDescent="0.2">
      <c r="A312" s="7" t="str" cm="1">
        <f t="array" aca="1" ref="A312" ca="1">INDEX(Company!$A:$A,RANDBETWEEN(5,COUNTA(Company!$A:$A) + 1),1)</f>
        <v>6a51143286b03064a49cc2acbee63c09a0682d33</v>
      </c>
      <c r="B312" s="7" t="str">
        <f ca="1">VLOOKUP($A312,Company!$A:$B,2,FALSE)</f>
        <v>ACME Corporation</v>
      </c>
      <c r="C312" s="5">
        <f t="shared" si="28"/>
        <v>308</v>
      </c>
      <c r="D312" s="5" t="str" cm="1">
        <f t="array" ref="D312">SHA1HASH($C312)</f>
        <v>3e0f83cc51276227de3cfebca941faace8aaa317</v>
      </c>
      <c r="E312" s="6">
        <v>1</v>
      </c>
      <c r="F312" s="7">
        <f ca="1">IF($C312 = 1 + N("Presidente"),
    127,
    IF($C312 = 2 + N("Vice-Presidente"),
        72,
        IF($C312 = 3 + N("Secretária bilíngue"),
            13,
            RANDBETWEEN(5,COUNT(Name!$A:$A) + 1)
        )
    )
)</f>
        <v>271</v>
      </c>
      <c r="G312" s="7" t="str">
        <f ca="1">VLOOKUP($F312,Name!$A:$B,2,FALSE)</f>
        <v>Maria Luiza</v>
      </c>
      <c r="H312" s="7">
        <f ca="1" xml:space="preserve">
IF($C312 = 1,
    0,
    RANDBETWEEN(5,COUNT('Last name'!$A:$A) + 1)
)</f>
        <v>83</v>
      </c>
      <c r="I312" s="7" t="str">
        <f ca="1" xml:space="preserve">
IF($C312 = 1 + N("Presidente"),
    "de Orléans e Bragança",
    VLOOKUP($H312,'Last name'!$A:$B,2,FALSE) &amp; " " &amp; VLOOKUP(RANDBETWEEN(5,COUNT('Last name'!$A:$A) + 1),'Last name'!$A:$B,2,FALSE)
)</f>
        <v>Faro Simões</v>
      </c>
      <c r="J312" s="7" t="str">
        <f t="shared" ca="1" si="29"/>
        <v>Maria Luiza Faro Simões</v>
      </c>
      <c r="K312" s="7" t="str" cm="1">
        <f t="array" aca="1" ref="K312" ca="1">SHA1HASH($J312)</f>
        <v>da85129acbfbf01887fae99649873caa9604ec96</v>
      </c>
      <c r="L312" s="7" cm="1">
        <f t="array" aca="1" ref="L312" ca="1">INDEX(States!$A:$A,RANDBETWEEN(5,COUNTA(States!$A:$A) + 1),1)</f>
        <v>21</v>
      </c>
      <c r="M312" s="7" t="str">
        <f ca="1">$L312 &amp; "|" &amp; VLOOKUP($L312,States!$A:$B,2,FALSE)</f>
        <v>21|18f454963e4e8ae3fea0597ea98a4e003875820f</v>
      </c>
      <c r="N312" s="7" t="str">
        <f ca="1">VLOOKUP($F312,Name!$A:$C,3,FALSE)</f>
        <v>F</v>
      </c>
      <c r="O312" s="7" t="str">
        <f ca="1">VLOOKUP($N312,Gender!$A:$B,2,FALSE)</f>
        <v>Female</v>
      </c>
      <c r="P312" s="7" t="str" cm="1">
        <f t="array" aca="1" ref="P312" ca="1">INDEX('Marital status'!$A:$A,RANDBETWEEN(5,COUNTA('Marital status'!$A:$A) + 1),1)</f>
        <v>3266897012b6dcc5723033bc25891bf99efcff6f</v>
      </c>
      <c r="Q312" s="7" t="str">
        <f ca="1">VLOOKUP($P312,'Marital status'!$A:$B,2,FALSE)</f>
        <v>MarrieD</v>
      </c>
      <c r="R312" s="7">
        <f t="shared" ca="1" si="30"/>
        <v>5</v>
      </c>
      <c r="S312" s="7" t="e">
        <f ca="1">VLOOKUP($R312,Race!$A:$B,2,FALSE)</f>
        <v>#N/A</v>
      </c>
      <c r="T312" s="8">
        <f t="shared" ca="1" si="31"/>
        <v>25770</v>
      </c>
      <c r="U312" s="6">
        <f t="shared" ca="1" si="32"/>
        <v>7</v>
      </c>
      <c r="V312" s="8" t="str">
        <f ca="1">VLOOKUP($U312,Education!$A:$B,2,FALSE)</f>
        <v>Undergraduate degree</v>
      </c>
      <c r="W312" s="7">
        <f ca="1" xml:space="preserve">
  IF(OR($Y312 = 5, $Y312 = 6, $Y312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312" s="7" t="str">
        <f ca="1">VLOOKUP($W312,Department!$A:$B,2,FALSE)</f>
        <v>Communication &amp; Marketing</v>
      </c>
      <c r="Y312" s="6">
        <f t="shared" ca="1" si="33"/>
        <v>11</v>
      </c>
      <c r="Z312" s="7" t="str">
        <f ca="1">VLOOKUP($Y312,Role!$A:$B,2,FALSE)</f>
        <v>Analyst</v>
      </c>
      <c r="AA312" s="6">
        <f t="shared" ca="1" si="34"/>
        <v>5</v>
      </c>
      <c r="AB312" s="7" t="str">
        <f ca="1" xml:space="preserve">
IF($AA312 &lt;&gt; "",
    VLOOKUP($AA312,Level!$A:$B,2,FALSE),
    ""
)</f>
        <v>Junior</v>
      </c>
      <c r="AC312" s="1">
        <f ca="1" xml:space="preserve">
IF($Y312 = 5 + N("Presidente"),
    27000,
    IF($Y312 = 6 + N("Vice-presidente"),
        23000,
        IF(OR($Y312 = 8, $Y312= 13, $Y312 = 12) + N("Secretária bilíngue ou coordenador ou especialista"),
            8000,
            IF($Y312 = 7 + N("Diretor"),
                15000,
                IF($Y312 = 14 + N("Gerente"),
                    12000,
                    IF($Y312 = 9 + N("Estagiário"),
                        705,
                        IF($Y312 = 10 + N("Trainee"),
                            805,
                            IF($Y312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IF($U312 = 7,
  500,
  IF($U312 = 8,
    1000,
    IF($U312 = 9,
      1500,
      IF($U312 = 10,
        2000,
        0
      )
    )
  )
)
+
N("Adicional no salário por área")
+
IF($W312 = 14 + N("Tecnologia da Informação"),
  120,
  IF($W312 = 16 + N("Vendas"),
    110,
    IF($W312 = 15 + N("Jurídico"),
      100,
      IF(OR($W312 = 8, $W312 = 9, $W312 = 11) + N("Recursos humanos ou comercial ou comunicação e marketing"),
        80,
        0
      )
    )
  )
)
+
N("Adicionando pegadinha")
+
IF(AND($W312 = 16, $U312 = 9, $Y312 = 11, $AA312 = 5) + N("Se for de vendas, com mestrado, analista sênior"),
  IF($R312 = 5,
    100,
    0
  )
  +
  IF($N312 = "M",
    200,
    0
  ),
  0
)</f>
        <v>2580</v>
      </c>
      <c r="AD3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$A312  &amp; ", "   &amp;
$C312  &amp; ", "   &amp;
$E312  &amp; ", '"  &amp;
$J312  &amp; "', '" &amp;
$N312  &amp; "', "  &amp;
$R312  &amp; ", '"  &amp;
TEXT($T312,"dd/mm/aaaa")  &amp; "', "   &amp;
$U312  &amp; ", "   &amp;
$W312  &amp; ", "   &amp;
$Y312  &amp; ", "   &amp;
IF($AA312 &lt;&gt; "", $AA312, "NULL")  &amp; ", "   &amp;
$AC312  &amp; ");"</f>
        <v>INSERT INTO bi4all.fac_employees (id_company_fk, id_employee_pk, flg_active, employee_name, id_gender_fk, id_race_fk, birthday, id_schooling_fk, id_department_fk, id_role_fk, id_level_fk, salary) VALUES (6a51143286b03064a49cc2acbee63c09a0682d33, 308, 1, 'Maria Luiza Faro Simões', 'F', 5, '21/07/1970', 7, 11, 11, 5, 2580);</v>
      </c>
    </row>
    <row r="313" spans="1:30" ht="14.25" customHeight="1" x14ac:dyDescent="0.2">
      <c r="A313" s="7" t="str" cm="1">
        <f t="array" aca="1" ref="A313" ca="1">INDEX(Company!$A:$A,RANDBETWEEN(5,COUNTA(Company!$A:$A) + 1),1)</f>
        <v>6a51143286b03064a49cc2acbee63c09a0682d33</v>
      </c>
      <c r="B313" s="7" t="str">
        <f ca="1">VLOOKUP($A313,Company!$A:$B,2,FALSE)</f>
        <v>ACME Corporation</v>
      </c>
      <c r="C313" s="5">
        <f t="shared" si="28"/>
        <v>309</v>
      </c>
      <c r="D313" s="5" t="str" cm="1">
        <f t="array" ref="D313">SHA1HASH($C313)</f>
        <v>ed2efc1c05342a60c2198a5e96773a237008956b</v>
      </c>
      <c r="E313" s="6">
        <v>1</v>
      </c>
      <c r="F313" s="7">
        <f ca="1">IF($C313 = 1 + N("Presidente"),
    127,
    IF($C313 = 2 + N("Vice-Presidente"),
        72,
        IF($C313 = 3 + N("Secretária bilíngue"),
            13,
            RANDBETWEEN(5,COUNT(Name!$A:$A) + 1)
        )
    )
)</f>
        <v>234</v>
      </c>
      <c r="G313" s="7" t="str">
        <f ca="1">VLOOKUP($F313,Name!$A:$B,2,FALSE)</f>
        <v>Louise</v>
      </c>
      <c r="H313" s="7">
        <f ca="1" xml:space="preserve">
IF($C313 = 1,
    0,
    RANDBETWEEN(5,COUNT('Last name'!$A:$A) + 1)
)</f>
        <v>42</v>
      </c>
      <c r="I313" s="7" t="str">
        <f ca="1" xml:space="preserve">
IF($C313 = 1 + N("Presidente"),
    "de Orléans e Bragança",
    VLOOKUP($H313,'Last name'!$A:$B,2,FALSE) &amp; " " &amp; VLOOKUP(RANDBETWEEN(5,COUNT('Last name'!$A:$A) + 1),'Last name'!$A:$B,2,FALSE)
)</f>
        <v>Borba Pedroso</v>
      </c>
      <c r="J313" s="7" t="str">
        <f t="shared" ca="1" si="29"/>
        <v>Louise Borba Pedroso</v>
      </c>
      <c r="K313" s="7" t="str" cm="1">
        <f t="array" aca="1" ref="K313" ca="1">SHA1HASH($J313)</f>
        <v>fd5d6fc3db3379e27de2f3e8ea56d42bb6b10e21</v>
      </c>
      <c r="L313" s="7" cm="1">
        <f t="array" aca="1" ref="L313" ca="1">INDEX(States!$A:$A,RANDBETWEEN(5,COUNTA(States!$A:$A) + 1),1)</f>
        <v>6</v>
      </c>
      <c r="M313" s="7" t="str">
        <f ca="1">$L313 &amp; "|" &amp; VLOOKUP($L313,States!$A:$B,2,FALSE)</f>
        <v>6|990f6b5f2170b43d022d539b1260b5f1af889998</v>
      </c>
      <c r="N313" s="7" t="str">
        <f ca="1">VLOOKUP($F313,Name!$A:$C,3,FALSE)</f>
        <v>F</v>
      </c>
      <c r="O313" s="7" t="str">
        <f ca="1">VLOOKUP($N313,Gender!$A:$B,2,FALSE)</f>
        <v>Female</v>
      </c>
      <c r="P313" s="7" t="str" cm="1">
        <f t="array" aca="1" ref="P313" ca="1">INDEX('Marital status'!$A:$A,RANDBETWEEN(5,COUNTA('Marital status'!$A:$A) + 1),1)</f>
        <v>47051393f6bcbf99111ec5d70ba2ebbe11ebccae</v>
      </c>
      <c r="Q313" s="7" t="str">
        <f ca="1">VLOOKUP($P313,'Marital status'!$A:$B,2,FALSE)</f>
        <v xml:space="preserve"> Separated </v>
      </c>
      <c r="R313" s="7">
        <f t="shared" ca="1" si="30"/>
        <v>5</v>
      </c>
      <c r="S313" s="7" t="e">
        <f ca="1">VLOOKUP($R313,Race!$A:$B,2,FALSE)</f>
        <v>#N/A</v>
      </c>
      <c r="T313" s="8">
        <f t="shared" ca="1" si="31"/>
        <v>33214</v>
      </c>
      <c r="U313" s="6">
        <f t="shared" ca="1" si="32"/>
        <v>7</v>
      </c>
      <c r="V313" s="8" t="str">
        <f ca="1">VLOOKUP($U313,Education!$A:$B,2,FALSE)</f>
        <v>Undergraduate degree</v>
      </c>
      <c r="W313" s="7">
        <f ca="1" xml:space="preserve">
  IF(OR($Y313 = 5, $Y313 = 6, $Y313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313" s="7" t="str">
        <f ca="1">VLOOKUP($W313,Department!$A:$B,2,FALSE)</f>
        <v>Finance</v>
      </c>
      <c r="Y313" s="6">
        <f t="shared" ca="1" si="33"/>
        <v>9</v>
      </c>
      <c r="Z313" s="7" t="str">
        <f ca="1">VLOOKUP($Y313,Role!$A:$B,2,FALSE)</f>
        <v>Intern</v>
      </c>
      <c r="AA313" s="6" t="str">
        <f t="shared" ca="1" si="34"/>
        <v/>
      </c>
      <c r="AB313" s="7" t="str">
        <f ca="1" xml:space="preserve">
IF($AA313 &lt;&gt; "",
    VLOOKUP($AA313,Level!$A:$B,2,FALSE),
    ""
)</f>
        <v/>
      </c>
      <c r="AC313" s="1">
        <f ca="1" xml:space="preserve">
IF($Y313 = 5 + N("Presidente"),
    27000,
    IF($Y313 = 6 + N("Vice-presidente"),
        23000,
        IF(OR($Y313 = 8, $Y313= 13, $Y313 = 12) + N("Secretária bilíngue ou coordenador ou especialista"),
            8000,
            IF($Y313 = 7 + N("Diretor"),
                15000,
                IF($Y313 = 14 + N("Gerente"),
                    12000,
                    IF($Y313 = 9 + N("Estagiário"),
                        705,
                        IF($Y313 = 10 + N("Trainee"),
                            805,
                            IF($Y313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IF($U313 = 7,
  500,
  IF($U313 = 8,
    1000,
    IF($U313 = 9,
      1500,
      IF($U313 = 10,
        2000,
        0
      )
    )
  )
)
+
N("Adicional no salário por área")
+
IF($W313 = 14 + N("Tecnologia da Informação"),
  120,
  IF($W313 = 16 + N("Vendas"),
    110,
    IF($W313 = 15 + N("Jurídico"),
      100,
      IF(OR($W313 = 8, $W313 = 9, $W313 = 11) + N("Recursos humanos ou comercial ou comunicação e marketing"),
        80,
        0
      )
    )
  )
)
+
N("Adicionando pegadinha")
+
IF(AND($W313 = 16, $U313 = 9, $Y313 = 11, $AA313 = 5) + N("Se for de vendas, com mestrado, analista sênior"),
  IF($R313 = 5,
    100,
    0
  )
  +
  IF($N313 = "M",
    200,
    0
  ),
  0
)</f>
        <v>1205</v>
      </c>
      <c r="AD3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$A313  &amp; ", "   &amp;
$C313  &amp; ", "   &amp;
$E313  &amp; ", '"  &amp;
$J313  &amp; "', '" &amp;
$N313  &amp; "', "  &amp;
$R313  &amp; ", '"  &amp;
TEXT($T313,"dd/mm/aaaa")  &amp; "', "   &amp;
$U313  &amp; ", "   &amp;
$W313  &amp; ", "   &amp;
$Y313  &amp; ", "   &amp;
IF($AA313 &lt;&gt; "", $AA313, "NULL")  &amp; ", "   &amp;
$AC313  &amp; ");"</f>
        <v>INSERT INTO bi4all.fac_employees (id_company_fk, id_employee_pk, flg_active, employee_name, id_gender_fk, id_race_fk, birthday, id_schooling_fk, id_department_fk, id_role_fk, id_level_fk, salary) VALUES (6a51143286b03064a49cc2acbee63c09a0682d33, 309, 1, 'Louise Borba Pedroso', 'F', 5, '07/12/1990', 7, 7, 9, NULL, 1205);</v>
      </c>
    </row>
    <row r="314" spans="1:30" ht="14.25" customHeight="1" x14ac:dyDescent="0.2">
      <c r="A314" s="7" t="str" cm="1">
        <f t="array" aca="1" ref="A314" ca="1">INDEX(Company!$A:$A,RANDBETWEEN(5,COUNTA(Company!$A:$A) + 1),1)</f>
        <v>6a51143286b03064a49cc2acbee63c09a0682d33</v>
      </c>
      <c r="B314" s="7" t="str">
        <f ca="1">VLOOKUP($A314,Company!$A:$B,2,FALSE)</f>
        <v>ACME Corporation</v>
      </c>
      <c r="C314" s="5">
        <f t="shared" si="28"/>
        <v>310</v>
      </c>
      <c r="D314" s="5" t="str" cm="1">
        <f t="array" ref="D314">SHA1HASH($C314)</f>
        <v>af53d4aa0b9131f18f84130767ee5b1dcbcb63be</v>
      </c>
      <c r="E314" s="6">
        <v>1</v>
      </c>
      <c r="F314" s="7">
        <f ca="1">IF($C314 = 1 + N("Presidente"),
    127,
    IF($C314 = 2 + N("Vice-Presidente"),
        72,
        IF($C314 = 3 + N("Secretária bilíngue"),
            13,
            RANDBETWEEN(5,COUNT(Name!$A:$A) + 1)
        )
    )
)</f>
        <v>363</v>
      </c>
      <c r="G314" s="7" t="str">
        <f ca="1">VLOOKUP($F314,Name!$A:$B,2,FALSE)</f>
        <v>Yago</v>
      </c>
      <c r="H314" s="7">
        <f ca="1" xml:space="preserve">
IF($C314 = 1,
    0,
    RANDBETWEEN(5,COUNT('Last name'!$A:$A) + 1)
)</f>
        <v>38</v>
      </c>
      <c r="I314" s="7" t="str">
        <f ca="1" xml:space="preserve">
IF($C314 = 1 + N("Presidente"),
    "de Orléans e Bragança",
    VLOOKUP($H314,'Last name'!$A:$B,2,FALSE) &amp; " " &amp; VLOOKUP(RANDBETWEEN(5,COUNT('Last name'!$A:$A) + 1),'Last name'!$A:$B,2,FALSE)
)</f>
        <v>Bermudes Anjos</v>
      </c>
      <c r="J314" s="7" t="str">
        <f t="shared" ca="1" si="29"/>
        <v>Yago Bermudes Anjos</v>
      </c>
      <c r="K314" s="7" t="str" cm="1">
        <f t="array" aca="1" ref="K314" ca="1">SHA1HASH($J314)</f>
        <v>5f5a112312e5287443557170563b8dc4e8e3582d</v>
      </c>
      <c r="L314" s="7" cm="1">
        <f t="array" aca="1" ref="L314" ca="1">INDEX(States!$A:$A,RANDBETWEEN(5,COUNTA(States!$A:$A) + 1),1)</f>
        <v>23</v>
      </c>
      <c r="M314" s="7" t="str">
        <f ca="1">$L314 &amp; "|" &amp; VLOOKUP($L314,States!$A:$B,2,FALSE)</f>
        <v>23|22fbba2e2c257238254804c428968d474037a633</v>
      </c>
      <c r="N314" s="7" t="str">
        <f ca="1">VLOOKUP($F314,Name!$A:$C,3,FALSE)</f>
        <v>M</v>
      </c>
      <c r="O314" s="7" t="str">
        <f ca="1">VLOOKUP($N314,Gender!$A:$B,2,FALSE)</f>
        <v>Male</v>
      </c>
      <c r="P314" s="7" t="str" cm="1">
        <f t="array" aca="1" ref="P314" ca="1">INDEX('Marital status'!$A:$A,RANDBETWEEN(5,COUNTA('Marital status'!$A:$A) + 1),1)</f>
        <v>459031b19ec5bbd3b3dbc0a9dcf2cb6e6c6f7848</v>
      </c>
      <c r="Q314" s="7" t="str">
        <f ca="1">VLOOKUP($P314,'Marital status'!$A:$B,2,FALSE)</f>
        <v xml:space="preserve">Widowed </v>
      </c>
      <c r="R314" s="7">
        <f t="shared" ca="1" si="30"/>
        <v>5</v>
      </c>
      <c r="S314" s="7" t="e">
        <f ca="1">VLOOKUP($R314,Race!$A:$B,2,FALSE)</f>
        <v>#N/A</v>
      </c>
      <c r="T314" s="8">
        <f t="shared" ca="1" si="31"/>
        <v>30613</v>
      </c>
      <c r="U314" s="6">
        <f t="shared" ca="1" si="32"/>
        <v>8</v>
      </c>
      <c r="V314" s="8" t="str">
        <f ca="1">VLOOKUP($U314,Education!$A:$B,2,FALSE)</f>
        <v>Graduate school</v>
      </c>
      <c r="W314" s="7">
        <f ca="1" xml:space="preserve">
  IF(OR($Y314 = 5, $Y314 = 6, $Y314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314" s="7" t="str">
        <f ca="1">VLOOKUP($W314,Department!$A:$B,2,FALSE)</f>
        <v>Finance</v>
      </c>
      <c r="Y314" s="6">
        <f t="shared" ca="1" si="33"/>
        <v>11</v>
      </c>
      <c r="Z314" s="7" t="str">
        <f ca="1">VLOOKUP($Y314,Role!$A:$B,2,FALSE)</f>
        <v>Analyst</v>
      </c>
      <c r="AA314" s="6">
        <f t="shared" ca="1" si="34"/>
        <v>6</v>
      </c>
      <c r="AB314" s="7" t="str">
        <f ca="1" xml:space="preserve">
IF($AA314 &lt;&gt; "",
    VLOOKUP($AA314,Level!$A:$B,2,FALSE),
    ""
)</f>
        <v>Pleno</v>
      </c>
      <c r="AC314" s="1">
        <f ca="1" xml:space="preserve">
IF($Y314 = 5 + N("Presidente"),
    27000,
    IF($Y314 = 6 + N("Vice-presidente"),
        23000,
        IF(OR($Y314 = 8, $Y314= 13, $Y314 = 12) + N("Secretária bilíngue ou coordenador ou especialista"),
            8000,
            IF($Y314 = 7 + N("Diretor"),
                15000,
                IF($Y314 = 14 + N("Gerente"),
                    12000,
                    IF($Y314 = 9 + N("Estagiário"),
                        705,
                        IF($Y314 = 10 + N("Trainee"),
                            805,
                            IF($Y314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IF($U314 = 7,
  500,
  IF($U314 = 8,
    1000,
    IF($U314 = 9,
      1500,
      IF($U314 = 10,
        2000,
        0
      )
    )
  )
)
+
N("Adicional no salário por área")
+
IF($W314 = 14 + N("Tecnologia da Informação"),
  120,
  IF($W314 = 16 + N("Vendas"),
    110,
    IF($W314 = 15 + N("Jurídico"),
      100,
      IF(OR($W314 = 8, $W314 = 9, $W314 = 11) + N("Recursos humanos ou comercial ou comunicação e marketing"),
        80,
        0
      )
    )
  )
)
+
N("Adicionando pegadinha")
+
IF(AND($W314 = 16, $U314 = 9, $Y314 = 11, $AA314 = 5) + N("Se for de vendas, com mestrado, analista sênior"),
  IF($R314 = 5,
    100,
    0
  )
  +
  IF($N314 = "M",
    200,
    0
  ),
  0
)</f>
        <v>3000</v>
      </c>
      <c r="AD3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$A314  &amp; ", "   &amp;
$C314  &amp; ", "   &amp;
$E314  &amp; ", '"  &amp;
$J314  &amp; "', '" &amp;
$N314  &amp; "', "  &amp;
$R314  &amp; ", '"  &amp;
TEXT($T314,"dd/mm/aaaa")  &amp; "', "   &amp;
$U314  &amp; ", "   &amp;
$W314  &amp; ", "   &amp;
$Y314  &amp; ", "   &amp;
IF($AA314 &lt;&gt; "", $AA314, "NULL")  &amp; ", "   &amp;
$AC314  &amp; ");"</f>
        <v>INSERT INTO bi4all.fac_employees (id_company_fk, id_employee_pk, flg_active, employee_name, id_gender_fk, id_race_fk, birthday, id_schooling_fk, id_department_fk, id_role_fk, id_level_fk, salary) VALUES (6a51143286b03064a49cc2acbee63c09a0682d33, 310, 1, 'Yago Bermudes Anjos', 'M', 5, '24/10/1983', 8, 7, 11, 6, 3000);</v>
      </c>
    </row>
    <row r="315" spans="1:30" ht="14.25" customHeight="1" x14ac:dyDescent="0.2">
      <c r="A315" s="7" t="str" cm="1">
        <f t="array" aca="1" ref="A315" ca="1">INDEX(Company!$A:$A,RANDBETWEEN(5,COUNTA(Company!$A:$A) + 1),1)</f>
        <v>6a51143286b03064a49cc2acbee63c09a0682d33</v>
      </c>
      <c r="B315" s="7" t="str">
        <f ca="1">VLOOKUP($A315,Company!$A:$B,2,FALSE)</f>
        <v>ACME Corporation</v>
      </c>
      <c r="C315" s="5">
        <f t="shared" si="28"/>
        <v>311</v>
      </c>
      <c r="D315" s="5" t="str" cm="1">
        <f t="array" ref="D315">SHA1HASH($C315)</f>
        <v>cd6d91089c7e219a7f4e86e3c2d57f936d367689</v>
      </c>
      <c r="E315" s="6">
        <v>1</v>
      </c>
      <c r="F315" s="7">
        <f ca="1">IF($C315 = 1 + N("Presidente"),
    127,
    IF($C315 = 2 + N("Vice-Presidente"),
        72,
        IF($C315 = 3 + N("Secretária bilíngue"),
            13,
            RANDBETWEEN(5,COUNT(Name!$A:$A) + 1)
        )
    )
)</f>
        <v>181</v>
      </c>
      <c r="G315" s="7" t="str">
        <f ca="1">VLOOKUP($F315,Name!$A:$B,2,FALSE)</f>
        <v>Isys</v>
      </c>
      <c r="H315" s="7">
        <f ca="1" xml:space="preserve">
IF($C315 = 1,
    0,
    RANDBETWEEN(5,COUNT('Last name'!$A:$A) + 1)
)</f>
        <v>9</v>
      </c>
      <c r="I315" s="7" t="str">
        <f ca="1" xml:space="preserve">
IF($C315 = 1 + N("Presidente"),
    "de Orléans e Bragança",
    VLOOKUP($H315,'Last name'!$A:$B,2,FALSE) &amp; " " &amp; VLOOKUP(RANDBETWEEN(5,COUNT('Last name'!$A:$A) + 1),'Last name'!$A:$B,2,FALSE)
)</f>
        <v>Aleluia Caminha</v>
      </c>
      <c r="J315" s="7" t="str">
        <f t="shared" ca="1" si="29"/>
        <v>Isys Aleluia Caminha</v>
      </c>
      <c r="K315" s="7" t="str" cm="1">
        <f t="array" aca="1" ref="K315" ca="1">SHA1HASH($J315)</f>
        <v>60a17bbe0f77f69d7dd954dfeb0b5e27d905f914</v>
      </c>
      <c r="L315" s="7" cm="1">
        <f t="array" aca="1" ref="L315" ca="1">INDEX(States!$A:$A,RANDBETWEEN(5,COUNTA(States!$A:$A) + 1),1)</f>
        <v>5</v>
      </c>
      <c r="M315" s="7" t="str">
        <f ca="1">$L315 &amp; "|" &amp; VLOOKUP($L315,States!$A:$B,2,FALSE)</f>
        <v>5|fa0754b9861f7065fd7c6270efb07fc6ac3b0ad8</v>
      </c>
      <c r="N315" s="7" t="str">
        <f ca="1">VLOOKUP($F315,Name!$A:$C,3,FALSE)</f>
        <v>F</v>
      </c>
      <c r="O315" s="7" t="str">
        <f ca="1">VLOOKUP($N315,Gender!$A:$B,2,FALSE)</f>
        <v>Female</v>
      </c>
      <c r="P315" s="7" t="str" cm="1">
        <f t="array" aca="1" ref="P315" ca="1">INDEX('Marital status'!$A:$A,RANDBETWEEN(5,COUNTA('Marital status'!$A:$A) + 1),1)</f>
        <v>47051393f6bcbf99111ec5d70ba2ebbe11ebccae</v>
      </c>
      <c r="Q315" s="7" t="str">
        <f ca="1">VLOOKUP($P315,'Marital status'!$A:$B,2,FALSE)</f>
        <v xml:space="preserve"> Separated </v>
      </c>
      <c r="R315" s="7">
        <f t="shared" ca="1" si="30"/>
        <v>6</v>
      </c>
      <c r="S315" s="7" t="e">
        <f ca="1">VLOOKUP($R315,Race!$A:$B,2,FALSE)</f>
        <v>#N/A</v>
      </c>
      <c r="T315" s="8">
        <f t="shared" ca="1" si="31"/>
        <v>23496</v>
      </c>
      <c r="U315" s="6">
        <f t="shared" ca="1" si="32"/>
        <v>7</v>
      </c>
      <c r="V315" s="8" t="str">
        <f ca="1">VLOOKUP($U315,Education!$A:$B,2,FALSE)</f>
        <v>Undergraduate degree</v>
      </c>
      <c r="W315" s="7">
        <f ca="1" xml:space="preserve">
  IF(OR($Y315 = 5, $Y315 = 6, $Y315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315" s="7" t="str">
        <f ca="1">VLOOKUP($W315,Department!$A:$B,2,FALSE)</f>
        <v>Administration</v>
      </c>
      <c r="Y315" s="6">
        <f t="shared" ca="1" si="33"/>
        <v>10</v>
      </c>
      <c r="Z315" s="7" t="str">
        <f ca="1">VLOOKUP($Y315,Role!$A:$B,2,FALSE)</f>
        <v>Trainee</v>
      </c>
      <c r="AA315" s="6" t="str">
        <f t="shared" ca="1" si="34"/>
        <v/>
      </c>
      <c r="AB315" s="7" t="str">
        <f ca="1" xml:space="preserve">
IF($AA315 &lt;&gt; "",
    VLOOKUP($AA315,Level!$A:$B,2,FALSE),
    ""
)</f>
        <v/>
      </c>
      <c r="AC315" s="1">
        <f ca="1" xml:space="preserve">
IF($Y315 = 5 + N("Presidente"),
    27000,
    IF($Y315 = 6 + N("Vice-presidente"),
        23000,
        IF(OR($Y315 = 8, $Y315= 13, $Y315 = 12) + N("Secretária bilíngue ou coordenador ou especialista"),
            8000,
            IF($Y315 = 7 + N("Diretor"),
                15000,
                IF($Y315 = 14 + N("Gerente"),
                    12000,
                    IF($Y315 = 9 + N("Estagiário"),
                        705,
                        IF($Y315 = 10 + N("Trainee"),
                            805,
                            IF($Y315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IF($U315 = 7,
  500,
  IF($U315 = 8,
    1000,
    IF($U315 = 9,
      1500,
      IF($U315 = 10,
        2000,
        0
      )
    )
  )
)
+
N("Adicional no salário por área")
+
IF($W315 = 14 + N("Tecnologia da Informação"),
  120,
  IF($W315 = 16 + N("Vendas"),
    110,
    IF($W315 = 15 + N("Jurídico"),
      100,
      IF(OR($W315 = 8, $W315 = 9, $W315 = 11) + N("Recursos humanos ou comercial ou comunicação e marketing"),
        80,
        0
      )
    )
  )
)
+
N("Adicionando pegadinha")
+
IF(AND($W315 = 16, $U315 = 9, $Y315 = 11, $AA315 = 5) + N("Se for de vendas, com mestrado, analista sênior"),
  IF($R315 = 5,
    100,
    0
  )
  +
  IF($N315 = "M",
    200,
    0
  ),
  0
)</f>
        <v>1305</v>
      </c>
      <c r="AD3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$A315  &amp; ", "   &amp;
$C315  &amp; ", "   &amp;
$E315  &amp; ", '"  &amp;
$J315  &amp; "', '" &amp;
$N315  &amp; "', "  &amp;
$R315  &amp; ", '"  &amp;
TEXT($T315,"dd/mm/aaaa")  &amp; "', "   &amp;
$U315  &amp; ", "   &amp;
$W315  &amp; ", "   &amp;
$Y315  &amp; ", "   &amp;
IF($AA315 &lt;&gt; "", $AA315, "NULL")  &amp; ", "   &amp;
$AC315  &amp; ");"</f>
        <v>INSERT INTO bi4all.fac_employees (id_company_fk, id_employee_pk, flg_active, employee_name, id_gender_fk, id_race_fk, birthday, id_schooling_fk, id_department_fk, id_role_fk, id_level_fk, salary) VALUES (6a51143286b03064a49cc2acbee63c09a0682d33, 311, 1, 'Isys Aleluia Caminha', 'F', 6, '29/04/1964', 7, 6, 10, NULL, 1305);</v>
      </c>
    </row>
    <row r="316" spans="1:30" ht="14.25" customHeight="1" x14ac:dyDescent="0.2">
      <c r="A316" s="7" t="str" cm="1">
        <f t="array" aca="1" ref="A316" ca="1">INDEX(Company!$A:$A,RANDBETWEEN(5,COUNTA(Company!$A:$A) + 1),1)</f>
        <v>6a51143286b03064a49cc2acbee63c09a0682d33</v>
      </c>
      <c r="B316" s="7" t="str">
        <f ca="1">VLOOKUP($A316,Company!$A:$B,2,FALSE)</f>
        <v>ACME Corporation</v>
      </c>
      <c r="C316" s="5">
        <f t="shared" si="28"/>
        <v>312</v>
      </c>
      <c r="D316" s="5" t="str" cm="1">
        <f t="array" ref="D316">SHA1HASH($C316)</f>
        <v>a93c168323147d1135503939396cac628dc194c5</v>
      </c>
      <c r="E316" s="6">
        <v>1</v>
      </c>
      <c r="F316" s="7">
        <f ca="1">IF($C316 = 1 + N("Presidente"),
    127,
    IF($C316 = 2 + N("Vice-Presidente"),
        72,
        IF($C316 = 3 + N("Secretária bilíngue"),
            13,
            RANDBETWEEN(5,COUNT(Name!$A:$A) + 1)
        )
    )
)</f>
        <v>290</v>
      </c>
      <c r="G316" s="7" t="str">
        <f ca="1">VLOOKUP($F316,Name!$A:$B,2,FALSE)</f>
        <v>Melissa</v>
      </c>
      <c r="H316" s="7">
        <f ca="1" xml:space="preserve">
IF($C316 = 1,
    0,
    RANDBETWEEN(5,COUNT('Last name'!$A:$A) + 1)
)</f>
        <v>176</v>
      </c>
      <c r="I316" s="7" t="str">
        <f ca="1" xml:space="preserve">
IF($C316 = 1 + N("Presidente"),
    "de Orléans e Bragança",
    VLOOKUP($H316,'Last name'!$A:$B,2,FALSE) &amp; " " &amp; VLOOKUP(RANDBETWEEN(5,COUNT('Last name'!$A:$A) + 1),'Last name'!$A:$B,2,FALSE)
)</f>
        <v>Santos Trindade</v>
      </c>
      <c r="J316" s="7" t="str">
        <f t="shared" ca="1" si="29"/>
        <v>Melissa Santos Trindade</v>
      </c>
      <c r="K316" s="7" t="str" cm="1">
        <f t="array" aca="1" ref="K316" ca="1">SHA1HASH($J316)</f>
        <v>f3f5e94c39cae347958ee5387e322cfaca181751</v>
      </c>
      <c r="L316" s="7" cm="1">
        <f t="array" aca="1" ref="L316" ca="1">INDEX(States!$A:$A,RANDBETWEEN(5,COUNTA(States!$A:$A) + 1),1)</f>
        <v>14</v>
      </c>
      <c r="M316" s="7" t="str">
        <f ca="1">$L316 &amp; "|" &amp; VLOOKUP($L316,States!$A:$B,2,FALSE)</f>
        <v>14|9b9a260c6946192b7ea8dcfb1d39940b66fe4460</v>
      </c>
      <c r="N316" s="7" t="str">
        <f ca="1">VLOOKUP($F316,Name!$A:$C,3,FALSE)</f>
        <v>F</v>
      </c>
      <c r="O316" s="7" t="str">
        <f ca="1">VLOOKUP($N316,Gender!$A:$B,2,FALSE)</f>
        <v>Female</v>
      </c>
      <c r="P316" s="7" t="str" cm="1">
        <f t="array" aca="1" ref="P316" ca="1">INDEX('Marital status'!$A:$A,RANDBETWEEN(5,COUNTA('Marital status'!$A:$A) + 1),1)</f>
        <v>47051393f6bcbf99111ec5d70ba2ebbe11ebccae</v>
      </c>
      <c r="Q316" s="7" t="str">
        <f ca="1">VLOOKUP($P316,'Marital status'!$A:$B,2,FALSE)</f>
        <v xml:space="preserve"> Separated </v>
      </c>
      <c r="R316" s="7">
        <f t="shared" ca="1" si="30"/>
        <v>5</v>
      </c>
      <c r="S316" s="7" t="e">
        <f ca="1">VLOOKUP($R316,Race!$A:$B,2,FALSE)</f>
        <v>#N/A</v>
      </c>
      <c r="T316" s="8">
        <f t="shared" ca="1" si="31"/>
        <v>29721</v>
      </c>
      <c r="U316" s="6">
        <f t="shared" ca="1" si="32"/>
        <v>8</v>
      </c>
      <c r="V316" s="8" t="str">
        <f ca="1">VLOOKUP($U316,Education!$A:$B,2,FALSE)</f>
        <v>Graduate school</v>
      </c>
      <c r="W316" s="7">
        <f ca="1" xml:space="preserve">
  IF(OR($Y316 = 5, $Y316 = 6, $Y316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316" s="7" t="str">
        <f ca="1">VLOOKUP($W316,Department!$A:$B,2,FALSE)</f>
        <v>Human Resource</v>
      </c>
      <c r="Y316" s="6">
        <f t="shared" ca="1" si="33"/>
        <v>11</v>
      </c>
      <c r="Z316" s="7" t="str">
        <f ca="1">VLOOKUP($Y316,Role!$A:$B,2,FALSE)</f>
        <v>Analyst</v>
      </c>
      <c r="AA316" s="6">
        <f t="shared" ca="1" si="34"/>
        <v>5</v>
      </c>
      <c r="AB316" s="7" t="str">
        <f ca="1" xml:space="preserve">
IF($AA316 &lt;&gt; "",
    VLOOKUP($AA316,Level!$A:$B,2,FALSE),
    ""
)</f>
        <v>Junior</v>
      </c>
      <c r="AC316" s="1">
        <f ca="1" xml:space="preserve">
IF($Y316 = 5 + N("Presidente"),
    27000,
    IF($Y316 = 6 + N("Vice-presidente"),
        23000,
        IF(OR($Y316 = 8, $Y316= 13, $Y316 = 12) + N("Secretária bilíngue ou coordenador ou especialista"),
            8000,
            IF($Y316 = 7 + N("Diretor"),
                15000,
                IF($Y316 = 14 + N("Gerente"),
                    12000,
                    IF($Y316 = 9 + N("Estagiário"),
                        705,
                        IF($Y316 = 10 + N("Trainee"),
                            805,
                            IF($Y316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IF($U316 = 7,
  500,
  IF($U316 = 8,
    1000,
    IF($U316 = 9,
      1500,
      IF($U316 = 10,
        2000,
        0
      )
    )
  )
)
+
N("Adicional no salário por área")
+
IF($W316 = 14 + N("Tecnologia da Informação"),
  120,
  IF($W316 = 16 + N("Vendas"),
    110,
    IF($W316 = 15 + N("Jurídico"),
      100,
      IF(OR($W316 = 8, $W316 = 9, $W316 = 11) + N("Recursos humanos ou comercial ou comunicação e marketing"),
        80,
        0
      )
    )
  )
)
+
N("Adicionando pegadinha")
+
IF(AND($W316 = 16, $U316 = 9, $Y316 = 11, $AA316 = 5) + N("Se for de vendas, com mestrado, analista sênior"),
  IF($R316 = 5,
    100,
    0
  )
  +
  IF($N316 = "M",
    200,
    0
  ),
  0
)</f>
        <v>3080</v>
      </c>
      <c r="AD3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$A316  &amp; ", "   &amp;
$C316  &amp; ", "   &amp;
$E316  &amp; ", '"  &amp;
$J316  &amp; "', '" &amp;
$N316  &amp; "', "  &amp;
$R316  &amp; ", '"  &amp;
TEXT($T316,"dd/mm/aaaa")  &amp; "', "   &amp;
$U316  &amp; ", "   &amp;
$W316  &amp; ", "   &amp;
$Y316  &amp; ", "   &amp;
IF($AA316 &lt;&gt; "", $AA316, "NULL")  &amp; ", "   &amp;
$AC316  &amp; ");"</f>
        <v>INSERT INTO bi4all.fac_employees (id_company_fk, id_employee_pk, flg_active, employee_name, id_gender_fk, id_race_fk, birthday, id_schooling_fk, id_department_fk, id_role_fk, id_level_fk, salary) VALUES (6a51143286b03064a49cc2acbee63c09a0682d33, 312, 1, 'Melissa Santos Trindade', 'F', 5, '15/05/1981', 8, 8, 11, 5, 3080);</v>
      </c>
    </row>
    <row r="317" spans="1:30" ht="14.25" customHeight="1" x14ac:dyDescent="0.2">
      <c r="A317" s="7" t="str" cm="1">
        <f t="array" aca="1" ref="A317" ca="1">INDEX(Company!$A:$A,RANDBETWEEN(5,COUNTA(Company!$A:$A) + 1),1)</f>
        <v>6a51143286b03064a49cc2acbee63c09a0682d33</v>
      </c>
      <c r="B317" s="7" t="str">
        <f ca="1">VLOOKUP($A317,Company!$A:$B,2,FALSE)</f>
        <v>ACME Corporation</v>
      </c>
      <c r="C317" s="5">
        <f t="shared" si="28"/>
        <v>313</v>
      </c>
      <c r="D317" s="5" t="str" cm="1">
        <f t="array" ref="D317">SHA1HASH($C317)</f>
        <v>97b31c942deab39118e64423efe46b9c31e669f7</v>
      </c>
      <c r="E317" s="6">
        <v>1</v>
      </c>
      <c r="F317" s="7">
        <f ca="1">IF($C317 = 1 + N("Presidente"),
    127,
    IF($C317 = 2 + N("Vice-Presidente"),
        72,
        IF($C317 = 3 + N("Secretária bilíngue"),
            13,
            RANDBETWEEN(5,COUNT(Name!$A:$A) + 1)
        )
    )
)</f>
        <v>362</v>
      </c>
      <c r="G317" s="7" t="str">
        <f ca="1">VLOOKUP($F317,Name!$A:$B,2,FALSE)</f>
        <v>Wilian</v>
      </c>
      <c r="H317" s="7">
        <f ca="1" xml:space="preserve">
IF($C317 = 1,
    0,
    RANDBETWEEN(5,COUNT('Last name'!$A:$A) + 1)
)</f>
        <v>160</v>
      </c>
      <c r="I317" s="7" t="str">
        <f ca="1" xml:space="preserve">
IF($C317 = 1 + N("Presidente"),
    "de Orléans e Bragança",
    VLOOKUP($H317,'Last name'!$A:$B,2,FALSE) &amp; " " &amp; VLOOKUP(RANDBETWEEN(5,COUNT('Last name'!$A:$A) + 1),'Last name'!$A:$B,2,FALSE)
)</f>
        <v>Resende Esposito</v>
      </c>
      <c r="J317" s="7" t="str">
        <f t="shared" ca="1" si="29"/>
        <v>Wilian Resende Esposito</v>
      </c>
      <c r="K317" s="7" t="str" cm="1">
        <f t="array" aca="1" ref="K317" ca="1">SHA1HASH($J317)</f>
        <v>326eb6bff3eef8310e2acdfc127dc773b660a72b</v>
      </c>
      <c r="L317" s="7" cm="1">
        <f t="array" aca="1" ref="L317" ca="1">INDEX(States!$A:$A,RANDBETWEEN(5,COUNTA(States!$A:$A) + 1),1)</f>
        <v>19</v>
      </c>
      <c r="M317" s="7" t="str">
        <f ca="1">$L317 &amp; "|" &amp; VLOOKUP($L317,States!$A:$B,2,FALSE)</f>
        <v>19|bd4a752045e2a790745f147976385d85d6dbdece</v>
      </c>
      <c r="N317" s="7" t="str">
        <f ca="1">VLOOKUP($F317,Name!$A:$C,3,FALSE)</f>
        <v>M</v>
      </c>
      <c r="O317" s="7" t="str">
        <f ca="1">VLOOKUP($N317,Gender!$A:$B,2,FALSE)</f>
        <v>Male</v>
      </c>
      <c r="P317" s="7" t="str" cm="1">
        <f t="array" aca="1" ref="P317" ca="1">INDEX('Marital status'!$A:$A,RANDBETWEEN(5,COUNTA('Marital status'!$A:$A) + 1),1)</f>
        <v>ce0b1612aa711b78a720295d271a33894e2b72bf</v>
      </c>
      <c r="Q317" s="7" t="str">
        <f ca="1">VLOOKUP($P317,'Marital status'!$A:$B,2,FALSE)</f>
        <v>single</v>
      </c>
      <c r="R317" s="7">
        <f t="shared" ca="1" si="30"/>
        <v>5</v>
      </c>
      <c r="S317" s="7" t="e">
        <f ca="1">VLOOKUP($R317,Race!$A:$B,2,FALSE)</f>
        <v>#N/A</v>
      </c>
      <c r="T317" s="8">
        <f t="shared" ca="1" si="31"/>
        <v>27590</v>
      </c>
      <c r="U317" s="6">
        <f t="shared" ca="1" si="32"/>
        <v>7</v>
      </c>
      <c r="V317" s="8" t="str">
        <f ca="1">VLOOKUP($U317,Education!$A:$B,2,FALSE)</f>
        <v>Undergraduate degree</v>
      </c>
      <c r="W317" s="7">
        <f ca="1" xml:space="preserve">
  IF(OR($Y317 = 5, $Y317 = 6, $Y317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317" s="7" t="str">
        <f ca="1">VLOOKUP($W317,Department!$A:$B,2,FALSE)</f>
        <v>Operations</v>
      </c>
      <c r="Y317" s="6">
        <f t="shared" ca="1" si="33"/>
        <v>10</v>
      </c>
      <c r="Z317" s="7" t="str">
        <f ca="1">VLOOKUP($Y317,Role!$A:$B,2,FALSE)</f>
        <v>Trainee</v>
      </c>
      <c r="AA317" s="6" t="str">
        <f t="shared" ca="1" si="34"/>
        <v/>
      </c>
      <c r="AB317" s="7" t="str">
        <f ca="1" xml:space="preserve">
IF($AA317 &lt;&gt; "",
    VLOOKUP($AA317,Level!$A:$B,2,FALSE),
    ""
)</f>
        <v/>
      </c>
      <c r="AC317" s="1">
        <f ca="1" xml:space="preserve">
IF($Y317 = 5 + N("Presidente"),
    27000,
    IF($Y317 = 6 + N("Vice-presidente"),
        23000,
        IF(OR($Y317 = 8, $Y317= 13, $Y317 = 12) + N("Secretária bilíngue ou coordenador ou especialista"),
            8000,
            IF($Y317 = 7 + N("Diretor"),
                15000,
                IF($Y317 = 14 + N("Gerente"),
                    12000,
                    IF($Y317 = 9 + N("Estagiário"),
                        705,
                        IF($Y317 = 10 + N("Trainee"),
                            805,
                            IF($Y317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IF($U317 = 7,
  500,
  IF($U317 = 8,
    1000,
    IF($U317 = 9,
      1500,
      IF($U317 = 10,
        2000,
        0
      )
    )
  )
)
+
N("Adicional no salário por área")
+
IF($W317 = 14 + N("Tecnologia da Informação"),
  120,
  IF($W317 = 16 + N("Vendas"),
    110,
    IF($W317 = 15 + N("Jurídico"),
      100,
      IF(OR($W317 = 8, $W317 = 9, $W317 = 11) + N("Recursos humanos ou comercial ou comunicação e marketing"),
        80,
        0
      )
    )
  )
)
+
N("Adicionando pegadinha")
+
IF(AND($W317 = 16, $U317 = 9, $Y317 = 11, $AA317 = 5) + N("Se for de vendas, com mestrado, analista sênior"),
  IF($R317 = 5,
    100,
    0
  )
  +
  IF($N317 = "M",
    200,
    0
  ),
  0
)</f>
        <v>1305</v>
      </c>
      <c r="AD3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$A317  &amp; ", "   &amp;
$C317  &amp; ", "   &amp;
$E317  &amp; ", '"  &amp;
$J317  &amp; "', '" &amp;
$N317  &amp; "', "  &amp;
$R317  &amp; ", '"  &amp;
TEXT($T317,"dd/mm/aaaa")  &amp; "', "   &amp;
$U317  &amp; ", "   &amp;
$W317  &amp; ", "   &amp;
$Y317  &amp; ", "   &amp;
IF($AA317 &lt;&gt; "", $AA317, "NULL")  &amp; ", "   &amp;
$AC317  &amp; ");"</f>
        <v>INSERT INTO bi4all.fac_employees (id_company_fk, id_employee_pk, flg_active, employee_name, id_gender_fk, id_race_fk, birthday, id_schooling_fk, id_department_fk, id_role_fk, id_level_fk, salary) VALUES (6a51143286b03064a49cc2acbee63c09a0682d33, 313, 1, 'Wilian Resende Esposito', 'M', 5, '15/07/1975', 7, 10, 10, NULL, 1305);</v>
      </c>
    </row>
    <row r="318" spans="1:30" ht="14.25" customHeight="1" x14ac:dyDescent="0.2">
      <c r="A318" s="7" t="str" cm="1">
        <f t="array" aca="1" ref="A318" ca="1">INDEX(Company!$A:$A,RANDBETWEEN(5,COUNTA(Company!$A:$A) + 1),1)</f>
        <v>6a51143286b03064a49cc2acbee63c09a0682d33</v>
      </c>
      <c r="B318" s="7" t="str">
        <f ca="1">VLOOKUP($A318,Company!$A:$B,2,FALSE)</f>
        <v>ACME Corporation</v>
      </c>
      <c r="C318" s="5">
        <f t="shared" si="28"/>
        <v>314</v>
      </c>
      <c r="D318" s="5" t="str" cm="1">
        <f t="array" ref="D318">SHA1HASH($C318)</f>
        <v>6e21fce62b88ee824118ee6f3d791d78a748f9a5</v>
      </c>
      <c r="E318" s="6">
        <v>1</v>
      </c>
      <c r="F318" s="7">
        <f ca="1">IF($C318 = 1 + N("Presidente"),
    127,
    IF($C318 = 2 + N("Vice-Presidente"),
        72,
        IF($C318 = 3 + N("Secretária bilíngue"),
            13,
            RANDBETWEEN(5,COUNT(Name!$A:$A) + 1)
        )
    )
)</f>
        <v>264</v>
      </c>
      <c r="G318" s="7" t="str">
        <f ca="1">VLOOKUP($F318,Name!$A:$B,2,FALSE)</f>
        <v>Maria Flor</v>
      </c>
      <c r="H318" s="7">
        <f ca="1" xml:space="preserve">
IF($C318 = 1,
    0,
    RANDBETWEEN(5,COUNT('Last name'!$A:$A) + 1)
)</f>
        <v>46</v>
      </c>
      <c r="I318" s="7" t="str">
        <f ca="1" xml:space="preserve">
IF($C318 = 1 + N("Presidente"),
    "de Orléans e Bragança",
    VLOOKUP($H318,'Last name'!$A:$B,2,FALSE) &amp; " " &amp; VLOOKUP(RANDBETWEEN(5,COUNT('Last name'!$A:$A) + 1),'Last name'!$A:$B,2,FALSE)
)</f>
        <v>Bragança Camargo</v>
      </c>
      <c r="J318" s="7" t="str">
        <f t="shared" ca="1" si="29"/>
        <v>Maria Flor Bragança Camargo</v>
      </c>
      <c r="K318" s="7" t="str" cm="1">
        <f t="array" aca="1" ref="K318" ca="1">SHA1HASH($J318)</f>
        <v>b278fc4a15fcf9b344d7ab926aade76f781813a3</v>
      </c>
      <c r="L318" s="7" cm="1">
        <f t="array" aca="1" ref="L318" ca="1">INDEX(States!$A:$A,RANDBETWEEN(5,COUNTA(States!$A:$A) + 1),1)</f>
        <v>14</v>
      </c>
      <c r="M318" s="7" t="str">
        <f ca="1">$L318 &amp; "|" &amp; VLOOKUP($L318,States!$A:$B,2,FALSE)</f>
        <v>14|9b9a260c6946192b7ea8dcfb1d39940b66fe4460</v>
      </c>
      <c r="N318" s="7" t="str">
        <f ca="1">VLOOKUP($F318,Name!$A:$C,3,FALSE)</f>
        <v>F</v>
      </c>
      <c r="O318" s="7" t="str">
        <f ca="1">VLOOKUP($N318,Gender!$A:$B,2,FALSE)</f>
        <v>Female</v>
      </c>
      <c r="P318" s="7" t="str" cm="1">
        <f t="array" aca="1" ref="P318" ca="1">INDEX('Marital status'!$A:$A,RANDBETWEEN(5,COUNTA('Marital status'!$A:$A) + 1),1)</f>
        <v>93ac84f4e0bd5c1c97b670a12a7fff6af89fb6b3</v>
      </c>
      <c r="Q318" s="7" t="str">
        <f ca="1">VLOOKUP($P318,'Marital status'!$A:$B,2,FALSE)</f>
        <v>DIVORCED</v>
      </c>
      <c r="R318" s="7">
        <f t="shared" ca="1" si="30"/>
        <v>5</v>
      </c>
      <c r="S318" s="7" t="e">
        <f ca="1">VLOOKUP($R318,Race!$A:$B,2,FALSE)</f>
        <v>#N/A</v>
      </c>
      <c r="T318" s="8">
        <f t="shared" ca="1" si="31"/>
        <v>28389</v>
      </c>
      <c r="U318" s="6">
        <f t="shared" ca="1" si="32"/>
        <v>7</v>
      </c>
      <c r="V318" s="8" t="str">
        <f ca="1">VLOOKUP($U318,Education!$A:$B,2,FALSE)</f>
        <v>Undergraduate degree</v>
      </c>
      <c r="W318" s="7">
        <f ca="1" xml:space="preserve">
  IF(OR($Y318 = 5, $Y318 = 6, $Y318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318" s="7" t="str">
        <f ca="1">VLOOKUP($W318,Department!$A:$B,2,FALSE)</f>
        <v>Human Resource</v>
      </c>
      <c r="Y318" s="6">
        <f t="shared" ca="1" si="33"/>
        <v>11</v>
      </c>
      <c r="Z318" s="7" t="str">
        <f ca="1">VLOOKUP($Y318,Role!$A:$B,2,FALSE)</f>
        <v>Analyst</v>
      </c>
      <c r="AA318" s="6">
        <f t="shared" ca="1" si="34"/>
        <v>5</v>
      </c>
      <c r="AB318" s="7" t="str">
        <f ca="1" xml:space="preserve">
IF($AA318 &lt;&gt; "",
    VLOOKUP($AA318,Level!$A:$B,2,FALSE),
    ""
)</f>
        <v>Junior</v>
      </c>
      <c r="AC318" s="1">
        <f ca="1" xml:space="preserve">
IF($Y318 = 5 + N("Presidente"),
    27000,
    IF($Y318 = 6 + N("Vice-presidente"),
        23000,
        IF(OR($Y318 = 8, $Y318= 13, $Y318 = 12) + N("Secretária bilíngue ou coordenador ou especialista"),
            8000,
            IF($Y318 = 7 + N("Diretor"),
                15000,
                IF($Y318 = 14 + N("Gerente"),
                    12000,
                    IF($Y318 = 9 + N("Estagiário"),
                        705,
                        IF($Y318 = 10 + N("Trainee"),
                            805,
                            IF($Y318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IF($U318 = 7,
  500,
  IF($U318 = 8,
    1000,
    IF($U318 = 9,
      1500,
      IF($U318 = 10,
        2000,
        0
      )
    )
  )
)
+
N("Adicional no salário por área")
+
IF($W318 = 14 + N("Tecnologia da Informação"),
  120,
  IF($W318 = 16 + N("Vendas"),
    110,
    IF($W318 = 15 + N("Jurídico"),
      100,
      IF(OR($W318 = 8, $W318 = 9, $W318 = 11) + N("Recursos humanos ou comercial ou comunicação e marketing"),
        80,
        0
      )
    )
  )
)
+
N("Adicionando pegadinha")
+
IF(AND($W318 = 16, $U318 = 9, $Y318 = 11, $AA318 = 5) + N("Se for de vendas, com mestrado, analista sênior"),
  IF($R318 = 5,
    100,
    0
  )
  +
  IF($N318 = "M",
    200,
    0
  ),
  0
)</f>
        <v>2580</v>
      </c>
      <c r="AD3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$A318  &amp; ", "   &amp;
$C318  &amp; ", "   &amp;
$E318  &amp; ", '"  &amp;
$J318  &amp; "', '" &amp;
$N318  &amp; "', "  &amp;
$R318  &amp; ", '"  &amp;
TEXT($T318,"dd/mm/aaaa")  &amp; "', "   &amp;
$U318  &amp; ", "   &amp;
$W318  &amp; ", "   &amp;
$Y318  &amp; ", "   &amp;
IF($AA318 &lt;&gt; "", $AA318, "NULL")  &amp; ", "   &amp;
$AC318  &amp; ");"</f>
        <v>INSERT INTO bi4all.fac_employees (id_company_fk, id_employee_pk, flg_active, employee_name, id_gender_fk, id_race_fk, birthday, id_schooling_fk, id_department_fk, id_role_fk, id_level_fk, salary) VALUES (6a51143286b03064a49cc2acbee63c09a0682d33, 314, 1, 'Maria Flor Bragança Camargo', 'F', 5, '21/09/1977', 7, 8, 11, 5, 2580);</v>
      </c>
    </row>
    <row r="319" spans="1:30" ht="14.25" customHeight="1" x14ac:dyDescent="0.2">
      <c r="A319" s="7" t="str" cm="1">
        <f t="array" aca="1" ref="A319" ca="1">INDEX(Company!$A:$A,RANDBETWEEN(5,COUNTA(Company!$A:$A) + 1),1)</f>
        <v>6a51143286b03064a49cc2acbee63c09a0682d33</v>
      </c>
      <c r="B319" s="7" t="str">
        <f ca="1">VLOOKUP($A319,Company!$A:$B,2,FALSE)</f>
        <v>ACME Corporation</v>
      </c>
      <c r="C319" s="5">
        <f t="shared" si="28"/>
        <v>315</v>
      </c>
      <c r="D319" s="5" t="str" cm="1">
        <f t="array" ref="D319">SHA1HASH($C319)</f>
        <v>f6b9b6ccd0440bc448ae4b0267c316b751bcf826</v>
      </c>
      <c r="E319" s="6">
        <v>1</v>
      </c>
      <c r="F319" s="7">
        <f ca="1">IF($C319 = 1 + N("Presidente"),
    127,
    IF($C319 = 2 + N("Vice-Presidente"),
        72,
        IF($C319 = 3 + N("Secretária bilíngue"),
            13,
            RANDBETWEEN(5,COUNT(Name!$A:$A) + 1)
        )
    )
)</f>
        <v>19</v>
      </c>
      <c r="G319" s="7" t="str">
        <f ca="1">VLOOKUP($F319,Name!$A:$B,2,FALSE)</f>
        <v>Aline</v>
      </c>
      <c r="H319" s="7">
        <f ca="1" xml:space="preserve">
IF($C319 = 1,
    0,
    RANDBETWEEN(5,COUNT('Last name'!$A:$A) + 1)
)</f>
        <v>21</v>
      </c>
      <c r="I319" s="7" t="str">
        <f ca="1" xml:space="preserve">
IF($C319 = 1 + N("Presidente"),
    "de Orléans e Bragança",
    VLOOKUP($H319,'Last name'!$A:$B,2,FALSE) &amp; " " &amp; VLOOKUP(RANDBETWEEN(5,COUNT('Last name'!$A:$A) + 1),'Last name'!$A:$B,2,FALSE)
)</f>
        <v>Aragão Padrão</v>
      </c>
      <c r="J319" s="7" t="str">
        <f t="shared" ca="1" si="29"/>
        <v>Aline Aragão Padrão</v>
      </c>
      <c r="K319" s="7" t="str" cm="1">
        <f t="array" aca="1" ref="K319" ca="1">SHA1HASH($J319)</f>
        <v>cf4ee9d0b766868af995679b7e3dc5e21a4e53b2</v>
      </c>
      <c r="L319" s="7" cm="1">
        <f t="array" aca="1" ref="L319" ca="1">INDEX(States!$A:$A,RANDBETWEEN(5,COUNTA(States!$A:$A) + 1),1)</f>
        <v>18</v>
      </c>
      <c r="M319" s="7" t="str">
        <f ca="1">$L319 &amp; "|" &amp; VLOOKUP($L319,States!$A:$B,2,FALSE)</f>
        <v>18|4c829e7753eab86056bb8157601420a362debf31</v>
      </c>
      <c r="N319" s="7" t="str">
        <f ca="1">VLOOKUP($F319,Name!$A:$C,3,FALSE)</f>
        <v>F</v>
      </c>
      <c r="O319" s="7" t="str">
        <f ca="1">VLOOKUP($N319,Gender!$A:$B,2,FALSE)</f>
        <v>Female</v>
      </c>
      <c r="P319" s="7" t="str" cm="1">
        <f t="array" aca="1" ref="P319" ca="1">INDEX('Marital status'!$A:$A,RANDBETWEEN(5,COUNTA('Marital status'!$A:$A) + 1),1)</f>
        <v>47051393f6bcbf99111ec5d70ba2ebbe11ebccae</v>
      </c>
      <c r="Q319" s="7" t="str">
        <f ca="1">VLOOKUP($P319,'Marital status'!$A:$B,2,FALSE)</f>
        <v xml:space="preserve"> Separated </v>
      </c>
      <c r="R319" s="7">
        <f t="shared" ca="1" si="30"/>
        <v>7</v>
      </c>
      <c r="S319" s="7" t="e">
        <f ca="1">VLOOKUP($R319,Race!$A:$B,2,FALSE)</f>
        <v>#N/A</v>
      </c>
      <c r="T319" s="8">
        <f t="shared" ca="1" si="31"/>
        <v>33210</v>
      </c>
      <c r="U319" s="6">
        <f t="shared" ca="1" si="32"/>
        <v>7</v>
      </c>
      <c r="V319" s="8" t="str">
        <f ca="1">VLOOKUP($U319,Education!$A:$B,2,FALSE)</f>
        <v>Undergraduate degree</v>
      </c>
      <c r="W319" s="7">
        <f ca="1" xml:space="preserve">
  IF(OR($Y319 = 5, $Y319 = 6, $Y319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319" s="7" t="str">
        <f ca="1">VLOOKUP($W319,Department!$A:$B,2,FALSE)</f>
        <v>Commercial</v>
      </c>
      <c r="Y319" s="6">
        <f t="shared" ca="1" si="33"/>
        <v>9</v>
      </c>
      <c r="Z319" s="7" t="str">
        <f ca="1">VLOOKUP($Y319,Role!$A:$B,2,FALSE)</f>
        <v>Intern</v>
      </c>
      <c r="AA319" s="6" t="str">
        <f t="shared" ca="1" si="34"/>
        <v/>
      </c>
      <c r="AB319" s="7" t="str">
        <f ca="1" xml:space="preserve">
IF($AA319 &lt;&gt; "",
    VLOOKUP($AA319,Level!$A:$B,2,FALSE),
    ""
)</f>
        <v/>
      </c>
      <c r="AC319" s="1">
        <f ca="1" xml:space="preserve">
IF($Y319 = 5 + N("Presidente"),
    27000,
    IF($Y319 = 6 + N("Vice-presidente"),
        23000,
        IF(OR($Y319 = 8, $Y319= 13, $Y319 = 12) + N("Secretária bilíngue ou coordenador ou especialista"),
            8000,
            IF($Y319 = 7 + N("Diretor"),
                15000,
                IF($Y319 = 14 + N("Gerente"),
                    12000,
                    IF($Y319 = 9 + N("Estagiário"),
                        705,
                        IF($Y319 = 10 + N("Trainee"),
                            805,
                            IF($Y319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IF($U319 = 7,
  500,
  IF($U319 = 8,
    1000,
    IF($U319 = 9,
      1500,
      IF($U319 = 10,
        2000,
        0
      )
    )
  )
)
+
N("Adicional no salário por área")
+
IF($W319 = 14 + N("Tecnologia da Informação"),
  120,
  IF($W319 = 16 + N("Vendas"),
    110,
    IF($W319 = 15 + N("Jurídico"),
      100,
      IF(OR($W319 = 8, $W319 = 9, $W319 = 11) + N("Recursos humanos ou comercial ou comunicação e marketing"),
        80,
        0
      )
    )
  )
)
+
N("Adicionando pegadinha")
+
IF(AND($W319 = 16, $U319 = 9, $Y319 = 11, $AA319 = 5) + N("Se for de vendas, com mestrado, analista sênior"),
  IF($R319 = 5,
    100,
    0
  )
  +
  IF($N319 = "M",
    200,
    0
  ),
  0
)</f>
        <v>1285</v>
      </c>
      <c r="AD3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$A319  &amp; ", "   &amp;
$C319  &amp; ", "   &amp;
$E319  &amp; ", '"  &amp;
$J319  &amp; "', '" &amp;
$N319  &amp; "', "  &amp;
$R319  &amp; ", '"  &amp;
TEXT($T319,"dd/mm/aaaa")  &amp; "', "   &amp;
$U319  &amp; ", "   &amp;
$W319  &amp; ", "   &amp;
$Y319  &amp; ", "   &amp;
IF($AA319 &lt;&gt; "", $AA319, "NULL")  &amp; ", "   &amp;
$AC319  &amp; ");"</f>
        <v>INSERT INTO bi4all.fac_employees (id_company_fk, id_employee_pk, flg_active, employee_name, id_gender_fk, id_race_fk, birthday, id_schooling_fk, id_department_fk, id_role_fk, id_level_fk, salary) VALUES (6a51143286b03064a49cc2acbee63c09a0682d33, 315, 1, 'Aline Aragão Padrão', 'F', 7, '03/12/1990', 7, 9, 9, NULL, 1285);</v>
      </c>
    </row>
    <row r="320" spans="1:30" ht="14.25" customHeight="1" x14ac:dyDescent="0.2">
      <c r="A320" s="7" t="str" cm="1">
        <f t="array" aca="1" ref="A320" ca="1">INDEX(Company!$A:$A,RANDBETWEEN(5,COUNTA(Company!$A:$A) + 1),1)</f>
        <v>6a51143286b03064a49cc2acbee63c09a0682d33</v>
      </c>
      <c r="B320" s="7" t="str">
        <f ca="1">VLOOKUP($A320,Company!$A:$B,2,FALSE)</f>
        <v>ACME Corporation</v>
      </c>
      <c r="C320" s="5">
        <f t="shared" si="28"/>
        <v>316</v>
      </c>
      <c r="D320" s="5" t="str" cm="1">
        <f t="array" ref="D320">SHA1HASH($C320)</f>
        <v>81c69212880f2e985e1dedf869c2483ece723d68</v>
      </c>
      <c r="E320" s="6">
        <v>1</v>
      </c>
      <c r="F320" s="7">
        <f ca="1">IF($C320 = 1 + N("Presidente"),
    127,
    IF($C320 = 2 + N("Vice-Presidente"),
        72,
        IF($C320 = 3 + N("Secretária bilíngue"),
            13,
            RANDBETWEEN(5,COUNT(Name!$A:$A) + 1)
        )
    )
)</f>
        <v>255</v>
      </c>
      <c r="G320" s="7" t="str">
        <f ca="1">VLOOKUP($F320,Name!$A:$B,2,FALSE)</f>
        <v>Manuela</v>
      </c>
      <c r="H320" s="7">
        <f ca="1" xml:space="preserve">
IF($C320 = 1,
    0,
    RANDBETWEEN(5,COUNT('Last name'!$A:$A) + 1)
)</f>
        <v>134</v>
      </c>
      <c r="I320" s="7" t="str">
        <f ca="1" xml:space="preserve">
IF($C320 = 1 + N("Presidente"),
    "de Orléans e Bragança",
    VLOOKUP($H320,'Last name'!$A:$B,2,FALSE) &amp; " " &amp; VLOOKUP(RANDBETWEEN(5,COUNT('Last name'!$A:$A) + 1),'Last name'!$A:$B,2,FALSE)
)</f>
        <v>Morato Soares</v>
      </c>
      <c r="J320" s="7" t="str">
        <f t="shared" ca="1" si="29"/>
        <v>Manuela Morato Soares</v>
      </c>
      <c r="K320" s="7" t="str" cm="1">
        <f t="array" aca="1" ref="K320" ca="1">SHA1HASH($J320)</f>
        <v>72b594d93510590045f08949590fd95bdb0d1afd</v>
      </c>
      <c r="L320" s="7" cm="1">
        <f t="array" aca="1" ref="L320" ca="1">INDEX(States!$A:$A,RANDBETWEEN(5,COUNTA(States!$A:$A) + 1),1)</f>
        <v>19</v>
      </c>
      <c r="M320" s="7" t="str">
        <f ca="1">$L320 &amp; "|" &amp; VLOOKUP($L320,States!$A:$B,2,FALSE)</f>
        <v>19|bd4a752045e2a790745f147976385d85d6dbdece</v>
      </c>
      <c r="N320" s="7" t="str">
        <f ca="1">VLOOKUP($F320,Name!$A:$C,3,FALSE)</f>
        <v>F</v>
      </c>
      <c r="O320" s="7" t="str">
        <f ca="1">VLOOKUP($N320,Gender!$A:$B,2,FALSE)</f>
        <v>Female</v>
      </c>
      <c r="P320" s="7" t="str" cm="1">
        <f t="array" aca="1" ref="P320" ca="1">INDEX('Marital status'!$A:$A,RANDBETWEEN(5,COUNTA('Marital status'!$A:$A) + 1),1)</f>
        <v>93ac84f4e0bd5c1c97b670a12a7fff6af89fb6b3</v>
      </c>
      <c r="Q320" s="7" t="str">
        <f ca="1">VLOOKUP($P320,'Marital status'!$A:$B,2,FALSE)</f>
        <v>DIVORCED</v>
      </c>
      <c r="R320" s="7">
        <f t="shared" ca="1" si="30"/>
        <v>5</v>
      </c>
      <c r="S320" s="7" t="e">
        <f ca="1">VLOOKUP($R320,Race!$A:$B,2,FALSE)</f>
        <v>#N/A</v>
      </c>
      <c r="T320" s="8">
        <f t="shared" ca="1" si="31"/>
        <v>19513</v>
      </c>
      <c r="U320" s="6">
        <f t="shared" ca="1" si="32"/>
        <v>7</v>
      </c>
      <c r="V320" s="8" t="str">
        <f ca="1">VLOOKUP($U320,Education!$A:$B,2,FALSE)</f>
        <v>Undergraduate degree</v>
      </c>
      <c r="W320" s="7">
        <f ca="1" xml:space="preserve">
  IF(OR($Y320 = 5, $Y320 = 6, $Y320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320" s="7" t="str">
        <f ca="1">VLOOKUP($W320,Department!$A:$B,2,FALSE)</f>
        <v>Controlling</v>
      </c>
      <c r="Y320" s="6">
        <f t="shared" ca="1" si="33"/>
        <v>11</v>
      </c>
      <c r="Z320" s="7" t="str">
        <f ca="1">VLOOKUP($Y320,Role!$A:$B,2,FALSE)</f>
        <v>Analyst</v>
      </c>
      <c r="AA320" s="6">
        <f t="shared" ca="1" si="34"/>
        <v>5</v>
      </c>
      <c r="AB320" s="7" t="str">
        <f ca="1" xml:space="preserve">
IF($AA320 &lt;&gt; "",
    VLOOKUP($AA320,Level!$A:$B,2,FALSE),
    ""
)</f>
        <v>Junior</v>
      </c>
      <c r="AC320" s="1">
        <f ca="1" xml:space="preserve">
IF($Y320 = 5 + N("Presidente"),
    27000,
    IF($Y320 = 6 + N("Vice-presidente"),
        23000,
        IF(OR($Y320 = 8, $Y320= 13, $Y320 = 12) + N("Secretária bilíngue ou coordenador ou especialista"),
            8000,
            IF($Y320 = 7 + N("Diretor"),
                15000,
                IF($Y320 = 14 + N("Gerente"),
                    12000,
                    IF($Y320 = 9 + N("Estagiário"),
                        705,
                        IF($Y320 = 10 + N("Trainee"),
                            805,
                            IF($Y320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IF($U320 = 7,
  500,
  IF($U320 = 8,
    1000,
    IF($U320 = 9,
      1500,
      IF($U320 = 10,
        2000,
        0
      )
    )
  )
)
+
N("Adicional no salário por área")
+
IF($W320 = 14 + N("Tecnologia da Informação"),
  120,
  IF($W320 = 16 + N("Vendas"),
    110,
    IF($W320 = 15 + N("Jurídico"),
      100,
      IF(OR($W320 = 8, $W320 = 9, $W320 = 11) + N("Recursos humanos ou comercial ou comunicação e marketing"),
        80,
        0
      )
    )
  )
)
+
N("Adicionando pegadinha")
+
IF(AND($W320 = 16, $U320 = 9, $Y320 = 11, $AA320 = 5) + N("Se for de vendas, com mestrado, analista sênior"),
  IF($R320 = 5,
    100,
    0
  )
  +
  IF($N320 = "M",
    200,
    0
  ),
  0
)</f>
        <v>2500</v>
      </c>
      <c r="AD3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$A320  &amp; ", "   &amp;
$C320  &amp; ", "   &amp;
$E320  &amp; ", '"  &amp;
$J320  &amp; "', '" &amp;
$N320  &amp; "', "  &amp;
$R320  &amp; ", '"  &amp;
TEXT($T320,"dd/mm/aaaa")  &amp; "', "   &amp;
$U320  &amp; ", "   &amp;
$W320  &amp; ", "   &amp;
$Y320  &amp; ", "   &amp;
IF($AA320 &lt;&gt; "", $AA320, "NULL")  &amp; ", "   &amp;
$AC320  &amp; ");"</f>
        <v>INSERT INTO bi4all.fac_employees (id_company_fk, id_employee_pk, flg_active, employee_name, id_gender_fk, id_race_fk, birthday, id_schooling_fk, id_department_fk, id_role_fk, id_level_fk, salary) VALUES (6a51143286b03064a49cc2acbee63c09a0682d33, 316, 1, 'Manuela Morato Soares', 'F', 5, '03/06/1953', 7, 12, 11, 5, 2500);</v>
      </c>
    </row>
    <row r="321" spans="1:30" ht="14.25" customHeight="1" x14ac:dyDescent="0.2">
      <c r="A321" s="7" t="str" cm="1">
        <f t="array" aca="1" ref="A321" ca="1">INDEX(Company!$A:$A,RANDBETWEEN(5,COUNTA(Company!$A:$A) + 1),1)</f>
        <v>6a51143286b03064a49cc2acbee63c09a0682d33</v>
      </c>
      <c r="B321" s="7" t="str">
        <f ca="1">VLOOKUP($A321,Company!$A:$B,2,FALSE)</f>
        <v>ACME Corporation</v>
      </c>
      <c r="C321" s="5">
        <f t="shared" si="28"/>
        <v>317</v>
      </c>
      <c r="D321" s="5" t="str" cm="1">
        <f t="array" ref="D321">SHA1HASH($C321)</f>
        <v>f44a286f486d11990238c4ae59a9b4f8b7a9edf4</v>
      </c>
      <c r="E321" s="6">
        <v>1</v>
      </c>
      <c r="F321" s="7">
        <f ca="1">IF($C321 = 1 + N("Presidente"),
    127,
    IF($C321 = 2 + N("Vice-Presidente"),
        72,
        IF($C321 = 3 + N("Secretária bilíngue"),
            13,
            RANDBETWEEN(5,COUNT(Name!$A:$A) + 1)
        )
    )
)</f>
        <v>270</v>
      </c>
      <c r="G321" s="7" t="str">
        <f ca="1">VLOOKUP($F321,Name!$A:$B,2,FALSE)</f>
        <v>Maria Laura</v>
      </c>
      <c r="H321" s="7">
        <f ca="1" xml:space="preserve">
IF($C321 = 1,
    0,
    RANDBETWEEN(5,COUNT('Last name'!$A:$A) + 1)
)</f>
        <v>55</v>
      </c>
      <c r="I321" s="7" t="str">
        <f ca="1" xml:space="preserve">
IF($C321 = 1 + N("Presidente"),
    "de Orléans e Bragança",
    VLOOKUP($H321,'Last name'!$A:$B,2,FALSE) &amp; " " &amp; VLOOKUP(RANDBETWEEN(5,COUNT('Last name'!$A:$A) + 1),'Last name'!$A:$B,2,FALSE)
)</f>
        <v>Camões Machado</v>
      </c>
      <c r="J321" s="7" t="str">
        <f t="shared" ca="1" si="29"/>
        <v>Maria Laura Camões Machado</v>
      </c>
      <c r="K321" s="7" t="str" cm="1">
        <f t="array" aca="1" ref="K321" ca="1">SHA1HASH($J321)</f>
        <v>c3dedb65d16009ea2c91d3b10d02c705f172cdf7</v>
      </c>
      <c r="L321" s="7" cm="1">
        <f t="array" aca="1" ref="L321" ca="1">INDEX(States!$A:$A,RANDBETWEEN(5,COUNTA(States!$A:$A) + 1),1)</f>
        <v>17</v>
      </c>
      <c r="M321" s="7" t="str">
        <f ca="1">$L321 &amp; "|" &amp; VLOOKUP($L321,States!$A:$B,2,FALSE)</f>
        <v>17|1a8e69bd071c473b31bfb6b123d956580475386e</v>
      </c>
      <c r="N321" s="7" t="str">
        <f ca="1">VLOOKUP($F321,Name!$A:$C,3,FALSE)</f>
        <v>F</v>
      </c>
      <c r="O321" s="7" t="str">
        <f ca="1">VLOOKUP($N321,Gender!$A:$B,2,FALSE)</f>
        <v>Female</v>
      </c>
      <c r="P321" s="7" t="str" cm="1">
        <f t="array" aca="1" ref="P321" ca="1">INDEX('Marital status'!$A:$A,RANDBETWEEN(5,COUNTA('Marital status'!$A:$A) + 1),1)</f>
        <v>3266897012b6dcc5723033bc25891bf99efcff6f</v>
      </c>
      <c r="Q321" s="7" t="str">
        <f ca="1">VLOOKUP($P321,'Marital status'!$A:$B,2,FALSE)</f>
        <v>MarrieD</v>
      </c>
      <c r="R321" s="7">
        <f t="shared" ca="1" si="30"/>
        <v>5</v>
      </c>
      <c r="S321" s="7" t="e">
        <f ca="1">VLOOKUP($R321,Race!$A:$B,2,FALSE)</f>
        <v>#N/A</v>
      </c>
      <c r="T321" s="8">
        <f t="shared" ca="1" si="31"/>
        <v>19978</v>
      </c>
      <c r="U321" s="6">
        <f t="shared" ca="1" si="32"/>
        <v>7</v>
      </c>
      <c r="V321" s="8" t="str">
        <f ca="1">VLOOKUP($U321,Education!$A:$B,2,FALSE)</f>
        <v>Undergraduate degree</v>
      </c>
      <c r="W321" s="7">
        <f ca="1" xml:space="preserve">
  IF(OR($Y321 = 5, $Y321 = 6, $Y321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321" s="7" t="str">
        <f ca="1">VLOOKUP($W321,Department!$A:$B,2,FALSE)</f>
        <v>Audit</v>
      </c>
      <c r="Y321" s="6">
        <f t="shared" ca="1" si="33"/>
        <v>9</v>
      </c>
      <c r="Z321" s="7" t="str">
        <f ca="1">VLOOKUP($Y321,Role!$A:$B,2,FALSE)</f>
        <v>Intern</v>
      </c>
      <c r="AA321" s="6" t="str">
        <f t="shared" ca="1" si="34"/>
        <v/>
      </c>
      <c r="AB321" s="7" t="str">
        <f ca="1" xml:space="preserve">
IF($AA321 &lt;&gt; "",
    VLOOKUP($AA321,Level!$A:$B,2,FALSE),
    ""
)</f>
        <v/>
      </c>
      <c r="AC321" s="1">
        <f ca="1" xml:space="preserve">
IF($Y321 = 5 + N("Presidente"),
    27000,
    IF($Y321 = 6 + N("Vice-presidente"),
        23000,
        IF(OR($Y321 = 8, $Y321= 13, $Y321 = 12) + N("Secretária bilíngue ou coordenador ou especialista"),
            8000,
            IF($Y321 = 7 + N("Diretor"),
                15000,
                IF($Y321 = 14 + N("Gerente"),
                    12000,
                    IF($Y321 = 9 + N("Estagiário"),
                        705,
                        IF($Y321 = 10 + N("Trainee"),
                            805,
                            IF($Y321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IF($U321 = 7,
  500,
  IF($U321 = 8,
    1000,
    IF($U321 = 9,
      1500,
      IF($U321 = 10,
        2000,
        0
      )
    )
  )
)
+
N("Adicional no salário por área")
+
IF($W321 = 14 + N("Tecnologia da Informação"),
  120,
  IF($W321 = 16 + N("Vendas"),
    110,
    IF($W321 = 15 + N("Jurídico"),
      100,
      IF(OR($W321 = 8, $W321 = 9, $W321 = 11) + N("Recursos humanos ou comercial ou comunicação e marketing"),
        80,
        0
      )
    )
  )
)
+
N("Adicionando pegadinha")
+
IF(AND($W321 = 16, $U321 = 9, $Y321 = 11, $AA321 = 5) + N("Se for de vendas, com mestrado, analista sênior"),
  IF($R321 = 5,
    100,
    0
  )
  +
  IF($N321 = "M",
    200,
    0
  ),
  0
)</f>
        <v>1205</v>
      </c>
      <c r="AD3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$A321  &amp; ", "   &amp;
$C321  &amp; ", "   &amp;
$E321  &amp; ", '"  &amp;
$J321  &amp; "', '" &amp;
$N321  &amp; "', "  &amp;
$R321  &amp; ", '"  &amp;
TEXT($T321,"dd/mm/aaaa")  &amp; "', "   &amp;
$U321  &amp; ", "   &amp;
$W321  &amp; ", "   &amp;
$Y321  &amp; ", "   &amp;
IF($AA321 &lt;&gt; "", $AA321, "NULL")  &amp; ", "   &amp;
$AC321  &amp; ");"</f>
        <v>INSERT INTO bi4all.fac_employees (id_company_fk, id_employee_pk, flg_active, employee_name, id_gender_fk, id_race_fk, birthday, id_schooling_fk, id_department_fk, id_role_fk, id_level_fk, salary) VALUES (6a51143286b03064a49cc2acbee63c09a0682d33, 317, 1, 'Maria Laura Camões Machado', 'F', 5, '11/09/1954', 7, 13, 9, NULL, 1205);</v>
      </c>
    </row>
    <row r="322" spans="1:30" ht="14.25" customHeight="1" x14ac:dyDescent="0.2">
      <c r="A322" s="7" t="str" cm="1">
        <f t="array" aca="1" ref="A322" ca="1">INDEX(Company!$A:$A,RANDBETWEEN(5,COUNTA(Company!$A:$A) + 1),1)</f>
        <v>6a51143286b03064a49cc2acbee63c09a0682d33</v>
      </c>
      <c r="B322" s="7" t="str">
        <f ca="1">VLOOKUP($A322,Company!$A:$B,2,FALSE)</f>
        <v>ACME Corporation</v>
      </c>
      <c r="C322" s="5">
        <f t="shared" si="28"/>
        <v>318</v>
      </c>
      <c r="D322" s="5" t="str" cm="1">
        <f t="array" ref="D322">SHA1HASH($C322)</f>
        <v>154a31bf7fa827bce90915439a7a5f3aa0f2fa47</v>
      </c>
      <c r="E322" s="6">
        <v>1</v>
      </c>
      <c r="F322" s="7">
        <f ca="1">IF($C322 = 1 + N("Presidente"),
    127,
    IF($C322 = 2 + N("Vice-Presidente"),
        72,
        IF($C322 = 3 + N("Secretária bilíngue"),
            13,
            RANDBETWEEN(5,COUNT(Name!$A:$A) + 1)
        )
    )
)</f>
        <v>43</v>
      </c>
      <c r="G322" s="7" t="str">
        <f ca="1">VLOOKUP($F322,Name!$A:$B,2,FALSE)</f>
        <v>Anita</v>
      </c>
      <c r="H322" s="7">
        <f ca="1" xml:space="preserve">
IF($C322 = 1,
    0,
    RANDBETWEEN(5,COUNT('Last name'!$A:$A) + 1)
)</f>
        <v>135</v>
      </c>
      <c r="I322" s="7" t="str">
        <f ca="1" xml:space="preserve">
IF($C322 = 1 + N("Presidente"),
    "de Orléans e Bragança",
    VLOOKUP($H322,'Last name'!$A:$B,2,FALSE) &amp; " " &amp; VLOOKUP(RANDBETWEEN(5,COUNT('Last name'!$A:$A) + 1),'Last name'!$A:$B,2,FALSE)
)</f>
        <v>Moreira Rangel</v>
      </c>
      <c r="J322" s="7" t="str">
        <f t="shared" ca="1" si="29"/>
        <v>Anita Moreira Rangel</v>
      </c>
      <c r="K322" s="7" t="str" cm="1">
        <f t="array" aca="1" ref="K322" ca="1">SHA1HASH($J322)</f>
        <v>7c5ab8c728d2cf7f0a9e79dc7bd3171530817627</v>
      </c>
      <c r="L322" s="7" cm="1">
        <f t="array" aca="1" ref="L322" ca="1">INDEX(States!$A:$A,RANDBETWEEN(5,COUNTA(States!$A:$A) + 1),1)</f>
        <v>22</v>
      </c>
      <c r="M322" s="7" t="str">
        <f ca="1">$L322 &amp; "|" &amp; VLOOKUP($L322,States!$A:$B,2,FALSE)</f>
        <v>22|04a99b2b0b78076f0a06c2d7695137915b2933a5</v>
      </c>
      <c r="N322" s="7" t="str">
        <f ca="1">VLOOKUP($F322,Name!$A:$C,3,FALSE)</f>
        <v>F</v>
      </c>
      <c r="O322" s="7" t="str">
        <f ca="1">VLOOKUP($N322,Gender!$A:$B,2,FALSE)</f>
        <v>Female</v>
      </c>
      <c r="P322" s="7" t="str" cm="1">
        <f t="array" aca="1" ref="P322" ca="1">INDEX('Marital status'!$A:$A,RANDBETWEEN(5,COUNTA('Marital status'!$A:$A) + 1),1)</f>
        <v>ce0b1612aa711b78a720295d271a33894e2b72bf</v>
      </c>
      <c r="Q322" s="7" t="str">
        <f ca="1">VLOOKUP($P322,'Marital status'!$A:$B,2,FALSE)</f>
        <v>single</v>
      </c>
      <c r="R322" s="7">
        <f t="shared" ca="1" si="30"/>
        <v>6</v>
      </c>
      <c r="S322" s="7" t="e">
        <f ca="1">VLOOKUP($R322,Race!$A:$B,2,FALSE)</f>
        <v>#N/A</v>
      </c>
      <c r="T322" s="8">
        <f t="shared" ca="1" si="31"/>
        <v>21564</v>
      </c>
      <c r="U322" s="6">
        <f t="shared" ca="1" si="32"/>
        <v>7</v>
      </c>
      <c r="V322" s="8" t="str">
        <f ca="1">VLOOKUP($U322,Education!$A:$B,2,FALSE)</f>
        <v>Undergraduate degree</v>
      </c>
      <c r="W322" s="7">
        <f ca="1" xml:space="preserve">
  IF(OR($Y322 = 5, $Y322 = 6, $Y322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322" s="7" t="str">
        <f ca="1">VLOOKUP($W322,Department!$A:$B,2,FALSE)</f>
        <v>Presidency</v>
      </c>
      <c r="Y322" s="6">
        <f t="shared" ca="1" si="33"/>
        <v>11</v>
      </c>
      <c r="Z322" s="7" t="str">
        <f ca="1">VLOOKUP($Y322,Role!$A:$B,2,FALSE)</f>
        <v>Analyst</v>
      </c>
      <c r="AA322" s="6">
        <f t="shared" ca="1" si="34"/>
        <v>6</v>
      </c>
      <c r="AB322" s="7" t="str">
        <f ca="1" xml:space="preserve">
IF($AA322 &lt;&gt; "",
    VLOOKUP($AA322,Level!$A:$B,2,FALSE),
    ""
)</f>
        <v>Pleno</v>
      </c>
      <c r="AC322" s="1">
        <f ca="1" xml:space="preserve">
IF($Y322 = 5 + N("Presidente"),
    27000,
    IF($Y322 = 6 + N("Vice-presidente"),
        23000,
        IF(OR($Y322 = 8, $Y322= 13, $Y322 = 12) + N("Secretária bilíngue ou coordenador ou especialista"),
            8000,
            IF($Y322 = 7 + N("Diretor"),
                15000,
                IF($Y322 = 14 + N("Gerente"),
                    12000,
                    IF($Y322 = 9 + N("Estagiário"),
                        705,
                        IF($Y322 = 10 + N("Trainee"),
                            805,
                            IF($Y322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IF($U322 = 7,
  500,
  IF($U322 = 8,
    1000,
    IF($U322 = 9,
      1500,
      IF($U322 = 10,
        2000,
        0
      )
    )
  )
)
+
N("Adicional no salário por área")
+
IF($W322 = 14 + N("Tecnologia da Informação"),
  120,
  IF($W322 = 16 + N("Vendas"),
    110,
    IF($W322 = 15 + N("Jurídico"),
      100,
      IF(OR($W322 = 8, $W322 = 9, $W322 = 11) + N("Recursos humanos ou comercial ou comunicação e marketing"),
        80,
        0
      )
    )
  )
)
+
N("Adicionando pegadinha")
+
IF(AND($W322 = 16, $U322 = 9, $Y322 = 11, $AA322 = 5) + N("Se for de vendas, com mestrado, analista sênior"),
  IF($R322 = 5,
    100,
    0
  )
  +
  IF($N322 = "M",
    200,
    0
  ),
  0
)</f>
        <v>2500</v>
      </c>
      <c r="AD3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$A322  &amp; ", "   &amp;
$C322  &amp; ", "   &amp;
$E322  &amp; ", '"  &amp;
$J322  &amp; "', '" &amp;
$N322  &amp; "', "  &amp;
$R322  &amp; ", '"  &amp;
TEXT($T322,"dd/mm/aaaa")  &amp; "', "   &amp;
$U322  &amp; ", "   &amp;
$W322  &amp; ", "   &amp;
$Y322  &amp; ", "   &amp;
IF($AA322 &lt;&gt; "", $AA322, "NULL")  &amp; ", "   &amp;
$AC322  &amp; ");"</f>
        <v>INSERT INTO bi4all.fac_employees (id_company_fk, id_employee_pk, flg_active, employee_name, id_gender_fk, id_race_fk, birthday, id_schooling_fk, id_department_fk, id_role_fk, id_level_fk, salary) VALUES (6a51143286b03064a49cc2acbee63c09a0682d33, 318, 1, 'Anita Moreira Rangel', 'F', 6, '14/01/1959', 7, 5, 11, 6, 2500);</v>
      </c>
    </row>
    <row r="323" spans="1:30" ht="14.25" customHeight="1" x14ac:dyDescent="0.2">
      <c r="A323" s="7" t="str" cm="1">
        <f t="array" aca="1" ref="A323" ca="1">INDEX(Company!$A:$A,RANDBETWEEN(5,COUNTA(Company!$A:$A) + 1),1)</f>
        <v>6a51143286b03064a49cc2acbee63c09a0682d33</v>
      </c>
      <c r="B323" s="7" t="str">
        <f ca="1">VLOOKUP($A323,Company!$A:$B,2,FALSE)</f>
        <v>ACME Corporation</v>
      </c>
      <c r="C323" s="5">
        <f t="shared" si="28"/>
        <v>319</v>
      </c>
      <c r="D323" s="5" t="str" cm="1">
        <f t="array" ref="D323">SHA1HASH($C323)</f>
        <v>a84c9aa070f9d126532293b8687d2ff3966060f0</v>
      </c>
      <c r="E323" s="6">
        <v>1</v>
      </c>
      <c r="F323" s="7">
        <f ca="1">IF($C323 = 1 + N("Presidente"),
    127,
    IF($C323 = 2 + N("Vice-Presidente"),
        72,
        IF($C323 = 3 + N("Secretária bilíngue"),
            13,
            RANDBETWEEN(5,COUNT(Name!$A:$A) + 1)
        )
    )
)</f>
        <v>269</v>
      </c>
      <c r="G323" s="7" t="str">
        <f ca="1">VLOOKUP($F323,Name!$A:$B,2,FALSE)</f>
        <v>Maria Júlia</v>
      </c>
      <c r="H323" s="7">
        <f ca="1" xml:space="preserve">
IF($C323 = 1,
    0,
    RANDBETWEEN(5,COUNT('Last name'!$A:$A) + 1)
)</f>
        <v>102</v>
      </c>
      <c r="I323" s="7" t="str">
        <f ca="1" xml:space="preserve">
IF($C323 = 1 + N("Presidente"),
    "de Orléans e Bragança",
    VLOOKUP($H323,'Last name'!$A:$B,2,FALSE) &amp; " " &amp; VLOOKUP(RANDBETWEEN(5,COUNT('Last name'!$A:$A) + 1),'Last name'!$A:$B,2,FALSE)
)</f>
        <v>Greco Moreira</v>
      </c>
      <c r="J323" s="7" t="str">
        <f t="shared" ca="1" si="29"/>
        <v>Maria Júlia Greco Moreira</v>
      </c>
      <c r="K323" s="7" t="str" cm="1">
        <f t="array" aca="1" ref="K323" ca="1">SHA1HASH($J323)</f>
        <v>008b5fcf63d529ce71dae413cb747311f98c9f4d</v>
      </c>
      <c r="L323" s="7" cm="1">
        <f t="array" aca="1" ref="L323" ca="1">INDEX(States!$A:$A,RANDBETWEEN(5,COUNTA(States!$A:$A) + 1),1)</f>
        <v>9</v>
      </c>
      <c r="M323" s="7" t="str">
        <f ca="1">$L323 &amp; "|" &amp; VLOOKUP($L323,States!$A:$B,2,FALSE)</f>
        <v>9|68b7ab1daf7c594d71db682ca70a5cb187f0524f</v>
      </c>
      <c r="N323" s="7" t="str">
        <f ca="1">VLOOKUP($F323,Name!$A:$C,3,FALSE)</f>
        <v>F</v>
      </c>
      <c r="O323" s="7" t="str">
        <f ca="1">VLOOKUP($N323,Gender!$A:$B,2,FALSE)</f>
        <v>Female</v>
      </c>
      <c r="P323" s="7" t="str" cm="1">
        <f t="array" aca="1" ref="P323" ca="1">INDEX('Marital status'!$A:$A,RANDBETWEEN(5,COUNTA('Marital status'!$A:$A) + 1),1)</f>
        <v>459031b19ec5bbd3b3dbc0a9dcf2cb6e6c6f7848</v>
      </c>
      <c r="Q323" s="7" t="str">
        <f ca="1">VLOOKUP($P323,'Marital status'!$A:$B,2,FALSE)</f>
        <v xml:space="preserve">Widowed </v>
      </c>
      <c r="R323" s="7">
        <f t="shared" ca="1" si="30"/>
        <v>8</v>
      </c>
      <c r="S323" s="7" t="e">
        <f ca="1">VLOOKUP($R323,Race!$A:$B,2,FALSE)</f>
        <v>#N/A</v>
      </c>
      <c r="T323" s="8">
        <f t="shared" ca="1" si="31"/>
        <v>26563</v>
      </c>
      <c r="U323" s="6">
        <f t="shared" ca="1" si="32"/>
        <v>7</v>
      </c>
      <c r="V323" s="8" t="str">
        <f ca="1">VLOOKUP($U323,Education!$A:$B,2,FALSE)</f>
        <v>Undergraduate degree</v>
      </c>
      <c r="W323" s="7">
        <f ca="1" xml:space="preserve">
  IF(OR($Y323 = 5, $Y323 = 6, $Y323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323" s="7" t="str">
        <f ca="1">VLOOKUP($W323,Department!$A:$B,2,FALSE)</f>
        <v>Administration</v>
      </c>
      <c r="Y323" s="6">
        <f t="shared" ca="1" si="33"/>
        <v>10</v>
      </c>
      <c r="Z323" s="7" t="str">
        <f ca="1">VLOOKUP($Y323,Role!$A:$B,2,FALSE)</f>
        <v>Trainee</v>
      </c>
      <c r="AA323" s="6" t="str">
        <f t="shared" ca="1" si="34"/>
        <v/>
      </c>
      <c r="AB323" s="7" t="str">
        <f ca="1" xml:space="preserve">
IF($AA323 &lt;&gt; "",
    VLOOKUP($AA323,Level!$A:$B,2,FALSE),
    ""
)</f>
        <v/>
      </c>
      <c r="AC323" s="1">
        <f ca="1" xml:space="preserve">
IF($Y323 = 5 + N("Presidente"),
    27000,
    IF($Y323 = 6 + N("Vice-presidente"),
        23000,
        IF(OR($Y323 = 8, $Y323= 13, $Y323 = 12) + N("Secretária bilíngue ou coordenador ou especialista"),
            8000,
            IF($Y323 = 7 + N("Diretor"),
                15000,
                IF($Y323 = 14 + N("Gerente"),
                    12000,
                    IF($Y323 = 9 + N("Estagiário"),
                        705,
                        IF($Y323 = 10 + N("Trainee"),
                            805,
                            IF($Y323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IF($U323 = 7,
  500,
  IF($U323 = 8,
    1000,
    IF($U323 = 9,
      1500,
      IF($U323 = 10,
        2000,
        0
      )
    )
  )
)
+
N("Adicional no salário por área")
+
IF($W323 = 14 + N("Tecnologia da Informação"),
  120,
  IF($W323 = 16 + N("Vendas"),
    110,
    IF($W323 = 15 + N("Jurídico"),
      100,
      IF(OR($W323 = 8, $W323 = 9, $W323 = 11) + N("Recursos humanos ou comercial ou comunicação e marketing"),
        80,
        0
      )
    )
  )
)
+
N("Adicionando pegadinha")
+
IF(AND($W323 = 16, $U323 = 9, $Y323 = 11, $AA323 = 5) + N("Se for de vendas, com mestrado, analista sênior"),
  IF($R323 = 5,
    100,
    0
  )
  +
  IF($N323 = "M",
    200,
    0
  ),
  0
)</f>
        <v>1305</v>
      </c>
      <c r="AD3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$A323  &amp; ", "   &amp;
$C323  &amp; ", "   &amp;
$E323  &amp; ", '"  &amp;
$J323  &amp; "', '" &amp;
$N323  &amp; "', "  &amp;
$R323  &amp; ", '"  &amp;
TEXT($T323,"dd/mm/aaaa")  &amp; "', "   &amp;
$U323  &amp; ", "   &amp;
$W323  &amp; ", "   &amp;
$Y323  &amp; ", "   &amp;
IF($AA323 &lt;&gt; "", $AA323, "NULL")  &amp; ", "   &amp;
$AC323  &amp; ");"</f>
        <v>INSERT INTO bi4all.fac_employees (id_company_fk, id_employee_pk, flg_active, employee_name, id_gender_fk, id_race_fk, birthday, id_schooling_fk, id_department_fk, id_role_fk, id_level_fk, salary) VALUES (6a51143286b03064a49cc2acbee63c09a0682d33, 319, 1, 'Maria Júlia Greco Moreira', 'F', 8, '21/09/1972', 7, 6, 10, NULL, 1305);</v>
      </c>
    </row>
    <row r="324" spans="1:30" ht="14.25" customHeight="1" x14ac:dyDescent="0.2">
      <c r="A324" s="7" t="str" cm="1">
        <f t="array" aca="1" ref="A324" ca="1">INDEX(Company!$A:$A,RANDBETWEEN(5,COUNTA(Company!$A:$A) + 1),1)</f>
        <v>6a51143286b03064a49cc2acbee63c09a0682d33</v>
      </c>
      <c r="B324" s="7" t="str">
        <f ca="1">VLOOKUP($A324,Company!$A:$B,2,FALSE)</f>
        <v>ACME Corporation</v>
      </c>
      <c r="C324" s="5">
        <f t="shared" si="28"/>
        <v>320</v>
      </c>
      <c r="D324" s="5" t="str" cm="1">
        <f t="array" ref="D324">SHA1HASH($C324)</f>
        <v>7fdec83a2662ffe53af456402cbaeafa380b15b4</v>
      </c>
      <c r="E324" s="6">
        <v>1</v>
      </c>
      <c r="F324" s="7">
        <f ca="1">IF($C324 = 1 + N("Presidente"),
    127,
    IF($C324 = 2 + N("Vice-Presidente"),
        72,
        IF($C324 = 3 + N("Secretária bilíngue"),
            13,
            RANDBETWEEN(5,COUNT(Name!$A:$A) + 1)
        )
    )
)</f>
        <v>122</v>
      </c>
      <c r="G324" s="7" t="str">
        <f ca="1">VLOOKUP($F324,Name!$A:$B,2,FALSE)</f>
        <v>Emanuel</v>
      </c>
      <c r="H324" s="7">
        <f ca="1" xml:space="preserve">
IF($C324 = 1,
    0,
    RANDBETWEEN(5,COUNT('Last name'!$A:$A) + 1)
)</f>
        <v>146</v>
      </c>
      <c r="I324" s="7" t="str">
        <f ca="1" xml:space="preserve">
IF($C324 = 1 + N("Presidente"),
    "de Orléans e Bragança",
    VLOOKUP($H324,'Last name'!$A:$B,2,FALSE) &amp; " " &amp; VLOOKUP(RANDBETWEEN(5,COUNT('Last name'!$A:$A) + 1),'Last name'!$A:$B,2,FALSE)
)</f>
        <v>Paulista Monti</v>
      </c>
      <c r="J324" s="7" t="str">
        <f t="shared" ca="1" si="29"/>
        <v>Emanuel Paulista Monti</v>
      </c>
      <c r="K324" s="7" t="str" cm="1">
        <f t="array" aca="1" ref="K324" ca="1">SHA1HASH($J324)</f>
        <v>867e5875e02831d025f487d0c046d319f3f37159</v>
      </c>
      <c r="L324" s="7" cm="1">
        <f t="array" aca="1" ref="L324" ca="1">INDEX(States!$A:$A,RANDBETWEEN(5,COUNTA(States!$A:$A) + 1),1)</f>
        <v>10</v>
      </c>
      <c r="M324" s="7" t="str">
        <f ca="1">$L324 &amp; "|" &amp; VLOOKUP($L324,States!$A:$B,2,FALSE)</f>
        <v>10|fa6e01394cea5decb8157a7e18fa2eeabf35410d</v>
      </c>
      <c r="N324" s="7" t="str">
        <f ca="1">VLOOKUP($F324,Name!$A:$C,3,FALSE)</f>
        <v>M</v>
      </c>
      <c r="O324" s="7" t="str">
        <f ca="1">VLOOKUP($N324,Gender!$A:$B,2,FALSE)</f>
        <v>Male</v>
      </c>
      <c r="P324" s="7" t="str" cm="1">
        <f t="array" aca="1" ref="P324" ca="1">INDEX('Marital status'!$A:$A,RANDBETWEEN(5,COUNTA('Marital status'!$A:$A) + 1),1)</f>
        <v>3266897012b6dcc5723033bc25891bf99efcff6f</v>
      </c>
      <c r="Q324" s="7" t="str">
        <f ca="1">VLOOKUP($P324,'Marital status'!$A:$B,2,FALSE)</f>
        <v>MarrieD</v>
      </c>
      <c r="R324" s="7">
        <f t="shared" ca="1" si="30"/>
        <v>5</v>
      </c>
      <c r="S324" s="7" t="e">
        <f ca="1">VLOOKUP($R324,Race!$A:$B,2,FALSE)</f>
        <v>#N/A</v>
      </c>
      <c r="T324" s="8">
        <f t="shared" ca="1" si="31"/>
        <v>26821</v>
      </c>
      <c r="U324" s="6">
        <f t="shared" ca="1" si="32"/>
        <v>8</v>
      </c>
      <c r="V324" s="8" t="str">
        <f ca="1">VLOOKUP($U324,Education!$A:$B,2,FALSE)</f>
        <v>Graduate school</v>
      </c>
      <c r="W324" s="7">
        <f ca="1" xml:space="preserve">
  IF(OR($Y324 = 5, $Y324 = 6, $Y324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324" s="7" t="str">
        <f ca="1">VLOOKUP($W324,Department!$A:$B,2,FALSE)</f>
        <v>Commercial</v>
      </c>
      <c r="Y324" s="6">
        <f t="shared" ca="1" si="33"/>
        <v>11</v>
      </c>
      <c r="Z324" s="7" t="str">
        <f ca="1">VLOOKUP($Y324,Role!$A:$B,2,FALSE)</f>
        <v>Analyst</v>
      </c>
      <c r="AA324" s="6">
        <f t="shared" ca="1" si="34"/>
        <v>6</v>
      </c>
      <c r="AB324" s="7" t="str">
        <f ca="1" xml:space="preserve">
IF($AA324 &lt;&gt; "",
    VLOOKUP($AA324,Level!$A:$B,2,FALSE),
    ""
)</f>
        <v>Pleno</v>
      </c>
      <c r="AC324" s="1">
        <f ca="1" xml:space="preserve">
IF($Y324 = 5 + N("Presidente"),
    27000,
    IF($Y324 = 6 + N("Vice-presidente"),
        23000,
        IF(OR($Y324 = 8, $Y324= 13, $Y324 = 12) + N("Secretária bilíngue ou coordenador ou especialista"),
            8000,
            IF($Y324 = 7 + N("Diretor"),
                15000,
                IF($Y324 = 14 + N("Gerente"),
                    12000,
                    IF($Y324 = 9 + N("Estagiário"),
                        705,
                        IF($Y324 = 10 + N("Trainee"),
                            805,
                            IF($Y324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IF($U324 = 7,
  500,
  IF($U324 = 8,
    1000,
    IF($U324 = 9,
      1500,
      IF($U324 = 10,
        2000,
        0
      )
    )
  )
)
+
N("Adicional no salário por área")
+
IF($W324 = 14 + N("Tecnologia da Informação"),
  120,
  IF($W324 = 16 + N("Vendas"),
    110,
    IF($W324 = 15 + N("Jurídico"),
      100,
      IF(OR($W324 = 8, $W324 = 9, $W324 = 11) + N("Recursos humanos ou comercial ou comunicação e marketing"),
        80,
        0
      )
    )
  )
)
+
N("Adicionando pegadinha")
+
IF(AND($W324 = 16, $U324 = 9, $Y324 = 11, $AA324 = 5) + N("Se for de vendas, com mestrado, analista sênior"),
  IF($R324 = 5,
    100,
    0
  )
  +
  IF($N324 = "M",
    200,
    0
  ),
  0
)</f>
        <v>3080</v>
      </c>
      <c r="AD3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$A324  &amp; ", "   &amp;
$C324  &amp; ", "   &amp;
$E324  &amp; ", '"  &amp;
$J324  &amp; "', '" &amp;
$N324  &amp; "', "  &amp;
$R324  &amp; ", '"  &amp;
TEXT($T324,"dd/mm/aaaa")  &amp; "', "   &amp;
$U324  &amp; ", "   &amp;
$W324  &amp; ", "   &amp;
$Y324  &amp; ", "   &amp;
IF($AA324 &lt;&gt; "", $AA324, "NULL")  &amp; ", "   &amp;
$AC324  &amp; ");"</f>
        <v>INSERT INTO bi4all.fac_employees (id_company_fk, id_employee_pk, flg_active, employee_name, id_gender_fk, id_race_fk, birthday, id_schooling_fk, id_department_fk, id_role_fk, id_level_fk, salary) VALUES (6a51143286b03064a49cc2acbee63c09a0682d33, 320, 1, 'Emanuel Paulista Monti', 'M', 5, '06/06/1973', 8, 9, 11, 6, 3080);</v>
      </c>
    </row>
    <row r="325" spans="1:30" ht="14.25" customHeight="1" x14ac:dyDescent="0.2">
      <c r="A325" s="7" t="str" cm="1">
        <f t="array" aca="1" ref="A325" ca="1">INDEX(Company!$A:$A,RANDBETWEEN(5,COUNTA(Company!$A:$A) + 1),1)</f>
        <v>6a51143286b03064a49cc2acbee63c09a0682d33</v>
      </c>
      <c r="B325" s="7" t="str">
        <f ca="1">VLOOKUP($A325,Company!$A:$B,2,FALSE)</f>
        <v>ACME Corporation</v>
      </c>
      <c r="C325" s="5">
        <f t="shared" si="28"/>
        <v>321</v>
      </c>
      <c r="D325" s="5" t="str" cm="1">
        <f t="array" ref="D325">SHA1HASH($C325)</f>
        <v>5f6955d227a320c7f1f6c7da2a6d96a851a8118f</v>
      </c>
      <c r="E325" s="6">
        <v>1</v>
      </c>
      <c r="F325" s="7">
        <f ca="1">IF($C325 = 1 + N("Presidente"),
    127,
    IF($C325 = 2 + N("Vice-Presidente"),
        72,
        IF($C325 = 3 + N("Secretária bilíngue"),
            13,
            RANDBETWEEN(5,COUNT(Name!$A:$A) + 1)
        )
    )
)</f>
        <v>147</v>
      </c>
      <c r="G325" s="7" t="str">
        <f ca="1">VLOOKUP($F325,Name!$A:$B,2,FALSE)</f>
        <v>Francisco Emanuel</v>
      </c>
      <c r="H325" s="7">
        <f ca="1" xml:space="preserve">
IF($C325 = 1,
    0,
    RANDBETWEEN(5,COUNT('Last name'!$A:$A) + 1)
)</f>
        <v>173</v>
      </c>
      <c r="I325" s="7" t="str">
        <f ca="1" xml:space="preserve">
IF($C325 = 1 + N("Presidente"),
    "de Orléans e Bragança",
    VLOOKUP($H325,'Last name'!$A:$B,2,FALSE) &amp; " " &amp; VLOOKUP(RANDBETWEEN(5,COUNT('Last name'!$A:$A) + 1),'Last name'!$A:$B,2,FALSE)
)</f>
        <v>Santacruz Frasão</v>
      </c>
      <c r="J325" s="7" t="str">
        <f t="shared" ca="1" si="29"/>
        <v>Francisco Emanuel Santacruz Frasão</v>
      </c>
      <c r="K325" s="7" t="str" cm="1">
        <f t="array" aca="1" ref="K325" ca="1">SHA1HASH($J325)</f>
        <v>6b51d10c4626ba5c7c27a59a31bc926fe3a1daf1</v>
      </c>
      <c r="L325" s="7" cm="1">
        <f t="array" aca="1" ref="L325" ca="1">INDEX(States!$A:$A,RANDBETWEEN(5,COUNTA(States!$A:$A) + 1),1)</f>
        <v>17</v>
      </c>
      <c r="M325" s="7" t="str">
        <f ca="1">$L325 &amp; "|" &amp; VLOOKUP($L325,States!$A:$B,2,FALSE)</f>
        <v>17|1a8e69bd071c473b31bfb6b123d956580475386e</v>
      </c>
      <c r="N325" s="7" t="str">
        <f ca="1">VLOOKUP($F325,Name!$A:$C,3,FALSE)</f>
        <v>M</v>
      </c>
      <c r="O325" s="7" t="str">
        <f ca="1">VLOOKUP($N325,Gender!$A:$B,2,FALSE)</f>
        <v>Male</v>
      </c>
      <c r="P325" s="7" t="str" cm="1">
        <f t="array" aca="1" ref="P325" ca="1">INDEX('Marital status'!$A:$A,RANDBETWEEN(5,COUNTA('Marital status'!$A:$A) + 1),1)</f>
        <v>ce0b1612aa711b78a720295d271a33894e2b72bf</v>
      </c>
      <c r="Q325" s="7" t="str">
        <f ca="1">VLOOKUP($P325,'Marital status'!$A:$B,2,FALSE)</f>
        <v>single</v>
      </c>
      <c r="R325" s="7">
        <f t="shared" ca="1" si="30"/>
        <v>5</v>
      </c>
      <c r="S325" s="7" t="e">
        <f ca="1">VLOOKUP($R325,Race!$A:$B,2,FALSE)</f>
        <v>#N/A</v>
      </c>
      <c r="T325" s="8">
        <f t="shared" ca="1" si="31"/>
        <v>20016</v>
      </c>
      <c r="U325" s="6">
        <f t="shared" ca="1" si="32"/>
        <v>7</v>
      </c>
      <c r="V325" s="8" t="str">
        <f ca="1">VLOOKUP($U325,Education!$A:$B,2,FALSE)</f>
        <v>Undergraduate degree</v>
      </c>
      <c r="W325" s="7">
        <f ca="1" xml:space="preserve">
  IF(OR($Y325 = 5, $Y325 = 6, $Y325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325" s="7" t="str">
        <f ca="1">VLOOKUP($W325,Department!$A:$B,2,FALSE)</f>
        <v>Commercial</v>
      </c>
      <c r="Y325" s="6">
        <f t="shared" ca="1" si="33"/>
        <v>9</v>
      </c>
      <c r="Z325" s="7" t="str">
        <f ca="1">VLOOKUP($Y325,Role!$A:$B,2,FALSE)</f>
        <v>Intern</v>
      </c>
      <c r="AA325" s="6" t="str">
        <f t="shared" ca="1" si="34"/>
        <v/>
      </c>
      <c r="AB325" s="7" t="str">
        <f ca="1" xml:space="preserve">
IF($AA325 &lt;&gt; "",
    VLOOKUP($AA325,Level!$A:$B,2,FALSE),
    ""
)</f>
        <v/>
      </c>
      <c r="AC325" s="1">
        <f ca="1" xml:space="preserve">
IF($Y325 = 5 + N("Presidente"),
    27000,
    IF($Y325 = 6 + N("Vice-presidente"),
        23000,
        IF(OR($Y325 = 8, $Y325= 13, $Y325 = 12) + N("Secretária bilíngue ou coordenador ou especialista"),
            8000,
            IF($Y325 = 7 + N("Diretor"),
                15000,
                IF($Y325 = 14 + N("Gerente"),
                    12000,
                    IF($Y325 = 9 + N("Estagiário"),
                        705,
                        IF($Y325 = 10 + N("Trainee"),
                            805,
                            IF($Y325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IF($U325 = 7,
  500,
  IF($U325 = 8,
    1000,
    IF($U325 = 9,
      1500,
      IF($U325 = 10,
        2000,
        0
      )
    )
  )
)
+
N("Adicional no salário por área")
+
IF($W325 = 14 + N("Tecnologia da Informação"),
  120,
  IF($W325 = 16 + N("Vendas"),
    110,
    IF($W325 = 15 + N("Jurídico"),
      100,
      IF(OR($W325 = 8, $W325 = 9, $W325 = 11) + N("Recursos humanos ou comercial ou comunicação e marketing"),
        80,
        0
      )
    )
  )
)
+
N("Adicionando pegadinha")
+
IF(AND($W325 = 16, $U325 = 9, $Y325 = 11, $AA325 = 5) + N("Se for de vendas, com mestrado, analista sênior"),
  IF($R325 = 5,
    100,
    0
  )
  +
  IF($N325 = "M",
    200,
    0
  ),
  0
)</f>
        <v>1285</v>
      </c>
      <c r="AD3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$A325  &amp; ", "   &amp;
$C325  &amp; ", "   &amp;
$E325  &amp; ", '"  &amp;
$J325  &amp; "', '" &amp;
$N325  &amp; "', "  &amp;
$R325  &amp; ", '"  &amp;
TEXT($T325,"dd/mm/aaaa")  &amp; "', "   &amp;
$U325  &amp; ", "   &amp;
$W325  &amp; ", "   &amp;
$Y325  &amp; ", "   &amp;
IF($AA325 &lt;&gt; "", $AA325, "NULL")  &amp; ", "   &amp;
$AC325  &amp; ");"</f>
        <v>INSERT INTO bi4all.fac_employees (id_company_fk, id_employee_pk, flg_active, employee_name, id_gender_fk, id_race_fk, birthday, id_schooling_fk, id_department_fk, id_role_fk, id_level_fk, salary) VALUES (6a51143286b03064a49cc2acbee63c09a0682d33, 321, 1, 'Francisco Emanuel Santacruz Frasão', 'M', 5, '19/10/1954', 7, 9, 9, NULL, 1285);</v>
      </c>
    </row>
    <row r="326" spans="1:30" ht="14.25" customHeight="1" x14ac:dyDescent="0.2">
      <c r="A326" s="7" t="str" cm="1">
        <f t="array" aca="1" ref="A326" ca="1">INDEX(Company!$A:$A,RANDBETWEEN(5,COUNTA(Company!$A:$A) + 1),1)</f>
        <v>6a51143286b03064a49cc2acbee63c09a0682d33</v>
      </c>
      <c r="B326" s="7" t="str">
        <f ca="1">VLOOKUP($A326,Company!$A:$B,2,FALSE)</f>
        <v>ACME Corporation</v>
      </c>
      <c r="C326" s="5">
        <f t="shared" ref="C326:C389" si="35">ROW() - 4</f>
        <v>322</v>
      </c>
      <c r="D326" s="5" t="str" cm="1">
        <f t="array" ref="D326">SHA1HASH($C326)</f>
        <v>81110df80ca4086e306c4c52ab485a35cf761acc</v>
      </c>
      <c r="E326" s="6">
        <v>1</v>
      </c>
      <c r="F326" s="7">
        <f ca="1">IF($C326 = 1 + N("Presidente"),
    127,
    IF($C326 = 2 + N("Vice-Presidente"),
        72,
        IF($C326 = 3 + N("Secretária bilíngue"),
            13,
            RANDBETWEEN(5,COUNT(Name!$A:$A) + 1)
        )
    )
)</f>
        <v>106</v>
      </c>
      <c r="G326" s="7" t="str">
        <f ca="1">VLOOKUP($F326,Name!$A:$B,2,FALSE)</f>
        <v>Davi Lucas</v>
      </c>
      <c r="H326" s="7">
        <f ca="1" xml:space="preserve">
IF($C326 = 1,
    0,
    RANDBETWEEN(5,COUNT('Last name'!$A:$A) + 1)
)</f>
        <v>150</v>
      </c>
      <c r="I326" s="7" t="str">
        <f ca="1" xml:space="preserve">
IF($C326 = 1 + N("Presidente"),
    "de Orléans e Bragança",
    VLOOKUP($H326,'Last name'!$A:$B,2,FALSE) &amp; " " &amp; VLOOKUP(RANDBETWEEN(5,COUNT('Last name'!$A:$A) + 1),'Last name'!$A:$B,2,FALSE)
)</f>
        <v>Pellegrini Lombardi</v>
      </c>
      <c r="J326" s="7" t="str">
        <f t="shared" ref="J326:J389" ca="1" si="36">$G326 &amp; " " &amp; $I326</f>
        <v>Davi Lucas Pellegrini Lombardi</v>
      </c>
      <c r="K326" s="7" t="str" cm="1">
        <f t="array" aca="1" ref="K326" ca="1">SHA1HASH($J326)</f>
        <v>f718233cc93c0e7d76f17828a51d435879103fbe</v>
      </c>
      <c r="L326" s="7" cm="1">
        <f t="array" aca="1" ref="L326" ca="1">INDEX(States!$A:$A,RANDBETWEEN(5,COUNTA(States!$A:$A) + 1),1)</f>
        <v>14</v>
      </c>
      <c r="M326" s="7" t="str">
        <f ca="1">$L326 &amp; "|" &amp; VLOOKUP($L326,States!$A:$B,2,FALSE)</f>
        <v>14|9b9a260c6946192b7ea8dcfb1d39940b66fe4460</v>
      </c>
      <c r="N326" s="7" t="str">
        <f ca="1">VLOOKUP($F326,Name!$A:$C,3,FALSE)</f>
        <v>M</v>
      </c>
      <c r="O326" s="7" t="str">
        <f ca="1">VLOOKUP($N326,Gender!$A:$B,2,FALSE)</f>
        <v>Male</v>
      </c>
      <c r="P326" s="7" t="str" cm="1">
        <f t="array" aca="1" ref="P326" ca="1">INDEX('Marital status'!$A:$A,RANDBETWEEN(5,COUNTA('Marital status'!$A:$A) + 1),1)</f>
        <v>93ac84f4e0bd5c1c97b670a12a7fff6af89fb6b3</v>
      </c>
      <c r="Q326" s="7" t="str">
        <f ca="1">VLOOKUP($P326,'Marital status'!$A:$B,2,FALSE)</f>
        <v>DIVORCED</v>
      </c>
      <c r="R326" s="7">
        <f t="shared" ref="R326:R389" ca="1" si="37" xml:space="preserve">
IF(AND($Y326 &gt;= 5, $Y326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326" s="7" t="e">
        <f ca="1">VLOOKUP($R326,Race!$A:$B,2,FALSE)</f>
        <v>#N/A</v>
      </c>
      <c r="T326" s="8">
        <f t="shared" ref="T326:T389" ca="1" si="38" xml:space="preserve">
IF($Y326 = 5 + N("CEO"),
    TODAY() - 16340,
    IF($Y326 = 8 + N("Secretary"),
        RANDBETWEEN(TODAY() - 12418.5, TODAY()-6574.5),
        IF(OR($Y326 = 7, $Y326 = 14),
            RANDBETWEEN(TODAY() - 16071, TODAY() - 8766),
            IF(OR($Y326 = 13, $Y326 = 12, $Y326 = 11),
                RANDBETWEEN(TODAY() - 27393.75, TODAY() - 12783.75),
                RANDBETWEEN(TODAY() - 27393.75, TODAY()-10957.5)
            )
        )
    )
)</f>
        <v>26882</v>
      </c>
      <c r="U326" s="6">
        <f t="shared" ref="U326:U389" ca="1" si="39" xml:space="preserve">
IF(OR($Y326 = 5, $Y326 = 6) + N("Se for presidente ou vice-presidente"),
    10 + N("Doutor"),
    IF($Y326 = 7 + N("Se for diretor"),
        RANDBETWEEN(8,10) + N("Graduate school or Master’s degree or Doctorate"),
        IF($Y326 = 14 + N("If a manager"),
            RANDBETWEEN(7,9),
            IF(OR($Y326 = 13, $Y326 = 12, $Y326 = 11) + N("If coordinator or specialist or analyst"),
                RANDBETWEEN(7,8),
                7
            )
        )
    )
)</f>
        <v>8</v>
      </c>
      <c r="V326" s="8" t="str">
        <f ca="1">VLOOKUP($U326,Education!$A:$B,2,FALSE)</f>
        <v>Graduate school</v>
      </c>
      <c r="W326" s="7">
        <f ca="1" xml:space="preserve">
  IF(OR($Y326 = 5, $Y326 = 6, $Y326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326" s="7" t="str">
        <f ca="1">VLOOKUP($W326,Department!$A:$B,2,FALSE)</f>
        <v>Human Resource</v>
      </c>
      <c r="Y326" s="6">
        <f t="shared" ref="Y326:Y389" ca="1" si="40" xml:space="preserve">
IF($C326 = 1 + N("Se matrícula for 1"),
  5 + N("Presidente"),
  IF($C326 = 2 + N("Se matrícula for 2"),
    6 + N("Vice-presidente"),
    IF($C326 = 3 + N("Se matrícula for 3"),
      8 + N("Secretária bilíngue"),
      IF(AND($C326 &gt;= 4, $C326 &lt;=14),
        7 + N("Diretor"),
        IF(AND($C326 &gt;= 15, $C326 &lt;= 25),
          14 + N("Manager"),
          IF(AND($C326 &gt;= 26, $C326 &lt;= 36),
            13 + N("Coordinador"),
            IF(AND($C326 &gt;= 37, $C326 &lt;= 47),
              12 + N("Especialista"),
                IF(MOD($C326,2) = 0,
                  11 + N("Analista"),
                  RANDBETWEEN(9,10) + N("Estagiário ou Trainee")
                )
            )
          )
        )
      )
    )
  )
)</f>
        <v>11</v>
      </c>
      <c r="Z326" s="7" t="str">
        <f ca="1">VLOOKUP($Y326,Role!$A:$B,2,FALSE)</f>
        <v>Analyst</v>
      </c>
      <c r="AA326" s="6">
        <f t="shared" ref="AA326:AA389" ca="1" si="41" xml:space="preserve">
IF($Y326 = 11 + N("Analyst"),
    RANDBETWEEN(5, 7) + N("Jr, Pleno, Sr"),
    ""
)</f>
        <v>6</v>
      </c>
      <c r="AB326" s="7" t="str">
        <f ca="1" xml:space="preserve">
IF($AA326 &lt;&gt; "",
    VLOOKUP($AA326,Level!$A:$B,2,FALSE),
    ""
)</f>
        <v>Pleno</v>
      </c>
      <c r="AC326" s="1">
        <f ca="1" xml:space="preserve">
IF($Y326 = 5 + N("Presidente"),
    27000,
    IF($Y326 = 6 + N("Vice-presidente"),
        23000,
        IF(OR($Y326 = 8, $Y326= 13, $Y326 = 12) + N("Secretária bilíngue ou coordenador ou especialista"),
            8000,
            IF($Y326 = 7 + N("Diretor"),
                15000,
                IF($Y326 = 14 + N("Gerente"),
                    12000,
                    IF($Y326 = 9 + N("Estagiário"),
                        705,
                        IF($Y326 = 10 + N("Trainee"),
                            805,
                            IF($Y326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IF($U326 = 7,
  500,
  IF($U326 = 8,
    1000,
    IF($U326 = 9,
      1500,
      IF($U326 = 10,
        2000,
        0
      )
    )
  )
)
+
N("Adicional no salário por área")
+
IF($W326 = 14 + N("Tecnologia da Informação"),
  120,
  IF($W326 = 16 + N("Vendas"),
    110,
    IF($W326 = 15 + N("Jurídico"),
      100,
      IF(OR($W326 = 8, $W326 = 9, $W326 = 11) + N("Recursos humanos ou comercial ou comunicação e marketing"),
        80,
        0
      )
    )
  )
)
+
N("Adicionando pegadinha")
+
IF(AND($W326 = 16, $U326 = 9, $Y326 = 11, $AA326 = 5) + N("Se for de vendas, com mestrado, analista sênior"),
  IF($R326 = 5,
    100,
    0
  )
  +
  IF($N326 = "M",
    200,
    0
  ),
  0
)</f>
        <v>3080</v>
      </c>
      <c r="AD3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$A326  &amp; ", "   &amp;
$C326  &amp; ", "   &amp;
$E326  &amp; ", '"  &amp;
$J326  &amp; "', '" &amp;
$N326  &amp; "', "  &amp;
$R326  &amp; ", '"  &amp;
TEXT($T326,"dd/mm/aaaa")  &amp; "', "   &amp;
$U326  &amp; ", "   &amp;
$W326  &amp; ", "   &amp;
$Y326  &amp; ", "   &amp;
IF($AA326 &lt;&gt; "", $AA326, "NULL")  &amp; ", "   &amp;
$AC326  &amp; ");"</f>
        <v>INSERT INTO bi4all.fac_employees (id_company_fk, id_employee_pk, flg_active, employee_name, id_gender_fk, id_race_fk, birthday, id_schooling_fk, id_department_fk, id_role_fk, id_level_fk, salary) VALUES (6a51143286b03064a49cc2acbee63c09a0682d33, 322, 1, 'Davi Lucas Pellegrini Lombardi', 'M', 5, '06/08/1973', 8, 8, 11, 6, 3080);</v>
      </c>
    </row>
    <row r="327" spans="1:30" ht="14.25" customHeight="1" x14ac:dyDescent="0.2">
      <c r="A327" s="7" t="str" cm="1">
        <f t="array" aca="1" ref="A327" ca="1">INDEX(Company!$A:$A,RANDBETWEEN(5,COUNTA(Company!$A:$A) + 1),1)</f>
        <v>6a51143286b03064a49cc2acbee63c09a0682d33</v>
      </c>
      <c r="B327" s="7" t="str">
        <f ca="1">VLOOKUP($A327,Company!$A:$B,2,FALSE)</f>
        <v>ACME Corporation</v>
      </c>
      <c r="C327" s="5">
        <f t="shared" si="35"/>
        <v>323</v>
      </c>
      <c r="D327" s="5" t="str" cm="1">
        <f t="array" ref="D327">SHA1HASH($C327)</f>
        <v>cb4dd52770e258826c4174c36202b18f649e262f</v>
      </c>
      <c r="E327" s="6">
        <v>1</v>
      </c>
      <c r="F327" s="7">
        <f ca="1">IF($C327 = 1 + N("Presidente"),
    127,
    IF($C327 = 2 + N("Vice-Presidente"),
        72,
        IF($C327 = 3 + N("Secretária bilíngue"),
            13,
            RANDBETWEEN(5,COUNT(Name!$A:$A) + 1)
        )
    )
)</f>
        <v>223</v>
      </c>
      <c r="G327" s="7" t="str">
        <f ca="1">VLOOKUP($F327,Name!$A:$B,2,FALSE)</f>
        <v>Leonardo</v>
      </c>
      <c r="H327" s="7">
        <f ca="1" xml:space="preserve">
IF($C327 = 1,
    0,
    RANDBETWEEN(5,COUNT('Last name'!$A:$A) + 1)
)</f>
        <v>130</v>
      </c>
      <c r="I327" s="7" t="str">
        <f ca="1" xml:space="preserve">
IF($C327 = 1 + N("Presidente"),
    "de Orléans e Bragança",
    VLOOKUP($H327,'Last name'!$A:$B,2,FALSE) &amp; " " &amp; VLOOKUP(RANDBETWEEN(5,COUNT('Last name'!$A:$A) + 1),'Last name'!$A:$B,2,FALSE)
)</f>
        <v>Monteiro Reis</v>
      </c>
      <c r="J327" s="7" t="str">
        <f t="shared" ca="1" si="36"/>
        <v>Leonardo Monteiro Reis</v>
      </c>
      <c r="K327" s="7" t="str" cm="1">
        <f t="array" aca="1" ref="K327" ca="1">SHA1HASH($J327)</f>
        <v>e2dfd004bfe10766e21405e35a20be31b9cc1e3a</v>
      </c>
      <c r="L327" s="7" cm="1">
        <f t="array" aca="1" ref="L327" ca="1">INDEX(States!$A:$A,RANDBETWEEN(5,COUNTA(States!$A:$A) + 1),1)</f>
        <v>20</v>
      </c>
      <c r="M327" s="7" t="str">
        <f ca="1">$L327 &amp; "|" &amp; VLOOKUP($L327,States!$A:$B,2,FALSE)</f>
        <v>20|c7ee6b7966c56a7149c5002263ee025341a1072b</v>
      </c>
      <c r="N327" s="7" t="str">
        <f ca="1">VLOOKUP($F327,Name!$A:$C,3,FALSE)</f>
        <v>M</v>
      </c>
      <c r="O327" s="7" t="str">
        <f ca="1">VLOOKUP($N327,Gender!$A:$B,2,FALSE)</f>
        <v>Male</v>
      </c>
      <c r="P327" s="7" t="str" cm="1">
        <f t="array" aca="1" ref="P327" ca="1">INDEX('Marital status'!$A:$A,RANDBETWEEN(5,COUNTA('Marital status'!$A:$A) + 1),1)</f>
        <v>47051393f6bcbf99111ec5d70ba2ebbe11ebccae</v>
      </c>
      <c r="Q327" s="7" t="str">
        <f ca="1">VLOOKUP($P327,'Marital status'!$A:$B,2,FALSE)</f>
        <v xml:space="preserve"> Separated </v>
      </c>
      <c r="R327" s="7">
        <f t="shared" ca="1" si="37"/>
        <v>5</v>
      </c>
      <c r="S327" s="7" t="e">
        <f ca="1">VLOOKUP($R327,Race!$A:$B,2,FALSE)</f>
        <v>#N/A</v>
      </c>
      <c r="T327" s="8">
        <f t="shared" ca="1" si="38"/>
        <v>33132</v>
      </c>
      <c r="U327" s="6">
        <f t="shared" ca="1" si="39"/>
        <v>7</v>
      </c>
      <c r="V327" s="8" t="str">
        <f ca="1">VLOOKUP($U327,Education!$A:$B,2,FALSE)</f>
        <v>Undergraduate degree</v>
      </c>
      <c r="W327" s="7">
        <f ca="1" xml:space="preserve">
  IF(OR($Y327 = 5, $Y327 = 6, $Y327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327" s="7" t="str">
        <f ca="1">VLOOKUP($W327,Department!$A:$B,2,FALSE)</f>
        <v>Commercial</v>
      </c>
      <c r="Y327" s="6">
        <f t="shared" ca="1" si="40"/>
        <v>9</v>
      </c>
      <c r="Z327" s="7" t="str">
        <f ca="1">VLOOKUP($Y327,Role!$A:$B,2,FALSE)</f>
        <v>Intern</v>
      </c>
      <c r="AA327" s="6" t="str">
        <f t="shared" ca="1" si="41"/>
        <v/>
      </c>
      <c r="AB327" s="7" t="str">
        <f ca="1" xml:space="preserve">
IF($AA327 &lt;&gt; "",
    VLOOKUP($AA327,Level!$A:$B,2,FALSE),
    ""
)</f>
        <v/>
      </c>
      <c r="AC327" s="1">
        <f ca="1" xml:space="preserve">
IF($Y327 = 5 + N("Presidente"),
    27000,
    IF($Y327 = 6 + N("Vice-presidente"),
        23000,
        IF(OR($Y327 = 8, $Y327= 13, $Y327 = 12) + N("Secretária bilíngue ou coordenador ou especialista"),
            8000,
            IF($Y327 = 7 + N("Diretor"),
                15000,
                IF($Y327 = 14 + N("Gerente"),
                    12000,
                    IF($Y327 = 9 + N("Estagiário"),
                        705,
                        IF($Y327 = 10 + N("Trainee"),
                            805,
                            IF($Y327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IF($U327 = 7,
  500,
  IF($U327 = 8,
    1000,
    IF($U327 = 9,
      1500,
      IF($U327 = 10,
        2000,
        0
      )
    )
  )
)
+
N("Adicional no salário por área")
+
IF($W327 = 14 + N("Tecnologia da Informação"),
  120,
  IF($W327 = 16 + N("Vendas"),
    110,
    IF($W327 = 15 + N("Jurídico"),
      100,
      IF(OR($W327 = 8, $W327 = 9, $W327 = 11) + N("Recursos humanos ou comercial ou comunicação e marketing"),
        80,
        0
      )
    )
  )
)
+
N("Adicionando pegadinha")
+
IF(AND($W327 = 16, $U327 = 9, $Y327 = 11, $AA327 = 5) + N("Se for de vendas, com mestrado, analista sênior"),
  IF($R327 = 5,
    100,
    0
  )
  +
  IF($N327 = "M",
    200,
    0
  ),
  0
)</f>
        <v>1285</v>
      </c>
      <c r="AD3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$A327  &amp; ", "   &amp;
$C327  &amp; ", "   &amp;
$E327  &amp; ", '"  &amp;
$J327  &amp; "', '" &amp;
$N327  &amp; "', "  &amp;
$R327  &amp; ", '"  &amp;
TEXT($T327,"dd/mm/aaaa")  &amp; "', "   &amp;
$U327  &amp; ", "   &amp;
$W327  &amp; ", "   &amp;
$Y327  &amp; ", "   &amp;
IF($AA327 &lt;&gt; "", $AA327, "NULL")  &amp; ", "   &amp;
$AC327  &amp; ");"</f>
        <v>INSERT INTO bi4all.fac_employees (id_company_fk, id_employee_pk, flg_active, employee_name, id_gender_fk, id_race_fk, birthday, id_schooling_fk, id_department_fk, id_role_fk, id_level_fk, salary) VALUES (6a51143286b03064a49cc2acbee63c09a0682d33, 323, 1, 'Leonardo Monteiro Reis', 'M', 5, '16/09/1990', 7, 9, 9, NULL, 1285);</v>
      </c>
    </row>
    <row r="328" spans="1:30" ht="14.25" customHeight="1" x14ac:dyDescent="0.2">
      <c r="A328" s="7" t="str" cm="1">
        <f t="array" aca="1" ref="A328" ca="1">INDEX(Company!$A:$A,RANDBETWEEN(5,COUNTA(Company!$A:$A) + 1),1)</f>
        <v>6a51143286b03064a49cc2acbee63c09a0682d33</v>
      </c>
      <c r="B328" s="7" t="str">
        <f ca="1">VLOOKUP($A328,Company!$A:$B,2,FALSE)</f>
        <v>ACME Corporation</v>
      </c>
      <c r="C328" s="5">
        <f t="shared" si="35"/>
        <v>324</v>
      </c>
      <c r="D328" s="5" t="str" cm="1">
        <f t="array" ref="D328">SHA1HASH($C328)</f>
        <v>914127d1002e9938e2e1ee54cd92fd8195a248b0</v>
      </c>
      <c r="E328" s="6">
        <v>1</v>
      </c>
      <c r="F328" s="7">
        <f ca="1">IF($C328 = 1 + N("Presidente"),
    127,
    IF($C328 = 2 + N("Vice-Presidente"),
        72,
        IF($C328 = 3 + N("Secretária bilíngue"),
            13,
            RANDBETWEEN(5,COUNT(Name!$A:$A) + 1)
        )
    )
)</f>
        <v>240</v>
      </c>
      <c r="G328" s="7" t="str">
        <f ca="1">VLOOKUP($F328,Name!$A:$B,2,FALSE)</f>
        <v>Lucca</v>
      </c>
      <c r="H328" s="7">
        <f ca="1" xml:space="preserve">
IF($C328 = 1,
    0,
    RANDBETWEEN(5,COUNT('Last name'!$A:$A) + 1)
)</f>
        <v>73</v>
      </c>
      <c r="I328" s="7" t="str">
        <f ca="1" xml:space="preserve">
IF($C328 = 1 + N("Presidente"),
    "de Orléans e Bragança",
    VLOOKUP($H328,'Last name'!$A:$B,2,FALSE) &amp; " " &amp; VLOOKUP(RANDBETWEEN(5,COUNT('Last name'!$A:$A) + 1),'Last name'!$A:$B,2,FALSE)
)</f>
        <v>de Oliveira Figo</v>
      </c>
      <c r="J328" s="7" t="str">
        <f t="shared" ca="1" si="36"/>
        <v>Lucca de Oliveira Figo</v>
      </c>
      <c r="K328" s="7" t="str" cm="1">
        <f t="array" aca="1" ref="K328" ca="1">SHA1HASH($J328)</f>
        <v>4dd2f3368b2e10c6be3a249aadafa48347f84b5f</v>
      </c>
      <c r="L328" s="7" cm="1">
        <f t="array" aca="1" ref="L328" ca="1">INDEX(States!$A:$A,RANDBETWEEN(5,COUNTA(States!$A:$A) + 1),1)</f>
        <v>11</v>
      </c>
      <c r="M328" s="7" t="str">
        <f ca="1">$L328 &amp; "|" &amp; VLOOKUP($L328,States!$A:$B,2,FALSE)</f>
        <v>11|fe2c415e55f0a42317aa24885817f9de5cf497c6</v>
      </c>
      <c r="N328" s="7" t="str">
        <f ca="1">VLOOKUP($F328,Name!$A:$C,3,FALSE)</f>
        <v>M</v>
      </c>
      <c r="O328" s="7" t="str">
        <f ca="1">VLOOKUP($N328,Gender!$A:$B,2,FALSE)</f>
        <v>Male</v>
      </c>
      <c r="P328" s="7" t="str" cm="1">
        <f t="array" aca="1" ref="P328" ca="1">INDEX('Marital status'!$A:$A,RANDBETWEEN(5,COUNTA('Marital status'!$A:$A) + 1),1)</f>
        <v>93ac84f4e0bd5c1c97b670a12a7fff6af89fb6b3</v>
      </c>
      <c r="Q328" s="7" t="str">
        <f ca="1">VLOOKUP($P328,'Marital status'!$A:$B,2,FALSE)</f>
        <v>DIVORCED</v>
      </c>
      <c r="R328" s="7">
        <f t="shared" ca="1" si="37"/>
        <v>5</v>
      </c>
      <c r="S328" s="7" t="e">
        <f ca="1">VLOOKUP($R328,Race!$A:$B,2,FALSE)</f>
        <v>#N/A</v>
      </c>
      <c r="T328" s="8">
        <f t="shared" ca="1" si="38"/>
        <v>23993</v>
      </c>
      <c r="U328" s="6">
        <f t="shared" ca="1" si="39"/>
        <v>7</v>
      </c>
      <c r="V328" s="8" t="str">
        <f ca="1">VLOOKUP($U328,Education!$A:$B,2,FALSE)</f>
        <v>Undergraduate degree</v>
      </c>
      <c r="W328" s="7">
        <f ca="1" xml:space="preserve">
  IF(OR($Y328 = 5, $Y328 = 6, $Y328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328" s="7" t="str">
        <f ca="1">VLOOKUP($W328,Department!$A:$B,2,FALSE)</f>
        <v>Communication &amp; Marketing</v>
      </c>
      <c r="Y328" s="6">
        <f t="shared" ca="1" si="40"/>
        <v>11</v>
      </c>
      <c r="Z328" s="7" t="str">
        <f ca="1">VLOOKUP($Y328,Role!$A:$B,2,FALSE)</f>
        <v>Analyst</v>
      </c>
      <c r="AA328" s="6">
        <f t="shared" ca="1" si="41"/>
        <v>5</v>
      </c>
      <c r="AB328" s="7" t="str">
        <f ca="1" xml:space="preserve">
IF($AA328 &lt;&gt; "",
    VLOOKUP($AA328,Level!$A:$B,2,FALSE),
    ""
)</f>
        <v>Junior</v>
      </c>
      <c r="AC328" s="1">
        <f ca="1" xml:space="preserve">
IF($Y328 = 5 + N("Presidente"),
    27000,
    IF($Y328 = 6 + N("Vice-presidente"),
        23000,
        IF(OR($Y328 = 8, $Y328= 13, $Y328 = 12) + N("Secretária bilíngue ou coordenador ou especialista"),
            8000,
            IF($Y328 = 7 + N("Diretor"),
                15000,
                IF($Y328 = 14 + N("Gerente"),
                    12000,
                    IF($Y328 = 9 + N("Estagiário"),
                        705,
                        IF($Y328 = 10 + N("Trainee"),
                            805,
                            IF($Y328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IF($U328 = 7,
  500,
  IF($U328 = 8,
    1000,
    IF($U328 = 9,
      1500,
      IF($U328 = 10,
        2000,
        0
      )
    )
  )
)
+
N("Adicional no salário por área")
+
IF($W328 = 14 + N("Tecnologia da Informação"),
  120,
  IF($W328 = 16 + N("Vendas"),
    110,
    IF($W328 = 15 + N("Jurídico"),
      100,
      IF(OR($W328 = 8, $W328 = 9, $W328 = 11) + N("Recursos humanos ou comercial ou comunicação e marketing"),
        80,
        0
      )
    )
  )
)
+
N("Adicionando pegadinha")
+
IF(AND($W328 = 16, $U328 = 9, $Y328 = 11, $AA328 = 5) + N("Se for de vendas, com mestrado, analista sênior"),
  IF($R328 = 5,
    100,
    0
  )
  +
  IF($N328 = "M",
    200,
    0
  ),
  0
)</f>
        <v>2580</v>
      </c>
      <c r="AD3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$A328  &amp; ", "   &amp;
$C328  &amp; ", "   &amp;
$E328  &amp; ", '"  &amp;
$J328  &amp; "', '" &amp;
$N328  &amp; "', "  &amp;
$R328  &amp; ", '"  &amp;
TEXT($T328,"dd/mm/aaaa")  &amp; "', "   &amp;
$U328  &amp; ", "   &amp;
$W328  &amp; ", "   &amp;
$Y328  &amp; ", "   &amp;
IF($AA328 &lt;&gt; "", $AA328, "NULL")  &amp; ", "   &amp;
$AC328  &amp; ");"</f>
        <v>INSERT INTO bi4all.fac_employees (id_company_fk, id_employee_pk, flg_active, employee_name, id_gender_fk, id_race_fk, birthday, id_schooling_fk, id_department_fk, id_role_fk, id_level_fk, salary) VALUES (6a51143286b03064a49cc2acbee63c09a0682d33, 324, 1, 'Lucca de Oliveira Figo', 'M', 5, '08/09/1965', 7, 11, 11, 5, 2580);</v>
      </c>
    </row>
    <row r="329" spans="1:30" ht="14.25" customHeight="1" x14ac:dyDescent="0.2">
      <c r="A329" s="7" t="str" cm="1">
        <f t="array" aca="1" ref="A329" ca="1">INDEX(Company!$A:$A,RANDBETWEEN(5,COUNTA(Company!$A:$A) + 1),1)</f>
        <v>6a51143286b03064a49cc2acbee63c09a0682d33</v>
      </c>
      <c r="B329" s="7" t="str">
        <f ca="1">VLOOKUP($A329,Company!$A:$B,2,FALSE)</f>
        <v>ACME Corporation</v>
      </c>
      <c r="C329" s="5">
        <f t="shared" si="35"/>
        <v>325</v>
      </c>
      <c r="D329" s="5" t="str" cm="1">
        <f t="array" ref="D329">SHA1HASH($C329)</f>
        <v>4551b2d552b0795735b70411d13d6b5ad82d6b8c</v>
      </c>
      <c r="E329" s="6">
        <v>1</v>
      </c>
      <c r="F329" s="7">
        <f ca="1">IF($C329 = 1 + N("Presidente"),
    127,
    IF($C329 = 2 + N("Vice-Presidente"),
        72,
        IF($C329 = 3 + N("Secretária bilíngue"),
            13,
            RANDBETWEEN(5,COUNT(Name!$A:$A) + 1)
        )
    )
)</f>
        <v>249</v>
      </c>
      <c r="G329" s="7" t="str">
        <f ca="1">VLOOKUP($F329,Name!$A:$B,2,FALSE)</f>
        <v>Luna</v>
      </c>
      <c r="H329" s="7">
        <f ca="1" xml:space="preserve">
IF($C329 = 1,
    0,
    RANDBETWEEN(5,COUNT('Last name'!$A:$A) + 1)
)</f>
        <v>184</v>
      </c>
      <c r="I329" s="7" t="str">
        <f ca="1" xml:space="preserve">
IF($C329 = 1 + N("Presidente"),
    "de Orléans e Bragança",
    VLOOKUP($H329,'Last name'!$A:$B,2,FALSE) &amp; " " &amp; VLOOKUP(RANDBETWEEN(5,COUNT('Last name'!$A:$A) + 1),'Last name'!$A:$B,2,FALSE)
)</f>
        <v>sobrenome Bianchi</v>
      </c>
      <c r="J329" s="7" t="str">
        <f t="shared" ca="1" si="36"/>
        <v>Luna sobrenome Bianchi</v>
      </c>
      <c r="K329" s="7" t="str" cm="1">
        <f t="array" aca="1" ref="K329" ca="1">SHA1HASH($J329)</f>
        <v>992356125f0457848fb0f72a2a5724148d90d283</v>
      </c>
      <c r="L329" s="7" cm="1">
        <f t="array" aca="1" ref="L329" ca="1">INDEX(States!$A:$A,RANDBETWEEN(5,COUNTA(States!$A:$A) + 1),1)</f>
        <v>24</v>
      </c>
      <c r="M329" s="7" t="str">
        <f ca="1">$L329 &amp; "|" &amp; VLOOKUP($L329,States!$A:$B,2,FALSE)</f>
        <v>24|4e344e218f5d3cb3700b5fb228401547cb97b31c</v>
      </c>
      <c r="N329" s="7" t="str">
        <f ca="1">VLOOKUP($F329,Name!$A:$C,3,FALSE)</f>
        <v>F</v>
      </c>
      <c r="O329" s="7" t="str">
        <f ca="1">VLOOKUP($N329,Gender!$A:$B,2,FALSE)</f>
        <v>Female</v>
      </c>
      <c r="P329" s="7" t="str" cm="1">
        <f t="array" aca="1" ref="P329" ca="1">INDEX('Marital status'!$A:$A,RANDBETWEEN(5,COUNTA('Marital status'!$A:$A) + 1),1)</f>
        <v>3266897012b6dcc5723033bc25891bf99efcff6f</v>
      </c>
      <c r="Q329" s="7" t="str">
        <f ca="1">VLOOKUP($P329,'Marital status'!$A:$B,2,FALSE)</f>
        <v>MarrieD</v>
      </c>
      <c r="R329" s="7">
        <f t="shared" ca="1" si="37"/>
        <v>6</v>
      </c>
      <c r="S329" s="7" t="e">
        <f ca="1">VLOOKUP($R329,Race!$A:$B,2,FALSE)</f>
        <v>#N/A</v>
      </c>
      <c r="T329" s="8">
        <f t="shared" ca="1" si="38"/>
        <v>23626</v>
      </c>
      <c r="U329" s="6">
        <f t="shared" ca="1" si="39"/>
        <v>7</v>
      </c>
      <c r="V329" s="8" t="str">
        <f ca="1">VLOOKUP($U329,Education!$A:$B,2,FALSE)</f>
        <v>Undergraduate degree</v>
      </c>
      <c r="W329" s="7">
        <f ca="1" xml:space="preserve">
  IF(OR($Y329 = 5, $Y329 = 6, $Y329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329" s="7" t="str">
        <f ca="1">VLOOKUP($W329,Department!$A:$B,2,FALSE)</f>
        <v>Audit</v>
      </c>
      <c r="Y329" s="6">
        <f t="shared" ca="1" si="40"/>
        <v>9</v>
      </c>
      <c r="Z329" s="7" t="str">
        <f ca="1">VLOOKUP($Y329,Role!$A:$B,2,FALSE)</f>
        <v>Intern</v>
      </c>
      <c r="AA329" s="6" t="str">
        <f t="shared" ca="1" si="41"/>
        <v/>
      </c>
      <c r="AB329" s="7" t="str">
        <f ca="1" xml:space="preserve">
IF($AA329 &lt;&gt; "",
    VLOOKUP($AA329,Level!$A:$B,2,FALSE),
    ""
)</f>
        <v/>
      </c>
      <c r="AC329" s="1">
        <f ca="1" xml:space="preserve">
IF($Y329 = 5 + N("Presidente"),
    27000,
    IF($Y329 = 6 + N("Vice-presidente"),
        23000,
        IF(OR($Y329 = 8, $Y329= 13, $Y329 = 12) + N("Secretária bilíngue ou coordenador ou especialista"),
            8000,
            IF($Y329 = 7 + N("Diretor"),
                15000,
                IF($Y329 = 14 + N("Gerente"),
                    12000,
                    IF($Y329 = 9 + N("Estagiário"),
                        705,
                        IF($Y329 = 10 + N("Trainee"),
                            805,
                            IF($Y329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IF($U329 = 7,
  500,
  IF($U329 = 8,
    1000,
    IF($U329 = 9,
      1500,
      IF($U329 = 10,
        2000,
        0
      )
    )
  )
)
+
N("Adicional no salário por área")
+
IF($W329 = 14 + N("Tecnologia da Informação"),
  120,
  IF($W329 = 16 + N("Vendas"),
    110,
    IF($W329 = 15 + N("Jurídico"),
      100,
      IF(OR($W329 = 8, $W329 = 9, $W329 = 11) + N("Recursos humanos ou comercial ou comunicação e marketing"),
        80,
        0
      )
    )
  )
)
+
N("Adicionando pegadinha")
+
IF(AND($W329 = 16, $U329 = 9, $Y329 = 11, $AA329 = 5) + N("Se for de vendas, com mestrado, analista sênior"),
  IF($R329 = 5,
    100,
    0
  )
  +
  IF($N329 = "M",
    200,
    0
  ),
  0
)</f>
        <v>1205</v>
      </c>
      <c r="AD3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$A329  &amp; ", "   &amp;
$C329  &amp; ", "   &amp;
$E329  &amp; ", '"  &amp;
$J329  &amp; "', '" &amp;
$N329  &amp; "', "  &amp;
$R329  &amp; ", '"  &amp;
TEXT($T329,"dd/mm/aaaa")  &amp; "', "   &amp;
$U329  &amp; ", "   &amp;
$W329  &amp; ", "   &amp;
$Y329  &amp; ", "   &amp;
IF($AA329 &lt;&gt; "", $AA329, "NULL")  &amp; ", "   &amp;
$AC329  &amp; ");"</f>
        <v>INSERT INTO bi4all.fac_employees (id_company_fk, id_employee_pk, flg_active, employee_name, id_gender_fk, id_race_fk, birthday, id_schooling_fk, id_department_fk, id_role_fk, id_level_fk, salary) VALUES (6a51143286b03064a49cc2acbee63c09a0682d33, 325, 1, 'Luna sobrenome Bianchi', 'F', 6, '06/09/1964', 7, 13, 9, NULL, 1205);</v>
      </c>
    </row>
    <row r="330" spans="1:30" ht="14.25" customHeight="1" x14ac:dyDescent="0.2">
      <c r="A330" s="7" t="str" cm="1">
        <f t="array" aca="1" ref="A330" ca="1">INDEX(Company!$A:$A,RANDBETWEEN(5,COUNTA(Company!$A:$A) + 1),1)</f>
        <v>6a51143286b03064a49cc2acbee63c09a0682d33</v>
      </c>
      <c r="B330" s="7" t="str">
        <f ca="1">VLOOKUP($A330,Company!$A:$B,2,FALSE)</f>
        <v>ACME Corporation</v>
      </c>
      <c r="C330" s="5">
        <f t="shared" si="35"/>
        <v>326</v>
      </c>
      <c r="D330" s="5" t="str" cm="1">
        <f t="array" ref="D330">SHA1HASH($C330)</f>
        <v>4296abf737c7b57969d073b5dfa47c041e22782f</v>
      </c>
      <c r="E330" s="6">
        <v>1</v>
      </c>
      <c r="F330" s="7">
        <f ca="1">IF($C330 = 1 + N("Presidente"),
    127,
    IF($C330 = 2 + N("Vice-Presidente"),
        72,
        IF($C330 = 3 + N("Secretária bilíngue"),
            13,
            RANDBETWEEN(5,COUNT(Name!$A:$A) + 1)
        )
    )
)</f>
        <v>65</v>
      </c>
      <c r="G330" s="7" t="str">
        <f ca="1">VLOOKUP($F330,Name!$A:$B,2,FALSE)</f>
        <v>Bárbara</v>
      </c>
      <c r="H330" s="7">
        <f ca="1" xml:space="preserve">
IF($C330 = 1,
    0,
    RANDBETWEEN(5,COUNT('Last name'!$A:$A) + 1)
)</f>
        <v>56</v>
      </c>
      <c r="I330" s="7" t="str">
        <f ca="1" xml:space="preserve">
IF($C330 = 1 + N("Presidente"),
    "de Orléans e Bragança",
    VLOOKUP($H330,'Last name'!$A:$B,2,FALSE) &amp; " " &amp; VLOOKUP(RANDBETWEEN(5,COUNT('Last name'!$A:$A) + 1),'Last name'!$A:$B,2,FALSE)
)</f>
        <v>Campos Café</v>
      </c>
      <c r="J330" s="7" t="str">
        <f t="shared" ca="1" si="36"/>
        <v>Bárbara Campos Café</v>
      </c>
      <c r="K330" s="7" t="str" cm="1">
        <f t="array" aca="1" ref="K330" ca="1">SHA1HASH($J330)</f>
        <v>55ecb5b520163c17463c017690a0263547ae1717</v>
      </c>
      <c r="L330" s="7" cm="1">
        <f t="array" aca="1" ref="L330" ca="1">INDEX(States!$A:$A,RANDBETWEEN(5,COUNTA(States!$A:$A) + 1),1)</f>
        <v>17</v>
      </c>
      <c r="M330" s="7" t="str">
        <f ca="1">$L330 &amp; "|" &amp; VLOOKUP($L330,States!$A:$B,2,FALSE)</f>
        <v>17|1a8e69bd071c473b31bfb6b123d956580475386e</v>
      </c>
      <c r="N330" s="7" t="str">
        <f ca="1">VLOOKUP($F330,Name!$A:$C,3,FALSE)</f>
        <v>F</v>
      </c>
      <c r="O330" s="7" t="str">
        <f ca="1">VLOOKUP($N330,Gender!$A:$B,2,FALSE)</f>
        <v>Female</v>
      </c>
      <c r="P330" s="7" t="str" cm="1">
        <f t="array" aca="1" ref="P330" ca="1">INDEX('Marital status'!$A:$A,RANDBETWEEN(5,COUNTA('Marital status'!$A:$A) + 1),1)</f>
        <v>3266897012b6dcc5723033bc25891bf99efcff6f</v>
      </c>
      <c r="Q330" s="7" t="str">
        <f ca="1">VLOOKUP($P330,'Marital status'!$A:$B,2,FALSE)</f>
        <v>MarrieD</v>
      </c>
      <c r="R330" s="7">
        <f t="shared" ca="1" si="37"/>
        <v>7</v>
      </c>
      <c r="S330" s="7" t="e">
        <f ca="1">VLOOKUP($R330,Race!$A:$B,2,FALSE)</f>
        <v>#N/A</v>
      </c>
      <c r="T330" s="8">
        <f t="shared" ca="1" si="38"/>
        <v>27114</v>
      </c>
      <c r="U330" s="6">
        <f t="shared" ca="1" si="39"/>
        <v>7</v>
      </c>
      <c r="V330" s="8" t="str">
        <f ca="1">VLOOKUP($U330,Education!$A:$B,2,FALSE)</f>
        <v>Undergraduate degree</v>
      </c>
      <c r="W330" s="7">
        <f ca="1" xml:space="preserve">
  IF(OR($Y330 = 5, $Y330 = 6, $Y330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330" s="7" t="str">
        <f ca="1">VLOOKUP($W330,Department!$A:$B,2,FALSE)</f>
        <v>Operations</v>
      </c>
      <c r="Y330" s="6">
        <f t="shared" ca="1" si="40"/>
        <v>11</v>
      </c>
      <c r="Z330" s="7" t="str">
        <f ca="1">VLOOKUP($Y330,Role!$A:$B,2,FALSE)</f>
        <v>Analyst</v>
      </c>
      <c r="AA330" s="6">
        <f t="shared" ca="1" si="41"/>
        <v>6</v>
      </c>
      <c r="AB330" s="7" t="str">
        <f ca="1" xml:space="preserve">
IF($AA330 &lt;&gt; "",
    VLOOKUP($AA330,Level!$A:$B,2,FALSE),
    ""
)</f>
        <v>Pleno</v>
      </c>
      <c r="AC330" s="1">
        <f ca="1" xml:space="preserve">
IF($Y330 = 5 + N("Presidente"),
    27000,
    IF($Y330 = 6 + N("Vice-presidente"),
        23000,
        IF(OR($Y330 = 8, $Y330= 13, $Y330 = 12) + N("Secretária bilíngue ou coordenador ou especialista"),
            8000,
            IF($Y330 = 7 + N("Diretor"),
                15000,
                IF($Y330 = 14 + N("Gerente"),
                    12000,
                    IF($Y330 = 9 + N("Estagiário"),
                        705,
                        IF($Y330 = 10 + N("Trainee"),
                            805,
                            IF($Y330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IF($U330 = 7,
  500,
  IF($U330 = 8,
    1000,
    IF($U330 = 9,
      1500,
      IF($U330 = 10,
        2000,
        0
      )
    )
  )
)
+
N("Adicional no salário por área")
+
IF($W330 = 14 + N("Tecnologia da Informação"),
  120,
  IF($W330 = 16 + N("Vendas"),
    110,
    IF($W330 = 15 + N("Jurídico"),
      100,
      IF(OR($W330 = 8, $W330 = 9, $W330 = 11) + N("Recursos humanos ou comercial ou comunicação e marketing"),
        80,
        0
      )
    )
  )
)
+
N("Adicionando pegadinha")
+
IF(AND($W330 = 16, $U330 = 9, $Y330 = 11, $AA330 = 5) + N("Se for de vendas, com mestrado, analista sênior"),
  IF($R330 = 5,
    100,
    0
  )
  +
  IF($N330 = "M",
    200,
    0
  ),
  0
)</f>
        <v>2500</v>
      </c>
      <c r="AD3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$A330  &amp; ", "   &amp;
$C330  &amp; ", "   &amp;
$E330  &amp; ", '"  &amp;
$J330  &amp; "', '" &amp;
$N330  &amp; "', "  &amp;
$R330  &amp; ", '"  &amp;
TEXT($T330,"dd/mm/aaaa")  &amp; "', "   &amp;
$U330  &amp; ", "   &amp;
$W330  &amp; ", "   &amp;
$Y330  &amp; ", "   &amp;
IF($AA330 &lt;&gt; "", $AA330, "NULL")  &amp; ", "   &amp;
$AC330  &amp; ");"</f>
        <v>INSERT INTO bi4all.fac_employees (id_company_fk, id_employee_pk, flg_active, employee_name, id_gender_fk, id_race_fk, birthday, id_schooling_fk, id_department_fk, id_role_fk, id_level_fk, salary) VALUES (6a51143286b03064a49cc2acbee63c09a0682d33, 326, 1, 'Bárbara Campos Café', 'F', 7, '26/03/1974', 7, 10, 11, 6, 2500);</v>
      </c>
    </row>
    <row r="331" spans="1:30" ht="14.25" customHeight="1" x14ac:dyDescent="0.2">
      <c r="A331" s="7" t="str" cm="1">
        <f t="array" aca="1" ref="A331" ca="1">INDEX(Company!$A:$A,RANDBETWEEN(5,COUNTA(Company!$A:$A) + 1),1)</f>
        <v>6a51143286b03064a49cc2acbee63c09a0682d33</v>
      </c>
      <c r="B331" s="7" t="str">
        <f ca="1">VLOOKUP($A331,Company!$A:$B,2,FALSE)</f>
        <v>ACME Corporation</v>
      </c>
      <c r="C331" s="5">
        <f t="shared" si="35"/>
        <v>327</v>
      </c>
      <c r="D331" s="5" t="str" cm="1">
        <f t="array" ref="D331">SHA1HASH($C331)</f>
        <v>076e5a3a32038d0ba2d7e8fac5f6a5249a68e749</v>
      </c>
      <c r="E331" s="6">
        <v>1</v>
      </c>
      <c r="F331" s="7">
        <f ca="1">IF($C331 = 1 + N("Presidente"),
    127,
    IF($C331 = 2 + N("Vice-Presidente"),
        72,
        IF($C331 = 3 + N("Secretária bilíngue"),
            13,
            RANDBETWEEN(5,COUNT(Name!$A:$A) + 1)
        )
    )
)</f>
        <v>330</v>
      </c>
      <c r="G331" s="7" t="str">
        <f ca="1">VLOOKUP($F331,Name!$A:$B,2,FALSE)</f>
        <v>Rebecca</v>
      </c>
      <c r="H331" s="7">
        <f ca="1" xml:space="preserve">
IF($C331 = 1,
    0,
    RANDBETWEEN(5,COUNT('Last name'!$A:$A) + 1)
)</f>
        <v>157</v>
      </c>
      <c r="I331" s="7" t="str">
        <f ca="1" xml:space="preserve">
IF($C331 = 1 + N("Presidente"),
    "de Orléans e Bragança",
    VLOOKUP($H331,'Last name'!$A:$B,2,FALSE) &amp; " " &amp; VLOOKUP(RANDBETWEEN(5,COUNT('Last name'!$A:$A) + 1),'Last name'!$A:$B,2,FALSE)
)</f>
        <v>Ramos Azeredo</v>
      </c>
      <c r="J331" s="7" t="str">
        <f t="shared" ca="1" si="36"/>
        <v>Rebecca Ramos Azeredo</v>
      </c>
      <c r="K331" s="7" t="str" cm="1">
        <f t="array" aca="1" ref="K331" ca="1">SHA1HASH($J331)</f>
        <v>3555bf8a1d5ae9c458a4489fd632bec00910b21a</v>
      </c>
      <c r="L331" s="7" cm="1">
        <f t="array" aca="1" ref="L331" ca="1">INDEX(States!$A:$A,RANDBETWEEN(5,COUNTA(States!$A:$A) + 1),1)</f>
        <v>7</v>
      </c>
      <c r="M331" s="7" t="str">
        <f ca="1">$L331 &amp; "|" &amp; VLOOKUP($L331,States!$A:$B,2,FALSE)</f>
        <v>7|f2e12883042f184299ea408f79a5077ec107e25e</v>
      </c>
      <c r="N331" s="7" t="str">
        <f ca="1">VLOOKUP($F331,Name!$A:$C,3,FALSE)</f>
        <v>F</v>
      </c>
      <c r="O331" s="7" t="str">
        <f ca="1">VLOOKUP($N331,Gender!$A:$B,2,FALSE)</f>
        <v>Female</v>
      </c>
      <c r="P331" s="7" t="str" cm="1">
        <f t="array" aca="1" ref="P331" ca="1">INDEX('Marital status'!$A:$A,RANDBETWEEN(5,COUNTA('Marital status'!$A:$A) + 1),1)</f>
        <v>ce0b1612aa711b78a720295d271a33894e2b72bf</v>
      </c>
      <c r="Q331" s="7" t="str">
        <f ca="1">VLOOKUP($P331,'Marital status'!$A:$B,2,FALSE)</f>
        <v>single</v>
      </c>
      <c r="R331" s="7">
        <f t="shared" ca="1" si="37"/>
        <v>5</v>
      </c>
      <c r="S331" s="7" t="e">
        <f ca="1">VLOOKUP($R331,Race!$A:$B,2,FALSE)</f>
        <v>#N/A</v>
      </c>
      <c r="T331" s="8">
        <f t="shared" ca="1" si="38"/>
        <v>26037</v>
      </c>
      <c r="U331" s="6">
        <f t="shared" ca="1" si="39"/>
        <v>7</v>
      </c>
      <c r="V331" s="8" t="str">
        <f ca="1">VLOOKUP($U331,Education!$A:$B,2,FALSE)</f>
        <v>Undergraduate degree</v>
      </c>
      <c r="W331" s="7">
        <f ca="1" xml:space="preserve">
  IF(OR($Y331 = 5, $Y331 = 6, $Y331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331" s="7" t="str">
        <f ca="1">VLOOKUP($W331,Department!$A:$B,2,FALSE)</f>
        <v>Audit</v>
      </c>
      <c r="Y331" s="6">
        <f t="shared" ca="1" si="40"/>
        <v>9</v>
      </c>
      <c r="Z331" s="7" t="str">
        <f ca="1">VLOOKUP($Y331,Role!$A:$B,2,FALSE)</f>
        <v>Intern</v>
      </c>
      <c r="AA331" s="6" t="str">
        <f t="shared" ca="1" si="41"/>
        <v/>
      </c>
      <c r="AB331" s="7" t="str">
        <f ca="1" xml:space="preserve">
IF($AA331 &lt;&gt; "",
    VLOOKUP($AA331,Level!$A:$B,2,FALSE),
    ""
)</f>
        <v/>
      </c>
      <c r="AC331" s="1">
        <f ca="1" xml:space="preserve">
IF($Y331 = 5 + N("Presidente"),
    27000,
    IF($Y331 = 6 + N("Vice-presidente"),
        23000,
        IF(OR($Y331 = 8, $Y331= 13, $Y331 = 12) + N("Secretária bilíngue ou coordenador ou especialista"),
            8000,
            IF($Y331 = 7 + N("Diretor"),
                15000,
                IF($Y331 = 14 + N("Gerente"),
                    12000,
                    IF($Y331 = 9 + N("Estagiário"),
                        705,
                        IF($Y331 = 10 + N("Trainee"),
                            805,
                            IF($Y331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IF($U331 = 7,
  500,
  IF($U331 = 8,
    1000,
    IF($U331 = 9,
      1500,
      IF($U331 = 10,
        2000,
        0
      )
    )
  )
)
+
N("Adicional no salário por área")
+
IF($W331 = 14 + N("Tecnologia da Informação"),
  120,
  IF($W331 = 16 + N("Vendas"),
    110,
    IF($W331 = 15 + N("Jurídico"),
      100,
      IF(OR($W331 = 8, $W331 = 9, $W331 = 11) + N("Recursos humanos ou comercial ou comunicação e marketing"),
        80,
        0
      )
    )
  )
)
+
N("Adicionando pegadinha")
+
IF(AND($W331 = 16, $U331 = 9, $Y331 = 11, $AA331 = 5) + N("Se for de vendas, com mestrado, analista sênior"),
  IF($R331 = 5,
    100,
    0
  )
  +
  IF($N331 = "M",
    200,
    0
  ),
  0
)</f>
        <v>1205</v>
      </c>
      <c r="AD3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$A331  &amp; ", "   &amp;
$C331  &amp; ", "   &amp;
$E331  &amp; ", '"  &amp;
$J331  &amp; "', '" &amp;
$N331  &amp; "', "  &amp;
$R331  &amp; ", '"  &amp;
TEXT($T331,"dd/mm/aaaa")  &amp; "', "   &amp;
$U331  &amp; ", "   &amp;
$W331  &amp; ", "   &amp;
$Y331  &amp; ", "   &amp;
IF($AA331 &lt;&gt; "", $AA331, "NULL")  &amp; ", "   &amp;
$AC331  &amp; ");"</f>
        <v>INSERT INTO bi4all.fac_employees (id_company_fk, id_employee_pk, flg_active, employee_name, id_gender_fk, id_race_fk, birthday, id_schooling_fk, id_department_fk, id_role_fk, id_level_fk, salary) VALUES (6a51143286b03064a49cc2acbee63c09a0682d33, 327, 1, 'Rebecca Ramos Azeredo', 'F', 5, '14/04/1971', 7, 13, 9, NULL, 1205);</v>
      </c>
    </row>
    <row r="332" spans="1:30" ht="14.25" customHeight="1" x14ac:dyDescent="0.2">
      <c r="A332" s="7" t="str" cm="1">
        <f t="array" aca="1" ref="A332" ca="1">INDEX(Company!$A:$A,RANDBETWEEN(5,COUNTA(Company!$A:$A) + 1),1)</f>
        <v>6a51143286b03064a49cc2acbee63c09a0682d33</v>
      </c>
      <c r="B332" s="7" t="str">
        <f ca="1">VLOOKUP($A332,Company!$A:$B,2,FALSE)</f>
        <v>ACME Corporation</v>
      </c>
      <c r="C332" s="5">
        <f t="shared" si="35"/>
        <v>328</v>
      </c>
      <c r="D332" s="5" t="str" cm="1">
        <f t="array" ref="D332">SHA1HASH($C332)</f>
        <v>5547f6312291149b2a3269420b59747949760a0d</v>
      </c>
      <c r="E332" s="6">
        <v>1</v>
      </c>
      <c r="F332" s="7">
        <f ca="1">IF($C332 = 1 + N("Presidente"),
    127,
    IF($C332 = 2 + N("Vice-Presidente"),
        72,
        IF($C332 = 3 + N("Secretária bilíngue"),
            13,
            RANDBETWEEN(5,COUNT(Name!$A:$A) + 1)
        )
    )
)</f>
        <v>238</v>
      </c>
      <c r="G332" s="7" t="str">
        <f ca="1">VLOOKUP($F332,Name!$A:$B,2,FALSE)</f>
        <v>Lucas</v>
      </c>
      <c r="H332" s="7">
        <f ca="1" xml:space="preserve">
IF($C332 = 1,
    0,
    RANDBETWEEN(5,COUNT('Last name'!$A:$A) + 1)
)</f>
        <v>64</v>
      </c>
      <c r="I332" s="7" t="str">
        <f ca="1" xml:space="preserve">
IF($C332 = 1 + N("Presidente"),
    "de Orléans e Bragança",
    VLOOKUP($H332,'Last name'!$A:$B,2,FALSE) &amp; " " &amp; VLOOKUP(RANDBETWEEN(5,COUNT('Last name'!$A:$A) + 1),'Last name'!$A:$B,2,FALSE)
)</f>
        <v>Chaves Araújo</v>
      </c>
      <c r="J332" s="7" t="str">
        <f t="shared" ca="1" si="36"/>
        <v>Lucas Chaves Araújo</v>
      </c>
      <c r="K332" s="7" t="str" cm="1">
        <f t="array" aca="1" ref="K332" ca="1">SHA1HASH($J332)</f>
        <v>cf93ac5b06e7b19357966178d8248e6eaa4675b1</v>
      </c>
      <c r="L332" s="7" cm="1">
        <f t="array" aca="1" ref="L332" ca="1">INDEX(States!$A:$A,RANDBETWEEN(5,COUNTA(States!$A:$A) + 1),1)</f>
        <v>16</v>
      </c>
      <c r="M332" s="7" t="str">
        <f ca="1">$L332 &amp; "|" &amp; VLOOKUP($L332,States!$A:$B,2,FALSE)</f>
        <v>16|07cfbddcd11fff6189ba806e40d4e76476d512f4</v>
      </c>
      <c r="N332" s="7" t="str">
        <f ca="1">VLOOKUP($F332,Name!$A:$C,3,FALSE)</f>
        <v>M</v>
      </c>
      <c r="O332" s="7" t="str">
        <f ca="1">VLOOKUP($N332,Gender!$A:$B,2,FALSE)</f>
        <v>Male</v>
      </c>
      <c r="P332" s="7" t="str" cm="1">
        <f t="array" aca="1" ref="P332" ca="1">INDEX('Marital status'!$A:$A,RANDBETWEEN(5,COUNTA('Marital status'!$A:$A) + 1),1)</f>
        <v>459031b19ec5bbd3b3dbc0a9dcf2cb6e6c6f7848</v>
      </c>
      <c r="Q332" s="7" t="str">
        <f ca="1">VLOOKUP($P332,'Marital status'!$A:$B,2,FALSE)</f>
        <v xml:space="preserve">Widowed </v>
      </c>
      <c r="R332" s="7">
        <f t="shared" ca="1" si="37"/>
        <v>5</v>
      </c>
      <c r="S332" s="7" t="e">
        <f ca="1">VLOOKUP($R332,Race!$A:$B,2,FALSE)</f>
        <v>#N/A</v>
      </c>
      <c r="T332" s="8">
        <f t="shared" ca="1" si="38"/>
        <v>27043</v>
      </c>
      <c r="U332" s="6">
        <f t="shared" ca="1" si="39"/>
        <v>7</v>
      </c>
      <c r="V332" s="8" t="str">
        <f ca="1">VLOOKUP($U332,Education!$A:$B,2,FALSE)</f>
        <v>Undergraduate degree</v>
      </c>
      <c r="W332" s="7">
        <f ca="1" xml:space="preserve">
  IF(OR($Y332 = 5, $Y332 = 6, $Y332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332" s="7" t="str">
        <f ca="1">VLOOKUP($W332,Department!$A:$B,2,FALSE)</f>
        <v>Commercial</v>
      </c>
      <c r="Y332" s="6">
        <f t="shared" ca="1" si="40"/>
        <v>11</v>
      </c>
      <c r="Z332" s="7" t="str">
        <f ca="1">VLOOKUP($Y332,Role!$A:$B,2,FALSE)</f>
        <v>Analyst</v>
      </c>
      <c r="AA332" s="6">
        <f t="shared" ca="1" si="41"/>
        <v>7</v>
      </c>
      <c r="AB332" s="7" t="str">
        <f ca="1" xml:space="preserve">
IF($AA332 &lt;&gt; "",
    VLOOKUP($AA332,Level!$A:$B,2,FALSE),
    ""
)</f>
        <v>Senior</v>
      </c>
      <c r="AC332" s="1">
        <f ca="1" xml:space="preserve">
IF($Y332 = 5 + N("Presidente"),
    27000,
    IF($Y332 = 6 + N("Vice-presidente"),
        23000,
        IF(OR($Y332 = 8, $Y332= 13, $Y332 = 12) + N("Secretária bilíngue ou coordenador ou especialista"),
            8000,
            IF($Y332 = 7 + N("Diretor"),
                15000,
                IF($Y332 = 14 + N("Gerente"),
                    12000,
                    IF($Y332 = 9 + N("Estagiário"),
                        705,
                        IF($Y332 = 10 + N("Trainee"),
                            805,
                            IF($Y332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IF($U332 = 7,
  500,
  IF($U332 = 8,
    1000,
    IF($U332 = 9,
      1500,
      IF($U332 = 10,
        2000,
        0
      )
    )
  )
)
+
N("Adicional no salário por área")
+
IF($W332 = 14 + N("Tecnologia da Informação"),
  120,
  IF($W332 = 16 + N("Vendas"),
    110,
    IF($W332 = 15 + N("Jurídico"),
      100,
      IF(OR($W332 = 8, $W332 = 9, $W332 = 11) + N("Recursos humanos ou comercial ou comunicação e marketing"),
        80,
        0
      )
    )
  )
)
+
N("Adicionando pegadinha")
+
IF(AND($W332 = 16, $U332 = 9, $Y332 = 11, $AA332 = 5) + N("Se for de vendas, com mestrado, analista sênior"),
  IF($R332 = 5,
    100,
    0
  )
  +
  IF($N332 = "M",
    200,
    0
  ),
  0
)</f>
        <v>2580</v>
      </c>
      <c r="AD3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$A332  &amp; ", "   &amp;
$C332  &amp; ", "   &amp;
$E332  &amp; ", '"  &amp;
$J332  &amp; "', '" &amp;
$N332  &amp; "', "  &amp;
$R332  &amp; ", '"  &amp;
TEXT($T332,"dd/mm/aaaa")  &amp; "', "   &amp;
$U332  &amp; ", "   &amp;
$W332  &amp; ", "   &amp;
$Y332  &amp; ", "   &amp;
IF($AA332 &lt;&gt; "", $AA332, "NULL")  &amp; ", "   &amp;
$AC332  &amp; ");"</f>
        <v>INSERT INTO bi4all.fac_employees (id_company_fk, id_employee_pk, flg_active, employee_name, id_gender_fk, id_race_fk, birthday, id_schooling_fk, id_department_fk, id_role_fk, id_level_fk, salary) VALUES (6a51143286b03064a49cc2acbee63c09a0682d33, 328, 1, 'Lucas Chaves Araújo', 'M', 5, '14/01/1974', 7, 9, 11, 7, 2580);</v>
      </c>
    </row>
    <row r="333" spans="1:30" ht="14.25" customHeight="1" x14ac:dyDescent="0.2">
      <c r="A333" s="7" t="str" cm="1">
        <f t="array" aca="1" ref="A333" ca="1">INDEX(Company!$A:$A,RANDBETWEEN(5,COUNTA(Company!$A:$A) + 1),1)</f>
        <v>6a51143286b03064a49cc2acbee63c09a0682d33</v>
      </c>
      <c r="B333" s="7" t="str">
        <f ca="1">VLOOKUP($A333,Company!$A:$B,2,FALSE)</f>
        <v>ACME Corporation</v>
      </c>
      <c r="C333" s="5">
        <f t="shared" si="35"/>
        <v>329</v>
      </c>
      <c r="D333" s="5" t="str" cm="1">
        <f t="array" ref="D333">SHA1HASH($C333)</f>
        <v>8d396f9047754b91e68d992920b521280cd9d351</v>
      </c>
      <c r="E333" s="6">
        <v>1</v>
      </c>
      <c r="F333" s="7">
        <f ca="1">IF($C333 = 1 + N("Presidente"),
    127,
    IF($C333 = 2 + N("Vice-Presidente"),
        72,
        IF($C333 = 3 + N("Secretária bilíngue"),
            13,
            RANDBETWEEN(5,COUNT(Name!$A:$A) + 1)
        )
    )
)</f>
        <v>286</v>
      </c>
      <c r="G333" s="7" t="str">
        <f ca="1">VLOOKUP($F333,Name!$A:$B,2,FALSE)</f>
        <v>Mateus</v>
      </c>
      <c r="H333" s="7">
        <f ca="1" xml:space="preserve">
IF($C333 = 1,
    0,
    RANDBETWEEN(5,COUNT('Last name'!$A:$A) + 1)
)</f>
        <v>121</v>
      </c>
      <c r="I333" s="7" t="str">
        <f ca="1" xml:space="preserve">
IF($C333 = 1 + N("Presidente"),
    "de Orléans e Bragança",
    VLOOKUP($H333,'Last name'!$A:$B,2,FALSE) &amp; " " &amp; VLOOKUP(RANDBETWEEN(5,COUNT('Last name'!$A:$A) + 1),'Last name'!$A:$B,2,FALSE)
)</f>
        <v>Martinelli Santacruz</v>
      </c>
      <c r="J333" s="7" t="str">
        <f t="shared" ca="1" si="36"/>
        <v>Mateus Martinelli Santacruz</v>
      </c>
      <c r="K333" s="7" t="str" cm="1">
        <f t="array" aca="1" ref="K333" ca="1">SHA1HASH($J333)</f>
        <v>7efe76cc5407b4b77a2eef8e982220197f3f35b0</v>
      </c>
      <c r="L333" s="7" cm="1">
        <f t="array" aca="1" ref="L333" ca="1">INDEX(States!$A:$A,RANDBETWEEN(5,COUNTA(States!$A:$A) + 1),1)</f>
        <v>8</v>
      </c>
      <c r="M333" s="7" t="str">
        <f ca="1">$L333 &amp; "|" &amp; VLOOKUP($L333,States!$A:$B,2,FALSE)</f>
        <v>8|56e287872c65203bf88dd1921405bbc5594d8531</v>
      </c>
      <c r="N333" s="7" t="str">
        <f ca="1">VLOOKUP($F333,Name!$A:$C,3,FALSE)</f>
        <v>M</v>
      </c>
      <c r="O333" s="7" t="str">
        <f ca="1">VLOOKUP($N333,Gender!$A:$B,2,FALSE)</f>
        <v>Male</v>
      </c>
      <c r="P333" s="7" t="str" cm="1">
        <f t="array" aca="1" ref="P333" ca="1">INDEX('Marital status'!$A:$A,RANDBETWEEN(5,COUNTA('Marital status'!$A:$A) + 1),1)</f>
        <v>ce0b1612aa711b78a720295d271a33894e2b72bf</v>
      </c>
      <c r="Q333" s="7" t="str">
        <f ca="1">VLOOKUP($P333,'Marital status'!$A:$B,2,FALSE)</f>
        <v>single</v>
      </c>
      <c r="R333" s="7">
        <f t="shared" ca="1" si="37"/>
        <v>5</v>
      </c>
      <c r="S333" s="7" t="e">
        <f ca="1">VLOOKUP($R333,Race!$A:$B,2,FALSE)</f>
        <v>#N/A</v>
      </c>
      <c r="T333" s="8">
        <f t="shared" ca="1" si="38"/>
        <v>20933</v>
      </c>
      <c r="U333" s="6">
        <f t="shared" ca="1" si="39"/>
        <v>7</v>
      </c>
      <c r="V333" s="8" t="str">
        <f ca="1">VLOOKUP($U333,Education!$A:$B,2,FALSE)</f>
        <v>Undergraduate degree</v>
      </c>
      <c r="W333" s="7">
        <f ca="1" xml:space="preserve">
  IF(OR($Y333 = 5, $Y333 = 6, $Y333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333" s="7" t="str">
        <f ca="1">VLOOKUP($W333,Department!$A:$B,2,FALSE)</f>
        <v>Finance</v>
      </c>
      <c r="Y333" s="6">
        <f t="shared" ca="1" si="40"/>
        <v>10</v>
      </c>
      <c r="Z333" s="7" t="str">
        <f ca="1">VLOOKUP($Y333,Role!$A:$B,2,FALSE)</f>
        <v>Trainee</v>
      </c>
      <c r="AA333" s="6" t="str">
        <f t="shared" ca="1" si="41"/>
        <v/>
      </c>
      <c r="AB333" s="7" t="str">
        <f ca="1" xml:space="preserve">
IF($AA333 &lt;&gt; "",
    VLOOKUP($AA333,Level!$A:$B,2,FALSE),
    ""
)</f>
        <v/>
      </c>
      <c r="AC333" s="1">
        <f ca="1" xml:space="preserve">
IF($Y333 = 5 + N("Presidente"),
    27000,
    IF($Y333 = 6 + N("Vice-presidente"),
        23000,
        IF(OR($Y333 = 8, $Y333= 13, $Y333 = 12) + N("Secretária bilíngue ou coordenador ou especialista"),
            8000,
            IF($Y333 = 7 + N("Diretor"),
                15000,
                IF($Y333 = 14 + N("Gerente"),
                    12000,
                    IF($Y333 = 9 + N("Estagiário"),
                        705,
                        IF($Y333 = 10 + N("Trainee"),
                            805,
                            IF($Y333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IF($U333 = 7,
  500,
  IF($U333 = 8,
    1000,
    IF($U333 = 9,
      1500,
      IF($U333 = 10,
        2000,
        0
      )
    )
  )
)
+
N("Adicional no salário por área")
+
IF($W333 = 14 + N("Tecnologia da Informação"),
  120,
  IF($W333 = 16 + N("Vendas"),
    110,
    IF($W333 = 15 + N("Jurídico"),
      100,
      IF(OR($W333 = 8, $W333 = 9, $W333 = 11) + N("Recursos humanos ou comercial ou comunicação e marketing"),
        80,
        0
      )
    )
  )
)
+
N("Adicionando pegadinha")
+
IF(AND($W333 = 16, $U333 = 9, $Y333 = 11, $AA333 = 5) + N("Se for de vendas, com mestrado, analista sênior"),
  IF($R333 = 5,
    100,
    0
  )
  +
  IF($N333 = "M",
    200,
    0
  ),
  0
)</f>
        <v>1305</v>
      </c>
      <c r="AD3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$A333  &amp; ", "   &amp;
$C333  &amp; ", "   &amp;
$E333  &amp; ", '"  &amp;
$J333  &amp; "', '" &amp;
$N333  &amp; "', "  &amp;
$R333  &amp; ", '"  &amp;
TEXT($T333,"dd/mm/aaaa")  &amp; "', "   &amp;
$U333  &amp; ", "   &amp;
$W333  &amp; ", "   &amp;
$Y333  &amp; ", "   &amp;
IF($AA333 &lt;&gt; "", $AA333, "NULL")  &amp; ", "   &amp;
$AC333  &amp; ");"</f>
        <v>INSERT INTO bi4all.fac_employees (id_company_fk, id_employee_pk, flg_active, employee_name, id_gender_fk, id_race_fk, birthday, id_schooling_fk, id_department_fk, id_role_fk, id_level_fk, salary) VALUES (6a51143286b03064a49cc2acbee63c09a0682d33, 329, 1, 'Mateus Martinelli Santacruz', 'M', 5, '23/04/1957', 7, 7, 10, NULL, 1305);</v>
      </c>
    </row>
    <row r="334" spans="1:30" ht="14.25" customHeight="1" x14ac:dyDescent="0.2">
      <c r="A334" s="7" t="str" cm="1">
        <f t="array" aca="1" ref="A334" ca="1">INDEX(Company!$A:$A,RANDBETWEEN(5,COUNTA(Company!$A:$A) + 1),1)</f>
        <v>6a51143286b03064a49cc2acbee63c09a0682d33</v>
      </c>
      <c r="B334" s="7" t="str">
        <f ca="1">VLOOKUP($A334,Company!$A:$B,2,FALSE)</f>
        <v>ACME Corporation</v>
      </c>
      <c r="C334" s="5">
        <f t="shared" si="35"/>
        <v>330</v>
      </c>
      <c r="D334" s="5" t="str" cm="1">
        <f t="array" ref="D334">SHA1HASH($C334)</f>
        <v>a609bb8ab05a0d13db9eb1d0d3b1383d1703c17d</v>
      </c>
      <c r="E334" s="6">
        <v>1</v>
      </c>
      <c r="F334" s="7">
        <f ca="1">IF($C334 = 1 + N("Presidente"),
    127,
    IF($C334 = 2 + N("Vice-Presidente"),
        72,
        IF($C334 = 3 + N("Secretária bilíngue"),
            13,
            RANDBETWEEN(5,COUNT(Name!$A:$A) + 1)
        )
    )
)</f>
        <v>48</v>
      </c>
      <c r="G334" s="7" t="str">
        <f ca="1">VLOOKUP($F334,Name!$A:$B,2,FALSE)</f>
        <v>Anthony</v>
      </c>
      <c r="H334" s="7">
        <f ca="1" xml:space="preserve">
IF($C334 = 1,
    0,
    RANDBETWEEN(5,COUNT('Last name'!$A:$A) + 1)
)</f>
        <v>71</v>
      </c>
      <c r="I334" s="7" t="str">
        <f ca="1" xml:space="preserve">
IF($C334 = 1 + N("Presidente"),
    "de Orléans e Bragança",
    VLOOKUP($H334,'Last name'!$A:$B,2,FALSE) &amp; " " &amp; VLOOKUP(RANDBETWEEN(5,COUNT('Last name'!$A:$A) + 1),'Last name'!$A:$B,2,FALSE)
)</f>
        <v>Dantas Evangelista</v>
      </c>
      <c r="J334" s="7" t="str">
        <f t="shared" ca="1" si="36"/>
        <v>Anthony Dantas Evangelista</v>
      </c>
      <c r="K334" s="7" t="str" cm="1">
        <f t="array" aca="1" ref="K334" ca="1">SHA1HASH($J334)</f>
        <v>f5265e112f6469a4026abee11a43536b3f299b83</v>
      </c>
      <c r="L334" s="7" cm="1">
        <f t="array" aca="1" ref="L334" ca="1">INDEX(States!$A:$A,RANDBETWEEN(5,COUNTA(States!$A:$A) + 1),1)</f>
        <v>6</v>
      </c>
      <c r="M334" s="7" t="str">
        <f ca="1">$L334 &amp; "|" &amp; VLOOKUP($L334,States!$A:$B,2,FALSE)</f>
        <v>6|990f6b5f2170b43d022d539b1260b5f1af889998</v>
      </c>
      <c r="N334" s="7" t="str">
        <f ca="1">VLOOKUP($F334,Name!$A:$C,3,FALSE)</f>
        <v>M</v>
      </c>
      <c r="O334" s="7" t="str">
        <f ca="1">VLOOKUP($N334,Gender!$A:$B,2,FALSE)</f>
        <v>Male</v>
      </c>
      <c r="P334" s="7" t="str" cm="1">
        <f t="array" aca="1" ref="P334" ca="1">INDEX('Marital status'!$A:$A,RANDBETWEEN(5,COUNTA('Marital status'!$A:$A) + 1),1)</f>
        <v>47051393f6bcbf99111ec5d70ba2ebbe11ebccae</v>
      </c>
      <c r="Q334" s="7" t="str">
        <f ca="1">VLOOKUP($P334,'Marital status'!$A:$B,2,FALSE)</f>
        <v xml:space="preserve"> Separated </v>
      </c>
      <c r="R334" s="7">
        <f t="shared" ca="1" si="37"/>
        <v>5</v>
      </c>
      <c r="S334" s="7" t="e">
        <f ca="1">VLOOKUP($R334,Race!$A:$B,2,FALSE)</f>
        <v>#N/A</v>
      </c>
      <c r="T334" s="8">
        <f t="shared" ca="1" si="38"/>
        <v>25261</v>
      </c>
      <c r="U334" s="6">
        <f t="shared" ca="1" si="39"/>
        <v>7</v>
      </c>
      <c r="V334" s="8" t="str">
        <f ca="1">VLOOKUP($U334,Education!$A:$B,2,FALSE)</f>
        <v>Undergraduate degree</v>
      </c>
      <c r="W334" s="7">
        <f ca="1" xml:space="preserve">
  IF(OR($Y334 = 5, $Y334 = 6, $Y334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334" s="7" t="str">
        <f ca="1">VLOOKUP($W334,Department!$A:$B,2,FALSE)</f>
        <v>Finance</v>
      </c>
      <c r="Y334" s="6">
        <f t="shared" ca="1" si="40"/>
        <v>11</v>
      </c>
      <c r="Z334" s="7" t="str">
        <f ca="1">VLOOKUP($Y334,Role!$A:$B,2,FALSE)</f>
        <v>Analyst</v>
      </c>
      <c r="AA334" s="6">
        <f t="shared" ca="1" si="41"/>
        <v>7</v>
      </c>
      <c r="AB334" s="7" t="str">
        <f ca="1" xml:space="preserve">
IF($AA334 &lt;&gt; "",
    VLOOKUP($AA334,Level!$A:$B,2,FALSE),
    ""
)</f>
        <v>Senior</v>
      </c>
      <c r="AC334" s="1">
        <f ca="1" xml:space="preserve">
IF($Y334 = 5 + N("Presidente"),
    27000,
    IF($Y334 = 6 + N("Vice-presidente"),
        23000,
        IF(OR($Y334 = 8, $Y334= 13, $Y334 = 12) + N("Secretária bilíngue ou coordenador ou especialista"),
            8000,
            IF($Y334 = 7 + N("Diretor"),
                15000,
                IF($Y334 = 14 + N("Gerente"),
                    12000,
                    IF($Y334 = 9 + N("Estagiário"),
                        705,
                        IF($Y334 = 10 + N("Trainee"),
                            805,
                            IF($Y334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IF($U334 = 7,
  500,
  IF($U334 = 8,
    1000,
    IF($U334 = 9,
      1500,
      IF($U334 = 10,
        2000,
        0
      )
    )
  )
)
+
N("Adicional no salário por área")
+
IF($W334 = 14 + N("Tecnologia da Informação"),
  120,
  IF($W334 = 16 + N("Vendas"),
    110,
    IF($W334 = 15 + N("Jurídico"),
      100,
      IF(OR($W334 = 8, $W334 = 9, $W334 = 11) + N("Recursos humanos ou comercial ou comunicação e marketing"),
        80,
        0
      )
    )
  )
)
+
N("Adicionando pegadinha")
+
IF(AND($W334 = 16, $U334 = 9, $Y334 = 11, $AA334 = 5) + N("Se for de vendas, com mestrado, analista sênior"),
  IF($R334 = 5,
    100,
    0
  )
  +
  IF($N334 = "M",
    200,
    0
  ),
  0
)</f>
        <v>2500</v>
      </c>
      <c r="AD3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$A334  &amp; ", "   &amp;
$C334  &amp; ", "   &amp;
$E334  &amp; ", '"  &amp;
$J334  &amp; "', '" &amp;
$N334  &amp; "', "  &amp;
$R334  &amp; ", '"  &amp;
TEXT($T334,"dd/mm/aaaa")  &amp; "', "   &amp;
$U334  &amp; ", "   &amp;
$W334  &amp; ", "   &amp;
$Y334  &amp; ", "   &amp;
IF($AA334 &lt;&gt; "", $AA334, "NULL")  &amp; ", "   &amp;
$AC334  &amp; ");"</f>
        <v>INSERT INTO bi4all.fac_employees (id_company_fk, id_employee_pk, flg_active, employee_name, id_gender_fk, id_race_fk, birthday, id_schooling_fk, id_department_fk, id_role_fk, id_level_fk, salary) VALUES (6a51143286b03064a49cc2acbee63c09a0682d33, 330, 1, 'Anthony Dantas Evangelista', 'M', 5, '27/02/1969', 7, 7, 11, 7, 2500);</v>
      </c>
    </row>
    <row r="335" spans="1:30" ht="14.25" customHeight="1" x14ac:dyDescent="0.2">
      <c r="A335" s="7" t="str" cm="1">
        <f t="array" aca="1" ref="A335" ca="1">INDEX(Company!$A:$A,RANDBETWEEN(5,COUNTA(Company!$A:$A) + 1),1)</f>
        <v>6a51143286b03064a49cc2acbee63c09a0682d33</v>
      </c>
      <c r="B335" s="7" t="str">
        <f ca="1">VLOOKUP($A335,Company!$A:$B,2,FALSE)</f>
        <v>ACME Corporation</v>
      </c>
      <c r="C335" s="5">
        <f t="shared" si="35"/>
        <v>331</v>
      </c>
      <c r="D335" s="5" t="str" cm="1">
        <f t="array" ref="D335">SHA1HASH($C335)</f>
        <v>c28097ad29ab61bfec58d9b4de53bcdec687872e</v>
      </c>
      <c r="E335" s="6">
        <v>1</v>
      </c>
      <c r="F335" s="7">
        <f ca="1">IF($C335 = 1 + N("Presidente"),
    127,
    IF($C335 = 2 + N("Vice-Presidente"),
        72,
        IF($C335 = 3 + N("Secretária bilíngue"),
            13,
            RANDBETWEEN(5,COUNT(Name!$A:$A) + 1)
        )
    )
)</f>
        <v>147</v>
      </c>
      <c r="G335" s="7" t="str">
        <f ca="1">VLOOKUP($F335,Name!$A:$B,2,FALSE)</f>
        <v>Francisco Emanuel</v>
      </c>
      <c r="H335" s="7">
        <f ca="1" xml:space="preserve">
IF($C335 = 1,
    0,
    RANDBETWEEN(5,COUNT('Last name'!$A:$A) + 1)
)</f>
        <v>65</v>
      </c>
      <c r="I335" s="7" t="str">
        <f ca="1" xml:space="preserve">
IF($C335 = 1 + N("Presidente"),
    "de Orléans e Bragança",
    VLOOKUP($H335,'Last name'!$A:$B,2,FALSE) &amp; " " &amp; VLOOKUP(RANDBETWEEN(5,COUNT('Last name'!$A:$A) + 1),'Last name'!$A:$B,2,FALSE)
)</f>
        <v>Coelho Tavarez</v>
      </c>
      <c r="J335" s="7" t="str">
        <f t="shared" ca="1" si="36"/>
        <v>Francisco Emanuel Coelho Tavarez</v>
      </c>
      <c r="K335" s="7" t="str" cm="1">
        <f t="array" aca="1" ref="K335" ca="1">SHA1HASH($J335)</f>
        <v>192d7017319d2cb7bb875b5033165c26725c078b</v>
      </c>
      <c r="L335" s="7" cm="1">
        <f t="array" aca="1" ref="L335" ca="1">INDEX(States!$A:$A,RANDBETWEEN(5,COUNTA(States!$A:$A) + 1),1)</f>
        <v>12</v>
      </c>
      <c r="M335" s="7" t="str">
        <f ca="1">$L335 &amp; "|" &amp; VLOOKUP($L335,States!$A:$B,2,FALSE)</f>
        <v>12|16a2d6eb767d4fd003fae8cac60e0d85a9416ba8</v>
      </c>
      <c r="N335" s="7" t="str">
        <f ca="1">VLOOKUP($F335,Name!$A:$C,3,FALSE)</f>
        <v>M</v>
      </c>
      <c r="O335" s="7" t="str">
        <f ca="1">VLOOKUP($N335,Gender!$A:$B,2,FALSE)</f>
        <v>Male</v>
      </c>
      <c r="P335" s="7" t="str" cm="1">
        <f t="array" aca="1" ref="P335" ca="1">INDEX('Marital status'!$A:$A,RANDBETWEEN(5,COUNTA('Marital status'!$A:$A) + 1),1)</f>
        <v>3266897012b6dcc5723033bc25891bf99efcff6f</v>
      </c>
      <c r="Q335" s="7" t="str">
        <f ca="1">VLOOKUP($P335,'Marital status'!$A:$B,2,FALSE)</f>
        <v>MarrieD</v>
      </c>
      <c r="R335" s="7">
        <f t="shared" ca="1" si="37"/>
        <v>5</v>
      </c>
      <c r="S335" s="7" t="e">
        <f ca="1">VLOOKUP($R335,Race!$A:$B,2,FALSE)</f>
        <v>#N/A</v>
      </c>
      <c r="T335" s="8">
        <f t="shared" ca="1" si="38"/>
        <v>31836</v>
      </c>
      <c r="U335" s="6">
        <f t="shared" ca="1" si="39"/>
        <v>7</v>
      </c>
      <c r="V335" s="8" t="str">
        <f ca="1">VLOOKUP($U335,Education!$A:$B,2,FALSE)</f>
        <v>Undergraduate degree</v>
      </c>
      <c r="W335" s="7">
        <f ca="1" xml:space="preserve">
  IF(OR($Y335 = 5, $Y335 = 6, $Y335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335" s="7" t="str">
        <f ca="1">VLOOKUP($W335,Department!$A:$B,2,FALSE)</f>
        <v>Administration</v>
      </c>
      <c r="Y335" s="6">
        <f t="shared" ca="1" si="40"/>
        <v>9</v>
      </c>
      <c r="Z335" s="7" t="str">
        <f ca="1">VLOOKUP($Y335,Role!$A:$B,2,FALSE)</f>
        <v>Intern</v>
      </c>
      <c r="AA335" s="6" t="str">
        <f t="shared" ca="1" si="41"/>
        <v/>
      </c>
      <c r="AB335" s="7" t="str">
        <f ca="1" xml:space="preserve">
IF($AA335 &lt;&gt; "",
    VLOOKUP($AA335,Level!$A:$B,2,FALSE),
    ""
)</f>
        <v/>
      </c>
      <c r="AC335" s="1">
        <f ca="1" xml:space="preserve">
IF($Y335 = 5 + N("Presidente"),
    27000,
    IF($Y335 = 6 + N("Vice-presidente"),
        23000,
        IF(OR($Y335 = 8, $Y335= 13, $Y335 = 12) + N("Secretária bilíngue ou coordenador ou especialista"),
            8000,
            IF($Y335 = 7 + N("Diretor"),
                15000,
                IF($Y335 = 14 + N("Gerente"),
                    12000,
                    IF($Y335 = 9 + N("Estagiário"),
                        705,
                        IF($Y335 = 10 + N("Trainee"),
                            805,
                            IF($Y335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IF($U335 = 7,
  500,
  IF($U335 = 8,
    1000,
    IF($U335 = 9,
      1500,
      IF($U335 = 10,
        2000,
        0
      )
    )
  )
)
+
N("Adicional no salário por área")
+
IF($W335 = 14 + N("Tecnologia da Informação"),
  120,
  IF($W335 = 16 + N("Vendas"),
    110,
    IF($W335 = 15 + N("Jurídico"),
      100,
      IF(OR($W335 = 8, $W335 = 9, $W335 = 11) + N("Recursos humanos ou comercial ou comunicação e marketing"),
        80,
        0
      )
    )
  )
)
+
N("Adicionando pegadinha")
+
IF(AND($W335 = 16, $U335 = 9, $Y335 = 11, $AA335 = 5) + N("Se for de vendas, com mestrado, analista sênior"),
  IF($R335 = 5,
    100,
    0
  )
  +
  IF($N335 = "M",
    200,
    0
  ),
  0
)</f>
        <v>1205</v>
      </c>
      <c r="AD3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$A335  &amp; ", "   &amp;
$C335  &amp; ", "   &amp;
$E335  &amp; ", '"  &amp;
$J335  &amp; "', '" &amp;
$N335  &amp; "', "  &amp;
$R335  &amp; ", '"  &amp;
TEXT($T335,"dd/mm/aaaa")  &amp; "', "   &amp;
$U335  &amp; ", "   &amp;
$W335  &amp; ", "   &amp;
$Y335  &amp; ", "   &amp;
IF($AA335 &lt;&gt; "", $AA335, "NULL")  &amp; ", "   &amp;
$AC335  &amp; ");"</f>
        <v>INSERT INTO bi4all.fac_employees (id_company_fk, id_employee_pk, flg_active, employee_name, id_gender_fk, id_race_fk, birthday, id_schooling_fk, id_department_fk, id_role_fk, id_level_fk, salary) VALUES (6a51143286b03064a49cc2acbee63c09a0682d33, 331, 1, 'Francisco Emanuel Coelho Tavarez', 'M', 5, '28/02/1987', 7, 6, 9, NULL, 1205);</v>
      </c>
    </row>
    <row r="336" spans="1:30" ht="14.25" customHeight="1" x14ac:dyDescent="0.2">
      <c r="A336" s="7" t="str" cm="1">
        <f t="array" aca="1" ref="A336" ca="1">INDEX(Company!$A:$A,RANDBETWEEN(5,COUNTA(Company!$A:$A) + 1),1)</f>
        <v>6a51143286b03064a49cc2acbee63c09a0682d33</v>
      </c>
      <c r="B336" s="7" t="str">
        <f ca="1">VLOOKUP($A336,Company!$A:$B,2,FALSE)</f>
        <v>ACME Corporation</v>
      </c>
      <c r="C336" s="5">
        <f t="shared" si="35"/>
        <v>332</v>
      </c>
      <c r="D336" s="5" t="str" cm="1">
        <f t="array" ref="D336">SHA1HASH($C336)</f>
        <v>ef2afd226e3384e34d9833fe09cd123db498754c</v>
      </c>
      <c r="E336" s="6">
        <v>1</v>
      </c>
      <c r="F336" s="7">
        <f ca="1">IF($C336 = 1 + N("Presidente"),
    127,
    IF($C336 = 2 + N("Vice-Presidente"),
        72,
        IF($C336 = 3 + N("Secretária bilíngue"),
            13,
            RANDBETWEEN(5,COUNT(Name!$A:$A) + 1)
        )
    )
)</f>
        <v>219</v>
      </c>
      <c r="G336" s="7" t="str">
        <f ca="1">VLOOKUP($F336,Name!$A:$B,2,FALSE)</f>
        <v>Larissa</v>
      </c>
      <c r="H336" s="7">
        <f ca="1" xml:space="preserve">
IF($C336 = 1,
    0,
    RANDBETWEEN(5,COUNT('Last name'!$A:$A) + 1)
)</f>
        <v>69</v>
      </c>
      <c r="I336" s="7" t="str">
        <f ca="1" xml:space="preserve">
IF($C336 = 1 + N("Presidente"),
    "de Orléans e Bragança",
    VLOOKUP($H336,'Last name'!$A:$B,2,FALSE) &amp; " " &amp; VLOOKUP(RANDBETWEEN(5,COUNT('Last name'!$A:$A) + 1),'Last name'!$A:$B,2,FALSE)
)</f>
        <v>Costatini Poeta</v>
      </c>
      <c r="J336" s="7" t="str">
        <f t="shared" ca="1" si="36"/>
        <v>Larissa Costatini Poeta</v>
      </c>
      <c r="K336" s="7" t="str" cm="1">
        <f t="array" aca="1" ref="K336" ca="1">SHA1HASH($J336)</f>
        <v>105673f0604d96763180e121f642b1aed03c47ef</v>
      </c>
      <c r="L336" s="7" cm="1">
        <f t="array" aca="1" ref="L336" ca="1">INDEX(States!$A:$A,RANDBETWEEN(5,COUNTA(States!$A:$A) + 1),1)</f>
        <v>7</v>
      </c>
      <c r="M336" s="7" t="str">
        <f ca="1">$L336 &amp; "|" &amp; VLOOKUP($L336,States!$A:$B,2,FALSE)</f>
        <v>7|f2e12883042f184299ea408f79a5077ec107e25e</v>
      </c>
      <c r="N336" s="7" t="str">
        <f ca="1">VLOOKUP($F336,Name!$A:$C,3,FALSE)</f>
        <v>F</v>
      </c>
      <c r="O336" s="7" t="str">
        <f ca="1">VLOOKUP($N336,Gender!$A:$B,2,FALSE)</f>
        <v>Female</v>
      </c>
      <c r="P336" s="7" t="str" cm="1">
        <f t="array" aca="1" ref="P336" ca="1">INDEX('Marital status'!$A:$A,RANDBETWEEN(5,COUNTA('Marital status'!$A:$A) + 1),1)</f>
        <v>3266897012b6dcc5723033bc25891bf99efcff6f</v>
      </c>
      <c r="Q336" s="7" t="str">
        <f ca="1">VLOOKUP($P336,'Marital status'!$A:$B,2,FALSE)</f>
        <v>MarrieD</v>
      </c>
      <c r="R336" s="7">
        <f t="shared" ca="1" si="37"/>
        <v>6</v>
      </c>
      <c r="S336" s="7" t="e">
        <f ca="1">VLOOKUP($R336,Race!$A:$B,2,FALSE)</f>
        <v>#N/A</v>
      </c>
      <c r="T336" s="8">
        <f t="shared" ca="1" si="38"/>
        <v>25635</v>
      </c>
      <c r="U336" s="6">
        <f t="shared" ca="1" si="39"/>
        <v>8</v>
      </c>
      <c r="V336" s="8" t="str">
        <f ca="1">VLOOKUP($U336,Education!$A:$B,2,FALSE)</f>
        <v>Graduate school</v>
      </c>
      <c r="W336" s="7">
        <f ca="1" xml:space="preserve">
  IF(OR($Y336 = 5, $Y336 = 6, $Y336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336" s="7" t="str">
        <f ca="1">VLOOKUP($W336,Department!$A:$B,2,FALSE)</f>
        <v>Commercial</v>
      </c>
      <c r="Y336" s="6">
        <f t="shared" ca="1" si="40"/>
        <v>11</v>
      </c>
      <c r="Z336" s="7" t="str">
        <f ca="1">VLOOKUP($Y336,Role!$A:$B,2,FALSE)</f>
        <v>Analyst</v>
      </c>
      <c r="AA336" s="6">
        <f t="shared" ca="1" si="41"/>
        <v>5</v>
      </c>
      <c r="AB336" s="7" t="str">
        <f ca="1" xml:space="preserve">
IF($AA336 &lt;&gt; "",
    VLOOKUP($AA336,Level!$A:$B,2,FALSE),
    ""
)</f>
        <v>Junior</v>
      </c>
      <c r="AC336" s="1">
        <f ca="1" xml:space="preserve">
IF($Y336 = 5 + N("Presidente"),
    27000,
    IF($Y336 = 6 + N("Vice-presidente"),
        23000,
        IF(OR($Y336 = 8, $Y336= 13, $Y336 = 12) + N("Secretária bilíngue ou coordenador ou especialista"),
            8000,
            IF($Y336 = 7 + N("Diretor"),
                15000,
                IF($Y336 = 14 + N("Gerente"),
                    12000,
                    IF($Y336 = 9 + N("Estagiário"),
                        705,
                        IF($Y336 = 10 + N("Trainee"),
                            805,
                            IF($Y336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IF($U336 = 7,
  500,
  IF($U336 = 8,
    1000,
    IF($U336 = 9,
      1500,
      IF($U336 = 10,
        2000,
        0
      )
    )
  )
)
+
N("Adicional no salário por área")
+
IF($W336 = 14 + N("Tecnologia da Informação"),
  120,
  IF($W336 = 16 + N("Vendas"),
    110,
    IF($W336 = 15 + N("Jurídico"),
      100,
      IF(OR($W336 = 8, $W336 = 9, $W336 = 11) + N("Recursos humanos ou comercial ou comunicação e marketing"),
        80,
        0
      )
    )
  )
)
+
N("Adicionando pegadinha")
+
IF(AND($W336 = 16, $U336 = 9, $Y336 = 11, $AA336 = 5) + N("Se for de vendas, com mestrado, analista sênior"),
  IF($R336 = 5,
    100,
    0
  )
  +
  IF($N336 = "M",
    200,
    0
  ),
  0
)</f>
        <v>3080</v>
      </c>
      <c r="AD3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$A336  &amp; ", "   &amp;
$C336  &amp; ", "   &amp;
$E336  &amp; ", '"  &amp;
$J336  &amp; "', '" &amp;
$N336  &amp; "', "  &amp;
$R336  &amp; ", '"  &amp;
TEXT($T336,"dd/mm/aaaa")  &amp; "', "   &amp;
$U336  &amp; ", "   &amp;
$W336  &amp; ", "   &amp;
$Y336  &amp; ", "   &amp;
IF($AA336 &lt;&gt; "", $AA336, "NULL")  &amp; ", "   &amp;
$AC336  &amp; ");"</f>
        <v>INSERT INTO bi4all.fac_employees (id_company_fk, id_employee_pk, flg_active, employee_name, id_gender_fk, id_race_fk, birthday, id_schooling_fk, id_department_fk, id_role_fk, id_level_fk, salary) VALUES (6a51143286b03064a49cc2acbee63c09a0682d33, 332, 1, 'Larissa Costatini Poeta', 'F', 6, '08/03/1970', 8, 9, 11, 5, 3080);</v>
      </c>
    </row>
    <row r="337" spans="1:30" ht="14.25" customHeight="1" x14ac:dyDescent="0.2">
      <c r="A337" s="7" t="str" cm="1">
        <f t="array" aca="1" ref="A337" ca="1">INDEX(Company!$A:$A,RANDBETWEEN(5,COUNTA(Company!$A:$A) + 1),1)</f>
        <v>6a51143286b03064a49cc2acbee63c09a0682d33</v>
      </c>
      <c r="B337" s="7" t="str">
        <f ca="1">VLOOKUP($A337,Company!$A:$B,2,FALSE)</f>
        <v>ACME Corporation</v>
      </c>
      <c r="C337" s="5">
        <f t="shared" si="35"/>
        <v>333</v>
      </c>
      <c r="D337" s="5" t="str" cm="1">
        <f t="array" ref="D337">SHA1HASH($C337)</f>
        <v>43814346e21444aaf4f70841bf7ed5ae93f55a9d</v>
      </c>
      <c r="E337" s="6">
        <v>1</v>
      </c>
      <c r="F337" s="7">
        <f ca="1">IF($C337 = 1 + N("Presidente"),
    127,
    IF($C337 = 2 + N("Vice-Presidente"),
        72,
        IF($C337 = 3 + N("Secretária bilíngue"),
            13,
            RANDBETWEEN(5,COUNT(Name!$A:$A) + 1)
        )
    )
)</f>
        <v>163</v>
      </c>
      <c r="G337" s="7" t="str">
        <f ca="1">VLOOKUP($F337,Name!$A:$B,2,FALSE)</f>
        <v>Heloísa</v>
      </c>
      <c r="H337" s="7">
        <f ca="1" xml:space="preserve">
IF($C337 = 1,
    0,
    RANDBETWEEN(5,COUNT('Last name'!$A:$A) + 1)
)</f>
        <v>131</v>
      </c>
      <c r="I337" s="7" t="str">
        <f ca="1" xml:space="preserve">
IF($C337 = 1 + N("Presidente"),
    "de Orléans e Bragança",
    VLOOKUP($H337,'Last name'!$A:$B,2,FALSE) &amp; " " &amp; VLOOKUP(RANDBETWEEN(5,COUNT('Last name'!$A:$A) + 1),'Last name'!$A:$B,2,FALSE)
)</f>
        <v>Monti Rizzo</v>
      </c>
      <c r="J337" s="7" t="str">
        <f t="shared" ca="1" si="36"/>
        <v>Heloísa Monti Rizzo</v>
      </c>
      <c r="K337" s="7" t="str" cm="1">
        <f t="array" aca="1" ref="K337" ca="1">SHA1HASH($J337)</f>
        <v>754087a566dd8e136aa6bbde3cfdfb5041d8c676</v>
      </c>
      <c r="L337" s="7" cm="1">
        <f t="array" aca="1" ref="L337" ca="1">INDEX(States!$A:$A,RANDBETWEEN(5,COUNTA(States!$A:$A) + 1),1)</f>
        <v>19</v>
      </c>
      <c r="M337" s="7" t="str">
        <f ca="1">$L337 &amp; "|" &amp; VLOOKUP($L337,States!$A:$B,2,FALSE)</f>
        <v>19|bd4a752045e2a790745f147976385d85d6dbdece</v>
      </c>
      <c r="N337" s="7" t="str">
        <f ca="1">VLOOKUP($F337,Name!$A:$C,3,FALSE)</f>
        <v>F</v>
      </c>
      <c r="O337" s="7" t="str">
        <f ca="1">VLOOKUP($N337,Gender!$A:$B,2,FALSE)</f>
        <v>Female</v>
      </c>
      <c r="P337" s="7" t="str" cm="1">
        <f t="array" aca="1" ref="P337" ca="1">INDEX('Marital status'!$A:$A,RANDBETWEEN(5,COUNTA('Marital status'!$A:$A) + 1),1)</f>
        <v>93ac84f4e0bd5c1c97b670a12a7fff6af89fb6b3</v>
      </c>
      <c r="Q337" s="7" t="str">
        <f ca="1">VLOOKUP($P337,'Marital status'!$A:$B,2,FALSE)</f>
        <v>DIVORCED</v>
      </c>
      <c r="R337" s="7">
        <f t="shared" ca="1" si="37"/>
        <v>5</v>
      </c>
      <c r="S337" s="7" t="e">
        <f ca="1">VLOOKUP($R337,Race!$A:$B,2,FALSE)</f>
        <v>#N/A</v>
      </c>
      <c r="T337" s="8">
        <f t="shared" ca="1" si="38"/>
        <v>21737</v>
      </c>
      <c r="U337" s="6">
        <f t="shared" ca="1" si="39"/>
        <v>7</v>
      </c>
      <c r="V337" s="8" t="str">
        <f ca="1">VLOOKUP($U337,Education!$A:$B,2,FALSE)</f>
        <v>Undergraduate degree</v>
      </c>
      <c r="W337" s="7">
        <f ca="1" xml:space="preserve">
  IF(OR($Y337 = 5, $Y337 = 6, $Y337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337" s="7" t="str">
        <f ca="1">VLOOKUP($W337,Department!$A:$B,2,FALSE)</f>
        <v>Presidency</v>
      </c>
      <c r="Y337" s="6">
        <f t="shared" ca="1" si="40"/>
        <v>9</v>
      </c>
      <c r="Z337" s="7" t="str">
        <f ca="1">VLOOKUP($Y337,Role!$A:$B,2,FALSE)</f>
        <v>Intern</v>
      </c>
      <c r="AA337" s="6" t="str">
        <f t="shared" ca="1" si="41"/>
        <v/>
      </c>
      <c r="AB337" s="7" t="str">
        <f ca="1" xml:space="preserve">
IF($AA337 &lt;&gt; "",
    VLOOKUP($AA337,Level!$A:$B,2,FALSE),
    ""
)</f>
        <v/>
      </c>
      <c r="AC337" s="1">
        <f ca="1" xml:space="preserve">
IF($Y337 = 5 + N("Presidente"),
    27000,
    IF($Y337 = 6 + N("Vice-presidente"),
        23000,
        IF(OR($Y337 = 8, $Y337= 13, $Y337 = 12) + N("Secretária bilíngue ou coordenador ou especialista"),
            8000,
            IF($Y337 = 7 + N("Diretor"),
                15000,
                IF($Y337 = 14 + N("Gerente"),
                    12000,
                    IF($Y337 = 9 + N("Estagiário"),
                        705,
                        IF($Y337 = 10 + N("Trainee"),
                            805,
                            IF($Y337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IF($U337 = 7,
  500,
  IF($U337 = 8,
    1000,
    IF($U337 = 9,
      1500,
      IF($U337 = 10,
        2000,
        0
      )
    )
  )
)
+
N("Adicional no salário por área")
+
IF($W337 = 14 + N("Tecnologia da Informação"),
  120,
  IF($W337 = 16 + N("Vendas"),
    110,
    IF($W337 = 15 + N("Jurídico"),
      100,
      IF(OR($W337 = 8, $W337 = 9, $W337 = 11) + N("Recursos humanos ou comercial ou comunicação e marketing"),
        80,
        0
      )
    )
  )
)
+
N("Adicionando pegadinha")
+
IF(AND($W337 = 16, $U337 = 9, $Y337 = 11, $AA337 = 5) + N("Se for de vendas, com mestrado, analista sênior"),
  IF($R337 = 5,
    100,
    0
  )
  +
  IF($N337 = "M",
    200,
    0
  ),
  0
)</f>
        <v>1205</v>
      </c>
      <c r="AD3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$A337  &amp; ", "   &amp;
$C337  &amp; ", "   &amp;
$E337  &amp; ", '"  &amp;
$J337  &amp; "', '" &amp;
$N337  &amp; "', "  &amp;
$R337  &amp; ", '"  &amp;
TEXT($T337,"dd/mm/aaaa")  &amp; "', "   &amp;
$U337  &amp; ", "   &amp;
$W337  &amp; ", "   &amp;
$Y337  &amp; ", "   &amp;
IF($AA337 &lt;&gt; "", $AA337, "NULL")  &amp; ", "   &amp;
$AC337  &amp; ");"</f>
        <v>INSERT INTO bi4all.fac_employees (id_company_fk, id_employee_pk, flg_active, employee_name, id_gender_fk, id_race_fk, birthday, id_schooling_fk, id_department_fk, id_role_fk, id_level_fk, salary) VALUES (6a51143286b03064a49cc2acbee63c09a0682d33, 333, 1, 'Heloísa Monti Rizzo', 'F', 5, '06/07/1959', 7, 5, 9, NULL, 1205);</v>
      </c>
    </row>
    <row r="338" spans="1:30" ht="14.25" customHeight="1" x14ac:dyDescent="0.2">
      <c r="A338" s="7" t="str" cm="1">
        <f t="array" aca="1" ref="A338" ca="1">INDEX(Company!$A:$A,RANDBETWEEN(5,COUNTA(Company!$A:$A) + 1),1)</f>
        <v>6a51143286b03064a49cc2acbee63c09a0682d33</v>
      </c>
      <c r="B338" s="7" t="str">
        <f ca="1">VLOOKUP($A338,Company!$A:$B,2,FALSE)</f>
        <v>ACME Corporation</v>
      </c>
      <c r="C338" s="5">
        <f t="shared" si="35"/>
        <v>334</v>
      </c>
      <c r="D338" s="5" t="str" cm="1">
        <f t="array" ref="D338">SHA1HASH($C338)</f>
        <v>fffb8e85796e61b713c68833d9f84ef0958681aa</v>
      </c>
      <c r="E338" s="6">
        <v>1</v>
      </c>
      <c r="F338" s="7">
        <f ca="1">IF($C338 = 1 + N("Presidente"),
    127,
    IF($C338 = 2 + N("Vice-Presidente"),
        72,
        IF($C338 = 3 + N("Secretária bilíngue"),
            13,
            RANDBETWEEN(5,COUNT(Name!$A:$A) + 1)
        )
    )
)</f>
        <v>266</v>
      </c>
      <c r="G338" s="7" t="str">
        <f ca="1">VLOOKUP($F338,Name!$A:$B,2,FALSE)</f>
        <v>Maria Helena</v>
      </c>
      <c r="H338" s="7">
        <f ca="1" xml:space="preserve">
IF($C338 = 1,
    0,
    RANDBETWEEN(5,COUNT('Last name'!$A:$A) + 1)
)</f>
        <v>22</v>
      </c>
      <c r="I338" s="7" t="str">
        <f ca="1" xml:space="preserve">
IF($C338 = 1 + N("Presidente"),
    "de Orléans e Bragança",
    VLOOKUP($H338,'Last name'!$A:$B,2,FALSE) &amp; " " &amp; VLOOKUP(RANDBETWEEN(5,COUNT('Last name'!$A:$A) + 1),'Last name'!$A:$B,2,FALSE)
)</f>
        <v>Araújo Miranda</v>
      </c>
      <c r="J338" s="7" t="str">
        <f t="shared" ca="1" si="36"/>
        <v>Maria Helena Araújo Miranda</v>
      </c>
      <c r="K338" s="7" t="str" cm="1">
        <f t="array" aca="1" ref="K338" ca="1">SHA1HASH($J338)</f>
        <v>0e6f4ff2c0614fa61fbd9daee68d18418f755c9c</v>
      </c>
      <c r="L338" s="7" cm="1">
        <f t="array" aca="1" ref="L338" ca="1">INDEX(States!$A:$A,RANDBETWEEN(5,COUNTA(States!$A:$A) + 1),1)</f>
        <v>9</v>
      </c>
      <c r="M338" s="7" t="str">
        <f ca="1">$L338 &amp; "|" &amp; VLOOKUP($L338,States!$A:$B,2,FALSE)</f>
        <v>9|68b7ab1daf7c594d71db682ca70a5cb187f0524f</v>
      </c>
      <c r="N338" s="7" t="str">
        <f ca="1">VLOOKUP($F338,Name!$A:$C,3,FALSE)</f>
        <v>F</v>
      </c>
      <c r="O338" s="7" t="str">
        <f ca="1">VLOOKUP($N338,Gender!$A:$B,2,FALSE)</f>
        <v>Female</v>
      </c>
      <c r="P338" s="7" t="str" cm="1">
        <f t="array" aca="1" ref="P338" ca="1">INDEX('Marital status'!$A:$A,RANDBETWEEN(5,COUNTA('Marital status'!$A:$A) + 1),1)</f>
        <v>ce0b1612aa711b78a720295d271a33894e2b72bf</v>
      </c>
      <c r="Q338" s="7" t="str">
        <f ca="1">VLOOKUP($P338,'Marital status'!$A:$B,2,FALSE)</f>
        <v>single</v>
      </c>
      <c r="R338" s="7">
        <f t="shared" ca="1" si="37"/>
        <v>5</v>
      </c>
      <c r="S338" s="7" t="e">
        <f ca="1">VLOOKUP($R338,Race!$A:$B,2,FALSE)</f>
        <v>#N/A</v>
      </c>
      <c r="T338" s="8">
        <f t="shared" ca="1" si="38"/>
        <v>18878</v>
      </c>
      <c r="U338" s="6">
        <f t="shared" ca="1" si="39"/>
        <v>7</v>
      </c>
      <c r="V338" s="8" t="str">
        <f ca="1">VLOOKUP($U338,Education!$A:$B,2,FALSE)</f>
        <v>Undergraduate degree</v>
      </c>
      <c r="W338" s="7">
        <f ca="1" xml:space="preserve">
  IF(OR($Y338 = 5, $Y338 = 6, $Y338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338" s="7" t="str">
        <f ca="1">VLOOKUP($W338,Department!$A:$B,2,FALSE)</f>
        <v>Controlling</v>
      </c>
      <c r="Y338" s="6">
        <f t="shared" ca="1" si="40"/>
        <v>11</v>
      </c>
      <c r="Z338" s="7" t="str">
        <f ca="1">VLOOKUP($Y338,Role!$A:$B,2,FALSE)</f>
        <v>Analyst</v>
      </c>
      <c r="AA338" s="6">
        <f t="shared" ca="1" si="41"/>
        <v>7</v>
      </c>
      <c r="AB338" s="7" t="str">
        <f ca="1" xml:space="preserve">
IF($AA338 &lt;&gt; "",
    VLOOKUP($AA338,Level!$A:$B,2,FALSE),
    ""
)</f>
        <v>Senior</v>
      </c>
      <c r="AC338" s="1">
        <f ca="1" xml:space="preserve">
IF($Y338 = 5 + N("Presidente"),
    27000,
    IF($Y338 = 6 + N("Vice-presidente"),
        23000,
        IF(OR($Y338 = 8, $Y338= 13, $Y338 = 12) + N("Secretária bilíngue ou coordenador ou especialista"),
            8000,
            IF($Y338 = 7 + N("Diretor"),
                15000,
                IF($Y338 = 14 + N("Gerente"),
                    12000,
                    IF($Y338 = 9 + N("Estagiário"),
                        705,
                        IF($Y338 = 10 + N("Trainee"),
                            805,
                            IF($Y338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IF($U338 = 7,
  500,
  IF($U338 = 8,
    1000,
    IF($U338 = 9,
      1500,
      IF($U338 = 10,
        2000,
        0
      )
    )
  )
)
+
N("Adicional no salário por área")
+
IF($W338 = 14 + N("Tecnologia da Informação"),
  120,
  IF($W338 = 16 + N("Vendas"),
    110,
    IF($W338 = 15 + N("Jurídico"),
      100,
      IF(OR($W338 = 8, $W338 = 9, $W338 = 11) + N("Recursos humanos ou comercial ou comunicação e marketing"),
        80,
        0
      )
    )
  )
)
+
N("Adicionando pegadinha")
+
IF(AND($W338 = 16, $U338 = 9, $Y338 = 11, $AA338 = 5) + N("Se for de vendas, com mestrado, analista sênior"),
  IF($R338 = 5,
    100,
    0
  )
  +
  IF($N338 = "M",
    200,
    0
  ),
  0
)</f>
        <v>2500</v>
      </c>
      <c r="AD3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$A338  &amp; ", "   &amp;
$C338  &amp; ", "   &amp;
$E338  &amp; ", '"  &amp;
$J338  &amp; "', '" &amp;
$N338  &amp; "', "  &amp;
$R338  &amp; ", '"  &amp;
TEXT($T338,"dd/mm/aaaa")  &amp; "', "   &amp;
$U338  &amp; ", "   &amp;
$W338  &amp; ", "   &amp;
$Y338  &amp; ", "   &amp;
IF($AA338 &lt;&gt; "", $AA338, "NULL")  &amp; ", "   &amp;
$AC338  &amp; ");"</f>
        <v>INSERT INTO bi4all.fac_employees (id_company_fk, id_employee_pk, flg_active, employee_name, id_gender_fk, id_race_fk, birthday, id_schooling_fk, id_department_fk, id_role_fk, id_level_fk, salary) VALUES (6a51143286b03064a49cc2acbee63c09a0682d33, 334, 1, 'Maria Helena Araújo Miranda', 'F', 5, '07/09/1951', 7, 12, 11, 7, 2500);</v>
      </c>
    </row>
    <row r="339" spans="1:30" ht="14.25" customHeight="1" x14ac:dyDescent="0.2">
      <c r="A339" s="7" t="str" cm="1">
        <f t="array" aca="1" ref="A339" ca="1">INDEX(Company!$A:$A,RANDBETWEEN(5,COUNTA(Company!$A:$A) + 1),1)</f>
        <v>6a51143286b03064a49cc2acbee63c09a0682d33</v>
      </c>
      <c r="B339" s="7" t="str">
        <f ca="1">VLOOKUP($A339,Company!$A:$B,2,FALSE)</f>
        <v>ACME Corporation</v>
      </c>
      <c r="C339" s="5">
        <f t="shared" si="35"/>
        <v>335</v>
      </c>
      <c r="D339" s="5" t="str" cm="1">
        <f t="array" ref="D339">SHA1HASH($C339)</f>
        <v>4728a26498a7441a03a375eb0280b65c24a8cbd9</v>
      </c>
      <c r="E339" s="6">
        <v>1</v>
      </c>
      <c r="F339" s="7">
        <f ca="1">IF($C339 = 1 + N("Presidente"),
    127,
    IF($C339 = 2 + N("Vice-Presidente"),
        72,
        IF($C339 = 3 + N("Secretária bilíngue"),
            13,
            RANDBETWEEN(5,COUNT(Name!$A:$A) + 1)
        )
    )
)</f>
        <v>128</v>
      </c>
      <c r="G339" s="7" t="str">
        <f ca="1">VLOOKUP($F339,Name!$A:$B,2,FALSE)</f>
        <v>Enzo Gabriel</v>
      </c>
      <c r="H339" s="7">
        <f ca="1" xml:space="preserve">
IF($C339 = 1,
    0,
    RANDBETWEEN(5,COUNT('Last name'!$A:$A) + 1)
)</f>
        <v>9</v>
      </c>
      <c r="I339" s="7" t="str">
        <f ca="1" xml:space="preserve">
IF($C339 = 1 + N("Presidente"),
    "de Orléans e Bragança",
    VLOOKUP($H339,'Last name'!$A:$B,2,FALSE) &amp; " " &amp; VLOOKUP(RANDBETWEEN(5,COUNT('Last name'!$A:$A) + 1),'Last name'!$A:$B,2,FALSE)
)</f>
        <v>Aleluia Rocha</v>
      </c>
      <c r="J339" s="7" t="str">
        <f t="shared" ca="1" si="36"/>
        <v>Enzo Gabriel Aleluia Rocha</v>
      </c>
      <c r="K339" s="7" t="str" cm="1">
        <f t="array" aca="1" ref="K339" ca="1">SHA1HASH($J339)</f>
        <v>25f8ef3ac11c8bbe3feb6b46398c0acdc7ff9ba8</v>
      </c>
      <c r="L339" s="7" cm="1">
        <f t="array" aca="1" ref="L339" ca="1">INDEX(States!$A:$A,RANDBETWEEN(5,COUNTA(States!$A:$A) + 1),1)</f>
        <v>12</v>
      </c>
      <c r="M339" s="7" t="str">
        <f ca="1">$L339 &amp; "|" &amp; VLOOKUP($L339,States!$A:$B,2,FALSE)</f>
        <v>12|16a2d6eb767d4fd003fae8cac60e0d85a9416ba8</v>
      </c>
      <c r="N339" s="7" t="str">
        <f ca="1">VLOOKUP($F339,Name!$A:$C,3,FALSE)</f>
        <v>M</v>
      </c>
      <c r="O339" s="7" t="str">
        <f ca="1">VLOOKUP($N339,Gender!$A:$B,2,FALSE)</f>
        <v>Male</v>
      </c>
      <c r="P339" s="7" t="str" cm="1">
        <f t="array" aca="1" ref="P339" ca="1">INDEX('Marital status'!$A:$A,RANDBETWEEN(5,COUNTA('Marital status'!$A:$A) + 1),1)</f>
        <v>459031b19ec5bbd3b3dbc0a9dcf2cb6e6c6f7848</v>
      </c>
      <c r="Q339" s="7" t="str">
        <f ca="1">VLOOKUP($P339,'Marital status'!$A:$B,2,FALSE)</f>
        <v xml:space="preserve">Widowed </v>
      </c>
      <c r="R339" s="7">
        <f t="shared" ca="1" si="37"/>
        <v>5</v>
      </c>
      <c r="S339" s="7" t="e">
        <f ca="1">VLOOKUP($R339,Race!$A:$B,2,FALSE)</f>
        <v>#N/A</v>
      </c>
      <c r="T339" s="8">
        <f t="shared" ca="1" si="38"/>
        <v>28056</v>
      </c>
      <c r="U339" s="6">
        <f t="shared" ca="1" si="39"/>
        <v>7</v>
      </c>
      <c r="V339" s="8" t="str">
        <f ca="1">VLOOKUP($U339,Education!$A:$B,2,FALSE)</f>
        <v>Undergraduate degree</v>
      </c>
      <c r="W339" s="7">
        <f ca="1" xml:space="preserve">
  IF(OR($Y339 = 5, $Y339 = 6, $Y339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339" s="7" t="str">
        <f ca="1">VLOOKUP($W339,Department!$A:$B,2,FALSE)</f>
        <v>Administration</v>
      </c>
      <c r="Y339" s="6">
        <f t="shared" ca="1" si="40"/>
        <v>10</v>
      </c>
      <c r="Z339" s="7" t="str">
        <f ca="1">VLOOKUP($Y339,Role!$A:$B,2,FALSE)</f>
        <v>Trainee</v>
      </c>
      <c r="AA339" s="6" t="str">
        <f t="shared" ca="1" si="41"/>
        <v/>
      </c>
      <c r="AB339" s="7" t="str">
        <f ca="1" xml:space="preserve">
IF($AA339 &lt;&gt; "",
    VLOOKUP($AA339,Level!$A:$B,2,FALSE),
    ""
)</f>
        <v/>
      </c>
      <c r="AC339" s="1">
        <f ca="1" xml:space="preserve">
IF($Y339 = 5 + N("Presidente"),
    27000,
    IF($Y339 = 6 + N("Vice-presidente"),
        23000,
        IF(OR($Y339 = 8, $Y339= 13, $Y339 = 12) + N("Secretária bilíngue ou coordenador ou especialista"),
            8000,
            IF($Y339 = 7 + N("Diretor"),
                15000,
                IF($Y339 = 14 + N("Gerente"),
                    12000,
                    IF($Y339 = 9 + N("Estagiário"),
                        705,
                        IF($Y339 = 10 + N("Trainee"),
                            805,
                            IF($Y339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IF($U339 = 7,
  500,
  IF($U339 = 8,
    1000,
    IF($U339 = 9,
      1500,
      IF($U339 = 10,
        2000,
        0
      )
    )
  )
)
+
N("Adicional no salário por área")
+
IF($W339 = 14 + N("Tecnologia da Informação"),
  120,
  IF($W339 = 16 + N("Vendas"),
    110,
    IF($W339 = 15 + N("Jurídico"),
      100,
      IF(OR($W339 = 8, $W339 = 9, $W339 = 11) + N("Recursos humanos ou comercial ou comunicação e marketing"),
        80,
        0
      )
    )
  )
)
+
N("Adicionando pegadinha")
+
IF(AND($W339 = 16, $U339 = 9, $Y339 = 11, $AA339 = 5) + N("Se for de vendas, com mestrado, analista sênior"),
  IF($R339 = 5,
    100,
    0
  )
  +
  IF($N339 = "M",
    200,
    0
  ),
  0
)</f>
        <v>1305</v>
      </c>
      <c r="AD3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$A339  &amp; ", "   &amp;
$C339  &amp; ", "   &amp;
$E339  &amp; ", '"  &amp;
$J339  &amp; "', '" &amp;
$N339  &amp; "', "  &amp;
$R339  &amp; ", '"  &amp;
TEXT($T339,"dd/mm/aaaa")  &amp; "', "   &amp;
$U339  &amp; ", "   &amp;
$W339  &amp; ", "   &amp;
$Y339  &amp; ", "   &amp;
IF($AA339 &lt;&gt; "", $AA339, "NULL")  &amp; ", "   &amp;
$AC339  &amp; ");"</f>
        <v>INSERT INTO bi4all.fac_employees (id_company_fk, id_employee_pk, flg_active, employee_name, id_gender_fk, id_race_fk, birthday, id_schooling_fk, id_department_fk, id_role_fk, id_level_fk, salary) VALUES (6a51143286b03064a49cc2acbee63c09a0682d33, 335, 1, 'Enzo Gabriel Aleluia Rocha', 'M', 5, '23/10/1976', 7, 6, 10, NULL, 1305);</v>
      </c>
    </row>
    <row r="340" spans="1:30" ht="14.25" customHeight="1" x14ac:dyDescent="0.2">
      <c r="A340" s="7" t="str" cm="1">
        <f t="array" aca="1" ref="A340" ca="1">INDEX(Company!$A:$A,RANDBETWEEN(5,COUNTA(Company!$A:$A) + 1),1)</f>
        <v>6a51143286b03064a49cc2acbee63c09a0682d33</v>
      </c>
      <c r="B340" s="7" t="str">
        <f ca="1">VLOOKUP($A340,Company!$A:$B,2,FALSE)</f>
        <v>ACME Corporation</v>
      </c>
      <c r="C340" s="5">
        <f t="shared" si="35"/>
        <v>336</v>
      </c>
      <c r="D340" s="5" t="str" cm="1">
        <f t="array" ref="D340">SHA1HASH($C340)</f>
        <v>9c882d5c6a1aa240b2672dce0ffb03360abcaca5</v>
      </c>
      <c r="E340" s="6">
        <v>1</v>
      </c>
      <c r="F340" s="7">
        <f ca="1">IF($C340 = 1 + N("Presidente"),
    127,
    IF($C340 = 2 + N("Vice-Presidente"),
        72,
        IF($C340 = 3 + N("Secretária bilíngue"),
            13,
            RANDBETWEEN(5,COUNT(Name!$A:$A) + 1)
        )
    )
)</f>
        <v>241</v>
      </c>
      <c r="G340" s="7" t="str">
        <f ca="1">VLOOKUP($F340,Name!$A:$B,2,FALSE)</f>
        <v>Luccas</v>
      </c>
      <c r="H340" s="7">
        <f ca="1" xml:space="preserve">
IF($C340 = 1,
    0,
    RANDBETWEEN(5,COUNT('Last name'!$A:$A) + 1)
)</f>
        <v>51</v>
      </c>
      <c r="I340" s="7" t="str">
        <f ca="1" xml:space="preserve">
IF($C340 = 1 + N("Presidente"),
    "de Orléans e Bragança",
    VLOOKUP($H340,'Last name'!$A:$B,2,FALSE) &amp; " " &amp; VLOOKUP(RANDBETWEEN(5,COUNT('Last name'!$A:$A) + 1),'Last name'!$A:$B,2,FALSE)
)</f>
        <v>Café Negreiros</v>
      </c>
      <c r="J340" s="7" t="str">
        <f t="shared" ca="1" si="36"/>
        <v>Luccas Café Negreiros</v>
      </c>
      <c r="K340" s="7" t="str" cm="1">
        <f t="array" aca="1" ref="K340" ca="1">SHA1HASH($J340)</f>
        <v>0e61746d378262458d8180649a30a280a8152cc2</v>
      </c>
      <c r="L340" s="7" cm="1">
        <f t="array" aca="1" ref="L340" ca="1">INDEX(States!$A:$A,RANDBETWEEN(5,COUNTA(States!$A:$A) + 1),1)</f>
        <v>19</v>
      </c>
      <c r="M340" s="7" t="str">
        <f ca="1">$L340 &amp; "|" &amp; VLOOKUP($L340,States!$A:$B,2,FALSE)</f>
        <v>19|bd4a752045e2a790745f147976385d85d6dbdece</v>
      </c>
      <c r="N340" s="7" t="str">
        <f ca="1">VLOOKUP($F340,Name!$A:$C,3,FALSE)</f>
        <v>M</v>
      </c>
      <c r="O340" s="7" t="str">
        <f ca="1">VLOOKUP($N340,Gender!$A:$B,2,FALSE)</f>
        <v>Male</v>
      </c>
      <c r="P340" s="7" t="str" cm="1">
        <f t="array" aca="1" ref="P340" ca="1">INDEX('Marital status'!$A:$A,RANDBETWEEN(5,COUNTA('Marital status'!$A:$A) + 1),1)</f>
        <v>459031b19ec5bbd3b3dbc0a9dcf2cb6e6c6f7848</v>
      </c>
      <c r="Q340" s="7" t="str">
        <f ca="1">VLOOKUP($P340,'Marital status'!$A:$B,2,FALSE)</f>
        <v xml:space="preserve">Widowed </v>
      </c>
      <c r="R340" s="7">
        <f t="shared" ca="1" si="37"/>
        <v>5</v>
      </c>
      <c r="S340" s="7" t="e">
        <f ca="1">VLOOKUP($R340,Race!$A:$B,2,FALSE)</f>
        <v>#N/A</v>
      </c>
      <c r="T340" s="8">
        <f t="shared" ca="1" si="38"/>
        <v>30491</v>
      </c>
      <c r="U340" s="6">
        <f t="shared" ca="1" si="39"/>
        <v>8</v>
      </c>
      <c r="V340" s="8" t="str">
        <f ca="1">VLOOKUP($U340,Education!$A:$B,2,FALSE)</f>
        <v>Graduate school</v>
      </c>
      <c r="W340" s="7">
        <f ca="1" xml:space="preserve">
  IF(OR($Y340 = 5, $Y340 = 6, $Y340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340" s="7" t="str">
        <f ca="1">VLOOKUP($W340,Department!$A:$B,2,FALSE)</f>
        <v>Audit</v>
      </c>
      <c r="Y340" s="6">
        <f t="shared" ca="1" si="40"/>
        <v>11</v>
      </c>
      <c r="Z340" s="7" t="str">
        <f ca="1">VLOOKUP($Y340,Role!$A:$B,2,FALSE)</f>
        <v>Analyst</v>
      </c>
      <c r="AA340" s="6">
        <f t="shared" ca="1" si="41"/>
        <v>5</v>
      </c>
      <c r="AB340" s="7" t="str">
        <f ca="1" xml:space="preserve">
IF($AA340 &lt;&gt; "",
    VLOOKUP($AA340,Level!$A:$B,2,FALSE),
    ""
)</f>
        <v>Junior</v>
      </c>
      <c r="AC340" s="1">
        <f ca="1" xml:space="preserve">
IF($Y340 = 5 + N("Presidente"),
    27000,
    IF($Y340 = 6 + N("Vice-presidente"),
        23000,
        IF(OR($Y340 = 8, $Y340= 13, $Y340 = 12) + N("Secretária bilíngue ou coordenador ou especialista"),
            8000,
            IF($Y340 = 7 + N("Diretor"),
                15000,
                IF($Y340 = 14 + N("Gerente"),
                    12000,
                    IF($Y340 = 9 + N("Estagiário"),
                        705,
                        IF($Y340 = 10 + N("Trainee"),
                            805,
                            IF($Y340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IF($U340 = 7,
  500,
  IF($U340 = 8,
    1000,
    IF($U340 = 9,
      1500,
      IF($U340 = 10,
        2000,
        0
      )
    )
  )
)
+
N("Adicional no salário por área")
+
IF($W340 = 14 + N("Tecnologia da Informação"),
  120,
  IF($W340 = 16 + N("Vendas"),
    110,
    IF($W340 = 15 + N("Jurídico"),
      100,
      IF(OR($W340 = 8, $W340 = 9, $W340 = 11) + N("Recursos humanos ou comercial ou comunicação e marketing"),
        80,
        0
      )
    )
  )
)
+
N("Adicionando pegadinha")
+
IF(AND($W340 = 16, $U340 = 9, $Y340 = 11, $AA340 = 5) + N("Se for de vendas, com mestrado, analista sênior"),
  IF($R340 = 5,
    100,
    0
  )
  +
  IF($N340 = "M",
    200,
    0
  ),
  0
)</f>
        <v>3000</v>
      </c>
      <c r="AD3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$A340  &amp; ", "   &amp;
$C340  &amp; ", "   &amp;
$E340  &amp; ", '"  &amp;
$J340  &amp; "', '" &amp;
$N340  &amp; "', "  &amp;
$R340  &amp; ", '"  &amp;
TEXT($T340,"dd/mm/aaaa")  &amp; "', "   &amp;
$U340  &amp; ", "   &amp;
$W340  &amp; ", "   &amp;
$Y340  &amp; ", "   &amp;
IF($AA340 &lt;&gt; "", $AA340, "NULL")  &amp; ", "   &amp;
$AC340  &amp; ");"</f>
        <v>INSERT INTO bi4all.fac_employees (id_company_fk, id_employee_pk, flg_active, employee_name, id_gender_fk, id_race_fk, birthday, id_schooling_fk, id_department_fk, id_role_fk, id_level_fk, salary) VALUES (6a51143286b03064a49cc2acbee63c09a0682d33, 336, 1, 'Luccas Café Negreiros', 'M', 5, '24/06/1983', 8, 13, 11, 5, 3000);</v>
      </c>
    </row>
    <row r="341" spans="1:30" ht="14.25" customHeight="1" x14ac:dyDescent="0.2">
      <c r="A341" s="7" t="str" cm="1">
        <f t="array" aca="1" ref="A341" ca="1">INDEX(Company!$A:$A,RANDBETWEEN(5,COUNTA(Company!$A:$A) + 1),1)</f>
        <v>6a51143286b03064a49cc2acbee63c09a0682d33</v>
      </c>
      <c r="B341" s="7" t="str">
        <f ca="1">VLOOKUP($A341,Company!$A:$B,2,FALSE)</f>
        <v>ACME Corporation</v>
      </c>
      <c r="C341" s="5">
        <f t="shared" si="35"/>
        <v>337</v>
      </c>
      <c r="D341" s="5" t="str" cm="1">
        <f t="array" ref="D341">SHA1HASH($C341)</f>
        <v>0588f59014485510aac3bd9fdc2695c7b2a0d559</v>
      </c>
      <c r="E341" s="6">
        <v>1</v>
      </c>
      <c r="F341" s="7">
        <f ca="1">IF($C341 = 1 + N("Presidente"),
    127,
    IF($C341 = 2 + N("Vice-Presidente"),
        72,
        IF($C341 = 3 + N("Secretária bilíngue"),
            13,
            RANDBETWEEN(5,COUNT(Name!$A:$A) + 1)
        )
    )
)</f>
        <v>26</v>
      </c>
      <c r="G341" s="7" t="str">
        <f ca="1">VLOOKUP($F341,Name!$A:$B,2,FALSE)</f>
        <v>Ana Beatriz</v>
      </c>
      <c r="H341" s="7">
        <f ca="1" xml:space="preserve">
IF($C341 = 1,
    0,
    RANDBETWEEN(5,COUNT('Last name'!$A:$A) + 1)
)</f>
        <v>134</v>
      </c>
      <c r="I341" s="7" t="str">
        <f ca="1" xml:space="preserve">
IF($C341 = 1 + N("Presidente"),
    "de Orléans e Bragança",
    VLOOKUP($H341,'Last name'!$A:$B,2,FALSE) &amp; " " &amp; VLOOKUP(RANDBETWEEN(5,COUNT('Last name'!$A:$A) + 1),'Last name'!$A:$B,2,FALSE)
)</f>
        <v>Morato Pedroso</v>
      </c>
      <c r="J341" s="7" t="str">
        <f t="shared" ca="1" si="36"/>
        <v>Ana Beatriz Morato Pedroso</v>
      </c>
      <c r="K341" s="7" t="str" cm="1">
        <f t="array" aca="1" ref="K341" ca="1">SHA1HASH($J341)</f>
        <v>59824d6e9380516a9cff00a58e341833b4754942</v>
      </c>
      <c r="L341" s="7" cm="1">
        <f t="array" aca="1" ref="L341" ca="1">INDEX(States!$A:$A,RANDBETWEEN(5,COUNTA(States!$A:$A) + 1),1)</f>
        <v>13</v>
      </c>
      <c r="M341" s="7" t="str">
        <f ca="1">$L341 &amp; "|" &amp; VLOOKUP($L341,States!$A:$B,2,FALSE)</f>
        <v>13|6c05c76e5be517ed7b1a09bc941ed381b630f0fd</v>
      </c>
      <c r="N341" s="7" t="str">
        <f ca="1">VLOOKUP($F341,Name!$A:$C,3,FALSE)</f>
        <v>F</v>
      </c>
      <c r="O341" s="7" t="str">
        <f ca="1">VLOOKUP($N341,Gender!$A:$B,2,FALSE)</f>
        <v>Female</v>
      </c>
      <c r="P341" s="7" t="str" cm="1">
        <f t="array" aca="1" ref="P341" ca="1">INDEX('Marital status'!$A:$A,RANDBETWEEN(5,COUNTA('Marital status'!$A:$A) + 1),1)</f>
        <v>ce0b1612aa711b78a720295d271a33894e2b72bf</v>
      </c>
      <c r="Q341" s="7" t="str">
        <f ca="1">VLOOKUP($P341,'Marital status'!$A:$B,2,FALSE)</f>
        <v>single</v>
      </c>
      <c r="R341" s="7">
        <f t="shared" ca="1" si="37"/>
        <v>7</v>
      </c>
      <c r="S341" s="7" t="e">
        <f ca="1">VLOOKUP($R341,Race!$A:$B,2,FALSE)</f>
        <v>#N/A</v>
      </c>
      <c r="T341" s="8">
        <f t="shared" ca="1" si="38"/>
        <v>18966</v>
      </c>
      <c r="U341" s="6">
        <f t="shared" ca="1" si="39"/>
        <v>7</v>
      </c>
      <c r="V341" s="8" t="str">
        <f ca="1">VLOOKUP($U341,Education!$A:$B,2,FALSE)</f>
        <v>Undergraduate degree</v>
      </c>
      <c r="W341" s="7">
        <f ca="1" xml:space="preserve">
  IF(OR($Y341 = 5, $Y341 = 6, $Y341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341" s="7" t="str">
        <f ca="1">VLOOKUP($W341,Department!$A:$B,2,FALSE)</f>
        <v>Finance</v>
      </c>
      <c r="Y341" s="6">
        <f t="shared" ca="1" si="40"/>
        <v>10</v>
      </c>
      <c r="Z341" s="7" t="str">
        <f ca="1">VLOOKUP($Y341,Role!$A:$B,2,FALSE)</f>
        <v>Trainee</v>
      </c>
      <c r="AA341" s="6" t="str">
        <f t="shared" ca="1" si="41"/>
        <v/>
      </c>
      <c r="AB341" s="7" t="str">
        <f ca="1" xml:space="preserve">
IF($AA341 &lt;&gt; "",
    VLOOKUP($AA341,Level!$A:$B,2,FALSE),
    ""
)</f>
        <v/>
      </c>
      <c r="AC341" s="1">
        <f ca="1" xml:space="preserve">
IF($Y341 = 5 + N("Presidente"),
    27000,
    IF($Y341 = 6 + N("Vice-presidente"),
        23000,
        IF(OR($Y341 = 8, $Y341= 13, $Y341 = 12) + N("Secretária bilíngue ou coordenador ou especialista"),
            8000,
            IF($Y341 = 7 + N("Diretor"),
                15000,
                IF($Y341 = 14 + N("Gerente"),
                    12000,
                    IF($Y341 = 9 + N("Estagiário"),
                        705,
                        IF($Y341 = 10 + N("Trainee"),
                            805,
                            IF($Y341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IF($U341 = 7,
  500,
  IF($U341 = 8,
    1000,
    IF($U341 = 9,
      1500,
      IF($U341 = 10,
        2000,
        0
      )
    )
  )
)
+
N("Adicional no salário por área")
+
IF($W341 = 14 + N("Tecnologia da Informação"),
  120,
  IF($W341 = 16 + N("Vendas"),
    110,
    IF($W341 = 15 + N("Jurídico"),
      100,
      IF(OR($W341 = 8, $W341 = 9, $W341 = 11) + N("Recursos humanos ou comercial ou comunicação e marketing"),
        80,
        0
      )
    )
  )
)
+
N("Adicionando pegadinha")
+
IF(AND($W341 = 16, $U341 = 9, $Y341 = 11, $AA341 = 5) + N("Se for de vendas, com mestrado, analista sênior"),
  IF($R341 = 5,
    100,
    0
  )
  +
  IF($N341 = "M",
    200,
    0
  ),
  0
)</f>
        <v>1305</v>
      </c>
      <c r="AD3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$A341  &amp; ", "   &amp;
$C341  &amp; ", "   &amp;
$E341  &amp; ", '"  &amp;
$J341  &amp; "', '" &amp;
$N341  &amp; "', "  &amp;
$R341  &amp; ", '"  &amp;
TEXT($T341,"dd/mm/aaaa")  &amp; "', "   &amp;
$U341  &amp; ", "   &amp;
$W341  &amp; ", "   &amp;
$Y341  &amp; ", "   &amp;
IF($AA341 &lt;&gt; "", $AA341, "NULL")  &amp; ", "   &amp;
$AC341  &amp; ");"</f>
        <v>INSERT INTO bi4all.fac_employees (id_company_fk, id_employee_pk, flg_active, employee_name, id_gender_fk, id_race_fk, birthday, id_schooling_fk, id_department_fk, id_role_fk, id_level_fk, salary) VALUES (6a51143286b03064a49cc2acbee63c09a0682d33, 337, 1, 'Ana Beatriz Morato Pedroso', 'F', 7, '04/12/1951', 7, 7, 10, NULL, 1305);</v>
      </c>
    </row>
    <row r="342" spans="1:30" ht="14.25" customHeight="1" x14ac:dyDescent="0.2">
      <c r="A342" s="7" t="str" cm="1">
        <f t="array" aca="1" ref="A342" ca="1">INDEX(Company!$A:$A,RANDBETWEEN(5,COUNTA(Company!$A:$A) + 1),1)</f>
        <v>6a51143286b03064a49cc2acbee63c09a0682d33</v>
      </c>
      <c r="B342" s="7" t="str">
        <f ca="1">VLOOKUP($A342,Company!$A:$B,2,FALSE)</f>
        <v>ACME Corporation</v>
      </c>
      <c r="C342" s="5">
        <f t="shared" si="35"/>
        <v>338</v>
      </c>
      <c r="D342" s="5" t="str" cm="1">
        <f t="array" ref="D342">SHA1HASH($C342)</f>
        <v>01ec40215edd21ed26d1bedde644afcfa4ccd665</v>
      </c>
      <c r="E342" s="6">
        <v>1</v>
      </c>
      <c r="F342" s="7">
        <f ca="1">IF($C342 = 1 + N("Presidente"),
    127,
    IF($C342 = 2 + N("Vice-Presidente"),
        72,
        IF($C342 = 3 + N("Secretária bilíngue"),
            13,
            RANDBETWEEN(5,COUNT(Name!$A:$A) + 1)
        )
    )
)</f>
        <v>270</v>
      </c>
      <c r="G342" s="7" t="str">
        <f ca="1">VLOOKUP($F342,Name!$A:$B,2,FALSE)</f>
        <v>Maria Laura</v>
      </c>
      <c r="H342" s="7">
        <f ca="1" xml:space="preserve">
IF($C342 = 1,
    0,
    RANDBETWEEN(5,COUNT('Last name'!$A:$A) + 1)
)</f>
        <v>99</v>
      </c>
      <c r="I342" s="7" t="str">
        <f ca="1" xml:space="preserve">
IF($C342 = 1 + N("Presidente"),
    "de Orléans e Bragança",
    VLOOKUP($H342,'Last name'!$A:$B,2,FALSE) &amp; " " &amp; VLOOKUP(RANDBETWEEN(5,COUNT('Last name'!$A:$A) + 1),'Last name'!$A:$B,2,FALSE)
)</f>
        <v>Gomes Farina</v>
      </c>
      <c r="J342" s="7" t="str">
        <f t="shared" ca="1" si="36"/>
        <v>Maria Laura Gomes Farina</v>
      </c>
      <c r="K342" s="7" t="str" cm="1">
        <f t="array" aca="1" ref="K342" ca="1">SHA1HASH($J342)</f>
        <v>dee8fd1018151976ee8cf4f47053222975e65248</v>
      </c>
      <c r="L342" s="7" cm="1">
        <f t="array" aca="1" ref="L342" ca="1">INDEX(States!$A:$A,RANDBETWEEN(5,COUNTA(States!$A:$A) + 1),1)</f>
        <v>19</v>
      </c>
      <c r="M342" s="7" t="str">
        <f ca="1">$L342 &amp; "|" &amp; VLOOKUP($L342,States!$A:$B,2,FALSE)</f>
        <v>19|bd4a752045e2a790745f147976385d85d6dbdece</v>
      </c>
      <c r="N342" s="7" t="str">
        <f ca="1">VLOOKUP($F342,Name!$A:$C,3,FALSE)</f>
        <v>F</v>
      </c>
      <c r="O342" s="7" t="str">
        <f ca="1">VLOOKUP($N342,Gender!$A:$B,2,FALSE)</f>
        <v>Female</v>
      </c>
      <c r="P342" s="7" t="str" cm="1">
        <f t="array" aca="1" ref="P342" ca="1">INDEX('Marital status'!$A:$A,RANDBETWEEN(5,COUNTA('Marital status'!$A:$A) + 1),1)</f>
        <v>ce0b1612aa711b78a720295d271a33894e2b72bf</v>
      </c>
      <c r="Q342" s="7" t="str">
        <f ca="1">VLOOKUP($P342,'Marital status'!$A:$B,2,FALSE)</f>
        <v>single</v>
      </c>
      <c r="R342" s="7">
        <f t="shared" ca="1" si="37"/>
        <v>8</v>
      </c>
      <c r="S342" s="7" t="e">
        <f ca="1">VLOOKUP($R342,Race!$A:$B,2,FALSE)</f>
        <v>#N/A</v>
      </c>
      <c r="T342" s="8">
        <f t="shared" ca="1" si="38"/>
        <v>20920</v>
      </c>
      <c r="U342" s="6">
        <f t="shared" ca="1" si="39"/>
        <v>7</v>
      </c>
      <c r="V342" s="8" t="str">
        <f ca="1">VLOOKUP($U342,Education!$A:$B,2,FALSE)</f>
        <v>Undergraduate degree</v>
      </c>
      <c r="W342" s="7">
        <f ca="1" xml:space="preserve">
  IF(OR($Y342 = 5, $Y342 = 6, $Y342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342" s="7" t="str">
        <f ca="1">VLOOKUP($W342,Department!$A:$B,2,FALSE)</f>
        <v>Communication &amp; Marketing</v>
      </c>
      <c r="Y342" s="6">
        <f t="shared" ca="1" si="40"/>
        <v>11</v>
      </c>
      <c r="Z342" s="7" t="str">
        <f ca="1">VLOOKUP($Y342,Role!$A:$B,2,FALSE)</f>
        <v>Analyst</v>
      </c>
      <c r="AA342" s="6">
        <f t="shared" ca="1" si="41"/>
        <v>6</v>
      </c>
      <c r="AB342" s="7" t="str">
        <f ca="1" xml:space="preserve">
IF($AA342 &lt;&gt; "",
    VLOOKUP($AA342,Level!$A:$B,2,FALSE),
    ""
)</f>
        <v>Pleno</v>
      </c>
      <c r="AC342" s="1">
        <f ca="1" xml:space="preserve">
IF($Y342 = 5 + N("Presidente"),
    27000,
    IF($Y342 = 6 + N("Vice-presidente"),
        23000,
        IF(OR($Y342 = 8, $Y342= 13, $Y342 = 12) + N("Secretária bilíngue ou coordenador ou especialista"),
            8000,
            IF($Y342 = 7 + N("Diretor"),
                15000,
                IF($Y342 = 14 + N("Gerente"),
                    12000,
                    IF($Y342 = 9 + N("Estagiário"),
                        705,
                        IF($Y342 = 10 + N("Trainee"),
                            805,
                            IF($Y342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IF($U342 = 7,
  500,
  IF($U342 = 8,
    1000,
    IF($U342 = 9,
      1500,
      IF($U342 = 10,
        2000,
        0
      )
    )
  )
)
+
N("Adicional no salário por área")
+
IF($W342 = 14 + N("Tecnologia da Informação"),
  120,
  IF($W342 = 16 + N("Vendas"),
    110,
    IF($W342 = 15 + N("Jurídico"),
      100,
      IF(OR($W342 = 8, $W342 = 9, $W342 = 11) + N("Recursos humanos ou comercial ou comunicação e marketing"),
        80,
        0
      )
    )
  )
)
+
N("Adicionando pegadinha")
+
IF(AND($W342 = 16, $U342 = 9, $Y342 = 11, $AA342 = 5) + N("Se for de vendas, com mestrado, analista sênior"),
  IF($R342 = 5,
    100,
    0
  )
  +
  IF($N342 = "M",
    200,
    0
  ),
  0
)</f>
        <v>2580</v>
      </c>
      <c r="AD3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$A342  &amp; ", "   &amp;
$C342  &amp; ", "   &amp;
$E342  &amp; ", '"  &amp;
$J342  &amp; "', '" &amp;
$N342  &amp; "', "  &amp;
$R342  &amp; ", '"  &amp;
TEXT($T342,"dd/mm/aaaa")  &amp; "', "   &amp;
$U342  &amp; ", "   &amp;
$W342  &amp; ", "   &amp;
$Y342  &amp; ", "   &amp;
IF($AA342 &lt;&gt; "", $AA342, "NULL")  &amp; ", "   &amp;
$AC342  &amp; ");"</f>
        <v>INSERT INTO bi4all.fac_employees (id_company_fk, id_employee_pk, flg_active, employee_name, id_gender_fk, id_race_fk, birthday, id_schooling_fk, id_department_fk, id_role_fk, id_level_fk, salary) VALUES (6a51143286b03064a49cc2acbee63c09a0682d33, 338, 1, 'Maria Laura Gomes Farina', 'F', 8, '10/04/1957', 7, 11, 11, 6, 2580);</v>
      </c>
    </row>
    <row r="343" spans="1:30" ht="14.25" customHeight="1" x14ac:dyDescent="0.2">
      <c r="A343" s="7" t="str" cm="1">
        <f t="array" aca="1" ref="A343" ca="1">INDEX(Company!$A:$A,RANDBETWEEN(5,COUNTA(Company!$A:$A) + 1),1)</f>
        <v>6a51143286b03064a49cc2acbee63c09a0682d33</v>
      </c>
      <c r="B343" s="7" t="str">
        <f ca="1">VLOOKUP($A343,Company!$A:$B,2,FALSE)</f>
        <v>ACME Corporation</v>
      </c>
      <c r="C343" s="5">
        <f t="shared" si="35"/>
        <v>339</v>
      </c>
      <c r="D343" s="5" t="str" cm="1">
        <f t="array" ref="D343">SHA1HASH($C343)</f>
        <v>6c41101fe24a8f80c8cb51781f9e9ecf8c7a4d39</v>
      </c>
      <c r="E343" s="6">
        <v>1</v>
      </c>
      <c r="F343" s="7">
        <f ca="1">IF($C343 = 1 + N("Presidente"),
    127,
    IF($C343 = 2 + N("Vice-Presidente"),
        72,
        IF($C343 = 3 + N("Secretária bilíngue"),
            13,
            RANDBETWEEN(5,COUNT(Name!$A:$A) + 1)
        )
    )
)</f>
        <v>45</v>
      </c>
      <c r="G343" s="7" t="str">
        <f ca="1">VLOOKUP($F343,Name!$A:$B,2,FALSE)</f>
        <v>Anna Carolinna</v>
      </c>
      <c r="H343" s="7">
        <f ca="1" xml:space="preserve">
IF($C343 = 1,
    0,
    RANDBETWEEN(5,COUNT('Last name'!$A:$A) + 1)
)</f>
        <v>99</v>
      </c>
      <c r="I343" s="7" t="str">
        <f ca="1" xml:space="preserve">
IF($C343 = 1 + N("Presidente"),
    "de Orléans e Bragança",
    VLOOKUP($H343,'Last name'!$A:$B,2,FALSE) &amp; " " &amp; VLOOKUP(RANDBETWEEN(5,COUNT('Last name'!$A:$A) + 1),'Last name'!$A:$B,2,FALSE)
)</f>
        <v>Gomes Camacho</v>
      </c>
      <c r="J343" s="7" t="str">
        <f t="shared" ca="1" si="36"/>
        <v>Anna Carolinna Gomes Camacho</v>
      </c>
      <c r="K343" s="7" t="str" cm="1">
        <f t="array" aca="1" ref="K343" ca="1">SHA1HASH($J343)</f>
        <v>c9bfffa7173d8322f7be2eb35b2418623606917b</v>
      </c>
      <c r="L343" s="7" cm="1">
        <f t="array" aca="1" ref="L343" ca="1">INDEX(States!$A:$A,RANDBETWEEN(5,COUNTA(States!$A:$A) + 1),1)</f>
        <v>13</v>
      </c>
      <c r="M343" s="7" t="str">
        <f ca="1">$L343 &amp; "|" &amp; VLOOKUP($L343,States!$A:$B,2,FALSE)</f>
        <v>13|6c05c76e5be517ed7b1a09bc941ed381b630f0fd</v>
      </c>
      <c r="N343" s="7" t="str">
        <f ca="1">VLOOKUP($F343,Name!$A:$C,3,FALSE)</f>
        <v>F</v>
      </c>
      <c r="O343" s="7" t="str">
        <f ca="1">VLOOKUP($N343,Gender!$A:$B,2,FALSE)</f>
        <v>Female</v>
      </c>
      <c r="P343" s="7" t="str" cm="1">
        <f t="array" aca="1" ref="P343" ca="1">INDEX('Marital status'!$A:$A,RANDBETWEEN(5,COUNTA('Marital status'!$A:$A) + 1),1)</f>
        <v>3266897012b6dcc5723033bc25891bf99efcff6f</v>
      </c>
      <c r="Q343" s="7" t="str">
        <f ca="1">VLOOKUP($P343,'Marital status'!$A:$B,2,FALSE)</f>
        <v>MarrieD</v>
      </c>
      <c r="R343" s="7">
        <f t="shared" ca="1" si="37"/>
        <v>6</v>
      </c>
      <c r="S343" s="7" t="e">
        <f ca="1">VLOOKUP($R343,Race!$A:$B,2,FALSE)</f>
        <v>#N/A</v>
      </c>
      <c r="T343" s="8">
        <f t="shared" ca="1" si="38"/>
        <v>29475</v>
      </c>
      <c r="U343" s="6">
        <f t="shared" ca="1" si="39"/>
        <v>7</v>
      </c>
      <c r="V343" s="8" t="str">
        <f ca="1">VLOOKUP($U343,Education!$A:$B,2,FALSE)</f>
        <v>Undergraduate degree</v>
      </c>
      <c r="W343" s="7">
        <f ca="1" xml:space="preserve">
  IF(OR($Y343 = 5, $Y343 = 6, $Y343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343" s="7" t="str">
        <f ca="1">VLOOKUP($W343,Department!$A:$B,2,FALSE)</f>
        <v>Finance</v>
      </c>
      <c r="Y343" s="6">
        <f t="shared" ca="1" si="40"/>
        <v>9</v>
      </c>
      <c r="Z343" s="7" t="str">
        <f ca="1">VLOOKUP($Y343,Role!$A:$B,2,FALSE)</f>
        <v>Intern</v>
      </c>
      <c r="AA343" s="6" t="str">
        <f t="shared" ca="1" si="41"/>
        <v/>
      </c>
      <c r="AB343" s="7" t="str">
        <f ca="1" xml:space="preserve">
IF($AA343 &lt;&gt; "",
    VLOOKUP($AA343,Level!$A:$B,2,FALSE),
    ""
)</f>
        <v/>
      </c>
      <c r="AC343" s="1">
        <f ca="1" xml:space="preserve">
IF($Y343 = 5 + N("Presidente"),
    27000,
    IF($Y343 = 6 + N("Vice-presidente"),
        23000,
        IF(OR($Y343 = 8, $Y343= 13, $Y343 = 12) + N("Secretária bilíngue ou coordenador ou especialista"),
            8000,
            IF($Y343 = 7 + N("Diretor"),
                15000,
                IF($Y343 = 14 + N("Gerente"),
                    12000,
                    IF($Y343 = 9 + N("Estagiário"),
                        705,
                        IF($Y343 = 10 + N("Trainee"),
                            805,
                            IF($Y343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IF($U343 = 7,
  500,
  IF($U343 = 8,
    1000,
    IF($U343 = 9,
      1500,
      IF($U343 = 10,
        2000,
        0
      )
    )
  )
)
+
N("Adicional no salário por área")
+
IF($W343 = 14 + N("Tecnologia da Informação"),
  120,
  IF($W343 = 16 + N("Vendas"),
    110,
    IF($W343 = 15 + N("Jurídico"),
      100,
      IF(OR($W343 = 8, $W343 = 9, $W343 = 11) + N("Recursos humanos ou comercial ou comunicação e marketing"),
        80,
        0
      )
    )
  )
)
+
N("Adicionando pegadinha")
+
IF(AND($W343 = 16, $U343 = 9, $Y343 = 11, $AA343 = 5) + N("Se for de vendas, com mestrado, analista sênior"),
  IF($R343 = 5,
    100,
    0
  )
  +
  IF($N343 = "M",
    200,
    0
  ),
  0
)</f>
        <v>1205</v>
      </c>
      <c r="AD3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$A343  &amp; ", "   &amp;
$C343  &amp; ", "   &amp;
$E343  &amp; ", '"  &amp;
$J343  &amp; "', '" &amp;
$N343  &amp; "', "  &amp;
$R343  &amp; ", '"  &amp;
TEXT($T343,"dd/mm/aaaa")  &amp; "', "   &amp;
$U343  &amp; ", "   &amp;
$W343  &amp; ", "   &amp;
$Y343  &amp; ", "   &amp;
IF($AA343 &lt;&gt; "", $AA343, "NULL")  &amp; ", "   &amp;
$AC343  &amp; ");"</f>
        <v>INSERT INTO bi4all.fac_employees (id_company_fk, id_employee_pk, flg_active, employee_name, id_gender_fk, id_race_fk, birthday, id_schooling_fk, id_department_fk, id_role_fk, id_level_fk, salary) VALUES (6a51143286b03064a49cc2acbee63c09a0682d33, 339, 1, 'Anna Carolinna Gomes Camacho', 'F', 6, '11/09/1980', 7, 7, 9, NULL, 1205);</v>
      </c>
    </row>
    <row r="344" spans="1:30" ht="14.25" customHeight="1" x14ac:dyDescent="0.2">
      <c r="A344" s="7" t="str" cm="1">
        <f t="array" aca="1" ref="A344" ca="1">INDEX(Company!$A:$A,RANDBETWEEN(5,COUNTA(Company!$A:$A) + 1),1)</f>
        <v>6a51143286b03064a49cc2acbee63c09a0682d33</v>
      </c>
      <c r="B344" s="7" t="str">
        <f ca="1">VLOOKUP($A344,Company!$A:$B,2,FALSE)</f>
        <v>ACME Corporation</v>
      </c>
      <c r="C344" s="5">
        <f t="shared" si="35"/>
        <v>340</v>
      </c>
      <c r="D344" s="5" t="str" cm="1">
        <f t="array" ref="D344">SHA1HASH($C344)</f>
        <v>3e6bf6c89ba8a8b8b189f85975b0fab42bdc6d4a</v>
      </c>
      <c r="E344" s="6">
        <v>1</v>
      </c>
      <c r="F344" s="7">
        <f ca="1">IF($C344 = 1 + N("Presidente"),
    127,
    IF($C344 = 2 + N("Vice-Presidente"),
        72,
        IF($C344 = 3 + N("Secretária bilíngue"),
            13,
            RANDBETWEEN(5,COUNT(Name!$A:$A) + 1)
        )
    )
)</f>
        <v>52</v>
      </c>
      <c r="G344" s="7" t="str">
        <f ca="1">VLOOKUP($F344,Name!$A:$B,2,FALSE)</f>
        <v>Antônio</v>
      </c>
      <c r="H344" s="7">
        <f ca="1" xml:space="preserve">
IF($C344 = 1,
    0,
    RANDBETWEEN(5,COUNT('Last name'!$A:$A) + 1)
)</f>
        <v>192</v>
      </c>
      <c r="I344" s="7" t="str">
        <f ca="1" xml:space="preserve">
IF($C344 = 1 + N("Presidente"),
    "de Orléans e Bragança",
    VLOOKUP($H344,'Last name'!$A:$B,2,FALSE) &amp; " " &amp; VLOOKUP(RANDBETWEEN(5,COUNT('Last name'!$A:$A) + 1),'Last name'!$A:$B,2,FALSE)
)</f>
        <v>Vaz Frois</v>
      </c>
      <c r="J344" s="7" t="str">
        <f t="shared" ca="1" si="36"/>
        <v>Antônio Vaz Frois</v>
      </c>
      <c r="K344" s="7" t="str" cm="1">
        <f t="array" aca="1" ref="K344" ca="1">SHA1HASH($J344)</f>
        <v>adb19f199253b501de9e0e759d6ba6a0495ab09c</v>
      </c>
      <c r="L344" s="7" cm="1">
        <f t="array" aca="1" ref="L344" ca="1">INDEX(States!$A:$A,RANDBETWEEN(5,COUNTA(States!$A:$A) + 1),1)</f>
        <v>11</v>
      </c>
      <c r="M344" s="7" t="str">
        <f ca="1">$L344 &amp; "|" &amp; VLOOKUP($L344,States!$A:$B,2,FALSE)</f>
        <v>11|fe2c415e55f0a42317aa24885817f9de5cf497c6</v>
      </c>
      <c r="N344" s="7" t="str">
        <f ca="1">VLOOKUP($F344,Name!$A:$C,3,FALSE)</f>
        <v>M</v>
      </c>
      <c r="O344" s="7" t="str">
        <f ca="1">VLOOKUP($N344,Gender!$A:$B,2,FALSE)</f>
        <v>Male</v>
      </c>
      <c r="P344" s="7" t="str" cm="1">
        <f t="array" aca="1" ref="P344" ca="1">INDEX('Marital status'!$A:$A,RANDBETWEEN(5,COUNTA('Marital status'!$A:$A) + 1),1)</f>
        <v>47051393f6bcbf99111ec5d70ba2ebbe11ebccae</v>
      </c>
      <c r="Q344" s="7" t="str">
        <f ca="1">VLOOKUP($P344,'Marital status'!$A:$B,2,FALSE)</f>
        <v xml:space="preserve"> Separated </v>
      </c>
      <c r="R344" s="7">
        <f t="shared" ca="1" si="37"/>
        <v>5</v>
      </c>
      <c r="S344" s="7" t="e">
        <f ca="1">VLOOKUP($R344,Race!$A:$B,2,FALSE)</f>
        <v>#N/A</v>
      </c>
      <c r="T344" s="8">
        <f t="shared" ca="1" si="38"/>
        <v>20328</v>
      </c>
      <c r="U344" s="6">
        <f t="shared" ca="1" si="39"/>
        <v>7</v>
      </c>
      <c r="V344" s="8" t="str">
        <f ca="1">VLOOKUP($U344,Education!$A:$B,2,FALSE)</f>
        <v>Undergraduate degree</v>
      </c>
      <c r="W344" s="7">
        <f ca="1" xml:space="preserve">
  IF(OR($Y344 = 5, $Y344 = 6, $Y344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344" s="7" t="str">
        <f ca="1">VLOOKUP($W344,Department!$A:$B,2,FALSE)</f>
        <v>Controlling</v>
      </c>
      <c r="Y344" s="6">
        <f t="shared" ca="1" si="40"/>
        <v>11</v>
      </c>
      <c r="Z344" s="7" t="str">
        <f ca="1">VLOOKUP($Y344,Role!$A:$B,2,FALSE)</f>
        <v>Analyst</v>
      </c>
      <c r="AA344" s="6">
        <f t="shared" ca="1" si="41"/>
        <v>5</v>
      </c>
      <c r="AB344" s="7" t="str">
        <f ca="1" xml:space="preserve">
IF($AA344 &lt;&gt; "",
    VLOOKUP($AA344,Level!$A:$B,2,FALSE),
    ""
)</f>
        <v>Junior</v>
      </c>
      <c r="AC344" s="1">
        <f ca="1" xml:space="preserve">
IF($Y344 = 5 + N("Presidente"),
    27000,
    IF($Y344 = 6 + N("Vice-presidente"),
        23000,
        IF(OR($Y344 = 8, $Y344= 13, $Y344 = 12) + N("Secretária bilíngue ou coordenador ou especialista"),
            8000,
            IF($Y344 = 7 + N("Diretor"),
                15000,
                IF($Y344 = 14 + N("Gerente"),
                    12000,
                    IF($Y344 = 9 + N("Estagiário"),
                        705,
                        IF($Y344 = 10 + N("Trainee"),
                            805,
                            IF($Y344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IF($U344 = 7,
  500,
  IF($U344 = 8,
    1000,
    IF($U344 = 9,
      1500,
      IF($U344 = 10,
        2000,
        0
      )
    )
  )
)
+
N("Adicional no salário por área")
+
IF($W344 = 14 + N("Tecnologia da Informação"),
  120,
  IF($W344 = 16 + N("Vendas"),
    110,
    IF($W344 = 15 + N("Jurídico"),
      100,
      IF(OR($W344 = 8, $W344 = 9, $W344 = 11) + N("Recursos humanos ou comercial ou comunicação e marketing"),
        80,
        0
      )
    )
  )
)
+
N("Adicionando pegadinha")
+
IF(AND($W344 = 16, $U344 = 9, $Y344 = 11, $AA344 = 5) + N("Se for de vendas, com mestrado, analista sênior"),
  IF($R344 = 5,
    100,
    0
  )
  +
  IF($N344 = "M",
    200,
    0
  ),
  0
)</f>
        <v>2500</v>
      </c>
      <c r="AD3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$A344  &amp; ", "   &amp;
$C344  &amp; ", "   &amp;
$E344  &amp; ", '"  &amp;
$J344  &amp; "', '" &amp;
$N344  &amp; "', "  &amp;
$R344  &amp; ", '"  &amp;
TEXT($T344,"dd/mm/aaaa")  &amp; "', "   &amp;
$U344  &amp; ", "   &amp;
$W344  &amp; ", "   &amp;
$Y344  &amp; ", "   &amp;
IF($AA344 &lt;&gt; "", $AA344, "NULL")  &amp; ", "   &amp;
$AC344  &amp; ");"</f>
        <v>INSERT INTO bi4all.fac_employees (id_company_fk, id_employee_pk, flg_active, employee_name, id_gender_fk, id_race_fk, birthday, id_schooling_fk, id_department_fk, id_role_fk, id_level_fk, salary) VALUES (6a51143286b03064a49cc2acbee63c09a0682d33, 340, 1, 'Antônio Vaz Frois', 'M', 5, '27/08/1955', 7, 12, 11, 5, 2500);</v>
      </c>
    </row>
    <row r="345" spans="1:30" ht="14.25" customHeight="1" x14ac:dyDescent="0.2">
      <c r="A345" s="7" t="str" cm="1">
        <f t="array" aca="1" ref="A345" ca="1">INDEX(Company!$A:$A,RANDBETWEEN(5,COUNTA(Company!$A:$A) + 1),1)</f>
        <v>6a51143286b03064a49cc2acbee63c09a0682d33</v>
      </c>
      <c r="B345" s="7" t="str">
        <f ca="1">VLOOKUP($A345,Company!$A:$B,2,FALSE)</f>
        <v>ACME Corporation</v>
      </c>
      <c r="C345" s="5">
        <f t="shared" si="35"/>
        <v>341</v>
      </c>
      <c r="D345" s="5" t="str" cm="1">
        <f t="array" ref="D345">SHA1HASH($C345)</f>
        <v>8da4dabfaeb4a44681c9777c85db39140e3e12e6</v>
      </c>
      <c r="E345" s="6">
        <v>1</v>
      </c>
      <c r="F345" s="7">
        <f ca="1">IF($C345 = 1 + N("Presidente"),
    127,
    IF($C345 = 2 + N("Vice-Presidente"),
        72,
        IF($C345 = 3 + N("Secretária bilíngue"),
            13,
            RANDBETWEEN(5,COUNT(Name!$A:$A) + 1)
        )
    )
)</f>
        <v>15</v>
      </c>
      <c r="G345" s="7" t="str">
        <f ca="1">VLOOKUP($F345,Name!$A:$B,2,FALSE)</f>
        <v>Alexandre</v>
      </c>
      <c r="H345" s="7">
        <f ca="1" xml:space="preserve">
IF($C345 = 1,
    0,
    RANDBETWEEN(5,COUNT('Last name'!$A:$A) + 1)
)</f>
        <v>44</v>
      </c>
      <c r="I345" s="7" t="str">
        <f ca="1" xml:space="preserve">
IF($C345 = 1 + N("Presidente"),
    "de Orléans e Bragança",
    VLOOKUP($H345,'Last name'!$A:$B,2,FALSE) &amp; " " &amp; VLOOKUP(RANDBETWEEN(5,COUNT('Last name'!$A:$A) + 1),'Last name'!$A:$B,2,FALSE)
)</f>
        <v>Botelho Negrão</v>
      </c>
      <c r="J345" s="7" t="str">
        <f t="shared" ca="1" si="36"/>
        <v>Alexandre Botelho Negrão</v>
      </c>
      <c r="K345" s="7" t="str" cm="1">
        <f t="array" aca="1" ref="K345" ca="1">SHA1HASH($J345)</f>
        <v>4f36fbf25a47a161a30a5fa901ccab42c8ade231</v>
      </c>
      <c r="L345" s="7" cm="1">
        <f t="array" aca="1" ref="L345" ca="1">INDEX(States!$A:$A,RANDBETWEEN(5,COUNTA(States!$A:$A) + 1),1)</f>
        <v>23</v>
      </c>
      <c r="M345" s="7" t="str">
        <f ca="1">$L345 &amp; "|" &amp; VLOOKUP($L345,States!$A:$B,2,FALSE)</f>
        <v>23|22fbba2e2c257238254804c428968d474037a633</v>
      </c>
      <c r="N345" s="7" t="str">
        <f ca="1">VLOOKUP($F345,Name!$A:$C,3,FALSE)</f>
        <v>M</v>
      </c>
      <c r="O345" s="7" t="str">
        <f ca="1">VLOOKUP($N345,Gender!$A:$B,2,FALSE)</f>
        <v>Male</v>
      </c>
      <c r="P345" s="7" t="str" cm="1">
        <f t="array" aca="1" ref="P345" ca="1">INDEX('Marital status'!$A:$A,RANDBETWEEN(5,COUNTA('Marital status'!$A:$A) + 1),1)</f>
        <v>93ac84f4e0bd5c1c97b670a12a7fff6af89fb6b3</v>
      </c>
      <c r="Q345" s="7" t="str">
        <f ca="1">VLOOKUP($P345,'Marital status'!$A:$B,2,FALSE)</f>
        <v>DIVORCED</v>
      </c>
      <c r="R345" s="7">
        <f t="shared" ca="1" si="37"/>
        <v>5</v>
      </c>
      <c r="S345" s="7" t="e">
        <f ca="1">VLOOKUP($R345,Race!$A:$B,2,FALSE)</f>
        <v>#N/A</v>
      </c>
      <c r="T345" s="8">
        <f t="shared" ca="1" si="38"/>
        <v>24331</v>
      </c>
      <c r="U345" s="6">
        <f t="shared" ca="1" si="39"/>
        <v>7</v>
      </c>
      <c r="V345" s="8" t="str">
        <f ca="1">VLOOKUP($U345,Education!$A:$B,2,FALSE)</f>
        <v>Undergraduate degree</v>
      </c>
      <c r="W345" s="7">
        <f ca="1" xml:space="preserve">
  IF(OR($Y345 = 5, $Y345 = 6, $Y345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345" s="7" t="str">
        <f ca="1">VLOOKUP($W345,Department!$A:$B,2,FALSE)</f>
        <v>Presidency</v>
      </c>
      <c r="Y345" s="6">
        <f t="shared" ca="1" si="40"/>
        <v>10</v>
      </c>
      <c r="Z345" s="7" t="str">
        <f ca="1">VLOOKUP($Y345,Role!$A:$B,2,FALSE)</f>
        <v>Trainee</v>
      </c>
      <c r="AA345" s="6" t="str">
        <f t="shared" ca="1" si="41"/>
        <v/>
      </c>
      <c r="AB345" s="7" t="str">
        <f ca="1" xml:space="preserve">
IF($AA345 &lt;&gt; "",
    VLOOKUP($AA345,Level!$A:$B,2,FALSE),
    ""
)</f>
        <v/>
      </c>
      <c r="AC345" s="1">
        <f ca="1" xml:space="preserve">
IF($Y345 = 5 + N("Presidente"),
    27000,
    IF($Y345 = 6 + N("Vice-presidente"),
        23000,
        IF(OR($Y345 = 8, $Y345= 13, $Y345 = 12) + N("Secretária bilíngue ou coordenador ou especialista"),
            8000,
            IF($Y345 = 7 + N("Diretor"),
                15000,
                IF($Y345 = 14 + N("Gerente"),
                    12000,
                    IF($Y345 = 9 + N("Estagiário"),
                        705,
                        IF($Y345 = 10 + N("Trainee"),
                            805,
                            IF($Y345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IF($U345 = 7,
  500,
  IF($U345 = 8,
    1000,
    IF($U345 = 9,
      1500,
      IF($U345 = 10,
        2000,
        0
      )
    )
  )
)
+
N("Adicional no salário por área")
+
IF($W345 = 14 + N("Tecnologia da Informação"),
  120,
  IF($W345 = 16 + N("Vendas"),
    110,
    IF($W345 = 15 + N("Jurídico"),
      100,
      IF(OR($W345 = 8, $W345 = 9, $W345 = 11) + N("Recursos humanos ou comercial ou comunicação e marketing"),
        80,
        0
      )
    )
  )
)
+
N("Adicionando pegadinha")
+
IF(AND($W345 = 16, $U345 = 9, $Y345 = 11, $AA345 = 5) + N("Se for de vendas, com mestrado, analista sênior"),
  IF($R345 = 5,
    100,
    0
  )
  +
  IF($N345 = "M",
    200,
    0
  ),
  0
)</f>
        <v>1305</v>
      </c>
      <c r="AD3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$A345  &amp; ", "   &amp;
$C345  &amp; ", "   &amp;
$E345  &amp; ", '"  &amp;
$J345  &amp; "', '" &amp;
$N345  &amp; "', "  &amp;
$R345  &amp; ", '"  &amp;
TEXT($T345,"dd/mm/aaaa")  &amp; "', "   &amp;
$U345  &amp; ", "   &amp;
$W345  &amp; ", "   &amp;
$Y345  &amp; ", "   &amp;
IF($AA345 &lt;&gt; "", $AA345, "NULL")  &amp; ", "   &amp;
$AC345  &amp; ");"</f>
        <v>INSERT INTO bi4all.fac_employees (id_company_fk, id_employee_pk, flg_active, employee_name, id_gender_fk, id_race_fk, birthday, id_schooling_fk, id_department_fk, id_role_fk, id_level_fk, salary) VALUES (6a51143286b03064a49cc2acbee63c09a0682d33, 341, 1, 'Alexandre Botelho Negrão', 'M', 5, '12/08/1966', 7, 5, 10, NULL, 1305);</v>
      </c>
    </row>
    <row r="346" spans="1:30" ht="14.25" customHeight="1" x14ac:dyDescent="0.2">
      <c r="A346" s="7" t="str" cm="1">
        <f t="array" aca="1" ref="A346" ca="1">INDEX(Company!$A:$A,RANDBETWEEN(5,COUNTA(Company!$A:$A) + 1),1)</f>
        <v>6a51143286b03064a49cc2acbee63c09a0682d33</v>
      </c>
      <c r="B346" s="7" t="str">
        <f ca="1">VLOOKUP($A346,Company!$A:$B,2,FALSE)</f>
        <v>ACME Corporation</v>
      </c>
      <c r="C346" s="5">
        <f t="shared" si="35"/>
        <v>342</v>
      </c>
      <c r="D346" s="5" t="str" cm="1">
        <f t="array" ref="D346">SHA1HASH($C346)</f>
        <v>c415505dca69be631ca5d391b3ccd2b44b52d017</v>
      </c>
      <c r="E346" s="6">
        <v>1</v>
      </c>
      <c r="F346" s="7">
        <f ca="1">IF($C346 = 1 + N("Presidente"),
    127,
    IF($C346 = 2 + N("Vice-Presidente"),
        72,
        IF($C346 = 3 + N("Secretária bilíngue"),
            13,
            RANDBETWEEN(5,COUNT(Name!$A:$A) + 1)
        )
    )
)</f>
        <v>252</v>
      </c>
      <c r="G346" s="7" t="str">
        <f ca="1">VLOOKUP($F346,Name!$A:$B,2,FALSE)</f>
        <v>Malco</v>
      </c>
      <c r="H346" s="7">
        <f ca="1" xml:space="preserve">
IF($C346 = 1,
    0,
    RANDBETWEEN(5,COUNT('Last name'!$A:$A) + 1)
)</f>
        <v>87</v>
      </c>
      <c r="I346" s="7" t="str">
        <f ca="1" xml:space="preserve">
IF($C346 = 1 + N("Presidente"),
    "de Orléans e Bragança",
    VLOOKUP($H346,'Last name'!$A:$B,2,FALSE) &amp; " " &amp; VLOOKUP(RANDBETWEEN(5,COUNT('Last name'!$A:$A) + 1),'Last name'!$A:$B,2,FALSE)
)</f>
        <v>Ferrari Marino</v>
      </c>
      <c r="J346" s="7" t="str">
        <f t="shared" ca="1" si="36"/>
        <v>Malco Ferrari Marino</v>
      </c>
      <c r="K346" s="7" t="str" cm="1">
        <f t="array" aca="1" ref="K346" ca="1">SHA1HASH($J346)</f>
        <v>78aa8003e05926d305a60c7d407b6715f82d9183</v>
      </c>
      <c r="L346" s="7" cm="1">
        <f t="array" aca="1" ref="L346" ca="1">INDEX(States!$A:$A,RANDBETWEEN(5,COUNTA(States!$A:$A) + 1),1)</f>
        <v>16</v>
      </c>
      <c r="M346" s="7" t="str">
        <f ca="1">$L346 &amp; "|" &amp; VLOOKUP($L346,States!$A:$B,2,FALSE)</f>
        <v>16|07cfbddcd11fff6189ba806e40d4e76476d512f4</v>
      </c>
      <c r="N346" s="7" t="str">
        <f ca="1">VLOOKUP($F346,Name!$A:$C,3,FALSE)</f>
        <v>M</v>
      </c>
      <c r="O346" s="7" t="str">
        <f ca="1">VLOOKUP($N346,Gender!$A:$B,2,FALSE)</f>
        <v>Male</v>
      </c>
      <c r="P346" s="7" t="str" cm="1">
        <f t="array" aca="1" ref="P346" ca="1">INDEX('Marital status'!$A:$A,RANDBETWEEN(5,COUNTA('Marital status'!$A:$A) + 1),1)</f>
        <v>47051393f6bcbf99111ec5d70ba2ebbe11ebccae</v>
      </c>
      <c r="Q346" s="7" t="str">
        <f ca="1">VLOOKUP($P346,'Marital status'!$A:$B,2,FALSE)</f>
        <v xml:space="preserve"> Separated </v>
      </c>
      <c r="R346" s="7">
        <f t="shared" ca="1" si="37"/>
        <v>5</v>
      </c>
      <c r="S346" s="7" t="e">
        <f ca="1">VLOOKUP($R346,Race!$A:$B,2,FALSE)</f>
        <v>#N/A</v>
      </c>
      <c r="T346" s="8">
        <f t="shared" ca="1" si="38"/>
        <v>29627</v>
      </c>
      <c r="U346" s="6">
        <f t="shared" ca="1" si="39"/>
        <v>7</v>
      </c>
      <c r="V346" s="8" t="str">
        <f ca="1">VLOOKUP($U346,Education!$A:$B,2,FALSE)</f>
        <v>Undergraduate degree</v>
      </c>
      <c r="W346" s="7">
        <f ca="1" xml:space="preserve">
  IF(OR($Y346 = 5, $Y346 = 6, $Y346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346" s="7" t="str">
        <f ca="1">VLOOKUP($W346,Department!$A:$B,2,FALSE)</f>
        <v>Audit</v>
      </c>
      <c r="Y346" s="6">
        <f t="shared" ca="1" si="40"/>
        <v>11</v>
      </c>
      <c r="Z346" s="7" t="str">
        <f ca="1">VLOOKUP($Y346,Role!$A:$B,2,FALSE)</f>
        <v>Analyst</v>
      </c>
      <c r="AA346" s="6">
        <f t="shared" ca="1" si="41"/>
        <v>7</v>
      </c>
      <c r="AB346" s="7" t="str">
        <f ca="1" xml:space="preserve">
IF($AA346 &lt;&gt; "",
    VLOOKUP($AA346,Level!$A:$B,2,FALSE),
    ""
)</f>
        <v>Senior</v>
      </c>
      <c r="AC346" s="1">
        <f ca="1" xml:space="preserve">
IF($Y346 = 5 + N("Presidente"),
    27000,
    IF($Y346 = 6 + N("Vice-presidente"),
        23000,
        IF(OR($Y346 = 8, $Y346= 13, $Y346 = 12) + N("Secretária bilíngue ou coordenador ou especialista"),
            8000,
            IF($Y346 = 7 + N("Diretor"),
                15000,
                IF($Y346 = 14 + N("Gerente"),
                    12000,
                    IF($Y346 = 9 + N("Estagiário"),
                        705,
                        IF($Y346 = 10 + N("Trainee"),
                            805,
                            IF($Y346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IF($U346 = 7,
  500,
  IF($U346 = 8,
    1000,
    IF($U346 = 9,
      1500,
      IF($U346 = 10,
        2000,
        0
      )
    )
  )
)
+
N("Adicional no salário por área")
+
IF($W346 = 14 + N("Tecnologia da Informação"),
  120,
  IF($W346 = 16 + N("Vendas"),
    110,
    IF($W346 = 15 + N("Jurídico"),
      100,
      IF(OR($W346 = 8, $W346 = 9, $W346 = 11) + N("Recursos humanos ou comercial ou comunicação e marketing"),
        80,
        0
      )
    )
  )
)
+
N("Adicionando pegadinha")
+
IF(AND($W346 = 16, $U346 = 9, $Y346 = 11, $AA346 = 5) + N("Se for de vendas, com mestrado, analista sênior"),
  IF($R346 = 5,
    100,
    0
  )
  +
  IF($N346 = "M",
    200,
    0
  ),
  0
)</f>
        <v>2500</v>
      </c>
      <c r="AD3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$A346  &amp; ", "   &amp;
$C346  &amp; ", "   &amp;
$E346  &amp; ", '"  &amp;
$J346  &amp; "', '" &amp;
$N346  &amp; "', "  &amp;
$R346  &amp; ", '"  &amp;
TEXT($T346,"dd/mm/aaaa")  &amp; "', "   &amp;
$U346  &amp; ", "   &amp;
$W346  &amp; ", "   &amp;
$Y346  &amp; ", "   &amp;
IF($AA346 &lt;&gt; "", $AA346, "NULL")  &amp; ", "   &amp;
$AC346  &amp; ");"</f>
        <v>INSERT INTO bi4all.fac_employees (id_company_fk, id_employee_pk, flg_active, employee_name, id_gender_fk, id_race_fk, birthday, id_schooling_fk, id_department_fk, id_role_fk, id_level_fk, salary) VALUES (6a51143286b03064a49cc2acbee63c09a0682d33, 342, 1, 'Malco Ferrari Marino', 'M', 5, '10/02/1981', 7, 13, 11, 7, 2500);</v>
      </c>
    </row>
    <row r="347" spans="1:30" ht="14.25" customHeight="1" x14ac:dyDescent="0.2">
      <c r="A347" s="7" t="str" cm="1">
        <f t="array" aca="1" ref="A347" ca="1">INDEX(Company!$A:$A,RANDBETWEEN(5,COUNTA(Company!$A:$A) + 1),1)</f>
        <v>6a51143286b03064a49cc2acbee63c09a0682d33</v>
      </c>
      <c r="B347" s="7" t="str">
        <f ca="1">VLOOKUP($A347,Company!$A:$B,2,FALSE)</f>
        <v>ACME Corporation</v>
      </c>
      <c r="C347" s="5">
        <f t="shared" si="35"/>
        <v>343</v>
      </c>
      <c r="D347" s="5" t="str" cm="1">
        <f t="array" ref="D347">SHA1HASH($C347)</f>
        <v>25a5e3012854728e0c6ab97fdcbb65c3a00c0965</v>
      </c>
      <c r="E347" s="6">
        <v>1</v>
      </c>
      <c r="F347" s="7">
        <f ca="1">IF($C347 = 1 + N("Presidente"),
    127,
    IF($C347 = 2 + N("Vice-Presidente"),
        72,
        IF($C347 = 3 + N("Secretária bilíngue"),
            13,
            RANDBETWEEN(5,COUNT(Name!$A:$A) + 1)
        )
    )
)</f>
        <v>161</v>
      </c>
      <c r="G347" s="7" t="str">
        <f ca="1">VLOOKUP($F347,Name!$A:$B,2,FALSE)</f>
        <v>Heitor</v>
      </c>
      <c r="H347" s="7">
        <f ca="1" xml:space="preserve">
IF($C347 = 1,
    0,
    RANDBETWEEN(5,COUNT('Last name'!$A:$A) + 1)
)</f>
        <v>108</v>
      </c>
      <c r="I347" s="7" t="str">
        <f ca="1" xml:space="preserve">
IF($C347 = 1 + N("Presidente"),
    "de Orléans e Bragança",
    VLOOKUP($H347,'Last name'!$A:$B,2,FALSE) &amp; " " &amp; VLOOKUP(RANDBETWEEN(5,COUNT('Last name'!$A:$A) + 1),'Last name'!$A:$B,2,FALSE)
)</f>
        <v>Leone Amor</v>
      </c>
      <c r="J347" s="7" t="str">
        <f t="shared" ca="1" si="36"/>
        <v>Heitor Leone Amor</v>
      </c>
      <c r="K347" s="7" t="str" cm="1">
        <f t="array" aca="1" ref="K347" ca="1">SHA1HASH($J347)</f>
        <v>ff9db47f1034dbb265e6620a9cbdd1bcd27d6941</v>
      </c>
      <c r="L347" s="7" cm="1">
        <f t="array" aca="1" ref="L347" ca="1">INDEX(States!$A:$A,RANDBETWEEN(5,COUNTA(States!$A:$A) + 1),1)</f>
        <v>19</v>
      </c>
      <c r="M347" s="7" t="str">
        <f ca="1">$L347 &amp; "|" &amp; VLOOKUP($L347,States!$A:$B,2,FALSE)</f>
        <v>19|bd4a752045e2a790745f147976385d85d6dbdece</v>
      </c>
      <c r="N347" s="7" t="str">
        <f ca="1">VLOOKUP($F347,Name!$A:$C,3,FALSE)</f>
        <v>M</v>
      </c>
      <c r="O347" s="7" t="str">
        <f ca="1">VLOOKUP($N347,Gender!$A:$B,2,FALSE)</f>
        <v>Male</v>
      </c>
      <c r="P347" s="7" t="str" cm="1">
        <f t="array" aca="1" ref="P347" ca="1">INDEX('Marital status'!$A:$A,RANDBETWEEN(5,COUNTA('Marital status'!$A:$A) + 1),1)</f>
        <v>93ac84f4e0bd5c1c97b670a12a7fff6af89fb6b3</v>
      </c>
      <c r="Q347" s="7" t="str">
        <f ca="1">VLOOKUP($P347,'Marital status'!$A:$B,2,FALSE)</f>
        <v>DIVORCED</v>
      </c>
      <c r="R347" s="7">
        <f t="shared" ca="1" si="37"/>
        <v>5</v>
      </c>
      <c r="S347" s="7" t="e">
        <f ca="1">VLOOKUP($R347,Race!$A:$B,2,FALSE)</f>
        <v>#N/A</v>
      </c>
      <c r="T347" s="8">
        <f t="shared" ca="1" si="38"/>
        <v>31764</v>
      </c>
      <c r="U347" s="6">
        <f t="shared" ca="1" si="39"/>
        <v>7</v>
      </c>
      <c r="V347" s="8" t="str">
        <f ca="1">VLOOKUP($U347,Education!$A:$B,2,FALSE)</f>
        <v>Undergraduate degree</v>
      </c>
      <c r="W347" s="7">
        <f ca="1" xml:space="preserve">
  IF(OR($Y347 = 5, $Y347 = 6, $Y347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347" s="7" t="str">
        <f ca="1">VLOOKUP($W347,Department!$A:$B,2,FALSE)</f>
        <v>Finance</v>
      </c>
      <c r="Y347" s="6">
        <f t="shared" ca="1" si="40"/>
        <v>9</v>
      </c>
      <c r="Z347" s="7" t="str">
        <f ca="1">VLOOKUP($Y347,Role!$A:$B,2,FALSE)</f>
        <v>Intern</v>
      </c>
      <c r="AA347" s="6" t="str">
        <f t="shared" ca="1" si="41"/>
        <v/>
      </c>
      <c r="AB347" s="7" t="str">
        <f ca="1" xml:space="preserve">
IF($AA347 &lt;&gt; "",
    VLOOKUP($AA347,Level!$A:$B,2,FALSE),
    ""
)</f>
        <v/>
      </c>
      <c r="AC347" s="1">
        <f ca="1" xml:space="preserve">
IF($Y347 = 5 + N("Presidente"),
    27000,
    IF($Y347 = 6 + N("Vice-presidente"),
        23000,
        IF(OR($Y347 = 8, $Y347= 13, $Y347 = 12) + N("Secretária bilíngue ou coordenador ou especialista"),
            8000,
            IF($Y347 = 7 + N("Diretor"),
                15000,
                IF($Y347 = 14 + N("Gerente"),
                    12000,
                    IF($Y347 = 9 + N("Estagiário"),
                        705,
                        IF($Y347 = 10 + N("Trainee"),
                            805,
                            IF($Y347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IF($U347 = 7,
  500,
  IF($U347 = 8,
    1000,
    IF($U347 = 9,
      1500,
      IF($U347 = 10,
        2000,
        0
      )
    )
  )
)
+
N("Adicional no salário por área")
+
IF($W347 = 14 + N("Tecnologia da Informação"),
  120,
  IF($W347 = 16 + N("Vendas"),
    110,
    IF($W347 = 15 + N("Jurídico"),
      100,
      IF(OR($W347 = 8, $W347 = 9, $W347 = 11) + N("Recursos humanos ou comercial ou comunicação e marketing"),
        80,
        0
      )
    )
  )
)
+
N("Adicionando pegadinha")
+
IF(AND($W347 = 16, $U347 = 9, $Y347 = 11, $AA347 = 5) + N("Se for de vendas, com mestrado, analista sênior"),
  IF($R347 = 5,
    100,
    0
  )
  +
  IF($N347 = "M",
    200,
    0
  ),
  0
)</f>
        <v>1205</v>
      </c>
      <c r="AD3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$A347  &amp; ", "   &amp;
$C347  &amp; ", "   &amp;
$E347  &amp; ", '"  &amp;
$J347  &amp; "', '" &amp;
$N347  &amp; "', "  &amp;
$R347  &amp; ", '"  &amp;
TEXT($T347,"dd/mm/aaaa")  &amp; "', "   &amp;
$U347  &amp; ", "   &amp;
$W347  &amp; ", "   &amp;
$Y347  &amp; ", "   &amp;
IF($AA347 &lt;&gt; "", $AA347, "NULL")  &amp; ", "   &amp;
$AC347  &amp; ");"</f>
        <v>INSERT INTO bi4all.fac_employees (id_company_fk, id_employee_pk, flg_active, employee_name, id_gender_fk, id_race_fk, birthday, id_schooling_fk, id_department_fk, id_role_fk, id_level_fk, salary) VALUES (6a51143286b03064a49cc2acbee63c09a0682d33, 343, 1, 'Heitor Leone Amor', 'M', 5, '18/12/1986', 7, 7, 9, NULL, 1205);</v>
      </c>
    </row>
    <row r="348" spans="1:30" ht="14.25" customHeight="1" x14ac:dyDescent="0.2">
      <c r="A348" s="7" t="str" cm="1">
        <f t="array" aca="1" ref="A348" ca="1">INDEX(Company!$A:$A,RANDBETWEEN(5,COUNTA(Company!$A:$A) + 1),1)</f>
        <v>6a51143286b03064a49cc2acbee63c09a0682d33</v>
      </c>
      <c r="B348" s="7" t="str">
        <f ca="1">VLOOKUP($A348,Company!$A:$B,2,FALSE)</f>
        <v>ACME Corporation</v>
      </c>
      <c r="C348" s="5">
        <f t="shared" si="35"/>
        <v>344</v>
      </c>
      <c r="D348" s="5" t="str" cm="1">
        <f t="array" ref="D348">SHA1HASH($C348)</f>
        <v>640bacfb48aefac1f91028c01603e5c78d4f63ca</v>
      </c>
      <c r="E348" s="6">
        <v>1</v>
      </c>
      <c r="F348" s="7">
        <f ca="1">IF($C348 = 1 + N("Presidente"),
    127,
    IF($C348 = 2 + N("Vice-Presidente"),
        72,
        IF($C348 = 3 + N("Secretária bilíngue"),
            13,
            RANDBETWEEN(5,COUNT(Name!$A:$A) + 1)
        )
    )
)</f>
        <v>95</v>
      </c>
      <c r="G348" s="7" t="str">
        <f ca="1">VLOOKUP($F348,Name!$A:$B,2,FALSE)</f>
        <v>Clarice</v>
      </c>
      <c r="H348" s="7">
        <f ca="1" xml:space="preserve">
IF($C348 = 1,
    0,
    RANDBETWEEN(5,COUNT('Last name'!$A:$A) + 1)
)</f>
        <v>169</v>
      </c>
      <c r="I348" s="7" t="str">
        <f ca="1" xml:space="preserve">
IF($C348 = 1 + N("Presidente"),
    "de Orléans e Bragança",
    VLOOKUP($H348,'Last name'!$A:$B,2,FALSE) &amp; " " &amp; VLOOKUP(RANDBETWEEN(5,COUNT('Last name'!$A:$A) + 1),'Last name'!$A:$B,2,FALSE)
)</f>
        <v>Russo Braga</v>
      </c>
      <c r="J348" s="7" t="str">
        <f t="shared" ca="1" si="36"/>
        <v>Clarice Russo Braga</v>
      </c>
      <c r="K348" s="7" t="str" cm="1">
        <f t="array" aca="1" ref="K348" ca="1">SHA1HASH($J348)</f>
        <v>1faea55388bea8e0d56213c01021d7559cf006bd</v>
      </c>
      <c r="L348" s="7" cm="1">
        <f t="array" aca="1" ref="L348" ca="1">INDEX(States!$A:$A,RANDBETWEEN(5,COUNTA(States!$A:$A) + 1),1)</f>
        <v>10</v>
      </c>
      <c r="M348" s="7" t="str">
        <f ca="1">$L348 &amp; "|" &amp; VLOOKUP($L348,States!$A:$B,2,FALSE)</f>
        <v>10|fa6e01394cea5decb8157a7e18fa2eeabf35410d</v>
      </c>
      <c r="N348" s="7" t="str">
        <f ca="1">VLOOKUP($F348,Name!$A:$C,3,FALSE)</f>
        <v>F</v>
      </c>
      <c r="O348" s="7" t="str">
        <f ca="1">VLOOKUP($N348,Gender!$A:$B,2,FALSE)</f>
        <v>Female</v>
      </c>
      <c r="P348" s="7" t="str" cm="1">
        <f t="array" aca="1" ref="P348" ca="1">INDEX('Marital status'!$A:$A,RANDBETWEEN(5,COUNTA('Marital status'!$A:$A) + 1),1)</f>
        <v>47051393f6bcbf99111ec5d70ba2ebbe11ebccae</v>
      </c>
      <c r="Q348" s="7" t="str">
        <f ca="1">VLOOKUP($P348,'Marital status'!$A:$B,2,FALSE)</f>
        <v xml:space="preserve"> Separated </v>
      </c>
      <c r="R348" s="7">
        <f t="shared" ca="1" si="37"/>
        <v>5</v>
      </c>
      <c r="S348" s="7" t="e">
        <f ca="1">VLOOKUP($R348,Race!$A:$B,2,FALSE)</f>
        <v>#N/A</v>
      </c>
      <c r="T348" s="8">
        <f t="shared" ca="1" si="38"/>
        <v>28097</v>
      </c>
      <c r="U348" s="6">
        <f t="shared" ca="1" si="39"/>
        <v>8</v>
      </c>
      <c r="V348" s="8" t="str">
        <f ca="1">VLOOKUP($U348,Education!$A:$B,2,FALSE)</f>
        <v>Graduate school</v>
      </c>
      <c r="W348" s="7">
        <f ca="1" xml:space="preserve">
  IF(OR($Y348 = 5, $Y348 = 6, $Y348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348" s="7" t="str">
        <f ca="1">VLOOKUP($W348,Department!$A:$B,2,FALSE)</f>
        <v>Controlling</v>
      </c>
      <c r="Y348" s="6">
        <f t="shared" ca="1" si="40"/>
        <v>11</v>
      </c>
      <c r="Z348" s="7" t="str">
        <f ca="1">VLOOKUP($Y348,Role!$A:$B,2,FALSE)</f>
        <v>Analyst</v>
      </c>
      <c r="AA348" s="6">
        <f t="shared" ca="1" si="41"/>
        <v>6</v>
      </c>
      <c r="AB348" s="7" t="str">
        <f ca="1" xml:space="preserve">
IF($AA348 &lt;&gt; "",
    VLOOKUP($AA348,Level!$A:$B,2,FALSE),
    ""
)</f>
        <v>Pleno</v>
      </c>
      <c r="AC348" s="1">
        <f ca="1" xml:space="preserve">
IF($Y348 = 5 + N("Presidente"),
    27000,
    IF($Y348 = 6 + N("Vice-presidente"),
        23000,
        IF(OR($Y348 = 8, $Y348= 13, $Y348 = 12) + N("Secretária bilíngue ou coordenador ou especialista"),
            8000,
            IF($Y348 = 7 + N("Diretor"),
                15000,
                IF($Y348 = 14 + N("Gerente"),
                    12000,
                    IF($Y348 = 9 + N("Estagiário"),
                        705,
                        IF($Y348 = 10 + N("Trainee"),
                            805,
                            IF($Y348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IF($U348 = 7,
  500,
  IF($U348 = 8,
    1000,
    IF($U348 = 9,
      1500,
      IF($U348 = 10,
        2000,
        0
      )
    )
  )
)
+
N("Adicional no salário por área")
+
IF($W348 = 14 + N("Tecnologia da Informação"),
  120,
  IF($W348 = 16 + N("Vendas"),
    110,
    IF($W348 = 15 + N("Jurídico"),
      100,
      IF(OR($W348 = 8, $W348 = 9, $W348 = 11) + N("Recursos humanos ou comercial ou comunicação e marketing"),
        80,
        0
      )
    )
  )
)
+
N("Adicionando pegadinha")
+
IF(AND($W348 = 16, $U348 = 9, $Y348 = 11, $AA348 = 5) + N("Se for de vendas, com mestrado, analista sênior"),
  IF($R348 = 5,
    100,
    0
  )
  +
  IF($N348 = "M",
    200,
    0
  ),
  0
)</f>
        <v>3000</v>
      </c>
      <c r="AD3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$A348  &amp; ", "   &amp;
$C348  &amp; ", "   &amp;
$E348  &amp; ", '"  &amp;
$J348  &amp; "', '" &amp;
$N348  &amp; "', "  &amp;
$R348  &amp; ", '"  &amp;
TEXT($T348,"dd/mm/aaaa")  &amp; "', "   &amp;
$U348  &amp; ", "   &amp;
$W348  &amp; ", "   &amp;
$Y348  &amp; ", "   &amp;
IF($AA348 &lt;&gt; "", $AA348, "NULL")  &amp; ", "   &amp;
$AC348  &amp; ");"</f>
        <v>INSERT INTO bi4all.fac_employees (id_company_fk, id_employee_pk, flg_active, employee_name, id_gender_fk, id_race_fk, birthday, id_schooling_fk, id_department_fk, id_role_fk, id_level_fk, salary) VALUES (6a51143286b03064a49cc2acbee63c09a0682d33, 344, 1, 'Clarice Russo Braga', 'F', 5, '03/12/1976', 8, 12, 11, 6, 3000);</v>
      </c>
    </row>
    <row r="349" spans="1:30" ht="14.25" customHeight="1" x14ac:dyDescent="0.2">
      <c r="A349" s="7" t="str" cm="1">
        <f t="array" aca="1" ref="A349" ca="1">INDEX(Company!$A:$A,RANDBETWEEN(5,COUNTA(Company!$A:$A) + 1),1)</f>
        <v>6a51143286b03064a49cc2acbee63c09a0682d33</v>
      </c>
      <c r="B349" s="7" t="str">
        <f ca="1">VLOOKUP($A349,Company!$A:$B,2,FALSE)</f>
        <v>ACME Corporation</v>
      </c>
      <c r="C349" s="5">
        <f t="shared" si="35"/>
        <v>345</v>
      </c>
      <c r="D349" s="5" t="str" cm="1">
        <f t="array" ref="D349">SHA1HASH($C349)</f>
        <v>35139ef894b28b73bea022755166a23933c7d9cb</v>
      </c>
      <c r="E349" s="6">
        <v>1</v>
      </c>
      <c r="F349" s="7">
        <f ca="1">IF($C349 = 1 + N("Presidente"),
    127,
    IF($C349 = 2 + N("Vice-Presidente"),
        72,
        IF($C349 = 3 + N("Secretária bilíngue"),
            13,
            RANDBETWEEN(5,COUNT(Name!$A:$A) + 1)
        )
    )
)</f>
        <v>154</v>
      </c>
      <c r="G349" s="7" t="str">
        <f ca="1">VLOOKUP($F349,Name!$A:$B,2,FALSE)</f>
        <v>Giovanna</v>
      </c>
      <c r="H349" s="7">
        <f ca="1" xml:space="preserve">
IF($C349 = 1,
    0,
    RANDBETWEEN(5,COUNT('Last name'!$A:$A) + 1)
)</f>
        <v>78</v>
      </c>
      <c r="I349" s="7" t="str">
        <f ca="1" xml:space="preserve">
IF($C349 = 1 + N("Presidente"),
    "de Orléans e Bragança",
    VLOOKUP($H349,'Last name'!$A:$B,2,FALSE) &amp; " " &amp; VLOOKUP(RANDBETWEEN(5,COUNT('Last name'!$A:$A) + 1),'Last name'!$A:$B,2,FALSE)
)</f>
        <v>Esteves Bicalho</v>
      </c>
      <c r="J349" s="7" t="str">
        <f t="shared" ca="1" si="36"/>
        <v>Giovanna Esteves Bicalho</v>
      </c>
      <c r="K349" s="7" t="str" cm="1">
        <f t="array" aca="1" ref="K349" ca="1">SHA1HASH($J349)</f>
        <v>abc9fea2bd8c6f1795f314036a6f96b1ce03b53e</v>
      </c>
      <c r="L349" s="7" cm="1">
        <f t="array" aca="1" ref="L349" ca="1">INDEX(States!$A:$A,RANDBETWEEN(5,COUNTA(States!$A:$A) + 1),1)</f>
        <v>16</v>
      </c>
      <c r="M349" s="7" t="str">
        <f ca="1">$L349 &amp; "|" &amp; VLOOKUP($L349,States!$A:$B,2,FALSE)</f>
        <v>16|07cfbddcd11fff6189ba806e40d4e76476d512f4</v>
      </c>
      <c r="N349" s="7" t="str">
        <f ca="1">VLOOKUP($F349,Name!$A:$C,3,FALSE)</f>
        <v>F</v>
      </c>
      <c r="O349" s="7" t="str">
        <f ca="1">VLOOKUP($N349,Gender!$A:$B,2,FALSE)</f>
        <v>Female</v>
      </c>
      <c r="P349" s="7" t="str" cm="1">
        <f t="array" aca="1" ref="P349" ca="1">INDEX('Marital status'!$A:$A,RANDBETWEEN(5,COUNTA('Marital status'!$A:$A) + 1),1)</f>
        <v>459031b19ec5bbd3b3dbc0a9dcf2cb6e6c6f7848</v>
      </c>
      <c r="Q349" s="7" t="str">
        <f ca="1">VLOOKUP($P349,'Marital status'!$A:$B,2,FALSE)</f>
        <v xml:space="preserve">Widowed </v>
      </c>
      <c r="R349" s="7">
        <f t="shared" ca="1" si="37"/>
        <v>5</v>
      </c>
      <c r="S349" s="7" t="e">
        <f ca="1">VLOOKUP($R349,Race!$A:$B,2,FALSE)</f>
        <v>#N/A</v>
      </c>
      <c r="T349" s="8">
        <f t="shared" ca="1" si="38"/>
        <v>18050</v>
      </c>
      <c r="U349" s="6">
        <f t="shared" ca="1" si="39"/>
        <v>7</v>
      </c>
      <c r="V349" s="8" t="str">
        <f ca="1">VLOOKUP($U349,Education!$A:$B,2,FALSE)</f>
        <v>Undergraduate degree</v>
      </c>
      <c r="W349" s="7">
        <f ca="1" xml:space="preserve">
  IF(OR($Y349 = 5, $Y349 = 6, $Y349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349" s="7" t="str">
        <f ca="1">VLOOKUP($W349,Department!$A:$B,2,FALSE)</f>
        <v>Communication &amp; Marketing</v>
      </c>
      <c r="Y349" s="6">
        <f t="shared" ca="1" si="40"/>
        <v>10</v>
      </c>
      <c r="Z349" s="7" t="str">
        <f ca="1">VLOOKUP($Y349,Role!$A:$B,2,FALSE)</f>
        <v>Trainee</v>
      </c>
      <c r="AA349" s="6" t="str">
        <f t="shared" ca="1" si="41"/>
        <v/>
      </c>
      <c r="AB349" s="7" t="str">
        <f ca="1" xml:space="preserve">
IF($AA349 &lt;&gt; "",
    VLOOKUP($AA349,Level!$A:$B,2,FALSE),
    ""
)</f>
        <v/>
      </c>
      <c r="AC349" s="1">
        <f ca="1" xml:space="preserve">
IF($Y349 = 5 + N("Presidente"),
    27000,
    IF($Y349 = 6 + N("Vice-presidente"),
        23000,
        IF(OR($Y349 = 8, $Y349= 13, $Y349 = 12) + N("Secretária bilíngue ou coordenador ou especialista"),
            8000,
            IF($Y349 = 7 + N("Diretor"),
                15000,
                IF($Y349 = 14 + N("Gerente"),
                    12000,
                    IF($Y349 = 9 + N("Estagiário"),
                        705,
                        IF($Y349 = 10 + N("Trainee"),
                            805,
                            IF($Y349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IF($U349 = 7,
  500,
  IF($U349 = 8,
    1000,
    IF($U349 = 9,
      1500,
      IF($U349 = 10,
        2000,
        0
      )
    )
  )
)
+
N("Adicional no salário por área")
+
IF($W349 = 14 + N("Tecnologia da Informação"),
  120,
  IF($W349 = 16 + N("Vendas"),
    110,
    IF($W349 = 15 + N("Jurídico"),
      100,
      IF(OR($W349 = 8, $W349 = 9, $W349 = 11) + N("Recursos humanos ou comercial ou comunicação e marketing"),
        80,
        0
      )
    )
  )
)
+
N("Adicionando pegadinha")
+
IF(AND($W349 = 16, $U349 = 9, $Y349 = 11, $AA349 = 5) + N("Se for de vendas, com mestrado, analista sênior"),
  IF($R349 = 5,
    100,
    0
  )
  +
  IF($N349 = "M",
    200,
    0
  ),
  0
)</f>
        <v>1385</v>
      </c>
      <c r="AD3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$A349  &amp; ", "   &amp;
$C349  &amp; ", "   &amp;
$E349  &amp; ", '"  &amp;
$J349  &amp; "', '" &amp;
$N349  &amp; "', "  &amp;
$R349  &amp; ", '"  &amp;
TEXT($T349,"dd/mm/aaaa")  &amp; "', "   &amp;
$U349  &amp; ", "   &amp;
$W349  &amp; ", "   &amp;
$Y349  &amp; ", "   &amp;
IF($AA349 &lt;&gt; "", $AA349, "NULL")  &amp; ", "   &amp;
$AC349  &amp; ");"</f>
        <v>INSERT INTO bi4all.fac_employees (id_company_fk, id_employee_pk, flg_active, employee_name, id_gender_fk, id_race_fk, birthday, id_schooling_fk, id_department_fk, id_role_fk, id_level_fk, salary) VALUES (6a51143286b03064a49cc2acbee63c09a0682d33, 345, 1, 'Giovanna Esteves Bicalho', 'F', 5, '01/06/1949', 7, 11, 10, NULL, 1385);</v>
      </c>
    </row>
    <row r="350" spans="1:30" ht="14.25" customHeight="1" x14ac:dyDescent="0.2">
      <c r="A350" s="7" t="str" cm="1">
        <f t="array" aca="1" ref="A350" ca="1">INDEX(Company!$A:$A,RANDBETWEEN(5,COUNTA(Company!$A:$A) + 1),1)</f>
        <v>6a51143286b03064a49cc2acbee63c09a0682d33</v>
      </c>
      <c r="B350" s="7" t="str">
        <f ca="1">VLOOKUP($A350,Company!$A:$B,2,FALSE)</f>
        <v>ACME Corporation</v>
      </c>
      <c r="C350" s="5">
        <f t="shared" si="35"/>
        <v>346</v>
      </c>
      <c r="D350" s="5" t="str" cm="1">
        <f t="array" ref="D350">SHA1HASH($C350)</f>
        <v>41f448afc82647d1376ad508aec1ebe28826b8f7</v>
      </c>
      <c r="E350" s="6">
        <v>1</v>
      </c>
      <c r="F350" s="7">
        <f ca="1">IF($C350 = 1 + N("Presidente"),
    127,
    IF($C350 = 2 + N("Vice-Presidente"),
        72,
        IF($C350 = 3 + N("Secretária bilíngue"),
            13,
            RANDBETWEEN(5,COUNT(Name!$A:$A) + 1)
        )
    )
)</f>
        <v>312</v>
      </c>
      <c r="G350" s="7" t="str">
        <f ca="1">VLOOKUP($F350,Name!$A:$B,2,FALSE)</f>
        <v>Otávio</v>
      </c>
      <c r="H350" s="7">
        <f ca="1" xml:space="preserve">
IF($C350 = 1,
    0,
    RANDBETWEEN(5,COUNT('Last name'!$A:$A) + 1)
)</f>
        <v>175</v>
      </c>
      <c r="I350" s="7" t="str">
        <f ca="1" xml:space="preserve">
IF($C350 = 1 + N("Presidente"),
    "de Orléans e Bragança",
    VLOOKUP($H350,'Last name'!$A:$B,2,FALSE) &amp; " " &amp; VLOOKUP(RANDBETWEEN(5,COUNT('Last name'!$A:$A) + 1),'Last name'!$A:$B,2,FALSE)
)</f>
        <v>Santoro Borba</v>
      </c>
      <c r="J350" s="7" t="str">
        <f t="shared" ca="1" si="36"/>
        <v>Otávio Santoro Borba</v>
      </c>
      <c r="K350" s="7" t="str" cm="1">
        <f t="array" aca="1" ref="K350" ca="1">SHA1HASH($J350)</f>
        <v>ffbb47642d93f21d29f66a2d776f612f79ffaa92</v>
      </c>
      <c r="L350" s="7" cm="1">
        <f t="array" aca="1" ref="L350" ca="1">INDEX(States!$A:$A,RANDBETWEEN(5,COUNTA(States!$A:$A) + 1),1)</f>
        <v>20</v>
      </c>
      <c r="M350" s="7" t="str">
        <f ca="1">$L350 &amp; "|" &amp; VLOOKUP($L350,States!$A:$B,2,FALSE)</f>
        <v>20|c7ee6b7966c56a7149c5002263ee025341a1072b</v>
      </c>
      <c r="N350" s="7" t="str">
        <f ca="1">VLOOKUP($F350,Name!$A:$C,3,FALSE)</f>
        <v>M</v>
      </c>
      <c r="O350" s="7" t="str">
        <f ca="1">VLOOKUP($N350,Gender!$A:$B,2,FALSE)</f>
        <v>Male</v>
      </c>
      <c r="P350" s="7" t="str" cm="1">
        <f t="array" aca="1" ref="P350" ca="1">INDEX('Marital status'!$A:$A,RANDBETWEEN(5,COUNTA('Marital status'!$A:$A) + 1),1)</f>
        <v>93ac84f4e0bd5c1c97b670a12a7fff6af89fb6b3</v>
      </c>
      <c r="Q350" s="7" t="str">
        <f ca="1">VLOOKUP($P350,'Marital status'!$A:$B,2,FALSE)</f>
        <v>DIVORCED</v>
      </c>
      <c r="R350" s="7">
        <f t="shared" ca="1" si="37"/>
        <v>6</v>
      </c>
      <c r="S350" s="7" t="e">
        <f ca="1">VLOOKUP($R350,Race!$A:$B,2,FALSE)</f>
        <v>#N/A</v>
      </c>
      <c r="T350" s="8">
        <f t="shared" ca="1" si="38"/>
        <v>28638</v>
      </c>
      <c r="U350" s="6">
        <f t="shared" ca="1" si="39"/>
        <v>8</v>
      </c>
      <c r="V350" s="8" t="str">
        <f ca="1">VLOOKUP($U350,Education!$A:$B,2,FALSE)</f>
        <v>Graduate school</v>
      </c>
      <c r="W350" s="7">
        <f ca="1" xml:space="preserve">
  IF(OR($Y350 = 5, $Y350 = 6, $Y350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350" s="7" t="str">
        <f ca="1">VLOOKUP($W350,Department!$A:$B,2,FALSE)</f>
        <v>Communication &amp; Marketing</v>
      </c>
      <c r="Y350" s="6">
        <f t="shared" ca="1" si="40"/>
        <v>11</v>
      </c>
      <c r="Z350" s="7" t="str">
        <f ca="1">VLOOKUP($Y350,Role!$A:$B,2,FALSE)</f>
        <v>Analyst</v>
      </c>
      <c r="AA350" s="6">
        <f t="shared" ca="1" si="41"/>
        <v>5</v>
      </c>
      <c r="AB350" s="7" t="str">
        <f ca="1" xml:space="preserve">
IF($AA350 &lt;&gt; "",
    VLOOKUP($AA350,Level!$A:$B,2,FALSE),
    ""
)</f>
        <v>Junior</v>
      </c>
      <c r="AC350" s="1">
        <f ca="1" xml:space="preserve">
IF($Y350 = 5 + N("Presidente"),
    27000,
    IF($Y350 = 6 + N("Vice-presidente"),
        23000,
        IF(OR($Y350 = 8, $Y350= 13, $Y350 = 12) + N("Secretária bilíngue ou coordenador ou especialista"),
            8000,
            IF($Y350 = 7 + N("Diretor"),
                15000,
                IF($Y350 = 14 + N("Gerente"),
                    12000,
                    IF($Y350 = 9 + N("Estagiário"),
                        705,
                        IF($Y350 = 10 + N("Trainee"),
                            805,
                            IF($Y350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IF($U350 = 7,
  500,
  IF($U350 = 8,
    1000,
    IF($U350 = 9,
      1500,
      IF($U350 = 10,
        2000,
        0
      )
    )
  )
)
+
N("Adicional no salário por área")
+
IF($W350 = 14 + N("Tecnologia da Informação"),
  120,
  IF($W350 = 16 + N("Vendas"),
    110,
    IF($W350 = 15 + N("Jurídico"),
      100,
      IF(OR($W350 = 8, $W350 = 9, $W350 = 11) + N("Recursos humanos ou comercial ou comunicação e marketing"),
        80,
        0
      )
    )
  )
)
+
N("Adicionando pegadinha")
+
IF(AND($W350 = 16, $U350 = 9, $Y350 = 11, $AA350 = 5) + N("Se for de vendas, com mestrado, analista sênior"),
  IF($R350 = 5,
    100,
    0
  )
  +
  IF($N350 = "M",
    200,
    0
  ),
  0
)</f>
        <v>3080</v>
      </c>
      <c r="AD3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$A350  &amp; ", "   &amp;
$C350  &amp; ", "   &amp;
$E350  &amp; ", '"  &amp;
$J350  &amp; "', '" &amp;
$N350  &amp; "', "  &amp;
$R350  &amp; ", '"  &amp;
TEXT($T350,"dd/mm/aaaa")  &amp; "', "   &amp;
$U350  &amp; ", "   &amp;
$W350  &amp; ", "   &amp;
$Y350  &amp; ", "   &amp;
IF($AA350 &lt;&gt; "", $AA350, "NULL")  &amp; ", "   &amp;
$AC350  &amp; ");"</f>
        <v>INSERT INTO bi4all.fac_employees (id_company_fk, id_employee_pk, flg_active, employee_name, id_gender_fk, id_race_fk, birthday, id_schooling_fk, id_department_fk, id_role_fk, id_level_fk, salary) VALUES (6a51143286b03064a49cc2acbee63c09a0682d33, 346, 1, 'Otávio Santoro Borba', 'M', 6, '28/05/1978', 8, 11, 11, 5, 3080);</v>
      </c>
    </row>
    <row r="351" spans="1:30" ht="14.25" customHeight="1" x14ac:dyDescent="0.2">
      <c r="A351" s="7" t="str" cm="1">
        <f t="array" aca="1" ref="A351" ca="1">INDEX(Company!$A:$A,RANDBETWEEN(5,COUNTA(Company!$A:$A) + 1),1)</f>
        <v>6a51143286b03064a49cc2acbee63c09a0682d33</v>
      </c>
      <c r="B351" s="7" t="str">
        <f ca="1">VLOOKUP($A351,Company!$A:$B,2,FALSE)</f>
        <v>ACME Corporation</v>
      </c>
      <c r="C351" s="5">
        <f t="shared" si="35"/>
        <v>347</v>
      </c>
      <c r="D351" s="5" t="str" cm="1">
        <f t="array" ref="D351">SHA1HASH($C351)</f>
        <v>1b04f217730b9e677ec7021775bb6c2c8f8ca543</v>
      </c>
      <c r="E351" s="6">
        <v>1</v>
      </c>
      <c r="F351" s="7">
        <f ca="1">IF($C351 = 1 + N("Presidente"),
    127,
    IF($C351 = 2 + N("Vice-Presidente"),
        72,
        IF($C351 = 3 + N("Secretária bilíngue"),
            13,
            RANDBETWEEN(5,COUNT(Name!$A:$A) + 1)
        )
    )
)</f>
        <v>217</v>
      </c>
      <c r="G351" s="7" t="str">
        <f ca="1">VLOOKUP($F351,Name!$A:$B,2,FALSE)</f>
        <v>Lara</v>
      </c>
      <c r="H351" s="7">
        <f ca="1" xml:space="preserve">
IF($C351 = 1,
    0,
    RANDBETWEEN(5,COUNT('Last name'!$A:$A) + 1)
)</f>
        <v>175</v>
      </c>
      <c r="I351" s="7" t="str">
        <f ca="1" xml:space="preserve">
IF($C351 = 1 + N("Presidente"),
    "de Orléans e Bragança",
    VLOOKUP($H351,'Last name'!$A:$B,2,FALSE) &amp; " " &amp; VLOOKUP(RANDBETWEEN(5,COUNT('Last name'!$A:$A) + 1),'Last name'!$A:$B,2,FALSE)
)</f>
        <v>Santoro Mariani</v>
      </c>
      <c r="J351" s="7" t="str">
        <f t="shared" ca="1" si="36"/>
        <v>Lara Santoro Mariani</v>
      </c>
      <c r="K351" s="7" t="str" cm="1">
        <f t="array" aca="1" ref="K351" ca="1">SHA1HASH($J351)</f>
        <v>670630c75bd14161b7cadc48fa90d82180a36127</v>
      </c>
      <c r="L351" s="7" cm="1">
        <f t="array" aca="1" ref="L351" ca="1">INDEX(States!$A:$A,RANDBETWEEN(5,COUNTA(States!$A:$A) + 1),1)</f>
        <v>10</v>
      </c>
      <c r="M351" s="7" t="str">
        <f ca="1">$L351 &amp; "|" &amp; VLOOKUP($L351,States!$A:$B,2,FALSE)</f>
        <v>10|fa6e01394cea5decb8157a7e18fa2eeabf35410d</v>
      </c>
      <c r="N351" s="7" t="str">
        <f ca="1">VLOOKUP($F351,Name!$A:$C,3,FALSE)</f>
        <v>F</v>
      </c>
      <c r="O351" s="7" t="str">
        <f ca="1">VLOOKUP($N351,Gender!$A:$B,2,FALSE)</f>
        <v>Female</v>
      </c>
      <c r="P351" s="7" t="str" cm="1">
        <f t="array" aca="1" ref="P351" ca="1">INDEX('Marital status'!$A:$A,RANDBETWEEN(5,COUNTA('Marital status'!$A:$A) + 1),1)</f>
        <v>3266897012b6dcc5723033bc25891bf99efcff6f</v>
      </c>
      <c r="Q351" s="7" t="str">
        <f ca="1">VLOOKUP($P351,'Marital status'!$A:$B,2,FALSE)</f>
        <v>MarrieD</v>
      </c>
      <c r="R351" s="7">
        <f t="shared" ca="1" si="37"/>
        <v>5</v>
      </c>
      <c r="S351" s="7" t="e">
        <f ca="1">VLOOKUP($R351,Race!$A:$B,2,FALSE)</f>
        <v>#N/A</v>
      </c>
      <c r="T351" s="8">
        <f t="shared" ca="1" si="38"/>
        <v>19309</v>
      </c>
      <c r="U351" s="6">
        <f t="shared" ca="1" si="39"/>
        <v>7</v>
      </c>
      <c r="V351" s="8" t="str">
        <f ca="1">VLOOKUP($U351,Education!$A:$B,2,FALSE)</f>
        <v>Undergraduate degree</v>
      </c>
      <c r="W351" s="7">
        <f ca="1" xml:space="preserve">
  IF(OR($Y351 = 5, $Y351 = 6, $Y351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351" s="7" t="str">
        <f ca="1">VLOOKUP($W351,Department!$A:$B,2,FALSE)</f>
        <v>Administration</v>
      </c>
      <c r="Y351" s="6">
        <f t="shared" ca="1" si="40"/>
        <v>9</v>
      </c>
      <c r="Z351" s="7" t="str">
        <f ca="1">VLOOKUP($Y351,Role!$A:$B,2,FALSE)</f>
        <v>Intern</v>
      </c>
      <c r="AA351" s="6" t="str">
        <f t="shared" ca="1" si="41"/>
        <v/>
      </c>
      <c r="AB351" s="7" t="str">
        <f ca="1" xml:space="preserve">
IF($AA351 &lt;&gt; "",
    VLOOKUP($AA351,Level!$A:$B,2,FALSE),
    ""
)</f>
        <v/>
      </c>
      <c r="AC351" s="1">
        <f ca="1" xml:space="preserve">
IF($Y351 = 5 + N("Presidente"),
    27000,
    IF($Y351 = 6 + N("Vice-presidente"),
        23000,
        IF(OR($Y351 = 8, $Y351= 13, $Y351 = 12) + N("Secretária bilíngue ou coordenador ou especialista"),
            8000,
            IF($Y351 = 7 + N("Diretor"),
                15000,
                IF($Y351 = 14 + N("Gerente"),
                    12000,
                    IF($Y351 = 9 + N("Estagiário"),
                        705,
                        IF($Y351 = 10 + N("Trainee"),
                            805,
                            IF($Y351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IF($U351 = 7,
  500,
  IF($U351 = 8,
    1000,
    IF($U351 = 9,
      1500,
      IF($U351 = 10,
        2000,
        0
      )
    )
  )
)
+
N("Adicional no salário por área")
+
IF($W351 = 14 + N("Tecnologia da Informação"),
  120,
  IF($W351 = 16 + N("Vendas"),
    110,
    IF($W351 = 15 + N("Jurídico"),
      100,
      IF(OR($W351 = 8, $W351 = 9, $W351 = 11) + N("Recursos humanos ou comercial ou comunicação e marketing"),
        80,
        0
      )
    )
  )
)
+
N("Adicionando pegadinha")
+
IF(AND($W351 = 16, $U351 = 9, $Y351 = 11, $AA351 = 5) + N("Se for de vendas, com mestrado, analista sênior"),
  IF($R351 = 5,
    100,
    0
  )
  +
  IF($N351 = "M",
    200,
    0
  ),
  0
)</f>
        <v>1205</v>
      </c>
      <c r="AD3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$A351  &amp; ", "   &amp;
$C351  &amp; ", "   &amp;
$E351  &amp; ", '"  &amp;
$J351  &amp; "', '" &amp;
$N351  &amp; "', "  &amp;
$R351  &amp; ", '"  &amp;
TEXT($T351,"dd/mm/aaaa")  &amp; "', "   &amp;
$U351  &amp; ", "   &amp;
$W351  &amp; ", "   &amp;
$Y351  &amp; ", "   &amp;
IF($AA351 &lt;&gt; "", $AA351, "NULL")  &amp; ", "   &amp;
$AC351  &amp; ");"</f>
        <v>INSERT INTO bi4all.fac_employees (id_company_fk, id_employee_pk, flg_active, employee_name, id_gender_fk, id_race_fk, birthday, id_schooling_fk, id_department_fk, id_role_fk, id_level_fk, salary) VALUES (6a51143286b03064a49cc2acbee63c09a0682d33, 347, 1, 'Lara Santoro Mariani', 'F', 5, '11/11/1952', 7, 6, 9, NULL, 1205);</v>
      </c>
    </row>
    <row r="352" spans="1:30" ht="14.25" customHeight="1" x14ac:dyDescent="0.2">
      <c r="A352" s="7" t="str" cm="1">
        <f t="array" aca="1" ref="A352" ca="1">INDEX(Company!$A:$A,RANDBETWEEN(5,COUNTA(Company!$A:$A) + 1),1)</f>
        <v>6a51143286b03064a49cc2acbee63c09a0682d33</v>
      </c>
      <c r="B352" s="7" t="str">
        <f ca="1">VLOOKUP($A352,Company!$A:$B,2,FALSE)</f>
        <v>ACME Corporation</v>
      </c>
      <c r="C352" s="5">
        <f t="shared" si="35"/>
        <v>348</v>
      </c>
      <c r="D352" s="5" t="str" cm="1">
        <f t="array" ref="D352">SHA1HASH($C352)</f>
        <v>cfd1799660639c006d19f3ca7ebd518a1d6e6ca2</v>
      </c>
      <c r="E352" s="6">
        <v>1</v>
      </c>
      <c r="F352" s="7">
        <f ca="1">IF($C352 = 1 + N("Presidente"),
    127,
    IF($C352 = 2 + N("Vice-Presidente"),
        72,
        IF($C352 = 3 + N("Secretária bilíngue"),
            13,
            RANDBETWEEN(5,COUNT(Name!$A:$A) + 1)
        )
    )
)</f>
        <v>145</v>
      </c>
      <c r="G352" s="7" t="str">
        <f ca="1">VLOOKUP($F352,Name!$A:$B,2,FALSE)</f>
        <v>Francisca</v>
      </c>
      <c r="H352" s="7">
        <f ca="1" xml:space="preserve">
IF($C352 = 1,
    0,
    RANDBETWEEN(5,COUNT('Last name'!$A:$A) + 1)
)</f>
        <v>180</v>
      </c>
      <c r="I352" s="7" t="str">
        <f ca="1" xml:space="preserve">
IF($C352 = 1 + N("Presidente"),
    "de Orléans e Bragança",
    VLOOKUP($H352,'Last name'!$A:$B,2,FALSE) &amp; " " &amp; VLOOKUP(RANDBETWEEN(5,COUNT('Last name'!$A:$A) + 1),'Last name'!$A:$B,2,FALSE)
)</f>
        <v>Silva Alvaregna</v>
      </c>
      <c r="J352" s="7" t="str">
        <f t="shared" ca="1" si="36"/>
        <v>Francisca Silva Alvaregna</v>
      </c>
      <c r="K352" s="7" t="str" cm="1">
        <f t="array" aca="1" ref="K352" ca="1">SHA1HASH($J352)</f>
        <v>82a104c29148387334c93778e3c044f6fe7c76d7</v>
      </c>
      <c r="L352" s="7" cm="1">
        <f t="array" aca="1" ref="L352" ca="1">INDEX(States!$A:$A,RANDBETWEEN(5,COUNTA(States!$A:$A) + 1),1)</f>
        <v>8</v>
      </c>
      <c r="M352" s="7" t="str">
        <f ca="1">$L352 &amp; "|" &amp; VLOOKUP($L352,States!$A:$B,2,FALSE)</f>
        <v>8|56e287872c65203bf88dd1921405bbc5594d8531</v>
      </c>
      <c r="N352" s="7" t="str">
        <f ca="1">VLOOKUP($F352,Name!$A:$C,3,FALSE)</f>
        <v>F</v>
      </c>
      <c r="O352" s="7" t="str">
        <f ca="1">VLOOKUP($N352,Gender!$A:$B,2,FALSE)</f>
        <v>Female</v>
      </c>
      <c r="P352" s="7" t="str" cm="1">
        <f t="array" aca="1" ref="P352" ca="1">INDEX('Marital status'!$A:$A,RANDBETWEEN(5,COUNTA('Marital status'!$A:$A) + 1),1)</f>
        <v>ce0b1612aa711b78a720295d271a33894e2b72bf</v>
      </c>
      <c r="Q352" s="7" t="str">
        <f ca="1">VLOOKUP($P352,'Marital status'!$A:$B,2,FALSE)</f>
        <v>single</v>
      </c>
      <c r="R352" s="7">
        <f t="shared" ca="1" si="37"/>
        <v>7</v>
      </c>
      <c r="S352" s="7" t="e">
        <f ca="1">VLOOKUP($R352,Race!$A:$B,2,FALSE)</f>
        <v>#N/A</v>
      </c>
      <c r="T352" s="8">
        <f t="shared" ca="1" si="38"/>
        <v>30485</v>
      </c>
      <c r="U352" s="6">
        <f t="shared" ca="1" si="39"/>
        <v>8</v>
      </c>
      <c r="V352" s="8" t="str">
        <f ca="1">VLOOKUP($U352,Education!$A:$B,2,FALSE)</f>
        <v>Graduate school</v>
      </c>
      <c r="W352" s="7">
        <f ca="1" xml:space="preserve">
  IF(OR($Y352 = 5, $Y352 = 6, $Y352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352" s="7" t="str">
        <f ca="1">VLOOKUP($W352,Department!$A:$B,2,FALSE)</f>
        <v>Commercial</v>
      </c>
      <c r="Y352" s="6">
        <f t="shared" ca="1" si="40"/>
        <v>11</v>
      </c>
      <c r="Z352" s="7" t="str">
        <f ca="1">VLOOKUP($Y352,Role!$A:$B,2,FALSE)</f>
        <v>Analyst</v>
      </c>
      <c r="AA352" s="6">
        <f t="shared" ca="1" si="41"/>
        <v>6</v>
      </c>
      <c r="AB352" s="7" t="str">
        <f ca="1" xml:space="preserve">
IF($AA352 &lt;&gt; "",
    VLOOKUP($AA352,Level!$A:$B,2,FALSE),
    ""
)</f>
        <v>Pleno</v>
      </c>
      <c r="AC352" s="1">
        <f ca="1" xml:space="preserve">
IF($Y352 = 5 + N("Presidente"),
    27000,
    IF($Y352 = 6 + N("Vice-presidente"),
        23000,
        IF(OR($Y352 = 8, $Y352= 13, $Y352 = 12) + N("Secretária bilíngue ou coordenador ou especialista"),
            8000,
            IF($Y352 = 7 + N("Diretor"),
                15000,
                IF($Y352 = 14 + N("Gerente"),
                    12000,
                    IF($Y352 = 9 + N("Estagiário"),
                        705,
                        IF($Y352 = 10 + N("Trainee"),
                            805,
                            IF($Y352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IF($U352 = 7,
  500,
  IF($U352 = 8,
    1000,
    IF($U352 = 9,
      1500,
      IF($U352 = 10,
        2000,
        0
      )
    )
  )
)
+
N("Adicional no salário por área")
+
IF($W352 = 14 + N("Tecnologia da Informação"),
  120,
  IF($W352 = 16 + N("Vendas"),
    110,
    IF($W352 = 15 + N("Jurídico"),
      100,
      IF(OR($W352 = 8, $W352 = 9, $W352 = 11) + N("Recursos humanos ou comercial ou comunicação e marketing"),
        80,
        0
      )
    )
  )
)
+
N("Adicionando pegadinha")
+
IF(AND($W352 = 16, $U352 = 9, $Y352 = 11, $AA352 = 5) + N("Se for de vendas, com mestrado, analista sênior"),
  IF($R352 = 5,
    100,
    0
  )
  +
  IF($N352 = "M",
    200,
    0
  ),
  0
)</f>
        <v>3080</v>
      </c>
      <c r="AD3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$A352  &amp; ", "   &amp;
$C352  &amp; ", "   &amp;
$E352  &amp; ", '"  &amp;
$J352  &amp; "', '" &amp;
$N352  &amp; "', "  &amp;
$R352  &amp; ", '"  &amp;
TEXT($T352,"dd/mm/aaaa")  &amp; "', "   &amp;
$U352  &amp; ", "   &amp;
$W352  &amp; ", "   &amp;
$Y352  &amp; ", "   &amp;
IF($AA352 &lt;&gt; "", $AA352, "NULL")  &amp; ", "   &amp;
$AC352  &amp; ");"</f>
        <v>INSERT INTO bi4all.fac_employees (id_company_fk, id_employee_pk, flg_active, employee_name, id_gender_fk, id_race_fk, birthday, id_schooling_fk, id_department_fk, id_role_fk, id_level_fk, salary) VALUES (6a51143286b03064a49cc2acbee63c09a0682d33, 348, 1, 'Francisca Silva Alvaregna', 'F', 7, '18/06/1983', 8, 9, 11, 6, 3080);</v>
      </c>
    </row>
    <row r="353" spans="1:30" ht="14.25" customHeight="1" x14ac:dyDescent="0.2">
      <c r="A353" s="7" t="str" cm="1">
        <f t="array" aca="1" ref="A353" ca="1">INDEX(Company!$A:$A,RANDBETWEEN(5,COUNTA(Company!$A:$A) + 1),1)</f>
        <v>6a51143286b03064a49cc2acbee63c09a0682d33</v>
      </c>
      <c r="B353" s="7" t="str">
        <f ca="1">VLOOKUP($A353,Company!$A:$B,2,FALSE)</f>
        <v>ACME Corporation</v>
      </c>
      <c r="C353" s="5">
        <f t="shared" si="35"/>
        <v>349</v>
      </c>
      <c r="D353" s="5" t="str" cm="1">
        <f t="array" ref="D353">SHA1HASH($C353)</f>
        <v>3341b16b2e02679ecb3d3fccb14a5667fa751d0d</v>
      </c>
      <c r="E353" s="6">
        <v>1</v>
      </c>
      <c r="F353" s="7">
        <f ca="1">IF($C353 = 1 + N("Presidente"),
    127,
    IF($C353 = 2 + N("Vice-Presidente"),
        72,
        IF($C353 = 3 + N("Secretária bilíngue"),
            13,
            RANDBETWEEN(5,COUNT(Name!$A:$A) + 1)
        )
    )
)</f>
        <v>61</v>
      </c>
      <c r="G353" s="7" t="str">
        <f ca="1">VLOOKUP($F353,Name!$A:$B,2,FALSE)</f>
        <v>Augusto</v>
      </c>
      <c r="H353" s="7">
        <f ca="1" xml:space="preserve">
IF($C353 = 1,
    0,
    RANDBETWEEN(5,COUNT('Last name'!$A:$A) + 1)
)</f>
        <v>112</v>
      </c>
      <c r="I353" s="7" t="str">
        <f ca="1" xml:space="preserve">
IF($C353 = 1 + N("Presidente"),
    "de Orléans e Bragança",
    VLOOKUP($H353,'Last name'!$A:$B,2,FALSE) &amp; " " &amp; VLOOKUP(RANDBETWEEN(5,COUNT('Last name'!$A:$A) + 1),'Last name'!$A:$B,2,FALSE)
)</f>
        <v>Lopes De Luca</v>
      </c>
      <c r="J353" s="7" t="str">
        <f t="shared" ca="1" si="36"/>
        <v>Augusto Lopes De Luca</v>
      </c>
      <c r="K353" s="7" t="str" cm="1">
        <f t="array" aca="1" ref="K353" ca="1">SHA1HASH($J353)</f>
        <v>017f3590e20af77ed73b4973716780ccc75ef801</v>
      </c>
      <c r="L353" s="7" cm="1">
        <f t="array" aca="1" ref="L353" ca="1">INDEX(States!$A:$A,RANDBETWEEN(5,COUNTA(States!$A:$A) + 1),1)</f>
        <v>9</v>
      </c>
      <c r="M353" s="7" t="str">
        <f ca="1">$L353 &amp; "|" &amp; VLOOKUP($L353,States!$A:$B,2,FALSE)</f>
        <v>9|68b7ab1daf7c594d71db682ca70a5cb187f0524f</v>
      </c>
      <c r="N353" s="7" t="str">
        <f ca="1">VLOOKUP($F353,Name!$A:$C,3,FALSE)</f>
        <v>M</v>
      </c>
      <c r="O353" s="7" t="str">
        <f ca="1">VLOOKUP($N353,Gender!$A:$B,2,FALSE)</f>
        <v>Male</v>
      </c>
      <c r="P353" s="7" t="str" cm="1">
        <f t="array" aca="1" ref="P353" ca="1">INDEX('Marital status'!$A:$A,RANDBETWEEN(5,COUNTA('Marital status'!$A:$A) + 1),1)</f>
        <v>93ac84f4e0bd5c1c97b670a12a7fff6af89fb6b3</v>
      </c>
      <c r="Q353" s="7" t="str">
        <f ca="1">VLOOKUP($P353,'Marital status'!$A:$B,2,FALSE)</f>
        <v>DIVORCED</v>
      </c>
      <c r="R353" s="7">
        <f t="shared" ca="1" si="37"/>
        <v>5</v>
      </c>
      <c r="S353" s="7" t="e">
        <f ca="1">VLOOKUP($R353,Race!$A:$B,2,FALSE)</f>
        <v>#N/A</v>
      </c>
      <c r="T353" s="8">
        <f t="shared" ca="1" si="38"/>
        <v>18749</v>
      </c>
      <c r="U353" s="6">
        <f t="shared" ca="1" si="39"/>
        <v>7</v>
      </c>
      <c r="V353" s="8" t="str">
        <f ca="1">VLOOKUP($U353,Education!$A:$B,2,FALSE)</f>
        <v>Undergraduate degree</v>
      </c>
      <c r="W353" s="7">
        <f ca="1" xml:space="preserve">
  IF(OR($Y353 = 5, $Y353 = 6, $Y353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353" s="7" t="str">
        <f ca="1">VLOOKUP($W353,Department!$A:$B,2,FALSE)</f>
        <v>Commercial</v>
      </c>
      <c r="Y353" s="6">
        <f t="shared" ca="1" si="40"/>
        <v>10</v>
      </c>
      <c r="Z353" s="7" t="str">
        <f ca="1">VLOOKUP($Y353,Role!$A:$B,2,FALSE)</f>
        <v>Trainee</v>
      </c>
      <c r="AA353" s="6" t="str">
        <f t="shared" ca="1" si="41"/>
        <v/>
      </c>
      <c r="AB353" s="7" t="str">
        <f ca="1" xml:space="preserve">
IF($AA353 &lt;&gt; "",
    VLOOKUP($AA353,Level!$A:$B,2,FALSE),
    ""
)</f>
        <v/>
      </c>
      <c r="AC353" s="1">
        <f ca="1" xml:space="preserve">
IF($Y353 = 5 + N("Presidente"),
    27000,
    IF($Y353 = 6 + N("Vice-presidente"),
        23000,
        IF(OR($Y353 = 8, $Y353= 13, $Y353 = 12) + N("Secretária bilíngue ou coordenador ou especialista"),
            8000,
            IF($Y353 = 7 + N("Diretor"),
                15000,
                IF($Y353 = 14 + N("Gerente"),
                    12000,
                    IF($Y353 = 9 + N("Estagiário"),
                        705,
                        IF($Y353 = 10 + N("Trainee"),
                            805,
                            IF($Y353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IF($U353 = 7,
  500,
  IF($U353 = 8,
    1000,
    IF($U353 = 9,
      1500,
      IF($U353 = 10,
        2000,
        0
      )
    )
  )
)
+
N("Adicional no salário por área")
+
IF($W353 = 14 + N("Tecnologia da Informação"),
  120,
  IF($W353 = 16 + N("Vendas"),
    110,
    IF($W353 = 15 + N("Jurídico"),
      100,
      IF(OR($W353 = 8, $W353 = 9, $W353 = 11) + N("Recursos humanos ou comercial ou comunicação e marketing"),
        80,
        0
      )
    )
  )
)
+
N("Adicionando pegadinha")
+
IF(AND($W353 = 16, $U353 = 9, $Y353 = 11, $AA353 = 5) + N("Se for de vendas, com mestrado, analista sênior"),
  IF($R353 = 5,
    100,
    0
  )
  +
  IF($N353 = "M",
    200,
    0
  ),
  0
)</f>
        <v>1385</v>
      </c>
      <c r="AD3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$A353  &amp; ", "   &amp;
$C353  &amp; ", "   &amp;
$E353  &amp; ", '"  &amp;
$J353  &amp; "', '" &amp;
$N353  &amp; "', "  &amp;
$R353  &amp; ", '"  &amp;
TEXT($T353,"dd/mm/aaaa")  &amp; "', "   &amp;
$U353  &amp; ", "   &amp;
$W353  &amp; ", "   &amp;
$Y353  &amp; ", "   &amp;
IF($AA353 &lt;&gt; "", $AA353, "NULL")  &amp; ", "   &amp;
$AC353  &amp; ");"</f>
        <v>INSERT INTO bi4all.fac_employees (id_company_fk, id_employee_pk, flg_active, employee_name, id_gender_fk, id_race_fk, birthday, id_schooling_fk, id_department_fk, id_role_fk, id_level_fk, salary) VALUES (6a51143286b03064a49cc2acbee63c09a0682d33, 349, 1, 'Augusto Lopes De Luca', 'M', 5, '01/05/1951', 7, 9, 10, NULL, 1385);</v>
      </c>
    </row>
    <row r="354" spans="1:30" ht="14.25" customHeight="1" x14ac:dyDescent="0.2">
      <c r="A354" s="7" t="str" cm="1">
        <f t="array" aca="1" ref="A354" ca="1">INDEX(Company!$A:$A,RANDBETWEEN(5,COUNTA(Company!$A:$A) + 1),1)</f>
        <v>6a51143286b03064a49cc2acbee63c09a0682d33</v>
      </c>
      <c r="B354" s="7" t="str">
        <f ca="1">VLOOKUP($A354,Company!$A:$B,2,FALSE)</f>
        <v>ACME Corporation</v>
      </c>
      <c r="C354" s="5">
        <f t="shared" si="35"/>
        <v>350</v>
      </c>
      <c r="D354" s="5" t="str" cm="1">
        <f t="array" ref="D354">SHA1HASH($C354)</f>
        <v>89a1c105a4720482e52ae423839ed97c693201ca</v>
      </c>
      <c r="E354" s="6">
        <v>1</v>
      </c>
      <c r="F354" s="7">
        <f ca="1">IF($C354 = 1 + N("Presidente"),
    127,
    IF($C354 = 2 + N("Vice-Presidente"),
        72,
        IF($C354 = 3 + N("Secretária bilíngue"),
            13,
            RANDBETWEEN(5,COUNT(Name!$A:$A) + 1)
        )
    )
)</f>
        <v>322</v>
      </c>
      <c r="G354" s="7" t="str">
        <f ca="1">VLOOKUP($F354,Name!$A:$B,2,FALSE)</f>
        <v>Pietro</v>
      </c>
      <c r="H354" s="7">
        <f ca="1" xml:space="preserve">
IF($C354 = 1,
    0,
    RANDBETWEEN(5,COUNT('Last name'!$A:$A) + 1)
)</f>
        <v>109</v>
      </c>
      <c r="I354" s="7" t="str">
        <f ca="1" xml:space="preserve">
IF($C354 = 1 + N("Presidente"),
    "de Orléans e Bragança",
    VLOOKUP($H354,'Last name'!$A:$B,2,FALSE) &amp; " " &amp; VLOOKUP(RANDBETWEEN(5,COUNT('Last name'!$A:$A) + 1),'Last name'!$A:$B,2,FALSE)
)</f>
        <v>Lima Noronha</v>
      </c>
      <c r="J354" s="7" t="str">
        <f t="shared" ca="1" si="36"/>
        <v>Pietro Lima Noronha</v>
      </c>
      <c r="K354" s="7" t="str" cm="1">
        <f t="array" aca="1" ref="K354" ca="1">SHA1HASH($J354)</f>
        <v>4d29a98a00e0ce576a11d708e292f256ed4e86ce</v>
      </c>
      <c r="L354" s="7" cm="1">
        <f t="array" aca="1" ref="L354" ca="1">INDEX(States!$A:$A,RANDBETWEEN(5,COUNTA(States!$A:$A) + 1),1)</f>
        <v>19</v>
      </c>
      <c r="M354" s="7" t="str">
        <f ca="1">$L354 &amp; "|" &amp; VLOOKUP($L354,States!$A:$B,2,FALSE)</f>
        <v>19|bd4a752045e2a790745f147976385d85d6dbdece</v>
      </c>
      <c r="N354" s="7" t="str">
        <f ca="1">VLOOKUP($F354,Name!$A:$C,3,FALSE)</f>
        <v>M</v>
      </c>
      <c r="O354" s="7" t="str">
        <f ca="1">VLOOKUP($N354,Gender!$A:$B,2,FALSE)</f>
        <v>Male</v>
      </c>
      <c r="P354" s="7" t="str" cm="1">
        <f t="array" aca="1" ref="P354" ca="1">INDEX('Marital status'!$A:$A,RANDBETWEEN(5,COUNTA('Marital status'!$A:$A) + 1),1)</f>
        <v>47051393f6bcbf99111ec5d70ba2ebbe11ebccae</v>
      </c>
      <c r="Q354" s="7" t="str">
        <f ca="1">VLOOKUP($P354,'Marital status'!$A:$B,2,FALSE)</f>
        <v xml:space="preserve"> Separated </v>
      </c>
      <c r="R354" s="7">
        <f t="shared" ca="1" si="37"/>
        <v>5</v>
      </c>
      <c r="S354" s="7" t="e">
        <f ca="1">VLOOKUP($R354,Race!$A:$B,2,FALSE)</f>
        <v>#N/A</v>
      </c>
      <c r="T354" s="8">
        <f t="shared" ca="1" si="38"/>
        <v>27932</v>
      </c>
      <c r="U354" s="6">
        <f t="shared" ca="1" si="39"/>
        <v>7</v>
      </c>
      <c r="V354" s="8" t="str">
        <f ca="1">VLOOKUP($U354,Education!$A:$B,2,FALSE)</f>
        <v>Undergraduate degree</v>
      </c>
      <c r="W354" s="7">
        <f ca="1" xml:space="preserve">
  IF(OR($Y354 = 5, $Y354 = 6, $Y354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354" s="7" t="str">
        <f ca="1">VLOOKUP($W354,Department!$A:$B,2,FALSE)</f>
        <v>Human Resource</v>
      </c>
      <c r="Y354" s="6">
        <f t="shared" ca="1" si="40"/>
        <v>11</v>
      </c>
      <c r="Z354" s="7" t="str">
        <f ca="1">VLOOKUP($Y354,Role!$A:$B,2,FALSE)</f>
        <v>Analyst</v>
      </c>
      <c r="AA354" s="6">
        <f t="shared" ca="1" si="41"/>
        <v>5</v>
      </c>
      <c r="AB354" s="7" t="str">
        <f ca="1" xml:space="preserve">
IF($AA354 &lt;&gt; "",
    VLOOKUP($AA354,Level!$A:$B,2,FALSE),
    ""
)</f>
        <v>Junior</v>
      </c>
      <c r="AC354" s="1">
        <f ca="1" xml:space="preserve">
IF($Y354 = 5 + N("Presidente"),
    27000,
    IF($Y354 = 6 + N("Vice-presidente"),
        23000,
        IF(OR($Y354 = 8, $Y354= 13, $Y354 = 12) + N("Secretária bilíngue ou coordenador ou especialista"),
            8000,
            IF($Y354 = 7 + N("Diretor"),
                15000,
                IF($Y354 = 14 + N("Gerente"),
                    12000,
                    IF($Y354 = 9 + N("Estagiário"),
                        705,
                        IF($Y354 = 10 + N("Trainee"),
                            805,
                            IF($Y354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IF($U354 = 7,
  500,
  IF($U354 = 8,
    1000,
    IF($U354 = 9,
      1500,
      IF($U354 = 10,
        2000,
        0
      )
    )
  )
)
+
N("Adicional no salário por área")
+
IF($W354 = 14 + N("Tecnologia da Informação"),
  120,
  IF($W354 = 16 + N("Vendas"),
    110,
    IF($W354 = 15 + N("Jurídico"),
      100,
      IF(OR($W354 = 8, $W354 = 9, $W354 = 11) + N("Recursos humanos ou comercial ou comunicação e marketing"),
        80,
        0
      )
    )
  )
)
+
N("Adicionando pegadinha")
+
IF(AND($W354 = 16, $U354 = 9, $Y354 = 11, $AA354 = 5) + N("Se for de vendas, com mestrado, analista sênior"),
  IF($R354 = 5,
    100,
    0
  )
  +
  IF($N354 = "M",
    200,
    0
  ),
  0
)</f>
        <v>2580</v>
      </c>
      <c r="AD3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$A354  &amp; ", "   &amp;
$C354  &amp; ", "   &amp;
$E354  &amp; ", '"  &amp;
$J354  &amp; "', '" &amp;
$N354  &amp; "', "  &amp;
$R354  &amp; ", '"  &amp;
TEXT($T354,"dd/mm/aaaa")  &amp; "', "   &amp;
$U354  &amp; ", "   &amp;
$W354  &amp; ", "   &amp;
$Y354  &amp; ", "   &amp;
IF($AA354 &lt;&gt; "", $AA354, "NULL")  &amp; ", "   &amp;
$AC354  &amp; ");"</f>
        <v>INSERT INTO bi4all.fac_employees (id_company_fk, id_employee_pk, flg_active, employee_name, id_gender_fk, id_race_fk, birthday, id_schooling_fk, id_department_fk, id_role_fk, id_level_fk, salary) VALUES (6a51143286b03064a49cc2acbee63c09a0682d33, 350, 1, 'Pietro Lima Noronha', 'M', 5, '21/06/1976', 7, 8, 11, 5, 2580);</v>
      </c>
    </row>
    <row r="355" spans="1:30" ht="14.25" customHeight="1" x14ac:dyDescent="0.2">
      <c r="A355" s="7" t="str" cm="1">
        <f t="array" aca="1" ref="A355" ca="1">INDEX(Company!$A:$A,RANDBETWEEN(5,COUNTA(Company!$A:$A) + 1),1)</f>
        <v>6a51143286b03064a49cc2acbee63c09a0682d33</v>
      </c>
      <c r="B355" s="7" t="str">
        <f ca="1">VLOOKUP($A355,Company!$A:$B,2,FALSE)</f>
        <v>ACME Corporation</v>
      </c>
      <c r="C355" s="5">
        <f t="shared" si="35"/>
        <v>351</v>
      </c>
      <c r="D355" s="5" t="str" cm="1">
        <f t="array" ref="D355">SHA1HASH($C355)</f>
        <v>0026476a20bfbd08714155bb66f0b4feb2d25c1c</v>
      </c>
      <c r="E355" s="6">
        <v>1</v>
      </c>
      <c r="F355" s="7">
        <f ca="1">IF($C355 = 1 + N("Presidente"),
    127,
    IF($C355 = 2 + N("Vice-Presidente"),
        72,
        IF($C355 = 3 + N("Secretária bilíngue"),
            13,
            RANDBETWEEN(5,COUNT(Name!$A:$A) + 1)
        )
    )
)</f>
        <v>188</v>
      </c>
      <c r="G355" s="7" t="str">
        <f ca="1">VLOOKUP($F355,Name!$A:$B,2,FALSE)</f>
        <v>João Lucas</v>
      </c>
      <c r="H355" s="7">
        <f ca="1" xml:space="preserve">
IF($C355 = 1,
    0,
    RANDBETWEEN(5,COUNT('Last name'!$A:$A) + 1)
)</f>
        <v>162</v>
      </c>
      <c r="I355" s="7" t="str">
        <f ca="1" xml:space="preserve">
IF($C355 = 1 + N("Presidente"),
    "de Orléans e Bragança",
    VLOOKUP($H355,'Last name'!$A:$B,2,FALSE) &amp; " " &amp; VLOOKUP(RANDBETWEEN(5,COUNT('Last name'!$A:$A) + 1),'Last name'!$A:$B,2,FALSE)
)</f>
        <v>Ricci Seixas</v>
      </c>
      <c r="J355" s="7" t="str">
        <f t="shared" ca="1" si="36"/>
        <v>João Lucas Ricci Seixas</v>
      </c>
      <c r="K355" s="7" t="str" cm="1">
        <f t="array" aca="1" ref="K355" ca="1">SHA1HASH($J355)</f>
        <v>595ab6199a3b75cc41bf11edbdd212bc892bcef3</v>
      </c>
      <c r="L355" s="7" cm="1">
        <f t="array" aca="1" ref="L355" ca="1">INDEX(States!$A:$A,RANDBETWEEN(5,COUNTA(States!$A:$A) + 1),1)</f>
        <v>9</v>
      </c>
      <c r="M355" s="7" t="str">
        <f ca="1">$L355 &amp; "|" &amp; VLOOKUP($L355,States!$A:$B,2,FALSE)</f>
        <v>9|68b7ab1daf7c594d71db682ca70a5cb187f0524f</v>
      </c>
      <c r="N355" s="7" t="str">
        <f ca="1">VLOOKUP($F355,Name!$A:$C,3,FALSE)</f>
        <v>M</v>
      </c>
      <c r="O355" s="7" t="str">
        <f ca="1">VLOOKUP($N355,Gender!$A:$B,2,FALSE)</f>
        <v>Male</v>
      </c>
      <c r="P355" s="7" t="str" cm="1">
        <f t="array" aca="1" ref="P355" ca="1">INDEX('Marital status'!$A:$A,RANDBETWEEN(5,COUNTA('Marital status'!$A:$A) + 1),1)</f>
        <v>93ac84f4e0bd5c1c97b670a12a7fff6af89fb6b3</v>
      </c>
      <c r="Q355" s="7" t="str">
        <f ca="1">VLOOKUP($P355,'Marital status'!$A:$B,2,FALSE)</f>
        <v>DIVORCED</v>
      </c>
      <c r="R355" s="7">
        <f t="shared" ca="1" si="37"/>
        <v>5</v>
      </c>
      <c r="S355" s="7" t="e">
        <f ca="1">VLOOKUP($R355,Race!$A:$B,2,FALSE)</f>
        <v>#N/A</v>
      </c>
      <c r="T355" s="8">
        <f t="shared" ca="1" si="38"/>
        <v>19329</v>
      </c>
      <c r="U355" s="6">
        <f t="shared" ca="1" si="39"/>
        <v>7</v>
      </c>
      <c r="V355" s="8" t="str">
        <f ca="1">VLOOKUP($U355,Education!$A:$B,2,FALSE)</f>
        <v>Undergraduate degree</v>
      </c>
      <c r="W355" s="7">
        <f ca="1" xml:space="preserve">
  IF(OR($Y355 = 5, $Y355 = 6, $Y355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355" s="7" t="str">
        <f ca="1">VLOOKUP($W355,Department!$A:$B,2,FALSE)</f>
        <v>Administration</v>
      </c>
      <c r="Y355" s="6">
        <f t="shared" ca="1" si="40"/>
        <v>9</v>
      </c>
      <c r="Z355" s="7" t="str">
        <f ca="1">VLOOKUP($Y355,Role!$A:$B,2,FALSE)</f>
        <v>Intern</v>
      </c>
      <c r="AA355" s="6" t="str">
        <f t="shared" ca="1" si="41"/>
        <v/>
      </c>
      <c r="AB355" s="7" t="str">
        <f ca="1" xml:space="preserve">
IF($AA355 &lt;&gt; "",
    VLOOKUP($AA355,Level!$A:$B,2,FALSE),
    ""
)</f>
        <v/>
      </c>
      <c r="AC355" s="1">
        <f ca="1" xml:space="preserve">
IF($Y355 = 5 + N("Presidente"),
    27000,
    IF($Y355 = 6 + N("Vice-presidente"),
        23000,
        IF(OR($Y355 = 8, $Y355= 13, $Y355 = 12) + N("Secretária bilíngue ou coordenador ou especialista"),
            8000,
            IF($Y355 = 7 + N("Diretor"),
                15000,
                IF($Y355 = 14 + N("Gerente"),
                    12000,
                    IF($Y355 = 9 + N("Estagiário"),
                        705,
                        IF($Y355 = 10 + N("Trainee"),
                            805,
                            IF($Y355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IF($U355 = 7,
  500,
  IF($U355 = 8,
    1000,
    IF($U355 = 9,
      1500,
      IF($U355 = 10,
        2000,
        0
      )
    )
  )
)
+
N("Adicional no salário por área")
+
IF($W355 = 14 + N("Tecnologia da Informação"),
  120,
  IF($W355 = 16 + N("Vendas"),
    110,
    IF($W355 = 15 + N("Jurídico"),
      100,
      IF(OR($W355 = 8, $W355 = 9, $W355 = 11) + N("Recursos humanos ou comercial ou comunicação e marketing"),
        80,
        0
      )
    )
  )
)
+
N("Adicionando pegadinha")
+
IF(AND($W355 = 16, $U355 = 9, $Y355 = 11, $AA355 = 5) + N("Se for de vendas, com mestrado, analista sênior"),
  IF($R355 = 5,
    100,
    0
  )
  +
  IF($N355 = "M",
    200,
    0
  ),
  0
)</f>
        <v>1205</v>
      </c>
      <c r="AD3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$A355  &amp; ", "   &amp;
$C355  &amp; ", "   &amp;
$E355  &amp; ", '"  &amp;
$J355  &amp; "', '" &amp;
$N355  &amp; "', "  &amp;
$R355  &amp; ", '"  &amp;
TEXT($T355,"dd/mm/aaaa")  &amp; "', "   &amp;
$U355  &amp; ", "   &amp;
$W355  &amp; ", "   &amp;
$Y355  &amp; ", "   &amp;
IF($AA355 &lt;&gt; "", $AA355, "NULL")  &amp; ", "   &amp;
$AC355  &amp; ");"</f>
        <v>INSERT INTO bi4all.fac_employees (id_company_fk, id_employee_pk, flg_active, employee_name, id_gender_fk, id_race_fk, birthday, id_schooling_fk, id_department_fk, id_role_fk, id_level_fk, salary) VALUES (6a51143286b03064a49cc2acbee63c09a0682d33, 351, 1, 'João Lucas Ricci Seixas', 'M', 5, '01/12/1952', 7, 6, 9, NULL, 1205);</v>
      </c>
    </row>
    <row r="356" spans="1:30" ht="14.25" customHeight="1" x14ac:dyDescent="0.2">
      <c r="A356" s="7" t="str" cm="1">
        <f t="array" aca="1" ref="A356" ca="1">INDEX(Company!$A:$A,RANDBETWEEN(5,COUNTA(Company!$A:$A) + 1),1)</f>
        <v>6a51143286b03064a49cc2acbee63c09a0682d33</v>
      </c>
      <c r="B356" s="7" t="str">
        <f ca="1">VLOOKUP($A356,Company!$A:$B,2,FALSE)</f>
        <v>ACME Corporation</v>
      </c>
      <c r="C356" s="5">
        <f t="shared" si="35"/>
        <v>352</v>
      </c>
      <c r="D356" s="5" t="str" cm="1">
        <f t="array" ref="D356">SHA1HASH($C356)</f>
        <v>efbc0848b836a9de4b0c18c93ec052d87647fb06</v>
      </c>
      <c r="E356" s="6">
        <v>1</v>
      </c>
      <c r="F356" s="7">
        <f ca="1">IF($C356 = 1 + N("Presidente"),
    127,
    IF($C356 = 2 + N("Vice-Presidente"),
        72,
        IF($C356 = 3 + N("Secretária bilíngue"),
            13,
            RANDBETWEEN(5,COUNT(Name!$A:$A) + 1)
        )
    )
)</f>
        <v>177</v>
      </c>
      <c r="G356" s="7" t="str">
        <f ca="1">VLOOKUP($F356,Name!$A:$B,2,FALSE)</f>
        <v>Isabelly</v>
      </c>
      <c r="H356" s="7">
        <f ca="1" xml:space="preserve">
IF($C356 = 1,
    0,
    RANDBETWEEN(5,COUNT('Last name'!$A:$A) + 1)
)</f>
        <v>190</v>
      </c>
      <c r="I356" s="7" t="str">
        <f ca="1" xml:space="preserve">
IF($C356 = 1 + N("Presidente"),
    "de Orléans e Bragança",
    VLOOKUP($H356,'Last name'!$A:$B,2,FALSE) &amp; " " &amp; VLOOKUP(RANDBETWEEN(5,COUNT('Last name'!$A:$A) + 1),'Last name'!$A:$B,2,FALSE)
)</f>
        <v>Testa Salvador</v>
      </c>
      <c r="J356" s="7" t="str">
        <f t="shared" ca="1" si="36"/>
        <v>Isabelly Testa Salvador</v>
      </c>
      <c r="K356" s="7" t="str" cm="1">
        <f t="array" aca="1" ref="K356" ca="1">SHA1HASH($J356)</f>
        <v>07408debbc42597b2ff06157cb83c772a01109fc</v>
      </c>
      <c r="L356" s="7" cm="1">
        <f t="array" aca="1" ref="L356" ca="1">INDEX(States!$A:$A,RANDBETWEEN(5,COUNTA(States!$A:$A) + 1),1)</f>
        <v>6</v>
      </c>
      <c r="M356" s="7" t="str">
        <f ca="1">$L356 &amp; "|" &amp; VLOOKUP($L356,States!$A:$B,2,FALSE)</f>
        <v>6|990f6b5f2170b43d022d539b1260b5f1af889998</v>
      </c>
      <c r="N356" s="7" t="str">
        <f ca="1">VLOOKUP($F356,Name!$A:$C,3,FALSE)</f>
        <v>F</v>
      </c>
      <c r="O356" s="7" t="str">
        <f ca="1">VLOOKUP($N356,Gender!$A:$B,2,FALSE)</f>
        <v>Female</v>
      </c>
      <c r="P356" s="7" t="str" cm="1">
        <f t="array" aca="1" ref="P356" ca="1">INDEX('Marital status'!$A:$A,RANDBETWEEN(5,COUNTA('Marital status'!$A:$A) + 1),1)</f>
        <v>ce0b1612aa711b78a720295d271a33894e2b72bf</v>
      </c>
      <c r="Q356" s="7" t="str">
        <f ca="1">VLOOKUP($P356,'Marital status'!$A:$B,2,FALSE)</f>
        <v>single</v>
      </c>
      <c r="R356" s="7">
        <f t="shared" ca="1" si="37"/>
        <v>5</v>
      </c>
      <c r="S356" s="7" t="e">
        <f ca="1">VLOOKUP($R356,Race!$A:$B,2,FALSE)</f>
        <v>#N/A</v>
      </c>
      <c r="T356" s="8">
        <f t="shared" ca="1" si="38"/>
        <v>21188</v>
      </c>
      <c r="U356" s="6">
        <f t="shared" ca="1" si="39"/>
        <v>8</v>
      </c>
      <c r="V356" s="8" t="str">
        <f ca="1">VLOOKUP($U356,Education!$A:$B,2,FALSE)</f>
        <v>Graduate school</v>
      </c>
      <c r="W356" s="7">
        <f ca="1" xml:space="preserve">
  IF(OR($Y356 = 5, $Y356 = 6, $Y356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356" s="7" t="str">
        <f ca="1">VLOOKUP($W356,Department!$A:$B,2,FALSE)</f>
        <v>Communication &amp; Marketing</v>
      </c>
      <c r="Y356" s="6">
        <f t="shared" ca="1" si="40"/>
        <v>11</v>
      </c>
      <c r="Z356" s="7" t="str">
        <f ca="1">VLOOKUP($Y356,Role!$A:$B,2,FALSE)</f>
        <v>Analyst</v>
      </c>
      <c r="AA356" s="6">
        <f t="shared" ca="1" si="41"/>
        <v>5</v>
      </c>
      <c r="AB356" s="7" t="str">
        <f ca="1" xml:space="preserve">
IF($AA356 &lt;&gt; "",
    VLOOKUP($AA356,Level!$A:$B,2,FALSE),
    ""
)</f>
        <v>Junior</v>
      </c>
      <c r="AC356" s="1">
        <f ca="1" xml:space="preserve">
IF($Y356 = 5 + N("Presidente"),
    27000,
    IF($Y356 = 6 + N("Vice-presidente"),
        23000,
        IF(OR($Y356 = 8, $Y356= 13, $Y356 = 12) + N("Secretária bilíngue ou coordenador ou especialista"),
            8000,
            IF($Y356 = 7 + N("Diretor"),
                15000,
                IF($Y356 = 14 + N("Gerente"),
                    12000,
                    IF($Y356 = 9 + N("Estagiário"),
                        705,
                        IF($Y356 = 10 + N("Trainee"),
                            805,
                            IF($Y356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IF($U356 = 7,
  500,
  IF($U356 = 8,
    1000,
    IF($U356 = 9,
      1500,
      IF($U356 = 10,
        2000,
        0
      )
    )
  )
)
+
N("Adicional no salário por área")
+
IF($W356 = 14 + N("Tecnologia da Informação"),
  120,
  IF($W356 = 16 + N("Vendas"),
    110,
    IF($W356 = 15 + N("Jurídico"),
      100,
      IF(OR($W356 = 8, $W356 = 9, $W356 = 11) + N("Recursos humanos ou comercial ou comunicação e marketing"),
        80,
        0
      )
    )
  )
)
+
N("Adicionando pegadinha")
+
IF(AND($W356 = 16, $U356 = 9, $Y356 = 11, $AA356 = 5) + N("Se for de vendas, com mestrado, analista sênior"),
  IF($R356 = 5,
    100,
    0
  )
  +
  IF($N356 = "M",
    200,
    0
  ),
  0
)</f>
        <v>3080</v>
      </c>
      <c r="AD3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$A356  &amp; ", "   &amp;
$C356  &amp; ", "   &amp;
$E356  &amp; ", '"  &amp;
$J356  &amp; "', '" &amp;
$N356  &amp; "', "  &amp;
$R356  &amp; ", '"  &amp;
TEXT($T356,"dd/mm/aaaa")  &amp; "', "   &amp;
$U356  &amp; ", "   &amp;
$W356  &amp; ", "   &amp;
$Y356  &amp; ", "   &amp;
IF($AA356 &lt;&gt; "", $AA356, "NULL")  &amp; ", "   &amp;
$AC356  &amp; ");"</f>
        <v>INSERT INTO bi4all.fac_employees (id_company_fk, id_employee_pk, flg_active, employee_name, id_gender_fk, id_race_fk, birthday, id_schooling_fk, id_department_fk, id_role_fk, id_level_fk, salary) VALUES (6a51143286b03064a49cc2acbee63c09a0682d33, 352, 1, 'Isabelly Testa Salvador', 'F', 5, '03/01/1958', 8, 11, 11, 5, 3080);</v>
      </c>
    </row>
    <row r="357" spans="1:30" ht="14.25" customHeight="1" x14ac:dyDescent="0.2">
      <c r="A357" s="7" t="str" cm="1">
        <f t="array" aca="1" ref="A357" ca="1">INDEX(Company!$A:$A,RANDBETWEEN(5,COUNTA(Company!$A:$A) + 1),1)</f>
        <v>6a51143286b03064a49cc2acbee63c09a0682d33</v>
      </c>
      <c r="B357" s="7" t="str">
        <f ca="1">VLOOKUP($A357,Company!$A:$B,2,FALSE)</f>
        <v>ACME Corporation</v>
      </c>
      <c r="C357" s="5">
        <f t="shared" si="35"/>
        <v>353</v>
      </c>
      <c r="D357" s="5" t="str" cm="1">
        <f t="array" ref="D357">SHA1HASH($C357)</f>
        <v>8ada660e06b787f245667943dc948dafab997e25</v>
      </c>
      <c r="E357" s="6">
        <v>1</v>
      </c>
      <c r="F357" s="7">
        <f ca="1">IF($C357 = 1 + N("Presidente"),
    127,
    IF($C357 = 2 + N("Vice-Presidente"),
        72,
        IF($C357 = 3 + N("Secretária bilíngue"),
            13,
            RANDBETWEEN(5,COUNT(Name!$A:$A) + 1)
        )
    )
)</f>
        <v>5</v>
      </c>
      <c r="G357" s="7" t="str">
        <f ca="1">VLOOKUP($F357,Name!$A:$B,2,FALSE)</f>
        <v>Abel</v>
      </c>
      <c r="H357" s="7">
        <f ca="1" xml:space="preserve">
IF($C357 = 1,
    0,
    RANDBETWEEN(5,COUNT('Last name'!$A:$A) + 1)
)</f>
        <v>167</v>
      </c>
      <c r="I357" s="7" t="str">
        <f ca="1" xml:space="preserve">
IF($C357 = 1 + N("Presidente"),
    "de Orléans e Bragança",
    VLOOKUP($H357,'Last name'!$A:$B,2,FALSE) &amp; " " &amp; VLOOKUP(RANDBETWEEN(5,COUNT('Last name'!$A:$A) + 1),'Last name'!$A:$B,2,FALSE)
)</f>
        <v>Romano Morais</v>
      </c>
      <c r="J357" s="7" t="str">
        <f t="shared" ca="1" si="36"/>
        <v>Abel Romano Morais</v>
      </c>
      <c r="K357" s="7" t="str" cm="1">
        <f t="array" aca="1" ref="K357" ca="1">SHA1HASH($J357)</f>
        <v>c11302760622ab193f4d9db3d61ea1c0b916f711</v>
      </c>
      <c r="L357" s="7" cm="1">
        <f t="array" aca="1" ref="L357" ca="1">INDEX(States!$A:$A,RANDBETWEEN(5,COUNTA(States!$A:$A) + 1),1)</f>
        <v>5</v>
      </c>
      <c r="M357" s="7" t="str">
        <f ca="1">$L357 &amp; "|" &amp; VLOOKUP($L357,States!$A:$B,2,FALSE)</f>
        <v>5|fa0754b9861f7065fd7c6270efb07fc6ac3b0ad8</v>
      </c>
      <c r="N357" s="7" t="str">
        <f ca="1">VLOOKUP($F357,Name!$A:$C,3,FALSE)</f>
        <v>M</v>
      </c>
      <c r="O357" s="7" t="str">
        <f ca="1">VLOOKUP($N357,Gender!$A:$B,2,FALSE)</f>
        <v>Male</v>
      </c>
      <c r="P357" s="7" t="str" cm="1">
        <f t="array" aca="1" ref="P357" ca="1">INDEX('Marital status'!$A:$A,RANDBETWEEN(5,COUNTA('Marital status'!$A:$A) + 1),1)</f>
        <v>93ac84f4e0bd5c1c97b670a12a7fff6af89fb6b3</v>
      </c>
      <c r="Q357" s="7" t="str">
        <f ca="1">VLOOKUP($P357,'Marital status'!$A:$B,2,FALSE)</f>
        <v>DIVORCED</v>
      </c>
      <c r="R357" s="7">
        <f t="shared" ca="1" si="37"/>
        <v>6</v>
      </c>
      <c r="S357" s="7" t="e">
        <f ca="1">VLOOKUP($R357,Race!$A:$B,2,FALSE)</f>
        <v>#N/A</v>
      </c>
      <c r="T357" s="8">
        <f t="shared" ca="1" si="38"/>
        <v>33736</v>
      </c>
      <c r="U357" s="6">
        <f t="shared" ca="1" si="39"/>
        <v>7</v>
      </c>
      <c r="V357" s="8" t="str">
        <f ca="1">VLOOKUP($U357,Education!$A:$B,2,FALSE)</f>
        <v>Undergraduate degree</v>
      </c>
      <c r="W357" s="7">
        <f ca="1" xml:space="preserve">
  IF(OR($Y357 = 5, $Y357 = 6, $Y357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357" s="7" t="str">
        <f ca="1">VLOOKUP($W357,Department!$A:$B,2,FALSE)</f>
        <v>Audit</v>
      </c>
      <c r="Y357" s="6">
        <f t="shared" ca="1" si="40"/>
        <v>10</v>
      </c>
      <c r="Z357" s="7" t="str">
        <f ca="1">VLOOKUP($Y357,Role!$A:$B,2,FALSE)</f>
        <v>Trainee</v>
      </c>
      <c r="AA357" s="6" t="str">
        <f t="shared" ca="1" si="41"/>
        <v/>
      </c>
      <c r="AB357" s="7" t="str">
        <f ca="1" xml:space="preserve">
IF($AA357 &lt;&gt; "",
    VLOOKUP($AA357,Level!$A:$B,2,FALSE),
    ""
)</f>
        <v/>
      </c>
      <c r="AC357" s="1">
        <f ca="1" xml:space="preserve">
IF($Y357 = 5 + N("Presidente"),
    27000,
    IF($Y357 = 6 + N("Vice-presidente"),
        23000,
        IF(OR($Y357 = 8, $Y357= 13, $Y357 = 12) + N("Secretária bilíngue ou coordenador ou especialista"),
            8000,
            IF($Y357 = 7 + N("Diretor"),
                15000,
                IF($Y357 = 14 + N("Gerente"),
                    12000,
                    IF($Y357 = 9 + N("Estagiário"),
                        705,
                        IF($Y357 = 10 + N("Trainee"),
                            805,
                            IF($Y357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IF($U357 = 7,
  500,
  IF($U357 = 8,
    1000,
    IF($U357 = 9,
      1500,
      IF($U357 = 10,
        2000,
        0
      )
    )
  )
)
+
N("Adicional no salário por área")
+
IF($W357 = 14 + N("Tecnologia da Informação"),
  120,
  IF($W357 = 16 + N("Vendas"),
    110,
    IF($W357 = 15 + N("Jurídico"),
      100,
      IF(OR($W357 = 8, $W357 = 9, $W357 = 11) + N("Recursos humanos ou comercial ou comunicação e marketing"),
        80,
        0
      )
    )
  )
)
+
N("Adicionando pegadinha")
+
IF(AND($W357 = 16, $U357 = 9, $Y357 = 11, $AA357 = 5) + N("Se for de vendas, com mestrado, analista sênior"),
  IF($R357 = 5,
    100,
    0
  )
  +
  IF($N357 = "M",
    200,
    0
  ),
  0
)</f>
        <v>1305</v>
      </c>
      <c r="AD3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$A357  &amp; ", "   &amp;
$C357  &amp; ", "   &amp;
$E357  &amp; ", '"  &amp;
$J357  &amp; "', '" &amp;
$N357  &amp; "', "  &amp;
$R357  &amp; ", '"  &amp;
TEXT($T357,"dd/mm/aaaa")  &amp; "', "   &amp;
$U357  &amp; ", "   &amp;
$W357  &amp; ", "   &amp;
$Y357  &amp; ", "   &amp;
IF($AA357 &lt;&gt; "", $AA357, "NULL")  &amp; ", "   &amp;
$AC357  &amp; ");"</f>
        <v>INSERT INTO bi4all.fac_employees (id_company_fk, id_employee_pk, flg_active, employee_name, id_gender_fk, id_race_fk, birthday, id_schooling_fk, id_department_fk, id_role_fk, id_level_fk, salary) VALUES (6a51143286b03064a49cc2acbee63c09a0682d33, 353, 1, 'Abel Romano Morais', 'M', 6, '12/05/1992', 7, 13, 10, NULL, 1305);</v>
      </c>
    </row>
    <row r="358" spans="1:30" ht="14.25" customHeight="1" x14ac:dyDescent="0.2">
      <c r="A358" s="7" t="str" cm="1">
        <f t="array" aca="1" ref="A358" ca="1">INDEX(Company!$A:$A,RANDBETWEEN(5,COUNTA(Company!$A:$A) + 1),1)</f>
        <v>6a51143286b03064a49cc2acbee63c09a0682d33</v>
      </c>
      <c r="B358" s="7" t="str">
        <f ca="1">VLOOKUP($A358,Company!$A:$B,2,FALSE)</f>
        <v>ACME Corporation</v>
      </c>
      <c r="C358" s="5">
        <f t="shared" si="35"/>
        <v>354</v>
      </c>
      <c r="D358" s="5" t="str" cm="1">
        <f t="array" ref="D358">SHA1HASH($C358)</f>
        <v>1a1162ec85b1d21244d7d3ecba5bc65878b73777</v>
      </c>
      <c r="E358" s="6">
        <v>1</v>
      </c>
      <c r="F358" s="7">
        <f ca="1">IF($C358 = 1 + N("Presidente"),
    127,
    IF($C358 = 2 + N("Vice-Presidente"),
        72,
        IF($C358 = 3 + N("Secretária bilíngue"),
            13,
            RANDBETWEEN(5,COUNT(Name!$A:$A) + 1)
        )
    )
)</f>
        <v>348</v>
      </c>
      <c r="G358" s="7" t="str">
        <f ca="1">VLOOKUP($F358,Name!$A:$B,2,FALSE)</f>
        <v>Vagner</v>
      </c>
      <c r="H358" s="7">
        <f ca="1" xml:space="preserve">
IF($C358 = 1,
    0,
    RANDBETWEEN(5,COUNT('Last name'!$A:$A) + 1)
)</f>
        <v>156</v>
      </c>
      <c r="I358" s="7" t="str">
        <f ca="1" xml:space="preserve">
IF($C358 = 1 + N("Presidente"),
    "de Orléans e Bragança",
    VLOOKUP($H358,'Last name'!$A:$B,2,FALSE) &amp; " " &amp; VLOOKUP(RANDBETWEEN(5,COUNT('Last name'!$A:$A) + 1),'Last name'!$A:$B,2,FALSE)
)</f>
        <v>Poeta Bactista</v>
      </c>
      <c r="J358" s="7" t="str">
        <f t="shared" ca="1" si="36"/>
        <v>Vagner Poeta Bactista</v>
      </c>
      <c r="K358" s="7" t="str" cm="1">
        <f t="array" aca="1" ref="K358" ca="1">SHA1HASH($J358)</f>
        <v>28fd5562763e4c6b33b88c5e1296a2b24ffecdab</v>
      </c>
      <c r="L358" s="7" cm="1">
        <f t="array" aca="1" ref="L358" ca="1">INDEX(States!$A:$A,RANDBETWEEN(5,COUNTA(States!$A:$A) + 1),1)</f>
        <v>15</v>
      </c>
      <c r="M358" s="7" t="str">
        <f ca="1">$L358 &amp; "|" &amp; VLOOKUP($L358,States!$A:$B,2,FALSE)</f>
        <v>15|84c70141e5670a303e5eed7b334ba8b5ddb5b0d4</v>
      </c>
      <c r="N358" s="7" t="str">
        <f ca="1">VLOOKUP($F358,Name!$A:$C,3,FALSE)</f>
        <v>M</v>
      </c>
      <c r="O358" s="7" t="str">
        <f ca="1">VLOOKUP($N358,Gender!$A:$B,2,FALSE)</f>
        <v>Male</v>
      </c>
      <c r="P358" s="7" t="str" cm="1">
        <f t="array" aca="1" ref="P358" ca="1">INDEX('Marital status'!$A:$A,RANDBETWEEN(5,COUNTA('Marital status'!$A:$A) + 1),1)</f>
        <v>ce0b1612aa711b78a720295d271a33894e2b72bf</v>
      </c>
      <c r="Q358" s="7" t="str">
        <f ca="1">VLOOKUP($P358,'Marital status'!$A:$B,2,FALSE)</f>
        <v>single</v>
      </c>
      <c r="R358" s="7">
        <f t="shared" ca="1" si="37"/>
        <v>5</v>
      </c>
      <c r="S358" s="7" t="e">
        <f ca="1">VLOOKUP($R358,Race!$A:$B,2,FALSE)</f>
        <v>#N/A</v>
      </c>
      <c r="T358" s="8">
        <f t="shared" ca="1" si="38"/>
        <v>26149</v>
      </c>
      <c r="U358" s="6">
        <f t="shared" ca="1" si="39"/>
        <v>7</v>
      </c>
      <c r="V358" s="8" t="str">
        <f ca="1">VLOOKUP($U358,Education!$A:$B,2,FALSE)</f>
        <v>Undergraduate degree</v>
      </c>
      <c r="W358" s="7">
        <f ca="1" xml:space="preserve">
  IF(OR($Y358 = 5, $Y358 = 6, $Y358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358" s="7" t="str">
        <f ca="1">VLOOKUP($W358,Department!$A:$B,2,FALSE)</f>
        <v>Operations</v>
      </c>
      <c r="Y358" s="6">
        <f t="shared" ca="1" si="40"/>
        <v>11</v>
      </c>
      <c r="Z358" s="7" t="str">
        <f ca="1">VLOOKUP($Y358,Role!$A:$B,2,FALSE)</f>
        <v>Analyst</v>
      </c>
      <c r="AA358" s="6">
        <f t="shared" ca="1" si="41"/>
        <v>6</v>
      </c>
      <c r="AB358" s="7" t="str">
        <f ca="1" xml:space="preserve">
IF($AA358 &lt;&gt; "",
    VLOOKUP($AA358,Level!$A:$B,2,FALSE),
    ""
)</f>
        <v>Pleno</v>
      </c>
      <c r="AC358" s="1">
        <f ca="1" xml:space="preserve">
IF($Y358 = 5 + N("Presidente"),
    27000,
    IF($Y358 = 6 + N("Vice-presidente"),
        23000,
        IF(OR($Y358 = 8, $Y358= 13, $Y358 = 12) + N("Secretária bilíngue ou coordenador ou especialista"),
            8000,
            IF($Y358 = 7 + N("Diretor"),
                15000,
                IF($Y358 = 14 + N("Gerente"),
                    12000,
                    IF($Y358 = 9 + N("Estagiário"),
                        705,
                        IF($Y358 = 10 + N("Trainee"),
                            805,
                            IF($Y358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IF($U358 = 7,
  500,
  IF($U358 = 8,
    1000,
    IF($U358 = 9,
      1500,
      IF($U358 = 10,
        2000,
        0
      )
    )
  )
)
+
N("Adicional no salário por área")
+
IF($W358 = 14 + N("Tecnologia da Informação"),
  120,
  IF($W358 = 16 + N("Vendas"),
    110,
    IF($W358 = 15 + N("Jurídico"),
      100,
      IF(OR($W358 = 8, $W358 = 9, $W358 = 11) + N("Recursos humanos ou comercial ou comunicação e marketing"),
        80,
        0
      )
    )
  )
)
+
N("Adicionando pegadinha")
+
IF(AND($W358 = 16, $U358 = 9, $Y358 = 11, $AA358 = 5) + N("Se for de vendas, com mestrado, analista sênior"),
  IF($R358 = 5,
    100,
    0
  )
  +
  IF($N358 = "M",
    200,
    0
  ),
  0
)</f>
        <v>2500</v>
      </c>
      <c r="AD3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$A358  &amp; ", "   &amp;
$C358  &amp; ", "   &amp;
$E358  &amp; ", '"  &amp;
$J358  &amp; "', '" &amp;
$N358  &amp; "', "  &amp;
$R358  &amp; ", '"  &amp;
TEXT($T358,"dd/mm/aaaa")  &amp; "', "   &amp;
$U358  &amp; ", "   &amp;
$W358  &amp; ", "   &amp;
$Y358  &amp; ", "   &amp;
IF($AA358 &lt;&gt; "", $AA358, "NULL")  &amp; ", "   &amp;
$AC358  &amp; ");"</f>
        <v>INSERT INTO bi4all.fac_employees (id_company_fk, id_employee_pk, flg_active, employee_name, id_gender_fk, id_race_fk, birthday, id_schooling_fk, id_department_fk, id_role_fk, id_level_fk, salary) VALUES (6a51143286b03064a49cc2acbee63c09a0682d33, 354, 1, 'Vagner Poeta Bactista', 'M', 5, '04/08/1971', 7, 10, 11, 6, 2500);</v>
      </c>
    </row>
    <row r="359" spans="1:30" ht="14.25" customHeight="1" x14ac:dyDescent="0.2">
      <c r="A359" s="7" t="str" cm="1">
        <f t="array" aca="1" ref="A359" ca="1">INDEX(Company!$A:$A,RANDBETWEEN(5,COUNTA(Company!$A:$A) + 1),1)</f>
        <v>6a51143286b03064a49cc2acbee63c09a0682d33</v>
      </c>
      <c r="B359" s="7" t="str">
        <f ca="1">VLOOKUP($A359,Company!$A:$B,2,FALSE)</f>
        <v>ACME Corporation</v>
      </c>
      <c r="C359" s="5">
        <f t="shared" si="35"/>
        <v>355</v>
      </c>
      <c r="D359" s="5" t="str" cm="1">
        <f t="array" ref="D359">SHA1HASH($C359)</f>
        <v>90af7edbfd8a161a7f711504a114aaf5bf597f9f</v>
      </c>
      <c r="E359" s="6">
        <v>1</v>
      </c>
      <c r="F359" s="7">
        <f ca="1">IF($C359 = 1 + N("Presidente"),
    127,
    IF($C359 = 2 + N("Vice-Presidente"),
        72,
        IF($C359 = 3 + N("Secretária bilíngue"),
            13,
            RANDBETWEEN(5,COUNT(Name!$A:$A) + 1)
        )
    )
)</f>
        <v>311</v>
      </c>
      <c r="G359" s="7" t="str">
        <f ca="1">VLOOKUP($F359,Name!$A:$B,2,FALSE)</f>
        <v>Olívia</v>
      </c>
      <c r="H359" s="7">
        <f ca="1" xml:space="preserve">
IF($C359 = 1,
    0,
    RANDBETWEEN(5,COUNT('Last name'!$A:$A) + 1)
)</f>
        <v>42</v>
      </c>
      <c r="I359" s="7" t="str">
        <f ca="1" xml:space="preserve">
IF($C359 = 1 + N("Presidente"),
    "de Orléans e Bragança",
    VLOOKUP($H359,'Last name'!$A:$B,2,FALSE) &amp; " " &amp; VLOOKUP(RANDBETWEEN(5,COUNT('Last name'!$A:$A) + 1),'Last name'!$A:$B,2,FALSE)
)</f>
        <v>Borba Medeiros</v>
      </c>
      <c r="J359" s="7" t="str">
        <f t="shared" ca="1" si="36"/>
        <v>Olívia Borba Medeiros</v>
      </c>
      <c r="K359" s="7" t="str" cm="1">
        <f t="array" aca="1" ref="K359" ca="1">SHA1HASH($J359)</f>
        <v>d65977651910e6ea49432eac46057be0398192bf</v>
      </c>
      <c r="L359" s="7" cm="1">
        <f t="array" aca="1" ref="L359" ca="1">INDEX(States!$A:$A,RANDBETWEEN(5,COUNTA(States!$A:$A) + 1),1)</f>
        <v>5</v>
      </c>
      <c r="M359" s="7" t="str">
        <f ca="1">$L359 &amp; "|" &amp; VLOOKUP($L359,States!$A:$B,2,FALSE)</f>
        <v>5|fa0754b9861f7065fd7c6270efb07fc6ac3b0ad8</v>
      </c>
      <c r="N359" s="7" t="str">
        <f ca="1">VLOOKUP($F359,Name!$A:$C,3,FALSE)</f>
        <v>F</v>
      </c>
      <c r="O359" s="7" t="str">
        <f ca="1">VLOOKUP($N359,Gender!$A:$B,2,FALSE)</f>
        <v>Female</v>
      </c>
      <c r="P359" s="7" t="str" cm="1">
        <f t="array" aca="1" ref="P359" ca="1">INDEX('Marital status'!$A:$A,RANDBETWEEN(5,COUNTA('Marital status'!$A:$A) + 1),1)</f>
        <v>47051393f6bcbf99111ec5d70ba2ebbe11ebccae</v>
      </c>
      <c r="Q359" s="7" t="str">
        <f ca="1">VLOOKUP($P359,'Marital status'!$A:$B,2,FALSE)</f>
        <v xml:space="preserve"> Separated </v>
      </c>
      <c r="R359" s="7">
        <f t="shared" ca="1" si="37"/>
        <v>5</v>
      </c>
      <c r="S359" s="7" t="e">
        <f ca="1">VLOOKUP($R359,Race!$A:$B,2,FALSE)</f>
        <v>#N/A</v>
      </c>
      <c r="T359" s="8">
        <f t="shared" ca="1" si="38"/>
        <v>33480</v>
      </c>
      <c r="U359" s="6">
        <f t="shared" ca="1" si="39"/>
        <v>7</v>
      </c>
      <c r="V359" s="8" t="str">
        <f ca="1">VLOOKUP($U359,Education!$A:$B,2,FALSE)</f>
        <v>Undergraduate degree</v>
      </c>
      <c r="W359" s="7">
        <f ca="1" xml:space="preserve">
  IF(OR($Y359 = 5, $Y359 = 6, $Y359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359" s="7" t="str">
        <f ca="1">VLOOKUP($W359,Department!$A:$B,2,FALSE)</f>
        <v>Operations</v>
      </c>
      <c r="Y359" s="6">
        <f t="shared" ca="1" si="40"/>
        <v>9</v>
      </c>
      <c r="Z359" s="7" t="str">
        <f ca="1">VLOOKUP($Y359,Role!$A:$B,2,FALSE)</f>
        <v>Intern</v>
      </c>
      <c r="AA359" s="6" t="str">
        <f t="shared" ca="1" si="41"/>
        <v/>
      </c>
      <c r="AB359" s="7" t="str">
        <f ca="1" xml:space="preserve">
IF($AA359 &lt;&gt; "",
    VLOOKUP($AA359,Level!$A:$B,2,FALSE),
    ""
)</f>
        <v/>
      </c>
      <c r="AC359" s="1">
        <f ca="1" xml:space="preserve">
IF($Y359 = 5 + N("Presidente"),
    27000,
    IF($Y359 = 6 + N("Vice-presidente"),
        23000,
        IF(OR($Y359 = 8, $Y359= 13, $Y359 = 12) + N("Secretária bilíngue ou coordenador ou especialista"),
            8000,
            IF($Y359 = 7 + N("Diretor"),
                15000,
                IF($Y359 = 14 + N("Gerente"),
                    12000,
                    IF($Y359 = 9 + N("Estagiário"),
                        705,
                        IF($Y359 = 10 + N("Trainee"),
                            805,
                            IF($Y359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IF($U359 = 7,
  500,
  IF($U359 = 8,
    1000,
    IF($U359 = 9,
      1500,
      IF($U359 = 10,
        2000,
        0
      )
    )
  )
)
+
N("Adicional no salário por área")
+
IF($W359 = 14 + N("Tecnologia da Informação"),
  120,
  IF($W359 = 16 + N("Vendas"),
    110,
    IF($W359 = 15 + N("Jurídico"),
      100,
      IF(OR($W359 = 8, $W359 = 9, $W359 = 11) + N("Recursos humanos ou comercial ou comunicação e marketing"),
        80,
        0
      )
    )
  )
)
+
N("Adicionando pegadinha")
+
IF(AND($W359 = 16, $U359 = 9, $Y359 = 11, $AA359 = 5) + N("Se for de vendas, com mestrado, analista sênior"),
  IF($R359 = 5,
    100,
    0
  )
  +
  IF($N359 = "M",
    200,
    0
  ),
  0
)</f>
        <v>1205</v>
      </c>
      <c r="AD3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$A359  &amp; ", "   &amp;
$C359  &amp; ", "   &amp;
$E359  &amp; ", '"  &amp;
$J359  &amp; "', '" &amp;
$N359  &amp; "', "  &amp;
$R359  &amp; ", '"  &amp;
TEXT($T359,"dd/mm/aaaa")  &amp; "', "   &amp;
$U359  &amp; ", "   &amp;
$W359  &amp; ", "   &amp;
$Y359  &amp; ", "   &amp;
IF($AA359 &lt;&gt; "", $AA359, "NULL")  &amp; ", "   &amp;
$AC359  &amp; ");"</f>
        <v>INSERT INTO bi4all.fac_employees (id_company_fk, id_employee_pk, flg_active, employee_name, id_gender_fk, id_race_fk, birthday, id_schooling_fk, id_department_fk, id_role_fk, id_level_fk, salary) VALUES (6a51143286b03064a49cc2acbee63c09a0682d33, 355, 1, 'Olívia Borba Medeiros', 'F', 5, '30/08/1991', 7, 10, 9, NULL, 1205);</v>
      </c>
    </row>
    <row r="360" spans="1:30" ht="14.25" customHeight="1" x14ac:dyDescent="0.2">
      <c r="A360" s="7" t="str" cm="1">
        <f t="array" aca="1" ref="A360" ca="1">INDEX(Company!$A:$A,RANDBETWEEN(5,COUNTA(Company!$A:$A) + 1),1)</f>
        <v>6a51143286b03064a49cc2acbee63c09a0682d33</v>
      </c>
      <c r="B360" s="7" t="str">
        <f ca="1">VLOOKUP($A360,Company!$A:$B,2,FALSE)</f>
        <v>ACME Corporation</v>
      </c>
      <c r="C360" s="5">
        <f t="shared" si="35"/>
        <v>356</v>
      </c>
      <c r="D360" s="5" t="str" cm="1">
        <f t="array" ref="D360">SHA1HASH($C360)</f>
        <v>d20016547f489da25167fa1dbe9a00bfd82298c0</v>
      </c>
      <c r="E360" s="6">
        <v>1</v>
      </c>
      <c r="F360" s="7">
        <f ca="1">IF($C360 = 1 + N("Presidente"),
    127,
    IF($C360 = 2 + N("Vice-Presidente"),
        72,
        IF($C360 = 3 + N("Secretária bilíngue"),
            13,
            RANDBETWEEN(5,COUNT(Name!$A:$A) + 1)
        )
    )
)</f>
        <v>227</v>
      </c>
      <c r="G360" s="7" t="str">
        <f ca="1">VLOOKUP($F360,Name!$A:$B,2,FALSE)</f>
        <v>Lia</v>
      </c>
      <c r="H360" s="7">
        <f ca="1" xml:space="preserve">
IF($C360 = 1,
    0,
    RANDBETWEEN(5,COUNT('Last name'!$A:$A) + 1)
)</f>
        <v>156</v>
      </c>
      <c r="I360" s="7" t="str">
        <f ca="1" xml:space="preserve">
IF($C360 = 1 + N("Presidente"),
    "de Orléans e Bragança",
    VLOOKUP($H360,'Last name'!$A:$B,2,FALSE) &amp; " " &amp; VLOOKUP(RANDBETWEEN(5,COUNT('Last name'!$A:$A) + 1),'Last name'!$A:$B,2,FALSE)
)</f>
        <v>Poeta Andrioli</v>
      </c>
      <c r="J360" s="7" t="str">
        <f t="shared" ca="1" si="36"/>
        <v>Lia Poeta Andrioli</v>
      </c>
      <c r="K360" s="7" t="str" cm="1">
        <f t="array" aca="1" ref="K360" ca="1">SHA1HASH($J360)</f>
        <v>d865aea9da47301d5b12dcdd9512a0e3822de23e</v>
      </c>
      <c r="L360" s="7" cm="1">
        <f t="array" aca="1" ref="L360" ca="1">INDEX(States!$A:$A,RANDBETWEEN(5,COUNTA(States!$A:$A) + 1),1)</f>
        <v>12</v>
      </c>
      <c r="M360" s="7" t="str">
        <f ca="1">$L360 &amp; "|" &amp; VLOOKUP($L360,States!$A:$B,2,FALSE)</f>
        <v>12|16a2d6eb767d4fd003fae8cac60e0d85a9416ba8</v>
      </c>
      <c r="N360" s="7" t="str">
        <f ca="1">VLOOKUP($F360,Name!$A:$C,3,FALSE)</f>
        <v>F</v>
      </c>
      <c r="O360" s="7" t="str">
        <f ca="1">VLOOKUP($N360,Gender!$A:$B,2,FALSE)</f>
        <v>Female</v>
      </c>
      <c r="P360" s="7" t="str" cm="1">
        <f t="array" aca="1" ref="P360" ca="1">INDEX('Marital status'!$A:$A,RANDBETWEEN(5,COUNTA('Marital status'!$A:$A) + 1),1)</f>
        <v>3266897012b6dcc5723033bc25891bf99efcff6f</v>
      </c>
      <c r="Q360" s="7" t="str">
        <f ca="1">VLOOKUP($P360,'Marital status'!$A:$B,2,FALSE)</f>
        <v>MarrieD</v>
      </c>
      <c r="R360" s="7">
        <f t="shared" ca="1" si="37"/>
        <v>5</v>
      </c>
      <c r="S360" s="7" t="e">
        <f ca="1">VLOOKUP($R360,Race!$A:$B,2,FALSE)</f>
        <v>#N/A</v>
      </c>
      <c r="T360" s="8">
        <f t="shared" ca="1" si="38"/>
        <v>22361</v>
      </c>
      <c r="U360" s="6">
        <f t="shared" ca="1" si="39"/>
        <v>7</v>
      </c>
      <c r="V360" s="8" t="str">
        <f ca="1">VLOOKUP($U360,Education!$A:$B,2,FALSE)</f>
        <v>Undergraduate degree</v>
      </c>
      <c r="W360" s="7">
        <f ca="1" xml:space="preserve">
  IF(OR($Y360 = 5, $Y360 = 6, $Y360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360" s="7" t="str">
        <f ca="1">VLOOKUP($W360,Department!$A:$B,2,FALSE)</f>
        <v>Controlling</v>
      </c>
      <c r="Y360" s="6">
        <f t="shared" ca="1" si="40"/>
        <v>11</v>
      </c>
      <c r="Z360" s="7" t="str">
        <f ca="1">VLOOKUP($Y360,Role!$A:$B,2,FALSE)</f>
        <v>Analyst</v>
      </c>
      <c r="AA360" s="6">
        <f t="shared" ca="1" si="41"/>
        <v>5</v>
      </c>
      <c r="AB360" s="7" t="str">
        <f ca="1" xml:space="preserve">
IF($AA360 &lt;&gt; "",
    VLOOKUP($AA360,Level!$A:$B,2,FALSE),
    ""
)</f>
        <v>Junior</v>
      </c>
      <c r="AC360" s="1">
        <f ca="1" xml:space="preserve">
IF($Y360 = 5 + N("Presidente"),
    27000,
    IF($Y360 = 6 + N("Vice-presidente"),
        23000,
        IF(OR($Y360 = 8, $Y360= 13, $Y360 = 12) + N("Secretária bilíngue ou coordenador ou especialista"),
            8000,
            IF($Y360 = 7 + N("Diretor"),
                15000,
                IF($Y360 = 14 + N("Gerente"),
                    12000,
                    IF($Y360 = 9 + N("Estagiário"),
                        705,
                        IF($Y360 = 10 + N("Trainee"),
                            805,
                            IF($Y360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IF($U360 = 7,
  500,
  IF($U360 = 8,
    1000,
    IF($U360 = 9,
      1500,
      IF($U360 = 10,
        2000,
        0
      )
    )
  )
)
+
N("Adicional no salário por área")
+
IF($W360 = 14 + N("Tecnologia da Informação"),
  120,
  IF($W360 = 16 + N("Vendas"),
    110,
    IF($W360 = 15 + N("Jurídico"),
      100,
      IF(OR($W360 = 8, $W360 = 9, $W360 = 11) + N("Recursos humanos ou comercial ou comunicação e marketing"),
        80,
        0
      )
    )
  )
)
+
N("Adicionando pegadinha")
+
IF(AND($W360 = 16, $U360 = 9, $Y360 = 11, $AA360 = 5) + N("Se for de vendas, com mestrado, analista sênior"),
  IF($R360 = 5,
    100,
    0
  )
  +
  IF($N360 = "M",
    200,
    0
  ),
  0
)</f>
        <v>2500</v>
      </c>
      <c r="AD3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$A360  &amp; ", "   &amp;
$C360  &amp; ", "   &amp;
$E360  &amp; ", '"  &amp;
$J360  &amp; "', '" &amp;
$N360  &amp; "', "  &amp;
$R360  &amp; ", '"  &amp;
TEXT($T360,"dd/mm/aaaa")  &amp; "', "   &amp;
$U360  &amp; ", "   &amp;
$W360  &amp; ", "   &amp;
$Y360  &amp; ", "   &amp;
IF($AA360 &lt;&gt; "", $AA360, "NULL")  &amp; ", "   &amp;
$AC360  &amp; ");"</f>
        <v>INSERT INTO bi4all.fac_employees (id_company_fk, id_employee_pk, flg_active, employee_name, id_gender_fk, id_race_fk, birthday, id_schooling_fk, id_department_fk, id_role_fk, id_level_fk, salary) VALUES (6a51143286b03064a49cc2acbee63c09a0682d33, 356, 1, 'Lia Poeta Andrioli', 'F', 5, '21/03/1961', 7, 12, 11, 5, 2500);</v>
      </c>
    </row>
    <row r="361" spans="1:30" ht="14.25" customHeight="1" x14ac:dyDescent="0.2">
      <c r="A361" s="7" t="str" cm="1">
        <f t="array" aca="1" ref="A361" ca="1">INDEX(Company!$A:$A,RANDBETWEEN(5,COUNTA(Company!$A:$A) + 1),1)</f>
        <v>6a51143286b03064a49cc2acbee63c09a0682d33</v>
      </c>
      <c r="B361" s="7" t="str">
        <f ca="1">VLOOKUP($A361,Company!$A:$B,2,FALSE)</f>
        <v>ACME Corporation</v>
      </c>
      <c r="C361" s="5">
        <f t="shared" si="35"/>
        <v>357</v>
      </c>
      <c r="D361" s="5" t="str" cm="1">
        <f t="array" ref="D361">SHA1HASH($C361)</f>
        <v>86970064ea53b6d66b7c53cbc91c58b4f06fc6fd</v>
      </c>
      <c r="E361" s="6">
        <v>1</v>
      </c>
      <c r="F361" s="7">
        <f ca="1">IF($C361 = 1 + N("Presidente"),
    127,
    IF($C361 = 2 + N("Vice-Presidente"),
        72,
        IF($C361 = 3 + N("Secretária bilíngue"),
            13,
            RANDBETWEEN(5,COUNT(Name!$A:$A) + 1)
        )
    )
)</f>
        <v>347</v>
      </c>
      <c r="G361" s="7" t="str">
        <f ca="1">VLOOKUP($F361,Name!$A:$B,2,FALSE)</f>
        <v>Tomás</v>
      </c>
      <c r="H361" s="7">
        <f ca="1" xml:space="preserve">
IF($C361 = 1,
    0,
    RANDBETWEEN(5,COUNT('Last name'!$A:$A) + 1)
)</f>
        <v>116</v>
      </c>
      <c r="I361" s="7" t="str">
        <f ca="1" xml:space="preserve">
IF($C361 = 1 + N("Presidente"),
    "de Orléans e Bragança",
    VLOOKUP($H361,'Last name'!$A:$B,2,FALSE) &amp; " " &amp; VLOOKUP(RANDBETWEEN(5,COUNT('Last name'!$A:$A) + 1),'Last name'!$A:$B,2,FALSE)
)</f>
        <v>Malafaia Malafaia</v>
      </c>
      <c r="J361" s="7" t="str">
        <f t="shared" ca="1" si="36"/>
        <v>Tomás Malafaia Malafaia</v>
      </c>
      <c r="K361" s="7" t="str" cm="1">
        <f t="array" aca="1" ref="K361" ca="1">SHA1HASH($J361)</f>
        <v>a6728bae9317be71534e105e81d1678461b33ce5</v>
      </c>
      <c r="L361" s="7" cm="1">
        <f t="array" aca="1" ref="L361" ca="1">INDEX(States!$A:$A,RANDBETWEEN(5,COUNTA(States!$A:$A) + 1),1)</f>
        <v>16</v>
      </c>
      <c r="M361" s="7" t="str">
        <f ca="1">$L361 &amp; "|" &amp; VLOOKUP($L361,States!$A:$B,2,FALSE)</f>
        <v>16|07cfbddcd11fff6189ba806e40d4e76476d512f4</v>
      </c>
      <c r="N361" s="7" t="str">
        <f ca="1">VLOOKUP($F361,Name!$A:$C,3,FALSE)</f>
        <v>M</v>
      </c>
      <c r="O361" s="7" t="str">
        <f ca="1">VLOOKUP($N361,Gender!$A:$B,2,FALSE)</f>
        <v>Male</v>
      </c>
      <c r="P361" s="7" t="str" cm="1">
        <f t="array" aca="1" ref="P361" ca="1">INDEX('Marital status'!$A:$A,RANDBETWEEN(5,COUNTA('Marital status'!$A:$A) + 1),1)</f>
        <v>ce0b1612aa711b78a720295d271a33894e2b72bf</v>
      </c>
      <c r="Q361" s="7" t="str">
        <f ca="1">VLOOKUP($P361,'Marital status'!$A:$B,2,FALSE)</f>
        <v>single</v>
      </c>
      <c r="R361" s="7">
        <f t="shared" ca="1" si="37"/>
        <v>8</v>
      </c>
      <c r="S361" s="7" t="e">
        <f ca="1">VLOOKUP($R361,Race!$A:$B,2,FALSE)</f>
        <v>#N/A</v>
      </c>
      <c r="T361" s="8">
        <f t="shared" ca="1" si="38"/>
        <v>30102</v>
      </c>
      <c r="U361" s="6">
        <f t="shared" ca="1" si="39"/>
        <v>7</v>
      </c>
      <c r="V361" s="8" t="str">
        <f ca="1">VLOOKUP($U361,Education!$A:$B,2,FALSE)</f>
        <v>Undergraduate degree</v>
      </c>
      <c r="W361" s="7">
        <f ca="1" xml:space="preserve">
  IF(OR($Y361 = 5, $Y361 = 6, $Y361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361" s="7" t="str">
        <f ca="1">VLOOKUP($W361,Department!$A:$B,2,FALSE)</f>
        <v>Presidency</v>
      </c>
      <c r="Y361" s="6">
        <f t="shared" ca="1" si="40"/>
        <v>10</v>
      </c>
      <c r="Z361" s="7" t="str">
        <f ca="1">VLOOKUP($Y361,Role!$A:$B,2,FALSE)</f>
        <v>Trainee</v>
      </c>
      <c r="AA361" s="6" t="str">
        <f t="shared" ca="1" si="41"/>
        <v/>
      </c>
      <c r="AB361" s="7" t="str">
        <f ca="1" xml:space="preserve">
IF($AA361 &lt;&gt; "",
    VLOOKUP($AA361,Level!$A:$B,2,FALSE),
    ""
)</f>
        <v/>
      </c>
      <c r="AC361" s="1">
        <f ca="1" xml:space="preserve">
IF($Y361 = 5 + N("Presidente"),
    27000,
    IF($Y361 = 6 + N("Vice-presidente"),
        23000,
        IF(OR($Y361 = 8, $Y361= 13, $Y361 = 12) + N("Secretária bilíngue ou coordenador ou especialista"),
            8000,
            IF($Y361 = 7 + N("Diretor"),
                15000,
                IF($Y361 = 14 + N("Gerente"),
                    12000,
                    IF($Y361 = 9 + N("Estagiário"),
                        705,
                        IF($Y361 = 10 + N("Trainee"),
                            805,
                            IF($Y361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IF($U361 = 7,
  500,
  IF($U361 = 8,
    1000,
    IF($U361 = 9,
      1500,
      IF($U361 = 10,
        2000,
        0
      )
    )
  )
)
+
N("Adicional no salário por área")
+
IF($W361 = 14 + N("Tecnologia da Informação"),
  120,
  IF($W361 = 16 + N("Vendas"),
    110,
    IF($W361 = 15 + N("Jurídico"),
      100,
      IF(OR($W361 = 8, $W361 = 9, $W361 = 11) + N("Recursos humanos ou comercial ou comunicação e marketing"),
        80,
        0
      )
    )
  )
)
+
N("Adicionando pegadinha")
+
IF(AND($W361 = 16, $U361 = 9, $Y361 = 11, $AA361 = 5) + N("Se for de vendas, com mestrado, analista sênior"),
  IF($R361 = 5,
    100,
    0
  )
  +
  IF($N361 = "M",
    200,
    0
  ),
  0
)</f>
        <v>1305</v>
      </c>
      <c r="AD3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$A361  &amp; ", "   &amp;
$C361  &amp; ", "   &amp;
$E361  &amp; ", '"  &amp;
$J361  &amp; "', '" &amp;
$N361  &amp; "', "  &amp;
$R361  &amp; ", '"  &amp;
TEXT($T361,"dd/mm/aaaa")  &amp; "', "   &amp;
$U361  &amp; ", "   &amp;
$W361  &amp; ", "   &amp;
$Y361  &amp; ", "   &amp;
IF($AA361 &lt;&gt; "", $AA361, "NULL")  &amp; ", "   &amp;
$AC361  &amp; ");"</f>
        <v>INSERT INTO bi4all.fac_employees (id_company_fk, id_employee_pk, flg_active, employee_name, id_gender_fk, id_race_fk, birthday, id_schooling_fk, id_department_fk, id_role_fk, id_level_fk, salary) VALUES (6a51143286b03064a49cc2acbee63c09a0682d33, 357, 1, 'Tomás Malafaia Malafaia', 'M', 8, '31/05/1982', 7, 5, 10, NULL, 1305);</v>
      </c>
    </row>
    <row r="362" spans="1:30" ht="14.25" customHeight="1" x14ac:dyDescent="0.2">
      <c r="A362" s="7" t="str" cm="1">
        <f t="array" aca="1" ref="A362" ca="1">INDEX(Company!$A:$A,RANDBETWEEN(5,COUNTA(Company!$A:$A) + 1),1)</f>
        <v>6a51143286b03064a49cc2acbee63c09a0682d33</v>
      </c>
      <c r="B362" s="7" t="str">
        <f ca="1">VLOOKUP($A362,Company!$A:$B,2,FALSE)</f>
        <v>ACME Corporation</v>
      </c>
      <c r="C362" s="5">
        <f t="shared" si="35"/>
        <v>358</v>
      </c>
      <c r="D362" s="5" t="str" cm="1">
        <f t="array" ref="D362">SHA1HASH($C362)</f>
        <v>abf749051d8b000946c71a2e216e55eeb49cf414</v>
      </c>
      <c r="E362" s="6">
        <v>1</v>
      </c>
      <c r="F362" s="7">
        <f ca="1">IF($C362 = 1 + N("Presidente"),
    127,
    IF($C362 = 2 + N("Vice-Presidente"),
        72,
        IF($C362 = 3 + N("Secretária bilíngue"),
            13,
            RANDBETWEEN(5,COUNT(Name!$A:$A) + 1)
        )
    )
)</f>
        <v>142</v>
      </c>
      <c r="G362" s="7" t="str">
        <f ca="1">VLOOKUP($F362,Name!$A:$B,2,FALSE)</f>
        <v>Flaviano</v>
      </c>
      <c r="H362" s="7">
        <f ca="1" xml:space="preserve">
IF($C362 = 1,
    0,
    RANDBETWEEN(5,COUNT('Last name'!$A:$A) + 1)
)</f>
        <v>111</v>
      </c>
      <c r="I362" s="7" t="str">
        <f ca="1" xml:space="preserve">
IF($C362 = 1 + N("Presidente"),
    "de Orléans e Bragança",
    VLOOKUP($H362,'Last name'!$A:$B,2,FALSE) &amp; " " &amp; VLOOKUP(RANDBETWEEN(5,COUNT('Last name'!$A:$A) + 1),'Last name'!$A:$B,2,FALSE)
)</f>
        <v>Longo Furtado</v>
      </c>
      <c r="J362" s="7" t="str">
        <f t="shared" ca="1" si="36"/>
        <v>Flaviano Longo Furtado</v>
      </c>
      <c r="K362" s="7" t="str" cm="1">
        <f t="array" aca="1" ref="K362" ca="1">SHA1HASH($J362)</f>
        <v>e3aaf74e71efa3748a28e61755894ff369aae25d</v>
      </c>
      <c r="L362" s="7" cm="1">
        <f t="array" aca="1" ref="L362" ca="1">INDEX(States!$A:$A,RANDBETWEEN(5,COUNTA(States!$A:$A) + 1),1)</f>
        <v>6</v>
      </c>
      <c r="M362" s="7" t="str">
        <f ca="1">$L362 &amp; "|" &amp; VLOOKUP($L362,States!$A:$B,2,FALSE)</f>
        <v>6|990f6b5f2170b43d022d539b1260b5f1af889998</v>
      </c>
      <c r="N362" s="7" t="str">
        <f ca="1">VLOOKUP($F362,Name!$A:$C,3,FALSE)</f>
        <v>M</v>
      </c>
      <c r="O362" s="7" t="str">
        <f ca="1">VLOOKUP($N362,Gender!$A:$B,2,FALSE)</f>
        <v>Male</v>
      </c>
      <c r="P362" s="7" t="str" cm="1">
        <f t="array" aca="1" ref="P362" ca="1">INDEX('Marital status'!$A:$A,RANDBETWEEN(5,COUNTA('Marital status'!$A:$A) + 1),1)</f>
        <v>459031b19ec5bbd3b3dbc0a9dcf2cb6e6c6f7848</v>
      </c>
      <c r="Q362" s="7" t="str">
        <f ca="1">VLOOKUP($P362,'Marital status'!$A:$B,2,FALSE)</f>
        <v xml:space="preserve">Widowed </v>
      </c>
      <c r="R362" s="7">
        <f t="shared" ca="1" si="37"/>
        <v>5</v>
      </c>
      <c r="S362" s="7" t="e">
        <f ca="1">VLOOKUP($R362,Race!$A:$B,2,FALSE)</f>
        <v>#N/A</v>
      </c>
      <c r="T362" s="8">
        <f t="shared" ca="1" si="38"/>
        <v>31240</v>
      </c>
      <c r="U362" s="6">
        <f t="shared" ca="1" si="39"/>
        <v>7</v>
      </c>
      <c r="V362" s="8" t="str">
        <f ca="1">VLOOKUP($U362,Education!$A:$B,2,FALSE)</f>
        <v>Undergraduate degree</v>
      </c>
      <c r="W362" s="7">
        <f ca="1" xml:space="preserve">
  IF(OR($Y362 = 5, $Y362 = 6, $Y362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362" s="7" t="str">
        <f ca="1">VLOOKUP($W362,Department!$A:$B,2,FALSE)</f>
        <v>Administration</v>
      </c>
      <c r="Y362" s="6">
        <f t="shared" ca="1" si="40"/>
        <v>11</v>
      </c>
      <c r="Z362" s="7" t="str">
        <f ca="1">VLOOKUP($Y362,Role!$A:$B,2,FALSE)</f>
        <v>Analyst</v>
      </c>
      <c r="AA362" s="6">
        <f t="shared" ca="1" si="41"/>
        <v>6</v>
      </c>
      <c r="AB362" s="7" t="str">
        <f ca="1" xml:space="preserve">
IF($AA362 &lt;&gt; "",
    VLOOKUP($AA362,Level!$A:$B,2,FALSE),
    ""
)</f>
        <v>Pleno</v>
      </c>
      <c r="AC362" s="1">
        <f ca="1" xml:space="preserve">
IF($Y362 = 5 + N("Presidente"),
    27000,
    IF($Y362 = 6 + N("Vice-presidente"),
        23000,
        IF(OR($Y362 = 8, $Y362= 13, $Y362 = 12) + N("Secretária bilíngue ou coordenador ou especialista"),
            8000,
            IF($Y362 = 7 + N("Diretor"),
                15000,
                IF($Y362 = 14 + N("Gerente"),
                    12000,
                    IF($Y362 = 9 + N("Estagiário"),
                        705,
                        IF($Y362 = 10 + N("Trainee"),
                            805,
                            IF($Y362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IF($U362 = 7,
  500,
  IF($U362 = 8,
    1000,
    IF($U362 = 9,
      1500,
      IF($U362 = 10,
        2000,
        0
      )
    )
  )
)
+
N("Adicional no salário por área")
+
IF($W362 = 14 + N("Tecnologia da Informação"),
  120,
  IF($W362 = 16 + N("Vendas"),
    110,
    IF($W362 = 15 + N("Jurídico"),
      100,
      IF(OR($W362 = 8, $W362 = 9, $W362 = 11) + N("Recursos humanos ou comercial ou comunicação e marketing"),
        80,
        0
      )
    )
  )
)
+
N("Adicionando pegadinha")
+
IF(AND($W362 = 16, $U362 = 9, $Y362 = 11, $AA362 = 5) + N("Se for de vendas, com mestrado, analista sênior"),
  IF($R362 = 5,
    100,
    0
  )
  +
  IF($N362 = "M",
    200,
    0
  ),
  0
)</f>
        <v>2500</v>
      </c>
      <c r="AD3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$A362  &amp; ", "   &amp;
$C362  &amp; ", "   &amp;
$E362  &amp; ", '"  &amp;
$J362  &amp; "', '" &amp;
$N362  &amp; "', "  &amp;
$R362  &amp; ", '"  &amp;
TEXT($T362,"dd/mm/aaaa")  &amp; "', "   &amp;
$U362  &amp; ", "   &amp;
$W362  &amp; ", "   &amp;
$Y362  &amp; ", "   &amp;
IF($AA362 &lt;&gt; "", $AA362, "NULL")  &amp; ", "   &amp;
$AC362  &amp; ");"</f>
        <v>INSERT INTO bi4all.fac_employees (id_company_fk, id_employee_pk, flg_active, employee_name, id_gender_fk, id_race_fk, birthday, id_schooling_fk, id_department_fk, id_role_fk, id_level_fk, salary) VALUES (6a51143286b03064a49cc2acbee63c09a0682d33, 358, 1, 'Flaviano Longo Furtado', 'M', 5, '12/07/1985', 7, 6, 11, 6, 2500);</v>
      </c>
    </row>
    <row r="363" spans="1:30" ht="14.25" customHeight="1" x14ac:dyDescent="0.2">
      <c r="A363" s="7" t="str" cm="1">
        <f t="array" aca="1" ref="A363" ca="1">INDEX(Company!$A:$A,RANDBETWEEN(5,COUNTA(Company!$A:$A) + 1),1)</f>
        <v>6a51143286b03064a49cc2acbee63c09a0682d33</v>
      </c>
      <c r="B363" s="7" t="str">
        <f ca="1">VLOOKUP($A363,Company!$A:$B,2,FALSE)</f>
        <v>ACME Corporation</v>
      </c>
      <c r="C363" s="5">
        <f t="shared" si="35"/>
        <v>359</v>
      </c>
      <c r="D363" s="5" t="str" cm="1">
        <f t="array" ref="D363">SHA1HASH($C363)</f>
        <v>2a5ac580e608daa6d2cd4b6c20326e1518baadd5</v>
      </c>
      <c r="E363" s="6">
        <v>1</v>
      </c>
      <c r="F363" s="7">
        <f ca="1">IF($C363 = 1 + N("Presidente"),
    127,
    IF($C363 = 2 + N("Vice-Presidente"),
        72,
        IF($C363 = 3 + N("Secretária bilíngue"),
            13,
            RANDBETWEEN(5,COUNT(Name!$A:$A) + 1)
        )
    )
)</f>
        <v>32</v>
      </c>
      <c r="G363" s="7" t="str">
        <f ca="1">VLOOKUP($F363,Name!$A:$B,2,FALSE)</f>
        <v>Ana Laura</v>
      </c>
      <c r="H363" s="7">
        <f ca="1" xml:space="preserve">
IF($C363 = 1,
    0,
    RANDBETWEEN(5,COUNT('Last name'!$A:$A) + 1)
)</f>
        <v>83</v>
      </c>
      <c r="I363" s="7" t="str">
        <f ca="1" xml:space="preserve">
IF($C363 = 1 + N("Presidente"),
    "de Orléans e Bragança",
    VLOOKUP($H363,'Last name'!$A:$B,2,FALSE) &amp; " " &amp; VLOOKUP(RANDBETWEEN(5,COUNT('Last name'!$A:$A) + 1),'Last name'!$A:$B,2,FALSE)
)</f>
        <v>Faro Caminha</v>
      </c>
      <c r="J363" s="7" t="str">
        <f t="shared" ca="1" si="36"/>
        <v>Ana Laura Faro Caminha</v>
      </c>
      <c r="K363" s="7" t="str" cm="1">
        <f t="array" aca="1" ref="K363" ca="1">SHA1HASH($J363)</f>
        <v>6b1f445e0642d65e1a98901dc0356b7f6ea8f92e</v>
      </c>
      <c r="L363" s="7" cm="1">
        <f t="array" aca="1" ref="L363" ca="1">INDEX(States!$A:$A,RANDBETWEEN(5,COUNTA(States!$A:$A) + 1),1)</f>
        <v>21</v>
      </c>
      <c r="M363" s="7" t="str">
        <f ca="1">$L363 &amp; "|" &amp; VLOOKUP($L363,States!$A:$B,2,FALSE)</f>
        <v>21|18f454963e4e8ae3fea0597ea98a4e003875820f</v>
      </c>
      <c r="N363" s="7" t="str">
        <f ca="1">VLOOKUP($F363,Name!$A:$C,3,FALSE)</f>
        <v>F</v>
      </c>
      <c r="O363" s="7" t="str">
        <f ca="1">VLOOKUP($N363,Gender!$A:$B,2,FALSE)</f>
        <v>Female</v>
      </c>
      <c r="P363" s="7" t="str" cm="1">
        <f t="array" aca="1" ref="P363" ca="1">INDEX('Marital status'!$A:$A,RANDBETWEEN(5,COUNTA('Marital status'!$A:$A) + 1),1)</f>
        <v>3266897012b6dcc5723033bc25891bf99efcff6f</v>
      </c>
      <c r="Q363" s="7" t="str">
        <f ca="1">VLOOKUP($P363,'Marital status'!$A:$B,2,FALSE)</f>
        <v>MarrieD</v>
      </c>
      <c r="R363" s="7">
        <f t="shared" ca="1" si="37"/>
        <v>7</v>
      </c>
      <c r="S363" s="7" t="e">
        <f ca="1">VLOOKUP($R363,Race!$A:$B,2,FALSE)</f>
        <v>#N/A</v>
      </c>
      <c r="T363" s="8">
        <f t="shared" ca="1" si="38"/>
        <v>31587</v>
      </c>
      <c r="U363" s="6">
        <f t="shared" ca="1" si="39"/>
        <v>7</v>
      </c>
      <c r="V363" s="8" t="str">
        <f ca="1">VLOOKUP($U363,Education!$A:$B,2,FALSE)</f>
        <v>Undergraduate degree</v>
      </c>
      <c r="W363" s="7">
        <f ca="1" xml:space="preserve">
  IF(OR($Y363 = 5, $Y363 = 6, $Y363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363" s="7" t="str">
        <f ca="1">VLOOKUP($W363,Department!$A:$B,2,FALSE)</f>
        <v>Presidency</v>
      </c>
      <c r="Y363" s="6">
        <f t="shared" ca="1" si="40"/>
        <v>10</v>
      </c>
      <c r="Z363" s="7" t="str">
        <f ca="1">VLOOKUP($Y363,Role!$A:$B,2,FALSE)</f>
        <v>Trainee</v>
      </c>
      <c r="AA363" s="6" t="str">
        <f t="shared" ca="1" si="41"/>
        <v/>
      </c>
      <c r="AB363" s="7" t="str">
        <f ca="1" xml:space="preserve">
IF($AA363 &lt;&gt; "",
    VLOOKUP($AA363,Level!$A:$B,2,FALSE),
    ""
)</f>
        <v/>
      </c>
      <c r="AC363" s="1">
        <f ca="1" xml:space="preserve">
IF($Y363 = 5 + N("Presidente"),
    27000,
    IF($Y363 = 6 + N("Vice-presidente"),
        23000,
        IF(OR($Y363 = 8, $Y363= 13, $Y363 = 12) + N("Secretária bilíngue ou coordenador ou especialista"),
            8000,
            IF($Y363 = 7 + N("Diretor"),
                15000,
                IF($Y363 = 14 + N("Gerente"),
                    12000,
                    IF($Y363 = 9 + N("Estagiário"),
                        705,
                        IF($Y363 = 10 + N("Trainee"),
                            805,
                            IF($Y363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IF($U363 = 7,
  500,
  IF($U363 = 8,
    1000,
    IF($U363 = 9,
      1500,
      IF($U363 = 10,
        2000,
        0
      )
    )
  )
)
+
N("Adicional no salário por área")
+
IF($W363 = 14 + N("Tecnologia da Informação"),
  120,
  IF($W363 = 16 + N("Vendas"),
    110,
    IF($W363 = 15 + N("Jurídico"),
      100,
      IF(OR($W363 = 8, $W363 = 9, $W363 = 11) + N("Recursos humanos ou comercial ou comunicação e marketing"),
        80,
        0
      )
    )
  )
)
+
N("Adicionando pegadinha")
+
IF(AND($W363 = 16, $U363 = 9, $Y363 = 11, $AA363 = 5) + N("Se for de vendas, com mestrado, analista sênior"),
  IF($R363 = 5,
    100,
    0
  )
  +
  IF($N363 = "M",
    200,
    0
  ),
  0
)</f>
        <v>1305</v>
      </c>
      <c r="AD3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$A363  &amp; ", "   &amp;
$C363  &amp; ", "   &amp;
$E363  &amp; ", '"  &amp;
$J363  &amp; "', '" &amp;
$N363  &amp; "', "  &amp;
$R363  &amp; ", '"  &amp;
TEXT($T363,"dd/mm/aaaa")  &amp; "', "   &amp;
$U363  &amp; ", "   &amp;
$W363  &amp; ", "   &amp;
$Y363  &amp; ", "   &amp;
IF($AA363 &lt;&gt; "", $AA363, "NULL")  &amp; ", "   &amp;
$AC363  &amp; ");"</f>
        <v>INSERT INTO bi4all.fac_employees (id_company_fk, id_employee_pk, flg_active, employee_name, id_gender_fk, id_race_fk, birthday, id_schooling_fk, id_department_fk, id_role_fk, id_level_fk, salary) VALUES (6a51143286b03064a49cc2acbee63c09a0682d33, 359, 1, 'Ana Laura Faro Caminha', 'F', 7, '24/06/1986', 7, 5, 10, NULL, 1305);</v>
      </c>
    </row>
    <row r="364" spans="1:30" ht="14.25" customHeight="1" x14ac:dyDescent="0.2">
      <c r="A364" s="7" t="str" cm="1">
        <f t="array" aca="1" ref="A364" ca="1">INDEX(Company!$A:$A,RANDBETWEEN(5,COUNTA(Company!$A:$A) + 1),1)</f>
        <v>6a51143286b03064a49cc2acbee63c09a0682d33</v>
      </c>
      <c r="B364" s="7" t="str">
        <f ca="1">VLOOKUP($A364,Company!$A:$B,2,FALSE)</f>
        <v>ACME Corporation</v>
      </c>
      <c r="C364" s="5">
        <f t="shared" si="35"/>
        <v>360</v>
      </c>
      <c r="D364" s="5" t="str" cm="1">
        <f t="array" ref="D364">SHA1HASH($C364)</f>
        <v>a1773d62a609dd09e98ea1aebeddbd949b78bf83</v>
      </c>
      <c r="E364" s="6">
        <v>1</v>
      </c>
      <c r="F364" s="7">
        <f ca="1">IF($C364 = 1 + N("Presidente"),
    127,
    IF($C364 = 2 + N("Vice-Presidente"),
        72,
        IF($C364 = 3 + N("Secretária bilíngue"),
            13,
            RANDBETWEEN(5,COUNT(Name!$A:$A) + 1)
        )
    )
)</f>
        <v>133</v>
      </c>
      <c r="G364" s="7" t="str">
        <f ca="1">VLOOKUP($F364,Name!$A:$B,2,FALSE)</f>
        <v>Esther</v>
      </c>
      <c r="H364" s="7">
        <f ca="1" xml:space="preserve">
IF($C364 = 1,
    0,
    RANDBETWEEN(5,COUNT('Last name'!$A:$A) + 1)
)</f>
        <v>66</v>
      </c>
      <c r="I364" s="7" t="str">
        <f ca="1" xml:space="preserve">
IF($C364 = 1 + N("Presidente"),
    "de Orléans e Bragança",
    VLOOKUP($H364,'Last name'!$A:$B,2,FALSE) &amp; " " &amp; VLOOKUP(RANDBETWEEN(5,COUNT('Last name'!$A:$A) + 1),'Last name'!$A:$B,2,FALSE)
)</f>
        <v>Colombo Alvarenga</v>
      </c>
      <c r="J364" s="7" t="str">
        <f t="shared" ca="1" si="36"/>
        <v>Esther Colombo Alvarenga</v>
      </c>
      <c r="K364" s="7" t="str" cm="1">
        <f t="array" aca="1" ref="K364" ca="1">SHA1HASH($J364)</f>
        <v>e2e2363315177fe6c037d1003d4360d951df52fa</v>
      </c>
      <c r="L364" s="7" cm="1">
        <f t="array" aca="1" ref="L364" ca="1">INDEX(States!$A:$A,RANDBETWEEN(5,COUNTA(States!$A:$A) + 1),1)</f>
        <v>22</v>
      </c>
      <c r="M364" s="7" t="str">
        <f ca="1">$L364 &amp; "|" &amp; VLOOKUP($L364,States!$A:$B,2,FALSE)</f>
        <v>22|04a99b2b0b78076f0a06c2d7695137915b2933a5</v>
      </c>
      <c r="N364" s="7" t="str">
        <f ca="1">VLOOKUP($F364,Name!$A:$C,3,FALSE)</f>
        <v>F</v>
      </c>
      <c r="O364" s="7" t="str">
        <f ca="1">VLOOKUP($N364,Gender!$A:$B,2,FALSE)</f>
        <v>Female</v>
      </c>
      <c r="P364" s="7" t="str" cm="1">
        <f t="array" aca="1" ref="P364" ca="1">INDEX('Marital status'!$A:$A,RANDBETWEEN(5,COUNTA('Marital status'!$A:$A) + 1),1)</f>
        <v>ce0b1612aa711b78a720295d271a33894e2b72bf</v>
      </c>
      <c r="Q364" s="7" t="str">
        <f ca="1">VLOOKUP($P364,'Marital status'!$A:$B,2,FALSE)</f>
        <v>single</v>
      </c>
      <c r="R364" s="7">
        <f t="shared" ca="1" si="37"/>
        <v>6</v>
      </c>
      <c r="S364" s="7" t="e">
        <f ca="1">VLOOKUP($R364,Race!$A:$B,2,FALSE)</f>
        <v>#N/A</v>
      </c>
      <c r="T364" s="8">
        <f t="shared" ca="1" si="38"/>
        <v>26128</v>
      </c>
      <c r="U364" s="6">
        <f t="shared" ca="1" si="39"/>
        <v>7</v>
      </c>
      <c r="V364" s="8" t="str">
        <f ca="1">VLOOKUP($U364,Education!$A:$B,2,FALSE)</f>
        <v>Undergraduate degree</v>
      </c>
      <c r="W364" s="7">
        <f ca="1" xml:space="preserve">
  IF(OR($Y364 = 5, $Y364 = 6, $Y364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364" s="7" t="str">
        <f ca="1">VLOOKUP($W364,Department!$A:$B,2,FALSE)</f>
        <v>Presidency</v>
      </c>
      <c r="Y364" s="6">
        <f t="shared" ca="1" si="40"/>
        <v>11</v>
      </c>
      <c r="Z364" s="7" t="str">
        <f ca="1">VLOOKUP($Y364,Role!$A:$B,2,FALSE)</f>
        <v>Analyst</v>
      </c>
      <c r="AA364" s="6">
        <f t="shared" ca="1" si="41"/>
        <v>5</v>
      </c>
      <c r="AB364" s="7" t="str">
        <f ca="1" xml:space="preserve">
IF($AA364 &lt;&gt; "",
    VLOOKUP($AA364,Level!$A:$B,2,FALSE),
    ""
)</f>
        <v>Junior</v>
      </c>
      <c r="AC364" s="1">
        <f ca="1" xml:space="preserve">
IF($Y364 = 5 + N("Presidente"),
    27000,
    IF($Y364 = 6 + N("Vice-presidente"),
        23000,
        IF(OR($Y364 = 8, $Y364= 13, $Y364 = 12) + N("Secretária bilíngue ou coordenador ou especialista"),
            8000,
            IF($Y364 = 7 + N("Diretor"),
                15000,
                IF($Y364 = 14 + N("Gerente"),
                    12000,
                    IF($Y364 = 9 + N("Estagiário"),
                        705,
                        IF($Y364 = 10 + N("Trainee"),
                            805,
                            IF($Y364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IF($U364 = 7,
  500,
  IF($U364 = 8,
    1000,
    IF($U364 = 9,
      1500,
      IF($U364 = 10,
        2000,
        0
      )
    )
  )
)
+
N("Adicional no salário por área")
+
IF($W364 = 14 + N("Tecnologia da Informação"),
  120,
  IF($W364 = 16 + N("Vendas"),
    110,
    IF($W364 = 15 + N("Jurídico"),
      100,
      IF(OR($W364 = 8, $W364 = 9, $W364 = 11) + N("Recursos humanos ou comercial ou comunicação e marketing"),
        80,
        0
      )
    )
  )
)
+
N("Adicionando pegadinha")
+
IF(AND($W364 = 16, $U364 = 9, $Y364 = 11, $AA364 = 5) + N("Se for de vendas, com mestrado, analista sênior"),
  IF($R364 = 5,
    100,
    0
  )
  +
  IF($N364 = "M",
    200,
    0
  ),
  0
)</f>
        <v>2500</v>
      </c>
      <c r="AD3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$A364  &amp; ", "   &amp;
$C364  &amp; ", "   &amp;
$E364  &amp; ", '"  &amp;
$J364  &amp; "', '" &amp;
$N364  &amp; "', "  &amp;
$R364  &amp; ", '"  &amp;
TEXT($T364,"dd/mm/aaaa")  &amp; "', "   &amp;
$U364  &amp; ", "   &amp;
$W364  &amp; ", "   &amp;
$Y364  &amp; ", "   &amp;
IF($AA364 &lt;&gt; "", $AA364, "NULL")  &amp; ", "   &amp;
$AC364  &amp; ");"</f>
        <v>INSERT INTO bi4all.fac_employees (id_company_fk, id_employee_pk, flg_active, employee_name, id_gender_fk, id_race_fk, birthday, id_schooling_fk, id_department_fk, id_role_fk, id_level_fk, salary) VALUES (6a51143286b03064a49cc2acbee63c09a0682d33, 360, 1, 'Esther Colombo Alvarenga', 'F', 6, '14/07/1971', 7, 5, 11, 5, 2500);</v>
      </c>
    </row>
    <row r="365" spans="1:30" ht="14.25" customHeight="1" x14ac:dyDescent="0.2">
      <c r="A365" s="7" t="str" cm="1">
        <f t="array" aca="1" ref="A365" ca="1">INDEX(Company!$A:$A,RANDBETWEEN(5,COUNTA(Company!$A:$A) + 1),1)</f>
        <v>6a51143286b03064a49cc2acbee63c09a0682d33</v>
      </c>
      <c r="B365" s="7" t="str">
        <f ca="1">VLOOKUP($A365,Company!$A:$B,2,FALSE)</f>
        <v>ACME Corporation</v>
      </c>
      <c r="C365" s="5">
        <f t="shared" si="35"/>
        <v>361</v>
      </c>
      <c r="D365" s="5" t="str" cm="1">
        <f t="array" ref="D365">SHA1HASH($C365)</f>
        <v>b6e7a22c25e9e7146913841b0995288c688f9bf8</v>
      </c>
      <c r="E365" s="6">
        <v>1</v>
      </c>
      <c r="F365" s="7">
        <f ca="1">IF($C365 = 1 + N("Presidente"),
    127,
    IF($C365 = 2 + N("Vice-Presidente"),
        72,
        IF($C365 = 3 + N("Secretária bilíngue"),
            13,
            RANDBETWEEN(5,COUNT(Name!$A:$A) + 1)
        )
    )
)</f>
        <v>198</v>
      </c>
      <c r="G365" s="7" t="str">
        <f ca="1">VLOOKUP($F365,Name!$A:$B,2,FALSE)</f>
        <v>José Emanuel</v>
      </c>
      <c r="H365" s="7">
        <f ca="1" xml:space="preserve">
IF($C365 = 1,
    0,
    RANDBETWEEN(5,COUNT('Last name'!$A:$A) + 1)
)</f>
        <v>122</v>
      </c>
      <c r="I365" s="7" t="str">
        <f ca="1" xml:space="preserve">
IF($C365 = 1 + N("Presidente"),
    "de Orléans e Bragança",
    VLOOKUP($H365,'Last name'!$A:$B,2,FALSE) &amp; " " &amp; VLOOKUP(RANDBETWEEN(5,COUNT('Last name'!$A:$A) + 1),'Last name'!$A:$B,2,FALSE)
)</f>
        <v>Martini Martins</v>
      </c>
      <c r="J365" s="7" t="str">
        <f t="shared" ca="1" si="36"/>
        <v>José Emanuel Martini Martins</v>
      </c>
      <c r="K365" s="7" t="str" cm="1">
        <f t="array" aca="1" ref="K365" ca="1">SHA1HASH($J365)</f>
        <v>28f932a4bf87bf600392d7dc36de5d07daad7542</v>
      </c>
      <c r="L365" s="7" cm="1">
        <f t="array" aca="1" ref="L365" ca="1">INDEX(States!$A:$A,RANDBETWEEN(5,COUNTA(States!$A:$A) + 1),1)</f>
        <v>16</v>
      </c>
      <c r="M365" s="7" t="str">
        <f ca="1">$L365 &amp; "|" &amp; VLOOKUP($L365,States!$A:$B,2,FALSE)</f>
        <v>16|07cfbddcd11fff6189ba806e40d4e76476d512f4</v>
      </c>
      <c r="N365" s="7" t="str">
        <f ca="1">VLOOKUP($F365,Name!$A:$C,3,FALSE)</f>
        <v>M</v>
      </c>
      <c r="O365" s="7" t="str">
        <f ca="1">VLOOKUP($N365,Gender!$A:$B,2,FALSE)</f>
        <v>Male</v>
      </c>
      <c r="P365" s="7" t="str" cm="1">
        <f t="array" aca="1" ref="P365" ca="1">INDEX('Marital status'!$A:$A,RANDBETWEEN(5,COUNTA('Marital status'!$A:$A) + 1),1)</f>
        <v>459031b19ec5bbd3b3dbc0a9dcf2cb6e6c6f7848</v>
      </c>
      <c r="Q365" s="7" t="str">
        <f ca="1">VLOOKUP($P365,'Marital status'!$A:$B,2,FALSE)</f>
        <v xml:space="preserve">Widowed </v>
      </c>
      <c r="R365" s="7">
        <f t="shared" ca="1" si="37"/>
        <v>5</v>
      </c>
      <c r="S365" s="7" t="e">
        <f ca="1">VLOOKUP($R365,Race!$A:$B,2,FALSE)</f>
        <v>#N/A</v>
      </c>
      <c r="T365" s="8">
        <f t="shared" ca="1" si="38"/>
        <v>20158</v>
      </c>
      <c r="U365" s="6">
        <f t="shared" ca="1" si="39"/>
        <v>7</v>
      </c>
      <c r="V365" s="8" t="str">
        <f ca="1">VLOOKUP($U365,Education!$A:$B,2,FALSE)</f>
        <v>Undergraduate degree</v>
      </c>
      <c r="W365" s="7">
        <f ca="1" xml:space="preserve">
  IF(OR($Y365 = 5, $Y365 = 6, $Y365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365" s="7" t="str">
        <f ca="1">VLOOKUP($W365,Department!$A:$B,2,FALSE)</f>
        <v>Human Resource</v>
      </c>
      <c r="Y365" s="6">
        <f t="shared" ca="1" si="40"/>
        <v>9</v>
      </c>
      <c r="Z365" s="7" t="str">
        <f ca="1">VLOOKUP($Y365,Role!$A:$B,2,FALSE)</f>
        <v>Intern</v>
      </c>
      <c r="AA365" s="6" t="str">
        <f t="shared" ca="1" si="41"/>
        <v/>
      </c>
      <c r="AB365" s="7" t="str">
        <f ca="1" xml:space="preserve">
IF($AA365 &lt;&gt; "",
    VLOOKUP($AA365,Level!$A:$B,2,FALSE),
    ""
)</f>
        <v/>
      </c>
      <c r="AC365" s="1">
        <f ca="1" xml:space="preserve">
IF($Y365 = 5 + N("Presidente"),
    27000,
    IF($Y365 = 6 + N("Vice-presidente"),
        23000,
        IF(OR($Y365 = 8, $Y365= 13, $Y365 = 12) + N("Secretária bilíngue ou coordenador ou especialista"),
            8000,
            IF($Y365 = 7 + N("Diretor"),
                15000,
                IF($Y365 = 14 + N("Gerente"),
                    12000,
                    IF($Y365 = 9 + N("Estagiário"),
                        705,
                        IF($Y365 = 10 + N("Trainee"),
                            805,
                            IF($Y365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IF($U365 = 7,
  500,
  IF($U365 = 8,
    1000,
    IF($U365 = 9,
      1500,
      IF($U365 = 10,
        2000,
        0
      )
    )
  )
)
+
N("Adicional no salário por área")
+
IF($W365 = 14 + N("Tecnologia da Informação"),
  120,
  IF($W365 = 16 + N("Vendas"),
    110,
    IF($W365 = 15 + N("Jurídico"),
      100,
      IF(OR($W365 = 8, $W365 = 9, $W365 = 11) + N("Recursos humanos ou comercial ou comunicação e marketing"),
        80,
        0
      )
    )
  )
)
+
N("Adicionando pegadinha")
+
IF(AND($W365 = 16, $U365 = 9, $Y365 = 11, $AA365 = 5) + N("Se for de vendas, com mestrado, analista sênior"),
  IF($R365 = 5,
    100,
    0
  )
  +
  IF($N365 = "M",
    200,
    0
  ),
  0
)</f>
        <v>1285</v>
      </c>
      <c r="AD3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$A365  &amp; ", "   &amp;
$C365  &amp; ", "   &amp;
$E365  &amp; ", '"  &amp;
$J365  &amp; "', '" &amp;
$N365  &amp; "', "  &amp;
$R365  &amp; ", '"  &amp;
TEXT($T365,"dd/mm/aaaa")  &amp; "', "   &amp;
$U365  &amp; ", "   &amp;
$W365  &amp; ", "   &amp;
$Y365  &amp; ", "   &amp;
IF($AA365 &lt;&gt; "", $AA365, "NULL")  &amp; ", "   &amp;
$AC365  &amp; ");"</f>
        <v>INSERT INTO bi4all.fac_employees (id_company_fk, id_employee_pk, flg_active, employee_name, id_gender_fk, id_race_fk, birthday, id_schooling_fk, id_department_fk, id_role_fk, id_level_fk, salary) VALUES (6a51143286b03064a49cc2acbee63c09a0682d33, 361, 1, 'José Emanuel Martini Martins', 'M', 5, '10/03/1955', 7, 8, 9, NULL, 1285);</v>
      </c>
    </row>
    <row r="366" spans="1:30" ht="14.25" customHeight="1" x14ac:dyDescent="0.2">
      <c r="A366" s="7" t="str" cm="1">
        <f t="array" aca="1" ref="A366" ca="1">INDEX(Company!$A:$A,RANDBETWEEN(5,COUNTA(Company!$A:$A) + 1),1)</f>
        <v>6a51143286b03064a49cc2acbee63c09a0682d33</v>
      </c>
      <c r="B366" s="7" t="str">
        <f ca="1">VLOOKUP($A366,Company!$A:$B,2,FALSE)</f>
        <v>ACME Corporation</v>
      </c>
      <c r="C366" s="5">
        <f t="shared" si="35"/>
        <v>362</v>
      </c>
      <c r="D366" s="5" t="str" cm="1">
        <f t="array" ref="D366">SHA1HASH($C366)</f>
        <v>8d6f9131366dac0c298ee725e6577d6e0a54e832</v>
      </c>
      <c r="E366" s="6">
        <v>1</v>
      </c>
      <c r="F366" s="7">
        <f ca="1">IF($C366 = 1 + N("Presidente"),
    127,
    IF($C366 = 2 + N("Vice-Presidente"),
        72,
        IF($C366 = 3 + N("Secretária bilíngue"),
            13,
            RANDBETWEEN(5,COUNT(Name!$A:$A) + 1)
        )
    )
)</f>
        <v>257</v>
      </c>
      <c r="G366" s="7" t="str">
        <f ca="1">VLOOKUP($F366,Name!$A:$B,2,FALSE)</f>
        <v>Maria</v>
      </c>
      <c r="H366" s="7">
        <f ca="1" xml:space="preserve">
IF($C366 = 1,
    0,
    RANDBETWEEN(5,COUNT('Last name'!$A:$A) + 1)
)</f>
        <v>160</v>
      </c>
      <c r="I366" s="7" t="str">
        <f ca="1" xml:space="preserve">
IF($C366 = 1 + N("Presidente"),
    "de Orléans e Bragança",
    VLOOKUP($H366,'Last name'!$A:$B,2,FALSE) &amp; " " &amp; VLOOKUP(RANDBETWEEN(5,COUNT('Last name'!$A:$A) + 1),'Last name'!$A:$B,2,FALSE)
)</f>
        <v>Resende Botelho</v>
      </c>
      <c r="J366" s="7" t="str">
        <f t="shared" ca="1" si="36"/>
        <v>Maria Resende Botelho</v>
      </c>
      <c r="K366" s="7" t="str" cm="1">
        <f t="array" aca="1" ref="K366" ca="1">SHA1HASH($J366)</f>
        <v>bbbe7f31e69d33d25e34a4e06be1d1cd3ce77238</v>
      </c>
      <c r="L366" s="7" cm="1">
        <f t="array" aca="1" ref="L366" ca="1">INDEX(States!$A:$A,RANDBETWEEN(5,COUNTA(States!$A:$A) + 1),1)</f>
        <v>18</v>
      </c>
      <c r="M366" s="7" t="str">
        <f ca="1">$L366 &amp; "|" &amp; VLOOKUP($L366,States!$A:$B,2,FALSE)</f>
        <v>18|4c829e7753eab86056bb8157601420a362debf31</v>
      </c>
      <c r="N366" s="7" t="str">
        <f ca="1">VLOOKUP($F366,Name!$A:$C,3,FALSE)</f>
        <v>F</v>
      </c>
      <c r="O366" s="7" t="str">
        <f ca="1">VLOOKUP($N366,Gender!$A:$B,2,FALSE)</f>
        <v>Female</v>
      </c>
      <c r="P366" s="7" t="str" cm="1">
        <f t="array" aca="1" ref="P366" ca="1">INDEX('Marital status'!$A:$A,RANDBETWEEN(5,COUNTA('Marital status'!$A:$A) + 1),1)</f>
        <v>459031b19ec5bbd3b3dbc0a9dcf2cb6e6c6f7848</v>
      </c>
      <c r="Q366" s="7" t="str">
        <f ca="1">VLOOKUP($P366,'Marital status'!$A:$B,2,FALSE)</f>
        <v xml:space="preserve">Widowed </v>
      </c>
      <c r="R366" s="7">
        <f t="shared" ca="1" si="37"/>
        <v>5</v>
      </c>
      <c r="S366" s="7" t="e">
        <f ca="1">VLOOKUP($R366,Race!$A:$B,2,FALSE)</f>
        <v>#N/A</v>
      </c>
      <c r="T366" s="8">
        <f t="shared" ca="1" si="38"/>
        <v>18208</v>
      </c>
      <c r="U366" s="6">
        <f t="shared" ca="1" si="39"/>
        <v>7</v>
      </c>
      <c r="V366" s="8" t="str">
        <f ca="1">VLOOKUP($U366,Education!$A:$B,2,FALSE)</f>
        <v>Undergraduate degree</v>
      </c>
      <c r="W366" s="7">
        <f ca="1" xml:space="preserve">
  IF(OR($Y366 = 5, $Y366 = 6, $Y366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366" s="7" t="str">
        <f ca="1">VLOOKUP($W366,Department!$A:$B,2,FALSE)</f>
        <v>Presidency</v>
      </c>
      <c r="Y366" s="6">
        <f t="shared" ca="1" si="40"/>
        <v>11</v>
      </c>
      <c r="Z366" s="7" t="str">
        <f ca="1">VLOOKUP($Y366,Role!$A:$B,2,FALSE)</f>
        <v>Analyst</v>
      </c>
      <c r="AA366" s="6">
        <f t="shared" ca="1" si="41"/>
        <v>5</v>
      </c>
      <c r="AB366" s="7" t="str">
        <f ca="1" xml:space="preserve">
IF($AA366 &lt;&gt; "",
    VLOOKUP($AA366,Level!$A:$B,2,FALSE),
    ""
)</f>
        <v>Junior</v>
      </c>
      <c r="AC366" s="1">
        <f ca="1" xml:space="preserve">
IF($Y366 = 5 + N("Presidente"),
    27000,
    IF($Y366 = 6 + N("Vice-presidente"),
        23000,
        IF(OR($Y366 = 8, $Y366= 13, $Y366 = 12) + N("Secretária bilíngue ou coordenador ou especialista"),
            8000,
            IF($Y366 = 7 + N("Diretor"),
                15000,
                IF($Y366 = 14 + N("Gerente"),
                    12000,
                    IF($Y366 = 9 + N("Estagiário"),
                        705,
                        IF($Y366 = 10 + N("Trainee"),
                            805,
                            IF($Y366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IF($U366 = 7,
  500,
  IF($U366 = 8,
    1000,
    IF($U366 = 9,
      1500,
      IF($U366 = 10,
        2000,
        0
      )
    )
  )
)
+
N("Adicional no salário por área")
+
IF($W366 = 14 + N("Tecnologia da Informação"),
  120,
  IF($W366 = 16 + N("Vendas"),
    110,
    IF($W366 = 15 + N("Jurídico"),
      100,
      IF(OR($W366 = 8, $W366 = 9, $W366 = 11) + N("Recursos humanos ou comercial ou comunicação e marketing"),
        80,
        0
      )
    )
  )
)
+
N("Adicionando pegadinha")
+
IF(AND($W366 = 16, $U366 = 9, $Y366 = 11, $AA366 = 5) + N("Se for de vendas, com mestrado, analista sênior"),
  IF($R366 = 5,
    100,
    0
  )
  +
  IF($N366 = "M",
    200,
    0
  ),
  0
)</f>
        <v>2500</v>
      </c>
      <c r="AD3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$A366  &amp; ", "   &amp;
$C366  &amp; ", "   &amp;
$E366  &amp; ", '"  &amp;
$J366  &amp; "', '" &amp;
$N366  &amp; "', "  &amp;
$R366  &amp; ", '"  &amp;
TEXT($T366,"dd/mm/aaaa")  &amp; "', "   &amp;
$U366  &amp; ", "   &amp;
$W366  &amp; ", "   &amp;
$Y366  &amp; ", "   &amp;
IF($AA366 &lt;&gt; "", $AA366, "NULL")  &amp; ", "   &amp;
$AC366  &amp; ");"</f>
        <v>INSERT INTO bi4all.fac_employees (id_company_fk, id_employee_pk, flg_active, employee_name, id_gender_fk, id_race_fk, birthday, id_schooling_fk, id_department_fk, id_role_fk, id_level_fk, salary) VALUES (6a51143286b03064a49cc2acbee63c09a0682d33, 362, 1, 'Maria Resende Botelho', 'F', 5, '06/11/1949', 7, 5, 11, 5, 2500);</v>
      </c>
    </row>
    <row r="367" spans="1:30" ht="14.25" customHeight="1" x14ac:dyDescent="0.2">
      <c r="A367" s="7" t="str" cm="1">
        <f t="array" aca="1" ref="A367" ca="1">INDEX(Company!$A:$A,RANDBETWEEN(5,COUNTA(Company!$A:$A) + 1),1)</f>
        <v>6a51143286b03064a49cc2acbee63c09a0682d33</v>
      </c>
      <c r="B367" s="7" t="str">
        <f ca="1">VLOOKUP($A367,Company!$A:$B,2,FALSE)</f>
        <v>ACME Corporation</v>
      </c>
      <c r="C367" s="5">
        <f t="shared" si="35"/>
        <v>363</v>
      </c>
      <c r="D367" s="5" t="str" cm="1">
        <f t="array" ref="D367">SHA1HASH($C367)</f>
        <v>15a17abee2bf17c4859db0247500fc078d2a5dd4</v>
      </c>
      <c r="E367" s="6">
        <v>1</v>
      </c>
      <c r="F367" s="7">
        <f ca="1">IF($C367 = 1 + N("Presidente"),
    127,
    IF($C367 = 2 + N("Vice-Presidente"),
        72,
        IF($C367 = 3 + N("Secretária bilíngue"),
            13,
            RANDBETWEEN(5,COUNT(Name!$A:$A) + 1)
        )
    )
)</f>
        <v>173</v>
      </c>
      <c r="G367" s="7" t="str">
        <f ca="1">VLOOKUP($F367,Name!$A:$B,2,FALSE)</f>
        <v>Isaac</v>
      </c>
      <c r="H367" s="7">
        <f ca="1" xml:space="preserve">
IF($C367 = 1,
    0,
    RANDBETWEEN(5,COUNT('Last name'!$A:$A) + 1)
)</f>
        <v>90</v>
      </c>
      <c r="I367" s="7" t="str">
        <f ca="1" xml:space="preserve">
IF($C367 = 1 + N("Presidente"),
    "de Orléans e Bragança",
    VLOOKUP($H367,'Last name'!$A:$B,2,FALSE) &amp; " " &amp; VLOOKUP(RANDBETWEEN(5,COUNT('Last name'!$A:$A) + 1),'Last name'!$A:$B,2,FALSE)
)</f>
        <v>Fontana Holanda</v>
      </c>
      <c r="J367" s="7" t="str">
        <f t="shared" ca="1" si="36"/>
        <v>Isaac Fontana Holanda</v>
      </c>
      <c r="K367" s="7" t="str" cm="1">
        <f t="array" aca="1" ref="K367" ca="1">SHA1HASH($J367)</f>
        <v>a449b967f12e34821cd0e5481c12a2248bff9a5b</v>
      </c>
      <c r="L367" s="7" cm="1">
        <f t="array" aca="1" ref="L367" ca="1">INDEX(States!$A:$A,RANDBETWEEN(5,COUNTA(States!$A:$A) + 1),1)</f>
        <v>9</v>
      </c>
      <c r="M367" s="7" t="str">
        <f ca="1">$L367 &amp; "|" &amp; VLOOKUP($L367,States!$A:$B,2,FALSE)</f>
        <v>9|68b7ab1daf7c594d71db682ca70a5cb187f0524f</v>
      </c>
      <c r="N367" s="7" t="str">
        <f ca="1">VLOOKUP($F367,Name!$A:$C,3,FALSE)</f>
        <v>M</v>
      </c>
      <c r="O367" s="7" t="str">
        <f ca="1">VLOOKUP($N367,Gender!$A:$B,2,FALSE)</f>
        <v>Male</v>
      </c>
      <c r="P367" s="7" t="str" cm="1">
        <f t="array" aca="1" ref="P367" ca="1">INDEX('Marital status'!$A:$A,RANDBETWEEN(5,COUNTA('Marital status'!$A:$A) + 1),1)</f>
        <v>47051393f6bcbf99111ec5d70ba2ebbe11ebccae</v>
      </c>
      <c r="Q367" s="7" t="str">
        <f ca="1">VLOOKUP($P367,'Marital status'!$A:$B,2,FALSE)</f>
        <v xml:space="preserve"> Separated </v>
      </c>
      <c r="R367" s="7">
        <f t="shared" ca="1" si="37"/>
        <v>5</v>
      </c>
      <c r="S367" s="7" t="e">
        <f ca="1">VLOOKUP($R367,Race!$A:$B,2,FALSE)</f>
        <v>#N/A</v>
      </c>
      <c r="T367" s="8">
        <f t="shared" ca="1" si="38"/>
        <v>19912</v>
      </c>
      <c r="U367" s="6">
        <f t="shared" ca="1" si="39"/>
        <v>7</v>
      </c>
      <c r="V367" s="8" t="str">
        <f ca="1">VLOOKUP($U367,Education!$A:$B,2,FALSE)</f>
        <v>Undergraduate degree</v>
      </c>
      <c r="W367" s="7">
        <f ca="1" xml:space="preserve">
  IF(OR($Y367 = 5, $Y367 = 6, $Y367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367" s="7" t="str">
        <f ca="1">VLOOKUP($W367,Department!$A:$B,2,FALSE)</f>
        <v>Commercial</v>
      </c>
      <c r="Y367" s="6">
        <f t="shared" ca="1" si="40"/>
        <v>10</v>
      </c>
      <c r="Z367" s="7" t="str">
        <f ca="1">VLOOKUP($Y367,Role!$A:$B,2,FALSE)</f>
        <v>Trainee</v>
      </c>
      <c r="AA367" s="6" t="str">
        <f t="shared" ca="1" si="41"/>
        <v/>
      </c>
      <c r="AB367" s="7" t="str">
        <f ca="1" xml:space="preserve">
IF($AA367 &lt;&gt; "",
    VLOOKUP($AA367,Level!$A:$B,2,FALSE),
    ""
)</f>
        <v/>
      </c>
      <c r="AC367" s="1">
        <f ca="1" xml:space="preserve">
IF($Y367 = 5 + N("Presidente"),
    27000,
    IF($Y367 = 6 + N("Vice-presidente"),
        23000,
        IF(OR($Y367 = 8, $Y367= 13, $Y367 = 12) + N("Secretária bilíngue ou coordenador ou especialista"),
            8000,
            IF($Y367 = 7 + N("Diretor"),
                15000,
                IF($Y367 = 14 + N("Gerente"),
                    12000,
                    IF($Y367 = 9 + N("Estagiário"),
                        705,
                        IF($Y367 = 10 + N("Trainee"),
                            805,
                            IF($Y367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IF($U367 = 7,
  500,
  IF($U367 = 8,
    1000,
    IF($U367 = 9,
      1500,
      IF($U367 = 10,
        2000,
        0
      )
    )
  )
)
+
N("Adicional no salário por área")
+
IF($W367 = 14 + N("Tecnologia da Informação"),
  120,
  IF($W367 = 16 + N("Vendas"),
    110,
    IF($W367 = 15 + N("Jurídico"),
      100,
      IF(OR($W367 = 8, $W367 = 9, $W367 = 11) + N("Recursos humanos ou comercial ou comunicação e marketing"),
        80,
        0
      )
    )
  )
)
+
N("Adicionando pegadinha")
+
IF(AND($W367 = 16, $U367 = 9, $Y367 = 11, $AA367 = 5) + N("Se for de vendas, com mestrado, analista sênior"),
  IF($R367 = 5,
    100,
    0
  )
  +
  IF($N367 = "M",
    200,
    0
  ),
  0
)</f>
        <v>1385</v>
      </c>
      <c r="AD3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$A367  &amp; ", "   &amp;
$C367  &amp; ", "   &amp;
$E367  &amp; ", '"  &amp;
$J367  &amp; "', '" &amp;
$N367  &amp; "', "  &amp;
$R367  &amp; ", '"  &amp;
TEXT($T367,"dd/mm/aaaa")  &amp; "', "   &amp;
$U367  &amp; ", "   &amp;
$W367  &amp; ", "   &amp;
$Y367  &amp; ", "   &amp;
IF($AA367 &lt;&gt; "", $AA367, "NULL")  &amp; ", "   &amp;
$AC367  &amp; ");"</f>
        <v>INSERT INTO bi4all.fac_employees (id_company_fk, id_employee_pk, flg_active, employee_name, id_gender_fk, id_race_fk, birthday, id_schooling_fk, id_department_fk, id_role_fk, id_level_fk, salary) VALUES (6a51143286b03064a49cc2acbee63c09a0682d33, 363, 1, 'Isaac Fontana Holanda', 'M', 5, '07/07/1954', 7, 9, 10, NULL, 1385);</v>
      </c>
    </row>
    <row r="368" spans="1:30" ht="14.25" customHeight="1" x14ac:dyDescent="0.2">
      <c r="A368" s="7" t="str" cm="1">
        <f t="array" aca="1" ref="A368" ca="1">INDEX(Company!$A:$A,RANDBETWEEN(5,COUNTA(Company!$A:$A) + 1),1)</f>
        <v>6a51143286b03064a49cc2acbee63c09a0682d33</v>
      </c>
      <c r="B368" s="7" t="str">
        <f ca="1">VLOOKUP($A368,Company!$A:$B,2,FALSE)</f>
        <v>ACME Corporation</v>
      </c>
      <c r="C368" s="5">
        <f t="shared" si="35"/>
        <v>364</v>
      </c>
      <c r="D368" s="5" t="str" cm="1">
        <f t="array" ref="D368">SHA1HASH($C368)</f>
        <v>56e43ae4ca9369ef504ed49d4a92f42eddff81c5</v>
      </c>
      <c r="E368" s="6">
        <v>1</v>
      </c>
      <c r="F368" s="7">
        <f ca="1">IF($C368 = 1 + N("Presidente"),
    127,
    IF($C368 = 2 + N("Vice-Presidente"),
        72,
        IF($C368 = 3 + N("Secretária bilíngue"),
            13,
            RANDBETWEEN(5,COUNT(Name!$A:$A) + 1)
        )
    )
)</f>
        <v>250</v>
      </c>
      <c r="G368" s="7" t="str">
        <f ca="1">VLOOKUP($F368,Name!$A:$B,2,FALSE)</f>
        <v>Madalena</v>
      </c>
      <c r="H368" s="7">
        <f ca="1" xml:space="preserve">
IF($C368 = 1,
    0,
    RANDBETWEEN(5,COUNT('Last name'!$A:$A) + 1)
)</f>
        <v>122</v>
      </c>
      <c r="I368" s="7" t="str">
        <f ca="1" xml:space="preserve">
IF($C368 = 1 + N("Presidente"),
    "de Orléans e Bragança",
    VLOOKUP($H368,'Last name'!$A:$B,2,FALSE) &amp; " " &amp; VLOOKUP(RANDBETWEEN(5,COUNT('Last name'!$A:$A) + 1),'Last name'!$A:$B,2,FALSE)
)</f>
        <v>Martini Pasquim</v>
      </c>
      <c r="J368" s="7" t="str">
        <f t="shared" ca="1" si="36"/>
        <v>Madalena Martini Pasquim</v>
      </c>
      <c r="K368" s="7" t="str" cm="1">
        <f t="array" aca="1" ref="K368" ca="1">SHA1HASH($J368)</f>
        <v>facc0470cb25e6eba56c5d147b2b866e207b074b</v>
      </c>
      <c r="L368" s="7" cm="1">
        <f t="array" aca="1" ref="L368" ca="1">INDEX(States!$A:$A,RANDBETWEEN(5,COUNTA(States!$A:$A) + 1),1)</f>
        <v>9</v>
      </c>
      <c r="M368" s="7" t="str">
        <f ca="1">$L368 &amp; "|" &amp; VLOOKUP($L368,States!$A:$B,2,FALSE)</f>
        <v>9|68b7ab1daf7c594d71db682ca70a5cb187f0524f</v>
      </c>
      <c r="N368" s="7" t="str">
        <f ca="1">VLOOKUP($F368,Name!$A:$C,3,FALSE)</f>
        <v>F</v>
      </c>
      <c r="O368" s="7" t="str">
        <f ca="1">VLOOKUP($N368,Gender!$A:$B,2,FALSE)</f>
        <v>Female</v>
      </c>
      <c r="P368" s="7" t="str" cm="1">
        <f t="array" aca="1" ref="P368" ca="1">INDEX('Marital status'!$A:$A,RANDBETWEEN(5,COUNTA('Marital status'!$A:$A) + 1),1)</f>
        <v>47051393f6bcbf99111ec5d70ba2ebbe11ebccae</v>
      </c>
      <c r="Q368" s="7" t="str">
        <f ca="1">VLOOKUP($P368,'Marital status'!$A:$B,2,FALSE)</f>
        <v xml:space="preserve"> Separated </v>
      </c>
      <c r="R368" s="7">
        <f t="shared" ca="1" si="37"/>
        <v>5</v>
      </c>
      <c r="S368" s="7" t="e">
        <f ca="1">VLOOKUP($R368,Race!$A:$B,2,FALSE)</f>
        <v>#N/A</v>
      </c>
      <c r="T368" s="8">
        <f t="shared" ca="1" si="38"/>
        <v>18612</v>
      </c>
      <c r="U368" s="6">
        <f t="shared" ca="1" si="39"/>
        <v>7</v>
      </c>
      <c r="V368" s="8" t="str">
        <f ca="1">VLOOKUP($U368,Education!$A:$B,2,FALSE)</f>
        <v>Undergraduate degree</v>
      </c>
      <c r="W368" s="7">
        <f ca="1" xml:space="preserve">
  IF(OR($Y368 = 5, $Y368 = 6, $Y368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368" s="7" t="str">
        <f ca="1">VLOOKUP($W368,Department!$A:$B,2,FALSE)</f>
        <v>Presidency</v>
      </c>
      <c r="Y368" s="6">
        <f t="shared" ca="1" si="40"/>
        <v>11</v>
      </c>
      <c r="Z368" s="7" t="str">
        <f ca="1">VLOOKUP($Y368,Role!$A:$B,2,FALSE)</f>
        <v>Analyst</v>
      </c>
      <c r="AA368" s="6">
        <f t="shared" ca="1" si="41"/>
        <v>7</v>
      </c>
      <c r="AB368" s="7" t="str">
        <f ca="1" xml:space="preserve">
IF($AA368 &lt;&gt; "",
    VLOOKUP($AA368,Level!$A:$B,2,FALSE),
    ""
)</f>
        <v>Senior</v>
      </c>
      <c r="AC368" s="1">
        <f ca="1" xml:space="preserve">
IF($Y368 = 5 + N("Presidente"),
    27000,
    IF($Y368 = 6 + N("Vice-presidente"),
        23000,
        IF(OR($Y368 = 8, $Y368= 13, $Y368 = 12) + N("Secretária bilíngue ou coordenador ou especialista"),
            8000,
            IF($Y368 = 7 + N("Diretor"),
                15000,
                IF($Y368 = 14 + N("Gerente"),
                    12000,
                    IF($Y368 = 9 + N("Estagiário"),
                        705,
                        IF($Y368 = 10 + N("Trainee"),
                            805,
                            IF($Y368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IF($U368 = 7,
  500,
  IF($U368 = 8,
    1000,
    IF($U368 = 9,
      1500,
      IF($U368 = 10,
        2000,
        0
      )
    )
  )
)
+
N("Adicional no salário por área")
+
IF($W368 = 14 + N("Tecnologia da Informação"),
  120,
  IF($W368 = 16 + N("Vendas"),
    110,
    IF($W368 = 15 + N("Jurídico"),
      100,
      IF(OR($W368 = 8, $W368 = 9, $W368 = 11) + N("Recursos humanos ou comercial ou comunicação e marketing"),
        80,
        0
      )
    )
  )
)
+
N("Adicionando pegadinha")
+
IF(AND($W368 = 16, $U368 = 9, $Y368 = 11, $AA368 = 5) + N("Se for de vendas, com mestrado, analista sênior"),
  IF($R368 = 5,
    100,
    0
  )
  +
  IF($N368 = "M",
    200,
    0
  ),
  0
)</f>
        <v>2500</v>
      </c>
      <c r="AD3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$A368  &amp; ", "   &amp;
$C368  &amp; ", "   &amp;
$E368  &amp; ", '"  &amp;
$J368  &amp; "', '" &amp;
$N368  &amp; "', "  &amp;
$R368  &amp; ", '"  &amp;
TEXT($T368,"dd/mm/aaaa")  &amp; "', "   &amp;
$U368  &amp; ", "   &amp;
$W368  &amp; ", "   &amp;
$Y368  &amp; ", "   &amp;
IF($AA368 &lt;&gt; "", $AA368, "NULL")  &amp; ", "   &amp;
$AC368  &amp; ");"</f>
        <v>INSERT INTO bi4all.fac_employees (id_company_fk, id_employee_pk, flg_active, employee_name, id_gender_fk, id_race_fk, birthday, id_schooling_fk, id_department_fk, id_role_fk, id_level_fk, salary) VALUES (6a51143286b03064a49cc2acbee63c09a0682d33, 364, 1, 'Madalena Martini Pasquim', 'F', 5, '15/12/1950', 7, 5, 11, 7, 2500);</v>
      </c>
    </row>
    <row r="369" spans="1:30" ht="14.25" customHeight="1" x14ac:dyDescent="0.2">
      <c r="A369" s="7" t="str" cm="1">
        <f t="array" aca="1" ref="A369" ca="1">INDEX(Company!$A:$A,RANDBETWEEN(5,COUNTA(Company!$A:$A) + 1),1)</f>
        <v>6a51143286b03064a49cc2acbee63c09a0682d33</v>
      </c>
      <c r="B369" s="7" t="str">
        <f ca="1">VLOOKUP($A369,Company!$A:$B,2,FALSE)</f>
        <v>ACME Corporation</v>
      </c>
      <c r="C369" s="5">
        <f t="shared" si="35"/>
        <v>365</v>
      </c>
      <c r="D369" s="5" t="str" cm="1">
        <f t="array" ref="D369">SHA1HASH($C369)</f>
        <v>a0d04378f37973ffa3b2aa8b3e27a3f0a98de06d</v>
      </c>
      <c r="E369" s="6">
        <v>1</v>
      </c>
      <c r="F369" s="7">
        <f ca="1">IF($C369 = 1 + N("Presidente"),
    127,
    IF($C369 = 2 + N("Vice-Presidente"),
        72,
        IF($C369 = 3 + N("Secretária bilíngue"),
            13,
            RANDBETWEEN(5,COUNT(Name!$A:$A) + 1)
        )
    )
)</f>
        <v>23</v>
      </c>
      <c r="G369" s="7" t="str">
        <f ca="1">VLOOKUP($F369,Name!$A:$B,2,FALSE)</f>
        <v>Amanda</v>
      </c>
      <c r="H369" s="7">
        <f ca="1" xml:space="preserve">
IF($C369 = 1,
    0,
    RANDBETWEEN(5,COUNT('Last name'!$A:$A) + 1)
)</f>
        <v>69</v>
      </c>
      <c r="I369" s="7" t="str">
        <f ca="1" xml:space="preserve">
IF($C369 = 1 + N("Presidente"),
    "de Orléans e Bragança",
    VLOOKUP($H369,'Last name'!$A:$B,2,FALSE) &amp; " " &amp; VLOOKUP(RANDBETWEEN(5,COUNT('Last name'!$A:$A) + 1),'Last name'!$A:$B,2,FALSE)
)</f>
        <v>Costatini Pasquim</v>
      </c>
      <c r="J369" s="7" t="str">
        <f t="shared" ca="1" si="36"/>
        <v>Amanda Costatini Pasquim</v>
      </c>
      <c r="K369" s="7" t="str" cm="1">
        <f t="array" aca="1" ref="K369" ca="1">SHA1HASH($J369)</f>
        <v>e4400bb0509e03d02293a0828d8ec610a5266bd5</v>
      </c>
      <c r="L369" s="7" cm="1">
        <f t="array" aca="1" ref="L369" ca="1">INDEX(States!$A:$A,RANDBETWEEN(5,COUNTA(States!$A:$A) + 1),1)</f>
        <v>7</v>
      </c>
      <c r="M369" s="7" t="str">
        <f ca="1">$L369 &amp; "|" &amp; VLOOKUP($L369,States!$A:$B,2,FALSE)</f>
        <v>7|f2e12883042f184299ea408f79a5077ec107e25e</v>
      </c>
      <c r="N369" s="7" t="str">
        <f ca="1">VLOOKUP($F369,Name!$A:$C,3,FALSE)</f>
        <v>F</v>
      </c>
      <c r="O369" s="7" t="str">
        <f ca="1">VLOOKUP($N369,Gender!$A:$B,2,FALSE)</f>
        <v>Female</v>
      </c>
      <c r="P369" s="7" t="str" cm="1">
        <f t="array" aca="1" ref="P369" ca="1">INDEX('Marital status'!$A:$A,RANDBETWEEN(5,COUNTA('Marital status'!$A:$A) + 1),1)</f>
        <v>459031b19ec5bbd3b3dbc0a9dcf2cb6e6c6f7848</v>
      </c>
      <c r="Q369" s="7" t="str">
        <f ca="1">VLOOKUP($P369,'Marital status'!$A:$B,2,FALSE)</f>
        <v xml:space="preserve">Widowed </v>
      </c>
      <c r="R369" s="7">
        <f t="shared" ca="1" si="37"/>
        <v>5</v>
      </c>
      <c r="S369" s="7" t="e">
        <f ca="1">VLOOKUP($R369,Race!$A:$B,2,FALSE)</f>
        <v>#N/A</v>
      </c>
      <c r="T369" s="8">
        <f t="shared" ca="1" si="38"/>
        <v>19260</v>
      </c>
      <c r="U369" s="6">
        <f t="shared" ca="1" si="39"/>
        <v>7</v>
      </c>
      <c r="V369" s="8" t="str">
        <f ca="1">VLOOKUP($U369,Education!$A:$B,2,FALSE)</f>
        <v>Undergraduate degree</v>
      </c>
      <c r="W369" s="7">
        <f ca="1" xml:space="preserve">
  IF(OR($Y369 = 5, $Y369 = 6, $Y369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369" s="7" t="str">
        <f ca="1">VLOOKUP($W369,Department!$A:$B,2,FALSE)</f>
        <v>Communication &amp; Marketing</v>
      </c>
      <c r="Y369" s="6">
        <f t="shared" ca="1" si="40"/>
        <v>9</v>
      </c>
      <c r="Z369" s="7" t="str">
        <f ca="1">VLOOKUP($Y369,Role!$A:$B,2,FALSE)</f>
        <v>Intern</v>
      </c>
      <c r="AA369" s="6" t="str">
        <f t="shared" ca="1" si="41"/>
        <v/>
      </c>
      <c r="AB369" s="7" t="str">
        <f ca="1" xml:space="preserve">
IF($AA369 &lt;&gt; "",
    VLOOKUP($AA369,Level!$A:$B,2,FALSE),
    ""
)</f>
        <v/>
      </c>
      <c r="AC369" s="1">
        <f ca="1" xml:space="preserve">
IF($Y369 = 5 + N("Presidente"),
    27000,
    IF($Y369 = 6 + N("Vice-presidente"),
        23000,
        IF(OR($Y369 = 8, $Y369= 13, $Y369 = 12) + N("Secretária bilíngue ou coordenador ou especialista"),
            8000,
            IF($Y369 = 7 + N("Diretor"),
                15000,
                IF($Y369 = 14 + N("Gerente"),
                    12000,
                    IF($Y369 = 9 + N("Estagiário"),
                        705,
                        IF($Y369 = 10 + N("Trainee"),
                            805,
                            IF($Y369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IF($U369 = 7,
  500,
  IF($U369 = 8,
    1000,
    IF($U369 = 9,
      1500,
      IF($U369 = 10,
        2000,
        0
      )
    )
  )
)
+
N("Adicional no salário por área")
+
IF($W369 = 14 + N("Tecnologia da Informação"),
  120,
  IF($W369 = 16 + N("Vendas"),
    110,
    IF($W369 = 15 + N("Jurídico"),
      100,
      IF(OR($W369 = 8, $W369 = 9, $W369 = 11) + N("Recursos humanos ou comercial ou comunicação e marketing"),
        80,
        0
      )
    )
  )
)
+
N("Adicionando pegadinha")
+
IF(AND($W369 = 16, $U369 = 9, $Y369 = 11, $AA369 = 5) + N("Se for de vendas, com mestrado, analista sênior"),
  IF($R369 = 5,
    100,
    0
  )
  +
  IF($N369 = "M",
    200,
    0
  ),
  0
)</f>
        <v>1285</v>
      </c>
      <c r="AD3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$A369  &amp; ", "   &amp;
$C369  &amp; ", "   &amp;
$E369  &amp; ", '"  &amp;
$J369  &amp; "', '" &amp;
$N369  &amp; "', "  &amp;
$R369  &amp; ", '"  &amp;
TEXT($T369,"dd/mm/aaaa")  &amp; "', "   &amp;
$U369  &amp; ", "   &amp;
$W369  &amp; ", "   &amp;
$Y369  &amp; ", "   &amp;
IF($AA369 &lt;&gt; "", $AA369, "NULL")  &amp; ", "   &amp;
$AC369  &amp; ");"</f>
        <v>INSERT INTO bi4all.fac_employees (id_company_fk, id_employee_pk, flg_active, employee_name, id_gender_fk, id_race_fk, birthday, id_schooling_fk, id_department_fk, id_role_fk, id_level_fk, salary) VALUES (6a51143286b03064a49cc2acbee63c09a0682d33, 365, 1, 'Amanda Costatini Pasquim', 'F', 5, '23/09/1952', 7, 11, 9, NULL, 1285);</v>
      </c>
    </row>
    <row r="370" spans="1:30" ht="14.25" customHeight="1" x14ac:dyDescent="0.2">
      <c r="A370" s="7" t="str" cm="1">
        <f t="array" aca="1" ref="A370" ca="1">INDEX(Company!$A:$A,RANDBETWEEN(5,COUNTA(Company!$A:$A) + 1),1)</f>
        <v>6a51143286b03064a49cc2acbee63c09a0682d33</v>
      </c>
      <c r="B370" s="7" t="str">
        <f ca="1">VLOOKUP($A370,Company!$A:$B,2,FALSE)</f>
        <v>ACME Corporation</v>
      </c>
      <c r="C370" s="5">
        <f t="shared" si="35"/>
        <v>366</v>
      </c>
      <c r="D370" s="5" t="str" cm="1">
        <f t="array" ref="D370">SHA1HASH($C370)</f>
        <v>b00168585f7b81b68f0ef02ffa919c710fb6f592</v>
      </c>
      <c r="E370" s="6">
        <v>1</v>
      </c>
      <c r="F370" s="7">
        <f ca="1">IF($C370 = 1 + N("Presidente"),
    127,
    IF($C370 = 2 + N("Vice-Presidente"),
        72,
        IF($C370 = 3 + N("Secretária bilíngue"),
            13,
            RANDBETWEEN(5,COUNT(Name!$A:$A) + 1)
        )
    )
)</f>
        <v>318</v>
      </c>
      <c r="G370" s="7" t="str">
        <f ca="1">VLOOKUP($F370,Name!$A:$B,2,FALSE)</f>
        <v>Pedro Lucas</v>
      </c>
      <c r="H370" s="7">
        <f ca="1" xml:space="preserve">
IF($C370 = 1,
    0,
    RANDBETWEEN(5,COUNT('Last name'!$A:$A) + 1)
)</f>
        <v>90</v>
      </c>
      <c r="I370" s="7" t="str">
        <f ca="1" xml:space="preserve">
IF($C370 = 1 + N("Presidente"),
    "de Orléans e Bragança",
    VLOOKUP($H370,'Last name'!$A:$B,2,FALSE) &amp; " " &amp; VLOOKUP(RANDBETWEEN(5,COUNT('Last name'!$A:$A) + 1),'Last name'!$A:$B,2,FALSE)
)</f>
        <v>Fontana Caminha</v>
      </c>
      <c r="J370" s="7" t="str">
        <f t="shared" ca="1" si="36"/>
        <v>Pedro Lucas Fontana Caminha</v>
      </c>
      <c r="K370" s="7" t="str" cm="1">
        <f t="array" aca="1" ref="K370" ca="1">SHA1HASH($J370)</f>
        <v>9cf588928f5451f380af16ffe3ee007e751cb137</v>
      </c>
      <c r="L370" s="7" cm="1">
        <f t="array" aca="1" ref="L370" ca="1">INDEX(States!$A:$A,RANDBETWEEN(5,COUNTA(States!$A:$A) + 1),1)</f>
        <v>7</v>
      </c>
      <c r="M370" s="7" t="str">
        <f ca="1">$L370 &amp; "|" &amp; VLOOKUP($L370,States!$A:$B,2,FALSE)</f>
        <v>7|f2e12883042f184299ea408f79a5077ec107e25e</v>
      </c>
      <c r="N370" s="7" t="str">
        <f ca="1">VLOOKUP($F370,Name!$A:$C,3,FALSE)</f>
        <v>M</v>
      </c>
      <c r="O370" s="7" t="str">
        <f ca="1">VLOOKUP($N370,Gender!$A:$B,2,FALSE)</f>
        <v>Male</v>
      </c>
      <c r="P370" s="7" t="str" cm="1">
        <f t="array" aca="1" ref="P370" ca="1">INDEX('Marital status'!$A:$A,RANDBETWEEN(5,COUNTA('Marital status'!$A:$A) + 1),1)</f>
        <v>459031b19ec5bbd3b3dbc0a9dcf2cb6e6c6f7848</v>
      </c>
      <c r="Q370" s="7" t="str">
        <f ca="1">VLOOKUP($P370,'Marital status'!$A:$B,2,FALSE)</f>
        <v xml:space="preserve">Widowed </v>
      </c>
      <c r="R370" s="7">
        <f t="shared" ca="1" si="37"/>
        <v>5</v>
      </c>
      <c r="S370" s="7" t="e">
        <f ca="1">VLOOKUP($R370,Race!$A:$B,2,FALSE)</f>
        <v>#N/A</v>
      </c>
      <c r="T370" s="8">
        <f t="shared" ca="1" si="38"/>
        <v>29302</v>
      </c>
      <c r="U370" s="6">
        <f t="shared" ca="1" si="39"/>
        <v>7</v>
      </c>
      <c r="V370" s="8" t="str">
        <f ca="1">VLOOKUP($U370,Education!$A:$B,2,FALSE)</f>
        <v>Undergraduate degree</v>
      </c>
      <c r="W370" s="7">
        <f ca="1" xml:space="preserve">
  IF(OR($Y370 = 5, $Y370 = 6, $Y370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370" s="7" t="str">
        <f ca="1">VLOOKUP($W370,Department!$A:$B,2,FALSE)</f>
        <v>Presidency</v>
      </c>
      <c r="Y370" s="6">
        <f t="shared" ca="1" si="40"/>
        <v>11</v>
      </c>
      <c r="Z370" s="7" t="str">
        <f ca="1">VLOOKUP($Y370,Role!$A:$B,2,FALSE)</f>
        <v>Analyst</v>
      </c>
      <c r="AA370" s="6">
        <f t="shared" ca="1" si="41"/>
        <v>6</v>
      </c>
      <c r="AB370" s="7" t="str">
        <f ca="1" xml:space="preserve">
IF($AA370 &lt;&gt; "",
    VLOOKUP($AA370,Level!$A:$B,2,FALSE),
    ""
)</f>
        <v>Pleno</v>
      </c>
      <c r="AC370" s="1">
        <f ca="1" xml:space="preserve">
IF($Y370 = 5 + N("Presidente"),
    27000,
    IF($Y370 = 6 + N("Vice-presidente"),
        23000,
        IF(OR($Y370 = 8, $Y370= 13, $Y370 = 12) + N("Secretária bilíngue ou coordenador ou especialista"),
            8000,
            IF($Y370 = 7 + N("Diretor"),
                15000,
                IF($Y370 = 14 + N("Gerente"),
                    12000,
                    IF($Y370 = 9 + N("Estagiário"),
                        705,
                        IF($Y370 = 10 + N("Trainee"),
                            805,
                            IF($Y370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IF($U370 = 7,
  500,
  IF($U370 = 8,
    1000,
    IF($U370 = 9,
      1500,
      IF($U370 = 10,
        2000,
        0
      )
    )
  )
)
+
N("Adicional no salário por área")
+
IF($W370 = 14 + N("Tecnologia da Informação"),
  120,
  IF($W370 = 16 + N("Vendas"),
    110,
    IF($W370 = 15 + N("Jurídico"),
      100,
      IF(OR($W370 = 8, $W370 = 9, $W370 = 11) + N("Recursos humanos ou comercial ou comunicação e marketing"),
        80,
        0
      )
    )
  )
)
+
N("Adicionando pegadinha")
+
IF(AND($W370 = 16, $U370 = 9, $Y370 = 11, $AA370 = 5) + N("Se for de vendas, com mestrado, analista sênior"),
  IF($R370 = 5,
    100,
    0
  )
  +
  IF($N370 = "M",
    200,
    0
  ),
  0
)</f>
        <v>2500</v>
      </c>
      <c r="AD3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$A370  &amp; ", "   &amp;
$C370  &amp; ", "   &amp;
$E370  &amp; ", '"  &amp;
$J370  &amp; "', '" &amp;
$N370  &amp; "', "  &amp;
$R370  &amp; ", '"  &amp;
TEXT($T370,"dd/mm/aaaa")  &amp; "', "   &amp;
$U370  &amp; ", "   &amp;
$W370  &amp; ", "   &amp;
$Y370  &amp; ", "   &amp;
IF($AA370 &lt;&gt; "", $AA370, "NULL")  &amp; ", "   &amp;
$AC370  &amp; ");"</f>
        <v>INSERT INTO bi4all.fac_employees (id_company_fk, id_employee_pk, flg_active, employee_name, id_gender_fk, id_race_fk, birthday, id_schooling_fk, id_department_fk, id_role_fk, id_level_fk, salary) VALUES (6a51143286b03064a49cc2acbee63c09a0682d33, 366, 1, 'Pedro Lucas Fontana Caminha', 'M', 5, '22/03/1980', 7, 5, 11, 6, 2500);</v>
      </c>
    </row>
    <row r="371" spans="1:30" ht="14.25" customHeight="1" x14ac:dyDescent="0.2">
      <c r="A371" s="7" t="str" cm="1">
        <f t="array" aca="1" ref="A371" ca="1">INDEX(Company!$A:$A,RANDBETWEEN(5,COUNTA(Company!$A:$A) + 1),1)</f>
        <v>6a51143286b03064a49cc2acbee63c09a0682d33</v>
      </c>
      <c r="B371" s="7" t="str">
        <f ca="1">VLOOKUP($A371,Company!$A:$B,2,FALSE)</f>
        <v>ACME Corporation</v>
      </c>
      <c r="C371" s="5">
        <f t="shared" si="35"/>
        <v>367</v>
      </c>
      <c r="D371" s="5" t="str" cm="1">
        <f t="array" ref="D371">SHA1HASH($C371)</f>
        <v>f090932162756b798b1a050b05e3d36a3437c4fc</v>
      </c>
      <c r="E371" s="6">
        <v>1</v>
      </c>
      <c r="F371" s="7">
        <f ca="1">IF($C371 = 1 + N("Presidente"),
    127,
    IF($C371 = 2 + N("Vice-Presidente"),
        72,
        IF($C371 = 3 + N("Secretária bilíngue"),
            13,
            RANDBETWEEN(5,COUNT(Name!$A:$A) + 1)
        )
    )
)</f>
        <v>122</v>
      </c>
      <c r="G371" s="7" t="str">
        <f ca="1">VLOOKUP($F371,Name!$A:$B,2,FALSE)</f>
        <v>Emanuel</v>
      </c>
      <c r="H371" s="7">
        <f ca="1" xml:space="preserve">
IF($C371 = 1,
    0,
    RANDBETWEEN(5,COUNT('Last name'!$A:$A) + 1)
)</f>
        <v>89</v>
      </c>
      <c r="I371" s="7" t="str">
        <f ca="1" xml:space="preserve">
IF($C371 = 1 + N("Presidente"),
    "de Orléans e Bragança",
    VLOOKUP($H371,'Last name'!$A:$B,2,FALSE) &amp; " " &amp; VLOOKUP(RANDBETWEEN(5,COUNT('Last name'!$A:$A) + 1),'Last name'!$A:$B,2,FALSE)
)</f>
        <v>Figo Moura</v>
      </c>
      <c r="J371" s="7" t="str">
        <f t="shared" ca="1" si="36"/>
        <v>Emanuel Figo Moura</v>
      </c>
      <c r="K371" s="7" t="str" cm="1">
        <f t="array" aca="1" ref="K371" ca="1">SHA1HASH($J371)</f>
        <v>044c2edfa02125e18ed67117cc3fce875e24f3ee</v>
      </c>
      <c r="L371" s="7" cm="1">
        <f t="array" aca="1" ref="L371" ca="1">INDEX(States!$A:$A,RANDBETWEEN(5,COUNTA(States!$A:$A) + 1),1)</f>
        <v>7</v>
      </c>
      <c r="M371" s="7" t="str">
        <f ca="1">$L371 &amp; "|" &amp; VLOOKUP($L371,States!$A:$B,2,FALSE)</f>
        <v>7|f2e12883042f184299ea408f79a5077ec107e25e</v>
      </c>
      <c r="N371" s="7" t="str">
        <f ca="1">VLOOKUP($F371,Name!$A:$C,3,FALSE)</f>
        <v>M</v>
      </c>
      <c r="O371" s="7" t="str">
        <f ca="1">VLOOKUP($N371,Gender!$A:$B,2,FALSE)</f>
        <v>Male</v>
      </c>
      <c r="P371" s="7" t="str" cm="1">
        <f t="array" aca="1" ref="P371" ca="1">INDEX('Marital status'!$A:$A,RANDBETWEEN(5,COUNTA('Marital status'!$A:$A) + 1),1)</f>
        <v>ce0b1612aa711b78a720295d271a33894e2b72bf</v>
      </c>
      <c r="Q371" s="7" t="str">
        <f ca="1">VLOOKUP($P371,'Marital status'!$A:$B,2,FALSE)</f>
        <v>single</v>
      </c>
      <c r="R371" s="7">
        <f t="shared" ca="1" si="37"/>
        <v>6</v>
      </c>
      <c r="S371" s="7" t="e">
        <f ca="1">VLOOKUP($R371,Race!$A:$B,2,FALSE)</f>
        <v>#N/A</v>
      </c>
      <c r="T371" s="8">
        <f t="shared" ca="1" si="38"/>
        <v>21186</v>
      </c>
      <c r="U371" s="6">
        <f t="shared" ca="1" si="39"/>
        <v>7</v>
      </c>
      <c r="V371" s="8" t="str">
        <f ca="1">VLOOKUP($U371,Education!$A:$B,2,FALSE)</f>
        <v>Undergraduate degree</v>
      </c>
      <c r="W371" s="7">
        <f ca="1" xml:space="preserve">
  IF(OR($Y371 = 5, $Y371 = 6, $Y371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371" s="7" t="str">
        <f ca="1">VLOOKUP($W371,Department!$A:$B,2,FALSE)</f>
        <v>Finance</v>
      </c>
      <c r="Y371" s="6">
        <f t="shared" ca="1" si="40"/>
        <v>10</v>
      </c>
      <c r="Z371" s="7" t="str">
        <f ca="1">VLOOKUP($Y371,Role!$A:$B,2,FALSE)</f>
        <v>Trainee</v>
      </c>
      <c r="AA371" s="6" t="str">
        <f t="shared" ca="1" si="41"/>
        <v/>
      </c>
      <c r="AB371" s="7" t="str">
        <f ca="1" xml:space="preserve">
IF($AA371 &lt;&gt; "",
    VLOOKUP($AA371,Level!$A:$B,2,FALSE),
    ""
)</f>
        <v/>
      </c>
      <c r="AC371" s="1">
        <f ca="1" xml:space="preserve">
IF($Y371 = 5 + N("Presidente"),
    27000,
    IF($Y371 = 6 + N("Vice-presidente"),
        23000,
        IF(OR($Y371 = 8, $Y371= 13, $Y371 = 12) + N("Secretária bilíngue ou coordenador ou especialista"),
            8000,
            IF($Y371 = 7 + N("Diretor"),
                15000,
                IF($Y371 = 14 + N("Gerente"),
                    12000,
                    IF($Y371 = 9 + N("Estagiário"),
                        705,
                        IF($Y371 = 10 + N("Trainee"),
                            805,
                            IF($Y371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IF($U371 = 7,
  500,
  IF($U371 = 8,
    1000,
    IF($U371 = 9,
      1500,
      IF($U371 = 10,
        2000,
        0
      )
    )
  )
)
+
N("Adicional no salário por área")
+
IF($W371 = 14 + N("Tecnologia da Informação"),
  120,
  IF($W371 = 16 + N("Vendas"),
    110,
    IF($W371 = 15 + N("Jurídico"),
      100,
      IF(OR($W371 = 8, $W371 = 9, $W371 = 11) + N("Recursos humanos ou comercial ou comunicação e marketing"),
        80,
        0
      )
    )
  )
)
+
N("Adicionando pegadinha")
+
IF(AND($W371 = 16, $U371 = 9, $Y371 = 11, $AA371 = 5) + N("Se for de vendas, com mestrado, analista sênior"),
  IF($R371 = 5,
    100,
    0
  )
  +
  IF($N371 = "M",
    200,
    0
  ),
  0
)</f>
        <v>1305</v>
      </c>
      <c r="AD3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$A371  &amp; ", "   &amp;
$C371  &amp; ", "   &amp;
$E371  &amp; ", '"  &amp;
$J371  &amp; "', '" &amp;
$N371  &amp; "', "  &amp;
$R371  &amp; ", '"  &amp;
TEXT($T371,"dd/mm/aaaa")  &amp; "', "   &amp;
$U371  &amp; ", "   &amp;
$W371  &amp; ", "   &amp;
$Y371  &amp; ", "   &amp;
IF($AA371 &lt;&gt; "", $AA371, "NULL")  &amp; ", "   &amp;
$AC371  &amp; ");"</f>
        <v>INSERT INTO bi4all.fac_employees (id_company_fk, id_employee_pk, flg_active, employee_name, id_gender_fk, id_race_fk, birthday, id_schooling_fk, id_department_fk, id_role_fk, id_level_fk, salary) VALUES (6a51143286b03064a49cc2acbee63c09a0682d33, 367, 1, 'Emanuel Figo Moura', 'M', 6, '01/01/1958', 7, 7, 10, NULL, 1305);</v>
      </c>
    </row>
    <row r="372" spans="1:30" ht="14.25" customHeight="1" x14ac:dyDescent="0.2">
      <c r="A372" s="7" t="str" cm="1">
        <f t="array" aca="1" ref="A372" ca="1">INDEX(Company!$A:$A,RANDBETWEEN(5,COUNTA(Company!$A:$A) + 1),1)</f>
        <v>6a51143286b03064a49cc2acbee63c09a0682d33</v>
      </c>
      <c r="B372" s="7" t="str">
        <f ca="1">VLOOKUP($A372,Company!$A:$B,2,FALSE)</f>
        <v>ACME Corporation</v>
      </c>
      <c r="C372" s="5">
        <f t="shared" si="35"/>
        <v>368</v>
      </c>
      <c r="D372" s="5" t="str" cm="1">
        <f t="array" ref="D372">SHA1HASH($C372)</f>
        <v>9aaa0b523023790b2cf1df9dc629ba14abd0edd5</v>
      </c>
      <c r="E372" s="6">
        <v>1</v>
      </c>
      <c r="F372" s="7">
        <f ca="1">IF($C372 = 1 + N("Presidente"),
    127,
    IF($C372 = 2 + N("Vice-Presidente"),
        72,
        IF($C372 = 3 + N("Secretária bilíngue"),
            13,
            RANDBETWEEN(5,COUNT(Name!$A:$A) + 1)
        )
    )
)</f>
        <v>252</v>
      </c>
      <c r="G372" s="7" t="str">
        <f ca="1">VLOOKUP($F372,Name!$A:$B,2,FALSE)</f>
        <v>Malco</v>
      </c>
      <c r="H372" s="7">
        <f ca="1" xml:space="preserve">
IF($C372 = 1,
    0,
    RANDBETWEEN(5,COUNT('Last name'!$A:$A) + 1)
)</f>
        <v>71</v>
      </c>
      <c r="I372" s="7" t="str">
        <f ca="1" xml:space="preserve">
IF($C372 = 1 + N("Presidente"),
    "de Orléans e Bragança",
    VLOOKUP($H372,'Last name'!$A:$B,2,FALSE) &amp; " " &amp; VLOOKUP(RANDBETWEEN(5,COUNT('Last name'!$A:$A) + 1),'Last name'!$A:$B,2,FALSE)
)</f>
        <v>Dantas Galli</v>
      </c>
      <c r="J372" s="7" t="str">
        <f t="shared" ca="1" si="36"/>
        <v>Malco Dantas Galli</v>
      </c>
      <c r="K372" s="7" t="str" cm="1">
        <f t="array" aca="1" ref="K372" ca="1">SHA1HASH($J372)</f>
        <v>f90c2fb39d06d0d5ba243fc51fbeb8296207930d</v>
      </c>
      <c r="L372" s="7" cm="1">
        <f t="array" aca="1" ref="L372" ca="1">INDEX(States!$A:$A,RANDBETWEEN(5,COUNTA(States!$A:$A) + 1),1)</f>
        <v>12</v>
      </c>
      <c r="M372" s="7" t="str">
        <f ca="1">$L372 &amp; "|" &amp; VLOOKUP($L372,States!$A:$B,2,FALSE)</f>
        <v>12|16a2d6eb767d4fd003fae8cac60e0d85a9416ba8</v>
      </c>
      <c r="N372" s="7" t="str">
        <f ca="1">VLOOKUP($F372,Name!$A:$C,3,FALSE)</f>
        <v>M</v>
      </c>
      <c r="O372" s="7" t="str">
        <f ca="1">VLOOKUP($N372,Gender!$A:$B,2,FALSE)</f>
        <v>Male</v>
      </c>
      <c r="P372" s="7" t="str" cm="1">
        <f t="array" aca="1" ref="P372" ca="1">INDEX('Marital status'!$A:$A,RANDBETWEEN(5,COUNTA('Marital status'!$A:$A) + 1),1)</f>
        <v>459031b19ec5bbd3b3dbc0a9dcf2cb6e6c6f7848</v>
      </c>
      <c r="Q372" s="7" t="str">
        <f ca="1">VLOOKUP($P372,'Marital status'!$A:$B,2,FALSE)</f>
        <v xml:space="preserve">Widowed </v>
      </c>
      <c r="R372" s="7">
        <f t="shared" ca="1" si="37"/>
        <v>5</v>
      </c>
      <c r="S372" s="7" t="e">
        <f ca="1">VLOOKUP($R372,Race!$A:$B,2,FALSE)</f>
        <v>#N/A</v>
      </c>
      <c r="T372" s="8">
        <f t="shared" ca="1" si="38"/>
        <v>27952</v>
      </c>
      <c r="U372" s="6">
        <f t="shared" ca="1" si="39"/>
        <v>8</v>
      </c>
      <c r="V372" s="8" t="str">
        <f ca="1">VLOOKUP($U372,Education!$A:$B,2,FALSE)</f>
        <v>Graduate school</v>
      </c>
      <c r="W372" s="7">
        <f ca="1" xml:space="preserve">
  IF(OR($Y372 = 5, $Y372 = 6, $Y372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372" s="7" t="str">
        <f ca="1">VLOOKUP($W372,Department!$A:$B,2,FALSE)</f>
        <v>Presidency</v>
      </c>
      <c r="Y372" s="6">
        <f t="shared" ca="1" si="40"/>
        <v>11</v>
      </c>
      <c r="Z372" s="7" t="str">
        <f ca="1">VLOOKUP($Y372,Role!$A:$B,2,FALSE)</f>
        <v>Analyst</v>
      </c>
      <c r="AA372" s="6">
        <f t="shared" ca="1" si="41"/>
        <v>7</v>
      </c>
      <c r="AB372" s="7" t="str">
        <f ca="1" xml:space="preserve">
IF($AA372 &lt;&gt; "",
    VLOOKUP($AA372,Level!$A:$B,2,FALSE),
    ""
)</f>
        <v>Senior</v>
      </c>
      <c r="AC372" s="1">
        <f ca="1" xml:space="preserve">
IF($Y372 = 5 + N("Presidente"),
    27000,
    IF($Y372 = 6 + N("Vice-presidente"),
        23000,
        IF(OR($Y372 = 8, $Y372= 13, $Y372 = 12) + N("Secretária bilíngue ou coordenador ou especialista"),
            8000,
            IF($Y372 = 7 + N("Diretor"),
                15000,
                IF($Y372 = 14 + N("Gerente"),
                    12000,
                    IF($Y372 = 9 + N("Estagiário"),
                        705,
                        IF($Y372 = 10 + N("Trainee"),
                            805,
                            IF($Y372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IF($U372 = 7,
  500,
  IF($U372 = 8,
    1000,
    IF($U372 = 9,
      1500,
      IF($U372 = 10,
        2000,
        0
      )
    )
  )
)
+
N("Adicional no salário por área")
+
IF($W372 = 14 + N("Tecnologia da Informação"),
  120,
  IF($W372 = 16 + N("Vendas"),
    110,
    IF($W372 = 15 + N("Jurídico"),
      100,
      IF(OR($W372 = 8, $W372 = 9, $W372 = 11) + N("Recursos humanos ou comercial ou comunicação e marketing"),
        80,
        0
      )
    )
  )
)
+
N("Adicionando pegadinha")
+
IF(AND($W372 = 16, $U372 = 9, $Y372 = 11, $AA372 = 5) + N("Se for de vendas, com mestrado, analista sênior"),
  IF($R372 = 5,
    100,
    0
  )
  +
  IF($N372 = "M",
    200,
    0
  ),
  0
)</f>
        <v>3000</v>
      </c>
      <c r="AD3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$A372  &amp; ", "   &amp;
$C372  &amp; ", "   &amp;
$E372  &amp; ", '"  &amp;
$J372  &amp; "', '" &amp;
$N372  &amp; "', "  &amp;
$R372  &amp; ", '"  &amp;
TEXT($T372,"dd/mm/aaaa")  &amp; "', "   &amp;
$U372  &amp; ", "   &amp;
$W372  &amp; ", "   &amp;
$Y372  &amp; ", "   &amp;
IF($AA372 &lt;&gt; "", $AA372, "NULL")  &amp; ", "   &amp;
$AC372  &amp; ");"</f>
        <v>INSERT INTO bi4all.fac_employees (id_company_fk, id_employee_pk, flg_active, employee_name, id_gender_fk, id_race_fk, birthday, id_schooling_fk, id_department_fk, id_role_fk, id_level_fk, salary) VALUES (6a51143286b03064a49cc2acbee63c09a0682d33, 368, 1, 'Malco Dantas Galli', 'M', 5, '11/07/1976', 8, 5, 11, 7, 3000);</v>
      </c>
    </row>
    <row r="373" spans="1:30" ht="14.25" customHeight="1" x14ac:dyDescent="0.2">
      <c r="A373" s="7" t="str" cm="1">
        <f t="array" aca="1" ref="A373" ca="1">INDEX(Company!$A:$A,RANDBETWEEN(5,COUNTA(Company!$A:$A) + 1),1)</f>
        <v>6a51143286b03064a49cc2acbee63c09a0682d33</v>
      </c>
      <c r="B373" s="7" t="str">
        <f ca="1">VLOOKUP($A373,Company!$A:$B,2,FALSE)</f>
        <v>ACME Corporation</v>
      </c>
      <c r="C373" s="5">
        <f t="shared" si="35"/>
        <v>369</v>
      </c>
      <c r="D373" s="5" t="str" cm="1">
        <f t="array" ref="D373">SHA1HASH($C373)</f>
        <v>5e06d22c8893e27d5a7243bd185faa94cc593072</v>
      </c>
      <c r="E373" s="6">
        <v>1</v>
      </c>
      <c r="F373" s="7">
        <f ca="1">IF($C373 = 1 + N("Presidente"),
    127,
    IF($C373 = 2 + N("Vice-Presidente"),
        72,
        IF($C373 = 3 + N("Secretária bilíngue"),
            13,
            RANDBETWEEN(5,COUNT(Name!$A:$A) + 1)
        )
    )
)</f>
        <v>28</v>
      </c>
      <c r="G373" s="7" t="str">
        <f ca="1">VLOOKUP($F373,Name!$A:$B,2,FALSE)</f>
        <v>Ana Caroline</v>
      </c>
      <c r="H373" s="7">
        <f ca="1" xml:space="preserve">
IF($C373 = 1,
    0,
    RANDBETWEEN(5,COUNT('Last name'!$A:$A) + 1)
)</f>
        <v>17</v>
      </c>
      <c r="I373" s="7" t="str">
        <f ca="1" xml:space="preserve">
IF($C373 = 1 + N("Presidente"),
    "de Orléans e Bragança",
    VLOOKUP($H373,'Last name'!$A:$B,2,FALSE) &amp; " " &amp; VLOOKUP(RANDBETWEEN(5,COUNT('Last name'!$A:$A) + 1),'Last name'!$A:$B,2,FALSE)
)</f>
        <v>Andrade Moreira</v>
      </c>
      <c r="J373" s="7" t="str">
        <f t="shared" ca="1" si="36"/>
        <v>Ana Caroline Andrade Moreira</v>
      </c>
      <c r="K373" s="7" t="str" cm="1">
        <f t="array" aca="1" ref="K373" ca="1">SHA1HASH($J373)</f>
        <v>337161d26ce8c2e522de41ef9f9b805ad9ecf620</v>
      </c>
      <c r="L373" s="7" cm="1">
        <f t="array" aca="1" ref="L373" ca="1">INDEX(States!$A:$A,RANDBETWEEN(5,COUNTA(States!$A:$A) + 1),1)</f>
        <v>24</v>
      </c>
      <c r="M373" s="7" t="str">
        <f ca="1">$L373 &amp; "|" &amp; VLOOKUP($L373,States!$A:$B,2,FALSE)</f>
        <v>24|4e344e218f5d3cb3700b5fb228401547cb97b31c</v>
      </c>
      <c r="N373" s="7" t="str">
        <f ca="1">VLOOKUP($F373,Name!$A:$C,3,FALSE)</f>
        <v>F</v>
      </c>
      <c r="O373" s="7" t="str">
        <f ca="1">VLOOKUP($N373,Gender!$A:$B,2,FALSE)</f>
        <v>Female</v>
      </c>
      <c r="P373" s="7" t="str" cm="1">
        <f t="array" aca="1" ref="P373" ca="1">INDEX('Marital status'!$A:$A,RANDBETWEEN(5,COUNTA('Marital status'!$A:$A) + 1),1)</f>
        <v>ce0b1612aa711b78a720295d271a33894e2b72bf</v>
      </c>
      <c r="Q373" s="7" t="str">
        <f ca="1">VLOOKUP($P373,'Marital status'!$A:$B,2,FALSE)</f>
        <v>single</v>
      </c>
      <c r="R373" s="7">
        <f t="shared" ca="1" si="37"/>
        <v>5</v>
      </c>
      <c r="S373" s="7" t="e">
        <f ca="1">VLOOKUP($R373,Race!$A:$B,2,FALSE)</f>
        <v>#N/A</v>
      </c>
      <c r="T373" s="8">
        <f t="shared" ca="1" si="38"/>
        <v>29175</v>
      </c>
      <c r="U373" s="6">
        <f t="shared" ca="1" si="39"/>
        <v>7</v>
      </c>
      <c r="V373" s="8" t="str">
        <f ca="1">VLOOKUP($U373,Education!$A:$B,2,FALSE)</f>
        <v>Undergraduate degree</v>
      </c>
      <c r="W373" s="7">
        <f ca="1" xml:space="preserve">
  IF(OR($Y373 = 5, $Y373 = 6, $Y373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373" s="7" t="str">
        <f ca="1">VLOOKUP($W373,Department!$A:$B,2,FALSE)</f>
        <v>Commercial</v>
      </c>
      <c r="Y373" s="6">
        <f t="shared" ca="1" si="40"/>
        <v>10</v>
      </c>
      <c r="Z373" s="7" t="str">
        <f ca="1">VLOOKUP($Y373,Role!$A:$B,2,FALSE)</f>
        <v>Trainee</v>
      </c>
      <c r="AA373" s="6" t="str">
        <f t="shared" ca="1" si="41"/>
        <v/>
      </c>
      <c r="AB373" s="7" t="str">
        <f ca="1" xml:space="preserve">
IF($AA373 &lt;&gt; "",
    VLOOKUP($AA373,Level!$A:$B,2,FALSE),
    ""
)</f>
        <v/>
      </c>
      <c r="AC373" s="1">
        <f ca="1" xml:space="preserve">
IF($Y373 = 5 + N("Presidente"),
    27000,
    IF($Y373 = 6 + N("Vice-presidente"),
        23000,
        IF(OR($Y373 = 8, $Y373= 13, $Y373 = 12) + N("Secretária bilíngue ou coordenador ou especialista"),
            8000,
            IF($Y373 = 7 + N("Diretor"),
                15000,
                IF($Y373 = 14 + N("Gerente"),
                    12000,
                    IF($Y373 = 9 + N("Estagiário"),
                        705,
                        IF($Y373 = 10 + N("Trainee"),
                            805,
                            IF($Y373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IF($U373 = 7,
  500,
  IF($U373 = 8,
    1000,
    IF($U373 = 9,
      1500,
      IF($U373 = 10,
        2000,
        0
      )
    )
  )
)
+
N("Adicional no salário por área")
+
IF($W373 = 14 + N("Tecnologia da Informação"),
  120,
  IF($W373 = 16 + N("Vendas"),
    110,
    IF($W373 = 15 + N("Jurídico"),
      100,
      IF(OR($W373 = 8, $W373 = 9, $W373 = 11) + N("Recursos humanos ou comercial ou comunicação e marketing"),
        80,
        0
      )
    )
  )
)
+
N("Adicionando pegadinha")
+
IF(AND($W373 = 16, $U373 = 9, $Y373 = 11, $AA373 = 5) + N("Se for de vendas, com mestrado, analista sênior"),
  IF($R373 = 5,
    100,
    0
  )
  +
  IF($N373 = "M",
    200,
    0
  ),
  0
)</f>
        <v>1385</v>
      </c>
      <c r="AD3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$A373  &amp; ", "   &amp;
$C373  &amp; ", "   &amp;
$E373  &amp; ", '"  &amp;
$J373  &amp; "', '" &amp;
$N373  &amp; "', "  &amp;
$R373  &amp; ", '"  &amp;
TEXT($T373,"dd/mm/aaaa")  &amp; "', "   &amp;
$U373  &amp; ", "   &amp;
$W373  &amp; ", "   &amp;
$Y373  &amp; ", "   &amp;
IF($AA373 &lt;&gt; "", $AA373, "NULL")  &amp; ", "   &amp;
$AC373  &amp; ");"</f>
        <v>INSERT INTO bi4all.fac_employees (id_company_fk, id_employee_pk, flg_active, employee_name, id_gender_fk, id_race_fk, birthday, id_schooling_fk, id_department_fk, id_role_fk, id_level_fk, salary) VALUES (6a51143286b03064a49cc2acbee63c09a0682d33, 369, 1, 'Ana Caroline Andrade Moreira', 'F', 5, '16/11/1979', 7, 9, 10, NULL, 1385);</v>
      </c>
    </row>
    <row r="374" spans="1:30" ht="14.25" customHeight="1" x14ac:dyDescent="0.2">
      <c r="A374" s="7" t="str" cm="1">
        <f t="array" aca="1" ref="A374" ca="1">INDEX(Company!$A:$A,RANDBETWEEN(5,COUNTA(Company!$A:$A) + 1),1)</f>
        <v>6a51143286b03064a49cc2acbee63c09a0682d33</v>
      </c>
      <c r="B374" s="7" t="str">
        <f ca="1">VLOOKUP($A374,Company!$A:$B,2,FALSE)</f>
        <v>ACME Corporation</v>
      </c>
      <c r="C374" s="5">
        <f t="shared" si="35"/>
        <v>370</v>
      </c>
      <c r="D374" s="5" t="str" cm="1">
        <f t="array" ref="D374">SHA1HASH($C374)</f>
        <v>97705a95fdc2a4886f9b24061803f0f5c60270cb</v>
      </c>
      <c r="E374" s="6">
        <v>1</v>
      </c>
      <c r="F374" s="7">
        <f ca="1">IF($C374 = 1 + N("Presidente"),
    127,
    IF($C374 = 2 + N("Vice-Presidente"),
        72,
        IF($C374 = 3 + N("Secretária bilíngue"),
            13,
            RANDBETWEEN(5,COUNT(Name!$A:$A) + 1)
        )
    )
)</f>
        <v>47</v>
      </c>
      <c r="G374" s="7" t="str">
        <f ca="1">VLOOKUP($F374,Name!$A:$B,2,FALSE)</f>
        <v>Anne Caroline</v>
      </c>
      <c r="H374" s="7">
        <f ca="1" xml:space="preserve">
IF($C374 = 1,
    0,
    RANDBETWEEN(5,COUNT('Last name'!$A:$A) + 1)
)</f>
        <v>187</v>
      </c>
      <c r="I374" s="7" t="str">
        <f ca="1" xml:space="preserve">
IF($C374 = 1 + N("Presidente"),
    "de Orléans e Bragança",
    VLOOKUP($H374,'Last name'!$A:$B,2,FALSE) &amp; " " &amp; VLOOKUP(RANDBETWEEN(5,COUNT('Last name'!$A:$A) + 1),'Last name'!$A:$B,2,FALSE)
)</f>
        <v>Tavares Pinto</v>
      </c>
      <c r="J374" s="7" t="str">
        <f t="shared" ca="1" si="36"/>
        <v>Anne Caroline Tavares Pinto</v>
      </c>
      <c r="K374" s="7" t="str" cm="1">
        <f t="array" aca="1" ref="K374" ca="1">SHA1HASH($J374)</f>
        <v>cb47a8cf8e173f9eeae2ded76356b2e0f9cc3d83</v>
      </c>
      <c r="L374" s="7" cm="1">
        <f t="array" aca="1" ref="L374" ca="1">INDEX(States!$A:$A,RANDBETWEEN(5,COUNTA(States!$A:$A) + 1),1)</f>
        <v>11</v>
      </c>
      <c r="M374" s="7" t="str">
        <f ca="1">$L374 &amp; "|" &amp; VLOOKUP($L374,States!$A:$B,2,FALSE)</f>
        <v>11|fe2c415e55f0a42317aa24885817f9de5cf497c6</v>
      </c>
      <c r="N374" s="7" t="str">
        <f ca="1">VLOOKUP($F374,Name!$A:$C,3,FALSE)</f>
        <v>F</v>
      </c>
      <c r="O374" s="7" t="str">
        <f ca="1">VLOOKUP($N374,Gender!$A:$B,2,FALSE)</f>
        <v>Female</v>
      </c>
      <c r="P374" s="7" t="str" cm="1">
        <f t="array" aca="1" ref="P374" ca="1">INDEX('Marital status'!$A:$A,RANDBETWEEN(5,COUNTA('Marital status'!$A:$A) + 1),1)</f>
        <v>93ac84f4e0bd5c1c97b670a12a7fff6af89fb6b3</v>
      </c>
      <c r="Q374" s="7" t="str">
        <f ca="1">VLOOKUP($P374,'Marital status'!$A:$B,2,FALSE)</f>
        <v>DIVORCED</v>
      </c>
      <c r="R374" s="7">
        <f t="shared" ca="1" si="37"/>
        <v>7</v>
      </c>
      <c r="S374" s="7" t="e">
        <f ca="1">VLOOKUP($R374,Race!$A:$B,2,FALSE)</f>
        <v>#N/A</v>
      </c>
      <c r="T374" s="8">
        <f t="shared" ca="1" si="38"/>
        <v>20733</v>
      </c>
      <c r="U374" s="6">
        <f t="shared" ca="1" si="39"/>
        <v>7</v>
      </c>
      <c r="V374" s="8" t="str">
        <f ca="1">VLOOKUP($U374,Education!$A:$B,2,FALSE)</f>
        <v>Undergraduate degree</v>
      </c>
      <c r="W374" s="7">
        <f ca="1" xml:space="preserve">
  IF(OR($Y374 = 5, $Y374 = 6, $Y374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374" s="7" t="str">
        <f ca="1">VLOOKUP($W374,Department!$A:$B,2,FALSE)</f>
        <v>Human Resource</v>
      </c>
      <c r="Y374" s="6">
        <f t="shared" ca="1" si="40"/>
        <v>11</v>
      </c>
      <c r="Z374" s="7" t="str">
        <f ca="1">VLOOKUP($Y374,Role!$A:$B,2,FALSE)</f>
        <v>Analyst</v>
      </c>
      <c r="AA374" s="6">
        <f t="shared" ca="1" si="41"/>
        <v>6</v>
      </c>
      <c r="AB374" s="7" t="str">
        <f ca="1" xml:space="preserve">
IF($AA374 &lt;&gt; "",
    VLOOKUP($AA374,Level!$A:$B,2,FALSE),
    ""
)</f>
        <v>Pleno</v>
      </c>
      <c r="AC374" s="1">
        <f ca="1" xml:space="preserve">
IF($Y374 = 5 + N("Presidente"),
    27000,
    IF($Y374 = 6 + N("Vice-presidente"),
        23000,
        IF(OR($Y374 = 8, $Y374= 13, $Y374 = 12) + N("Secretária bilíngue ou coordenador ou especialista"),
            8000,
            IF($Y374 = 7 + N("Diretor"),
                15000,
                IF($Y374 = 14 + N("Gerente"),
                    12000,
                    IF($Y374 = 9 + N("Estagiário"),
                        705,
                        IF($Y374 = 10 + N("Trainee"),
                            805,
                            IF($Y374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IF($U374 = 7,
  500,
  IF($U374 = 8,
    1000,
    IF($U374 = 9,
      1500,
      IF($U374 = 10,
        2000,
        0
      )
    )
  )
)
+
N("Adicional no salário por área")
+
IF($W374 = 14 + N("Tecnologia da Informação"),
  120,
  IF($W374 = 16 + N("Vendas"),
    110,
    IF($W374 = 15 + N("Jurídico"),
      100,
      IF(OR($W374 = 8, $W374 = 9, $W374 = 11) + N("Recursos humanos ou comercial ou comunicação e marketing"),
        80,
        0
      )
    )
  )
)
+
N("Adicionando pegadinha")
+
IF(AND($W374 = 16, $U374 = 9, $Y374 = 11, $AA374 = 5) + N("Se for de vendas, com mestrado, analista sênior"),
  IF($R374 = 5,
    100,
    0
  )
  +
  IF($N374 = "M",
    200,
    0
  ),
  0
)</f>
        <v>2580</v>
      </c>
      <c r="AD3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$A374  &amp; ", "   &amp;
$C374  &amp; ", "   &amp;
$E374  &amp; ", '"  &amp;
$J374  &amp; "', '" &amp;
$N374  &amp; "', "  &amp;
$R374  &amp; ", '"  &amp;
TEXT($T374,"dd/mm/aaaa")  &amp; "', "   &amp;
$U374  &amp; ", "   &amp;
$W374  &amp; ", "   &amp;
$Y374  &amp; ", "   &amp;
IF($AA374 &lt;&gt; "", $AA374, "NULL")  &amp; ", "   &amp;
$AC374  &amp; ");"</f>
        <v>INSERT INTO bi4all.fac_employees (id_company_fk, id_employee_pk, flg_active, employee_name, id_gender_fk, id_race_fk, birthday, id_schooling_fk, id_department_fk, id_role_fk, id_level_fk, salary) VALUES (6a51143286b03064a49cc2acbee63c09a0682d33, 370, 1, 'Anne Caroline Tavares Pinto', 'F', 7, '05/10/1956', 7, 8, 11, 6, 2580);</v>
      </c>
    </row>
    <row r="375" spans="1:30" ht="14.25" customHeight="1" x14ac:dyDescent="0.2">
      <c r="A375" s="7" t="str" cm="1">
        <f t="array" aca="1" ref="A375" ca="1">INDEX(Company!$A:$A,RANDBETWEEN(5,COUNTA(Company!$A:$A) + 1),1)</f>
        <v>6a51143286b03064a49cc2acbee63c09a0682d33</v>
      </c>
      <c r="B375" s="7" t="str">
        <f ca="1">VLOOKUP($A375,Company!$A:$B,2,FALSE)</f>
        <v>ACME Corporation</v>
      </c>
      <c r="C375" s="5">
        <f t="shared" si="35"/>
        <v>371</v>
      </c>
      <c r="D375" s="5" t="str" cm="1">
        <f t="array" ref="D375">SHA1HASH($C375)</f>
        <v>3554dce55f341edd431fc711f6816673f081452d</v>
      </c>
      <c r="E375" s="6">
        <v>1</v>
      </c>
      <c r="F375" s="7">
        <f ca="1">IF($C375 = 1 + N("Presidente"),
    127,
    IF($C375 = 2 + N("Vice-Presidente"),
        72,
        IF($C375 = 3 + N("Secretária bilíngue"),
            13,
            RANDBETWEEN(5,COUNT(Name!$A:$A) + 1)
        )
    )
)</f>
        <v>249</v>
      </c>
      <c r="G375" s="7" t="str">
        <f ca="1">VLOOKUP($F375,Name!$A:$B,2,FALSE)</f>
        <v>Luna</v>
      </c>
      <c r="H375" s="7">
        <f ca="1" xml:space="preserve">
IF($C375 = 1,
    0,
    RANDBETWEEN(5,COUNT('Last name'!$A:$A) + 1)
)</f>
        <v>25</v>
      </c>
      <c r="I375" s="7" t="str">
        <f ca="1" xml:space="preserve">
IF($C375 = 1 + N("Presidente"),
    "de Orléans e Bragança",
    VLOOKUP($H375,'Last name'!$A:$B,2,FALSE) &amp; " " &amp; VLOOKUP(RANDBETWEEN(5,COUNT('Last name'!$A:$A) + 1),'Last name'!$A:$B,2,FALSE)
)</f>
        <v>Auth Caruso</v>
      </c>
      <c r="J375" s="7" t="str">
        <f t="shared" ca="1" si="36"/>
        <v>Luna Auth Caruso</v>
      </c>
      <c r="K375" s="7" t="str" cm="1">
        <f t="array" aca="1" ref="K375" ca="1">SHA1HASH($J375)</f>
        <v>da55713d4787f85df9602e5edca98fc5caf61604</v>
      </c>
      <c r="L375" s="7" cm="1">
        <f t="array" aca="1" ref="L375" ca="1">INDEX(States!$A:$A,RANDBETWEEN(5,COUNTA(States!$A:$A) + 1),1)</f>
        <v>20</v>
      </c>
      <c r="M375" s="7" t="str">
        <f ca="1">$L375 &amp; "|" &amp; VLOOKUP($L375,States!$A:$B,2,FALSE)</f>
        <v>20|c7ee6b7966c56a7149c5002263ee025341a1072b</v>
      </c>
      <c r="N375" s="7" t="str">
        <f ca="1">VLOOKUP($F375,Name!$A:$C,3,FALSE)</f>
        <v>F</v>
      </c>
      <c r="O375" s="7" t="str">
        <f ca="1">VLOOKUP($N375,Gender!$A:$B,2,FALSE)</f>
        <v>Female</v>
      </c>
      <c r="P375" s="7" t="str" cm="1">
        <f t="array" aca="1" ref="P375" ca="1">INDEX('Marital status'!$A:$A,RANDBETWEEN(5,COUNTA('Marital status'!$A:$A) + 1),1)</f>
        <v>459031b19ec5bbd3b3dbc0a9dcf2cb6e6c6f7848</v>
      </c>
      <c r="Q375" s="7" t="str">
        <f ca="1">VLOOKUP($P375,'Marital status'!$A:$B,2,FALSE)</f>
        <v xml:space="preserve">Widowed </v>
      </c>
      <c r="R375" s="7">
        <f t="shared" ca="1" si="37"/>
        <v>5</v>
      </c>
      <c r="S375" s="7" t="e">
        <f ca="1">VLOOKUP($R375,Race!$A:$B,2,FALSE)</f>
        <v>#N/A</v>
      </c>
      <c r="T375" s="8">
        <f t="shared" ca="1" si="38"/>
        <v>28657</v>
      </c>
      <c r="U375" s="6">
        <f t="shared" ca="1" si="39"/>
        <v>7</v>
      </c>
      <c r="V375" s="8" t="str">
        <f ca="1">VLOOKUP($U375,Education!$A:$B,2,FALSE)</f>
        <v>Undergraduate degree</v>
      </c>
      <c r="W375" s="7">
        <f ca="1" xml:space="preserve">
  IF(OR($Y375 = 5, $Y375 = 6, $Y375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375" s="7" t="str">
        <f ca="1">VLOOKUP($W375,Department!$A:$B,2,FALSE)</f>
        <v>Human Resource</v>
      </c>
      <c r="Y375" s="6">
        <f t="shared" ca="1" si="40"/>
        <v>9</v>
      </c>
      <c r="Z375" s="7" t="str">
        <f ca="1">VLOOKUP($Y375,Role!$A:$B,2,FALSE)</f>
        <v>Intern</v>
      </c>
      <c r="AA375" s="6" t="str">
        <f t="shared" ca="1" si="41"/>
        <v/>
      </c>
      <c r="AB375" s="7" t="str">
        <f ca="1" xml:space="preserve">
IF($AA375 &lt;&gt; "",
    VLOOKUP($AA375,Level!$A:$B,2,FALSE),
    ""
)</f>
        <v/>
      </c>
      <c r="AC375" s="1">
        <f ca="1" xml:space="preserve">
IF($Y375 = 5 + N("Presidente"),
    27000,
    IF($Y375 = 6 + N("Vice-presidente"),
        23000,
        IF(OR($Y375 = 8, $Y375= 13, $Y375 = 12) + N("Secretária bilíngue ou coordenador ou especialista"),
            8000,
            IF($Y375 = 7 + N("Diretor"),
                15000,
                IF($Y375 = 14 + N("Gerente"),
                    12000,
                    IF($Y375 = 9 + N("Estagiário"),
                        705,
                        IF($Y375 = 10 + N("Trainee"),
                            805,
                            IF($Y375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IF($U375 = 7,
  500,
  IF($U375 = 8,
    1000,
    IF($U375 = 9,
      1500,
      IF($U375 = 10,
        2000,
        0
      )
    )
  )
)
+
N("Adicional no salário por área")
+
IF($W375 = 14 + N("Tecnologia da Informação"),
  120,
  IF($W375 = 16 + N("Vendas"),
    110,
    IF($W375 = 15 + N("Jurídico"),
      100,
      IF(OR($W375 = 8, $W375 = 9, $W375 = 11) + N("Recursos humanos ou comercial ou comunicação e marketing"),
        80,
        0
      )
    )
  )
)
+
N("Adicionando pegadinha")
+
IF(AND($W375 = 16, $U375 = 9, $Y375 = 11, $AA375 = 5) + N("Se for de vendas, com mestrado, analista sênior"),
  IF($R375 = 5,
    100,
    0
  )
  +
  IF($N375 = "M",
    200,
    0
  ),
  0
)</f>
        <v>1285</v>
      </c>
      <c r="AD3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$A375  &amp; ", "   &amp;
$C375  &amp; ", "   &amp;
$E375  &amp; ", '"  &amp;
$J375  &amp; "', '" &amp;
$N375  &amp; "', "  &amp;
$R375  &amp; ", '"  &amp;
TEXT($T375,"dd/mm/aaaa")  &amp; "', "   &amp;
$U375  &amp; ", "   &amp;
$W375  &amp; ", "   &amp;
$Y375  &amp; ", "   &amp;
IF($AA375 &lt;&gt; "", $AA375, "NULL")  &amp; ", "   &amp;
$AC375  &amp; ");"</f>
        <v>INSERT INTO bi4all.fac_employees (id_company_fk, id_employee_pk, flg_active, employee_name, id_gender_fk, id_race_fk, birthday, id_schooling_fk, id_department_fk, id_role_fk, id_level_fk, salary) VALUES (6a51143286b03064a49cc2acbee63c09a0682d33, 371, 1, 'Luna Auth Caruso', 'F', 5, '16/06/1978', 7, 8, 9, NULL, 1285);</v>
      </c>
    </row>
    <row r="376" spans="1:30" ht="14.25" customHeight="1" x14ac:dyDescent="0.2">
      <c r="A376" s="7" t="str" cm="1">
        <f t="array" aca="1" ref="A376" ca="1">INDEX(Company!$A:$A,RANDBETWEEN(5,COUNTA(Company!$A:$A) + 1),1)</f>
        <v>6a51143286b03064a49cc2acbee63c09a0682d33</v>
      </c>
      <c r="B376" s="7" t="str">
        <f ca="1">VLOOKUP($A376,Company!$A:$B,2,FALSE)</f>
        <v>ACME Corporation</v>
      </c>
      <c r="C376" s="5">
        <f t="shared" si="35"/>
        <v>372</v>
      </c>
      <c r="D376" s="5" t="str" cm="1">
        <f t="array" ref="D376">SHA1HASH($C376)</f>
        <v>6d93f2a0e5f0fe2cc3a6e9e3ade964b43b07f897</v>
      </c>
      <c r="E376" s="6">
        <v>1</v>
      </c>
      <c r="F376" s="7">
        <f ca="1">IF($C376 = 1 + N("Presidente"),
    127,
    IF($C376 = 2 + N("Vice-Presidente"),
        72,
        IF($C376 = 3 + N("Secretária bilíngue"),
            13,
            RANDBETWEEN(5,COUNT(Name!$A:$A) + 1)
        )
    )
)</f>
        <v>29</v>
      </c>
      <c r="G376" s="7" t="str">
        <f ca="1">VLOOKUP($F376,Name!$A:$B,2,FALSE)</f>
        <v>Ana Cecília</v>
      </c>
      <c r="H376" s="7">
        <f ca="1" xml:space="preserve">
IF($C376 = 1,
    0,
    RANDBETWEEN(5,COUNT('Last name'!$A:$A) + 1)
)</f>
        <v>38</v>
      </c>
      <c r="I376" s="7" t="str">
        <f ca="1" xml:space="preserve">
IF($C376 = 1 + N("Presidente"),
    "de Orléans e Bragança",
    VLOOKUP($H376,'Last name'!$A:$B,2,FALSE) &amp; " " &amp; VLOOKUP(RANDBETWEEN(5,COUNT('Last name'!$A:$A) + 1),'Last name'!$A:$B,2,FALSE)
)</f>
        <v>Bermudes Medeiros</v>
      </c>
      <c r="J376" s="7" t="str">
        <f t="shared" ca="1" si="36"/>
        <v>Ana Cecília Bermudes Medeiros</v>
      </c>
      <c r="K376" s="7" t="str" cm="1">
        <f t="array" aca="1" ref="K376" ca="1">SHA1HASH($J376)</f>
        <v>01db75a9e5f743b9a3f7dd809916b329ac8fae74</v>
      </c>
      <c r="L376" s="7" cm="1">
        <f t="array" aca="1" ref="L376" ca="1">INDEX(States!$A:$A,RANDBETWEEN(5,COUNTA(States!$A:$A) + 1),1)</f>
        <v>22</v>
      </c>
      <c r="M376" s="7" t="str">
        <f ca="1">$L376 &amp; "|" &amp; VLOOKUP($L376,States!$A:$B,2,FALSE)</f>
        <v>22|04a99b2b0b78076f0a06c2d7695137915b2933a5</v>
      </c>
      <c r="N376" s="7" t="str">
        <f ca="1">VLOOKUP($F376,Name!$A:$C,3,FALSE)</f>
        <v>F</v>
      </c>
      <c r="O376" s="7" t="str">
        <f ca="1">VLOOKUP($N376,Gender!$A:$B,2,FALSE)</f>
        <v>Female</v>
      </c>
      <c r="P376" s="7" t="str" cm="1">
        <f t="array" aca="1" ref="P376" ca="1">INDEX('Marital status'!$A:$A,RANDBETWEEN(5,COUNTA('Marital status'!$A:$A) + 1),1)</f>
        <v>ce0b1612aa711b78a720295d271a33894e2b72bf</v>
      </c>
      <c r="Q376" s="7" t="str">
        <f ca="1">VLOOKUP($P376,'Marital status'!$A:$B,2,FALSE)</f>
        <v>single</v>
      </c>
      <c r="R376" s="7">
        <f t="shared" ca="1" si="37"/>
        <v>5</v>
      </c>
      <c r="S376" s="7" t="e">
        <f ca="1">VLOOKUP($R376,Race!$A:$B,2,FALSE)</f>
        <v>#N/A</v>
      </c>
      <c r="T376" s="8">
        <f t="shared" ca="1" si="38"/>
        <v>20015</v>
      </c>
      <c r="U376" s="6">
        <f t="shared" ca="1" si="39"/>
        <v>8</v>
      </c>
      <c r="V376" s="8" t="str">
        <f ca="1">VLOOKUP($U376,Education!$A:$B,2,FALSE)</f>
        <v>Graduate school</v>
      </c>
      <c r="W376" s="7">
        <f ca="1" xml:space="preserve">
  IF(OR($Y376 = 5, $Y376 = 6, $Y376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376" s="7" t="str">
        <f ca="1">VLOOKUP($W376,Department!$A:$B,2,FALSE)</f>
        <v>Finance</v>
      </c>
      <c r="Y376" s="6">
        <f t="shared" ca="1" si="40"/>
        <v>11</v>
      </c>
      <c r="Z376" s="7" t="str">
        <f ca="1">VLOOKUP($Y376,Role!$A:$B,2,FALSE)</f>
        <v>Analyst</v>
      </c>
      <c r="AA376" s="6">
        <f t="shared" ca="1" si="41"/>
        <v>6</v>
      </c>
      <c r="AB376" s="7" t="str">
        <f ca="1" xml:space="preserve">
IF($AA376 &lt;&gt; "",
    VLOOKUP($AA376,Level!$A:$B,2,FALSE),
    ""
)</f>
        <v>Pleno</v>
      </c>
      <c r="AC376" s="1">
        <f ca="1" xml:space="preserve">
IF($Y376 = 5 + N("Presidente"),
    27000,
    IF($Y376 = 6 + N("Vice-presidente"),
        23000,
        IF(OR($Y376 = 8, $Y376= 13, $Y376 = 12) + N("Secretária bilíngue ou coordenador ou especialista"),
            8000,
            IF($Y376 = 7 + N("Diretor"),
                15000,
                IF($Y376 = 14 + N("Gerente"),
                    12000,
                    IF($Y376 = 9 + N("Estagiário"),
                        705,
                        IF($Y376 = 10 + N("Trainee"),
                            805,
                            IF($Y376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IF($U376 = 7,
  500,
  IF($U376 = 8,
    1000,
    IF($U376 = 9,
      1500,
      IF($U376 = 10,
        2000,
        0
      )
    )
  )
)
+
N("Adicional no salário por área")
+
IF($W376 = 14 + N("Tecnologia da Informação"),
  120,
  IF($W376 = 16 + N("Vendas"),
    110,
    IF($W376 = 15 + N("Jurídico"),
      100,
      IF(OR($W376 = 8, $W376 = 9, $W376 = 11) + N("Recursos humanos ou comercial ou comunicação e marketing"),
        80,
        0
      )
    )
  )
)
+
N("Adicionando pegadinha")
+
IF(AND($W376 = 16, $U376 = 9, $Y376 = 11, $AA376 = 5) + N("Se for de vendas, com mestrado, analista sênior"),
  IF($R376 = 5,
    100,
    0
  )
  +
  IF($N376 = "M",
    200,
    0
  ),
  0
)</f>
        <v>3000</v>
      </c>
      <c r="AD3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$A376  &amp; ", "   &amp;
$C376  &amp; ", "   &amp;
$E376  &amp; ", '"  &amp;
$J376  &amp; "', '" &amp;
$N376  &amp; "', "  &amp;
$R376  &amp; ", '"  &amp;
TEXT($T376,"dd/mm/aaaa")  &amp; "', "   &amp;
$U376  &amp; ", "   &amp;
$W376  &amp; ", "   &amp;
$Y376  &amp; ", "   &amp;
IF($AA376 &lt;&gt; "", $AA376, "NULL")  &amp; ", "   &amp;
$AC376  &amp; ");"</f>
        <v>INSERT INTO bi4all.fac_employees (id_company_fk, id_employee_pk, flg_active, employee_name, id_gender_fk, id_race_fk, birthday, id_schooling_fk, id_department_fk, id_role_fk, id_level_fk, salary) VALUES (6a51143286b03064a49cc2acbee63c09a0682d33, 372, 1, 'Ana Cecília Bermudes Medeiros', 'F', 5, '18/10/1954', 8, 7, 11, 6, 3000);</v>
      </c>
    </row>
    <row r="377" spans="1:30" ht="14.25" customHeight="1" x14ac:dyDescent="0.2">
      <c r="A377" s="7" t="str" cm="1">
        <f t="array" aca="1" ref="A377" ca="1">INDEX(Company!$A:$A,RANDBETWEEN(5,COUNTA(Company!$A:$A) + 1),1)</f>
        <v>6a51143286b03064a49cc2acbee63c09a0682d33</v>
      </c>
      <c r="B377" s="7" t="str">
        <f ca="1">VLOOKUP($A377,Company!$A:$B,2,FALSE)</f>
        <v>ACME Corporation</v>
      </c>
      <c r="C377" s="5">
        <f t="shared" si="35"/>
        <v>373</v>
      </c>
      <c r="D377" s="5" t="str" cm="1">
        <f t="array" ref="D377">SHA1HASH($C377)</f>
        <v>a5133248b1b55f7b0f0f989caafe254d9c16b6a7</v>
      </c>
      <c r="E377" s="6">
        <v>1</v>
      </c>
      <c r="F377" s="7">
        <f ca="1">IF($C377 = 1 + N("Presidente"),
    127,
    IF($C377 = 2 + N("Vice-Presidente"),
        72,
        IF($C377 = 3 + N("Secretária bilíngue"),
            13,
            RANDBETWEEN(5,COUNT(Name!$A:$A) + 1)
        )
    )
)</f>
        <v>160</v>
      </c>
      <c r="G377" s="7" t="str">
        <f ca="1">VLOOKUP($F377,Name!$A:$B,2,FALSE)</f>
        <v>Hector</v>
      </c>
      <c r="H377" s="7">
        <f ca="1" xml:space="preserve">
IF($C377 = 1,
    0,
    RANDBETWEEN(5,COUNT('Last name'!$A:$A) + 1)
)</f>
        <v>14</v>
      </c>
      <c r="I377" s="7" t="str">
        <f ca="1" xml:space="preserve">
IF($C377 = 1 + N("Presidente"),
    "de Orléans e Bragança",
    VLOOKUP($H377,'Last name'!$A:$B,2,FALSE) &amp; " " &amp; VLOOKUP(RANDBETWEEN(5,COUNT('Last name'!$A:$A) + 1),'Last name'!$A:$B,2,FALSE)
)</f>
        <v>Alves Padrão</v>
      </c>
      <c r="J377" s="7" t="str">
        <f t="shared" ca="1" si="36"/>
        <v>Hector Alves Padrão</v>
      </c>
      <c r="K377" s="7" t="str" cm="1">
        <f t="array" aca="1" ref="K377" ca="1">SHA1HASH($J377)</f>
        <v>051645110a15e11d45d22176fd16a0f4c6a4e4af</v>
      </c>
      <c r="L377" s="7" cm="1">
        <f t="array" aca="1" ref="L377" ca="1">INDEX(States!$A:$A,RANDBETWEEN(5,COUNTA(States!$A:$A) + 1),1)</f>
        <v>15</v>
      </c>
      <c r="M377" s="7" t="str">
        <f ca="1">$L377 &amp; "|" &amp; VLOOKUP($L377,States!$A:$B,2,FALSE)</f>
        <v>15|84c70141e5670a303e5eed7b334ba8b5ddb5b0d4</v>
      </c>
      <c r="N377" s="7" t="str">
        <f ca="1">VLOOKUP($F377,Name!$A:$C,3,FALSE)</f>
        <v>M</v>
      </c>
      <c r="O377" s="7" t="str">
        <f ca="1">VLOOKUP($N377,Gender!$A:$B,2,FALSE)</f>
        <v>Male</v>
      </c>
      <c r="P377" s="7" t="str" cm="1">
        <f t="array" aca="1" ref="P377" ca="1">INDEX('Marital status'!$A:$A,RANDBETWEEN(5,COUNTA('Marital status'!$A:$A) + 1),1)</f>
        <v>ce0b1612aa711b78a720295d271a33894e2b72bf</v>
      </c>
      <c r="Q377" s="7" t="str">
        <f ca="1">VLOOKUP($P377,'Marital status'!$A:$B,2,FALSE)</f>
        <v>single</v>
      </c>
      <c r="R377" s="7">
        <f t="shared" ca="1" si="37"/>
        <v>5</v>
      </c>
      <c r="S377" s="7" t="e">
        <f ca="1">VLOOKUP($R377,Race!$A:$B,2,FALSE)</f>
        <v>#N/A</v>
      </c>
      <c r="T377" s="8">
        <f t="shared" ca="1" si="38"/>
        <v>23678</v>
      </c>
      <c r="U377" s="6">
        <f t="shared" ca="1" si="39"/>
        <v>7</v>
      </c>
      <c r="V377" s="8" t="str">
        <f ca="1">VLOOKUP($U377,Education!$A:$B,2,FALSE)</f>
        <v>Undergraduate degree</v>
      </c>
      <c r="W377" s="7">
        <f ca="1" xml:space="preserve">
  IF(OR($Y377 = 5, $Y377 = 6, $Y377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377" s="7" t="str">
        <f ca="1">VLOOKUP($W377,Department!$A:$B,2,FALSE)</f>
        <v>Finance</v>
      </c>
      <c r="Y377" s="6">
        <f t="shared" ca="1" si="40"/>
        <v>10</v>
      </c>
      <c r="Z377" s="7" t="str">
        <f ca="1">VLOOKUP($Y377,Role!$A:$B,2,FALSE)</f>
        <v>Trainee</v>
      </c>
      <c r="AA377" s="6" t="str">
        <f t="shared" ca="1" si="41"/>
        <v/>
      </c>
      <c r="AB377" s="7" t="str">
        <f ca="1" xml:space="preserve">
IF($AA377 &lt;&gt; "",
    VLOOKUP($AA377,Level!$A:$B,2,FALSE),
    ""
)</f>
        <v/>
      </c>
      <c r="AC377" s="1">
        <f ca="1" xml:space="preserve">
IF($Y377 = 5 + N("Presidente"),
    27000,
    IF($Y377 = 6 + N("Vice-presidente"),
        23000,
        IF(OR($Y377 = 8, $Y377= 13, $Y377 = 12) + N("Secretária bilíngue ou coordenador ou especialista"),
            8000,
            IF($Y377 = 7 + N("Diretor"),
                15000,
                IF($Y377 = 14 + N("Gerente"),
                    12000,
                    IF($Y377 = 9 + N("Estagiário"),
                        705,
                        IF($Y377 = 10 + N("Trainee"),
                            805,
                            IF($Y377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IF($U377 = 7,
  500,
  IF($U377 = 8,
    1000,
    IF($U377 = 9,
      1500,
      IF($U377 = 10,
        2000,
        0
      )
    )
  )
)
+
N("Adicional no salário por área")
+
IF($W377 = 14 + N("Tecnologia da Informação"),
  120,
  IF($W377 = 16 + N("Vendas"),
    110,
    IF($W377 = 15 + N("Jurídico"),
      100,
      IF(OR($W377 = 8, $W377 = 9, $W377 = 11) + N("Recursos humanos ou comercial ou comunicação e marketing"),
        80,
        0
      )
    )
  )
)
+
N("Adicionando pegadinha")
+
IF(AND($W377 = 16, $U377 = 9, $Y377 = 11, $AA377 = 5) + N("Se for de vendas, com mestrado, analista sênior"),
  IF($R377 = 5,
    100,
    0
  )
  +
  IF($N377 = "M",
    200,
    0
  ),
  0
)</f>
        <v>1305</v>
      </c>
      <c r="AD3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$A377  &amp; ", "   &amp;
$C377  &amp; ", "   &amp;
$E377  &amp; ", '"  &amp;
$J377  &amp; "', '" &amp;
$N377  &amp; "', "  &amp;
$R377  &amp; ", '"  &amp;
TEXT($T377,"dd/mm/aaaa")  &amp; "', "   &amp;
$U377  &amp; ", "   &amp;
$W377  &amp; ", "   &amp;
$Y377  &amp; ", "   &amp;
IF($AA377 &lt;&gt; "", $AA377, "NULL")  &amp; ", "   &amp;
$AC377  &amp; ");"</f>
        <v>INSERT INTO bi4all.fac_employees (id_company_fk, id_employee_pk, flg_active, employee_name, id_gender_fk, id_race_fk, birthday, id_schooling_fk, id_department_fk, id_role_fk, id_level_fk, salary) VALUES (6a51143286b03064a49cc2acbee63c09a0682d33, 373, 1, 'Hector Alves Padrão', 'M', 5, '28/10/1964', 7, 7, 10, NULL, 1305);</v>
      </c>
    </row>
    <row r="378" spans="1:30" ht="14.25" customHeight="1" x14ac:dyDescent="0.2">
      <c r="A378" s="7" t="str" cm="1">
        <f t="array" aca="1" ref="A378" ca="1">INDEX(Company!$A:$A,RANDBETWEEN(5,COUNTA(Company!$A:$A) + 1),1)</f>
        <v>6a51143286b03064a49cc2acbee63c09a0682d33</v>
      </c>
      <c r="B378" s="7" t="str">
        <f ca="1">VLOOKUP($A378,Company!$A:$B,2,FALSE)</f>
        <v>ACME Corporation</v>
      </c>
      <c r="C378" s="5">
        <f t="shared" si="35"/>
        <v>374</v>
      </c>
      <c r="D378" s="5" t="str" cm="1">
        <f t="array" ref="D378">SHA1HASH($C378)</f>
        <v>4a0e88cf529fbbdc2c0a995bbe88a0a86212ed8d</v>
      </c>
      <c r="E378" s="6">
        <v>1</v>
      </c>
      <c r="F378" s="7">
        <f ca="1">IF($C378 = 1 + N("Presidente"),
    127,
    IF($C378 = 2 + N("Vice-Presidente"),
        72,
        IF($C378 = 3 + N("Secretária bilíngue"),
            13,
            RANDBETWEEN(5,COUNT(Name!$A:$A) + 1)
        )
    )
)</f>
        <v>256</v>
      </c>
      <c r="G378" s="7" t="str">
        <f ca="1">VLOOKUP($F378,Name!$A:$B,2,FALSE)</f>
        <v>Marcelo</v>
      </c>
      <c r="H378" s="7">
        <f ca="1" xml:space="preserve">
IF($C378 = 1,
    0,
    RANDBETWEEN(5,COUNT('Last name'!$A:$A) + 1)
)</f>
        <v>172</v>
      </c>
      <c r="I378" s="7" t="str">
        <f ca="1" xml:space="preserve">
IF($C378 = 1 + N("Presidente"),
    "de Orléans e Bragança",
    VLOOKUP($H378,'Last name'!$A:$B,2,FALSE) &amp; " " &amp; VLOOKUP(RANDBETWEEN(5,COUNT('Last name'!$A:$A) + 1),'Last name'!$A:$B,2,FALSE)
)</f>
        <v>Salvador Auth</v>
      </c>
      <c r="J378" s="7" t="str">
        <f t="shared" ca="1" si="36"/>
        <v>Marcelo Salvador Auth</v>
      </c>
      <c r="K378" s="7" t="str" cm="1">
        <f t="array" aca="1" ref="K378" ca="1">SHA1HASH($J378)</f>
        <v>d28bd05680e224ddf2bf50fa871aecba4e9cd34c</v>
      </c>
      <c r="L378" s="7" cm="1">
        <f t="array" aca="1" ref="L378" ca="1">INDEX(States!$A:$A,RANDBETWEEN(5,COUNTA(States!$A:$A) + 1),1)</f>
        <v>8</v>
      </c>
      <c r="M378" s="7" t="str">
        <f ca="1">$L378 &amp; "|" &amp; VLOOKUP($L378,States!$A:$B,2,FALSE)</f>
        <v>8|56e287872c65203bf88dd1921405bbc5594d8531</v>
      </c>
      <c r="N378" s="7" t="str">
        <f ca="1">VLOOKUP($F378,Name!$A:$C,3,FALSE)</f>
        <v>M</v>
      </c>
      <c r="O378" s="7" t="str">
        <f ca="1">VLOOKUP($N378,Gender!$A:$B,2,FALSE)</f>
        <v>Male</v>
      </c>
      <c r="P378" s="7" t="str" cm="1">
        <f t="array" aca="1" ref="P378" ca="1">INDEX('Marital status'!$A:$A,RANDBETWEEN(5,COUNTA('Marital status'!$A:$A) + 1),1)</f>
        <v>3266897012b6dcc5723033bc25891bf99efcff6f</v>
      </c>
      <c r="Q378" s="7" t="str">
        <f ca="1">VLOOKUP($P378,'Marital status'!$A:$B,2,FALSE)</f>
        <v>MarrieD</v>
      </c>
      <c r="R378" s="7">
        <f t="shared" ca="1" si="37"/>
        <v>6</v>
      </c>
      <c r="S378" s="7" t="e">
        <f ca="1">VLOOKUP($R378,Race!$A:$B,2,FALSE)</f>
        <v>#N/A</v>
      </c>
      <c r="T378" s="8">
        <f t="shared" ca="1" si="38"/>
        <v>21797</v>
      </c>
      <c r="U378" s="6">
        <f t="shared" ca="1" si="39"/>
        <v>8</v>
      </c>
      <c r="V378" s="8" t="str">
        <f ca="1">VLOOKUP($U378,Education!$A:$B,2,FALSE)</f>
        <v>Graduate school</v>
      </c>
      <c r="W378" s="7">
        <f ca="1" xml:space="preserve">
  IF(OR($Y378 = 5, $Y378 = 6, $Y378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378" s="7" t="str">
        <f ca="1">VLOOKUP($W378,Department!$A:$B,2,FALSE)</f>
        <v>Controlling</v>
      </c>
      <c r="Y378" s="6">
        <f t="shared" ca="1" si="40"/>
        <v>11</v>
      </c>
      <c r="Z378" s="7" t="str">
        <f ca="1">VLOOKUP($Y378,Role!$A:$B,2,FALSE)</f>
        <v>Analyst</v>
      </c>
      <c r="AA378" s="6">
        <f t="shared" ca="1" si="41"/>
        <v>6</v>
      </c>
      <c r="AB378" s="7" t="str">
        <f ca="1" xml:space="preserve">
IF($AA378 &lt;&gt; "",
    VLOOKUP($AA378,Level!$A:$B,2,FALSE),
    ""
)</f>
        <v>Pleno</v>
      </c>
      <c r="AC378" s="1">
        <f ca="1" xml:space="preserve">
IF($Y378 = 5 + N("Presidente"),
    27000,
    IF($Y378 = 6 + N("Vice-presidente"),
        23000,
        IF(OR($Y378 = 8, $Y378= 13, $Y378 = 12) + N("Secretária bilíngue ou coordenador ou especialista"),
            8000,
            IF($Y378 = 7 + N("Diretor"),
                15000,
                IF($Y378 = 14 + N("Gerente"),
                    12000,
                    IF($Y378 = 9 + N("Estagiário"),
                        705,
                        IF($Y378 = 10 + N("Trainee"),
                            805,
                            IF($Y378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IF($U378 = 7,
  500,
  IF($U378 = 8,
    1000,
    IF($U378 = 9,
      1500,
      IF($U378 = 10,
        2000,
        0
      )
    )
  )
)
+
N("Adicional no salário por área")
+
IF($W378 = 14 + N("Tecnologia da Informação"),
  120,
  IF($W378 = 16 + N("Vendas"),
    110,
    IF($W378 = 15 + N("Jurídico"),
      100,
      IF(OR($W378 = 8, $W378 = 9, $W378 = 11) + N("Recursos humanos ou comercial ou comunicação e marketing"),
        80,
        0
      )
    )
  )
)
+
N("Adicionando pegadinha")
+
IF(AND($W378 = 16, $U378 = 9, $Y378 = 11, $AA378 = 5) + N("Se for de vendas, com mestrado, analista sênior"),
  IF($R378 = 5,
    100,
    0
  )
  +
  IF($N378 = "M",
    200,
    0
  ),
  0
)</f>
        <v>3000</v>
      </c>
      <c r="AD3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$A378  &amp; ", "   &amp;
$C378  &amp; ", "   &amp;
$E378  &amp; ", '"  &amp;
$J378  &amp; "', '" &amp;
$N378  &amp; "', "  &amp;
$R378  &amp; ", '"  &amp;
TEXT($T378,"dd/mm/aaaa")  &amp; "', "   &amp;
$U378  &amp; ", "   &amp;
$W378  &amp; ", "   &amp;
$Y378  &amp; ", "   &amp;
IF($AA378 &lt;&gt; "", $AA378, "NULL")  &amp; ", "   &amp;
$AC378  &amp; ");"</f>
        <v>INSERT INTO bi4all.fac_employees (id_company_fk, id_employee_pk, flg_active, employee_name, id_gender_fk, id_race_fk, birthday, id_schooling_fk, id_department_fk, id_role_fk, id_level_fk, salary) VALUES (6a51143286b03064a49cc2acbee63c09a0682d33, 374, 1, 'Marcelo Salvador Auth', 'M', 6, '04/09/1959', 8, 12, 11, 6, 3000);</v>
      </c>
    </row>
    <row r="379" spans="1:30" ht="14.25" customHeight="1" x14ac:dyDescent="0.2">
      <c r="A379" s="7" t="str" cm="1">
        <f t="array" aca="1" ref="A379" ca="1">INDEX(Company!$A:$A,RANDBETWEEN(5,COUNTA(Company!$A:$A) + 1),1)</f>
        <v>6a51143286b03064a49cc2acbee63c09a0682d33</v>
      </c>
      <c r="B379" s="7" t="str">
        <f ca="1">VLOOKUP($A379,Company!$A:$B,2,FALSE)</f>
        <v>ACME Corporation</v>
      </c>
      <c r="C379" s="5">
        <f t="shared" si="35"/>
        <v>375</v>
      </c>
      <c r="D379" s="5" t="str" cm="1">
        <f t="array" ref="D379">SHA1HASH($C379)</f>
        <v>348763862f0a868bdc2591812b783206c351bc2f</v>
      </c>
      <c r="E379" s="6">
        <v>1</v>
      </c>
      <c r="F379" s="7">
        <f ca="1">IF($C379 = 1 + N("Presidente"),
    127,
    IF($C379 = 2 + N("Vice-Presidente"),
        72,
        IF($C379 = 3 + N("Secretária bilíngue"),
            13,
            RANDBETWEEN(5,COUNT(Name!$A:$A) + 1)
        )
    )
)</f>
        <v>5</v>
      </c>
      <c r="G379" s="7" t="str">
        <f ca="1">VLOOKUP($F379,Name!$A:$B,2,FALSE)</f>
        <v>Abel</v>
      </c>
      <c r="H379" s="7">
        <f ca="1" xml:space="preserve">
IF($C379 = 1,
    0,
    RANDBETWEEN(5,COUNT('Last name'!$A:$A) + 1)
)</f>
        <v>174</v>
      </c>
      <c r="I379" s="7" t="str">
        <f ca="1" xml:space="preserve">
IF($C379 = 1 + N("Presidente"),
    "de Orléans e Bragança",
    VLOOKUP($H379,'Last name'!$A:$B,2,FALSE) &amp; " " &amp; VLOOKUP(RANDBETWEEN(5,COUNT('Last name'!$A:$A) + 1),'Last name'!$A:$B,2,FALSE)
)</f>
        <v>Santana Santana</v>
      </c>
      <c r="J379" s="7" t="str">
        <f t="shared" ca="1" si="36"/>
        <v>Abel Santana Santana</v>
      </c>
      <c r="K379" s="7" t="str" cm="1">
        <f t="array" aca="1" ref="K379" ca="1">SHA1HASH($J379)</f>
        <v>b45ff8779e43b2d0ca1f6b14209791694464b8e8</v>
      </c>
      <c r="L379" s="7" cm="1">
        <f t="array" aca="1" ref="L379" ca="1">INDEX(States!$A:$A,RANDBETWEEN(5,COUNTA(States!$A:$A) + 1),1)</f>
        <v>20</v>
      </c>
      <c r="M379" s="7" t="str">
        <f ca="1">$L379 &amp; "|" &amp; VLOOKUP($L379,States!$A:$B,2,FALSE)</f>
        <v>20|c7ee6b7966c56a7149c5002263ee025341a1072b</v>
      </c>
      <c r="N379" s="7" t="str">
        <f ca="1">VLOOKUP($F379,Name!$A:$C,3,FALSE)</f>
        <v>M</v>
      </c>
      <c r="O379" s="7" t="str">
        <f ca="1">VLOOKUP($N379,Gender!$A:$B,2,FALSE)</f>
        <v>Male</v>
      </c>
      <c r="P379" s="7" t="str" cm="1">
        <f t="array" aca="1" ref="P379" ca="1">INDEX('Marital status'!$A:$A,RANDBETWEEN(5,COUNTA('Marital status'!$A:$A) + 1),1)</f>
        <v>93ac84f4e0bd5c1c97b670a12a7fff6af89fb6b3</v>
      </c>
      <c r="Q379" s="7" t="str">
        <f ca="1">VLOOKUP($P379,'Marital status'!$A:$B,2,FALSE)</f>
        <v>DIVORCED</v>
      </c>
      <c r="R379" s="7">
        <f t="shared" ca="1" si="37"/>
        <v>5</v>
      </c>
      <c r="S379" s="7" t="e">
        <f ca="1">VLOOKUP($R379,Race!$A:$B,2,FALSE)</f>
        <v>#N/A</v>
      </c>
      <c r="T379" s="8">
        <f t="shared" ca="1" si="38"/>
        <v>28952</v>
      </c>
      <c r="U379" s="6">
        <f t="shared" ca="1" si="39"/>
        <v>7</v>
      </c>
      <c r="V379" s="8" t="str">
        <f ca="1">VLOOKUP($U379,Education!$A:$B,2,FALSE)</f>
        <v>Undergraduate degree</v>
      </c>
      <c r="W379" s="7">
        <f ca="1" xml:space="preserve">
  IF(OR($Y379 = 5, $Y379 = 6, $Y379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379" s="7" t="str">
        <f ca="1">VLOOKUP($W379,Department!$A:$B,2,FALSE)</f>
        <v>Presidency</v>
      </c>
      <c r="Y379" s="6">
        <f t="shared" ca="1" si="40"/>
        <v>10</v>
      </c>
      <c r="Z379" s="7" t="str">
        <f ca="1">VLOOKUP($Y379,Role!$A:$B,2,FALSE)</f>
        <v>Trainee</v>
      </c>
      <c r="AA379" s="6" t="str">
        <f t="shared" ca="1" si="41"/>
        <v/>
      </c>
      <c r="AB379" s="7" t="str">
        <f ca="1" xml:space="preserve">
IF($AA379 &lt;&gt; "",
    VLOOKUP($AA379,Level!$A:$B,2,FALSE),
    ""
)</f>
        <v/>
      </c>
      <c r="AC379" s="1">
        <f ca="1" xml:space="preserve">
IF($Y379 = 5 + N("Presidente"),
    27000,
    IF($Y379 = 6 + N("Vice-presidente"),
        23000,
        IF(OR($Y379 = 8, $Y379= 13, $Y379 = 12) + N("Secretária bilíngue ou coordenador ou especialista"),
            8000,
            IF($Y379 = 7 + N("Diretor"),
                15000,
                IF($Y379 = 14 + N("Gerente"),
                    12000,
                    IF($Y379 = 9 + N("Estagiário"),
                        705,
                        IF($Y379 = 10 + N("Trainee"),
                            805,
                            IF($Y379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IF($U379 = 7,
  500,
  IF($U379 = 8,
    1000,
    IF($U379 = 9,
      1500,
      IF($U379 = 10,
        2000,
        0
      )
    )
  )
)
+
N("Adicional no salário por área")
+
IF($W379 = 14 + N("Tecnologia da Informação"),
  120,
  IF($W379 = 16 + N("Vendas"),
    110,
    IF($W379 = 15 + N("Jurídico"),
      100,
      IF(OR($W379 = 8, $W379 = 9, $W379 = 11) + N("Recursos humanos ou comercial ou comunicação e marketing"),
        80,
        0
      )
    )
  )
)
+
N("Adicionando pegadinha")
+
IF(AND($W379 = 16, $U379 = 9, $Y379 = 11, $AA379 = 5) + N("Se for de vendas, com mestrado, analista sênior"),
  IF($R379 = 5,
    100,
    0
  )
  +
  IF($N379 = "M",
    200,
    0
  ),
  0
)</f>
        <v>1305</v>
      </c>
      <c r="AD3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$A379  &amp; ", "   &amp;
$C379  &amp; ", "   &amp;
$E379  &amp; ", '"  &amp;
$J379  &amp; "', '" &amp;
$N379  &amp; "', "  &amp;
$R379  &amp; ", '"  &amp;
TEXT($T379,"dd/mm/aaaa")  &amp; "', "   &amp;
$U379  &amp; ", "   &amp;
$W379  &amp; ", "   &amp;
$Y379  &amp; ", "   &amp;
IF($AA379 &lt;&gt; "", $AA379, "NULL")  &amp; ", "   &amp;
$AC379  &amp; ");"</f>
        <v>INSERT INTO bi4all.fac_employees (id_company_fk, id_employee_pk, flg_active, employee_name, id_gender_fk, id_race_fk, birthday, id_schooling_fk, id_department_fk, id_role_fk, id_level_fk, salary) VALUES (6a51143286b03064a49cc2acbee63c09a0682d33, 375, 1, 'Abel Santana Santana', 'M', 5, '07/04/1979', 7, 5, 10, NULL, 1305);</v>
      </c>
    </row>
    <row r="380" spans="1:30" ht="14.25" customHeight="1" x14ac:dyDescent="0.2">
      <c r="A380" s="7" t="str" cm="1">
        <f t="array" aca="1" ref="A380" ca="1">INDEX(Company!$A:$A,RANDBETWEEN(5,COUNTA(Company!$A:$A) + 1),1)</f>
        <v>6a51143286b03064a49cc2acbee63c09a0682d33</v>
      </c>
      <c r="B380" s="7" t="str">
        <f ca="1">VLOOKUP($A380,Company!$A:$B,2,FALSE)</f>
        <v>ACME Corporation</v>
      </c>
      <c r="C380" s="5">
        <f t="shared" si="35"/>
        <v>376</v>
      </c>
      <c r="D380" s="5" t="str" cm="1">
        <f t="array" ref="D380">SHA1HASH($C380)</f>
        <v>b6e2efd8ffb991dd3ea069b7b9286d5e31f97b36</v>
      </c>
      <c r="E380" s="6">
        <v>1</v>
      </c>
      <c r="F380" s="7">
        <f ca="1">IF($C380 = 1 + N("Presidente"),
    127,
    IF($C380 = 2 + N("Vice-Presidente"),
        72,
        IF($C380 = 3 + N("Secretária bilíngue"),
            13,
            RANDBETWEEN(5,COUNT(Name!$A:$A) + 1)
        )
    )
)</f>
        <v>192</v>
      </c>
      <c r="G380" s="7" t="str">
        <f ca="1">VLOOKUP($F380,Name!$A:$B,2,FALSE)</f>
        <v>João Pedro</v>
      </c>
      <c r="H380" s="7">
        <f ca="1" xml:space="preserve">
IF($C380 = 1,
    0,
    RANDBETWEEN(5,COUNT('Last name'!$A:$A) + 1)
)</f>
        <v>147</v>
      </c>
      <c r="I380" s="7" t="str">
        <f ca="1" xml:space="preserve">
IF($C380 = 1 + N("Presidente"),
    "de Orléans e Bragança",
    VLOOKUP($H380,'Last name'!$A:$B,2,FALSE) &amp; " " &amp; VLOOKUP(RANDBETWEEN(5,COUNT('Last name'!$A:$A) + 1),'Last name'!$A:$B,2,FALSE)
)</f>
        <v>Peçanha Reis</v>
      </c>
      <c r="J380" s="7" t="str">
        <f t="shared" ca="1" si="36"/>
        <v>João Pedro Peçanha Reis</v>
      </c>
      <c r="K380" s="7" t="str" cm="1">
        <f t="array" aca="1" ref="K380" ca="1">SHA1HASH($J380)</f>
        <v>ea4e4c9618df2a5e7017568f436e40bea5b12cff</v>
      </c>
      <c r="L380" s="7" cm="1">
        <f t="array" aca="1" ref="L380" ca="1">INDEX(States!$A:$A,RANDBETWEEN(5,COUNTA(States!$A:$A) + 1),1)</f>
        <v>15</v>
      </c>
      <c r="M380" s="7" t="str">
        <f ca="1">$L380 &amp; "|" &amp; VLOOKUP($L380,States!$A:$B,2,FALSE)</f>
        <v>15|84c70141e5670a303e5eed7b334ba8b5ddb5b0d4</v>
      </c>
      <c r="N380" s="7" t="str">
        <f ca="1">VLOOKUP($F380,Name!$A:$C,3,FALSE)</f>
        <v>M</v>
      </c>
      <c r="O380" s="7" t="str">
        <f ca="1">VLOOKUP($N380,Gender!$A:$B,2,FALSE)</f>
        <v>Male</v>
      </c>
      <c r="P380" s="7" t="str" cm="1">
        <f t="array" aca="1" ref="P380" ca="1">INDEX('Marital status'!$A:$A,RANDBETWEEN(5,COUNTA('Marital status'!$A:$A) + 1),1)</f>
        <v>459031b19ec5bbd3b3dbc0a9dcf2cb6e6c6f7848</v>
      </c>
      <c r="Q380" s="7" t="str">
        <f ca="1">VLOOKUP($P380,'Marital status'!$A:$B,2,FALSE)</f>
        <v xml:space="preserve">Widowed </v>
      </c>
      <c r="R380" s="7">
        <f t="shared" ca="1" si="37"/>
        <v>8</v>
      </c>
      <c r="S380" s="7" t="e">
        <f ca="1">VLOOKUP($R380,Race!$A:$B,2,FALSE)</f>
        <v>#N/A</v>
      </c>
      <c r="T380" s="8">
        <f t="shared" ca="1" si="38"/>
        <v>27572</v>
      </c>
      <c r="U380" s="6">
        <f t="shared" ca="1" si="39"/>
        <v>8</v>
      </c>
      <c r="V380" s="8" t="str">
        <f ca="1">VLOOKUP($U380,Education!$A:$B,2,FALSE)</f>
        <v>Graduate school</v>
      </c>
      <c r="W380" s="7">
        <f ca="1" xml:space="preserve">
  IF(OR($Y380 = 5, $Y380 = 6, $Y380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380" s="7" t="str">
        <f ca="1">VLOOKUP($W380,Department!$A:$B,2,FALSE)</f>
        <v>Controlling</v>
      </c>
      <c r="Y380" s="6">
        <f t="shared" ca="1" si="40"/>
        <v>11</v>
      </c>
      <c r="Z380" s="7" t="str">
        <f ca="1">VLOOKUP($Y380,Role!$A:$B,2,FALSE)</f>
        <v>Analyst</v>
      </c>
      <c r="AA380" s="6">
        <f t="shared" ca="1" si="41"/>
        <v>6</v>
      </c>
      <c r="AB380" s="7" t="str">
        <f ca="1" xml:space="preserve">
IF($AA380 &lt;&gt; "",
    VLOOKUP($AA380,Level!$A:$B,2,FALSE),
    ""
)</f>
        <v>Pleno</v>
      </c>
      <c r="AC380" s="1">
        <f ca="1" xml:space="preserve">
IF($Y380 = 5 + N("Presidente"),
    27000,
    IF($Y380 = 6 + N("Vice-presidente"),
        23000,
        IF(OR($Y380 = 8, $Y380= 13, $Y380 = 12) + N("Secretária bilíngue ou coordenador ou especialista"),
            8000,
            IF($Y380 = 7 + N("Diretor"),
                15000,
                IF($Y380 = 14 + N("Gerente"),
                    12000,
                    IF($Y380 = 9 + N("Estagiário"),
                        705,
                        IF($Y380 = 10 + N("Trainee"),
                            805,
                            IF($Y380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IF($U380 = 7,
  500,
  IF($U380 = 8,
    1000,
    IF($U380 = 9,
      1500,
      IF($U380 = 10,
        2000,
        0
      )
    )
  )
)
+
N("Adicional no salário por área")
+
IF($W380 = 14 + N("Tecnologia da Informação"),
  120,
  IF($W380 = 16 + N("Vendas"),
    110,
    IF($W380 = 15 + N("Jurídico"),
      100,
      IF(OR($W380 = 8, $W380 = 9, $W380 = 11) + N("Recursos humanos ou comercial ou comunicação e marketing"),
        80,
        0
      )
    )
  )
)
+
N("Adicionando pegadinha")
+
IF(AND($W380 = 16, $U380 = 9, $Y380 = 11, $AA380 = 5) + N("Se for de vendas, com mestrado, analista sênior"),
  IF($R380 = 5,
    100,
    0
  )
  +
  IF($N380 = "M",
    200,
    0
  ),
  0
)</f>
        <v>3000</v>
      </c>
      <c r="AD3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$A380  &amp; ", "   &amp;
$C380  &amp; ", "   &amp;
$E380  &amp; ", '"  &amp;
$J380  &amp; "', '" &amp;
$N380  &amp; "', "  &amp;
$R380  &amp; ", '"  &amp;
TEXT($T380,"dd/mm/aaaa")  &amp; "', "   &amp;
$U380  &amp; ", "   &amp;
$W380  &amp; ", "   &amp;
$Y380  &amp; ", "   &amp;
IF($AA380 &lt;&gt; "", $AA380, "NULL")  &amp; ", "   &amp;
$AC380  &amp; ");"</f>
        <v>INSERT INTO bi4all.fac_employees (id_company_fk, id_employee_pk, flg_active, employee_name, id_gender_fk, id_race_fk, birthday, id_schooling_fk, id_department_fk, id_role_fk, id_level_fk, salary) VALUES (6a51143286b03064a49cc2acbee63c09a0682d33, 376, 1, 'João Pedro Peçanha Reis', 'M', 8, '27/06/1975', 8, 12, 11, 6, 3000);</v>
      </c>
    </row>
    <row r="381" spans="1:30" ht="14.25" customHeight="1" x14ac:dyDescent="0.2">
      <c r="A381" s="7" t="str" cm="1">
        <f t="array" aca="1" ref="A381" ca="1">INDEX(Company!$A:$A,RANDBETWEEN(5,COUNTA(Company!$A:$A) + 1),1)</f>
        <v>6a51143286b03064a49cc2acbee63c09a0682d33</v>
      </c>
      <c r="B381" s="7" t="str">
        <f ca="1">VLOOKUP($A381,Company!$A:$B,2,FALSE)</f>
        <v>ACME Corporation</v>
      </c>
      <c r="C381" s="5">
        <f t="shared" si="35"/>
        <v>377</v>
      </c>
      <c r="D381" s="5" t="str" cm="1">
        <f t="array" ref="D381">SHA1HASH($C381)</f>
        <v>be4d979ef9808e41a6adf3bbefc4331248e88604</v>
      </c>
      <c r="E381" s="6">
        <v>1</v>
      </c>
      <c r="F381" s="7">
        <f ca="1">IF($C381 = 1 + N("Presidente"),
    127,
    IF($C381 = 2 + N("Vice-Presidente"),
        72,
        IF($C381 = 3 + N("Secretária bilíngue"),
            13,
            RANDBETWEEN(5,COUNT(Name!$A:$A) + 1)
        )
    )
)</f>
        <v>335</v>
      </c>
      <c r="G381" s="7" t="str">
        <f ca="1">VLOOKUP($F381,Name!$A:$B,2,FALSE)</f>
        <v>Sammuel</v>
      </c>
      <c r="H381" s="7">
        <f ca="1" xml:space="preserve">
IF($C381 = 1,
    0,
    RANDBETWEEN(5,COUNT('Last name'!$A:$A) + 1)
)</f>
        <v>129</v>
      </c>
      <c r="I381" s="7" t="str">
        <f ca="1" xml:space="preserve">
IF($C381 = 1 + N("Presidente"),
    "de Orléans e Bragança",
    VLOOKUP($H381,'Last name'!$A:$B,2,FALSE) &amp; " " &amp; VLOOKUP(RANDBETWEEN(5,COUNT('Last name'!$A:$A) + 1),'Last name'!$A:$B,2,FALSE)
)</f>
        <v>Miranda Lopes</v>
      </c>
      <c r="J381" s="7" t="str">
        <f t="shared" ca="1" si="36"/>
        <v>Sammuel Miranda Lopes</v>
      </c>
      <c r="K381" s="7" t="str" cm="1">
        <f t="array" aca="1" ref="K381" ca="1">SHA1HASH($J381)</f>
        <v>a9bbe6d0b92d9fec1236a56d9221fd5e3deec155</v>
      </c>
      <c r="L381" s="7" cm="1">
        <f t="array" aca="1" ref="L381" ca="1">INDEX(States!$A:$A,RANDBETWEEN(5,COUNTA(States!$A:$A) + 1),1)</f>
        <v>19</v>
      </c>
      <c r="M381" s="7" t="str">
        <f ca="1">$L381 &amp; "|" &amp; VLOOKUP($L381,States!$A:$B,2,FALSE)</f>
        <v>19|bd4a752045e2a790745f147976385d85d6dbdece</v>
      </c>
      <c r="N381" s="7" t="str">
        <f ca="1">VLOOKUP($F381,Name!$A:$C,3,FALSE)</f>
        <v>M</v>
      </c>
      <c r="O381" s="7" t="str">
        <f ca="1">VLOOKUP($N381,Gender!$A:$B,2,FALSE)</f>
        <v>Male</v>
      </c>
      <c r="P381" s="7" t="str" cm="1">
        <f t="array" aca="1" ref="P381" ca="1">INDEX('Marital status'!$A:$A,RANDBETWEEN(5,COUNTA('Marital status'!$A:$A) + 1),1)</f>
        <v>ce0b1612aa711b78a720295d271a33894e2b72bf</v>
      </c>
      <c r="Q381" s="7" t="str">
        <f ca="1">VLOOKUP($P381,'Marital status'!$A:$B,2,FALSE)</f>
        <v>single</v>
      </c>
      <c r="R381" s="7">
        <f t="shared" ca="1" si="37"/>
        <v>5</v>
      </c>
      <c r="S381" s="7" t="e">
        <f ca="1">VLOOKUP($R381,Race!$A:$B,2,FALSE)</f>
        <v>#N/A</v>
      </c>
      <c r="T381" s="8">
        <f t="shared" ca="1" si="38"/>
        <v>33870</v>
      </c>
      <c r="U381" s="6">
        <f t="shared" ca="1" si="39"/>
        <v>7</v>
      </c>
      <c r="V381" s="8" t="str">
        <f ca="1">VLOOKUP($U381,Education!$A:$B,2,FALSE)</f>
        <v>Undergraduate degree</v>
      </c>
      <c r="W381" s="7">
        <f ca="1" xml:space="preserve">
  IF(OR($Y381 = 5, $Y381 = 6, $Y381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381" s="7" t="str">
        <f ca="1">VLOOKUP($W381,Department!$A:$B,2,FALSE)</f>
        <v>Finance</v>
      </c>
      <c r="Y381" s="6">
        <f t="shared" ca="1" si="40"/>
        <v>10</v>
      </c>
      <c r="Z381" s="7" t="str">
        <f ca="1">VLOOKUP($Y381,Role!$A:$B,2,FALSE)</f>
        <v>Trainee</v>
      </c>
      <c r="AA381" s="6" t="str">
        <f t="shared" ca="1" si="41"/>
        <v/>
      </c>
      <c r="AB381" s="7" t="str">
        <f ca="1" xml:space="preserve">
IF($AA381 &lt;&gt; "",
    VLOOKUP($AA381,Level!$A:$B,2,FALSE),
    ""
)</f>
        <v/>
      </c>
      <c r="AC381" s="1">
        <f ca="1" xml:space="preserve">
IF($Y381 = 5 + N("Presidente"),
    27000,
    IF($Y381 = 6 + N("Vice-presidente"),
        23000,
        IF(OR($Y381 = 8, $Y381= 13, $Y381 = 12) + N("Secretária bilíngue ou coordenador ou especialista"),
            8000,
            IF($Y381 = 7 + N("Diretor"),
                15000,
                IF($Y381 = 14 + N("Gerente"),
                    12000,
                    IF($Y381 = 9 + N("Estagiário"),
                        705,
                        IF($Y381 = 10 + N("Trainee"),
                            805,
                            IF($Y381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IF($U381 = 7,
  500,
  IF($U381 = 8,
    1000,
    IF($U381 = 9,
      1500,
      IF($U381 = 10,
        2000,
        0
      )
    )
  )
)
+
N("Adicional no salário por área")
+
IF($W381 = 14 + N("Tecnologia da Informação"),
  120,
  IF($W381 = 16 + N("Vendas"),
    110,
    IF($W381 = 15 + N("Jurídico"),
      100,
      IF(OR($W381 = 8, $W381 = 9, $W381 = 11) + N("Recursos humanos ou comercial ou comunicação e marketing"),
        80,
        0
      )
    )
  )
)
+
N("Adicionando pegadinha")
+
IF(AND($W381 = 16, $U381 = 9, $Y381 = 11, $AA381 = 5) + N("Se for de vendas, com mestrado, analista sênior"),
  IF($R381 = 5,
    100,
    0
  )
  +
  IF($N381 = "M",
    200,
    0
  ),
  0
)</f>
        <v>1305</v>
      </c>
      <c r="AD3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$A381  &amp; ", "   &amp;
$C381  &amp; ", "   &amp;
$E381  &amp; ", '"  &amp;
$J381  &amp; "', '" &amp;
$N381  &amp; "', "  &amp;
$R381  &amp; ", '"  &amp;
TEXT($T381,"dd/mm/aaaa")  &amp; "', "   &amp;
$U381  &amp; ", "   &amp;
$W381  &amp; ", "   &amp;
$Y381  &amp; ", "   &amp;
IF($AA381 &lt;&gt; "", $AA381, "NULL")  &amp; ", "   &amp;
$AC381  &amp; ");"</f>
        <v>INSERT INTO bi4all.fac_employees (id_company_fk, id_employee_pk, flg_active, employee_name, id_gender_fk, id_race_fk, birthday, id_schooling_fk, id_department_fk, id_role_fk, id_level_fk, salary) VALUES (6a51143286b03064a49cc2acbee63c09a0682d33, 377, 1, 'Sammuel Miranda Lopes', 'M', 5, '23/09/1992', 7, 7, 10, NULL, 1305);</v>
      </c>
    </row>
    <row r="382" spans="1:30" ht="14.25" customHeight="1" x14ac:dyDescent="0.2">
      <c r="A382" s="7" t="str" cm="1">
        <f t="array" aca="1" ref="A382" ca="1">INDEX(Company!$A:$A,RANDBETWEEN(5,COUNTA(Company!$A:$A) + 1),1)</f>
        <v>6a51143286b03064a49cc2acbee63c09a0682d33</v>
      </c>
      <c r="B382" s="7" t="str">
        <f ca="1">VLOOKUP($A382,Company!$A:$B,2,FALSE)</f>
        <v>ACME Corporation</v>
      </c>
      <c r="C382" s="5">
        <f t="shared" si="35"/>
        <v>378</v>
      </c>
      <c r="D382" s="5" t="str" cm="1">
        <f t="array" ref="D382">SHA1HASH($C382)</f>
        <v>0d990fa9636db56c6349320acba1a0c6499a1db3</v>
      </c>
      <c r="E382" s="6">
        <v>1</v>
      </c>
      <c r="F382" s="7">
        <f ca="1">IF($C382 = 1 + N("Presidente"),
    127,
    IF($C382 = 2 + N("Vice-Presidente"),
        72,
        IF($C382 = 3 + N("Secretária bilíngue"),
            13,
            RANDBETWEEN(5,COUNT(Name!$A:$A) + 1)
        )
    )
)</f>
        <v>364</v>
      </c>
      <c r="G382" s="7" t="str">
        <f ca="1">VLOOKUP($F382,Name!$A:$B,2,FALSE)</f>
        <v>Yasmin</v>
      </c>
      <c r="H382" s="7">
        <f ca="1" xml:space="preserve">
IF($C382 = 1,
    0,
    RANDBETWEEN(5,COUNT('Last name'!$A:$A) + 1)
)</f>
        <v>190</v>
      </c>
      <c r="I382" s="7" t="str">
        <f ca="1" xml:space="preserve">
IF($C382 = 1 + N("Presidente"),
    "de Orléans e Bragança",
    VLOOKUP($H382,'Last name'!$A:$B,2,FALSE) &amp; " " &amp; VLOOKUP(RANDBETWEEN(5,COUNT('Last name'!$A:$A) + 1),'Last name'!$A:$B,2,FALSE)
)</f>
        <v>Testa Pimenta</v>
      </c>
      <c r="J382" s="7" t="str">
        <f t="shared" ca="1" si="36"/>
        <v>Yasmin Testa Pimenta</v>
      </c>
      <c r="K382" s="7" t="str" cm="1">
        <f t="array" aca="1" ref="K382" ca="1">SHA1HASH($J382)</f>
        <v>b772342d28775a6ab124ee480f81c249d88e93c8</v>
      </c>
      <c r="L382" s="7" cm="1">
        <f t="array" aca="1" ref="L382" ca="1">INDEX(States!$A:$A,RANDBETWEEN(5,COUNTA(States!$A:$A) + 1),1)</f>
        <v>15</v>
      </c>
      <c r="M382" s="7" t="str">
        <f ca="1">$L382 &amp; "|" &amp; VLOOKUP($L382,States!$A:$B,2,FALSE)</f>
        <v>15|84c70141e5670a303e5eed7b334ba8b5ddb5b0d4</v>
      </c>
      <c r="N382" s="7" t="str">
        <f ca="1">VLOOKUP($F382,Name!$A:$C,3,FALSE)</f>
        <v>F</v>
      </c>
      <c r="O382" s="7" t="str">
        <f ca="1">VLOOKUP($N382,Gender!$A:$B,2,FALSE)</f>
        <v>Female</v>
      </c>
      <c r="P382" s="7" t="str" cm="1">
        <f t="array" aca="1" ref="P382" ca="1">INDEX('Marital status'!$A:$A,RANDBETWEEN(5,COUNTA('Marital status'!$A:$A) + 1),1)</f>
        <v>93ac84f4e0bd5c1c97b670a12a7fff6af89fb6b3</v>
      </c>
      <c r="Q382" s="7" t="str">
        <f ca="1">VLOOKUP($P382,'Marital status'!$A:$B,2,FALSE)</f>
        <v>DIVORCED</v>
      </c>
      <c r="R382" s="7">
        <f t="shared" ca="1" si="37"/>
        <v>5</v>
      </c>
      <c r="S382" s="7" t="e">
        <f ca="1">VLOOKUP($R382,Race!$A:$B,2,FALSE)</f>
        <v>#N/A</v>
      </c>
      <c r="T382" s="8">
        <f t="shared" ca="1" si="38"/>
        <v>27397</v>
      </c>
      <c r="U382" s="6">
        <f t="shared" ca="1" si="39"/>
        <v>7</v>
      </c>
      <c r="V382" s="8" t="str">
        <f ca="1">VLOOKUP($U382,Education!$A:$B,2,FALSE)</f>
        <v>Undergraduate degree</v>
      </c>
      <c r="W382" s="7">
        <f ca="1" xml:space="preserve">
  IF(OR($Y382 = 5, $Y382 = 6, $Y382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382" s="7" t="str">
        <f ca="1">VLOOKUP($W382,Department!$A:$B,2,FALSE)</f>
        <v>Operations</v>
      </c>
      <c r="Y382" s="6">
        <f t="shared" ca="1" si="40"/>
        <v>11</v>
      </c>
      <c r="Z382" s="7" t="str">
        <f ca="1">VLOOKUP($Y382,Role!$A:$B,2,FALSE)</f>
        <v>Analyst</v>
      </c>
      <c r="AA382" s="6">
        <f t="shared" ca="1" si="41"/>
        <v>6</v>
      </c>
      <c r="AB382" s="7" t="str">
        <f ca="1" xml:space="preserve">
IF($AA382 &lt;&gt; "",
    VLOOKUP($AA382,Level!$A:$B,2,FALSE),
    ""
)</f>
        <v>Pleno</v>
      </c>
      <c r="AC382" s="1">
        <f ca="1" xml:space="preserve">
IF($Y382 = 5 + N("Presidente"),
    27000,
    IF($Y382 = 6 + N("Vice-presidente"),
        23000,
        IF(OR($Y382 = 8, $Y382= 13, $Y382 = 12) + N("Secretária bilíngue ou coordenador ou especialista"),
            8000,
            IF($Y382 = 7 + N("Diretor"),
                15000,
                IF($Y382 = 14 + N("Gerente"),
                    12000,
                    IF($Y382 = 9 + N("Estagiário"),
                        705,
                        IF($Y382 = 10 + N("Trainee"),
                            805,
                            IF($Y382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IF($U382 = 7,
  500,
  IF($U382 = 8,
    1000,
    IF($U382 = 9,
      1500,
      IF($U382 = 10,
        2000,
        0
      )
    )
  )
)
+
N("Adicional no salário por área")
+
IF($W382 = 14 + N("Tecnologia da Informação"),
  120,
  IF($W382 = 16 + N("Vendas"),
    110,
    IF($W382 = 15 + N("Jurídico"),
      100,
      IF(OR($W382 = 8, $W382 = 9, $W382 = 11) + N("Recursos humanos ou comercial ou comunicação e marketing"),
        80,
        0
      )
    )
  )
)
+
N("Adicionando pegadinha")
+
IF(AND($W382 = 16, $U382 = 9, $Y382 = 11, $AA382 = 5) + N("Se for de vendas, com mestrado, analista sênior"),
  IF($R382 = 5,
    100,
    0
  )
  +
  IF($N382 = "M",
    200,
    0
  ),
  0
)</f>
        <v>2500</v>
      </c>
      <c r="AD3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$A382  &amp; ", "   &amp;
$C382  &amp; ", "   &amp;
$E382  &amp; ", '"  &amp;
$J382  &amp; "', '" &amp;
$N382  &amp; "', "  &amp;
$R382  &amp; ", '"  &amp;
TEXT($T382,"dd/mm/aaaa")  &amp; "', "   &amp;
$U382  &amp; ", "   &amp;
$W382  &amp; ", "   &amp;
$Y382  &amp; ", "   &amp;
IF($AA382 &lt;&gt; "", $AA382, "NULL")  &amp; ", "   &amp;
$AC382  &amp; ");"</f>
        <v>INSERT INTO bi4all.fac_employees (id_company_fk, id_employee_pk, flg_active, employee_name, id_gender_fk, id_race_fk, birthday, id_schooling_fk, id_department_fk, id_role_fk, id_level_fk, salary) VALUES (6a51143286b03064a49cc2acbee63c09a0682d33, 378, 1, 'Yasmin Testa Pimenta', 'F', 5, '03/01/1975', 7, 10, 11, 6, 2500);</v>
      </c>
    </row>
    <row r="383" spans="1:30" ht="14.25" customHeight="1" x14ac:dyDescent="0.2">
      <c r="A383" s="7" t="str" cm="1">
        <f t="array" aca="1" ref="A383" ca="1">INDEX(Company!$A:$A,RANDBETWEEN(5,COUNTA(Company!$A:$A) + 1),1)</f>
        <v>6a51143286b03064a49cc2acbee63c09a0682d33</v>
      </c>
      <c r="B383" s="7" t="str">
        <f ca="1">VLOOKUP($A383,Company!$A:$B,2,FALSE)</f>
        <v>ACME Corporation</v>
      </c>
      <c r="C383" s="5">
        <f t="shared" si="35"/>
        <v>379</v>
      </c>
      <c r="D383" s="5" t="str" cm="1">
        <f t="array" ref="D383">SHA1HASH($C383)</f>
        <v>c829eb96cef056a9003d7ab56ed6072e99089985</v>
      </c>
      <c r="E383" s="6">
        <v>1</v>
      </c>
      <c r="F383" s="7">
        <f ca="1">IF($C383 = 1 + N("Presidente"),
    127,
    IF($C383 = 2 + N("Vice-Presidente"),
        72,
        IF($C383 = 3 + N("Secretária bilíngue"),
            13,
            RANDBETWEEN(5,COUNT(Name!$A:$A) + 1)
        )
    )
)</f>
        <v>309</v>
      </c>
      <c r="G383" s="7" t="str">
        <f ca="1">VLOOKUP($F383,Name!$A:$B,2,FALSE)</f>
        <v>Octávio</v>
      </c>
      <c r="H383" s="7">
        <f ca="1" xml:space="preserve">
IF($C383 = 1,
    0,
    RANDBETWEEN(5,COUNT('Last name'!$A:$A) + 1)
)</f>
        <v>183</v>
      </c>
      <c r="I383" s="7" t="str">
        <f ca="1" xml:space="preserve">
IF($C383 = 1 + N("Presidente"),
    "de Orléans e Bragança",
    VLOOKUP($H383,'Last name'!$A:$B,2,FALSE) &amp; " " &amp; VLOOKUP(RANDBETWEEN(5,COUNT('Last name'!$A:$A) + 1),'Last name'!$A:$B,2,FALSE)
)</f>
        <v>Soares Costatini</v>
      </c>
      <c r="J383" s="7" t="str">
        <f t="shared" ca="1" si="36"/>
        <v>Octávio Soares Costatini</v>
      </c>
      <c r="K383" s="7" t="str" cm="1">
        <f t="array" aca="1" ref="K383" ca="1">SHA1HASH($J383)</f>
        <v>466e80a69f0f588b6a36ebd4511220a28e5afb2c</v>
      </c>
      <c r="L383" s="7" cm="1">
        <f t="array" aca="1" ref="L383" ca="1">INDEX(States!$A:$A,RANDBETWEEN(5,COUNTA(States!$A:$A) + 1),1)</f>
        <v>21</v>
      </c>
      <c r="M383" s="7" t="str">
        <f ca="1">$L383 &amp; "|" &amp; VLOOKUP($L383,States!$A:$B,2,FALSE)</f>
        <v>21|18f454963e4e8ae3fea0597ea98a4e003875820f</v>
      </c>
      <c r="N383" s="7" t="str">
        <f ca="1">VLOOKUP($F383,Name!$A:$C,3,FALSE)</f>
        <v>M</v>
      </c>
      <c r="O383" s="7" t="str">
        <f ca="1">VLOOKUP($N383,Gender!$A:$B,2,FALSE)</f>
        <v>Male</v>
      </c>
      <c r="P383" s="7" t="str" cm="1">
        <f t="array" aca="1" ref="P383" ca="1">INDEX('Marital status'!$A:$A,RANDBETWEEN(5,COUNTA('Marital status'!$A:$A) + 1),1)</f>
        <v>ce0b1612aa711b78a720295d271a33894e2b72bf</v>
      </c>
      <c r="Q383" s="7" t="str">
        <f ca="1">VLOOKUP($P383,'Marital status'!$A:$B,2,FALSE)</f>
        <v>single</v>
      </c>
      <c r="R383" s="7">
        <f t="shared" ca="1" si="37"/>
        <v>9</v>
      </c>
      <c r="S383" s="7" t="e">
        <f ca="1">VLOOKUP($R383,Race!$A:$B,2,FALSE)</f>
        <v>#N/A</v>
      </c>
      <c r="T383" s="8">
        <f t="shared" ca="1" si="38"/>
        <v>31988</v>
      </c>
      <c r="U383" s="6">
        <f t="shared" ca="1" si="39"/>
        <v>7</v>
      </c>
      <c r="V383" s="8" t="str">
        <f ca="1">VLOOKUP($U383,Education!$A:$B,2,FALSE)</f>
        <v>Undergraduate degree</v>
      </c>
      <c r="W383" s="7">
        <f ca="1" xml:space="preserve">
  IF(OR($Y383 = 5, $Y383 = 6, $Y383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383" s="7" t="str">
        <f ca="1">VLOOKUP($W383,Department!$A:$B,2,FALSE)</f>
        <v>Finance</v>
      </c>
      <c r="Y383" s="6">
        <f t="shared" ca="1" si="40"/>
        <v>10</v>
      </c>
      <c r="Z383" s="7" t="str">
        <f ca="1">VLOOKUP($Y383,Role!$A:$B,2,FALSE)</f>
        <v>Trainee</v>
      </c>
      <c r="AA383" s="6" t="str">
        <f t="shared" ca="1" si="41"/>
        <v/>
      </c>
      <c r="AB383" s="7" t="str">
        <f ca="1" xml:space="preserve">
IF($AA383 &lt;&gt; "",
    VLOOKUP($AA383,Level!$A:$B,2,FALSE),
    ""
)</f>
        <v/>
      </c>
      <c r="AC383" s="1">
        <f ca="1" xml:space="preserve">
IF($Y383 = 5 + N("Presidente"),
    27000,
    IF($Y383 = 6 + N("Vice-presidente"),
        23000,
        IF(OR($Y383 = 8, $Y383= 13, $Y383 = 12) + N("Secretária bilíngue ou coordenador ou especialista"),
            8000,
            IF($Y383 = 7 + N("Diretor"),
                15000,
                IF($Y383 = 14 + N("Gerente"),
                    12000,
                    IF($Y383 = 9 + N("Estagiário"),
                        705,
                        IF($Y383 = 10 + N("Trainee"),
                            805,
                            IF($Y383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IF($U383 = 7,
  500,
  IF($U383 = 8,
    1000,
    IF($U383 = 9,
      1500,
      IF($U383 = 10,
        2000,
        0
      )
    )
  )
)
+
N("Adicional no salário por área")
+
IF($W383 = 14 + N("Tecnologia da Informação"),
  120,
  IF($W383 = 16 + N("Vendas"),
    110,
    IF($W383 = 15 + N("Jurídico"),
      100,
      IF(OR($W383 = 8, $W383 = 9, $W383 = 11) + N("Recursos humanos ou comercial ou comunicação e marketing"),
        80,
        0
      )
    )
  )
)
+
N("Adicionando pegadinha")
+
IF(AND($W383 = 16, $U383 = 9, $Y383 = 11, $AA383 = 5) + N("Se for de vendas, com mestrado, analista sênior"),
  IF($R383 = 5,
    100,
    0
  )
  +
  IF($N383 = "M",
    200,
    0
  ),
  0
)</f>
        <v>1305</v>
      </c>
      <c r="AD3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$A383  &amp; ", "   &amp;
$C383  &amp; ", "   &amp;
$E383  &amp; ", '"  &amp;
$J383  &amp; "', '" &amp;
$N383  &amp; "', "  &amp;
$R383  &amp; ", '"  &amp;
TEXT($T383,"dd/mm/aaaa")  &amp; "', "   &amp;
$U383  &amp; ", "   &amp;
$W383  &amp; ", "   &amp;
$Y383  &amp; ", "   &amp;
IF($AA383 &lt;&gt; "", $AA383, "NULL")  &amp; ", "   &amp;
$AC383  &amp; ");"</f>
        <v>INSERT INTO bi4all.fac_employees (id_company_fk, id_employee_pk, flg_active, employee_name, id_gender_fk, id_race_fk, birthday, id_schooling_fk, id_department_fk, id_role_fk, id_level_fk, salary) VALUES (6a51143286b03064a49cc2acbee63c09a0682d33, 379, 1, 'Octávio Soares Costatini', 'M', 9, '30/07/1987', 7, 7, 10, NULL, 1305);</v>
      </c>
    </row>
    <row r="384" spans="1:30" ht="14.25" customHeight="1" x14ac:dyDescent="0.2">
      <c r="A384" s="7" t="str" cm="1">
        <f t="array" aca="1" ref="A384" ca="1">INDEX(Company!$A:$A,RANDBETWEEN(5,COUNTA(Company!$A:$A) + 1),1)</f>
        <v>6a51143286b03064a49cc2acbee63c09a0682d33</v>
      </c>
      <c r="B384" s="7" t="str">
        <f ca="1">VLOOKUP($A384,Company!$A:$B,2,FALSE)</f>
        <v>ACME Corporation</v>
      </c>
      <c r="C384" s="5">
        <f t="shared" si="35"/>
        <v>380</v>
      </c>
      <c r="D384" s="5" t="str" cm="1">
        <f t="array" ref="D384">SHA1HASH($C384)</f>
        <v>c30749cf5bc74c7c3a7e5c8411512825e95333a8</v>
      </c>
      <c r="E384" s="6">
        <v>1</v>
      </c>
      <c r="F384" s="7">
        <f ca="1">IF($C384 = 1 + N("Presidente"),
    127,
    IF($C384 = 2 + N("Vice-Presidente"),
        72,
        IF($C384 = 3 + N("Secretária bilíngue"),
            13,
            RANDBETWEEN(5,COUNT(Name!$A:$A) + 1)
        )
    )
)</f>
        <v>162</v>
      </c>
      <c r="G384" s="7" t="str">
        <f ca="1">VLOOKUP($F384,Name!$A:$B,2,FALSE)</f>
        <v>Helena</v>
      </c>
      <c r="H384" s="7">
        <f ca="1" xml:space="preserve">
IF($C384 = 1,
    0,
    RANDBETWEEN(5,COUNT('Last name'!$A:$A) + 1)
)</f>
        <v>109</v>
      </c>
      <c r="I384" s="7" t="str">
        <f ca="1" xml:space="preserve">
IF($C384 = 1 + N("Presidente"),
    "de Orléans e Bragança",
    VLOOKUP($H384,'Last name'!$A:$B,2,FALSE) &amp; " " &amp; VLOOKUP(RANDBETWEEN(5,COUNT('Last name'!$A:$A) + 1),'Last name'!$A:$B,2,FALSE)
)</f>
        <v>Lima Mazza</v>
      </c>
      <c r="J384" s="7" t="str">
        <f t="shared" ca="1" si="36"/>
        <v>Helena Lima Mazza</v>
      </c>
      <c r="K384" s="7" t="str" cm="1">
        <f t="array" aca="1" ref="K384" ca="1">SHA1HASH($J384)</f>
        <v>50f53d396453ba7376423131b9fc5852ecf427f4</v>
      </c>
      <c r="L384" s="7" cm="1">
        <f t="array" aca="1" ref="L384" ca="1">INDEX(States!$A:$A,RANDBETWEEN(5,COUNTA(States!$A:$A) + 1),1)</f>
        <v>5</v>
      </c>
      <c r="M384" s="7" t="str">
        <f ca="1">$L384 &amp; "|" &amp; VLOOKUP($L384,States!$A:$B,2,FALSE)</f>
        <v>5|fa0754b9861f7065fd7c6270efb07fc6ac3b0ad8</v>
      </c>
      <c r="N384" s="7" t="str">
        <f ca="1">VLOOKUP($F384,Name!$A:$C,3,FALSE)</f>
        <v>F</v>
      </c>
      <c r="O384" s="7" t="str">
        <f ca="1">VLOOKUP($N384,Gender!$A:$B,2,FALSE)</f>
        <v>Female</v>
      </c>
      <c r="P384" s="7" t="str" cm="1">
        <f t="array" aca="1" ref="P384" ca="1">INDEX('Marital status'!$A:$A,RANDBETWEEN(5,COUNTA('Marital status'!$A:$A) + 1),1)</f>
        <v>3266897012b6dcc5723033bc25891bf99efcff6f</v>
      </c>
      <c r="Q384" s="7" t="str">
        <f ca="1">VLOOKUP($P384,'Marital status'!$A:$B,2,FALSE)</f>
        <v>MarrieD</v>
      </c>
      <c r="R384" s="7">
        <f t="shared" ca="1" si="37"/>
        <v>5</v>
      </c>
      <c r="S384" s="7" t="e">
        <f ca="1">VLOOKUP($R384,Race!$A:$B,2,FALSE)</f>
        <v>#N/A</v>
      </c>
      <c r="T384" s="8">
        <f t="shared" ca="1" si="38"/>
        <v>24068</v>
      </c>
      <c r="U384" s="6">
        <f t="shared" ca="1" si="39"/>
        <v>8</v>
      </c>
      <c r="V384" s="8" t="str">
        <f ca="1">VLOOKUP($U384,Education!$A:$B,2,FALSE)</f>
        <v>Graduate school</v>
      </c>
      <c r="W384" s="7">
        <f ca="1" xml:space="preserve">
  IF(OR($Y384 = 5, $Y384 = 6, $Y384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384" s="7" t="str">
        <f ca="1">VLOOKUP($W384,Department!$A:$B,2,FALSE)</f>
        <v>Operations</v>
      </c>
      <c r="Y384" s="6">
        <f t="shared" ca="1" si="40"/>
        <v>11</v>
      </c>
      <c r="Z384" s="7" t="str">
        <f ca="1">VLOOKUP($Y384,Role!$A:$B,2,FALSE)</f>
        <v>Analyst</v>
      </c>
      <c r="AA384" s="6">
        <f t="shared" ca="1" si="41"/>
        <v>5</v>
      </c>
      <c r="AB384" s="7" t="str">
        <f ca="1" xml:space="preserve">
IF($AA384 &lt;&gt; "",
    VLOOKUP($AA384,Level!$A:$B,2,FALSE),
    ""
)</f>
        <v>Junior</v>
      </c>
      <c r="AC384" s="1">
        <f ca="1" xml:space="preserve">
IF($Y384 = 5 + N("Presidente"),
    27000,
    IF($Y384 = 6 + N("Vice-presidente"),
        23000,
        IF(OR($Y384 = 8, $Y384= 13, $Y384 = 12) + N("Secretária bilíngue ou coordenador ou especialista"),
            8000,
            IF($Y384 = 7 + N("Diretor"),
                15000,
                IF($Y384 = 14 + N("Gerente"),
                    12000,
                    IF($Y384 = 9 + N("Estagiário"),
                        705,
                        IF($Y384 = 10 + N("Trainee"),
                            805,
                            IF($Y384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IF($U384 = 7,
  500,
  IF($U384 = 8,
    1000,
    IF($U384 = 9,
      1500,
      IF($U384 = 10,
        2000,
        0
      )
    )
  )
)
+
N("Adicional no salário por área")
+
IF($W384 = 14 + N("Tecnologia da Informação"),
  120,
  IF($W384 = 16 + N("Vendas"),
    110,
    IF($W384 = 15 + N("Jurídico"),
      100,
      IF(OR($W384 = 8, $W384 = 9, $W384 = 11) + N("Recursos humanos ou comercial ou comunicação e marketing"),
        80,
        0
      )
    )
  )
)
+
N("Adicionando pegadinha")
+
IF(AND($W384 = 16, $U384 = 9, $Y384 = 11, $AA384 = 5) + N("Se for de vendas, com mestrado, analista sênior"),
  IF($R384 = 5,
    100,
    0
  )
  +
  IF($N384 = "M",
    200,
    0
  ),
  0
)</f>
        <v>3000</v>
      </c>
      <c r="AD3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$A384  &amp; ", "   &amp;
$C384  &amp; ", "   &amp;
$E384  &amp; ", '"  &amp;
$J384  &amp; "', '" &amp;
$N384  &amp; "', "  &amp;
$R384  &amp; ", '"  &amp;
TEXT($T384,"dd/mm/aaaa")  &amp; "', "   &amp;
$U384  &amp; ", "   &amp;
$W384  &amp; ", "   &amp;
$Y384  &amp; ", "   &amp;
IF($AA384 &lt;&gt; "", $AA384, "NULL")  &amp; ", "   &amp;
$AC384  &amp; ");"</f>
        <v>INSERT INTO bi4all.fac_employees (id_company_fk, id_employee_pk, flg_active, employee_name, id_gender_fk, id_race_fk, birthday, id_schooling_fk, id_department_fk, id_role_fk, id_level_fk, salary) VALUES (6a51143286b03064a49cc2acbee63c09a0682d33, 380, 1, 'Helena Lima Mazza', 'F', 5, '22/11/1965', 8, 10, 11, 5, 3000);</v>
      </c>
    </row>
    <row r="385" spans="1:30" ht="14.25" customHeight="1" x14ac:dyDescent="0.2">
      <c r="A385" s="7" t="str" cm="1">
        <f t="array" aca="1" ref="A385" ca="1">INDEX(Company!$A:$A,RANDBETWEEN(5,COUNTA(Company!$A:$A) + 1),1)</f>
        <v>6a51143286b03064a49cc2acbee63c09a0682d33</v>
      </c>
      <c r="B385" s="7" t="str">
        <f ca="1">VLOOKUP($A385,Company!$A:$B,2,FALSE)</f>
        <v>ACME Corporation</v>
      </c>
      <c r="C385" s="5">
        <f t="shared" si="35"/>
        <v>381</v>
      </c>
      <c r="D385" s="5" t="str" cm="1">
        <f t="array" ref="D385">SHA1HASH($C385)</f>
        <v>00f7eea0d077127d2045e251487cfe61189614c7</v>
      </c>
      <c r="E385" s="6">
        <v>1</v>
      </c>
      <c r="F385" s="7">
        <f ca="1">IF($C385 = 1 + N("Presidente"),
    127,
    IF($C385 = 2 + N("Vice-Presidente"),
        72,
        IF($C385 = 3 + N("Secretária bilíngue"),
            13,
            RANDBETWEEN(5,COUNT(Name!$A:$A) + 1)
        )
    )
)</f>
        <v>76</v>
      </c>
      <c r="G385" s="7" t="str">
        <f ca="1">VLOOKUP($F385,Name!$A:$B,2,FALSE)</f>
        <v>Bruna</v>
      </c>
      <c r="H385" s="7">
        <f ca="1" xml:space="preserve">
IF($C385 = 1,
    0,
    RANDBETWEEN(5,COUNT('Last name'!$A:$A) + 1)
)</f>
        <v>96</v>
      </c>
      <c r="I385" s="7" t="str">
        <f ca="1" xml:space="preserve">
IF($C385 = 1 + N("Presidente"),
    "de Orléans e Bragança",
    VLOOKUP($H385,'Last name'!$A:$B,2,FALSE) &amp; " " &amp; VLOOKUP(RANDBETWEEN(5,COUNT('Last name'!$A:$A) + 1),'Last name'!$A:$B,2,FALSE)
)</f>
        <v>Gallo Gonçalves</v>
      </c>
      <c r="J385" s="7" t="str">
        <f t="shared" ca="1" si="36"/>
        <v>Bruna Gallo Gonçalves</v>
      </c>
      <c r="K385" s="7" t="str" cm="1">
        <f t="array" aca="1" ref="K385" ca="1">SHA1HASH($J385)</f>
        <v>8d9afcf408084b3d152fa9e49dfa0b0a0adc3aa3</v>
      </c>
      <c r="L385" s="7" cm="1">
        <f t="array" aca="1" ref="L385" ca="1">INDEX(States!$A:$A,RANDBETWEEN(5,COUNTA(States!$A:$A) + 1),1)</f>
        <v>11</v>
      </c>
      <c r="M385" s="7" t="str">
        <f ca="1">$L385 &amp; "|" &amp; VLOOKUP($L385,States!$A:$B,2,FALSE)</f>
        <v>11|fe2c415e55f0a42317aa24885817f9de5cf497c6</v>
      </c>
      <c r="N385" s="7" t="str">
        <f ca="1">VLOOKUP($F385,Name!$A:$C,3,FALSE)</f>
        <v>F</v>
      </c>
      <c r="O385" s="7" t="str">
        <f ca="1">VLOOKUP($N385,Gender!$A:$B,2,FALSE)</f>
        <v>Female</v>
      </c>
      <c r="P385" s="7" t="str" cm="1">
        <f t="array" aca="1" ref="P385" ca="1">INDEX('Marital status'!$A:$A,RANDBETWEEN(5,COUNTA('Marital status'!$A:$A) + 1),1)</f>
        <v>459031b19ec5bbd3b3dbc0a9dcf2cb6e6c6f7848</v>
      </c>
      <c r="Q385" s="7" t="str">
        <f ca="1">VLOOKUP($P385,'Marital status'!$A:$B,2,FALSE)</f>
        <v xml:space="preserve">Widowed </v>
      </c>
      <c r="R385" s="7">
        <f t="shared" ca="1" si="37"/>
        <v>7</v>
      </c>
      <c r="S385" s="7" t="e">
        <f ca="1">VLOOKUP($R385,Race!$A:$B,2,FALSE)</f>
        <v>#N/A</v>
      </c>
      <c r="T385" s="8">
        <f t="shared" ca="1" si="38"/>
        <v>21410</v>
      </c>
      <c r="U385" s="6">
        <f t="shared" ca="1" si="39"/>
        <v>7</v>
      </c>
      <c r="V385" s="8" t="str">
        <f ca="1">VLOOKUP($U385,Education!$A:$B,2,FALSE)</f>
        <v>Undergraduate degree</v>
      </c>
      <c r="W385" s="7">
        <f ca="1" xml:space="preserve">
  IF(OR($Y385 = 5, $Y385 = 6, $Y385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385" s="7" t="str">
        <f ca="1">VLOOKUP($W385,Department!$A:$B,2,FALSE)</f>
        <v>Administration</v>
      </c>
      <c r="Y385" s="6">
        <f t="shared" ca="1" si="40"/>
        <v>10</v>
      </c>
      <c r="Z385" s="7" t="str">
        <f ca="1">VLOOKUP($Y385,Role!$A:$B,2,FALSE)</f>
        <v>Trainee</v>
      </c>
      <c r="AA385" s="6" t="str">
        <f t="shared" ca="1" si="41"/>
        <v/>
      </c>
      <c r="AB385" s="7" t="str">
        <f ca="1" xml:space="preserve">
IF($AA385 &lt;&gt; "",
    VLOOKUP($AA385,Level!$A:$B,2,FALSE),
    ""
)</f>
        <v/>
      </c>
      <c r="AC385" s="1">
        <f ca="1" xml:space="preserve">
IF($Y385 = 5 + N("Presidente"),
    27000,
    IF($Y385 = 6 + N("Vice-presidente"),
        23000,
        IF(OR($Y385 = 8, $Y385= 13, $Y385 = 12) + N("Secretária bilíngue ou coordenador ou especialista"),
            8000,
            IF($Y385 = 7 + N("Diretor"),
                15000,
                IF($Y385 = 14 + N("Gerente"),
                    12000,
                    IF($Y385 = 9 + N("Estagiário"),
                        705,
                        IF($Y385 = 10 + N("Trainee"),
                            805,
                            IF($Y385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IF($U385 = 7,
  500,
  IF($U385 = 8,
    1000,
    IF($U385 = 9,
      1500,
      IF($U385 = 10,
        2000,
        0
      )
    )
  )
)
+
N("Adicional no salário por área")
+
IF($W385 = 14 + N("Tecnologia da Informação"),
  120,
  IF($W385 = 16 + N("Vendas"),
    110,
    IF($W385 = 15 + N("Jurídico"),
      100,
      IF(OR($W385 = 8, $W385 = 9, $W385 = 11) + N("Recursos humanos ou comercial ou comunicação e marketing"),
        80,
        0
      )
    )
  )
)
+
N("Adicionando pegadinha")
+
IF(AND($W385 = 16, $U385 = 9, $Y385 = 11, $AA385 = 5) + N("Se for de vendas, com mestrado, analista sênior"),
  IF($R385 = 5,
    100,
    0
  )
  +
  IF($N385 = "M",
    200,
    0
  ),
  0
)</f>
        <v>1305</v>
      </c>
      <c r="AD3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$A385  &amp; ", "   &amp;
$C385  &amp; ", "   &amp;
$E385  &amp; ", '"  &amp;
$J385  &amp; "', '" &amp;
$N385  &amp; "', "  &amp;
$R385  &amp; ", '"  &amp;
TEXT($T385,"dd/mm/aaaa")  &amp; "', "   &amp;
$U385  &amp; ", "   &amp;
$W385  &amp; ", "   &amp;
$Y385  &amp; ", "   &amp;
IF($AA385 &lt;&gt; "", $AA385, "NULL")  &amp; ", "   &amp;
$AC385  &amp; ");"</f>
        <v>INSERT INTO bi4all.fac_employees (id_company_fk, id_employee_pk, flg_active, employee_name, id_gender_fk, id_race_fk, birthday, id_schooling_fk, id_department_fk, id_role_fk, id_level_fk, salary) VALUES (6a51143286b03064a49cc2acbee63c09a0682d33, 381, 1, 'Bruna Gallo Gonçalves', 'F', 7, '13/08/1958', 7, 6, 10, NULL, 1305);</v>
      </c>
    </row>
    <row r="386" spans="1:30" ht="14.25" customHeight="1" x14ac:dyDescent="0.2">
      <c r="A386" s="7" t="str" cm="1">
        <f t="array" aca="1" ref="A386" ca="1">INDEX(Company!$A:$A,RANDBETWEEN(5,COUNTA(Company!$A:$A) + 1),1)</f>
        <v>6a51143286b03064a49cc2acbee63c09a0682d33</v>
      </c>
      <c r="B386" s="7" t="str">
        <f ca="1">VLOOKUP($A386,Company!$A:$B,2,FALSE)</f>
        <v>ACME Corporation</v>
      </c>
      <c r="C386" s="5">
        <f t="shared" si="35"/>
        <v>382</v>
      </c>
      <c r="D386" s="5" t="str" cm="1">
        <f t="array" ref="D386">SHA1HASH($C386)</f>
        <v>d0226f9e35dab55020fca272f6d56ff5812633fd</v>
      </c>
      <c r="E386" s="6">
        <v>1</v>
      </c>
      <c r="F386" s="7">
        <f ca="1">IF($C386 = 1 + N("Presidente"),
    127,
    IF($C386 = 2 + N("Vice-Presidente"),
        72,
        IF($C386 = 3 + N("Secretária bilíngue"),
            13,
            RANDBETWEEN(5,COUNT(Name!$A:$A) + 1)
        )
    )
)</f>
        <v>348</v>
      </c>
      <c r="G386" s="7" t="str">
        <f ca="1">VLOOKUP($F386,Name!$A:$B,2,FALSE)</f>
        <v>Vagner</v>
      </c>
      <c r="H386" s="7">
        <f ca="1" xml:space="preserve">
IF($C386 = 1,
    0,
    RANDBETWEEN(5,COUNT('Last name'!$A:$A) + 1)
)</f>
        <v>57</v>
      </c>
      <c r="I386" s="7" t="str">
        <f ca="1" xml:space="preserve">
IF($C386 = 1 + N("Presidente"),
    "de Orléans e Bragança",
    VLOOKUP($H386,'Last name'!$A:$B,2,FALSE) &amp; " " &amp; VLOOKUP(RANDBETWEEN(5,COUNT('Last name'!$A:$A) + 1),'Last name'!$A:$B,2,FALSE)
)</f>
        <v>Cândido Mendes</v>
      </c>
      <c r="J386" s="7" t="str">
        <f t="shared" ca="1" si="36"/>
        <v>Vagner Cândido Mendes</v>
      </c>
      <c r="K386" s="7" t="str" cm="1">
        <f t="array" aca="1" ref="K386" ca="1">SHA1HASH($J386)</f>
        <v>ca3ea91a62cc2b2201f961342deadffdd7e09a04</v>
      </c>
      <c r="L386" s="7" cm="1">
        <f t="array" aca="1" ref="L386" ca="1">INDEX(States!$A:$A,RANDBETWEEN(5,COUNTA(States!$A:$A) + 1),1)</f>
        <v>24</v>
      </c>
      <c r="M386" s="7" t="str">
        <f ca="1">$L386 &amp; "|" &amp; VLOOKUP($L386,States!$A:$B,2,FALSE)</f>
        <v>24|4e344e218f5d3cb3700b5fb228401547cb97b31c</v>
      </c>
      <c r="N386" s="7" t="str">
        <f ca="1">VLOOKUP($F386,Name!$A:$C,3,FALSE)</f>
        <v>M</v>
      </c>
      <c r="O386" s="7" t="str">
        <f ca="1">VLOOKUP($N386,Gender!$A:$B,2,FALSE)</f>
        <v>Male</v>
      </c>
      <c r="P386" s="7" t="str" cm="1">
        <f t="array" aca="1" ref="P386" ca="1">INDEX('Marital status'!$A:$A,RANDBETWEEN(5,COUNTA('Marital status'!$A:$A) + 1),1)</f>
        <v>ce0b1612aa711b78a720295d271a33894e2b72bf</v>
      </c>
      <c r="Q386" s="7" t="str">
        <f ca="1">VLOOKUP($P386,'Marital status'!$A:$B,2,FALSE)</f>
        <v>single</v>
      </c>
      <c r="R386" s="7">
        <f t="shared" ca="1" si="37"/>
        <v>5</v>
      </c>
      <c r="S386" s="7" t="e">
        <f ca="1">VLOOKUP($R386,Race!$A:$B,2,FALSE)</f>
        <v>#N/A</v>
      </c>
      <c r="T386" s="8">
        <f t="shared" ca="1" si="38"/>
        <v>23955</v>
      </c>
      <c r="U386" s="6">
        <f t="shared" ca="1" si="39"/>
        <v>8</v>
      </c>
      <c r="V386" s="8" t="str">
        <f ca="1">VLOOKUP($U386,Education!$A:$B,2,FALSE)</f>
        <v>Graduate school</v>
      </c>
      <c r="W386" s="7">
        <f ca="1" xml:space="preserve">
  IF(OR($Y386 = 5, $Y386 = 6, $Y386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386" s="7" t="str">
        <f ca="1">VLOOKUP($W386,Department!$A:$B,2,FALSE)</f>
        <v>Controlling</v>
      </c>
      <c r="Y386" s="6">
        <f t="shared" ca="1" si="40"/>
        <v>11</v>
      </c>
      <c r="Z386" s="7" t="str">
        <f ca="1">VLOOKUP($Y386,Role!$A:$B,2,FALSE)</f>
        <v>Analyst</v>
      </c>
      <c r="AA386" s="6">
        <f t="shared" ca="1" si="41"/>
        <v>5</v>
      </c>
      <c r="AB386" s="7" t="str">
        <f ca="1" xml:space="preserve">
IF($AA386 &lt;&gt; "",
    VLOOKUP($AA386,Level!$A:$B,2,FALSE),
    ""
)</f>
        <v>Junior</v>
      </c>
      <c r="AC386" s="1">
        <f ca="1" xml:space="preserve">
IF($Y386 = 5 + N("Presidente"),
    27000,
    IF($Y386 = 6 + N("Vice-presidente"),
        23000,
        IF(OR($Y386 = 8, $Y386= 13, $Y386 = 12) + N("Secretária bilíngue ou coordenador ou especialista"),
            8000,
            IF($Y386 = 7 + N("Diretor"),
                15000,
                IF($Y386 = 14 + N("Gerente"),
                    12000,
                    IF($Y386 = 9 + N("Estagiário"),
                        705,
                        IF($Y386 = 10 + N("Trainee"),
                            805,
                            IF($Y386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IF($U386 = 7,
  500,
  IF($U386 = 8,
    1000,
    IF($U386 = 9,
      1500,
      IF($U386 = 10,
        2000,
        0
      )
    )
  )
)
+
N("Adicional no salário por área")
+
IF($W386 = 14 + N("Tecnologia da Informação"),
  120,
  IF($W386 = 16 + N("Vendas"),
    110,
    IF($W386 = 15 + N("Jurídico"),
      100,
      IF(OR($W386 = 8, $W386 = 9, $W386 = 11) + N("Recursos humanos ou comercial ou comunicação e marketing"),
        80,
        0
      )
    )
  )
)
+
N("Adicionando pegadinha")
+
IF(AND($W386 = 16, $U386 = 9, $Y386 = 11, $AA386 = 5) + N("Se for de vendas, com mestrado, analista sênior"),
  IF($R386 = 5,
    100,
    0
  )
  +
  IF($N386 = "M",
    200,
    0
  ),
  0
)</f>
        <v>3000</v>
      </c>
      <c r="AD3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$A386  &amp; ", "   &amp;
$C386  &amp; ", "   &amp;
$E386  &amp; ", '"  &amp;
$J386  &amp; "', '" &amp;
$N386  &amp; "', "  &amp;
$R386  &amp; ", '"  &amp;
TEXT($T386,"dd/mm/aaaa")  &amp; "', "   &amp;
$U386  &amp; ", "   &amp;
$W386  &amp; ", "   &amp;
$Y386  &amp; ", "   &amp;
IF($AA386 &lt;&gt; "", $AA386, "NULL")  &amp; ", "   &amp;
$AC386  &amp; ");"</f>
        <v>INSERT INTO bi4all.fac_employees (id_company_fk, id_employee_pk, flg_active, employee_name, id_gender_fk, id_race_fk, birthday, id_schooling_fk, id_department_fk, id_role_fk, id_level_fk, salary) VALUES (6a51143286b03064a49cc2acbee63c09a0682d33, 382, 1, 'Vagner Cândido Mendes', 'M', 5, '01/08/1965', 8, 12, 11, 5, 3000);</v>
      </c>
    </row>
    <row r="387" spans="1:30" ht="14.25" customHeight="1" x14ac:dyDescent="0.2">
      <c r="A387" s="7" t="str" cm="1">
        <f t="array" aca="1" ref="A387" ca="1">INDEX(Company!$A:$A,RANDBETWEEN(5,COUNTA(Company!$A:$A) + 1),1)</f>
        <v>6a51143286b03064a49cc2acbee63c09a0682d33</v>
      </c>
      <c r="B387" s="7" t="str">
        <f ca="1">VLOOKUP($A387,Company!$A:$B,2,FALSE)</f>
        <v>ACME Corporation</v>
      </c>
      <c r="C387" s="5">
        <f t="shared" si="35"/>
        <v>383</v>
      </c>
      <c r="D387" s="5" t="str" cm="1">
        <f t="array" ref="D387">SHA1HASH($C387)</f>
        <v>8c4a0a7afbb10de1e63107ce71805605f1a81765</v>
      </c>
      <c r="E387" s="6">
        <v>1</v>
      </c>
      <c r="F387" s="7">
        <f ca="1">IF($C387 = 1 + N("Presidente"),
    127,
    IF($C387 = 2 + N("Vice-Presidente"),
        72,
        IF($C387 = 3 + N("Secretária bilíngue"),
            13,
            RANDBETWEEN(5,COUNT(Name!$A:$A) + 1)
        )
    )
)</f>
        <v>225</v>
      </c>
      <c r="G387" s="7" t="str">
        <f ca="1">VLOOKUP($F387,Name!$A:$B,2,FALSE)</f>
        <v>Levi</v>
      </c>
      <c r="H387" s="7">
        <f ca="1" xml:space="preserve">
IF($C387 = 1,
    0,
    RANDBETWEEN(5,COUNT('Last name'!$A:$A) + 1)
)</f>
        <v>29</v>
      </c>
      <c r="I387" s="7" t="str">
        <f ca="1" xml:space="preserve">
IF($C387 = 1 + N("Presidente"),
    "de Orléans e Bragança",
    VLOOKUP($H387,'Last name'!$A:$B,2,FALSE) &amp; " " &amp; VLOOKUP(RANDBETWEEN(5,COUNT('Last name'!$A:$A) + 1),'Last name'!$A:$B,2,FALSE)
)</f>
        <v>Bandeira Botelho</v>
      </c>
      <c r="J387" s="7" t="str">
        <f t="shared" ca="1" si="36"/>
        <v>Levi Bandeira Botelho</v>
      </c>
      <c r="K387" s="7" t="str" cm="1">
        <f t="array" aca="1" ref="K387" ca="1">SHA1HASH($J387)</f>
        <v>4fee6f729d3173c57ec74203cb260b957c68bd16</v>
      </c>
      <c r="L387" s="7" cm="1">
        <f t="array" aca="1" ref="L387" ca="1">INDEX(States!$A:$A,RANDBETWEEN(5,COUNTA(States!$A:$A) + 1),1)</f>
        <v>8</v>
      </c>
      <c r="M387" s="7" t="str">
        <f ca="1">$L387 &amp; "|" &amp; VLOOKUP($L387,States!$A:$B,2,FALSE)</f>
        <v>8|56e287872c65203bf88dd1921405bbc5594d8531</v>
      </c>
      <c r="N387" s="7" t="str">
        <f ca="1">VLOOKUP($F387,Name!$A:$C,3,FALSE)</f>
        <v>M</v>
      </c>
      <c r="O387" s="7" t="str">
        <f ca="1">VLOOKUP($N387,Gender!$A:$B,2,FALSE)</f>
        <v>Male</v>
      </c>
      <c r="P387" s="7" t="str" cm="1">
        <f t="array" aca="1" ref="P387" ca="1">INDEX('Marital status'!$A:$A,RANDBETWEEN(5,COUNTA('Marital status'!$A:$A) + 1),1)</f>
        <v>93ac84f4e0bd5c1c97b670a12a7fff6af89fb6b3</v>
      </c>
      <c r="Q387" s="7" t="str">
        <f ca="1">VLOOKUP($P387,'Marital status'!$A:$B,2,FALSE)</f>
        <v>DIVORCED</v>
      </c>
      <c r="R387" s="7">
        <f t="shared" ca="1" si="37"/>
        <v>5</v>
      </c>
      <c r="S387" s="7" t="e">
        <f ca="1">VLOOKUP($R387,Race!$A:$B,2,FALSE)</f>
        <v>#N/A</v>
      </c>
      <c r="T387" s="8">
        <f t="shared" ca="1" si="38"/>
        <v>32763</v>
      </c>
      <c r="U387" s="6">
        <f t="shared" ca="1" si="39"/>
        <v>7</v>
      </c>
      <c r="V387" s="8" t="str">
        <f ca="1">VLOOKUP($U387,Education!$A:$B,2,FALSE)</f>
        <v>Undergraduate degree</v>
      </c>
      <c r="W387" s="7">
        <f ca="1" xml:space="preserve">
  IF(OR($Y387 = 5, $Y387 = 6, $Y387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387" s="7" t="str">
        <f ca="1">VLOOKUP($W387,Department!$A:$B,2,FALSE)</f>
        <v>Communication &amp; Marketing</v>
      </c>
      <c r="Y387" s="6">
        <f t="shared" ca="1" si="40"/>
        <v>9</v>
      </c>
      <c r="Z387" s="7" t="str">
        <f ca="1">VLOOKUP($Y387,Role!$A:$B,2,FALSE)</f>
        <v>Intern</v>
      </c>
      <c r="AA387" s="6" t="str">
        <f t="shared" ca="1" si="41"/>
        <v/>
      </c>
      <c r="AB387" s="7" t="str">
        <f ca="1" xml:space="preserve">
IF($AA387 &lt;&gt; "",
    VLOOKUP($AA387,Level!$A:$B,2,FALSE),
    ""
)</f>
        <v/>
      </c>
      <c r="AC387" s="1">
        <f ca="1" xml:space="preserve">
IF($Y387 = 5 + N("Presidente"),
    27000,
    IF($Y387 = 6 + N("Vice-presidente"),
        23000,
        IF(OR($Y387 = 8, $Y387= 13, $Y387 = 12) + N("Secretária bilíngue ou coordenador ou especialista"),
            8000,
            IF($Y387 = 7 + N("Diretor"),
                15000,
                IF($Y387 = 14 + N("Gerente"),
                    12000,
                    IF($Y387 = 9 + N("Estagiário"),
                        705,
                        IF($Y387 = 10 + N("Trainee"),
                            805,
                            IF($Y387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IF($U387 = 7,
  500,
  IF($U387 = 8,
    1000,
    IF($U387 = 9,
      1500,
      IF($U387 = 10,
        2000,
        0
      )
    )
  )
)
+
N("Adicional no salário por área")
+
IF($W387 = 14 + N("Tecnologia da Informação"),
  120,
  IF($W387 = 16 + N("Vendas"),
    110,
    IF($W387 = 15 + N("Jurídico"),
      100,
      IF(OR($W387 = 8, $W387 = 9, $W387 = 11) + N("Recursos humanos ou comercial ou comunicação e marketing"),
        80,
        0
      )
    )
  )
)
+
N("Adicionando pegadinha")
+
IF(AND($W387 = 16, $U387 = 9, $Y387 = 11, $AA387 = 5) + N("Se for de vendas, com mestrado, analista sênior"),
  IF($R387 = 5,
    100,
    0
  )
  +
  IF($N387 = "M",
    200,
    0
  ),
  0
)</f>
        <v>1285</v>
      </c>
      <c r="AD3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$A387  &amp; ", "   &amp;
$C387  &amp; ", "   &amp;
$E387  &amp; ", '"  &amp;
$J387  &amp; "', '" &amp;
$N387  &amp; "', "  &amp;
$R387  &amp; ", '"  &amp;
TEXT($T387,"dd/mm/aaaa")  &amp; "', "   &amp;
$U387  &amp; ", "   &amp;
$W387  &amp; ", "   &amp;
$Y387  &amp; ", "   &amp;
IF($AA387 &lt;&gt; "", $AA387, "NULL")  &amp; ", "   &amp;
$AC387  &amp; ");"</f>
        <v>INSERT INTO bi4all.fac_employees (id_company_fk, id_employee_pk, flg_active, employee_name, id_gender_fk, id_race_fk, birthday, id_schooling_fk, id_department_fk, id_role_fk, id_level_fk, salary) VALUES (6a51143286b03064a49cc2acbee63c09a0682d33, 383, 1, 'Levi Bandeira Botelho', 'M', 5, '12/09/1989', 7, 11, 9, NULL, 1285);</v>
      </c>
    </row>
    <row r="388" spans="1:30" ht="14.25" customHeight="1" x14ac:dyDescent="0.2">
      <c r="A388" s="7" t="str" cm="1">
        <f t="array" aca="1" ref="A388" ca="1">INDEX(Company!$A:$A,RANDBETWEEN(5,COUNTA(Company!$A:$A) + 1),1)</f>
        <v>6a51143286b03064a49cc2acbee63c09a0682d33</v>
      </c>
      <c r="B388" s="7" t="str">
        <f ca="1">VLOOKUP($A388,Company!$A:$B,2,FALSE)</f>
        <v>ACME Corporation</v>
      </c>
      <c r="C388" s="5">
        <f t="shared" si="35"/>
        <v>384</v>
      </c>
      <c r="D388" s="5" t="str" cm="1">
        <f t="array" ref="D388">SHA1HASH($C388)</f>
        <v>b741f2520f68d7b8abfecea2d88015fc823ef8bb</v>
      </c>
      <c r="E388" s="6">
        <v>1</v>
      </c>
      <c r="F388" s="7">
        <f ca="1">IF($C388 = 1 + N("Presidente"),
    127,
    IF($C388 = 2 + N("Vice-Presidente"),
        72,
        IF($C388 = 3 + N("Secretária bilíngue"),
            13,
            RANDBETWEEN(5,COUNT(Name!$A:$A) + 1)
        )
    )
)</f>
        <v>135</v>
      </c>
      <c r="G388" s="7" t="str">
        <f ca="1">VLOOKUP($F388,Name!$A:$B,2,FALSE)</f>
        <v>Felipe</v>
      </c>
      <c r="H388" s="7">
        <f ca="1" xml:space="preserve">
IF($C388 = 1,
    0,
    RANDBETWEEN(5,COUNT('Last name'!$A:$A) + 1)
)</f>
        <v>45</v>
      </c>
      <c r="I388" s="7" t="str">
        <f ca="1" xml:space="preserve">
IF($C388 = 1 + N("Presidente"),
    "de Orléans e Bragança",
    VLOOKUP($H388,'Last name'!$A:$B,2,FALSE) &amp; " " &amp; VLOOKUP(RANDBETWEEN(5,COUNT('Last name'!$A:$A) + 1),'Last name'!$A:$B,2,FALSE)
)</f>
        <v>Braga Santoro</v>
      </c>
      <c r="J388" s="7" t="str">
        <f t="shared" ca="1" si="36"/>
        <v>Felipe Braga Santoro</v>
      </c>
      <c r="K388" s="7" t="str" cm="1">
        <f t="array" aca="1" ref="K388" ca="1">SHA1HASH($J388)</f>
        <v>7063fb58b6ae59c1133d2677690ee86faef80ea6</v>
      </c>
      <c r="L388" s="7" cm="1">
        <f t="array" aca="1" ref="L388" ca="1">INDEX(States!$A:$A,RANDBETWEEN(5,COUNTA(States!$A:$A) + 1),1)</f>
        <v>19</v>
      </c>
      <c r="M388" s="7" t="str">
        <f ca="1">$L388 &amp; "|" &amp; VLOOKUP($L388,States!$A:$B,2,FALSE)</f>
        <v>19|bd4a752045e2a790745f147976385d85d6dbdece</v>
      </c>
      <c r="N388" s="7" t="str">
        <f ca="1">VLOOKUP($F388,Name!$A:$C,3,FALSE)</f>
        <v>M</v>
      </c>
      <c r="O388" s="7" t="str">
        <f ca="1">VLOOKUP($N388,Gender!$A:$B,2,FALSE)</f>
        <v>Male</v>
      </c>
      <c r="P388" s="7" t="str" cm="1">
        <f t="array" aca="1" ref="P388" ca="1">INDEX('Marital status'!$A:$A,RANDBETWEEN(5,COUNTA('Marital status'!$A:$A) + 1),1)</f>
        <v>ce0b1612aa711b78a720295d271a33894e2b72bf</v>
      </c>
      <c r="Q388" s="7" t="str">
        <f ca="1">VLOOKUP($P388,'Marital status'!$A:$B,2,FALSE)</f>
        <v>single</v>
      </c>
      <c r="R388" s="7">
        <f t="shared" ca="1" si="37"/>
        <v>5</v>
      </c>
      <c r="S388" s="7" t="e">
        <f ca="1">VLOOKUP($R388,Race!$A:$B,2,FALSE)</f>
        <v>#N/A</v>
      </c>
      <c r="T388" s="8">
        <f t="shared" ca="1" si="38"/>
        <v>20154</v>
      </c>
      <c r="U388" s="6">
        <f t="shared" ca="1" si="39"/>
        <v>7</v>
      </c>
      <c r="V388" s="8" t="str">
        <f ca="1">VLOOKUP($U388,Education!$A:$B,2,FALSE)</f>
        <v>Undergraduate degree</v>
      </c>
      <c r="W388" s="7">
        <f ca="1" xml:space="preserve">
  IF(OR($Y388 = 5, $Y388 = 6, $Y388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388" s="7" t="str">
        <f ca="1">VLOOKUP($W388,Department!$A:$B,2,FALSE)</f>
        <v>Presidency</v>
      </c>
      <c r="Y388" s="6">
        <f t="shared" ca="1" si="40"/>
        <v>11</v>
      </c>
      <c r="Z388" s="7" t="str">
        <f ca="1">VLOOKUP($Y388,Role!$A:$B,2,FALSE)</f>
        <v>Analyst</v>
      </c>
      <c r="AA388" s="6">
        <f t="shared" ca="1" si="41"/>
        <v>6</v>
      </c>
      <c r="AB388" s="7" t="str">
        <f ca="1" xml:space="preserve">
IF($AA388 &lt;&gt; "",
    VLOOKUP($AA388,Level!$A:$B,2,FALSE),
    ""
)</f>
        <v>Pleno</v>
      </c>
      <c r="AC388" s="1">
        <f ca="1" xml:space="preserve">
IF($Y388 = 5 + N("Presidente"),
    27000,
    IF($Y388 = 6 + N("Vice-presidente"),
        23000,
        IF(OR($Y388 = 8, $Y388= 13, $Y388 = 12) + N("Secretária bilíngue ou coordenador ou especialista"),
            8000,
            IF($Y388 = 7 + N("Diretor"),
                15000,
                IF($Y388 = 14 + N("Gerente"),
                    12000,
                    IF($Y388 = 9 + N("Estagiário"),
                        705,
                        IF($Y388 = 10 + N("Trainee"),
                            805,
                            IF($Y388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IF($U388 = 7,
  500,
  IF($U388 = 8,
    1000,
    IF($U388 = 9,
      1500,
      IF($U388 = 10,
        2000,
        0
      )
    )
  )
)
+
N("Adicional no salário por área")
+
IF($W388 = 14 + N("Tecnologia da Informação"),
  120,
  IF($W388 = 16 + N("Vendas"),
    110,
    IF($W388 = 15 + N("Jurídico"),
      100,
      IF(OR($W388 = 8, $W388 = 9, $W388 = 11) + N("Recursos humanos ou comercial ou comunicação e marketing"),
        80,
        0
      )
    )
  )
)
+
N("Adicionando pegadinha")
+
IF(AND($W388 = 16, $U388 = 9, $Y388 = 11, $AA388 = 5) + N("Se for de vendas, com mestrado, analista sênior"),
  IF($R388 = 5,
    100,
    0
  )
  +
  IF($N388 = "M",
    200,
    0
  ),
  0
)</f>
        <v>2500</v>
      </c>
      <c r="AD3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$A388  &amp; ", "   &amp;
$C388  &amp; ", "   &amp;
$E388  &amp; ", '"  &amp;
$J388  &amp; "', '" &amp;
$N388  &amp; "', "  &amp;
$R388  &amp; ", '"  &amp;
TEXT($T388,"dd/mm/aaaa")  &amp; "', "   &amp;
$U388  &amp; ", "   &amp;
$W388  &amp; ", "   &amp;
$Y388  &amp; ", "   &amp;
IF($AA388 &lt;&gt; "", $AA388, "NULL")  &amp; ", "   &amp;
$AC388  &amp; ");"</f>
        <v>INSERT INTO bi4all.fac_employees (id_company_fk, id_employee_pk, flg_active, employee_name, id_gender_fk, id_race_fk, birthday, id_schooling_fk, id_department_fk, id_role_fk, id_level_fk, salary) VALUES (6a51143286b03064a49cc2acbee63c09a0682d33, 384, 1, 'Felipe Braga Santoro', 'M', 5, '06/03/1955', 7, 5, 11, 6, 2500);</v>
      </c>
    </row>
    <row r="389" spans="1:30" ht="14.25" customHeight="1" x14ac:dyDescent="0.2">
      <c r="A389" s="7" t="str" cm="1">
        <f t="array" aca="1" ref="A389" ca="1">INDEX(Company!$A:$A,RANDBETWEEN(5,COUNTA(Company!$A:$A) + 1),1)</f>
        <v>6a51143286b03064a49cc2acbee63c09a0682d33</v>
      </c>
      <c r="B389" s="7" t="str">
        <f ca="1">VLOOKUP($A389,Company!$A:$B,2,FALSE)</f>
        <v>ACME Corporation</v>
      </c>
      <c r="C389" s="5">
        <f t="shared" si="35"/>
        <v>385</v>
      </c>
      <c r="D389" s="5" t="str" cm="1">
        <f t="array" ref="D389">SHA1HASH($C389)</f>
        <v>855679730970f8a0fca717e82e76cc93053c09c1</v>
      </c>
      <c r="E389" s="6">
        <v>1</v>
      </c>
      <c r="F389" s="7">
        <f ca="1">IF($C389 = 1 + N("Presidente"),
    127,
    IF($C389 = 2 + N("Vice-Presidente"),
        72,
        IF($C389 = 3 + N("Secretária bilíngue"),
            13,
            RANDBETWEEN(5,COUNT(Name!$A:$A) + 1)
        )
    )
)</f>
        <v>41</v>
      </c>
      <c r="G389" s="7" t="str">
        <f ca="1">VLOOKUP($F389,Name!$A:$B,2,FALSE)</f>
        <v>Ane Caroline</v>
      </c>
      <c r="H389" s="7">
        <f ca="1" xml:space="preserve">
IF($C389 = 1,
    0,
    RANDBETWEEN(5,COUNT('Last name'!$A:$A) + 1)
)</f>
        <v>34</v>
      </c>
      <c r="I389" s="7" t="str">
        <f ca="1" xml:space="preserve">
IF($C389 = 1 + N("Presidente"),
    "de Orléans e Bragança",
    VLOOKUP($H389,'Last name'!$A:$B,2,FALSE) &amp; " " &amp; VLOOKUP(RANDBETWEEN(5,COUNT('Last name'!$A:$A) + 1),'Last name'!$A:$B,2,FALSE)
)</f>
        <v>Barros Aleluia</v>
      </c>
      <c r="J389" s="7" t="str">
        <f t="shared" ca="1" si="36"/>
        <v>Ane Caroline Barros Aleluia</v>
      </c>
      <c r="K389" s="7" t="str" cm="1">
        <f t="array" aca="1" ref="K389" ca="1">SHA1HASH($J389)</f>
        <v>0991ca2156e8fb90a046e2fd04176902d30b4892</v>
      </c>
      <c r="L389" s="7" cm="1">
        <f t="array" aca="1" ref="L389" ca="1">INDEX(States!$A:$A,RANDBETWEEN(5,COUNTA(States!$A:$A) + 1),1)</f>
        <v>6</v>
      </c>
      <c r="M389" s="7" t="str">
        <f ca="1">$L389 &amp; "|" &amp; VLOOKUP($L389,States!$A:$B,2,FALSE)</f>
        <v>6|990f6b5f2170b43d022d539b1260b5f1af889998</v>
      </c>
      <c r="N389" s="7" t="str">
        <f ca="1">VLOOKUP($F389,Name!$A:$C,3,FALSE)</f>
        <v>F</v>
      </c>
      <c r="O389" s="7" t="str">
        <f ca="1">VLOOKUP($N389,Gender!$A:$B,2,FALSE)</f>
        <v>Female</v>
      </c>
      <c r="P389" s="7" t="str" cm="1">
        <f t="array" aca="1" ref="P389" ca="1">INDEX('Marital status'!$A:$A,RANDBETWEEN(5,COUNTA('Marital status'!$A:$A) + 1),1)</f>
        <v>3266897012b6dcc5723033bc25891bf99efcff6f</v>
      </c>
      <c r="Q389" s="7" t="str">
        <f ca="1">VLOOKUP($P389,'Marital status'!$A:$B,2,FALSE)</f>
        <v>MarrieD</v>
      </c>
      <c r="R389" s="7">
        <f t="shared" ca="1" si="37"/>
        <v>5</v>
      </c>
      <c r="S389" s="7" t="e">
        <f ca="1">VLOOKUP($R389,Race!$A:$B,2,FALSE)</f>
        <v>#N/A</v>
      </c>
      <c r="T389" s="8">
        <f t="shared" ca="1" si="38"/>
        <v>26547</v>
      </c>
      <c r="U389" s="6">
        <f t="shared" ca="1" si="39"/>
        <v>7</v>
      </c>
      <c r="V389" s="8" t="str">
        <f ca="1">VLOOKUP($U389,Education!$A:$B,2,FALSE)</f>
        <v>Undergraduate degree</v>
      </c>
      <c r="W389" s="7">
        <f ca="1" xml:space="preserve">
  IF(OR($Y389 = 5, $Y389 = 6, $Y389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389" s="7" t="str">
        <f ca="1">VLOOKUP($W389,Department!$A:$B,2,FALSE)</f>
        <v>Administration</v>
      </c>
      <c r="Y389" s="6">
        <f t="shared" ca="1" si="40"/>
        <v>9</v>
      </c>
      <c r="Z389" s="7" t="str">
        <f ca="1">VLOOKUP($Y389,Role!$A:$B,2,FALSE)</f>
        <v>Intern</v>
      </c>
      <c r="AA389" s="6" t="str">
        <f t="shared" ca="1" si="41"/>
        <v/>
      </c>
      <c r="AB389" s="7" t="str">
        <f ca="1" xml:space="preserve">
IF($AA389 &lt;&gt; "",
    VLOOKUP($AA389,Level!$A:$B,2,FALSE),
    ""
)</f>
        <v/>
      </c>
      <c r="AC389" s="1">
        <f ca="1" xml:space="preserve">
IF($Y389 = 5 + N("Presidente"),
    27000,
    IF($Y389 = 6 + N("Vice-presidente"),
        23000,
        IF(OR($Y389 = 8, $Y389= 13, $Y389 = 12) + N("Secretária bilíngue ou coordenador ou especialista"),
            8000,
            IF($Y389 = 7 + N("Diretor"),
                15000,
                IF($Y389 = 14 + N("Gerente"),
                    12000,
                    IF($Y389 = 9 + N("Estagiário"),
                        705,
                        IF($Y389 = 10 + N("Trainee"),
                            805,
                            IF($Y389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IF($U389 = 7,
  500,
  IF($U389 = 8,
    1000,
    IF($U389 = 9,
      1500,
      IF($U389 = 10,
        2000,
        0
      )
    )
  )
)
+
N("Adicional no salário por área")
+
IF($W389 = 14 + N("Tecnologia da Informação"),
  120,
  IF($W389 = 16 + N("Vendas"),
    110,
    IF($W389 = 15 + N("Jurídico"),
      100,
      IF(OR($W389 = 8, $W389 = 9, $W389 = 11) + N("Recursos humanos ou comercial ou comunicação e marketing"),
        80,
        0
      )
    )
  )
)
+
N("Adicionando pegadinha")
+
IF(AND($W389 = 16, $U389 = 9, $Y389 = 11, $AA389 = 5) + N("Se for de vendas, com mestrado, analista sênior"),
  IF($R389 = 5,
    100,
    0
  )
  +
  IF($N389 = "M",
    200,
    0
  ),
  0
)</f>
        <v>1205</v>
      </c>
      <c r="AD3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$A389  &amp; ", "   &amp;
$C389  &amp; ", "   &amp;
$E389  &amp; ", '"  &amp;
$J389  &amp; "', '" &amp;
$N389  &amp; "', "  &amp;
$R389  &amp; ", '"  &amp;
TEXT($T389,"dd/mm/aaaa")  &amp; "', "   &amp;
$U389  &amp; ", "   &amp;
$W389  &amp; ", "   &amp;
$Y389  &amp; ", "   &amp;
IF($AA389 &lt;&gt; "", $AA389, "NULL")  &amp; ", "   &amp;
$AC389  &amp; ");"</f>
        <v>INSERT INTO bi4all.fac_employees (id_company_fk, id_employee_pk, flg_active, employee_name, id_gender_fk, id_race_fk, birthday, id_schooling_fk, id_department_fk, id_role_fk, id_level_fk, salary) VALUES (6a51143286b03064a49cc2acbee63c09a0682d33, 385, 1, 'Ane Caroline Barros Aleluia', 'F', 5, '05/09/1972', 7, 6, 9, NULL, 1205);</v>
      </c>
    </row>
    <row r="390" spans="1:30" ht="14.25" customHeight="1" x14ac:dyDescent="0.2">
      <c r="A390" s="7" t="str" cm="1">
        <f t="array" aca="1" ref="A390" ca="1">INDEX(Company!$A:$A,RANDBETWEEN(5,COUNTA(Company!$A:$A) + 1),1)</f>
        <v>6a51143286b03064a49cc2acbee63c09a0682d33</v>
      </c>
      <c r="B390" s="7" t="str">
        <f ca="1">VLOOKUP($A390,Company!$A:$B,2,FALSE)</f>
        <v>ACME Corporation</v>
      </c>
      <c r="C390" s="5">
        <f t="shared" ref="C390:C453" si="42">ROW() - 4</f>
        <v>386</v>
      </c>
      <c r="D390" s="5" t="str" cm="1">
        <f t="array" ref="D390">SHA1HASH($C390)</f>
        <v>295df4a5051a775dd5a1e5a8b7410d884bbbb74b</v>
      </c>
      <c r="E390" s="6">
        <v>1</v>
      </c>
      <c r="F390" s="7">
        <f ca="1">IF($C390 = 1 + N("Presidente"),
    127,
    IF($C390 = 2 + N("Vice-Presidente"),
        72,
        IF($C390 = 3 + N("Secretária bilíngue"),
            13,
            RANDBETWEEN(5,COUNT(Name!$A:$A) + 1)
        )
    )
)</f>
        <v>101</v>
      </c>
      <c r="G390" s="7" t="str">
        <f ca="1">VLOOKUP($F390,Name!$A:$B,2,FALSE)</f>
        <v>Daniel</v>
      </c>
      <c r="H390" s="7">
        <f ca="1" xml:space="preserve">
IF($C390 = 1,
    0,
    RANDBETWEEN(5,COUNT('Last name'!$A:$A) + 1)
)</f>
        <v>41</v>
      </c>
      <c r="I390" s="7" t="str">
        <f ca="1" xml:space="preserve">
IF($C390 = 1 + N("Presidente"),
    "de Orléans e Bragança",
    VLOOKUP($H390,'Last name'!$A:$B,2,FALSE) &amp; " " &amp; VLOOKUP(RANDBETWEEN(5,COUNT('Last name'!$A:$A) + 1),'Last name'!$A:$B,2,FALSE)
)</f>
        <v>Bispo Mello</v>
      </c>
      <c r="J390" s="7" t="str">
        <f t="shared" ref="J390:J453" ca="1" si="43">$G390 &amp; " " &amp; $I390</f>
        <v>Daniel Bispo Mello</v>
      </c>
      <c r="K390" s="7" t="str" cm="1">
        <f t="array" aca="1" ref="K390" ca="1">SHA1HASH($J390)</f>
        <v>d232e50c8f9a09fb35625745c218c02d6f2738ca</v>
      </c>
      <c r="L390" s="7" cm="1">
        <f t="array" aca="1" ref="L390" ca="1">INDEX(States!$A:$A,RANDBETWEEN(5,COUNTA(States!$A:$A) + 1),1)</f>
        <v>13</v>
      </c>
      <c r="M390" s="7" t="str">
        <f ca="1">$L390 &amp; "|" &amp; VLOOKUP($L390,States!$A:$B,2,FALSE)</f>
        <v>13|6c05c76e5be517ed7b1a09bc941ed381b630f0fd</v>
      </c>
      <c r="N390" s="7" t="str">
        <f ca="1">VLOOKUP($F390,Name!$A:$C,3,FALSE)</f>
        <v>M</v>
      </c>
      <c r="O390" s="7" t="str">
        <f ca="1">VLOOKUP($N390,Gender!$A:$B,2,FALSE)</f>
        <v>Male</v>
      </c>
      <c r="P390" s="7" t="str" cm="1">
        <f t="array" aca="1" ref="P390" ca="1">INDEX('Marital status'!$A:$A,RANDBETWEEN(5,COUNTA('Marital status'!$A:$A) + 1),1)</f>
        <v>3266897012b6dcc5723033bc25891bf99efcff6f</v>
      </c>
      <c r="Q390" s="7" t="str">
        <f ca="1">VLOOKUP($P390,'Marital status'!$A:$B,2,FALSE)</f>
        <v>MarrieD</v>
      </c>
      <c r="R390" s="7">
        <f t="shared" ref="R390:R453" ca="1" si="44" xml:space="preserve">
IF(AND($Y390 &gt;= 5, $Y390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390" s="7" t="e">
        <f ca="1">VLOOKUP($R390,Race!$A:$B,2,FALSE)</f>
        <v>#N/A</v>
      </c>
      <c r="T390" s="8">
        <f t="shared" ref="T390:T453" ca="1" si="45" xml:space="preserve">
IF($Y390 = 5 + N("CEO"),
    TODAY() - 16340,
    IF($Y390 = 8 + N("Secretary"),
        RANDBETWEEN(TODAY() - 12418.5, TODAY()-6574.5),
        IF(OR($Y390 = 7, $Y390 = 14),
            RANDBETWEEN(TODAY() - 16071, TODAY() - 8766),
            IF(OR($Y390 = 13, $Y390 = 12, $Y390 = 11),
                RANDBETWEEN(TODAY() - 27393.75, TODAY() - 12783.75),
                RANDBETWEEN(TODAY() - 27393.75, TODAY()-10957.5)
            )
        )
    )
)</f>
        <v>22788</v>
      </c>
      <c r="U390" s="6">
        <f t="shared" ref="U390:U453" ca="1" si="46" xml:space="preserve">
IF(OR($Y390 = 5, $Y390 = 6) + N("Se for presidente ou vice-presidente"),
    10 + N("Doutor"),
    IF($Y390 = 7 + N("Se for diretor"),
        RANDBETWEEN(8,10) + N("Graduate school or Master’s degree or Doctorate"),
        IF($Y390 = 14 + N("If a manager"),
            RANDBETWEEN(7,9),
            IF(OR($Y390 = 13, $Y390 = 12, $Y390 = 11) + N("If coordinator or specialist or analyst"),
                RANDBETWEEN(7,8),
                7
            )
        )
    )
)</f>
        <v>7</v>
      </c>
      <c r="V390" s="8" t="str">
        <f ca="1">VLOOKUP($U390,Education!$A:$B,2,FALSE)</f>
        <v>Undergraduate degree</v>
      </c>
      <c r="W390" s="7">
        <f ca="1" xml:space="preserve">
  IF(OR($Y390 = 5, $Y390 = 6, $Y390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390" s="7" t="str">
        <f ca="1">VLOOKUP($W390,Department!$A:$B,2,FALSE)</f>
        <v>Administration</v>
      </c>
      <c r="Y390" s="6">
        <f t="shared" ref="Y390:Y453" ca="1" si="47" xml:space="preserve">
IF($C390 = 1 + N("Se matrícula for 1"),
  5 + N("Presidente"),
  IF($C390 = 2 + N("Se matrícula for 2"),
    6 + N("Vice-presidente"),
    IF($C390 = 3 + N("Se matrícula for 3"),
      8 + N("Secretária bilíngue"),
      IF(AND($C390 &gt;= 4, $C390 &lt;=14),
        7 + N("Diretor"),
        IF(AND($C390 &gt;= 15, $C390 &lt;= 25),
          14 + N("Manager"),
          IF(AND($C390 &gt;= 26, $C390 &lt;= 36),
            13 + N("Coordinador"),
            IF(AND($C390 &gt;= 37, $C390 &lt;= 47),
              12 + N("Especialista"),
                IF(MOD($C390,2) = 0,
                  11 + N("Analista"),
                  RANDBETWEEN(9,10) + N("Estagiário ou Trainee")
                )
            )
          )
        )
      )
    )
  )
)</f>
        <v>11</v>
      </c>
      <c r="Z390" s="7" t="str">
        <f ca="1">VLOOKUP($Y390,Role!$A:$B,2,FALSE)</f>
        <v>Analyst</v>
      </c>
      <c r="AA390" s="6">
        <f t="shared" ref="AA390:AA453" ca="1" si="48" xml:space="preserve">
IF($Y390 = 11 + N("Analyst"),
    RANDBETWEEN(5, 7) + N("Jr, Pleno, Sr"),
    ""
)</f>
        <v>5</v>
      </c>
      <c r="AB390" s="7" t="str">
        <f ca="1" xml:space="preserve">
IF($AA390 &lt;&gt; "",
    VLOOKUP($AA390,Level!$A:$B,2,FALSE),
    ""
)</f>
        <v>Junior</v>
      </c>
      <c r="AC390" s="1">
        <f ca="1" xml:space="preserve">
IF($Y390 = 5 + N("Presidente"),
    27000,
    IF($Y390 = 6 + N("Vice-presidente"),
        23000,
        IF(OR($Y390 = 8, $Y390= 13, $Y390 = 12) + N("Secretária bilíngue ou coordenador ou especialista"),
            8000,
            IF($Y390 = 7 + N("Diretor"),
                15000,
                IF($Y390 = 14 + N("Gerente"),
                    12000,
                    IF($Y390 = 9 + N("Estagiário"),
                        705,
                        IF($Y390 = 10 + N("Trainee"),
                            805,
                            IF($Y390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IF($U390 = 7,
  500,
  IF($U390 = 8,
    1000,
    IF($U390 = 9,
      1500,
      IF($U390 = 10,
        2000,
        0
      )
    )
  )
)
+
N("Adicional no salário por área")
+
IF($W390 = 14 + N("Tecnologia da Informação"),
  120,
  IF($W390 = 16 + N("Vendas"),
    110,
    IF($W390 = 15 + N("Jurídico"),
      100,
      IF(OR($W390 = 8, $W390 = 9, $W390 = 11) + N("Recursos humanos ou comercial ou comunicação e marketing"),
        80,
        0
      )
    )
  )
)
+
N("Adicionando pegadinha")
+
IF(AND($W390 = 16, $U390 = 9, $Y390 = 11, $AA390 = 5) + N("Se for de vendas, com mestrado, analista sênior"),
  IF($R390 = 5,
    100,
    0
  )
  +
  IF($N390 = "M",
    200,
    0
  ),
  0
)</f>
        <v>2500</v>
      </c>
      <c r="AD3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$A390  &amp; ", "   &amp;
$C390  &amp; ", "   &amp;
$E390  &amp; ", '"  &amp;
$J390  &amp; "', '" &amp;
$N390  &amp; "', "  &amp;
$R390  &amp; ", '"  &amp;
TEXT($T390,"dd/mm/aaaa")  &amp; "', "   &amp;
$U390  &amp; ", "   &amp;
$W390  &amp; ", "   &amp;
$Y390  &amp; ", "   &amp;
IF($AA390 &lt;&gt; "", $AA390, "NULL")  &amp; ", "   &amp;
$AC390  &amp; ");"</f>
        <v>INSERT INTO bi4all.fac_employees (id_company_fk, id_employee_pk, flg_active, employee_name, id_gender_fk, id_race_fk, birthday, id_schooling_fk, id_department_fk, id_role_fk, id_level_fk, salary) VALUES (6a51143286b03064a49cc2acbee63c09a0682d33, 386, 1, 'Daniel Bispo Mello', 'M', 5, '22/05/1962', 7, 6, 11, 5, 2500);</v>
      </c>
    </row>
    <row r="391" spans="1:30" ht="14.25" customHeight="1" x14ac:dyDescent="0.2">
      <c r="A391" s="7" t="str" cm="1">
        <f t="array" aca="1" ref="A391" ca="1">INDEX(Company!$A:$A,RANDBETWEEN(5,COUNTA(Company!$A:$A) + 1),1)</f>
        <v>6a51143286b03064a49cc2acbee63c09a0682d33</v>
      </c>
      <c r="B391" s="7" t="str">
        <f ca="1">VLOOKUP($A391,Company!$A:$B,2,FALSE)</f>
        <v>ACME Corporation</v>
      </c>
      <c r="C391" s="5">
        <f t="shared" si="42"/>
        <v>387</v>
      </c>
      <c r="D391" s="5" t="str" cm="1">
        <f t="array" ref="D391">SHA1HASH($C391)</f>
        <v>f7e19157e9c4e0b9bf77b16588e3961fe4b0e2d9</v>
      </c>
      <c r="E391" s="6">
        <v>1</v>
      </c>
      <c r="F391" s="7">
        <f ca="1">IF($C391 = 1 + N("Presidente"),
    127,
    IF($C391 = 2 + N("Vice-Presidente"),
        72,
        IF($C391 = 3 + N("Secretária bilíngue"),
            13,
            RANDBETWEEN(5,COUNT(Name!$A:$A) + 1)
        )
    )
)</f>
        <v>203</v>
      </c>
      <c r="G391" s="7" t="str">
        <f ca="1">VLOOKUP($F391,Name!$A:$B,2,FALSE)</f>
        <v>Juliana</v>
      </c>
      <c r="H391" s="7">
        <f ca="1" xml:space="preserve">
IF($C391 = 1,
    0,
    RANDBETWEEN(5,COUNT('Last name'!$A:$A) + 1)
)</f>
        <v>79</v>
      </c>
      <c r="I391" s="7" t="str">
        <f ca="1" xml:space="preserve">
IF($C391 = 1 + N("Presidente"),
    "de Orléans e Bragança",
    VLOOKUP($H391,'Last name'!$A:$B,2,FALSE) &amp; " " &amp; VLOOKUP(RANDBETWEEN(5,COUNT('Last name'!$A:$A) + 1),'Last name'!$A:$B,2,FALSE)
)</f>
        <v>Evangelista Galli</v>
      </c>
      <c r="J391" s="7" t="str">
        <f t="shared" ca="1" si="43"/>
        <v>Juliana Evangelista Galli</v>
      </c>
      <c r="K391" s="7" t="str" cm="1">
        <f t="array" aca="1" ref="K391" ca="1">SHA1HASH($J391)</f>
        <v>df1a7a6574ca57ba80d5ab2aa1654a1cd4f5fdb3</v>
      </c>
      <c r="L391" s="7" cm="1">
        <f t="array" aca="1" ref="L391" ca="1">INDEX(States!$A:$A,RANDBETWEEN(5,COUNTA(States!$A:$A) + 1),1)</f>
        <v>16</v>
      </c>
      <c r="M391" s="7" t="str">
        <f ca="1">$L391 &amp; "|" &amp; VLOOKUP($L391,States!$A:$B,2,FALSE)</f>
        <v>16|07cfbddcd11fff6189ba806e40d4e76476d512f4</v>
      </c>
      <c r="N391" s="7" t="str">
        <f ca="1">VLOOKUP($F391,Name!$A:$C,3,FALSE)</f>
        <v>F</v>
      </c>
      <c r="O391" s="7" t="str">
        <f ca="1">VLOOKUP($N391,Gender!$A:$B,2,FALSE)</f>
        <v>Female</v>
      </c>
      <c r="P391" s="7" t="str" cm="1">
        <f t="array" aca="1" ref="P391" ca="1">INDEX('Marital status'!$A:$A,RANDBETWEEN(5,COUNTA('Marital status'!$A:$A) + 1),1)</f>
        <v>ce0b1612aa711b78a720295d271a33894e2b72bf</v>
      </c>
      <c r="Q391" s="7" t="str">
        <f ca="1">VLOOKUP($P391,'Marital status'!$A:$B,2,FALSE)</f>
        <v>single</v>
      </c>
      <c r="R391" s="7">
        <f t="shared" ca="1" si="44"/>
        <v>5</v>
      </c>
      <c r="S391" s="7" t="e">
        <f ca="1">VLOOKUP($R391,Race!$A:$B,2,FALSE)</f>
        <v>#N/A</v>
      </c>
      <c r="T391" s="8">
        <f t="shared" ca="1" si="45"/>
        <v>17760</v>
      </c>
      <c r="U391" s="6">
        <f t="shared" ca="1" si="46"/>
        <v>7</v>
      </c>
      <c r="V391" s="8" t="str">
        <f ca="1">VLOOKUP($U391,Education!$A:$B,2,FALSE)</f>
        <v>Undergraduate degree</v>
      </c>
      <c r="W391" s="7">
        <f ca="1" xml:space="preserve">
  IF(OR($Y391 = 5, $Y391 = 6, $Y391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391" s="7" t="str">
        <f ca="1">VLOOKUP($W391,Department!$A:$B,2,FALSE)</f>
        <v>Presidency</v>
      </c>
      <c r="Y391" s="6">
        <f t="shared" ca="1" si="47"/>
        <v>9</v>
      </c>
      <c r="Z391" s="7" t="str">
        <f ca="1">VLOOKUP($Y391,Role!$A:$B,2,FALSE)</f>
        <v>Intern</v>
      </c>
      <c r="AA391" s="6" t="str">
        <f t="shared" ca="1" si="48"/>
        <v/>
      </c>
      <c r="AB391" s="7" t="str">
        <f ca="1" xml:space="preserve">
IF($AA391 &lt;&gt; "",
    VLOOKUP($AA391,Level!$A:$B,2,FALSE),
    ""
)</f>
        <v/>
      </c>
      <c r="AC391" s="1">
        <f ca="1" xml:space="preserve">
IF($Y391 = 5 + N("Presidente"),
    27000,
    IF($Y391 = 6 + N("Vice-presidente"),
        23000,
        IF(OR($Y391 = 8, $Y391= 13, $Y391 = 12) + N("Secretária bilíngue ou coordenador ou especialista"),
            8000,
            IF($Y391 = 7 + N("Diretor"),
                15000,
                IF($Y391 = 14 + N("Gerente"),
                    12000,
                    IF($Y391 = 9 + N("Estagiário"),
                        705,
                        IF($Y391 = 10 + N("Trainee"),
                            805,
                            IF($Y391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IF($U391 = 7,
  500,
  IF($U391 = 8,
    1000,
    IF($U391 = 9,
      1500,
      IF($U391 = 10,
        2000,
        0
      )
    )
  )
)
+
N("Adicional no salário por área")
+
IF($W391 = 14 + N("Tecnologia da Informação"),
  120,
  IF($W391 = 16 + N("Vendas"),
    110,
    IF($W391 = 15 + N("Jurídico"),
      100,
      IF(OR($W391 = 8, $W391 = 9, $W391 = 11) + N("Recursos humanos ou comercial ou comunicação e marketing"),
        80,
        0
      )
    )
  )
)
+
N("Adicionando pegadinha")
+
IF(AND($W391 = 16, $U391 = 9, $Y391 = 11, $AA391 = 5) + N("Se for de vendas, com mestrado, analista sênior"),
  IF($R391 = 5,
    100,
    0
  )
  +
  IF($N391 = "M",
    200,
    0
  ),
  0
)</f>
        <v>1205</v>
      </c>
      <c r="AD3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$A391  &amp; ", "   &amp;
$C391  &amp; ", "   &amp;
$E391  &amp; ", '"  &amp;
$J391  &amp; "', '" &amp;
$N391  &amp; "', "  &amp;
$R391  &amp; ", '"  &amp;
TEXT($T391,"dd/mm/aaaa")  &amp; "', "   &amp;
$U391  &amp; ", "   &amp;
$W391  &amp; ", "   &amp;
$Y391  &amp; ", "   &amp;
IF($AA391 &lt;&gt; "", $AA391, "NULL")  &amp; ", "   &amp;
$AC391  &amp; ");"</f>
        <v>INSERT INTO bi4all.fac_employees (id_company_fk, id_employee_pk, flg_active, employee_name, id_gender_fk, id_race_fk, birthday, id_schooling_fk, id_department_fk, id_role_fk, id_level_fk, salary) VALUES (6a51143286b03064a49cc2acbee63c09a0682d33, 387, 1, 'Juliana Evangelista Galli', 'F', 5, '15/08/1948', 7, 5, 9, NULL, 1205);</v>
      </c>
    </row>
    <row r="392" spans="1:30" ht="14.25" customHeight="1" x14ac:dyDescent="0.2">
      <c r="A392" s="7" t="str" cm="1">
        <f t="array" aca="1" ref="A392" ca="1">INDEX(Company!$A:$A,RANDBETWEEN(5,COUNTA(Company!$A:$A) + 1),1)</f>
        <v>6a51143286b03064a49cc2acbee63c09a0682d33</v>
      </c>
      <c r="B392" s="7" t="str">
        <f ca="1">VLOOKUP($A392,Company!$A:$B,2,FALSE)</f>
        <v>ACME Corporation</v>
      </c>
      <c r="C392" s="5">
        <f t="shared" si="42"/>
        <v>388</v>
      </c>
      <c r="D392" s="5" t="str" cm="1">
        <f t="array" ref="D392">SHA1HASH($C392)</f>
        <v>11307768e6d77951256a33cc9abd40851f6f5ce8</v>
      </c>
      <c r="E392" s="6">
        <v>1</v>
      </c>
      <c r="F392" s="7">
        <f ca="1">IF($C392 = 1 + N("Presidente"),
    127,
    IF($C392 = 2 + N("Vice-Presidente"),
        72,
        IF($C392 = 3 + N("Secretária bilíngue"),
            13,
            RANDBETWEEN(5,COUNT(Name!$A:$A) + 1)
        )
    )
)</f>
        <v>235</v>
      </c>
      <c r="G392" s="7" t="str">
        <f ca="1">VLOOKUP($F392,Name!$A:$B,2,FALSE)</f>
        <v>Luan</v>
      </c>
      <c r="H392" s="7">
        <f ca="1" xml:space="preserve">
IF($C392 = 1,
    0,
    RANDBETWEEN(5,COUNT('Last name'!$A:$A) + 1)
)</f>
        <v>109</v>
      </c>
      <c r="I392" s="7" t="str">
        <f ca="1" xml:space="preserve">
IF($C392 = 1 + N("Presidente"),
    "de Orléans e Bragança",
    VLOOKUP($H392,'Last name'!$A:$B,2,FALSE) &amp; " " &amp; VLOOKUP(RANDBETWEEN(5,COUNT('Last name'!$A:$A) + 1),'Last name'!$A:$B,2,FALSE)
)</f>
        <v>Lima Cunha</v>
      </c>
      <c r="J392" s="7" t="str">
        <f t="shared" ca="1" si="43"/>
        <v>Luan Lima Cunha</v>
      </c>
      <c r="K392" s="7" t="str" cm="1">
        <f t="array" aca="1" ref="K392" ca="1">SHA1HASH($J392)</f>
        <v>f91567d7c7289bd6559e99e0ad9b41953ce51720</v>
      </c>
      <c r="L392" s="7" cm="1">
        <f t="array" aca="1" ref="L392" ca="1">INDEX(States!$A:$A,RANDBETWEEN(5,COUNTA(States!$A:$A) + 1),1)</f>
        <v>9</v>
      </c>
      <c r="M392" s="7" t="str">
        <f ca="1">$L392 &amp; "|" &amp; VLOOKUP($L392,States!$A:$B,2,FALSE)</f>
        <v>9|68b7ab1daf7c594d71db682ca70a5cb187f0524f</v>
      </c>
      <c r="N392" s="7" t="str">
        <f ca="1">VLOOKUP($F392,Name!$A:$C,3,FALSE)</f>
        <v>M</v>
      </c>
      <c r="O392" s="7" t="str">
        <f ca="1">VLOOKUP($N392,Gender!$A:$B,2,FALSE)</f>
        <v>Male</v>
      </c>
      <c r="P392" s="7" t="str" cm="1">
        <f t="array" aca="1" ref="P392" ca="1">INDEX('Marital status'!$A:$A,RANDBETWEEN(5,COUNTA('Marital status'!$A:$A) + 1),1)</f>
        <v>47051393f6bcbf99111ec5d70ba2ebbe11ebccae</v>
      </c>
      <c r="Q392" s="7" t="str">
        <f ca="1">VLOOKUP($P392,'Marital status'!$A:$B,2,FALSE)</f>
        <v xml:space="preserve"> Separated </v>
      </c>
      <c r="R392" s="7">
        <f t="shared" ca="1" si="44"/>
        <v>6</v>
      </c>
      <c r="S392" s="7" t="e">
        <f ca="1">VLOOKUP($R392,Race!$A:$B,2,FALSE)</f>
        <v>#N/A</v>
      </c>
      <c r="T392" s="8">
        <f t="shared" ca="1" si="45"/>
        <v>22607</v>
      </c>
      <c r="U392" s="6">
        <f t="shared" ca="1" si="46"/>
        <v>7</v>
      </c>
      <c r="V392" s="8" t="str">
        <f ca="1">VLOOKUP($U392,Education!$A:$B,2,FALSE)</f>
        <v>Undergraduate degree</v>
      </c>
      <c r="W392" s="7">
        <f ca="1" xml:space="preserve">
  IF(OR($Y392 = 5, $Y392 = 6, $Y392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392" s="7" t="str">
        <f ca="1">VLOOKUP($W392,Department!$A:$B,2,FALSE)</f>
        <v>Human Resource</v>
      </c>
      <c r="Y392" s="6">
        <f t="shared" ca="1" si="47"/>
        <v>11</v>
      </c>
      <c r="Z392" s="7" t="str">
        <f ca="1">VLOOKUP($Y392,Role!$A:$B,2,FALSE)</f>
        <v>Analyst</v>
      </c>
      <c r="AA392" s="6">
        <f t="shared" ca="1" si="48"/>
        <v>7</v>
      </c>
      <c r="AB392" s="7" t="str">
        <f ca="1" xml:space="preserve">
IF($AA392 &lt;&gt; "",
    VLOOKUP($AA392,Level!$A:$B,2,FALSE),
    ""
)</f>
        <v>Senior</v>
      </c>
      <c r="AC392" s="1">
        <f ca="1" xml:space="preserve">
IF($Y392 = 5 + N("Presidente"),
    27000,
    IF($Y392 = 6 + N("Vice-presidente"),
        23000,
        IF(OR($Y392 = 8, $Y392= 13, $Y392 = 12) + N("Secretária bilíngue ou coordenador ou especialista"),
            8000,
            IF($Y392 = 7 + N("Diretor"),
                15000,
                IF($Y392 = 14 + N("Gerente"),
                    12000,
                    IF($Y392 = 9 + N("Estagiário"),
                        705,
                        IF($Y392 = 10 + N("Trainee"),
                            805,
                            IF($Y392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IF($U392 = 7,
  500,
  IF($U392 = 8,
    1000,
    IF($U392 = 9,
      1500,
      IF($U392 = 10,
        2000,
        0
      )
    )
  )
)
+
N("Adicional no salário por área")
+
IF($W392 = 14 + N("Tecnologia da Informação"),
  120,
  IF($W392 = 16 + N("Vendas"),
    110,
    IF($W392 = 15 + N("Jurídico"),
      100,
      IF(OR($W392 = 8, $W392 = 9, $W392 = 11) + N("Recursos humanos ou comercial ou comunicação e marketing"),
        80,
        0
      )
    )
  )
)
+
N("Adicionando pegadinha")
+
IF(AND($W392 = 16, $U392 = 9, $Y392 = 11, $AA392 = 5) + N("Se for de vendas, com mestrado, analista sênior"),
  IF($R392 = 5,
    100,
    0
  )
  +
  IF($N392 = "M",
    200,
    0
  ),
  0
)</f>
        <v>2580</v>
      </c>
      <c r="AD3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$A392  &amp; ", "   &amp;
$C392  &amp; ", "   &amp;
$E392  &amp; ", '"  &amp;
$J392  &amp; "', '" &amp;
$N392  &amp; "', "  &amp;
$R392  &amp; ", '"  &amp;
TEXT($T392,"dd/mm/aaaa")  &amp; "', "   &amp;
$U392  &amp; ", "   &amp;
$W392  &amp; ", "   &amp;
$Y392  &amp; ", "   &amp;
IF($AA392 &lt;&gt; "", $AA392, "NULL")  &amp; ", "   &amp;
$AC392  &amp; ");"</f>
        <v>INSERT INTO bi4all.fac_employees (id_company_fk, id_employee_pk, flg_active, employee_name, id_gender_fk, id_race_fk, birthday, id_schooling_fk, id_department_fk, id_role_fk, id_level_fk, salary) VALUES (6a51143286b03064a49cc2acbee63c09a0682d33, 388, 1, 'Luan Lima Cunha', 'M', 6, '22/11/1961', 7, 8, 11, 7, 2580);</v>
      </c>
    </row>
    <row r="393" spans="1:30" ht="14.25" customHeight="1" x14ac:dyDescent="0.2">
      <c r="A393" s="7" t="str" cm="1">
        <f t="array" aca="1" ref="A393" ca="1">INDEX(Company!$A:$A,RANDBETWEEN(5,COUNTA(Company!$A:$A) + 1),1)</f>
        <v>6a51143286b03064a49cc2acbee63c09a0682d33</v>
      </c>
      <c r="B393" s="7" t="str">
        <f ca="1">VLOOKUP($A393,Company!$A:$B,2,FALSE)</f>
        <v>ACME Corporation</v>
      </c>
      <c r="C393" s="5">
        <f t="shared" si="42"/>
        <v>389</v>
      </c>
      <c r="D393" s="5" t="str" cm="1">
        <f t="array" ref="D393">SHA1HASH($C393)</f>
        <v>1ed8625b87fe7be262cf36d4e4648ea241575e22</v>
      </c>
      <c r="E393" s="6">
        <v>1</v>
      </c>
      <c r="F393" s="7">
        <f ca="1">IF($C393 = 1 + N("Presidente"),
    127,
    IF($C393 = 2 + N("Vice-Presidente"),
        72,
        IF($C393 = 3 + N("Secretária bilíngue"),
            13,
            RANDBETWEEN(5,COUNT(Name!$A:$A) + 1)
        )
    )
)</f>
        <v>24</v>
      </c>
      <c r="G393" s="7" t="str">
        <f ca="1">VLOOKUP($F393,Name!$A:$B,2,FALSE)</f>
        <v>Ammanda</v>
      </c>
      <c r="H393" s="7">
        <f ca="1" xml:space="preserve">
IF($C393 = 1,
    0,
    RANDBETWEEN(5,COUNT('Last name'!$A:$A) + 1)
)</f>
        <v>26</v>
      </c>
      <c r="I393" s="7" t="str">
        <f ca="1" xml:space="preserve">
IF($C393 = 1 + N("Presidente"),
    "de Orléans e Bragança",
    VLOOKUP($H393,'Last name'!$A:$B,2,FALSE) &amp; " " &amp; VLOOKUP(RANDBETWEEN(5,COUNT('Last name'!$A:$A) + 1),'Last name'!$A:$B,2,FALSE)
)</f>
        <v>Azeredo sobrenome</v>
      </c>
      <c r="J393" s="7" t="str">
        <f t="shared" ca="1" si="43"/>
        <v>Ammanda Azeredo sobrenome</v>
      </c>
      <c r="K393" s="7" t="str" cm="1">
        <f t="array" aca="1" ref="K393" ca="1">SHA1HASH($J393)</f>
        <v>ee604f88d86f7ea1411ef3bd60ed31619667f463</v>
      </c>
      <c r="L393" s="7" cm="1">
        <f t="array" aca="1" ref="L393" ca="1">INDEX(States!$A:$A,RANDBETWEEN(5,COUNTA(States!$A:$A) + 1),1)</f>
        <v>9</v>
      </c>
      <c r="M393" s="7" t="str">
        <f ca="1">$L393 &amp; "|" &amp; VLOOKUP($L393,States!$A:$B,2,FALSE)</f>
        <v>9|68b7ab1daf7c594d71db682ca70a5cb187f0524f</v>
      </c>
      <c r="N393" s="7" t="str">
        <f ca="1">VLOOKUP($F393,Name!$A:$C,3,FALSE)</f>
        <v>F</v>
      </c>
      <c r="O393" s="7" t="str">
        <f ca="1">VLOOKUP($N393,Gender!$A:$B,2,FALSE)</f>
        <v>Female</v>
      </c>
      <c r="P393" s="7" t="str" cm="1">
        <f t="array" aca="1" ref="P393" ca="1">INDEX('Marital status'!$A:$A,RANDBETWEEN(5,COUNTA('Marital status'!$A:$A) + 1),1)</f>
        <v>47051393f6bcbf99111ec5d70ba2ebbe11ebccae</v>
      </c>
      <c r="Q393" s="7" t="str">
        <f ca="1">VLOOKUP($P393,'Marital status'!$A:$B,2,FALSE)</f>
        <v xml:space="preserve"> Separated </v>
      </c>
      <c r="R393" s="7">
        <f t="shared" ca="1" si="44"/>
        <v>5</v>
      </c>
      <c r="S393" s="7" t="e">
        <f ca="1">VLOOKUP($R393,Race!$A:$B,2,FALSE)</f>
        <v>#N/A</v>
      </c>
      <c r="T393" s="8">
        <f t="shared" ca="1" si="45"/>
        <v>21101</v>
      </c>
      <c r="U393" s="6">
        <f t="shared" ca="1" si="46"/>
        <v>7</v>
      </c>
      <c r="V393" s="8" t="str">
        <f ca="1">VLOOKUP($U393,Education!$A:$B,2,FALSE)</f>
        <v>Undergraduate degree</v>
      </c>
      <c r="W393" s="7">
        <f ca="1" xml:space="preserve">
  IF(OR($Y393 = 5, $Y393 = 6, $Y393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393" s="7" t="str">
        <f ca="1">VLOOKUP($W393,Department!$A:$B,2,FALSE)</f>
        <v>Finance</v>
      </c>
      <c r="Y393" s="6">
        <f t="shared" ca="1" si="47"/>
        <v>10</v>
      </c>
      <c r="Z393" s="7" t="str">
        <f ca="1">VLOOKUP($Y393,Role!$A:$B,2,FALSE)</f>
        <v>Trainee</v>
      </c>
      <c r="AA393" s="6" t="str">
        <f t="shared" ca="1" si="48"/>
        <v/>
      </c>
      <c r="AB393" s="7" t="str">
        <f ca="1" xml:space="preserve">
IF($AA393 &lt;&gt; "",
    VLOOKUP($AA393,Level!$A:$B,2,FALSE),
    ""
)</f>
        <v/>
      </c>
      <c r="AC393" s="1">
        <f ca="1" xml:space="preserve">
IF($Y393 = 5 + N("Presidente"),
    27000,
    IF($Y393 = 6 + N("Vice-presidente"),
        23000,
        IF(OR($Y393 = 8, $Y393= 13, $Y393 = 12) + N("Secretária bilíngue ou coordenador ou especialista"),
            8000,
            IF($Y393 = 7 + N("Diretor"),
                15000,
                IF($Y393 = 14 + N("Gerente"),
                    12000,
                    IF($Y393 = 9 + N("Estagiário"),
                        705,
                        IF($Y393 = 10 + N("Trainee"),
                            805,
                            IF($Y393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IF($U393 = 7,
  500,
  IF($U393 = 8,
    1000,
    IF($U393 = 9,
      1500,
      IF($U393 = 10,
        2000,
        0
      )
    )
  )
)
+
N("Adicional no salário por área")
+
IF($W393 = 14 + N("Tecnologia da Informação"),
  120,
  IF($W393 = 16 + N("Vendas"),
    110,
    IF($W393 = 15 + N("Jurídico"),
      100,
      IF(OR($W393 = 8, $W393 = 9, $W393 = 11) + N("Recursos humanos ou comercial ou comunicação e marketing"),
        80,
        0
      )
    )
  )
)
+
N("Adicionando pegadinha")
+
IF(AND($W393 = 16, $U393 = 9, $Y393 = 11, $AA393 = 5) + N("Se for de vendas, com mestrado, analista sênior"),
  IF($R393 = 5,
    100,
    0
  )
  +
  IF($N393 = "M",
    200,
    0
  ),
  0
)</f>
        <v>1305</v>
      </c>
      <c r="AD3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$A393  &amp; ", "   &amp;
$C393  &amp; ", "   &amp;
$E393  &amp; ", '"  &amp;
$J393  &amp; "', '" &amp;
$N393  &amp; "', "  &amp;
$R393  &amp; ", '"  &amp;
TEXT($T393,"dd/mm/aaaa")  &amp; "', "   &amp;
$U393  &amp; ", "   &amp;
$W393  &amp; ", "   &amp;
$Y393  &amp; ", "   &amp;
IF($AA393 &lt;&gt; "", $AA393, "NULL")  &amp; ", "   &amp;
$AC393  &amp; ");"</f>
        <v>INSERT INTO bi4all.fac_employees (id_company_fk, id_employee_pk, flg_active, employee_name, id_gender_fk, id_race_fk, birthday, id_schooling_fk, id_department_fk, id_role_fk, id_level_fk, salary) VALUES (6a51143286b03064a49cc2acbee63c09a0682d33, 389, 1, 'Ammanda Azeredo sobrenome', 'F', 5, '08/10/1957', 7, 7, 10, NULL, 1305);</v>
      </c>
    </row>
    <row r="394" spans="1:30" ht="14.25" customHeight="1" x14ac:dyDescent="0.2">
      <c r="A394" s="7" t="str" cm="1">
        <f t="array" aca="1" ref="A394" ca="1">INDEX(Company!$A:$A,RANDBETWEEN(5,COUNTA(Company!$A:$A) + 1),1)</f>
        <v>6a51143286b03064a49cc2acbee63c09a0682d33</v>
      </c>
      <c r="B394" s="7" t="str">
        <f ca="1">VLOOKUP($A394,Company!$A:$B,2,FALSE)</f>
        <v>ACME Corporation</v>
      </c>
      <c r="C394" s="5">
        <f t="shared" si="42"/>
        <v>390</v>
      </c>
      <c r="D394" s="5" t="str" cm="1">
        <f t="array" ref="D394">SHA1HASH($C394)</f>
        <v>f369b411c5eb95ab252e1ab9de70f787fa720784</v>
      </c>
      <c r="E394" s="6">
        <v>1</v>
      </c>
      <c r="F394" s="7">
        <f ca="1">IF($C394 = 1 + N("Presidente"),
    127,
    IF($C394 = 2 + N("Vice-Presidente"),
        72,
        IF($C394 = 3 + N("Secretária bilíngue"),
            13,
            RANDBETWEEN(5,COUNT(Name!$A:$A) + 1)
        )
    )
)</f>
        <v>261</v>
      </c>
      <c r="G394" s="7" t="str">
        <f ca="1">VLOOKUP($F394,Name!$A:$B,2,FALSE)</f>
        <v>Maria Clara</v>
      </c>
      <c r="H394" s="7">
        <f ca="1" xml:space="preserve">
IF($C394 = 1,
    0,
    RANDBETWEEN(5,COUNT('Last name'!$A:$A) + 1)
)</f>
        <v>20</v>
      </c>
      <c r="I394" s="7" t="str">
        <f ca="1" xml:space="preserve">
IF($C394 = 1 + N("Presidente"),
    "de Orléans e Bragança",
    VLOOKUP($H394,'Last name'!$A:$B,2,FALSE) &amp; " " &amp; VLOOKUP(RANDBETWEEN(5,COUNT('Last name'!$A:$A) + 1),'Last name'!$A:$B,2,FALSE)
)</f>
        <v>Anunciação Moraes</v>
      </c>
      <c r="J394" s="7" t="str">
        <f t="shared" ca="1" si="43"/>
        <v>Maria Clara Anunciação Moraes</v>
      </c>
      <c r="K394" s="7" t="str" cm="1">
        <f t="array" aca="1" ref="K394" ca="1">SHA1HASH($J394)</f>
        <v>b937eaebf93d052994fdcd69106580f258315304</v>
      </c>
      <c r="L394" s="7" cm="1">
        <f t="array" aca="1" ref="L394" ca="1">INDEX(States!$A:$A,RANDBETWEEN(5,COUNTA(States!$A:$A) + 1),1)</f>
        <v>19</v>
      </c>
      <c r="M394" s="7" t="str">
        <f ca="1">$L394 &amp; "|" &amp; VLOOKUP($L394,States!$A:$B,2,FALSE)</f>
        <v>19|bd4a752045e2a790745f147976385d85d6dbdece</v>
      </c>
      <c r="N394" s="7" t="str">
        <f ca="1">VLOOKUP($F394,Name!$A:$C,3,FALSE)</f>
        <v>F</v>
      </c>
      <c r="O394" s="7" t="str">
        <f ca="1">VLOOKUP($N394,Gender!$A:$B,2,FALSE)</f>
        <v>Female</v>
      </c>
      <c r="P394" s="7" t="str" cm="1">
        <f t="array" aca="1" ref="P394" ca="1">INDEX('Marital status'!$A:$A,RANDBETWEEN(5,COUNTA('Marital status'!$A:$A) + 1),1)</f>
        <v>3266897012b6dcc5723033bc25891bf99efcff6f</v>
      </c>
      <c r="Q394" s="7" t="str">
        <f ca="1">VLOOKUP($P394,'Marital status'!$A:$B,2,FALSE)</f>
        <v>MarrieD</v>
      </c>
      <c r="R394" s="7">
        <f t="shared" ca="1" si="44"/>
        <v>5</v>
      </c>
      <c r="S394" s="7" t="e">
        <f ca="1">VLOOKUP($R394,Race!$A:$B,2,FALSE)</f>
        <v>#N/A</v>
      </c>
      <c r="T394" s="8">
        <f t="shared" ca="1" si="45"/>
        <v>29442</v>
      </c>
      <c r="U394" s="6">
        <f t="shared" ca="1" si="46"/>
        <v>8</v>
      </c>
      <c r="V394" s="8" t="str">
        <f ca="1">VLOOKUP($U394,Education!$A:$B,2,FALSE)</f>
        <v>Graduate school</v>
      </c>
      <c r="W394" s="7">
        <f ca="1" xml:space="preserve">
  IF(OR($Y394 = 5, $Y394 = 6, $Y394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394" s="7" t="str">
        <f ca="1">VLOOKUP($W394,Department!$A:$B,2,FALSE)</f>
        <v>Finance</v>
      </c>
      <c r="Y394" s="6">
        <f t="shared" ca="1" si="47"/>
        <v>11</v>
      </c>
      <c r="Z394" s="7" t="str">
        <f ca="1">VLOOKUP($Y394,Role!$A:$B,2,FALSE)</f>
        <v>Analyst</v>
      </c>
      <c r="AA394" s="6">
        <f t="shared" ca="1" si="48"/>
        <v>5</v>
      </c>
      <c r="AB394" s="7" t="str">
        <f ca="1" xml:space="preserve">
IF($AA394 &lt;&gt; "",
    VLOOKUP($AA394,Level!$A:$B,2,FALSE),
    ""
)</f>
        <v>Junior</v>
      </c>
      <c r="AC394" s="1">
        <f ca="1" xml:space="preserve">
IF($Y394 = 5 + N("Presidente"),
    27000,
    IF($Y394 = 6 + N("Vice-presidente"),
        23000,
        IF(OR($Y394 = 8, $Y394= 13, $Y394 = 12) + N("Secretária bilíngue ou coordenador ou especialista"),
            8000,
            IF($Y394 = 7 + N("Diretor"),
                15000,
                IF($Y394 = 14 + N("Gerente"),
                    12000,
                    IF($Y394 = 9 + N("Estagiário"),
                        705,
                        IF($Y394 = 10 + N("Trainee"),
                            805,
                            IF($Y394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IF($U394 = 7,
  500,
  IF($U394 = 8,
    1000,
    IF($U394 = 9,
      1500,
      IF($U394 = 10,
        2000,
        0
      )
    )
  )
)
+
N("Adicional no salário por área")
+
IF($W394 = 14 + N("Tecnologia da Informação"),
  120,
  IF($W394 = 16 + N("Vendas"),
    110,
    IF($W394 = 15 + N("Jurídico"),
      100,
      IF(OR($W394 = 8, $W394 = 9, $W394 = 11) + N("Recursos humanos ou comercial ou comunicação e marketing"),
        80,
        0
      )
    )
  )
)
+
N("Adicionando pegadinha")
+
IF(AND($W394 = 16, $U394 = 9, $Y394 = 11, $AA394 = 5) + N("Se for de vendas, com mestrado, analista sênior"),
  IF($R394 = 5,
    100,
    0
  )
  +
  IF($N394 = "M",
    200,
    0
  ),
  0
)</f>
        <v>3000</v>
      </c>
      <c r="AD3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$A394  &amp; ", "   &amp;
$C394  &amp; ", "   &amp;
$E394  &amp; ", '"  &amp;
$J394  &amp; "', '" &amp;
$N394  &amp; "', "  &amp;
$R394  &amp; ", '"  &amp;
TEXT($T394,"dd/mm/aaaa")  &amp; "', "   &amp;
$U394  &amp; ", "   &amp;
$W394  &amp; ", "   &amp;
$Y394  &amp; ", "   &amp;
IF($AA394 &lt;&gt; "", $AA394, "NULL")  &amp; ", "   &amp;
$AC394  &amp; ");"</f>
        <v>INSERT INTO bi4all.fac_employees (id_company_fk, id_employee_pk, flg_active, employee_name, id_gender_fk, id_race_fk, birthday, id_schooling_fk, id_department_fk, id_role_fk, id_level_fk, salary) VALUES (6a51143286b03064a49cc2acbee63c09a0682d33, 390, 1, 'Maria Clara Anunciação Moraes', 'F', 5, '09/08/1980', 8, 7, 11, 5, 3000);</v>
      </c>
    </row>
    <row r="395" spans="1:30" ht="14.25" customHeight="1" x14ac:dyDescent="0.2">
      <c r="A395" s="7" t="str" cm="1">
        <f t="array" aca="1" ref="A395" ca="1">INDEX(Company!$A:$A,RANDBETWEEN(5,COUNTA(Company!$A:$A) + 1),1)</f>
        <v>6a51143286b03064a49cc2acbee63c09a0682d33</v>
      </c>
      <c r="B395" s="7" t="str">
        <f ca="1">VLOOKUP($A395,Company!$A:$B,2,FALSE)</f>
        <v>ACME Corporation</v>
      </c>
      <c r="C395" s="5">
        <f t="shared" si="42"/>
        <v>391</v>
      </c>
      <c r="D395" s="5" t="str" cm="1">
        <f t="array" ref="D395">SHA1HASH($C395)</f>
        <v>4c629c4c340105f45966111510782ae516f7bf65</v>
      </c>
      <c r="E395" s="6">
        <v>1</v>
      </c>
      <c r="F395" s="7">
        <f ca="1">IF($C395 = 1 + N("Presidente"),
    127,
    IF($C395 = 2 + N("Vice-Presidente"),
        72,
        IF($C395 = 3 + N("Secretária bilíngue"),
            13,
            RANDBETWEEN(5,COUNT(Name!$A:$A) + 1)
        )
    )
)</f>
        <v>26</v>
      </c>
      <c r="G395" s="7" t="str">
        <f ca="1">VLOOKUP($F395,Name!$A:$B,2,FALSE)</f>
        <v>Ana Beatriz</v>
      </c>
      <c r="H395" s="7">
        <f ca="1" xml:space="preserve">
IF($C395 = 1,
    0,
    RANDBETWEEN(5,COUNT('Last name'!$A:$A) + 1)
)</f>
        <v>130</v>
      </c>
      <c r="I395" s="7" t="str">
        <f ca="1" xml:space="preserve">
IF($C395 = 1 + N("Presidente"),
    "de Orléans e Bragança",
    VLOOKUP($H395,'Last name'!$A:$B,2,FALSE) &amp; " " &amp; VLOOKUP(RANDBETWEEN(5,COUNT('Last name'!$A:$A) + 1),'Last name'!$A:$B,2,FALSE)
)</f>
        <v>Monteiro Mazza</v>
      </c>
      <c r="J395" s="7" t="str">
        <f t="shared" ca="1" si="43"/>
        <v>Ana Beatriz Monteiro Mazza</v>
      </c>
      <c r="K395" s="7" t="str" cm="1">
        <f t="array" aca="1" ref="K395" ca="1">SHA1HASH($J395)</f>
        <v>54e97c9fb8973d41fe94f78ce88500427395ad44</v>
      </c>
      <c r="L395" s="7" cm="1">
        <f t="array" aca="1" ref="L395" ca="1">INDEX(States!$A:$A,RANDBETWEEN(5,COUNTA(States!$A:$A) + 1),1)</f>
        <v>16</v>
      </c>
      <c r="M395" s="7" t="str">
        <f ca="1">$L395 &amp; "|" &amp; VLOOKUP($L395,States!$A:$B,2,FALSE)</f>
        <v>16|07cfbddcd11fff6189ba806e40d4e76476d512f4</v>
      </c>
      <c r="N395" s="7" t="str">
        <f ca="1">VLOOKUP($F395,Name!$A:$C,3,FALSE)</f>
        <v>F</v>
      </c>
      <c r="O395" s="7" t="str">
        <f ca="1">VLOOKUP($N395,Gender!$A:$B,2,FALSE)</f>
        <v>Female</v>
      </c>
      <c r="P395" s="7" t="str" cm="1">
        <f t="array" aca="1" ref="P395" ca="1">INDEX('Marital status'!$A:$A,RANDBETWEEN(5,COUNTA('Marital status'!$A:$A) + 1),1)</f>
        <v>ce0b1612aa711b78a720295d271a33894e2b72bf</v>
      </c>
      <c r="Q395" s="7" t="str">
        <f ca="1">VLOOKUP($P395,'Marital status'!$A:$B,2,FALSE)</f>
        <v>single</v>
      </c>
      <c r="R395" s="7">
        <f t="shared" ca="1" si="44"/>
        <v>5</v>
      </c>
      <c r="S395" s="7" t="e">
        <f ca="1">VLOOKUP($R395,Race!$A:$B,2,FALSE)</f>
        <v>#N/A</v>
      </c>
      <c r="T395" s="8">
        <f t="shared" ca="1" si="45"/>
        <v>27268</v>
      </c>
      <c r="U395" s="6">
        <f t="shared" ca="1" si="46"/>
        <v>7</v>
      </c>
      <c r="V395" s="8" t="str">
        <f ca="1">VLOOKUP($U395,Education!$A:$B,2,FALSE)</f>
        <v>Undergraduate degree</v>
      </c>
      <c r="W395" s="7">
        <f ca="1" xml:space="preserve">
  IF(OR($Y395 = 5, $Y395 = 6, $Y395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395" s="7" t="str">
        <f ca="1">VLOOKUP($W395,Department!$A:$B,2,FALSE)</f>
        <v>Finance</v>
      </c>
      <c r="Y395" s="6">
        <f t="shared" ca="1" si="47"/>
        <v>10</v>
      </c>
      <c r="Z395" s="7" t="str">
        <f ca="1">VLOOKUP($Y395,Role!$A:$B,2,FALSE)</f>
        <v>Trainee</v>
      </c>
      <c r="AA395" s="6" t="str">
        <f t="shared" ca="1" si="48"/>
        <v/>
      </c>
      <c r="AB395" s="7" t="str">
        <f ca="1" xml:space="preserve">
IF($AA395 &lt;&gt; "",
    VLOOKUP($AA395,Level!$A:$B,2,FALSE),
    ""
)</f>
        <v/>
      </c>
      <c r="AC395" s="1">
        <f ca="1" xml:space="preserve">
IF($Y395 = 5 + N("Presidente"),
    27000,
    IF($Y395 = 6 + N("Vice-presidente"),
        23000,
        IF(OR($Y395 = 8, $Y395= 13, $Y395 = 12) + N("Secretária bilíngue ou coordenador ou especialista"),
            8000,
            IF($Y395 = 7 + N("Diretor"),
                15000,
                IF($Y395 = 14 + N("Gerente"),
                    12000,
                    IF($Y395 = 9 + N("Estagiário"),
                        705,
                        IF($Y395 = 10 + N("Trainee"),
                            805,
                            IF($Y395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IF($U395 = 7,
  500,
  IF($U395 = 8,
    1000,
    IF($U395 = 9,
      1500,
      IF($U395 = 10,
        2000,
        0
      )
    )
  )
)
+
N("Adicional no salário por área")
+
IF($W395 = 14 + N("Tecnologia da Informação"),
  120,
  IF($W395 = 16 + N("Vendas"),
    110,
    IF($W395 = 15 + N("Jurídico"),
      100,
      IF(OR($W395 = 8, $W395 = 9, $W395 = 11) + N("Recursos humanos ou comercial ou comunicação e marketing"),
        80,
        0
      )
    )
  )
)
+
N("Adicionando pegadinha")
+
IF(AND($W395 = 16, $U395 = 9, $Y395 = 11, $AA395 = 5) + N("Se for de vendas, com mestrado, analista sênior"),
  IF($R395 = 5,
    100,
    0
  )
  +
  IF($N395 = "M",
    200,
    0
  ),
  0
)</f>
        <v>1305</v>
      </c>
      <c r="AD3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$A395  &amp; ", "   &amp;
$C395  &amp; ", "   &amp;
$E395  &amp; ", '"  &amp;
$J395  &amp; "', '" &amp;
$N395  &amp; "', "  &amp;
$R395  &amp; ", '"  &amp;
TEXT($T395,"dd/mm/aaaa")  &amp; "', "   &amp;
$U395  &amp; ", "   &amp;
$W395  &amp; ", "   &amp;
$Y395  &amp; ", "   &amp;
IF($AA395 &lt;&gt; "", $AA395, "NULL")  &amp; ", "   &amp;
$AC395  &amp; ");"</f>
        <v>INSERT INTO bi4all.fac_employees (id_company_fk, id_employee_pk, flg_active, employee_name, id_gender_fk, id_race_fk, birthday, id_schooling_fk, id_department_fk, id_role_fk, id_level_fk, salary) VALUES (6a51143286b03064a49cc2acbee63c09a0682d33, 391, 1, 'Ana Beatriz Monteiro Mazza', 'F', 5, '27/08/1974', 7, 7, 10, NULL, 1305);</v>
      </c>
    </row>
    <row r="396" spans="1:30" ht="14.25" customHeight="1" x14ac:dyDescent="0.2">
      <c r="A396" s="7" t="str" cm="1">
        <f t="array" aca="1" ref="A396" ca="1">INDEX(Company!$A:$A,RANDBETWEEN(5,COUNTA(Company!$A:$A) + 1),1)</f>
        <v>6a51143286b03064a49cc2acbee63c09a0682d33</v>
      </c>
      <c r="B396" s="7" t="str">
        <f ca="1">VLOOKUP($A396,Company!$A:$B,2,FALSE)</f>
        <v>ACME Corporation</v>
      </c>
      <c r="C396" s="5">
        <f t="shared" si="42"/>
        <v>392</v>
      </c>
      <c r="D396" s="5" t="str" cm="1">
        <f t="array" ref="D396">SHA1HASH($C396)</f>
        <v>0715d58c74869d445849a688c0f3804892a5d6a1</v>
      </c>
      <c r="E396" s="6">
        <v>1</v>
      </c>
      <c r="F396" s="7">
        <f ca="1">IF($C396 = 1 + N("Presidente"),
    127,
    IF($C396 = 2 + N("Vice-Presidente"),
        72,
        IF($C396 = 3 + N("Secretária bilíngue"),
            13,
            RANDBETWEEN(5,COUNT(Name!$A:$A) + 1)
        )
    )
)</f>
        <v>127</v>
      </c>
      <c r="G396" s="7" t="str">
        <f ca="1">VLOOKUP($F396,Name!$A:$B,2,FALSE)</f>
        <v>Enzo</v>
      </c>
      <c r="H396" s="7">
        <f ca="1" xml:space="preserve">
IF($C396 = 1,
    0,
    RANDBETWEEN(5,COUNT('Last name'!$A:$A) + 1)
)</f>
        <v>105</v>
      </c>
      <c r="I396" s="7" t="str">
        <f ca="1" xml:space="preserve">
IF($C396 = 1 + N("Presidente"),
    "de Orléans e Bragança",
    VLOOKUP($H396,'Last name'!$A:$B,2,FALSE) &amp; " " &amp; VLOOKUP(RANDBETWEEN(5,COUNT('Last name'!$A:$A) + 1),'Last name'!$A:$B,2,FALSE)
)</f>
        <v>Junqueira Vaz</v>
      </c>
      <c r="J396" s="7" t="str">
        <f t="shared" ca="1" si="43"/>
        <v>Enzo Junqueira Vaz</v>
      </c>
      <c r="K396" s="7" t="str" cm="1">
        <f t="array" aca="1" ref="K396" ca="1">SHA1HASH($J396)</f>
        <v>333ab67fdee0170cdb1e2bdee8f86c96f3f6044a</v>
      </c>
      <c r="L396" s="7" cm="1">
        <f t="array" aca="1" ref="L396" ca="1">INDEX(States!$A:$A,RANDBETWEEN(5,COUNTA(States!$A:$A) + 1),1)</f>
        <v>6</v>
      </c>
      <c r="M396" s="7" t="str">
        <f ca="1">$L396 &amp; "|" &amp; VLOOKUP($L396,States!$A:$B,2,FALSE)</f>
        <v>6|990f6b5f2170b43d022d539b1260b5f1af889998</v>
      </c>
      <c r="N396" s="7" t="str">
        <f ca="1">VLOOKUP($F396,Name!$A:$C,3,FALSE)</f>
        <v>M</v>
      </c>
      <c r="O396" s="7" t="str">
        <f ca="1">VLOOKUP($N396,Gender!$A:$B,2,FALSE)</f>
        <v>Male</v>
      </c>
      <c r="P396" s="7" t="str" cm="1">
        <f t="array" aca="1" ref="P396" ca="1">INDEX('Marital status'!$A:$A,RANDBETWEEN(5,COUNTA('Marital status'!$A:$A) + 1),1)</f>
        <v>459031b19ec5bbd3b3dbc0a9dcf2cb6e6c6f7848</v>
      </c>
      <c r="Q396" s="7" t="str">
        <f ca="1">VLOOKUP($P396,'Marital status'!$A:$B,2,FALSE)</f>
        <v xml:space="preserve">Widowed </v>
      </c>
      <c r="R396" s="7">
        <f t="shared" ca="1" si="44"/>
        <v>7</v>
      </c>
      <c r="S396" s="7" t="e">
        <f ca="1">VLOOKUP($R396,Race!$A:$B,2,FALSE)</f>
        <v>#N/A</v>
      </c>
      <c r="T396" s="8">
        <f t="shared" ca="1" si="45"/>
        <v>17633</v>
      </c>
      <c r="U396" s="6">
        <f t="shared" ca="1" si="46"/>
        <v>8</v>
      </c>
      <c r="V396" s="8" t="str">
        <f ca="1">VLOOKUP($U396,Education!$A:$B,2,FALSE)</f>
        <v>Graduate school</v>
      </c>
      <c r="W396" s="7">
        <f ca="1" xml:space="preserve">
  IF(OR($Y396 = 5, $Y396 = 6, $Y396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396" s="7" t="str">
        <f ca="1">VLOOKUP($W396,Department!$A:$B,2,FALSE)</f>
        <v>Operations</v>
      </c>
      <c r="Y396" s="6">
        <f t="shared" ca="1" si="47"/>
        <v>11</v>
      </c>
      <c r="Z396" s="7" t="str">
        <f ca="1">VLOOKUP($Y396,Role!$A:$B,2,FALSE)</f>
        <v>Analyst</v>
      </c>
      <c r="AA396" s="6">
        <f t="shared" ca="1" si="48"/>
        <v>5</v>
      </c>
      <c r="AB396" s="7" t="str">
        <f ca="1" xml:space="preserve">
IF($AA396 &lt;&gt; "",
    VLOOKUP($AA396,Level!$A:$B,2,FALSE),
    ""
)</f>
        <v>Junior</v>
      </c>
      <c r="AC396" s="1">
        <f ca="1" xml:space="preserve">
IF($Y396 = 5 + N("Presidente"),
    27000,
    IF($Y396 = 6 + N("Vice-presidente"),
        23000,
        IF(OR($Y396 = 8, $Y396= 13, $Y396 = 12) + N("Secretária bilíngue ou coordenador ou especialista"),
            8000,
            IF($Y396 = 7 + N("Diretor"),
                15000,
                IF($Y396 = 14 + N("Gerente"),
                    12000,
                    IF($Y396 = 9 + N("Estagiário"),
                        705,
                        IF($Y396 = 10 + N("Trainee"),
                            805,
                            IF($Y396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IF($U396 = 7,
  500,
  IF($U396 = 8,
    1000,
    IF($U396 = 9,
      1500,
      IF($U396 = 10,
        2000,
        0
      )
    )
  )
)
+
N("Adicional no salário por área")
+
IF($W396 = 14 + N("Tecnologia da Informação"),
  120,
  IF($W396 = 16 + N("Vendas"),
    110,
    IF($W396 = 15 + N("Jurídico"),
      100,
      IF(OR($W396 = 8, $W396 = 9, $W396 = 11) + N("Recursos humanos ou comercial ou comunicação e marketing"),
        80,
        0
      )
    )
  )
)
+
N("Adicionando pegadinha")
+
IF(AND($W396 = 16, $U396 = 9, $Y396 = 11, $AA396 = 5) + N("Se for de vendas, com mestrado, analista sênior"),
  IF($R396 = 5,
    100,
    0
  )
  +
  IF($N396 = "M",
    200,
    0
  ),
  0
)</f>
        <v>3000</v>
      </c>
      <c r="AD3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$A396  &amp; ", "   &amp;
$C396  &amp; ", "   &amp;
$E396  &amp; ", '"  &amp;
$J396  &amp; "', '" &amp;
$N396  &amp; "', "  &amp;
$R396  &amp; ", '"  &amp;
TEXT($T396,"dd/mm/aaaa")  &amp; "', "   &amp;
$U396  &amp; ", "   &amp;
$W396  &amp; ", "   &amp;
$Y396  &amp; ", "   &amp;
IF($AA396 &lt;&gt; "", $AA396, "NULL")  &amp; ", "   &amp;
$AC396  &amp; ");"</f>
        <v>INSERT INTO bi4all.fac_employees (id_company_fk, id_employee_pk, flg_active, employee_name, id_gender_fk, id_race_fk, birthday, id_schooling_fk, id_department_fk, id_role_fk, id_level_fk, salary) VALUES (6a51143286b03064a49cc2acbee63c09a0682d33, 392, 1, 'Enzo Junqueira Vaz', 'M', 7, '10/04/1948', 8, 10, 11, 5, 3000);</v>
      </c>
    </row>
    <row r="397" spans="1:30" ht="14.25" customHeight="1" x14ac:dyDescent="0.2">
      <c r="A397" s="7" t="str" cm="1">
        <f t="array" aca="1" ref="A397" ca="1">INDEX(Company!$A:$A,RANDBETWEEN(5,COUNTA(Company!$A:$A) + 1),1)</f>
        <v>6a51143286b03064a49cc2acbee63c09a0682d33</v>
      </c>
      <c r="B397" s="7" t="str">
        <f ca="1">VLOOKUP($A397,Company!$A:$B,2,FALSE)</f>
        <v>ACME Corporation</v>
      </c>
      <c r="C397" s="5">
        <f t="shared" si="42"/>
        <v>393</v>
      </c>
      <c r="D397" s="5" t="str" cm="1">
        <f t="array" ref="D397">SHA1HASH($C397)</f>
        <v>b0c68924acc44f1f1ed598a8b2b2d4568b02dcfc</v>
      </c>
      <c r="E397" s="6">
        <v>1</v>
      </c>
      <c r="F397" s="7">
        <f ca="1">IF($C397 = 1 + N("Presidente"),
    127,
    IF($C397 = 2 + N("Vice-Presidente"),
        72,
        IF($C397 = 3 + N("Secretária bilíngue"),
            13,
            RANDBETWEEN(5,COUNT(Name!$A:$A) + 1)
        )
    )
)</f>
        <v>111</v>
      </c>
      <c r="G397" s="7" t="str">
        <f ca="1">VLOOKUP($F397,Name!$A:$B,2,FALSE)</f>
        <v>Débora</v>
      </c>
      <c r="H397" s="7">
        <f ca="1" xml:space="preserve">
IF($C397 = 1,
    0,
    RANDBETWEEN(5,COUNT('Last name'!$A:$A) + 1)
)</f>
        <v>186</v>
      </c>
      <c r="I397" s="7" t="str">
        <f ca="1" xml:space="preserve">
IF($C397 = 1 + N("Presidente"),
    "de Orléans e Bragança",
    VLOOKUP($H397,'Last name'!$A:$B,2,FALSE) &amp; " " &amp; VLOOKUP(RANDBETWEEN(5,COUNT('Last name'!$A:$A) + 1),'Last name'!$A:$B,2,FALSE)
)</f>
        <v>Souza Brasão</v>
      </c>
      <c r="J397" s="7" t="str">
        <f t="shared" ca="1" si="43"/>
        <v>Débora Souza Brasão</v>
      </c>
      <c r="K397" s="7" t="str" cm="1">
        <f t="array" aca="1" ref="K397" ca="1">SHA1HASH($J397)</f>
        <v>9b9db96b2384884aeec4d731f8a0043f06b2e546</v>
      </c>
      <c r="L397" s="7" cm="1">
        <f t="array" aca="1" ref="L397" ca="1">INDEX(States!$A:$A,RANDBETWEEN(5,COUNTA(States!$A:$A) + 1),1)</f>
        <v>9</v>
      </c>
      <c r="M397" s="7" t="str">
        <f ca="1">$L397 &amp; "|" &amp; VLOOKUP($L397,States!$A:$B,2,FALSE)</f>
        <v>9|68b7ab1daf7c594d71db682ca70a5cb187f0524f</v>
      </c>
      <c r="N397" s="7" t="str">
        <f ca="1">VLOOKUP($F397,Name!$A:$C,3,FALSE)</f>
        <v>F</v>
      </c>
      <c r="O397" s="7" t="str">
        <f ca="1">VLOOKUP($N397,Gender!$A:$B,2,FALSE)</f>
        <v>Female</v>
      </c>
      <c r="P397" s="7" t="str" cm="1">
        <f t="array" aca="1" ref="P397" ca="1">INDEX('Marital status'!$A:$A,RANDBETWEEN(5,COUNTA('Marital status'!$A:$A) + 1),1)</f>
        <v>93ac84f4e0bd5c1c97b670a12a7fff6af89fb6b3</v>
      </c>
      <c r="Q397" s="7" t="str">
        <f ca="1">VLOOKUP($P397,'Marital status'!$A:$B,2,FALSE)</f>
        <v>DIVORCED</v>
      </c>
      <c r="R397" s="7">
        <f t="shared" ca="1" si="44"/>
        <v>5</v>
      </c>
      <c r="S397" s="7" t="e">
        <f ca="1">VLOOKUP($R397,Race!$A:$B,2,FALSE)</f>
        <v>#N/A</v>
      </c>
      <c r="T397" s="8">
        <f t="shared" ca="1" si="45"/>
        <v>32034</v>
      </c>
      <c r="U397" s="6">
        <f t="shared" ca="1" si="46"/>
        <v>7</v>
      </c>
      <c r="V397" s="8" t="str">
        <f ca="1">VLOOKUP($U397,Education!$A:$B,2,FALSE)</f>
        <v>Undergraduate degree</v>
      </c>
      <c r="W397" s="7">
        <f ca="1" xml:space="preserve">
  IF(OR($Y397 = 5, $Y397 = 6, $Y397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397" s="7" t="str">
        <f ca="1">VLOOKUP($W397,Department!$A:$B,2,FALSE)</f>
        <v>Commercial</v>
      </c>
      <c r="Y397" s="6">
        <f t="shared" ca="1" si="47"/>
        <v>10</v>
      </c>
      <c r="Z397" s="7" t="str">
        <f ca="1">VLOOKUP($Y397,Role!$A:$B,2,FALSE)</f>
        <v>Trainee</v>
      </c>
      <c r="AA397" s="6" t="str">
        <f t="shared" ca="1" si="48"/>
        <v/>
      </c>
      <c r="AB397" s="7" t="str">
        <f ca="1" xml:space="preserve">
IF($AA397 &lt;&gt; "",
    VLOOKUP($AA397,Level!$A:$B,2,FALSE),
    ""
)</f>
        <v/>
      </c>
      <c r="AC397" s="1">
        <f ca="1" xml:space="preserve">
IF($Y397 = 5 + N("Presidente"),
    27000,
    IF($Y397 = 6 + N("Vice-presidente"),
        23000,
        IF(OR($Y397 = 8, $Y397= 13, $Y397 = 12) + N("Secretária bilíngue ou coordenador ou especialista"),
            8000,
            IF($Y397 = 7 + N("Diretor"),
                15000,
                IF($Y397 = 14 + N("Gerente"),
                    12000,
                    IF($Y397 = 9 + N("Estagiário"),
                        705,
                        IF($Y397 = 10 + N("Trainee"),
                            805,
                            IF($Y397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IF($U397 = 7,
  500,
  IF($U397 = 8,
    1000,
    IF($U397 = 9,
      1500,
      IF($U397 = 10,
        2000,
        0
      )
    )
  )
)
+
N("Adicional no salário por área")
+
IF($W397 = 14 + N("Tecnologia da Informação"),
  120,
  IF($W397 = 16 + N("Vendas"),
    110,
    IF($W397 = 15 + N("Jurídico"),
      100,
      IF(OR($W397 = 8, $W397 = 9, $W397 = 11) + N("Recursos humanos ou comercial ou comunicação e marketing"),
        80,
        0
      )
    )
  )
)
+
N("Adicionando pegadinha")
+
IF(AND($W397 = 16, $U397 = 9, $Y397 = 11, $AA397 = 5) + N("Se for de vendas, com mestrado, analista sênior"),
  IF($R397 = 5,
    100,
    0
  )
  +
  IF($N397 = "M",
    200,
    0
  ),
  0
)</f>
        <v>1385</v>
      </c>
      <c r="AD3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$A397  &amp; ", "   &amp;
$C397  &amp; ", "   &amp;
$E397  &amp; ", '"  &amp;
$J397  &amp; "', '" &amp;
$N397  &amp; "', "  &amp;
$R397  &amp; ", '"  &amp;
TEXT($T397,"dd/mm/aaaa")  &amp; "', "   &amp;
$U397  &amp; ", "   &amp;
$W397  &amp; ", "   &amp;
$Y397  &amp; ", "   &amp;
IF($AA397 &lt;&gt; "", $AA397, "NULL")  &amp; ", "   &amp;
$AC397  &amp; ");"</f>
        <v>INSERT INTO bi4all.fac_employees (id_company_fk, id_employee_pk, flg_active, employee_name, id_gender_fk, id_race_fk, birthday, id_schooling_fk, id_department_fk, id_role_fk, id_level_fk, salary) VALUES (6a51143286b03064a49cc2acbee63c09a0682d33, 393, 1, 'Débora Souza Brasão', 'F', 5, '14/09/1987', 7, 9, 10, NULL, 1385);</v>
      </c>
    </row>
    <row r="398" spans="1:30" ht="14.25" customHeight="1" x14ac:dyDescent="0.2">
      <c r="A398" s="7" t="str" cm="1">
        <f t="array" aca="1" ref="A398" ca="1">INDEX(Company!$A:$A,RANDBETWEEN(5,COUNTA(Company!$A:$A) + 1),1)</f>
        <v>6a51143286b03064a49cc2acbee63c09a0682d33</v>
      </c>
      <c r="B398" s="7" t="str">
        <f ca="1">VLOOKUP($A398,Company!$A:$B,2,FALSE)</f>
        <v>ACME Corporation</v>
      </c>
      <c r="C398" s="5">
        <f t="shared" si="42"/>
        <v>394</v>
      </c>
      <c r="D398" s="5" t="str" cm="1">
        <f t="array" ref="D398">SHA1HASH($C398)</f>
        <v>bc62305b6cff49d43aed5f6550716c89890a3ccc</v>
      </c>
      <c r="E398" s="6">
        <v>1</v>
      </c>
      <c r="F398" s="7">
        <f ca="1">IF($C398 = 1 + N("Presidente"),
    127,
    IF($C398 = 2 + N("Vice-Presidente"),
        72,
        IF($C398 = 3 + N("Secretária bilíngue"),
            13,
            RANDBETWEEN(5,COUNT(Name!$A:$A) + 1)
        )
    )
)</f>
        <v>72</v>
      </c>
      <c r="G398" s="7" t="str">
        <f ca="1">VLOOKUP($F398,Name!$A:$B,2,FALSE)</f>
        <v>Bernnardo</v>
      </c>
      <c r="H398" s="7">
        <f ca="1" xml:space="preserve">
IF($C398 = 1,
    0,
    RANDBETWEEN(5,COUNT('Last name'!$A:$A) + 1)
)</f>
        <v>134</v>
      </c>
      <c r="I398" s="7" t="str">
        <f ca="1" xml:space="preserve">
IF($C398 = 1 + N("Presidente"),
    "de Orléans e Bragança",
    VLOOKUP($H398,'Last name'!$A:$B,2,FALSE) &amp; " " &amp; VLOOKUP(RANDBETWEEN(5,COUNT('Last name'!$A:$A) + 1),'Last name'!$A:$B,2,FALSE)
)</f>
        <v>Morato Ferrari</v>
      </c>
      <c r="J398" s="7" t="str">
        <f t="shared" ca="1" si="43"/>
        <v>Bernnardo Morato Ferrari</v>
      </c>
      <c r="K398" s="7" t="str" cm="1">
        <f t="array" aca="1" ref="K398" ca="1">SHA1HASH($J398)</f>
        <v>e52147b1f5c263bec79f269e32978ed6cd579c7a</v>
      </c>
      <c r="L398" s="7" cm="1">
        <f t="array" aca="1" ref="L398" ca="1">INDEX(States!$A:$A,RANDBETWEEN(5,COUNTA(States!$A:$A) + 1),1)</f>
        <v>22</v>
      </c>
      <c r="M398" s="7" t="str">
        <f ca="1">$L398 &amp; "|" &amp; VLOOKUP($L398,States!$A:$B,2,FALSE)</f>
        <v>22|04a99b2b0b78076f0a06c2d7695137915b2933a5</v>
      </c>
      <c r="N398" s="7" t="str">
        <f ca="1">VLOOKUP($F398,Name!$A:$C,3,FALSE)</f>
        <v>M</v>
      </c>
      <c r="O398" s="7" t="str">
        <f ca="1">VLOOKUP($N398,Gender!$A:$B,2,FALSE)</f>
        <v>Male</v>
      </c>
      <c r="P398" s="7" t="str" cm="1">
        <f t="array" aca="1" ref="P398" ca="1">INDEX('Marital status'!$A:$A,RANDBETWEEN(5,COUNTA('Marital status'!$A:$A) + 1),1)</f>
        <v>93ac84f4e0bd5c1c97b670a12a7fff6af89fb6b3</v>
      </c>
      <c r="Q398" s="7" t="str">
        <f ca="1">VLOOKUP($P398,'Marital status'!$A:$B,2,FALSE)</f>
        <v>DIVORCED</v>
      </c>
      <c r="R398" s="7">
        <f t="shared" ca="1" si="44"/>
        <v>5</v>
      </c>
      <c r="S398" s="7" t="e">
        <f ca="1">VLOOKUP($R398,Race!$A:$B,2,FALSE)</f>
        <v>#N/A</v>
      </c>
      <c r="T398" s="8">
        <f t="shared" ca="1" si="45"/>
        <v>21323</v>
      </c>
      <c r="U398" s="6">
        <f t="shared" ca="1" si="46"/>
        <v>8</v>
      </c>
      <c r="V398" s="8" t="str">
        <f ca="1">VLOOKUP($U398,Education!$A:$B,2,FALSE)</f>
        <v>Graduate school</v>
      </c>
      <c r="W398" s="7">
        <f ca="1" xml:space="preserve">
  IF(OR($Y398 = 5, $Y398 = 6, $Y398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398" s="7" t="str">
        <f ca="1">VLOOKUP($W398,Department!$A:$B,2,FALSE)</f>
        <v>Commercial</v>
      </c>
      <c r="Y398" s="6">
        <f t="shared" ca="1" si="47"/>
        <v>11</v>
      </c>
      <c r="Z398" s="7" t="str">
        <f ca="1">VLOOKUP($Y398,Role!$A:$B,2,FALSE)</f>
        <v>Analyst</v>
      </c>
      <c r="AA398" s="6">
        <f t="shared" ca="1" si="48"/>
        <v>7</v>
      </c>
      <c r="AB398" s="7" t="str">
        <f ca="1" xml:space="preserve">
IF($AA398 &lt;&gt; "",
    VLOOKUP($AA398,Level!$A:$B,2,FALSE),
    ""
)</f>
        <v>Senior</v>
      </c>
      <c r="AC398" s="1">
        <f ca="1" xml:space="preserve">
IF($Y398 = 5 + N("Presidente"),
    27000,
    IF($Y398 = 6 + N("Vice-presidente"),
        23000,
        IF(OR($Y398 = 8, $Y398= 13, $Y398 = 12) + N("Secretária bilíngue ou coordenador ou especialista"),
            8000,
            IF($Y398 = 7 + N("Diretor"),
                15000,
                IF($Y398 = 14 + N("Gerente"),
                    12000,
                    IF($Y398 = 9 + N("Estagiário"),
                        705,
                        IF($Y398 = 10 + N("Trainee"),
                            805,
                            IF($Y398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IF($U398 = 7,
  500,
  IF($U398 = 8,
    1000,
    IF($U398 = 9,
      1500,
      IF($U398 = 10,
        2000,
        0
      )
    )
  )
)
+
N("Adicional no salário por área")
+
IF($W398 = 14 + N("Tecnologia da Informação"),
  120,
  IF($W398 = 16 + N("Vendas"),
    110,
    IF($W398 = 15 + N("Jurídico"),
      100,
      IF(OR($W398 = 8, $W398 = 9, $W398 = 11) + N("Recursos humanos ou comercial ou comunicação e marketing"),
        80,
        0
      )
    )
  )
)
+
N("Adicionando pegadinha")
+
IF(AND($W398 = 16, $U398 = 9, $Y398 = 11, $AA398 = 5) + N("Se for de vendas, com mestrado, analista sênior"),
  IF($R398 = 5,
    100,
    0
  )
  +
  IF($N398 = "M",
    200,
    0
  ),
  0
)</f>
        <v>3080</v>
      </c>
      <c r="AD3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$A398  &amp; ", "   &amp;
$C398  &amp; ", "   &amp;
$E398  &amp; ", '"  &amp;
$J398  &amp; "', '" &amp;
$N398  &amp; "', "  &amp;
$R398  &amp; ", '"  &amp;
TEXT($T398,"dd/mm/aaaa")  &amp; "', "   &amp;
$U398  &amp; ", "   &amp;
$W398  &amp; ", "   &amp;
$Y398  &amp; ", "   &amp;
IF($AA398 &lt;&gt; "", $AA398, "NULL")  &amp; ", "   &amp;
$AC398  &amp; ");"</f>
        <v>INSERT INTO bi4all.fac_employees (id_company_fk, id_employee_pk, flg_active, employee_name, id_gender_fk, id_race_fk, birthday, id_schooling_fk, id_department_fk, id_role_fk, id_level_fk, salary) VALUES (6a51143286b03064a49cc2acbee63c09a0682d33, 394, 1, 'Bernnardo Morato Ferrari', 'M', 5, '18/05/1958', 8, 9, 11, 7, 3080);</v>
      </c>
    </row>
    <row r="399" spans="1:30" ht="14.25" customHeight="1" x14ac:dyDescent="0.2">
      <c r="A399" s="7" t="str" cm="1">
        <f t="array" aca="1" ref="A399" ca="1">INDEX(Company!$A:$A,RANDBETWEEN(5,COUNTA(Company!$A:$A) + 1),1)</f>
        <v>6a51143286b03064a49cc2acbee63c09a0682d33</v>
      </c>
      <c r="B399" s="7" t="str">
        <f ca="1">VLOOKUP($A399,Company!$A:$B,2,FALSE)</f>
        <v>ACME Corporation</v>
      </c>
      <c r="C399" s="5">
        <f t="shared" si="42"/>
        <v>395</v>
      </c>
      <c r="D399" s="5" t="str" cm="1">
        <f t="array" ref="D399">SHA1HASH($C399)</f>
        <v>86cf294a07a8aa25f6a2d82a8938f707a2d80ac3</v>
      </c>
      <c r="E399" s="6">
        <v>1</v>
      </c>
      <c r="F399" s="7">
        <f ca="1">IF($C399 = 1 + N("Presidente"),
    127,
    IF($C399 = 2 + N("Vice-Presidente"),
        72,
        IF($C399 = 3 + N("Secretária bilíngue"),
            13,
            RANDBETWEEN(5,COUNT(Name!$A:$A) + 1)
        )
    )
)</f>
        <v>156</v>
      </c>
      <c r="G399" s="7" t="str">
        <f ca="1">VLOOKUP($F399,Name!$A:$B,2,FALSE)</f>
        <v>Glória Maria</v>
      </c>
      <c r="H399" s="7">
        <f ca="1" xml:space="preserve">
IF($C399 = 1,
    0,
    RANDBETWEEN(5,COUNT('Last name'!$A:$A) + 1)
)</f>
        <v>139</v>
      </c>
      <c r="I399" s="7" t="str">
        <f ca="1" xml:space="preserve">
IF($C399 = 1 + N("Presidente"),
    "de Orléans e Bragança",
    VLOOKUP($H399,'Last name'!$A:$B,2,FALSE) &amp; " " &amp; VLOOKUP(RANDBETWEEN(5,COUNT('Last name'!$A:$A) + 1),'Last name'!$A:$B,2,FALSE)
)</f>
        <v>Negrão Farias</v>
      </c>
      <c r="J399" s="7" t="str">
        <f t="shared" ca="1" si="43"/>
        <v>Glória Maria Negrão Farias</v>
      </c>
      <c r="K399" s="7" t="str" cm="1">
        <f t="array" aca="1" ref="K399" ca="1">SHA1HASH($J399)</f>
        <v>0bd18bb59654b2cd71477fecb3515bf696d4eeb0</v>
      </c>
      <c r="L399" s="7" cm="1">
        <f t="array" aca="1" ref="L399" ca="1">INDEX(States!$A:$A,RANDBETWEEN(5,COUNTA(States!$A:$A) + 1),1)</f>
        <v>20</v>
      </c>
      <c r="M399" s="7" t="str">
        <f ca="1">$L399 &amp; "|" &amp; VLOOKUP($L399,States!$A:$B,2,FALSE)</f>
        <v>20|c7ee6b7966c56a7149c5002263ee025341a1072b</v>
      </c>
      <c r="N399" s="7" t="str">
        <f ca="1">VLOOKUP($F399,Name!$A:$C,3,FALSE)</f>
        <v>F</v>
      </c>
      <c r="O399" s="7" t="str">
        <f ca="1">VLOOKUP($N399,Gender!$A:$B,2,FALSE)</f>
        <v>Female</v>
      </c>
      <c r="P399" s="7" t="str" cm="1">
        <f t="array" aca="1" ref="P399" ca="1">INDEX('Marital status'!$A:$A,RANDBETWEEN(5,COUNTA('Marital status'!$A:$A) + 1),1)</f>
        <v>93ac84f4e0bd5c1c97b670a12a7fff6af89fb6b3</v>
      </c>
      <c r="Q399" s="7" t="str">
        <f ca="1">VLOOKUP($P399,'Marital status'!$A:$B,2,FALSE)</f>
        <v>DIVORCED</v>
      </c>
      <c r="R399" s="7">
        <f t="shared" ca="1" si="44"/>
        <v>8</v>
      </c>
      <c r="S399" s="7" t="e">
        <f ca="1">VLOOKUP($R399,Race!$A:$B,2,FALSE)</f>
        <v>#N/A</v>
      </c>
      <c r="T399" s="8">
        <f t="shared" ca="1" si="45"/>
        <v>30153</v>
      </c>
      <c r="U399" s="6">
        <f t="shared" ca="1" si="46"/>
        <v>7</v>
      </c>
      <c r="V399" s="8" t="str">
        <f ca="1">VLOOKUP($U399,Education!$A:$B,2,FALSE)</f>
        <v>Undergraduate degree</v>
      </c>
      <c r="W399" s="7">
        <f ca="1" xml:space="preserve">
  IF(OR($Y399 = 5, $Y399 = 6, $Y399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399" s="7" t="str">
        <f ca="1">VLOOKUP($W399,Department!$A:$B,2,FALSE)</f>
        <v>Presidency</v>
      </c>
      <c r="Y399" s="6">
        <f t="shared" ca="1" si="47"/>
        <v>10</v>
      </c>
      <c r="Z399" s="7" t="str">
        <f ca="1">VLOOKUP($Y399,Role!$A:$B,2,FALSE)</f>
        <v>Trainee</v>
      </c>
      <c r="AA399" s="6" t="str">
        <f t="shared" ca="1" si="48"/>
        <v/>
      </c>
      <c r="AB399" s="7" t="str">
        <f ca="1" xml:space="preserve">
IF($AA399 &lt;&gt; "",
    VLOOKUP($AA399,Level!$A:$B,2,FALSE),
    ""
)</f>
        <v/>
      </c>
      <c r="AC399" s="1">
        <f ca="1" xml:space="preserve">
IF($Y399 = 5 + N("Presidente"),
    27000,
    IF($Y399 = 6 + N("Vice-presidente"),
        23000,
        IF(OR($Y399 = 8, $Y399= 13, $Y399 = 12) + N("Secretária bilíngue ou coordenador ou especialista"),
            8000,
            IF($Y399 = 7 + N("Diretor"),
                15000,
                IF($Y399 = 14 + N("Gerente"),
                    12000,
                    IF($Y399 = 9 + N("Estagiário"),
                        705,
                        IF($Y399 = 10 + N("Trainee"),
                            805,
                            IF($Y399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IF($U399 = 7,
  500,
  IF($U399 = 8,
    1000,
    IF($U399 = 9,
      1500,
      IF($U399 = 10,
        2000,
        0
      )
    )
  )
)
+
N("Adicional no salário por área")
+
IF($W399 = 14 + N("Tecnologia da Informação"),
  120,
  IF($W399 = 16 + N("Vendas"),
    110,
    IF($W399 = 15 + N("Jurídico"),
      100,
      IF(OR($W399 = 8, $W399 = 9, $W399 = 11) + N("Recursos humanos ou comercial ou comunicação e marketing"),
        80,
        0
      )
    )
  )
)
+
N("Adicionando pegadinha")
+
IF(AND($W399 = 16, $U399 = 9, $Y399 = 11, $AA399 = 5) + N("Se for de vendas, com mestrado, analista sênior"),
  IF($R399 = 5,
    100,
    0
  )
  +
  IF($N399 = "M",
    200,
    0
  ),
  0
)</f>
        <v>1305</v>
      </c>
      <c r="AD3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$A399  &amp; ", "   &amp;
$C399  &amp; ", "   &amp;
$E399  &amp; ", '"  &amp;
$J399  &amp; "', '" &amp;
$N399  &amp; "', "  &amp;
$R399  &amp; ", '"  &amp;
TEXT($T399,"dd/mm/aaaa")  &amp; "', "   &amp;
$U399  &amp; ", "   &amp;
$W399  &amp; ", "   &amp;
$Y399  &amp; ", "   &amp;
IF($AA399 &lt;&gt; "", $AA399, "NULL")  &amp; ", "   &amp;
$AC399  &amp; ");"</f>
        <v>INSERT INTO bi4all.fac_employees (id_company_fk, id_employee_pk, flg_active, employee_name, id_gender_fk, id_race_fk, birthday, id_schooling_fk, id_department_fk, id_role_fk, id_level_fk, salary) VALUES (6a51143286b03064a49cc2acbee63c09a0682d33, 395, 1, 'Glória Maria Negrão Farias', 'F', 8, '21/07/1982', 7, 5, 10, NULL, 1305);</v>
      </c>
    </row>
    <row r="400" spans="1:30" ht="14.25" customHeight="1" x14ac:dyDescent="0.2">
      <c r="A400" s="7" t="str" cm="1">
        <f t="array" aca="1" ref="A400" ca="1">INDEX(Company!$A:$A,RANDBETWEEN(5,COUNTA(Company!$A:$A) + 1),1)</f>
        <v>6a51143286b03064a49cc2acbee63c09a0682d33</v>
      </c>
      <c r="B400" s="7" t="str">
        <f ca="1">VLOOKUP($A400,Company!$A:$B,2,FALSE)</f>
        <v>ACME Corporation</v>
      </c>
      <c r="C400" s="5">
        <f t="shared" si="42"/>
        <v>396</v>
      </c>
      <c r="D400" s="5" t="str" cm="1">
        <f t="array" ref="D400">SHA1HASH($C400)</f>
        <v>2bc4a9de212381b2bbb88945fcc28f65c338b37a</v>
      </c>
      <c r="E400" s="6">
        <v>1</v>
      </c>
      <c r="F400" s="7">
        <f ca="1">IF($C400 = 1 + N("Presidente"),
    127,
    IF($C400 = 2 + N("Vice-Presidente"),
        72,
        IF($C400 = 3 + N("Secretária bilíngue"),
            13,
            RANDBETWEEN(5,COUNT(Name!$A:$A) + 1)
        )
    )
)</f>
        <v>324</v>
      </c>
      <c r="G400" s="7" t="str">
        <f ca="1">VLOOKUP($F400,Name!$A:$B,2,FALSE)</f>
        <v>Rafael</v>
      </c>
      <c r="H400" s="7">
        <f ca="1" xml:space="preserve">
IF($C400 = 1,
    0,
    RANDBETWEEN(5,COUNT('Last name'!$A:$A) + 1)
)</f>
        <v>174</v>
      </c>
      <c r="I400" s="7" t="str">
        <f ca="1" xml:space="preserve">
IF($C400 = 1 + N("Presidente"),
    "de Orléans e Bragança",
    VLOOKUP($H400,'Last name'!$A:$B,2,FALSE) &amp; " " &amp; VLOOKUP(RANDBETWEEN(5,COUNT('Last name'!$A:$A) + 1),'Last name'!$A:$B,2,FALSE)
)</f>
        <v>Santana Moraes</v>
      </c>
      <c r="J400" s="7" t="str">
        <f t="shared" ca="1" si="43"/>
        <v>Rafael Santana Moraes</v>
      </c>
      <c r="K400" s="7" t="str" cm="1">
        <f t="array" aca="1" ref="K400" ca="1">SHA1HASH($J400)</f>
        <v>da7279366b2e0e98eddbdc7b5789121e70d5c49a</v>
      </c>
      <c r="L400" s="7" cm="1">
        <f t="array" aca="1" ref="L400" ca="1">INDEX(States!$A:$A,RANDBETWEEN(5,COUNTA(States!$A:$A) + 1),1)</f>
        <v>19</v>
      </c>
      <c r="M400" s="7" t="str">
        <f ca="1">$L400 &amp; "|" &amp; VLOOKUP($L400,States!$A:$B,2,FALSE)</f>
        <v>19|bd4a752045e2a790745f147976385d85d6dbdece</v>
      </c>
      <c r="N400" s="7" t="str">
        <f ca="1">VLOOKUP($F400,Name!$A:$C,3,FALSE)</f>
        <v>M</v>
      </c>
      <c r="O400" s="7" t="str">
        <f ca="1">VLOOKUP($N400,Gender!$A:$B,2,FALSE)</f>
        <v>Male</v>
      </c>
      <c r="P400" s="7" t="str" cm="1">
        <f t="array" aca="1" ref="P400" ca="1">INDEX('Marital status'!$A:$A,RANDBETWEEN(5,COUNTA('Marital status'!$A:$A) + 1),1)</f>
        <v>47051393f6bcbf99111ec5d70ba2ebbe11ebccae</v>
      </c>
      <c r="Q400" s="7" t="str">
        <f ca="1">VLOOKUP($P400,'Marital status'!$A:$B,2,FALSE)</f>
        <v xml:space="preserve"> Separated </v>
      </c>
      <c r="R400" s="7">
        <f t="shared" ca="1" si="44"/>
        <v>5</v>
      </c>
      <c r="S400" s="7" t="e">
        <f ca="1">VLOOKUP($R400,Race!$A:$B,2,FALSE)</f>
        <v>#N/A</v>
      </c>
      <c r="T400" s="8">
        <f t="shared" ca="1" si="45"/>
        <v>28500</v>
      </c>
      <c r="U400" s="6">
        <f t="shared" ca="1" si="46"/>
        <v>7</v>
      </c>
      <c r="V400" s="8" t="str">
        <f ca="1">VLOOKUP($U400,Education!$A:$B,2,FALSE)</f>
        <v>Undergraduate degree</v>
      </c>
      <c r="W400" s="7">
        <f ca="1" xml:space="preserve">
  IF(OR($Y400 = 5, $Y400 = 6, $Y400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400" s="7" t="str">
        <f ca="1">VLOOKUP($W400,Department!$A:$B,2,FALSE)</f>
        <v>Presidency</v>
      </c>
      <c r="Y400" s="6">
        <f t="shared" ca="1" si="47"/>
        <v>11</v>
      </c>
      <c r="Z400" s="7" t="str">
        <f ca="1">VLOOKUP($Y400,Role!$A:$B,2,FALSE)</f>
        <v>Analyst</v>
      </c>
      <c r="AA400" s="6">
        <f t="shared" ca="1" si="48"/>
        <v>6</v>
      </c>
      <c r="AB400" s="7" t="str">
        <f ca="1" xml:space="preserve">
IF($AA400 &lt;&gt; "",
    VLOOKUP($AA400,Level!$A:$B,2,FALSE),
    ""
)</f>
        <v>Pleno</v>
      </c>
      <c r="AC400" s="1">
        <f ca="1" xml:space="preserve">
IF($Y400 = 5 + N("Presidente"),
    27000,
    IF($Y400 = 6 + N("Vice-presidente"),
        23000,
        IF(OR($Y400 = 8, $Y400= 13, $Y400 = 12) + N("Secretária bilíngue ou coordenador ou especialista"),
            8000,
            IF($Y400 = 7 + N("Diretor"),
                15000,
                IF($Y400 = 14 + N("Gerente"),
                    12000,
                    IF($Y400 = 9 + N("Estagiário"),
                        705,
                        IF($Y400 = 10 + N("Trainee"),
                            805,
                            IF($Y400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IF($U400 = 7,
  500,
  IF($U400 = 8,
    1000,
    IF($U400 = 9,
      1500,
      IF($U400 = 10,
        2000,
        0
      )
    )
  )
)
+
N("Adicional no salário por área")
+
IF($W400 = 14 + N("Tecnologia da Informação"),
  120,
  IF($W400 = 16 + N("Vendas"),
    110,
    IF($W400 = 15 + N("Jurídico"),
      100,
      IF(OR($W400 = 8, $W400 = 9, $W400 = 11) + N("Recursos humanos ou comercial ou comunicação e marketing"),
        80,
        0
      )
    )
  )
)
+
N("Adicionando pegadinha")
+
IF(AND($W400 = 16, $U400 = 9, $Y400 = 11, $AA400 = 5) + N("Se for de vendas, com mestrado, analista sênior"),
  IF($R400 = 5,
    100,
    0
  )
  +
  IF($N400 = "M",
    200,
    0
  ),
  0
)</f>
        <v>2500</v>
      </c>
      <c r="AD4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$A400  &amp; ", "   &amp;
$C400  &amp; ", "   &amp;
$E400  &amp; ", '"  &amp;
$J400  &amp; "', '" &amp;
$N400  &amp; "', "  &amp;
$R400  &amp; ", '"  &amp;
TEXT($T400,"dd/mm/aaaa")  &amp; "', "   &amp;
$U400  &amp; ", "   &amp;
$W400  &amp; ", "   &amp;
$Y400  &amp; ", "   &amp;
IF($AA400 &lt;&gt; "", $AA400, "NULL")  &amp; ", "   &amp;
$AC400  &amp; ");"</f>
        <v>INSERT INTO bi4all.fac_employees (id_company_fk, id_employee_pk, flg_active, employee_name, id_gender_fk, id_race_fk, birthday, id_schooling_fk, id_department_fk, id_role_fk, id_level_fk, salary) VALUES (6a51143286b03064a49cc2acbee63c09a0682d33, 396, 1, 'Rafael Santana Moraes', 'M', 5, '10/01/1978', 7, 5, 11, 6, 2500);</v>
      </c>
    </row>
    <row r="401" spans="1:30" ht="14.25" customHeight="1" x14ac:dyDescent="0.2">
      <c r="A401" s="7" t="str" cm="1">
        <f t="array" aca="1" ref="A401" ca="1">INDEX(Company!$A:$A,RANDBETWEEN(5,COUNTA(Company!$A:$A) + 1),1)</f>
        <v>6a51143286b03064a49cc2acbee63c09a0682d33</v>
      </c>
      <c r="B401" s="7" t="str">
        <f ca="1">VLOOKUP($A401,Company!$A:$B,2,FALSE)</f>
        <v>ACME Corporation</v>
      </c>
      <c r="C401" s="5">
        <f t="shared" si="42"/>
        <v>397</v>
      </c>
      <c r="D401" s="5" t="str" cm="1">
        <f t="array" ref="D401">SHA1HASH($C401)</f>
        <v>20387dbb740a1024dc09b567e17ab8b8d656ec64</v>
      </c>
      <c r="E401" s="6">
        <v>1</v>
      </c>
      <c r="F401" s="7">
        <f ca="1">IF($C401 = 1 + N("Presidente"),
    127,
    IF($C401 = 2 + N("Vice-Presidente"),
        72,
        IF($C401 = 3 + N("Secretária bilíngue"),
            13,
            RANDBETWEEN(5,COUNT(Name!$A:$A) + 1)
        )
    )
)</f>
        <v>26</v>
      </c>
      <c r="G401" s="7" t="str">
        <f ca="1">VLOOKUP($F401,Name!$A:$B,2,FALSE)</f>
        <v>Ana Beatriz</v>
      </c>
      <c r="H401" s="7">
        <f ca="1" xml:space="preserve">
IF($C401 = 1,
    0,
    RANDBETWEEN(5,COUNT('Last name'!$A:$A) + 1)
)</f>
        <v>46</v>
      </c>
      <c r="I401" s="7" t="str">
        <f ca="1" xml:space="preserve">
IF($C401 = 1 + N("Presidente"),
    "de Orléans e Bragança",
    VLOOKUP($H401,'Last name'!$A:$B,2,FALSE) &amp; " " &amp; VLOOKUP(RANDBETWEEN(5,COUNT('Last name'!$A:$A) + 1),'Last name'!$A:$B,2,FALSE)
)</f>
        <v>Bragança Anunciação</v>
      </c>
      <c r="J401" s="7" t="str">
        <f t="shared" ca="1" si="43"/>
        <v>Ana Beatriz Bragança Anunciação</v>
      </c>
      <c r="K401" s="7" t="str" cm="1">
        <f t="array" aca="1" ref="K401" ca="1">SHA1HASH($J401)</f>
        <v>be7769dc8a9832fe0cef45298ce9f57128246422</v>
      </c>
      <c r="L401" s="7" cm="1">
        <f t="array" aca="1" ref="L401" ca="1">INDEX(States!$A:$A,RANDBETWEEN(5,COUNTA(States!$A:$A) + 1),1)</f>
        <v>20</v>
      </c>
      <c r="M401" s="7" t="str">
        <f ca="1">$L401 &amp; "|" &amp; VLOOKUP($L401,States!$A:$B,2,FALSE)</f>
        <v>20|c7ee6b7966c56a7149c5002263ee025341a1072b</v>
      </c>
      <c r="N401" s="7" t="str">
        <f ca="1">VLOOKUP($F401,Name!$A:$C,3,FALSE)</f>
        <v>F</v>
      </c>
      <c r="O401" s="7" t="str">
        <f ca="1">VLOOKUP($N401,Gender!$A:$B,2,FALSE)</f>
        <v>Female</v>
      </c>
      <c r="P401" s="7" t="str" cm="1">
        <f t="array" aca="1" ref="P401" ca="1">INDEX('Marital status'!$A:$A,RANDBETWEEN(5,COUNTA('Marital status'!$A:$A) + 1),1)</f>
        <v>ce0b1612aa711b78a720295d271a33894e2b72bf</v>
      </c>
      <c r="Q401" s="7" t="str">
        <f ca="1">VLOOKUP($P401,'Marital status'!$A:$B,2,FALSE)</f>
        <v>single</v>
      </c>
      <c r="R401" s="7">
        <f t="shared" ca="1" si="44"/>
        <v>5</v>
      </c>
      <c r="S401" s="7" t="e">
        <f ca="1">VLOOKUP($R401,Race!$A:$B,2,FALSE)</f>
        <v>#N/A</v>
      </c>
      <c r="T401" s="8">
        <f t="shared" ca="1" si="45"/>
        <v>24074</v>
      </c>
      <c r="U401" s="6">
        <f t="shared" ca="1" si="46"/>
        <v>7</v>
      </c>
      <c r="V401" s="8" t="str">
        <f ca="1">VLOOKUP($U401,Education!$A:$B,2,FALSE)</f>
        <v>Undergraduate degree</v>
      </c>
      <c r="W401" s="7">
        <f ca="1" xml:space="preserve">
  IF(OR($Y401 = 5, $Y401 = 6, $Y401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401" s="7" t="str">
        <f ca="1">VLOOKUP($W401,Department!$A:$B,2,FALSE)</f>
        <v>Administration</v>
      </c>
      <c r="Y401" s="6">
        <f t="shared" ca="1" si="47"/>
        <v>10</v>
      </c>
      <c r="Z401" s="7" t="str">
        <f ca="1">VLOOKUP($Y401,Role!$A:$B,2,FALSE)</f>
        <v>Trainee</v>
      </c>
      <c r="AA401" s="6" t="str">
        <f t="shared" ca="1" si="48"/>
        <v/>
      </c>
      <c r="AB401" s="7" t="str">
        <f ca="1" xml:space="preserve">
IF($AA401 &lt;&gt; "",
    VLOOKUP($AA401,Level!$A:$B,2,FALSE),
    ""
)</f>
        <v/>
      </c>
      <c r="AC401" s="1">
        <f ca="1" xml:space="preserve">
IF($Y401 = 5 + N("Presidente"),
    27000,
    IF($Y401 = 6 + N("Vice-presidente"),
        23000,
        IF(OR($Y401 = 8, $Y401= 13, $Y401 = 12) + N("Secretária bilíngue ou coordenador ou especialista"),
            8000,
            IF($Y401 = 7 + N("Diretor"),
                15000,
                IF($Y401 = 14 + N("Gerente"),
                    12000,
                    IF($Y401 = 9 + N("Estagiário"),
                        705,
                        IF($Y401 = 10 + N("Trainee"),
                            805,
                            IF($Y401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IF($U401 = 7,
  500,
  IF($U401 = 8,
    1000,
    IF($U401 = 9,
      1500,
      IF($U401 = 10,
        2000,
        0
      )
    )
  )
)
+
N("Adicional no salário por área")
+
IF($W401 = 14 + N("Tecnologia da Informação"),
  120,
  IF($W401 = 16 + N("Vendas"),
    110,
    IF($W401 = 15 + N("Jurídico"),
      100,
      IF(OR($W401 = 8, $W401 = 9, $W401 = 11) + N("Recursos humanos ou comercial ou comunicação e marketing"),
        80,
        0
      )
    )
  )
)
+
N("Adicionando pegadinha")
+
IF(AND($W401 = 16, $U401 = 9, $Y401 = 11, $AA401 = 5) + N("Se for de vendas, com mestrado, analista sênior"),
  IF($R401 = 5,
    100,
    0
  )
  +
  IF($N401 = "M",
    200,
    0
  ),
  0
)</f>
        <v>1305</v>
      </c>
      <c r="AD4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$A401  &amp; ", "   &amp;
$C401  &amp; ", "   &amp;
$E401  &amp; ", '"  &amp;
$J401  &amp; "', '" &amp;
$N401  &amp; "', "  &amp;
$R401  &amp; ", '"  &amp;
TEXT($T401,"dd/mm/aaaa")  &amp; "', "   &amp;
$U401  &amp; ", "   &amp;
$W401  &amp; ", "   &amp;
$Y401  &amp; ", "   &amp;
IF($AA401 &lt;&gt; "", $AA401, "NULL")  &amp; ", "   &amp;
$AC401  &amp; ");"</f>
        <v>INSERT INTO bi4all.fac_employees (id_company_fk, id_employee_pk, flg_active, employee_name, id_gender_fk, id_race_fk, birthday, id_schooling_fk, id_department_fk, id_role_fk, id_level_fk, salary) VALUES (6a51143286b03064a49cc2acbee63c09a0682d33, 397, 1, 'Ana Beatriz Bragança Anunciação', 'F', 5, '28/11/1965', 7, 6, 10, NULL, 1305);</v>
      </c>
    </row>
    <row r="402" spans="1:30" ht="14.25" customHeight="1" x14ac:dyDescent="0.2">
      <c r="A402" s="7" t="str" cm="1">
        <f t="array" aca="1" ref="A402" ca="1">INDEX(Company!$A:$A,RANDBETWEEN(5,COUNTA(Company!$A:$A) + 1),1)</f>
        <v>6a51143286b03064a49cc2acbee63c09a0682d33</v>
      </c>
      <c r="B402" s="7" t="str">
        <f ca="1">VLOOKUP($A402,Company!$A:$B,2,FALSE)</f>
        <v>ACME Corporation</v>
      </c>
      <c r="C402" s="5">
        <f t="shared" si="42"/>
        <v>398</v>
      </c>
      <c r="D402" s="5" t="str" cm="1">
        <f t="array" ref="D402">SHA1HASH($C402)</f>
        <v>10309cbe2800a679343754aa99688bac884f9fac</v>
      </c>
      <c r="E402" s="6">
        <v>1</v>
      </c>
      <c r="F402" s="7">
        <f ca="1">IF($C402 = 1 + N("Presidente"),
    127,
    IF($C402 = 2 + N("Vice-Presidente"),
        72,
        IF($C402 = 3 + N("Secretária bilíngue"),
            13,
            RANDBETWEEN(5,COUNT(Name!$A:$A) + 1)
        )
    )
)</f>
        <v>334</v>
      </c>
      <c r="G402" s="7" t="str">
        <f ca="1">VLOOKUP($F402,Name!$A:$B,2,FALSE)</f>
        <v>Ryan</v>
      </c>
      <c r="H402" s="7">
        <f ca="1" xml:space="preserve">
IF($C402 = 1,
    0,
    RANDBETWEEN(5,COUNT('Last name'!$A:$A) + 1)
)</f>
        <v>156</v>
      </c>
      <c r="I402" s="7" t="str">
        <f ca="1" xml:space="preserve">
IF($C402 = 1 + N("Presidente"),
    "de Orléans e Bragança",
    VLOOKUP($H402,'Last name'!$A:$B,2,FALSE) &amp; " " &amp; VLOOKUP(RANDBETWEEN(5,COUNT('Last name'!$A:$A) + 1),'Last name'!$A:$B,2,FALSE)
)</f>
        <v>Poeta Borges</v>
      </c>
      <c r="J402" s="7" t="str">
        <f t="shared" ca="1" si="43"/>
        <v>Ryan Poeta Borges</v>
      </c>
      <c r="K402" s="7" t="str" cm="1">
        <f t="array" aca="1" ref="K402" ca="1">SHA1HASH($J402)</f>
        <v>1480a2bfeff20fe7b5c36f5178cc3252c5d3b0be</v>
      </c>
      <c r="L402" s="7" cm="1">
        <f t="array" aca="1" ref="L402" ca="1">INDEX(States!$A:$A,RANDBETWEEN(5,COUNTA(States!$A:$A) + 1),1)</f>
        <v>22</v>
      </c>
      <c r="M402" s="7" t="str">
        <f ca="1">$L402 &amp; "|" &amp; VLOOKUP($L402,States!$A:$B,2,FALSE)</f>
        <v>22|04a99b2b0b78076f0a06c2d7695137915b2933a5</v>
      </c>
      <c r="N402" s="7" t="str">
        <f ca="1">VLOOKUP($F402,Name!$A:$C,3,FALSE)</f>
        <v>M</v>
      </c>
      <c r="O402" s="7" t="str">
        <f ca="1">VLOOKUP($N402,Gender!$A:$B,2,FALSE)</f>
        <v>Male</v>
      </c>
      <c r="P402" s="7" t="str" cm="1">
        <f t="array" aca="1" ref="P402" ca="1">INDEX('Marital status'!$A:$A,RANDBETWEEN(5,COUNTA('Marital status'!$A:$A) + 1),1)</f>
        <v>459031b19ec5bbd3b3dbc0a9dcf2cb6e6c6f7848</v>
      </c>
      <c r="Q402" s="7" t="str">
        <f ca="1">VLOOKUP($P402,'Marital status'!$A:$B,2,FALSE)</f>
        <v xml:space="preserve">Widowed </v>
      </c>
      <c r="R402" s="7">
        <f t="shared" ca="1" si="44"/>
        <v>5</v>
      </c>
      <c r="S402" s="7" t="e">
        <f ca="1">VLOOKUP($R402,Race!$A:$B,2,FALSE)</f>
        <v>#N/A</v>
      </c>
      <c r="T402" s="8">
        <f t="shared" ca="1" si="45"/>
        <v>26173</v>
      </c>
      <c r="U402" s="6">
        <f t="shared" ca="1" si="46"/>
        <v>8</v>
      </c>
      <c r="V402" s="8" t="str">
        <f ca="1">VLOOKUP($U402,Education!$A:$B,2,FALSE)</f>
        <v>Graduate school</v>
      </c>
      <c r="W402" s="7">
        <f ca="1" xml:space="preserve">
  IF(OR($Y402 = 5, $Y402 = 6, $Y402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402" s="7" t="str">
        <f ca="1">VLOOKUP($W402,Department!$A:$B,2,FALSE)</f>
        <v>Controlling</v>
      </c>
      <c r="Y402" s="6">
        <f t="shared" ca="1" si="47"/>
        <v>11</v>
      </c>
      <c r="Z402" s="7" t="str">
        <f ca="1">VLOOKUP($Y402,Role!$A:$B,2,FALSE)</f>
        <v>Analyst</v>
      </c>
      <c r="AA402" s="6">
        <f t="shared" ca="1" si="48"/>
        <v>6</v>
      </c>
      <c r="AB402" s="7" t="str">
        <f ca="1" xml:space="preserve">
IF($AA402 &lt;&gt; "",
    VLOOKUP($AA402,Level!$A:$B,2,FALSE),
    ""
)</f>
        <v>Pleno</v>
      </c>
      <c r="AC402" s="1">
        <f ca="1" xml:space="preserve">
IF($Y402 = 5 + N("Presidente"),
    27000,
    IF($Y402 = 6 + N("Vice-presidente"),
        23000,
        IF(OR($Y402 = 8, $Y402= 13, $Y402 = 12) + N("Secretária bilíngue ou coordenador ou especialista"),
            8000,
            IF($Y402 = 7 + N("Diretor"),
                15000,
                IF($Y402 = 14 + N("Gerente"),
                    12000,
                    IF($Y402 = 9 + N("Estagiário"),
                        705,
                        IF($Y402 = 10 + N("Trainee"),
                            805,
                            IF($Y402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IF($U402 = 7,
  500,
  IF($U402 = 8,
    1000,
    IF($U402 = 9,
      1500,
      IF($U402 = 10,
        2000,
        0
      )
    )
  )
)
+
N("Adicional no salário por área")
+
IF($W402 = 14 + N("Tecnologia da Informação"),
  120,
  IF($W402 = 16 + N("Vendas"),
    110,
    IF($W402 = 15 + N("Jurídico"),
      100,
      IF(OR($W402 = 8, $W402 = 9, $W402 = 11) + N("Recursos humanos ou comercial ou comunicação e marketing"),
        80,
        0
      )
    )
  )
)
+
N("Adicionando pegadinha")
+
IF(AND($W402 = 16, $U402 = 9, $Y402 = 11, $AA402 = 5) + N("Se for de vendas, com mestrado, analista sênior"),
  IF($R402 = 5,
    100,
    0
  )
  +
  IF($N402 = "M",
    200,
    0
  ),
  0
)</f>
        <v>3000</v>
      </c>
      <c r="AD4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$A402  &amp; ", "   &amp;
$C402  &amp; ", "   &amp;
$E402  &amp; ", '"  &amp;
$J402  &amp; "', '" &amp;
$N402  &amp; "', "  &amp;
$R402  &amp; ", '"  &amp;
TEXT($T402,"dd/mm/aaaa")  &amp; "', "   &amp;
$U402  &amp; ", "   &amp;
$W402  &amp; ", "   &amp;
$Y402  &amp; ", "   &amp;
IF($AA402 &lt;&gt; "", $AA402, "NULL")  &amp; ", "   &amp;
$AC402  &amp; ");"</f>
        <v>INSERT INTO bi4all.fac_employees (id_company_fk, id_employee_pk, flg_active, employee_name, id_gender_fk, id_race_fk, birthday, id_schooling_fk, id_department_fk, id_role_fk, id_level_fk, salary) VALUES (6a51143286b03064a49cc2acbee63c09a0682d33, 398, 1, 'Ryan Poeta Borges', 'M', 5, '28/08/1971', 8, 12, 11, 6, 3000);</v>
      </c>
    </row>
    <row r="403" spans="1:30" ht="14.25" customHeight="1" x14ac:dyDescent="0.2">
      <c r="A403" s="7" t="str" cm="1">
        <f t="array" aca="1" ref="A403" ca="1">INDEX(Company!$A:$A,RANDBETWEEN(5,COUNTA(Company!$A:$A) + 1),1)</f>
        <v>6a51143286b03064a49cc2acbee63c09a0682d33</v>
      </c>
      <c r="B403" s="7" t="str">
        <f ca="1">VLOOKUP($A403,Company!$A:$B,2,FALSE)</f>
        <v>ACME Corporation</v>
      </c>
      <c r="C403" s="5">
        <f t="shared" si="42"/>
        <v>399</v>
      </c>
      <c r="D403" s="5" t="str" cm="1">
        <f t="array" ref="D403">SHA1HASH($C403)</f>
        <v>9ed4f29f8b6857ffe123d6e41d5c699edc0d62a1</v>
      </c>
      <c r="E403" s="6">
        <v>1</v>
      </c>
      <c r="F403" s="7">
        <f ca="1">IF($C403 = 1 + N("Presidente"),
    127,
    IF($C403 = 2 + N("Vice-Presidente"),
        72,
        IF($C403 = 3 + N("Secretária bilíngue"),
            13,
            RANDBETWEEN(5,COUNT(Name!$A:$A) + 1)
        )
    )
)</f>
        <v>28</v>
      </c>
      <c r="G403" s="7" t="str">
        <f ca="1">VLOOKUP($F403,Name!$A:$B,2,FALSE)</f>
        <v>Ana Caroline</v>
      </c>
      <c r="H403" s="7">
        <f ca="1" xml:space="preserve">
IF($C403 = 1,
    0,
    RANDBETWEEN(5,COUNT('Last name'!$A:$A) + 1)
)</f>
        <v>117</v>
      </c>
      <c r="I403" s="7" t="str">
        <f ca="1" xml:space="preserve">
IF($C403 = 1 + N("Presidente"),
    "de Orléans e Bragança",
    VLOOKUP($H403,'Last name'!$A:$B,2,FALSE) &amp; " " &amp; VLOOKUP(RANDBETWEEN(5,COUNT('Last name'!$A:$A) + 1),'Last name'!$A:$B,2,FALSE)
)</f>
        <v>Mancini Barbosa</v>
      </c>
      <c r="J403" s="7" t="str">
        <f t="shared" ca="1" si="43"/>
        <v>Ana Caroline Mancini Barbosa</v>
      </c>
      <c r="K403" s="7" t="str" cm="1">
        <f t="array" aca="1" ref="K403" ca="1">SHA1HASH($J403)</f>
        <v>30892e2f841a8116657bf4d4a61e800d915f000e</v>
      </c>
      <c r="L403" s="7" cm="1">
        <f t="array" aca="1" ref="L403" ca="1">INDEX(States!$A:$A,RANDBETWEEN(5,COUNTA(States!$A:$A) + 1),1)</f>
        <v>21</v>
      </c>
      <c r="M403" s="7" t="str">
        <f ca="1">$L403 &amp; "|" &amp; VLOOKUP($L403,States!$A:$B,2,FALSE)</f>
        <v>21|18f454963e4e8ae3fea0597ea98a4e003875820f</v>
      </c>
      <c r="N403" s="7" t="str">
        <f ca="1">VLOOKUP($F403,Name!$A:$C,3,FALSE)</f>
        <v>F</v>
      </c>
      <c r="O403" s="7" t="str">
        <f ca="1">VLOOKUP($N403,Gender!$A:$B,2,FALSE)</f>
        <v>Female</v>
      </c>
      <c r="P403" s="7" t="str" cm="1">
        <f t="array" aca="1" ref="P403" ca="1">INDEX('Marital status'!$A:$A,RANDBETWEEN(5,COUNTA('Marital status'!$A:$A) + 1),1)</f>
        <v>459031b19ec5bbd3b3dbc0a9dcf2cb6e6c6f7848</v>
      </c>
      <c r="Q403" s="7" t="str">
        <f ca="1">VLOOKUP($P403,'Marital status'!$A:$B,2,FALSE)</f>
        <v xml:space="preserve">Widowed </v>
      </c>
      <c r="R403" s="7">
        <f t="shared" ca="1" si="44"/>
        <v>5</v>
      </c>
      <c r="S403" s="7" t="e">
        <f ca="1">VLOOKUP($R403,Race!$A:$B,2,FALSE)</f>
        <v>#N/A</v>
      </c>
      <c r="T403" s="8">
        <f t="shared" ca="1" si="45"/>
        <v>23788</v>
      </c>
      <c r="U403" s="6">
        <f t="shared" ca="1" si="46"/>
        <v>7</v>
      </c>
      <c r="V403" s="8" t="str">
        <f ca="1">VLOOKUP($U403,Education!$A:$B,2,FALSE)</f>
        <v>Undergraduate degree</v>
      </c>
      <c r="W403" s="7">
        <f ca="1" xml:space="preserve">
  IF(OR($Y403 = 5, $Y403 = 6, $Y403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403" s="7" t="str">
        <f ca="1">VLOOKUP($W403,Department!$A:$B,2,FALSE)</f>
        <v>Operations</v>
      </c>
      <c r="Y403" s="6">
        <f t="shared" ca="1" si="47"/>
        <v>10</v>
      </c>
      <c r="Z403" s="7" t="str">
        <f ca="1">VLOOKUP($Y403,Role!$A:$B,2,FALSE)</f>
        <v>Trainee</v>
      </c>
      <c r="AA403" s="6" t="str">
        <f t="shared" ca="1" si="48"/>
        <v/>
      </c>
      <c r="AB403" s="7" t="str">
        <f ca="1" xml:space="preserve">
IF($AA403 &lt;&gt; "",
    VLOOKUP($AA403,Level!$A:$B,2,FALSE),
    ""
)</f>
        <v/>
      </c>
      <c r="AC403" s="1">
        <f ca="1" xml:space="preserve">
IF($Y403 = 5 + N("Presidente"),
    27000,
    IF($Y403 = 6 + N("Vice-presidente"),
        23000,
        IF(OR($Y403 = 8, $Y403= 13, $Y403 = 12) + N("Secretária bilíngue ou coordenador ou especialista"),
            8000,
            IF($Y403 = 7 + N("Diretor"),
                15000,
                IF($Y403 = 14 + N("Gerente"),
                    12000,
                    IF($Y403 = 9 + N("Estagiário"),
                        705,
                        IF($Y403 = 10 + N("Trainee"),
                            805,
                            IF($Y403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IF($U403 = 7,
  500,
  IF($U403 = 8,
    1000,
    IF($U403 = 9,
      1500,
      IF($U403 = 10,
        2000,
        0
      )
    )
  )
)
+
N("Adicional no salário por área")
+
IF($W403 = 14 + N("Tecnologia da Informação"),
  120,
  IF($W403 = 16 + N("Vendas"),
    110,
    IF($W403 = 15 + N("Jurídico"),
      100,
      IF(OR($W403 = 8, $W403 = 9, $W403 = 11) + N("Recursos humanos ou comercial ou comunicação e marketing"),
        80,
        0
      )
    )
  )
)
+
N("Adicionando pegadinha")
+
IF(AND($W403 = 16, $U403 = 9, $Y403 = 11, $AA403 = 5) + N("Se for de vendas, com mestrado, analista sênior"),
  IF($R403 = 5,
    100,
    0
  )
  +
  IF($N403 = "M",
    200,
    0
  ),
  0
)</f>
        <v>1305</v>
      </c>
      <c r="AD4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$A403  &amp; ", "   &amp;
$C403  &amp; ", "   &amp;
$E403  &amp; ", '"  &amp;
$J403  &amp; "', '" &amp;
$N403  &amp; "', "  &amp;
$R403  &amp; ", '"  &amp;
TEXT($T403,"dd/mm/aaaa")  &amp; "', "   &amp;
$U403  &amp; ", "   &amp;
$W403  &amp; ", "   &amp;
$Y403  &amp; ", "   &amp;
IF($AA403 &lt;&gt; "", $AA403, "NULL")  &amp; ", "   &amp;
$AC403  &amp; ");"</f>
        <v>INSERT INTO bi4all.fac_employees (id_company_fk, id_employee_pk, flg_active, employee_name, id_gender_fk, id_race_fk, birthday, id_schooling_fk, id_department_fk, id_role_fk, id_level_fk, salary) VALUES (6a51143286b03064a49cc2acbee63c09a0682d33, 399, 1, 'Ana Caroline Mancini Barbosa', 'F', 5, '15/02/1965', 7, 10, 10, NULL, 1305);</v>
      </c>
    </row>
    <row r="404" spans="1:30" ht="14.25" customHeight="1" x14ac:dyDescent="0.2">
      <c r="A404" s="7" t="str" cm="1">
        <f t="array" aca="1" ref="A404" ca="1">INDEX(Company!$A:$A,RANDBETWEEN(5,COUNTA(Company!$A:$A) + 1),1)</f>
        <v>6a51143286b03064a49cc2acbee63c09a0682d33</v>
      </c>
      <c r="B404" s="7" t="str">
        <f ca="1">VLOOKUP($A404,Company!$A:$B,2,FALSE)</f>
        <v>ACME Corporation</v>
      </c>
      <c r="C404" s="5">
        <f t="shared" si="42"/>
        <v>400</v>
      </c>
      <c r="D404" s="5" t="str" cm="1">
        <f t="array" ref="D404">SHA1HASH($C404)</f>
        <v>ab7f7b955330dc8dcd7f8ae3d9689ffa32bf10d5</v>
      </c>
      <c r="E404" s="6">
        <v>1</v>
      </c>
      <c r="F404" s="7">
        <f ca="1">IF($C404 = 1 + N("Presidente"),
    127,
    IF($C404 = 2 + N("Vice-Presidente"),
        72,
        IF($C404 = 3 + N("Secretária bilíngue"),
            13,
            RANDBETWEEN(5,COUNT(Name!$A:$A) + 1)
        )
    )
)</f>
        <v>5</v>
      </c>
      <c r="G404" s="7" t="str">
        <f ca="1">VLOOKUP($F404,Name!$A:$B,2,FALSE)</f>
        <v>Abel</v>
      </c>
      <c r="H404" s="7">
        <f ca="1" xml:space="preserve">
IF($C404 = 1,
    0,
    RANDBETWEEN(5,COUNT('Last name'!$A:$A) + 1)
)</f>
        <v>121</v>
      </c>
      <c r="I404" s="7" t="str">
        <f ca="1" xml:space="preserve">
IF($C404 = 1 + N("Presidente"),
    "de Orléans e Bragança",
    VLOOKUP($H404,'Last name'!$A:$B,2,FALSE) &amp; " " &amp; VLOOKUP(RANDBETWEEN(5,COUNT('Last name'!$A:$A) + 1),'Last name'!$A:$B,2,FALSE)
)</f>
        <v>Martinelli Gonçalves</v>
      </c>
      <c r="J404" s="7" t="str">
        <f t="shared" ca="1" si="43"/>
        <v>Abel Martinelli Gonçalves</v>
      </c>
      <c r="K404" s="7" t="str" cm="1">
        <f t="array" aca="1" ref="K404" ca="1">SHA1HASH($J404)</f>
        <v>466b7897104e348827ea0fe4b61fcbddb8cca021</v>
      </c>
      <c r="L404" s="7" cm="1">
        <f t="array" aca="1" ref="L404" ca="1">INDEX(States!$A:$A,RANDBETWEEN(5,COUNTA(States!$A:$A) + 1),1)</f>
        <v>6</v>
      </c>
      <c r="M404" s="7" t="str">
        <f ca="1">$L404 &amp; "|" &amp; VLOOKUP($L404,States!$A:$B,2,FALSE)</f>
        <v>6|990f6b5f2170b43d022d539b1260b5f1af889998</v>
      </c>
      <c r="N404" s="7" t="str">
        <f ca="1">VLOOKUP($F404,Name!$A:$C,3,FALSE)</f>
        <v>M</v>
      </c>
      <c r="O404" s="7" t="str">
        <f ca="1">VLOOKUP($N404,Gender!$A:$B,2,FALSE)</f>
        <v>Male</v>
      </c>
      <c r="P404" s="7" t="str" cm="1">
        <f t="array" aca="1" ref="P404" ca="1">INDEX('Marital status'!$A:$A,RANDBETWEEN(5,COUNTA('Marital status'!$A:$A) + 1),1)</f>
        <v>459031b19ec5bbd3b3dbc0a9dcf2cb6e6c6f7848</v>
      </c>
      <c r="Q404" s="7" t="str">
        <f ca="1">VLOOKUP($P404,'Marital status'!$A:$B,2,FALSE)</f>
        <v xml:space="preserve">Widowed </v>
      </c>
      <c r="R404" s="7">
        <f t="shared" ca="1" si="44"/>
        <v>5</v>
      </c>
      <c r="S404" s="7" t="e">
        <f ca="1">VLOOKUP($R404,Race!$A:$B,2,FALSE)</f>
        <v>#N/A</v>
      </c>
      <c r="T404" s="8">
        <f t="shared" ca="1" si="45"/>
        <v>22822</v>
      </c>
      <c r="U404" s="6">
        <f t="shared" ca="1" si="46"/>
        <v>8</v>
      </c>
      <c r="V404" s="8" t="str">
        <f ca="1">VLOOKUP($U404,Education!$A:$B,2,FALSE)</f>
        <v>Graduate school</v>
      </c>
      <c r="W404" s="7">
        <f ca="1" xml:space="preserve">
  IF(OR($Y404 = 5, $Y404 = 6, $Y404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404" s="7" t="str">
        <f ca="1">VLOOKUP($W404,Department!$A:$B,2,FALSE)</f>
        <v>Controlling</v>
      </c>
      <c r="Y404" s="6">
        <f t="shared" ca="1" si="47"/>
        <v>11</v>
      </c>
      <c r="Z404" s="7" t="str">
        <f ca="1">VLOOKUP($Y404,Role!$A:$B,2,FALSE)</f>
        <v>Analyst</v>
      </c>
      <c r="AA404" s="6">
        <f t="shared" ca="1" si="48"/>
        <v>7</v>
      </c>
      <c r="AB404" s="7" t="str">
        <f ca="1" xml:space="preserve">
IF($AA404 &lt;&gt; "",
    VLOOKUP($AA404,Level!$A:$B,2,FALSE),
    ""
)</f>
        <v>Senior</v>
      </c>
      <c r="AC404" s="1">
        <f ca="1" xml:space="preserve">
IF($Y404 = 5 + N("Presidente"),
    27000,
    IF($Y404 = 6 + N("Vice-presidente"),
        23000,
        IF(OR($Y404 = 8, $Y404= 13, $Y404 = 12) + N("Secretária bilíngue ou coordenador ou especialista"),
            8000,
            IF($Y404 = 7 + N("Diretor"),
                15000,
                IF($Y404 = 14 + N("Gerente"),
                    12000,
                    IF($Y404 = 9 + N("Estagiário"),
                        705,
                        IF($Y404 = 10 + N("Trainee"),
                            805,
                            IF($Y404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IF($U404 = 7,
  500,
  IF($U404 = 8,
    1000,
    IF($U404 = 9,
      1500,
      IF($U404 = 10,
        2000,
        0
      )
    )
  )
)
+
N("Adicional no salário por área")
+
IF($W404 = 14 + N("Tecnologia da Informação"),
  120,
  IF($W404 = 16 + N("Vendas"),
    110,
    IF($W404 = 15 + N("Jurídico"),
      100,
      IF(OR($W404 = 8, $W404 = 9, $W404 = 11) + N("Recursos humanos ou comercial ou comunicação e marketing"),
        80,
        0
      )
    )
  )
)
+
N("Adicionando pegadinha")
+
IF(AND($W404 = 16, $U404 = 9, $Y404 = 11, $AA404 = 5) + N("Se for de vendas, com mestrado, analista sênior"),
  IF($R404 = 5,
    100,
    0
  )
  +
  IF($N404 = "M",
    200,
    0
  ),
  0
)</f>
        <v>3000</v>
      </c>
      <c r="AD4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$A404  &amp; ", "   &amp;
$C404  &amp; ", "   &amp;
$E404  &amp; ", '"  &amp;
$J404  &amp; "', '" &amp;
$N404  &amp; "', "  &amp;
$R404  &amp; ", '"  &amp;
TEXT($T404,"dd/mm/aaaa")  &amp; "', "   &amp;
$U404  &amp; ", "   &amp;
$W404  &amp; ", "   &amp;
$Y404  &amp; ", "   &amp;
IF($AA404 &lt;&gt; "", $AA404, "NULL")  &amp; ", "   &amp;
$AC404  &amp; ");"</f>
        <v>INSERT INTO bi4all.fac_employees (id_company_fk, id_employee_pk, flg_active, employee_name, id_gender_fk, id_race_fk, birthday, id_schooling_fk, id_department_fk, id_role_fk, id_level_fk, salary) VALUES (6a51143286b03064a49cc2acbee63c09a0682d33, 400, 1, 'Abel Martinelli Gonçalves', 'M', 5, '25/06/1962', 8, 12, 11, 7, 3000);</v>
      </c>
    </row>
    <row r="405" spans="1:30" ht="14.25" customHeight="1" x14ac:dyDescent="0.2">
      <c r="A405" s="7" t="str" cm="1">
        <f t="array" aca="1" ref="A405" ca="1">INDEX(Company!$A:$A,RANDBETWEEN(5,COUNTA(Company!$A:$A) + 1),1)</f>
        <v>6a51143286b03064a49cc2acbee63c09a0682d33</v>
      </c>
      <c r="B405" s="7" t="str">
        <f ca="1">VLOOKUP($A405,Company!$A:$B,2,FALSE)</f>
        <v>ACME Corporation</v>
      </c>
      <c r="C405" s="5">
        <f t="shared" si="42"/>
        <v>401</v>
      </c>
      <c r="D405" s="5" t="str" cm="1">
        <f t="array" ref="D405">SHA1HASH($C405)</f>
        <v>63b4f91cf8f3dcf5b300797302b9953cc8333368</v>
      </c>
      <c r="E405" s="6">
        <v>1</v>
      </c>
      <c r="F405" s="7">
        <f ca="1">IF($C405 = 1 + N("Presidente"),
    127,
    IF($C405 = 2 + N("Vice-Presidente"),
        72,
        IF($C405 = 3 + N("Secretária bilíngue"),
            13,
            RANDBETWEEN(5,COUNT(Name!$A:$A) + 1)
        )
    )
)</f>
        <v>302</v>
      </c>
      <c r="G405" s="7" t="str">
        <f ca="1">VLOOKUP($F405,Name!$A:$B,2,FALSE)</f>
        <v>Natália</v>
      </c>
      <c r="H405" s="7">
        <f ca="1" xml:space="preserve">
IF($C405 = 1,
    0,
    RANDBETWEEN(5,COUNT('Last name'!$A:$A) + 1)
)</f>
        <v>149</v>
      </c>
      <c r="I405" s="7" t="str">
        <f ca="1" xml:space="preserve">
IF($C405 = 1 + N("Presidente"),
    "de Orléans e Bragança",
    VLOOKUP($H405,'Last name'!$A:$B,2,FALSE) &amp; " " &amp; VLOOKUP(RANDBETWEEN(5,COUNT('Last name'!$A:$A) + 1),'Last name'!$A:$B,2,FALSE)
)</f>
        <v>Pedroso Marques</v>
      </c>
      <c r="J405" s="7" t="str">
        <f t="shared" ca="1" si="43"/>
        <v>Natália Pedroso Marques</v>
      </c>
      <c r="K405" s="7" t="str" cm="1">
        <f t="array" aca="1" ref="K405" ca="1">SHA1HASH($J405)</f>
        <v>fe74985a15d0796a63ee795ecab691e26378af1f</v>
      </c>
      <c r="L405" s="7" cm="1">
        <f t="array" aca="1" ref="L405" ca="1">INDEX(States!$A:$A,RANDBETWEEN(5,COUNTA(States!$A:$A) + 1),1)</f>
        <v>24</v>
      </c>
      <c r="M405" s="7" t="str">
        <f ca="1">$L405 &amp; "|" &amp; VLOOKUP($L405,States!$A:$B,2,FALSE)</f>
        <v>24|4e344e218f5d3cb3700b5fb228401547cb97b31c</v>
      </c>
      <c r="N405" s="7" t="str">
        <f ca="1">VLOOKUP($F405,Name!$A:$C,3,FALSE)</f>
        <v>F</v>
      </c>
      <c r="O405" s="7" t="str">
        <f ca="1">VLOOKUP($N405,Gender!$A:$B,2,FALSE)</f>
        <v>Female</v>
      </c>
      <c r="P405" s="7" t="str" cm="1">
        <f t="array" aca="1" ref="P405" ca="1">INDEX('Marital status'!$A:$A,RANDBETWEEN(5,COUNTA('Marital status'!$A:$A) + 1),1)</f>
        <v>459031b19ec5bbd3b3dbc0a9dcf2cb6e6c6f7848</v>
      </c>
      <c r="Q405" s="7" t="str">
        <f ca="1">VLOOKUP($P405,'Marital status'!$A:$B,2,FALSE)</f>
        <v xml:space="preserve">Widowed </v>
      </c>
      <c r="R405" s="7">
        <f t="shared" ca="1" si="44"/>
        <v>5</v>
      </c>
      <c r="S405" s="7" t="e">
        <f ca="1">VLOOKUP($R405,Race!$A:$B,2,FALSE)</f>
        <v>#N/A</v>
      </c>
      <c r="T405" s="8">
        <f t="shared" ca="1" si="45"/>
        <v>20396</v>
      </c>
      <c r="U405" s="6">
        <f t="shared" ca="1" si="46"/>
        <v>7</v>
      </c>
      <c r="V405" s="8" t="str">
        <f ca="1">VLOOKUP($U405,Education!$A:$B,2,FALSE)</f>
        <v>Undergraduate degree</v>
      </c>
      <c r="W405" s="7">
        <f ca="1" xml:space="preserve">
  IF(OR($Y405 = 5, $Y405 = 6, $Y405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405" s="7" t="str">
        <f ca="1">VLOOKUP($W405,Department!$A:$B,2,FALSE)</f>
        <v>Commercial</v>
      </c>
      <c r="Y405" s="6">
        <f t="shared" ca="1" si="47"/>
        <v>9</v>
      </c>
      <c r="Z405" s="7" t="str">
        <f ca="1">VLOOKUP($Y405,Role!$A:$B,2,FALSE)</f>
        <v>Intern</v>
      </c>
      <c r="AA405" s="6" t="str">
        <f t="shared" ca="1" si="48"/>
        <v/>
      </c>
      <c r="AB405" s="7" t="str">
        <f ca="1" xml:space="preserve">
IF($AA405 &lt;&gt; "",
    VLOOKUP($AA405,Level!$A:$B,2,FALSE),
    ""
)</f>
        <v/>
      </c>
      <c r="AC405" s="1">
        <f ca="1" xml:space="preserve">
IF($Y405 = 5 + N("Presidente"),
    27000,
    IF($Y405 = 6 + N("Vice-presidente"),
        23000,
        IF(OR($Y405 = 8, $Y405= 13, $Y405 = 12) + N("Secretária bilíngue ou coordenador ou especialista"),
            8000,
            IF($Y405 = 7 + N("Diretor"),
                15000,
                IF($Y405 = 14 + N("Gerente"),
                    12000,
                    IF($Y405 = 9 + N("Estagiário"),
                        705,
                        IF($Y405 = 10 + N("Trainee"),
                            805,
                            IF($Y405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IF($U405 = 7,
  500,
  IF($U405 = 8,
    1000,
    IF($U405 = 9,
      1500,
      IF($U405 = 10,
        2000,
        0
      )
    )
  )
)
+
N("Adicional no salário por área")
+
IF($W405 = 14 + N("Tecnologia da Informação"),
  120,
  IF($W405 = 16 + N("Vendas"),
    110,
    IF($W405 = 15 + N("Jurídico"),
      100,
      IF(OR($W405 = 8, $W405 = 9, $W405 = 11) + N("Recursos humanos ou comercial ou comunicação e marketing"),
        80,
        0
      )
    )
  )
)
+
N("Adicionando pegadinha")
+
IF(AND($W405 = 16, $U405 = 9, $Y405 = 11, $AA405 = 5) + N("Se for de vendas, com mestrado, analista sênior"),
  IF($R405 = 5,
    100,
    0
  )
  +
  IF($N405 = "M",
    200,
    0
  ),
  0
)</f>
        <v>1285</v>
      </c>
      <c r="AD4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$A405  &amp; ", "   &amp;
$C405  &amp; ", "   &amp;
$E405  &amp; ", '"  &amp;
$J405  &amp; "', '" &amp;
$N405  &amp; "', "  &amp;
$R405  &amp; ", '"  &amp;
TEXT($T405,"dd/mm/aaaa")  &amp; "', "   &amp;
$U405  &amp; ", "   &amp;
$W405  &amp; ", "   &amp;
$Y405  &amp; ", "   &amp;
IF($AA405 &lt;&gt; "", $AA405, "NULL")  &amp; ", "   &amp;
$AC405  &amp; ");"</f>
        <v>INSERT INTO bi4all.fac_employees (id_company_fk, id_employee_pk, flg_active, employee_name, id_gender_fk, id_race_fk, birthday, id_schooling_fk, id_department_fk, id_role_fk, id_level_fk, salary) VALUES (6a51143286b03064a49cc2acbee63c09a0682d33, 401, 1, 'Natália Pedroso Marques', 'F', 5, '03/11/1955', 7, 9, 9, NULL, 1285);</v>
      </c>
    </row>
    <row r="406" spans="1:30" ht="14.25" customHeight="1" x14ac:dyDescent="0.2">
      <c r="A406" s="7" t="str" cm="1">
        <f t="array" aca="1" ref="A406" ca="1">INDEX(Company!$A:$A,RANDBETWEEN(5,COUNTA(Company!$A:$A) + 1),1)</f>
        <v>6a51143286b03064a49cc2acbee63c09a0682d33</v>
      </c>
      <c r="B406" s="7" t="str">
        <f ca="1">VLOOKUP($A406,Company!$A:$B,2,FALSE)</f>
        <v>ACME Corporation</v>
      </c>
      <c r="C406" s="5">
        <f t="shared" si="42"/>
        <v>402</v>
      </c>
      <c r="D406" s="5" t="str" cm="1">
        <f t="array" ref="D406">SHA1HASH($C406)</f>
        <v>5e63673cbc075e2d21cef6bde4c591c263380bee</v>
      </c>
      <c r="E406" s="6">
        <v>1</v>
      </c>
      <c r="F406" s="7">
        <f ca="1">IF($C406 = 1 + N("Presidente"),
    127,
    IF($C406 = 2 + N("Vice-Presidente"),
        72,
        IF($C406 = 3 + N("Secretária bilíngue"),
            13,
            RANDBETWEEN(5,COUNT(Name!$A:$A) + 1)
        )
    )
)</f>
        <v>111</v>
      </c>
      <c r="G406" s="7" t="str">
        <f ca="1">VLOOKUP($F406,Name!$A:$B,2,FALSE)</f>
        <v>Débora</v>
      </c>
      <c r="H406" s="7">
        <f ca="1" xml:space="preserve">
IF($C406 = 1,
    0,
    RANDBETWEEN(5,COUNT('Last name'!$A:$A) + 1)
)</f>
        <v>123</v>
      </c>
      <c r="I406" s="7" t="str">
        <f ca="1" xml:space="preserve">
IF($C406 = 1 + N("Presidente"),
    "de Orléans e Bragança",
    VLOOKUP($H406,'Last name'!$A:$B,2,FALSE) &amp; " " &amp; VLOOKUP(RANDBETWEEN(5,COUNT('Last name'!$A:$A) + 1),'Last name'!$A:$B,2,FALSE)
)</f>
        <v>Martins Martinelli</v>
      </c>
      <c r="J406" s="7" t="str">
        <f t="shared" ca="1" si="43"/>
        <v>Débora Martins Martinelli</v>
      </c>
      <c r="K406" s="7" t="str" cm="1">
        <f t="array" aca="1" ref="K406" ca="1">SHA1HASH($J406)</f>
        <v>f275f31d5bbed7583e63e93be77ed17aa08a2d62</v>
      </c>
      <c r="L406" s="7" cm="1">
        <f t="array" aca="1" ref="L406" ca="1">INDEX(States!$A:$A,RANDBETWEEN(5,COUNTA(States!$A:$A) + 1),1)</f>
        <v>6</v>
      </c>
      <c r="M406" s="7" t="str">
        <f ca="1">$L406 &amp; "|" &amp; VLOOKUP($L406,States!$A:$B,2,FALSE)</f>
        <v>6|990f6b5f2170b43d022d539b1260b5f1af889998</v>
      </c>
      <c r="N406" s="7" t="str">
        <f ca="1">VLOOKUP($F406,Name!$A:$C,3,FALSE)</f>
        <v>F</v>
      </c>
      <c r="O406" s="7" t="str">
        <f ca="1">VLOOKUP($N406,Gender!$A:$B,2,FALSE)</f>
        <v>Female</v>
      </c>
      <c r="P406" s="7" t="str" cm="1">
        <f t="array" aca="1" ref="P406" ca="1">INDEX('Marital status'!$A:$A,RANDBETWEEN(5,COUNTA('Marital status'!$A:$A) + 1),1)</f>
        <v>93ac84f4e0bd5c1c97b670a12a7fff6af89fb6b3</v>
      </c>
      <c r="Q406" s="7" t="str">
        <f ca="1">VLOOKUP($P406,'Marital status'!$A:$B,2,FALSE)</f>
        <v>DIVORCED</v>
      </c>
      <c r="R406" s="7">
        <f t="shared" ca="1" si="44"/>
        <v>6</v>
      </c>
      <c r="S406" s="7" t="e">
        <f ca="1">VLOOKUP($R406,Race!$A:$B,2,FALSE)</f>
        <v>#N/A</v>
      </c>
      <c r="T406" s="8">
        <f t="shared" ca="1" si="45"/>
        <v>23995</v>
      </c>
      <c r="U406" s="6">
        <f t="shared" ca="1" si="46"/>
        <v>7</v>
      </c>
      <c r="V406" s="8" t="str">
        <f ca="1">VLOOKUP($U406,Education!$A:$B,2,FALSE)</f>
        <v>Undergraduate degree</v>
      </c>
      <c r="W406" s="7">
        <f ca="1" xml:space="preserve">
  IF(OR($Y406 = 5, $Y406 = 6, $Y406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406" s="7" t="str">
        <f ca="1">VLOOKUP($W406,Department!$A:$B,2,FALSE)</f>
        <v>Commercial</v>
      </c>
      <c r="Y406" s="6">
        <f t="shared" ca="1" si="47"/>
        <v>11</v>
      </c>
      <c r="Z406" s="7" t="str">
        <f ca="1">VLOOKUP($Y406,Role!$A:$B,2,FALSE)</f>
        <v>Analyst</v>
      </c>
      <c r="AA406" s="6">
        <f t="shared" ca="1" si="48"/>
        <v>6</v>
      </c>
      <c r="AB406" s="7" t="str">
        <f ca="1" xml:space="preserve">
IF($AA406 &lt;&gt; "",
    VLOOKUP($AA406,Level!$A:$B,2,FALSE),
    ""
)</f>
        <v>Pleno</v>
      </c>
      <c r="AC406" s="1">
        <f ca="1" xml:space="preserve">
IF($Y406 = 5 + N("Presidente"),
    27000,
    IF($Y406 = 6 + N("Vice-presidente"),
        23000,
        IF(OR($Y406 = 8, $Y406= 13, $Y406 = 12) + N("Secretária bilíngue ou coordenador ou especialista"),
            8000,
            IF($Y406 = 7 + N("Diretor"),
                15000,
                IF($Y406 = 14 + N("Gerente"),
                    12000,
                    IF($Y406 = 9 + N("Estagiário"),
                        705,
                        IF($Y406 = 10 + N("Trainee"),
                            805,
                            IF($Y406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IF($U406 = 7,
  500,
  IF($U406 = 8,
    1000,
    IF($U406 = 9,
      1500,
      IF($U406 = 10,
        2000,
        0
      )
    )
  )
)
+
N("Adicional no salário por área")
+
IF($W406 = 14 + N("Tecnologia da Informação"),
  120,
  IF($W406 = 16 + N("Vendas"),
    110,
    IF($W406 = 15 + N("Jurídico"),
      100,
      IF(OR($W406 = 8, $W406 = 9, $W406 = 11) + N("Recursos humanos ou comercial ou comunicação e marketing"),
        80,
        0
      )
    )
  )
)
+
N("Adicionando pegadinha")
+
IF(AND($W406 = 16, $U406 = 9, $Y406 = 11, $AA406 = 5) + N("Se for de vendas, com mestrado, analista sênior"),
  IF($R406 = 5,
    100,
    0
  )
  +
  IF($N406 = "M",
    200,
    0
  ),
  0
)</f>
        <v>2580</v>
      </c>
      <c r="AD4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$A406  &amp; ", "   &amp;
$C406  &amp; ", "   &amp;
$E406  &amp; ", '"  &amp;
$J406  &amp; "', '" &amp;
$N406  &amp; "', "  &amp;
$R406  &amp; ", '"  &amp;
TEXT($T406,"dd/mm/aaaa")  &amp; "', "   &amp;
$U406  &amp; ", "   &amp;
$W406  &amp; ", "   &amp;
$Y406  &amp; ", "   &amp;
IF($AA406 &lt;&gt; "", $AA406, "NULL")  &amp; ", "   &amp;
$AC406  &amp; ");"</f>
        <v>INSERT INTO bi4all.fac_employees (id_company_fk, id_employee_pk, flg_active, employee_name, id_gender_fk, id_race_fk, birthday, id_schooling_fk, id_department_fk, id_role_fk, id_level_fk, salary) VALUES (6a51143286b03064a49cc2acbee63c09a0682d33, 402, 1, 'Débora Martins Martinelli', 'F', 6, '10/09/1965', 7, 9, 11, 6, 2580);</v>
      </c>
    </row>
    <row r="407" spans="1:30" ht="14.25" customHeight="1" x14ac:dyDescent="0.2">
      <c r="A407" s="7" t="str" cm="1">
        <f t="array" aca="1" ref="A407" ca="1">INDEX(Company!$A:$A,RANDBETWEEN(5,COUNTA(Company!$A:$A) + 1),1)</f>
        <v>6a51143286b03064a49cc2acbee63c09a0682d33</v>
      </c>
      <c r="B407" s="7" t="str">
        <f ca="1">VLOOKUP($A407,Company!$A:$B,2,FALSE)</f>
        <v>ACME Corporation</v>
      </c>
      <c r="C407" s="5">
        <f t="shared" si="42"/>
        <v>403</v>
      </c>
      <c r="D407" s="5" t="str" cm="1">
        <f t="array" ref="D407">SHA1HASH($C407)</f>
        <v>8980dc86c1e9ea324ec99f8b15a2e9a92d0a4d1e</v>
      </c>
      <c r="E407" s="6">
        <v>1</v>
      </c>
      <c r="F407" s="7">
        <f ca="1">IF($C407 = 1 + N("Presidente"),
    127,
    IF($C407 = 2 + N("Vice-Presidente"),
        72,
        IF($C407 = 3 + N("Secretária bilíngue"),
            13,
            RANDBETWEEN(5,COUNT(Name!$A:$A) + 1)
        )
    )
)</f>
        <v>45</v>
      </c>
      <c r="G407" s="7" t="str">
        <f ca="1">VLOOKUP($F407,Name!$A:$B,2,FALSE)</f>
        <v>Anna Carolinna</v>
      </c>
      <c r="H407" s="7">
        <f ca="1" xml:space="preserve">
IF($C407 = 1,
    0,
    RANDBETWEEN(5,COUNT('Last name'!$A:$A) + 1)
)</f>
        <v>48</v>
      </c>
      <c r="I407" s="7" t="str">
        <f ca="1" xml:space="preserve">
IF($C407 = 1 + N("Presidente"),
    "de Orléans e Bragança",
    VLOOKUP($H407,'Last name'!$A:$B,2,FALSE) &amp; " " &amp; VLOOKUP(RANDBETWEEN(5,COUNT('Last name'!$A:$A) + 1),'Last name'!$A:$B,2,FALSE)
)</f>
        <v>Brasil Castro</v>
      </c>
      <c r="J407" s="7" t="str">
        <f t="shared" ca="1" si="43"/>
        <v>Anna Carolinna Brasil Castro</v>
      </c>
      <c r="K407" s="7" t="str" cm="1">
        <f t="array" aca="1" ref="K407" ca="1">SHA1HASH($J407)</f>
        <v>b20bd4515e264b6cc773bf5c8eb7a347e7029dcd</v>
      </c>
      <c r="L407" s="7" cm="1">
        <f t="array" aca="1" ref="L407" ca="1">INDEX(States!$A:$A,RANDBETWEEN(5,COUNTA(States!$A:$A) + 1),1)</f>
        <v>18</v>
      </c>
      <c r="M407" s="7" t="str">
        <f ca="1">$L407 &amp; "|" &amp; VLOOKUP($L407,States!$A:$B,2,FALSE)</f>
        <v>18|4c829e7753eab86056bb8157601420a362debf31</v>
      </c>
      <c r="N407" s="7" t="str">
        <f ca="1">VLOOKUP($F407,Name!$A:$C,3,FALSE)</f>
        <v>F</v>
      </c>
      <c r="O407" s="7" t="str">
        <f ca="1">VLOOKUP($N407,Gender!$A:$B,2,FALSE)</f>
        <v>Female</v>
      </c>
      <c r="P407" s="7" t="str" cm="1">
        <f t="array" aca="1" ref="P407" ca="1">INDEX('Marital status'!$A:$A,RANDBETWEEN(5,COUNTA('Marital status'!$A:$A) + 1),1)</f>
        <v>47051393f6bcbf99111ec5d70ba2ebbe11ebccae</v>
      </c>
      <c r="Q407" s="7" t="str">
        <f ca="1">VLOOKUP($P407,'Marital status'!$A:$B,2,FALSE)</f>
        <v xml:space="preserve"> Separated </v>
      </c>
      <c r="R407" s="7">
        <f t="shared" ca="1" si="44"/>
        <v>7</v>
      </c>
      <c r="S407" s="7" t="e">
        <f ca="1">VLOOKUP($R407,Race!$A:$B,2,FALSE)</f>
        <v>#N/A</v>
      </c>
      <c r="T407" s="8">
        <f t="shared" ca="1" si="45"/>
        <v>26152</v>
      </c>
      <c r="U407" s="6">
        <f t="shared" ca="1" si="46"/>
        <v>7</v>
      </c>
      <c r="V407" s="8" t="str">
        <f ca="1">VLOOKUP($U407,Education!$A:$B,2,FALSE)</f>
        <v>Undergraduate degree</v>
      </c>
      <c r="W407" s="7">
        <f ca="1" xml:space="preserve">
  IF(OR($Y407 = 5, $Y407 = 6, $Y407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407" s="7" t="str">
        <f ca="1">VLOOKUP($W407,Department!$A:$B,2,FALSE)</f>
        <v>Administration</v>
      </c>
      <c r="Y407" s="6">
        <f t="shared" ca="1" si="47"/>
        <v>9</v>
      </c>
      <c r="Z407" s="7" t="str">
        <f ca="1">VLOOKUP($Y407,Role!$A:$B,2,FALSE)</f>
        <v>Intern</v>
      </c>
      <c r="AA407" s="6" t="str">
        <f t="shared" ca="1" si="48"/>
        <v/>
      </c>
      <c r="AB407" s="7" t="str">
        <f ca="1" xml:space="preserve">
IF($AA407 &lt;&gt; "",
    VLOOKUP($AA407,Level!$A:$B,2,FALSE),
    ""
)</f>
        <v/>
      </c>
      <c r="AC407" s="1">
        <f ca="1" xml:space="preserve">
IF($Y407 = 5 + N("Presidente"),
    27000,
    IF($Y407 = 6 + N("Vice-presidente"),
        23000,
        IF(OR($Y407 = 8, $Y407= 13, $Y407 = 12) + N("Secretária bilíngue ou coordenador ou especialista"),
            8000,
            IF($Y407 = 7 + N("Diretor"),
                15000,
                IF($Y407 = 14 + N("Gerente"),
                    12000,
                    IF($Y407 = 9 + N("Estagiário"),
                        705,
                        IF($Y407 = 10 + N("Trainee"),
                            805,
                            IF($Y407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IF($U407 = 7,
  500,
  IF($U407 = 8,
    1000,
    IF($U407 = 9,
      1500,
      IF($U407 = 10,
        2000,
        0
      )
    )
  )
)
+
N("Adicional no salário por área")
+
IF($W407 = 14 + N("Tecnologia da Informação"),
  120,
  IF($W407 = 16 + N("Vendas"),
    110,
    IF($W407 = 15 + N("Jurídico"),
      100,
      IF(OR($W407 = 8, $W407 = 9, $W407 = 11) + N("Recursos humanos ou comercial ou comunicação e marketing"),
        80,
        0
      )
    )
  )
)
+
N("Adicionando pegadinha")
+
IF(AND($W407 = 16, $U407 = 9, $Y407 = 11, $AA407 = 5) + N("Se for de vendas, com mestrado, analista sênior"),
  IF($R407 = 5,
    100,
    0
  )
  +
  IF($N407 = "M",
    200,
    0
  ),
  0
)</f>
        <v>1205</v>
      </c>
      <c r="AD4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$A407  &amp; ", "   &amp;
$C407  &amp; ", "   &amp;
$E407  &amp; ", '"  &amp;
$J407  &amp; "', '" &amp;
$N407  &amp; "', "  &amp;
$R407  &amp; ", '"  &amp;
TEXT($T407,"dd/mm/aaaa")  &amp; "', "   &amp;
$U407  &amp; ", "   &amp;
$W407  &amp; ", "   &amp;
$Y407  &amp; ", "   &amp;
IF($AA407 &lt;&gt; "", $AA407, "NULL")  &amp; ", "   &amp;
$AC407  &amp; ");"</f>
        <v>INSERT INTO bi4all.fac_employees (id_company_fk, id_employee_pk, flg_active, employee_name, id_gender_fk, id_race_fk, birthday, id_schooling_fk, id_department_fk, id_role_fk, id_level_fk, salary) VALUES (6a51143286b03064a49cc2acbee63c09a0682d33, 403, 1, 'Anna Carolinna Brasil Castro', 'F', 7, '07/08/1971', 7, 6, 9, NULL, 1205);</v>
      </c>
    </row>
    <row r="408" spans="1:30" ht="14.25" customHeight="1" x14ac:dyDescent="0.2">
      <c r="A408" s="7" t="str" cm="1">
        <f t="array" aca="1" ref="A408" ca="1">INDEX(Company!$A:$A,RANDBETWEEN(5,COUNTA(Company!$A:$A) + 1),1)</f>
        <v>6a51143286b03064a49cc2acbee63c09a0682d33</v>
      </c>
      <c r="B408" s="7" t="str">
        <f ca="1">VLOOKUP($A408,Company!$A:$B,2,FALSE)</f>
        <v>ACME Corporation</v>
      </c>
      <c r="C408" s="5">
        <f t="shared" si="42"/>
        <v>404</v>
      </c>
      <c r="D408" s="5" t="str" cm="1">
        <f t="array" ref="D408">SHA1HASH($C408)</f>
        <v>c35a9fc52bb556c79f8fa540df587a2bf465b940</v>
      </c>
      <c r="E408" s="6">
        <v>1</v>
      </c>
      <c r="F408" s="7">
        <f ca="1">IF($C408 = 1 + N("Presidente"),
    127,
    IF($C408 = 2 + N("Vice-Presidente"),
        72,
        IF($C408 = 3 + N("Secretária bilíngue"),
            13,
            RANDBETWEEN(5,COUNT(Name!$A:$A) + 1)
        )
    )
)</f>
        <v>121</v>
      </c>
      <c r="G408" s="7" t="str">
        <f ca="1">VLOOKUP($F408,Name!$A:$B,2,FALSE)</f>
        <v>Eloá</v>
      </c>
      <c r="H408" s="7">
        <f ca="1" xml:space="preserve">
IF($C408 = 1,
    0,
    RANDBETWEEN(5,COUNT('Last name'!$A:$A) + 1)
)</f>
        <v>116</v>
      </c>
      <c r="I408" s="7" t="str">
        <f ca="1" xml:space="preserve">
IF($C408 = 1 + N("Presidente"),
    "de Orléans e Bragança",
    VLOOKUP($H408,'Last name'!$A:$B,2,FALSE) &amp; " " &amp; VLOOKUP(RANDBETWEEN(5,COUNT('Last name'!$A:$A) + 1),'Last name'!$A:$B,2,FALSE)
)</f>
        <v>Malafaia Sacramento</v>
      </c>
      <c r="J408" s="7" t="str">
        <f t="shared" ca="1" si="43"/>
        <v>Eloá Malafaia Sacramento</v>
      </c>
      <c r="K408" s="7" t="str" cm="1">
        <f t="array" aca="1" ref="K408" ca="1">SHA1HASH($J408)</f>
        <v>f9746f87a77b5b60d084d2c95356bbe050f7859a</v>
      </c>
      <c r="L408" s="7" cm="1">
        <f t="array" aca="1" ref="L408" ca="1">INDEX(States!$A:$A,RANDBETWEEN(5,COUNTA(States!$A:$A) + 1),1)</f>
        <v>17</v>
      </c>
      <c r="M408" s="7" t="str">
        <f ca="1">$L408 &amp; "|" &amp; VLOOKUP($L408,States!$A:$B,2,FALSE)</f>
        <v>17|1a8e69bd071c473b31bfb6b123d956580475386e</v>
      </c>
      <c r="N408" s="7" t="str">
        <f ca="1">VLOOKUP($F408,Name!$A:$C,3,FALSE)</f>
        <v>F</v>
      </c>
      <c r="O408" s="7" t="str">
        <f ca="1">VLOOKUP($N408,Gender!$A:$B,2,FALSE)</f>
        <v>Female</v>
      </c>
      <c r="P408" s="7" t="str" cm="1">
        <f t="array" aca="1" ref="P408" ca="1">INDEX('Marital status'!$A:$A,RANDBETWEEN(5,COUNTA('Marital status'!$A:$A) + 1),1)</f>
        <v>459031b19ec5bbd3b3dbc0a9dcf2cb6e6c6f7848</v>
      </c>
      <c r="Q408" s="7" t="str">
        <f ca="1">VLOOKUP($P408,'Marital status'!$A:$B,2,FALSE)</f>
        <v xml:space="preserve">Widowed </v>
      </c>
      <c r="R408" s="7">
        <f t="shared" ca="1" si="44"/>
        <v>5</v>
      </c>
      <c r="S408" s="7" t="e">
        <f ca="1">VLOOKUP($R408,Race!$A:$B,2,FALSE)</f>
        <v>#N/A</v>
      </c>
      <c r="T408" s="8">
        <f t="shared" ca="1" si="45"/>
        <v>25531</v>
      </c>
      <c r="U408" s="6">
        <f t="shared" ca="1" si="46"/>
        <v>7</v>
      </c>
      <c r="V408" s="8" t="str">
        <f ca="1">VLOOKUP($U408,Education!$A:$B,2,FALSE)</f>
        <v>Undergraduate degree</v>
      </c>
      <c r="W408" s="7">
        <f ca="1" xml:space="preserve">
  IF(OR($Y408 = 5, $Y408 = 6, $Y408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408" s="7" t="str">
        <f ca="1">VLOOKUP($W408,Department!$A:$B,2,FALSE)</f>
        <v>Human Resource</v>
      </c>
      <c r="Y408" s="6">
        <f t="shared" ca="1" si="47"/>
        <v>11</v>
      </c>
      <c r="Z408" s="7" t="str">
        <f ca="1">VLOOKUP($Y408,Role!$A:$B,2,FALSE)</f>
        <v>Analyst</v>
      </c>
      <c r="AA408" s="6">
        <f t="shared" ca="1" si="48"/>
        <v>7</v>
      </c>
      <c r="AB408" s="7" t="str">
        <f ca="1" xml:space="preserve">
IF($AA408 &lt;&gt; "",
    VLOOKUP($AA408,Level!$A:$B,2,FALSE),
    ""
)</f>
        <v>Senior</v>
      </c>
      <c r="AC408" s="1">
        <f ca="1" xml:space="preserve">
IF($Y408 = 5 + N("Presidente"),
    27000,
    IF($Y408 = 6 + N("Vice-presidente"),
        23000,
        IF(OR($Y408 = 8, $Y408= 13, $Y408 = 12) + N("Secretária bilíngue ou coordenador ou especialista"),
            8000,
            IF($Y408 = 7 + N("Diretor"),
                15000,
                IF($Y408 = 14 + N("Gerente"),
                    12000,
                    IF($Y408 = 9 + N("Estagiário"),
                        705,
                        IF($Y408 = 10 + N("Trainee"),
                            805,
                            IF($Y408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IF($U408 = 7,
  500,
  IF($U408 = 8,
    1000,
    IF($U408 = 9,
      1500,
      IF($U408 = 10,
        2000,
        0
      )
    )
  )
)
+
N("Adicional no salário por área")
+
IF($W408 = 14 + N("Tecnologia da Informação"),
  120,
  IF($W408 = 16 + N("Vendas"),
    110,
    IF($W408 = 15 + N("Jurídico"),
      100,
      IF(OR($W408 = 8, $W408 = 9, $W408 = 11) + N("Recursos humanos ou comercial ou comunicação e marketing"),
        80,
        0
      )
    )
  )
)
+
N("Adicionando pegadinha")
+
IF(AND($W408 = 16, $U408 = 9, $Y408 = 11, $AA408 = 5) + N("Se for de vendas, com mestrado, analista sênior"),
  IF($R408 = 5,
    100,
    0
  )
  +
  IF($N408 = "M",
    200,
    0
  ),
  0
)</f>
        <v>2580</v>
      </c>
      <c r="AD4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$A408  &amp; ", "   &amp;
$C408  &amp; ", "   &amp;
$E408  &amp; ", '"  &amp;
$J408  &amp; "', '" &amp;
$N408  &amp; "', "  &amp;
$R408  &amp; ", '"  &amp;
TEXT($T408,"dd/mm/aaaa")  &amp; "', "   &amp;
$U408  &amp; ", "   &amp;
$W408  &amp; ", "   &amp;
$Y408  &amp; ", "   &amp;
IF($AA408 &lt;&gt; "", $AA408, "NULL")  &amp; ", "   &amp;
$AC408  &amp; ");"</f>
        <v>INSERT INTO bi4all.fac_employees (id_company_fk, id_employee_pk, flg_active, employee_name, id_gender_fk, id_race_fk, birthday, id_schooling_fk, id_department_fk, id_role_fk, id_level_fk, salary) VALUES (6a51143286b03064a49cc2acbee63c09a0682d33, 404, 1, 'Eloá Malafaia Sacramento', 'F', 5, '24/11/1969', 7, 8, 11, 7, 2580);</v>
      </c>
    </row>
    <row r="409" spans="1:30" ht="14.25" customHeight="1" x14ac:dyDescent="0.2">
      <c r="A409" s="7" t="str" cm="1">
        <f t="array" aca="1" ref="A409" ca="1">INDEX(Company!$A:$A,RANDBETWEEN(5,COUNTA(Company!$A:$A) + 1),1)</f>
        <v>6a51143286b03064a49cc2acbee63c09a0682d33</v>
      </c>
      <c r="B409" s="7" t="str">
        <f ca="1">VLOOKUP($A409,Company!$A:$B,2,FALSE)</f>
        <v>ACME Corporation</v>
      </c>
      <c r="C409" s="5">
        <f t="shared" si="42"/>
        <v>405</v>
      </c>
      <c r="D409" s="5" t="str" cm="1">
        <f t="array" ref="D409">SHA1HASH($C409)</f>
        <v>7ee51d9582ef3d3b56ec2fc25b77fc147d8563e5</v>
      </c>
      <c r="E409" s="6">
        <v>1</v>
      </c>
      <c r="F409" s="7">
        <f ca="1">IF($C409 = 1 + N("Presidente"),
    127,
    IF($C409 = 2 + N("Vice-Presidente"),
        72,
        IF($C409 = 3 + N("Secretária bilíngue"),
            13,
            RANDBETWEEN(5,COUNT(Name!$A:$A) + 1)
        )
    )
)</f>
        <v>12</v>
      </c>
      <c r="G409" s="7" t="str">
        <f ca="1">VLOOKUP($F409,Name!$A:$B,2,FALSE)</f>
        <v>Alana</v>
      </c>
      <c r="H409" s="7">
        <f ca="1" xml:space="preserve">
IF($C409 = 1,
    0,
    RANDBETWEEN(5,COUNT('Last name'!$A:$A) + 1)
)</f>
        <v>21</v>
      </c>
      <c r="I409" s="7" t="str">
        <f ca="1" xml:space="preserve">
IF($C409 = 1 + N("Presidente"),
    "de Orléans e Bragança",
    VLOOKUP($H409,'Last name'!$A:$B,2,FALSE) &amp; " " &amp; VLOOKUP(RANDBETWEEN(5,COUNT('Last name'!$A:$A) + 1),'Last name'!$A:$B,2,FALSE)
)</f>
        <v>Aragão Bispo</v>
      </c>
      <c r="J409" s="7" t="str">
        <f t="shared" ca="1" si="43"/>
        <v>Alana Aragão Bispo</v>
      </c>
      <c r="K409" s="7" t="str" cm="1">
        <f t="array" aca="1" ref="K409" ca="1">SHA1HASH($J409)</f>
        <v>add9574bbe0542193b446063ec2f9efc89ab05fc</v>
      </c>
      <c r="L409" s="7" cm="1">
        <f t="array" aca="1" ref="L409" ca="1">INDEX(States!$A:$A,RANDBETWEEN(5,COUNTA(States!$A:$A) + 1),1)</f>
        <v>6</v>
      </c>
      <c r="M409" s="7" t="str">
        <f ca="1">$L409 &amp; "|" &amp; VLOOKUP($L409,States!$A:$B,2,FALSE)</f>
        <v>6|990f6b5f2170b43d022d539b1260b5f1af889998</v>
      </c>
      <c r="N409" s="7" t="str">
        <f ca="1">VLOOKUP($F409,Name!$A:$C,3,FALSE)</f>
        <v>F</v>
      </c>
      <c r="O409" s="7" t="str">
        <f ca="1">VLOOKUP($N409,Gender!$A:$B,2,FALSE)</f>
        <v>Female</v>
      </c>
      <c r="P409" s="7" t="str" cm="1">
        <f t="array" aca="1" ref="P409" ca="1">INDEX('Marital status'!$A:$A,RANDBETWEEN(5,COUNTA('Marital status'!$A:$A) + 1),1)</f>
        <v>3266897012b6dcc5723033bc25891bf99efcff6f</v>
      </c>
      <c r="Q409" s="7" t="str">
        <f ca="1">VLOOKUP($P409,'Marital status'!$A:$B,2,FALSE)</f>
        <v>MarrieD</v>
      </c>
      <c r="R409" s="7">
        <f t="shared" ca="1" si="44"/>
        <v>5</v>
      </c>
      <c r="S409" s="7" t="e">
        <f ca="1">VLOOKUP($R409,Race!$A:$B,2,FALSE)</f>
        <v>#N/A</v>
      </c>
      <c r="T409" s="8">
        <f t="shared" ca="1" si="45"/>
        <v>26545</v>
      </c>
      <c r="U409" s="6">
        <f t="shared" ca="1" si="46"/>
        <v>7</v>
      </c>
      <c r="V409" s="8" t="str">
        <f ca="1">VLOOKUP($U409,Education!$A:$B,2,FALSE)</f>
        <v>Undergraduate degree</v>
      </c>
      <c r="W409" s="7">
        <f ca="1" xml:space="preserve">
  IF(OR($Y409 = 5, $Y409 = 6, $Y409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409" s="7" t="str">
        <f ca="1">VLOOKUP($W409,Department!$A:$B,2,FALSE)</f>
        <v>Human Resource</v>
      </c>
      <c r="Y409" s="6">
        <f t="shared" ca="1" si="47"/>
        <v>10</v>
      </c>
      <c r="Z409" s="7" t="str">
        <f ca="1">VLOOKUP($Y409,Role!$A:$B,2,FALSE)</f>
        <v>Trainee</v>
      </c>
      <c r="AA409" s="6" t="str">
        <f t="shared" ca="1" si="48"/>
        <v/>
      </c>
      <c r="AB409" s="7" t="str">
        <f ca="1" xml:space="preserve">
IF($AA409 &lt;&gt; "",
    VLOOKUP($AA409,Level!$A:$B,2,FALSE),
    ""
)</f>
        <v/>
      </c>
      <c r="AC409" s="1">
        <f ca="1" xml:space="preserve">
IF($Y409 = 5 + N("Presidente"),
    27000,
    IF($Y409 = 6 + N("Vice-presidente"),
        23000,
        IF(OR($Y409 = 8, $Y409= 13, $Y409 = 12) + N("Secretária bilíngue ou coordenador ou especialista"),
            8000,
            IF($Y409 = 7 + N("Diretor"),
                15000,
                IF($Y409 = 14 + N("Gerente"),
                    12000,
                    IF($Y409 = 9 + N("Estagiário"),
                        705,
                        IF($Y409 = 10 + N("Trainee"),
                            805,
                            IF($Y409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IF($U409 = 7,
  500,
  IF($U409 = 8,
    1000,
    IF($U409 = 9,
      1500,
      IF($U409 = 10,
        2000,
        0
      )
    )
  )
)
+
N("Adicional no salário por área")
+
IF($W409 = 14 + N("Tecnologia da Informação"),
  120,
  IF($W409 = 16 + N("Vendas"),
    110,
    IF($W409 = 15 + N("Jurídico"),
      100,
      IF(OR($W409 = 8, $W409 = 9, $W409 = 11) + N("Recursos humanos ou comercial ou comunicação e marketing"),
        80,
        0
      )
    )
  )
)
+
N("Adicionando pegadinha")
+
IF(AND($W409 = 16, $U409 = 9, $Y409 = 11, $AA409 = 5) + N("Se for de vendas, com mestrado, analista sênior"),
  IF($R409 = 5,
    100,
    0
  )
  +
  IF($N409 = "M",
    200,
    0
  ),
  0
)</f>
        <v>1385</v>
      </c>
      <c r="AD4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$A409  &amp; ", "   &amp;
$C409  &amp; ", "   &amp;
$E409  &amp; ", '"  &amp;
$J409  &amp; "', '" &amp;
$N409  &amp; "', "  &amp;
$R409  &amp; ", '"  &amp;
TEXT($T409,"dd/mm/aaaa")  &amp; "', "   &amp;
$U409  &amp; ", "   &amp;
$W409  &amp; ", "   &amp;
$Y409  &amp; ", "   &amp;
IF($AA409 &lt;&gt; "", $AA409, "NULL")  &amp; ", "   &amp;
$AC409  &amp; ");"</f>
        <v>INSERT INTO bi4all.fac_employees (id_company_fk, id_employee_pk, flg_active, employee_name, id_gender_fk, id_race_fk, birthday, id_schooling_fk, id_department_fk, id_role_fk, id_level_fk, salary) VALUES (6a51143286b03064a49cc2acbee63c09a0682d33, 405, 1, 'Alana Aragão Bispo', 'F', 5, '03/09/1972', 7, 8, 10, NULL, 1385);</v>
      </c>
    </row>
    <row r="410" spans="1:30" ht="14.25" customHeight="1" x14ac:dyDescent="0.2">
      <c r="A410" s="7" t="str" cm="1">
        <f t="array" aca="1" ref="A410" ca="1">INDEX(Company!$A:$A,RANDBETWEEN(5,COUNTA(Company!$A:$A) + 1),1)</f>
        <v>6a51143286b03064a49cc2acbee63c09a0682d33</v>
      </c>
      <c r="B410" s="7" t="str">
        <f ca="1">VLOOKUP($A410,Company!$A:$B,2,FALSE)</f>
        <v>ACME Corporation</v>
      </c>
      <c r="C410" s="5">
        <f t="shared" si="42"/>
        <v>406</v>
      </c>
      <c r="D410" s="5" t="str" cm="1">
        <f t="array" ref="D410">SHA1HASH($C410)</f>
        <v>b202977c0fc07e1c6b31961a905395a8ffb23121</v>
      </c>
      <c r="E410" s="6">
        <v>1</v>
      </c>
      <c r="F410" s="7">
        <f ca="1">IF($C410 = 1 + N("Presidente"),
    127,
    IF($C410 = 2 + N("Vice-Presidente"),
        72,
        IF($C410 = 3 + N("Secretária bilíngue"),
            13,
            RANDBETWEEN(5,COUNT(Name!$A:$A) + 1)
        )
    )
)</f>
        <v>49</v>
      </c>
      <c r="G410" s="7" t="str">
        <f ca="1">VLOOKUP($F410,Name!$A:$B,2,FALSE)</f>
        <v>Anthony Gabriel</v>
      </c>
      <c r="H410" s="7">
        <f ca="1" xml:space="preserve">
IF($C410 = 1,
    0,
    RANDBETWEEN(5,COUNT('Last name'!$A:$A) + 1)
)</f>
        <v>128</v>
      </c>
      <c r="I410" s="7" t="str">
        <f ca="1" xml:space="preserve">
IF($C410 = 1 + N("Presidente"),
    "de Orléans e Bragança",
    VLOOKUP($H410,'Last name'!$A:$B,2,FALSE) &amp; " " &amp; VLOOKUP(RANDBETWEEN(5,COUNT('Last name'!$A:$A) + 1),'Last name'!$A:$B,2,FALSE)
)</f>
        <v>Mendes Café</v>
      </c>
      <c r="J410" s="7" t="str">
        <f t="shared" ca="1" si="43"/>
        <v>Anthony Gabriel Mendes Café</v>
      </c>
      <c r="K410" s="7" t="str" cm="1">
        <f t="array" aca="1" ref="K410" ca="1">SHA1HASH($J410)</f>
        <v>ba64d4273e50fa5afdff5aceda8364785381b7fb</v>
      </c>
      <c r="L410" s="7" cm="1">
        <f t="array" aca="1" ref="L410" ca="1">INDEX(States!$A:$A,RANDBETWEEN(5,COUNTA(States!$A:$A) + 1),1)</f>
        <v>19</v>
      </c>
      <c r="M410" s="7" t="str">
        <f ca="1">$L410 &amp; "|" &amp; VLOOKUP($L410,States!$A:$B,2,FALSE)</f>
        <v>19|bd4a752045e2a790745f147976385d85d6dbdece</v>
      </c>
      <c r="N410" s="7" t="str">
        <f ca="1">VLOOKUP($F410,Name!$A:$C,3,FALSE)</f>
        <v>M</v>
      </c>
      <c r="O410" s="7" t="str">
        <f ca="1">VLOOKUP($N410,Gender!$A:$B,2,FALSE)</f>
        <v>Male</v>
      </c>
      <c r="P410" s="7" t="str" cm="1">
        <f t="array" aca="1" ref="P410" ca="1">INDEX('Marital status'!$A:$A,RANDBETWEEN(5,COUNTA('Marital status'!$A:$A) + 1),1)</f>
        <v>ce0b1612aa711b78a720295d271a33894e2b72bf</v>
      </c>
      <c r="Q410" s="7" t="str">
        <f ca="1">VLOOKUP($P410,'Marital status'!$A:$B,2,FALSE)</f>
        <v>single</v>
      </c>
      <c r="R410" s="7">
        <f t="shared" ca="1" si="44"/>
        <v>5</v>
      </c>
      <c r="S410" s="7" t="e">
        <f ca="1">VLOOKUP($R410,Race!$A:$B,2,FALSE)</f>
        <v>#N/A</v>
      </c>
      <c r="T410" s="8">
        <f t="shared" ca="1" si="45"/>
        <v>17782</v>
      </c>
      <c r="U410" s="6">
        <f t="shared" ca="1" si="46"/>
        <v>8</v>
      </c>
      <c r="V410" s="8" t="str">
        <f ca="1">VLOOKUP($U410,Education!$A:$B,2,FALSE)</f>
        <v>Graduate school</v>
      </c>
      <c r="W410" s="7">
        <f ca="1" xml:space="preserve">
  IF(OR($Y410 = 5, $Y410 = 6, $Y410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410" s="7" t="str">
        <f ca="1">VLOOKUP($W410,Department!$A:$B,2,FALSE)</f>
        <v>Controlling</v>
      </c>
      <c r="Y410" s="6">
        <f t="shared" ca="1" si="47"/>
        <v>11</v>
      </c>
      <c r="Z410" s="7" t="str">
        <f ca="1">VLOOKUP($Y410,Role!$A:$B,2,FALSE)</f>
        <v>Analyst</v>
      </c>
      <c r="AA410" s="6">
        <f t="shared" ca="1" si="48"/>
        <v>5</v>
      </c>
      <c r="AB410" s="7" t="str">
        <f ca="1" xml:space="preserve">
IF($AA410 &lt;&gt; "",
    VLOOKUP($AA410,Level!$A:$B,2,FALSE),
    ""
)</f>
        <v>Junior</v>
      </c>
      <c r="AC410" s="1">
        <f ca="1" xml:space="preserve">
IF($Y410 = 5 + N("Presidente"),
    27000,
    IF($Y410 = 6 + N("Vice-presidente"),
        23000,
        IF(OR($Y410 = 8, $Y410= 13, $Y410 = 12) + N("Secretária bilíngue ou coordenador ou especialista"),
            8000,
            IF($Y410 = 7 + N("Diretor"),
                15000,
                IF($Y410 = 14 + N("Gerente"),
                    12000,
                    IF($Y410 = 9 + N("Estagiário"),
                        705,
                        IF($Y410 = 10 + N("Trainee"),
                            805,
                            IF($Y410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IF($U410 = 7,
  500,
  IF($U410 = 8,
    1000,
    IF($U410 = 9,
      1500,
      IF($U410 = 10,
        2000,
        0
      )
    )
  )
)
+
N("Adicional no salário por área")
+
IF($W410 = 14 + N("Tecnologia da Informação"),
  120,
  IF($W410 = 16 + N("Vendas"),
    110,
    IF($W410 = 15 + N("Jurídico"),
      100,
      IF(OR($W410 = 8, $W410 = 9, $W410 = 11) + N("Recursos humanos ou comercial ou comunicação e marketing"),
        80,
        0
      )
    )
  )
)
+
N("Adicionando pegadinha")
+
IF(AND($W410 = 16, $U410 = 9, $Y410 = 11, $AA410 = 5) + N("Se for de vendas, com mestrado, analista sênior"),
  IF($R410 = 5,
    100,
    0
  )
  +
  IF($N410 = "M",
    200,
    0
  ),
  0
)</f>
        <v>3000</v>
      </c>
      <c r="AD4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$A410  &amp; ", "   &amp;
$C410  &amp; ", "   &amp;
$E410  &amp; ", '"  &amp;
$J410  &amp; "', '" &amp;
$N410  &amp; "', "  &amp;
$R410  &amp; ", '"  &amp;
TEXT($T410,"dd/mm/aaaa")  &amp; "', "   &amp;
$U410  &amp; ", "   &amp;
$W410  &amp; ", "   &amp;
$Y410  &amp; ", "   &amp;
IF($AA410 &lt;&gt; "", $AA410, "NULL")  &amp; ", "   &amp;
$AC410  &amp; ");"</f>
        <v>INSERT INTO bi4all.fac_employees (id_company_fk, id_employee_pk, flg_active, employee_name, id_gender_fk, id_race_fk, birthday, id_schooling_fk, id_department_fk, id_role_fk, id_level_fk, salary) VALUES (6a51143286b03064a49cc2acbee63c09a0682d33, 406, 1, 'Anthony Gabriel Mendes Café', 'M', 5, '06/09/1948', 8, 12, 11, 5, 3000);</v>
      </c>
    </row>
    <row r="411" spans="1:30" ht="14.25" customHeight="1" x14ac:dyDescent="0.2">
      <c r="A411" s="7" t="str" cm="1">
        <f t="array" aca="1" ref="A411" ca="1">INDEX(Company!$A:$A,RANDBETWEEN(5,COUNTA(Company!$A:$A) + 1),1)</f>
        <v>6a51143286b03064a49cc2acbee63c09a0682d33</v>
      </c>
      <c r="B411" s="7" t="str">
        <f ca="1">VLOOKUP($A411,Company!$A:$B,2,FALSE)</f>
        <v>ACME Corporation</v>
      </c>
      <c r="C411" s="5">
        <f t="shared" si="42"/>
        <v>407</v>
      </c>
      <c r="D411" s="5" t="str" cm="1">
        <f t="array" ref="D411">SHA1HASH($C411)</f>
        <v>e6de89674d9f1d7968a70dad4f41b844965b4fdc</v>
      </c>
      <c r="E411" s="6">
        <v>1</v>
      </c>
      <c r="F411" s="7">
        <f ca="1">IF($C411 = 1 + N("Presidente"),
    127,
    IF($C411 = 2 + N("Vice-Presidente"),
        72,
        IF($C411 = 3 + N("Secretária bilíngue"),
            13,
            RANDBETWEEN(5,COUNT(Name!$A:$A) + 1)
        )
    )
)</f>
        <v>51</v>
      </c>
      <c r="G411" s="7" t="str">
        <f ca="1">VLOOKUP($F411,Name!$A:$B,2,FALSE)</f>
        <v>Antônia</v>
      </c>
      <c r="H411" s="7">
        <f ca="1" xml:space="preserve">
IF($C411 = 1,
    0,
    RANDBETWEEN(5,COUNT('Last name'!$A:$A) + 1)
)</f>
        <v>66</v>
      </c>
      <c r="I411" s="7" t="str">
        <f ca="1" xml:space="preserve">
IF($C411 = 1 + N("Presidente"),
    "de Orléans e Bragança",
    VLOOKUP($H411,'Last name'!$A:$B,2,FALSE) &amp; " " &amp; VLOOKUP(RANDBETWEEN(5,COUNT('Last name'!$A:$A) + 1),'Last name'!$A:$B,2,FALSE)
)</f>
        <v>Colombo Andrioli</v>
      </c>
      <c r="J411" s="7" t="str">
        <f t="shared" ca="1" si="43"/>
        <v>Antônia Colombo Andrioli</v>
      </c>
      <c r="K411" s="7" t="str" cm="1">
        <f t="array" aca="1" ref="K411" ca="1">SHA1HASH($J411)</f>
        <v>bbd76c1c42624c3c85323b1735c8c87824a45c1f</v>
      </c>
      <c r="L411" s="7" cm="1">
        <f t="array" aca="1" ref="L411" ca="1">INDEX(States!$A:$A,RANDBETWEEN(5,COUNTA(States!$A:$A) + 1),1)</f>
        <v>11</v>
      </c>
      <c r="M411" s="7" t="str">
        <f ca="1">$L411 &amp; "|" &amp; VLOOKUP($L411,States!$A:$B,2,FALSE)</f>
        <v>11|fe2c415e55f0a42317aa24885817f9de5cf497c6</v>
      </c>
      <c r="N411" s="7" t="str">
        <f ca="1">VLOOKUP($F411,Name!$A:$C,3,FALSE)</f>
        <v>F</v>
      </c>
      <c r="O411" s="7" t="str">
        <f ca="1">VLOOKUP($N411,Gender!$A:$B,2,FALSE)</f>
        <v>Female</v>
      </c>
      <c r="P411" s="7" t="str" cm="1">
        <f t="array" aca="1" ref="P411" ca="1">INDEX('Marital status'!$A:$A,RANDBETWEEN(5,COUNTA('Marital status'!$A:$A) + 1),1)</f>
        <v>459031b19ec5bbd3b3dbc0a9dcf2cb6e6c6f7848</v>
      </c>
      <c r="Q411" s="7" t="str">
        <f ca="1">VLOOKUP($P411,'Marital status'!$A:$B,2,FALSE)</f>
        <v xml:space="preserve">Widowed </v>
      </c>
      <c r="R411" s="7">
        <f t="shared" ca="1" si="44"/>
        <v>5</v>
      </c>
      <c r="S411" s="7" t="e">
        <f ca="1">VLOOKUP($R411,Race!$A:$B,2,FALSE)</f>
        <v>#N/A</v>
      </c>
      <c r="T411" s="8">
        <f t="shared" ca="1" si="45"/>
        <v>26228</v>
      </c>
      <c r="U411" s="6">
        <f t="shared" ca="1" si="46"/>
        <v>7</v>
      </c>
      <c r="V411" s="8" t="str">
        <f ca="1">VLOOKUP($U411,Education!$A:$B,2,FALSE)</f>
        <v>Undergraduate degree</v>
      </c>
      <c r="W411" s="7">
        <f ca="1" xml:space="preserve">
  IF(OR($Y411 = 5, $Y411 = 6, $Y411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411" s="7" t="str">
        <f ca="1">VLOOKUP($W411,Department!$A:$B,2,FALSE)</f>
        <v>Controlling</v>
      </c>
      <c r="Y411" s="6">
        <f t="shared" ca="1" si="47"/>
        <v>10</v>
      </c>
      <c r="Z411" s="7" t="str">
        <f ca="1">VLOOKUP($Y411,Role!$A:$B,2,FALSE)</f>
        <v>Trainee</v>
      </c>
      <c r="AA411" s="6" t="str">
        <f t="shared" ca="1" si="48"/>
        <v/>
      </c>
      <c r="AB411" s="7" t="str">
        <f ca="1" xml:space="preserve">
IF($AA411 &lt;&gt; "",
    VLOOKUP($AA411,Level!$A:$B,2,FALSE),
    ""
)</f>
        <v/>
      </c>
      <c r="AC411" s="1">
        <f ca="1" xml:space="preserve">
IF($Y411 = 5 + N("Presidente"),
    27000,
    IF($Y411 = 6 + N("Vice-presidente"),
        23000,
        IF(OR($Y411 = 8, $Y411= 13, $Y411 = 12) + N("Secretária bilíngue ou coordenador ou especialista"),
            8000,
            IF($Y411 = 7 + N("Diretor"),
                15000,
                IF($Y411 = 14 + N("Gerente"),
                    12000,
                    IF($Y411 = 9 + N("Estagiário"),
                        705,
                        IF($Y411 = 10 + N("Trainee"),
                            805,
                            IF($Y411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IF($U411 = 7,
  500,
  IF($U411 = 8,
    1000,
    IF($U411 = 9,
      1500,
      IF($U411 = 10,
        2000,
        0
      )
    )
  )
)
+
N("Adicional no salário por área")
+
IF($W411 = 14 + N("Tecnologia da Informação"),
  120,
  IF($W411 = 16 + N("Vendas"),
    110,
    IF($W411 = 15 + N("Jurídico"),
      100,
      IF(OR($W411 = 8, $W411 = 9, $W411 = 11) + N("Recursos humanos ou comercial ou comunicação e marketing"),
        80,
        0
      )
    )
  )
)
+
N("Adicionando pegadinha")
+
IF(AND($W411 = 16, $U411 = 9, $Y411 = 11, $AA411 = 5) + N("Se for de vendas, com mestrado, analista sênior"),
  IF($R411 = 5,
    100,
    0
  )
  +
  IF($N411 = "M",
    200,
    0
  ),
  0
)</f>
        <v>1305</v>
      </c>
      <c r="AD4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$A411  &amp; ", "   &amp;
$C411  &amp; ", "   &amp;
$E411  &amp; ", '"  &amp;
$J411  &amp; "', '" &amp;
$N411  &amp; "', "  &amp;
$R411  &amp; ", '"  &amp;
TEXT($T411,"dd/mm/aaaa")  &amp; "', "   &amp;
$U411  &amp; ", "   &amp;
$W411  &amp; ", "   &amp;
$Y411  &amp; ", "   &amp;
IF($AA411 &lt;&gt; "", $AA411, "NULL")  &amp; ", "   &amp;
$AC411  &amp; ");"</f>
        <v>INSERT INTO bi4all.fac_employees (id_company_fk, id_employee_pk, flg_active, employee_name, id_gender_fk, id_race_fk, birthday, id_schooling_fk, id_department_fk, id_role_fk, id_level_fk, salary) VALUES (6a51143286b03064a49cc2acbee63c09a0682d33, 407, 1, 'Antônia Colombo Andrioli', 'F', 5, '22/10/1971', 7, 12, 10, NULL, 1305);</v>
      </c>
    </row>
    <row r="412" spans="1:30" ht="14.25" customHeight="1" x14ac:dyDescent="0.2">
      <c r="A412" s="7" t="str" cm="1">
        <f t="array" aca="1" ref="A412" ca="1">INDEX(Company!$A:$A,RANDBETWEEN(5,COUNTA(Company!$A:$A) + 1),1)</f>
        <v>6a51143286b03064a49cc2acbee63c09a0682d33</v>
      </c>
      <c r="B412" s="7" t="str">
        <f ca="1">VLOOKUP($A412,Company!$A:$B,2,FALSE)</f>
        <v>ACME Corporation</v>
      </c>
      <c r="C412" s="5">
        <f t="shared" si="42"/>
        <v>408</v>
      </c>
      <c r="D412" s="5" t="str" cm="1">
        <f t="array" ref="D412">SHA1HASH($C412)</f>
        <v>beba4d5d3ffb8fac7fe5ce87ac1eb2f75c4cd1a2</v>
      </c>
      <c r="E412" s="6">
        <v>1</v>
      </c>
      <c r="F412" s="7">
        <f ca="1">IF($C412 = 1 + N("Presidente"),
    127,
    IF($C412 = 2 + N("Vice-Presidente"),
        72,
        IF($C412 = 3 + N("Secretária bilíngue"),
            13,
            RANDBETWEEN(5,COUNT(Name!$A:$A) + 1)
        )
    )
)</f>
        <v>265</v>
      </c>
      <c r="G412" s="7" t="str">
        <f ca="1">VLOOKUP($F412,Name!$A:$B,2,FALSE)</f>
        <v>Maria Glória</v>
      </c>
      <c r="H412" s="7">
        <f ca="1" xml:space="preserve">
IF($C412 = 1,
    0,
    RANDBETWEEN(5,COUNT('Last name'!$A:$A) + 1)
)</f>
        <v>73</v>
      </c>
      <c r="I412" s="7" t="str">
        <f ca="1" xml:space="preserve">
IF($C412 = 1 + N("Presidente"),
    "de Orléans e Bragança",
    VLOOKUP($H412,'Last name'!$A:$B,2,FALSE) &amp; " " &amp; VLOOKUP(RANDBETWEEN(5,COUNT('Last name'!$A:$A) + 1),'Last name'!$A:$B,2,FALSE)
)</f>
        <v>de Oliveira Arruda</v>
      </c>
      <c r="J412" s="7" t="str">
        <f t="shared" ca="1" si="43"/>
        <v>Maria Glória de Oliveira Arruda</v>
      </c>
      <c r="K412" s="7" t="str" cm="1">
        <f t="array" aca="1" ref="K412" ca="1">SHA1HASH($J412)</f>
        <v>d37464dae9bc3b0e3240b6e3324b9e5789f380f4</v>
      </c>
      <c r="L412" s="7" cm="1">
        <f t="array" aca="1" ref="L412" ca="1">INDEX(States!$A:$A,RANDBETWEEN(5,COUNTA(States!$A:$A) + 1),1)</f>
        <v>11</v>
      </c>
      <c r="M412" s="7" t="str">
        <f ca="1">$L412 &amp; "|" &amp; VLOOKUP($L412,States!$A:$B,2,FALSE)</f>
        <v>11|fe2c415e55f0a42317aa24885817f9de5cf497c6</v>
      </c>
      <c r="N412" s="7" t="str">
        <f ca="1">VLOOKUP($F412,Name!$A:$C,3,FALSE)</f>
        <v>F</v>
      </c>
      <c r="O412" s="7" t="str">
        <f ca="1">VLOOKUP($N412,Gender!$A:$B,2,FALSE)</f>
        <v>Female</v>
      </c>
      <c r="P412" s="7" t="str" cm="1">
        <f t="array" aca="1" ref="P412" ca="1">INDEX('Marital status'!$A:$A,RANDBETWEEN(5,COUNTA('Marital status'!$A:$A) + 1),1)</f>
        <v>93ac84f4e0bd5c1c97b670a12a7fff6af89fb6b3</v>
      </c>
      <c r="Q412" s="7" t="str">
        <f ca="1">VLOOKUP($P412,'Marital status'!$A:$B,2,FALSE)</f>
        <v>DIVORCED</v>
      </c>
      <c r="R412" s="7">
        <f t="shared" ca="1" si="44"/>
        <v>5</v>
      </c>
      <c r="S412" s="7" t="e">
        <f ca="1">VLOOKUP($R412,Race!$A:$B,2,FALSE)</f>
        <v>#N/A</v>
      </c>
      <c r="T412" s="8">
        <f t="shared" ca="1" si="45"/>
        <v>23763</v>
      </c>
      <c r="U412" s="6">
        <f t="shared" ca="1" si="46"/>
        <v>7</v>
      </c>
      <c r="V412" s="8" t="str">
        <f ca="1">VLOOKUP($U412,Education!$A:$B,2,FALSE)</f>
        <v>Undergraduate degree</v>
      </c>
      <c r="W412" s="7">
        <f ca="1" xml:space="preserve">
  IF(OR($Y412 = 5, $Y412 = 6, $Y412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412" s="7" t="str">
        <f ca="1">VLOOKUP($W412,Department!$A:$B,2,FALSE)</f>
        <v>Audit</v>
      </c>
      <c r="Y412" s="6">
        <f t="shared" ca="1" si="47"/>
        <v>11</v>
      </c>
      <c r="Z412" s="7" t="str">
        <f ca="1">VLOOKUP($Y412,Role!$A:$B,2,FALSE)</f>
        <v>Analyst</v>
      </c>
      <c r="AA412" s="6">
        <f t="shared" ca="1" si="48"/>
        <v>5</v>
      </c>
      <c r="AB412" s="7" t="str">
        <f ca="1" xml:space="preserve">
IF($AA412 &lt;&gt; "",
    VLOOKUP($AA412,Level!$A:$B,2,FALSE),
    ""
)</f>
        <v>Junior</v>
      </c>
      <c r="AC412" s="1">
        <f ca="1" xml:space="preserve">
IF($Y412 = 5 + N("Presidente"),
    27000,
    IF($Y412 = 6 + N("Vice-presidente"),
        23000,
        IF(OR($Y412 = 8, $Y412= 13, $Y412 = 12) + N("Secretária bilíngue ou coordenador ou especialista"),
            8000,
            IF($Y412 = 7 + N("Diretor"),
                15000,
                IF($Y412 = 14 + N("Gerente"),
                    12000,
                    IF($Y412 = 9 + N("Estagiário"),
                        705,
                        IF($Y412 = 10 + N("Trainee"),
                            805,
                            IF($Y412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IF($U412 = 7,
  500,
  IF($U412 = 8,
    1000,
    IF($U412 = 9,
      1500,
      IF($U412 = 10,
        2000,
        0
      )
    )
  )
)
+
N("Adicional no salário por área")
+
IF($W412 = 14 + N("Tecnologia da Informação"),
  120,
  IF($W412 = 16 + N("Vendas"),
    110,
    IF($W412 = 15 + N("Jurídico"),
      100,
      IF(OR($W412 = 8, $W412 = 9, $W412 = 11) + N("Recursos humanos ou comercial ou comunicação e marketing"),
        80,
        0
      )
    )
  )
)
+
N("Adicionando pegadinha")
+
IF(AND($W412 = 16, $U412 = 9, $Y412 = 11, $AA412 = 5) + N("Se for de vendas, com mestrado, analista sênior"),
  IF($R412 = 5,
    100,
    0
  )
  +
  IF($N412 = "M",
    200,
    0
  ),
  0
)</f>
        <v>2500</v>
      </c>
      <c r="AD4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$A412  &amp; ", "   &amp;
$C412  &amp; ", "   &amp;
$E412  &amp; ", '"  &amp;
$J412  &amp; "', '" &amp;
$N412  &amp; "', "  &amp;
$R412  &amp; ", '"  &amp;
TEXT($T412,"dd/mm/aaaa")  &amp; "', "   &amp;
$U412  &amp; ", "   &amp;
$W412  &amp; ", "   &amp;
$Y412  &amp; ", "   &amp;
IF($AA412 &lt;&gt; "", $AA412, "NULL")  &amp; ", "   &amp;
$AC412  &amp; ");"</f>
        <v>INSERT INTO bi4all.fac_employees (id_company_fk, id_employee_pk, flg_active, employee_name, id_gender_fk, id_race_fk, birthday, id_schooling_fk, id_department_fk, id_role_fk, id_level_fk, salary) VALUES (6a51143286b03064a49cc2acbee63c09a0682d33, 408, 1, 'Maria Glória de Oliveira Arruda', 'F', 5, '21/01/1965', 7, 13, 11, 5, 2500);</v>
      </c>
    </row>
    <row r="413" spans="1:30" ht="14.25" customHeight="1" x14ac:dyDescent="0.2">
      <c r="A413" s="7" t="str" cm="1">
        <f t="array" aca="1" ref="A413" ca="1">INDEX(Company!$A:$A,RANDBETWEEN(5,COUNTA(Company!$A:$A) + 1),1)</f>
        <v>6a51143286b03064a49cc2acbee63c09a0682d33</v>
      </c>
      <c r="B413" s="7" t="str">
        <f ca="1">VLOOKUP($A413,Company!$A:$B,2,FALSE)</f>
        <v>ACME Corporation</v>
      </c>
      <c r="C413" s="5">
        <f t="shared" si="42"/>
        <v>409</v>
      </c>
      <c r="D413" s="5" t="str" cm="1">
        <f t="array" ref="D413">SHA1HASH($C413)</f>
        <v>3352d0d8278c176fa61d82326d7e51dabd2a032e</v>
      </c>
      <c r="E413" s="6">
        <v>1</v>
      </c>
      <c r="F413" s="7">
        <f ca="1">IF($C413 = 1 + N("Presidente"),
    127,
    IF($C413 = 2 + N("Vice-Presidente"),
        72,
        IF($C413 = 3 + N("Secretária bilíngue"),
            13,
            RANDBETWEEN(5,COUNT(Name!$A:$A) + 1)
        )
    )
)</f>
        <v>139</v>
      </c>
      <c r="G413" s="7" t="str">
        <f ca="1">VLOOKUP($F413,Name!$A:$B,2,FALSE)</f>
        <v>Fernando Mariano</v>
      </c>
      <c r="H413" s="7">
        <f ca="1" xml:space="preserve">
IF($C413 = 1,
    0,
    RANDBETWEEN(5,COUNT('Last name'!$A:$A) + 1)
)</f>
        <v>28</v>
      </c>
      <c r="I413" s="7" t="str">
        <f ca="1" xml:space="preserve">
IF($C413 = 1 + N("Presidente"),
    "de Orléans e Bragança",
    VLOOKUP($H413,'Last name'!$A:$B,2,FALSE) &amp; " " &amp; VLOOKUP(RANDBETWEEN(5,COUNT('Last name'!$A:$A) + 1),'Last name'!$A:$B,2,FALSE)
)</f>
        <v>Badu Sousa</v>
      </c>
      <c r="J413" s="7" t="str">
        <f t="shared" ca="1" si="43"/>
        <v>Fernando Mariano Badu Sousa</v>
      </c>
      <c r="K413" s="7" t="str" cm="1">
        <f t="array" aca="1" ref="K413" ca="1">SHA1HASH($J413)</f>
        <v>7ba78f9d2015c87daeff48c33613eb2ef738fe41</v>
      </c>
      <c r="L413" s="7" cm="1">
        <f t="array" aca="1" ref="L413" ca="1">INDEX(States!$A:$A,RANDBETWEEN(5,COUNTA(States!$A:$A) + 1),1)</f>
        <v>21</v>
      </c>
      <c r="M413" s="7" t="str">
        <f ca="1">$L413 &amp; "|" &amp; VLOOKUP($L413,States!$A:$B,2,FALSE)</f>
        <v>21|18f454963e4e8ae3fea0597ea98a4e003875820f</v>
      </c>
      <c r="N413" s="7" t="str">
        <f ca="1">VLOOKUP($F413,Name!$A:$C,3,FALSE)</f>
        <v>M</v>
      </c>
      <c r="O413" s="7" t="str">
        <f ca="1">VLOOKUP($N413,Gender!$A:$B,2,FALSE)</f>
        <v>Male</v>
      </c>
      <c r="P413" s="7" t="str" cm="1">
        <f t="array" aca="1" ref="P413" ca="1">INDEX('Marital status'!$A:$A,RANDBETWEEN(5,COUNTA('Marital status'!$A:$A) + 1),1)</f>
        <v>3266897012b6dcc5723033bc25891bf99efcff6f</v>
      </c>
      <c r="Q413" s="7" t="str">
        <f ca="1">VLOOKUP($P413,'Marital status'!$A:$B,2,FALSE)</f>
        <v>MarrieD</v>
      </c>
      <c r="R413" s="7">
        <f t="shared" ca="1" si="44"/>
        <v>6</v>
      </c>
      <c r="S413" s="7" t="e">
        <f ca="1">VLOOKUP($R413,Race!$A:$B,2,FALSE)</f>
        <v>#N/A</v>
      </c>
      <c r="T413" s="8">
        <f t="shared" ca="1" si="45"/>
        <v>33560</v>
      </c>
      <c r="U413" s="6">
        <f t="shared" ca="1" si="46"/>
        <v>7</v>
      </c>
      <c r="V413" s="8" t="str">
        <f ca="1">VLOOKUP($U413,Education!$A:$B,2,FALSE)</f>
        <v>Undergraduate degree</v>
      </c>
      <c r="W413" s="7">
        <f ca="1" xml:space="preserve">
  IF(OR($Y413 = 5, $Y413 = 6, $Y413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413" s="7" t="str">
        <f ca="1">VLOOKUP($W413,Department!$A:$B,2,FALSE)</f>
        <v>Operations</v>
      </c>
      <c r="Y413" s="6">
        <f t="shared" ca="1" si="47"/>
        <v>10</v>
      </c>
      <c r="Z413" s="7" t="str">
        <f ca="1">VLOOKUP($Y413,Role!$A:$B,2,FALSE)</f>
        <v>Trainee</v>
      </c>
      <c r="AA413" s="6" t="str">
        <f t="shared" ca="1" si="48"/>
        <v/>
      </c>
      <c r="AB413" s="7" t="str">
        <f ca="1" xml:space="preserve">
IF($AA413 &lt;&gt; "",
    VLOOKUP($AA413,Level!$A:$B,2,FALSE),
    ""
)</f>
        <v/>
      </c>
      <c r="AC413" s="1">
        <f ca="1" xml:space="preserve">
IF($Y413 = 5 + N("Presidente"),
    27000,
    IF($Y413 = 6 + N("Vice-presidente"),
        23000,
        IF(OR($Y413 = 8, $Y413= 13, $Y413 = 12) + N("Secretária bilíngue ou coordenador ou especialista"),
            8000,
            IF($Y413 = 7 + N("Diretor"),
                15000,
                IF($Y413 = 14 + N("Gerente"),
                    12000,
                    IF($Y413 = 9 + N("Estagiário"),
                        705,
                        IF($Y413 = 10 + N("Trainee"),
                            805,
                            IF($Y413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IF($U413 = 7,
  500,
  IF($U413 = 8,
    1000,
    IF($U413 = 9,
      1500,
      IF($U413 = 10,
        2000,
        0
      )
    )
  )
)
+
N("Adicional no salário por área")
+
IF($W413 = 14 + N("Tecnologia da Informação"),
  120,
  IF($W413 = 16 + N("Vendas"),
    110,
    IF($W413 = 15 + N("Jurídico"),
      100,
      IF(OR($W413 = 8, $W413 = 9, $W413 = 11) + N("Recursos humanos ou comercial ou comunicação e marketing"),
        80,
        0
      )
    )
  )
)
+
N("Adicionando pegadinha")
+
IF(AND($W413 = 16, $U413 = 9, $Y413 = 11, $AA413 = 5) + N("Se for de vendas, com mestrado, analista sênior"),
  IF($R413 = 5,
    100,
    0
  )
  +
  IF($N413 = "M",
    200,
    0
  ),
  0
)</f>
        <v>1305</v>
      </c>
      <c r="AD4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$A413  &amp; ", "   &amp;
$C413  &amp; ", "   &amp;
$E413  &amp; ", '"  &amp;
$J413  &amp; "', '" &amp;
$N413  &amp; "', "  &amp;
$R413  &amp; ", '"  &amp;
TEXT($T413,"dd/mm/aaaa")  &amp; "', "   &amp;
$U413  &amp; ", "   &amp;
$W413  &amp; ", "   &amp;
$Y413  &amp; ", "   &amp;
IF($AA413 &lt;&gt; "", $AA413, "NULL")  &amp; ", "   &amp;
$AC413  &amp; ");"</f>
        <v>INSERT INTO bi4all.fac_employees (id_company_fk, id_employee_pk, flg_active, employee_name, id_gender_fk, id_race_fk, birthday, id_schooling_fk, id_department_fk, id_role_fk, id_level_fk, salary) VALUES (6a51143286b03064a49cc2acbee63c09a0682d33, 409, 1, 'Fernando Mariano Badu Sousa', 'M', 6, '18/11/1991', 7, 10, 10, NULL, 1305);</v>
      </c>
    </row>
    <row r="414" spans="1:30" ht="14.25" customHeight="1" x14ac:dyDescent="0.2">
      <c r="A414" s="7" t="str" cm="1">
        <f t="array" aca="1" ref="A414" ca="1">INDEX(Company!$A:$A,RANDBETWEEN(5,COUNTA(Company!$A:$A) + 1),1)</f>
        <v>6a51143286b03064a49cc2acbee63c09a0682d33</v>
      </c>
      <c r="B414" s="7" t="str">
        <f ca="1">VLOOKUP($A414,Company!$A:$B,2,FALSE)</f>
        <v>ACME Corporation</v>
      </c>
      <c r="C414" s="5">
        <f t="shared" si="42"/>
        <v>410</v>
      </c>
      <c r="D414" s="5" t="str" cm="1">
        <f t="array" ref="D414">SHA1HASH($C414)</f>
        <v>329dc1daf9fb9d5e75d687dd9e0740e1c72796c3</v>
      </c>
      <c r="E414" s="6">
        <v>1</v>
      </c>
      <c r="F414" s="7">
        <f ca="1">IF($C414 = 1 + N("Presidente"),
    127,
    IF($C414 = 2 + N("Vice-Presidente"),
        72,
        IF($C414 = 3 + N("Secretária bilíngue"),
            13,
            RANDBETWEEN(5,COUNT(Name!$A:$A) + 1)
        )
    )
)</f>
        <v>91</v>
      </c>
      <c r="G414" s="7" t="str">
        <f ca="1">VLOOKUP($F414,Name!$A:$B,2,FALSE)</f>
        <v>Cecilia</v>
      </c>
      <c r="H414" s="7">
        <f ca="1" xml:space="preserve">
IF($C414 = 1,
    0,
    RANDBETWEEN(5,COUNT('Last name'!$A:$A) + 1)
)</f>
        <v>153</v>
      </c>
      <c r="I414" s="7" t="str">
        <f ca="1" xml:space="preserve">
IF($C414 = 1 + N("Presidente"),
    "de Orléans e Bragança",
    VLOOKUP($H414,'Last name'!$A:$B,2,FALSE) &amp; " " &amp; VLOOKUP(RANDBETWEEN(5,COUNT('Last name'!$A:$A) + 1),'Last name'!$A:$B,2,FALSE)
)</f>
        <v>Pimentel Junqueira</v>
      </c>
      <c r="J414" s="7" t="str">
        <f t="shared" ca="1" si="43"/>
        <v>Cecilia Pimentel Junqueira</v>
      </c>
      <c r="K414" s="7" t="str" cm="1">
        <f t="array" aca="1" ref="K414" ca="1">SHA1HASH($J414)</f>
        <v>4b4a3a833cf607b61bd56ab3dd752d33210aa956</v>
      </c>
      <c r="L414" s="7" cm="1">
        <f t="array" aca="1" ref="L414" ca="1">INDEX(States!$A:$A,RANDBETWEEN(5,COUNTA(States!$A:$A) + 1),1)</f>
        <v>18</v>
      </c>
      <c r="M414" s="7" t="str">
        <f ca="1">$L414 &amp; "|" &amp; VLOOKUP($L414,States!$A:$B,2,FALSE)</f>
        <v>18|4c829e7753eab86056bb8157601420a362debf31</v>
      </c>
      <c r="N414" s="7" t="str">
        <f ca="1">VLOOKUP($F414,Name!$A:$C,3,FALSE)</f>
        <v>F</v>
      </c>
      <c r="O414" s="7" t="str">
        <f ca="1">VLOOKUP($N414,Gender!$A:$B,2,FALSE)</f>
        <v>Female</v>
      </c>
      <c r="P414" s="7" t="str" cm="1">
        <f t="array" aca="1" ref="P414" ca="1">INDEX('Marital status'!$A:$A,RANDBETWEEN(5,COUNTA('Marital status'!$A:$A) + 1),1)</f>
        <v>93ac84f4e0bd5c1c97b670a12a7fff6af89fb6b3</v>
      </c>
      <c r="Q414" s="7" t="str">
        <f ca="1">VLOOKUP($P414,'Marital status'!$A:$B,2,FALSE)</f>
        <v>DIVORCED</v>
      </c>
      <c r="R414" s="7">
        <f t="shared" ca="1" si="44"/>
        <v>5</v>
      </c>
      <c r="S414" s="7" t="e">
        <f ca="1">VLOOKUP($R414,Race!$A:$B,2,FALSE)</f>
        <v>#N/A</v>
      </c>
      <c r="T414" s="8">
        <f t="shared" ca="1" si="45"/>
        <v>17863</v>
      </c>
      <c r="U414" s="6">
        <f t="shared" ca="1" si="46"/>
        <v>7</v>
      </c>
      <c r="V414" s="8" t="str">
        <f ca="1">VLOOKUP($U414,Education!$A:$B,2,FALSE)</f>
        <v>Undergraduate degree</v>
      </c>
      <c r="W414" s="7">
        <f ca="1" xml:space="preserve">
  IF(OR($Y414 = 5, $Y414 = 6, $Y414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414" s="7" t="str">
        <f ca="1">VLOOKUP($W414,Department!$A:$B,2,FALSE)</f>
        <v>Presidency</v>
      </c>
      <c r="Y414" s="6">
        <f t="shared" ca="1" si="47"/>
        <v>11</v>
      </c>
      <c r="Z414" s="7" t="str">
        <f ca="1">VLOOKUP($Y414,Role!$A:$B,2,FALSE)</f>
        <v>Analyst</v>
      </c>
      <c r="AA414" s="6">
        <f t="shared" ca="1" si="48"/>
        <v>6</v>
      </c>
      <c r="AB414" s="7" t="str">
        <f ca="1" xml:space="preserve">
IF($AA414 &lt;&gt; "",
    VLOOKUP($AA414,Level!$A:$B,2,FALSE),
    ""
)</f>
        <v>Pleno</v>
      </c>
      <c r="AC414" s="1">
        <f ca="1" xml:space="preserve">
IF($Y414 = 5 + N("Presidente"),
    27000,
    IF($Y414 = 6 + N("Vice-presidente"),
        23000,
        IF(OR($Y414 = 8, $Y414= 13, $Y414 = 12) + N("Secretária bilíngue ou coordenador ou especialista"),
            8000,
            IF($Y414 = 7 + N("Diretor"),
                15000,
                IF($Y414 = 14 + N("Gerente"),
                    12000,
                    IF($Y414 = 9 + N("Estagiário"),
                        705,
                        IF($Y414 = 10 + N("Trainee"),
                            805,
                            IF($Y414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IF($U414 = 7,
  500,
  IF($U414 = 8,
    1000,
    IF($U414 = 9,
      1500,
      IF($U414 = 10,
        2000,
        0
      )
    )
  )
)
+
N("Adicional no salário por área")
+
IF($W414 = 14 + N("Tecnologia da Informação"),
  120,
  IF($W414 = 16 + N("Vendas"),
    110,
    IF($W414 = 15 + N("Jurídico"),
      100,
      IF(OR($W414 = 8, $W414 = 9, $W414 = 11) + N("Recursos humanos ou comercial ou comunicação e marketing"),
        80,
        0
      )
    )
  )
)
+
N("Adicionando pegadinha")
+
IF(AND($W414 = 16, $U414 = 9, $Y414 = 11, $AA414 = 5) + N("Se for de vendas, com mestrado, analista sênior"),
  IF($R414 = 5,
    100,
    0
  )
  +
  IF($N414 = "M",
    200,
    0
  ),
  0
)</f>
        <v>2500</v>
      </c>
      <c r="AD4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$A414  &amp; ", "   &amp;
$C414  &amp; ", "   &amp;
$E414  &amp; ", '"  &amp;
$J414  &amp; "', '" &amp;
$N414  &amp; "', "  &amp;
$R414  &amp; ", '"  &amp;
TEXT($T414,"dd/mm/aaaa")  &amp; "', "   &amp;
$U414  &amp; ", "   &amp;
$W414  &amp; ", "   &amp;
$Y414  &amp; ", "   &amp;
IF($AA414 &lt;&gt; "", $AA414, "NULL")  &amp; ", "   &amp;
$AC414  &amp; ");"</f>
        <v>INSERT INTO bi4all.fac_employees (id_company_fk, id_employee_pk, flg_active, employee_name, id_gender_fk, id_race_fk, birthday, id_schooling_fk, id_department_fk, id_role_fk, id_level_fk, salary) VALUES (6a51143286b03064a49cc2acbee63c09a0682d33, 410, 1, 'Cecilia Pimentel Junqueira', 'F', 5, '26/11/1948', 7, 5, 11, 6, 2500);</v>
      </c>
    </row>
    <row r="415" spans="1:30" ht="14.25" customHeight="1" x14ac:dyDescent="0.2">
      <c r="A415" s="7" t="str" cm="1">
        <f t="array" aca="1" ref="A415" ca="1">INDEX(Company!$A:$A,RANDBETWEEN(5,COUNTA(Company!$A:$A) + 1),1)</f>
        <v>6a51143286b03064a49cc2acbee63c09a0682d33</v>
      </c>
      <c r="B415" s="7" t="str">
        <f ca="1">VLOOKUP($A415,Company!$A:$B,2,FALSE)</f>
        <v>ACME Corporation</v>
      </c>
      <c r="C415" s="5">
        <f t="shared" si="42"/>
        <v>411</v>
      </c>
      <c r="D415" s="5" t="str" cm="1">
        <f t="array" ref="D415">SHA1HASH($C415)</f>
        <v>83fdc3407ccf68718bfb9aaddefa7cc0e40529db</v>
      </c>
      <c r="E415" s="6">
        <v>1</v>
      </c>
      <c r="F415" s="7">
        <f ca="1">IF($C415 = 1 + N("Presidente"),
    127,
    IF($C415 = 2 + N("Vice-Presidente"),
        72,
        IF($C415 = 3 + N("Secretária bilíngue"),
            13,
            RANDBETWEEN(5,COUNT(Name!$A:$A) + 1)
        )
    )
)</f>
        <v>341</v>
      </c>
      <c r="G415" s="7" t="str">
        <f ca="1">VLOOKUP($F415,Name!$A:$B,2,FALSE)</f>
        <v>Theo</v>
      </c>
      <c r="H415" s="7">
        <f ca="1" xml:space="preserve">
IF($C415 = 1,
    0,
    RANDBETWEEN(5,COUNT('Last name'!$A:$A) + 1)
)</f>
        <v>130</v>
      </c>
      <c r="I415" s="7" t="str">
        <f ca="1" xml:space="preserve">
IF($C415 = 1 + N("Presidente"),
    "de Orléans e Bragança",
    VLOOKUP($H415,'Last name'!$A:$B,2,FALSE) &amp; " " &amp; VLOOKUP(RANDBETWEEN(5,COUNT('Last name'!$A:$A) + 1),'Last name'!$A:$B,2,FALSE)
)</f>
        <v>Monteiro Asvilla</v>
      </c>
      <c r="J415" s="7" t="str">
        <f t="shared" ca="1" si="43"/>
        <v>Theo Monteiro Asvilla</v>
      </c>
      <c r="K415" s="7" t="str" cm="1">
        <f t="array" aca="1" ref="K415" ca="1">SHA1HASH($J415)</f>
        <v>c3d49e1a1402a7c00749b89536f814d09d0a6f69</v>
      </c>
      <c r="L415" s="7" cm="1">
        <f t="array" aca="1" ref="L415" ca="1">INDEX(States!$A:$A,RANDBETWEEN(5,COUNTA(States!$A:$A) + 1),1)</f>
        <v>22</v>
      </c>
      <c r="M415" s="7" t="str">
        <f ca="1">$L415 &amp; "|" &amp; VLOOKUP($L415,States!$A:$B,2,FALSE)</f>
        <v>22|04a99b2b0b78076f0a06c2d7695137915b2933a5</v>
      </c>
      <c r="N415" s="7" t="str">
        <f ca="1">VLOOKUP($F415,Name!$A:$C,3,FALSE)</f>
        <v>M</v>
      </c>
      <c r="O415" s="7" t="str">
        <f ca="1">VLOOKUP($N415,Gender!$A:$B,2,FALSE)</f>
        <v>Male</v>
      </c>
      <c r="P415" s="7" t="str" cm="1">
        <f t="array" aca="1" ref="P415" ca="1">INDEX('Marital status'!$A:$A,RANDBETWEEN(5,COUNTA('Marital status'!$A:$A) + 1),1)</f>
        <v>ce0b1612aa711b78a720295d271a33894e2b72bf</v>
      </c>
      <c r="Q415" s="7" t="str">
        <f ca="1">VLOOKUP($P415,'Marital status'!$A:$B,2,FALSE)</f>
        <v>single</v>
      </c>
      <c r="R415" s="7">
        <f t="shared" ca="1" si="44"/>
        <v>5</v>
      </c>
      <c r="S415" s="7" t="e">
        <f ca="1">VLOOKUP($R415,Race!$A:$B,2,FALSE)</f>
        <v>#N/A</v>
      </c>
      <c r="T415" s="8">
        <f t="shared" ca="1" si="45"/>
        <v>31431</v>
      </c>
      <c r="U415" s="6">
        <f t="shared" ca="1" si="46"/>
        <v>7</v>
      </c>
      <c r="V415" s="8" t="str">
        <f ca="1">VLOOKUP($U415,Education!$A:$B,2,FALSE)</f>
        <v>Undergraduate degree</v>
      </c>
      <c r="W415" s="7">
        <f ca="1" xml:space="preserve">
  IF(OR($Y415 = 5, $Y415 = 6, $Y415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415" s="7" t="str">
        <f ca="1">VLOOKUP($W415,Department!$A:$B,2,FALSE)</f>
        <v>Human Resource</v>
      </c>
      <c r="Y415" s="6">
        <f t="shared" ca="1" si="47"/>
        <v>9</v>
      </c>
      <c r="Z415" s="7" t="str">
        <f ca="1">VLOOKUP($Y415,Role!$A:$B,2,FALSE)</f>
        <v>Intern</v>
      </c>
      <c r="AA415" s="6" t="str">
        <f t="shared" ca="1" si="48"/>
        <v/>
      </c>
      <c r="AB415" s="7" t="str">
        <f ca="1" xml:space="preserve">
IF($AA415 &lt;&gt; "",
    VLOOKUP($AA415,Level!$A:$B,2,FALSE),
    ""
)</f>
        <v/>
      </c>
      <c r="AC415" s="1">
        <f ca="1" xml:space="preserve">
IF($Y415 = 5 + N("Presidente"),
    27000,
    IF($Y415 = 6 + N("Vice-presidente"),
        23000,
        IF(OR($Y415 = 8, $Y415= 13, $Y415 = 12) + N("Secretária bilíngue ou coordenador ou especialista"),
            8000,
            IF($Y415 = 7 + N("Diretor"),
                15000,
                IF($Y415 = 14 + N("Gerente"),
                    12000,
                    IF($Y415 = 9 + N("Estagiário"),
                        705,
                        IF($Y415 = 10 + N("Trainee"),
                            805,
                            IF($Y415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IF($U415 = 7,
  500,
  IF($U415 = 8,
    1000,
    IF($U415 = 9,
      1500,
      IF($U415 = 10,
        2000,
        0
      )
    )
  )
)
+
N("Adicional no salário por área")
+
IF($W415 = 14 + N("Tecnologia da Informação"),
  120,
  IF($W415 = 16 + N("Vendas"),
    110,
    IF($W415 = 15 + N("Jurídico"),
      100,
      IF(OR($W415 = 8, $W415 = 9, $W415 = 11) + N("Recursos humanos ou comercial ou comunicação e marketing"),
        80,
        0
      )
    )
  )
)
+
N("Adicionando pegadinha")
+
IF(AND($W415 = 16, $U415 = 9, $Y415 = 11, $AA415 = 5) + N("Se for de vendas, com mestrado, analista sênior"),
  IF($R415 = 5,
    100,
    0
  )
  +
  IF($N415 = "M",
    200,
    0
  ),
  0
)</f>
        <v>1285</v>
      </c>
      <c r="AD4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$A415  &amp; ", "   &amp;
$C415  &amp; ", "   &amp;
$E415  &amp; ", '"  &amp;
$J415  &amp; "', '" &amp;
$N415  &amp; "', "  &amp;
$R415  &amp; ", '"  &amp;
TEXT($T415,"dd/mm/aaaa")  &amp; "', "   &amp;
$U415  &amp; ", "   &amp;
$W415  &amp; ", "   &amp;
$Y415  &amp; ", "   &amp;
IF($AA415 &lt;&gt; "", $AA415, "NULL")  &amp; ", "   &amp;
$AC415  &amp; ");"</f>
        <v>INSERT INTO bi4all.fac_employees (id_company_fk, id_employee_pk, flg_active, employee_name, id_gender_fk, id_race_fk, birthday, id_schooling_fk, id_department_fk, id_role_fk, id_level_fk, salary) VALUES (6a51143286b03064a49cc2acbee63c09a0682d33, 411, 1, 'Theo Monteiro Asvilla', 'M', 5, '19/01/1986', 7, 8, 9, NULL, 1285);</v>
      </c>
    </row>
    <row r="416" spans="1:30" ht="14.25" customHeight="1" x14ac:dyDescent="0.2">
      <c r="A416" s="7" t="str" cm="1">
        <f t="array" aca="1" ref="A416" ca="1">INDEX(Company!$A:$A,RANDBETWEEN(5,COUNTA(Company!$A:$A) + 1),1)</f>
        <v>6a51143286b03064a49cc2acbee63c09a0682d33</v>
      </c>
      <c r="B416" s="7" t="str">
        <f ca="1">VLOOKUP($A416,Company!$A:$B,2,FALSE)</f>
        <v>ACME Corporation</v>
      </c>
      <c r="C416" s="5">
        <f t="shared" si="42"/>
        <v>412</v>
      </c>
      <c r="D416" s="5" t="str" cm="1">
        <f t="array" ref="D416">SHA1HASH($C416)</f>
        <v>6e9b99384f21dc46400b5347a3eb341f6daeb334</v>
      </c>
      <c r="E416" s="6">
        <v>1</v>
      </c>
      <c r="F416" s="7">
        <f ca="1">IF($C416 = 1 + N("Presidente"),
    127,
    IF($C416 = 2 + N("Vice-Presidente"),
        72,
        IF($C416 = 3 + N("Secretária bilíngue"),
            13,
            RANDBETWEEN(5,COUNT(Name!$A:$A) + 1)
        )
    )
)</f>
        <v>141</v>
      </c>
      <c r="G416" s="7" t="str">
        <f ca="1">VLOOKUP($F416,Name!$A:$B,2,FALSE)</f>
        <v>Filipe</v>
      </c>
      <c r="H416" s="7">
        <f ca="1" xml:space="preserve">
IF($C416 = 1,
    0,
    RANDBETWEEN(5,COUNT('Last name'!$A:$A) + 1)
)</f>
        <v>18</v>
      </c>
      <c r="I416" s="7" t="str">
        <f ca="1" xml:space="preserve">
IF($C416 = 1 + N("Presidente"),
    "de Orléans e Bragança",
    VLOOKUP($H416,'Last name'!$A:$B,2,FALSE) &amp; " " &amp; VLOOKUP(RANDBETWEEN(5,COUNT('Last name'!$A:$A) + 1),'Last name'!$A:$B,2,FALSE)
)</f>
        <v>Andrioli Rizzo</v>
      </c>
      <c r="J416" s="7" t="str">
        <f t="shared" ca="1" si="43"/>
        <v>Filipe Andrioli Rizzo</v>
      </c>
      <c r="K416" s="7" t="str" cm="1">
        <f t="array" aca="1" ref="K416" ca="1">SHA1HASH($J416)</f>
        <v>e5e24d6f5ab6bc8e24566531649bf21ad99db7fe</v>
      </c>
      <c r="L416" s="7" cm="1">
        <f t="array" aca="1" ref="L416" ca="1">INDEX(States!$A:$A,RANDBETWEEN(5,COUNTA(States!$A:$A) + 1),1)</f>
        <v>19</v>
      </c>
      <c r="M416" s="7" t="str">
        <f ca="1">$L416 &amp; "|" &amp; VLOOKUP($L416,States!$A:$B,2,FALSE)</f>
        <v>19|bd4a752045e2a790745f147976385d85d6dbdece</v>
      </c>
      <c r="N416" s="7" t="str">
        <f ca="1">VLOOKUP($F416,Name!$A:$C,3,FALSE)</f>
        <v>M</v>
      </c>
      <c r="O416" s="7" t="str">
        <f ca="1">VLOOKUP($N416,Gender!$A:$B,2,FALSE)</f>
        <v>Male</v>
      </c>
      <c r="P416" s="7" t="str" cm="1">
        <f t="array" aca="1" ref="P416" ca="1">INDEX('Marital status'!$A:$A,RANDBETWEEN(5,COUNTA('Marital status'!$A:$A) + 1),1)</f>
        <v>ce0b1612aa711b78a720295d271a33894e2b72bf</v>
      </c>
      <c r="Q416" s="7" t="str">
        <f ca="1">VLOOKUP($P416,'Marital status'!$A:$B,2,FALSE)</f>
        <v>single</v>
      </c>
      <c r="R416" s="7">
        <f t="shared" ca="1" si="44"/>
        <v>5</v>
      </c>
      <c r="S416" s="7" t="e">
        <f ca="1">VLOOKUP($R416,Race!$A:$B,2,FALSE)</f>
        <v>#N/A</v>
      </c>
      <c r="T416" s="8">
        <f t="shared" ca="1" si="45"/>
        <v>30296</v>
      </c>
      <c r="U416" s="6">
        <f t="shared" ca="1" si="46"/>
        <v>7</v>
      </c>
      <c r="V416" s="8" t="str">
        <f ca="1">VLOOKUP($U416,Education!$A:$B,2,FALSE)</f>
        <v>Undergraduate degree</v>
      </c>
      <c r="W416" s="7">
        <f ca="1" xml:space="preserve">
  IF(OR($Y416 = 5, $Y416 = 6, $Y416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416" s="7" t="str">
        <f ca="1">VLOOKUP($W416,Department!$A:$B,2,FALSE)</f>
        <v>Administration</v>
      </c>
      <c r="Y416" s="6">
        <f t="shared" ca="1" si="47"/>
        <v>11</v>
      </c>
      <c r="Z416" s="7" t="str">
        <f ca="1">VLOOKUP($Y416,Role!$A:$B,2,FALSE)</f>
        <v>Analyst</v>
      </c>
      <c r="AA416" s="6">
        <f t="shared" ca="1" si="48"/>
        <v>7</v>
      </c>
      <c r="AB416" s="7" t="str">
        <f ca="1" xml:space="preserve">
IF($AA416 &lt;&gt; "",
    VLOOKUP($AA416,Level!$A:$B,2,FALSE),
    ""
)</f>
        <v>Senior</v>
      </c>
      <c r="AC416" s="1">
        <f ca="1" xml:space="preserve">
IF($Y416 = 5 + N("Presidente"),
    27000,
    IF($Y416 = 6 + N("Vice-presidente"),
        23000,
        IF(OR($Y416 = 8, $Y416= 13, $Y416 = 12) + N("Secretária bilíngue ou coordenador ou especialista"),
            8000,
            IF($Y416 = 7 + N("Diretor"),
                15000,
                IF($Y416 = 14 + N("Gerente"),
                    12000,
                    IF($Y416 = 9 + N("Estagiário"),
                        705,
                        IF($Y416 = 10 + N("Trainee"),
                            805,
                            IF($Y416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IF($U416 = 7,
  500,
  IF($U416 = 8,
    1000,
    IF($U416 = 9,
      1500,
      IF($U416 = 10,
        2000,
        0
      )
    )
  )
)
+
N("Adicional no salário por área")
+
IF($W416 = 14 + N("Tecnologia da Informação"),
  120,
  IF($W416 = 16 + N("Vendas"),
    110,
    IF($W416 = 15 + N("Jurídico"),
      100,
      IF(OR($W416 = 8, $W416 = 9, $W416 = 11) + N("Recursos humanos ou comercial ou comunicação e marketing"),
        80,
        0
      )
    )
  )
)
+
N("Adicionando pegadinha")
+
IF(AND($W416 = 16, $U416 = 9, $Y416 = 11, $AA416 = 5) + N("Se for de vendas, com mestrado, analista sênior"),
  IF($R416 = 5,
    100,
    0
  )
  +
  IF($N416 = "M",
    200,
    0
  ),
  0
)</f>
        <v>2500</v>
      </c>
      <c r="AD4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$A416  &amp; ", "   &amp;
$C416  &amp; ", "   &amp;
$E416  &amp; ", '"  &amp;
$J416  &amp; "', '" &amp;
$N416  &amp; "', "  &amp;
$R416  &amp; ", '"  &amp;
TEXT($T416,"dd/mm/aaaa")  &amp; "', "   &amp;
$U416  &amp; ", "   &amp;
$W416  &amp; ", "   &amp;
$Y416  &amp; ", "   &amp;
IF($AA416 &lt;&gt; "", $AA416, "NULL")  &amp; ", "   &amp;
$AC416  &amp; ");"</f>
        <v>INSERT INTO bi4all.fac_employees (id_company_fk, id_employee_pk, flg_active, employee_name, id_gender_fk, id_race_fk, birthday, id_schooling_fk, id_department_fk, id_role_fk, id_level_fk, salary) VALUES (6a51143286b03064a49cc2acbee63c09a0682d33, 412, 1, 'Filipe Andrioli Rizzo', 'M', 5, '11/12/1982', 7, 6, 11, 7, 2500);</v>
      </c>
    </row>
    <row r="417" spans="1:30" ht="14.25" customHeight="1" x14ac:dyDescent="0.2">
      <c r="A417" s="7" t="str" cm="1">
        <f t="array" aca="1" ref="A417" ca="1">INDEX(Company!$A:$A,RANDBETWEEN(5,COUNTA(Company!$A:$A) + 1),1)</f>
        <v>6a51143286b03064a49cc2acbee63c09a0682d33</v>
      </c>
      <c r="B417" s="7" t="str">
        <f ca="1">VLOOKUP($A417,Company!$A:$B,2,FALSE)</f>
        <v>ACME Corporation</v>
      </c>
      <c r="C417" s="5">
        <f t="shared" si="42"/>
        <v>413</v>
      </c>
      <c r="D417" s="5" t="str" cm="1">
        <f t="array" ref="D417">SHA1HASH($C417)</f>
        <v>5715aa02de07dc08f6197a5850b92d7640766663</v>
      </c>
      <c r="E417" s="6">
        <v>1</v>
      </c>
      <c r="F417" s="7">
        <f ca="1">IF($C417 = 1 + N("Presidente"),
    127,
    IF($C417 = 2 + N("Vice-Presidente"),
        72,
        IF($C417 = 3 + N("Secretária bilíngue"),
            13,
            RANDBETWEEN(5,COUNT(Name!$A:$A) + 1)
        )
    )
)</f>
        <v>70</v>
      </c>
      <c r="G417" s="7" t="str">
        <f ca="1">VLOOKUP($F417,Name!$A:$B,2,FALSE)</f>
        <v>Bento</v>
      </c>
      <c r="H417" s="7">
        <f ca="1" xml:space="preserve">
IF($C417 = 1,
    0,
    RANDBETWEEN(5,COUNT('Last name'!$A:$A) + 1)
)</f>
        <v>5</v>
      </c>
      <c r="I417" s="7" t="str">
        <f ca="1" xml:space="preserve">
IF($C417 = 1 + N("Presidente"),
    "de Orléans e Bragança",
    VLOOKUP($H417,'Last name'!$A:$B,2,FALSE) &amp; " " &amp; VLOOKUP(RANDBETWEEN(5,COUNT('Last name'!$A:$A) + 1),'Last name'!$A:$B,2,FALSE)
)</f>
        <v>Abranches Anjos</v>
      </c>
      <c r="J417" s="7" t="str">
        <f t="shared" ca="1" si="43"/>
        <v>Bento Abranches Anjos</v>
      </c>
      <c r="K417" s="7" t="str" cm="1">
        <f t="array" aca="1" ref="K417" ca="1">SHA1HASH($J417)</f>
        <v>64e525b1ca98a9bd1bc2f52e7e8cd337072cb85b</v>
      </c>
      <c r="L417" s="7" cm="1">
        <f t="array" aca="1" ref="L417" ca="1">INDEX(States!$A:$A,RANDBETWEEN(5,COUNTA(States!$A:$A) + 1),1)</f>
        <v>19</v>
      </c>
      <c r="M417" s="7" t="str">
        <f ca="1">$L417 &amp; "|" &amp; VLOOKUP($L417,States!$A:$B,2,FALSE)</f>
        <v>19|bd4a752045e2a790745f147976385d85d6dbdece</v>
      </c>
      <c r="N417" s="7" t="str">
        <f ca="1">VLOOKUP($F417,Name!$A:$C,3,FALSE)</f>
        <v>M</v>
      </c>
      <c r="O417" s="7" t="str">
        <f ca="1">VLOOKUP($N417,Gender!$A:$B,2,FALSE)</f>
        <v>Male</v>
      </c>
      <c r="P417" s="7" t="str" cm="1">
        <f t="array" aca="1" ref="P417" ca="1">INDEX('Marital status'!$A:$A,RANDBETWEEN(5,COUNTA('Marital status'!$A:$A) + 1),1)</f>
        <v>93ac84f4e0bd5c1c97b670a12a7fff6af89fb6b3</v>
      </c>
      <c r="Q417" s="7" t="str">
        <f ca="1">VLOOKUP($P417,'Marital status'!$A:$B,2,FALSE)</f>
        <v>DIVORCED</v>
      </c>
      <c r="R417" s="7">
        <f t="shared" ca="1" si="44"/>
        <v>5</v>
      </c>
      <c r="S417" s="7" t="e">
        <f ca="1">VLOOKUP($R417,Race!$A:$B,2,FALSE)</f>
        <v>#N/A</v>
      </c>
      <c r="T417" s="8">
        <f t="shared" ca="1" si="45"/>
        <v>20892</v>
      </c>
      <c r="U417" s="6">
        <f t="shared" ca="1" si="46"/>
        <v>7</v>
      </c>
      <c r="V417" s="8" t="str">
        <f ca="1">VLOOKUP($U417,Education!$A:$B,2,FALSE)</f>
        <v>Undergraduate degree</v>
      </c>
      <c r="W417" s="7">
        <f ca="1" xml:space="preserve">
  IF(OR($Y417 = 5, $Y417 = 6, $Y417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417" s="7" t="str">
        <f ca="1">VLOOKUP($W417,Department!$A:$B,2,FALSE)</f>
        <v>Commercial</v>
      </c>
      <c r="Y417" s="6">
        <f t="shared" ca="1" si="47"/>
        <v>9</v>
      </c>
      <c r="Z417" s="7" t="str">
        <f ca="1">VLOOKUP($Y417,Role!$A:$B,2,FALSE)</f>
        <v>Intern</v>
      </c>
      <c r="AA417" s="6" t="str">
        <f t="shared" ca="1" si="48"/>
        <v/>
      </c>
      <c r="AB417" s="7" t="str">
        <f ca="1" xml:space="preserve">
IF($AA417 &lt;&gt; "",
    VLOOKUP($AA417,Level!$A:$B,2,FALSE),
    ""
)</f>
        <v/>
      </c>
      <c r="AC417" s="1">
        <f ca="1" xml:space="preserve">
IF($Y417 = 5 + N("Presidente"),
    27000,
    IF($Y417 = 6 + N("Vice-presidente"),
        23000,
        IF(OR($Y417 = 8, $Y417= 13, $Y417 = 12) + N("Secretária bilíngue ou coordenador ou especialista"),
            8000,
            IF($Y417 = 7 + N("Diretor"),
                15000,
                IF($Y417 = 14 + N("Gerente"),
                    12000,
                    IF($Y417 = 9 + N("Estagiário"),
                        705,
                        IF($Y417 = 10 + N("Trainee"),
                            805,
                            IF($Y417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IF($U417 = 7,
  500,
  IF($U417 = 8,
    1000,
    IF($U417 = 9,
      1500,
      IF($U417 = 10,
        2000,
        0
      )
    )
  )
)
+
N("Adicional no salário por área")
+
IF($W417 = 14 + N("Tecnologia da Informação"),
  120,
  IF($W417 = 16 + N("Vendas"),
    110,
    IF($W417 = 15 + N("Jurídico"),
      100,
      IF(OR($W417 = 8, $W417 = 9, $W417 = 11) + N("Recursos humanos ou comercial ou comunicação e marketing"),
        80,
        0
      )
    )
  )
)
+
N("Adicionando pegadinha")
+
IF(AND($W417 = 16, $U417 = 9, $Y417 = 11, $AA417 = 5) + N("Se for de vendas, com mestrado, analista sênior"),
  IF($R417 = 5,
    100,
    0
  )
  +
  IF($N417 = "M",
    200,
    0
  ),
  0
)</f>
        <v>1285</v>
      </c>
      <c r="AD4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$A417  &amp; ", "   &amp;
$C417  &amp; ", "   &amp;
$E417  &amp; ", '"  &amp;
$J417  &amp; "', '" &amp;
$N417  &amp; "', "  &amp;
$R417  &amp; ", '"  &amp;
TEXT($T417,"dd/mm/aaaa")  &amp; "', "   &amp;
$U417  &amp; ", "   &amp;
$W417  &amp; ", "   &amp;
$Y417  &amp; ", "   &amp;
IF($AA417 &lt;&gt; "", $AA417, "NULL")  &amp; ", "   &amp;
$AC417  &amp; ");"</f>
        <v>INSERT INTO bi4all.fac_employees (id_company_fk, id_employee_pk, flg_active, employee_name, id_gender_fk, id_race_fk, birthday, id_schooling_fk, id_department_fk, id_role_fk, id_level_fk, salary) VALUES (6a51143286b03064a49cc2acbee63c09a0682d33, 413, 1, 'Bento Abranches Anjos', 'M', 5, '13/03/1957', 7, 9, 9, NULL, 1285);</v>
      </c>
    </row>
    <row r="418" spans="1:30" ht="14.25" customHeight="1" x14ac:dyDescent="0.2">
      <c r="A418" s="7" t="str" cm="1">
        <f t="array" aca="1" ref="A418" ca="1">INDEX(Company!$A:$A,RANDBETWEEN(5,COUNTA(Company!$A:$A) + 1),1)</f>
        <v>6a51143286b03064a49cc2acbee63c09a0682d33</v>
      </c>
      <c r="B418" s="7" t="str">
        <f ca="1">VLOOKUP($A418,Company!$A:$B,2,FALSE)</f>
        <v>ACME Corporation</v>
      </c>
      <c r="C418" s="5">
        <f t="shared" si="42"/>
        <v>414</v>
      </c>
      <c r="D418" s="5" t="str" cm="1">
        <f t="array" ref="D418">SHA1HASH($C418)</f>
        <v>4396c2d023b9d985eed0ba30fe1c672637c01718</v>
      </c>
      <c r="E418" s="6">
        <v>1</v>
      </c>
      <c r="F418" s="7">
        <f ca="1">IF($C418 = 1 + N("Presidente"),
    127,
    IF($C418 = 2 + N("Vice-Presidente"),
        72,
        IF($C418 = 3 + N("Secretária bilíngue"),
            13,
            RANDBETWEEN(5,COUNT(Name!$A:$A) + 1)
        )
    )
)</f>
        <v>304</v>
      </c>
      <c r="G418" s="7" t="str">
        <f ca="1">VLOOKUP($F418,Name!$A:$B,2,FALSE)</f>
        <v>Natanael</v>
      </c>
      <c r="H418" s="7">
        <f ca="1" xml:space="preserve">
IF($C418 = 1,
    0,
    RANDBETWEEN(5,COUNT('Last name'!$A:$A) + 1)
)</f>
        <v>171</v>
      </c>
      <c r="I418" s="7" t="str">
        <f ca="1" xml:space="preserve">
IF($C418 = 1 + N("Presidente"),
    "de Orléans e Bragança",
    VLOOKUP($H418,'Last name'!$A:$B,2,FALSE) &amp; " " &amp; VLOOKUP(RANDBETWEEN(5,COUNT('Last name'!$A:$A) + 1),'Last name'!$A:$B,2,FALSE)
)</f>
        <v>Sacramento Borges</v>
      </c>
      <c r="J418" s="7" t="str">
        <f t="shared" ca="1" si="43"/>
        <v>Natanael Sacramento Borges</v>
      </c>
      <c r="K418" s="7" t="str" cm="1">
        <f t="array" aca="1" ref="K418" ca="1">SHA1HASH($J418)</f>
        <v>c694d5d567a917687fbac6e7c5b350bb1cdd453e</v>
      </c>
      <c r="L418" s="7" cm="1">
        <f t="array" aca="1" ref="L418" ca="1">INDEX(States!$A:$A,RANDBETWEEN(5,COUNTA(States!$A:$A) + 1),1)</f>
        <v>11</v>
      </c>
      <c r="M418" s="7" t="str">
        <f ca="1">$L418 &amp; "|" &amp; VLOOKUP($L418,States!$A:$B,2,FALSE)</f>
        <v>11|fe2c415e55f0a42317aa24885817f9de5cf497c6</v>
      </c>
      <c r="N418" s="7" t="str">
        <f ca="1">VLOOKUP($F418,Name!$A:$C,3,FALSE)</f>
        <v>M</v>
      </c>
      <c r="O418" s="7" t="str">
        <f ca="1">VLOOKUP($N418,Gender!$A:$B,2,FALSE)</f>
        <v>Male</v>
      </c>
      <c r="P418" s="7" t="str" cm="1">
        <f t="array" aca="1" ref="P418" ca="1">INDEX('Marital status'!$A:$A,RANDBETWEEN(5,COUNTA('Marital status'!$A:$A) + 1),1)</f>
        <v>47051393f6bcbf99111ec5d70ba2ebbe11ebccae</v>
      </c>
      <c r="Q418" s="7" t="str">
        <f ca="1">VLOOKUP($P418,'Marital status'!$A:$B,2,FALSE)</f>
        <v xml:space="preserve"> Separated </v>
      </c>
      <c r="R418" s="7">
        <f t="shared" ca="1" si="44"/>
        <v>8</v>
      </c>
      <c r="S418" s="7" t="e">
        <f ca="1">VLOOKUP($R418,Race!$A:$B,2,FALSE)</f>
        <v>#N/A</v>
      </c>
      <c r="T418" s="8">
        <f t="shared" ca="1" si="45"/>
        <v>25324</v>
      </c>
      <c r="U418" s="6">
        <f t="shared" ca="1" si="46"/>
        <v>8</v>
      </c>
      <c r="V418" s="8" t="str">
        <f ca="1">VLOOKUP($U418,Education!$A:$B,2,FALSE)</f>
        <v>Graduate school</v>
      </c>
      <c r="W418" s="7">
        <f ca="1" xml:space="preserve">
  IF(OR($Y418 = 5, $Y418 = 6, $Y418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418" s="7" t="str">
        <f ca="1">VLOOKUP($W418,Department!$A:$B,2,FALSE)</f>
        <v>Audit</v>
      </c>
      <c r="Y418" s="6">
        <f t="shared" ca="1" si="47"/>
        <v>11</v>
      </c>
      <c r="Z418" s="7" t="str">
        <f ca="1">VLOOKUP($Y418,Role!$A:$B,2,FALSE)</f>
        <v>Analyst</v>
      </c>
      <c r="AA418" s="6">
        <f t="shared" ca="1" si="48"/>
        <v>6</v>
      </c>
      <c r="AB418" s="7" t="str">
        <f ca="1" xml:space="preserve">
IF($AA418 &lt;&gt; "",
    VLOOKUP($AA418,Level!$A:$B,2,FALSE),
    ""
)</f>
        <v>Pleno</v>
      </c>
      <c r="AC418" s="1">
        <f ca="1" xml:space="preserve">
IF($Y418 = 5 + N("Presidente"),
    27000,
    IF($Y418 = 6 + N("Vice-presidente"),
        23000,
        IF(OR($Y418 = 8, $Y418= 13, $Y418 = 12) + N("Secretária bilíngue ou coordenador ou especialista"),
            8000,
            IF($Y418 = 7 + N("Diretor"),
                15000,
                IF($Y418 = 14 + N("Gerente"),
                    12000,
                    IF($Y418 = 9 + N("Estagiário"),
                        705,
                        IF($Y418 = 10 + N("Trainee"),
                            805,
                            IF($Y418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IF($U418 = 7,
  500,
  IF($U418 = 8,
    1000,
    IF($U418 = 9,
      1500,
      IF($U418 = 10,
        2000,
        0
      )
    )
  )
)
+
N("Adicional no salário por área")
+
IF($W418 = 14 + N("Tecnologia da Informação"),
  120,
  IF($W418 = 16 + N("Vendas"),
    110,
    IF($W418 = 15 + N("Jurídico"),
      100,
      IF(OR($W418 = 8, $W418 = 9, $W418 = 11) + N("Recursos humanos ou comercial ou comunicação e marketing"),
        80,
        0
      )
    )
  )
)
+
N("Adicionando pegadinha")
+
IF(AND($W418 = 16, $U418 = 9, $Y418 = 11, $AA418 = 5) + N("Se for de vendas, com mestrado, analista sênior"),
  IF($R418 = 5,
    100,
    0
  )
  +
  IF($N418 = "M",
    200,
    0
  ),
  0
)</f>
        <v>3000</v>
      </c>
      <c r="AD4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$A418  &amp; ", "   &amp;
$C418  &amp; ", "   &amp;
$E418  &amp; ", '"  &amp;
$J418  &amp; "', '" &amp;
$N418  &amp; "', "  &amp;
$R418  &amp; ", '"  &amp;
TEXT($T418,"dd/mm/aaaa")  &amp; "', "   &amp;
$U418  &amp; ", "   &amp;
$W418  &amp; ", "   &amp;
$Y418  &amp; ", "   &amp;
IF($AA418 &lt;&gt; "", $AA418, "NULL")  &amp; ", "   &amp;
$AC418  &amp; ");"</f>
        <v>INSERT INTO bi4all.fac_employees (id_company_fk, id_employee_pk, flg_active, employee_name, id_gender_fk, id_race_fk, birthday, id_schooling_fk, id_department_fk, id_role_fk, id_level_fk, salary) VALUES (6a51143286b03064a49cc2acbee63c09a0682d33, 414, 1, 'Natanael Sacramento Borges', 'M', 8, '01/05/1969', 8, 13, 11, 6, 3000);</v>
      </c>
    </row>
    <row r="419" spans="1:30" ht="14.25" customHeight="1" x14ac:dyDescent="0.2">
      <c r="A419" s="7" t="str" cm="1">
        <f t="array" aca="1" ref="A419" ca="1">INDEX(Company!$A:$A,RANDBETWEEN(5,COUNTA(Company!$A:$A) + 1),1)</f>
        <v>6a51143286b03064a49cc2acbee63c09a0682d33</v>
      </c>
      <c r="B419" s="7" t="str">
        <f ca="1">VLOOKUP($A419,Company!$A:$B,2,FALSE)</f>
        <v>ACME Corporation</v>
      </c>
      <c r="C419" s="5">
        <f t="shared" si="42"/>
        <v>415</v>
      </c>
      <c r="D419" s="5" t="str" cm="1">
        <f t="array" ref="D419">SHA1HASH($C419)</f>
        <v>8749f5bad0754ddc52e5945049175078943a69ad</v>
      </c>
      <c r="E419" s="6">
        <v>1</v>
      </c>
      <c r="F419" s="7">
        <f ca="1">IF($C419 = 1 + N("Presidente"),
    127,
    IF($C419 = 2 + N("Vice-Presidente"),
        72,
        IF($C419 = 3 + N("Secretária bilíngue"),
            13,
            RANDBETWEEN(5,COUNT(Name!$A:$A) + 1)
        )
    )
)</f>
        <v>175</v>
      </c>
      <c r="G419" s="7" t="str">
        <f ca="1">VLOOKUP($F419,Name!$A:$B,2,FALSE)</f>
        <v>Isabella</v>
      </c>
      <c r="H419" s="7">
        <f ca="1" xml:space="preserve">
IF($C419 = 1,
    0,
    RANDBETWEEN(5,COUNT('Last name'!$A:$A) + 1)
)</f>
        <v>144</v>
      </c>
      <c r="I419" s="7" t="str">
        <f ca="1" xml:space="preserve">
IF($C419 = 1 + N("Presidente"),
    "de Orléans e Bragança",
    VLOOKUP($H419,'Last name'!$A:$B,2,FALSE) &amp; " " &amp; VLOOKUP(RANDBETWEEN(5,COUNT('Last name'!$A:$A) + 1),'Last name'!$A:$B,2,FALSE)
)</f>
        <v>Padrão Ribeiro</v>
      </c>
      <c r="J419" s="7" t="str">
        <f t="shared" ca="1" si="43"/>
        <v>Isabella Padrão Ribeiro</v>
      </c>
      <c r="K419" s="7" t="str" cm="1">
        <f t="array" aca="1" ref="K419" ca="1">SHA1HASH($J419)</f>
        <v>ed970d5d89c2b083e11e906b2c3253fa24ae2030</v>
      </c>
      <c r="L419" s="7" cm="1">
        <f t="array" aca="1" ref="L419" ca="1">INDEX(States!$A:$A,RANDBETWEEN(5,COUNTA(States!$A:$A) + 1),1)</f>
        <v>12</v>
      </c>
      <c r="M419" s="7" t="str">
        <f ca="1">$L419 &amp; "|" &amp; VLOOKUP($L419,States!$A:$B,2,FALSE)</f>
        <v>12|16a2d6eb767d4fd003fae8cac60e0d85a9416ba8</v>
      </c>
      <c r="N419" s="7" t="str">
        <f ca="1">VLOOKUP($F419,Name!$A:$C,3,FALSE)</f>
        <v>F</v>
      </c>
      <c r="O419" s="7" t="str">
        <f ca="1">VLOOKUP($N419,Gender!$A:$B,2,FALSE)</f>
        <v>Female</v>
      </c>
      <c r="P419" s="7" t="str" cm="1">
        <f t="array" aca="1" ref="P419" ca="1">INDEX('Marital status'!$A:$A,RANDBETWEEN(5,COUNTA('Marital status'!$A:$A) + 1),1)</f>
        <v>3266897012b6dcc5723033bc25891bf99efcff6f</v>
      </c>
      <c r="Q419" s="7" t="str">
        <f ca="1">VLOOKUP($P419,'Marital status'!$A:$B,2,FALSE)</f>
        <v>MarrieD</v>
      </c>
      <c r="R419" s="7">
        <f t="shared" ca="1" si="44"/>
        <v>5</v>
      </c>
      <c r="S419" s="7" t="e">
        <f ca="1">VLOOKUP($R419,Race!$A:$B,2,FALSE)</f>
        <v>#N/A</v>
      </c>
      <c r="T419" s="8">
        <f t="shared" ca="1" si="45"/>
        <v>27867</v>
      </c>
      <c r="U419" s="6">
        <f t="shared" ca="1" si="46"/>
        <v>7</v>
      </c>
      <c r="V419" s="8" t="str">
        <f ca="1">VLOOKUP($U419,Education!$A:$B,2,FALSE)</f>
        <v>Undergraduate degree</v>
      </c>
      <c r="W419" s="7">
        <f ca="1" xml:space="preserve">
  IF(OR($Y419 = 5, $Y419 = 6, $Y419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419" s="7" t="str">
        <f ca="1">VLOOKUP($W419,Department!$A:$B,2,FALSE)</f>
        <v>Finance</v>
      </c>
      <c r="Y419" s="6">
        <f t="shared" ca="1" si="47"/>
        <v>10</v>
      </c>
      <c r="Z419" s="7" t="str">
        <f ca="1">VLOOKUP($Y419,Role!$A:$B,2,FALSE)</f>
        <v>Trainee</v>
      </c>
      <c r="AA419" s="6" t="str">
        <f t="shared" ca="1" si="48"/>
        <v/>
      </c>
      <c r="AB419" s="7" t="str">
        <f ca="1" xml:space="preserve">
IF($AA419 &lt;&gt; "",
    VLOOKUP($AA419,Level!$A:$B,2,FALSE),
    ""
)</f>
        <v/>
      </c>
      <c r="AC419" s="1">
        <f ca="1" xml:space="preserve">
IF($Y419 = 5 + N("Presidente"),
    27000,
    IF($Y419 = 6 + N("Vice-presidente"),
        23000,
        IF(OR($Y419 = 8, $Y419= 13, $Y419 = 12) + N("Secretária bilíngue ou coordenador ou especialista"),
            8000,
            IF($Y419 = 7 + N("Diretor"),
                15000,
                IF($Y419 = 14 + N("Gerente"),
                    12000,
                    IF($Y419 = 9 + N("Estagiário"),
                        705,
                        IF($Y419 = 10 + N("Trainee"),
                            805,
                            IF($Y419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IF($U419 = 7,
  500,
  IF($U419 = 8,
    1000,
    IF($U419 = 9,
      1500,
      IF($U419 = 10,
        2000,
        0
      )
    )
  )
)
+
N("Adicional no salário por área")
+
IF($W419 = 14 + N("Tecnologia da Informação"),
  120,
  IF($W419 = 16 + N("Vendas"),
    110,
    IF($W419 = 15 + N("Jurídico"),
      100,
      IF(OR($W419 = 8, $W419 = 9, $W419 = 11) + N("Recursos humanos ou comercial ou comunicação e marketing"),
        80,
        0
      )
    )
  )
)
+
N("Adicionando pegadinha")
+
IF(AND($W419 = 16, $U419 = 9, $Y419 = 11, $AA419 = 5) + N("Se for de vendas, com mestrado, analista sênior"),
  IF($R419 = 5,
    100,
    0
  )
  +
  IF($N419 = "M",
    200,
    0
  ),
  0
)</f>
        <v>1305</v>
      </c>
      <c r="AD4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$A419  &amp; ", "   &amp;
$C419  &amp; ", "   &amp;
$E419  &amp; ", '"  &amp;
$J419  &amp; "', '" &amp;
$N419  &amp; "', "  &amp;
$R419  &amp; ", '"  &amp;
TEXT($T419,"dd/mm/aaaa")  &amp; "', "   &amp;
$U419  &amp; ", "   &amp;
$W419  &amp; ", "   &amp;
$Y419  &amp; ", "   &amp;
IF($AA419 &lt;&gt; "", $AA419, "NULL")  &amp; ", "   &amp;
$AC419  &amp; ");"</f>
        <v>INSERT INTO bi4all.fac_employees (id_company_fk, id_employee_pk, flg_active, employee_name, id_gender_fk, id_race_fk, birthday, id_schooling_fk, id_department_fk, id_role_fk, id_level_fk, salary) VALUES (6a51143286b03064a49cc2acbee63c09a0682d33, 415, 1, 'Isabella Padrão Ribeiro', 'F', 5, '17/04/1976', 7, 7, 10, NULL, 1305);</v>
      </c>
    </row>
    <row r="420" spans="1:30" ht="14.25" customHeight="1" x14ac:dyDescent="0.2">
      <c r="A420" s="7" t="str" cm="1">
        <f t="array" aca="1" ref="A420" ca="1">INDEX(Company!$A:$A,RANDBETWEEN(5,COUNTA(Company!$A:$A) + 1),1)</f>
        <v>6a51143286b03064a49cc2acbee63c09a0682d33</v>
      </c>
      <c r="B420" s="7" t="str">
        <f ca="1">VLOOKUP($A420,Company!$A:$B,2,FALSE)</f>
        <v>ACME Corporation</v>
      </c>
      <c r="C420" s="5">
        <f t="shared" si="42"/>
        <v>416</v>
      </c>
      <c r="D420" s="5" t="str" cm="1">
        <f t="array" ref="D420">SHA1HASH($C420)</f>
        <v>279e901e056c2d8c7d7cf626cc71a1bda80ca343</v>
      </c>
      <c r="E420" s="6">
        <v>1</v>
      </c>
      <c r="F420" s="7">
        <f ca="1">IF($C420 = 1 + N("Presidente"),
    127,
    IF($C420 = 2 + N("Vice-Presidente"),
        72,
        IF($C420 = 3 + N("Secretária bilíngue"),
            13,
            RANDBETWEEN(5,COUNT(Name!$A:$A) + 1)
        )
    )
)</f>
        <v>106</v>
      </c>
      <c r="G420" s="7" t="str">
        <f ca="1">VLOOKUP($F420,Name!$A:$B,2,FALSE)</f>
        <v>Davi Lucas</v>
      </c>
      <c r="H420" s="7">
        <f ca="1" xml:space="preserve">
IF($C420 = 1,
    0,
    RANDBETWEEN(5,COUNT('Last name'!$A:$A) + 1)
)</f>
        <v>110</v>
      </c>
      <c r="I420" s="7" t="str">
        <f ca="1" xml:space="preserve">
IF($C420 = 1 + N("Presidente"),
    "de Orléans e Bragança",
    VLOOKUP($H420,'Last name'!$A:$B,2,FALSE) &amp; " " &amp; VLOOKUP(RANDBETWEEN(5,COUNT('Last name'!$A:$A) + 1),'Last name'!$A:$B,2,FALSE)
)</f>
        <v>Lombardi Poeta</v>
      </c>
      <c r="J420" s="7" t="str">
        <f t="shared" ca="1" si="43"/>
        <v>Davi Lucas Lombardi Poeta</v>
      </c>
      <c r="K420" s="7" t="str" cm="1">
        <f t="array" aca="1" ref="K420" ca="1">SHA1HASH($J420)</f>
        <v>2f33d0b113078a3d29af765c58d272784f675133</v>
      </c>
      <c r="L420" s="7" cm="1">
        <f t="array" aca="1" ref="L420" ca="1">INDEX(States!$A:$A,RANDBETWEEN(5,COUNTA(States!$A:$A) + 1),1)</f>
        <v>7</v>
      </c>
      <c r="M420" s="7" t="str">
        <f ca="1">$L420 &amp; "|" &amp; VLOOKUP($L420,States!$A:$B,2,FALSE)</f>
        <v>7|f2e12883042f184299ea408f79a5077ec107e25e</v>
      </c>
      <c r="N420" s="7" t="str">
        <f ca="1">VLOOKUP($F420,Name!$A:$C,3,FALSE)</f>
        <v>M</v>
      </c>
      <c r="O420" s="7" t="str">
        <f ca="1">VLOOKUP($N420,Gender!$A:$B,2,FALSE)</f>
        <v>Male</v>
      </c>
      <c r="P420" s="7" t="str" cm="1">
        <f t="array" aca="1" ref="P420" ca="1">INDEX('Marital status'!$A:$A,RANDBETWEEN(5,COUNTA('Marital status'!$A:$A) + 1),1)</f>
        <v>3266897012b6dcc5723033bc25891bf99efcff6f</v>
      </c>
      <c r="Q420" s="7" t="str">
        <f ca="1">VLOOKUP($P420,'Marital status'!$A:$B,2,FALSE)</f>
        <v>MarrieD</v>
      </c>
      <c r="R420" s="7">
        <f t="shared" ca="1" si="44"/>
        <v>6</v>
      </c>
      <c r="S420" s="7" t="e">
        <f ca="1">VLOOKUP($R420,Race!$A:$B,2,FALSE)</f>
        <v>#N/A</v>
      </c>
      <c r="T420" s="8">
        <f t="shared" ca="1" si="45"/>
        <v>24875</v>
      </c>
      <c r="U420" s="6">
        <f t="shared" ca="1" si="46"/>
        <v>8</v>
      </c>
      <c r="V420" s="8" t="str">
        <f ca="1">VLOOKUP($U420,Education!$A:$B,2,FALSE)</f>
        <v>Graduate school</v>
      </c>
      <c r="W420" s="7">
        <f ca="1" xml:space="preserve">
  IF(OR($Y420 = 5, $Y420 = 6, $Y420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420" s="7" t="str">
        <f ca="1">VLOOKUP($W420,Department!$A:$B,2,FALSE)</f>
        <v>Operations</v>
      </c>
      <c r="Y420" s="6">
        <f t="shared" ca="1" si="47"/>
        <v>11</v>
      </c>
      <c r="Z420" s="7" t="str">
        <f ca="1">VLOOKUP($Y420,Role!$A:$B,2,FALSE)</f>
        <v>Analyst</v>
      </c>
      <c r="AA420" s="6">
        <f t="shared" ca="1" si="48"/>
        <v>6</v>
      </c>
      <c r="AB420" s="7" t="str">
        <f ca="1" xml:space="preserve">
IF($AA420 &lt;&gt; "",
    VLOOKUP($AA420,Level!$A:$B,2,FALSE),
    ""
)</f>
        <v>Pleno</v>
      </c>
      <c r="AC420" s="1">
        <f ca="1" xml:space="preserve">
IF($Y420 = 5 + N("Presidente"),
    27000,
    IF($Y420 = 6 + N("Vice-presidente"),
        23000,
        IF(OR($Y420 = 8, $Y420= 13, $Y420 = 12) + N("Secretária bilíngue ou coordenador ou especialista"),
            8000,
            IF($Y420 = 7 + N("Diretor"),
                15000,
                IF($Y420 = 14 + N("Gerente"),
                    12000,
                    IF($Y420 = 9 + N("Estagiário"),
                        705,
                        IF($Y420 = 10 + N("Trainee"),
                            805,
                            IF($Y420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IF($U420 = 7,
  500,
  IF($U420 = 8,
    1000,
    IF($U420 = 9,
      1500,
      IF($U420 = 10,
        2000,
        0
      )
    )
  )
)
+
N("Adicional no salário por área")
+
IF($W420 = 14 + N("Tecnologia da Informação"),
  120,
  IF($W420 = 16 + N("Vendas"),
    110,
    IF($W420 = 15 + N("Jurídico"),
      100,
      IF(OR($W420 = 8, $W420 = 9, $W420 = 11) + N("Recursos humanos ou comercial ou comunicação e marketing"),
        80,
        0
      )
    )
  )
)
+
N("Adicionando pegadinha")
+
IF(AND($W420 = 16, $U420 = 9, $Y420 = 11, $AA420 = 5) + N("Se for de vendas, com mestrado, analista sênior"),
  IF($R420 = 5,
    100,
    0
  )
  +
  IF($N420 = "M",
    200,
    0
  ),
  0
)</f>
        <v>3000</v>
      </c>
      <c r="AD4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$A420  &amp; ", "   &amp;
$C420  &amp; ", "   &amp;
$E420  &amp; ", '"  &amp;
$J420  &amp; "', '" &amp;
$N420  &amp; "', "  &amp;
$R420  &amp; ", '"  &amp;
TEXT($T420,"dd/mm/aaaa")  &amp; "', "   &amp;
$U420  &amp; ", "   &amp;
$W420  &amp; ", "   &amp;
$Y420  &amp; ", "   &amp;
IF($AA420 &lt;&gt; "", $AA420, "NULL")  &amp; ", "   &amp;
$AC420  &amp; ");"</f>
        <v>INSERT INTO bi4all.fac_employees (id_company_fk, id_employee_pk, flg_active, employee_name, id_gender_fk, id_race_fk, birthday, id_schooling_fk, id_department_fk, id_role_fk, id_level_fk, salary) VALUES (6a51143286b03064a49cc2acbee63c09a0682d33, 416, 1, 'Davi Lucas Lombardi Poeta', 'M', 6, '07/02/1968', 8, 10, 11, 6, 3000);</v>
      </c>
    </row>
    <row r="421" spans="1:30" ht="14.25" customHeight="1" x14ac:dyDescent="0.2">
      <c r="A421" s="7" t="str" cm="1">
        <f t="array" aca="1" ref="A421" ca="1">INDEX(Company!$A:$A,RANDBETWEEN(5,COUNTA(Company!$A:$A) + 1),1)</f>
        <v>6a51143286b03064a49cc2acbee63c09a0682d33</v>
      </c>
      <c r="B421" s="7" t="str">
        <f ca="1">VLOOKUP($A421,Company!$A:$B,2,FALSE)</f>
        <v>ACME Corporation</v>
      </c>
      <c r="C421" s="5">
        <f t="shared" si="42"/>
        <v>417</v>
      </c>
      <c r="D421" s="5" t="str" cm="1">
        <f t="array" ref="D421">SHA1HASH($C421)</f>
        <v>4dc77829a69518101f9a97ef4257e3a7820944d2</v>
      </c>
      <c r="E421" s="6">
        <v>1</v>
      </c>
      <c r="F421" s="7">
        <f ca="1">IF($C421 = 1 + N("Presidente"),
    127,
    IF($C421 = 2 + N("Vice-Presidente"),
        72,
        IF($C421 = 3 + N("Secretária bilíngue"),
            13,
            RANDBETWEEN(5,COUNT(Name!$A:$A) + 1)
        )
    )
)</f>
        <v>348</v>
      </c>
      <c r="G421" s="7" t="str">
        <f ca="1">VLOOKUP($F421,Name!$A:$B,2,FALSE)</f>
        <v>Vagner</v>
      </c>
      <c r="H421" s="7">
        <f ca="1" xml:space="preserve">
IF($C421 = 1,
    0,
    RANDBETWEEN(5,COUNT('Last name'!$A:$A) + 1)
)</f>
        <v>18</v>
      </c>
      <c r="I421" s="7" t="str">
        <f ca="1" xml:space="preserve">
IF($C421 = 1 + N("Presidente"),
    "de Orléans e Bragança",
    VLOOKUP($H421,'Last name'!$A:$B,2,FALSE) &amp; " " &amp; VLOOKUP(RANDBETWEEN(5,COUNT('Last name'!$A:$A) + 1),'Last name'!$A:$B,2,FALSE)
)</f>
        <v>Andrioli Santos</v>
      </c>
      <c r="J421" s="7" t="str">
        <f t="shared" ca="1" si="43"/>
        <v>Vagner Andrioli Santos</v>
      </c>
      <c r="K421" s="7" t="str" cm="1">
        <f t="array" aca="1" ref="K421" ca="1">SHA1HASH($J421)</f>
        <v>73795f5f0fd5d7064b8593ab4cc1a6ca4ad8b401</v>
      </c>
      <c r="L421" s="7" cm="1">
        <f t="array" aca="1" ref="L421" ca="1">INDEX(States!$A:$A,RANDBETWEEN(5,COUNTA(States!$A:$A) + 1),1)</f>
        <v>10</v>
      </c>
      <c r="M421" s="7" t="str">
        <f ca="1">$L421 &amp; "|" &amp; VLOOKUP($L421,States!$A:$B,2,FALSE)</f>
        <v>10|fa6e01394cea5decb8157a7e18fa2eeabf35410d</v>
      </c>
      <c r="N421" s="7" t="str">
        <f ca="1">VLOOKUP($F421,Name!$A:$C,3,FALSE)</f>
        <v>M</v>
      </c>
      <c r="O421" s="7" t="str">
        <f ca="1">VLOOKUP($N421,Gender!$A:$B,2,FALSE)</f>
        <v>Male</v>
      </c>
      <c r="P421" s="7" t="str" cm="1">
        <f t="array" aca="1" ref="P421" ca="1">INDEX('Marital status'!$A:$A,RANDBETWEEN(5,COUNTA('Marital status'!$A:$A) + 1),1)</f>
        <v>47051393f6bcbf99111ec5d70ba2ebbe11ebccae</v>
      </c>
      <c r="Q421" s="7" t="str">
        <f ca="1">VLOOKUP($P421,'Marital status'!$A:$B,2,FALSE)</f>
        <v xml:space="preserve"> Separated </v>
      </c>
      <c r="R421" s="7">
        <f t="shared" ca="1" si="44"/>
        <v>5</v>
      </c>
      <c r="S421" s="7" t="e">
        <f ca="1">VLOOKUP($R421,Race!$A:$B,2,FALSE)</f>
        <v>#N/A</v>
      </c>
      <c r="T421" s="8">
        <f t="shared" ca="1" si="45"/>
        <v>24823</v>
      </c>
      <c r="U421" s="6">
        <f t="shared" ca="1" si="46"/>
        <v>7</v>
      </c>
      <c r="V421" s="8" t="str">
        <f ca="1">VLOOKUP($U421,Education!$A:$B,2,FALSE)</f>
        <v>Undergraduate degree</v>
      </c>
      <c r="W421" s="7">
        <f ca="1" xml:space="preserve">
  IF(OR($Y421 = 5, $Y421 = 6, $Y421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421" s="7" t="str">
        <f ca="1">VLOOKUP($W421,Department!$A:$B,2,FALSE)</f>
        <v>Communication &amp; Marketing</v>
      </c>
      <c r="Y421" s="6">
        <f t="shared" ca="1" si="47"/>
        <v>10</v>
      </c>
      <c r="Z421" s="7" t="str">
        <f ca="1">VLOOKUP($Y421,Role!$A:$B,2,FALSE)</f>
        <v>Trainee</v>
      </c>
      <c r="AA421" s="6" t="str">
        <f t="shared" ca="1" si="48"/>
        <v/>
      </c>
      <c r="AB421" s="7" t="str">
        <f ca="1" xml:space="preserve">
IF($AA421 &lt;&gt; "",
    VLOOKUP($AA421,Level!$A:$B,2,FALSE),
    ""
)</f>
        <v/>
      </c>
      <c r="AC421" s="1">
        <f ca="1" xml:space="preserve">
IF($Y421 = 5 + N("Presidente"),
    27000,
    IF($Y421 = 6 + N("Vice-presidente"),
        23000,
        IF(OR($Y421 = 8, $Y421= 13, $Y421 = 12) + N("Secretária bilíngue ou coordenador ou especialista"),
            8000,
            IF($Y421 = 7 + N("Diretor"),
                15000,
                IF($Y421 = 14 + N("Gerente"),
                    12000,
                    IF($Y421 = 9 + N("Estagiário"),
                        705,
                        IF($Y421 = 10 + N("Trainee"),
                            805,
                            IF($Y421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IF($U421 = 7,
  500,
  IF($U421 = 8,
    1000,
    IF($U421 = 9,
      1500,
      IF($U421 = 10,
        2000,
        0
      )
    )
  )
)
+
N("Adicional no salário por área")
+
IF($W421 = 14 + N("Tecnologia da Informação"),
  120,
  IF($W421 = 16 + N("Vendas"),
    110,
    IF($W421 = 15 + N("Jurídico"),
      100,
      IF(OR($W421 = 8, $W421 = 9, $W421 = 11) + N("Recursos humanos ou comercial ou comunicação e marketing"),
        80,
        0
      )
    )
  )
)
+
N("Adicionando pegadinha")
+
IF(AND($W421 = 16, $U421 = 9, $Y421 = 11, $AA421 = 5) + N("Se for de vendas, com mestrado, analista sênior"),
  IF($R421 = 5,
    100,
    0
  )
  +
  IF($N421 = "M",
    200,
    0
  ),
  0
)</f>
        <v>1385</v>
      </c>
      <c r="AD4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$A421  &amp; ", "   &amp;
$C421  &amp; ", "   &amp;
$E421  &amp; ", '"  &amp;
$J421  &amp; "', '" &amp;
$N421  &amp; "', "  &amp;
$R421  &amp; ", '"  &amp;
TEXT($T421,"dd/mm/aaaa")  &amp; "', "   &amp;
$U421  &amp; ", "   &amp;
$W421  &amp; ", "   &amp;
$Y421  &amp; ", "   &amp;
IF($AA421 &lt;&gt; "", $AA421, "NULL")  &amp; ", "   &amp;
$AC421  &amp; ");"</f>
        <v>INSERT INTO bi4all.fac_employees (id_company_fk, id_employee_pk, flg_active, employee_name, id_gender_fk, id_race_fk, birthday, id_schooling_fk, id_department_fk, id_role_fk, id_level_fk, salary) VALUES (6a51143286b03064a49cc2acbee63c09a0682d33, 417, 1, 'Vagner Andrioli Santos', 'M', 5, '17/12/1967', 7, 11, 10, NULL, 1385);</v>
      </c>
    </row>
    <row r="422" spans="1:30" ht="14.25" customHeight="1" x14ac:dyDescent="0.2">
      <c r="A422" s="7" t="str" cm="1">
        <f t="array" aca="1" ref="A422" ca="1">INDEX(Company!$A:$A,RANDBETWEEN(5,COUNTA(Company!$A:$A) + 1),1)</f>
        <v>6a51143286b03064a49cc2acbee63c09a0682d33</v>
      </c>
      <c r="B422" s="7" t="str">
        <f ca="1">VLOOKUP($A422,Company!$A:$B,2,FALSE)</f>
        <v>ACME Corporation</v>
      </c>
      <c r="C422" s="5">
        <f t="shared" si="42"/>
        <v>418</v>
      </c>
      <c r="D422" s="5" t="str" cm="1">
        <f t="array" ref="D422">SHA1HASH($C422)</f>
        <v>93ac1946cb917abc4735cdd1ee5fb7e3c6e164de</v>
      </c>
      <c r="E422" s="6">
        <v>1</v>
      </c>
      <c r="F422" s="7">
        <f ca="1">IF($C422 = 1 + N("Presidente"),
    127,
    IF($C422 = 2 + N("Vice-Presidente"),
        72,
        IF($C422 = 3 + N("Secretária bilíngue"),
            13,
            RANDBETWEEN(5,COUNT(Name!$A:$A) + 1)
        )
    )
)</f>
        <v>76</v>
      </c>
      <c r="G422" s="7" t="str">
        <f ca="1">VLOOKUP($F422,Name!$A:$B,2,FALSE)</f>
        <v>Bruna</v>
      </c>
      <c r="H422" s="7">
        <f ca="1" xml:space="preserve">
IF($C422 = 1,
    0,
    RANDBETWEEN(5,COUNT('Last name'!$A:$A) + 1)
)</f>
        <v>110</v>
      </c>
      <c r="I422" s="7" t="str">
        <f ca="1" xml:space="preserve">
IF($C422 = 1 + N("Presidente"),
    "de Orléans e Bragança",
    VLOOKUP($H422,'Last name'!$A:$B,2,FALSE) &amp; " " &amp; VLOOKUP(RANDBETWEEN(5,COUNT('Last name'!$A:$A) + 1),'Last name'!$A:$B,2,FALSE)
)</f>
        <v>Lombardi Camacho</v>
      </c>
      <c r="J422" s="7" t="str">
        <f t="shared" ca="1" si="43"/>
        <v>Bruna Lombardi Camacho</v>
      </c>
      <c r="K422" s="7" t="str" cm="1">
        <f t="array" aca="1" ref="K422" ca="1">SHA1HASH($J422)</f>
        <v>413b791ae3ae85edbbac163494ff7dbeaf41339e</v>
      </c>
      <c r="L422" s="7" cm="1">
        <f t="array" aca="1" ref="L422" ca="1">INDEX(States!$A:$A,RANDBETWEEN(5,COUNTA(States!$A:$A) + 1),1)</f>
        <v>15</v>
      </c>
      <c r="M422" s="7" t="str">
        <f ca="1">$L422 &amp; "|" &amp; VLOOKUP($L422,States!$A:$B,2,FALSE)</f>
        <v>15|84c70141e5670a303e5eed7b334ba8b5ddb5b0d4</v>
      </c>
      <c r="N422" s="7" t="str">
        <f ca="1">VLOOKUP($F422,Name!$A:$C,3,FALSE)</f>
        <v>F</v>
      </c>
      <c r="O422" s="7" t="str">
        <f ca="1">VLOOKUP($N422,Gender!$A:$B,2,FALSE)</f>
        <v>Female</v>
      </c>
      <c r="P422" s="7" t="str" cm="1">
        <f t="array" aca="1" ref="P422" ca="1">INDEX('Marital status'!$A:$A,RANDBETWEEN(5,COUNTA('Marital status'!$A:$A) + 1),1)</f>
        <v>459031b19ec5bbd3b3dbc0a9dcf2cb6e6c6f7848</v>
      </c>
      <c r="Q422" s="7" t="str">
        <f ca="1">VLOOKUP($P422,'Marital status'!$A:$B,2,FALSE)</f>
        <v xml:space="preserve">Widowed </v>
      </c>
      <c r="R422" s="7">
        <f t="shared" ca="1" si="44"/>
        <v>5</v>
      </c>
      <c r="S422" s="7" t="e">
        <f ca="1">VLOOKUP($R422,Race!$A:$B,2,FALSE)</f>
        <v>#N/A</v>
      </c>
      <c r="T422" s="8">
        <f t="shared" ca="1" si="45"/>
        <v>18078</v>
      </c>
      <c r="U422" s="6">
        <f t="shared" ca="1" si="46"/>
        <v>8</v>
      </c>
      <c r="V422" s="8" t="str">
        <f ca="1">VLOOKUP($U422,Education!$A:$B,2,FALSE)</f>
        <v>Graduate school</v>
      </c>
      <c r="W422" s="7">
        <f ca="1" xml:space="preserve">
  IF(OR($Y422 = 5, $Y422 = 6, $Y422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422" s="7" t="str">
        <f ca="1">VLOOKUP($W422,Department!$A:$B,2,FALSE)</f>
        <v>Operations</v>
      </c>
      <c r="Y422" s="6">
        <f t="shared" ca="1" si="47"/>
        <v>11</v>
      </c>
      <c r="Z422" s="7" t="str">
        <f ca="1">VLOOKUP($Y422,Role!$A:$B,2,FALSE)</f>
        <v>Analyst</v>
      </c>
      <c r="AA422" s="6">
        <f t="shared" ca="1" si="48"/>
        <v>6</v>
      </c>
      <c r="AB422" s="7" t="str">
        <f ca="1" xml:space="preserve">
IF($AA422 &lt;&gt; "",
    VLOOKUP($AA422,Level!$A:$B,2,FALSE),
    ""
)</f>
        <v>Pleno</v>
      </c>
      <c r="AC422" s="1">
        <f ca="1" xml:space="preserve">
IF($Y422 = 5 + N("Presidente"),
    27000,
    IF($Y422 = 6 + N("Vice-presidente"),
        23000,
        IF(OR($Y422 = 8, $Y422= 13, $Y422 = 12) + N("Secretária bilíngue ou coordenador ou especialista"),
            8000,
            IF($Y422 = 7 + N("Diretor"),
                15000,
                IF($Y422 = 14 + N("Gerente"),
                    12000,
                    IF($Y422 = 9 + N("Estagiário"),
                        705,
                        IF($Y422 = 10 + N("Trainee"),
                            805,
                            IF($Y422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IF($U422 = 7,
  500,
  IF($U422 = 8,
    1000,
    IF($U422 = 9,
      1500,
      IF($U422 = 10,
        2000,
        0
      )
    )
  )
)
+
N("Adicional no salário por área")
+
IF($W422 = 14 + N("Tecnologia da Informação"),
  120,
  IF($W422 = 16 + N("Vendas"),
    110,
    IF($W422 = 15 + N("Jurídico"),
      100,
      IF(OR($W422 = 8, $W422 = 9, $W422 = 11) + N("Recursos humanos ou comercial ou comunicação e marketing"),
        80,
        0
      )
    )
  )
)
+
N("Adicionando pegadinha")
+
IF(AND($W422 = 16, $U422 = 9, $Y422 = 11, $AA422 = 5) + N("Se for de vendas, com mestrado, analista sênior"),
  IF($R422 = 5,
    100,
    0
  )
  +
  IF($N422 = "M",
    200,
    0
  ),
  0
)</f>
        <v>3000</v>
      </c>
      <c r="AD4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$A422  &amp; ", "   &amp;
$C422  &amp; ", "   &amp;
$E422  &amp; ", '"  &amp;
$J422  &amp; "', '" &amp;
$N422  &amp; "', "  &amp;
$R422  &amp; ", '"  &amp;
TEXT($T422,"dd/mm/aaaa")  &amp; "', "   &amp;
$U422  &amp; ", "   &amp;
$W422  &amp; ", "   &amp;
$Y422  &amp; ", "   &amp;
IF($AA422 &lt;&gt; "", $AA422, "NULL")  &amp; ", "   &amp;
$AC422  &amp; ");"</f>
        <v>INSERT INTO bi4all.fac_employees (id_company_fk, id_employee_pk, flg_active, employee_name, id_gender_fk, id_race_fk, birthday, id_schooling_fk, id_department_fk, id_role_fk, id_level_fk, salary) VALUES (6a51143286b03064a49cc2acbee63c09a0682d33, 418, 1, 'Bruna Lombardi Camacho', 'F', 5, '29/06/1949', 8, 10, 11, 6, 3000);</v>
      </c>
    </row>
    <row r="423" spans="1:30" ht="14.25" customHeight="1" x14ac:dyDescent="0.2">
      <c r="A423" s="7" t="str" cm="1">
        <f t="array" aca="1" ref="A423" ca="1">INDEX(Company!$A:$A,RANDBETWEEN(5,COUNTA(Company!$A:$A) + 1),1)</f>
        <v>6a51143286b03064a49cc2acbee63c09a0682d33</v>
      </c>
      <c r="B423" s="7" t="str">
        <f ca="1">VLOOKUP($A423,Company!$A:$B,2,FALSE)</f>
        <v>ACME Corporation</v>
      </c>
      <c r="C423" s="5">
        <f t="shared" si="42"/>
        <v>419</v>
      </c>
      <c r="D423" s="5" t="str" cm="1">
        <f t="array" ref="D423">SHA1HASH($C423)</f>
        <v>1f0037c5e92481b35c84bc22d7e8f69c34365430</v>
      </c>
      <c r="E423" s="6">
        <v>1</v>
      </c>
      <c r="F423" s="7">
        <f ca="1">IF($C423 = 1 + N("Presidente"),
    127,
    IF($C423 = 2 + N("Vice-Presidente"),
        72,
        IF($C423 = 3 + N("Secretária bilíngue"),
            13,
            RANDBETWEEN(5,COUNT(Name!$A:$A) + 1)
        )
    )
)</f>
        <v>134</v>
      </c>
      <c r="G423" s="7" t="str">
        <f ca="1">VLOOKUP($F423,Name!$A:$B,2,FALSE)</f>
        <v>Eva</v>
      </c>
      <c r="H423" s="7">
        <f ca="1" xml:space="preserve">
IF($C423 = 1,
    0,
    RANDBETWEEN(5,COUNT('Last name'!$A:$A) + 1)
)</f>
        <v>129</v>
      </c>
      <c r="I423" s="7" t="str">
        <f ca="1" xml:space="preserve">
IF($C423 = 1 + N("Presidente"),
    "de Orléans e Bragança",
    VLOOKUP($H423,'Last name'!$A:$B,2,FALSE) &amp; " " &amp; VLOOKUP(RANDBETWEEN(5,COUNT('Last name'!$A:$A) + 1),'Last name'!$A:$B,2,FALSE)
)</f>
        <v>Miranda Chaves</v>
      </c>
      <c r="J423" s="7" t="str">
        <f t="shared" ca="1" si="43"/>
        <v>Eva Miranda Chaves</v>
      </c>
      <c r="K423" s="7" t="str" cm="1">
        <f t="array" aca="1" ref="K423" ca="1">SHA1HASH($J423)</f>
        <v>095273a95323b4af3ee09dedbb8e6908c613b11b</v>
      </c>
      <c r="L423" s="7" cm="1">
        <f t="array" aca="1" ref="L423" ca="1">INDEX(States!$A:$A,RANDBETWEEN(5,COUNTA(States!$A:$A) + 1),1)</f>
        <v>16</v>
      </c>
      <c r="M423" s="7" t="str">
        <f ca="1">$L423 &amp; "|" &amp; VLOOKUP($L423,States!$A:$B,2,FALSE)</f>
        <v>16|07cfbddcd11fff6189ba806e40d4e76476d512f4</v>
      </c>
      <c r="N423" s="7" t="str">
        <f ca="1">VLOOKUP($F423,Name!$A:$C,3,FALSE)</f>
        <v>F</v>
      </c>
      <c r="O423" s="7" t="str">
        <f ca="1">VLOOKUP($N423,Gender!$A:$B,2,FALSE)</f>
        <v>Female</v>
      </c>
      <c r="P423" s="7" t="str" cm="1">
        <f t="array" aca="1" ref="P423" ca="1">INDEX('Marital status'!$A:$A,RANDBETWEEN(5,COUNTA('Marital status'!$A:$A) + 1),1)</f>
        <v>47051393f6bcbf99111ec5d70ba2ebbe11ebccae</v>
      </c>
      <c r="Q423" s="7" t="str">
        <f ca="1">VLOOKUP($P423,'Marital status'!$A:$B,2,FALSE)</f>
        <v xml:space="preserve"> Separated </v>
      </c>
      <c r="R423" s="7">
        <f t="shared" ca="1" si="44"/>
        <v>5</v>
      </c>
      <c r="S423" s="7" t="e">
        <f ca="1">VLOOKUP($R423,Race!$A:$B,2,FALSE)</f>
        <v>#N/A</v>
      </c>
      <c r="T423" s="8">
        <f t="shared" ca="1" si="45"/>
        <v>18906</v>
      </c>
      <c r="U423" s="6">
        <f t="shared" ca="1" si="46"/>
        <v>7</v>
      </c>
      <c r="V423" s="8" t="str">
        <f ca="1">VLOOKUP($U423,Education!$A:$B,2,FALSE)</f>
        <v>Undergraduate degree</v>
      </c>
      <c r="W423" s="7">
        <f ca="1" xml:space="preserve">
  IF(OR($Y423 = 5, $Y423 = 6, $Y423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423" s="7" t="str">
        <f ca="1">VLOOKUP($W423,Department!$A:$B,2,FALSE)</f>
        <v>Communication &amp; Marketing</v>
      </c>
      <c r="Y423" s="6">
        <f t="shared" ca="1" si="47"/>
        <v>10</v>
      </c>
      <c r="Z423" s="7" t="str">
        <f ca="1">VLOOKUP($Y423,Role!$A:$B,2,FALSE)</f>
        <v>Trainee</v>
      </c>
      <c r="AA423" s="6" t="str">
        <f t="shared" ca="1" si="48"/>
        <v/>
      </c>
      <c r="AB423" s="7" t="str">
        <f ca="1" xml:space="preserve">
IF($AA423 &lt;&gt; "",
    VLOOKUP($AA423,Level!$A:$B,2,FALSE),
    ""
)</f>
        <v/>
      </c>
      <c r="AC423" s="1">
        <f ca="1" xml:space="preserve">
IF($Y423 = 5 + N("Presidente"),
    27000,
    IF($Y423 = 6 + N("Vice-presidente"),
        23000,
        IF(OR($Y423 = 8, $Y423= 13, $Y423 = 12) + N("Secretária bilíngue ou coordenador ou especialista"),
            8000,
            IF($Y423 = 7 + N("Diretor"),
                15000,
                IF($Y423 = 14 + N("Gerente"),
                    12000,
                    IF($Y423 = 9 + N("Estagiário"),
                        705,
                        IF($Y423 = 10 + N("Trainee"),
                            805,
                            IF($Y423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IF($U423 = 7,
  500,
  IF($U423 = 8,
    1000,
    IF($U423 = 9,
      1500,
      IF($U423 = 10,
        2000,
        0
      )
    )
  )
)
+
N("Adicional no salário por área")
+
IF($W423 = 14 + N("Tecnologia da Informação"),
  120,
  IF($W423 = 16 + N("Vendas"),
    110,
    IF($W423 = 15 + N("Jurídico"),
      100,
      IF(OR($W423 = 8, $W423 = 9, $W423 = 11) + N("Recursos humanos ou comercial ou comunicação e marketing"),
        80,
        0
      )
    )
  )
)
+
N("Adicionando pegadinha")
+
IF(AND($W423 = 16, $U423 = 9, $Y423 = 11, $AA423 = 5) + N("Se for de vendas, com mestrado, analista sênior"),
  IF($R423 = 5,
    100,
    0
  )
  +
  IF($N423 = "M",
    200,
    0
  ),
  0
)</f>
        <v>1385</v>
      </c>
      <c r="AD4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$A423  &amp; ", "   &amp;
$C423  &amp; ", "   &amp;
$E423  &amp; ", '"  &amp;
$J423  &amp; "', '" &amp;
$N423  &amp; "', "  &amp;
$R423  &amp; ", '"  &amp;
TEXT($T423,"dd/mm/aaaa")  &amp; "', "   &amp;
$U423  &amp; ", "   &amp;
$W423  &amp; ", "   &amp;
$Y423  &amp; ", "   &amp;
IF($AA423 &lt;&gt; "", $AA423, "NULL")  &amp; ", "   &amp;
$AC423  &amp; ");"</f>
        <v>INSERT INTO bi4all.fac_employees (id_company_fk, id_employee_pk, flg_active, employee_name, id_gender_fk, id_race_fk, birthday, id_schooling_fk, id_department_fk, id_role_fk, id_level_fk, salary) VALUES (6a51143286b03064a49cc2acbee63c09a0682d33, 419, 1, 'Eva Miranda Chaves', 'F', 5, '05/10/1951', 7, 11, 10, NULL, 1385);</v>
      </c>
    </row>
    <row r="424" spans="1:30" ht="14.25" customHeight="1" x14ac:dyDescent="0.2">
      <c r="A424" s="7" t="str" cm="1">
        <f t="array" aca="1" ref="A424" ca="1">INDEX(Company!$A:$A,RANDBETWEEN(5,COUNTA(Company!$A:$A) + 1),1)</f>
        <v>6a51143286b03064a49cc2acbee63c09a0682d33</v>
      </c>
      <c r="B424" s="7" t="str">
        <f ca="1">VLOOKUP($A424,Company!$A:$B,2,FALSE)</f>
        <v>ACME Corporation</v>
      </c>
      <c r="C424" s="5">
        <f t="shared" si="42"/>
        <v>420</v>
      </c>
      <c r="D424" s="5" t="str" cm="1">
        <f t="array" ref="D424">SHA1HASH($C424)</f>
        <v>7a95563490d87e3621966d553f06078acb822585</v>
      </c>
      <c r="E424" s="6">
        <v>1</v>
      </c>
      <c r="F424" s="7">
        <f ca="1">IF($C424 = 1 + N("Presidente"),
    127,
    IF($C424 = 2 + N("Vice-Presidente"),
        72,
        IF($C424 = 3 + N("Secretária bilíngue"),
            13,
            RANDBETWEEN(5,COUNT(Name!$A:$A) + 1)
        )
    )
)</f>
        <v>182</v>
      </c>
      <c r="G424" s="7" t="str">
        <f ca="1">VLOOKUP($F424,Name!$A:$B,2,FALSE)</f>
        <v>Joana</v>
      </c>
      <c r="H424" s="7">
        <f ca="1" xml:space="preserve">
IF($C424 = 1,
    0,
    RANDBETWEEN(5,COUNT('Last name'!$A:$A) + 1)
)</f>
        <v>38</v>
      </c>
      <c r="I424" s="7" t="str">
        <f ca="1" xml:space="preserve">
IF($C424 = 1 + N("Presidente"),
    "de Orléans e Bragança",
    VLOOKUP($H424,'Last name'!$A:$B,2,FALSE) &amp; " " &amp; VLOOKUP(RANDBETWEEN(5,COUNT('Last name'!$A:$A) + 1),'Last name'!$A:$B,2,FALSE)
)</f>
        <v>Bermudes Ricci</v>
      </c>
      <c r="J424" s="7" t="str">
        <f t="shared" ca="1" si="43"/>
        <v>Joana Bermudes Ricci</v>
      </c>
      <c r="K424" s="7" t="str" cm="1">
        <f t="array" aca="1" ref="K424" ca="1">SHA1HASH($J424)</f>
        <v>ea9105898ab1dcaa8b8e898e289928a04c0cff80</v>
      </c>
      <c r="L424" s="7" cm="1">
        <f t="array" aca="1" ref="L424" ca="1">INDEX(States!$A:$A,RANDBETWEEN(5,COUNTA(States!$A:$A) + 1),1)</f>
        <v>8</v>
      </c>
      <c r="M424" s="7" t="str">
        <f ca="1">$L424 &amp; "|" &amp; VLOOKUP($L424,States!$A:$B,2,FALSE)</f>
        <v>8|56e287872c65203bf88dd1921405bbc5594d8531</v>
      </c>
      <c r="N424" s="7" t="str">
        <f ca="1">VLOOKUP($F424,Name!$A:$C,3,FALSE)</f>
        <v>F</v>
      </c>
      <c r="O424" s="7" t="str">
        <f ca="1">VLOOKUP($N424,Gender!$A:$B,2,FALSE)</f>
        <v>Female</v>
      </c>
      <c r="P424" s="7" t="str" cm="1">
        <f t="array" aca="1" ref="P424" ca="1">INDEX('Marital status'!$A:$A,RANDBETWEEN(5,COUNTA('Marital status'!$A:$A) + 1),1)</f>
        <v>3266897012b6dcc5723033bc25891bf99efcff6f</v>
      </c>
      <c r="Q424" s="7" t="str">
        <f ca="1">VLOOKUP($P424,'Marital status'!$A:$B,2,FALSE)</f>
        <v>MarrieD</v>
      </c>
      <c r="R424" s="7">
        <f t="shared" ca="1" si="44"/>
        <v>5</v>
      </c>
      <c r="S424" s="7" t="e">
        <f ca="1">VLOOKUP($R424,Race!$A:$B,2,FALSE)</f>
        <v>#N/A</v>
      </c>
      <c r="T424" s="8">
        <f t="shared" ca="1" si="45"/>
        <v>19115</v>
      </c>
      <c r="U424" s="6">
        <f t="shared" ca="1" si="46"/>
        <v>8</v>
      </c>
      <c r="V424" s="8" t="str">
        <f ca="1">VLOOKUP($U424,Education!$A:$B,2,FALSE)</f>
        <v>Graduate school</v>
      </c>
      <c r="W424" s="7">
        <f ca="1" xml:space="preserve">
  IF(OR($Y424 = 5, $Y424 = 6, $Y424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424" s="7" t="str">
        <f ca="1">VLOOKUP($W424,Department!$A:$B,2,FALSE)</f>
        <v>Presidency</v>
      </c>
      <c r="Y424" s="6">
        <f t="shared" ca="1" si="47"/>
        <v>11</v>
      </c>
      <c r="Z424" s="7" t="str">
        <f ca="1">VLOOKUP($Y424,Role!$A:$B,2,FALSE)</f>
        <v>Analyst</v>
      </c>
      <c r="AA424" s="6">
        <f t="shared" ca="1" si="48"/>
        <v>6</v>
      </c>
      <c r="AB424" s="7" t="str">
        <f ca="1" xml:space="preserve">
IF($AA424 &lt;&gt; "",
    VLOOKUP($AA424,Level!$A:$B,2,FALSE),
    ""
)</f>
        <v>Pleno</v>
      </c>
      <c r="AC424" s="1">
        <f ca="1" xml:space="preserve">
IF($Y424 = 5 + N("Presidente"),
    27000,
    IF($Y424 = 6 + N("Vice-presidente"),
        23000,
        IF(OR($Y424 = 8, $Y424= 13, $Y424 = 12) + N("Secretária bilíngue ou coordenador ou especialista"),
            8000,
            IF($Y424 = 7 + N("Diretor"),
                15000,
                IF($Y424 = 14 + N("Gerente"),
                    12000,
                    IF($Y424 = 9 + N("Estagiário"),
                        705,
                        IF($Y424 = 10 + N("Trainee"),
                            805,
                            IF($Y424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IF($U424 = 7,
  500,
  IF($U424 = 8,
    1000,
    IF($U424 = 9,
      1500,
      IF($U424 = 10,
        2000,
        0
      )
    )
  )
)
+
N("Adicional no salário por área")
+
IF($W424 = 14 + N("Tecnologia da Informação"),
  120,
  IF($W424 = 16 + N("Vendas"),
    110,
    IF($W424 = 15 + N("Jurídico"),
      100,
      IF(OR($W424 = 8, $W424 = 9, $W424 = 11) + N("Recursos humanos ou comercial ou comunicação e marketing"),
        80,
        0
      )
    )
  )
)
+
N("Adicionando pegadinha")
+
IF(AND($W424 = 16, $U424 = 9, $Y424 = 11, $AA424 = 5) + N("Se for de vendas, com mestrado, analista sênior"),
  IF($R424 = 5,
    100,
    0
  )
  +
  IF($N424 = "M",
    200,
    0
  ),
  0
)</f>
        <v>3000</v>
      </c>
      <c r="AD4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$A424  &amp; ", "   &amp;
$C424  &amp; ", "   &amp;
$E424  &amp; ", '"  &amp;
$J424  &amp; "', '" &amp;
$N424  &amp; "', "  &amp;
$R424  &amp; ", '"  &amp;
TEXT($T424,"dd/mm/aaaa")  &amp; "', "   &amp;
$U424  &amp; ", "   &amp;
$W424  &amp; ", "   &amp;
$Y424  &amp; ", "   &amp;
IF($AA424 &lt;&gt; "", $AA424, "NULL")  &amp; ", "   &amp;
$AC424  &amp; ");"</f>
        <v>INSERT INTO bi4all.fac_employees (id_company_fk, id_employee_pk, flg_active, employee_name, id_gender_fk, id_race_fk, birthday, id_schooling_fk, id_department_fk, id_role_fk, id_level_fk, salary) VALUES (6a51143286b03064a49cc2acbee63c09a0682d33, 420, 1, 'Joana Bermudes Ricci', 'F', 5, '01/05/1952', 8, 5, 11, 6, 3000);</v>
      </c>
    </row>
    <row r="425" spans="1:30" ht="14.25" customHeight="1" x14ac:dyDescent="0.2">
      <c r="A425" s="7" t="str" cm="1">
        <f t="array" aca="1" ref="A425" ca="1">INDEX(Company!$A:$A,RANDBETWEEN(5,COUNTA(Company!$A:$A) + 1),1)</f>
        <v>6a51143286b03064a49cc2acbee63c09a0682d33</v>
      </c>
      <c r="B425" s="7" t="str">
        <f ca="1">VLOOKUP($A425,Company!$A:$B,2,FALSE)</f>
        <v>ACME Corporation</v>
      </c>
      <c r="C425" s="5">
        <f t="shared" si="42"/>
        <v>421</v>
      </c>
      <c r="D425" s="5" t="str" cm="1">
        <f t="array" ref="D425">SHA1HASH($C425)</f>
        <v>1c76c42db69f242fdc8d813f5fddf04e958dca4b</v>
      </c>
      <c r="E425" s="6">
        <v>1</v>
      </c>
      <c r="F425" s="7">
        <f ca="1">IF($C425 = 1 + N("Presidente"),
    127,
    IF($C425 = 2 + N("Vice-Presidente"),
        72,
        IF($C425 = 3 + N("Secretária bilíngue"),
            13,
            RANDBETWEEN(5,COUNT(Name!$A:$A) + 1)
        )
    )
)</f>
        <v>203</v>
      </c>
      <c r="G425" s="7" t="str">
        <f ca="1">VLOOKUP($F425,Name!$A:$B,2,FALSE)</f>
        <v>Juliana</v>
      </c>
      <c r="H425" s="7">
        <f ca="1" xml:space="preserve">
IF($C425 = 1,
    0,
    RANDBETWEEN(5,COUNT('Last name'!$A:$A) + 1)
)</f>
        <v>51</v>
      </c>
      <c r="I425" s="7" t="str">
        <f ca="1" xml:space="preserve">
IF($C425 = 1 + N("Presidente"),
    "de Orléans e Bragança",
    VLOOKUP($H425,'Last name'!$A:$B,2,FALSE) &amp; " " &amp; VLOOKUP(RANDBETWEEN(5,COUNT('Last name'!$A:$A) + 1),'Last name'!$A:$B,2,FALSE)
)</f>
        <v>Café Rossi</v>
      </c>
      <c r="J425" s="7" t="str">
        <f t="shared" ca="1" si="43"/>
        <v>Juliana Café Rossi</v>
      </c>
      <c r="K425" s="7" t="str" cm="1">
        <f t="array" aca="1" ref="K425" ca="1">SHA1HASH($J425)</f>
        <v>0794451b5ced96872a2ba679f6dc5c5497f80685</v>
      </c>
      <c r="L425" s="7" cm="1">
        <f t="array" aca="1" ref="L425" ca="1">INDEX(States!$A:$A,RANDBETWEEN(5,COUNTA(States!$A:$A) + 1),1)</f>
        <v>18</v>
      </c>
      <c r="M425" s="7" t="str">
        <f ca="1">$L425 &amp; "|" &amp; VLOOKUP($L425,States!$A:$B,2,FALSE)</f>
        <v>18|4c829e7753eab86056bb8157601420a362debf31</v>
      </c>
      <c r="N425" s="7" t="str">
        <f ca="1">VLOOKUP($F425,Name!$A:$C,3,FALSE)</f>
        <v>F</v>
      </c>
      <c r="O425" s="7" t="str">
        <f ca="1">VLOOKUP($N425,Gender!$A:$B,2,FALSE)</f>
        <v>Female</v>
      </c>
      <c r="P425" s="7" t="str" cm="1">
        <f t="array" aca="1" ref="P425" ca="1">INDEX('Marital status'!$A:$A,RANDBETWEEN(5,COUNTA('Marital status'!$A:$A) + 1),1)</f>
        <v>47051393f6bcbf99111ec5d70ba2ebbe11ebccae</v>
      </c>
      <c r="Q425" s="7" t="str">
        <f ca="1">VLOOKUP($P425,'Marital status'!$A:$B,2,FALSE)</f>
        <v xml:space="preserve"> Separated </v>
      </c>
      <c r="R425" s="7">
        <f t="shared" ca="1" si="44"/>
        <v>5</v>
      </c>
      <c r="S425" s="7" t="e">
        <f ca="1">VLOOKUP($R425,Race!$A:$B,2,FALSE)</f>
        <v>#N/A</v>
      </c>
      <c r="T425" s="8">
        <f t="shared" ca="1" si="45"/>
        <v>30040</v>
      </c>
      <c r="U425" s="6">
        <f t="shared" ca="1" si="46"/>
        <v>7</v>
      </c>
      <c r="V425" s="8" t="str">
        <f ca="1">VLOOKUP($U425,Education!$A:$B,2,FALSE)</f>
        <v>Undergraduate degree</v>
      </c>
      <c r="W425" s="7">
        <f ca="1" xml:space="preserve">
  IF(OR($Y425 = 5, $Y425 = 6, $Y425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425" s="7" t="str">
        <f ca="1">VLOOKUP($W425,Department!$A:$B,2,FALSE)</f>
        <v>Finance</v>
      </c>
      <c r="Y425" s="6">
        <f t="shared" ca="1" si="47"/>
        <v>9</v>
      </c>
      <c r="Z425" s="7" t="str">
        <f ca="1">VLOOKUP($Y425,Role!$A:$B,2,FALSE)</f>
        <v>Intern</v>
      </c>
      <c r="AA425" s="6" t="str">
        <f t="shared" ca="1" si="48"/>
        <v/>
      </c>
      <c r="AB425" s="7" t="str">
        <f ca="1" xml:space="preserve">
IF($AA425 &lt;&gt; "",
    VLOOKUP($AA425,Level!$A:$B,2,FALSE),
    ""
)</f>
        <v/>
      </c>
      <c r="AC425" s="1">
        <f ca="1" xml:space="preserve">
IF($Y425 = 5 + N("Presidente"),
    27000,
    IF($Y425 = 6 + N("Vice-presidente"),
        23000,
        IF(OR($Y425 = 8, $Y425= 13, $Y425 = 12) + N("Secretária bilíngue ou coordenador ou especialista"),
            8000,
            IF($Y425 = 7 + N("Diretor"),
                15000,
                IF($Y425 = 14 + N("Gerente"),
                    12000,
                    IF($Y425 = 9 + N("Estagiário"),
                        705,
                        IF($Y425 = 10 + N("Trainee"),
                            805,
                            IF($Y425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IF($U425 = 7,
  500,
  IF($U425 = 8,
    1000,
    IF($U425 = 9,
      1500,
      IF($U425 = 10,
        2000,
        0
      )
    )
  )
)
+
N("Adicional no salário por área")
+
IF($W425 = 14 + N("Tecnologia da Informação"),
  120,
  IF($W425 = 16 + N("Vendas"),
    110,
    IF($W425 = 15 + N("Jurídico"),
      100,
      IF(OR($W425 = 8, $W425 = 9, $W425 = 11) + N("Recursos humanos ou comercial ou comunicação e marketing"),
        80,
        0
      )
    )
  )
)
+
N("Adicionando pegadinha")
+
IF(AND($W425 = 16, $U425 = 9, $Y425 = 11, $AA425 = 5) + N("Se for de vendas, com mestrado, analista sênior"),
  IF($R425 = 5,
    100,
    0
  )
  +
  IF($N425 = "M",
    200,
    0
  ),
  0
)</f>
        <v>1205</v>
      </c>
      <c r="AD4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$A425  &amp; ", "   &amp;
$C425  &amp; ", "   &amp;
$E425  &amp; ", '"  &amp;
$J425  &amp; "', '" &amp;
$N425  &amp; "', "  &amp;
$R425  &amp; ", '"  &amp;
TEXT($T425,"dd/mm/aaaa")  &amp; "', "   &amp;
$U425  &amp; ", "   &amp;
$W425  &amp; ", "   &amp;
$Y425  &amp; ", "   &amp;
IF($AA425 &lt;&gt; "", $AA425, "NULL")  &amp; ", "   &amp;
$AC425  &amp; ");"</f>
        <v>INSERT INTO bi4all.fac_employees (id_company_fk, id_employee_pk, flg_active, employee_name, id_gender_fk, id_race_fk, birthday, id_schooling_fk, id_department_fk, id_role_fk, id_level_fk, salary) VALUES (6a51143286b03064a49cc2acbee63c09a0682d33, 421, 1, 'Juliana Café Rossi', 'F', 5, '30/03/1982', 7, 7, 9, NULL, 1205);</v>
      </c>
    </row>
    <row r="426" spans="1:30" ht="14.25" customHeight="1" x14ac:dyDescent="0.2">
      <c r="A426" s="7" t="str" cm="1">
        <f t="array" aca="1" ref="A426" ca="1">INDEX(Company!$A:$A,RANDBETWEEN(5,COUNTA(Company!$A:$A) + 1),1)</f>
        <v>6a51143286b03064a49cc2acbee63c09a0682d33</v>
      </c>
      <c r="B426" s="7" t="str">
        <f ca="1">VLOOKUP($A426,Company!$A:$B,2,FALSE)</f>
        <v>ACME Corporation</v>
      </c>
      <c r="C426" s="5">
        <f t="shared" si="42"/>
        <v>422</v>
      </c>
      <c r="D426" s="5" t="str" cm="1">
        <f t="array" ref="D426">SHA1HASH($C426)</f>
        <v>020c4877362530fccadf006a858f56ee9637177d</v>
      </c>
      <c r="E426" s="6">
        <v>1</v>
      </c>
      <c r="F426" s="7">
        <f ca="1">IF($C426 = 1 + N("Presidente"),
    127,
    IF($C426 = 2 + N("Vice-Presidente"),
        72,
        IF($C426 = 3 + N("Secretária bilíngue"),
            13,
            RANDBETWEEN(5,COUNT(Name!$A:$A) + 1)
        )
    )
)</f>
        <v>201</v>
      </c>
      <c r="G426" s="7" t="str">
        <f ca="1">VLOOKUP($F426,Name!$A:$B,2,FALSE)</f>
        <v>Júlia</v>
      </c>
      <c r="H426" s="7">
        <f ca="1" xml:space="preserve">
IF($C426 = 1,
    0,
    RANDBETWEEN(5,COUNT('Last name'!$A:$A) + 1)
)</f>
        <v>142</v>
      </c>
      <c r="I426" s="7" t="str">
        <f ca="1" xml:space="preserve">
IF($C426 = 1 + N("Presidente"),
    "de Orléans e Bragança",
    VLOOKUP($H426,'Last name'!$A:$B,2,FALSE) &amp; " " &amp; VLOOKUP(RANDBETWEEN(5,COUNT('Last name'!$A:$A) + 1),'Last name'!$A:$B,2,FALSE)
)</f>
        <v>Nunes Giordano</v>
      </c>
      <c r="J426" s="7" t="str">
        <f t="shared" ca="1" si="43"/>
        <v>Júlia Nunes Giordano</v>
      </c>
      <c r="K426" s="7" t="str" cm="1">
        <f t="array" aca="1" ref="K426" ca="1">SHA1HASH($J426)</f>
        <v>21572a1cae81e8e8e0f67ccff34e2e8804cdb49b</v>
      </c>
      <c r="L426" s="7" cm="1">
        <f t="array" aca="1" ref="L426" ca="1">INDEX(States!$A:$A,RANDBETWEEN(5,COUNTA(States!$A:$A) + 1),1)</f>
        <v>24</v>
      </c>
      <c r="M426" s="7" t="str">
        <f ca="1">$L426 &amp; "|" &amp; VLOOKUP($L426,States!$A:$B,2,FALSE)</f>
        <v>24|4e344e218f5d3cb3700b5fb228401547cb97b31c</v>
      </c>
      <c r="N426" s="7" t="str">
        <f ca="1">VLOOKUP($F426,Name!$A:$C,3,FALSE)</f>
        <v>F</v>
      </c>
      <c r="O426" s="7" t="str">
        <f ca="1">VLOOKUP($N426,Gender!$A:$B,2,FALSE)</f>
        <v>Female</v>
      </c>
      <c r="P426" s="7" t="str" cm="1">
        <f t="array" aca="1" ref="P426" ca="1">INDEX('Marital status'!$A:$A,RANDBETWEEN(5,COUNTA('Marital status'!$A:$A) + 1),1)</f>
        <v>ce0b1612aa711b78a720295d271a33894e2b72bf</v>
      </c>
      <c r="Q426" s="7" t="str">
        <f ca="1">VLOOKUP($P426,'Marital status'!$A:$B,2,FALSE)</f>
        <v>single</v>
      </c>
      <c r="R426" s="7">
        <f t="shared" ca="1" si="44"/>
        <v>5</v>
      </c>
      <c r="S426" s="7" t="e">
        <f ca="1">VLOOKUP($R426,Race!$A:$B,2,FALSE)</f>
        <v>#N/A</v>
      </c>
      <c r="T426" s="8">
        <f t="shared" ca="1" si="45"/>
        <v>31826</v>
      </c>
      <c r="U426" s="6">
        <f t="shared" ca="1" si="46"/>
        <v>7</v>
      </c>
      <c r="V426" s="8" t="str">
        <f ca="1">VLOOKUP($U426,Education!$A:$B,2,FALSE)</f>
        <v>Undergraduate degree</v>
      </c>
      <c r="W426" s="7">
        <f ca="1" xml:space="preserve">
  IF(OR($Y426 = 5, $Y426 = 6, $Y426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426" s="7" t="str">
        <f ca="1">VLOOKUP($W426,Department!$A:$B,2,FALSE)</f>
        <v>Commercial</v>
      </c>
      <c r="Y426" s="6">
        <f t="shared" ca="1" si="47"/>
        <v>11</v>
      </c>
      <c r="Z426" s="7" t="str">
        <f ca="1">VLOOKUP($Y426,Role!$A:$B,2,FALSE)</f>
        <v>Analyst</v>
      </c>
      <c r="AA426" s="6">
        <f t="shared" ca="1" si="48"/>
        <v>5</v>
      </c>
      <c r="AB426" s="7" t="str">
        <f ca="1" xml:space="preserve">
IF($AA426 &lt;&gt; "",
    VLOOKUP($AA426,Level!$A:$B,2,FALSE),
    ""
)</f>
        <v>Junior</v>
      </c>
      <c r="AC426" s="1">
        <f ca="1" xml:space="preserve">
IF($Y426 = 5 + N("Presidente"),
    27000,
    IF($Y426 = 6 + N("Vice-presidente"),
        23000,
        IF(OR($Y426 = 8, $Y426= 13, $Y426 = 12) + N("Secretária bilíngue ou coordenador ou especialista"),
            8000,
            IF($Y426 = 7 + N("Diretor"),
                15000,
                IF($Y426 = 14 + N("Gerente"),
                    12000,
                    IF($Y426 = 9 + N("Estagiário"),
                        705,
                        IF($Y426 = 10 + N("Trainee"),
                            805,
                            IF($Y426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IF($U426 = 7,
  500,
  IF($U426 = 8,
    1000,
    IF($U426 = 9,
      1500,
      IF($U426 = 10,
        2000,
        0
      )
    )
  )
)
+
N("Adicional no salário por área")
+
IF($W426 = 14 + N("Tecnologia da Informação"),
  120,
  IF($W426 = 16 + N("Vendas"),
    110,
    IF($W426 = 15 + N("Jurídico"),
      100,
      IF(OR($W426 = 8, $W426 = 9, $W426 = 11) + N("Recursos humanos ou comercial ou comunicação e marketing"),
        80,
        0
      )
    )
  )
)
+
N("Adicionando pegadinha")
+
IF(AND($W426 = 16, $U426 = 9, $Y426 = 11, $AA426 = 5) + N("Se for de vendas, com mestrado, analista sênior"),
  IF($R426 = 5,
    100,
    0
  )
  +
  IF($N426 = "M",
    200,
    0
  ),
  0
)</f>
        <v>2580</v>
      </c>
      <c r="AD4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$A426  &amp; ", "   &amp;
$C426  &amp; ", "   &amp;
$E426  &amp; ", '"  &amp;
$J426  &amp; "', '" &amp;
$N426  &amp; "', "  &amp;
$R426  &amp; ", '"  &amp;
TEXT($T426,"dd/mm/aaaa")  &amp; "', "   &amp;
$U426  &amp; ", "   &amp;
$W426  &amp; ", "   &amp;
$Y426  &amp; ", "   &amp;
IF($AA426 &lt;&gt; "", $AA426, "NULL")  &amp; ", "   &amp;
$AC426  &amp; ");"</f>
        <v>INSERT INTO bi4all.fac_employees (id_company_fk, id_employee_pk, flg_active, employee_name, id_gender_fk, id_race_fk, birthday, id_schooling_fk, id_department_fk, id_role_fk, id_level_fk, salary) VALUES (6a51143286b03064a49cc2acbee63c09a0682d33, 422, 1, 'Júlia Nunes Giordano', 'F', 5, '18/02/1987', 7, 9, 11, 5, 2580);</v>
      </c>
    </row>
    <row r="427" spans="1:30" ht="14.25" customHeight="1" x14ac:dyDescent="0.2">
      <c r="A427" s="7" t="str" cm="1">
        <f t="array" aca="1" ref="A427" ca="1">INDEX(Company!$A:$A,RANDBETWEEN(5,COUNTA(Company!$A:$A) + 1),1)</f>
        <v>6a51143286b03064a49cc2acbee63c09a0682d33</v>
      </c>
      <c r="B427" s="7" t="str">
        <f ca="1">VLOOKUP($A427,Company!$A:$B,2,FALSE)</f>
        <v>ACME Corporation</v>
      </c>
      <c r="C427" s="5">
        <f t="shared" si="42"/>
        <v>423</v>
      </c>
      <c r="D427" s="5" t="str" cm="1">
        <f t="array" ref="D427">SHA1HASH($C427)</f>
        <v>a785bdbf3c99e0509f4cc3417295cce9d89459a1</v>
      </c>
      <c r="E427" s="6">
        <v>1</v>
      </c>
      <c r="F427" s="7">
        <f ca="1">IF($C427 = 1 + N("Presidente"),
    127,
    IF($C427 = 2 + N("Vice-Presidente"),
        72,
        IF($C427 = 3 + N("Secretária bilíngue"),
            13,
            RANDBETWEEN(5,COUNT(Name!$A:$A) + 1)
        )
    )
)</f>
        <v>315</v>
      </c>
      <c r="G427" s="7" t="str">
        <f ca="1">VLOOKUP($F427,Name!$A:$B,2,FALSE)</f>
        <v>Peter</v>
      </c>
      <c r="H427" s="7">
        <f ca="1" xml:space="preserve">
IF($C427 = 1,
    0,
    RANDBETWEEN(5,COUNT('Last name'!$A:$A) + 1)
)</f>
        <v>102</v>
      </c>
      <c r="I427" s="7" t="str">
        <f ca="1" xml:space="preserve">
IF($C427 = 1 + N("Presidente"),
    "de Orléans e Bragança",
    VLOOKUP($H427,'Last name'!$A:$B,2,FALSE) &amp; " " &amp; VLOOKUP(RANDBETWEEN(5,COUNT('Last name'!$A:$A) + 1),'Last name'!$A:$B,2,FALSE)
)</f>
        <v>Greco Anjos</v>
      </c>
      <c r="J427" s="7" t="str">
        <f t="shared" ca="1" si="43"/>
        <v>Peter Greco Anjos</v>
      </c>
      <c r="K427" s="7" t="str" cm="1">
        <f t="array" aca="1" ref="K427" ca="1">SHA1HASH($J427)</f>
        <v>7e665f46c59eae81ed7d553f547863afd08b538e</v>
      </c>
      <c r="L427" s="7" cm="1">
        <f t="array" aca="1" ref="L427" ca="1">INDEX(States!$A:$A,RANDBETWEEN(5,COUNTA(States!$A:$A) + 1),1)</f>
        <v>7</v>
      </c>
      <c r="M427" s="7" t="str">
        <f ca="1">$L427 &amp; "|" &amp; VLOOKUP($L427,States!$A:$B,2,FALSE)</f>
        <v>7|f2e12883042f184299ea408f79a5077ec107e25e</v>
      </c>
      <c r="N427" s="7" t="str">
        <f ca="1">VLOOKUP($F427,Name!$A:$C,3,FALSE)</f>
        <v>M</v>
      </c>
      <c r="O427" s="7" t="str">
        <f ca="1">VLOOKUP($N427,Gender!$A:$B,2,FALSE)</f>
        <v>Male</v>
      </c>
      <c r="P427" s="7" t="str" cm="1">
        <f t="array" aca="1" ref="P427" ca="1">INDEX('Marital status'!$A:$A,RANDBETWEEN(5,COUNTA('Marital status'!$A:$A) + 1),1)</f>
        <v>3266897012b6dcc5723033bc25891bf99efcff6f</v>
      </c>
      <c r="Q427" s="7" t="str">
        <f ca="1">VLOOKUP($P427,'Marital status'!$A:$B,2,FALSE)</f>
        <v>MarrieD</v>
      </c>
      <c r="R427" s="7">
        <f t="shared" ca="1" si="44"/>
        <v>6</v>
      </c>
      <c r="S427" s="7" t="e">
        <f ca="1">VLOOKUP($R427,Race!$A:$B,2,FALSE)</f>
        <v>#N/A</v>
      </c>
      <c r="T427" s="8">
        <f t="shared" ca="1" si="45"/>
        <v>30314</v>
      </c>
      <c r="U427" s="6">
        <f t="shared" ca="1" si="46"/>
        <v>7</v>
      </c>
      <c r="V427" s="8" t="str">
        <f ca="1">VLOOKUP($U427,Education!$A:$B,2,FALSE)</f>
        <v>Undergraduate degree</v>
      </c>
      <c r="W427" s="7">
        <f ca="1" xml:space="preserve">
  IF(OR($Y427 = 5, $Y427 = 6, $Y427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427" s="7" t="str">
        <f ca="1">VLOOKUP($W427,Department!$A:$B,2,FALSE)</f>
        <v>Audit</v>
      </c>
      <c r="Y427" s="6">
        <f t="shared" ca="1" si="47"/>
        <v>9</v>
      </c>
      <c r="Z427" s="7" t="str">
        <f ca="1">VLOOKUP($Y427,Role!$A:$B,2,FALSE)</f>
        <v>Intern</v>
      </c>
      <c r="AA427" s="6" t="str">
        <f t="shared" ca="1" si="48"/>
        <v/>
      </c>
      <c r="AB427" s="7" t="str">
        <f ca="1" xml:space="preserve">
IF($AA427 &lt;&gt; "",
    VLOOKUP($AA427,Level!$A:$B,2,FALSE),
    ""
)</f>
        <v/>
      </c>
      <c r="AC427" s="1">
        <f ca="1" xml:space="preserve">
IF($Y427 = 5 + N("Presidente"),
    27000,
    IF($Y427 = 6 + N("Vice-presidente"),
        23000,
        IF(OR($Y427 = 8, $Y427= 13, $Y427 = 12) + N("Secretária bilíngue ou coordenador ou especialista"),
            8000,
            IF($Y427 = 7 + N("Diretor"),
                15000,
                IF($Y427 = 14 + N("Gerente"),
                    12000,
                    IF($Y427 = 9 + N("Estagiário"),
                        705,
                        IF($Y427 = 10 + N("Trainee"),
                            805,
                            IF($Y427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IF($U427 = 7,
  500,
  IF($U427 = 8,
    1000,
    IF($U427 = 9,
      1500,
      IF($U427 = 10,
        2000,
        0
      )
    )
  )
)
+
N("Adicional no salário por área")
+
IF($W427 = 14 + N("Tecnologia da Informação"),
  120,
  IF($W427 = 16 + N("Vendas"),
    110,
    IF($W427 = 15 + N("Jurídico"),
      100,
      IF(OR($W427 = 8, $W427 = 9, $W427 = 11) + N("Recursos humanos ou comercial ou comunicação e marketing"),
        80,
        0
      )
    )
  )
)
+
N("Adicionando pegadinha")
+
IF(AND($W427 = 16, $U427 = 9, $Y427 = 11, $AA427 = 5) + N("Se for de vendas, com mestrado, analista sênior"),
  IF($R427 = 5,
    100,
    0
  )
  +
  IF($N427 = "M",
    200,
    0
  ),
  0
)</f>
        <v>1205</v>
      </c>
      <c r="AD4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$A427  &amp; ", "   &amp;
$C427  &amp; ", "   &amp;
$E427  &amp; ", '"  &amp;
$J427  &amp; "', '" &amp;
$N427  &amp; "', "  &amp;
$R427  &amp; ", '"  &amp;
TEXT($T427,"dd/mm/aaaa")  &amp; "', "   &amp;
$U427  &amp; ", "   &amp;
$W427  &amp; ", "   &amp;
$Y427  &amp; ", "   &amp;
IF($AA427 &lt;&gt; "", $AA427, "NULL")  &amp; ", "   &amp;
$AC427  &amp; ");"</f>
        <v>INSERT INTO bi4all.fac_employees (id_company_fk, id_employee_pk, flg_active, employee_name, id_gender_fk, id_race_fk, birthday, id_schooling_fk, id_department_fk, id_role_fk, id_level_fk, salary) VALUES (6a51143286b03064a49cc2acbee63c09a0682d33, 423, 1, 'Peter Greco Anjos', 'M', 6, '29/12/1982', 7, 13, 9, NULL, 1205);</v>
      </c>
    </row>
    <row r="428" spans="1:30" ht="14.25" customHeight="1" x14ac:dyDescent="0.2">
      <c r="A428" s="7" t="str" cm="1">
        <f t="array" aca="1" ref="A428" ca="1">INDEX(Company!$A:$A,RANDBETWEEN(5,COUNTA(Company!$A:$A) + 1),1)</f>
        <v>6a51143286b03064a49cc2acbee63c09a0682d33</v>
      </c>
      <c r="B428" s="7" t="str">
        <f ca="1">VLOOKUP($A428,Company!$A:$B,2,FALSE)</f>
        <v>ACME Corporation</v>
      </c>
      <c r="C428" s="5">
        <f t="shared" si="42"/>
        <v>424</v>
      </c>
      <c r="D428" s="5" t="str" cm="1">
        <f t="array" ref="D428">SHA1HASH($C428)</f>
        <v>77873674e5df0c6b070f8dd195293533838ca7a1</v>
      </c>
      <c r="E428" s="6">
        <v>1</v>
      </c>
      <c r="F428" s="7">
        <f ca="1">IF($C428 = 1 + N("Presidente"),
    127,
    IF($C428 = 2 + N("Vice-Presidente"),
        72,
        IF($C428 = 3 + N("Secretária bilíngue"),
            13,
            RANDBETWEEN(5,COUNT(Name!$A:$A) + 1)
        )
    )
)</f>
        <v>342</v>
      </c>
      <c r="G428" s="7" t="str">
        <f ca="1">VLOOKUP($F428,Name!$A:$B,2,FALSE)</f>
        <v>Théo</v>
      </c>
      <c r="H428" s="7">
        <f ca="1" xml:space="preserve">
IF($C428 = 1,
    0,
    RANDBETWEEN(5,COUNT('Last name'!$A:$A) + 1)
)</f>
        <v>171</v>
      </c>
      <c r="I428" s="7" t="str">
        <f ca="1" xml:space="preserve">
IF($C428 = 1 + N("Presidente"),
    "de Orléans e Bragança",
    VLOOKUP($H428,'Last name'!$A:$B,2,FALSE) &amp; " " &amp; VLOOKUP(RANDBETWEEN(5,COUNT('Last name'!$A:$A) + 1),'Last name'!$A:$B,2,FALSE)
)</f>
        <v>Sacramento Pinto</v>
      </c>
      <c r="J428" s="7" t="str">
        <f t="shared" ca="1" si="43"/>
        <v>Théo Sacramento Pinto</v>
      </c>
      <c r="K428" s="7" t="str" cm="1">
        <f t="array" aca="1" ref="K428" ca="1">SHA1HASH($J428)</f>
        <v>c041d43115e2f3f1e74790a1ac277d9b9539122e</v>
      </c>
      <c r="L428" s="7" cm="1">
        <f t="array" aca="1" ref="L428" ca="1">INDEX(States!$A:$A,RANDBETWEEN(5,COUNTA(States!$A:$A) + 1),1)</f>
        <v>23</v>
      </c>
      <c r="M428" s="7" t="str">
        <f ca="1">$L428 &amp; "|" &amp; VLOOKUP($L428,States!$A:$B,2,FALSE)</f>
        <v>23|22fbba2e2c257238254804c428968d474037a633</v>
      </c>
      <c r="N428" s="7" t="str">
        <f ca="1">VLOOKUP($F428,Name!$A:$C,3,FALSE)</f>
        <v>M</v>
      </c>
      <c r="O428" s="7" t="str">
        <f ca="1">VLOOKUP($N428,Gender!$A:$B,2,FALSE)</f>
        <v>Male</v>
      </c>
      <c r="P428" s="7" t="str" cm="1">
        <f t="array" aca="1" ref="P428" ca="1">INDEX('Marital status'!$A:$A,RANDBETWEEN(5,COUNTA('Marital status'!$A:$A) + 1),1)</f>
        <v>ce0b1612aa711b78a720295d271a33894e2b72bf</v>
      </c>
      <c r="Q428" s="7" t="str">
        <f ca="1">VLOOKUP($P428,'Marital status'!$A:$B,2,FALSE)</f>
        <v>single</v>
      </c>
      <c r="R428" s="7">
        <f t="shared" ca="1" si="44"/>
        <v>5</v>
      </c>
      <c r="S428" s="7" t="e">
        <f ca="1">VLOOKUP($R428,Race!$A:$B,2,FALSE)</f>
        <v>#N/A</v>
      </c>
      <c r="T428" s="8">
        <f t="shared" ca="1" si="45"/>
        <v>30125</v>
      </c>
      <c r="U428" s="6">
        <f t="shared" ca="1" si="46"/>
        <v>8</v>
      </c>
      <c r="V428" s="8" t="str">
        <f ca="1">VLOOKUP($U428,Education!$A:$B,2,FALSE)</f>
        <v>Graduate school</v>
      </c>
      <c r="W428" s="7">
        <f ca="1" xml:space="preserve">
  IF(OR($Y428 = 5, $Y428 = 6, $Y428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428" s="7" t="str">
        <f ca="1">VLOOKUP($W428,Department!$A:$B,2,FALSE)</f>
        <v>Audit</v>
      </c>
      <c r="Y428" s="6">
        <f t="shared" ca="1" si="47"/>
        <v>11</v>
      </c>
      <c r="Z428" s="7" t="str">
        <f ca="1">VLOOKUP($Y428,Role!$A:$B,2,FALSE)</f>
        <v>Analyst</v>
      </c>
      <c r="AA428" s="6">
        <f t="shared" ca="1" si="48"/>
        <v>7</v>
      </c>
      <c r="AB428" s="7" t="str">
        <f ca="1" xml:space="preserve">
IF($AA428 &lt;&gt; "",
    VLOOKUP($AA428,Level!$A:$B,2,FALSE),
    ""
)</f>
        <v>Senior</v>
      </c>
      <c r="AC428" s="1">
        <f ca="1" xml:space="preserve">
IF($Y428 = 5 + N("Presidente"),
    27000,
    IF($Y428 = 6 + N("Vice-presidente"),
        23000,
        IF(OR($Y428 = 8, $Y428= 13, $Y428 = 12) + N("Secretária bilíngue ou coordenador ou especialista"),
            8000,
            IF($Y428 = 7 + N("Diretor"),
                15000,
                IF($Y428 = 14 + N("Gerente"),
                    12000,
                    IF($Y428 = 9 + N("Estagiário"),
                        705,
                        IF($Y428 = 10 + N("Trainee"),
                            805,
                            IF($Y428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IF($U428 = 7,
  500,
  IF($U428 = 8,
    1000,
    IF($U428 = 9,
      1500,
      IF($U428 = 10,
        2000,
        0
      )
    )
  )
)
+
N("Adicional no salário por área")
+
IF($W428 = 14 + N("Tecnologia da Informação"),
  120,
  IF($W428 = 16 + N("Vendas"),
    110,
    IF($W428 = 15 + N("Jurídico"),
      100,
      IF(OR($W428 = 8, $W428 = 9, $W428 = 11) + N("Recursos humanos ou comercial ou comunicação e marketing"),
        80,
        0
      )
    )
  )
)
+
N("Adicionando pegadinha")
+
IF(AND($W428 = 16, $U428 = 9, $Y428 = 11, $AA428 = 5) + N("Se for de vendas, com mestrado, analista sênior"),
  IF($R428 = 5,
    100,
    0
  )
  +
  IF($N428 = "M",
    200,
    0
  ),
  0
)</f>
        <v>3000</v>
      </c>
      <c r="AD4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$A428  &amp; ", "   &amp;
$C428  &amp; ", "   &amp;
$E428  &amp; ", '"  &amp;
$J428  &amp; "', '" &amp;
$N428  &amp; "', "  &amp;
$R428  &amp; ", '"  &amp;
TEXT($T428,"dd/mm/aaaa")  &amp; "', "   &amp;
$U428  &amp; ", "   &amp;
$W428  &amp; ", "   &amp;
$Y428  &amp; ", "   &amp;
IF($AA428 &lt;&gt; "", $AA428, "NULL")  &amp; ", "   &amp;
$AC428  &amp; ");"</f>
        <v>INSERT INTO bi4all.fac_employees (id_company_fk, id_employee_pk, flg_active, employee_name, id_gender_fk, id_race_fk, birthday, id_schooling_fk, id_department_fk, id_role_fk, id_level_fk, salary) VALUES (6a51143286b03064a49cc2acbee63c09a0682d33, 424, 1, 'Théo Sacramento Pinto', 'M', 5, '23/06/1982', 8, 13, 11, 7, 3000);</v>
      </c>
    </row>
    <row r="429" spans="1:30" ht="14.25" customHeight="1" x14ac:dyDescent="0.2">
      <c r="A429" s="7" t="str" cm="1">
        <f t="array" aca="1" ref="A429" ca="1">INDEX(Company!$A:$A,RANDBETWEEN(5,COUNTA(Company!$A:$A) + 1),1)</f>
        <v>6a51143286b03064a49cc2acbee63c09a0682d33</v>
      </c>
      <c r="B429" s="7" t="str">
        <f ca="1">VLOOKUP($A429,Company!$A:$B,2,FALSE)</f>
        <v>ACME Corporation</v>
      </c>
      <c r="C429" s="5">
        <f t="shared" si="42"/>
        <v>425</v>
      </c>
      <c r="D429" s="5" t="str" cm="1">
        <f t="array" ref="D429">SHA1HASH($C429)</f>
        <v>7a698699a9229b278afa72593214582d739b9bad</v>
      </c>
      <c r="E429" s="6">
        <v>1</v>
      </c>
      <c r="F429" s="7">
        <f ca="1">IF($C429 = 1 + N("Presidente"),
    127,
    IF($C429 = 2 + N("Vice-Presidente"),
        72,
        IF($C429 = 3 + N("Secretária bilíngue"),
            13,
            RANDBETWEEN(5,COUNT(Name!$A:$A) + 1)
        )
    )
)</f>
        <v>352</v>
      </c>
      <c r="G429" s="7" t="str">
        <f ca="1">VLOOKUP($F429,Name!$A:$B,2,FALSE)</f>
        <v>Vicent</v>
      </c>
      <c r="H429" s="7">
        <f ca="1" xml:space="preserve">
IF($C429 = 1,
    0,
    RANDBETWEEN(5,COUNT('Last name'!$A:$A) + 1)
)</f>
        <v>76</v>
      </c>
      <c r="I429" s="7" t="str">
        <f ca="1" xml:space="preserve">
IF($C429 = 1 + N("Presidente"),
    "de Orléans e Bragança",
    VLOOKUP($H429,'Last name'!$A:$B,2,FALSE) &amp; " " &amp; VLOOKUP(RANDBETWEEN(5,COUNT('Last name'!$A:$A) + 1),'Last name'!$A:$B,2,FALSE)
)</f>
        <v>Duarte Mazza</v>
      </c>
      <c r="J429" s="7" t="str">
        <f t="shared" ca="1" si="43"/>
        <v>Vicent Duarte Mazza</v>
      </c>
      <c r="K429" s="7" t="str" cm="1">
        <f t="array" aca="1" ref="K429" ca="1">SHA1HASH($J429)</f>
        <v>71ac3d44c1486d02ebedc28652a11fcfea7cee51</v>
      </c>
      <c r="L429" s="7" cm="1">
        <f t="array" aca="1" ref="L429" ca="1">INDEX(States!$A:$A,RANDBETWEEN(5,COUNTA(States!$A:$A) + 1),1)</f>
        <v>9</v>
      </c>
      <c r="M429" s="7" t="str">
        <f ca="1">$L429 &amp; "|" &amp; VLOOKUP($L429,States!$A:$B,2,FALSE)</f>
        <v>9|68b7ab1daf7c594d71db682ca70a5cb187f0524f</v>
      </c>
      <c r="N429" s="7" t="str">
        <f ca="1">VLOOKUP($F429,Name!$A:$C,3,FALSE)</f>
        <v>M</v>
      </c>
      <c r="O429" s="7" t="str">
        <f ca="1">VLOOKUP($N429,Gender!$A:$B,2,FALSE)</f>
        <v>Male</v>
      </c>
      <c r="P429" s="7" t="str" cm="1">
        <f t="array" aca="1" ref="P429" ca="1">INDEX('Marital status'!$A:$A,RANDBETWEEN(5,COUNTA('Marital status'!$A:$A) + 1),1)</f>
        <v>3266897012b6dcc5723033bc25891bf99efcff6f</v>
      </c>
      <c r="Q429" s="7" t="str">
        <f ca="1">VLOOKUP($P429,'Marital status'!$A:$B,2,FALSE)</f>
        <v>MarrieD</v>
      </c>
      <c r="R429" s="7">
        <f t="shared" ca="1" si="44"/>
        <v>7</v>
      </c>
      <c r="S429" s="7" t="e">
        <f ca="1">VLOOKUP($R429,Race!$A:$B,2,FALSE)</f>
        <v>#N/A</v>
      </c>
      <c r="T429" s="8">
        <f t="shared" ca="1" si="45"/>
        <v>24749</v>
      </c>
      <c r="U429" s="6">
        <f t="shared" ca="1" si="46"/>
        <v>7</v>
      </c>
      <c r="V429" s="8" t="str">
        <f ca="1">VLOOKUP($U429,Education!$A:$B,2,FALSE)</f>
        <v>Undergraduate degree</v>
      </c>
      <c r="W429" s="7">
        <f ca="1" xml:space="preserve">
  IF(OR($Y429 = 5, $Y429 = 6, $Y429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429" s="7" t="str">
        <f ca="1">VLOOKUP($W429,Department!$A:$B,2,FALSE)</f>
        <v>Operations</v>
      </c>
      <c r="Y429" s="6">
        <f t="shared" ca="1" si="47"/>
        <v>10</v>
      </c>
      <c r="Z429" s="7" t="str">
        <f ca="1">VLOOKUP($Y429,Role!$A:$B,2,FALSE)</f>
        <v>Trainee</v>
      </c>
      <c r="AA429" s="6" t="str">
        <f t="shared" ca="1" si="48"/>
        <v/>
      </c>
      <c r="AB429" s="7" t="str">
        <f ca="1" xml:space="preserve">
IF($AA429 &lt;&gt; "",
    VLOOKUP($AA429,Level!$A:$B,2,FALSE),
    ""
)</f>
        <v/>
      </c>
      <c r="AC429" s="1">
        <f ca="1" xml:space="preserve">
IF($Y429 = 5 + N("Presidente"),
    27000,
    IF($Y429 = 6 + N("Vice-presidente"),
        23000,
        IF(OR($Y429 = 8, $Y429= 13, $Y429 = 12) + N("Secretária bilíngue ou coordenador ou especialista"),
            8000,
            IF($Y429 = 7 + N("Diretor"),
                15000,
                IF($Y429 = 14 + N("Gerente"),
                    12000,
                    IF($Y429 = 9 + N("Estagiário"),
                        705,
                        IF($Y429 = 10 + N("Trainee"),
                            805,
                            IF($Y429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IF($U429 = 7,
  500,
  IF($U429 = 8,
    1000,
    IF($U429 = 9,
      1500,
      IF($U429 = 10,
        2000,
        0
      )
    )
  )
)
+
N("Adicional no salário por área")
+
IF($W429 = 14 + N("Tecnologia da Informação"),
  120,
  IF($W429 = 16 + N("Vendas"),
    110,
    IF($W429 = 15 + N("Jurídico"),
      100,
      IF(OR($W429 = 8, $W429 = 9, $W429 = 11) + N("Recursos humanos ou comercial ou comunicação e marketing"),
        80,
        0
      )
    )
  )
)
+
N("Adicionando pegadinha")
+
IF(AND($W429 = 16, $U429 = 9, $Y429 = 11, $AA429 = 5) + N("Se for de vendas, com mestrado, analista sênior"),
  IF($R429 = 5,
    100,
    0
  )
  +
  IF($N429 = "M",
    200,
    0
  ),
  0
)</f>
        <v>1305</v>
      </c>
      <c r="AD4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$A429  &amp; ", "   &amp;
$C429  &amp; ", "   &amp;
$E429  &amp; ", '"  &amp;
$J429  &amp; "', '" &amp;
$N429  &amp; "', "  &amp;
$R429  &amp; ", '"  &amp;
TEXT($T429,"dd/mm/aaaa")  &amp; "', "   &amp;
$U429  &amp; ", "   &amp;
$W429  &amp; ", "   &amp;
$Y429  &amp; ", "   &amp;
IF($AA429 &lt;&gt; "", $AA429, "NULL")  &amp; ", "   &amp;
$AC429  &amp; ");"</f>
        <v>INSERT INTO bi4all.fac_employees (id_company_fk, id_employee_pk, flg_active, employee_name, id_gender_fk, id_race_fk, birthday, id_schooling_fk, id_department_fk, id_role_fk, id_level_fk, salary) VALUES (6a51143286b03064a49cc2acbee63c09a0682d33, 425, 1, 'Vicent Duarte Mazza', 'M', 7, '04/10/1967', 7, 10, 10, NULL, 1305);</v>
      </c>
    </row>
    <row r="430" spans="1:30" ht="14.25" customHeight="1" x14ac:dyDescent="0.2">
      <c r="A430" s="7" t="str" cm="1">
        <f t="array" aca="1" ref="A430" ca="1">INDEX(Company!$A:$A,RANDBETWEEN(5,COUNTA(Company!$A:$A) + 1),1)</f>
        <v>6a51143286b03064a49cc2acbee63c09a0682d33</v>
      </c>
      <c r="B430" s="7" t="str">
        <f ca="1">VLOOKUP($A430,Company!$A:$B,2,FALSE)</f>
        <v>ACME Corporation</v>
      </c>
      <c r="C430" s="5">
        <f t="shared" si="42"/>
        <v>426</v>
      </c>
      <c r="D430" s="5" t="str" cm="1">
        <f t="array" ref="D430">SHA1HASH($C430)</f>
        <v>62866ab415331d03c03849c24f528450f246e375</v>
      </c>
      <c r="E430" s="6">
        <v>1</v>
      </c>
      <c r="F430" s="7">
        <f ca="1">IF($C430 = 1 + N("Presidente"),
    127,
    IF($C430 = 2 + N("Vice-Presidente"),
        72,
        IF($C430 = 3 + N("Secretária bilíngue"),
            13,
            RANDBETWEEN(5,COUNT(Name!$A:$A) + 1)
        )
    )
)</f>
        <v>10</v>
      </c>
      <c r="G430" s="7" t="str">
        <f ca="1">VLOOKUP($F430,Name!$A:$B,2,FALSE)</f>
        <v>Ágata</v>
      </c>
      <c r="H430" s="7">
        <f ca="1" xml:space="preserve">
IF($C430 = 1,
    0,
    RANDBETWEEN(5,COUNT('Last name'!$A:$A) + 1)
)</f>
        <v>153</v>
      </c>
      <c r="I430" s="7" t="str">
        <f ca="1" xml:space="preserve">
IF($C430 = 1 + N("Presidente"),
    "de Orléans e Bragança",
    VLOOKUP($H430,'Last name'!$A:$B,2,FALSE) &amp; " " &amp; VLOOKUP(RANDBETWEEN(5,COUNT('Last name'!$A:$A) + 1),'Last name'!$A:$B,2,FALSE)
)</f>
        <v>Pimentel Poeta</v>
      </c>
      <c r="J430" s="7" t="str">
        <f t="shared" ca="1" si="43"/>
        <v>Ágata Pimentel Poeta</v>
      </c>
      <c r="K430" s="7" t="str" cm="1">
        <f t="array" aca="1" ref="K430" ca="1">SHA1HASH($J430)</f>
        <v>2761fdadac6cbe90ee9252a2f530bac51cbd09df</v>
      </c>
      <c r="L430" s="7" cm="1">
        <f t="array" aca="1" ref="L430" ca="1">INDEX(States!$A:$A,RANDBETWEEN(5,COUNTA(States!$A:$A) + 1),1)</f>
        <v>10</v>
      </c>
      <c r="M430" s="7" t="str">
        <f ca="1">$L430 &amp; "|" &amp; VLOOKUP($L430,States!$A:$B,2,FALSE)</f>
        <v>10|fa6e01394cea5decb8157a7e18fa2eeabf35410d</v>
      </c>
      <c r="N430" s="7" t="str">
        <f ca="1">VLOOKUP($F430,Name!$A:$C,3,FALSE)</f>
        <v>F</v>
      </c>
      <c r="O430" s="7" t="str">
        <f ca="1">VLOOKUP($N430,Gender!$A:$B,2,FALSE)</f>
        <v>Female</v>
      </c>
      <c r="P430" s="7" t="str" cm="1">
        <f t="array" aca="1" ref="P430" ca="1">INDEX('Marital status'!$A:$A,RANDBETWEEN(5,COUNTA('Marital status'!$A:$A) + 1),1)</f>
        <v>ce0b1612aa711b78a720295d271a33894e2b72bf</v>
      </c>
      <c r="Q430" s="7" t="str">
        <f ca="1">VLOOKUP($P430,'Marital status'!$A:$B,2,FALSE)</f>
        <v>single</v>
      </c>
      <c r="R430" s="7">
        <f t="shared" ca="1" si="44"/>
        <v>5</v>
      </c>
      <c r="S430" s="7" t="e">
        <f ca="1">VLOOKUP($R430,Race!$A:$B,2,FALSE)</f>
        <v>#N/A</v>
      </c>
      <c r="T430" s="8">
        <f t="shared" ca="1" si="45"/>
        <v>21595</v>
      </c>
      <c r="U430" s="6">
        <f t="shared" ca="1" si="46"/>
        <v>7</v>
      </c>
      <c r="V430" s="8" t="str">
        <f ca="1">VLOOKUP($U430,Education!$A:$B,2,FALSE)</f>
        <v>Undergraduate degree</v>
      </c>
      <c r="W430" s="7">
        <f ca="1" xml:space="preserve">
  IF(OR($Y430 = 5, $Y430 = 6, $Y430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430" s="7" t="str">
        <f ca="1">VLOOKUP($W430,Department!$A:$B,2,FALSE)</f>
        <v>Operations</v>
      </c>
      <c r="Y430" s="6">
        <f t="shared" ca="1" si="47"/>
        <v>11</v>
      </c>
      <c r="Z430" s="7" t="str">
        <f ca="1">VLOOKUP($Y430,Role!$A:$B,2,FALSE)</f>
        <v>Analyst</v>
      </c>
      <c r="AA430" s="6">
        <f t="shared" ca="1" si="48"/>
        <v>5</v>
      </c>
      <c r="AB430" s="7" t="str">
        <f ca="1" xml:space="preserve">
IF($AA430 &lt;&gt; "",
    VLOOKUP($AA430,Level!$A:$B,2,FALSE),
    ""
)</f>
        <v>Junior</v>
      </c>
      <c r="AC430" s="1">
        <f ca="1" xml:space="preserve">
IF($Y430 = 5 + N("Presidente"),
    27000,
    IF($Y430 = 6 + N("Vice-presidente"),
        23000,
        IF(OR($Y430 = 8, $Y430= 13, $Y430 = 12) + N("Secretária bilíngue ou coordenador ou especialista"),
            8000,
            IF($Y430 = 7 + N("Diretor"),
                15000,
                IF($Y430 = 14 + N("Gerente"),
                    12000,
                    IF($Y430 = 9 + N("Estagiário"),
                        705,
                        IF($Y430 = 10 + N("Trainee"),
                            805,
                            IF($Y430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IF($U430 = 7,
  500,
  IF($U430 = 8,
    1000,
    IF($U430 = 9,
      1500,
      IF($U430 = 10,
        2000,
        0
      )
    )
  )
)
+
N("Adicional no salário por área")
+
IF($W430 = 14 + N("Tecnologia da Informação"),
  120,
  IF($W430 = 16 + N("Vendas"),
    110,
    IF($W430 = 15 + N("Jurídico"),
      100,
      IF(OR($W430 = 8, $W430 = 9, $W430 = 11) + N("Recursos humanos ou comercial ou comunicação e marketing"),
        80,
        0
      )
    )
  )
)
+
N("Adicionando pegadinha")
+
IF(AND($W430 = 16, $U430 = 9, $Y430 = 11, $AA430 = 5) + N("Se for de vendas, com mestrado, analista sênior"),
  IF($R430 = 5,
    100,
    0
  )
  +
  IF($N430 = "M",
    200,
    0
  ),
  0
)</f>
        <v>2500</v>
      </c>
      <c r="AD4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$A430  &amp; ", "   &amp;
$C430  &amp; ", "   &amp;
$E430  &amp; ", '"  &amp;
$J430  &amp; "', '" &amp;
$N430  &amp; "', "  &amp;
$R430  &amp; ", '"  &amp;
TEXT($T430,"dd/mm/aaaa")  &amp; "', "   &amp;
$U430  &amp; ", "   &amp;
$W430  &amp; ", "   &amp;
$Y430  &amp; ", "   &amp;
IF($AA430 &lt;&gt; "", $AA430, "NULL")  &amp; ", "   &amp;
$AC430  &amp; ");"</f>
        <v>INSERT INTO bi4all.fac_employees (id_company_fk, id_employee_pk, flg_active, employee_name, id_gender_fk, id_race_fk, birthday, id_schooling_fk, id_department_fk, id_role_fk, id_level_fk, salary) VALUES (6a51143286b03064a49cc2acbee63c09a0682d33, 426, 1, 'Ágata Pimentel Poeta', 'F', 5, '14/02/1959', 7, 10, 11, 5, 2500);</v>
      </c>
    </row>
    <row r="431" spans="1:30" ht="14.25" customHeight="1" x14ac:dyDescent="0.2">
      <c r="A431" s="7" t="str" cm="1">
        <f t="array" aca="1" ref="A431" ca="1">INDEX(Company!$A:$A,RANDBETWEEN(5,COUNTA(Company!$A:$A) + 1),1)</f>
        <v>6a51143286b03064a49cc2acbee63c09a0682d33</v>
      </c>
      <c r="B431" s="7" t="str">
        <f ca="1">VLOOKUP($A431,Company!$A:$B,2,FALSE)</f>
        <v>ACME Corporation</v>
      </c>
      <c r="C431" s="5">
        <f t="shared" si="42"/>
        <v>427</v>
      </c>
      <c r="D431" s="5" t="str" cm="1">
        <f t="array" ref="D431">SHA1HASH($C431)</f>
        <v>fba7b60b15f0b26aa5b56b8f378a0b1b4092ed23</v>
      </c>
      <c r="E431" s="6">
        <v>1</v>
      </c>
      <c r="F431" s="7">
        <f ca="1">IF($C431 = 1 + N("Presidente"),
    127,
    IF($C431 = 2 + N("Vice-Presidente"),
        72,
        IF($C431 = 3 + N("Secretária bilíngue"),
            13,
            RANDBETWEEN(5,COUNT(Name!$A:$A) + 1)
        )
    )
)</f>
        <v>148</v>
      </c>
      <c r="G431" s="7" t="str">
        <f ca="1">VLOOKUP($F431,Name!$A:$B,2,FALSE)</f>
        <v>Frankin</v>
      </c>
      <c r="H431" s="7">
        <f ca="1" xml:space="preserve">
IF($C431 = 1,
    0,
    RANDBETWEEN(5,COUNT('Last name'!$A:$A) + 1)
)</f>
        <v>115</v>
      </c>
      <c r="I431" s="7" t="str">
        <f ca="1" xml:space="preserve">
IF($C431 = 1 + N("Presidente"),
    "de Orléans e Bragança",
    VLOOKUP($H431,'Last name'!$A:$B,2,FALSE) &amp; " " &amp; VLOOKUP(RANDBETWEEN(5,COUNT('Last name'!$A:$A) + 1),'Last name'!$A:$B,2,FALSE)
)</f>
        <v>Madureira Noronha</v>
      </c>
      <c r="J431" s="7" t="str">
        <f t="shared" ca="1" si="43"/>
        <v>Frankin Madureira Noronha</v>
      </c>
      <c r="K431" s="7" t="str" cm="1">
        <f t="array" aca="1" ref="K431" ca="1">SHA1HASH($J431)</f>
        <v>34a2bbae78600d522383c00a8de5eb910d81b89d</v>
      </c>
      <c r="L431" s="7" cm="1">
        <f t="array" aca="1" ref="L431" ca="1">INDEX(States!$A:$A,RANDBETWEEN(5,COUNTA(States!$A:$A) + 1),1)</f>
        <v>9</v>
      </c>
      <c r="M431" s="7" t="str">
        <f ca="1">$L431 &amp; "|" &amp; VLOOKUP($L431,States!$A:$B,2,FALSE)</f>
        <v>9|68b7ab1daf7c594d71db682ca70a5cb187f0524f</v>
      </c>
      <c r="N431" s="7" t="str">
        <f ca="1">VLOOKUP($F431,Name!$A:$C,3,FALSE)</f>
        <v>M</v>
      </c>
      <c r="O431" s="7" t="str">
        <f ca="1">VLOOKUP($N431,Gender!$A:$B,2,FALSE)</f>
        <v>Male</v>
      </c>
      <c r="P431" s="7" t="str" cm="1">
        <f t="array" aca="1" ref="P431" ca="1">INDEX('Marital status'!$A:$A,RANDBETWEEN(5,COUNTA('Marital status'!$A:$A) + 1),1)</f>
        <v>3266897012b6dcc5723033bc25891bf99efcff6f</v>
      </c>
      <c r="Q431" s="7" t="str">
        <f ca="1">VLOOKUP($P431,'Marital status'!$A:$B,2,FALSE)</f>
        <v>MarrieD</v>
      </c>
      <c r="R431" s="7">
        <f t="shared" ca="1" si="44"/>
        <v>5</v>
      </c>
      <c r="S431" s="7" t="e">
        <f ca="1">VLOOKUP($R431,Race!$A:$B,2,FALSE)</f>
        <v>#N/A</v>
      </c>
      <c r="T431" s="8">
        <f t="shared" ca="1" si="45"/>
        <v>32331</v>
      </c>
      <c r="U431" s="6">
        <f t="shared" ca="1" si="46"/>
        <v>7</v>
      </c>
      <c r="V431" s="8" t="str">
        <f ca="1">VLOOKUP($U431,Education!$A:$B,2,FALSE)</f>
        <v>Undergraduate degree</v>
      </c>
      <c r="W431" s="7">
        <f ca="1" xml:space="preserve">
  IF(OR($Y431 = 5, $Y431 = 6, $Y431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431" s="7" t="str">
        <f ca="1">VLOOKUP($W431,Department!$A:$B,2,FALSE)</f>
        <v>Communication &amp; Marketing</v>
      </c>
      <c r="Y431" s="6">
        <f t="shared" ca="1" si="47"/>
        <v>10</v>
      </c>
      <c r="Z431" s="7" t="str">
        <f ca="1">VLOOKUP($Y431,Role!$A:$B,2,FALSE)</f>
        <v>Trainee</v>
      </c>
      <c r="AA431" s="6" t="str">
        <f t="shared" ca="1" si="48"/>
        <v/>
      </c>
      <c r="AB431" s="7" t="str">
        <f ca="1" xml:space="preserve">
IF($AA431 &lt;&gt; "",
    VLOOKUP($AA431,Level!$A:$B,2,FALSE),
    ""
)</f>
        <v/>
      </c>
      <c r="AC431" s="1">
        <f ca="1" xml:space="preserve">
IF($Y431 = 5 + N("Presidente"),
    27000,
    IF($Y431 = 6 + N("Vice-presidente"),
        23000,
        IF(OR($Y431 = 8, $Y431= 13, $Y431 = 12) + N("Secretária bilíngue ou coordenador ou especialista"),
            8000,
            IF($Y431 = 7 + N("Diretor"),
                15000,
                IF($Y431 = 14 + N("Gerente"),
                    12000,
                    IF($Y431 = 9 + N("Estagiário"),
                        705,
                        IF($Y431 = 10 + N("Trainee"),
                            805,
                            IF($Y431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IF($U431 = 7,
  500,
  IF($U431 = 8,
    1000,
    IF($U431 = 9,
      1500,
      IF($U431 = 10,
        2000,
        0
      )
    )
  )
)
+
N("Adicional no salário por área")
+
IF($W431 = 14 + N("Tecnologia da Informação"),
  120,
  IF($W431 = 16 + N("Vendas"),
    110,
    IF($W431 = 15 + N("Jurídico"),
      100,
      IF(OR($W431 = 8, $W431 = 9, $W431 = 11) + N("Recursos humanos ou comercial ou comunicação e marketing"),
        80,
        0
      )
    )
  )
)
+
N("Adicionando pegadinha")
+
IF(AND($W431 = 16, $U431 = 9, $Y431 = 11, $AA431 = 5) + N("Se for de vendas, com mestrado, analista sênior"),
  IF($R431 = 5,
    100,
    0
  )
  +
  IF($N431 = "M",
    200,
    0
  ),
  0
)</f>
        <v>1385</v>
      </c>
      <c r="AD4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$A431  &amp; ", "   &amp;
$C431  &amp; ", "   &amp;
$E431  &amp; ", '"  &amp;
$J431  &amp; "', '" &amp;
$N431  &amp; "', "  &amp;
$R431  &amp; ", '"  &amp;
TEXT($T431,"dd/mm/aaaa")  &amp; "', "   &amp;
$U431  &amp; ", "   &amp;
$W431  &amp; ", "   &amp;
$Y431  &amp; ", "   &amp;
IF($AA431 &lt;&gt; "", $AA431, "NULL")  &amp; ", "   &amp;
$AC431  &amp; ");"</f>
        <v>INSERT INTO bi4all.fac_employees (id_company_fk, id_employee_pk, flg_active, employee_name, id_gender_fk, id_race_fk, birthday, id_schooling_fk, id_department_fk, id_role_fk, id_level_fk, salary) VALUES (6a51143286b03064a49cc2acbee63c09a0682d33, 427, 1, 'Frankin Madureira Noronha', 'M', 5, '07/07/1988', 7, 11, 10, NULL, 1385);</v>
      </c>
    </row>
    <row r="432" spans="1:30" ht="14.25" customHeight="1" x14ac:dyDescent="0.2">
      <c r="A432" s="7" t="str" cm="1">
        <f t="array" aca="1" ref="A432" ca="1">INDEX(Company!$A:$A,RANDBETWEEN(5,COUNTA(Company!$A:$A) + 1),1)</f>
        <v>6a51143286b03064a49cc2acbee63c09a0682d33</v>
      </c>
      <c r="B432" s="7" t="str">
        <f ca="1">VLOOKUP($A432,Company!$A:$B,2,FALSE)</f>
        <v>ACME Corporation</v>
      </c>
      <c r="C432" s="5">
        <f t="shared" si="42"/>
        <v>428</v>
      </c>
      <c r="D432" s="5" t="str" cm="1">
        <f t="array" ref="D432">SHA1HASH($C432)</f>
        <v>2aed8cef33a640e55d1a7f9358fc92db260a4de9</v>
      </c>
      <c r="E432" s="6">
        <v>1</v>
      </c>
      <c r="F432" s="7">
        <f ca="1">IF($C432 = 1 + N("Presidente"),
    127,
    IF($C432 = 2 + N("Vice-Presidente"),
        72,
        IF($C432 = 3 + N("Secretária bilíngue"),
            13,
            RANDBETWEEN(5,COUNT(Name!$A:$A) + 1)
        )
    )
)</f>
        <v>333</v>
      </c>
      <c r="G432" s="7" t="str">
        <f ca="1">VLOOKUP($F432,Name!$A:$B,2,FALSE)</f>
        <v>Ruan</v>
      </c>
      <c r="H432" s="7">
        <f ca="1" xml:space="preserve">
IF($C432 = 1,
    0,
    RANDBETWEEN(5,COUNT('Last name'!$A:$A) + 1)
)</f>
        <v>24</v>
      </c>
      <c r="I432" s="7" t="str">
        <f ca="1" xml:space="preserve">
IF($C432 = 1 + N("Presidente"),
    "de Orléans e Bragança",
    VLOOKUP($H432,'Last name'!$A:$B,2,FALSE) &amp; " " &amp; VLOOKUP(RANDBETWEEN(5,COUNT('Last name'!$A:$A) + 1),'Last name'!$A:$B,2,FALSE)
)</f>
        <v>Asvilla Bispo</v>
      </c>
      <c r="J432" s="7" t="str">
        <f t="shared" ca="1" si="43"/>
        <v>Ruan Asvilla Bispo</v>
      </c>
      <c r="K432" s="7" t="str" cm="1">
        <f t="array" aca="1" ref="K432" ca="1">SHA1HASH($J432)</f>
        <v>ee00aed9e84503008c2991614e5e45dcb515b535</v>
      </c>
      <c r="L432" s="7" cm="1">
        <f t="array" aca="1" ref="L432" ca="1">INDEX(States!$A:$A,RANDBETWEEN(5,COUNTA(States!$A:$A) + 1),1)</f>
        <v>10</v>
      </c>
      <c r="M432" s="7" t="str">
        <f ca="1">$L432 &amp; "|" &amp; VLOOKUP($L432,States!$A:$B,2,FALSE)</f>
        <v>10|fa6e01394cea5decb8157a7e18fa2eeabf35410d</v>
      </c>
      <c r="N432" s="7" t="str">
        <f ca="1">VLOOKUP($F432,Name!$A:$C,3,FALSE)</f>
        <v>M</v>
      </c>
      <c r="O432" s="7" t="str">
        <f ca="1">VLOOKUP($N432,Gender!$A:$B,2,FALSE)</f>
        <v>Male</v>
      </c>
      <c r="P432" s="7" t="str" cm="1">
        <f t="array" aca="1" ref="P432" ca="1">INDEX('Marital status'!$A:$A,RANDBETWEEN(5,COUNTA('Marital status'!$A:$A) + 1),1)</f>
        <v>93ac84f4e0bd5c1c97b670a12a7fff6af89fb6b3</v>
      </c>
      <c r="Q432" s="7" t="str">
        <f ca="1">VLOOKUP($P432,'Marital status'!$A:$B,2,FALSE)</f>
        <v>DIVORCED</v>
      </c>
      <c r="R432" s="7">
        <f t="shared" ca="1" si="44"/>
        <v>5</v>
      </c>
      <c r="S432" s="7" t="e">
        <f ca="1">VLOOKUP($R432,Race!$A:$B,2,FALSE)</f>
        <v>#N/A</v>
      </c>
      <c r="T432" s="8">
        <f t="shared" ca="1" si="45"/>
        <v>27188</v>
      </c>
      <c r="U432" s="6">
        <f t="shared" ca="1" si="46"/>
        <v>8</v>
      </c>
      <c r="V432" s="8" t="str">
        <f ca="1">VLOOKUP($U432,Education!$A:$B,2,FALSE)</f>
        <v>Graduate school</v>
      </c>
      <c r="W432" s="7">
        <f ca="1" xml:space="preserve">
  IF(OR($Y432 = 5, $Y432 = 6, $Y432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432" s="7" t="str">
        <f ca="1">VLOOKUP($W432,Department!$A:$B,2,FALSE)</f>
        <v>Human Resource</v>
      </c>
      <c r="Y432" s="6">
        <f t="shared" ca="1" si="47"/>
        <v>11</v>
      </c>
      <c r="Z432" s="7" t="str">
        <f ca="1">VLOOKUP($Y432,Role!$A:$B,2,FALSE)</f>
        <v>Analyst</v>
      </c>
      <c r="AA432" s="6">
        <f t="shared" ca="1" si="48"/>
        <v>7</v>
      </c>
      <c r="AB432" s="7" t="str">
        <f ca="1" xml:space="preserve">
IF($AA432 &lt;&gt; "",
    VLOOKUP($AA432,Level!$A:$B,2,FALSE),
    ""
)</f>
        <v>Senior</v>
      </c>
      <c r="AC432" s="1">
        <f ca="1" xml:space="preserve">
IF($Y432 = 5 + N("Presidente"),
    27000,
    IF($Y432 = 6 + N("Vice-presidente"),
        23000,
        IF(OR($Y432 = 8, $Y432= 13, $Y432 = 12) + N("Secretária bilíngue ou coordenador ou especialista"),
            8000,
            IF($Y432 = 7 + N("Diretor"),
                15000,
                IF($Y432 = 14 + N("Gerente"),
                    12000,
                    IF($Y432 = 9 + N("Estagiário"),
                        705,
                        IF($Y432 = 10 + N("Trainee"),
                            805,
                            IF($Y432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IF($U432 = 7,
  500,
  IF($U432 = 8,
    1000,
    IF($U432 = 9,
      1500,
      IF($U432 = 10,
        2000,
        0
      )
    )
  )
)
+
N("Adicional no salário por área")
+
IF($W432 = 14 + N("Tecnologia da Informação"),
  120,
  IF($W432 = 16 + N("Vendas"),
    110,
    IF($W432 = 15 + N("Jurídico"),
      100,
      IF(OR($W432 = 8, $W432 = 9, $W432 = 11) + N("Recursos humanos ou comercial ou comunicação e marketing"),
        80,
        0
      )
    )
  )
)
+
N("Adicionando pegadinha")
+
IF(AND($W432 = 16, $U432 = 9, $Y432 = 11, $AA432 = 5) + N("Se for de vendas, com mestrado, analista sênior"),
  IF($R432 = 5,
    100,
    0
  )
  +
  IF($N432 = "M",
    200,
    0
  ),
  0
)</f>
        <v>3080</v>
      </c>
      <c r="AD4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$A432  &amp; ", "   &amp;
$C432  &amp; ", "   &amp;
$E432  &amp; ", '"  &amp;
$J432  &amp; "', '" &amp;
$N432  &amp; "', "  &amp;
$R432  &amp; ", '"  &amp;
TEXT($T432,"dd/mm/aaaa")  &amp; "', "   &amp;
$U432  &amp; ", "   &amp;
$W432  &amp; ", "   &amp;
$Y432  &amp; ", "   &amp;
IF($AA432 &lt;&gt; "", $AA432, "NULL")  &amp; ", "   &amp;
$AC432  &amp; ");"</f>
        <v>INSERT INTO bi4all.fac_employees (id_company_fk, id_employee_pk, flg_active, employee_name, id_gender_fk, id_race_fk, birthday, id_schooling_fk, id_department_fk, id_role_fk, id_level_fk, salary) VALUES (6a51143286b03064a49cc2acbee63c09a0682d33, 428, 1, 'Ruan Asvilla Bispo', 'M', 5, '08/06/1974', 8, 8, 11, 7, 3080);</v>
      </c>
    </row>
    <row r="433" spans="1:30" ht="14.25" customHeight="1" x14ac:dyDescent="0.2">
      <c r="A433" s="7" t="str" cm="1">
        <f t="array" aca="1" ref="A433" ca="1">INDEX(Company!$A:$A,RANDBETWEEN(5,COUNTA(Company!$A:$A) + 1),1)</f>
        <v>6a51143286b03064a49cc2acbee63c09a0682d33</v>
      </c>
      <c r="B433" s="7" t="str">
        <f ca="1">VLOOKUP($A433,Company!$A:$B,2,FALSE)</f>
        <v>ACME Corporation</v>
      </c>
      <c r="C433" s="5">
        <f t="shared" si="42"/>
        <v>429</v>
      </c>
      <c r="D433" s="5" t="str" cm="1">
        <f t="array" ref="D433">SHA1HASH($C433)</f>
        <v>75988f5ac0575a8d3636291a136cf92664152ed3</v>
      </c>
      <c r="E433" s="6">
        <v>1</v>
      </c>
      <c r="F433" s="7">
        <f ca="1">IF($C433 = 1 + N("Presidente"),
    127,
    IF($C433 = 2 + N("Vice-Presidente"),
        72,
        IF($C433 = 3 + N("Secretária bilíngue"),
            13,
            RANDBETWEEN(5,COUNT(Name!$A:$A) + 1)
        )
    )
)</f>
        <v>234</v>
      </c>
      <c r="G433" s="7" t="str">
        <f ca="1">VLOOKUP($F433,Name!$A:$B,2,FALSE)</f>
        <v>Louise</v>
      </c>
      <c r="H433" s="7">
        <f ca="1" xml:space="preserve">
IF($C433 = 1,
    0,
    RANDBETWEEN(5,COUNT('Last name'!$A:$A) + 1)
)</f>
        <v>152</v>
      </c>
      <c r="I433" s="7" t="str">
        <f ca="1" xml:space="preserve">
IF($C433 = 1 + N("Presidente"),
    "de Orléans e Bragança",
    VLOOKUP($H433,'Last name'!$A:$B,2,FALSE) &amp; " " &amp; VLOOKUP(RANDBETWEEN(5,COUNT('Last name'!$A:$A) + 1),'Last name'!$A:$B,2,FALSE)
)</f>
        <v>Pimenta Teixeira</v>
      </c>
      <c r="J433" s="7" t="str">
        <f t="shared" ca="1" si="43"/>
        <v>Louise Pimenta Teixeira</v>
      </c>
      <c r="K433" s="7" t="str" cm="1">
        <f t="array" aca="1" ref="K433" ca="1">SHA1HASH($J433)</f>
        <v>dcf1cb03a84f7954a0044f8da9d699d440610afe</v>
      </c>
      <c r="L433" s="7" cm="1">
        <f t="array" aca="1" ref="L433" ca="1">INDEX(States!$A:$A,RANDBETWEEN(5,COUNTA(States!$A:$A) + 1),1)</f>
        <v>8</v>
      </c>
      <c r="M433" s="7" t="str">
        <f ca="1">$L433 &amp; "|" &amp; VLOOKUP($L433,States!$A:$B,2,FALSE)</f>
        <v>8|56e287872c65203bf88dd1921405bbc5594d8531</v>
      </c>
      <c r="N433" s="7" t="str">
        <f ca="1">VLOOKUP($F433,Name!$A:$C,3,FALSE)</f>
        <v>F</v>
      </c>
      <c r="O433" s="7" t="str">
        <f ca="1">VLOOKUP($N433,Gender!$A:$B,2,FALSE)</f>
        <v>Female</v>
      </c>
      <c r="P433" s="7" t="str" cm="1">
        <f t="array" aca="1" ref="P433" ca="1">INDEX('Marital status'!$A:$A,RANDBETWEEN(5,COUNTA('Marital status'!$A:$A) + 1),1)</f>
        <v>93ac84f4e0bd5c1c97b670a12a7fff6af89fb6b3</v>
      </c>
      <c r="Q433" s="7" t="str">
        <f ca="1">VLOOKUP($P433,'Marital status'!$A:$B,2,FALSE)</f>
        <v>DIVORCED</v>
      </c>
      <c r="R433" s="7">
        <f t="shared" ca="1" si="44"/>
        <v>5</v>
      </c>
      <c r="S433" s="7" t="e">
        <f ca="1">VLOOKUP($R433,Race!$A:$B,2,FALSE)</f>
        <v>#N/A</v>
      </c>
      <c r="T433" s="8">
        <f t="shared" ca="1" si="45"/>
        <v>32850</v>
      </c>
      <c r="U433" s="6">
        <f t="shared" ca="1" si="46"/>
        <v>7</v>
      </c>
      <c r="V433" s="8" t="str">
        <f ca="1">VLOOKUP($U433,Education!$A:$B,2,FALSE)</f>
        <v>Undergraduate degree</v>
      </c>
      <c r="W433" s="7">
        <f ca="1" xml:space="preserve">
  IF(OR($Y433 = 5, $Y433 = 6, $Y433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433" s="7" t="str">
        <f ca="1">VLOOKUP($W433,Department!$A:$B,2,FALSE)</f>
        <v>Human Resource</v>
      </c>
      <c r="Y433" s="6">
        <f t="shared" ca="1" si="47"/>
        <v>10</v>
      </c>
      <c r="Z433" s="7" t="str">
        <f ca="1">VLOOKUP($Y433,Role!$A:$B,2,FALSE)</f>
        <v>Trainee</v>
      </c>
      <c r="AA433" s="6" t="str">
        <f t="shared" ca="1" si="48"/>
        <v/>
      </c>
      <c r="AB433" s="7" t="str">
        <f ca="1" xml:space="preserve">
IF($AA433 &lt;&gt; "",
    VLOOKUP($AA433,Level!$A:$B,2,FALSE),
    ""
)</f>
        <v/>
      </c>
      <c r="AC433" s="1">
        <f ca="1" xml:space="preserve">
IF($Y433 = 5 + N("Presidente"),
    27000,
    IF($Y433 = 6 + N("Vice-presidente"),
        23000,
        IF(OR($Y433 = 8, $Y433= 13, $Y433 = 12) + N("Secretária bilíngue ou coordenador ou especialista"),
            8000,
            IF($Y433 = 7 + N("Diretor"),
                15000,
                IF($Y433 = 14 + N("Gerente"),
                    12000,
                    IF($Y433 = 9 + N("Estagiário"),
                        705,
                        IF($Y433 = 10 + N("Trainee"),
                            805,
                            IF($Y433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IF($U433 = 7,
  500,
  IF($U433 = 8,
    1000,
    IF($U433 = 9,
      1500,
      IF($U433 = 10,
        2000,
        0
      )
    )
  )
)
+
N("Adicional no salário por área")
+
IF($W433 = 14 + N("Tecnologia da Informação"),
  120,
  IF($W433 = 16 + N("Vendas"),
    110,
    IF($W433 = 15 + N("Jurídico"),
      100,
      IF(OR($W433 = 8, $W433 = 9, $W433 = 11) + N("Recursos humanos ou comercial ou comunicação e marketing"),
        80,
        0
      )
    )
  )
)
+
N("Adicionando pegadinha")
+
IF(AND($W433 = 16, $U433 = 9, $Y433 = 11, $AA433 = 5) + N("Se for de vendas, com mestrado, analista sênior"),
  IF($R433 = 5,
    100,
    0
  )
  +
  IF($N433 = "M",
    200,
    0
  ),
  0
)</f>
        <v>1385</v>
      </c>
      <c r="AD4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$A433  &amp; ", "   &amp;
$C433  &amp; ", "   &amp;
$E433  &amp; ", '"  &amp;
$J433  &amp; "', '" &amp;
$N433  &amp; "', "  &amp;
$R433  &amp; ", '"  &amp;
TEXT($T433,"dd/mm/aaaa")  &amp; "', "   &amp;
$U433  &amp; ", "   &amp;
$W433  &amp; ", "   &amp;
$Y433  &amp; ", "   &amp;
IF($AA433 &lt;&gt; "", $AA433, "NULL")  &amp; ", "   &amp;
$AC433  &amp; ");"</f>
        <v>INSERT INTO bi4all.fac_employees (id_company_fk, id_employee_pk, flg_active, employee_name, id_gender_fk, id_race_fk, birthday, id_schooling_fk, id_department_fk, id_role_fk, id_level_fk, salary) VALUES (6a51143286b03064a49cc2acbee63c09a0682d33, 429, 1, 'Louise Pimenta Teixeira', 'F', 5, '08/12/1989', 7, 8, 10, NULL, 1385);</v>
      </c>
    </row>
    <row r="434" spans="1:30" ht="14.25" customHeight="1" x14ac:dyDescent="0.2">
      <c r="A434" s="7" t="str" cm="1">
        <f t="array" aca="1" ref="A434" ca="1">INDEX(Company!$A:$A,RANDBETWEEN(5,COUNTA(Company!$A:$A) + 1),1)</f>
        <v>6a51143286b03064a49cc2acbee63c09a0682d33</v>
      </c>
      <c r="B434" s="7" t="str">
        <f ca="1">VLOOKUP($A434,Company!$A:$B,2,FALSE)</f>
        <v>ACME Corporation</v>
      </c>
      <c r="C434" s="5">
        <f t="shared" si="42"/>
        <v>430</v>
      </c>
      <c r="D434" s="5" t="str" cm="1">
        <f t="array" ref="D434">SHA1HASH($C434)</f>
        <v>f8c024c4ad95bf78baaf9d88334722b84f8a930b</v>
      </c>
      <c r="E434" s="6">
        <v>1</v>
      </c>
      <c r="F434" s="7">
        <f ca="1">IF($C434 = 1 + N("Presidente"),
    127,
    IF($C434 = 2 + N("Vice-Presidente"),
        72,
        IF($C434 = 3 + N("Secretária bilíngue"),
            13,
            RANDBETWEEN(5,COUNT(Name!$A:$A) + 1)
        )
    )
)</f>
        <v>320</v>
      </c>
      <c r="G434" s="7" t="str">
        <f ca="1">VLOOKUP($F434,Name!$A:$B,2,FALSE)</f>
        <v>Péricles</v>
      </c>
      <c r="H434" s="7">
        <f ca="1" xml:space="preserve">
IF($C434 = 1,
    0,
    RANDBETWEEN(5,COUNT('Last name'!$A:$A) + 1)
)</f>
        <v>64</v>
      </c>
      <c r="I434" s="7" t="str">
        <f ca="1" xml:space="preserve">
IF($C434 = 1 + N("Presidente"),
    "de Orléans e Bragança",
    VLOOKUP($H434,'Last name'!$A:$B,2,FALSE) &amp; " " &amp; VLOOKUP(RANDBETWEEN(5,COUNT('Last name'!$A:$A) + 1),'Last name'!$A:$B,2,FALSE)
)</f>
        <v>Chaves Miranda</v>
      </c>
      <c r="J434" s="7" t="str">
        <f t="shared" ca="1" si="43"/>
        <v>Péricles Chaves Miranda</v>
      </c>
      <c r="K434" s="7" t="str" cm="1">
        <f t="array" aca="1" ref="K434" ca="1">SHA1HASH($J434)</f>
        <v>732c787f6584d2674da7864dd77762c106335c36</v>
      </c>
      <c r="L434" s="7" cm="1">
        <f t="array" aca="1" ref="L434" ca="1">INDEX(States!$A:$A,RANDBETWEEN(5,COUNTA(States!$A:$A) + 1),1)</f>
        <v>11</v>
      </c>
      <c r="M434" s="7" t="str">
        <f ca="1">$L434 &amp; "|" &amp; VLOOKUP($L434,States!$A:$B,2,FALSE)</f>
        <v>11|fe2c415e55f0a42317aa24885817f9de5cf497c6</v>
      </c>
      <c r="N434" s="7" t="str">
        <f ca="1">VLOOKUP($F434,Name!$A:$C,3,FALSE)</f>
        <v>M</v>
      </c>
      <c r="O434" s="7" t="str">
        <f ca="1">VLOOKUP($N434,Gender!$A:$B,2,FALSE)</f>
        <v>Male</v>
      </c>
      <c r="P434" s="7" t="str" cm="1">
        <f t="array" aca="1" ref="P434" ca="1">INDEX('Marital status'!$A:$A,RANDBETWEEN(5,COUNTA('Marital status'!$A:$A) + 1),1)</f>
        <v>ce0b1612aa711b78a720295d271a33894e2b72bf</v>
      </c>
      <c r="Q434" s="7" t="str">
        <f ca="1">VLOOKUP($P434,'Marital status'!$A:$B,2,FALSE)</f>
        <v>single</v>
      </c>
      <c r="R434" s="7">
        <f t="shared" ca="1" si="44"/>
        <v>6</v>
      </c>
      <c r="S434" s="7" t="e">
        <f ca="1">VLOOKUP($R434,Race!$A:$B,2,FALSE)</f>
        <v>#N/A</v>
      </c>
      <c r="T434" s="8">
        <f t="shared" ca="1" si="45"/>
        <v>23677</v>
      </c>
      <c r="U434" s="6">
        <f t="shared" ca="1" si="46"/>
        <v>7</v>
      </c>
      <c r="V434" s="8" t="str">
        <f ca="1">VLOOKUP($U434,Education!$A:$B,2,FALSE)</f>
        <v>Undergraduate degree</v>
      </c>
      <c r="W434" s="7">
        <f ca="1" xml:space="preserve">
  IF(OR($Y434 = 5, $Y434 = 6, $Y434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434" s="7" t="str">
        <f ca="1">VLOOKUP($W434,Department!$A:$B,2,FALSE)</f>
        <v>Presidency</v>
      </c>
      <c r="Y434" s="6">
        <f t="shared" ca="1" si="47"/>
        <v>11</v>
      </c>
      <c r="Z434" s="7" t="str">
        <f ca="1">VLOOKUP($Y434,Role!$A:$B,2,FALSE)</f>
        <v>Analyst</v>
      </c>
      <c r="AA434" s="6">
        <f t="shared" ca="1" si="48"/>
        <v>5</v>
      </c>
      <c r="AB434" s="7" t="str">
        <f ca="1" xml:space="preserve">
IF($AA434 &lt;&gt; "",
    VLOOKUP($AA434,Level!$A:$B,2,FALSE),
    ""
)</f>
        <v>Junior</v>
      </c>
      <c r="AC434" s="1">
        <f ca="1" xml:space="preserve">
IF($Y434 = 5 + N("Presidente"),
    27000,
    IF($Y434 = 6 + N("Vice-presidente"),
        23000,
        IF(OR($Y434 = 8, $Y434= 13, $Y434 = 12) + N("Secretária bilíngue ou coordenador ou especialista"),
            8000,
            IF($Y434 = 7 + N("Diretor"),
                15000,
                IF($Y434 = 14 + N("Gerente"),
                    12000,
                    IF($Y434 = 9 + N("Estagiário"),
                        705,
                        IF($Y434 = 10 + N("Trainee"),
                            805,
                            IF($Y434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IF($U434 = 7,
  500,
  IF($U434 = 8,
    1000,
    IF($U434 = 9,
      1500,
      IF($U434 = 10,
        2000,
        0
      )
    )
  )
)
+
N("Adicional no salário por área")
+
IF($W434 = 14 + N("Tecnologia da Informação"),
  120,
  IF($W434 = 16 + N("Vendas"),
    110,
    IF($W434 = 15 + N("Jurídico"),
      100,
      IF(OR($W434 = 8, $W434 = 9, $W434 = 11) + N("Recursos humanos ou comercial ou comunicação e marketing"),
        80,
        0
      )
    )
  )
)
+
N("Adicionando pegadinha")
+
IF(AND($W434 = 16, $U434 = 9, $Y434 = 11, $AA434 = 5) + N("Se for de vendas, com mestrado, analista sênior"),
  IF($R434 = 5,
    100,
    0
  )
  +
  IF($N434 = "M",
    200,
    0
  ),
  0
)</f>
        <v>2500</v>
      </c>
      <c r="AD4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$A434  &amp; ", "   &amp;
$C434  &amp; ", "   &amp;
$E434  &amp; ", '"  &amp;
$J434  &amp; "', '" &amp;
$N434  &amp; "', "  &amp;
$R434  &amp; ", '"  &amp;
TEXT($T434,"dd/mm/aaaa")  &amp; "', "   &amp;
$U434  &amp; ", "   &amp;
$W434  &amp; ", "   &amp;
$Y434  &amp; ", "   &amp;
IF($AA434 &lt;&gt; "", $AA434, "NULL")  &amp; ", "   &amp;
$AC434  &amp; ");"</f>
        <v>INSERT INTO bi4all.fac_employees (id_company_fk, id_employee_pk, flg_active, employee_name, id_gender_fk, id_race_fk, birthday, id_schooling_fk, id_department_fk, id_role_fk, id_level_fk, salary) VALUES (6a51143286b03064a49cc2acbee63c09a0682d33, 430, 1, 'Péricles Chaves Miranda', 'M', 6, '27/10/1964', 7, 5, 11, 5, 2500);</v>
      </c>
    </row>
    <row r="435" spans="1:30" ht="14.25" customHeight="1" x14ac:dyDescent="0.2">
      <c r="A435" s="7" t="str" cm="1">
        <f t="array" aca="1" ref="A435" ca="1">INDEX(Company!$A:$A,RANDBETWEEN(5,COUNTA(Company!$A:$A) + 1),1)</f>
        <v>6a51143286b03064a49cc2acbee63c09a0682d33</v>
      </c>
      <c r="B435" s="7" t="str">
        <f ca="1">VLOOKUP($A435,Company!$A:$B,2,FALSE)</f>
        <v>ACME Corporation</v>
      </c>
      <c r="C435" s="5">
        <f t="shared" si="42"/>
        <v>431</v>
      </c>
      <c r="D435" s="5" t="str" cm="1">
        <f t="array" ref="D435">SHA1HASH($C435)</f>
        <v>6c0ac76ca9fe1af889558d11fd9a75e1fb9a0b86</v>
      </c>
      <c r="E435" s="6">
        <v>1</v>
      </c>
      <c r="F435" s="7">
        <f ca="1">IF($C435 = 1 + N("Presidente"),
    127,
    IF($C435 = 2 + N("Vice-Presidente"),
        72,
        IF($C435 = 3 + N("Secretária bilíngue"),
            13,
            RANDBETWEEN(5,COUNT(Name!$A:$A) + 1)
        )
    )
)</f>
        <v>267</v>
      </c>
      <c r="G435" s="7" t="str">
        <f ca="1">VLOOKUP($F435,Name!$A:$B,2,FALSE)</f>
        <v>Maria Heloísa</v>
      </c>
      <c r="H435" s="7">
        <f ca="1" xml:space="preserve">
IF($C435 = 1,
    0,
    RANDBETWEEN(5,COUNT('Last name'!$A:$A) + 1)
)</f>
        <v>151</v>
      </c>
      <c r="I435" s="7" t="str">
        <f ca="1" xml:space="preserve">
IF($C435 = 1 + N("Presidente"),
    "de Orléans e Bragança",
    VLOOKUP($H435,'Last name'!$A:$B,2,FALSE) &amp; " " &amp; VLOOKUP(RANDBETWEEN(5,COUNT('Last name'!$A:$A) + 1),'Last name'!$A:$B,2,FALSE)
)</f>
        <v>Pereira Pimenta</v>
      </c>
      <c r="J435" s="7" t="str">
        <f t="shared" ca="1" si="43"/>
        <v>Maria Heloísa Pereira Pimenta</v>
      </c>
      <c r="K435" s="7" t="str" cm="1">
        <f t="array" aca="1" ref="K435" ca="1">SHA1HASH($J435)</f>
        <v>1f9709bc72d786f30ff42a8c20877f4f9aa38553</v>
      </c>
      <c r="L435" s="7" cm="1">
        <f t="array" aca="1" ref="L435" ca="1">INDEX(States!$A:$A,RANDBETWEEN(5,COUNTA(States!$A:$A) + 1),1)</f>
        <v>21</v>
      </c>
      <c r="M435" s="7" t="str">
        <f ca="1">$L435 &amp; "|" &amp; VLOOKUP($L435,States!$A:$B,2,FALSE)</f>
        <v>21|18f454963e4e8ae3fea0597ea98a4e003875820f</v>
      </c>
      <c r="N435" s="7" t="str">
        <f ca="1">VLOOKUP($F435,Name!$A:$C,3,FALSE)</f>
        <v>F</v>
      </c>
      <c r="O435" s="7" t="str">
        <f ca="1">VLOOKUP($N435,Gender!$A:$B,2,FALSE)</f>
        <v>Female</v>
      </c>
      <c r="P435" s="7" t="str" cm="1">
        <f t="array" aca="1" ref="P435" ca="1">INDEX('Marital status'!$A:$A,RANDBETWEEN(5,COUNTA('Marital status'!$A:$A) + 1),1)</f>
        <v>47051393f6bcbf99111ec5d70ba2ebbe11ebccae</v>
      </c>
      <c r="Q435" s="7" t="str">
        <f ca="1">VLOOKUP($P435,'Marital status'!$A:$B,2,FALSE)</f>
        <v xml:space="preserve"> Separated </v>
      </c>
      <c r="R435" s="7">
        <f t="shared" ca="1" si="44"/>
        <v>5</v>
      </c>
      <c r="S435" s="7" t="e">
        <f ca="1">VLOOKUP($R435,Race!$A:$B,2,FALSE)</f>
        <v>#N/A</v>
      </c>
      <c r="T435" s="8">
        <f t="shared" ca="1" si="45"/>
        <v>21579</v>
      </c>
      <c r="U435" s="6">
        <f t="shared" ca="1" si="46"/>
        <v>7</v>
      </c>
      <c r="V435" s="8" t="str">
        <f ca="1">VLOOKUP($U435,Education!$A:$B,2,FALSE)</f>
        <v>Undergraduate degree</v>
      </c>
      <c r="W435" s="7">
        <f ca="1" xml:space="preserve">
  IF(OR($Y435 = 5, $Y435 = 6, $Y435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435" s="7" t="str">
        <f ca="1">VLOOKUP($W435,Department!$A:$B,2,FALSE)</f>
        <v>Controlling</v>
      </c>
      <c r="Y435" s="6">
        <f t="shared" ca="1" si="47"/>
        <v>10</v>
      </c>
      <c r="Z435" s="7" t="str">
        <f ca="1">VLOOKUP($Y435,Role!$A:$B,2,FALSE)</f>
        <v>Trainee</v>
      </c>
      <c r="AA435" s="6" t="str">
        <f t="shared" ca="1" si="48"/>
        <v/>
      </c>
      <c r="AB435" s="7" t="str">
        <f ca="1" xml:space="preserve">
IF($AA435 &lt;&gt; "",
    VLOOKUP($AA435,Level!$A:$B,2,FALSE),
    ""
)</f>
        <v/>
      </c>
      <c r="AC435" s="1">
        <f ca="1" xml:space="preserve">
IF($Y435 = 5 + N("Presidente"),
    27000,
    IF($Y435 = 6 + N("Vice-presidente"),
        23000,
        IF(OR($Y435 = 8, $Y435= 13, $Y435 = 12) + N("Secretária bilíngue ou coordenador ou especialista"),
            8000,
            IF($Y435 = 7 + N("Diretor"),
                15000,
                IF($Y435 = 14 + N("Gerente"),
                    12000,
                    IF($Y435 = 9 + N("Estagiário"),
                        705,
                        IF($Y435 = 10 + N("Trainee"),
                            805,
                            IF($Y435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IF($U435 = 7,
  500,
  IF($U435 = 8,
    1000,
    IF($U435 = 9,
      1500,
      IF($U435 = 10,
        2000,
        0
      )
    )
  )
)
+
N("Adicional no salário por área")
+
IF($W435 = 14 + N("Tecnologia da Informação"),
  120,
  IF($W435 = 16 + N("Vendas"),
    110,
    IF($W435 = 15 + N("Jurídico"),
      100,
      IF(OR($W435 = 8, $W435 = 9, $W435 = 11) + N("Recursos humanos ou comercial ou comunicação e marketing"),
        80,
        0
      )
    )
  )
)
+
N("Adicionando pegadinha")
+
IF(AND($W435 = 16, $U435 = 9, $Y435 = 11, $AA435 = 5) + N("Se for de vendas, com mestrado, analista sênior"),
  IF($R435 = 5,
    100,
    0
  )
  +
  IF($N435 = "M",
    200,
    0
  ),
  0
)</f>
        <v>1305</v>
      </c>
      <c r="AD4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$A435  &amp; ", "   &amp;
$C435  &amp; ", "   &amp;
$E435  &amp; ", '"  &amp;
$J435  &amp; "', '" &amp;
$N435  &amp; "', "  &amp;
$R435  &amp; ", '"  &amp;
TEXT($T435,"dd/mm/aaaa")  &amp; "', "   &amp;
$U435  &amp; ", "   &amp;
$W435  &amp; ", "   &amp;
$Y435  &amp; ", "   &amp;
IF($AA435 &lt;&gt; "", $AA435, "NULL")  &amp; ", "   &amp;
$AC435  &amp; ");"</f>
        <v>INSERT INTO bi4all.fac_employees (id_company_fk, id_employee_pk, flg_active, employee_name, id_gender_fk, id_race_fk, birthday, id_schooling_fk, id_department_fk, id_role_fk, id_level_fk, salary) VALUES (6a51143286b03064a49cc2acbee63c09a0682d33, 431, 1, 'Maria Heloísa Pereira Pimenta', 'F', 5, '29/01/1959', 7, 12, 10, NULL, 1305);</v>
      </c>
    </row>
    <row r="436" spans="1:30" ht="14.25" customHeight="1" x14ac:dyDescent="0.2">
      <c r="A436" s="7" t="str" cm="1">
        <f t="array" aca="1" ref="A436" ca="1">INDEX(Company!$A:$A,RANDBETWEEN(5,COUNTA(Company!$A:$A) + 1),1)</f>
        <v>6a51143286b03064a49cc2acbee63c09a0682d33</v>
      </c>
      <c r="B436" s="7" t="str">
        <f ca="1">VLOOKUP($A436,Company!$A:$B,2,FALSE)</f>
        <v>ACME Corporation</v>
      </c>
      <c r="C436" s="5">
        <f t="shared" si="42"/>
        <v>432</v>
      </c>
      <c r="D436" s="5" t="str" cm="1">
        <f t="array" ref="D436">SHA1HASH($C436)</f>
        <v>a2092f63a2f91825e2c72496b104e027c2a5b0f0</v>
      </c>
      <c r="E436" s="6">
        <v>1</v>
      </c>
      <c r="F436" s="7">
        <f ca="1">IF($C436 = 1 + N("Presidente"),
    127,
    IF($C436 = 2 + N("Vice-Presidente"),
        72,
        IF($C436 = 3 + N("Secretária bilíngue"),
            13,
            RANDBETWEEN(5,COUNT(Name!$A:$A) + 1)
        )
    )
)</f>
        <v>106</v>
      </c>
      <c r="G436" s="7" t="str">
        <f ca="1">VLOOKUP($F436,Name!$A:$B,2,FALSE)</f>
        <v>Davi Lucas</v>
      </c>
      <c r="H436" s="7">
        <f ca="1" xml:space="preserve">
IF($C436 = 1,
    0,
    RANDBETWEEN(5,COUNT('Last name'!$A:$A) + 1)
)</f>
        <v>103</v>
      </c>
      <c r="I436" s="7" t="str">
        <f ca="1" xml:space="preserve">
IF($C436 = 1 + N("Presidente"),
    "de Orléans e Bragança",
    VLOOKUP($H436,'Last name'!$A:$B,2,FALSE) &amp; " " &amp; VLOOKUP(RANDBETWEEN(5,COUNT('Last name'!$A:$A) + 1),'Last name'!$A:$B,2,FALSE)
)</f>
        <v>Holanda Costatini</v>
      </c>
      <c r="J436" s="7" t="str">
        <f t="shared" ca="1" si="43"/>
        <v>Davi Lucas Holanda Costatini</v>
      </c>
      <c r="K436" s="7" t="str" cm="1">
        <f t="array" aca="1" ref="K436" ca="1">SHA1HASH($J436)</f>
        <v>1c2db8991d251043d2ebbc19a974c9fb229a8f76</v>
      </c>
      <c r="L436" s="7" cm="1">
        <f t="array" aca="1" ref="L436" ca="1">INDEX(States!$A:$A,RANDBETWEEN(5,COUNTA(States!$A:$A) + 1),1)</f>
        <v>12</v>
      </c>
      <c r="M436" s="7" t="str">
        <f ca="1">$L436 &amp; "|" &amp; VLOOKUP($L436,States!$A:$B,2,FALSE)</f>
        <v>12|16a2d6eb767d4fd003fae8cac60e0d85a9416ba8</v>
      </c>
      <c r="N436" s="7" t="str">
        <f ca="1">VLOOKUP($F436,Name!$A:$C,3,FALSE)</f>
        <v>M</v>
      </c>
      <c r="O436" s="7" t="str">
        <f ca="1">VLOOKUP($N436,Gender!$A:$B,2,FALSE)</f>
        <v>Male</v>
      </c>
      <c r="P436" s="7" t="str" cm="1">
        <f t="array" aca="1" ref="P436" ca="1">INDEX('Marital status'!$A:$A,RANDBETWEEN(5,COUNTA('Marital status'!$A:$A) + 1),1)</f>
        <v>3266897012b6dcc5723033bc25891bf99efcff6f</v>
      </c>
      <c r="Q436" s="7" t="str">
        <f ca="1">VLOOKUP($P436,'Marital status'!$A:$B,2,FALSE)</f>
        <v>MarrieD</v>
      </c>
      <c r="R436" s="7">
        <f t="shared" ca="1" si="44"/>
        <v>5</v>
      </c>
      <c r="S436" s="7" t="e">
        <f ca="1">VLOOKUP($R436,Race!$A:$B,2,FALSE)</f>
        <v>#N/A</v>
      </c>
      <c r="T436" s="8">
        <f t="shared" ca="1" si="45"/>
        <v>21946</v>
      </c>
      <c r="U436" s="6">
        <f t="shared" ca="1" si="46"/>
        <v>8</v>
      </c>
      <c r="V436" s="8" t="str">
        <f ca="1">VLOOKUP($U436,Education!$A:$B,2,FALSE)</f>
        <v>Graduate school</v>
      </c>
      <c r="W436" s="7">
        <f ca="1" xml:space="preserve">
  IF(OR($Y436 = 5, $Y436 = 6, $Y436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436" s="7" t="str">
        <f ca="1">VLOOKUP($W436,Department!$A:$B,2,FALSE)</f>
        <v>Human Resource</v>
      </c>
      <c r="Y436" s="6">
        <f t="shared" ca="1" si="47"/>
        <v>11</v>
      </c>
      <c r="Z436" s="7" t="str">
        <f ca="1">VLOOKUP($Y436,Role!$A:$B,2,FALSE)</f>
        <v>Analyst</v>
      </c>
      <c r="AA436" s="6">
        <f t="shared" ca="1" si="48"/>
        <v>7</v>
      </c>
      <c r="AB436" s="7" t="str">
        <f ca="1" xml:space="preserve">
IF($AA436 &lt;&gt; "",
    VLOOKUP($AA436,Level!$A:$B,2,FALSE),
    ""
)</f>
        <v>Senior</v>
      </c>
      <c r="AC436" s="1">
        <f ca="1" xml:space="preserve">
IF($Y436 = 5 + N("Presidente"),
    27000,
    IF($Y436 = 6 + N("Vice-presidente"),
        23000,
        IF(OR($Y436 = 8, $Y436= 13, $Y436 = 12) + N("Secretária bilíngue ou coordenador ou especialista"),
            8000,
            IF($Y436 = 7 + N("Diretor"),
                15000,
                IF($Y436 = 14 + N("Gerente"),
                    12000,
                    IF($Y436 = 9 + N("Estagiário"),
                        705,
                        IF($Y436 = 10 + N("Trainee"),
                            805,
                            IF($Y436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IF($U436 = 7,
  500,
  IF($U436 = 8,
    1000,
    IF($U436 = 9,
      1500,
      IF($U436 = 10,
        2000,
        0
      )
    )
  )
)
+
N("Adicional no salário por área")
+
IF($W436 = 14 + N("Tecnologia da Informação"),
  120,
  IF($W436 = 16 + N("Vendas"),
    110,
    IF($W436 = 15 + N("Jurídico"),
      100,
      IF(OR($W436 = 8, $W436 = 9, $W436 = 11) + N("Recursos humanos ou comercial ou comunicação e marketing"),
        80,
        0
      )
    )
  )
)
+
N("Adicionando pegadinha")
+
IF(AND($W436 = 16, $U436 = 9, $Y436 = 11, $AA436 = 5) + N("Se for de vendas, com mestrado, analista sênior"),
  IF($R436 = 5,
    100,
    0
  )
  +
  IF($N436 = "M",
    200,
    0
  ),
  0
)</f>
        <v>3080</v>
      </c>
      <c r="AD4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$A436  &amp; ", "   &amp;
$C436  &amp; ", "   &amp;
$E436  &amp; ", '"  &amp;
$J436  &amp; "', '" &amp;
$N436  &amp; "', "  &amp;
$R436  &amp; ", '"  &amp;
TEXT($T436,"dd/mm/aaaa")  &amp; "', "   &amp;
$U436  &amp; ", "   &amp;
$W436  &amp; ", "   &amp;
$Y436  &amp; ", "   &amp;
IF($AA436 &lt;&gt; "", $AA436, "NULL")  &amp; ", "   &amp;
$AC436  &amp; ");"</f>
        <v>INSERT INTO bi4all.fac_employees (id_company_fk, id_employee_pk, flg_active, employee_name, id_gender_fk, id_race_fk, birthday, id_schooling_fk, id_department_fk, id_role_fk, id_level_fk, salary) VALUES (6a51143286b03064a49cc2acbee63c09a0682d33, 432, 1, 'Davi Lucas Holanda Costatini', 'M', 5, '31/01/1960', 8, 8, 11, 7, 3080);</v>
      </c>
    </row>
    <row r="437" spans="1:30" ht="14.25" customHeight="1" x14ac:dyDescent="0.2">
      <c r="A437" s="7" t="str" cm="1">
        <f t="array" aca="1" ref="A437" ca="1">INDEX(Company!$A:$A,RANDBETWEEN(5,COUNTA(Company!$A:$A) + 1),1)</f>
        <v>6a51143286b03064a49cc2acbee63c09a0682d33</v>
      </c>
      <c r="B437" s="7" t="str">
        <f ca="1">VLOOKUP($A437,Company!$A:$B,2,FALSE)</f>
        <v>ACME Corporation</v>
      </c>
      <c r="C437" s="5">
        <f t="shared" si="42"/>
        <v>433</v>
      </c>
      <c r="D437" s="5" t="str" cm="1">
        <f t="array" ref="D437">SHA1HASH($C437)</f>
        <v>82ad38f885211232bd89c439e0df9982d6ae74f7</v>
      </c>
      <c r="E437" s="6">
        <v>1</v>
      </c>
      <c r="F437" s="7">
        <f ca="1">IF($C437 = 1 + N("Presidente"),
    127,
    IF($C437 = 2 + N("Vice-Presidente"),
        72,
        IF($C437 = 3 + N("Secretária bilíngue"),
            13,
            RANDBETWEEN(5,COUNT(Name!$A:$A) + 1)
        )
    )
)</f>
        <v>195</v>
      </c>
      <c r="G437" s="7" t="str">
        <f ca="1">VLOOKUP($F437,Name!$A:$B,2,FALSE)</f>
        <v>Joaquim</v>
      </c>
      <c r="H437" s="7">
        <f ca="1" xml:space="preserve">
IF($C437 = 1,
    0,
    RANDBETWEEN(5,COUNT('Last name'!$A:$A) + 1)
)</f>
        <v>172</v>
      </c>
      <c r="I437" s="7" t="str">
        <f ca="1" xml:space="preserve">
IF($C437 = 1 + N("Presidente"),
    "de Orléans e Bragança",
    VLOOKUP($H437,'Last name'!$A:$B,2,FALSE) &amp; " " &amp; VLOOKUP(RANDBETWEEN(5,COUNT('Last name'!$A:$A) + 1),'Last name'!$A:$B,2,FALSE)
)</f>
        <v>Salvador Caruso</v>
      </c>
      <c r="J437" s="7" t="str">
        <f t="shared" ca="1" si="43"/>
        <v>Joaquim Salvador Caruso</v>
      </c>
      <c r="K437" s="7" t="str" cm="1">
        <f t="array" aca="1" ref="K437" ca="1">SHA1HASH($J437)</f>
        <v>b1dd45bca82ab85699d25c09bf9962704eb9d611</v>
      </c>
      <c r="L437" s="7" cm="1">
        <f t="array" aca="1" ref="L437" ca="1">INDEX(States!$A:$A,RANDBETWEEN(5,COUNTA(States!$A:$A) + 1),1)</f>
        <v>21</v>
      </c>
      <c r="M437" s="7" t="str">
        <f ca="1">$L437 &amp; "|" &amp; VLOOKUP($L437,States!$A:$B,2,FALSE)</f>
        <v>21|18f454963e4e8ae3fea0597ea98a4e003875820f</v>
      </c>
      <c r="N437" s="7" t="str">
        <f ca="1">VLOOKUP($F437,Name!$A:$C,3,FALSE)</f>
        <v>M</v>
      </c>
      <c r="O437" s="7" t="str">
        <f ca="1">VLOOKUP($N437,Gender!$A:$B,2,FALSE)</f>
        <v>Male</v>
      </c>
      <c r="P437" s="7" t="str" cm="1">
        <f t="array" aca="1" ref="P437" ca="1">INDEX('Marital status'!$A:$A,RANDBETWEEN(5,COUNTA('Marital status'!$A:$A) + 1),1)</f>
        <v>3266897012b6dcc5723033bc25891bf99efcff6f</v>
      </c>
      <c r="Q437" s="7" t="str">
        <f ca="1">VLOOKUP($P437,'Marital status'!$A:$B,2,FALSE)</f>
        <v>MarrieD</v>
      </c>
      <c r="R437" s="7">
        <f t="shared" ca="1" si="44"/>
        <v>8</v>
      </c>
      <c r="S437" s="7" t="e">
        <f ca="1">VLOOKUP($R437,Race!$A:$B,2,FALSE)</f>
        <v>#N/A</v>
      </c>
      <c r="T437" s="8">
        <f t="shared" ca="1" si="45"/>
        <v>32756</v>
      </c>
      <c r="U437" s="6">
        <f t="shared" ca="1" si="46"/>
        <v>7</v>
      </c>
      <c r="V437" s="8" t="str">
        <f ca="1">VLOOKUP($U437,Education!$A:$B,2,FALSE)</f>
        <v>Undergraduate degree</v>
      </c>
      <c r="W437" s="7">
        <f ca="1" xml:space="preserve">
  IF(OR($Y437 = 5, $Y437 = 6, $Y437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437" s="7" t="str">
        <f ca="1">VLOOKUP($W437,Department!$A:$B,2,FALSE)</f>
        <v>Commercial</v>
      </c>
      <c r="Y437" s="6">
        <f t="shared" ca="1" si="47"/>
        <v>10</v>
      </c>
      <c r="Z437" s="7" t="str">
        <f ca="1">VLOOKUP($Y437,Role!$A:$B,2,FALSE)</f>
        <v>Trainee</v>
      </c>
      <c r="AA437" s="6" t="str">
        <f t="shared" ca="1" si="48"/>
        <v/>
      </c>
      <c r="AB437" s="7" t="str">
        <f ca="1" xml:space="preserve">
IF($AA437 &lt;&gt; "",
    VLOOKUP($AA437,Level!$A:$B,2,FALSE),
    ""
)</f>
        <v/>
      </c>
      <c r="AC437" s="1">
        <f ca="1" xml:space="preserve">
IF($Y437 = 5 + N("Presidente"),
    27000,
    IF($Y437 = 6 + N("Vice-presidente"),
        23000,
        IF(OR($Y437 = 8, $Y437= 13, $Y437 = 12) + N("Secretária bilíngue ou coordenador ou especialista"),
            8000,
            IF($Y437 = 7 + N("Diretor"),
                15000,
                IF($Y437 = 14 + N("Gerente"),
                    12000,
                    IF($Y437 = 9 + N("Estagiário"),
                        705,
                        IF($Y437 = 10 + N("Trainee"),
                            805,
                            IF($Y437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IF($U437 = 7,
  500,
  IF($U437 = 8,
    1000,
    IF($U437 = 9,
      1500,
      IF($U437 = 10,
        2000,
        0
      )
    )
  )
)
+
N("Adicional no salário por área")
+
IF($W437 = 14 + N("Tecnologia da Informação"),
  120,
  IF($W437 = 16 + N("Vendas"),
    110,
    IF($W437 = 15 + N("Jurídico"),
      100,
      IF(OR($W437 = 8, $W437 = 9, $W437 = 11) + N("Recursos humanos ou comercial ou comunicação e marketing"),
        80,
        0
      )
    )
  )
)
+
N("Adicionando pegadinha")
+
IF(AND($W437 = 16, $U437 = 9, $Y437 = 11, $AA437 = 5) + N("Se for de vendas, com mestrado, analista sênior"),
  IF($R437 = 5,
    100,
    0
  )
  +
  IF($N437 = "M",
    200,
    0
  ),
  0
)</f>
        <v>1385</v>
      </c>
      <c r="AD4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$A437  &amp; ", "   &amp;
$C437  &amp; ", "   &amp;
$E437  &amp; ", '"  &amp;
$J437  &amp; "', '" &amp;
$N437  &amp; "', "  &amp;
$R437  &amp; ", '"  &amp;
TEXT($T437,"dd/mm/aaaa")  &amp; "', "   &amp;
$U437  &amp; ", "   &amp;
$W437  &amp; ", "   &amp;
$Y437  &amp; ", "   &amp;
IF($AA437 &lt;&gt; "", $AA437, "NULL")  &amp; ", "   &amp;
$AC437  &amp; ");"</f>
        <v>INSERT INTO bi4all.fac_employees (id_company_fk, id_employee_pk, flg_active, employee_name, id_gender_fk, id_race_fk, birthday, id_schooling_fk, id_department_fk, id_role_fk, id_level_fk, salary) VALUES (6a51143286b03064a49cc2acbee63c09a0682d33, 433, 1, 'Joaquim Salvador Caruso', 'M', 8, '05/09/1989', 7, 9, 10, NULL, 1385);</v>
      </c>
    </row>
    <row r="438" spans="1:30" ht="14.25" customHeight="1" x14ac:dyDescent="0.2">
      <c r="A438" s="7" t="str" cm="1">
        <f t="array" aca="1" ref="A438" ca="1">INDEX(Company!$A:$A,RANDBETWEEN(5,COUNTA(Company!$A:$A) + 1),1)</f>
        <v>6a51143286b03064a49cc2acbee63c09a0682d33</v>
      </c>
      <c r="B438" s="7" t="str">
        <f ca="1">VLOOKUP($A438,Company!$A:$B,2,FALSE)</f>
        <v>ACME Corporation</v>
      </c>
      <c r="C438" s="5">
        <f t="shared" si="42"/>
        <v>434</v>
      </c>
      <c r="D438" s="5" t="str" cm="1">
        <f t="array" ref="D438">SHA1HASH($C438)</f>
        <v>8949eb0b6a2ef0595f9ef639e167d6209c3ccc60</v>
      </c>
      <c r="E438" s="6">
        <v>1</v>
      </c>
      <c r="F438" s="7">
        <f ca="1">IF($C438 = 1 + N("Presidente"),
    127,
    IF($C438 = 2 + N("Vice-Presidente"),
        72,
        IF($C438 = 3 + N("Secretária bilíngue"),
            13,
            RANDBETWEEN(5,COUNT(Name!$A:$A) + 1)
        )
    )
)</f>
        <v>46</v>
      </c>
      <c r="G438" s="7" t="str">
        <f ca="1">VLOOKUP($F438,Name!$A:$B,2,FALSE)</f>
        <v>Anna Julia</v>
      </c>
      <c r="H438" s="7">
        <f ca="1" xml:space="preserve">
IF($C438 = 1,
    0,
    RANDBETWEEN(5,COUNT('Last name'!$A:$A) + 1)
)</f>
        <v>170</v>
      </c>
      <c r="I438" s="7" t="str">
        <f ca="1" xml:space="preserve">
IF($C438 = 1 + N("Presidente"),
    "de Orléans e Bragança",
    VLOOKUP($H438,'Last name'!$A:$B,2,FALSE) &amp; " " &amp; VLOOKUP(RANDBETWEEN(5,COUNT('Last name'!$A:$A) + 1),'Last name'!$A:$B,2,FALSE)
)</f>
        <v>Sá Anjos</v>
      </c>
      <c r="J438" s="7" t="str">
        <f t="shared" ca="1" si="43"/>
        <v>Anna Julia Sá Anjos</v>
      </c>
      <c r="K438" s="7" t="str" cm="1">
        <f t="array" aca="1" ref="K438" ca="1">SHA1HASH($J438)</f>
        <v>31a6e948f54e655359e03f1c57a0743f5f4cb956</v>
      </c>
      <c r="L438" s="7" cm="1">
        <f t="array" aca="1" ref="L438" ca="1">INDEX(States!$A:$A,RANDBETWEEN(5,COUNTA(States!$A:$A) + 1),1)</f>
        <v>16</v>
      </c>
      <c r="M438" s="7" t="str">
        <f ca="1">$L438 &amp; "|" &amp; VLOOKUP($L438,States!$A:$B,2,FALSE)</f>
        <v>16|07cfbddcd11fff6189ba806e40d4e76476d512f4</v>
      </c>
      <c r="N438" s="7" t="str">
        <f ca="1">VLOOKUP($F438,Name!$A:$C,3,FALSE)</f>
        <v>F</v>
      </c>
      <c r="O438" s="7" t="str">
        <f ca="1">VLOOKUP($N438,Gender!$A:$B,2,FALSE)</f>
        <v>Female</v>
      </c>
      <c r="P438" s="7" t="str" cm="1">
        <f t="array" aca="1" ref="P438" ca="1">INDEX('Marital status'!$A:$A,RANDBETWEEN(5,COUNTA('Marital status'!$A:$A) + 1),1)</f>
        <v>459031b19ec5bbd3b3dbc0a9dcf2cb6e6c6f7848</v>
      </c>
      <c r="Q438" s="7" t="str">
        <f ca="1">VLOOKUP($P438,'Marital status'!$A:$B,2,FALSE)</f>
        <v xml:space="preserve">Widowed </v>
      </c>
      <c r="R438" s="7">
        <f t="shared" ca="1" si="44"/>
        <v>5</v>
      </c>
      <c r="S438" s="7" t="e">
        <f ca="1">VLOOKUP($R438,Race!$A:$B,2,FALSE)</f>
        <v>#N/A</v>
      </c>
      <c r="T438" s="8">
        <f t="shared" ca="1" si="45"/>
        <v>22957</v>
      </c>
      <c r="U438" s="6">
        <f t="shared" ca="1" si="46"/>
        <v>8</v>
      </c>
      <c r="V438" s="8" t="str">
        <f ca="1">VLOOKUP($U438,Education!$A:$B,2,FALSE)</f>
        <v>Graduate school</v>
      </c>
      <c r="W438" s="7">
        <f ca="1" xml:space="preserve">
  IF(OR($Y438 = 5, $Y438 = 6, $Y438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438" s="7" t="str">
        <f ca="1">VLOOKUP($W438,Department!$A:$B,2,FALSE)</f>
        <v>Commercial</v>
      </c>
      <c r="Y438" s="6">
        <f t="shared" ca="1" si="47"/>
        <v>11</v>
      </c>
      <c r="Z438" s="7" t="str">
        <f ca="1">VLOOKUP($Y438,Role!$A:$B,2,FALSE)</f>
        <v>Analyst</v>
      </c>
      <c r="AA438" s="6">
        <f t="shared" ca="1" si="48"/>
        <v>5</v>
      </c>
      <c r="AB438" s="7" t="str">
        <f ca="1" xml:space="preserve">
IF($AA438 &lt;&gt; "",
    VLOOKUP($AA438,Level!$A:$B,2,FALSE),
    ""
)</f>
        <v>Junior</v>
      </c>
      <c r="AC438" s="1">
        <f ca="1" xml:space="preserve">
IF($Y438 = 5 + N("Presidente"),
    27000,
    IF($Y438 = 6 + N("Vice-presidente"),
        23000,
        IF(OR($Y438 = 8, $Y438= 13, $Y438 = 12) + N("Secretária bilíngue ou coordenador ou especialista"),
            8000,
            IF($Y438 = 7 + N("Diretor"),
                15000,
                IF($Y438 = 14 + N("Gerente"),
                    12000,
                    IF($Y438 = 9 + N("Estagiário"),
                        705,
                        IF($Y438 = 10 + N("Trainee"),
                            805,
                            IF($Y438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IF($U438 = 7,
  500,
  IF($U438 = 8,
    1000,
    IF($U438 = 9,
      1500,
      IF($U438 = 10,
        2000,
        0
      )
    )
  )
)
+
N("Adicional no salário por área")
+
IF($W438 = 14 + N("Tecnologia da Informação"),
  120,
  IF($W438 = 16 + N("Vendas"),
    110,
    IF($W438 = 15 + N("Jurídico"),
      100,
      IF(OR($W438 = 8, $W438 = 9, $W438 = 11) + N("Recursos humanos ou comercial ou comunicação e marketing"),
        80,
        0
      )
    )
  )
)
+
N("Adicionando pegadinha")
+
IF(AND($W438 = 16, $U438 = 9, $Y438 = 11, $AA438 = 5) + N("Se for de vendas, com mestrado, analista sênior"),
  IF($R438 = 5,
    100,
    0
  )
  +
  IF($N438 = "M",
    200,
    0
  ),
  0
)</f>
        <v>3080</v>
      </c>
      <c r="AD4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$A438  &amp; ", "   &amp;
$C438  &amp; ", "   &amp;
$E438  &amp; ", '"  &amp;
$J438  &amp; "', '" &amp;
$N438  &amp; "', "  &amp;
$R438  &amp; ", '"  &amp;
TEXT($T438,"dd/mm/aaaa")  &amp; "', "   &amp;
$U438  &amp; ", "   &amp;
$W438  &amp; ", "   &amp;
$Y438  &amp; ", "   &amp;
IF($AA438 &lt;&gt; "", $AA438, "NULL")  &amp; ", "   &amp;
$AC438  &amp; ");"</f>
        <v>INSERT INTO bi4all.fac_employees (id_company_fk, id_employee_pk, flg_active, employee_name, id_gender_fk, id_race_fk, birthday, id_schooling_fk, id_department_fk, id_role_fk, id_level_fk, salary) VALUES (6a51143286b03064a49cc2acbee63c09a0682d33, 434, 1, 'Anna Julia Sá Anjos', 'F', 5, '07/11/1962', 8, 9, 11, 5, 3080);</v>
      </c>
    </row>
    <row r="439" spans="1:30" ht="14.25" customHeight="1" x14ac:dyDescent="0.2">
      <c r="A439" s="7" t="str" cm="1">
        <f t="array" aca="1" ref="A439" ca="1">INDEX(Company!$A:$A,RANDBETWEEN(5,COUNTA(Company!$A:$A) + 1),1)</f>
        <v>6a51143286b03064a49cc2acbee63c09a0682d33</v>
      </c>
      <c r="B439" s="7" t="str">
        <f ca="1">VLOOKUP($A439,Company!$A:$B,2,FALSE)</f>
        <v>ACME Corporation</v>
      </c>
      <c r="C439" s="5">
        <f t="shared" si="42"/>
        <v>435</v>
      </c>
      <c r="D439" s="5" t="str" cm="1">
        <f t="array" ref="D439">SHA1HASH($C439)</f>
        <v>784ef0059227d57909c9d81632b89915adc03c22</v>
      </c>
      <c r="E439" s="6">
        <v>1</v>
      </c>
      <c r="F439" s="7">
        <f ca="1">IF($C439 = 1 + N("Presidente"),
    127,
    IF($C439 = 2 + N("Vice-Presidente"),
        72,
        IF($C439 = 3 + N("Secretária bilíngue"),
            13,
            RANDBETWEEN(5,COUNT(Name!$A:$A) + 1)
        )
    )
)</f>
        <v>28</v>
      </c>
      <c r="G439" s="7" t="str">
        <f ca="1">VLOOKUP($F439,Name!$A:$B,2,FALSE)</f>
        <v>Ana Caroline</v>
      </c>
      <c r="H439" s="7">
        <f ca="1" xml:space="preserve">
IF($C439 = 1,
    0,
    RANDBETWEEN(5,COUNT('Last name'!$A:$A) + 1)
)</f>
        <v>144</v>
      </c>
      <c r="I439" s="7" t="str">
        <f ca="1" xml:space="preserve">
IF($C439 = 1 + N("Presidente"),
    "de Orléans e Bragança",
    VLOOKUP($H439,'Last name'!$A:$B,2,FALSE) &amp; " " &amp; VLOOKUP(RANDBETWEEN(5,COUNT('Last name'!$A:$A) + 1),'Last name'!$A:$B,2,FALSE)
)</f>
        <v>Padrão Frasão</v>
      </c>
      <c r="J439" s="7" t="str">
        <f t="shared" ca="1" si="43"/>
        <v>Ana Caroline Padrão Frasão</v>
      </c>
      <c r="K439" s="7" t="str" cm="1">
        <f t="array" aca="1" ref="K439" ca="1">SHA1HASH($J439)</f>
        <v>5bdd5943e4215cf652cec9449b2de162af37ee6d</v>
      </c>
      <c r="L439" s="7" cm="1">
        <f t="array" aca="1" ref="L439" ca="1">INDEX(States!$A:$A,RANDBETWEEN(5,COUNTA(States!$A:$A) + 1),1)</f>
        <v>5</v>
      </c>
      <c r="M439" s="7" t="str">
        <f ca="1">$L439 &amp; "|" &amp; VLOOKUP($L439,States!$A:$B,2,FALSE)</f>
        <v>5|fa0754b9861f7065fd7c6270efb07fc6ac3b0ad8</v>
      </c>
      <c r="N439" s="7" t="str">
        <f ca="1">VLOOKUP($F439,Name!$A:$C,3,FALSE)</f>
        <v>F</v>
      </c>
      <c r="O439" s="7" t="str">
        <f ca="1">VLOOKUP($N439,Gender!$A:$B,2,FALSE)</f>
        <v>Female</v>
      </c>
      <c r="P439" s="7" t="str" cm="1">
        <f t="array" aca="1" ref="P439" ca="1">INDEX('Marital status'!$A:$A,RANDBETWEEN(5,COUNTA('Marital status'!$A:$A) + 1),1)</f>
        <v>ce0b1612aa711b78a720295d271a33894e2b72bf</v>
      </c>
      <c r="Q439" s="7" t="str">
        <f ca="1">VLOOKUP($P439,'Marital status'!$A:$B,2,FALSE)</f>
        <v>single</v>
      </c>
      <c r="R439" s="7">
        <f t="shared" ca="1" si="44"/>
        <v>5</v>
      </c>
      <c r="S439" s="7" t="e">
        <f ca="1">VLOOKUP($R439,Race!$A:$B,2,FALSE)</f>
        <v>#N/A</v>
      </c>
      <c r="T439" s="8">
        <f t="shared" ca="1" si="45"/>
        <v>19594</v>
      </c>
      <c r="U439" s="6">
        <f t="shared" ca="1" si="46"/>
        <v>7</v>
      </c>
      <c r="V439" s="8" t="str">
        <f ca="1">VLOOKUP($U439,Education!$A:$B,2,FALSE)</f>
        <v>Undergraduate degree</v>
      </c>
      <c r="W439" s="7">
        <f ca="1" xml:space="preserve">
  IF(OR($Y439 = 5, $Y439 = 6, $Y439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439" s="7" t="str">
        <f ca="1">VLOOKUP($W439,Department!$A:$B,2,FALSE)</f>
        <v>Controlling</v>
      </c>
      <c r="Y439" s="6">
        <f t="shared" ca="1" si="47"/>
        <v>10</v>
      </c>
      <c r="Z439" s="7" t="str">
        <f ca="1">VLOOKUP($Y439,Role!$A:$B,2,FALSE)</f>
        <v>Trainee</v>
      </c>
      <c r="AA439" s="6" t="str">
        <f t="shared" ca="1" si="48"/>
        <v/>
      </c>
      <c r="AB439" s="7" t="str">
        <f ca="1" xml:space="preserve">
IF($AA439 &lt;&gt; "",
    VLOOKUP($AA439,Level!$A:$B,2,FALSE),
    ""
)</f>
        <v/>
      </c>
      <c r="AC439" s="1">
        <f ca="1" xml:space="preserve">
IF($Y439 = 5 + N("Presidente"),
    27000,
    IF($Y439 = 6 + N("Vice-presidente"),
        23000,
        IF(OR($Y439 = 8, $Y439= 13, $Y439 = 12) + N("Secretária bilíngue ou coordenador ou especialista"),
            8000,
            IF($Y439 = 7 + N("Diretor"),
                15000,
                IF($Y439 = 14 + N("Gerente"),
                    12000,
                    IF($Y439 = 9 + N("Estagiário"),
                        705,
                        IF($Y439 = 10 + N("Trainee"),
                            805,
                            IF($Y439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IF($U439 = 7,
  500,
  IF($U439 = 8,
    1000,
    IF($U439 = 9,
      1500,
      IF($U439 = 10,
        2000,
        0
      )
    )
  )
)
+
N("Adicional no salário por área")
+
IF($W439 = 14 + N("Tecnologia da Informação"),
  120,
  IF($W439 = 16 + N("Vendas"),
    110,
    IF($W439 = 15 + N("Jurídico"),
      100,
      IF(OR($W439 = 8, $W439 = 9, $W439 = 11) + N("Recursos humanos ou comercial ou comunicação e marketing"),
        80,
        0
      )
    )
  )
)
+
N("Adicionando pegadinha")
+
IF(AND($W439 = 16, $U439 = 9, $Y439 = 11, $AA439 = 5) + N("Se for de vendas, com mestrado, analista sênior"),
  IF($R439 = 5,
    100,
    0
  )
  +
  IF($N439 = "M",
    200,
    0
  ),
  0
)</f>
        <v>1305</v>
      </c>
      <c r="AD4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$A439  &amp; ", "   &amp;
$C439  &amp; ", "   &amp;
$E439  &amp; ", '"  &amp;
$J439  &amp; "', '" &amp;
$N439  &amp; "', "  &amp;
$R439  &amp; ", '"  &amp;
TEXT($T439,"dd/mm/aaaa")  &amp; "', "   &amp;
$U439  &amp; ", "   &amp;
$W439  &amp; ", "   &amp;
$Y439  &amp; ", "   &amp;
IF($AA439 &lt;&gt; "", $AA439, "NULL")  &amp; ", "   &amp;
$AC439  &amp; ");"</f>
        <v>INSERT INTO bi4all.fac_employees (id_company_fk, id_employee_pk, flg_active, employee_name, id_gender_fk, id_race_fk, birthday, id_schooling_fk, id_department_fk, id_role_fk, id_level_fk, salary) VALUES (6a51143286b03064a49cc2acbee63c09a0682d33, 435, 1, 'Ana Caroline Padrão Frasão', 'F', 5, '23/08/1953', 7, 12, 10, NULL, 1305);</v>
      </c>
    </row>
    <row r="440" spans="1:30" ht="14.25" customHeight="1" x14ac:dyDescent="0.2">
      <c r="A440" s="7" t="str" cm="1">
        <f t="array" aca="1" ref="A440" ca="1">INDEX(Company!$A:$A,RANDBETWEEN(5,COUNTA(Company!$A:$A) + 1),1)</f>
        <v>6a51143286b03064a49cc2acbee63c09a0682d33</v>
      </c>
      <c r="B440" s="7" t="str">
        <f ca="1">VLOOKUP($A440,Company!$A:$B,2,FALSE)</f>
        <v>ACME Corporation</v>
      </c>
      <c r="C440" s="5">
        <f t="shared" si="42"/>
        <v>436</v>
      </c>
      <c r="D440" s="5" t="str" cm="1">
        <f t="array" ref="D440">SHA1HASH($C440)</f>
        <v>6c4c04be8f82a4e053bde03dd716d59c841cfda9</v>
      </c>
      <c r="E440" s="6">
        <v>1</v>
      </c>
      <c r="F440" s="7">
        <f ca="1">IF($C440 = 1 + N("Presidente"),
    127,
    IF($C440 = 2 + N("Vice-Presidente"),
        72,
        IF($C440 = 3 + N("Secretária bilíngue"),
            13,
            RANDBETWEEN(5,COUNT(Name!$A:$A) + 1)
        )
    )
)</f>
        <v>42</v>
      </c>
      <c r="G440" s="7" t="str">
        <f ca="1">VLOOKUP($F440,Name!$A:$B,2,FALSE)</f>
        <v>Ângelo</v>
      </c>
      <c r="H440" s="7">
        <f ca="1" xml:space="preserve">
IF($C440 = 1,
    0,
    RANDBETWEEN(5,COUNT('Last name'!$A:$A) + 1)
)</f>
        <v>16</v>
      </c>
      <c r="I440" s="7" t="str">
        <f ca="1" xml:space="preserve">
IF($C440 = 1 + N("Presidente"),
    "de Orléans e Bragança",
    VLOOKUP($H440,'Last name'!$A:$B,2,FALSE) &amp; " " &amp; VLOOKUP(RANDBETWEEN(5,COUNT('Last name'!$A:$A) + 1),'Last name'!$A:$B,2,FALSE)
)</f>
        <v>Amor Faro</v>
      </c>
      <c r="J440" s="7" t="str">
        <f t="shared" ca="1" si="43"/>
        <v>Ângelo Amor Faro</v>
      </c>
      <c r="K440" s="7" t="str" cm="1">
        <f t="array" aca="1" ref="K440" ca="1">SHA1HASH($J440)</f>
        <v>67d9f3ad43237d042ebcd511a15eb01553f1a724</v>
      </c>
      <c r="L440" s="7" cm="1">
        <f t="array" aca="1" ref="L440" ca="1">INDEX(States!$A:$A,RANDBETWEEN(5,COUNTA(States!$A:$A) + 1),1)</f>
        <v>20</v>
      </c>
      <c r="M440" s="7" t="str">
        <f ca="1">$L440 &amp; "|" &amp; VLOOKUP($L440,States!$A:$B,2,FALSE)</f>
        <v>20|c7ee6b7966c56a7149c5002263ee025341a1072b</v>
      </c>
      <c r="N440" s="7" t="str">
        <f ca="1">VLOOKUP($F440,Name!$A:$C,3,FALSE)</f>
        <v>M</v>
      </c>
      <c r="O440" s="7" t="str">
        <f ca="1">VLOOKUP($N440,Gender!$A:$B,2,FALSE)</f>
        <v>Male</v>
      </c>
      <c r="P440" s="7" t="str" cm="1">
        <f t="array" aca="1" ref="P440" ca="1">INDEX('Marital status'!$A:$A,RANDBETWEEN(5,COUNTA('Marital status'!$A:$A) + 1),1)</f>
        <v>459031b19ec5bbd3b3dbc0a9dcf2cb6e6c6f7848</v>
      </c>
      <c r="Q440" s="7" t="str">
        <f ca="1">VLOOKUP($P440,'Marital status'!$A:$B,2,FALSE)</f>
        <v xml:space="preserve">Widowed </v>
      </c>
      <c r="R440" s="7">
        <f t="shared" ca="1" si="44"/>
        <v>7</v>
      </c>
      <c r="S440" s="7" t="e">
        <f ca="1">VLOOKUP($R440,Race!$A:$B,2,FALSE)</f>
        <v>#N/A</v>
      </c>
      <c r="T440" s="8">
        <f t="shared" ca="1" si="45"/>
        <v>27527</v>
      </c>
      <c r="U440" s="6">
        <f t="shared" ca="1" si="46"/>
        <v>8</v>
      </c>
      <c r="V440" s="8" t="str">
        <f ca="1">VLOOKUP($U440,Education!$A:$B,2,FALSE)</f>
        <v>Graduate school</v>
      </c>
      <c r="W440" s="7">
        <f ca="1" xml:space="preserve">
  IF(OR($Y440 = 5, $Y440 = 6, $Y440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440" s="7" t="str">
        <f ca="1">VLOOKUP($W440,Department!$A:$B,2,FALSE)</f>
        <v>Finance</v>
      </c>
      <c r="Y440" s="6">
        <f t="shared" ca="1" si="47"/>
        <v>11</v>
      </c>
      <c r="Z440" s="7" t="str">
        <f ca="1">VLOOKUP($Y440,Role!$A:$B,2,FALSE)</f>
        <v>Analyst</v>
      </c>
      <c r="AA440" s="6">
        <f t="shared" ca="1" si="48"/>
        <v>6</v>
      </c>
      <c r="AB440" s="7" t="str">
        <f ca="1" xml:space="preserve">
IF($AA440 &lt;&gt; "",
    VLOOKUP($AA440,Level!$A:$B,2,FALSE),
    ""
)</f>
        <v>Pleno</v>
      </c>
      <c r="AC440" s="1">
        <f ca="1" xml:space="preserve">
IF($Y440 = 5 + N("Presidente"),
    27000,
    IF($Y440 = 6 + N("Vice-presidente"),
        23000,
        IF(OR($Y440 = 8, $Y440= 13, $Y440 = 12) + N("Secretária bilíngue ou coordenador ou especialista"),
            8000,
            IF($Y440 = 7 + N("Diretor"),
                15000,
                IF($Y440 = 14 + N("Gerente"),
                    12000,
                    IF($Y440 = 9 + N("Estagiário"),
                        705,
                        IF($Y440 = 10 + N("Trainee"),
                            805,
                            IF($Y440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IF($U440 = 7,
  500,
  IF($U440 = 8,
    1000,
    IF($U440 = 9,
      1500,
      IF($U440 = 10,
        2000,
        0
      )
    )
  )
)
+
N("Adicional no salário por área")
+
IF($W440 = 14 + N("Tecnologia da Informação"),
  120,
  IF($W440 = 16 + N("Vendas"),
    110,
    IF($W440 = 15 + N("Jurídico"),
      100,
      IF(OR($W440 = 8, $W440 = 9, $W440 = 11) + N("Recursos humanos ou comercial ou comunicação e marketing"),
        80,
        0
      )
    )
  )
)
+
N("Adicionando pegadinha")
+
IF(AND($W440 = 16, $U440 = 9, $Y440 = 11, $AA440 = 5) + N("Se for de vendas, com mestrado, analista sênior"),
  IF($R440 = 5,
    100,
    0
  )
  +
  IF($N440 = "M",
    200,
    0
  ),
  0
)</f>
        <v>3000</v>
      </c>
      <c r="AD4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$A440  &amp; ", "   &amp;
$C440  &amp; ", "   &amp;
$E440  &amp; ", '"  &amp;
$J440  &amp; "', '" &amp;
$N440  &amp; "', "  &amp;
$R440  &amp; ", '"  &amp;
TEXT($T440,"dd/mm/aaaa")  &amp; "', "   &amp;
$U440  &amp; ", "   &amp;
$W440  &amp; ", "   &amp;
$Y440  &amp; ", "   &amp;
IF($AA440 &lt;&gt; "", $AA440, "NULL")  &amp; ", "   &amp;
$AC440  &amp; ");"</f>
        <v>INSERT INTO bi4all.fac_employees (id_company_fk, id_employee_pk, flg_active, employee_name, id_gender_fk, id_race_fk, birthday, id_schooling_fk, id_department_fk, id_role_fk, id_level_fk, salary) VALUES (6a51143286b03064a49cc2acbee63c09a0682d33, 436, 1, 'Ângelo Amor Faro', 'M', 7, '13/05/1975', 8, 7, 11, 6, 3000);</v>
      </c>
    </row>
    <row r="441" spans="1:30" ht="14.25" customHeight="1" x14ac:dyDescent="0.2">
      <c r="A441" s="7" t="str" cm="1">
        <f t="array" aca="1" ref="A441" ca="1">INDEX(Company!$A:$A,RANDBETWEEN(5,COUNTA(Company!$A:$A) + 1),1)</f>
        <v>6a51143286b03064a49cc2acbee63c09a0682d33</v>
      </c>
      <c r="B441" s="7" t="str">
        <f ca="1">VLOOKUP($A441,Company!$A:$B,2,FALSE)</f>
        <v>ACME Corporation</v>
      </c>
      <c r="C441" s="5">
        <f t="shared" si="42"/>
        <v>437</v>
      </c>
      <c r="D441" s="5" t="str" cm="1">
        <f t="array" ref="D441">SHA1HASH($C441)</f>
        <v>bf9e9998a83a0659666e3e32cd4c051f0a82aa46</v>
      </c>
      <c r="E441" s="6">
        <v>1</v>
      </c>
      <c r="F441" s="7">
        <f ca="1">IF($C441 = 1 + N("Presidente"),
    127,
    IF($C441 = 2 + N("Vice-Presidente"),
        72,
        IF($C441 = 3 + N("Secretária bilíngue"),
            13,
            RANDBETWEEN(5,COUNT(Name!$A:$A) + 1)
        )
    )
)</f>
        <v>119</v>
      </c>
      <c r="G441" s="7" t="str">
        <f ca="1">VLOOKUP($F441,Name!$A:$B,2,FALSE)</f>
        <v>Elisa</v>
      </c>
      <c r="H441" s="7">
        <f ca="1" xml:space="preserve">
IF($C441 = 1,
    0,
    RANDBETWEEN(5,COUNT('Last name'!$A:$A) + 1)
)</f>
        <v>55</v>
      </c>
      <c r="I441" s="7" t="str">
        <f ca="1" xml:space="preserve">
IF($C441 = 1 + N("Presidente"),
    "de Orléans e Bragança",
    VLOOKUP($H441,'Last name'!$A:$B,2,FALSE) &amp; " " &amp; VLOOKUP(RANDBETWEEN(5,COUNT('Last name'!$A:$A) + 1),'Last name'!$A:$B,2,FALSE)
)</f>
        <v>Camões Fontana</v>
      </c>
      <c r="J441" s="7" t="str">
        <f t="shared" ca="1" si="43"/>
        <v>Elisa Camões Fontana</v>
      </c>
      <c r="K441" s="7" t="str" cm="1">
        <f t="array" aca="1" ref="K441" ca="1">SHA1HASH($J441)</f>
        <v>15c35e7f1588e3b949e2357ede12bd0f6d0e196d</v>
      </c>
      <c r="L441" s="7" cm="1">
        <f t="array" aca="1" ref="L441" ca="1">INDEX(States!$A:$A,RANDBETWEEN(5,COUNTA(States!$A:$A) + 1),1)</f>
        <v>17</v>
      </c>
      <c r="M441" s="7" t="str">
        <f ca="1">$L441 &amp; "|" &amp; VLOOKUP($L441,States!$A:$B,2,FALSE)</f>
        <v>17|1a8e69bd071c473b31bfb6b123d956580475386e</v>
      </c>
      <c r="N441" s="7" t="str">
        <f ca="1">VLOOKUP($F441,Name!$A:$C,3,FALSE)</f>
        <v>F</v>
      </c>
      <c r="O441" s="7" t="str">
        <f ca="1">VLOOKUP($N441,Gender!$A:$B,2,FALSE)</f>
        <v>Female</v>
      </c>
      <c r="P441" s="7" t="str" cm="1">
        <f t="array" aca="1" ref="P441" ca="1">INDEX('Marital status'!$A:$A,RANDBETWEEN(5,COUNTA('Marital status'!$A:$A) + 1),1)</f>
        <v>ce0b1612aa711b78a720295d271a33894e2b72bf</v>
      </c>
      <c r="Q441" s="7" t="str">
        <f ca="1">VLOOKUP($P441,'Marital status'!$A:$B,2,FALSE)</f>
        <v>single</v>
      </c>
      <c r="R441" s="7">
        <f t="shared" ca="1" si="44"/>
        <v>6</v>
      </c>
      <c r="S441" s="7" t="e">
        <f ca="1">VLOOKUP($R441,Race!$A:$B,2,FALSE)</f>
        <v>#N/A</v>
      </c>
      <c r="T441" s="8">
        <f t="shared" ca="1" si="45"/>
        <v>31950</v>
      </c>
      <c r="U441" s="6">
        <f t="shared" ca="1" si="46"/>
        <v>7</v>
      </c>
      <c r="V441" s="8" t="str">
        <f ca="1">VLOOKUP($U441,Education!$A:$B,2,FALSE)</f>
        <v>Undergraduate degree</v>
      </c>
      <c r="W441" s="7">
        <f ca="1" xml:space="preserve">
  IF(OR($Y441 = 5, $Y441 = 6, $Y441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441" s="7" t="str">
        <f ca="1">VLOOKUP($W441,Department!$A:$B,2,FALSE)</f>
        <v>Human Resource</v>
      </c>
      <c r="Y441" s="6">
        <f t="shared" ca="1" si="47"/>
        <v>10</v>
      </c>
      <c r="Z441" s="7" t="str">
        <f ca="1">VLOOKUP($Y441,Role!$A:$B,2,FALSE)</f>
        <v>Trainee</v>
      </c>
      <c r="AA441" s="6" t="str">
        <f t="shared" ca="1" si="48"/>
        <v/>
      </c>
      <c r="AB441" s="7" t="str">
        <f ca="1" xml:space="preserve">
IF($AA441 &lt;&gt; "",
    VLOOKUP($AA441,Level!$A:$B,2,FALSE),
    ""
)</f>
        <v/>
      </c>
      <c r="AC441" s="1">
        <f ca="1" xml:space="preserve">
IF($Y441 = 5 + N("Presidente"),
    27000,
    IF($Y441 = 6 + N("Vice-presidente"),
        23000,
        IF(OR($Y441 = 8, $Y441= 13, $Y441 = 12) + N("Secretária bilíngue ou coordenador ou especialista"),
            8000,
            IF($Y441 = 7 + N("Diretor"),
                15000,
                IF($Y441 = 14 + N("Gerente"),
                    12000,
                    IF($Y441 = 9 + N("Estagiário"),
                        705,
                        IF($Y441 = 10 + N("Trainee"),
                            805,
                            IF($Y441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IF($U441 = 7,
  500,
  IF($U441 = 8,
    1000,
    IF($U441 = 9,
      1500,
      IF($U441 = 10,
        2000,
        0
      )
    )
  )
)
+
N("Adicional no salário por área")
+
IF($W441 = 14 + N("Tecnologia da Informação"),
  120,
  IF($W441 = 16 + N("Vendas"),
    110,
    IF($W441 = 15 + N("Jurídico"),
      100,
      IF(OR($W441 = 8, $W441 = 9, $W441 = 11) + N("Recursos humanos ou comercial ou comunicação e marketing"),
        80,
        0
      )
    )
  )
)
+
N("Adicionando pegadinha")
+
IF(AND($W441 = 16, $U441 = 9, $Y441 = 11, $AA441 = 5) + N("Se for de vendas, com mestrado, analista sênior"),
  IF($R441 = 5,
    100,
    0
  )
  +
  IF($N441 = "M",
    200,
    0
  ),
  0
)</f>
        <v>1385</v>
      </c>
      <c r="AD4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$A441  &amp; ", "   &amp;
$C441  &amp; ", "   &amp;
$E441  &amp; ", '"  &amp;
$J441  &amp; "', '" &amp;
$N441  &amp; "', "  &amp;
$R441  &amp; ", '"  &amp;
TEXT($T441,"dd/mm/aaaa")  &amp; "', "   &amp;
$U441  &amp; ", "   &amp;
$W441  &amp; ", "   &amp;
$Y441  &amp; ", "   &amp;
IF($AA441 &lt;&gt; "", $AA441, "NULL")  &amp; ", "   &amp;
$AC441  &amp; ");"</f>
        <v>INSERT INTO bi4all.fac_employees (id_company_fk, id_employee_pk, flg_active, employee_name, id_gender_fk, id_race_fk, birthday, id_schooling_fk, id_department_fk, id_role_fk, id_level_fk, salary) VALUES (6a51143286b03064a49cc2acbee63c09a0682d33, 437, 1, 'Elisa Camões Fontana', 'F', 6, '22/06/1987', 7, 8, 10, NULL, 1385);</v>
      </c>
    </row>
    <row r="442" spans="1:30" ht="14.25" customHeight="1" x14ac:dyDescent="0.2">
      <c r="A442" s="7" t="str" cm="1">
        <f t="array" aca="1" ref="A442" ca="1">INDEX(Company!$A:$A,RANDBETWEEN(5,COUNTA(Company!$A:$A) + 1),1)</f>
        <v>6a51143286b03064a49cc2acbee63c09a0682d33</v>
      </c>
      <c r="B442" s="7" t="str">
        <f ca="1">VLOOKUP($A442,Company!$A:$B,2,FALSE)</f>
        <v>ACME Corporation</v>
      </c>
      <c r="C442" s="5">
        <f t="shared" si="42"/>
        <v>438</v>
      </c>
      <c r="D442" s="5" t="str" cm="1">
        <f t="array" ref="D442">SHA1HASH($C442)</f>
        <v>06cb3f00aa09252fffcbe8ea8d165a338f803a7e</v>
      </c>
      <c r="E442" s="6">
        <v>1</v>
      </c>
      <c r="F442" s="7">
        <f ca="1">IF($C442 = 1 + N("Presidente"),
    127,
    IF($C442 = 2 + N("Vice-Presidente"),
        72,
        IF($C442 = 3 + N("Secretária bilíngue"),
            13,
            RANDBETWEEN(5,COUNT(Name!$A:$A) + 1)
        )
    )
)</f>
        <v>158</v>
      </c>
      <c r="G442" s="7" t="str">
        <f ca="1">VLOOKUP($F442,Name!$A:$B,2,FALSE)</f>
        <v>Guilherme Augusto</v>
      </c>
      <c r="H442" s="7">
        <f ca="1" xml:space="preserve">
IF($C442 = 1,
    0,
    RANDBETWEEN(5,COUNT('Last name'!$A:$A) + 1)
)</f>
        <v>94</v>
      </c>
      <c r="I442" s="7" t="str">
        <f ca="1" xml:space="preserve">
IF($C442 = 1 + N("Presidente"),
    "de Orléans e Bragança",
    VLOOKUP($H442,'Last name'!$A:$B,2,FALSE) &amp; " " &amp; VLOOKUP(RANDBETWEEN(5,COUNT('Last name'!$A:$A) + 1),'Last name'!$A:$B,2,FALSE)
)</f>
        <v>Furtado Souza</v>
      </c>
      <c r="J442" s="7" t="str">
        <f t="shared" ca="1" si="43"/>
        <v>Guilherme Augusto Furtado Souza</v>
      </c>
      <c r="K442" s="7" t="str" cm="1">
        <f t="array" aca="1" ref="K442" ca="1">SHA1HASH($J442)</f>
        <v>e96395c6d0bff685abe1da4480878edda964bac5</v>
      </c>
      <c r="L442" s="7" cm="1">
        <f t="array" aca="1" ref="L442" ca="1">INDEX(States!$A:$A,RANDBETWEEN(5,COUNTA(States!$A:$A) + 1),1)</f>
        <v>20</v>
      </c>
      <c r="M442" s="7" t="str">
        <f ca="1">$L442 &amp; "|" &amp; VLOOKUP($L442,States!$A:$B,2,FALSE)</f>
        <v>20|c7ee6b7966c56a7149c5002263ee025341a1072b</v>
      </c>
      <c r="N442" s="7" t="str">
        <f ca="1">VLOOKUP($F442,Name!$A:$C,3,FALSE)</f>
        <v>M</v>
      </c>
      <c r="O442" s="7" t="str">
        <f ca="1">VLOOKUP($N442,Gender!$A:$B,2,FALSE)</f>
        <v>Male</v>
      </c>
      <c r="P442" s="7" t="str" cm="1">
        <f t="array" aca="1" ref="P442" ca="1">INDEX('Marital status'!$A:$A,RANDBETWEEN(5,COUNTA('Marital status'!$A:$A) + 1),1)</f>
        <v>ce0b1612aa711b78a720295d271a33894e2b72bf</v>
      </c>
      <c r="Q442" s="7" t="str">
        <f ca="1">VLOOKUP($P442,'Marital status'!$A:$B,2,FALSE)</f>
        <v>single</v>
      </c>
      <c r="R442" s="7">
        <f t="shared" ca="1" si="44"/>
        <v>5</v>
      </c>
      <c r="S442" s="7" t="e">
        <f ca="1">VLOOKUP($R442,Race!$A:$B,2,FALSE)</f>
        <v>#N/A</v>
      </c>
      <c r="T442" s="8">
        <f t="shared" ca="1" si="45"/>
        <v>26731</v>
      </c>
      <c r="U442" s="6">
        <f t="shared" ca="1" si="46"/>
        <v>7</v>
      </c>
      <c r="V442" s="8" t="str">
        <f ca="1">VLOOKUP($U442,Education!$A:$B,2,FALSE)</f>
        <v>Undergraduate degree</v>
      </c>
      <c r="W442" s="7">
        <f ca="1" xml:space="preserve">
  IF(OR($Y442 = 5, $Y442 = 6, $Y442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442" s="7" t="str">
        <f ca="1">VLOOKUP($W442,Department!$A:$B,2,FALSE)</f>
        <v>Controlling</v>
      </c>
      <c r="Y442" s="6">
        <f t="shared" ca="1" si="47"/>
        <v>11</v>
      </c>
      <c r="Z442" s="7" t="str">
        <f ca="1">VLOOKUP($Y442,Role!$A:$B,2,FALSE)</f>
        <v>Analyst</v>
      </c>
      <c r="AA442" s="6">
        <f t="shared" ca="1" si="48"/>
        <v>7</v>
      </c>
      <c r="AB442" s="7" t="str">
        <f ca="1" xml:space="preserve">
IF($AA442 &lt;&gt; "",
    VLOOKUP($AA442,Level!$A:$B,2,FALSE),
    ""
)</f>
        <v>Senior</v>
      </c>
      <c r="AC442" s="1">
        <f ca="1" xml:space="preserve">
IF($Y442 = 5 + N("Presidente"),
    27000,
    IF($Y442 = 6 + N("Vice-presidente"),
        23000,
        IF(OR($Y442 = 8, $Y442= 13, $Y442 = 12) + N("Secretária bilíngue ou coordenador ou especialista"),
            8000,
            IF($Y442 = 7 + N("Diretor"),
                15000,
                IF($Y442 = 14 + N("Gerente"),
                    12000,
                    IF($Y442 = 9 + N("Estagiário"),
                        705,
                        IF($Y442 = 10 + N("Trainee"),
                            805,
                            IF($Y442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IF($U442 = 7,
  500,
  IF($U442 = 8,
    1000,
    IF($U442 = 9,
      1500,
      IF($U442 = 10,
        2000,
        0
      )
    )
  )
)
+
N("Adicional no salário por área")
+
IF($W442 = 14 + N("Tecnologia da Informação"),
  120,
  IF($W442 = 16 + N("Vendas"),
    110,
    IF($W442 = 15 + N("Jurídico"),
      100,
      IF(OR($W442 = 8, $W442 = 9, $W442 = 11) + N("Recursos humanos ou comercial ou comunicação e marketing"),
        80,
        0
      )
    )
  )
)
+
N("Adicionando pegadinha")
+
IF(AND($W442 = 16, $U442 = 9, $Y442 = 11, $AA442 = 5) + N("Se for de vendas, com mestrado, analista sênior"),
  IF($R442 = 5,
    100,
    0
  )
  +
  IF($N442 = "M",
    200,
    0
  ),
  0
)</f>
        <v>2500</v>
      </c>
      <c r="AD4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$A442  &amp; ", "   &amp;
$C442  &amp; ", "   &amp;
$E442  &amp; ", '"  &amp;
$J442  &amp; "', '" &amp;
$N442  &amp; "', "  &amp;
$R442  &amp; ", '"  &amp;
TEXT($T442,"dd/mm/aaaa")  &amp; "', "   &amp;
$U442  &amp; ", "   &amp;
$W442  &amp; ", "   &amp;
$Y442  &amp; ", "   &amp;
IF($AA442 &lt;&gt; "", $AA442, "NULL")  &amp; ", "   &amp;
$AC442  &amp; ");"</f>
        <v>INSERT INTO bi4all.fac_employees (id_company_fk, id_employee_pk, flg_active, employee_name, id_gender_fk, id_race_fk, birthday, id_schooling_fk, id_department_fk, id_role_fk, id_level_fk, salary) VALUES (6a51143286b03064a49cc2acbee63c09a0682d33, 438, 1, 'Guilherme Augusto Furtado Souza', 'M', 5, '08/03/1973', 7, 12, 11, 7, 2500);</v>
      </c>
    </row>
    <row r="443" spans="1:30" ht="14.25" customHeight="1" x14ac:dyDescent="0.2">
      <c r="A443" s="7" t="str" cm="1">
        <f t="array" aca="1" ref="A443" ca="1">INDEX(Company!$A:$A,RANDBETWEEN(5,COUNTA(Company!$A:$A) + 1),1)</f>
        <v>6a51143286b03064a49cc2acbee63c09a0682d33</v>
      </c>
      <c r="B443" s="7" t="str">
        <f ca="1">VLOOKUP($A443,Company!$A:$B,2,FALSE)</f>
        <v>ACME Corporation</v>
      </c>
      <c r="C443" s="5">
        <f t="shared" si="42"/>
        <v>439</v>
      </c>
      <c r="D443" s="5" t="str" cm="1">
        <f t="array" ref="D443">SHA1HASH($C443)</f>
        <v>0fdf6a63ef21d8a712f68633ace5ce08cd1914ac</v>
      </c>
      <c r="E443" s="6">
        <v>1</v>
      </c>
      <c r="F443" s="7">
        <f ca="1">IF($C443 = 1 + N("Presidente"),
    127,
    IF($C443 = 2 + N("Vice-Presidente"),
        72,
        IF($C443 = 3 + N("Secretária bilíngue"),
            13,
            RANDBETWEEN(5,COUNT(Name!$A:$A) + 1)
        )
    )
)</f>
        <v>353</v>
      </c>
      <c r="G443" s="7" t="str">
        <f ca="1">VLOOKUP($F443,Name!$A:$B,2,FALSE)</f>
        <v>Vicente</v>
      </c>
      <c r="H443" s="7">
        <f ca="1" xml:space="preserve">
IF($C443 = 1,
    0,
    RANDBETWEEN(5,COUNT('Last name'!$A:$A) + 1)
)</f>
        <v>12</v>
      </c>
      <c r="I443" s="7" t="str">
        <f ca="1" xml:space="preserve">
IF($C443 = 1 + N("Presidente"),
    "de Orléans e Bragança",
    VLOOKUP($H443,'Last name'!$A:$B,2,FALSE) &amp; " " &amp; VLOOKUP(RANDBETWEEN(5,COUNT('Last name'!$A:$A) + 1),'Last name'!$A:$B,2,FALSE)
)</f>
        <v>Alvaregna Trindade</v>
      </c>
      <c r="J443" s="7" t="str">
        <f t="shared" ca="1" si="43"/>
        <v>Vicente Alvaregna Trindade</v>
      </c>
      <c r="K443" s="7" t="str" cm="1">
        <f t="array" aca="1" ref="K443" ca="1">SHA1HASH($J443)</f>
        <v>656938ec91ac57c9664255583b88ca5247053b92</v>
      </c>
      <c r="L443" s="7" cm="1">
        <f t="array" aca="1" ref="L443" ca="1">INDEX(States!$A:$A,RANDBETWEEN(5,COUNTA(States!$A:$A) + 1),1)</f>
        <v>12</v>
      </c>
      <c r="M443" s="7" t="str">
        <f ca="1">$L443 &amp; "|" &amp; VLOOKUP($L443,States!$A:$B,2,FALSE)</f>
        <v>12|16a2d6eb767d4fd003fae8cac60e0d85a9416ba8</v>
      </c>
      <c r="N443" s="7" t="str">
        <f ca="1">VLOOKUP($F443,Name!$A:$C,3,FALSE)</f>
        <v>M</v>
      </c>
      <c r="O443" s="7" t="str">
        <f ca="1">VLOOKUP($N443,Gender!$A:$B,2,FALSE)</f>
        <v>Male</v>
      </c>
      <c r="P443" s="7" t="str" cm="1">
        <f t="array" aca="1" ref="P443" ca="1">INDEX('Marital status'!$A:$A,RANDBETWEEN(5,COUNTA('Marital status'!$A:$A) + 1),1)</f>
        <v>3266897012b6dcc5723033bc25891bf99efcff6f</v>
      </c>
      <c r="Q443" s="7" t="str">
        <f ca="1">VLOOKUP($P443,'Marital status'!$A:$B,2,FALSE)</f>
        <v>MarrieD</v>
      </c>
      <c r="R443" s="7">
        <f t="shared" ca="1" si="44"/>
        <v>5</v>
      </c>
      <c r="S443" s="7" t="e">
        <f ca="1">VLOOKUP($R443,Race!$A:$B,2,FALSE)</f>
        <v>#N/A</v>
      </c>
      <c r="T443" s="8">
        <f t="shared" ca="1" si="45"/>
        <v>21236</v>
      </c>
      <c r="U443" s="6">
        <f t="shared" ca="1" si="46"/>
        <v>7</v>
      </c>
      <c r="V443" s="8" t="str">
        <f ca="1">VLOOKUP($U443,Education!$A:$B,2,FALSE)</f>
        <v>Undergraduate degree</v>
      </c>
      <c r="W443" s="7">
        <f ca="1" xml:space="preserve">
  IF(OR($Y443 = 5, $Y443 = 6, $Y443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443" s="7" t="str">
        <f ca="1">VLOOKUP($W443,Department!$A:$B,2,FALSE)</f>
        <v>Human Resource</v>
      </c>
      <c r="Y443" s="6">
        <f t="shared" ca="1" si="47"/>
        <v>10</v>
      </c>
      <c r="Z443" s="7" t="str">
        <f ca="1">VLOOKUP($Y443,Role!$A:$B,2,FALSE)</f>
        <v>Trainee</v>
      </c>
      <c r="AA443" s="6" t="str">
        <f t="shared" ca="1" si="48"/>
        <v/>
      </c>
      <c r="AB443" s="7" t="str">
        <f ca="1" xml:space="preserve">
IF($AA443 &lt;&gt; "",
    VLOOKUP($AA443,Level!$A:$B,2,FALSE),
    ""
)</f>
        <v/>
      </c>
      <c r="AC443" s="1">
        <f ca="1" xml:space="preserve">
IF($Y443 = 5 + N("Presidente"),
    27000,
    IF($Y443 = 6 + N("Vice-presidente"),
        23000,
        IF(OR($Y443 = 8, $Y443= 13, $Y443 = 12) + N("Secretária bilíngue ou coordenador ou especialista"),
            8000,
            IF($Y443 = 7 + N("Diretor"),
                15000,
                IF($Y443 = 14 + N("Gerente"),
                    12000,
                    IF($Y443 = 9 + N("Estagiário"),
                        705,
                        IF($Y443 = 10 + N("Trainee"),
                            805,
                            IF($Y443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IF($U443 = 7,
  500,
  IF($U443 = 8,
    1000,
    IF($U443 = 9,
      1500,
      IF($U443 = 10,
        2000,
        0
      )
    )
  )
)
+
N("Adicional no salário por área")
+
IF($W443 = 14 + N("Tecnologia da Informação"),
  120,
  IF($W443 = 16 + N("Vendas"),
    110,
    IF($W443 = 15 + N("Jurídico"),
      100,
      IF(OR($W443 = 8, $W443 = 9, $W443 = 11) + N("Recursos humanos ou comercial ou comunicação e marketing"),
        80,
        0
      )
    )
  )
)
+
N("Adicionando pegadinha")
+
IF(AND($W443 = 16, $U443 = 9, $Y443 = 11, $AA443 = 5) + N("Se for de vendas, com mestrado, analista sênior"),
  IF($R443 = 5,
    100,
    0
  )
  +
  IF($N443 = "M",
    200,
    0
  ),
  0
)</f>
        <v>1385</v>
      </c>
      <c r="AD4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$A443  &amp; ", "   &amp;
$C443  &amp; ", "   &amp;
$E443  &amp; ", '"  &amp;
$J443  &amp; "', '" &amp;
$N443  &amp; "', "  &amp;
$R443  &amp; ", '"  &amp;
TEXT($T443,"dd/mm/aaaa")  &amp; "', "   &amp;
$U443  &amp; ", "   &amp;
$W443  &amp; ", "   &amp;
$Y443  &amp; ", "   &amp;
IF($AA443 &lt;&gt; "", $AA443, "NULL")  &amp; ", "   &amp;
$AC443  &amp; ");"</f>
        <v>INSERT INTO bi4all.fac_employees (id_company_fk, id_employee_pk, flg_active, employee_name, id_gender_fk, id_race_fk, birthday, id_schooling_fk, id_department_fk, id_role_fk, id_level_fk, salary) VALUES (6a51143286b03064a49cc2acbee63c09a0682d33, 439, 1, 'Vicente Alvaregna Trindade', 'M', 5, '20/02/1958', 7, 8, 10, NULL, 1385);</v>
      </c>
    </row>
    <row r="444" spans="1:30" ht="14.25" customHeight="1" x14ac:dyDescent="0.2">
      <c r="A444" s="7" t="str" cm="1">
        <f t="array" aca="1" ref="A444" ca="1">INDEX(Company!$A:$A,RANDBETWEEN(5,COUNTA(Company!$A:$A) + 1),1)</f>
        <v>6a51143286b03064a49cc2acbee63c09a0682d33</v>
      </c>
      <c r="B444" s="7" t="str">
        <f ca="1">VLOOKUP($A444,Company!$A:$B,2,FALSE)</f>
        <v>ACME Corporation</v>
      </c>
      <c r="C444" s="5">
        <f t="shared" si="42"/>
        <v>440</v>
      </c>
      <c r="D444" s="5" t="str" cm="1">
        <f t="array" ref="D444">SHA1HASH($C444)</f>
        <v>6d0e1050797b03d8826ea5ad224adba68621f692</v>
      </c>
      <c r="E444" s="6">
        <v>1</v>
      </c>
      <c r="F444" s="7">
        <f ca="1">IF($C444 = 1 + N("Presidente"),
    127,
    IF($C444 = 2 + N("Vice-Presidente"),
        72,
        IF($C444 = 3 + N("Secretária bilíngue"),
            13,
            RANDBETWEEN(5,COUNT(Name!$A:$A) + 1)
        )
    )
)</f>
        <v>36</v>
      </c>
      <c r="G444" s="7" t="str">
        <f ca="1">VLOOKUP($F444,Name!$A:$B,2,FALSE)</f>
        <v>Ana Sophia</v>
      </c>
      <c r="H444" s="7">
        <f ca="1" xml:space="preserve">
IF($C444 = 1,
    0,
    RANDBETWEEN(5,COUNT('Last name'!$A:$A) + 1)
)</f>
        <v>190</v>
      </c>
      <c r="I444" s="7" t="str">
        <f ca="1" xml:space="preserve">
IF($C444 = 1 + N("Presidente"),
    "de Orléans e Bragança",
    VLOOKUP($H444,'Last name'!$A:$B,2,FALSE) &amp; " " &amp; VLOOKUP(RANDBETWEEN(5,COUNT('Last name'!$A:$A) + 1),'Last name'!$A:$B,2,FALSE)
)</f>
        <v>Testa Aguiar</v>
      </c>
      <c r="J444" s="7" t="str">
        <f t="shared" ca="1" si="43"/>
        <v>Ana Sophia Testa Aguiar</v>
      </c>
      <c r="K444" s="7" t="str" cm="1">
        <f t="array" aca="1" ref="K444" ca="1">SHA1HASH($J444)</f>
        <v>0b4c6b31e3cc751466f31f165465c7f261fc6f0c</v>
      </c>
      <c r="L444" s="7" cm="1">
        <f t="array" aca="1" ref="L444" ca="1">INDEX(States!$A:$A,RANDBETWEEN(5,COUNTA(States!$A:$A) + 1),1)</f>
        <v>9</v>
      </c>
      <c r="M444" s="7" t="str">
        <f ca="1">$L444 &amp; "|" &amp; VLOOKUP($L444,States!$A:$B,2,FALSE)</f>
        <v>9|68b7ab1daf7c594d71db682ca70a5cb187f0524f</v>
      </c>
      <c r="N444" s="7" t="str">
        <f ca="1">VLOOKUP($F444,Name!$A:$C,3,FALSE)</f>
        <v>F</v>
      </c>
      <c r="O444" s="7" t="str">
        <f ca="1">VLOOKUP($N444,Gender!$A:$B,2,FALSE)</f>
        <v>Female</v>
      </c>
      <c r="P444" s="7" t="str" cm="1">
        <f t="array" aca="1" ref="P444" ca="1">INDEX('Marital status'!$A:$A,RANDBETWEEN(5,COUNTA('Marital status'!$A:$A) + 1),1)</f>
        <v>ce0b1612aa711b78a720295d271a33894e2b72bf</v>
      </c>
      <c r="Q444" s="7" t="str">
        <f ca="1">VLOOKUP($P444,'Marital status'!$A:$B,2,FALSE)</f>
        <v>single</v>
      </c>
      <c r="R444" s="7">
        <f t="shared" ca="1" si="44"/>
        <v>5</v>
      </c>
      <c r="S444" s="7" t="e">
        <f ca="1">VLOOKUP($R444,Race!$A:$B,2,FALSE)</f>
        <v>#N/A</v>
      </c>
      <c r="T444" s="8">
        <f t="shared" ca="1" si="45"/>
        <v>19473</v>
      </c>
      <c r="U444" s="6">
        <f t="shared" ca="1" si="46"/>
        <v>7</v>
      </c>
      <c r="V444" s="8" t="str">
        <f ca="1">VLOOKUP($U444,Education!$A:$B,2,FALSE)</f>
        <v>Undergraduate degree</v>
      </c>
      <c r="W444" s="7">
        <f ca="1" xml:space="preserve">
  IF(OR($Y444 = 5, $Y444 = 6, $Y444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444" s="7" t="str">
        <f ca="1">VLOOKUP($W444,Department!$A:$B,2,FALSE)</f>
        <v>Operations</v>
      </c>
      <c r="Y444" s="6">
        <f t="shared" ca="1" si="47"/>
        <v>11</v>
      </c>
      <c r="Z444" s="7" t="str">
        <f ca="1">VLOOKUP($Y444,Role!$A:$B,2,FALSE)</f>
        <v>Analyst</v>
      </c>
      <c r="AA444" s="6">
        <f t="shared" ca="1" si="48"/>
        <v>7</v>
      </c>
      <c r="AB444" s="7" t="str">
        <f ca="1" xml:space="preserve">
IF($AA444 &lt;&gt; "",
    VLOOKUP($AA444,Level!$A:$B,2,FALSE),
    ""
)</f>
        <v>Senior</v>
      </c>
      <c r="AC444" s="1">
        <f ca="1" xml:space="preserve">
IF($Y444 = 5 + N("Presidente"),
    27000,
    IF($Y444 = 6 + N("Vice-presidente"),
        23000,
        IF(OR($Y444 = 8, $Y444= 13, $Y444 = 12) + N("Secretária bilíngue ou coordenador ou especialista"),
            8000,
            IF($Y444 = 7 + N("Diretor"),
                15000,
                IF($Y444 = 14 + N("Gerente"),
                    12000,
                    IF($Y444 = 9 + N("Estagiário"),
                        705,
                        IF($Y444 = 10 + N("Trainee"),
                            805,
                            IF($Y444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IF($U444 = 7,
  500,
  IF($U444 = 8,
    1000,
    IF($U444 = 9,
      1500,
      IF($U444 = 10,
        2000,
        0
      )
    )
  )
)
+
N("Adicional no salário por área")
+
IF($W444 = 14 + N("Tecnologia da Informação"),
  120,
  IF($W444 = 16 + N("Vendas"),
    110,
    IF($W444 = 15 + N("Jurídico"),
      100,
      IF(OR($W444 = 8, $W444 = 9, $W444 = 11) + N("Recursos humanos ou comercial ou comunicação e marketing"),
        80,
        0
      )
    )
  )
)
+
N("Adicionando pegadinha")
+
IF(AND($W444 = 16, $U444 = 9, $Y444 = 11, $AA444 = 5) + N("Se for de vendas, com mestrado, analista sênior"),
  IF($R444 = 5,
    100,
    0
  )
  +
  IF($N444 = "M",
    200,
    0
  ),
  0
)</f>
        <v>2500</v>
      </c>
      <c r="AD4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$A444  &amp; ", "   &amp;
$C444  &amp; ", "   &amp;
$E444  &amp; ", '"  &amp;
$J444  &amp; "', '" &amp;
$N444  &amp; "', "  &amp;
$R444  &amp; ", '"  &amp;
TEXT($T444,"dd/mm/aaaa")  &amp; "', "   &amp;
$U444  &amp; ", "   &amp;
$W444  &amp; ", "   &amp;
$Y444  &amp; ", "   &amp;
IF($AA444 &lt;&gt; "", $AA444, "NULL")  &amp; ", "   &amp;
$AC444  &amp; ");"</f>
        <v>INSERT INTO bi4all.fac_employees (id_company_fk, id_employee_pk, flg_active, employee_name, id_gender_fk, id_race_fk, birthday, id_schooling_fk, id_department_fk, id_role_fk, id_level_fk, salary) VALUES (6a51143286b03064a49cc2acbee63c09a0682d33, 440, 1, 'Ana Sophia Testa Aguiar', 'F', 5, '24/04/1953', 7, 10, 11, 7, 2500);</v>
      </c>
    </row>
    <row r="445" spans="1:30" ht="14.25" customHeight="1" x14ac:dyDescent="0.2">
      <c r="A445" s="7" t="str" cm="1">
        <f t="array" aca="1" ref="A445" ca="1">INDEX(Company!$A:$A,RANDBETWEEN(5,COUNTA(Company!$A:$A) + 1),1)</f>
        <v>6a51143286b03064a49cc2acbee63c09a0682d33</v>
      </c>
      <c r="B445" s="7" t="str">
        <f ca="1">VLOOKUP($A445,Company!$A:$B,2,FALSE)</f>
        <v>ACME Corporation</v>
      </c>
      <c r="C445" s="5">
        <f t="shared" si="42"/>
        <v>441</v>
      </c>
      <c r="D445" s="5" t="str" cm="1">
        <f t="array" ref="D445">SHA1HASH($C445)</f>
        <v>5dd8b53aacfc461407333cffac2e4acce3337ebf</v>
      </c>
      <c r="E445" s="6">
        <v>1</v>
      </c>
      <c r="F445" s="7">
        <f ca="1">IF($C445 = 1 + N("Presidente"),
    127,
    IF($C445 = 2 + N("Vice-Presidente"),
        72,
        IF($C445 = 3 + N("Secretária bilíngue"),
            13,
            RANDBETWEEN(5,COUNT(Name!$A:$A) + 1)
        )
    )
)</f>
        <v>160</v>
      </c>
      <c r="G445" s="7" t="str">
        <f ca="1">VLOOKUP($F445,Name!$A:$B,2,FALSE)</f>
        <v>Hector</v>
      </c>
      <c r="H445" s="7">
        <f ca="1" xml:space="preserve">
IF($C445 = 1,
    0,
    RANDBETWEEN(5,COUNT('Last name'!$A:$A) + 1)
)</f>
        <v>115</v>
      </c>
      <c r="I445" s="7" t="str">
        <f ca="1" xml:space="preserve">
IF($C445 = 1 + N("Presidente"),
    "de Orléans e Bragança",
    VLOOKUP($H445,'Last name'!$A:$B,2,FALSE) &amp; " " &amp; VLOOKUP(RANDBETWEEN(5,COUNT('Last name'!$A:$A) + 1),'Last name'!$A:$B,2,FALSE)
)</f>
        <v>Madureira Mancini</v>
      </c>
      <c r="J445" s="7" t="str">
        <f t="shared" ca="1" si="43"/>
        <v>Hector Madureira Mancini</v>
      </c>
      <c r="K445" s="7" t="str" cm="1">
        <f t="array" aca="1" ref="K445" ca="1">SHA1HASH($J445)</f>
        <v>16d7bde88cd24c27eedb50376a6a146ca125a49c</v>
      </c>
      <c r="L445" s="7" cm="1">
        <f t="array" aca="1" ref="L445" ca="1">INDEX(States!$A:$A,RANDBETWEEN(5,COUNTA(States!$A:$A) + 1),1)</f>
        <v>14</v>
      </c>
      <c r="M445" s="7" t="str">
        <f ca="1">$L445 &amp; "|" &amp; VLOOKUP($L445,States!$A:$B,2,FALSE)</f>
        <v>14|9b9a260c6946192b7ea8dcfb1d39940b66fe4460</v>
      </c>
      <c r="N445" s="7" t="str">
        <f ca="1">VLOOKUP($F445,Name!$A:$C,3,FALSE)</f>
        <v>M</v>
      </c>
      <c r="O445" s="7" t="str">
        <f ca="1">VLOOKUP($N445,Gender!$A:$B,2,FALSE)</f>
        <v>Male</v>
      </c>
      <c r="P445" s="7" t="str" cm="1">
        <f t="array" aca="1" ref="P445" ca="1">INDEX('Marital status'!$A:$A,RANDBETWEEN(5,COUNTA('Marital status'!$A:$A) + 1),1)</f>
        <v>3266897012b6dcc5723033bc25891bf99efcff6f</v>
      </c>
      <c r="Q445" s="7" t="str">
        <f ca="1">VLOOKUP($P445,'Marital status'!$A:$B,2,FALSE)</f>
        <v>MarrieD</v>
      </c>
      <c r="R445" s="7">
        <f t="shared" ca="1" si="44"/>
        <v>5</v>
      </c>
      <c r="S445" s="7" t="e">
        <f ca="1">VLOOKUP($R445,Race!$A:$B,2,FALSE)</f>
        <v>#N/A</v>
      </c>
      <c r="T445" s="8">
        <f t="shared" ca="1" si="45"/>
        <v>19421</v>
      </c>
      <c r="U445" s="6">
        <f t="shared" ca="1" si="46"/>
        <v>7</v>
      </c>
      <c r="V445" s="8" t="str">
        <f ca="1">VLOOKUP($U445,Education!$A:$B,2,FALSE)</f>
        <v>Undergraduate degree</v>
      </c>
      <c r="W445" s="7">
        <f ca="1" xml:space="preserve">
  IF(OR($Y445 = 5, $Y445 = 6, $Y445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445" s="7" t="str">
        <f ca="1">VLOOKUP($W445,Department!$A:$B,2,FALSE)</f>
        <v>Presidency</v>
      </c>
      <c r="Y445" s="6">
        <f t="shared" ca="1" si="47"/>
        <v>10</v>
      </c>
      <c r="Z445" s="7" t="str">
        <f ca="1">VLOOKUP($Y445,Role!$A:$B,2,FALSE)</f>
        <v>Trainee</v>
      </c>
      <c r="AA445" s="6" t="str">
        <f t="shared" ca="1" si="48"/>
        <v/>
      </c>
      <c r="AB445" s="7" t="str">
        <f ca="1" xml:space="preserve">
IF($AA445 &lt;&gt; "",
    VLOOKUP($AA445,Level!$A:$B,2,FALSE),
    ""
)</f>
        <v/>
      </c>
      <c r="AC445" s="1">
        <f ca="1" xml:space="preserve">
IF($Y445 = 5 + N("Presidente"),
    27000,
    IF($Y445 = 6 + N("Vice-presidente"),
        23000,
        IF(OR($Y445 = 8, $Y445= 13, $Y445 = 12) + N("Secretária bilíngue ou coordenador ou especialista"),
            8000,
            IF($Y445 = 7 + N("Diretor"),
                15000,
                IF($Y445 = 14 + N("Gerente"),
                    12000,
                    IF($Y445 = 9 + N("Estagiário"),
                        705,
                        IF($Y445 = 10 + N("Trainee"),
                            805,
                            IF($Y445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IF($U445 = 7,
  500,
  IF($U445 = 8,
    1000,
    IF($U445 = 9,
      1500,
      IF($U445 = 10,
        2000,
        0
      )
    )
  )
)
+
N("Adicional no salário por área")
+
IF($W445 = 14 + N("Tecnologia da Informação"),
  120,
  IF($W445 = 16 + N("Vendas"),
    110,
    IF($W445 = 15 + N("Jurídico"),
      100,
      IF(OR($W445 = 8, $W445 = 9, $W445 = 11) + N("Recursos humanos ou comercial ou comunicação e marketing"),
        80,
        0
      )
    )
  )
)
+
N("Adicionando pegadinha")
+
IF(AND($W445 = 16, $U445 = 9, $Y445 = 11, $AA445 = 5) + N("Se for de vendas, com mestrado, analista sênior"),
  IF($R445 = 5,
    100,
    0
  )
  +
  IF($N445 = "M",
    200,
    0
  ),
  0
)</f>
        <v>1305</v>
      </c>
      <c r="AD4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$A445  &amp; ", "   &amp;
$C445  &amp; ", "   &amp;
$E445  &amp; ", '"  &amp;
$J445  &amp; "', '" &amp;
$N445  &amp; "', "  &amp;
$R445  &amp; ", '"  &amp;
TEXT($T445,"dd/mm/aaaa")  &amp; "', "   &amp;
$U445  &amp; ", "   &amp;
$W445  &amp; ", "   &amp;
$Y445  &amp; ", "   &amp;
IF($AA445 &lt;&gt; "", $AA445, "NULL")  &amp; ", "   &amp;
$AC445  &amp; ");"</f>
        <v>INSERT INTO bi4all.fac_employees (id_company_fk, id_employee_pk, flg_active, employee_name, id_gender_fk, id_race_fk, birthday, id_schooling_fk, id_department_fk, id_role_fk, id_level_fk, salary) VALUES (6a51143286b03064a49cc2acbee63c09a0682d33, 441, 1, 'Hector Madureira Mancini', 'M', 5, '03/03/1953', 7, 5, 10, NULL, 1305);</v>
      </c>
    </row>
    <row r="446" spans="1:30" ht="14.25" customHeight="1" x14ac:dyDescent="0.2">
      <c r="A446" s="7" t="str" cm="1">
        <f t="array" aca="1" ref="A446" ca="1">INDEX(Company!$A:$A,RANDBETWEEN(5,COUNTA(Company!$A:$A) + 1),1)</f>
        <v>6a51143286b03064a49cc2acbee63c09a0682d33</v>
      </c>
      <c r="B446" s="7" t="str">
        <f ca="1">VLOOKUP($A446,Company!$A:$B,2,FALSE)</f>
        <v>ACME Corporation</v>
      </c>
      <c r="C446" s="5">
        <f t="shared" si="42"/>
        <v>442</v>
      </c>
      <c r="D446" s="5" t="str" cm="1">
        <f t="array" ref="D446">SHA1HASH($C446)</f>
        <v>e076fa133a86ed3f260850a0dc70993ae366a649</v>
      </c>
      <c r="E446" s="6">
        <v>1</v>
      </c>
      <c r="F446" s="7">
        <f ca="1">IF($C446 = 1 + N("Presidente"),
    127,
    IF($C446 = 2 + N("Vice-Presidente"),
        72,
        IF($C446 = 3 + N("Secretária bilíngue"),
            13,
            RANDBETWEEN(5,COUNT(Name!$A:$A) + 1)
        )
    )
)</f>
        <v>64</v>
      </c>
      <c r="G446" s="7" t="str">
        <f ca="1">VLOOKUP($F446,Name!$A:$B,2,FALSE)</f>
        <v>Ayla</v>
      </c>
      <c r="H446" s="7">
        <f ca="1" xml:space="preserve">
IF($C446 = 1,
    0,
    RANDBETWEEN(5,COUNT('Last name'!$A:$A) + 1)
)</f>
        <v>114</v>
      </c>
      <c r="I446" s="7" t="str">
        <f ca="1" xml:space="preserve">
IF($C446 = 1 + N("Presidente"),
    "de Orléans e Bragança",
    VLOOKUP($H446,'Last name'!$A:$B,2,FALSE) &amp; " " &amp; VLOOKUP(RANDBETWEEN(5,COUNT('Last name'!$A:$A) + 1),'Last name'!$A:$B,2,FALSE)
)</f>
        <v>Machado Leite</v>
      </c>
      <c r="J446" s="7" t="str">
        <f t="shared" ca="1" si="43"/>
        <v>Ayla Machado Leite</v>
      </c>
      <c r="K446" s="7" t="str" cm="1">
        <f t="array" aca="1" ref="K446" ca="1">SHA1HASH($J446)</f>
        <v>805853de22884c3dcbad3f66bbc5fdfd878ef00a</v>
      </c>
      <c r="L446" s="7" cm="1">
        <f t="array" aca="1" ref="L446" ca="1">INDEX(States!$A:$A,RANDBETWEEN(5,COUNTA(States!$A:$A) + 1),1)</f>
        <v>21</v>
      </c>
      <c r="M446" s="7" t="str">
        <f ca="1">$L446 &amp; "|" &amp; VLOOKUP($L446,States!$A:$B,2,FALSE)</f>
        <v>21|18f454963e4e8ae3fea0597ea98a4e003875820f</v>
      </c>
      <c r="N446" s="7" t="str">
        <f ca="1">VLOOKUP($F446,Name!$A:$C,3,FALSE)</f>
        <v>F</v>
      </c>
      <c r="O446" s="7" t="str">
        <f ca="1">VLOOKUP($N446,Gender!$A:$B,2,FALSE)</f>
        <v>Female</v>
      </c>
      <c r="P446" s="7" t="str" cm="1">
        <f t="array" aca="1" ref="P446" ca="1">INDEX('Marital status'!$A:$A,RANDBETWEEN(5,COUNTA('Marital status'!$A:$A) + 1),1)</f>
        <v>459031b19ec5bbd3b3dbc0a9dcf2cb6e6c6f7848</v>
      </c>
      <c r="Q446" s="7" t="str">
        <f ca="1">VLOOKUP($P446,'Marital status'!$A:$B,2,FALSE)</f>
        <v xml:space="preserve">Widowed </v>
      </c>
      <c r="R446" s="7">
        <f t="shared" ca="1" si="44"/>
        <v>5</v>
      </c>
      <c r="S446" s="7" t="e">
        <f ca="1">VLOOKUP($R446,Race!$A:$B,2,FALSE)</f>
        <v>#N/A</v>
      </c>
      <c r="T446" s="8">
        <f t="shared" ca="1" si="45"/>
        <v>17452</v>
      </c>
      <c r="U446" s="6">
        <f t="shared" ca="1" si="46"/>
        <v>8</v>
      </c>
      <c r="V446" s="8" t="str">
        <f ca="1">VLOOKUP($U446,Education!$A:$B,2,FALSE)</f>
        <v>Graduate school</v>
      </c>
      <c r="W446" s="7">
        <f ca="1" xml:space="preserve">
  IF(OR($Y446 = 5, $Y446 = 6, $Y446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446" s="7" t="str">
        <f ca="1">VLOOKUP($W446,Department!$A:$B,2,FALSE)</f>
        <v>Audit</v>
      </c>
      <c r="Y446" s="6">
        <f t="shared" ca="1" si="47"/>
        <v>11</v>
      </c>
      <c r="Z446" s="7" t="str">
        <f ca="1">VLOOKUP($Y446,Role!$A:$B,2,FALSE)</f>
        <v>Analyst</v>
      </c>
      <c r="AA446" s="6">
        <f t="shared" ca="1" si="48"/>
        <v>5</v>
      </c>
      <c r="AB446" s="7" t="str">
        <f ca="1" xml:space="preserve">
IF($AA446 &lt;&gt; "",
    VLOOKUP($AA446,Level!$A:$B,2,FALSE),
    ""
)</f>
        <v>Junior</v>
      </c>
      <c r="AC446" s="1">
        <f ca="1" xml:space="preserve">
IF($Y446 = 5 + N("Presidente"),
    27000,
    IF($Y446 = 6 + N("Vice-presidente"),
        23000,
        IF(OR($Y446 = 8, $Y446= 13, $Y446 = 12) + N("Secretária bilíngue ou coordenador ou especialista"),
            8000,
            IF($Y446 = 7 + N("Diretor"),
                15000,
                IF($Y446 = 14 + N("Gerente"),
                    12000,
                    IF($Y446 = 9 + N("Estagiário"),
                        705,
                        IF($Y446 = 10 + N("Trainee"),
                            805,
                            IF($Y446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IF($U446 = 7,
  500,
  IF($U446 = 8,
    1000,
    IF($U446 = 9,
      1500,
      IF($U446 = 10,
        2000,
        0
      )
    )
  )
)
+
N("Adicional no salário por área")
+
IF($W446 = 14 + N("Tecnologia da Informação"),
  120,
  IF($W446 = 16 + N("Vendas"),
    110,
    IF($W446 = 15 + N("Jurídico"),
      100,
      IF(OR($W446 = 8, $W446 = 9, $W446 = 11) + N("Recursos humanos ou comercial ou comunicação e marketing"),
        80,
        0
      )
    )
  )
)
+
N("Adicionando pegadinha")
+
IF(AND($W446 = 16, $U446 = 9, $Y446 = 11, $AA446 = 5) + N("Se for de vendas, com mestrado, analista sênior"),
  IF($R446 = 5,
    100,
    0
  )
  +
  IF($N446 = "M",
    200,
    0
  ),
  0
)</f>
        <v>3000</v>
      </c>
      <c r="AD4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$A446  &amp; ", "   &amp;
$C446  &amp; ", "   &amp;
$E446  &amp; ", '"  &amp;
$J446  &amp; "', '" &amp;
$N446  &amp; "', "  &amp;
$R446  &amp; ", '"  &amp;
TEXT($T446,"dd/mm/aaaa")  &amp; "', "   &amp;
$U446  &amp; ", "   &amp;
$W446  &amp; ", "   &amp;
$Y446  &amp; ", "   &amp;
IF($AA446 &lt;&gt; "", $AA446, "NULL")  &amp; ", "   &amp;
$AC446  &amp; ");"</f>
        <v>INSERT INTO bi4all.fac_employees (id_company_fk, id_employee_pk, flg_active, employee_name, id_gender_fk, id_race_fk, birthday, id_schooling_fk, id_department_fk, id_role_fk, id_level_fk, salary) VALUES (6a51143286b03064a49cc2acbee63c09a0682d33, 442, 1, 'Ayla Machado Leite', 'F', 5, '12/10/1947', 8, 13, 11, 5, 3000);</v>
      </c>
    </row>
    <row r="447" spans="1:30" ht="14.25" customHeight="1" x14ac:dyDescent="0.2">
      <c r="A447" s="7" t="str" cm="1">
        <f t="array" aca="1" ref="A447" ca="1">INDEX(Company!$A:$A,RANDBETWEEN(5,COUNTA(Company!$A:$A) + 1),1)</f>
        <v>6a51143286b03064a49cc2acbee63c09a0682d33</v>
      </c>
      <c r="B447" s="7" t="str">
        <f ca="1">VLOOKUP($A447,Company!$A:$B,2,FALSE)</f>
        <v>ACME Corporation</v>
      </c>
      <c r="C447" s="5">
        <f t="shared" si="42"/>
        <v>443</v>
      </c>
      <c r="D447" s="5" t="str" cm="1">
        <f t="array" ref="D447">SHA1HASH($C447)</f>
        <v>ac3e7b007d7ab0ba379faa8ab62d9da35c5444f4</v>
      </c>
      <c r="E447" s="6">
        <v>1</v>
      </c>
      <c r="F447" s="7">
        <f ca="1">IF($C447 = 1 + N("Presidente"),
    127,
    IF($C447 = 2 + N("Vice-Presidente"),
        72,
        IF($C447 = 3 + N("Secretária bilíngue"),
            13,
            RANDBETWEEN(5,COUNT(Name!$A:$A) + 1)
        )
    )
)</f>
        <v>123</v>
      </c>
      <c r="G447" s="7" t="str">
        <f ca="1">VLOOKUP($F447,Name!$A:$B,2,FALSE)</f>
        <v>Emanuelly</v>
      </c>
      <c r="H447" s="7">
        <f ca="1" xml:space="preserve">
IF($C447 = 1,
    0,
    RANDBETWEEN(5,COUNT('Last name'!$A:$A) + 1)
)</f>
        <v>135</v>
      </c>
      <c r="I447" s="7" t="str">
        <f ca="1" xml:space="preserve">
IF($C447 = 1 + N("Presidente"),
    "de Orléans e Bragança",
    VLOOKUP($H447,'Last name'!$A:$B,2,FALSE) &amp; " " &amp; VLOOKUP(RANDBETWEEN(5,COUNT('Last name'!$A:$A) + 1),'Last name'!$A:$B,2,FALSE)
)</f>
        <v>Moreira Paulista</v>
      </c>
      <c r="J447" s="7" t="str">
        <f t="shared" ca="1" si="43"/>
        <v>Emanuelly Moreira Paulista</v>
      </c>
      <c r="K447" s="7" t="str" cm="1">
        <f t="array" aca="1" ref="K447" ca="1">SHA1HASH($J447)</f>
        <v>90c0e8e5cc19f2fc74ad96a4b8748c9016485deb</v>
      </c>
      <c r="L447" s="7" cm="1">
        <f t="array" aca="1" ref="L447" ca="1">INDEX(States!$A:$A,RANDBETWEEN(5,COUNTA(States!$A:$A) + 1),1)</f>
        <v>16</v>
      </c>
      <c r="M447" s="7" t="str">
        <f ca="1">$L447 &amp; "|" &amp; VLOOKUP($L447,States!$A:$B,2,FALSE)</f>
        <v>16|07cfbddcd11fff6189ba806e40d4e76476d512f4</v>
      </c>
      <c r="N447" s="7" t="str">
        <f ca="1">VLOOKUP($F447,Name!$A:$C,3,FALSE)</f>
        <v>F</v>
      </c>
      <c r="O447" s="7" t="str">
        <f ca="1">VLOOKUP($N447,Gender!$A:$B,2,FALSE)</f>
        <v>Female</v>
      </c>
      <c r="P447" s="7" t="str" cm="1">
        <f t="array" aca="1" ref="P447" ca="1">INDEX('Marital status'!$A:$A,RANDBETWEEN(5,COUNTA('Marital status'!$A:$A) + 1),1)</f>
        <v>3266897012b6dcc5723033bc25891bf99efcff6f</v>
      </c>
      <c r="Q447" s="7" t="str">
        <f ca="1">VLOOKUP($P447,'Marital status'!$A:$B,2,FALSE)</f>
        <v>MarrieD</v>
      </c>
      <c r="R447" s="7">
        <f t="shared" ca="1" si="44"/>
        <v>5</v>
      </c>
      <c r="S447" s="7" t="e">
        <f ca="1">VLOOKUP($R447,Race!$A:$B,2,FALSE)</f>
        <v>#N/A</v>
      </c>
      <c r="T447" s="8">
        <f t="shared" ca="1" si="45"/>
        <v>23902</v>
      </c>
      <c r="U447" s="6">
        <f t="shared" ca="1" si="46"/>
        <v>7</v>
      </c>
      <c r="V447" s="8" t="str">
        <f ca="1">VLOOKUP($U447,Education!$A:$B,2,FALSE)</f>
        <v>Undergraduate degree</v>
      </c>
      <c r="W447" s="7">
        <f ca="1" xml:space="preserve">
  IF(OR($Y447 = 5, $Y447 = 6, $Y447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447" s="7" t="str">
        <f ca="1">VLOOKUP($W447,Department!$A:$B,2,FALSE)</f>
        <v>Communication &amp; Marketing</v>
      </c>
      <c r="Y447" s="6">
        <f t="shared" ca="1" si="47"/>
        <v>9</v>
      </c>
      <c r="Z447" s="7" t="str">
        <f ca="1">VLOOKUP($Y447,Role!$A:$B,2,FALSE)</f>
        <v>Intern</v>
      </c>
      <c r="AA447" s="6" t="str">
        <f t="shared" ca="1" si="48"/>
        <v/>
      </c>
      <c r="AB447" s="7" t="str">
        <f ca="1" xml:space="preserve">
IF($AA447 &lt;&gt; "",
    VLOOKUP($AA447,Level!$A:$B,2,FALSE),
    ""
)</f>
        <v/>
      </c>
      <c r="AC447" s="1">
        <f ca="1" xml:space="preserve">
IF($Y447 = 5 + N("Presidente"),
    27000,
    IF($Y447 = 6 + N("Vice-presidente"),
        23000,
        IF(OR($Y447 = 8, $Y447= 13, $Y447 = 12) + N("Secretária bilíngue ou coordenador ou especialista"),
            8000,
            IF($Y447 = 7 + N("Diretor"),
                15000,
                IF($Y447 = 14 + N("Gerente"),
                    12000,
                    IF($Y447 = 9 + N("Estagiário"),
                        705,
                        IF($Y447 = 10 + N("Trainee"),
                            805,
                            IF($Y447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IF($U447 = 7,
  500,
  IF($U447 = 8,
    1000,
    IF($U447 = 9,
      1500,
      IF($U447 = 10,
        2000,
        0
      )
    )
  )
)
+
N("Adicional no salário por área")
+
IF($W447 = 14 + N("Tecnologia da Informação"),
  120,
  IF($W447 = 16 + N("Vendas"),
    110,
    IF($W447 = 15 + N("Jurídico"),
      100,
      IF(OR($W447 = 8, $W447 = 9, $W447 = 11) + N("Recursos humanos ou comercial ou comunicação e marketing"),
        80,
        0
      )
    )
  )
)
+
N("Adicionando pegadinha")
+
IF(AND($W447 = 16, $U447 = 9, $Y447 = 11, $AA447 = 5) + N("Se for de vendas, com mestrado, analista sênior"),
  IF($R447 = 5,
    100,
    0
  )
  +
  IF($N447 = "M",
    200,
    0
  ),
  0
)</f>
        <v>1285</v>
      </c>
      <c r="AD4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$A447  &amp; ", "   &amp;
$C447  &amp; ", "   &amp;
$E447  &amp; ", '"  &amp;
$J447  &amp; "', '" &amp;
$N447  &amp; "', "  &amp;
$R447  &amp; ", '"  &amp;
TEXT($T447,"dd/mm/aaaa")  &amp; "', "   &amp;
$U447  &amp; ", "   &amp;
$W447  &amp; ", "   &amp;
$Y447  &amp; ", "   &amp;
IF($AA447 &lt;&gt; "", $AA447, "NULL")  &amp; ", "   &amp;
$AC447  &amp; ");"</f>
        <v>INSERT INTO bi4all.fac_employees (id_company_fk, id_employee_pk, flg_active, employee_name, id_gender_fk, id_race_fk, birthday, id_schooling_fk, id_department_fk, id_role_fk, id_level_fk, salary) VALUES (6a51143286b03064a49cc2acbee63c09a0682d33, 443, 1, 'Emanuelly Moreira Paulista', 'F', 5, '09/06/1965', 7, 11, 9, NULL, 1285);</v>
      </c>
    </row>
    <row r="448" spans="1:30" ht="14.25" customHeight="1" x14ac:dyDescent="0.2">
      <c r="A448" s="7" t="str" cm="1">
        <f t="array" aca="1" ref="A448" ca="1">INDEX(Company!$A:$A,RANDBETWEEN(5,COUNTA(Company!$A:$A) + 1),1)</f>
        <v>6a51143286b03064a49cc2acbee63c09a0682d33</v>
      </c>
      <c r="B448" s="7" t="str">
        <f ca="1">VLOOKUP($A448,Company!$A:$B,2,FALSE)</f>
        <v>ACME Corporation</v>
      </c>
      <c r="C448" s="5">
        <f t="shared" si="42"/>
        <v>444</v>
      </c>
      <c r="D448" s="5" t="str" cm="1">
        <f t="array" ref="D448">SHA1HASH($C448)</f>
        <v>9a3e61b6bcc8abec08f195526c3132d5a4a98cc0</v>
      </c>
      <c r="E448" s="6">
        <v>1</v>
      </c>
      <c r="F448" s="7">
        <f ca="1">IF($C448 = 1 + N("Presidente"),
    127,
    IF($C448 = 2 + N("Vice-Presidente"),
        72,
        IF($C448 = 3 + N("Secretária bilíngue"),
            13,
            RANDBETWEEN(5,COUNT(Name!$A:$A) + 1)
        )
    )
)</f>
        <v>122</v>
      </c>
      <c r="G448" s="7" t="str">
        <f ca="1">VLOOKUP($F448,Name!$A:$B,2,FALSE)</f>
        <v>Emanuel</v>
      </c>
      <c r="H448" s="7">
        <f ca="1" xml:space="preserve">
IF($C448 = 1,
    0,
    RANDBETWEEN(5,COUNT('Last name'!$A:$A) + 1)
)</f>
        <v>92</v>
      </c>
      <c r="I448" s="7" t="str">
        <f ca="1" xml:space="preserve">
IF($C448 = 1 + N("Presidente"),
    "de Orléans e Bragança",
    VLOOKUP($H448,'Last name'!$A:$B,2,FALSE) &amp; " " &amp; VLOOKUP(RANDBETWEEN(5,COUNT('Last name'!$A:$A) + 1),'Last name'!$A:$B,2,FALSE)
)</f>
        <v>Freitas Lopes</v>
      </c>
      <c r="J448" s="7" t="str">
        <f t="shared" ca="1" si="43"/>
        <v>Emanuel Freitas Lopes</v>
      </c>
      <c r="K448" s="7" t="str" cm="1">
        <f t="array" aca="1" ref="K448" ca="1">SHA1HASH($J448)</f>
        <v>1783023e1b6042f9b50b81bfa6cfdfc68d8c16db</v>
      </c>
      <c r="L448" s="7" cm="1">
        <f t="array" aca="1" ref="L448" ca="1">INDEX(States!$A:$A,RANDBETWEEN(5,COUNTA(States!$A:$A) + 1),1)</f>
        <v>6</v>
      </c>
      <c r="M448" s="7" t="str">
        <f ca="1">$L448 &amp; "|" &amp; VLOOKUP($L448,States!$A:$B,2,FALSE)</f>
        <v>6|990f6b5f2170b43d022d539b1260b5f1af889998</v>
      </c>
      <c r="N448" s="7" t="str">
        <f ca="1">VLOOKUP($F448,Name!$A:$C,3,FALSE)</f>
        <v>M</v>
      </c>
      <c r="O448" s="7" t="str">
        <f ca="1">VLOOKUP($N448,Gender!$A:$B,2,FALSE)</f>
        <v>Male</v>
      </c>
      <c r="P448" s="7" t="str" cm="1">
        <f t="array" aca="1" ref="P448" ca="1">INDEX('Marital status'!$A:$A,RANDBETWEEN(5,COUNTA('Marital status'!$A:$A) + 1),1)</f>
        <v>ce0b1612aa711b78a720295d271a33894e2b72bf</v>
      </c>
      <c r="Q448" s="7" t="str">
        <f ca="1">VLOOKUP($P448,'Marital status'!$A:$B,2,FALSE)</f>
        <v>single</v>
      </c>
      <c r="R448" s="7">
        <f t="shared" ca="1" si="44"/>
        <v>6</v>
      </c>
      <c r="S448" s="7" t="e">
        <f ca="1">VLOOKUP($R448,Race!$A:$B,2,FALSE)</f>
        <v>#N/A</v>
      </c>
      <c r="T448" s="8">
        <f t="shared" ca="1" si="45"/>
        <v>19830</v>
      </c>
      <c r="U448" s="6">
        <f t="shared" ca="1" si="46"/>
        <v>8</v>
      </c>
      <c r="V448" s="8" t="str">
        <f ca="1">VLOOKUP($U448,Education!$A:$B,2,FALSE)</f>
        <v>Graduate school</v>
      </c>
      <c r="W448" s="7">
        <f ca="1" xml:space="preserve">
  IF(OR($Y448 = 5, $Y448 = 6, $Y448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448" s="7" t="str">
        <f ca="1">VLOOKUP($W448,Department!$A:$B,2,FALSE)</f>
        <v>Presidency</v>
      </c>
      <c r="Y448" s="6">
        <f t="shared" ca="1" si="47"/>
        <v>11</v>
      </c>
      <c r="Z448" s="7" t="str">
        <f ca="1">VLOOKUP($Y448,Role!$A:$B,2,FALSE)</f>
        <v>Analyst</v>
      </c>
      <c r="AA448" s="6">
        <f t="shared" ca="1" si="48"/>
        <v>7</v>
      </c>
      <c r="AB448" s="7" t="str">
        <f ca="1" xml:space="preserve">
IF($AA448 &lt;&gt; "",
    VLOOKUP($AA448,Level!$A:$B,2,FALSE),
    ""
)</f>
        <v>Senior</v>
      </c>
      <c r="AC448" s="1">
        <f ca="1" xml:space="preserve">
IF($Y448 = 5 + N("Presidente"),
    27000,
    IF($Y448 = 6 + N("Vice-presidente"),
        23000,
        IF(OR($Y448 = 8, $Y448= 13, $Y448 = 12) + N("Secretária bilíngue ou coordenador ou especialista"),
            8000,
            IF($Y448 = 7 + N("Diretor"),
                15000,
                IF($Y448 = 14 + N("Gerente"),
                    12000,
                    IF($Y448 = 9 + N("Estagiário"),
                        705,
                        IF($Y448 = 10 + N("Trainee"),
                            805,
                            IF($Y448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IF($U448 = 7,
  500,
  IF($U448 = 8,
    1000,
    IF($U448 = 9,
      1500,
      IF($U448 = 10,
        2000,
        0
      )
    )
  )
)
+
N("Adicional no salário por área")
+
IF($W448 = 14 + N("Tecnologia da Informação"),
  120,
  IF($W448 = 16 + N("Vendas"),
    110,
    IF($W448 = 15 + N("Jurídico"),
      100,
      IF(OR($W448 = 8, $W448 = 9, $W448 = 11) + N("Recursos humanos ou comercial ou comunicação e marketing"),
        80,
        0
      )
    )
  )
)
+
N("Adicionando pegadinha")
+
IF(AND($W448 = 16, $U448 = 9, $Y448 = 11, $AA448 = 5) + N("Se for de vendas, com mestrado, analista sênior"),
  IF($R448 = 5,
    100,
    0
  )
  +
  IF($N448 = "M",
    200,
    0
  ),
  0
)</f>
        <v>3000</v>
      </c>
      <c r="AD4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$A448  &amp; ", "   &amp;
$C448  &amp; ", "   &amp;
$E448  &amp; ", '"  &amp;
$J448  &amp; "', '" &amp;
$N448  &amp; "', "  &amp;
$R448  &amp; ", '"  &amp;
TEXT($T448,"dd/mm/aaaa")  &amp; "', "   &amp;
$U448  &amp; ", "   &amp;
$W448  &amp; ", "   &amp;
$Y448  &amp; ", "   &amp;
IF($AA448 &lt;&gt; "", $AA448, "NULL")  &amp; ", "   &amp;
$AC448  &amp; ");"</f>
        <v>INSERT INTO bi4all.fac_employees (id_company_fk, id_employee_pk, flg_active, employee_name, id_gender_fk, id_race_fk, birthday, id_schooling_fk, id_department_fk, id_role_fk, id_level_fk, salary) VALUES (6a51143286b03064a49cc2acbee63c09a0682d33, 444, 1, 'Emanuel Freitas Lopes', 'M', 6, '16/04/1954', 8, 5, 11, 7, 3000);</v>
      </c>
    </row>
    <row r="449" spans="1:30" ht="14.25" customHeight="1" x14ac:dyDescent="0.2">
      <c r="A449" s="7" t="str" cm="1">
        <f t="array" aca="1" ref="A449" ca="1">INDEX(Company!$A:$A,RANDBETWEEN(5,COUNTA(Company!$A:$A) + 1),1)</f>
        <v>6a51143286b03064a49cc2acbee63c09a0682d33</v>
      </c>
      <c r="B449" s="7" t="str">
        <f ca="1">VLOOKUP($A449,Company!$A:$B,2,FALSE)</f>
        <v>ACME Corporation</v>
      </c>
      <c r="C449" s="5">
        <f t="shared" si="42"/>
        <v>445</v>
      </c>
      <c r="D449" s="5" t="str" cm="1">
        <f t="array" ref="D449">SHA1HASH($C449)</f>
        <v>ac9c957760424d463fbc0a28712e09dcd11a9415</v>
      </c>
      <c r="E449" s="6">
        <v>1</v>
      </c>
      <c r="F449" s="7">
        <f ca="1">IF($C449 = 1 + N("Presidente"),
    127,
    IF($C449 = 2 + N("Vice-Presidente"),
        72,
        IF($C449 = 3 + N("Secretária bilíngue"),
            13,
            RANDBETWEEN(5,COUNT(Name!$A:$A) + 1)
        )
    )
)</f>
        <v>52</v>
      </c>
      <c r="G449" s="7" t="str">
        <f ca="1">VLOOKUP($F449,Name!$A:$B,2,FALSE)</f>
        <v>Antônio</v>
      </c>
      <c r="H449" s="7">
        <f ca="1" xml:space="preserve">
IF($C449 = 1,
    0,
    RANDBETWEEN(5,COUNT('Last name'!$A:$A) + 1)
)</f>
        <v>61</v>
      </c>
      <c r="I449" s="7" t="str">
        <f ca="1" xml:space="preserve">
IF($C449 = 1 + N("Presidente"),
    "de Orléans e Bragança",
    VLOOKUP($H449,'Last name'!$A:$B,2,FALSE) &amp; " " &amp; VLOOKUP(RANDBETWEEN(5,COUNT('Last name'!$A:$A) + 1),'Last name'!$A:$B,2,FALSE)
)</f>
        <v>Caruso Gallo</v>
      </c>
      <c r="J449" s="7" t="str">
        <f t="shared" ca="1" si="43"/>
        <v>Antônio Caruso Gallo</v>
      </c>
      <c r="K449" s="7" t="str" cm="1">
        <f t="array" aca="1" ref="K449" ca="1">SHA1HASH($J449)</f>
        <v>c295db086764faeda4cd60bf3c50efa4cdf188d8</v>
      </c>
      <c r="L449" s="7" cm="1">
        <f t="array" aca="1" ref="L449" ca="1">INDEX(States!$A:$A,RANDBETWEEN(5,COUNTA(States!$A:$A) + 1),1)</f>
        <v>17</v>
      </c>
      <c r="M449" s="7" t="str">
        <f ca="1">$L449 &amp; "|" &amp; VLOOKUP($L449,States!$A:$B,2,FALSE)</f>
        <v>17|1a8e69bd071c473b31bfb6b123d956580475386e</v>
      </c>
      <c r="N449" s="7" t="str">
        <f ca="1">VLOOKUP($F449,Name!$A:$C,3,FALSE)</f>
        <v>M</v>
      </c>
      <c r="O449" s="7" t="str">
        <f ca="1">VLOOKUP($N449,Gender!$A:$B,2,FALSE)</f>
        <v>Male</v>
      </c>
      <c r="P449" s="7" t="str" cm="1">
        <f t="array" aca="1" ref="P449" ca="1">INDEX('Marital status'!$A:$A,RANDBETWEEN(5,COUNTA('Marital status'!$A:$A) + 1),1)</f>
        <v>459031b19ec5bbd3b3dbc0a9dcf2cb6e6c6f7848</v>
      </c>
      <c r="Q449" s="7" t="str">
        <f ca="1">VLOOKUP($P449,'Marital status'!$A:$B,2,FALSE)</f>
        <v xml:space="preserve">Widowed </v>
      </c>
      <c r="R449" s="7">
        <f t="shared" ca="1" si="44"/>
        <v>5</v>
      </c>
      <c r="S449" s="7" t="e">
        <f ca="1">VLOOKUP($R449,Race!$A:$B,2,FALSE)</f>
        <v>#N/A</v>
      </c>
      <c r="T449" s="8">
        <f t="shared" ca="1" si="45"/>
        <v>33028</v>
      </c>
      <c r="U449" s="6">
        <f t="shared" ca="1" si="46"/>
        <v>7</v>
      </c>
      <c r="V449" s="8" t="str">
        <f ca="1">VLOOKUP($U449,Education!$A:$B,2,FALSE)</f>
        <v>Undergraduate degree</v>
      </c>
      <c r="W449" s="7">
        <f ca="1" xml:space="preserve">
  IF(OR($Y449 = 5, $Y449 = 6, $Y449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449" s="7" t="str">
        <f ca="1">VLOOKUP($W449,Department!$A:$B,2,FALSE)</f>
        <v>Human Resource</v>
      </c>
      <c r="Y449" s="6">
        <f t="shared" ca="1" si="47"/>
        <v>9</v>
      </c>
      <c r="Z449" s="7" t="str">
        <f ca="1">VLOOKUP($Y449,Role!$A:$B,2,FALSE)</f>
        <v>Intern</v>
      </c>
      <c r="AA449" s="6" t="str">
        <f t="shared" ca="1" si="48"/>
        <v/>
      </c>
      <c r="AB449" s="7" t="str">
        <f ca="1" xml:space="preserve">
IF($AA449 &lt;&gt; "",
    VLOOKUP($AA449,Level!$A:$B,2,FALSE),
    ""
)</f>
        <v/>
      </c>
      <c r="AC449" s="1">
        <f ca="1" xml:space="preserve">
IF($Y449 = 5 + N("Presidente"),
    27000,
    IF($Y449 = 6 + N("Vice-presidente"),
        23000,
        IF(OR($Y449 = 8, $Y449= 13, $Y449 = 12) + N("Secretária bilíngue ou coordenador ou especialista"),
            8000,
            IF($Y449 = 7 + N("Diretor"),
                15000,
                IF($Y449 = 14 + N("Gerente"),
                    12000,
                    IF($Y449 = 9 + N("Estagiário"),
                        705,
                        IF($Y449 = 10 + N("Trainee"),
                            805,
                            IF($Y449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IF($U449 = 7,
  500,
  IF($U449 = 8,
    1000,
    IF($U449 = 9,
      1500,
      IF($U449 = 10,
        2000,
        0
      )
    )
  )
)
+
N("Adicional no salário por área")
+
IF($W449 = 14 + N("Tecnologia da Informação"),
  120,
  IF($W449 = 16 + N("Vendas"),
    110,
    IF($W449 = 15 + N("Jurídico"),
      100,
      IF(OR($W449 = 8, $W449 = 9, $W449 = 11) + N("Recursos humanos ou comercial ou comunicação e marketing"),
        80,
        0
      )
    )
  )
)
+
N("Adicionando pegadinha")
+
IF(AND($W449 = 16, $U449 = 9, $Y449 = 11, $AA449 = 5) + N("Se for de vendas, com mestrado, analista sênior"),
  IF($R449 = 5,
    100,
    0
  )
  +
  IF($N449 = "M",
    200,
    0
  ),
  0
)</f>
        <v>1285</v>
      </c>
      <c r="AD4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$A449  &amp; ", "   &amp;
$C449  &amp; ", "   &amp;
$E449  &amp; ", '"  &amp;
$J449  &amp; "', '" &amp;
$N449  &amp; "', "  &amp;
$R449  &amp; ", '"  &amp;
TEXT($T449,"dd/mm/aaaa")  &amp; "', "   &amp;
$U449  &amp; ", "   &amp;
$W449  &amp; ", "   &amp;
$Y449  &amp; ", "   &amp;
IF($AA449 &lt;&gt; "", $AA449, "NULL")  &amp; ", "   &amp;
$AC449  &amp; ");"</f>
        <v>INSERT INTO bi4all.fac_employees (id_company_fk, id_employee_pk, flg_active, employee_name, id_gender_fk, id_race_fk, birthday, id_schooling_fk, id_department_fk, id_role_fk, id_level_fk, salary) VALUES (6a51143286b03064a49cc2acbee63c09a0682d33, 445, 1, 'Antônio Caruso Gallo', 'M', 5, '04/06/1990', 7, 8, 9, NULL, 1285);</v>
      </c>
    </row>
    <row r="450" spans="1:30" ht="14.25" customHeight="1" x14ac:dyDescent="0.2">
      <c r="A450" s="7" t="str" cm="1">
        <f t="array" aca="1" ref="A450" ca="1">INDEX(Company!$A:$A,RANDBETWEEN(5,COUNTA(Company!$A:$A) + 1),1)</f>
        <v>6a51143286b03064a49cc2acbee63c09a0682d33</v>
      </c>
      <c r="B450" s="7" t="str">
        <f ca="1">VLOOKUP($A450,Company!$A:$B,2,FALSE)</f>
        <v>ACME Corporation</v>
      </c>
      <c r="C450" s="5">
        <f t="shared" si="42"/>
        <v>446</v>
      </c>
      <c r="D450" s="5" t="str" cm="1">
        <f t="array" ref="D450">SHA1HASH($C450)</f>
        <v>5a9295d8fa430d03c34c8f7145f47117fb940f31</v>
      </c>
      <c r="E450" s="6">
        <v>1</v>
      </c>
      <c r="F450" s="7">
        <f ca="1">IF($C450 = 1 + N("Presidente"),
    127,
    IF($C450 = 2 + N("Vice-Presidente"),
        72,
        IF($C450 = 3 + N("Secretária bilíngue"),
            13,
            RANDBETWEEN(5,COUNT(Name!$A:$A) + 1)
        )
    )
)</f>
        <v>198</v>
      </c>
      <c r="G450" s="7" t="str">
        <f ca="1">VLOOKUP($F450,Name!$A:$B,2,FALSE)</f>
        <v>José Emanuel</v>
      </c>
      <c r="H450" s="7">
        <f ca="1" xml:space="preserve">
IF($C450 = 1,
    0,
    RANDBETWEEN(5,COUNT('Last name'!$A:$A) + 1)
)</f>
        <v>55</v>
      </c>
      <c r="I450" s="7" t="str">
        <f ca="1" xml:space="preserve">
IF($C450 = 1 + N("Presidente"),
    "de Orléans e Bragança",
    VLOOKUP($H450,'Last name'!$A:$B,2,FALSE) &amp; " " &amp; VLOOKUP(RANDBETWEEN(5,COUNT('Last name'!$A:$A) + 1),'Last name'!$A:$B,2,FALSE)
)</f>
        <v>Camões Ferrara</v>
      </c>
      <c r="J450" s="7" t="str">
        <f t="shared" ca="1" si="43"/>
        <v>José Emanuel Camões Ferrara</v>
      </c>
      <c r="K450" s="7" t="str" cm="1">
        <f t="array" aca="1" ref="K450" ca="1">SHA1HASH($J450)</f>
        <v>ef288f28d14a8568bfb73d5e7b245cfea68543ca</v>
      </c>
      <c r="L450" s="7" cm="1">
        <f t="array" aca="1" ref="L450" ca="1">INDEX(States!$A:$A,RANDBETWEEN(5,COUNTA(States!$A:$A) + 1),1)</f>
        <v>7</v>
      </c>
      <c r="M450" s="7" t="str">
        <f ca="1">$L450 &amp; "|" &amp; VLOOKUP($L450,States!$A:$B,2,FALSE)</f>
        <v>7|f2e12883042f184299ea408f79a5077ec107e25e</v>
      </c>
      <c r="N450" s="7" t="str">
        <f ca="1">VLOOKUP($F450,Name!$A:$C,3,FALSE)</f>
        <v>M</v>
      </c>
      <c r="O450" s="7" t="str">
        <f ca="1">VLOOKUP($N450,Gender!$A:$B,2,FALSE)</f>
        <v>Male</v>
      </c>
      <c r="P450" s="7" t="str" cm="1">
        <f t="array" aca="1" ref="P450" ca="1">INDEX('Marital status'!$A:$A,RANDBETWEEN(5,COUNTA('Marital status'!$A:$A) + 1),1)</f>
        <v>47051393f6bcbf99111ec5d70ba2ebbe11ebccae</v>
      </c>
      <c r="Q450" s="7" t="str">
        <f ca="1">VLOOKUP($P450,'Marital status'!$A:$B,2,FALSE)</f>
        <v xml:space="preserve"> Separated </v>
      </c>
      <c r="R450" s="7">
        <f t="shared" ca="1" si="44"/>
        <v>5</v>
      </c>
      <c r="S450" s="7" t="e">
        <f ca="1">VLOOKUP($R450,Race!$A:$B,2,FALSE)</f>
        <v>#N/A</v>
      </c>
      <c r="T450" s="8">
        <f t="shared" ca="1" si="45"/>
        <v>24946</v>
      </c>
      <c r="U450" s="6">
        <f t="shared" ca="1" si="46"/>
        <v>8</v>
      </c>
      <c r="V450" s="8" t="str">
        <f ca="1">VLOOKUP($U450,Education!$A:$B,2,FALSE)</f>
        <v>Graduate school</v>
      </c>
      <c r="W450" s="7">
        <f ca="1" xml:space="preserve">
  IF(OR($Y450 = 5, $Y450 = 6, $Y450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450" s="7" t="str">
        <f ca="1">VLOOKUP($W450,Department!$A:$B,2,FALSE)</f>
        <v>Operations</v>
      </c>
      <c r="Y450" s="6">
        <f t="shared" ca="1" si="47"/>
        <v>11</v>
      </c>
      <c r="Z450" s="7" t="str">
        <f ca="1">VLOOKUP($Y450,Role!$A:$B,2,FALSE)</f>
        <v>Analyst</v>
      </c>
      <c r="AA450" s="6">
        <f t="shared" ca="1" si="48"/>
        <v>6</v>
      </c>
      <c r="AB450" s="7" t="str">
        <f ca="1" xml:space="preserve">
IF($AA450 &lt;&gt; "",
    VLOOKUP($AA450,Level!$A:$B,2,FALSE),
    ""
)</f>
        <v>Pleno</v>
      </c>
      <c r="AC450" s="1">
        <f ca="1" xml:space="preserve">
IF($Y450 = 5 + N("Presidente"),
    27000,
    IF($Y450 = 6 + N("Vice-presidente"),
        23000,
        IF(OR($Y450 = 8, $Y450= 13, $Y450 = 12) + N("Secretária bilíngue ou coordenador ou especialista"),
            8000,
            IF($Y450 = 7 + N("Diretor"),
                15000,
                IF($Y450 = 14 + N("Gerente"),
                    12000,
                    IF($Y450 = 9 + N("Estagiário"),
                        705,
                        IF($Y450 = 10 + N("Trainee"),
                            805,
                            IF($Y450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IF($U450 = 7,
  500,
  IF($U450 = 8,
    1000,
    IF($U450 = 9,
      1500,
      IF($U450 = 10,
        2000,
        0
      )
    )
  )
)
+
N("Adicional no salário por área")
+
IF($W450 = 14 + N("Tecnologia da Informação"),
  120,
  IF($W450 = 16 + N("Vendas"),
    110,
    IF($W450 = 15 + N("Jurídico"),
      100,
      IF(OR($W450 = 8, $W450 = 9, $W450 = 11) + N("Recursos humanos ou comercial ou comunicação e marketing"),
        80,
        0
      )
    )
  )
)
+
N("Adicionando pegadinha")
+
IF(AND($W450 = 16, $U450 = 9, $Y450 = 11, $AA450 = 5) + N("Se for de vendas, com mestrado, analista sênior"),
  IF($R450 = 5,
    100,
    0
  )
  +
  IF($N450 = "M",
    200,
    0
  ),
  0
)</f>
        <v>3000</v>
      </c>
      <c r="AD4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$A450  &amp; ", "   &amp;
$C450  &amp; ", "   &amp;
$E450  &amp; ", '"  &amp;
$J450  &amp; "', '" &amp;
$N450  &amp; "', "  &amp;
$R450  &amp; ", '"  &amp;
TEXT($T450,"dd/mm/aaaa")  &amp; "', "   &amp;
$U450  &amp; ", "   &amp;
$W450  &amp; ", "   &amp;
$Y450  &amp; ", "   &amp;
IF($AA450 &lt;&gt; "", $AA450, "NULL")  &amp; ", "   &amp;
$AC450  &amp; ");"</f>
        <v>INSERT INTO bi4all.fac_employees (id_company_fk, id_employee_pk, flg_active, employee_name, id_gender_fk, id_race_fk, birthday, id_schooling_fk, id_department_fk, id_role_fk, id_level_fk, salary) VALUES (6a51143286b03064a49cc2acbee63c09a0682d33, 446, 1, 'José Emanuel Camões Ferrara', 'M', 5, '18/04/1968', 8, 10, 11, 6, 3000);</v>
      </c>
    </row>
    <row r="451" spans="1:30" ht="14.25" customHeight="1" x14ac:dyDescent="0.2">
      <c r="A451" s="7" t="str" cm="1">
        <f t="array" aca="1" ref="A451" ca="1">INDEX(Company!$A:$A,RANDBETWEEN(5,COUNTA(Company!$A:$A) + 1),1)</f>
        <v>6a51143286b03064a49cc2acbee63c09a0682d33</v>
      </c>
      <c r="B451" s="7" t="str">
        <f ca="1">VLOOKUP($A451,Company!$A:$B,2,FALSE)</f>
        <v>ACME Corporation</v>
      </c>
      <c r="C451" s="5">
        <f t="shared" si="42"/>
        <v>447</v>
      </c>
      <c r="D451" s="5" t="str" cm="1">
        <f t="array" ref="D451">SHA1HASH($C451)</f>
        <v>08d55d01921d987568b19a5fd67bc17b74d6c36f</v>
      </c>
      <c r="E451" s="6">
        <v>1</v>
      </c>
      <c r="F451" s="7">
        <f ca="1">IF($C451 = 1 + N("Presidente"),
    127,
    IF($C451 = 2 + N("Vice-Presidente"),
        72,
        IF($C451 = 3 + N("Secretária bilíngue"),
            13,
            RANDBETWEEN(5,COUNT(Name!$A:$A) + 1)
        )
    )
)</f>
        <v>226</v>
      </c>
      <c r="G451" s="7" t="str">
        <f ca="1">VLOOKUP($F451,Name!$A:$B,2,FALSE)</f>
        <v>Levy</v>
      </c>
      <c r="H451" s="7">
        <f ca="1" xml:space="preserve">
IF($C451 = 1,
    0,
    RANDBETWEEN(5,COUNT('Last name'!$A:$A) + 1)
)</f>
        <v>169</v>
      </c>
      <c r="I451" s="7" t="str">
        <f ca="1" xml:space="preserve">
IF($C451 = 1 + N("Presidente"),
    "de Orléans e Bragança",
    VLOOKUP($H451,'Last name'!$A:$B,2,FALSE) &amp; " " &amp; VLOOKUP(RANDBETWEEN(5,COUNT('Last name'!$A:$A) + 1),'Last name'!$A:$B,2,FALSE)
)</f>
        <v>Russo Pasquim</v>
      </c>
      <c r="J451" s="7" t="str">
        <f t="shared" ca="1" si="43"/>
        <v>Levy Russo Pasquim</v>
      </c>
      <c r="K451" s="7" t="str" cm="1">
        <f t="array" aca="1" ref="K451" ca="1">SHA1HASH($J451)</f>
        <v>4383c4cc601f0c44e6b45ecec0fb03aa833ffbfe</v>
      </c>
      <c r="L451" s="7" cm="1">
        <f t="array" aca="1" ref="L451" ca="1">INDEX(States!$A:$A,RANDBETWEEN(5,COUNTA(States!$A:$A) + 1),1)</f>
        <v>8</v>
      </c>
      <c r="M451" s="7" t="str">
        <f ca="1">$L451 &amp; "|" &amp; VLOOKUP($L451,States!$A:$B,2,FALSE)</f>
        <v>8|56e287872c65203bf88dd1921405bbc5594d8531</v>
      </c>
      <c r="N451" s="7" t="str">
        <f ca="1">VLOOKUP($F451,Name!$A:$C,3,FALSE)</f>
        <v>M</v>
      </c>
      <c r="O451" s="7" t="str">
        <f ca="1">VLOOKUP($N451,Gender!$A:$B,2,FALSE)</f>
        <v>Male</v>
      </c>
      <c r="P451" s="7" t="str" cm="1">
        <f t="array" aca="1" ref="P451" ca="1">INDEX('Marital status'!$A:$A,RANDBETWEEN(5,COUNTA('Marital status'!$A:$A) + 1),1)</f>
        <v>47051393f6bcbf99111ec5d70ba2ebbe11ebccae</v>
      </c>
      <c r="Q451" s="7" t="str">
        <f ca="1">VLOOKUP($P451,'Marital status'!$A:$B,2,FALSE)</f>
        <v xml:space="preserve"> Separated </v>
      </c>
      <c r="R451" s="7">
        <f t="shared" ca="1" si="44"/>
        <v>7</v>
      </c>
      <c r="S451" s="7" t="e">
        <f ca="1">VLOOKUP($R451,Race!$A:$B,2,FALSE)</f>
        <v>#N/A</v>
      </c>
      <c r="T451" s="8">
        <f t="shared" ca="1" si="45"/>
        <v>24784</v>
      </c>
      <c r="U451" s="6">
        <f t="shared" ca="1" si="46"/>
        <v>7</v>
      </c>
      <c r="V451" s="8" t="str">
        <f ca="1">VLOOKUP($U451,Education!$A:$B,2,FALSE)</f>
        <v>Undergraduate degree</v>
      </c>
      <c r="W451" s="7">
        <f ca="1" xml:space="preserve">
  IF(OR($Y451 = 5, $Y451 = 6, $Y451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451" s="7" t="str">
        <f ca="1">VLOOKUP($W451,Department!$A:$B,2,FALSE)</f>
        <v>Finance</v>
      </c>
      <c r="Y451" s="6">
        <f t="shared" ca="1" si="47"/>
        <v>9</v>
      </c>
      <c r="Z451" s="7" t="str">
        <f ca="1">VLOOKUP($Y451,Role!$A:$B,2,FALSE)</f>
        <v>Intern</v>
      </c>
      <c r="AA451" s="6" t="str">
        <f t="shared" ca="1" si="48"/>
        <v/>
      </c>
      <c r="AB451" s="7" t="str">
        <f ca="1" xml:space="preserve">
IF($AA451 &lt;&gt; "",
    VLOOKUP($AA451,Level!$A:$B,2,FALSE),
    ""
)</f>
        <v/>
      </c>
      <c r="AC451" s="1">
        <f ca="1" xml:space="preserve">
IF($Y451 = 5 + N("Presidente"),
    27000,
    IF($Y451 = 6 + N("Vice-presidente"),
        23000,
        IF(OR($Y451 = 8, $Y451= 13, $Y451 = 12) + N("Secretária bilíngue ou coordenador ou especialista"),
            8000,
            IF($Y451 = 7 + N("Diretor"),
                15000,
                IF($Y451 = 14 + N("Gerente"),
                    12000,
                    IF($Y451 = 9 + N("Estagiário"),
                        705,
                        IF($Y451 = 10 + N("Trainee"),
                            805,
                            IF($Y451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IF($U451 = 7,
  500,
  IF($U451 = 8,
    1000,
    IF($U451 = 9,
      1500,
      IF($U451 = 10,
        2000,
        0
      )
    )
  )
)
+
N("Adicional no salário por área")
+
IF($W451 = 14 + N("Tecnologia da Informação"),
  120,
  IF($W451 = 16 + N("Vendas"),
    110,
    IF($W451 = 15 + N("Jurídico"),
      100,
      IF(OR($W451 = 8, $W451 = 9, $W451 = 11) + N("Recursos humanos ou comercial ou comunicação e marketing"),
        80,
        0
      )
    )
  )
)
+
N("Adicionando pegadinha")
+
IF(AND($W451 = 16, $U451 = 9, $Y451 = 11, $AA451 = 5) + N("Se for de vendas, com mestrado, analista sênior"),
  IF($R451 = 5,
    100,
    0
  )
  +
  IF($N451 = "M",
    200,
    0
  ),
  0
)</f>
        <v>1205</v>
      </c>
      <c r="AD4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$A451  &amp; ", "   &amp;
$C451  &amp; ", "   &amp;
$E451  &amp; ", '"  &amp;
$J451  &amp; "', '" &amp;
$N451  &amp; "', "  &amp;
$R451  &amp; ", '"  &amp;
TEXT($T451,"dd/mm/aaaa")  &amp; "', "   &amp;
$U451  &amp; ", "   &amp;
$W451  &amp; ", "   &amp;
$Y451  &amp; ", "   &amp;
IF($AA451 &lt;&gt; "", $AA451, "NULL")  &amp; ", "   &amp;
$AC451  &amp; ");"</f>
        <v>INSERT INTO bi4all.fac_employees (id_company_fk, id_employee_pk, flg_active, employee_name, id_gender_fk, id_race_fk, birthday, id_schooling_fk, id_department_fk, id_role_fk, id_level_fk, salary) VALUES (6a51143286b03064a49cc2acbee63c09a0682d33, 447, 1, 'Levy Russo Pasquim', 'M', 7, '08/11/1967', 7, 7, 9, NULL, 1205);</v>
      </c>
    </row>
    <row r="452" spans="1:30" ht="14.25" customHeight="1" x14ac:dyDescent="0.2">
      <c r="A452" s="7" t="str" cm="1">
        <f t="array" aca="1" ref="A452" ca="1">INDEX(Company!$A:$A,RANDBETWEEN(5,COUNTA(Company!$A:$A) + 1),1)</f>
        <v>6a51143286b03064a49cc2acbee63c09a0682d33</v>
      </c>
      <c r="B452" s="7" t="str">
        <f ca="1">VLOOKUP($A452,Company!$A:$B,2,FALSE)</f>
        <v>ACME Corporation</v>
      </c>
      <c r="C452" s="5">
        <f t="shared" si="42"/>
        <v>448</v>
      </c>
      <c r="D452" s="5" t="str" cm="1">
        <f t="array" ref="D452">SHA1HASH($C452)</f>
        <v>f04b1d726c615672552fa5116aa5b958d8d41676</v>
      </c>
      <c r="E452" s="6">
        <v>1</v>
      </c>
      <c r="F452" s="7">
        <f ca="1">IF($C452 = 1 + N("Presidente"),
    127,
    IF($C452 = 2 + N("Vice-Presidente"),
        72,
        IF($C452 = 3 + N("Secretária bilíngue"),
            13,
            RANDBETWEEN(5,COUNT(Name!$A:$A) + 1)
        )
    )
)</f>
        <v>351</v>
      </c>
      <c r="G452" s="7" t="str">
        <f ca="1">VLOOKUP($F452,Name!$A:$B,2,FALSE)</f>
        <v>Vera Lucia</v>
      </c>
      <c r="H452" s="7">
        <f ca="1" xml:space="preserve">
IF($C452 = 1,
    0,
    RANDBETWEEN(5,COUNT('Last name'!$A:$A) + 1)
)</f>
        <v>49</v>
      </c>
      <c r="I452" s="7" t="str">
        <f ca="1" xml:space="preserve">
IF($C452 = 1 + N("Presidente"),
    "de Orléans e Bragança",
    VLOOKUP($H452,'Last name'!$A:$B,2,FALSE) &amp; " " &amp; VLOOKUP(RANDBETWEEN(5,COUNT('Last name'!$A:$A) + 1),'Last name'!$A:$B,2,FALSE)
)</f>
        <v>Brito Rodrigues</v>
      </c>
      <c r="J452" s="7" t="str">
        <f t="shared" ca="1" si="43"/>
        <v>Vera Lucia Brito Rodrigues</v>
      </c>
      <c r="K452" s="7" t="str" cm="1">
        <f t="array" aca="1" ref="K452" ca="1">SHA1HASH($J452)</f>
        <v>4ef7dc1e83aa89be4e70d3de8469926eead657f1</v>
      </c>
      <c r="L452" s="7" cm="1">
        <f t="array" aca="1" ref="L452" ca="1">INDEX(States!$A:$A,RANDBETWEEN(5,COUNTA(States!$A:$A) + 1),1)</f>
        <v>15</v>
      </c>
      <c r="M452" s="7" t="str">
        <f ca="1">$L452 &amp; "|" &amp; VLOOKUP($L452,States!$A:$B,2,FALSE)</f>
        <v>15|84c70141e5670a303e5eed7b334ba8b5ddb5b0d4</v>
      </c>
      <c r="N452" s="7" t="str">
        <f ca="1">VLOOKUP($F452,Name!$A:$C,3,FALSE)</f>
        <v>F</v>
      </c>
      <c r="O452" s="7" t="str">
        <f ca="1">VLOOKUP($N452,Gender!$A:$B,2,FALSE)</f>
        <v>Female</v>
      </c>
      <c r="P452" s="7" t="str" cm="1">
        <f t="array" aca="1" ref="P452" ca="1">INDEX('Marital status'!$A:$A,RANDBETWEEN(5,COUNTA('Marital status'!$A:$A) + 1),1)</f>
        <v>ce0b1612aa711b78a720295d271a33894e2b72bf</v>
      </c>
      <c r="Q452" s="7" t="str">
        <f ca="1">VLOOKUP($P452,'Marital status'!$A:$B,2,FALSE)</f>
        <v>single</v>
      </c>
      <c r="R452" s="7">
        <f t="shared" ca="1" si="44"/>
        <v>5</v>
      </c>
      <c r="S452" s="7" t="e">
        <f ca="1">VLOOKUP($R452,Race!$A:$B,2,FALSE)</f>
        <v>#N/A</v>
      </c>
      <c r="T452" s="8">
        <f t="shared" ca="1" si="45"/>
        <v>26587</v>
      </c>
      <c r="U452" s="6">
        <f t="shared" ca="1" si="46"/>
        <v>8</v>
      </c>
      <c r="V452" s="8" t="str">
        <f ca="1">VLOOKUP($U452,Education!$A:$B,2,FALSE)</f>
        <v>Graduate school</v>
      </c>
      <c r="W452" s="7">
        <f ca="1" xml:space="preserve">
  IF(OR($Y452 = 5, $Y452 = 6, $Y452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452" s="7" t="str">
        <f ca="1">VLOOKUP($W452,Department!$A:$B,2,FALSE)</f>
        <v>Presidency</v>
      </c>
      <c r="Y452" s="6">
        <f t="shared" ca="1" si="47"/>
        <v>11</v>
      </c>
      <c r="Z452" s="7" t="str">
        <f ca="1">VLOOKUP($Y452,Role!$A:$B,2,FALSE)</f>
        <v>Analyst</v>
      </c>
      <c r="AA452" s="6">
        <f t="shared" ca="1" si="48"/>
        <v>7</v>
      </c>
      <c r="AB452" s="7" t="str">
        <f ca="1" xml:space="preserve">
IF($AA452 &lt;&gt; "",
    VLOOKUP($AA452,Level!$A:$B,2,FALSE),
    ""
)</f>
        <v>Senior</v>
      </c>
      <c r="AC452" s="1">
        <f ca="1" xml:space="preserve">
IF($Y452 = 5 + N("Presidente"),
    27000,
    IF($Y452 = 6 + N("Vice-presidente"),
        23000,
        IF(OR($Y452 = 8, $Y452= 13, $Y452 = 12) + N("Secretária bilíngue ou coordenador ou especialista"),
            8000,
            IF($Y452 = 7 + N("Diretor"),
                15000,
                IF($Y452 = 14 + N("Gerente"),
                    12000,
                    IF($Y452 = 9 + N("Estagiário"),
                        705,
                        IF($Y452 = 10 + N("Trainee"),
                            805,
                            IF($Y452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IF($U452 = 7,
  500,
  IF($U452 = 8,
    1000,
    IF($U452 = 9,
      1500,
      IF($U452 = 10,
        2000,
        0
      )
    )
  )
)
+
N("Adicional no salário por área")
+
IF($W452 = 14 + N("Tecnologia da Informação"),
  120,
  IF($W452 = 16 + N("Vendas"),
    110,
    IF($W452 = 15 + N("Jurídico"),
      100,
      IF(OR($W452 = 8, $W452 = 9, $W452 = 11) + N("Recursos humanos ou comercial ou comunicação e marketing"),
        80,
        0
      )
    )
  )
)
+
N("Adicionando pegadinha")
+
IF(AND($W452 = 16, $U452 = 9, $Y452 = 11, $AA452 = 5) + N("Se for de vendas, com mestrado, analista sênior"),
  IF($R452 = 5,
    100,
    0
  )
  +
  IF($N452 = "M",
    200,
    0
  ),
  0
)</f>
        <v>3000</v>
      </c>
      <c r="AD4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$A452  &amp; ", "   &amp;
$C452  &amp; ", "   &amp;
$E452  &amp; ", '"  &amp;
$J452  &amp; "', '" &amp;
$N452  &amp; "', "  &amp;
$R452  &amp; ", '"  &amp;
TEXT($T452,"dd/mm/aaaa")  &amp; "', "   &amp;
$U452  &amp; ", "   &amp;
$W452  &amp; ", "   &amp;
$Y452  &amp; ", "   &amp;
IF($AA452 &lt;&gt; "", $AA452, "NULL")  &amp; ", "   &amp;
$AC452  &amp; ");"</f>
        <v>INSERT INTO bi4all.fac_employees (id_company_fk, id_employee_pk, flg_active, employee_name, id_gender_fk, id_race_fk, birthday, id_schooling_fk, id_department_fk, id_role_fk, id_level_fk, salary) VALUES (6a51143286b03064a49cc2acbee63c09a0682d33, 448, 1, 'Vera Lucia Brito Rodrigues', 'F', 5, '15/10/1972', 8, 5, 11, 7, 3000);</v>
      </c>
    </row>
    <row r="453" spans="1:30" ht="14.25" customHeight="1" x14ac:dyDescent="0.2">
      <c r="A453" s="7" t="str" cm="1">
        <f t="array" aca="1" ref="A453" ca="1">INDEX(Company!$A:$A,RANDBETWEEN(5,COUNTA(Company!$A:$A) + 1),1)</f>
        <v>6a51143286b03064a49cc2acbee63c09a0682d33</v>
      </c>
      <c r="B453" s="7" t="str">
        <f ca="1">VLOOKUP($A453,Company!$A:$B,2,FALSE)</f>
        <v>ACME Corporation</v>
      </c>
      <c r="C453" s="5">
        <f t="shared" si="42"/>
        <v>449</v>
      </c>
      <c r="D453" s="5" t="str" cm="1">
        <f t="array" ref="D453">SHA1HASH($C453)</f>
        <v>5fd7e33e01c871f02cbf9f6b0c1feec774b09cf5</v>
      </c>
      <c r="E453" s="6">
        <v>1</v>
      </c>
      <c r="F453" s="7">
        <f ca="1">IF($C453 = 1 + N("Presidente"),
    127,
    IF($C453 = 2 + N("Vice-Presidente"),
        72,
        IF($C453 = 3 + N("Secretária bilíngue"),
            13,
            RANDBETWEEN(5,COUNT(Name!$A:$A) + 1)
        )
    )
)</f>
        <v>107</v>
      </c>
      <c r="G453" s="7" t="str">
        <f ca="1">VLOOKUP($F453,Name!$A:$B,2,FALSE)</f>
        <v>Davi Lucca</v>
      </c>
      <c r="H453" s="7">
        <f ca="1" xml:space="preserve">
IF($C453 = 1,
    0,
    RANDBETWEEN(5,COUNT('Last name'!$A:$A) + 1)
)</f>
        <v>133</v>
      </c>
      <c r="I453" s="7" t="str">
        <f ca="1" xml:space="preserve">
IF($C453 = 1 + N("Presidente"),
    "de Orléans e Bragança",
    VLOOKUP($H453,'Last name'!$A:$B,2,FALSE) &amp; " " &amp; VLOOKUP(RANDBETWEEN(5,COUNT('Last name'!$A:$A) + 1),'Last name'!$A:$B,2,FALSE)
)</f>
        <v>Morais Poeta</v>
      </c>
      <c r="J453" s="7" t="str">
        <f t="shared" ca="1" si="43"/>
        <v>Davi Lucca Morais Poeta</v>
      </c>
      <c r="K453" s="7" t="str" cm="1">
        <f t="array" aca="1" ref="K453" ca="1">SHA1HASH($J453)</f>
        <v>7aadc8f5f0dd76ada4a0ebe59268298ae084e335</v>
      </c>
      <c r="L453" s="7" cm="1">
        <f t="array" aca="1" ref="L453" ca="1">INDEX(States!$A:$A,RANDBETWEEN(5,COUNTA(States!$A:$A) + 1),1)</f>
        <v>17</v>
      </c>
      <c r="M453" s="7" t="str">
        <f ca="1">$L453 &amp; "|" &amp; VLOOKUP($L453,States!$A:$B,2,FALSE)</f>
        <v>17|1a8e69bd071c473b31bfb6b123d956580475386e</v>
      </c>
      <c r="N453" s="7" t="str">
        <f ca="1">VLOOKUP($F453,Name!$A:$C,3,FALSE)</f>
        <v>M</v>
      </c>
      <c r="O453" s="7" t="str">
        <f ca="1">VLOOKUP($N453,Gender!$A:$B,2,FALSE)</f>
        <v>Male</v>
      </c>
      <c r="P453" s="7" t="str" cm="1">
        <f t="array" aca="1" ref="P453" ca="1">INDEX('Marital status'!$A:$A,RANDBETWEEN(5,COUNTA('Marital status'!$A:$A) + 1),1)</f>
        <v>ce0b1612aa711b78a720295d271a33894e2b72bf</v>
      </c>
      <c r="Q453" s="7" t="str">
        <f ca="1">VLOOKUP($P453,'Marital status'!$A:$B,2,FALSE)</f>
        <v>single</v>
      </c>
      <c r="R453" s="7">
        <f t="shared" ca="1" si="44"/>
        <v>5</v>
      </c>
      <c r="S453" s="7" t="e">
        <f ca="1">VLOOKUP($R453,Race!$A:$B,2,FALSE)</f>
        <v>#N/A</v>
      </c>
      <c r="T453" s="8">
        <f t="shared" ca="1" si="45"/>
        <v>23990</v>
      </c>
      <c r="U453" s="6">
        <f t="shared" ca="1" si="46"/>
        <v>7</v>
      </c>
      <c r="V453" s="8" t="str">
        <f ca="1">VLOOKUP($U453,Education!$A:$B,2,FALSE)</f>
        <v>Undergraduate degree</v>
      </c>
      <c r="W453" s="7">
        <f ca="1" xml:space="preserve">
  IF(OR($Y453 = 5, $Y453 = 6, $Y453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453" s="7" t="str">
        <f ca="1">VLOOKUP($W453,Department!$A:$B,2,FALSE)</f>
        <v>Commercial</v>
      </c>
      <c r="Y453" s="6">
        <f t="shared" ca="1" si="47"/>
        <v>10</v>
      </c>
      <c r="Z453" s="7" t="str">
        <f ca="1">VLOOKUP($Y453,Role!$A:$B,2,FALSE)</f>
        <v>Trainee</v>
      </c>
      <c r="AA453" s="6" t="str">
        <f t="shared" ca="1" si="48"/>
        <v/>
      </c>
      <c r="AB453" s="7" t="str">
        <f ca="1" xml:space="preserve">
IF($AA453 &lt;&gt; "",
    VLOOKUP($AA453,Level!$A:$B,2,FALSE),
    ""
)</f>
        <v/>
      </c>
      <c r="AC453" s="1">
        <f ca="1" xml:space="preserve">
IF($Y453 = 5 + N("Presidente"),
    27000,
    IF($Y453 = 6 + N("Vice-presidente"),
        23000,
        IF(OR($Y453 = 8, $Y453= 13, $Y453 = 12) + N("Secretária bilíngue ou coordenador ou especialista"),
            8000,
            IF($Y453 = 7 + N("Diretor"),
                15000,
                IF($Y453 = 14 + N("Gerente"),
                    12000,
                    IF($Y453 = 9 + N("Estagiário"),
                        705,
                        IF($Y453 = 10 + N("Trainee"),
                            805,
                            IF($Y453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IF($U453 = 7,
  500,
  IF($U453 = 8,
    1000,
    IF($U453 = 9,
      1500,
      IF($U453 = 10,
        2000,
        0
      )
    )
  )
)
+
N("Adicional no salário por área")
+
IF($W453 = 14 + N("Tecnologia da Informação"),
  120,
  IF($W453 = 16 + N("Vendas"),
    110,
    IF($W453 = 15 + N("Jurídico"),
      100,
      IF(OR($W453 = 8, $W453 = 9, $W453 = 11) + N("Recursos humanos ou comercial ou comunicação e marketing"),
        80,
        0
      )
    )
  )
)
+
N("Adicionando pegadinha")
+
IF(AND($W453 = 16, $U453 = 9, $Y453 = 11, $AA453 = 5) + N("Se for de vendas, com mestrado, analista sênior"),
  IF($R453 = 5,
    100,
    0
  )
  +
  IF($N453 = "M",
    200,
    0
  ),
  0
)</f>
        <v>1385</v>
      </c>
      <c r="AD4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$A453  &amp; ", "   &amp;
$C453  &amp; ", "   &amp;
$E453  &amp; ", '"  &amp;
$J453  &amp; "', '" &amp;
$N453  &amp; "', "  &amp;
$R453  &amp; ", '"  &amp;
TEXT($T453,"dd/mm/aaaa")  &amp; "', "   &amp;
$U453  &amp; ", "   &amp;
$W453  &amp; ", "   &amp;
$Y453  &amp; ", "   &amp;
IF($AA453 &lt;&gt; "", $AA453, "NULL")  &amp; ", "   &amp;
$AC453  &amp; ");"</f>
        <v>INSERT INTO bi4all.fac_employees (id_company_fk, id_employee_pk, flg_active, employee_name, id_gender_fk, id_race_fk, birthday, id_schooling_fk, id_department_fk, id_role_fk, id_level_fk, salary) VALUES (6a51143286b03064a49cc2acbee63c09a0682d33, 449, 1, 'Davi Lucca Morais Poeta', 'M', 5, '05/09/1965', 7, 9, 10, NULL, 1385);</v>
      </c>
    </row>
    <row r="454" spans="1:30" ht="14.25" customHeight="1" x14ac:dyDescent="0.2">
      <c r="A454" s="7" t="str" cm="1">
        <f t="array" aca="1" ref="A454" ca="1">INDEX(Company!$A:$A,RANDBETWEEN(5,COUNTA(Company!$A:$A) + 1),1)</f>
        <v>6a51143286b03064a49cc2acbee63c09a0682d33</v>
      </c>
      <c r="B454" s="7" t="str">
        <f ca="1">VLOOKUP($A454,Company!$A:$B,2,FALSE)</f>
        <v>ACME Corporation</v>
      </c>
      <c r="C454" s="5">
        <f t="shared" ref="C454:C517" si="49">ROW() - 4</f>
        <v>450</v>
      </c>
      <c r="D454" s="5" t="str" cm="1">
        <f t="array" ref="D454">SHA1HASH($C454)</f>
        <v>d96adb142a1f7ede4d5906eadf01409dbd98b60d</v>
      </c>
      <c r="E454" s="6">
        <v>1</v>
      </c>
      <c r="F454" s="7">
        <f ca="1">IF($C454 = 1 + N("Presidente"),
    127,
    IF($C454 = 2 + N("Vice-Presidente"),
        72,
        IF($C454 = 3 + N("Secretária bilíngue"),
            13,
            RANDBETWEEN(5,COUNT(Name!$A:$A) + 1)
        )
    )
)</f>
        <v>114</v>
      </c>
      <c r="G454" s="7" t="str">
        <f ca="1">VLOOKUP($F454,Name!$A:$B,2,FALSE)</f>
        <v>Domingos</v>
      </c>
      <c r="H454" s="7">
        <f ca="1" xml:space="preserve">
IF($C454 = 1,
    0,
    RANDBETWEEN(5,COUNT('Last name'!$A:$A) + 1)
)</f>
        <v>189</v>
      </c>
      <c r="I454" s="7" t="str">
        <f ca="1" xml:space="preserve">
IF($C454 = 1 + N("Presidente"),
    "de Orléans e Bragança",
    VLOOKUP($H454,'Last name'!$A:$B,2,FALSE) &amp; " " &amp; VLOOKUP(RANDBETWEEN(5,COUNT('Last name'!$A:$A) + 1),'Last name'!$A:$B,2,FALSE)
)</f>
        <v>Teixeira Amor</v>
      </c>
      <c r="J454" s="7" t="str">
        <f t="shared" ref="J454:J517" ca="1" si="50">$G454 &amp; " " &amp; $I454</f>
        <v>Domingos Teixeira Amor</v>
      </c>
      <c r="K454" s="7" t="str" cm="1">
        <f t="array" aca="1" ref="K454" ca="1">SHA1HASH($J454)</f>
        <v>231e3c28d26574fb0681ffbed498ebdf825fff5c</v>
      </c>
      <c r="L454" s="7" cm="1">
        <f t="array" aca="1" ref="L454" ca="1">INDEX(States!$A:$A,RANDBETWEEN(5,COUNTA(States!$A:$A) + 1),1)</f>
        <v>19</v>
      </c>
      <c r="M454" s="7" t="str">
        <f ca="1">$L454 &amp; "|" &amp; VLOOKUP($L454,States!$A:$B,2,FALSE)</f>
        <v>19|bd4a752045e2a790745f147976385d85d6dbdece</v>
      </c>
      <c r="N454" s="7" t="str">
        <f ca="1">VLOOKUP($F454,Name!$A:$C,3,FALSE)</f>
        <v>M</v>
      </c>
      <c r="O454" s="7" t="str">
        <f ca="1">VLOOKUP($N454,Gender!$A:$B,2,FALSE)</f>
        <v>Male</v>
      </c>
      <c r="P454" s="7" t="str" cm="1">
        <f t="array" aca="1" ref="P454" ca="1">INDEX('Marital status'!$A:$A,RANDBETWEEN(5,COUNTA('Marital status'!$A:$A) + 1),1)</f>
        <v>ce0b1612aa711b78a720295d271a33894e2b72bf</v>
      </c>
      <c r="Q454" s="7" t="str">
        <f ca="1">VLOOKUP($P454,'Marital status'!$A:$B,2,FALSE)</f>
        <v>single</v>
      </c>
      <c r="R454" s="7">
        <f t="shared" ref="R454:R517" ca="1" si="51" xml:space="preserve">
IF(AND($Y454 &gt;= 5, $Y454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454" s="7" t="e">
        <f ca="1">VLOOKUP($R454,Race!$A:$B,2,FALSE)</f>
        <v>#N/A</v>
      </c>
      <c r="T454" s="8">
        <f t="shared" ref="T454:T517" ca="1" si="52" xml:space="preserve">
IF($Y454 = 5 + N("CEO"),
    TODAY() - 16340,
    IF($Y454 = 8 + N("Secretary"),
        RANDBETWEEN(TODAY() - 12418.5, TODAY()-6574.5),
        IF(OR($Y454 = 7, $Y454 = 14),
            RANDBETWEEN(TODAY() - 16071, TODAY() - 8766),
            IF(OR($Y454 = 13, $Y454 = 12, $Y454 = 11),
                RANDBETWEEN(TODAY() - 27393.75, TODAY() - 12783.75),
                RANDBETWEEN(TODAY() - 27393.75, TODAY()-10957.5)
            )
        )
    )
)</f>
        <v>30664</v>
      </c>
      <c r="U454" s="6">
        <f t="shared" ref="U454:U517" ca="1" si="53" xml:space="preserve">
IF(OR($Y454 = 5, $Y454 = 6) + N("Se for presidente ou vice-presidente"),
    10 + N("Doutor"),
    IF($Y454 = 7 + N("Se for diretor"),
        RANDBETWEEN(8,10) + N("Graduate school or Master’s degree or Doctorate"),
        IF($Y454 = 14 + N("If a manager"),
            RANDBETWEEN(7,9),
            IF(OR($Y454 = 13, $Y454 = 12, $Y454 = 11) + N("If coordinator or specialist or analyst"),
                RANDBETWEEN(7,8),
                7
            )
        )
    )
)</f>
        <v>8</v>
      </c>
      <c r="V454" s="8" t="str">
        <f ca="1">VLOOKUP($U454,Education!$A:$B,2,FALSE)</f>
        <v>Graduate school</v>
      </c>
      <c r="W454" s="7">
        <f ca="1" xml:space="preserve">
  IF(OR($Y454 = 5, $Y454 = 6, $Y454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454" s="7" t="str">
        <f ca="1">VLOOKUP($W454,Department!$A:$B,2,FALSE)</f>
        <v>Controlling</v>
      </c>
      <c r="Y454" s="6">
        <f t="shared" ref="Y454:Y517" ca="1" si="54" xml:space="preserve">
IF($C454 = 1 + N("Se matrícula for 1"),
  5 + N("Presidente"),
  IF($C454 = 2 + N("Se matrícula for 2"),
    6 + N("Vice-presidente"),
    IF($C454 = 3 + N("Se matrícula for 3"),
      8 + N("Secretária bilíngue"),
      IF(AND($C454 &gt;= 4, $C454 &lt;=14),
        7 + N("Diretor"),
        IF(AND($C454 &gt;= 15, $C454 &lt;= 25),
          14 + N("Manager"),
          IF(AND($C454 &gt;= 26, $C454 &lt;= 36),
            13 + N("Coordinador"),
            IF(AND($C454 &gt;= 37, $C454 &lt;= 47),
              12 + N("Especialista"),
                IF(MOD($C454,2) = 0,
                  11 + N("Analista"),
                  RANDBETWEEN(9,10) + N("Estagiário ou Trainee")
                )
            )
          )
        )
      )
    )
  )
)</f>
        <v>11</v>
      </c>
      <c r="Z454" s="7" t="str">
        <f ca="1">VLOOKUP($Y454,Role!$A:$B,2,FALSE)</f>
        <v>Analyst</v>
      </c>
      <c r="AA454" s="6">
        <f t="shared" ref="AA454:AA517" ca="1" si="55" xml:space="preserve">
IF($Y454 = 11 + N("Analyst"),
    RANDBETWEEN(5, 7) + N("Jr, Pleno, Sr"),
    ""
)</f>
        <v>6</v>
      </c>
      <c r="AB454" s="7" t="str">
        <f ca="1" xml:space="preserve">
IF($AA454 &lt;&gt; "",
    VLOOKUP($AA454,Level!$A:$B,2,FALSE),
    ""
)</f>
        <v>Pleno</v>
      </c>
      <c r="AC454" s="1">
        <f ca="1" xml:space="preserve">
IF($Y454 = 5 + N("Presidente"),
    27000,
    IF($Y454 = 6 + N("Vice-presidente"),
        23000,
        IF(OR($Y454 = 8, $Y454= 13, $Y454 = 12) + N("Secretária bilíngue ou coordenador ou especialista"),
            8000,
            IF($Y454 = 7 + N("Diretor"),
                15000,
                IF($Y454 = 14 + N("Gerente"),
                    12000,
                    IF($Y454 = 9 + N("Estagiário"),
                        705,
                        IF($Y454 = 10 + N("Trainee"),
                            805,
                            IF($Y454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IF($U454 = 7,
  500,
  IF($U454 = 8,
    1000,
    IF($U454 = 9,
      1500,
      IF($U454 = 10,
        2000,
        0
      )
    )
  )
)
+
N("Adicional no salário por área")
+
IF($W454 = 14 + N("Tecnologia da Informação"),
  120,
  IF($W454 = 16 + N("Vendas"),
    110,
    IF($W454 = 15 + N("Jurídico"),
      100,
      IF(OR($W454 = 8, $W454 = 9, $W454 = 11) + N("Recursos humanos ou comercial ou comunicação e marketing"),
        80,
        0
      )
    )
  )
)
+
N("Adicionando pegadinha")
+
IF(AND($W454 = 16, $U454 = 9, $Y454 = 11, $AA454 = 5) + N("Se for de vendas, com mestrado, analista sênior"),
  IF($R454 = 5,
    100,
    0
  )
  +
  IF($N454 = "M",
    200,
    0
  ),
  0
)</f>
        <v>3000</v>
      </c>
      <c r="AD4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$A454  &amp; ", "   &amp;
$C454  &amp; ", "   &amp;
$E454  &amp; ", '"  &amp;
$J454  &amp; "', '" &amp;
$N454  &amp; "', "  &amp;
$R454  &amp; ", '"  &amp;
TEXT($T454,"dd/mm/aaaa")  &amp; "', "   &amp;
$U454  &amp; ", "   &amp;
$W454  &amp; ", "   &amp;
$Y454  &amp; ", "   &amp;
IF($AA454 &lt;&gt; "", $AA454, "NULL")  &amp; ", "   &amp;
$AC454  &amp; ");"</f>
        <v>INSERT INTO bi4all.fac_employees (id_company_fk, id_employee_pk, flg_active, employee_name, id_gender_fk, id_race_fk, birthday, id_schooling_fk, id_department_fk, id_role_fk, id_level_fk, salary) VALUES (6a51143286b03064a49cc2acbee63c09a0682d33, 450, 1, 'Domingos Teixeira Amor', 'M', 5, '14/12/1983', 8, 12, 11, 6, 3000);</v>
      </c>
    </row>
    <row r="455" spans="1:30" ht="14.25" customHeight="1" x14ac:dyDescent="0.2">
      <c r="A455" s="7" t="str" cm="1">
        <f t="array" aca="1" ref="A455" ca="1">INDEX(Company!$A:$A,RANDBETWEEN(5,COUNTA(Company!$A:$A) + 1),1)</f>
        <v>6a51143286b03064a49cc2acbee63c09a0682d33</v>
      </c>
      <c r="B455" s="7" t="str">
        <f ca="1">VLOOKUP($A455,Company!$A:$B,2,FALSE)</f>
        <v>ACME Corporation</v>
      </c>
      <c r="C455" s="5">
        <f t="shared" si="49"/>
        <v>451</v>
      </c>
      <c r="D455" s="5" t="str" cm="1">
        <f t="array" ref="D455">SHA1HASH($C455)</f>
        <v>9d4650d4e8944e0ebf5c32dd9706abc74343e3a8</v>
      </c>
      <c r="E455" s="6">
        <v>1</v>
      </c>
      <c r="F455" s="7">
        <f ca="1">IF($C455 = 1 + N("Presidente"),
    127,
    IF($C455 = 2 + N("Vice-Presidente"),
        72,
        IF($C455 = 3 + N("Secretária bilíngue"),
            13,
            RANDBETWEEN(5,COUNT(Name!$A:$A) + 1)
        )
    )
)</f>
        <v>17</v>
      </c>
      <c r="G455" s="7" t="str">
        <f ca="1">VLOOKUP($F455,Name!$A:$B,2,FALSE)</f>
        <v>Alicia</v>
      </c>
      <c r="H455" s="7">
        <f ca="1" xml:space="preserve">
IF($C455 = 1,
    0,
    RANDBETWEEN(5,COUNT('Last name'!$A:$A) + 1)
)</f>
        <v>163</v>
      </c>
      <c r="I455" s="7" t="str">
        <f ca="1" xml:space="preserve">
IF($C455 = 1 + N("Presidente"),
    "de Orléans e Bragança",
    VLOOKUP($H455,'Last name'!$A:$B,2,FALSE) &amp; " " &amp; VLOOKUP(RANDBETWEEN(5,COUNT('Last name'!$A:$A) + 1),'Last name'!$A:$B,2,FALSE)
)</f>
        <v>Rinaldi Frasão</v>
      </c>
      <c r="J455" s="7" t="str">
        <f t="shared" ca="1" si="50"/>
        <v>Alicia Rinaldi Frasão</v>
      </c>
      <c r="K455" s="7" t="str" cm="1">
        <f t="array" aca="1" ref="K455" ca="1">SHA1HASH($J455)</f>
        <v>3bce89b87bc38dff949010ef7e059e975b3429c5</v>
      </c>
      <c r="L455" s="7" cm="1">
        <f t="array" aca="1" ref="L455" ca="1">INDEX(States!$A:$A,RANDBETWEEN(5,COUNTA(States!$A:$A) + 1),1)</f>
        <v>8</v>
      </c>
      <c r="M455" s="7" t="str">
        <f ca="1">$L455 &amp; "|" &amp; VLOOKUP($L455,States!$A:$B,2,FALSE)</f>
        <v>8|56e287872c65203bf88dd1921405bbc5594d8531</v>
      </c>
      <c r="N455" s="7" t="str">
        <f ca="1">VLOOKUP($F455,Name!$A:$C,3,FALSE)</f>
        <v>F</v>
      </c>
      <c r="O455" s="7" t="str">
        <f ca="1">VLOOKUP($N455,Gender!$A:$B,2,FALSE)</f>
        <v>Female</v>
      </c>
      <c r="P455" s="7" t="str" cm="1">
        <f t="array" aca="1" ref="P455" ca="1">INDEX('Marital status'!$A:$A,RANDBETWEEN(5,COUNTA('Marital status'!$A:$A) + 1),1)</f>
        <v>459031b19ec5bbd3b3dbc0a9dcf2cb6e6c6f7848</v>
      </c>
      <c r="Q455" s="7" t="str">
        <f ca="1">VLOOKUP($P455,'Marital status'!$A:$B,2,FALSE)</f>
        <v xml:space="preserve">Widowed </v>
      </c>
      <c r="R455" s="7">
        <f t="shared" ca="1" si="51"/>
        <v>6</v>
      </c>
      <c r="S455" s="7" t="e">
        <f ca="1">VLOOKUP($R455,Race!$A:$B,2,FALSE)</f>
        <v>#N/A</v>
      </c>
      <c r="T455" s="8">
        <f t="shared" ca="1" si="52"/>
        <v>28546</v>
      </c>
      <c r="U455" s="6">
        <f t="shared" ca="1" si="53"/>
        <v>7</v>
      </c>
      <c r="V455" s="8" t="str">
        <f ca="1">VLOOKUP($U455,Education!$A:$B,2,FALSE)</f>
        <v>Undergraduate degree</v>
      </c>
      <c r="W455" s="7">
        <f ca="1" xml:space="preserve">
  IF(OR($Y455 = 5, $Y455 = 6, $Y455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455" s="7" t="str">
        <f ca="1">VLOOKUP($W455,Department!$A:$B,2,FALSE)</f>
        <v>Operations</v>
      </c>
      <c r="Y455" s="6">
        <f t="shared" ca="1" si="54"/>
        <v>10</v>
      </c>
      <c r="Z455" s="7" t="str">
        <f ca="1">VLOOKUP($Y455,Role!$A:$B,2,FALSE)</f>
        <v>Trainee</v>
      </c>
      <c r="AA455" s="6" t="str">
        <f t="shared" ca="1" si="55"/>
        <v/>
      </c>
      <c r="AB455" s="7" t="str">
        <f ca="1" xml:space="preserve">
IF($AA455 &lt;&gt; "",
    VLOOKUP($AA455,Level!$A:$B,2,FALSE),
    ""
)</f>
        <v/>
      </c>
      <c r="AC455" s="1">
        <f ca="1" xml:space="preserve">
IF($Y455 = 5 + N("Presidente"),
    27000,
    IF($Y455 = 6 + N("Vice-presidente"),
        23000,
        IF(OR($Y455 = 8, $Y455= 13, $Y455 = 12) + N("Secretária bilíngue ou coordenador ou especialista"),
            8000,
            IF($Y455 = 7 + N("Diretor"),
                15000,
                IF($Y455 = 14 + N("Gerente"),
                    12000,
                    IF($Y455 = 9 + N("Estagiário"),
                        705,
                        IF($Y455 = 10 + N("Trainee"),
                            805,
                            IF($Y455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IF($U455 = 7,
  500,
  IF($U455 = 8,
    1000,
    IF($U455 = 9,
      1500,
      IF($U455 = 10,
        2000,
        0
      )
    )
  )
)
+
N("Adicional no salário por área")
+
IF($W455 = 14 + N("Tecnologia da Informação"),
  120,
  IF($W455 = 16 + N("Vendas"),
    110,
    IF($W455 = 15 + N("Jurídico"),
      100,
      IF(OR($W455 = 8, $W455 = 9, $W455 = 11) + N("Recursos humanos ou comercial ou comunicação e marketing"),
        80,
        0
      )
    )
  )
)
+
N("Adicionando pegadinha")
+
IF(AND($W455 = 16, $U455 = 9, $Y455 = 11, $AA455 = 5) + N("Se for de vendas, com mestrado, analista sênior"),
  IF($R455 = 5,
    100,
    0
  )
  +
  IF($N455 = "M",
    200,
    0
  ),
  0
)</f>
        <v>1305</v>
      </c>
      <c r="AD4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$A455  &amp; ", "   &amp;
$C455  &amp; ", "   &amp;
$E455  &amp; ", '"  &amp;
$J455  &amp; "', '" &amp;
$N455  &amp; "', "  &amp;
$R455  &amp; ", '"  &amp;
TEXT($T455,"dd/mm/aaaa")  &amp; "', "   &amp;
$U455  &amp; ", "   &amp;
$W455  &amp; ", "   &amp;
$Y455  &amp; ", "   &amp;
IF($AA455 &lt;&gt; "", $AA455, "NULL")  &amp; ", "   &amp;
$AC455  &amp; ");"</f>
        <v>INSERT INTO bi4all.fac_employees (id_company_fk, id_employee_pk, flg_active, employee_name, id_gender_fk, id_race_fk, birthday, id_schooling_fk, id_department_fk, id_role_fk, id_level_fk, salary) VALUES (6a51143286b03064a49cc2acbee63c09a0682d33, 451, 1, 'Alicia Rinaldi Frasão', 'F', 6, '25/02/1978', 7, 10, 10, NULL, 1305);</v>
      </c>
    </row>
    <row r="456" spans="1:30" ht="14.25" customHeight="1" x14ac:dyDescent="0.2">
      <c r="A456" s="7" t="str" cm="1">
        <f t="array" aca="1" ref="A456" ca="1">INDEX(Company!$A:$A,RANDBETWEEN(5,COUNTA(Company!$A:$A) + 1),1)</f>
        <v>6a51143286b03064a49cc2acbee63c09a0682d33</v>
      </c>
      <c r="B456" s="7" t="str">
        <f ca="1">VLOOKUP($A456,Company!$A:$B,2,FALSE)</f>
        <v>ACME Corporation</v>
      </c>
      <c r="C456" s="5">
        <f t="shared" si="49"/>
        <v>452</v>
      </c>
      <c r="D456" s="5" t="str" cm="1">
        <f t="array" ref="D456">SHA1HASH($C456)</f>
        <v>3af0af21718ad75722b7f7dc2428e7f3f9c10432</v>
      </c>
      <c r="E456" s="6">
        <v>1</v>
      </c>
      <c r="F456" s="7">
        <f ca="1">IF($C456 = 1 + N("Presidente"),
    127,
    IF($C456 = 2 + N("Vice-Presidente"),
        72,
        IF($C456 = 3 + N("Secretária bilíngue"),
            13,
            RANDBETWEEN(5,COUNT(Name!$A:$A) + 1)
        )
    )
)</f>
        <v>253</v>
      </c>
      <c r="G456" s="7" t="str">
        <f ca="1">VLOOKUP($F456,Name!$A:$B,2,FALSE)</f>
        <v>Malu</v>
      </c>
      <c r="H456" s="7">
        <f ca="1" xml:space="preserve">
IF($C456 = 1,
    0,
    RANDBETWEEN(5,COUNT('Last name'!$A:$A) + 1)
)</f>
        <v>150</v>
      </c>
      <c r="I456" s="7" t="str">
        <f ca="1" xml:space="preserve">
IF($C456 = 1 + N("Presidente"),
    "de Orléans e Bragança",
    VLOOKUP($H456,'Last name'!$A:$B,2,FALSE) &amp; " " &amp; VLOOKUP(RANDBETWEEN(5,COUNT('Last name'!$A:$A) + 1),'Last name'!$A:$B,2,FALSE)
)</f>
        <v>Pellegrini Andrade</v>
      </c>
      <c r="J456" s="7" t="str">
        <f t="shared" ca="1" si="50"/>
        <v>Malu Pellegrini Andrade</v>
      </c>
      <c r="K456" s="7" t="str" cm="1">
        <f t="array" aca="1" ref="K456" ca="1">SHA1HASH($J456)</f>
        <v>9d5f6d2e3c0363279ceaffcddf5c55e716466cee</v>
      </c>
      <c r="L456" s="7" cm="1">
        <f t="array" aca="1" ref="L456" ca="1">INDEX(States!$A:$A,RANDBETWEEN(5,COUNTA(States!$A:$A) + 1),1)</f>
        <v>20</v>
      </c>
      <c r="M456" s="7" t="str">
        <f ca="1">$L456 &amp; "|" &amp; VLOOKUP($L456,States!$A:$B,2,FALSE)</f>
        <v>20|c7ee6b7966c56a7149c5002263ee025341a1072b</v>
      </c>
      <c r="N456" s="7" t="str">
        <f ca="1">VLOOKUP($F456,Name!$A:$C,3,FALSE)</f>
        <v>F</v>
      </c>
      <c r="O456" s="7" t="str">
        <f ca="1">VLOOKUP($N456,Gender!$A:$B,2,FALSE)</f>
        <v>Female</v>
      </c>
      <c r="P456" s="7" t="str" cm="1">
        <f t="array" aca="1" ref="P456" ca="1">INDEX('Marital status'!$A:$A,RANDBETWEEN(5,COUNTA('Marital status'!$A:$A) + 1),1)</f>
        <v>3266897012b6dcc5723033bc25891bf99efcff6f</v>
      </c>
      <c r="Q456" s="7" t="str">
        <f ca="1">VLOOKUP($P456,'Marital status'!$A:$B,2,FALSE)</f>
        <v>MarrieD</v>
      </c>
      <c r="R456" s="7">
        <f t="shared" ca="1" si="51"/>
        <v>8</v>
      </c>
      <c r="S456" s="7" t="e">
        <f ca="1">VLOOKUP($R456,Race!$A:$B,2,FALSE)</f>
        <v>#N/A</v>
      </c>
      <c r="T456" s="8">
        <f t="shared" ca="1" si="52"/>
        <v>18222</v>
      </c>
      <c r="U456" s="6">
        <f t="shared" ca="1" si="53"/>
        <v>7</v>
      </c>
      <c r="V456" s="8" t="str">
        <f ca="1">VLOOKUP($U456,Education!$A:$B,2,FALSE)</f>
        <v>Undergraduate degree</v>
      </c>
      <c r="W456" s="7">
        <f ca="1" xml:space="preserve">
  IF(OR($Y456 = 5, $Y456 = 6, $Y456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456" s="7" t="str">
        <f ca="1">VLOOKUP($W456,Department!$A:$B,2,FALSE)</f>
        <v>Operations</v>
      </c>
      <c r="Y456" s="6">
        <f t="shared" ca="1" si="54"/>
        <v>11</v>
      </c>
      <c r="Z456" s="7" t="str">
        <f ca="1">VLOOKUP($Y456,Role!$A:$B,2,FALSE)</f>
        <v>Analyst</v>
      </c>
      <c r="AA456" s="6">
        <f t="shared" ca="1" si="55"/>
        <v>5</v>
      </c>
      <c r="AB456" s="7" t="str">
        <f ca="1" xml:space="preserve">
IF($AA456 &lt;&gt; "",
    VLOOKUP($AA456,Level!$A:$B,2,FALSE),
    ""
)</f>
        <v>Junior</v>
      </c>
      <c r="AC456" s="1">
        <f ca="1" xml:space="preserve">
IF($Y456 = 5 + N("Presidente"),
    27000,
    IF($Y456 = 6 + N("Vice-presidente"),
        23000,
        IF(OR($Y456 = 8, $Y456= 13, $Y456 = 12) + N("Secretária bilíngue ou coordenador ou especialista"),
            8000,
            IF($Y456 = 7 + N("Diretor"),
                15000,
                IF($Y456 = 14 + N("Gerente"),
                    12000,
                    IF($Y456 = 9 + N("Estagiário"),
                        705,
                        IF($Y456 = 10 + N("Trainee"),
                            805,
                            IF($Y456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IF($U456 = 7,
  500,
  IF($U456 = 8,
    1000,
    IF($U456 = 9,
      1500,
      IF($U456 = 10,
        2000,
        0
      )
    )
  )
)
+
N("Adicional no salário por área")
+
IF($W456 = 14 + N("Tecnologia da Informação"),
  120,
  IF($W456 = 16 + N("Vendas"),
    110,
    IF($W456 = 15 + N("Jurídico"),
      100,
      IF(OR($W456 = 8, $W456 = 9, $W456 = 11) + N("Recursos humanos ou comercial ou comunicação e marketing"),
        80,
        0
      )
    )
  )
)
+
N("Adicionando pegadinha")
+
IF(AND($W456 = 16, $U456 = 9, $Y456 = 11, $AA456 = 5) + N("Se for de vendas, com mestrado, analista sênior"),
  IF($R456 = 5,
    100,
    0
  )
  +
  IF($N456 = "M",
    200,
    0
  ),
  0
)</f>
        <v>2500</v>
      </c>
      <c r="AD4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$A456  &amp; ", "   &amp;
$C456  &amp; ", "   &amp;
$E456  &amp; ", '"  &amp;
$J456  &amp; "', '" &amp;
$N456  &amp; "', "  &amp;
$R456  &amp; ", '"  &amp;
TEXT($T456,"dd/mm/aaaa")  &amp; "', "   &amp;
$U456  &amp; ", "   &amp;
$W456  &amp; ", "   &amp;
$Y456  &amp; ", "   &amp;
IF($AA456 &lt;&gt; "", $AA456, "NULL")  &amp; ", "   &amp;
$AC456  &amp; ");"</f>
        <v>INSERT INTO bi4all.fac_employees (id_company_fk, id_employee_pk, flg_active, employee_name, id_gender_fk, id_race_fk, birthday, id_schooling_fk, id_department_fk, id_role_fk, id_level_fk, salary) VALUES (6a51143286b03064a49cc2acbee63c09a0682d33, 452, 1, 'Malu Pellegrini Andrade', 'F', 8, '20/11/1949', 7, 10, 11, 5, 2500);</v>
      </c>
    </row>
    <row r="457" spans="1:30" ht="14.25" customHeight="1" x14ac:dyDescent="0.2">
      <c r="A457" s="7" t="str" cm="1">
        <f t="array" aca="1" ref="A457" ca="1">INDEX(Company!$A:$A,RANDBETWEEN(5,COUNTA(Company!$A:$A) + 1),1)</f>
        <v>6a51143286b03064a49cc2acbee63c09a0682d33</v>
      </c>
      <c r="B457" s="7" t="str">
        <f ca="1">VLOOKUP($A457,Company!$A:$B,2,FALSE)</f>
        <v>ACME Corporation</v>
      </c>
      <c r="C457" s="5">
        <f t="shared" si="49"/>
        <v>453</v>
      </c>
      <c r="D457" s="5" t="str" cm="1">
        <f t="array" ref="D457">SHA1HASH($C457)</f>
        <v>4ac2bbff5b524a7870db72e80334fa26fee02817</v>
      </c>
      <c r="E457" s="6">
        <v>1</v>
      </c>
      <c r="F457" s="7">
        <f ca="1">IF($C457 = 1 + N("Presidente"),
    127,
    IF($C457 = 2 + N("Vice-Presidente"),
        72,
        IF($C457 = 3 + N("Secretária bilíngue"),
            13,
            RANDBETWEEN(5,COUNT(Name!$A:$A) + 1)
        )
    )
)</f>
        <v>155</v>
      </c>
      <c r="G457" s="7" t="str">
        <f ca="1">VLOOKUP($F457,Name!$A:$B,2,FALSE)</f>
        <v>Gloria</v>
      </c>
      <c r="H457" s="7">
        <f ca="1" xml:space="preserve">
IF($C457 = 1,
    0,
    RANDBETWEEN(5,COUNT('Last name'!$A:$A) + 1)
)</f>
        <v>178</v>
      </c>
      <c r="I457" s="7" t="str">
        <f ca="1" xml:space="preserve">
IF($C457 = 1 + N("Presidente"),
    "de Orléans e Bragança",
    VLOOKUP($H457,'Last name'!$A:$B,2,FALSE) &amp; " " &amp; VLOOKUP(RANDBETWEEN(5,COUNT('Last name'!$A:$A) + 1),'Last name'!$A:$B,2,FALSE)
)</f>
        <v>Seixas Seixas</v>
      </c>
      <c r="J457" s="7" t="str">
        <f t="shared" ca="1" si="50"/>
        <v>Gloria Seixas Seixas</v>
      </c>
      <c r="K457" s="7" t="str" cm="1">
        <f t="array" aca="1" ref="K457" ca="1">SHA1HASH($J457)</f>
        <v>b4887bbfe5d71ff6e4178f2154281a30ddfaa82a</v>
      </c>
      <c r="L457" s="7" cm="1">
        <f t="array" aca="1" ref="L457" ca="1">INDEX(States!$A:$A,RANDBETWEEN(5,COUNTA(States!$A:$A) + 1),1)</f>
        <v>21</v>
      </c>
      <c r="M457" s="7" t="str">
        <f ca="1">$L457 &amp; "|" &amp; VLOOKUP($L457,States!$A:$B,2,FALSE)</f>
        <v>21|18f454963e4e8ae3fea0597ea98a4e003875820f</v>
      </c>
      <c r="N457" s="7" t="str">
        <f ca="1">VLOOKUP($F457,Name!$A:$C,3,FALSE)</f>
        <v>F</v>
      </c>
      <c r="O457" s="7" t="str">
        <f ca="1">VLOOKUP($N457,Gender!$A:$B,2,FALSE)</f>
        <v>Female</v>
      </c>
      <c r="P457" s="7" t="str" cm="1">
        <f t="array" aca="1" ref="P457" ca="1">INDEX('Marital status'!$A:$A,RANDBETWEEN(5,COUNTA('Marital status'!$A:$A) + 1),1)</f>
        <v>ce0b1612aa711b78a720295d271a33894e2b72bf</v>
      </c>
      <c r="Q457" s="7" t="str">
        <f ca="1">VLOOKUP($P457,'Marital status'!$A:$B,2,FALSE)</f>
        <v>single</v>
      </c>
      <c r="R457" s="7">
        <f t="shared" ca="1" si="51"/>
        <v>5</v>
      </c>
      <c r="S457" s="7" t="e">
        <f ca="1">VLOOKUP($R457,Race!$A:$B,2,FALSE)</f>
        <v>#N/A</v>
      </c>
      <c r="T457" s="8">
        <f t="shared" ca="1" si="52"/>
        <v>22489</v>
      </c>
      <c r="U457" s="6">
        <f t="shared" ca="1" si="53"/>
        <v>7</v>
      </c>
      <c r="V457" s="8" t="str">
        <f ca="1">VLOOKUP($U457,Education!$A:$B,2,FALSE)</f>
        <v>Undergraduate degree</v>
      </c>
      <c r="W457" s="7">
        <f ca="1" xml:space="preserve">
  IF(OR($Y457 = 5, $Y457 = 6, $Y457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457" s="7" t="str">
        <f ca="1">VLOOKUP($W457,Department!$A:$B,2,FALSE)</f>
        <v>Communication &amp; Marketing</v>
      </c>
      <c r="Y457" s="6">
        <f t="shared" ca="1" si="54"/>
        <v>10</v>
      </c>
      <c r="Z457" s="7" t="str">
        <f ca="1">VLOOKUP($Y457,Role!$A:$B,2,FALSE)</f>
        <v>Trainee</v>
      </c>
      <c r="AA457" s="6" t="str">
        <f t="shared" ca="1" si="55"/>
        <v/>
      </c>
      <c r="AB457" s="7" t="str">
        <f ca="1" xml:space="preserve">
IF($AA457 &lt;&gt; "",
    VLOOKUP($AA457,Level!$A:$B,2,FALSE),
    ""
)</f>
        <v/>
      </c>
      <c r="AC457" s="1">
        <f ca="1" xml:space="preserve">
IF($Y457 = 5 + N("Presidente"),
    27000,
    IF($Y457 = 6 + N("Vice-presidente"),
        23000,
        IF(OR($Y457 = 8, $Y457= 13, $Y457 = 12) + N("Secretária bilíngue ou coordenador ou especialista"),
            8000,
            IF($Y457 = 7 + N("Diretor"),
                15000,
                IF($Y457 = 14 + N("Gerente"),
                    12000,
                    IF($Y457 = 9 + N("Estagiário"),
                        705,
                        IF($Y457 = 10 + N("Trainee"),
                            805,
                            IF($Y457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IF($U457 = 7,
  500,
  IF($U457 = 8,
    1000,
    IF($U457 = 9,
      1500,
      IF($U457 = 10,
        2000,
        0
      )
    )
  )
)
+
N("Adicional no salário por área")
+
IF($W457 = 14 + N("Tecnologia da Informação"),
  120,
  IF($W457 = 16 + N("Vendas"),
    110,
    IF($W457 = 15 + N("Jurídico"),
      100,
      IF(OR($W457 = 8, $W457 = 9, $W457 = 11) + N("Recursos humanos ou comercial ou comunicação e marketing"),
        80,
        0
      )
    )
  )
)
+
N("Adicionando pegadinha")
+
IF(AND($W457 = 16, $U457 = 9, $Y457 = 11, $AA457 = 5) + N("Se for de vendas, com mestrado, analista sênior"),
  IF($R457 = 5,
    100,
    0
  )
  +
  IF($N457 = "M",
    200,
    0
  ),
  0
)</f>
        <v>1385</v>
      </c>
      <c r="AD4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$A457  &amp; ", "   &amp;
$C457  &amp; ", "   &amp;
$E457  &amp; ", '"  &amp;
$J457  &amp; "', '" &amp;
$N457  &amp; "', "  &amp;
$R457  &amp; ", '"  &amp;
TEXT($T457,"dd/mm/aaaa")  &amp; "', "   &amp;
$U457  &amp; ", "   &amp;
$W457  &amp; ", "   &amp;
$Y457  &amp; ", "   &amp;
IF($AA457 &lt;&gt; "", $AA457, "NULL")  &amp; ", "   &amp;
$AC457  &amp; ");"</f>
        <v>INSERT INTO bi4all.fac_employees (id_company_fk, id_employee_pk, flg_active, employee_name, id_gender_fk, id_race_fk, birthday, id_schooling_fk, id_department_fk, id_role_fk, id_level_fk, salary) VALUES (6a51143286b03064a49cc2acbee63c09a0682d33, 453, 1, 'Gloria Seixas Seixas', 'F', 5, '27/07/1961', 7, 11, 10, NULL, 1385);</v>
      </c>
    </row>
    <row r="458" spans="1:30" ht="14.25" customHeight="1" x14ac:dyDescent="0.2">
      <c r="A458" s="7" t="str" cm="1">
        <f t="array" aca="1" ref="A458" ca="1">INDEX(Company!$A:$A,RANDBETWEEN(5,COUNTA(Company!$A:$A) + 1),1)</f>
        <v>6a51143286b03064a49cc2acbee63c09a0682d33</v>
      </c>
      <c r="B458" s="7" t="str">
        <f ca="1">VLOOKUP($A458,Company!$A:$B,2,FALSE)</f>
        <v>ACME Corporation</v>
      </c>
      <c r="C458" s="5">
        <f t="shared" si="49"/>
        <v>454</v>
      </c>
      <c r="D458" s="5" t="str" cm="1">
        <f t="array" ref="D458">SHA1HASH($C458)</f>
        <v>14019988a92023b21c8fbafb2b615c6ce575da38</v>
      </c>
      <c r="E458" s="6">
        <v>1</v>
      </c>
      <c r="F458" s="7">
        <f ca="1">IF($C458 = 1 + N("Presidente"),
    127,
    IF($C458 = 2 + N("Vice-Presidente"),
        72,
        IF($C458 = 3 + N("Secretária bilíngue"),
            13,
            RANDBETWEEN(5,COUNT(Name!$A:$A) + 1)
        )
    )
)</f>
        <v>214</v>
      </c>
      <c r="G458" s="7" t="str">
        <f ca="1">VLOOKUP($F458,Name!$A:$B,2,FALSE)</f>
        <v>Kleriston</v>
      </c>
      <c r="H458" s="7">
        <f ca="1" xml:space="preserve">
IF($C458 = 1,
    0,
    RANDBETWEEN(5,COUNT('Last name'!$A:$A) + 1)
)</f>
        <v>13</v>
      </c>
      <c r="I458" s="7" t="str">
        <f ca="1" xml:space="preserve">
IF($C458 = 1 + N("Presidente"),
    "de Orléans e Bragança",
    VLOOKUP($H458,'Last name'!$A:$B,2,FALSE) &amp; " " &amp; VLOOKUP(RANDBETWEEN(5,COUNT('Last name'!$A:$A) + 1),'Last name'!$A:$B,2,FALSE)
)</f>
        <v>Alvarenga Costatini</v>
      </c>
      <c r="J458" s="7" t="str">
        <f t="shared" ca="1" si="50"/>
        <v>Kleriston Alvarenga Costatini</v>
      </c>
      <c r="K458" s="7" t="str" cm="1">
        <f t="array" aca="1" ref="K458" ca="1">SHA1HASH($J458)</f>
        <v>ce689016503b2b3696a349a6c2f09e2c6d710a6a</v>
      </c>
      <c r="L458" s="7" cm="1">
        <f t="array" aca="1" ref="L458" ca="1">INDEX(States!$A:$A,RANDBETWEEN(5,COUNTA(States!$A:$A) + 1),1)</f>
        <v>7</v>
      </c>
      <c r="M458" s="7" t="str">
        <f ca="1">$L458 &amp; "|" &amp; VLOOKUP($L458,States!$A:$B,2,FALSE)</f>
        <v>7|f2e12883042f184299ea408f79a5077ec107e25e</v>
      </c>
      <c r="N458" s="7" t="str">
        <f ca="1">VLOOKUP($F458,Name!$A:$C,3,FALSE)</f>
        <v>M</v>
      </c>
      <c r="O458" s="7" t="str">
        <f ca="1">VLOOKUP($N458,Gender!$A:$B,2,FALSE)</f>
        <v>Male</v>
      </c>
      <c r="P458" s="7" t="str" cm="1">
        <f t="array" aca="1" ref="P458" ca="1">INDEX('Marital status'!$A:$A,RANDBETWEEN(5,COUNTA('Marital status'!$A:$A) + 1),1)</f>
        <v>93ac84f4e0bd5c1c97b670a12a7fff6af89fb6b3</v>
      </c>
      <c r="Q458" s="7" t="str">
        <f ca="1">VLOOKUP($P458,'Marital status'!$A:$B,2,FALSE)</f>
        <v>DIVORCED</v>
      </c>
      <c r="R458" s="7">
        <f t="shared" ca="1" si="51"/>
        <v>5</v>
      </c>
      <c r="S458" s="7" t="e">
        <f ca="1">VLOOKUP($R458,Race!$A:$B,2,FALSE)</f>
        <v>#N/A</v>
      </c>
      <c r="T458" s="8">
        <f t="shared" ca="1" si="52"/>
        <v>30739</v>
      </c>
      <c r="U458" s="6">
        <f t="shared" ca="1" si="53"/>
        <v>8</v>
      </c>
      <c r="V458" s="8" t="str">
        <f ca="1">VLOOKUP($U458,Education!$A:$B,2,FALSE)</f>
        <v>Graduate school</v>
      </c>
      <c r="W458" s="7">
        <f ca="1" xml:space="preserve">
  IF(OR($Y458 = 5, $Y458 = 6, $Y458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458" s="7" t="str">
        <f ca="1">VLOOKUP($W458,Department!$A:$B,2,FALSE)</f>
        <v>Presidency</v>
      </c>
      <c r="Y458" s="6">
        <f t="shared" ca="1" si="54"/>
        <v>11</v>
      </c>
      <c r="Z458" s="7" t="str">
        <f ca="1">VLOOKUP($Y458,Role!$A:$B,2,FALSE)</f>
        <v>Analyst</v>
      </c>
      <c r="AA458" s="6">
        <f t="shared" ca="1" si="55"/>
        <v>7</v>
      </c>
      <c r="AB458" s="7" t="str">
        <f ca="1" xml:space="preserve">
IF($AA458 &lt;&gt; "",
    VLOOKUP($AA458,Level!$A:$B,2,FALSE),
    ""
)</f>
        <v>Senior</v>
      </c>
      <c r="AC458" s="1">
        <f ca="1" xml:space="preserve">
IF($Y458 = 5 + N("Presidente"),
    27000,
    IF($Y458 = 6 + N("Vice-presidente"),
        23000,
        IF(OR($Y458 = 8, $Y458= 13, $Y458 = 12) + N("Secretária bilíngue ou coordenador ou especialista"),
            8000,
            IF($Y458 = 7 + N("Diretor"),
                15000,
                IF($Y458 = 14 + N("Gerente"),
                    12000,
                    IF($Y458 = 9 + N("Estagiário"),
                        705,
                        IF($Y458 = 10 + N("Trainee"),
                            805,
                            IF($Y458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IF($U458 = 7,
  500,
  IF($U458 = 8,
    1000,
    IF($U458 = 9,
      1500,
      IF($U458 = 10,
        2000,
        0
      )
    )
  )
)
+
N("Adicional no salário por área")
+
IF($W458 = 14 + N("Tecnologia da Informação"),
  120,
  IF($W458 = 16 + N("Vendas"),
    110,
    IF($W458 = 15 + N("Jurídico"),
      100,
      IF(OR($W458 = 8, $W458 = 9, $W458 = 11) + N("Recursos humanos ou comercial ou comunicação e marketing"),
        80,
        0
      )
    )
  )
)
+
N("Adicionando pegadinha")
+
IF(AND($W458 = 16, $U458 = 9, $Y458 = 11, $AA458 = 5) + N("Se for de vendas, com mestrado, analista sênior"),
  IF($R458 = 5,
    100,
    0
  )
  +
  IF($N458 = "M",
    200,
    0
  ),
  0
)</f>
        <v>3000</v>
      </c>
      <c r="AD4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$A458  &amp; ", "   &amp;
$C458  &amp; ", "   &amp;
$E458  &amp; ", '"  &amp;
$J458  &amp; "', '" &amp;
$N458  &amp; "', "  &amp;
$R458  &amp; ", '"  &amp;
TEXT($T458,"dd/mm/aaaa")  &amp; "', "   &amp;
$U458  &amp; ", "   &amp;
$W458  &amp; ", "   &amp;
$Y458  &amp; ", "   &amp;
IF($AA458 &lt;&gt; "", $AA458, "NULL")  &amp; ", "   &amp;
$AC458  &amp; ");"</f>
        <v>INSERT INTO bi4all.fac_employees (id_company_fk, id_employee_pk, flg_active, employee_name, id_gender_fk, id_race_fk, birthday, id_schooling_fk, id_department_fk, id_role_fk, id_level_fk, salary) VALUES (6a51143286b03064a49cc2acbee63c09a0682d33, 454, 1, 'Kleriston Alvarenga Costatini', 'M', 5, '27/02/1984', 8, 5, 11, 7, 3000);</v>
      </c>
    </row>
    <row r="459" spans="1:30" ht="14.25" customHeight="1" x14ac:dyDescent="0.2">
      <c r="A459" s="7" t="str" cm="1">
        <f t="array" aca="1" ref="A459" ca="1">INDEX(Company!$A:$A,RANDBETWEEN(5,COUNTA(Company!$A:$A) + 1),1)</f>
        <v>6a51143286b03064a49cc2acbee63c09a0682d33</v>
      </c>
      <c r="B459" s="7" t="str">
        <f ca="1">VLOOKUP($A459,Company!$A:$B,2,FALSE)</f>
        <v>ACME Corporation</v>
      </c>
      <c r="C459" s="5">
        <f t="shared" si="49"/>
        <v>455</v>
      </c>
      <c r="D459" s="5" t="str" cm="1">
        <f t="array" ref="D459">SHA1HASH($C459)</f>
        <v>b02b70815b8520a272deb770f0bd96f6ab0a8257</v>
      </c>
      <c r="E459" s="6">
        <v>1</v>
      </c>
      <c r="F459" s="7">
        <f ca="1">IF($C459 = 1 + N("Presidente"),
    127,
    IF($C459 = 2 + N("Vice-Presidente"),
        72,
        IF($C459 = 3 + N("Secretária bilíngue"),
            13,
            RANDBETWEEN(5,COUNT(Name!$A:$A) + 1)
        )
    )
)</f>
        <v>118</v>
      </c>
      <c r="G459" s="7" t="str">
        <f ca="1">VLOOKUP($F459,Name!$A:$B,2,FALSE)</f>
        <v>Eliezer</v>
      </c>
      <c r="H459" s="7">
        <f ca="1" xml:space="preserve">
IF($C459 = 1,
    0,
    RANDBETWEEN(5,COUNT('Last name'!$A:$A) + 1)
)</f>
        <v>95</v>
      </c>
      <c r="I459" s="7" t="str">
        <f ca="1" xml:space="preserve">
IF($C459 = 1 + N("Presidente"),
    "de Orléans e Bragança",
    VLOOKUP($H459,'Last name'!$A:$B,2,FALSE) &amp; " " &amp; VLOOKUP(RANDBETWEEN(5,COUNT('Last name'!$A:$A) + 1),'Last name'!$A:$B,2,FALSE)
)</f>
        <v>Galli Sousa</v>
      </c>
      <c r="J459" s="7" t="str">
        <f t="shared" ca="1" si="50"/>
        <v>Eliezer Galli Sousa</v>
      </c>
      <c r="K459" s="7" t="str" cm="1">
        <f t="array" aca="1" ref="K459" ca="1">SHA1HASH($J459)</f>
        <v>b4e6ff09b2fcadb16a8e9b1c0a657b3133ce63eb</v>
      </c>
      <c r="L459" s="7" cm="1">
        <f t="array" aca="1" ref="L459" ca="1">INDEX(States!$A:$A,RANDBETWEEN(5,COUNTA(States!$A:$A) + 1),1)</f>
        <v>23</v>
      </c>
      <c r="M459" s="7" t="str">
        <f ca="1">$L459 &amp; "|" &amp; VLOOKUP($L459,States!$A:$B,2,FALSE)</f>
        <v>23|22fbba2e2c257238254804c428968d474037a633</v>
      </c>
      <c r="N459" s="7" t="str">
        <f ca="1">VLOOKUP($F459,Name!$A:$C,3,FALSE)</f>
        <v>M</v>
      </c>
      <c r="O459" s="7" t="str">
        <f ca="1">VLOOKUP($N459,Gender!$A:$B,2,FALSE)</f>
        <v>Male</v>
      </c>
      <c r="P459" s="7" t="str" cm="1">
        <f t="array" aca="1" ref="P459" ca="1">INDEX('Marital status'!$A:$A,RANDBETWEEN(5,COUNTA('Marital status'!$A:$A) + 1),1)</f>
        <v>ce0b1612aa711b78a720295d271a33894e2b72bf</v>
      </c>
      <c r="Q459" s="7" t="str">
        <f ca="1">VLOOKUP($P459,'Marital status'!$A:$B,2,FALSE)</f>
        <v>single</v>
      </c>
      <c r="R459" s="7">
        <f t="shared" ca="1" si="51"/>
        <v>5</v>
      </c>
      <c r="S459" s="7" t="e">
        <f ca="1">VLOOKUP($R459,Race!$A:$B,2,FALSE)</f>
        <v>#N/A</v>
      </c>
      <c r="T459" s="8">
        <f t="shared" ca="1" si="52"/>
        <v>21718</v>
      </c>
      <c r="U459" s="6">
        <f t="shared" ca="1" si="53"/>
        <v>7</v>
      </c>
      <c r="V459" s="8" t="str">
        <f ca="1">VLOOKUP($U459,Education!$A:$B,2,FALSE)</f>
        <v>Undergraduate degree</v>
      </c>
      <c r="W459" s="7">
        <f ca="1" xml:space="preserve">
  IF(OR($Y459 = 5, $Y459 = 6, $Y459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459" s="7" t="str">
        <f ca="1">VLOOKUP($W459,Department!$A:$B,2,FALSE)</f>
        <v>Commercial</v>
      </c>
      <c r="Y459" s="6">
        <f t="shared" ca="1" si="54"/>
        <v>9</v>
      </c>
      <c r="Z459" s="7" t="str">
        <f ca="1">VLOOKUP($Y459,Role!$A:$B,2,FALSE)</f>
        <v>Intern</v>
      </c>
      <c r="AA459" s="6" t="str">
        <f t="shared" ca="1" si="55"/>
        <v/>
      </c>
      <c r="AB459" s="7" t="str">
        <f ca="1" xml:space="preserve">
IF($AA459 &lt;&gt; "",
    VLOOKUP($AA459,Level!$A:$B,2,FALSE),
    ""
)</f>
        <v/>
      </c>
      <c r="AC459" s="1">
        <f ca="1" xml:space="preserve">
IF($Y459 = 5 + N("Presidente"),
    27000,
    IF($Y459 = 6 + N("Vice-presidente"),
        23000,
        IF(OR($Y459 = 8, $Y459= 13, $Y459 = 12) + N("Secretária bilíngue ou coordenador ou especialista"),
            8000,
            IF($Y459 = 7 + N("Diretor"),
                15000,
                IF($Y459 = 14 + N("Gerente"),
                    12000,
                    IF($Y459 = 9 + N("Estagiário"),
                        705,
                        IF($Y459 = 10 + N("Trainee"),
                            805,
                            IF($Y459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IF($U459 = 7,
  500,
  IF($U459 = 8,
    1000,
    IF($U459 = 9,
      1500,
      IF($U459 = 10,
        2000,
        0
      )
    )
  )
)
+
N("Adicional no salário por área")
+
IF($W459 = 14 + N("Tecnologia da Informação"),
  120,
  IF($W459 = 16 + N("Vendas"),
    110,
    IF($W459 = 15 + N("Jurídico"),
      100,
      IF(OR($W459 = 8, $W459 = 9, $W459 = 11) + N("Recursos humanos ou comercial ou comunicação e marketing"),
        80,
        0
      )
    )
  )
)
+
N("Adicionando pegadinha")
+
IF(AND($W459 = 16, $U459 = 9, $Y459 = 11, $AA459 = 5) + N("Se for de vendas, com mestrado, analista sênior"),
  IF($R459 = 5,
    100,
    0
  )
  +
  IF($N459 = "M",
    200,
    0
  ),
  0
)</f>
        <v>1285</v>
      </c>
      <c r="AD4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$A459  &amp; ", "   &amp;
$C459  &amp; ", "   &amp;
$E459  &amp; ", '"  &amp;
$J459  &amp; "', '" &amp;
$N459  &amp; "', "  &amp;
$R459  &amp; ", '"  &amp;
TEXT($T459,"dd/mm/aaaa")  &amp; "', "   &amp;
$U459  &amp; ", "   &amp;
$W459  &amp; ", "   &amp;
$Y459  &amp; ", "   &amp;
IF($AA459 &lt;&gt; "", $AA459, "NULL")  &amp; ", "   &amp;
$AC459  &amp; ");"</f>
        <v>INSERT INTO bi4all.fac_employees (id_company_fk, id_employee_pk, flg_active, employee_name, id_gender_fk, id_race_fk, birthday, id_schooling_fk, id_department_fk, id_role_fk, id_level_fk, salary) VALUES (6a51143286b03064a49cc2acbee63c09a0682d33, 455, 1, 'Eliezer Galli Sousa', 'M', 5, '17/06/1959', 7, 9, 9, NULL, 1285);</v>
      </c>
    </row>
    <row r="460" spans="1:30" ht="14.25" customHeight="1" x14ac:dyDescent="0.2">
      <c r="A460" s="7" t="str" cm="1">
        <f t="array" aca="1" ref="A460" ca="1">INDEX(Company!$A:$A,RANDBETWEEN(5,COUNTA(Company!$A:$A) + 1),1)</f>
        <v>6a51143286b03064a49cc2acbee63c09a0682d33</v>
      </c>
      <c r="B460" s="7" t="str">
        <f ca="1">VLOOKUP($A460,Company!$A:$B,2,FALSE)</f>
        <v>ACME Corporation</v>
      </c>
      <c r="C460" s="5">
        <f t="shared" si="49"/>
        <v>456</v>
      </c>
      <c r="D460" s="5" t="str" cm="1">
        <f t="array" ref="D460">SHA1HASH($C460)</f>
        <v>51eac6b471a284d3341d8c0c63d0f1a286262a18</v>
      </c>
      <c r="E460" s="6">
        <v>1</v>
      </c>
      <c r="F460" s="7">
        <f ca="1">IF($C460 = 1 + N("Presidente"),
    127,
    IF($C460 = 2 + N("Vice-Presidente"),
        72,
        IF($C460 = 3 + N("Secretária bilíngue"),
            13,
            RANDBETWEEN(5,COUNT(Name!$A:$A) + 1)
        )
    )
)</f>
        <v>216</v>
      </c>
      <c r="G460" s="7" t="str">
        <f ca="1">VLOOKUP($F460,Name!$A:$B,2,FALSE)</f>
        <v>Laís</v>
      </c>
      <c r="H460" s="7">
        <f ca="1" xml:space="preserve">
IF($C460 = 1,
    0,
    RANDBETWEEN(5,COUNT('Last name'!$A:$A) + 1)
)</f>
        <v>156</v>
      </c>
      <c r="I460" s="7" t="str">
        <f ca="1" xml:space="preserve">
IF($C460 = 1 + N("Presidente"),
    "de Orléans e Bragança",
    VLOOKUP($H460,'Last name'!$A:$B,2,FALSE) &amp; " " &amp; VLOOKUP(RANDBETWEEN(5,COUNT('Last name'!$A:$A) + 1),'Last name'!$A:$B,2,FALSE)
)</f>
        <v>Poeta Salvador</v>
      </c>
      <c r="J460" s="7" t="str">
        <f t="shared" ca="1" si="50"/>
        <v>Laís Poeta Salvador</v>
      </c>
      <c r="K460" s="7" t="str" cm="1">
        <f t="array" aca="1" ref="K460" ca="1">SHA1HASH($J460)</f>
        <v>cdbcd0b7029ca866cecfc3d2be4bbb0a4d04e928</v>
      </c>
      <c r="L460" s="7" cm="1">
        <f t="array" aca="1" ref="L460" ca="1">INDEX(States!$A:$A,RANDBETWEEN(5,COUNTA(States!$A:$A) + 1),1)</f>
        <v>8</v>
      </c>
      <c r="M460" s="7" t="str">
        <f ca="1">$L460 &amp; "|" &amp; VLOOKUP($L460,States!$A:$B,2,FALSE)</f>
        <v>8|56e287872c65203bf88dd1921405bbc5594d8531</v>
      </c>
      <c r="N460" s="7" t="str">
        <f ca="1">VLOOKUP($F460,Name!$A:$C,3,FALSE)</f>
        <v>F</v>
      </c>
      <c r="O460" s="7" t="str">
        <f ca="1">VLOOKUP($N460,Gender!$A:$B,2,FALSE)</f>
        <v>Female</v>
      </c>
      <c r="P460" s="7" t="str" cm="1">
        <f t="array" aca="1" ref="P460" ca="1">INDEX('Marital status'!$A:$A,RANDBETWEEN(5,COUNTA('Marital status'!$A:$A) + 1),1)</f>
        <v>ce0b1612aa711b78a720295d271a33894e2b72bf</v>
      </c>
      <c r="Q460" s="7" t="str">
        <f ca="1">VLOOKUP($P460,'Marital status'!$A:$B,2,FALSE)</f>
        <v>single</v>
      </c>
      <c r="R460" s="7">
        <f t="shared" ca="1" si="51"/>
        <v>5</v>
      </c>
      <c r="S460" s="7" t="e">
        <f ca="1">VLOOKUP($R460,Race!$A:$B,2,FALSE)</f>
        <v>#N/A</v>
      </c>
      <c r="T460" s="8">
        <f t="shared" ca="1" si="52"/>
        <v>18246</v>
      </c>
      <c r="U460" s="6">
        <f t="shared" ca="1" si="53"/>
        <v>8</v>
      </c>
      <c r="V460" s="8" t="str">
        <f ca="1">VLOOKUP($U460,Education!$A:$B,2,FALSE)</f>
        <v>Graduate school</v>
      </c>
      <c r="W460" s="7">
        <f ca="1" xml:space="preserve">
  IF(OR($Y460 = 5, $Y460 = 6, $Y460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460" s="7" t="str">
        <f ca="1">VLOOKUP($W460,Department!$A:$B,2,FALSE)</f>
        <v>Human Resource</v>
      </c>
      <c r="Y460" s="6">
        <f t="shared" ca="1" si="54"/>
        <v>11</v>
      </c>
      <c r="Z460" s="7" t="str">
        <f ca="1">VLOOKUP($Y460,Role!$A:$B,2,FALSE)</f>
        <v>Analyst</v>
      </c>
      <c r="AA460" s="6">
        <f t="shared" ca="1" si="55"/>
        <v>7</v>
      </c>
      <c r="AB460" s="7" t="str">
        <f ca="1" xml:space="preserve">
IF($AA460 &lt;&gt; "",
    VLOOKUP($AA460,Level!$A:$B,2,FALSE),
    ""
)</f>
        <v>Senior</v>
      </c>
      <c r="AC460" s="1">
        <f ca="1" xml:space="preserve">
IF($Y460 = 5 + N("Presidente"),
    27000,
    IF($Y460 = 6 + N("Vice-presidente"),
        23000,
        IF(OR($Y460 = 8, $Y460= 13, $Y460 = 12) + N("Secretária bilíngue ou coordenador ou especialista"),
            8000,
            IF($Y460 = 7 + N("Diretor"),
                15000,
                IF($Y460 = 14 + N("Gerente"),
                    12000,
                    IF($Y460 = 9 + N("Estagiário"),
                        705,
                        IF($Y460 = 10 + N("Trainee"),
                            805,
                            IF($Y460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IF($U460 = 7,
  500,
  IF($U460 = 8,
    1000,
    IF($U460 = 9,
      1500,
      IF($U460 = 10,
        2000,
        0
      )
    )
  )
)
+
N("Adicional no salário por área")
+
IF($W460 = 14 + N("Tecnologia da Informação"),
  120,
  IF($W460 = 16 + N("Vendas"),
    110,
    IF($W460 = 15 + N("Jurídico"),
      100,
      IF(OR($W460 = 8, $W460 = 9, $W460 = 11) + N("Recursos humanos ou comercial ou comunicação e marketing"),
        80,
        0
      )
    )
  )
)
+
N("Adicionando pegadinha")
+
IF(AND($W460 = 16, $U460 = 9, $Y460 = 11, $AA460 = 5) + N("Se for de vendas, com mestrado, analista sênior"),
  IF($R460 = 5,
    100,
    0
  )
  +
  IF($N460 = "M",
    200,
    0
  ),
  0
)</f>
        <v>3080</v>
      </c>
      <c r="AD4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$A460  &amp; ", "   &amp;
$C460  &amp; ", "   &amp;
$E460  &amp; ", '"  &amp;
$J460  &amp; "', '" &amp;
$N460  &amp; "', "  &amp;
$R460  &amp; ", '"  &amp;
TEXT($T460,"dd/mm/aaaa")  &amp; "', "   &amp;
$U460  &amp; ", "   &amp;
$W460  &amp; ", "   &amp;
$Y460  &amp; ", "   &amp;
IF($AA460 &lt;&gt; "", $AA460, "NULL")  &amp; ", "   &amp;
$AC460  &amp; ");"</f>
        <v>INSERT INTO bi4all.fac_employees (id_company_fk, id_employee_pk, flg_active, employee_name, id_gender_fk, id_race_fk, birthday, id_schooling_fk, id_department_fk, id_role_fk, id_level_fk, salary) VALUES (6a51143286b03064a49cc2acbee63c09a0682d33, 456, 1, 'Laís Poeta Salvador', 'F', 5, '14/12/1949', 8, 8, 11, 7, 3080);</v>
      </c>
    </row>
    <row r="461" spans="1:30" ht="14.25" customHeight="1" x14ac:dyDescent="0.2">
      <c r="A461" s="7" t="str" cm="1">
        <f t="array" aca="1" ref="A461" ca="1">INDEX(Company!$A:$A,RANDBETWEEN(5,COUNTA(Company!$A:$A) + 1),1)</f>
        <v>6a51143286b03064a49cc2acbee63c09a0682d33</v>
      </c>
      <c r="B461" s="7" t="str">
        <f ca="1">VLOOKUP($A461,Company!$A:$B,2,FALSE)</f>
        <v>ACME Corporation</v>
      </c>
      <c r="C461" s="5">
        <f t="shared" si="49"/>
        <v>457</v>
      </c>
      <c r="D461" s="5" t="str" cm="1">
        <f t="array" ref="D461">SHA1HASH($C461)</f>
        <v>d36550fc4422fde2c3bb4169c939e24e583e79f0</v>
      </c>
      <c r="E461" s="6">
        <v>1</v>
      </c>
      <c r="F461" s="7">
        <f ca="1">IF($C461 = 1 + N("Presidente"),
    127,
    IF($C461 = 2 + N("Vice-Presidente"),
        72,
        IF($C461 = 3 + N("Secretária bilíngue"),
            13,
            RANDBETWEEN(5,COUNT(Name!$A:$A) + 1)
        )
    )
)</f>
        <v>149</v>
      </c>
      <c r="G461" s="7" t="str">
        <f ca="1">VLOOKUP($F461,Name!$A:$B,2,FALSE)</f>
        <v>Gabriel</v>
      </c>
      <c r="H461" s="7">
        <f ca="1" xml:space="preserve">
IF($C461 = 1,
    0,
    RANDBETWEEN(5,COUNT('Last name'!$A:$A) + 1)
)</f>
        <v>163</v>
      </c>
      <c r="I461" s="7" t="str">
        <f ca="1" xml:space="preserve">
IF($C461 = 1 + N("Presidente"),
    "de Orléans e Bragança",
    VLOOKUP($H461,'Last name'!$A:$B,2,FALSE) &amp; " " &amp; VLOOKUP(RANDBETWEEN(5,COUNT('Last name'!$A:$A) + 1),'Last name'!$A:$B,2,FALSE)
)</f>
        <v>Rinaldi Sá</v>
      </c>
      <c r="J461" s="7" t="str">
        <f t="shared" ca="1" si="50"/>
        <v>Gabriel Rinaldi Sá</v>
      </c>
      <c r="K461" s="7" t="str" cm="1">
        <f t="array" aca="1" ref="K461" ca="1">SHA1HASH($J461)</f>
        <v>4bd3fed8fb51e82309bbee1b8b497703a5a84824</v>
      </c>
      <c r="L461" s="7" cm="1">
        <f t="array" aca="1" ref="L461" ca="1">INDEX(States!$A:$A,RANDBETWEEN(5,COUNTA(States!$A:$A) + 1),1)</f>
        <v>9</v>
      </c>
      <c r="M461" s="7" t="str">
        <f ca="1">$L461 &amp; "|" &amp; VLOOKUP($L461,States!$A:$B,2,FALSE)</f>
        <v>9|68b7ab1daf7c594d71db682ca70a5cb187f0524f</v>
      </c>
      <c r="N461" s="7" t="str">
        <f ca="1">VLOOKUP($F461,Name!$A:$C,3,FALSE)</f>
        <v>M</v>
      </c>
      <c r="O461" s="7" t="str">
        <f ca="1">VLOOKUP($N461,Gender!$A:$B,2,FALSE)</f>
        <v>Male</v>
      </c>
      <c r="P461" s="7" t="str" cm="1">
        <f t="array" aca="1" ref="P461" ca="1">INDEX('Marital status'!$A:$A,RANDBETWEEN(5,COUNTA('Marital status'!$A:$A) + 1),1)</f>
        <v>47051393f6bcbf99111ec5d70ba2ebbe11ebccae</v>
      </c>
      <c r="Q461" s="7" t="str">
        <f ca="1">VLOOKUP($P461,'Marital status'!$A:$B,2,FALSE)</f>
        <v xml:space="preserve"> Separated </v>
      </c>
      <c r="R461" s="7">
        <f t="shared" ca="1" si="51"/>
        <v>5</v>
      </c>
      <c r="S461" s="7" t="e">
        <f ca="1">VLOOKUP($R461,Race!$A:$B,2,FALSE)</f>
        <v>#N/A</v>
      </c>
      <c r="T461" s="8">
        <f t="shared" ca="1" si="52"/>
        <v>30536</v>
      </c>
      <c r="U461" s="6">
        <f t="shared" ca="1" si="53"/>
        <v>7</v>
      </c>
      <c r="V461" s="8" t="str">
        <f ca="1">VLOOKUP($U461,Education!$A:$B,2,FALSE)</f>
        <v>Undergraduate degree</v>
      </c>
      <c r="W461" s="7">
        <f ca="1" xml:space="preserve">
  IF(OR($Y461 = 5, $Y461 = 6, $Y461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461" s="7" t="str">
        <f ca="1">VLOOKUP($W461,Department!$A:$B,2,FALSE)</f>
        <v>Finance</v>
      </c>
      <c r="Y461" s="6">
        <f t="shared" ca="1" si="54"/>
        <v>10</v>
      </c>
      <c r="Z461" s="7" t="str">
        <f ca="1">VLOOKUP($Y461,Role!$A:$B,2,FALSE)</f>
        <v>Trainee</v>
      </c>
      <c r="AA461" s="6" t="str">
        <f t="shared" ca="1" si="55"/>
        <v/>
      </c>
      <c r="AB461" s="7" t="str">
        <f ca="1" xml:space="preserve">
IF($AA461 &lt;&gt; "",
    VLOOKUP($AA461,Level!$A:$B,2,FALSE),
    ""
)</f>
        <v/>
      </c>
      <c r="AC461" s="1">
        <f ca="1" xml:space="preserve">
IF($Y461 = 5 + N("Presidente"),
    27000,
    IF($Y461 = 6 + N("Vice-presidente"),
        23000,
        IF(OR($Y461 = 8, $Y461= 13, $Y461 = 12) + N("Secretária bilíngue ou coordenador ou especialista"),
            8000,
            IF($Y461 = 7 + N("Diretor"),
                15000,
                IF($Y461 = 14 + N("Gerente"),
                    12000,
                    IF($Y461 = 9 + N("Estagiário"),
                        705,
                        IF($Y461 = 10 + N("Trainee"),
                            805,
                            IF($Y461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IF($U461 = 7,
  500,
  IF($U461 = 8,
    1000,
    IF($U461 = 9,
      1500,
      IF($U461 = 10,
        2000,
        0
      )
    )
  )
)
+
N("Adicional no salário por área")
+
IF($W461 = 14 + N("Tecnologia da Informação"),
  120,
  IF($W461 = 16 + N("Vendas"),
    110,
    IF($W461 = 15 + N("Jurídico"),
      100,
      IF(OR($W461 = 8, $W461 = 9, $W461 = 11) + N("Recursos humanos ou comercial ou comunicação e marketing"),
        80,
        0
      )
    )
  )
)
+
N("Adicionando pegadinha")
+
IF(AND($W461 = 16, $U461 = 9, $Y461 = 11, $AA461 = 5) + N("Se for de vendas, com mestrado, analista sênior"),
  IF($R461 = 5,
    100,
    0
  )
  +
  IF($N461 = "M",
    200,
    0
  ),
  0
)</f>
        <v>1305</v>
      </c>
      <c r="AD4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$A461  &amp; ", "   &amp;
$C461  &amp; ", "   &amp;
$E461  &amp; ", '"  &amp;
$J461  &amp; "', '" &amp;
$N461  &amp; "', "  &amp;
$R461  &amp; ", '"  &amp;
TEXT($T461,"dd/mm/aaaa")  &amp; "', "   &amp;
$U461  &amp; ", "   &amp;
$W461  &amp; ", "   &amp;
$Y461  &amp; ", "   &amp;
IF($AA461 &lt;&gt; "", $AA461, "NULL")  &amp; ", "   &amp;
$AC461  &amp; ");"</f>
        <v>INSERT INTO bi4all.fac_employees (id_company_fk, id_employee_pk, flg_active, employee_name, id_gender_fk, id_race_fk, birthday, id_schooling_fk, id_department_fk, id_role_fk, id_level_fk, salary) VALUES (6a51143286b03064a49cc2acbee63c09a0682d33, 457, 1, 'Gabriel Rinaldi Sá', 'M', 5, '08/08/1983', 7, 7, 10, NULL, 1305);</v>
      </c>
    </row>
    <row r="462" spans="1:30" ht="14.25" customHeight="1" x14ac:dyDescent="0.2">
      <c r="A462" s="7" t="str" cm="1">
        <f t="array" aca="1" ref="A462" ca="1">INDEX(Company!$A:$A,RANDBETWEEN(5,COUNTA(Company!$A:$A) + 1),1)</f>
        <v>6a51143286b03064a49cc2acbee63c09a0682d33</v>
      </c>
      <c r="B462" s="7" t="str">
        <f ca="1">VLOOKUP($A462,Company!$A:$B,2,FALSE)</f>
        <v>ACME Corporation</v>
      </c>
      <c r="C462" s="5">
        <f t="shared" si="49"/>
        <v>458</v>
      </c>
      <c r="D462" s="5" t="str" cm="1">
        <f t="array" ref="D462">SHA1HASH($C462)</f>
        <v>06be19ff5cbfb5dba362873de9cba10fa3d48b9f</v>
      </c>
      <c r="E462" s="6">
        <v>1</v>
      </c>
      <c r="F462" s="7">
        <f ca="1">IF($C462 = 1 + N("Presidente"),
    127,
    IF($C462 = 2 + N("Vice-Presidente"),
        72,
        IF($C462 = 3 + N("Secretária bilíngue"),
            13,
            RANDBETWEEN(5,COUNT(Name!$A:$A) + 1)
        )
    )
)</f>
        <v>335</v>
      </c>
      <c r="G462" s="7" t="str">
        <f ca="1">VLOOKUP($F462,Name!$A:$B,2,FALSE)</f>
        <v>Sammuel</v>
      </c>
      <c r="H462" s="7">
        <f ca="1" xml:space="preserve">
IF($C462 = 1,
    0,
    RANDBETWEEN(5,COUNT('Last name'!$A:$A) + 1)
)</f>
        <v>80</v>
      </c>
      <c r="I462" s="7" t="str">
        <f ca="1" xml:space="preserve">
IF($C462 = 1 + N("Presidente"),
    "de Orléans e Bragança",
    VLOOKUP($H462,'Last name'!$A:$B,2,FALSE) &amp; " " &amp; VLOOKUP(RANDBETWEEN(5,COUNT('Last name'!$A:$A) + 1),'Last name'!$A:$B,2,FALSE)
)</f>
        <v>Faria Galli</v>
      </c>
      <c r="J462" s="7" t="str">
        <f t="shared" ca="1" si="50"/>
        <v>Sammuel Faria Galli</v>
      </c>
      <c r="K462" s="7" t="str" cm="1">
        <f t="array" aca="1" ref="K462" ca="1">SHA1HASH($J462)</f>
        <v>8b59ae89e5793335a863ba80e036e52202722571</v>
      </c>
      <c r="L462" s="7" cm="1">
        <f t="array" aca="1" ref="L462" ca="1">INDEX(States!$A:$A,RANDBETWEEN(5,COUNTA(States!$A:$A) + 1),1)</f>
        <v>14</v>
      </c>
      <c r="M462" s="7" t="str">
        <f ca="1">$L462 &amp; "|" &amp; VLOOKUP($L462,States!$A:$B,2,FALSE)</f>
        <v>14|9b9a260c6946192b7ea8dcfb1d39940b66fe4460</v>
      </c>
      <c r="N462" s="7" t="str">
        <f ca="1">VLOOKUP($F462,Name!$A:$C,3,FALSE)</f>
        <v>M</v>
      </c>
      <c r="O462" s="7" t="str">
        <f ca="1">VLOOKUP($N462,Gender!$A:$B,2,FALSE)</f>
        <v>Male</v>
      </c>
      <c r="P462" s="7" t="str" cm="1">
        <f t="array" aca="1" ref="P462" ca="1">INDEX('Marital status'!$A:$A,RANDBETWEEN(5,COUNTA('Marital status'!$A:$A) + 1),1)</f>
        <v>3266897012b6dcc5723033bc25891bf99efcff6f</v>
      </c>
      <c r="Q462" s="7" t="str">
        <f ca="1">VLOOKUP($P462,'Marital status'!$A:$B,2,FALSE)</f>
        <v>MarrieD</v>
      </c>
      <c r="R462" s="7">
        <f t="shared" ca="1" si="51"/>
        <v>7</v>
      </c>
      <c r="S462" s="7" t="e">
        <f ca="1">VLOOKUP($R462,Race!$A:$B,2,FALSE)</f>
        <v>#N/A</v>
      </c>
      <c r="T462" s="8">
        <f t="shared" ca="1" si="52"/>
        <v>25089</v>
      </c>
      <c r="U462" s="6">
        <f t="shared" ca="1" si="53"/>
        <v>8</v>
      </c>
      <c r="V462" s="8" t="str">
        <f ca="1">VLOOKUP($U462,Education!$A:$B,2,FALSE)</f>
        <v>Graduate school</v>
      </c>
      <c r="W462" s="7">
        <f ca="1" xml:space="preserve">
  IF(OR($Y462 = 5, $Y462 = 6, $Y462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462" s="7" t="str">
        <f ca="1">VLOOKUP($W462,Department!$A:$B,2,FALSE)</f>
        <v>Human Resource</v>
      </c>
      <c r="Y462" s="6">
        <f t="shared" ca="1" si="54"/>
        <v>11</v>
      </c>
      <c r="Z462" s="7" t="str">
        <f ca="1">VLOOKUP($Y462,Role!$A:$B,2,FALSE)</f>
        <v>Analyst</v>
      </c>
      <c r="AA462" s="6">
        <f t="shared" ca="1" si="55"/>
        <v>5</v>
      </c>
      <c r="AB462" s="7" t="str">
        <f ca="1" xml:space="preserve">
IF($AA462 &lt;&gt; "",
    VLOOKUP($AA462,Level!$A:$B,2,FALSE),
    ""
)</f>
        <v>Junior</v>
      </c>
      <c r="AC462" s="1">
        <f ca="1" xml:space="preserve">
IF($Y462 = 5 + N("Presidente"),
    27000,
    IF($Y462 = 6 + N("Vice-presidente"),
        23000,
        IF(OR($Y462 = 8, $Y462= 13, $Y462 = 12) + N("Secretária bilíngue ou coordenador ou especialista"),
            8000,
            IF($Y462 = 7 + N("Diretor"),
                15000,
                IF($Y462 = 14 + N("Gerente"),
                    12000,
                    IF($Y462 = 9 + N("Estagiário"),
                        705,
                        IF($Y462 = 10 + N("Trainee"),
                            805,
                            IF($Y462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IF($U462 = 7,
  500,
  IF($U462 = 8,
    1000,
    IF($U462 = 9,
      1500,
      IF($U462 = 10,
        2000,
        0
      )
    )
  )
)
+
N("Adicional no salário por área")
+
IF($W462 = 14 + N("Tecnologia da Informação"),
  120,
  IF($W462 = 16 + N("Vendas"),
    110,
    IF($W462 = 15 + N("Jurídico"),
      100,
      IF(OR($W462 = 8, $W462 = 9, $W462 = 11) + N("Recursos humanos ou comercial ou comunicação e marketing"),
        80,
        0
      )
    )
  )
)
+
N("Adicionando pegadinha")
+
IF(AND($W462 = 16, $U462 = 9, $Y462 = 11, $AA462 = 5) + N("Se for de vendas, com mestrado, analista sênior"),
  IF($R462 = 5,
    100,
    0
  )
  +
  IF($N462 = "M",
    200,
    0
  ),
  0
)</f>
        <v>3080</v>
      </c>
      <c r="AD4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$A462  &amp; ", "   &amp;
$C462  &amp; ", "   &amp;
$E462  &amp; ", '"  &amp;
$J462  &amp; "', '" &amp;
$N462  &amp; "', "  &amp;
$R462  &amp; ", '"  &amp;
TEXT($T462,"dd/mm/aaaa")  &amp; "', "   &amp;
$U462  &amp; ", "   &amp;
$W462  &amp; ", "   &amp;
$Y462  &amp; ", "   &amp;
IF($AA462 &lt;&gt; "", $AA462, "NULL")  &amp; ", "   &amp;
$AC462  &amp; ");"</f>
        <v>INSERT INTO bi4all.fac_employees (id_company_fk, id_employee_pk, flg_active, employee_name, id_gender_fk, id_race_fk, birthday, id_schooling_fk, id_department_fk, id_role_fk, id_level_fk, salary) VALUES (6a51143286b03064a49cc2acbee63c09a0682d33, 458, 1, 'Sammuel Faria Galli', 'M', 7, '08/09/1968', 8, 8, 11, 5, 3080);</v>
      </c>
    </row>
    <row r="463" spans="1:30" ht="14.25" customHeight="1" x14ac:dyDescent="0.2">
      <c r="A463" s="7" t="str" cm="1">
        <f t="array" aca="1" ref="A463" ca="1">INDEX(Company!$A:$A,RANDBETWEEN(5,COUNTA(Company!$A:$A) + 1),1)</f>
        <v>6a51143286b03064a49cc2acbee63c09a0682d33</v>
      </c>
      <c r="B463" s="7" t="str">
        <f ca="1">VLOOKUP($A463,Company!$A:$B,2,FALSE)</f>
        <v>ACME Corporation</v>
      </c>
      <c r="C463" s="5">
        <f t="shared" si="49"/>
        <v>459</v>
      </c>
      <c r="D463" s="5" t="str" cm="1">
        <f t="array" ref="D463">SHA1HASH($C463)</f>
        <v>bf0d80b16262738fcdcb9b2e3d6a600cf75e4cc4</v>
      </c>
      <c r="E463" s="6">
        <v>1</v>
      </c>
      <c r="F463" s="7">
        <f ca="1">IF($C463 = 1 + N("Presidente"),
    127,
    IF($C463 = 2 + N("Vice-Presidente"),
        72,
        IF($C463 = 3 + N("Secretária bilíngue"),
            13,
            RANDBETWEEN(5,COUNT(Name!$A:$A) + 1)
        )
    )
)</f>
        <v>143</v>
      </c>
      <c r="G463" s="7" t="str">
        <f ca="1">VLOOKUP($F463,Name!$A:$B,2,FALSE)</f>
        <v>Flavio</v>
      </c>
      <c r="H463" s="7">
        <f ca="1" xml:space="preserve">
IF($C463 = 1,
    0,
    RANDBETWEEN(5,COUNT('Last name'!$A:$A) + 1)
)</f>
        <v>147</v>
      </c>
      <c r="I463" s="7" t="str">
        <f ca="1" xml:space="preserve">
IF($C463 = 1 + N("Presidente"),
    "de Orléans e Bragança",
    VLOOKUP($H463,'Last name'!$A:$B,2,FALSE) &amp; " " &amp; VLOOKUP(RANDBETWEEN(5,COUNT('Last name'!$A:$A) + 1),'Last name'!$A:$B,2,FALSE)
)</f>
        <v>Peçanha Mancini</v>
      </c>
      <c r="J463" s="7" t="str">
        <f t="shared" ca="1" si="50"/>
        <v>Flavio Peçanha Mancini</v>
      </c>
      <c r="K463" s="7" t="str" cm="1">
        <f t="array" aca="1" ref="K463" ca="1">SHA1HASH($J463)</f>
        <v>532d96fd3f4e72839e4964b14de88c3d00093d15</v>
      </c>
      <c r="L463" s="7" cm="1">
        <f t="array" aca="1" ref="L463" ca="1">INDEX(States!$A:$A,RANDBETWEEN(5,COUNTA(States!$A:$A) + 1),1)</f>
        <v>15</v>
      </c>
      <c r="M463" s="7" t="str">
        <f ca="1">$L463 &amp; "|" &amp; VLOOKUP($L463,States!$A:$B,2,FALSE)</f>
        <v>15|84c70141e5670a303e5eed7b334ba8b5ddb5b0d4</v>
      </c>
      <c r="N463" s="7" t="str">
        <f ca="1">VLOOKUP($F463,Name!$A:$C,3,FALSE)</f>
        <v>M</v>
      </c>
      <c r="O463" s="7" t="str">
        <f ca="1">VLOOKUP($N463,Gender!$A:$B,2,FALSE)</f>
        <v>Male</v>
      </c>
      <c r="P463" s="7" t="str" cm="1">
        <f t="array" aca="1" ref="P463" ca="1">INDEX('Marital status'!$A:$A,RANDBETWEEN(5,COUNTA('Marital status'!$A:$A) + 1),1)</f>
        <v>3266897012b6dcc5723033bc25891bf99efcff6f</v>
      </c>
      <c r="Q463" s="7" t="str">
        <f ca="1">VLOOKUP($P463,'Marital status'!$A:$B,2,FALSE)</f>
        <v>MarrieD</v>
      </c>
      <c r="R463" s="7">
        <f t="shared" ca="1" si="51"/>
        <v>5</v>
      </c>
      <c r="S463" s="7" t="e">
        <f ca="1">VLOOKUP($R463,Race!$A:$B,2,FALSE)</f>
        <v>#N/A</v>
      </c>
      <c r="T463" s="8">
        <f t="shared" ca="1" si="52"/>
        <v>20803</v>
      </c>
      <c r="U463" s="6">
        <f t="shared" ca="1" si="53"/>
        <v>7</v>
      </c>
      <c r="V463" s="8" t="str">
        <f ca="1">VLOOKUP($U463,Education!$A:$B,2,FALSE)</f>
        <v>Undergraduate degree</v>
      </c>
      <c r="W463" s="7">
        <f ca="1" xml:space="preserve">
  IF(OR($Y463 = 5, $Y463 = 6, $Y463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463" s="7" t="str">
        <f ca="1">VLOOKUP($W463,Department!$A:$B,2,FALSE)</f>
        <v>Administration</v>
      </c>
      <c r="Y463" s="6">
        <f t="shared" ca="1" si="54"/>
        <v>9</v>
      </c>
      <c r="Z463" s="7" t="str">
        <f ca="1">VLOOKUP($Y463,Role!$A:$B,2,FALSE)</f>
        <v>Intern</v>
      </c>
      <c r="AA463" s="6" t="str">
        <f t="shared" ca="1" si="55"/>
        <v/>
      </c>
      <c r="AB463" s="7" t="str">
        <f ca="1" xml:space="preserve">
IF($AA463 &lt;&gt; "",
    VLOOKUP($AA463,Level!$A:$B,2,FALSE),
    ""
)</f>
        <v/>
      </c>
      <c r="AC463" s="1">
        <f ca="1" xml:space="preserve">
IF($Y463 = 5 + N("Presidente"),
    27000,
    IF($Y463 = 6 + N("Vice-presidente"),
        23000,
        IF(OR($Y463 = 8, $Y463= 13, $Y463 = 12) + N("Secretária bilíngue ou coordenador ou especialista"),
            8000,
            IF($Y463 = 7 + N("Diretor"),
                15000,
                IF($Y463 = 14 + N("Gerente"),
                    12000,
                    IF($Y463 = 9 + N("Estagiário"),
                        705,
                        IF($Y463 = 10 + N("Trainee"),
                            805,
                            IF($Y463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IF($U463 = 7,
  500,
  IF($U463 = 8,
    1000,
    IF($U463 = 9,
      1500,
      IF($U463 = 10,
        2000,
        0
      )
    )
  )
)
+
N("Adicional no salário por área")
+
IF($W463 = 14 + N("Tecnologia da Informação"),
  120,
  IF($W463 = 16 + N("Vendas"),
    110,
    IF($W463 = 15 + N("Jurídico"),
      100,
      IF(OR($W463 = 8, $W463 = 9, $W463 = 11) + N("Recursos humanos ou comercial ou comunicação e marketing"),
        80,
        0
      )
    )
  )
)
+
N("Adicionando pegadinha")
+
IF(AND($W463 = 16, $U463 = 9, $Y463 = 11, $AA463 = 5) + N("Se for de vendas, com mestrado, analista sênior"),
  IF($R463 = 5,
    100,
    0
  )
  +
  IF($N463 = "M",
    200,
    0
  ),
  0
)</f>
        <v>1205</v>
      </c>
      <c r="AD4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$A463  &amp; ", "   &amp;
$C463  &amp; ", "   &amp;
$E463  &amp; ", '"  &amp;
$J463  &amp; "', '" &amp;
$N463  &amp; "', "  &amp;
$R463  &amp; ", '"  &amp;
TEXT($T463,"dd/mm/aaaa")  &amp; "', "   &amp;
$U463  &amp; ", "   &amp;
$W463  &amp; ", "   &amp;
$Y463  &amp; ", "   &amp;
IF($AA463 &lt;&gt; "", $AA463, "NULL")  &amp; ", "   &amp;
$AC463  &amp; ");"</f>
        <v>INSERT INTO bi4all.fac_employees (id_company_fk, id_employee_pk, flg_active, employee_name, id_gender_fk, id_race_fk, birthday, id_schooling_fk, id_department_fk, id_role_fk, id_level_fk, salary) VALUES (6a51143286b03064a49cc2acbee63c09a0682d33, 459, 1, 'Flavio Peçanha Mancini', 'M', 5, '14/12/1956', 7, 6, 9, NULL, 1205);</v>
      </c>
    </row>
    <row r="464" spans="1:30" ht="14.25" customHeight="1" x14ac:dyDescent="0.2">
      <c r="A464" s="7" t="str" cm="1">
        <f t="array" aca="1" ref="A464" ca="1">INDEX(Company!$A:$A,RANDBETWEEN(5,COUNTA(Company!$A:$A) + 1),1)</f>
        <v>6a51143286b03064a49cc2acbee63c09a0682d33</v>
      </c>
      <c r="B464" s="7" t="str">
        <f ca="1">VLOOKUP($A464,Company!$A:$B,2,FALSE)</f>
        <v>ACME Corporation</v>
      </c>
      <c r="C464" s="5">
        <f t="shared" si="49"/>
        <v>460</v>
      </c>
      <c r="D464" s="5" t="str" cm="1">
        <f t="array" ref="D464">SHA1HASH($C464)</f>
        <v>e973a64ce098778bb7327fe57d8a607be981cbd3</v>
      </c>
      <c r="E464" s="6">
        <v>1</v>
      </c>
      <c r="F464" s="7">
        <f ca="1">IF($C464 = 1 + N("Presidente"),
    127,
    IF($C464 = 2 + N("Vice-Presidente"),
        72,
        IF($C464 = 3 + N("Secretária bilíngue"),
            13,
            RANDBETWEEN(5,COUNT(Name!$A:$A) + 1)
        )
    )
)</f>
        <v>13</v>
      </c>
      <c r="G464" s="7" t="str">
        <f ca="1">VLOOKUP($F464,Name!$A:$B,2,FALSE)</f>
        <v>Alessandra</v>
      </c>
      <c r="H464" s="7">
        <f ca="1" xml:space="preserve">
IF($C464 = 1,
    0,
    RANDBETWEEN(5,COUNT('Last name'!$A:$A) + 1)
)</f>
        <v>116</v>
      </c>
      <c r="I464" s="7" t="str">
        <f ca="1" xml:space="preserve">
IF($C464 = 1 + N("Presidente"),
    "de Orléans e Bragança",
    VLOOKUP($H464,'Last name'!$A:$B,2,FALSE) &amp; " " &amp; VLOOKUP(RANDBETWEEN(5,COUNT('Last name'!$A:$A) + 1),'Last name'!$A:$B,2,FALSE)
)</f>
        <v>Malafaia Machado</v>
      </c>
      <c r="J464" s="7" t="str">
        <f t="shared" ca="1" si="50"/>
        <v>Alessandra Malafaia Machado</v>
      </c>
      <c r="K464" s="7" t="str" cm="1">
        <f t="array" aca="1" ref="K464" ca="1">SHA1HASH($J464)</f>
        <v>d6af4ba4102fd817dea23520037bb510ecf118f4</v>
      </c>
      <c r="L464" s="7" cm="1">
        <f t="array" aca="1" ref="L464" ca="1">INDEX(States!$A:$A,RANDBETWEEN(5,COUNTA(States!$A:$A) + 1),1)</f>
        <v>23</v>
      </c>
      <c r="M464" s="7" t="str">
        <f ca="1">$L464 &amp; "|" &amp; VLOOKUP($L464,States!$A:$B,2,FALSE)</f>
        <v>23|22fbba2e2c257238254804c428968d474037a633</v>
      </c>
      <c r="N464" s="7" t="str">
        <f ca="1">VLOOKUP($F464,Name!$A:$C,3,FALSE)</f>
        <v>F</v>
      </c>
      <c r="O464" s="7" t="str">
        <f ca="1">VLOOKUP($N464,Gender!$A:$B,2,FALSE)</f>
        <v>Female</v>
      </c>
      <c r="P464" s="7" t="str" cm="1">
        <f t="array" aca="1" ref="P464" ca="1">INDEX('Marital status'!$A:$A,RANDBETWEEN(5,COUNTA('Marital status'!$A:$A) + 1),1)</f>
        <v>ce0b1612aa711b78a720295d271a33894e2b72bf</v>
      </c>
      <c r="Q464" s="7" t="str">
        <f ca="1">VLOOKUP($P464,'Marital status'!$A:$B,2,FALSE)</f>
        <v>single</v>
      </c>
      <c r="R464" s="7">
        <f t="shared" ca="1" si="51"/>
        <v>5</v>
      </c>
      <c r="S464" s="7" t="e">
        <f ca="1">VLOOKUP($R464,Race!$A:$B,2,FALSE)</f>
        <v>#N/A</v>
      </c>
      <c r="T464" s="8">
        <f t="shared" ca="1" si="52"/>
        <v>29232</v>
      </c>
      <c r="U464" s="6">
        <f t="shared" ca="1" si="53"/>
        <v>7</v>
      </c>
      <c r="V464" s="8" t="str">
        <f ca="1">VLOOKUP($U464,Education!$A:$B,2,FALSE)</f>
        <v>Undergraduate degree</v>
      </c>
      <c r="W464" s="7">
        <f ca="1" xml:space="preserve">
  IF(OR($Y464 = 5, $Y464 = 6, $Y464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464" s="7" t="str">
        <f ca="1">VLOOKUP($W464,Department!$A:$B,2,FALSE)</f>
        <v>Human Resource</v>
      </c>
      <c r="Y464" s="6">
        <f t="shared" ca="1" si="54"/>
        <v>11</v>
      </c>
      <c r="Z464" s="7" t="str">
        <f ca="1">VLOOKUP($Y464,Role!$A:$B,2,FALSE)</f>
        <v>Analyst</v>
      </c>
      <c r="AA464" s="6">
        <f t="shared" ca="1" si="55"/>
        <v>5</v>
      </c>
      <c r="AB464" s="7" t="str">
        <f ca="1" xml:space="preserve">
IF($AA464 &lt;&gt; "",
    VLOOKUP($AA464,Level!$A:$B,2,FALSE),
    ""
)</f>
        <v>Junior</v>
      </c>
      <c r="AC464" s="1">
        <f ca="1" xml:space="preserve">
IF($Y464 = 5 + N("Presidente"),
    27000,
    IF($Y464 = 6 + N("Vice-presidente"),
        23000,
        IF(OR($Y464 = 8, $Y464= 13, $Y464 = 12) + N("Secretária bilíngue ou coordenador ou especialista"),
            8000,
            IF($Y464 = 7 + N("Diretor"),
                15000,
                IF($Y464 = 14 + N("Gerente"),
                    12000,
                    IF($Y464 = 9 + N("Estagiário"),
                        705,
                        IF($Y464 = 10 + N("Trainee"),
                            805,
                            IF($Y464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IF($U464 = 7,
  500,
  IF($U464 = 8,
    1000,
    IF($U464 = 9,
      1500,
      IF($U464 = 10,
        2000,
        0
      )
    )
  )
)
+
N("Adicional no salário por área")
+
IF($W464 = 14 + N("Tecnologia da Informação"),
  120,
  IF($W464 = 16 + N("Vendas"),
    110,
    IF($W464 = 15 + N("Jurídico"),
      100,
      IF(OR($W464 = 8, $W464 = 9, $W464 = 11) + N("Recursos humanos ou comercial ou comunicação e marketing"),
        80,
        0
      )
    )
  )
)
+
N("Adicionando pegadinha")
+
IF(AND($W464 = 16, $U464 = 9, $Y464 = 11, $AA464 = 5) + N("Se for de vendas, com mestrado, analista sênior"),
  IF($R464 = 5,
    100,
    0
  )
  +
  IF($N464 = "M",
    200,
    0
  ),
  0
)</f>
        <v>2580</v>
      </c>
      <c r="AD4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$A464  &amp; ", "   &amp;
$C464  &amp; ", "   &amp;
$E464  &amp; ", '"  &amp;
$J464  &amp; "', '" &amp;
$N464  &amp; "', "  &amp;
$R464  &amp; ", '"  &amp;
TEXT($T464,"dd/mm/aaaa")  &amp; "', "   &amp;
$U464  &amp; ", "   &amp;
$W464  &amp; ", "   &amp;
$Y464  &amp; ", "   &amp;
IF($AA464 &lt;&gt; "", $AA464, "NULL")  &amp; ", "   &amp;
$AC464  &amp; ");"</f>
        <v>INSERT INTO bi4all.fac_employees (id_company_fk, id_employee_pk, flg_active, employee_name, id_gender_fk, id_race_fk, birthday, id_schooling_fk, id_department_fk, id_role_fk, id_level_fk, salary) VALUES (6a51143286b03064a49cc2acbee63c09a0682d33, 460, 1, 'Alessandra Malafaia Machado', 'F', 5, '12/01/1980', 7, 8, 11, 5, 2580);</v>
      </c>
    </row>
    <row r="465" spans="1:30" ht="14.25" customHeight="1" x14ac:dyDescent="0.2">
      <c r="A465" s="7" t="str" cm="1">
        <f t="array" aca="1" ref="A465" ca="1">INDEX(Company!$A:$A,RANDBETWEEN(5,COUNTA(Company!$A:$A) + 1),1)</f>
        <v>6a51143286b03064a49cc2acbee63c09a0682d33</v>
      </c>
      <c r="B465" s="7" t="str">
        <f ca="1">VLOOKUP($A465,Company!$A:$B,2,FALSE)</f>
        <v>ACME Corporation</v>
      </c>
      <c r="C465" s="5">
        <f t="shared" si="49"/>
        <v>461</v>
      </c>
      <c r="D465" s="5" t="str" cm="1">
        <f t="array" ref="D465">SHA1HASH($C465)</f>
        <v>668f37d8c8de8ceafa1092495a78aaaa0efef934</v>
      </c>
      <c r="E465" s="6">
        <v>1</v>
      </c>
      <c r="F465" s="7">
        <f ca="1">IF($C465 = 1 + N("Presidente"),
    127,
    IF($C465 = 2 + N("Vice-Presidente"),
        72,
        IF($C465 = 3 + N("Secretária bilíngue"),
            13,
            RANDBETWEEN(5,COUNT(Name!$A:$A) + 1)
        )
    )
)</f>
        <v>230</v>
      </c>
      <c r="G465" s="7" t="str">
        <f ca="1">VLOOKUP($F465,Name!$A:$B,2,FALSE)</f>
        <v>Lorena</v>
      </c>
      <c r="H465" s="7">
        <f ca="1" xml:space="preserve">
IF($C465 = 1,
    0,
    RANDBETWEEN(5,COUNT('Last name'!$A:$A) + 1)
)</f>
        <v>117</v>
      </c>
      <c r="I465" s="7" t="str">
        <f ca="1" xml:space="preserve">
IF($C465 = 1 + N("Presidente"),
    "de Orléans e Bragança",
    VLOOKUP($H465,'Last name'!$A:$B,2,FALSE) &amp; " " &amp; VLOOKUP(RANDBETWEEN(5,COUNT('Last name'!$A:$A) + 1),'Last name'!$A:$B,2,FALSE)
)</f>
        <v>Mancini Camacho</v>
      </c>
      <c r="J465" s="7" t="str">
        <f t="shared" ca="1" si="50"/>
        <v>Lorena Mancini Camacho</v>
      </c>
      <c r="K465" s="7" t="str" cm="1">
        <f t="array" aca="1" ref="K465" ca="1">SHA1HASH($J465)</f>
        <v>ce1937cb1fe92575531ee4793e4f8ca7dd7a210e</v>
      </c>
      <c r="L465" s="7" cm="1">
        <f t="array" aca="1" ref="L465" ca="1">INDEX(States!$A:$A,RANDBETWEEN(5,COUNTA(States!$A:$A) + 1),1)</f>
        <v>12</v>
      </c>
      <c r="M465" s="7" t="str">
        <f ca="1">$L465 &amp; "|" &amp; VLOOKUP($L465,States!$A:$B,2,FALSE)</f>
        <v>12|16a2d6eb767d4fd003fae8cac60e0d85a9416ba8</v>
      </c>
      <c r="N465" s="7" t="str">
        <f ca="1">VLOOKUP($F465,Name!$A:$C,3,FALSE)</f>
        <v>F</v>
      </c>
      <c r="O465" s="7" t="str">
        <f ca="1">VLOOKUP($N465,Gender!$A:$B,2,FALSE)</f>
        <v>Female</v>
      </c>
      <c r="P465" s="7" t="str" cm="1">
        <f t="array" aca="1" ref="P465" ca="1">INDEX('Marital status'!$A:$A,RANDBETWEEN(5,COUNTA('Marital status'!$A:$A) + 1),1)</f>
        <v>3266897012b6dcc5723033bc25891bf99efcff6f</v>
      </c>
      <c r="Q465" s="7" t="str">
        <f ca="1">VLOOKUP($P465,'Marital status'!$A:$B,2,FALSE)</f>
        <v>MarrieD</v>
      </c>
      <c r="R465" s="7">
        <f t="shared" ca="1" si="51"/>
        <v>5</v>
      </c>
      <c r="S465" s="7" t="e">
        <f ca="1">VLOOKUP($R465,Race!$A:$B,2,FALSE)</f>
        <v>#N/A</v>
      </c>
      <c r="T465" s="8">
        <f t="shared" ca="1" si="52"/>
        <v>20603</v>
      </c>
      <c r="U465" s="6">
        <f t="shared" ca="1" si="53"/>
        <v>7</v>
      </c>
      <c r="V465" s="8" t="str">
        <f ca="1">VLOOKUP($U465,Education!$A:$B,2,FALSE)</f>
        <v>Undergraduate degree</v>
      </c>
      <c r="W465" s="7">
        <f ca="1" xml:space="preserve">
  IF(OR($Y465 = 5, $Y465 = 6, $Y465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465" s="7" t="str">
        <f ca="1">VLOOKUP($W465,Department!$A:$B,2,FALSE)</f>
        <v>Human Resource</v>
      </c>
      <c r="Y465" s="6">
        <f t="shared" ca="1" si="54"/>
        <v>10</v>
      </c>
      <c r="Z465" s="7" t="str">
        <f ca="1">VLOOKUP($Y465,Role!$A:$B,2,FALSE)</f>
        <v>Trainee</v>
      </c>
      <c r="AA465" s="6" t="str">
        <f t="shared" ca="1" si="55"/>
        <v/>
      </c>
      <c r="AB465" s="7" t="str">
        <f ca="1" xml:space="preserve">
IF($AA465 &lt;&gt; "",
    VLOOKUP($AA465,Level!$A:$B,2,FALSE),
    ""
)</f>
        <v/>
      </c>
      <c r="AC465" s="1">
        <f ca="1" xml:space="preserve">
IF($Y465 = 5 + N("Presidente"),
    27000,
    IF($Y465 = 6 + N("Vice-presidente"),
        23000,
        IF(OR($Y465 = 8, $Y465= 13, $Y465 = 12) + N("Secretária bilíngue ou coordenador ou especialista"),
            8000,
            IF($Y465 = 7 + N("Diretor"),
                15000,
                IF($Y465 = 14 + N("Gerente"),
                    12000,
                    IF($Y465 = 9 + N("Estagiário"),
                        705,
                        IF($Y465 = 10 + N("Trainee"),
                            805,
                            IF($Y465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IF($U465 = 7,
  500,
  IF($U465 = 8,
    1000,
    IF($U465 = 9,
      1500,
      IF($U465 = 10,
        2000,
        0
      )
    )
  )
)
+
N("Adicional no salário por área")
+
IF($W465 = 14 + N("Tecnologia da Informação"),
  120,
  IF($W465 = 16 + N("Vendas"),
    110,
    IF($W465 = 15 + N("Jurídico"),
      100,
      IF(OR($W465 = 8, $W465 = 9, $W465 = 11) + N("Recursos humanos ou comercial ou comunicação e marketing"),
        80,
        0
      )
    )
  )
)
+
N("Adicionando pegadinha")
+
IF(AND($W465 = 16, $U465 = 9, $Y465 = 11, $AA465 = 5) + N("Se for de vendas, com mestrado, analista sênior"),
  IF($R465 = 5,
    100,
    0
  )
  +
  IF($N465 = "M",
    200,
    0
  ),
  0
)</f>
        <v>1385</v>
      </c>
      <c r="AD4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$A465  &amp; ", "   &amp;
$C465  &amp; ", "   &amp;
$E465  &amp; ", '"  &amp;
$J465  &amp; "', '" &amp;
$N465  &amp; "', "  &amp;
$R465  &amp; ", '"  &amp;
TEXT($T465,"dd/mm/aaaa")  &amp; "', "   &amp;
$U465  &amp; ", "   &amp;
$W465  &amp; ", "   &amp;
$Y465  &amp; ", "   &amp;
IF($AA465 &lt;&gt; "", $AA465, "NULL")  &amp; ", "   &amp;
$AC465  &amp; ");"</f>
        <v>INSERT INTO bi4all.fac_employees (id_company_fk, id_employee_pk, flg_active, employee_name, id_gender_fk, id_race_fk, birthday, id_schooling_fk, id_department_fk, id_role_fk, id_level_fk, salary) VALUES (6a51143286b03064a49cc2acbee63c09a0682d33, 461, 1, 'Lorena Mancini Camacho', 'F', 5, '28/05/1956', 7, 8, 10, NULL, 1385);</v>
      </c>
    </row>
    <row r="466" spans="1:30" ht="14.25" customHeight="1" x14ac:dyDescent="0.2">
      <c r="A466" s="7" t="str" cm="1">
        <f t="array" aca="1" ref="A466" ca="1">INDEX(Company!$A:$A,RANDBETWEEN(5,COUNTA(Company!$A:$A) + 1),1)</f>
        <v>6a51143286b03064a49cc2acbee63c09a0682d33</v>
      </c>
      <c r="B466" s="7" t="str">
        <f ca="1">VLOOKUP($A466,Company!$A:$B,2,FALSE)</f>
        <v>ACME Corporation</v>
      </c>
      <c r="C466" s="5">
        <f t="shared" si="49"/>
        <v>462</v>
      </c>
      <c r="D466" s="5" t="str" cm="1">
        <f t="array" ref="D466">SHA1HASH($C466)</f>
        <v>5a73b747ec74bdd97d5f05bf1ea48d0707e87e50</v>
      </c>
      <c r="E466" s="6">
        <v>1</v>
      </c>
      <c r="F466" s="7">
        <f ca="1">IF($C466 = 1 + N("Presidente"),
    127,
    IF($C466 = 2 + N("Vice-Presidente"),
        72,
        IF($C466 = 3 + N("Secretária bilíngue"),
            13,
            RANDBETWEEN(5,COUNT(Name!$A:$A) + 1)
        )
    )
)</f>
        <v>180</v>
      </c>
      <c r="G466" s="7" t="str">
        <f ca="1">VLOOKUP($F466,Name!$A:$B,2,FALSE)</f>
        <v>Isis</v>
      </c>
      <c r="H466" s="7">
        <f ca="1" xml:space="preserve">
IF($C466 = 1,
    0,
    RANDBETWEEN(5,COUNT('Last name'!$A:$A) + 1)
)</f>
        <v>76</v>
      </c>
      <c r="I466" s="7" t="str">
        <f ca="1" xml:space="preserve">
IF($C466 = 1 + N("Presidente"),
    "de Orléans e Bragança",
    VLOOKUP($H466,'Last name'!$A:$B,2,FALSE) &amp; " " &amp; VLOOKUP(RANDBETWEEN(5,COUNT('Last name'!$A:$A) + 1),'Last name'!$A:$B,2,FALSE)
)</f>
        <v>Duarte Sá</v>
      </c>
      <c r="J466" s="7" t="str">
        <f t="shared" ca="1" si="50"/>
        <v>Isis Duarte Sá</v>
      </c>
      <c r="K466" s="7" t="str" cm="1">
        <f t="array" aca="1" ref="K466" ca="1">SHA1HASH($J466)</f>
        <v>fec413a0572eedc6b07415b2db270d6e468f51d9</v>
      </c>
      <c r="L466" s="7" cm="1">
        <f t="array" aca="1" ref="L466" ca="1">INDEX(States!$A:$A,RANDBETWEEN(5,COUNTA(States!$A:$A) + 1),1)</f>
        <v>13</v>
      </c>
      <c r="M466" s="7" t="str">
        <f ca="1">$L466 &amp; "|" &amp; VLOOKUP($L466,States!$A:$B,2,FALSE)</f>
        <v>13|6c05c76e5be517ed7b1a09bc941ed381b630f0fd</v>
      </c>
      <c r="N466" s="7" t="str">
        <f ca="1">VLOOKUP($F466,Name!$A:$C,3,FALSE)</f>
        <v>F</v>
      </c>
      <c r="O466" s="7" t="str">
        <f ca="1">VLOOKUP($N466,Gender!$A:$B,2,FALSE)</f>
        <v>Female</v>
      </c>
      <c r="P466" s="7" t="str" cm="1">
        <f t="array" aca="1" ref="P466" ca="1">INDEX('Marital status'!$A:$A,RANDBETWEEN(5,COUNTA('Marital status'!$A:$A) + 1),1)</f>
        <v>93ac84f4e0bd5c1c97b670a12a7fff6af89fb6b3</v>
      </c>
      <c r="Q466" s="7" t="str">
        <f ca="1">VLOOKUP($P466,'Marital status'!$A:$B,2,FALSE)</f>
        <v>DIVORCED</v>
      </c>
      <c r="R466" s="7">
        <f t="shared" ca="1" si="51"/>
        <v>5</v>
      </c>
      <c r="S466" s="7" t="e">
        <f ca="1">VLOOKUP($R466,Race!$A:$B,2,FALSE)</f>
        <v>#N/A</v>
      </c>
      <c r="T466" s="8">
        <f t="shared" ca="1" si="52"/>
        <v>23764</v>
      </c>
      <c r="U466" s="6">
        <f t="shared" ca="1" si="53"/>
        <v>8</v>
      </c>
      <c r="V466" s="8" t="str">
        <f ca="1">VLOOKUP($U466,Education!$A:$B,2,FALSE)</f>
        <v>Graduate school</v>
      </c>
      <c r="W466" s="7">
        <f ca="1" xml:space="preserve">
  IF(OR($Y466 = 5, $Y466 = 6, $Y466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466" s="7" t="str">
        <f ca="1">VLOOKUP($W466,Department!$A:$B,2,FALSE)</f>
        <v>Commercial</v>
      </c>
      <c r="Y466" s="6">
        <f t="shared" ca="1" si="54"/>
        <v>11</v>
      </c>
      <c r="Z466" s="7" t="str">
        <f ca="1">VLOOKUP($Y466,Role!$A:$B,2,FALSE)</f>
        <v>Analyst</v>
      </c>
      <c r="AA466" s="6">
        <f t="shared" ca="1" si="55"/>
        <v>6</v>
      </c>
      <c r="AB466" s="7" t="str">
        <f ca="1" xml:space="preserve">
IF($AA466 &lt;&gt; "",
    VLOOKUP($AA466,Level!$A:$B,2,FALSE),
    ""
)</f>
        <v>Pleno</v>
      </c>
      <c r="AC466" s="1">
        <f ca="1" xml:space="preserve">
IF($Y466 = 5 + N("Presidente"),
    27000,
    IF($Y466 = 6 + N("Vice-presidente"),
        23000,
        IF(OR($Y466 = 8, $Y466= 13, $Y466 = 12) + N("Secretária bilíngue ou coordenador ou especialista"),
            8000,
            IF($Y466 = 7 + N("Diretor"),
                15000,
                IF($Y466 = 14 + N("Gerente"),
                    12000,
                    IF($Y466 = 9 + N("Estagiário"),
                        705,
                        IF($Y466 = 10 + N("Trainee"),
                            805,
                            IF($Y466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IF($U466 = 7,
  500,
  IF($U466 = 8,
    1000,
    IF($U466 = 9,
      1500,
      IF($U466 = 10,
        2000,
        0
      )
    )
  )
)
+
N("Adicional no salário por área")
+
IF($W466 = 14 + N("Tecnologia da Informação"),
  120,
  IF($W466 = 16 + N("Vendas"),
    110,
    IF($W466 = 15 + N("Jurídico"),
      100,
      IF(OR($W466 = 8, $W466 = 9, $W466 = 11) + N("Recursos humanos ou comercial ou comunicação e marketing"),
        80,
        0
      )
    )
  )
)
+
N("Adicionando pegadinha")
+
IF(AND($W466 = 16, $U466 = 9, $Y466 = 11, $AA466 = 5) + N("Se for de vendas, com mestrado, analista sênior"),
  IF($R466 = 5,
    100,
    0
  )
  +
  IF($N466 = "M",
    200,
    0
  ),
  0
)</f>
        <v>3080</v>
      </c>
      <c r="AD4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$A466  &amp; ", "   &amp;
$C466  &amp; ", "   &amp;
$E466  &amp; ", '"  &amp;
$J466  &amp; "', '" &amp;
$N466  &amp; "', "  &amp;
$R466  &amp; ", '"  &amp;
TEXT($T466,"dd/mm/aaaa")  &amp; "', "   &amp;
$U466  &amp; ", "   &amp;
$W466  &amp; ", "   &amp;
$Y466  &amp; ", "   &amp;
IF($AA466 &lt;&gt; "", $AA466, "NULL")  &amp; ", "   &amp;
$AC466  &amp; ");"</f>
        <v>INSERT INTO bi4all.fac_employees (id_company_fk, id_employee_pk, flg_active, employee_name, id_gender_fk, id_race_fk, birthday, id_schooling_fk, id_department_fk, id_role_fk, id_level_fk, salary) VALUES (6a51143286b03064a49cc2acbee63c09a0682d33, 462, 1, 'Isis Duarte Sá', 'F', 5, '22/01/1965', 8, 9, 11, 6, 3080);</v>
      </c>
    </row>
    <row r="467" spans="1:30" ht="14.25" customHeight="1" x14ac:dyDescent="0.2">
      <c r="A467" s="7" t="str" cm="1">
        <f t="array" aca="1" ref="A467" ca="1">INDEX(Company!$A:$A,RANDBETWEEN(5,COUNTA(Company!$A:$A) + 1),1)</f>
        <v>6a51143286b03064a49cc2acbee63c09a0682d33</v>
      </c>
      <c r="B467" s="7" t="str">
        <f ca="1">VLOOKUP($A467,Company!$A:$B,2,FALSE)</f>
        <v>ACME Corporation</v>
      </c>
      <c r="C467" s="5">
        <f t="shared" si="49"/>
        <v>463</v>
      </c>
      <c r="D467" s="5" t="str" cm="1">
        <f t="array" ref="D467">SHA1HASH($C467)</f>
        <v>07fd89a40a3755e21a5884640f23eaf59b66df35</v>
      </c>
      <c r="E467" s="6">
        <v>1</v>
      </c>
      <c r="F467" s="7">
        <f ca="1">IF($C467 = 1 + N("Presidente"),
    127,
    IF($C467 = 2 + N("Vice-Presidente"),
        72,
        IF($C467 = 3 + N("Secretária bilíngue"),
            13,
            RANDBETWEEN(5,COUNT(Name!$A:$A) + 1)
        )
    )
)</f>
        <v>362</v>
      </c>
      <c r="G467" s="7" t="str">
        <f ca="1">VLOOKUP($F467,Name!$A:$B,2,FALSE)</f>
        <v>Wilian</v>
      </c>
      <c r="H467" s="7">
        <f ca="1" xml:space="preserve">
IF($C467 = 1,
    0,
    RANDBETWEEN(5,COUNT('Last name'!$A:$A) + 1)
)</f>
        <v>136</v>
      </c>
      <c r="I467" s="7" t="str">
        <f ca="1" xml:space="preserve">
IF($C467 = 1 + N("Presidente"),
    "de Orléans e Bragança",
    VLOOKUP($H467,'Last name'!$A:$B,2,FALSE) &amp; " " &amp; VLOOKUP(RANDBETWEEN(5,COUNT('Last name'!$A:$A) + 1),'Last name'!$A:$B,2,FALSE)
)</f>
        <v>Moretti Aleluia</v>
      </c>
      <c r="J467" s="7" t="str">
        <f t="shared" ca="1" si="50"/>
        <v>Wilian Moretti Aleluia</v>
      </c>
      <c r="K467" s="7" t="str" cm="1">
        <f t="array" aca="1" ref="K467" ca="1">SHA1HASH($J467)</f>
        <v>7d294f6367d739b2f6a39351ecf66dd4548e3de4</v>
      </c>
      <c r="L467" s="7" cm="1">
        <f t="array" aca="1" ref="L467" ca="1">INDEX(States!$A:$A,RANDBETWEEN(5,COUNTA(States!$A:$A) + 1),1)</f>
        <v>5</v>
      </c>
      <c r="M467" s="7" t="str">
        <f ca="1">$L467 &amp; "|" &amp; VLOOKUP($L467,States!$A:$B,2,FALSE)</f>
        <v>5|fa0754b9861f7065fd7c6270efb07fc6ac3b0ad8</v>
      </c>
      <c r="N467" s="7" t="str">
        <f ca="1">VLOOKUP($F467,Name!$A:$C,3,FALSE)</f>
        <v>M</v>
      </c>
      <c r="O467" s="7" t="str">
        <f ca="1">VLOOKUP($N467,Gender!$A:$B,2,FALSE)</f>
        <v>Male</v>
      </c>
      <c r="P467" s="7" t="str" cm="1">
        <f t="array" aca="1" ref="P467" ca="1">INDEX('Marital status'!$A:$A,RANDBETWEEN(5,COUNTA('Marital status'!$A:$A) + 1),1)</f>
        <v>47051393f6bcbf99111ec5d70ba2ebbe11ebccae</v>
      </c>
      <c r="Q467" s="7" t="str">
        <f ca="1">VLOOKUP($P467,'Marital status'!$A:$B,2,FALSE)</f>
        <v xml:space="preserve"> Separated </v>
      </c>
      <c r="R467" s="7">
        <f t="shared" ca="1" si="51"/>
        <v>5</v>
      </c>
      <c r="S467" s="7" t="e">
        <f ca="1">VLOOKUP($R467,Race!$A:$B,2,FALSE)</f>
        <v>#N/A</v>
      </c>
      <c r="T467" s="8">
        <f t="shared" ca="1" si="52"/>
        <v>33584</v>
      </c>
      <c r="U467" s="6">
        <f t="shared" ca="1" si="53"/>
        <v>7</v>
      </c>
      <c r="V467" s="8" t="str">
        <f ca="1">VLOOKUP($U467,Education!$A:$B,2,FALSE)</f>
        <v>Undergraduate degree</v>
      </c>
      <c r="W467" s="7">
        <f ca="1" xml:space="preserve">
  IF(OR($Y467 = 5, $Y467 = 6, $Y467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467" s="7" t="str">
        <f ca="1">VLOOKUP($W467,Department!$A:$B,2,FALSE)</f>
        <v>Commercial</v>
      </c>
      <c r="Y467" s="6">
        <f t="shared" ca="1" si="54"/>
        <v>10</v>
      </c>
      <c r="Z467" s="7" t="str">
        <f ca="1">VLOOKUP($Y467,Role!$A:$B,2,FALSE)</f>
        <v>Trainee</v>
      </c>
      <c r="AA467" s="6" t="str">
        <f t="shared" ca="1" si="55"/>
        <v/>
      </c>
      <c r="AB467" s="7" t="str">
        <f ca="1" xml:space="preserve">
IF($AA467 &lt;&gt; "",
    VLOOKUP($AA467,Level!$A:$B,2,FALSE),
    ""
)</f>
        <v/>
      </c>
      <c r="AC467" s="1">
        <f ca="1" xml:space="preserve">
IF($Y467 = 5 + N("Presidente"),
    27000,
    IF($Y467 = 6 + N("Vice-presidente"),
        23000,
        IF(OR($Y467 = 8, $Y467= 13, $Y467 = 12) + N("Secretária bilíngue ou coordenador ou especialista"),
            8000,
            IF($Y467 = 7 + N("Diretor"),
                15000,
                IF($Y467 = 14 + N("Gerente"),
                    12000,
                    IF($Y467 = 9 + N("Estagiário"),
                        705,
                        IF($Y467 = 10 + N("Trainee"),
                            805,
                            IF($Y467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IF($U467 = 7,
  500,
  IF($U467 = 8,
    1000,
    IF($U467 = 9,
      1500,
      IF($U467 = 10,
        2000,
        0
      )
    )
  )
)
+
N("Adicional no salário por área")
+
IF($W467 = 14 + N("Tecnologia da Informação"),
  120,
  IF($W467 = 16 + N("Vendas"),
    110,
    IF($W467 = 15 + N("Jurídico"),
      100,
      IF(OR($W467 = 8, $W467 = 9, $W467 = 11) + N("Recursos humanos ou comercial ou comunicação e marketing"),
        80,
        0
      )
    )
  )
)
+
N("Adicionando pegadinha")
+
IF(AND($W467 = 16, $U467 = 9, $Y467 = 11, $AA467 = 5) + N("Se for de vendas, com mestrado, analista sênior"),
  IF($R467 = 5,
    100,
    0
  )
  +
  IF($N467 = "M",
    200,
    0
  ),
  0
)</f>
        <v>1385</v>
      </c>
      <c r="AD4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$A467  &amp; ", "   &amp;
$C467  &amp; ", "   &amp;
$E467  &amp; ", '"  &amp;
$J467  &amp; "', '" &amp;
$N467  &amp; "', "  &amp;
$R467  &amp; ", '"  &amp;
TEXT($T467,"dd/mm/aaaa")  &amp; "', "   &amp;
$U467  &amp; ", "   &amp;
$W467  &amp; ", "   &amp;
$Y467  &amp; ", "   &amp;
IF($AA467 &lt;&gt; "", $AA467, "NULL")  &amp; ", "   &amp;
$AC467  &amp; ");"</f>
        <v>INSERT INTO bi4all.fac_employees (id_company_fk, id_employee_pk, flg_active, employee_name, id_gender_fk, id_race_fk, birthday, id_schooling_fk, id_department_fk, id_role_fk, id_level_fk, salary) VALUES (6a51143286b03064a49cc2acbee63c09a0682d33, 463, 1, 'Wilian Moretti Aleluia', 'M', 5, '12/12/1991', 7, 9, 10, NULL, 1385);</v>
      </c>
    </row>
    <row r="468" spans="1:30" ht="14.25" customHeight="1" x14ac:dyDescent="0.2">
      <c r="A468" s="7" t="str" cm="1">
        <f t="array" aca="1" ref="A468" ca="1">INDEX(Company!$A:$A,RANDBETWEEN(5,COUNTA(Company!$A:$A) + 1),1)</f>
        <v>6a51143286b03064a49cc2acbee63c09a0682d33</v>
      </c>
      <c r="B468" s="7" t="str">
        <f ca="1">VLOOKUP($A468,Company!$A:$B,2,FALSE)</f>
        <v>ACME Corporation</v>
      </c>
      <c r="C468" s="5">
        <f t="shared" si="49"/>
        <v>464</v>
      </c>
      <c r="D468" s="5" t="str" cm="1">
        <f t="array" ref="D468">SHA1HASH($C468)</f>
        <v>6f946e26bbbc095620c42c4453cbf8df7ffca1a0</v>
      </c>
      <c r="E468" s="6">
        <v>1</v>
      </c>
      <c r="F468" s="7">
        <f ca="1">IF($C468 = 1 + N("Presidente"),
    127,
    IF($C468 = 2 + N("Vice-Presidente"),
        72,
        IF($C468 = 3 + N("Secretária bilíngue"),
            13,
            RANDBETWEEN(5,COUNT(Name!$A:$A) + 1)
        )
    )
)</f>
        <v>312</v>
      </c>
      <c r="G468" s="7" t="str">
        <f ca="1">VLOOKUP($F468,Name!$A:$B,2,FALSE)</f>
        <v>Otávio</v>
      </c>
      <c r="H468" s="7">
        <f ca="1" xml:space="preserve">
IF($C468 = 1,
    0,
    RANDBETWEEN(5,COUNT('Last name'!$A:$A) + 1)
)</f>
        <v>31</v>
      </c>
      <c r="I468" s="7" t="str">
        <f ca="1" xml:space="preserve">
IF($C468 = 1 + N("Presidente"),
    "de Orléans e Bragança",
    VLOOKUP($H468,'Last name'!$A:$B,2,FALSE) &amp; " " &amp; VLOOKUP(RANDBETWEEN(5,COUNT('Last name'!$A:$A) + 1),'Last name'!$A:$B,2,FALSE)
)</f>
        <v>Barbosa Alvim</v>
      </c>
      <c r="J468" s="7" t="str">
        <f t="shared" ca="1" si="50"/>
        <v>Otávio Barbosa Alvim</v>
      </c>
      <c r="K468" s="7" t="str" cm="1">
        <f t="array" aca="1" ref="K468" ca="1">SHA1HASH($J468)</f>
        <v>6fe87d80f3d25106a00ae68440966e448c0008ab</v>
      </c>
      <c r="L468" s="7" cm="1">
        <f t="array" aca="1" ref="L468" ca="1">INDEX(States!$A:$A,RANDBETWEEN(5,COUNTA(States!$A:$A) + 1),1)</f>
        <v>17</v>
      </c>
      <c r="M468" s="7" t="str">
        <f ca="1">$L468 &amp; "|" &amp; VLOOKUP($L468,States!$A:$B,2,FALSE)</f>
        <v>17|1a8e69bd071c473b31bfb6b123d956580475386e</v>
      </c>
      <c r="N468" s="7" t="str">
        <f ca="1">VLOOKUP($F468,Name!$A:$C,3,FALSE)</f>
        <v>M</v>
      </c>
      <c r="O468" s="7" t="str">
        <f ca="1">VLOOKUP($N468,Gender!$A:$B,2,FALSE)</f>
        <v>Male</v>
      </c>
      <c r="P468" s="7" t="str" cm="1">
        <f t="array" aca="1" ref="P468" ca="1">INDEX('Marital status'!$A:$A,RANDBETWEEN(5,COUNTA('Marital status'!$A:$A) + 1),1)</f>
        <v>93ac84f4e0bd5c1c97b670a12a7fff6af89fb6b3</v>
      </c>
      <c r="Q468" s="7" t="str">
        <f ca="1">VLOOKUP($P468,'Marital status'!$A:$B,2,FALSE)</f>
        <v>DIVORCED</v>
      </c>
      <c r="R468" s="7">
        <f t="shared" ca="1" si="51"/>
        <v>5</v>
      </c>
      <c r="S468" s="7" t="e">
        <f ca="1">VLOOKUP($R468,Race!$A:$B,2,FALSE)</f>
        <v>#N/A</v>
      </c>
      <c r="T468" s="8">
        <f t="shared" ca="1" si="52"/>
        <v>29634</v>
      </c>
      <c r="U468" s="6">
        <f t="shared" ca="1" si="53"/>
        <v>8</v>
      </c>
      <c r="V468" s="8" t="str">
        <f ca="1">VLOOKUP($U468,Education!$A:$B,2,FALSE)</f>
        <v>Graduate school</v>
      </c>
      <c r="W468" s="7">
        <f ca="1" xml:space="preserve">
  IF(OR($Y468 = 5, $Y468 = 6, $Y468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468" s="7" t="str">
        <f ca="1">VLOOKUP($W468,Department!$A:$B,2,FALSE)</f>
        <v>Finance</v>
      </c>
      <c r="Y468" s="6">
        <f t="shared" ca="1" si="54"/>
        <v>11</v>
      </c>
      <c r="Z468" s="7" t="str">
        <f ca="1">VLOOKUP($Y468,Role!$A:$B,2,FALSE)</f>
        <v>Analyst</v>
      </c>
      <c r="AA468" s="6">
        <f t="shared" ca="1" si="55"/>
        <v>5</v>
      </c>
      <c r="AB468" s="7" t="str">
        <f ca="1" xml:space="preserve">
IF($AA468 &lt;&gt; "",
    VLOOKUP($AA468,Level!$A:$B,2,FALSE),
    ""
)</f>
        <v>Junior</v>
      </c>
      <c r="AC468" s="1">
        <f ca="1" xml:space="preserve">
IF($Y468 = 5 + N("Presidente"),
    27000,
    IF($Y468 = 6 + N("Vice-presidente"),
        23000,
        IF(OR($Y468 = 8, $Y468= 13, $Y468 = 12) + N("Secretária bilíngue ou coordenador ou especialista"),
            8000,
            IF($Y468 = 7 + N("Diretor"),
                15000,
                IF($Y468 = 14 + N("Gerente"),
                    12000,
                    IF($Y468 = 9 + N("Estagiário"),
                        705,
                        IF($Y468 = 10 + N("Trainee"),
                            805,
                            IF($Y468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IF($U468 = 7,
  500,
  IF($U468 = 8,
    1000,
    IF($U468 = 9,
      1500,
      IF($U468 = 10,
        2000,
        0
      )
    )
  )
)
+
N("Adicional no salário por área")
+
IF($W468 = 14 + N("Tecnologia da Informação"),
  120,
  IF($W468 = 16 + N("Vendas"),
    110,
    IF($W468 = 15 + N("Jurídico"),
      100,
      IF(OR($W468 = 8, $W468 = 9, $W468 = 11) + N("Recursos humanos ou comercial ou comunicação e marketing"),
        80,
        0
      )
    )
  )
)
+
N("Adicionando pegadinha")
+
IF(AND($W468 = 16, $U468 = 9, $Y468 = 11, $AA468 = 5) + N("Se for de vendas, com mestrado, analista sênior"),
  IF($R468 = 5,
    100,
    0
  )
  +
  IF($N468 = "M",
    200,
    0
  ),
  0
)</f>
        <v>3000</v>
      </c>
      <c r="AD4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$A468  &amp; ", "   &amp;
$C468  &amp; ", "   &amp;
$E468  &amp; ", '"  &amp;
$J468  &amp; "', '" &amp;
$N468  &amp; "', "  &amp;
$R468  &amp; ", '"  &amp;
TEXT($T468,"dd/mm/aaaa")  &amp; "', "   &amp;
$U468  &amp; ", "   &amp;
$W468  &amp; ", "   &amp;
$Y468  &amp; ", "   &amp;
IF($AA468 &lt;&gt; "", $AA468, "NULL")  &amp; ", "   &amp;
$AC468  &amp; ");"</f>
        <v>INSERT INTO bi4all.fac_employees (id_company_fk, id_employee_pk, flg_active, employee_name, id_gender_fk, id_race_fk, birthday, id_schooling_fk, id_department_fk, id_role_fk, id_level_fk, salary) VALUES (6a51143286b03064a49cc2acbee63c09a0682d33, 464, 1, 'Otávio Barbosa Alvim', 'M', 5, '17/02/1981', 8, 7, 11, 5, 3000);</v>
      </c>
    </row>
    <row r="469" spans="1:30" ht="14.25" customHeight="1" x14ac:dyDescent="0.2">
      <c r="A469" s="7" t="str" cm="1">
        <f t="array" aca="1" ref="A469" ca="1">INDEX(Company!$A:$A,RANDBETWEEN(5,COUNTA(Company!$A:$A) + 1),1)</f>
        <v>6a51143286b03064a49cc2acbee63c09a0682d33</v>
      </c>
      <c r="B469" s="7" t="str">
        <f ca="1">VLOOKUP($A469,Company!$A:$B,2,FALSE)</f>
        <v>ACME Corporation</v>
      </c>
      <c r="C469" s="5">
        <f t="shared" si="49"/>
        <v>465</v>
      </c>
      <c r="D469" s="5" t="str" cm="1">
        <f t="array" ref="D469">SHA1HASH($C469)</f>
        <v>f8b5f622dcf940ae97164f7cea68e98da6bf8ac3</v>
      </c>
      <c r="E469" s="6">
        <v>1</v>
      </c>
      <c r="F469" s="7">
        <f ca="1">IF($C469 = 1 + N("Presidente"),
    127,
    IF($C469 = 2 + N("Vice-Presidente"),
        72,
        IF($C469 = 3 + N("Secretária bilíngue"),
            13,
            RANDBETWEEN(5,COUNT(Name!$A:$A) + 1)
        )
    )
)</f>
        <v>300</v>
      </c>
      <c r="G469" s="7" t="str">
        <f ca="1">VLOOKUP($F469,Name!$A:$B,2,FALSE)</f>
        <v>Muricy</v>
      </c>
      <c r="H469" s="7">
        <f ca="1" xml:space="preserve">
IF($C469 = 1,
    0,
    RANDBETWEEN(5,COUNT('Last name'!$A:$A) + 1)
)</f>
        <v>47</v>
      </c>
      <c r="I469" s="7" t="str">
        <f ca="1" xml:space="preserve">
IF($C469 = 1 + N("Presidente"),
    "de Orléans e Bragança",
    VLOOKUP($H469,'Last name'!$A:$B,2,FALSE) &amp; " " &amp; VLOOKUP(RANDBETWEEN(5,COUNT('Last name'!$A:$A) + 1),'Last name'!$A:$B,2,FALSE)
)</f>
        <v>Brasão Barbosa</v>
      </c>
      <c r="J469" s="7" t="str">
        <f t="shared" ca="1" si="50"/>
        <v>Muricy Brasão Barbosa</v>
      </c>
      <c r="K469" s="7" t="str" cm="1">
        <f t="array" aca="1" ref="K469" ca="1">SHA1HASH($J469)</f>
        <v>b63233a7b6b46e50763abb60369944e230571451</v>
      </c>
      <c r="L469" s="7" cm="1">
        <f t="array" aca="1" ref="L469" ca="1">INDEX(States!$A:$A,RANDBETWEEN(5,COUNTA(States!$A:$A) + 1),1)</f>
        <v>9</v>
      </c>
      <c r="M469" s="7" t="str">
        <f ca="1">$L469 &amp; "|" &amp; VLOOKUP($L469,States!$A:$B,2,FALSE)</f>
        <v>9|68b7ab1daf7c594d71db682ca70a5cb187f0524f</v>
      </c>
      <c r="N469" s="7" t="str">
        <f ca="1">VLOOKUP($F469,Name!$A:$C,3,FALSE)</f>
        <v>M</v>
      </c>
      <c r="O469" s="7" t="str">
        <f ca="1">VLOOKUP($N469,Gender!$A:$B,2,FALSE)</f>
        <v>Male</v>
      </c>
      <c r="P469" s="7" t="str" cm="1">
        <f t="array" aca="1" ref="P469" ca="1">INDEX('Marital status'!$A:$A,RANDBETWEEN(5,COUNTA('Marital status'!$A:$A) + 1),1)</f>
        <v>459031b19ec5bbd3b3dbc0a9dcf2cb6e6c6f7848</v>
      </c>
      <c r="Q469" s="7" t="str">
        <f ca="1">VLOOKUP($P469,'Marital status'!$A:$B,2,FALSE)</f>
        <v xml:space="preserve">Widowed </v>
      </c>
      <c r="R469" s="7">
        <f t="shared" ca="1" si="51"/>
        <v>6</v>
      </c>
      <c r="S469" s="7" t="e">
        <f ca="1">VLOOKUP($R469,Race!$A:$B,2,FALSE)</f>
        <v>#N/A</v>
      </c>
      <c r="T469" s="8">
        <f t="shared" ca="1" si="52"/>
        <v>30607</v>
      </c>
      <c r="U469" s="6">
        <f t="shared" ca="1" si="53"/>
        <v>7</v>
      </c>
      <c r="V469" s="8" t="str">
        <f ca="1">VLOOKUP($U469,Education!$A:$B,2,FALSE)</f>
        <v>Undergraduate degree</v>
      </c>
      <c r="W469" s="7">
        <f ca="1" xml:space="preserve">
  IF(OR($Y469 = 5, $Y469 = 6, $Y469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469" s="7" t="str">
        <f ca="1">VLOOKUP($W469,Department!$A:$B,2,FALSE)</f>
        <v>Communication &amp; Marketing</v>
      </c>
      <c r="Y469" s="6">
        <f t="shared" ca="1" si="54"/>
        <v>9</v>
      </c>
      <c r="Z469" s="7" t="str">
        <f ca="1">VLOOKUP($Y469,Role!$A:$B,2,FALSE)</f>
        <v>Intern</v>
      </c>
      <c r="AA469" s="6" t="str">
        <f t="shared" ca="1" si="55"/>
        <v/>
      </c>
      <c r="AB469" s="7" t="str">
        <f ca="1" xml:space="preserve">
IF($AA469 &lt;&gt; "",
    VLOOKUP($AA469,Level!$A:$B,2,FALSE),
    ""
)</f>
        <v/>
      </c>
      <c r="AC469" s="1">
        <f ca="1" xml:space="preserve">
IF($Y469 = 5 + N("Presidente"),
    27000,
    IF($Y469 = 6 + N("Vice-presidente"),
        23000,
        IF(OR($Y469 = 8, $Y469= 13, $Y469 = 12) + N("Secretária bilíngue ou coordenador ou especialista"),
            8000,
            IF($Y469 = 7 + N("Diretor"),
                15000,
                IF($Y469 = 14 + N("Gerente"),
                    12000,
                    IF($Y469 = 9 + N("Estagiário"),
                        705,
                        IF($Y469 = 10 + N("Trainee"),
                            805,
                            IF($Y469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IF($U469 = 7,
  500,
  IF($U469 = 8,
    1000,
    IF($U469 = 9,
      1500,
      IF($U469 = 10,
        2000,
        0
      )
    )
  )
)
+
N("Adicional no salário por área")
+
IF($W469 = 14 + N("Tecnologia da Informação"),
  120,
  IF($W469 = 16 + N("Vendas"),
    110,
    IF($W469 = 15 + N("Jurídico"),
      100,
      IF(OR($W469 = 8, $W469 = 9, $W469 = 11) + N("Recursos humanos ou comercial ou comunicação e marketing"),
        80,
        0
      )
    )
  )
)
+
N("Adicionando pegadinha")
+
IF(AND($W469 = 16, $U469 = 9, $Y469 = 11, $AA469 = 5) + N("Se for de vendas, com mestrado, analista sênior"),
  IF($R469 = 5,
    100,
    0
  )
  +
  IF($N469 = "M",
    200,
    0
  ),
  0
)</f>
        <v>1285</v>
      </c>
      <c r="AD4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$A469  &amp; ", "   &amp;
$C469  &amp; ", "   &amp;
$E469  &amp; ", '"  &amp;
$J469  &amp; "', '" &amp;
$N469  &amp; "', "  &amp;
$R469  &amp; ", '"  &amp;
TEXT($T469,"dd/mm/aaaa")  &amp; "', "   &amp;
$U469  &amp; ", "   &amp;
$W469  &amp; ", "   &amp;
$Y469  &amp; ", "   &amp;
IF($AA469 &lt;&gt; "", $AA469, "NULL")  &amp; ", "   &amp;
$AC469  &amp; ");"</f>
        <v>INSERT INTO bi4all.fac_employees (id_company_fk, id_employee_pk, flg_active, employee_name, id_gender_fk, id_race_fk, birthday, id_schooling_fk, id_department_fk, id_role_fk, id_level_fk, salary) VALUES (6a51143286b03064a49cc2acbee63c09a0682d33, 465, 1, 'Muricy Brasão Barbosa', 'M', 6, '18/10/1983', 7, 11, 9, NULL, 1285);</v>
      </c>
    </row>
    <row r="470" spans="1:30" ht="14.25" customHeight="1" x14ac:dyDescent="0.2">
      <c r="A470" s="7" t="str" cm="1">
        <f t="array" aca="1" ref="A470" ca="1">INDEX(Company!$A:$A,RANDBETWEEN(5,COUNTA(Company!$A:$A) + 1),1)</f>
        <v>6a51143286b03064a49cc2acbee63c09a0682d33</v>
      </c>
      <c r="B470" s="7" t="str">
        <f ca="1">VLOOKUP($A470,Company!$A:$B,2,FALSE)</f>
        <v>ACME Corporation</v>
      </c>
      <c r="C470" s="5">
        <f t="shared" si="49"/>
        <v>466</v>
      </c>
      <c r="D470" s="5" t="str" cm="1">
        <f t="array" ref="D470">SHA1HASH($C470)</f>
        <v>cf2f328d24859d56d55d2b610b12525e60b21895</v>
      </c>
      <c r="E470" s="6">
        <v>1</v>
      </c>
      <c r="F470" s="7">
        <f ca="1">IF($C470 = 1 + N("Presidente"),
    127,
    IF($C470 = 2 + N("Vice-Presidente"),
        72,
        IF($C470 = 3 + N("Secretária bilíngue"),
            13,
            RANDBETWEEN(5,COUNT(Name!$A:$A) + 1)
        )
    )
)</f>
        <v>260</v>
      </c>
      <c r="G470" s="7" t="str">
        <f ca="1">VLOOKUP($F470,Name!$A:$B,2,FALSE)</f>
        <v>Maria Cecília</v>
      </c>
      <c r="H470" s="7">
        <f ca="1" xml:space="preserve">
IF($C470 = 1,
    0,
    RANDBETWEEN(5,COUNT('Last name'!$A:$A) + 1)
)</f>
        <v>157</v>
      </c>
      <c r="I470" s="7" t="str">
        <f ca="1" xml:space="preserve">
IF($C470 = 1 + N("Presidente"),
    "de Orléans e Bragança",
    VLOOKUP($H470,'Last name'!$A:$B,2,FALSE) &amp; " " &amp; VLOOKUP(RANDBETWEEN(5,COUNT('Last name'!$A:$A) + 1),'Last name'!$A:$B,2,FALSE)
)</f>
        <v>Ramos Miranda</v>
      </c>
      <c r="J470" s="7" t="str">
        <f t="shared" ca="1" si="50"/>
        <v>Maria Cecília Ramos Miranda</v>
      </c>
      <c r="K470" s="7" t="str" cm="1">
        <f t="array" aca="1" ref="K470" ca="1">SHA1HASH($J470)</f>
        <v>0d172790b178b93537c2299cba2f2590e9828911</v>
      </c>
      <c r="L470" s="7" cm="1">
        <f t="array" aca="1" ref="L470" ca="1">INDEX(States!$A:$A,RANDBETWEEN(5,COUNTA(States!$A:$A) + 1),1)</f>
        <v>8</v>
      </c>
      <c r="M470" s="7" t="str">
        <f ca="1">$L470 &amp; "|" &amp; VLOOKUP($L470,States!$A:$B,2,FALSE)</f>
        <v>8|56e287872c65203bf88dd1921405bbc5594d8531</v>
      </c>
      <c r="N470" s="7" t="str">
        <f ca="1">VLOOKUP($F470,Name!$A:$C,3,FALSE)</f>
        <v>F</v>
      </c>
      <c r="O470" s="7" t="str">
        <f ca="1">VLOOKUP($N470,Gender!$A:$B,2,FALSE)</f>
        <v>Female</v>
      </c>
      <c r="P470" s="7" t="str" cm="1">
        <f t="array" aca="1" ref="P470" ca="1">INDEX('Marital status'!$A:$A,RANDBETWEEN(5,COUNTA('Marital status'!$A:$A) + 1),1)</f>
        <v>ce0b1612aa711b78a720295d271a33894e2b72bf</v>
      </c>
      <c r="Q470" s="7" t="str">
        <f ca="1">VLOOKUP($P470,'Marital status'!$A:$B,2,FALSE)</f>
        <v>single</v>
      </c>
      <c r="R470" s="7">
        <f t="shared" ca="1" si="51"/>
        <v>5</v>
      </c>
      <c r="S470" s="7" t="e">
        <f ca="1">VLOOKUP($R470,Race!$A:$B,2,FALSE)</f>
        <v>#N/A</v>
      </c>
      <c r="T470" s="8">
        <f t="shared" ca="1" si="52"/>
        <v>22075</v>
      </c>
      <c r="U470" s="6">
        <f t="shared" ca="1" si="53"/>
        <v>7</v>
      </c>
      <c r="V470" s="8" t="str">
        <f ca="1">VLOOKUP($U470,Education!$A:$B,2,FALSE)</f>
        <v>Undergraduate degree</v>
      </c>
      <c r="W470" s="7">
        <f ca="1" xml:space="preserve">
  IF(OR($Y470 = 5, $Y470 = 6, $Y470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470" s="7" t="str">
        <f ca="1">VLOOKUP($W470,Department!$A:$B,2,FALSE)</f>
        <v>Administration</v>
      </c>
      <c r="Y470" s="6">
        <f t="shared" ca="1" si="54"/>
        <v>11</v>
      </c>
      <c r="Z470" s="7" t="str">
        <f ca="1">VLOOKUP($Y470,Role!$A:$B,2,FALSE)</f>
        <v>Analyst</v>
      </c>
      <c r="AA470" s="6">
        <f t="shared" ca="1" si="55"/>
        <v>5</v>
      </c>
      <c r="AB470" s="7" t="str">
        <f ca="1" xml:space="preserve">
IF($AA470 &lt;&gt; "",
    VLOOKUP($AA470,Level!$A:$B,2,FALSE),
    ""
)</f>
        <v>Junior</v>
      </c>
      <c r="AC470" s="1">
        <f ca="1" xml:space="preserve">
IF($Y470 = 5 + N("Presidente"),
    27000,
    IF($Y470 = 6 + N("Vice-presidente"),
        23000,
        IF(OR($Y470 = 8, $Y470= 13, $Y470 = 12) + N("Secretária bilíngue ou coordenador ou especialista"),
            8000,
            IF($Y470 = 7 + N("Diretor"),
                15000,
                IF($Y470 = 14 + N("Gerente"),
                    12000,
                    IF($Y470 = 9 + N("Estagiário"),
                        705,
                        IF($Y470 = 10 + N("Trainee"),
                            805,
                            IF($Y470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IF($U470 = 7,
  500,
  IF($U470 = 8,
    1000,
    IF($U470 = 9,
      1500,
      IF($U470 = 10,
        2000,
        0
      )
    )
  )
)
+
N("Adicional no salário por área")
+
IF($W470 = 14 + N("Tecnologia da Informação"),
  120,
  IF($W470 = 16 + N("Vendas"),
    110,
    IF($W470 = 15 + N("Jurídico"),
      100,
      IF(OR($W470 = 8, $W470 = 9, $W470 = 11) + N("Recursos humanos ou comercial ou comunicação e marketing"),
        80,
        0
      )
    )
  )
)
+
N("Adicionando pegadinha")
+
IF(AND($W470 = 16, $U470 = 9, $Y470 = 11, $AA470 = 5) + N("Se for de vendas, com mestrado, analista sênior"),
  IF($R470 = 5,
    100,
    0
  )
  +
  IF($N470 = "M",
    200,
    0
  ),
  0
)</f>
        <v>2500</v>
      </c>
      <c r="AD4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$A470  &amp; ", "   &amp;
$C470  &amp; ", "   &amp;
$E470  &amp; ", '"  &amp;
$J470  &amp; "', '" &amp;
$N470  &amp; "', "  &amp;
$R470  &amp; ", '"  &amp;
TEXT($T470,"dd/mm/aaaa")  &amp; "', "   &amp;
$U470  &amp; ", "   &amp;
$W470  &amp; ", "   &amp;
$Y470  &amp; ", "   &amp;
IF($AA470 &lt;&gt; "", $AA470, "NULL")  &amp; ", "   &amp;
$AC470  &amp; ");"</f>
        <v>INSERT INTO bi4all.fac_employees (id_company_fk, id_employee_pk, flg_active, employee_name, id_gender_fk, id_race_fk, birthday, id_schooling_fk, id_department_fk, id_role_fk, id_level_fk, salary) VALUES (6a51143286b03064a49cc2acbee63c09a0682d33, 466, 1, 'Maria Cecília Ramos Miranda', 'F', 5, '08/06/1960', 7, 6, 11, 5, 2500);</v>
      </c>
    </row>
    <row r="471" spans="1:30" ht="14.25" customHeight="1" x14ac:dyDescent="0.2">
      <c r="A471" s="7" t="str" cm="1">
        <f t="array" aca="1" ref="A471" ca="1">INDEX(Company!$A:$A,RANDBETWEEN(5,COUNTA(Company!$A:$A) + 1),1)</f>
        <v>6a51143286b03064a49cc2acbee63c09a0682d33</v>
      </c>
      <c r="B471" s="7" t="str">
        <f ca="1">VLOOKUP($A471,Company!$A:$B,2,FALSE)</f>
        <v>ACME Corporation</v>
      </c>
      <c r="C471" s="5">
        <f t="shared" si="49"/>
        <v>467</v>
      </c>
      <c r="D471" s="5" t="str" cm="1">
        <f t="array" ref="D471">SHA1HASH($C471)</f>
        <v>ec2b67d5467580f9f9fea7878374ced969f38129</v>
      </c>
      <c r="E471" s="6">
        <v>1</v>
      </c>
      <c r="F471" s="7">
        <f ca="1">IF($C471 = 1 + N("Presidente"),
    127,
    IF($C471 = 2 + N("Vice-Presidente"),
        72,
        IF($C471 = 3 + N("Secretária bilíngue"),
            13,
            RANDBETWEEN(5,COUNT(Name!$A:$A) + 1)
        )
    )
)</f>
        <v>273</v>
      </c>
      <c r="G471" s="7" t="str">
        <f ca="1">VLOOKUP($F471,Name!$A:$B,2,FALSE)</f>
        <v>Maria Sophia</v>
      </c>
      <c r="H471" s="7">
        <f ca="1" xml:space="preserve">
IF($C471 = 1,
    0,
    RANDBETWEEN(5,COUNT('Last name'!$A:$A) + 1)
)</f>
        <v>162</v>
      </c>
      <c r="I471" s="7" t="str">
        <f ca="1" xml:space="preserve">
IF($C471 = 1 + N("Presidente"),
    "de Orléans e Bragança",
    VLOOKUP($H471,'Last name'!$A:$B,2,FALSE) &amp; " " &amp; VLOOKUP(RANDBETWEEN(5,COUNT('Last name'!$A:$A) + 1),'Last name'!$A:$B,2,FALSE)
)</f>
        <v>Ricci Chaves</v>
      </c>
      <c r="J471" s="7" t="str">
        <f t="shared" ca="1" si="50"/>
        <v>Maria Sophia Ricci Chaves</v>
      </c>
      <c r="K471" s="7" t="str" cm="1">
        <f t="array" aca="1" ref="K471" ca="1">SHA1HASH($J471)</f>
        <v>2486ac5a8e88b52b6dcd52a8eafbf70288893c9f</v>
      </c>
      <c r="L471" s="7" cm="1">
        <f t="array" aca="1" ref="L471" ca="1">INDEX(States!$A:$A,RANDBETWEEN(5,COUNTA(States!$A:$A) + 1),1)</f>
        <v>6</v>
      </c>
      <c r="M471" s="7" t="str">
        <f ca="1">$L471 &amp; "|" &amp; VLOOKUP($L471,States!$A:$B,2,FALSE)</f>
        <v>6|990f6b5f2170b43d022d539b1260b5f1af889998</v>
      </c>
      <c r="N471" s="7" t="str">
        <f ca="1">VLOOKUP($F471,Name!$A:$C,3,FALSE)</f>
        <v>F</v>
      </c>
      <c r="O471" s="7" t="str">
        <f ca="1">VLOOKUP($N471,Gender!$A:$B,2,FALSE)</f>
        <v>Female</v>
      </c>
      <c r="P471" s="7" t="str" cm="1">
        <f t="array" aca="1" ref="P471" ca="1">INDEX('Marital status'!$A:$A,RANDBETWEEN(5,COUNTA('Marital status'!$A:$A) + 1),1)</f>
        <v>93ac84f4e0bd5c1c97b670a12a7fff6af89fb6b3</v>
      </c>
      <c r="Q471" s="7" t="str">
        <f ca="1">VLOOKUP($P471,'Marital status'!$A:$B,2,FALSE)</f>
        <v>DIVORCED</v>
      </c>
      <c r="R471" s="7">
        <f t="shared" ca="1" si="51"/>
        <v>5</v>
      </c>
      <c r="S471" s="7" t="e">
        <f ca="1">VLOOKUP($R471,Race!$A:$B,2,FALSE)</f>
        <v>#N/A</v>
      </c>
      <c r="T471" s="8">
        <f t="shared" ca="1" si="52"/>
        <v>21633</v>
      </c>
      <c r="U471" s="6">
        <f t="shared" ca="1" si="53"/>
        <v>7</v>
      </c>
      <c r="V471" s="8" t="str">
        <f ca="1">VLOOKUP($U471,Education!$A:$B,2,FALSE)</f>
        <v>Undergraduate degree</v>
      </c>
      <c r="W471" s="7">
        <f ca="1" xml:space="preserve">
  IF(OR($Y471 = 5, $Y471 = 6, $Y471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471" s="7" t="str">
        <f ca="1">VLOOKUP($W471,Department!$A:$B,2,FALSE)</f>
        <v>Commercial</v>
      </c>
      <c r="Y471" s="6">
        <f t="shared" ca="1" si="54"/>
        <v>10</v>
      </c>
      <c r="Z471" s="7" t="str">
        <f ca="1">VLOOKUP($Y471,Role!$A:$B,2,FALSE)</f>
        <v>Trainee</v>
      </c>
      <c r="AA471" s="6" t="str">
        <f t="shared" ca="1" si="55"/>
        <v/>
      </c>
      <c r="AB471" s="7" t="str">
        <f ca="1" xml:space="preserve">
IF($AA471 &lt;&gt; "",
    VLOOKUP($AA471,Level!$A:$B,2,FALSE),
    ""
)</f>
        <v/>
      </c>
      <c r="AC471" s="1">
        <f ca="1" xml:space="preserve">
IF($Y471 = 5 + N("Presidente"),
    27000,
    IF($Y471 = 6 + N("Vice-presidente"),
        23000,
        IF(OR($Y471 = 8, $Y471= 13, $Y471 = 12) + N("Secretária bilíngue ou coordenador ou especialista"),
            8000,
            IF($Y471 = 7 + N("Diretor"),
                15000,
                IF($Y471 = 14 + N("Gerente"),
                    12000,
                    IF($Y471 = 9 + N("Estagiário"),
                        705,
                        IF($Y471 = 10 + N("Trainee"),
                            805,
                            IF($Y471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IF($U471 = 7,
  500,
  IF($U471 = 8,
    1000,
    IF($U471 = 9,
      1500,
      IF($U471 = 10,
        2000,
        0
      )
    )
  )
)
+
N("Adicional no salário por área")
+
IF($W471 = 14 + N("Tecnologia da Informação"),
  120,
  IF($W471 = 16 + N("Vendas"),
    110,
    IF($W471 = 15 + N("Jurídico"),
      100,
      IF(OR($W471 = 8, $W471 = 9, $W471 = 11) + N("Recursos humanos ou comercial ou comunicação e marketing"),
        80,
        0
      )
    )
  )
)
+
N("Adicionando pegadinha")
+
IF(AND($W471 = 16, $U471 = 9, $Y471 = 11, $AA471 = 5) + N("Se for de vendas, com mestrado, analista sênior"),
  IF($R471 = 5,
    100,
    0
  )
  +
  IF($N471 = "M",
    200,
    0
  ),
  0
)</f>
        <v>1385</v>
      </c>
      <c r="AD4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$A471  &amp; ", "   &amp;
$C471  &amp; ", "   &amp;
$E471  &amp; ", '"  &amp;
$J471  &amp; "', '" &amp;
$N471  &amp; "', "  &amp;
$R471  &amp; ", '"  &amp;
TEXT($T471,"dd/mm/aaaa")  &amp; "', "   &amp;
$U471  &amp; ", "   &amp;
$W471  &amp; ", "   &amp;
$Y471  &amp; ", "   &amp;
IF($AA471 &lt;&gt; "", $AA471, "NULL")  &amp; ", "   &amp;
$AC471  &amp; ");"</f>
        <v>INSERT INTO bi4all.fac_employees (id_company_fk, id_employee_pk, flg_active, employee_name, id_gender_fk, id_race_fk, birthday, id_schooling_fk, id_department_fk, id_role_fk, id_level_fk, salary) VALUES (6a51143286b03064a49cc2acbee63c09a0682d33, 467, 1, 'Maria Sophia Ricci Chaves', 'F', 5, '24/03/1959', 7, 9, 10, NULL, 1385);</v>
      </c>
    </row>
    <row r="472" spans="1:30" ht="14.25" customHeight="1" x14ac:dyDescent="0.2">
      <c r="A472" s="7" t="str" cm="1">
        <f t="array" aca="1" ref="A472" ca="1">INDEX(Company!$A:$A,RANDBETWEEN(5,COUNTA(Company!$A:$A) + 1),1)</f>
        <v>6a51143286b03064a49cc2acbee63c09a0682d33</v>
      </c>
      <c r="B472" s="7" t="str">
        <f ca="1">VLOOKUP($A472,Company!$A:$B,2,FALSE)</f>
        <v>ACME Corporation</v>
      </c>
      <c r="C472" s="5">
        <f t="shared" si="49"/>
        <v>468</v>
      </c>
      <c r="D472" s="5" t="str" cm="1">
        <f t="array" ref="D472">SHA1HASH($C472)</f>
        <v>3977dced04b7d0c7bc81b01a3f4124e14c683b8e</v>
      </c>
      <c r="E472" s="6">
        <v>1</v>
      </c>
      <c r="F472" s="7">
        <f ca="1">IF($C472 = 1 + N("Presidente"),
    127,
    IF($C472 = 2 + N("Vice-Presidente"),
        72,
        IF($C472 = 3 + N("Secretária bilíngue"),
            13,
            RANDBETWEEN(5,COUNT(Name!$A:$A) + 1)
        )
    )
)</f>
        <v>149</v>
      </c>
      <c r="G472" s="7" t="str">
        <f ca="1">VLOOKUP($F472,Name!$A:$B,2,FALSE)</f>
        <v>Gabriel</v>
      </c>
      <c r="H472" s="7">
        <f ca="1" xml:space="preserve">
IF($C472 = 1,
    0,
    RANDBETWEEN(5,COUNT('Last name'!$A:$A) + 1)
)</f>
        <v>53</v>
      </c>
      <c r="I472" s="7" t="str">
        <f ca="1" xml:space="preserve">
IF($C472 = 1 + N("Presidente"),
    "de Orléans e Bragança",
    VLOOKUP($H472,'Last name'!$A:$B,2,FALSE) &amp; " " &amp; VLOOKUP(RANDBETWEEN(5,COUNT('Last name'!$A:$A) + 1),'Last name'!$A:$B,2,FALSE)
)</f>
        <v>Camargo Ramos</v>
      </c>
      <c r="J472" s="7" t="str">
        <f t="shared" ca="1" si="50"/>
        <v>Gabriel Camargo Ramos</v>
      </c>
      <c r="K472" s="7" t="str" cm="1">
        <f t="array" aca="1" ref="K472" ca="1">SHA1HASH($J472)</f>
        <v>3fb45a6c68df9dbc3b11fa71986ce85df71a1b56</v>
      </c>
      <c r="L472" s="7" cm="1">
        <f t="array" aca="1" ref="L472" ca="1">INDEX(States!$A:$A,RANDBETWEEN(5,COUNTA(States!$A:$A) + 1),1)</f>
        <v>13</v>
      </c>
      <c r="M472" s="7" t="str">
        <f ca="1">$L472 &amp; "|" &amp; VLOOKUP($L472,States!$A:$B,2,FALSE)</f>
        <v>13|6c05c76e5be517ed7b1a09bc941ed381b630f0fd</v>
      </c>
      <c r="N472" s="7" t="str">
        <f ca="1">VLOOKUP($F472,Name!$A:$C,3,FALSE)</f>
        <v>M</v>
      </c>
      <c r="O472" s="7" t="str">
        <f ca="1">VLOOKUP($N472,Gender!$A:$B,2,FALSE)</f>
        <v>Male</v>
      </c>
      <c r="P472" s="7" t="str" cm="1">
        <f t="array" aca="1" ref="P472" ca="1">INDEX('Marital status'!$A:$A,RANDBETWEEN(5,COUNTA('Marital status'!$A:$A) + 1),1)</f>
        <v>3266897012b6dcc5723033bc25891bf99efcff6f</v>
      </c>
      <c r="Q472" s="7" t="str">
        <f ca="1">VLOOKUP($P472,'Marital status'!$A:$B,2,FALSE)</f>
        <v>MarrieD</v>
      </c>
      <c r="R472" s="7">
        <f t="shared" ca="1" si="51"/>
        <v>5</v>
      </c>
      <c r="S472" s="7" t="e">
        <f ca="1">VLOOKUP($R472,Race!$A:$B,2,FALSE)</f>
        <v>#N/A</v>
      </c>
      <c r="T472" s="8">
        <f t="shared" ca="1" si="52"/>
        <v>17660</v>
      </c>
      <c r="U472" s="6">
        <f t="shared" ca="1" si="53"/>
        <v>7</v>
      </c>
      <c r="V472" s="8" t="str">
        <f ca="1">VLOOKUP($U472,Education!$A:$B,2,FALSE)</f>
        <v>Undergraduate degree</v>
      </c>
      <c r="W472" s="7">
        <f ca="1" xml:space="preserve">
  IF(OR($Y472 = 5, $Y472 = 6, $Y472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472" s="7" t="str">
        <f ca="1">VLOOKUP($W472,Department!$A:$B,2,FALSE)</f>
        <v>Controlling</v>
      </c>
      <c r="Y472" s="6">
        <f t="shared" ca="1" si="54"/>
        <v>11</v>
      </c>
      <c r="Z472" s="7" t="str">
        <f ca="1">VLOOKUP($Y472,Role!$A:$B,2,FALSE)</f>
        <v>Analyst</v>
      </c>
      <c r="AA472" s="6">
        <f t="shared" ca="1" si="55"/>
        <v>5</v>
      </c>
      <c r="AB472" s="7" t="str">
        <f ca="1" xml:space="preserve">
IF($AA472 &lt;&gt; "",
    VLOOKUP($AA472,Level!$A:$B,2,FALSE),
    ""
)</f>
        <v>Junior</v>
      </c>
      <c r="AC472" s="1">
        <f ca="1" xml:space="preserve">
IF($Y472 = 5 + N("Presidente"),
    27000,
    IF($Y472 = 6 + N("Vice-presidente"),
        23000,
        IF(OR($Y472 = 8, $Y472= 13, $Y472 = 12) + N("Secretária bilíngue ou coordenador ou especialista"),
            8000,
            IF($Y472 = 7 + N("Diretor"),
                15000,
                IF($Y472 = 14 + N("Gerente"),
                    12000,
                    IF($Y472 = 9 + N("Estagiário"),
                        705,
                        IF($Y472 = 10 + N("Trainee"),
                            805,
                            IF($Y472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IF($U472 = 7,
  500,
  IF($U472 = 8,
    1000,
    IF($U472 = 9,
      1500,
      IF($U472 = 10,
        2000,
        0
      )
    )
  )
)
+
N("Adicional no salário por área")
+
IF($W472 = 14 + N("Tecnologia da Informação"),
  120,
  IF($W472 = 16 + N("Vendas"),
    110,
    IF($W472 = 15 + N("Jurídico"),
      100,
      IF(OR($W472 = 8, $W472 = 9, $W472 = 11) + N("Recursos humanos ou comercial ou comunicação e marketing"),
        80,
        0
      )
    )
  )
)
+
N("Adicionando pegadinha")
+
IF(AND($W472 = 16, $U472 = 9, $Y472 = 11, $AA472 = 5) + N("Se for de vendas, com mestrado, analista sênior"),
  IF($R472 = 5,
    100,
    0
  )
  +
  IF($N472 = "M",
    200,
    0
  ),
  0
)</f>
        <v>2500</v>
      </c>
      <c r="AD4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$A472  &amp; ", "   &amp;
$C472  &amp; ", "   &amp;
$E472  &amp; ", '"  &amp;
$J472  &amp; "', '" &amp;
$N472  &amp; "', "  &amp;
$R472  &amp; ", '"  &amp;
TEXT($T472,"dd/mm/aaaa")  &amp; "', "   &amp;
$U472  &amp; ", "   &amp;
$W472  &amp; ", "   &amp;
$Y472  &amp; ", "   &amp;
IF($AA472 &lt;&gt; "", $AA472, "NULL")  &amp; ", "   &amp;
$AC472  &amp; ");"</f>
        <v>INSERT INTO bi4all.fac_employees (id_company_fk, id_employee_pk, flg_active, employee_name, id_gender_fk, id_race_fk, birthday, id_schooling_fk, id_department_fk, id_role_fk, id_level_fk, salary) VALUES (6a51143286b03064a49cc2acbee63c09a0682d33, 468, 1, 'Gabriel Camargo Ramos', 'M', 5, '07/05/1948', 7, 12, 11, 5, 2500);</v>
      </c>
    </row>
    <row r="473" spans="1:30" ht="14.25" customHeight="1" x14ac:dyDescent="0.2">
      <c r="A473" s="7" t="str" cm="1">
        <f t="array" aca="1" ref="A473" ca="1">INDEX(Company!$A:$A,RANDBETWEEN(5,COUNTA(Company!$A:$A) + 1),1)</f>
        <v>6a51143286b03064a49cc2acbee63c09a0682d33</v>
      </c>
      <c r="B473" s="7" t="str">
        <f ca="1">VLOOKUP($A473,Company!$A:$B,2,FALSE)</f>
        <v>ACME Corporation</v>
      </c>
      <c r="C473" s="5">
        <f t="shared" si="49"/>
        <v>469</v>
      </c>
      <c r="D473" s="5" t="str" cm="1">
        <f t="array" ref="D473">SHA1HASH($C473)</f>
        <v>e3e097dc79d8161b2a2448f6c0930a8b081cd013</v>
      </c>
      <c r="E473" s="6">
        <v>1</v>
      </c>
      <c r="F473" s="7">
        <f ca="1">IF($C473 = 1 + N("Presidente"),
    127,
    IF($C473 = 2 + N("Vice-Presidente"),
        72,
        IF($C473 = 3 + N("Secretária bilíngue"),
            13,
            RANDBETWEEN(5,COUNT(Name!$A:$A) + 1)
        )
    )
)</f>
        <v>313</v>
      </c>
      <c r="G473" s="7" t="str">
        <f ca="1">VLOOKUP($F473,Name!$A:$B,2,FALSE)</f>
        <v>Pablo</v>
      </c>
      <c r="H473" s="7">
        <f ca="1" xml:space="preserve">
IF($C473 = 1,
    0,
    RANDBETWEEN(5,COUNT('Last name'!$A:$A) + 1)
)</f>
        <v>182</v>
      </c>
      <c r="I473" s="7" t="str">
        <f ca="1" xml:space="preserve">
IF($C473 = 1 + N("Presidente"),
    "de Orléans e Bragança",
    VLOOKUP($H473,'Last name'!$A:$B,2,FALSE) &amp; " " &amp; VLOOKUP(RANDBETWEEN(5,COUNT('Last name'!$A:$A) + 1),'Last name'!$A:$B,2,FALSE)
)</f>
        <v>Siqueira Fernandes</v>
      </c>
      <c r="J473" s="7" t="str">
        <f t="shared" ca="1" si="50"/>
        <v>Pablo Siqueira Fernandes</v>
      </c>
      <c r="K473" s="7" t="str" cm="1">
        <f t="array" aca="1" ref="K473" ca="1">SHA1HASH($J473)</f>
        <v>30c557621c38bd03e0d1117edbb121fea8e6dc45</v>
      </c>
      <c r="L473" s="7" cm="1">
        <f t="array" aca="1" ref="L473" ca="1">INDEX(States!$A:$A,RANDBETWEEN(5,COUNTA(States!$A:$A) + 1),1)</f>
        <v>20</v>
      </c>
      <c r="M473" s="7" t="str">
        <f ca="1">$L473 &amp; "|" &amp; VLOOKUP($L473,States!$A:$B,2,FALSE)</f>
        <v>20|c7ee6b7966c56a7149c5002263ee025341a1072b</v>
      </c>
      <c r="N473" s="7" t="str">
        <f ca="1">VLOOKUP($F473,Name!$A:$C,3,FALSE)</f>
        <v>M</v>
      </c>
      <c r="O473" s="7" t="str">
        <f ca="1">VLOOKUP($N473,Gender!$A:$B,2,FALSE)</f>
        <v>Male</v>
      </c>
      <c r="P473" s="7" t="str" cm="1">
        <f t="array" aca="1" ref="P473" ca="1">INDEX('Marital status'!$A:$A,RANDBETWEEN(5,COUNTA('Marital status'!$A:$A) + 1),1)</f>
        <v>47051393f6bcbf99111ec5d70ba2ebbe11ebccae</v>
      </c>
      <c r="Q473" s="7" t="str">
        <f ca="1">VLOOKUP($P473,'Marital status'!$A:$B,2,FALSE)</f>
        <v xml:space="preserve"> Separated </v>
      </c>
      <c r="R473" s="7">
        <f t="shared" ca="1" si="51"/>
        <v>7</v>
      </c>
      <c r="S473" s="7" t="e">
        <f ca="1">VLOOKUP($R473,Race!$A:$B,2,FALSE)</f>
        <v>#N/A</v>
      </c>
      <c r="T473" s="8">
        <f t="shared" ca="1" si="52"/>
        <v>30316</v>
      </c>
      <c r="U473" s="6">
        <f t="shared" ca="1" si="53"/>
        <v>7</v>
      </c>
      <c r="V473" s="8" t="str">
        <f ca="1">VLOOKUP($U473,Education!$A:$B,2,FALSE)</f>
        <v>Undergraduate degree</v>
      </c>
      <c r="W473" s="7">
        <f ca="1" xml:space="preserve">
  IF(OR($Y473 = 5, $Y473 = 6, $Y473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473" s="7" t="str">
        <f ca="1">VLOOKUP($W473,Department!$A:$B,2,FALSE)</f>
        <v>Controlling</v>
      </c>
      <c r="Y473" s="6">
        <f t="shared" ca="1" si="54"/>
        <v>9</v>
      </c>
      <c r="Z473" s="7" t="str">
        <f ca="1">VLOOKUP($Y473,Role!$A:$B,2,FALSE)</f>
        <v>Intern</v>
      </c>
      <c r="AA473" s="6" t="str">
        <f t="shared" ca="1" si="55"/>
        <v/>
      </c>
      <c r="AB473" s="7" t="str">
        <f ca="1" xml:space="preserve">
IF($AA473 &lt;&gt; "",
    VLOOKUP($AA473,Level!$A:$B,2,FALSE),
    ""
)</f>
        <v/>
      </c>
      <c r="AC473" s="1">
        <f ca="1" xml:space="preserve">
IF($Y473 = 5 + N("Presidente"),
    27000,
    IF($Y473 = 6 + N("Vice-presidente"),
        23000,
        IF(OR($Y473 = 8, $Y473= 13, $Y473 = 12) + N("Secretária bilíngue ou coordenador ou especialista"),
            8000,
            IF($Y473 = 7 + N("Diretor"),
                15000,
                IF($Y473 = 14 + N("Gerente"),
                    12000,
                    IF($Y473 = 9 + N("Estagiário"),
                        705,
                        IF($Y473 = 10 + N("Trainee"),
                            805,
                            IF($Y473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IF($U473 = 7,
  500,
  IF($U473 = 8,
    1000,
    IF($U473 = 9,
      1500,
      IF($U473 = 10,
        2000,
        0
      )
    )
  )
)
+
N("Adicional no salário por área")
+
IF($W473 = 14 + N("Tecnologia da Informação"),
  120,
  IF($W473 = 16 + N("Vendas"),
    110,
    IF($W473 = 15 + N("Jurídico"),
      100,
      IF(OR($W473 = 8, $W473 = 9, $W473 = 11) + N("Recursos humanos ou comercial ou comunicação e marketing"),
        80,
        0
      )
    )
  )
)
+
N("Adicionando pegadinha")
+
IF(AND($W473 = 16, $U473 = 9, $Y473 = 11, $AA473 = 5) + N("Se for de vendas, com mestrado, analista sênior"),
  IF($R473 = 5,
    100,
    0
  )
  +
  IF($N473 = "M",
    200,
    0
  ),
  0
)</f>
        <v>1205</v>
      </c>
      <c r="AD4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$A473  &amp; ", "   &amp;
$C473  &amp; ", "   &amp;
$E473  &amp; ", '"  &amp;
$J473  &amp; "', '" &amp;
$N473  &amp; "', "  &amp;
$R473  &amp; ", '"  &amp;
TEXT($T473,"dd/mm/aaaa")  &amp; "', "   &amp;
$U473  &amp; ", "   &amp;
$W473  &amp; ", "   &amp;
$Y473  &amp; ", "   &amp;
IF($AA473 &lt;&gt; "", $AA473, "NULL")  &amp; ", "   &amp;
$AC473  &amp; ");"</f>
        <v>INSERT INTO bi4all.fac_employees (id_company_fk, id_employee_pk, flg_active, employee_name, id_gender_fk, id_race_fk, birthday, id_schooling_fk, id_department_fk, id_role_fk, id_level_fk, salary) VALUES (6a51143286b03064a49cc2acbee63c09a0682d33, 469, 1, 'Pablo Siqueira Fernandes', 'M', 7, '31/12/1982', 7, 12, 9, NULL, 1205);</v>
      </c>
    </row>
    <row r="474" spans="1:30" ht="14.25" customHeight="1" x14ac:dyDescent="0.2">
      <c r="A474" s="7" t="str" cm="1">
        <f t="array" aca="1" ref="A474" ca="1">INDEX(Company!$A:$A,RANDBETWEEN(5,COUNTA(Company!$A:$A) + 1),1)</f>
        <v>6a51143286b03064a49cc2acbee63c09a0682d33</v>
      </c>
      <c r="B474" s="7" t="str">
        <f ca="1">VLOOKUP($A474,Company!$A:$B,2,FALSE)</f>
        <v>ACME Corporation</v>
      </c>
      <c r="C474" s="5">
        <f t="shared" si="49"/>
        <v>470</v>
      </c>
      <c r="D474" s="5" t="str" cm="1">
        <f t="array" ref="D474">SHA1HASH($C474)</f>
        <v>264c3f3470cadac69e9912a8517f6210af35afaf</v>
      </c>
      <c r="E474" s="6">
        <v>1</v>
      </c>
      <c r="F474" s="7">
        <f ca="1">IF($C474 = 1 + N("Presidente"),
    127,
    IF($C474 = 2 + N("Vice-Presidente"),
        72,
        IF($C474 = 3 + N("Secretária bilíngue"),
            13,
            RANDBETWEEN(5,COUNT(Name!$A:$A) + 1)
        )
    )
)</f>
        <v>355</v>
      </c>
      <c r="G474" s="7" t="str">
        <f ca="1">VLOOKUP($F474,Name!$A:$B,2,FALSE)</f>
        <v>Victor Hugo</v>
      </c>
      <c r="H474" s="7">
        <f ca="1" xml:space="preserve">
IF($C474 = 1,
    0,
    RANDBETWEEN(5,COUNT('Last name'!$A:$A) + 1)
)</f>
        <v>79</v>
      </c>
      <c r="I474" s="7" t="str">
        <f ca="1" xml:space="preserve">
IF($C474 = 1 + N("Presidente"),
    "de Orléans e Bragança",
    VLOOKUP($H474,'Last name'!$A:$B,2,FALSE) &amp; " " &amp; VLOOKUP(RANDBETWEEN(5,COUNT('Last name'!$A:$A) + 1),'Last name'!$A:$B,2,FALSE)
)</f>
        <v>Evangelista Farias</v>
      </c>
      <c r="J474" s="7" t="str">
        <f t="shared" ca="1" si="50"/>
        <v>Victor Hugo Evangelista Farias</v>
      </c>
      <c r="K474" s="7" t="str" cm="1">
        <f t="array" aca="1" ref="K474" ca="1">SHA1HASH($J474)</f>
        <v>682db4eca695147606ee9421f7a6c9bd3e518045</v>
      </c>
      <c r="L474" s="7" cm="1">
        <f t="array" aca="1" ref="L474" ca="1">INDEX(States!$A:$A,RANDBETWEEN(5,COUNTA(States!$A:$A) + 1),1)</f>
        <v>19</v>
      </c>
      <c r="M474" s="7" t="str">
        <f ca="1">$L474 &amp; "|" &amp; VLOOKUP($L474,States!$A:$B,2,FALSE)</f>
        <v>19|bd4a752045e2a790745f147976385d85d6dbdece</v>
      </c>
      <c r="N474" s="7" t="str">
        <f ca="1">VLOOKUP($F474,Name!$A:$C,3,FALSE)</f>
        <v>M</v>
      </c>
      <c r="O474" s="7" t="str">
        <f ca="1">VLOOKUP($N474,Gender!$A:$B,2,FALSE)</f>
        <v>Male</v>
      </c>
      <c r="P474" s="7" t="str" cm="1">
        <f t="array" aca="1" ref="P474" ca="1">INDEX('Marital status'!$A:$A,RANDBETWEEN(5,COUNTA('Marital status'!$A:$A) + 1),1)</f>
        <v>3266897012b6dcc5723033bc25891bf99efcff6f</v>
      </c>
      <c r="Q474" s="7" t="str">
        <f ca="1">VLOOKUP($P474,'Marital status'!$A:$B,2,FALSE)</f>
        <v>MarrieD</v>
      </c>
      <c r="R474" s="7">
        <f t="shared" ca="1" si="51"/>
        <v>5</v>
      </c>
      <c r="S474" s="7" t="e">
        <f ca="1">VLOOKUP($R474,Race!$A:$B,2,FALSE)</f>
        <v>#N/A</v>
      </c>
      <c r="T474" s="8">
        <f t="shared" ca="1" si="52"/>
        <v>29155</v>
      </c>
      <c r="U474" s="6">
        <f t="shared" ca="1" si="53"/>
        <v>7</v>
      </c>
      <c r="V474" s="8" t="str">
        <f ca="1">VLOOKUP($U474,Education!$A:$B,2,FALSE)</f>
        <v>Undergraduate degree</v>
      </c>
      <c r="W474" s="7">
        <f ca="1" xml:space="preserve">
  IF(OR($Y474 = 5, $Y474 = 6, $Y474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474" s="7" t="str">
        <f ca="1">VLOOKUP($W474,Department!$A:$B,2,FALSE)</f>
        <v>Communication &amp; Marketing</v>
      </c>
      <c r="Y474" s="6">
        <f t="shared" ca="1" si="54"/>
        <v>11</v>
      </c>
      <c r="Z474" s="7" t="str">
        <f ca="1">VLOOKUP($Y474,Role!$A:$B,2,FALSE)</f>
        <v>Analyst</v>
      </c>
      <c r="AA474" s="6">
        <f t="shared" ca="1" si="55"/>
        <v>5</v>
      </c>
      <c r="AB474" s="7" t="str">
        <f ca="1" xml:space="preserve">
IF($AA474 &lt;&gt; "",
    VLOOKUP($AA474,Level!$A:$B,2,FALSE),
    ""
)</f>
        <v>Junior</v>
      </c>
      <c r="AC474" s="1">
        <f ca="1" xml:space="preserve">
IF($Y474 = 5 + N("Presidente"),
    27000,
    IF($Y474 = 6 + N("Vice-presidente"),
        23000,
        IF(OR($Y474 = 8, $Y474= 13, $Y474 = 12) + N("Secretária bilíngue ou coordenador ou especialista"),
            8000,
            IF($Y474 = 7 + N("Diretor"),
                15000,
                IF($Y474 = 14 + N("Gerente"),
                    12000,
                    IF($Y474 = 9 + N("Estagiário"),
                        705,
                        IF($Y474 = 10 + N("Trainee"),
                            805,
                            IF($Y474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IF($U474 = 7,
  500,
  IF($U474 = 8,
    1000,
    IF($U474 = 9,
      1500,
      IF($U474 = 10,
        2000,
        0
      )
    )
  )
)
+
N("Adicional no salário por área")
+
IF($W474 = 14 + N("Tecnologia da Informação"),
  120,
  IF($W474 = 16 + N("Vendas"),
    110,
    IF($W474 = 15 + N("Jurídico"),
      100,
      IF(OR($W474 = 8, $W474 = 9, $W474 = 11) + N("Recursos humanos ou comercial ou comunicação e marketing"),
        80,
        0
      )
    )
  )
)
+
N("Adicionando pegadinha")
+
IF(AND($W474 = 16, $U474 = 9, $Y474 = 11, $AA474 = 5) + N("Se for de vendas, com mestrado, analista sênior"),
  IF($R474 = 5,
    100,
    0
  )
  +
  IF($N474 = "M",
    200,
    0
  ),
  0
)</f>
        <v>2580</v>
      </c>
      <c r="AD4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$A474  &amp; ", "   &amp;
$C474  &amp; ", "   &amp;
$E474  &amp; ", '"  &amp;
$J474  &amp; "', '" &amp;
$N474  &amp; "', "  &amp;
$R474  &amp; ", '"  &amp;
TEXT($T474,"dd/mm/aaaa")  &amp; "', "   &amp;
$U474  &amp; ", "   &amp;
$W474  &amp; ", "   &amp;
$Y474  &amp; ", "   &amp;
IF($AA474 &lt;&gt; "", $AA474, "NULL")  &amp; ", "   &amp;
$AC474  &amp; ");"</f>
        <v>INSERT INTO bi4all.fac_employees (id_company_fk, id_employee_pk, flg_active, employee_name, id_gender_fk, id_race_fk, birthday, id_schooling_fk, id_department_fk, id_role_fk, id_level_fk, salary) VALUES (6a51143286b03064a49cc2acbee63c09a0682d33, 470, 1, 'Victor Hugo Evangelista Farias', 'M', 5, '27/10/1979', 7, 11, 11, 5, 2580);</v>
      </c>
    </row>
    <row r="475" spans="1:30" ht="14.25" customHeight="1" x14ac:dyDescent="0.2">
      <c r="A475" s="7" t="str" cm="1">
        <f t="array" aca="1" ref="A475" ca="1">INDEX(Company!$A:$A,RANDBETWEEN(5,COUNTA(Company!$A:$A) + 1),1)</f>
        <v>6a51143286b03064a49cc2acbee63c09a0682d33</v>
      </c>
      <c r="B475" s="7" t="str">
        <f ca="1">VLOOKUP($A475,Company!$A:$B,2,FALSE)</f>
        <v>ACME Corporation</v>
      </c>
      <c r="C475" s="5">
        <f t="shared" si="49"/>
        <v>471</v>
      </c>
      <c r="D475" s="5" t="str" cm="1">
        <f t="array" ref="D475">SHA1HASH($C475)</f>
        <v>5e5ad0b76c7633737a8d81700681204e0167c0d9</v>
      </c>
      <c r="E475" s="6">
        <v>1</v>
      </c>
      <c r="F475" s="7">
        <f ca="1">IF($C475 = 1 + N("Presidente"),
    127,
    IF($C475 = 2 + N("Vice-Presidente"),
        72,
        IF($C475 = 3 + N("Secretária bilíngue"),
            13,
            RANDBETWEEN(5,COUNT(Name!$A:$A) + 1)
        )
    )
)</f>
        <v>236</v>
      </c>
      <c r="G475" s="7" t="str">
        <f ca="1">VLOOKUP($F475,Name!$A:$B,2,FALSE)</f>
        <v>Luana</v>
      </c>
      <c r="H475" s="7">
        <f ca="1" xml:space="preserve">
IF($C475 = 1,
    0,
    RANDBETWEEN(5,COUNT('Last name'!$A:$A) + 1)
)</f>
        <v>69</v>
      </c>
      <c r="I475" s="7" t="str">
        <f ca="1" xml:space="preserve">
IF($C475 = 1 + N("Presidente"),
    "de Orléans e Bragança",
    VLOOKUP($H475,'Last name'!$A:$B,2,FALSE) &amp; " " &amp; VLOOKUP(RANDBETWEEN(5,COUNT('Last name'!$A:$A) + 1),'Last name'!$A:$B,2,FALSE)
)</f>
        <v>Costatini Negreiros</v>
      </c>
      <c r="J475" s="7" t="str">
        <f t="shared" ca="1" si="50"/>
        <v>Luana Costatini Negreiros</v>
      </c>
      <c r="K475" s="7" t="str" cm="1">
        <f t="array" aca="1" ref="K475" ca="1">SHA1HASH($J475)</f>
        <v>dccc5fb933d0ec3dde72b8a931b12d3fae916529</v>
      </c>
      <c r="L475" s="7" cm="1">
        <f t="array" aca="1" ref="L475" ca="1">INDEX(States!$A:$A,RANDBETWEEN(5,COUNTA(States!$A:$A) + 1),1)</f>
        <v>14</v>
      </c>
      <c r="M475" s="7" t="str">
        <f ca="1">$L475 &amp; "|" &amp; VLOOKUP($L475,States!$A:$B,2,FALSE)</f>
        <v>14|9b9a260c6946192b7ea8dcfb1d39940b66fe4460</v>
      </c>
      <c r="N475" s="7" t="str">
        <f ca="1">VLOOKUP($F475,Name!$A:$C,3,FALSE)</f>
        <v>F</v>
      </c>
      <c r="O475" s="7" t="str">
        <f ca="1">VLOOKUP($N475,Gender!$A:$B,2,FALSE)</f>
        <v>Female</v>
      </c>
      <c r="P475" s="7" t="str" cm="1">
        <f t="array" aca="1" ref="P475" ca="1">INDEX('Marital status'!$A:$A,RANDBETWEEN(5,COUNTA('Marital status'!$A:$A) + 1),1)</f>
        <v>47051393f6bcbf99111ec5d70ba2ebbe11ebccae</v>
      </c>
      <c r="Q475" s="7" t="str">
        <f ca="1">VLOOKUP($P475,'Marital status'!$A:$B,2,FALSE)</f>
        <v xml:space="preserve"> Separated </v>
      </c>
      <c r="R475" s="7">
        <f t="shared" ca="1" si="51"/>
        <v>8</v>
      </c>
      <c r="S475" s="7" t="e">
        <f ca="1">VLOOKUP($R475,Race!$A:$B,2,FALSE)</f>
        <v>#N/A</v>
      </c>
      <c r="T475" s="8">
        <f t="shared" ca="1" si="52"/>
        <v>30719</v>
      </c>
      <c r="U475" s="6">
        <f t="shared" ca="1" si="53"/>
        <v>7</v>
      </c>
      <c r="V475" s="8" t="str">
        <f ca="1">VLOOKUP($U475,Education!$A:$B,2,FALSE)</f>
        <v>Undergraduate degree</v>
      </c>
      <c r="W475" s="7">
        <f ca="1" xml:space="preserve">
  IF(OR($Y475 = 5, $Y475 = 6, $Y475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475" s="7" t="str">
        <f ca="1">VLOOKUP($W475,Department!$A:$B,2,FALSE)</f>
        <v>Presidency</v>
      </c>
      <c r="Y475" s="6">
        <f t="shared" ca="1" si="54"/>
        <v>9</v>
      </c>
      <c r="Z475" s="7" t="str">
        <f ca="1">VLOOKUP($Y475,Role!$A:$B,2,FALSE)</f>
        <v>Intern</v>
      </c>
      <c r="AA475" s="6" t="str">
        <f t="shared" ca="1" si="55"/>
        <v/>
      </c>
      <c r="AB475" s="7" t="str">
        <f ca="1" xml:space="preserve">
IF($AA475 &lt;&gt; "",
    VLOOKUP($AA475,Level!$A:$B,2,FALSE),
    ""
)</f>
        <v/>
      </c>
      <c r="AC475" s="1">
        <f ca="1" xml:space="preserve">
IF($Y475 = 5 + N("Presidente"),
    27000,
    IF($Y475 = 6 + N("Vice-presidente"),
        23000,
        IF(OR($Y475 = 8, $Y475= 13, $Y475 = 12) + N("Secretária bilíngue ou coordenador ou especialista"),
            8000,
            IF($Y475 = 7 + N("Diretor"),
                15000,
                IF($Y475 = 14 + N("Gerente"),
                    12000,
                    IF($Y475 = 9 + N("Estagiário"),
                        705,
                        IF($Y475 = 10 + N("Trainee"),
                            805,
                            IF($Y475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IF($U475 = 7,
  500,
  IF($U475 = 8,
    1000,
    IF($U475 = 9,
      1500,
      IF($U475 = 10,
        2000,
        0
      )
    )
  )
)
+
N("Adicional no salário por área")
+
IF($W475 = 14 + N("Tecnologia da Informação"),
  120,
  IF($W475 = 16 + N("Vendas"),
    110,
    IF($W475 = 15 + N("Jurídico"),
      100,
      IF(OR($W475 = 8, $W475 = 9, $W475 = 11) + N("Recursos humanos ou comercial ou comunicação e marketing"),
        80,
        0
      )
    )
  )
)
+
N("Adicionando pegadinha")
+
IF(AND($W475 = 16, $U475 = 9, $Y475 = 11, $AA475 = 5) + N("Se for de vendas, com mestrado, analista sênior"),
  IF($R475 = 5,
    100,
    0
  )
  +
  IF($N475 = "M",
    200,
    0
  ),
  0
)</f>
        <v>1205</v>
      </c>
      <c r="AD4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$A475  &amp; ", "   &amp;
$C475  &amp; ", "   &amp;
$E475  &amp; ", '"  &amp;
$J475  &amp; "', '" &amp;
$N475  &amp; "', "  &amp;
$R475  &amp; ", '"  &amp;
TEXT($T475,"dd/mm/aaaa")  &amp; "', "   &amp;
$U475  &amp; ", "   &amp;
$W475  &amp; ", "   &amp;
$Y475  &amp; ", "   &amp;
IF($AA475 &lt;&gt; "", $AA475, "NULL")  &amp; ", "   &amp;
$AC475  &amp; ");"</f>
        <v>INSERT INTO bi4all.fac_employees (id_company_fk, id_employee_pk, flg_active, employee_name, id_gender_fk, id_race_fk, birthday, id_schooling_fk, id_department_fk, id_role_fk, id_level_fk, salary) VALUES (6a51143286b03064a49cc2acbee63c09a0682d33, 471, 1, 'Luana Costatini Negreiros', 'F', 8, '07/02/1984', 7, 5, 9, NULL, 1205);</v>
      </c>
    </row>
    <row r="476" spans="1:30" ht="14.25" customHeight="1" x14ac:dyDescent="0.2">
      <c r="A476" s="7" t="str" cm="1">
        <f t="array" aca="1" ref="A476" ca="1">INDEX(Company!$A:$A,RANDBETWEEN(5,COUNTA(Company!$A:$A) + 1),1)</f>
        <v>6a51143286b03064a49cc2acbee63c09a0682d33</v>
      </c>
      <c r="B476" s="7" t="str">
        <f ca="1">VLOOKUP($A476,Company!$A:$B,2,FALSE)</f>
        <v>ACME Corporation</v>
      </c>
      <c r="C476" s="5">
        <f t="shared" si="49"/>
        <v>472</v>
      </c>
      <c r="D476" s="5" t="str" cm="1">
        <f t="array" ref="D476">SHA1HASH($C476)</f>
        <v>cf06ed6df6eb6ebc840cdb81ed164cfdb56a6aa9</v>
      </c>
      <c r="E476" s="6">
        <v>1</v>
      </c>
      <c r="F476" s="7">
        <f ca="1">IF($C476 = 1 + N("Presidente"),
    127,
    IF($C476 = 2 + N("Vice-Presidente"),
        72,
        IF($C476 = 3 + N("Secretária bilíngue"),
            13,
            RANDBETWEEN(5,COUNT(Name!$A:$A) + 1)
        )
    )
)</f>
        <v>166</v>
      </c>
      <c r="G476" s="7" t="str">
        <f ca="1">VLOOKUP($F476,Name!$A:$B,2,FALSE)</f>
        <v>Henrico</v>
      </c>
      <c r="H476" s="7">
        <f ca="1" xml:space="preserve">
IF($C476 = 1,
    0,
    RANDBETWEEN(5,COUNT('Last name'!$A:$A) + 1)
)</f>
        <v>10</v>
      </c>
      <c r="I476" s="7" t="str">
        <f ca="1" xml:space="preserve">
IF($C476 = 1 + N("Presidente"),
    "de Orléans e Bragança",
    VLOOKUP($H476,'Last name'!$A:$B,2,FALSE) &amp; " " &amp; VLOOKUP(RANDBETWEEN(5,COUNT('Last name'!$A:$A) + 1),'Last name'!$A:$B,2,FALSE)
)</f>
        <v>Alencar Amor</v>
      </c>
      <c r="J476" s="7" t="str">
        <f t="shared" ca="1" si="50"/>
        <v>Henrico Alencar Amor</v>
      </c>
      <c r="K476" s="7" t="str" cm="1">
        <f t="array" aca="1" ref="K476" ca="1">SHA1HASH($J476)</f>
        <v>2b1729df593bee175e1da1a1d492693d9eabc174</v>
      </c>
      <c r="L476" s="7" cm="1">
        <f t="array" aca="1" ref="L476" ca="1">INDEX(States!$A:$A,RANDBETWEEN(5,COUNTA(States!$A:$A) + 1),1)</f>
        <v>8</v>
      </c>
      <c r="M476" s="7" t="str">
        <f ca="1">$L476 &amp; "|" &amp; VLOOKUP($L476,States!$A:$B,2,FALSE)</f>
        <v>8|56e287872c65203bf88dd1921405bbc5594d8531</v>
      </c>
      <c r="N476" s="7" t="str">
        <f ca="1">VLOOKUP($F476,Name!$A:$C,3,FALSE)</f>
        <v>M</v>
      </c>
      <c r="O476" s="7" t="str">
        <f ca="1">VLOOKUP($N476,Gender!$A:$B,2,FALSE)</f>
        <v>Male</v>
      </c>
      <c r="P476" s="7" t="str" cm="1">
        <f t="array" aca="1" ref="P476" ca="1">INDEX('Marital status'!$A:$A,RANDBETWEEN(5,COUNTA('Marital status'!$A:$A) + 1),1)</f>
        <v>ce0b1612aa711b78a720295d271a33894e2b72bf</v>
      </c>
      <c r="Q476" s="7" t="str">
        <f ca="1">VLOOKUP($P476,'Marital status'!$A:$B,2,FALSE)</f>
        <v>single</v>
      </c>
      <c r="R476" s="7">
        <f t="shared" ca="1" si="51"/>
        <v>6</v>
      </c>
      <c r="S476" s="7" t="e">
        <f ca="1">VLOOKUP($R476,Race!$A:$B,2,FALSE)</f>
        <v>#N/A</v>
      </c>
      <c r="T476" s="8">
        <f t="shared" ca="1" si="52"/>
        <v>19189</v>
      </c>
      <c r="U476" s="6">
        <f t="shared" ca="1" si="53"/>
        <v>7</v>
      </c>
      <c r="V476" s="8" t="str">
        <f ca="1">VLOOKUP($U476,Education!$A:$B,2,FALSE)</f>
        <v>Undergraduate degree</v>
      </c>
      <c r="W476" s="7">
        <f ca="1" xml:space="preserve">
  IF(OR($Y476 = 5, $Y476 = 6, $Y476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476" s="7" t="str">
        <f ca="1">VLOOKUP($W476,Department!$A:$B,2,FALSE)</f>
        <v>Controlling</v>
      </c>
      <c r="Y476" s="6">
        <f t="shared" ca="1" si="54"/>
        <v>11</v>
      </c>
      <c r="Z476" s="7" t="str">
        <f ca="1">VLOOKUP($Y476,Role!$A:$B,2,FALSE)</f>
        <v>Analyst</v>
      </c>
      <c r="AA476" s="6">
        <f t="shared" ca="1" si="55"/>
        <v>5</v>
      </c>
      <c r="AB476" s="7" t="str">
        <f ca="1" xml:space="preserve">
IF($AA476 &lt;&gt; "",
    VLOOKUP($AA476,Level!$A:$B,2,FALSE),
    ""
)</f>
        <v>Junior</v>
      </c>
      <c r="AC476" s="1">
        <f ca="1" xml:space="preserve">
IF($Y476 = 5 + N("Presidente"),
    27000,
    IF($Y476 = 6 + N("Vice-presidente"),
        23000,
        IF(OR($Y476 = 8, $Y476= 13, $Y476 = 12) + N("Secretária bilíngue ou coordenador ou especialista"),
            8000,
            IF($Y476 = 7 + N("Diretor"),
                15000,
                IF($Y476 = 14 + N("Gerente"),
                    12000,
                    IF($Y476 = 9 + N("Estagiário"),
                        705,
                        IF($Y476 = 10 + N("Trainee"),
                            805,
                            IF($Y476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IF($U476 = 7,
  500,
  IF($U476 = 8,
    1000,
    IF($U476 = 9,
      1500,
      IF($U476 = 10,
        2000,
        0
      )
    )
  )
)
+
N("Adicional no salário por área")
+
IF($W476 = 14 + N("Tecnologia da Informação"),
  120,
  IF($W476 = 16 + N("Vendas"),
    110,
    IF($W476 = 15 + N("Jurídico"),
      100,
      IF(OR($W476 = 8, $W476 = 9, $W476 = 11) + N("Recursos humanos ou comercial ou comunicação e marketing"),
        80,
        0
      )
    )
  )
)
+
N("Adicionando pegadinha")
+
IF(AND($W476 = 16, $U476 = 9, $Y476 = 11, $AA476 = 5) + N("Se for de vendas, com mestrado, analista sênior"),
  IF($R476 = 5,
    100,
    0
  )
  +
  IF($N476 = "M",
    200,
    0
  ),
  0
)</f>
        <v>2500</v>
      </c>
      <c r="AD4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$A476  &amp; ", "   &amp;
$C476  &amp; ", "   &amp;
$E476  &amp; ", '"  &amp;
$J476  &amp; "', '" &amp;
$N476  &amp; "', "  &amp;
$R476  &amp; ", '"  &amp;
TEXT($T476,"dd/mm/aaaa")  &amp; "', "   &amp;
$U476  &amp; ", "   &amp;
$W476  &amp; ", "   &amp;
$Y476  &amp; ", "   &amp;
IF($AA476 &lt;&gt; "", $AA476, "NULL")  &amp; ", "   &amp;
$AC476  &amp; ");"</f>
        <v>INSERT INTO bi4all.fac_employees (id_company_fk, id_employee_pk, flg_active, employee_name, id_gender_fk, id_race_fk, birthday, id_schooling_fk, id_department_fk, id_role_fk, id_level_fk, salary) VALUES (6a51143286b03064a49cc2acbee63c09a0682d33, 472, 1, 'Henrico Alencar Amor', 'M', 6, '14/07/1952', 7, 12, 11, 5, 2500);</v>
      </c>
    </row>
    <row r="477" spans="1:30" ht="14.25" customHeight="1" x14ac:dyDescent="0.2">
      <c r="A477" s="7" t="str" cm="1">
        <f t="array" aca="1" ref="A477" ca="1">INDEX(Company!$A:$A,RANDBETWEEN(5,COUNTA(Company!$A:$A) + 1),1)</f>
        <v>6a51143286b03064a49cc2acbee63c09a0682d33</v>
      </c>
      <c r="B477" s="7" t="str">
        <f ca="1">VLOOKUP($A477,Company!$A:$B,2,FALSE)</f>
        <v>ACME Corporation</v>
      </c>
      <c r="C477" s="5">
        <f t="shared" si="49"/>
        <v>473</v>
      </c>
      <c r="D477" s="5" t="str" cm="1">
        <f t="array" ref="D477">SHA1HASH($C477)</f>
        <v>7ed28031fea3428609396624c50f0db45cfe7069</v>
      </c>
      <c r="E477" s="6">
        <v>1</v>
      </c>
      <c r="F477" s="7">
        <f ca="1">IF($C477 = 1 + N("Presidente"),
    127,
    IF($C477 = 2 + N("Vice-Presidente"),
        72,
        IF($C477 = 3 + N("Secretária bilíngue"),
            13,
            RANDBETWEEN(5,COUNT(Name!$A:$A) + 1)
        )
    )
)</f>
        <v>236</v>
      </c>
      <c r="G477" s="7" t="str">
        <f ca="1">VLOOKUP($F477,Name!$A:$B,2,FALSE)</f>
        <v>Luana</v>
      </c>
      <c r="H477" s="7">
        <f ca="1" xml:space="preserve">
IF($C477 = 1,
    0,
    RANDBETWEEN(5,COUNT('Last name'!$A:$A) + 1)
)</f>
        <v>29</v>
      </c>
      <c r="I477" s="7" t="str">
        <f ca="1" xml:space="preserve">
IF($C477 = 1 + N("Presidente"),
    "de Orléans e Bragança",
    VLOOKUP($H477,'Last name'!$A:$B,2,FALSE) &amp; " " &amp; VLOOKUP(RANDBETWEEN(5,COUNT('Last name'!$A:$A) + 1),'Last name'!$A:$B,2,FALSE)
)</f>
        <v>Bandeira Sá</v>
      </c>
      <c r="J477" s="7" t="str">
        <f t="shared" ca="1" si="50"/>
        <v>Luana Bandeira Sá</v>
      </c>
      <c r="K477" s="7" t="str" cm="1">
        <f t="array" aca="1" ref="K477" ca="1">SHA1HASH($J477)</f>
        <v>7173e3b4f45b6826476715a2dc082f3a9240cbb5</v>
      </c>
      <c r="L477" s="7" cm="1">
        <f t="array" aca="1" ref="L477" ca="1">INDEX(States!$A:$A,RANDBETWEEN(5,COUNTA(States!$A:$A) + 1),1)</f>
        <v>23</v>
      </c>
      <c r="M477" s="7" t="str">
        <f ca="1">$L477 &amp; "|" &amp; VLOOKUP($L477,States!$A:$B,2,FALSE)</f>
        <v>23|22fbba2e2c257238254804c428968d474037a633</v>
      </c>
      <c r="N477" s="7" t="str">
        <f ca="1">VLOOKUP($F477,Name!$A:$C,3,FALSE)</f>
        <v>F</v>
      </c>
      <c r="O477" s="7" t="str">
        <f ca="1">VLOOKUP($N477,Gender!$A:$B,2,FALSE)</f>
        <v>Female</v>
      </c>
      <c r="P477" s="7" t="str" cm="1">
        <f t="array" aca="1" ref="P477" ca="1">INDEX('Marital status'!$A:$A,RANDBETWEEN(5,COUNTA('Marital status'!$A:$A) + 1),1)</f>
        <v>47051393f6bcbf99111ec5d70ba2ebbe11ebccae</v>
      </c>
      <c r="Q477" s="7" t="str">
        <f ca="1">VLOOKUP($P477,'Marital status'!$A:$B,2,FALSE)</f>
        <v xml:space="preserve"> Separated </v>
      </c>
      <c r="R477" s="7">
        <f t="shared" ca="1" si="51"/>
        <v>5</v>
      </c>
      <c r="S477" s="7" t="e">
        <f ca="1">VLOOKUP($R477,Race!$A:$B,2,FALSE)</f>
        <v>#N/A</v>
      </c>
      <c r="T477" s="8">
        <f t="shared" ca="1" si="52"/>
        <v>32109</v>
      </c>
      <c r="U477" s="6">
        <f t="shared" ca="1" si="53"/>
        <v>7</v>
      </c>
      <c r="V477" s="8" t="str">
        <f ca="1">VLOOKUP($U477,Education!$A:$B,2,FALSE)</f>
        <v>Undergraduate degree</v>
      </c>
      <c r="W477" s="7">
        <f ca="1" xml:space="preserve">
  IF(OR($Y477 = 5, $Y477 = 6, $Y477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477" s="7" t="str">
        <f ca="1">VLOOKUP($W477,Department!$A:$B,2,FALSE)</f>
        <v>Commercial</v>
      </c>
      <c r="Y477" s="6">
        <f t="shared" ca="1" si="54"/>
        <v>9</v>
      </c>
      <c r="Z477" s="7" t="str">
        <f ca="1">VLOOKUP($Y477,Role!$A:$B,2,FALSE)</f>
        <v>Intern</v>
      </c>
      <c r="AA477" s="6" t="str">
        <f t="shared" ca="1" si="55"/>
        <v/>
      </c>
      <c r="AB477" s="7" t="str">
        <f ca="1" xml:space="preserve">
IF($AA477 &lt;&gt; "",
    VLOOKUP($AA477,Level!$A:$B,2,FALSE),
    ""
)</f>
        <v/>
      </c>
      <c r="AC477" s="1">
        <f ca="1" xml:space="preserve">
IF($Y477 = 5 + N("Presidente"),
    27000,
    IF($Y477 = 6 + N("Vice-presidente"),
        23000,
        IF(OR($Y477 = 8, $Y477= 13, $Y477 = 12) + N("Secretária bilíngue ou coordenador ou especialista"),
            8000,
            IF($Y477 = 7 + N("Diretor"),
                15000,
                IF($Y477 = 14 + N("Gerente"),
                    12000,
                    IF($Y477 = 9 + N("Estagiário"),
                        705,
                        IF($Y477 = 10 + N("Trainee"),
                            805,
                            IF($Y477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IF($U477 = 7,
  500,
  IF($U477 = 8,
    1000,
    IF($U477 = 9,
      1500,
      IF($U477 = 10,
        2000,
        0
      )
    )
  )
)
+
N("Adicional no salário por área")
+
IF($W477 = 14 + N("Tecnologia da Informação"),
  120,
  IF($W477 = 16 + N("Vendas"),
    110,
    IF($W477 = 15 + N("Jurídico"),
      100,
      IF(OR($W477 = 8, $W477 = 9, $W477 = 11) + N("Recursos humanos ou comercial ou comunicação e marketing"),
        80,
        0
      )
    )
  )
)
+
N("Adicionando pegadinha")
+
IF(AND($W477 = 16, $U477 = 9, $Y477 = 11, $AA477 = 5) + N("Se for de vendas, com mestrado, analista sênior"),
  IF($R477 = 5,
    100,
    0
  )
  +
  IF($N477 = "M",
    200,
    0
  ),
  0
)</f>
        <v>1285</v>
      </c>
      <c r="AD4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$A477  &amp; ", "   &amp;
$C477  &amp; ", "   &amp;
$E477  &amp; ", '"  &amp;
$J477  &amp; "', '" &amp;
$N477  &amp; "', "  &amp;
$R477  &amp; ", '"  &amp;
TEXT($T477,"dd/mm/aaaa")  &amp; "', "   &amp;
$U477  &amp; ", "   &amp;
$W477  &amp; ", "   &amp;
$Y477  &amp; ", "   &amp;
IF($AA477 &lt;&gt; "", $AA477, "NULL")  &amp; ", "   &amp;
$AC477  &amp; ");"</f>
        <v>INSERT INTO bi4all.fac_employees (id_company_fk, id_employee_pk, flg_active, employee_name, id_gender_fk, id_race_fk, birthday, id_schooling_fk, id_department_fk, id_role_fk, id_level_fk, salary) VALUES (6a51143286b03064a49cc2acbee63c09a0682d33, 473, 1, 'Luana Bandeira Sá', 'F', 5, '28/11/1987', 7, 9, 9, NULL, 1285);</v>
      </c>
    </row>
    <row r="478" spans="1:30" ht="14.25" customHeight="1" x14ac:dyDescent="0.2">
      <c r="A478" s="7" t="str" cm="1">
        <f t="array" aca="1" ref="A478" ca="1">INDEX(Company!$A:$A,RANDBETWEEN(5,COUNTA(Company!$A:$A) + 1),1)</f>
        <v>6a51143286b03064a49cc2acbee63c09a0682d33</v>
      </c>
      <c r="B478" s="7" t="str">
        <f ca="1">VLOOKUP($A478,Company!$A:$B,2,FALSE)</f>
        <v>ACME Corporation</v>
      </c>
      <c r="C478" s="5">
        <f t="shared" si="49"/>
        <v>474</v>
      </c>
      <c r="D478" s="5" t="str" cm="1">
        <f t="array" ref="D478">SHA1HASH($C478)</f>
        <v>1625434cebb5e5c4cf7cac668ab24444f9ec05b7</v>
      </c>
      <c r="E478" s="6">
        <v>1</v>
      </c>
      <c r="F478" s="7">
        <f ca="1">IF($C478 = 1 + N("Presidente"),
    127,
    IF($C478 = 2 + N("Vice-Presidente"),
        72,
        IF($C478 = 3 + N("Secretária bilíngue"),
            13,
            RANDBETWEEN(5,COUNT(Name!$A:$A) + 1)
        )
    )
)</f>
        <v>189</v>
      </c>
      <c r="G478" s="7" t="str">
        <f ca="1">VLOOKUP($F478,Name!$A:$B,2,FALSE)</f>
        <v>João Luccas</v>
      </c>
      <c r="H478" s="7">
        <f ca="1" xml:space="preserve">
IF($C478 = 1,
    0,
    RANDBETWEEN(5,COUNT('Last name'!$A:$A) + 1)
)</f>
        <v>187</v>
      </c>
      <c r="I478" s="7" t="str">
        <f ca="1" xml:space="preserve">
IF($C478 = 1 + N("Presidente"),
    "de Orléans e Bragança",
    VLOOKUP($H478,'Last name'!$A:$B,2,FALSE) &amp; " " &amp; VLOOKUP(RANDBETWEEN(5,COUNT('Last name'!$A:$A) + 1),'Last name'!$A:$B,2,FALSE)
)</f>
        <v>Tavares Gouveia</v>
      </c>
      <c r="J478" s="7" t="str">
        <f t="shared" ca="1" si="50"/>
        <v>João Luccas Tavares Gouveia</v>
      </c>
      <c r="K478" s="7" t="str" cm="1">
        <f t="array" aca="1" ref="K478" ca="1">SHA1HASH($J478)</f>
        <v>9721517576161ccf027c7d4c6f5d58b96110d47e</v>
      </c>
      <c r="L478" s="7" cm="1">
        <f t="array" aca="1" ref="L478" ca="1">INDEX(States!$A:$A,RANDBETWEEN(5,COUNTA(States!$A:$A) + 1),1)</f>
        <v>24</v>
      </c>
      <c r="M478" s="7" t="str">
        <f ca="1">$L478 &amp; "|" &amp; VLOOKUP($L478,States!$A:$B,2,FALSE)</f>
        <v>24|4e344e218f5d3cb3700b5fb228401547cb97b31c</v>
      </c>
      <c r="N478" s="7" t="str">
        <f ca="1">VLOOKUP($F478,Name!$A:$C,3,FALSE)</f>
        <v>M</v>
      </c>
      <c r="O478" s="7" t="str">
        <f ca="1">VLOOKUP($N478,Gender!$A:$B,2,FALSE)</f>
        <v>Male</v>
      </c>
      <c r="P478" s="7" t="str" cm="1">
        <f t="array" aca="1" ref="P478" ca="1">INDEX('Marital status'!$A:$A,RANDBETWEEN(5,COUNTA('Marital status'!$A:$A) + 1),1)</f>
        <v>93ac84f4e0bd5c1c97b670a12a7fff6af89fb6b3</v>
      </c>
      <c r="Q478" s="7" t="str">
        <f ca="1">VLOOKUP($P478,'Marital status'!$A:$B,2,FALSE)</f>
        <v>DIVORCED</v>
      </c>
      <c r="R478" s="7">
        <f t="shared" ca="1" si="51"/>
        <v>5</v>
      </c>
      <c r="S478" s="7" t="e">
        <f ca="1">VLOOKUP($R478,Race!$A:$B,2,FALSE)</f>
        <v>#N/A</v>
      </c>
      <c r="T478" s="8">
        <f t="shared" ca="1" si="52"/>
        <v>17532</v>
      </c>
      <c r="U478" s="6">
        <f t="shared" ca="1" si="53"/>
        <v>7</v>
      </c>
      <c r="V478" s="8" t="str">
        <f ca="1">VLOOKUP($U478,Education!$A:$B,2,FALSE)</f>
        <v>Undergraduate degree</v>
      </c>
      <c r="W478" s="7">
        <f ca="1" xml:space="preserve">
  IF(OR($Y478 = 5, $Y478 = 6, $Y478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478" s="7" t="str">
        <f ca="1">VLOOKUP($W478,Department!$A:$B,2,FALSE)</f>
        <v>Presidency</v>
      </c>
      <c r="Y478" s="6">
        <f t="shared" ca="1" si="54"/>
        <v>11</v>
      </c>
      <c r="Z478" s="7" t="str">
        <f ca="1">VLOOKUP($Y478,Role!$A:$B,2,FALSE)</f>
        <v>Analyst</v>
      </c>
      <c r="AA478" s="6">
        <f t="shared" ca="1" si="55"/>
        <v>5</v>
      </c>
      <c r="AB478" s="7" t="str">
        <f ca="1" xml:space="preserve">
IF($AA478 &lt;&gt; "",
    VLOOKUP($AA478,Level!$A:$B,2,FALSE),
    ""
)</f>
        <v>Junior</v>
      </c>
      <c r="AC478" s="1">
        <f ca="1" xml:space="preserve">
IF($Y478 = 5 + N("Presidente"),
    27000,
    IF($Y478 = 6 + N("Vice-presidente"),
        23000,
        IF(OR($Y478 = 8, $Y478= 13, $Y478 = 12) + N("Secretária bilíngue ou coordenador ou especialista"),
            8000,
            IF($Y478 = 7 + N("Diretor"),
                15000,
                IF($Y478 = 14 + N("Gerente"),
                    12000,
                    IF($Y478 = 9 + N("Estagiário"),
                        705,
                        IF($Y478 = 10 + N("Trainee"),
                            805,
                            IF($Y478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IF($U478 = 7,
  500,
  IF($U478 = 8,
    1000,
    IF($U478 = 9,
      1500,
      IF($U478 = 10,
        2000,
        0
      )
    )
  )
)
+
N("Adicional no salário por área")
+
IF($W478 = 14 + N("Tecnologia da Informação"),
  120,
  IF($W478 = 16 + N("Vendas"),
    110,
    IF($W478 = 15 + N("Jurídico"),
      100,
      IF(OR($W478 = 8, $W478 = 9, $W478 = 11) + N("Recursos humanos ou comercial ou comunicação e marketing"),
        80,
        0
      )
    )
  )
)
+
N("Adicionando pegadinha")
+
IF(AND($W478 = 16, $U478 = 9, $Y478 = 11, $AA478 = 5) + N("Se for de vendas, com mestrado, analista sênior"),
  IF($R478 = 5,
    100,
    0
  )
  +
  IF($N478 = "M",
    200,
    0
  ),
  0
)</f>
        <v>2500</v>
      </c>
      <c r="AD4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$A478  &amp; ", "   &amp;
$C478  &amp; ", "   &amp;
$E478  &amp; ", '"  &amp;
$J478  &amp; "', '" &amp;
$N478  &amp; "', "  &amp;
$R478  &amp; ", '"  &amp;
TEXT($T478,"dd/mm/aaaa")  &amp; "', "   &amp;
$U478  &amp; ", "   &amp;
$W478  &amp; ", "   &amp;
$Y478  &amp; ", "   &amp;
IF($AA478 &lt;&gt; "", $AA478, "NULL")  &amp; ", "   &amp;
$AC478  &amp; ");"</f>
        <v>INSERT INTO bi4all.fac_employees (id_company_fk, id_employee_pk, flg_active, employee_name, id_gender_fk, id_race_fk, birthday, id_schooling_fk, id_department_fk, id_role_fk, id_level_fk, salary) VALUES (6a51143286b03064a49cc2acbee63c09a0682d33, 474, 1, 'João Luccas Tavares Gouveia', 'M', 5, '31/12/1947', 7, 5, 11, 5, 2500);</v>
      </c>
    </row>
    <row r="479" spans="1:30" ht="14.25" customHeight="1" x14ac:dyDescent="0.2">
      <c r="A479" s="7" t="str" cm="1">
        <f t="array" aca="1" ref="A479" ca="1">INDEX(Company!$A:$A,RANDBETWEEN(5,COUNTA(Company!$A:$A) + 1),1)</f>
        <v>6a51143286b03064a49cc2acbee63c09a0682d33</v>
      </c>
      <c r="B479" s="7" t="str">
        <f ca="1">VLOOKUP($A479,Company!$A:$B,2,FALSE)</f>
        <v>ACME Corporation</v>
      </c>
      <c r="C479" s="5">
        <f t="shared" si="49"/>
        <v>475</v>
      </c>
      <c r="D479" s="5" t="str" cm="1">
        <f t="array" ref="D479">SHA1HASH($C479)</f>
        <v>6e75d23a0574afce62799aab4afcd882f53d6680</v>
      </c>
      <c r="E479" s="6">
        <v>1</v>
      </c>
      <c r="F479" s="7">
        <f ca="1">IF($C479 = 1 + N("Presidente"),
    127,
    IF($C479 = 2 + N("Vice-Presidente"),
        72,
        IF($C479 = 3 + N("Secretária bilíngue"),
            13,
            RANDBETWEEN(5,COUNT(Name!$A:$A) + 1)
        )
    )
)</f>
        <v>291</v>
      </c>
      <c r="G479" s="7" t="str">
        <f ca="1">VLOOKUP($F479,Name!$A:$B,2,FALSE)</f>
        <v>Melyssa</v>
      </c>
      <c r="H479" s="7">
        <f ca="1" xml:space="preserve">
IF($C479 = 1,
    0,
    RANDBETWEEN(5,COUNT('Last name'!$A:$A) + 1)
)</f>
        <v>166</v>
      </c>
      <c r="I479" s="7" t="str">
        <f ca="1" xml:space="preserve">
IF($C479 = 1 + N("Presidente"),
    "de Orléans e Bragança",
    VLOOKUP($H479,'Last name'!$A:$B,2,FALSE) &amp; " " &amp; VLOOKUP(RANDBETWEEN(5,COUNT('Last name'!$A:$A) + 1),'Last name'!$A:$B,2,FALSE)
)</f>
        <v>Rodrigues Pedrosa</v>
      </c>
      <c r="J479" s="7" t="str">
        <f t="shared" ca="1" si="50"/>
        <v>Melyssa Rodrigues Pedrosa</v>
      </c>
      <c r="K479" s="7" t="str" cm="1">
        <f t="array" aca="1" ref="K479" ca="1">SHA1HASH($J479)</f>
        <v>a19b0f7421a3413464d1c537eedf026f867c4a50</v>
      </c>
      <c r="L479" s="7" cm="1">
        <f t="array" aca="1" ref="L479" ca="1">INDEX(States!$A:$A,RANDBETWEEN(5,COUNTA(States!$A:$A) + 1),1)</f>
        <v>23</v>
      </c>
      <c r="M479" s="7" t="str">
        <f ca="1">$L479 &amp; "|" &amp; VLOOKUP($L479,States!$A:$B,2,FALSE)</f>
        <v>23|22fbba2e2c257238254804c428968d474037a633</v>
      </c>
      <c r="N479" s="7" t="str">
        <f ca="1">VLOOKUP($F479,Name!$A:$C,3,FALSE)</f>
        <v>F</v>
      </c>
      <c r="O479" s="7" t="str">
        <f ca="1">VLOOKUP($N479,Gender!$A:$B,2,FALSE)</f>
        <v>Female</v>
      </c>
      <c r="P479" s="7" t="str" cm="1">
        <f t="array" aca="1" ref="P479" ca="1">INDEX('Marital status'!$A:$A,RANDBETWEEN(5,COUNTA('Marital status'!$A:$A) + 1),1)</f>
        <v>3266897012b6dcc5723033bc25891bf99efcff6f</v>
      </c>
      <c r="Q479" s="7" t="str">
        <f ca="1">VLOOKUP($P479,'Marital status'!$A:$B,2,FALSE)</f>
        <v>MarrieD</v>
      </c>
      <c r="R479" s="7">
        <f t="shared" ca="1" si="51"/>
        <v>5</v>
      </c>
      <c r="S479" s="7" t="e">
        <f ca="1">VLOOKUP($R479,Race!$A:$B,2,FALSE)</f>
        <v>#N/A</v>
      </c>
      <c r="T479" s="8">
        <f t="shared" ca="1" si="52"/>
        <v>30879</v>
      </c>
      <c r="U479" s="6">
        <f t="shared" ca="1" si="53"/>
        <v>7</v>
      </c>
      <c r="V479" s="8" t="str">
        <f ca="1">VLOOKUP($U479,Education!$A:$B,2,FALSE)</f>
        <v>Undergraduate degree</v>
      </c>
      <c r="W479" s="7">
        <f ca="1" xml:space="preserve">
  IF(OR($Y479 = 5, $Y479 = 6, $Y479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479" s="7" t="str">
        <f ca="1">VLOOKUP($W479,Department!$A:$B,2,FALSE)</f>
        <v>Controlling</v>
      </c>
      <c r="Y479" s="6">
        <f t="shared" ca="1" si="54"/>
        <v>10</v>
      </c>
      <c r="Z479" s="7" t="str">
        <f ca="1">VLOOKUP($Y479,Role!$A:$B,2,FALSE)</f>
        <v>Trainee</v>
      </c>
      <c r="AA479" s="6" t="str">
        <f t="shared" ca="1" si="55"/>
        <v/>
      </c>
      <c r="AB479" s="7" t="str">
        <f ca="1" xml:space="preserve">
IF($AA479 &lt;&gt; "",
    VLOOKUP($AA479,Level!$A:$B,2,FALSE),
    ""
)</f>
        <v/>
      </c>
      <c r="AC479" s="1">
        <f ca="1" xml:space="preserve">
IF($Y479 = 5 + N("Presidente"),
    27000,
    IF($Y479 = 6 + N("Vice-presidente"),
        23000,
        IF(OR($Y479 = 8, $Y479= 13, $Y479 = 12) + N("Secretária bilíngue ou coordenador ou especialista"),
            8000,
            IF($Y479 = 7 + N("Diretor"),
                15000,
                IF($Y479 = 14 + N("Gerente"),
                    12000,
                    IF($Y479 = 9 + N("Estagiário"),
                        705,
                        IF($Y479 = 10 + N("Trainee"),
                            805,
                            IF($Y479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IF($U479 = 7,
  500,
  IF($U479 = 8,
    1000,
    IF($U479 = 9,
      1500,
      IF($U479 = 10,
        2000,
        0
      )
    )
  )
)
+
N("Adicional no salário por área")
+
IF($W479 = 14 + N("Tecnologia da Informação"),
  120,
  IF($W479 = 16 + N("Vendas"),
    110,
    IF($W479 = 15 + N("Jurídico"),
      100,
      IF(OR($W479 = 8, $W479 = 9, $W479 = 11) + N("Recursos humanos ou comercial ou comunicação e marketing"),
        80,
        0
      )
    )
  )
)
+
N("Adicionando pegadinha")
+
IF(AND($W479 = 16, $U479 = 9, $Y479 = 11, $AA479 = 5) + N("Se for de vendas, com mestrado, analista sênior"),
  IF($R479 = 5,
    100,
    0
  )
  +
  IF($N479 = "M",
    200,
    0
  ),
  0
)</f>
        <v>1305</v>
      </c>
      <c r="AD4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$A479  &amp; ", "   &amp;
$C479  &amp; ", "   &amp;
$E479  &amp; ", '"  &amp;
$J479  &amp; "', '" &amp;
$N479  &amp; "', "  &amp;
$R479  &amp; ", '"  &amp;
TEXT($T479,"dd/mm/aaaa")  &amp; "', "   &amp;
$U479  &amp; ", "   &amp;
$W479  &amp; ", "   &amp;
$Y479  &amp; ", "   &amp;
IF($AA479 &lt;&gt; "", $AA479, "NULL")  &amp; ", "   &amp;
$AC479  &amp; ");"</f>
        <v>INSERT INTO bi4all.fac_employees (id_company_fk, id_employee_pk, flg_active, employee_name, id_gender_fk, id_race_fk, birthday, id_schooling_fk, id_department_fk, id_role_fk, id_level_fk, salary) VALUES (6a51143286b03064a49cc2acbee63c09a0682d33, 475, 1, 'Melyssa Rodrigues Pedrosa', 'F', 5, '16/07/1984', 7, 12, 10, NULL, 1305);</v>
      </c>
    </row>
    <row r="480" spans="1:30" ht="14.25" customHeight="1" x14ac:dyDescent="0.2">
      <c r="A480" s="7" t="str" cm="1">
        <f t="array" aca="1" ref="A480" ca="1">INDEX(Company!$A:$A,RANDBETWEEN(5,COUNTA(Company!$A:$A) + 1),1)</f>
        <v>6a51143286b03064a49cc2acbee63c09a0682d33</v>
      </c>
      <c r="B480" s="7" t="str">
        <f ca="1">VLOOKUP($A480,Company!$A:$B,2,FALSE)</f>
        <v>ACME Corporation</v>
      </c>
      <c r="C480" s="5">
        <f t="shared" si="49"/>
        <v>476</v>
      </c>
      <c r="D480" s="5" t="str" cm="1">
        <f t="array" ref="D480">SHA1HASH($C480)</f>
        <v>38c07d9eb6f585cb2e363aa8d83443b1b9fcc722</v>
      </c>
      <c r="E480" s="6">
        <v>1</v>
      </c>
      <c r="F480" s="7">
        <f ca="1">IF($C480 = 1 + N("Presidente"),
    127,
    IF($C480 = 2 + N("Vice-Presidente"),
        72,
        IF($C480 = 3 + N("Secretária bilíngue"),
            13,
            RANDBETWEEN(5,COUNT(Name!$A:$A) + 1)
        )
    )
)</f>
        <v>241</v>
      </c>
      <c r="G480" s="7" t="str">
        <f ca="1">VLOOKUP($F480,Name!$A:$B,2,FALSE)</f>
        <v>Luccas</v>
      </c>
      <c r="H480" s="7">
        <f ca="1" xml:space="preserve">
IF($C480 = 1,
    0,
    RANDBETWEEN(5,COUNT('Last name'!$A:$A) + 1)
)</f>
        <v>183</v>
      </c>
      <c r="I480" s="7" t="str">
        <f ca="1" xml:space="preserve">
IF($C480 = 1 + N("Presidente"),
    "de Orléans e Bragança",
    VLOOKUP($H480,'Last name'!$A:$B,2,FALSE) &amp; " " &amp; VLOOKUP(RANDBETWEEN(5,COUNT('Last name'!$A:$A) + 1),'Last name'!$A:$B,2,FALSE)
)</f>
        <v>Soares Moreira</v>
      </c>
      <c r="J480" s="7" t="str">
        <f t="shared" ca="1" si="50"/>
        <v>Luccas Soares Moreira</v>
      </c>
      <c r="K480" s="7" t="str" cm="1">
        <f t="array" aca="1" ref="K480" ca="1">SHA1HASH($J480)</f>
        <v>daef8804b34c466d11293e23db18f6bd64a56187</v>
      </c>
      <c r="L480" s="7" cm="1">
        <f t="array" aca="1" ref="L480" ca="1">INDEX(States!$A:$A,RANDBETWEEN(5,COUNTA(States!$A:$A) + 1),1)</f>
        <v>18</v>
      </c>
      <c r="M480" s="7" t="str">
        <f ca="1">$L480 &amp; "|" &amp; VLOOKUP($L480,States!$A:$B,2,FALSE)</f>
        <v>18|4c829e7753eab86056bb8157601420a362debf31</v>
      </c>
      <c r="N480" s="7" t="str">
        <f ca="1">VLOOKUP($F480,Name!$A:$C,3,FALSE)</f>
        <v>M</v>
      </c>
      <c r="O480" s="7" t="str">
        <f ca="1">VLOOKUP($N480,Gender!$A:$B,2,FALSE)</f>
        <v>Male</v>
      </c>
      <c r="P480" s="7" t="str" cm="1">
        <f t="array" aca="1" ref="P480" ca="1">INDEX('Marital status'!$A:$A,RANDBETWEEN(5,COUNTA('Marital status'!$A:$A) + 1),1)</f>
        <v>3266897012b6dcc5723033bc25891bf99efcff6f</v>
      </c>
      <c r="Q480" s="7" t="str">
        <f ca="1">VLOOKUP($P480,'Marital status'!$A:$B,2,FALSE)</f>
        <v>MarrieD</v>
      </c>
      <c r="R480" s="7">
        <f t="shared" ca="1" si="51"/>
        <v>5</v>
      </c>
      <c r="S480" s="7" t="e">
        <f ca="1">VLOOKUP($R480,Race!$A:$B,2,FALSE)</f>
        <v>#N/A</v>
      </c>
      <c r="T480" s="8">
        <f t="shared" ca="1" si="52"/>
        <v>26735</v>
      </c>
      <c r="U480" s="6">
        <f t="shared" ca="1" si="53"/>
        <v>7</v>
      </c>
      <c r="V480" s="8" t="str">
        <f ca="1">VLOOKUP($U480,Education!$A:$B,2,FALSE)</f>
        <v>Undergraduate degree</v>
      </c>
      <c r="W480" s="7">
        <f ca="1" xml:space="preserve">
  IF(OR($Y480 = 5, $Y480 = 6, $Y480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480" s="7" t="str">
        <f ca="1">VLOOKUP($W480,Department!$A:$B,2,FALSE)</f>
        <v>Finance</v>
      </c>
      <c r="Y480" s="6">
        <f t="shared" ca="1" si="54"/>
        <v>11</v>
      </c>
      <c r="Z480" s="7" t="str">
        <f ca="1">VLOOKUP($Y480,Role!$A:$B,2,FALSE)</f>
        <v>Analyst</v>
      </c>
      <c r="AA480" s="6">
        <f t="shared" ca="1" si="55"/>
        <v>5</v>
      </c>
      <c r="AB480" s="7" t="str">
        <f ca="1" xml:space="preserve">
IF($AA480 &lt;&gt; "",
    VLOOKUP($AA480,Level!$A:$B,2,FALSE),
    ""
)</f>
        <v>Junior</v>
      </c>
      <c r="AC480" s="1">
        <f ca="1" xml:space="preserve">
IF($Y480 = 5 + N("Presidente"),
    27000,
    IF($Y480 = 6 + N("Vice-presidente"),
        23000,
        IF(OR($Y480 = 8, $Y480= 13, $Y480 = 12) + N("Secretária bilíngue ou coordenador ou especialista"),
            8000,
            IF($Y480 = 7 + N("Diretor"),
                15000,
                IF($Y480 = 14 + N("Gerente"),
                    12000,
                    IF($Y480 = 9 + N("Estagiário"),
                        705,
                        IF($Y480 = 10 + N("Trainee"),
                            805,
                            IF($Y480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IF($U480 = 7,
  500,
  IF($U480 = 8,
    1000,
    IF($U480 = 9,
      1500,
      IF($U480 = 10,
        2000,
        0
      )
    )
  )
)
+
N("Adicional no salário por área")
+
IF($W480 = 14 + N("Tecnologia da Informação"),
  120,
  IF($W480 = 16 + N("Vendas"),
    110,
    IF($W480 = 15 + N("Jurídico"),
      100,
      IF(OR($W480 = 8, $W480 = 9, $W480 = 11) + N("Recursos humanos ou comercial ou comunicação e marketing"),
        80,
        0
      )
    )
  )
)
+
N("Adicionando pegadinha")
+
IF(AND($W480 = 16, $U480 = 9, $Y480 = 11, $AA480 = 5) + N("Se for de vendas, com mestrado, analista sênior"),
  IF($R480 = 5,
    100,
    0
  )
  +
  IF($N480 = "M",
    200,
    0
  ),
  0
)</f>
        <v>2500</v>
      </c>
      <c r="AD4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$A480  &amp; ", "   &amp;
$C480  &amp; ", "   &amp;
$E480  &amp; ", '"  &amp;
$J480  &amp; "', '" &amp;
$N480  &amp; "', "  &amp;
$R480  &amp; ", '"  &amp;
TEXT($T480,"dd/mm/aaaa")  &amp; "', "   &amp;
$U480  &amp; ", "   &amp;
$W480  &amp; ", "   &amp;
$Y480  &amp; ", "   &amp;
IF($AA480 &lt;&gt; "", $AA480, "NULL")  &amp; ", "   &amp;
$AC480  &amp; ");"</f>
        <v>INSERT INTO bi4all.fac_employees (id_company_fk, id_employee_pk, flg_active, employee_name, id_gender_fk, id_race_fk, birthday, id_schooling_fk, id_department_fk, id_role_fk, id_level_fk, salary) VALUES (6a51143286b03064a49cc2acbee63c09a0682d33, 476, 1, 'Luccas Soares Moreira', 'M', 5, '12/03/1973', 7, 7, 11, 5, 2500);</v>
      </c>
    </row>
    <row r="481" spans="1:30" ht="14.25" customHeight="1" x14ac:dyDescent="0.2">
      <c r="A481" s="7" t="str" cm="1">
        <f t="array" aca="1" ref="A481" ca="1">INDEX(Company!$A:$A,RANDBETWEEN(5,COUNTA(Company!$A:$A) + 1),1)</f>
        <v>6a51143286b03064a49cc2acbee63c09a0682d33</v>
      </c>
      <c r="B481" s="7" t="str">
        <f ca="1">VLOOKUP($A481,Company!$A:$B,2,FALSE)</f>
        <v>ACME Corporation</v>
      </c>
      <c r="C481" s="5">
        <f t="shared" si="49"/>
        <v>477</v>
      </c>
      <c r="D481" s="5" t="str" cm="1">
        <f t="array" ref="D481">SHA1HASH($C481)</f>
        <v>8665243ef242a2b13ff662d0943d369e8ba0e206</v>
      </c>
      <c r="E481" s="6">
        <v>1</v>
      </c>
      <c r="F481" s="7">
        <f ca="1">IF($C481 = 1 + N("Presidente"),
    127,
    IF($C481 = 2 + N("Vice-Presidente"),
        72,
        IF($C481 = 3 + N("Secretária bilíngue"),
            13,
            RANDBETWEEN(5,COUNT(Name!$A:$A) + 1)
        )
    )
)</f>
        <v>35</v>
      </c>
      <c r="G481" s="7" t="str">
        <f ca="1">VLOOKUP($F481,Name!$A:$B,2,FALSE)</f>
        <v>Ana Luiza</v>
      </c>
      <c r="H481" s="7">
        <f ca="1" xml:space="preserve">
IF($C481 = 1,
    0,
    RANDBETWEEN(5,COUNT('Last name'!$A:$A) + 1)
)</f>
        <v>183</v>
      </c>
      <c r="I481" s="7" t="str">
        <f ca="1" xml:space="preserve">
IF($C481 = 1 + N("Presidente"),
    "de Orléans e Bragança",
    VLOOKUP($H481,'Last name'!$A:$B,2,FALSE) &amp; " " &amp; VLOOKUP(RANDBETWEEN(5,COUNT('Last name'!$A:$A) + 1),'Last name'!$A:$B,2,FALSE)
)</f>
        <v>Soares Moreira</v>
      </c>
      <c r="J481" s="7" t="str">
        <f t="shared" ca="1" si="50"/>
        <v>Ana Luiza Soares Moreira</v>
      </c>
      <c r="K481" s="7" t="str" cm="1">
        <f t="array" aca="1" ref="K481" ca="1">SHA1HASH($J481)</f>
        <v>3343619d85ff1d64590baafeb9ce518e4439661f</v>
      </c>
      <c r="L481" s="7" cm="1">
        <f t="array" aca="1" ref="L481" ca="1">INDEX(States!$A:$A,RANDBETWEEN(5,COUNTA(States!$A:$A) + 1),1)</f>
        <v>23</v>
      </c>
      <c r="M481" s="7" t="str">
        <f ca="1">$L481 &amp; "|" &amp; VLOOKUP($L481,States!$A:$B,2,FALSE)</f>
        <v>23|22fbba2e2c257238254804c428968d474037a633</v>
      </c>
      <c r="N481" s="7" t="str">
        <f ca="1">VLOOKUP($F481,Name!$A:$C,3,FALSE)</f>
        <v>F</v>
      </c>
      <c r="O481" s="7" t="str">
        <f ca="1">VLOOKUP($N481,Gender!$A:$B,2,FALSE)</f>
        <v>Female</v>
      </c>
      <c r="P481" s="7" t="str" cm="1">
        <f t="array" aca="1" ref="P481" ca="1">INDEX('Marital status'!$A:$A,RANDBETWEEN(5,COUNTA('Marital status'!$A:$A) + 1),1)</f>
        <v>ce0b1612aa711b78a720295d271a33894e2b72bf</v>
      </c>
      <c r="Q481" s="7" t="str">
        <f ca="1">VLOOKUP($P481,'Marital status'!$A:$B,2,FALSE)</f>
        <v>single</v>
      </c>
      <c r="R481" s="7">
        <f t="shared" ca="1" si="51"/>
        <v>5</v>
      </c>
      <c r="S481" s="7" t="e">
        <f ca="1">VLOOKUP($R481,Race!$A:$B,2,FALSE)</f>
        <v>#N/A</v>
      </c>
      <c r="T481" s="8">
        <f t="shared" ca="1" si="52"/>
        <v>25676</v>
      </c>
      <c r="U481" s="6">
        <f t="shared" ca="1" si="53"/>
        <v>7</v>
      </c>
      <c r="V481" s="8" t="str">
        <f ca="1">VLOOKUP($U481,Education!$A:$B,2,FALSE)</f>
        <v>Undergraduate degree</v>
      </c>
      <c r="W481" s="7">
        <f ca="1" xml:space="preserve">
  IF(OR($Y481 = 5, $Y481 = 6, $Y481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481" s="7" t="str">
        <f ca="1">VLOOKUP($W481,Department!$A:$B,2,FALSE)</f>
        <v>Finance</v>
      </c>
      <c r="Y481" s="6">
        <f t="shared" ca="1" si="54"/>
        <v>9</v>
      </c>
      <c r="Z481" s="7" t="str">
        <f ca="1">VLOOKUP($Y481,Role!$A:$B,2,FALSE)</f>
        <v>Intern</v>
      </c>
      <c r="AA481" s="6" t="str">
        <f t="shared" ca="1" si="55"/>
        <v/>
      </c>
      <c r="AB481" s="7" t="str">
        <f ca="1" xml:space="preserve">
IF($AA481 &lt;&gt; "",
    VLOOKUP($AA481,Level!$A:$B,2,FALSE),
    ""
)</f>
        <v/>
      </c>
      <c r="AC481" s="1">
        <f ca="1" xml:space="preserve">
IF($Y481 = 5 + N("Presidente"),
    27000,
    IF($Y481 = 6 + N("Vice-presidente"),
        23000,
        IF(OR($Y481 = 8, $Y481= 13, $Y481 = 12) + N("Secretária bilíngue ou coordenador ou especialista"),
            8000,
            IF($Y481 = 7 + N("Diretor"),
                15000,
                IF($Y481 = 14 + N("Gerente"),
                    12000,
                    IF($Y481 = 9 + N("Estagiário"),
                        705,
                        IF($Y481 = 10 + N("Trainee"),
                            805,
                            IF($Y481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IF($U481 = 7,
  500,
  IF($U481 = 8,
    1000,
    IF($U481 = 9,
      1500,
      IF($U481 = 10,
        2000,
        0
      )
    )
  )
)
+
N("Adicional no salário por área")
+
IF($W481 = 14 + N("Tecnologia da Informação"),
  120,
  IF($W481 = 16 + N("Vendas"),
    110,
    IF($W481 = 15 + N("Jurídico"),
      100,
      IF(OR($W481 = 8, $W481 = 9, $W481 = 11) + N("Recursos humanos ou comercial ou comunicação e marketing"),
        80,
        0
      )
    )
  )
)
+
N("Adicionando pegadinha")
+
IF(AND($W481 = 16, $U481 = 9, $Y481 = 11, $AA481 = 5) + N("Se for de vendas, com mestrado, analista sênior"),
  IF($R481 = 5,
    100,
    0
  )
  +
  IF($N481 = "M",
    200,
    0
  ),
  0
)</f>
        <v>1205</v>
      </c>
      <c r="AD4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$A481  &amp; ", "   &amp;
$C481  &amp; ", "   &amp;
$E481  &amp; ", '"  &amp;
$J481  &amp; "', '" &amp;
$N481  &amp; "', "  &amp;
$R481  &amp; ", '"  &amp;
TEXT($T481,"dd/mm/aaaa")  &amp; "', "   &amp;
$U481  &amp; ", "   &amp;
$W481  &amp; ", "   &amp;
$Y481  &amp; ", "   &amp;
IF($AA481 &lt;&gt; "", $AA481, "NULL")  &amp; ", "   &amp;
$AC481  &amp; ");"</f>
        <v>INSERT INTO bi4all.fac_employees (id_company_fk, id_employee_pk, flg_active, employee_name, id_gender_fk, id_race_fk, birthday, id_schooling_fk, id_department_fk, id_role_fk, id_level_fk, salary) VALUES (6a51143286b03064a49cc2acbee63c09a0682d33, 477, 1, 'Ana Luiza Soares Moreira', 'F', 5, '18/04/1970', 7, 7, 9, NULL, 1205);</v>
      </c>
    </row>
    <row r="482" spans="1:30" ht="14.25" customHeight="1" x14ac:dyDescent="0.2">
      <c r="A482" s="7" t="str" cm="1">
        <f t="array" aca="1" ref="A482" ca="1">INDEX(Company!$A:$A,RANDBETWEEN(5,COUNTA(Company!$A:$A) + 1),1)</f>
        <v>6a51143286b03064a49cc2acbee63c09a0682d33</v>
      </c>
      <c r="B482" s="7" t="str">
        <f ca="1">VLOOKUP($A482,Company!$A:$B,2,FALSE)</f>
        <v>ACME Corporation</v>
      </c>
      <c r="C482" s="5">
        <f t="shared" si="49"/>
        <v>478</v>
      </c>
      <c r="D482" s="5" t="str" cm="1">
        <f t="array" ref="D482">SHA1HASH($C482)</f>
        <v>fbea31c7083ef34d19f4b946b94b60560c709e34</v>
      </c>
      <c r="E482" s="6">
        <v>1</v>
      </c>
      <c r="F482" s="7">
        <f ca="1">IF($C482 = 1 + N("Presidente"),
    127,
    IF($C482 = 2 + N("Vice-Presidente"),
        72,
        IF($C482 = 3 + N("Secretária bilíngue"),
            13,
            RANDBETWEEN(5,COUNT(Name!$A:$A) + 1)
        )
    )
)</f>
        <v>326</v>
      </c>
      <c r="G482" s="7" t="str">
        <f ca="1">VLOOKUP($F482,Name!$A:$B,2,FALSE)</f>
        <v>Rainah</v>
      </c>
      <c r="H482" s="7">
        <f ca="1" xml:space="preserve">
IF($C482 = 1,
    0,
    RANDBETWEEN(5,COUNT('Last name'!$A:$A) + 1)
)</f>
        <v>145</v>
      </c>
      <c r="I482" s="7" t="str">
        <f ca="1" xml:space="preserve">
IF($C482 = 1 + N("Presidente"),
    "de Orléans e Bragança",
    VLOOKUP($H482,'Last name'!$A:$B,2,FALSE) &amp; " " &amp; VLOOKUP(RANDBETWEEN(5,COUNT('Last name'!$A:$A) + 1),'Last name'!$A:$B,2,FALSE)
)</f>
        <v>Pasquim Negreiros</v>
      </c>
      <c r="J482" s="7" t="str">
        <f t="shared" ca="1" si="50"/>
        <v>Rainah Pasquim Negreiros</v>
      </c>
      <c r="K482" s="7" t="str" cm="1">
        <f t="array" aca="1" ref="K482" ca="1">SHA1HASH($J482)</f>
        <v>0754981c3fd94d335b842f9739f3f49afb069f6e</v>
      </c>
      <c r="L482" s="7" cm="1">
        <f t="array" aca="1" ref="L482" ca="1">INDEX(States!$A:$A,RANDBETWEEN(5,COUNTA(States!$A:$A) + 1),1)</f>
        <v>18</v>
      </c>
      <c r="M482" s="7" t="str">
        <f ca="1">$L482 &amp; "|" &amp; VLOOKUP($L482,States!$A:$B,2,FALSE)</f>
        <v>18|4c829e7753eab86056bb8157601420a362debf31</v>
      </c>
      <c r="N482" s="7" t="str">
        <f ca="1">VLOOKUP($F482,Name!$A:$C,3,FALSE)</f>
        <v>F</v>
      </c>
      <c r="O482" s="7" t="str">
        <f ca="1">VLOOKUP($N482,Gender!$A:$B,2,FALSE)</f>
        <v>Female</v>
      </c>
      <c r="P482" s="7" t="str" cm="1">
        <f t="array" aca="1" ref="P482" ca="1">INDEX('Marital status'!$A:$A,RANDBETWEEN(5,COUNTA('Marital status'!$A:$A) + 1),1)</f>
        <v>93ac84f4e0bd5c1c97b670a12a7fff6af89fb6b3</v>
      </c>
      <c r="Q482" s="7" t="str">
        <f ca="1">VLOOKUP($P482,'Marital status'!$A:$B,2,FALSE)</f>
        <v>DIVORCED</v>
      </c>
      <c r="R482" s="7">
        <f t="shared" ca="1" si="51"/>
        <v>5</v>
      </c>
      <c r="S482" s="7" t="e">
        <f ca="1">VLOOKUP($R482,Race!$A:$B,2,FALSE)</f>
        <v>#N/A</v>
      </c>
      <c r="T482" s="8">
        <f t="shared" ca="1" si="52"/>
        <v>26744</v>
      </c>
      <c r="U482" s="6">
        <f t="shared" ca="1" si="53"/>
        <v>7</v>
      </c>
      <c r="V482" s="8" t="str">
        <f ca="1">VLOOKUP($U482,Education!$A:$B,2,FALSE)</f>
        <v>Undergraduate degree</v>
      </c>
      <c r="W482" s="7">
        <f ca="1" xml:space="preserve">
  IF(OR($Y482 = 5, $Y482 = 6, $Y482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482" s="7" t="str">
        <f ca="1">VLOOKUP($W482,Department!$A:$B,2,FALSE)</f>
        <v>Finance</v>
      </c>
      <c r="Y482" s="6">
        <f t="shared" ca="1" si="54"/>
        <v>11</v>
      </c>
      <c r="Z482" s="7" t="str">
        <f ca="1">VLOOKUP($Y482,Role!$A:$B,2,FALSE)</f>
        <v>Analyst</v>
      </c>
      <c r="AA482" s="6">
        <f t="shared" ca="1" si="55"/>
        <v>7</v>
      </c>
      <c r="AB482" s="7" t="str">
        <f ca="1" xml:space="preserve">
IF($AA482 &lt;&gt; "",
    VLOOKUP($AA482,Level!$A:$B,2,FALSE),
    ""
)</f>
        <v>Senior</v>
      </c>
      <c r="AC482" s="1">
        <f ca="1" xml:space="preserve">
IF($Y482 = 5 + N("Presidente"),
    27000,
    IF($Y482 = 6 + N("Vice-presidente"),
        23000,
        IF(OR($Y482 = 8, $Y482= 13, $Y482 = 12) + N("Secretária bilíngue ou coordenador ou especialista"),
            8000,
            IF($Y482 = 7 + N("Diretor"),
                15000,
                IF($Y482 = 14 + N("Gerente"),
                    12000,
                    IF($Y482 = 9 + N("Estagiário"),
                        705,
                        IF($Y482 = 10 + N("Trainee"),
                            805,
                            IF($Y482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IF($U482 = 7,
  500,
  IF($U482 = 8,
    1000,
    IF($U482 = 9,
      1500,
      IF($U482 = 10,
        2000,
        0
      )
    )
  )
)
+
N("Adicional no salário por área")
+
IF($W482 = 14 + N("Tecnologia da Informação"),
  120,
  IF($W482 = 16 + N("Vendas"),
    110,
    IF($W482 = 15 + N("Jurídico"),
      100,
      IF(OR($W482 = 8, $W482 = 9, $W482 = 11) + N("Recursos humanos ou comercial ou comunicação e marketing"),
        80,
        0
      )
    )
  )
)
+
N("Adicionando pegadinha")
+
IF(AND($W482 = 16, $U482 = 9, $Y482 = 11, $AA482 = 5) + N("Se for de vendas, com mestrado, analista sênior"),
  IF($R482 = 5,
    100,
    0
  )
  +
  IF($N482 = "M",
    200,
    0
  ),
  0
)</f>
        <v>2500</v>
      </c>
      <c r="AD4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$A482  &amp; ", "   &amp;
$C482  &amp; ", "   &amp;
$E482  &amp; ", '"  &amp;
$J482  &amp; "', '" &amp;
$N482  &amp; "', "  &amp;
$R482  &amp; ", '"  &amp;
TEXT($T482,"dd/mm/aaaa")  &amp; "', "   &amp;
$U482  &amp; ", "   &amp;
$W482  &amp; ", "   &amp;
$Y482  &amp; ", "   &amp;
IF($AA482 &lt;&gt; "", $AA482, "NULL")  &amp; ", "   &amp;
$AC482  &amp; ");"</f>
        <v>INSERT INTO bi4all.fac_employees (id_company_fk, id_employee_pk, flg_active, employee_name, id_gender_fk, id_race_fk, birthday, id_schooling_fk, id_department_fk, id_role_fk, id_level_fk, salary) VALUES (6a51143286b03064a49cc2acbee63c09a0682d33, 478, 1, 'Rainah Pasquim Negreiros', 'F', 5, '21/03/1973', 7, 7, 11, 7, 2500);</v>
      </c>
    </row>
    <row r="483" spans="1:30" ht="14.25" customHeight="1" x14ac:dyDescent="0.2">
      <c r="A483" s="7" t="str" cm="1">
        <f t="array" aca="1" ref="A483" ca="1">INDEX(Company!$A:$A,RANDBETWEEN(5,COUNTA(Company!$A:$A) + 1),1)</f>
        <v>6a51143286b03064a49cc2acbee63c09a0682d33</v>
      </c>
      <c r="B483" s="7" t="str">
        <f ca="1">VLOOKUP($A483,Company!$A:$B,2,FALSE)</f>
        <v>ACME Corporation</v>
      </c>
      <c r="C483" s="5">
        <f t="shared" si="49"/>
        <v>479</v>
      </c>
      <c r="D483" s="5" t="str" cm="1">
        <f t="array" ref="D483">SHA1HASH($C483)</f>
        <v>eaef52968c5b1fa7aa44f27a0584221e72e9b648</v>
      </c>
      <c r="E483" s="6">
        <v>1</v>
      </c>
      <c r="F483" s="7">
        <f ca="1">IF($C483 = 1 + N("Presidente"),
    127,
    IF($C483 = 2 + N("Vice-Presidente"),
        72,
        IF($C483 = 3 + N("Secretária bilíngue"),
            13,
            RANDBETWEEN(5,COUNT(Name!$A:$A) + 1)
        )
    )
)</f>
        <v>14</v>
      </c>
      <c r="G483" s="7" t="str">
        <f ca="1">VLOOKUP($F483,Name!$A:$B,2,FALSE)</f>
        <v>Alexander</v>
      </c>
      <c r="H483" s="7">
        <f ca="1" xml:space="preserve">
IF($C483 = 1,
    0,
    RANDBETWEEN(5,COUNT('Last name'!$A:$A) + 1)
)</f>
        <v>27</v>
      </c>
      <c r="I483" s="7" t="str">
        <f ca="1" xml:space="preserve">
IF($C483 = 1 + N("Presidente"),
    "de Orléans e Bragança",
    VLOOKUP($H483,'Last name'!$A:$B,2,FALSE) &amp; " " &amp; VLOOKUP(RANDBETWEEN(5,COUNT('Last name'!$A:$A) + 1),'Last name'!$A:$B,2,FALSE)
)</f>
        <v>Bactista Noronha</v>
      </c>
      <c r="J483" s="7" t="str">
        <f t="shared" ca="1" si="50"/>
        <v>Alexander Bactista Noronha</v>
      </c>
      <c r="K483" s="7" t="str" cm="1">
        <f t="array" aca="1" ref="K483" ca="1">SHA1HASH($J483)</f>
        <v>f2ce8263ecbe86b04f63ed734680246da0855541</v>
      </c>
      <c r="L483" s="7" cm="1">
        <f t="array" aca="1" ref="L483" ca="1">INDEX(States!$A:$A,RANDBETWEEN(5,COUNTA(States!$A:$A) + 1),1)</f>
        <v>15</v>
      </c>
      <c r="M483" s="7" t="str">
        <f ca="1">$L483 &amp; "|" &amp; VLOOKUP($L483,States!$A:$B,2,FALSE)</f>
        <v>15|84c70141e5670a303e5eed7b334ba8b5ddb5b0d4</v>
      </c>
      <c r="N483" s="7" t="str">
        <f ca="1">VLOOKUP($F483,Name!$A:$C,3,FALSE)</f>
        <v>M</v>
      </c>
      <c r="O483" s="7" t="str">
        <f ca="1">VLOOKUP($N483,Gender!$A:$B,2,FALSE)</f>
        <v>Male</v>
      </c>
      <c r="P483" s="7" t="str" cm="1">
        <f t="array" aca="1" ref="P483" ca="1">INDEX('Marital status'!$A:$A,RANDBETWEEN(5,COUNTA('Marital status'!$A:$A) + 1),1)</f>
        <v>47051393f6bcbf99111ec5d70ba2ebbe11ebccae</v>
      </c>
      <c r="Q483" s="7" t="str">
        <f ca="1">VLOOKUP($P483,'Marital status'!$A:$B,2,FALSE)</f>
        <v xml:space="preserve"> Separated </v>
      </c>
      <c r="R483" s="7">
        <f t="shared" ca="1" si="51"/>
        <v>6</v>
      </c>
      <c r="S483" s="7" t="e">
        <f ca="1">VLOOKUP($R483,Race!$A:$B,2,FALSE)</f>
        <v>#N/A</v>
      </c>
      <c r="T483" s="8">
        <f t="shared" ca="1" si="52"/>
        <v>18249</v>
      </c>
      <c r="U483" s="6">
        <f t="shared" ca="1" si="53"/>
        <v>7</v>
      </c>
      <c r="V483" s="8" t="str">
        <f ca="1">VLOOKUP($U483,Education!$A:$B,2,FALSE)</f>
        <v>Undergraduate degree</v>
      </c>
      <c r="W483" s="7">
        <f ca="1" xml:space="preserve">
  IF(OR($Y483 = 5, $Y483 = 6, $Y483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483" s="7" t="str">
        <f ca="1">VLOOKUP($W483,Department!$A:$B,2,FALSE)</f>
        <v>Human Resource</v>
      </c>
      <c r="Y483" s="6">
        <f t="shared" ca="1" si="54"/>
        <v>10</v>
      </c>
      <c r="Z483" s="7" t="str">
        <f ca="1">VLOOKUP($Y483,Role!$A:$B,2,FALSE)</f>
        <v>Trainee</v>
      </c>
      <c r="AA483" s="6" t="str">
        <f t="shared" ca="1" si="55"/>
        <v/>
      </c>
      <c r="AB483" s="7" t="str">
        <f ca="1" xml:space="preserve">
IF($AA483 &lt;&gt; "",
    VLOOKUP($AA483,Level!$A:$B,2,FALSE),
    ""
)</f>
        <v/>
      </c>
      <c r="AC483" s="1">
        <f ca="1" xml:space="preserve">
IF($Y483 = 5 + N("Presidente"),
    27000,
    IF($Y483 = 6 + N("Vice-presidente"),
        23000,
        IF(OR($Y483 = 8, $Y483= 13, $Y483 = 12) + N("Secretária bilíngue ou coordenador ou especialista"),
            8000,
            IF($Y483 = 7 + N("Diretor"),
                15000,
                IF($Y483 = 14 + N("Gerente"),
                    12000,
                    IF($Y483 = 9 + N("Estagiário"),
                        705,
                        IF($Y483 = 10 + N("Trainee"),
                            805,
                            IF($Y483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IF($U483 = 7,
  500,
  IF($U483 = 8,
    1000,
    IF($U483 = 9,
      1500,
      IF($U483 = 10,
        2000,
        0
      )
    )
  )
)
+
N("Adicional no salário por área")
+
IF($W483 = 14 + N("Tecnologia da Informação"),
  120,
  IF($W483 = 16 + N("Vendas"),
    110,
    IF($W483 = 15 + N("Jurídico"),
      100,
      IF(OR($W483 = 8, $W483 = 9, $W483 = 11) + N("Recursos humanos ou comercial ou comunicação e marketing"),
        80,
        0
      )
    )
  )
)
+
N("Adicionando pegadinha")
+
IF(AND($W483 = 16, $U483 = 9, $Y483 = 11, $AA483 = 5) + N("Se for de vendas, com mestrado, analista sênior"),
  IF($R483 = 5,
    100,
    0
  )
  +
  IF($N483 = "M",
    200,
    0
  ),
  0
)</f>
        <v>1385</v>
      </c>
      <c r="AD4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$A483  &amp; ", "   &amp;
$C483  &amp; ", "   &amp;
$E483  &amp; ", '"  &amp;
$J483  &amp; "', '" &amp;
$N483  &amp; "', "  &amp;
$R483  &amp; ", '"  &amp;
TEXT($T483,"dd/mm/aaaa")  &amp; "', "   &amp;
$U483  &amp; ", "   &amp;
$W483  &amp; ", "   &amp;
$Y483  &amp; ", "   &amp;
IF($AA483 &lt;&gt; "", $AA483, "NULL")  &amp; ", "   &amp;
$AC483  &amp; ");"</f>
        <v>INSERT INTO bi4all.fac_employees (id_company_fk, id_employee_pk, flg_active, employee_name, id_gender_fk, id_race_fk, birthday, id_schooling_fk, id_department_fk, id_role_fk, id_level_fk, salary) VALUES (6a51143286b03064a49cc2acbee63c09a0682d33, 479, 1, 'Alexander Bactista Noronha', 'M', 6, '17/12/1949', 7, 8, 10, NULL, 1385);</v>
      </c>
    </row>
    <row r="484" spans="1:30" ht="14.25" customHeight="1" x14ac:dyDescent="0.2">
      <c r="A484" s="7" t="str" cm="1">
        <f t="array" aca="1" ref="A484" ca="1">INDEX(Company!$A:$A,RANDBETWEEN(5,COUNTA(Company!$A:$A) + 1),1)</f>
        <v>6a51143286b03064a49cc2acbee63c09a0682d33</v>
      </c>
      <c r="B484" s="7" t="str">
        <f ca="1">VLOOKUP($A484,Company!$A:$B,2,FALSE)</f>
        <v>ACME Corporation</v>
      </c>
      <c r="C484" s="5">
        <f t="shared" si="49"/>
        <v>480</v>
      </c>
      <c r="D484" s="5" t="str" cm="1">
        <f t="array" ref="D484">SHA1HASH($C484)</f>
        <v>6153f0b97fb44420cd413a37979f8e6219fc3f36</v>
      </c>
      <c r="E484" s="6">
        <v>1</v>
      </c>
      <c r="F484" s="7">
        <f ca="1">IF($C484 = 1 + N("Presidente"),
    127,
    IF($C484 = 2 + N("Vice-Presidente"),
        72,
        IF($C484 = 3 + N("Secretária bilíngue"),
            13,
            RANDBETWEEN(5,COUNT(Name!$A:$A) + 1)
        )
    )
)</f>
        <v>302</v>
      </c>
      <c r="G484" s="7" t="str">
        <f ca="1">VLOOKUP($F484,Name!$A:$B,2,FALSE)</f>
        <v>Natália</v>
      </c>
      <c r="H484" s="7">
        <f ca="1" xml:space="preserve">
IF($C484 = 1,
    0,
    RANDBETWEEN(5,COUNT('Last name'!$A:$A) + 1)
)</f>
        <v>167</v>
      </c>
      <c r="I484" s="7" t="str">
        <f ca="1" xml:space="preserve">
IF($C484 = 1 + N("Presidente"),
    "de Orléans e Bragança",
    VLOOKUP($H484,'Last name'!$A:$B,2,FALSE) &amp; " " &amp; VLOOKUP(RANDBETWEEN(5,COUNT('Last name'!$A:$A) + 1),'Last name'!$A:$B,2,FALSE)
)</f>
        <v>Romano Faro</v>
      </c>
      <c r="J484" s="7" t="str">
        <f t="shared" ca="1" si="50"/>
        <v>Natália Romano Faro</v>
      </c>
      <c r="K484" s="7" t="str" cm="1">
        <f t="array" aca="1" ref="K484" ca="1">SHA1HASH($J484)</f>
        <v>e8664fbdc734afbb94b124f4d109ea60ae620f8c</v>
      </c>
      <c r="L484" s="7" cm="1">
        <f t="array" aca="1" ref="L484" ca="1">INDEX(States!$A:$A,RANDBETWEEN(5,COUNTA(States!$A:$A) + 1),1)</f>
        <v>18</v>
      </c>
      <c r="M484" s="7" t="str">
        <f ca="1">$L484 &amp; "|" &amp; VLOOKUP($L484,States!$A:$B,2,FALSE)</f>
        <v>18|4c829e7753eab86056bb8157601420a362debf31</v>
      </c>
      <c r="N484" s="7" t="str">
        <f ca="1">VLOOKUP($F484,Name!$A:$C,3,FALSE)</f>
        <v>F</v>
      </c>
      <c r="O484" s="7" t="str">
        <f ca="1">VLOOKUP($N484,Gender!$A:$B,2,FALSE)</f>
        <v>Female</v>
      </c>
      <c r="P484" s="7" t="str" cm="1">
        <f t="array" aca="1" ref="P484" ca="1">INDEX('Marital status'!$A:$A,RANDBETWEEN(5,COUNTA('Marital status'!$A:$A) + 1),1)</f>
        <v>459031b19ec5bbd3b3dbc0a9dcf2cb6e6c6f7848</v>
      </c>
      <c r="Q484" s="7" t="str">
        <f ca="1">VLOOKUP($P484,'Marital status'!$A:$B,2,FALSE)</f>
        <v xml:space="preserve">Widowed </v>
      </c>
      <c r="R484" s="7">
        <f t="shared" ca="1" si="51"/>
        <v>7</v>
      </c>
      <c r="S484" s="7" t="e">
        <f ca="1">VLOOKUP($R484,Race!$A:$B,2,FALSE)</f>
        <v>#N/A</v>
      </c>
      <c r="T484" s="8">
        <f t="shared" ca="1" si="52"/>
        <v>24886</v>
      </c>
      <c r="U484" s="6">
        <f t="shared" ca="1" si="53"/>
        <v>8</v>
      </c>
      <c r="V484" s="8" t="str">
        <f ca="1">VLOOKUP($U484,Education!$A:$B,2,FALSE)</f>
        <v>Graduate school</v>
      </c>
      <c r="W484" s="7">
        <f ca="1" xml:space="preserve">
  IF(OR($Y484 = 5, $Y484 = 6, $Y484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484" s="7" t="str">
        <f ca="1">VLOOKUP($W484,Department!$A:$B,2,FALSE)</f>
        <v>Operations</v>
      </c>
      <c r="Y484" s="6">
        <f t="shared" ca="1" si="54"/>
        <v>11</v>
      </c>
      <c r="Z484" s="7" t="str">
        <f ca="1">VLOOKUP($Y484,Role!$A:$B,2,FALSE)</f>
        <v>Analyst</v>
      </c>
      <c r="AA484" s="6">
        <f t="shared" ca="1" si="55"/>
        <v>7</v>
      </c>
      <c r="AB484" s="7" t="str">
        <f ca="1" xml:space="preserve">
IF($AA484 &lt;&gt; "",
    VLOOKUP($AA484,Level!$A:$B,2,FALSE),
    ""
)</f>
        <v>Senior</v>
      </c>
      <c r="AC484" s="1">
        <f ca="1" xml:space="preserve">
IF($Y484 = 5 + N("Presidente"),
    27000,
    IF($Y484 = 6 + N("Vice-presidente"),
        23000,
        IF(OR($Y484 = 8, $Y484= 13, $Y484 = 12) + N("Secretária bilíngue ou coordenador ou especialista"),
            8000,
            IF($Y484 = 7 + N("Diretor"),
                15000,
                IF($Y484 = 14 + N("Gerente"),
                    12000,
                    IF($Y484 = 9 + N("Estagiário"),
                        705,
                        IF($Y484 = 10 + N("Trainee"),
                            805,
                            IF($Y484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IF($U484 = 7,
  500,
  IF($U484 = 8,
    1000,
    IF($U484 = 9,
      1500,
      IF($U484 = 10,
        2000,
        0
      )
    )
  )
)
+
N("Adicional no salário por área")
+
IF($W484 = 14 + N("Tecnologia da Informação"),
  120,
  IF($W484 = 16 + N("Vendas"),
    110,
    IF($W484 = 15 + N("Jurídico"),
      100,
      IF(OR($W484 = 8, $W484 = 9, $W484 = 11) + N("Recursos humanos ou comercial ou comunicação e marketing"),
        80,
        0
      )
    )
  )
)
+
N("Adicionando pegadinha")
+
IF(AND($W484 = 16, $U484 = 9, $Y484 = 11, $AA484 = 5) + N("Se for de vendas, com mestrado, analista sênior"),
  IF($R484 = 5,
    100,
    0
  )
  +
  IF($N484 = "M",
    200,
    0
  ),
  0
)</f>
        <v>3000</v>
      </c>
      <c r="AD4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$A484  &amp; ", "   &amp;
$C484  &amp; ", "   &amp;
$E484  &amp; ", '"  &amp;
$J484  &amp; "', '" &amp;
$N484  &amp; "', "  &amp;
$R484  &amp; ", '"  &amp;
TEXT($T484,"dd/mm/aaaa")  &amp; "', "   &amp;
$U484  &amp; ", "   &amp;
$W484  &amp; ", "   &amp;
$Y484  &amp; ", "   &amp;
IF($AA484 &lt;&gt; "", $AA484, "NULL")  &amp; ", "   &amp;
$AC484  &amp; ");"</f>
        <v>INSERT INTO bi4all.fac_employees (id_company_fk, id_employee_pk, flg_active, employee_name, id_gender_fk, id_race_fk, birthday, id_schooling_fk, id_department_fk, id_role_fk, id_level_fk, salary) VALUES (6a51143286b03064a49cc2acbee63c09a0682d33, 480, 1, 'Natália Romano Faro', 'F', 7, '18/02/1968', 8, 10, 11, 7, 3000);</v>
      </c>
    </row>
    <row r="485" spans="1:30" ht="14.25" customHeight="1" x14ac:dyDescent="0.2">
      <c r="A485" s="7" t="str" cm="1">
        <f t="array" aca="1" ref="A485" ca="1">INDEX(Company!$A:$A,RANDBETWEEN(5,COUNTA(Company!$A:$A) + 1),1)</f>
        <v>6a51143286b03064a49cc2acbee63c09a0682d33</v>
      </c>
      <c r="B485" s="7" t="str">
        <f ca="1">VLOOKUP($A485,Company!$A:$B,2,FALSE)</f>
        <v>ACME Corporation</v>
      </c>
      <c r="C485" s="5">
        <f t="shared" si="49"/>
        <v>481</v>
      </c>
      <c r="D485" s="5" t="str" cm="1">
        <f t="array" ref="D485">SHA1HASH($C485)</f>
        <v>2978e0c34dbebfc46bf96c994436a5790a22017a</v>
      </c>
      <c r="E485" s="6">
        <v>1</v>
      </c>
      <c r="F485" s="7">
        <f ca="1">IF($C485 = 1 + N("Presidente"),
    127,
    IF($C485 = 2 + N("Vice-Presidente"),
        72,
        IF($C485 = 3 + N("Secretária bilíngue"),
            13,
            RANDBETWEEN(5,COUNT(Name!$A:$A) + 1)
        )
    )
)</f>
        <v>341</v>
      </c>
      <c r="G485" s="7" t="str">
        <f ca="1">VLOOKUP($F485,Name!$A:$B,2,FALSE)</f>
        <v>Theo</v>
      </c>
      <c r="H485" s="7">
        <f ca="1" xml:space="preserve">
IF($C485 = 1,
    0,
    RANDBETWEEN(5,COUNT('Last name'!$A:$A) + 1)
)</f>
        <v>16</v>
      </c>
      <c r="I485" s="7" t="str">
        <f ca="1" xml:space="preserve">
IF($C485 = 1 + N("Presidente"),
    "de Orléans e Bragança",
    VLOOKUP($H485,'Last name'!$A:$B,2,FALSE) &amp; " " &amp; VLOOKUP(RANDBETWEEN(5,COUNT('Last name'!$A:$A) + 1),'Last name'!$A:$B,2,FALSE)
)</f>
        <v>Amor Frasão</v>
      </c>
      <c r="J485" s="7" t="str">
        <f t="shared" ca="1" si="50"/>
        <v>Theo Amor Frasão</v>
      </c>
      <c r="K485" s="7" t="str" cm="1">
        <f t="array" aca="1" ref="K485" ca="1">SHA1HASH($J485)</f>
        <v>b670b436784919fc8dde53c26d0ab62412b5adbd</v>
      </c>
      <c r="L485" s="7" cm="1">
        <f t="array" aca="1" ref="L485" ca="1">INDEX(States!$A:$A,RANDBETWEEN(5,COUNTA(States!$A:$A) + 1),1)</f>
        <v>16</v>
      </c>
      <c r="M485" s="7" t="str">
        <f ca="1">$L485 &amp; "|" &amp; VLOOKUP($L485,States!$A:$B,2,FALSE)</f>
        <v>16|07cfbddcd11fff6189ba806e40d4e76476d512f4</v>
      </c>
      <c r="N485" s="7" t="str">
        <f ca="1">VLOOKUP($F485,Name!$A:$C,3,FALSE)</f>
        <v>M</v>
      </c>
      <c r="O485" s="7" t="str">
        <f ca="1">VLOOKUP($N485,Gender!$A:$B,2,FALSE)</f>
        <v>Male</v>
      </c>
      <c r="P485" s="7" t="str" cm="1">
        <f t="array" aca="1" ref="P485" ca="1">INDEX('Marital status'!$A:$A,RANDBETWEEN(5,COUNTA('Marital status'!$A:$A) + 1),1)</f>
        <v>459031b19ec5bbd3b3dbc0a9dcf2cb6e6c6f7848</v>
      </c>
      <c r="Q485" s="7" t="str">
        <f ca="1">VLOOKUP($P485,'Marital status'!$A:$B,2,FALSE)</f>
        <v xml:space="preserve">Widowed </v>
      </c>
      <c r="R485" s="7">
        <f t="shared" ca="1" si="51"/>
        <v>5</v>
      </c>
      <c r="S485" s="7" t="e">
        <f ca="1">VLOOKUP($R485,Race!$A:$B,2,FALSE)</f>
        <v>#N/A</v>
      </c>
      <c r="T485" s="8">
        <f t="shared" ca="1" si="52"/>
        <v>30953</v>
      </c>
      <c r="U485" s="6">
        <f t="shared" ca="1" si="53"/>
        <v>7</v>
      </c>
      <c r="V485" s="8" t="str">
        <f ca="1">VLOOKUP($U485,Education!$A:$B,2,FALSE)</f>
        <v>Undergraduate degree</v>
      </c>
      <c r="W485" s="7">
        <f ca="1" xml:space="preserve">
  IF(OR($Y485 = 5, $Y485 = 6, $Y485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485" s="7" t="str">
        <f ca="1">VLOOKUP($W485,Department!$A:$B,2,FALSE)</f>
        <v>Operations</v>
      </c>
      <c r="Y485" s="6">
        <f t="shared" ca="1" si="54"/>
        <v>9</v>
      </c>
      <c r="Z485" s="7" t="str">
        <f ca="1">VLOOKUP($Y485,Role!$A:$B,2,FALSE)</f>
        <v>Intern</v>
      </c>
      <c r="AA485" s="6" t="str">
        <f t="shared" ca="1" si="55"/>
        <v/>
      </c>
      <c r="AB485" s="7" t="str">
        <f ca="1" xml:space="preserve">
IF($AA485 &lt;&gt; "",
    VLOOKUP($AA485,Level!$A:$B,2,FALSE),
    ""
)</f>
        <v/>
      </c>
      <c r="AC485" s="1">
        <f ca="1" xml:space="preserve">
IF($Y485 = 5 + N("Presidente"),
    27000,
    IF($Y485 = 6 + N("Vice-presidente"),
        23000,
        IF(OR($Y485 = 8, $Y485= 13, $Y485 = 12) + N("Secretária bilíngue ou coordenador ou especialista"),
            8000,
            IF($Y485 = 7 + N("Diretor"),
                15000,
                IF($Y485 = 14 + N("Gerente"),
                    12000,
                    IF($Y485 = 9 + N("Estagiário"),
                        705,
                        IF($Y485 = 10 + N("Trainee"),
                            805,
                            IF($Y485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IF($U485 = 7,
  500,
  IF($U485 = 8,
    1000,
    IF($U485 = 9,
      1500,
      IF($U485 = 10,
        2000,
        0
      )
    )
  )
)
+
N("Adicional no salário por área")
+
IF($W485 = 14 + N("Tecnologia da Informação"),
  120,
  IF($W485 = 16 + N("Vendas"),
    110,
    IF($W485 = 15 + N("Jurídico"),
      100,
      IF(OR($W485 = 8, $W485 = 9, $W485 = 11) + N("Recursos humanos ou comercial ou comunicação e marketing"),
        80,
        0
      )
    )
  )
)
+
N("Adicionando pegadinha")
+
IF(AND($W485 = 16, $U485 = 9, $Y485 = 11, $AA485 = 5) + N("Se for de vendas, com mestrado, analista sênior"),
  IF($R485 = 5,
    100,
    0
  )
  +
  IF($N485 = "M",
    200,
    0
  ),
  0
)</f>
        <v>1205</v>
      </c>
      <c r="AD4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$A485  &amp; ", "   &amp;
$C485  &amp; ", "   &amp;
$E485  &amp; ", '"  &amp;
$J485  &amp; "', '" &amp;
$N485  &amp; "', "  &amp;
$R485  &amp; ", '"  &amp;
TEXT($T485,"dd/mm/aaaa")  &amp; "', "   &amp;
$U485  &amp; ", "   &amp;
$W485  &amp; ", "   &amp;
$Y485  &amp; ", "   &amp;
IF($AA485 &lt;&gt; "", $AA485, "NULL")  &amp; ", "   &amp;
$AC485  &amp; ");"</f>
        <v>INSERT INTO bi4all.fac_employees (id_company_fk, id_employee_pk, flg_active, employee_name, id_gender_fk, id_race_fk, birthday, id_schooling_fk, id_department_fk, id_role_fk, id_level_fk, salary) VALUES (6a51143286b03064a49cc2acbee63c09a0682d33, 481, 1, 'Theo Amor Frasão', 'M', 5, '28/09/1984', 7, 10, 9, NULL, 1205);</v>
      </c>
    </row>
    <row r="486" spans="1:30" ht="14.25" customHeight="1" x14ac:dyDescent="0.2">
      <c r="A486" s="7" t="str" cm="1">
        <f t="array" aca="1" ref="A486" ca="1">INDEX(Company!$A:$A,RANDBETWEEN(5,COUNTA(Company!$A:$A) + 1),1)</f>
        <v>6a51143286b03064a49cc2acbee63c09a0682d33</v>
      </c>
      <c r="B486" s="7" t="str">
        <f ca="1">VLOOKUP($A486,Company!$A:$B,2,FALSE)</f>
        <v>ACME Corporation</v>
      </c>
      <c r="C486" s="5">
        <f t="shared" si="49"/>
        <v>482</v>
      </c>
      <c r="D486" s="5" t="str" cm="1">
        <f t="array" ref="D486">SHA1HASH($C486)</f>
        <v>d051bf1ddf82f79c6af34f7f4e59707f081296ad</v>
      </c>
      <c r="E486" s="6">
        <v>1</v>
      </c>
      <c r="F486" s="7">
        <f ca="1">IF($C486 = 1 + N("Presidente"),
    127,
    IF($C486 = 2 + N("Vice-Presidente"),
        72,
        IF($C486 = 3 + N("Secretária bilíngue"),
            13,
            RANDBETWEEN(5,COUNT(Name!$A:$A) + 1)
        )
    )
)</f>
        <v>242</v>
      </c>
      <c r="G486" s="7" t="str">
        <f ca="1">VLOOKUP($F486,Name!$A:$B,2,FALSE)</f>
        <v>Luisa</v>
      </c>
      <c r="H486" s="7">
        <f ca="1" xml:space="preserve">
IF($C486 = 1,
    0,
    RANDBETWEEN(5,COUNT('Last name'!$A:$A) + 1)
)</f>
        <v>35</v>
      </c>
      <c r="I486" s="7" t="str">
        <f ca="1" xml:space="preserve">
IF($C486 = 1 + N("Presidente"),
    "de Orléans e Bragança",
    VLOOKUP($H486,'Last name'!$A:$B,2,FALSE) &amp; " " &amp; VLOOKUP(RANDBETWEEN(5,COUNT('Last name'!$A:$A) + 1),'Last name'!$A:$B,2,FALSE)
)</f>
        <v>Barroso Greco</v>
      </c>
      <c r="J486" s="7" t="str">
        <f t="shared" ca="1" si="50"/>
        <v>Luisa Barroso Greco</v>
      </c>
      <c r="K486" s="7" t="str" cm="1">
        <f t="array" aca="1" ref="K486" ca="1">SHA1HASH($J486)</f>
        <v>b492a91b69cba0ef11e2bec85095151ede947968</v>
      </c>
      <c r="L486" s="7" cm="1">
        <f t="array" aca="1" ref="L486" ca="1">INDEX(States!$A:$A,RANDBETWEEN(5,COUNTA(States!$A:$A) + 1),1)</f>
        <v>14</v>
      </c>
      <c r="M486" s="7" t="str">
        <f ca="1">$L486 &amp; "|" &amp; VLOOKUP($L486,States!$A:$B,2,FALSE)</f>
        <v>14|9b9a260c6946192b7ea8dcfb1d39940b66fe4460</v>
      </c>
      <c r="N486" s="7" t="str">
        <f ca="1">VLOOKUP($F486,Name!$A:$C,3,FALSE)</f>
        <v>F</v>
      </c>
      <c r="O486" s="7" t="str">
        <f ca="1">VLOOKUP($N486,Gender!$A:$B,2,FALSE)</f>
        <v>Female</v>
      </c>
      <c r="P486" s="7" t="str" cm="1">
        <f t="array" aca="1" ref="P486" ca="1">INDEX('Marital status'!$A:$A,RANDBETWEEN(5,COUNTA('Marital status'!$A:$A) + 1),1)</f>
        <v>47051393f6bcbf99111ec5d70ba2ebbe11ebccae</v>
      </c>
      <c r="Q486" s="7" t="str">
        <f ca="1">VLOOKUP($P486,'Marital status'!$A:$B,2,FALSE)</f>
        <v xml:space="preserve"> Separated </v>
      </c>
      <c r="R486" s="7">
        <f t="shared" ca="1" si="51"/>
        <v>5</v>
      </c>
      <c r="S486" s="7" t="e">
        <f ca="1">VLOOKUP($R486,Race!$A:$B,2,FALSE)</f>
        <v>#N/A</v>
      </c>
      <c r="T486" s="8">
        <f t="shared" ca="1" si="52"/>
        <v>23783</v>
      </c>
      <c r="U486" s="6">
        <f t="shared" ca="1" si="53"/>
        <v>8</v>
      </c>
      <c r="V486" s="8" t="str">
        <f ca="1">VLOOKUP($U486,Education!$A:$B,2,FALSE)</f>
        <v>Graduate school</v>
      </c>
      <c r="W486" s="7">
        <f ca="1" xml:space="preserve">
  IF(OR($Y486 = 5, $Y486 = 6, $Y486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486" s="7" t="str">
        <f ca="1">VLOOKUP($W486,Department!$A:$B,2,FALSE)</f>
        <v>Finance</v>
      </c>
      <c r="Y486" s="6">
        <f t="shared" ca="1" si="54"/>
        <v>11</v>
      </c>
      <c r="Z486" s="7" t="str">
        <f ca="1">VLOOKUP($Y486,Role!$A:$B,2,FALSE)</f>
        <v>Analyst</v>
      </c>
      <c r="AA486" s="6">
        <f t="shared" ca="1" si="55"/>
        <v>7</v>
      </c>
      <c r="AB486" s="7" t="str">
        <f ca="1" xml:space="preserve">
IF($AA486 &lt;&gt; "",
    VLOOKUP($AA486,Level!$A:$B,2,FALSE),
    ""
)</f>
        <v>Senior</v>
      </c>
      <c r="AC486" s="1">
        <f ca="1" xml:space="preserve">
IF($Y486 = 5 + N("Presidente"),
    27000,
    IF($Y486 = 6 + N("Vice-presidente"),
        23000,
        IF(OR($Y486 = 8, $Y486= 13, $Y486 = 12) + N("Secretária bilíngue ou coordenador ou especialista"),
            8000,
            IF($Y486 = 7 + N("Diretor"),
                15000,
                IF($Y486 = 14 + N("Gerente"),
                    12000,
                    IF($Y486 = 9 + N("Estagiário"),
                        705,
                        IF($Y486 = 10 + N("Trainee"),
                            805,
                            IF($Y486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IF($U486 = 7,
  500,
  IF($U486 = 8,
    1000,
    IF($U486 = 9,
      1500,
      IF($U486 = 10,
        2000,
        0
      )
    )
  )
)
+
N("Adicional no salário por área")
+
IF($W486 = 14 + N("Tecnologia da Informação"),
  120,
  IF($W486 = 16 + N("Vendas"),
    110,
    IF($W486 = 15 + N("Jurídico"),
      100,
      IF(OR($W486 = 8, $W486 = 9, $W486 = 11) + N("Recursos humanos ou comercial ou comunicação e marketing"),
        80,
        0
      )
    )
  )
)
+
N("Adicionando pegadinha")
+
IF(AND($W486 = 16, $U486 = 9, $Y486 = 11, $AA486 = 5) + N("Se for de vendas, com mestrado, analista sênior"),
  IF($R486 = 5,
    100,
    0
  )
  +
  IF($N486 = "M",
    200,
    0
  ),
  0
)</f>
        <v>3000</v>
      </c>
      <c r="AD4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$A486  &amp; ", "   &amp;
$C486  &amp; ", "   &amp;
$E486  &amp; ", '"  &amp;
$J486  &amp; "', '" &amp;
$N486  &amp; "', "  &amp;
$R486  &amp; ", '"  &amp;
TEXT($T486,"dd/mm/aaaa")  &amp; "', "   &amp;
$U486  &amp; ", "   &amp;
$W486  &amp; ", "   &amp;
$Y486  &amp; ", "   &amp;
IF($AA486 &lt;&gt; "", $AA486, "NULL")  &amp; ", "   &amp;
$AC486  &amp; ");"</f>
        <v>INSERT INTO bi4all.fac_employees (id_company_fk, id_employee_pk, flg_active, employee_name, id_gender_fk, id_race_fk, birthday, id_schooling_fk, id_department_fk, id_role_fk, id_level_fk, salary) VALUES (6a51143286b03064a49cc2acbee63c09a0682d33, 482, 1, 'Luisa Barroso Greco', 'F', 5, '10/02/1965', 8, 7, 11, 7, 3000);</v>
      </c>
    </row>
    <row r="487" spans="1:30" ht="14.25" customHeight="1" x14ac:dyDescent="0.2">
      <c r="A487" s="7" t="str" cm="1">
        <f t="array" aca="1" ref="A487" ca="1">INDEX(Company!$A:$A,RANDBETWEEN(5,COUNTA(Company!$A:$A) + 1),1)</f>
        <v>6a51143286b03064a49cc2acbee63c09a0682d33</v>
      </c>
      <c r="B487" s="7" t="str">
        <f ca="1">VLOOKUP($A487,Company!$A:$B,2,FALSE)</f>
        <v>ACME Corporation</v>
      </c>
      <c r="C487" s="5">
        <f t="shared" si="49"/>
        <v>483</v>
      </c>
      <c r="D487" s="5" t="str" cm="1">
        <f t="array" ref="D487">SHA1HASH($C487)</f>
        <v>9ee0df7c8a647ff45e95abfac028ef5651be0ac5</v>
      </c>
      <c r="E487" s="6">
        <v>1</v>
      </c>
      <c r="F487" s="7">
        <f ca="1">IF($C487 = 1 + N("Presidente"),
    127,
    IF($C487 = 2 + N("Vice-Presidente"),
        72,
        IF($C487 = 3 + N("Secretária bilíngue"),
            13,
            RANDBETWEEN(5,COUNT(Name!$A:$A) + 1)
        )
    )
)</f>
        <v>223</v>
      </c>
      <c r="G487" s="7" t="str">
        <f ca="1">VLOOKUP($F487,Name!$A:$B,2,FALSE)</f>
        <v>Leonardo</v>
      </c>
      <c r="H487" s="7">
        <f ca="1" xml:space="preserve">
IF($C487 = 1,
    0,
    RANDBETWEEN(5,COUNT('Last name'!$A:$A) + 1)
)</f>
        <v>108</v>
      </c>
      <c r="I487" s="7" t="str">
        <f ca="1" xml:space="preserve">
IF($C487 = 1 + N("Presidente"),
    "de Orléans e Bragança",
    VLOOKUP($H487,'Last name'!$A:$B,2,FALSE) &amp; " " &amp; VLOOKUP(RANDBETWEEN(5,COUNT('Last name'!$A:$A) + 1),'Last name'!$A:$B,2,FALSE)
)</f>
        <v>Leone Leone</v>
      </c>
      <c r="J487" s="7" t="str">
        <f t="shared" ca="1" si="50"/>
        <v>Leonardo Leone Leone</v>
      </c>
      <c r="K487" s="7" t="str" cm="1">
        <f t="array" aca="1" ref="K487" ca="1">SHA1HASH($J487)</f>
        <v>5d6ca661e39ff04a409eb219f663bc7e76ccf13b</v>
      </c>
      <c r="L487" s="7" cm="1">
        <f t="array" aca="1" ref="L487" ca="1">INDEX(States!$A:$A,RANDBETWEEN(5,COUNTA(States!$A:$A) + 1),1)</f>
        <v>6</v>
      </c>
      <c r="M487" s="7" t="str">
        <f ca="1">$L487 &amp; "|" &amp; VLOOKUP($L487,States!$A:$B,2,FALSE)</f>
        <v>6|990f6b5f2170b43d022d539b1260b5f1af889998</v>
      </c>
      <c r="N487" s="7" t="str">
        <f ca="1">VLOOKUP($F487,Name!$A:$C,3,FALSE)</f>
        <v>M</v>
      </c>
      <c r="O487" s="7" t="str">
        <f ca="1">VLOOKUP($N487,Gender!$A:$B,2,FALSE)</f>
        <v>Male</v>
      </c>
      <c r="P487" s="7" t="str" cm="1">
        <f t="array" aca="1" ref="P487" ca="1">INDEX('Marital status'!$A:$A,RANDBETWEEN(5,COUNTA('Marital status'!$A:$A) + 1),1)</f>
        <v>3266897012b6dcc5723033bc25891bf99efcff6f</v>
      </c>
      <c r="Q487" s="7" t="str">
        <f ca="1">VLOOKUP($P487,'Marital status'!$A:$B,2,FALSE)</f>
        <v>MarrieD</v>
      </c>
      <c r="R487" s="7">
        <f t="shared" ca="1" si="51"/>
        <v>5</v>
      </c>
      <c r="S487" s="7" t="e">
        <f ca="1">VLOOKUP($R487,Race!$A:$B,2,FALSE)</f>
        <v>#N/A</v>
      </c>
      <c r="T487" s="8">
        <f t="shared" ca="1" si="52"/>
        <v>30082</v>
      </c>
      <c r="U487" s="6">
        <f t="shared" ca="1" si="53"/>
        <v>7</v>
      </c>
      <c r="V487" s="8" t="str">
        <f ca="1">VLOOKUP($U487,Education!$A:$B,2,FALSE)</f>
        <v>Undergraduate degree</v>
      </c>
      <c r="W487" s="7">
        <f ca="1" xml:space="preserve">
  IF(OR($Y487 = 5, $Y487 = 6, $Y487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487" s="7" t="str">
        <f ca="1">VLOOKUP($W487,Department!$A:$B,2,FALSE)</f>
        <v>Presidency</v>
      </c>
      <c r="Y487" s="6">
        <f t="shared" ca="1" si="54"/>
        <v>9</v>
      </c>
      <c r="Z487" s="7" t="str">
        <f ca="1">VLOOKUP($Y487,Role!$A:$B,2,FALSE)</f>
        <v>Intern</v>
      </c>
      <c r="AA487" s="6" t="str">
        <f t="shared" ca="1" si="55"/>
        <v/>
      </c>
      <c r="AB487" s="7" t="str">
        <f ca="1" xml:space="preserve">
IF($AA487 &lt;&gt; "",
    VLOOKUP($AA487,Level!$A:$B,2,FALSE),
    ""
)</f>
        <v/>
      </c>
      <c r="AC487" s="1">
        <f ca="1" xml:space="preserve">
IF($Y487 = 5 + N("Presidente"),
    27000,
    IF($Y487 = 6 + N("Vice-presidente"),
        23000,
        IF(OR($Y487 = 8, $Y487= 13, $Y487 = 12) + N("Secretária bilíngue ou coordenador ou especialista"),
            8000,
            IF($Y487 = 7 + N("Diretor"),
                15000,
                IF($Y487 = 14 + N("Gerente"),
                    12000,
                    IF($Y487 = 9 + N("Estagiário"),
                        705,
                        IF($Y487 = 10 + N("Trainee"),
                            805,
                            IF($Y487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IF($U487 = 7,
  500,
  IF($U487 = 8,
    1000,
    IF($U487 = 9,
      1500,
      IF($U487 = 10,
        2000,
        0
      )
    )
  )
)
+
N("Adicional no salário por área")
+
IF($W487 = 14 + N("Tecnologia da Informação"),
  120,
  IF($W487 = 16 + N("Vendas"),
    110,
    IF($W487 = 15 + N("Jurídico"),
      100,
      IF(OR($W487 = 8, $W487 = 9, $W487 = 11) + N("Recursos humanos ou comercial ou comunicação e marketing"),
        80,
        0
      )
    )
  )
)
+
N("Adicionando pegadinha")
+
IF(AND($W487 = 16, $U487 = 9, $Y487 = 11, $AA487 = 5) + N("Se for de vendas, com mestrado, analista sênior"),
  IF($R487 = 5,
    100,
    0
  )
  +
  IF($N487 = "M",
    200,
    0
  ),
  0
)</f>
        <v>1205</v>
      </c>
      <c r="AD4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$A487  &amp; ", "   &amp;
$C487  &amp; ", "   &amp;
$E487  &amp; ", '"  &amp;
$J487  &amp; "', '" &amp;
$N487  &amp; "', "  &amp;
$R487  &amp; ", '"  &amp;
TEXT($T487,"dd/mm/aaaa")  &amp; "', "   &amp;
$U487  &amp; ", "   &amp;
$W487  &amp; ", "   &amp;
$Y487  &amp; ", "   &amp;
IF($AA487 &lt;&gt; "", $AA487, "NULL")  &amp; ", "   &amp;
$AC487  &amp; ");"</f>
        <v>INSERT INTO bi4all.fac_employees (id_company_fk, id_employee_pk, flg_active, employee_name, id_gender_fk, id_race_fk, birthday, id_schooling_fk, id_department_fk, id_role_fk, id_level_fk, salary) VALUES (6a51143286b03064a49cc2acbee63c09a0682d33, 483, 1, 'Leonardo Leone Leone', 'M', 5, '11/05/1982', 7, 5, 9, NULL, 1205);</v>
      </c>
    </row>
    <row r="488" spans="1:30" ht="14.25" customHeight="1" x14ac:dyDescent="0.2">
      <c r="A488" s="7" t="str" cm="1">
        <f t="array" aca="1" ref="A488" ca="1">INDEX(Company!$A:$A,RANDBETWEEN(5,COUNTA(Company!$A:$A) + 1),1)</f>
        <v>6a51143286b03064a49cc2acbee63c09a0682d33</v>
      </c>
      <c r="B488" s="7" t="str">
        <f ca="1">VLOOKUP($A488,Company!$A:$B,2,FALSE)</f>
        <v>ACME Corporation</v>
      </c>
      <c r="C488" s="5">
        <f t="shared" si="49"/>
        <v>484</v>
      </c>
      <c r="D488" s="5" t="str" cm="1">
        <f t="array" ref="D488">SHA1HASH($C488)</f>
        <v>329a970dfa7f977b158a7450f283716d1b46ac73</v>
      </c>
      <c r="E488" s="6">
        <v>1</v>
      </c>
      <c r="F488" s="7">
        <f ca="1">IF($C488 = 1 + N("Presidente"),
    127,
    IF($C488 = 2 + N("Vice-Presidente"),
        72,
        IF($C488 = 3 + N("Secretária bilíngue"),
            13,
            RANDBETWEEN(5,COUNT(Name!$A:$A) + 1)
        )
    )
)</f>
        <v>270</v>
      </c>
      <c r="G488" s="7" t="str">
        <f ca="1">VLOOKUP($F488,Name!$A:$B,2,FALSE)</f>
        <v>Maria Laura</v>
      </c>
      <c r="H488" s="7">
        <f ca="1" xml:space="preserve">
IF($C488 = 1,
    0,
    RANDBETWEEN(5,COUNT('Last name'!$A:$A) + 1)
)</f>
        <v>26</v>
      </c>
      <c r="I488" s="7" t="str">
        <f ca="1" xml:space="preserve">
IF($C488 = 1 + N("Presidente"),
    "de Orléans e Bragança",
    VLOOKUP($H488,'Last name'!$A:$B,2,FALSE) &amp; " " &amp; VLOOKUP(RANDBETWEEN(5,COUNT('Last name'!$A:$A) + 1),'Last name'!$A:$B,2,FALSE)
)</f>
        <v>Azeredo Testa</v>
      </c>
      <c r="J488" s="7" t="str">
        <f t="shared" ca="1" si="50"/>
        <v>Maria Laura Azeredo Testa</v>
      </c>
      <c r="K488" s="7" t="str" cm="1">
        <f t="array" aca="1" ref="K488" ca="1">SHA1HASH($J488)</f>
        <v>a4eb612a6166f0ec66dabdf4e1b36b7eb295a2df</v>
      </c>
      <c r="L488" s="7" cm="1">
        <f t="array" aca="1" ref="L488" ca="1">INDEX(States!$A:$A,RANDBETWEEN(5,COUNTA(States!$A:$A) + 1),1)</f>
        <v>10</v>
      </c>
      <c r="M488" s="7" t="str">
        <f ca="1">$L488 &amp; "|" &amp; VLOOKUP($L488,States!$A:$B,2,FALSE)</f>
        <v>10|fa6e01394cea5decb8157a7e18fa2eeabf35410d</v>
      </c>
      <c r="N488" s="7" t="str">
        <f ca="1">VLOOKUP($F488,Name!$A:$C,3,FALSE)</f>
        <v>F</v>
      </c>
      <c r="O488" s="7" t="str">
        <f ca="1">VLOOKUP($N488,Gender!$A:$B,2,FALSE)</f>
        <v>Female</v>
      </c>
      <c r="P488" s="7" t="str" cm="1">
        <f t="array" aca="1" ref="P488" ca="1">INDEX('Marital status'!$A:$A,RANDBETWEEN(5,COUNTA('Marital status'!$A:$A) + 1),1)</f>
        <v>93ac84f4e0bd5c1c97b670a12a7fff6af89fb6b3</v>
      </c>
      <c r="Q488" s="7" t="str">
        <f ca="1">VLOOKUP($P488,'Marital status'!$A:$B,2,FALSE)</f>
        <v>DIVORCED</v>
      </c>
      <c r="R488" s="7">
        <f t="shared" ca="1" si="51"/>
        <v>5</v>
      </c>
      <c r="S488" s="7" t="e">
        <f ca="1">VLOOKUP($R488,Race!$A:$B,2,FALSE)</f>
        <v>#N/A</v>
      </c>
      <c r="T488" s="8">
        <f t="shared" ca="1" si="52"/>
        <v>28290</v>
      </c>
      <c r="U488" s="6">
        <f t="shared" ca="1" si="53"/>
        <v>8</v>
      </c>
      <c r="V488" s="8" t="str">
        <f ca="1">VLOOKUP($U488,Education!$A:$B,2,FALSE)</f>
        <v>Graduate school</v>
      </c>
      <c r="W488" s="7">
        <f ca="1" xml:space="preserve">
  IF(OR($Y488 = 5, $Y488 = 6, $Y488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488" s="7" t="str">
        <f ca="1">VLOOKUP($W488,Department!$A:$B,2,FALSE)</f>
        <v>Human Resource</v>
      </c>
      <c r="Y488" s="6">
        <f t="shared" ca="1" si="54"/>
        <v>11</v>
      </c>
      <c r="Z488" s="7" t="str">
        <f ca="1">VLOOKUP($Y488,Role!$A:$B,2,FALSE)</f>
        <v>Analyst</v>
      </c>
      <c r="AA488" s="6">
        <f t="shared" ca="1" si="55"/>
        <v>7</v>
      </c>
      <c r="AB488" s="7" t="str">
        <f ca="1" xml:space="preserve">
IF($AA488 &lt;&gt; "",
    VLOOKUP($AA488,Level!$A:$B,2,FALSE),
    ""
)</f>
        <v>Senior</v>
      </c>
      <c r="AC488" s="1">
        <f ca="1" xml:space="preserve">
IF($Y488 = 5 + N("Presidente"),
    27000,
    IF($Y488 = 6 + N("Vice-presidente"),
        23000,
        IF(OR($Y488 = 8, $Y488= 13, $Y488 = 12) + N("Secretária bilíngue ou coordenador ou especialista"),
            8000,
            IF($Y488 = 7 + N("Diretor"),
                15000,
                IF($Y488 = 14 + N("Gerente"),
                    12000,
                    IF($Y488 = 9 + N("Estagiário"),
                        705,
                        IF($Y488 = 10 + N("Trainee"),
                            805,
                            IF($Y488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IF($U488 = 7,
  500,
  IF($U488 = 8,
    1000,
    IF($U488 = 9,
      1500,
      IF($U488 = 10,
        2000,
        0
      )
    )
  )
)
+
N("Adicional no salário por área")
+
IF($W488 = 14 + N("Tecnologia da Informação"),
  120,
  IF($W488 = 16 + N("Vendas"),
    110,
    IF($W488 = 15 + N("Jurídico"),
      100,
      IF(OR($W488 = 8, $W488 = 9, $W488 = 11) + N("Recursos humanos ou comercial ou comunicação e marketing"),
        80,
        0
      )
    )
  )
)
+
N("Adicionando pegadinha")
+
IF(AND($W488 = 16, $U488 = 9, $Y488 = 11, $AA488 = 5) + N("Se for de vendas, com mestrado, analista sênior"),
  IF($R488 = 5,
    100,
    0
  )
  +
  IF($N488 = "M",
    200,
    0
  ),
  0
)</f>
        <v>3080</v>
      </c>
      <c r="AD4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$A488  &amp; ", "   &amp;
$C488  &amp; ", "   &amp;
$E488  &amp; ", '"  &amp;
$J488  &amp; "', '" &amp;
$N488  &amp; "', "  &amp;
$R488  &amp; ", '"  &amp;
TEXT($T488,"dd/mm/aaaa")  &amp; "', "   &amp;
$U488  &amp; ", "   &amp;
$W488  &amp; ", "   &amp;
$Y488  &amp; ", "   &amp;
IF($AA488 &lt;&gt; "", $AA488, "NULL")  &amp; ", "   &amp;
$AC488  &amp; ");"</f>
        <v>INSERT INTO bi4all.fac_employees (id_company_fk, id_employee_pk, flg_active, employee_name, id_gender_fk, id_race_fk, birthday, id_schooling_fk, id_department_fk, id_role_fk, id_level_fk, salary) VALUES (6a51143286b03064a49cc2acbee63c09a0682d33, 484, 1, 'Maria Laura Azeredo Testa', 'F', 5, '14/06/1977', 8, 8, 11, 7, 3080);</v>
      </c>
    </row>
    <row r="489" spans="1:30" ht="14.25" customHeight="1" x14ac:dyDescent="0.2">
      <c r="A489" s="7" t="str" cm="1">
        <f t="array" aca="1" ref="A489" ca="1">INDEX(Company!$A:$A,RANDBETWEEN(5,COUNTA(Company!$A:$A) + 1),1)</f>
        <v>6a51143286b03064a49cc2acbee63c09a0682d33</v>
      </c>
      <c r="B489" s="7" t="str">
        <f ca="1">VLOOKUP($A489,Company!$A:$B,2,FALSE)</f>
        <v>ACME Corporation</v>
      </c>
      <c r="C489" s="5">
        <f t="shared" si="49"/>
        <v>485</v>
      </c>
      <c r="D489" s="5" t="str" cm="1">
        <f t="array" ref="D489">SHA1HASH($C489)</f>
        <v>3b69df951b3d4c18c3cb681597fbb9bba88d799c</v>
      </c>
      <c r="E489" s="6">
        <v>1</v>
      </c>
      <c r="F489" s="7">
        <f ca="1">IF($C489 = 1 + N("Presidente"),
    127,
    IF($C489 = 2 + N("Vice-Presidente"),
        72,
        IF($C489 = 3 + N("Secretária bilíngue"),
            13,
            RANDBETWEEN(5,COUNT(Name!$A:$A) + 1)
        )
    )
)</f>
        <v>141</v>
      </c>
      <c r="G489" s="7" t="str">
        <f ca="1">VLOOKUP($F489,Name!$A:$B,2,FALSE)</f>
        <v>Filipe</v>
      </c>
      <c r="H489" s="7">
        <f ca="1" xml:space="preserve">
IF($C489 = 1,
    0,
    RANDBETWEEN(5,COUNT('Last name'!$A:$A) + 1)
)</f>
        <v>99</v>
      </c>
      <c r="I489" s="7" t="str">
        <f ca="1" xml:space="preserve">
IF($C489 = 1 + N("Presidente"),
    "de Orléans e Bragança",
    VLOOKUP($H489,'Last name'!$A:$B,2,FALSE) &amp; " " &amp; VLOOKUP(RANDBETWEEN(5,COUNT('Last name'!$A:$A) + 1),'Last name'!$A:$B,2,FALSE)
)</f>
        <v>Gomes Aleluia</v>
      </c>
      <c r="J489" s="7" t="str">
        <f t="shared" ca="1" si="50"/>
        <v>Filipe Gomes Aleluia</v>
      </c>
      <c r="K489" s="7" t="str" cm="1">
        <f t="array" aca="1" ref="K489" ca="1">SHA1HASH($J489)</f>
        <v>e866be55378b225f9ac3de7a0b2fc81fa3e4b3ea</v>
      </c>
      <c r="L489" s="7" cm="1">
        <f t="array" aca="1" ref="L489" ca="1">INDEX(States!$A:$A,RANDBETWEEN(5,COUNTA(States!$A:$A) + 1),1)</f>
        <v>17</v>
      </c>
      <c r="M489" s="7" t="str">
        <f ca="1">$L489 &amp; "|" &amp; VLOOKUP($L489,States!$A:$B,2,FALSE)</f>
        <v>17|1a8e69bd071c473b31bfb6b123d956580475386e</v>
      </c>
      <c r="N489" s="7" t="str">
        <f ca="1">VLOOKUP($F489,Name!$A:$C,3,FALSE)</f>
        <v>M</v>
      </c>
      <c r="O489" s="7" t="str">
        <f ca="1">VLOOKUP($N489,Gender!$A:$B,2,FALSE)</f>
        <v>Male</v>
      </c>
      <c r="P489" s="7" t="str" cm="1">
        <f t="array" aca="1" ref="P489" ca="1">INDEX('Marital status'!$A:$A,RANDBETWEEN(5,COUNTA('Marital status'!$A:$A) + 1),1)</f>
        <v>3266897012b6dcc5723033bc25891bf99efcff6f</v>
      </c>
      <c r="Q489" s="7" t="str">
        <f ca="1">VLOOKUP($P489,'Marital status'!$A:$B,2,FALSE)</f>
        <v>MarrieD</v>
      </c>
      <c r="R489" s="7">
        <f t="shared" ca="1" si="51"/>
        <v>5</v>
      </c>
      <c r="S489" s="7" t="e">
        <f ca="1">VLOOKUP($R489,Race!$A:$B,2,FALSE)</f>
        <v>#N/A</v>
      </c>
      <c r="T489" s="8">
        <f t="shared" ca="1" si="52"/>
        <v>31432</v>
      </c>
      <c r="U489" s="6">
        <f t="shared" ca="1" si="53"/>
        <v>7</v>
      </c>
      <c r="V489" s="8" t="str">
        <f ca="1">VLOOKUP($U489,Education!$A:$B,2,FALSE)</f>
        <v>Undergraduate degree</v>
      </c>
      <c r="W489" s="7">
        <f ca="1" xml:space="preserve">
  IF(OR($Y489 = 5, $Y489 = 6, $Y489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489" s="7" t="str">
        <f ca="1">VLOOKUP($W489,Department!$A:$B,2,FALSE)</f>
        <v>Administration</v>
      </c>
      <c r="Y489" s="6">
        <f t="shared" ca="1" si="54"/>
        <v>9</v>
      </c>
      <c r="Z489" s="7" t="str">
        <f ca="1">VLOOKUP($Y489,Role!$A:$B,2,FALSE)</f>
        <v>Intern</v>
      </c>
      <c r="AA489" s="6" t="str">
        <f t="shared" ca="1" si="55"/>
        <v/>
      </c>
      <c r="AB489" s="7" t="str">
        <f ca="1" xml:space="preserve">
IF($AA489 &lt;&gt; "",
    VLOOKUP($AA489,Level!$A:$B,2,FALSE),
    ""
)</f>
        <v/>
      </c>
      <c r="AC489" s="1">
        <f ca="1" xml:space="preserve">
IF($Y489 = 5 + N("Presidente"),
    27000,
    IF($Y489 = 6 + N("Vice-presidente"),
        23000,
        IF(OR($Y489 = 8, $Y489= 13, $Y489 = 12) + N("Secretária bilíngue ou coordenador ou especialista"),
            8000,
            IF($Y489 = 7 + N("Diretor"),
                15000,
                IF($Y489 = 14 + N("Gerente"),
                    12000,
                    IF($Y489 = 9 + N("Estagiário"),
                        705,
                        IF($Y489 = 10 + N("Trainee"),
                            805,
                            IF($Y489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IF($U489 = 7,
  500,
  IF($U489 = 8,
    1000,
    IF($U489 = 9,
      1500,
      IF($U489 = 10,
        2000,
        0
      )
    )
  )
)
+
N("Adicional no salário por área")
+
IF($W489 = 14 + N("Tecnologia da Informação"),
  120,
  IF($W489 = 16 + N("Vendas"),
    110,
    IF($W489 = 15 + N("Jurídico"),
      100,
      IF(OR($W489 = 8, $W489 = 9, $W489 = 11) + N("Recursos humanos ou comercial ou comunicação e marketing"),
        80,
        0
      )
    )
  )
)
+
N("Adicionando pegadinha")
+
IF(AND($W489 = 16, $U489 = 9, $Y489 = 11, $AA489 = 5) + N("Se for de vendas, com mestrado, analista sênior"),
  IF($R489 = 5,
    100,
    0
  )
  +
  IF($N489 = "M",
    200,
    0
  ),
  0
)</f>
        <v>1205</v>
      </c>
      <c r="AD4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$A489  &amp; ", "   &amp;
$C489  &amp; ", "   &amp;
$E489  &amp; ", '"  &amp;
$J489  &amp; "', '" &amp;
$N489  &amp; "', "  &amp;
$R489  &amp; ", '"  &amp;
TEXT($T489,"dd/mm/aaaa")  &amp; "', "   &amp;
$U489  &amp; ", "   &amp;
$W489  &amp; ", "   &amp;
$Y489  &amp; ", "   &amp;
IF($AA489 &lt;&gt; "", $AA489, "NULL")  &amp; ", "   &amp;
$AC489  &amp; ");"</f>
        <v>INSERT INTO bi4all.fac_employees (id_company_fk, id_employee_pk, flg_active, employee_name, id_gender_fk, id_race_fk, birthday, id_schooling_fk, id_department_fk, id_role_fk, id_level_fk, salary) VALUES (6a51143286b03064a49cc2acbee63c09a0682d33, 485, 1, 'Filipe Gomes Aleluia', 'M', 5, '20/01/1986', 7, 6, 9, NULL, 1205);</v>
      </c>
    </row>
    <row r="490" spans="1:30" ht="14.25" customHeight="1" x14ac:dyDescent="0.2">
      <c r="A490" s="7" t="str" cm="1">
        <f t="array" aca="1" ref="A490" ca="1">INDEX(Company!$A:$A,RANDBETWEEN(5,COUNTA(Company!$A:$A) + 1),1)</f>
        <v>6a51143286b03064a49cc2acbee63c09a0682d33</v>
      </c>
      <c r="B490" s="7" t="str">
        <f ca="1">VLOOKUP($A490,Company!$A:$B,2,FALSE)</f>
        <v>ACME Corporation</v>
      </c>
      <c r="C490" s="5">
        <f t="shared" si="49"/>
        <v>486</v>
      </c>
      <c r="D490" s="5" t="str" cm="1">
        <f t="array" ref="D490">SHA1HASH($C490)</f>
        <v>6cc71d91778fcdda0eb8709e9348240b251afe5e</v>
      </c>
      <c r="E490" s="6">
        <v>1</v>
      </c>
      <c r="F490" s="7">
        <f ca="1">IF($C490 = 1 + N("Presidente"),
    127,
    IF($C490 = 2 + N("Vice-Presidente"),
        72,
        IF($C490 = 3 + N("Secretária bilíngue"),
            13,
            RANDBETWEEN(5,COUNT(Name!$A:$A) + 1)
        )
    )
)</f>
        <v>190</v>
      </c>
      <c r="G490" s="7" t="str">
        <f ca="1">VLOOKUP($F490,Name!$A:$B,2,FALSE)</f>
        <v>João Miguel</v>
      </c>
      <c r="H490" s="7">
        <f ca="1" xml:space="preserve">
IF($C490 = 1,
    0,
    RANDBETWEEN(5,COUNT('Last name'!$A:$A) + 1)
)</f>
        <v>44</v>
      </c>
      <c r="I490" s="7" t="str">
        <f ca="1" xml:space="preserve">
IF($C490 = 1 + N("Presidente"),
    "de Orléans e Bragança",
    VLOOKUP($H490,'Last name'!$A:$B,2,FALSE) &amp; " " &amp; VLOOKUP(RANDBETWEEN(5,COUNT('Last name'!$A:$A) + 1),'Last name'!$A:$B,2,FALSE)
)</f>
        <v>Botelho Gouveia</v>
      </c>
      <c r="J490" s="7" t="str">
        <f t="shared" ca="1" si="50"/>
        <v>João Miguel Botelho Gouveia</v>
      </c>
      <c r="K490" s="7" t="str" cm="1">
        <f t="array" aca="1" ref="K490" ca="1">SHA1HASH($J490)</f>
        <v>b4947518fb5f59e08a21f57f4511d800187d6f0f</v>
      </c>
      <c r="L490" s="7" cm="1">
        <f t="array" aca="1" ref="L490" ca="1">INDEX(States!$A:$A,RANDBETWEEN(5,COUNTA(States!$A:$A) + 1),1)</f>
        <v>14</v>
      </c>
      <c r="M490" s="7" t="str">
        <f ca="1">$L490 &amp; "|" &amp; VLOOKUP($L490,States!$A:$B,2,FALSE)</f>
        <v>14|9b9a260c6946192b7ea8dcfb1d39940b66fe4460</v>
      </c>
      <c r="N490" s="7" t="str">
        <f ca="1">VLOOKUP($F490,Name!$A:$C,3,FALSE)</f>
        <v>M</v>
      </c>
      <c r="O490" s="7" t="str">
        <f ca="1">VLOOKUP($N490,Gender!$A:$B,2,FALSE)</f>
        <v>Male</v>
      </c>
      <c r="P490" s="7" t="str" cm="1">
        <f t="array" aca="1" ref="P490" ca="1">INDEX('Marital status'!$A:$A,RANDBETWEEN(5,COUNTA('Marital status'!$A:$A) + 1),1)</f>
        <v>3266897012b6dcc5723033bc25891bf99efcff6f</v>
      </c>
      <c r="Q490" s="7" t="str">
        <f ca="1">VLOOKUP($P490,'Marital status'!$A:$B,2,FALSE)</f>
        <v>MarrieD</v>
      </c>
      <c r="R490" s="7">
        <f t="shared" ca="1" si="51"/>
        <v>6</v>
      </c>
      <c r="S490" s="7" t="e">
        <f ca="1">VLOOKUP($R490,Race!$A:$B,2,FALSE)</f>
        <v>#N/A</v>
      </c>
      <c r="T490" s="8">
        <f t="shared" ca="1" si="52"/>
        <v>25496</v>
      </c>
      <c r="U490" s="6">
        <f t="shared" ca="1" si="53"/>
        <v>7</v>
      </c>
      <c r="V490" s="8" t="str">
        <f ca="1">VLOOKUP($U490,Education!$A:$B,2,FALSE)</f>
        <v>Undergraduate degree</v>
      </c>
      <c r="W490" s="7">
        <f ca="1" xml:space="preserve">
  IF(OR($Y490 = 5, $Y490 = 6, $Y490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490" s="7" t="str">
        <f ca="1">VLOOKUP($W490,Department!$A:$B,2,FALSE)</f>
        <v>Communication &amp; Marketing</v>
      </c>
      <c r="Y490" s="6">
        <f t="shared" ca="1" si="54"/>
        <v>11</v>
      </c>
      <c r="Z490" s="7" t="str">
        <f ca="1">VLOOKUP($Y490,Role!$A:$B,2,FALSE)</f>
        <v>Analyst</v>
      </c>
      <c r="AA490" s="6">
        <f t="shared" ca="1" si="55"/>
        <v>7</v>
      </c>
      <c r="AB490" s="7" t="str">
        <f ca="1" xml:space="preserve">
IF($AA490 &lt;&gt; "",
    VLOOKUP($AA490,Level!$A:$B,2,FALSE),
    ""
)</f>
        <v>Senior</v>
      </c>
      <c r="AC490" s="1">
        <f ca="1" xml:space="preserve">
IF($Y490 = 5 + N("Presidente"),
    27000,
    IF($Y490 = 6 + N("Vice-presidente"),
        23000,
        IF(OR($Y490 = 8, $Y490= 13, $Y490 = 12) + N("Secretária bilíngue ou coordenador ou especialista"),
            8000,
            IF($Y490 = 7 + N("Diretor"),
                15000,
                IF($Y490 = 14 + N("Gerente"),
                    12000,
                    IF($Y490 = 9 + N("Estagiário"),
                        705,
                        IF($Y490 = 10 + N("Trainee"),
                            805,
                            IF($Y490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IF($U490 = 7,
  500,
  IF($U490 = 8,
    1000,
    IF($U490 = 9,
      1500,
      IF($U490 = 10,
        2000,
        0
      )
    )
  )
)
+
N("Adicional no salário por área")
+
IF($W490 = 14 + N("Tecnologia da Informação"),
  120,
  IF($W490 = 16 + N("Vendas"),
    110,
    IF($W490 = 15 + N("Jurídico"),
      100,
      IF(OR($W490 = 8, $W490 = 9, $W490 = 11) + N("Recursos humanos ou comercial ou comunicação e marketing"),
        80,
        0
      )
    )
  )
)
+
N("Adicionando pegadinha")
+
IF(AND($W490 = 16, $U490 = 9, $Y490 = 11, $AA490 = 5) + N("Se for de vendas, com mestrado, analista sênior"),
  IF($R490 = 5,
    100,
    0
  )
  +
  IF($N490 = "M",
    200,
    0
  ),
  0
)</f>
        <v>2580</v>
      </c>
      <c r="AD4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$A490  &amp; ", "   &amp;
$C490  &amp; ", "   &amp;
$E490  &amp; ", '"  &amp;
$J490  &amp; "', '" &amp;
$N490  &amp; "', "  &amp;
$R490  &amp; ", '"  &amp;
TEXT($T490,"dd/mm/aaaa")  &amp; "', "   &amp;
$U490  &amp; ", "   &amp;
$W490  &amp; ", "   &amp;
$Y490  &amp; ", "   &amp;
IF($AA490 &lt;&gt; "", $AA490, "NULL")  &amp; ", "   &amp;
$AC490  &amp; ");"</f>
        <v>INSERT INTO bi4all.fac_employees (id_company_fk, id_employee_pk, flg_active, employee_name, id_gender_fk, id_race_fk, birthday, id_schooling_fk, id_department_fk, id_role_fk, id_level_fk, salary) VALUES (6a51143286b03064a49cc2acbee63c09a0682d33, 486, 1, 'João Miguel Botelho Gouveia', 'M', 6, '20/10/1969', 7, 11, 11, 7, 2580);</v>
      </c>
    </row>
    <row r="491" spans="1:30" ht="14.25" customHeight="1" x14ac:dyDescent="0.2">
      <c r="A491" s="7" t="str" cm="1">
        <f t="array" aca="1" ref="A491" ca="1">INDEX(Company!$A:$A,RANDBETWEEN(5,COUNTA(Company!$A:$A) + 1),1)</f>
        <v>6a51143286b03064a49cc2acbee63c09a0682d33</v>
      </c>
      <c r="B491" s="7" t="str">
        <f ca="1">VLOOKUP($A491,Company!$A:$B,2,FALSE)</f>
        <v>ACME Corporation</v>
      </c>
      <c r="C491" s="5">
        <f t="shared" si="49"/>
        <v>487</v>
      </c>
      <c r="D491" s="5" t="str" cm="1">
        <f t="array" ref="D491">SHA1HASH($C491)</f>
        <v>8f98b68c4d83cf50f7c863fe577a2c5e38b43236</v>
      </c>
      <c r="E491" s="6">
        <v>1</v>
      </c>
      <c r="F491" s="7">
        <f ca="1">IF($C491 = 1 + N("Presidente"),
    127,
    IF($C491 = 2 + N("Vice-Presidente"),
        72,
        IF($C491 = 3 + N("Secretária bilíngue"),
            13,
            RANDBETWEEN(5,COUNT(Name!$A:$A) + 1)
        )
    )
)</f>
        <v>360</v>
      </c>
      <c r="G491" s="7" t="str">
        <f ca="1">VLOOKUP($F491,Name!$A:$B,2,FALSE)</f>
        <v>Vitória</v>
      </c>
      <c r="H491" s="7">
        <f ca="1" xml:space="preserve">
IF($C491 = 1,
    0,
    RANDBETWEEN(5,COUNT('Last name'!$A:$A) + 1)
)</f>
        <v>183</v>
      </c>
      <c r="I491" s="7" t="str">
        <f ca="1" xml:space="preserve">
IF($C491 = 1 + N("Presidente"),
    "de Orléans e Bragança",
    VLOOKUP($H491,'Last name'!$A:$B,2,FALSE) &amp; " " &amp; VLOOKUP(RANDBETWEEN(5,COUNT('Last name'!$A:$A) + 1),'Last name'!$A:$B,2,FALSE)
)</f>
        <v>Soares Camões</v>
      </c>
      <c r="J491" s="7" t="str">
        <f t="shared" ca="1" si="50"/>
        <v>Vitória Soares Camões</v>
      </c>
      <c r="K491" s="7" t="str" cm="1">
        <f t="array" aca="1" ref="K491" ca="1">SHA1HASH($J491)</f>
        <v>ba991d766f700da5c042ae4adcdcfdcc8c3cf546</v>
      </c>
      <c r="L491" s="7" cm="1">
        <f t="array" aca="1" ref="L491" ca="1">INDEX(States!$A:$A,RANDBETWEEN(5,COUNTA(States!$A:$A) + 1),1)</f>
        <v>22</v>
      </c>
      <c r="M491" s="7" t="str">
        <f ca="1">$L491 &amp; "|" &amp; VLOOKUP($L491,States!$A:$B,2,FALSE)</f>
        <v>22|04a99b2b0b78076f0a06c2d7695137915b2933a5</v>
      </c>
      <c r="N491" s="7" t="str">
        <f ca="1">VLOOKUP($F491,Name!$A:$C,3,FALSE)</f>
        <v>F</v>
      </c>
      <c r="O491" s="7" t="str">
        <f ca="1">VLOOKUP($N491,Gender!$A:$B,2,FALSE)</f>
        <v>Female</v>
      </c>
      <c r="P491" s="7" t="str" cm="1">
        <f t="array" aca="1" ref="P491" ca="1">INDEX('Marital status'!$A:$A,RANDBETWEEN(5,COUNTA('Marital status'!$A:$A) + 1),1)</f>
        <v>459031b19ec5bbd3b3dbc0a9dcf2cb6e6c6f7848</v>
      </c>
      <c r="Q491" s="7" t="str">
        <f ca="1">VLOOKUP($P491,'Marital status'!$A:$B,2,FALSE)</f>
        <v xml:space="preserve">Widowed </v>
      </c>
      <c r="R491" s="7">
        <f t="shared" ca="1" si="51"/>
        <v>5</v>
      </c>
      <c r="S491" s="7" t="e">
        <f ca="1">VLOOKUP($R491,Race!$A:$B,2,FALSE)</f>
        <v>#N/A</v>
      </c>
      <c r="T491" s="8">
        <f t="shared" ca="1" si="52"/>
        <v>28137</v>
      </c>
      <c r="U491" s="6">
        <f t="shared" ca="1" si="53"/>
        <v>7</v>
      </c>
      <c r="V491" s="8" t="str">
        <f ca="1">VLOOKUP($U491,Education!$A:$B,2,FALSE)</f>
        <v>Undergraduate degree</v>
      </c>
      <c r="W491" s="7">
        <f ca="1" xml:space="preserve">
  IF(OR($Y491 = 5, $Y491 = 6, $Y491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491" s="7" t="str">
        <f ca="1">VLOOKUP($W491,Department!$A:$B,2,FALSE)</f>
        <v>Commercial</v>
      </c>
      <c r="Y491" s="6">
        <f t="shared" ca="1" si="54"/>
        <v>10</v>
      </c>
      <c r="Z491" s="7" t="str">
        <f ca="1">VLOOKUP($Y491,Role!$A:$B,2,FALSE)</f>
        <v>Trainee</v>
      </c>
      <c r="AA491" s="6" t="str">
        <f t="shared" ca="1" si="55"/>
        <v/>
      </c>
      <c r="AB491" s="7" t="str">
        <f ca="1" xml:space="preserve">
IF($AA491 &lt;&gt; "",
    VLOOKUP($AA491,Level!$A:$B,2,FALSE),
    ""
)</f>
        <v/>
      </c>
      <c r="AC491" s="1">
        <f ca="1" xml:space="preserve">
IF($Y491 = 5 + N("Presidente"),
    27000,
    IF($Y491 = 6 + N("Vice-presidente"),
        23000,
        IF(OR($Y491 = 8, $Y491= 13, $Y491 = 12) + N("Secretária bilíngue ou coordenador ou especialista"),
            8000,
            IF($Y491 = 7 + N("Diretor"),
                15000,
                IF($Y491 = 14 + N("Gerente"),
                    12000,
                    IF($Y491 = 9 + N("Estagiário"),
                        705,
                        IF($Y491 = 10 + N("Trainee"),
                            805,
                            IF($Y491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IF($U491 = 7,
  500,
  IF($U491 = 8,
    1000,
    IF($U491 = 9,
      1500,
      IF($U491 = 10,
        2000,
        0
      )
    )
  )
)
+
N("Adicional no salário por área")
+
IF($W491 = 14 + N("Tecnologia da Informação"),
  120,
  IF($W491 = 16 + N("Vendas"),
    110,
    IF($W491 = 15 + N("Jurídico"),
      100,
      IF(OR($W491 = 8, $W491 = 9, $W491 = 11) + N("Recursos humanos ou comercial ou comunicação e marketing"),
        80,
        0
      )
    )
  )
)
+
N("Adicionando pegadinha")
+
IF(AND($W491 = 16, $U491 = 9, $Y491 = 11, $AA491 = 5) + N("Se for de vendas, com mestrado, analista sênior"),
  IF($R491 = 5,
    100,
    0
  )
  +
  IF($N491 = "M",
    200,
    0
  ),
  0
)</f>
        <v>1385</v>
      </c>
      <c r="AD4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$A491  &amp; ", "   &amp;
$C491  &amp; ", "   &amp;
$E491  &amp; ", '"  &amp;
$J491  &amp; "', '" &amp;
$N491  &amp; "', "  &amp;
$R491  &amp; ", '"  &amp;
TEXT($T491,"dd/mm/aaaa")  &amp; "', "   &amp;
$U491  &amp; ", "   &amp;
$W491  &amp; ", "   &amp;
$Y491  &amp; ", "   &amp;
IF($AA491 &lt;&gt; "", $AA491, "NULL")  &amp; ", "   &amp;
$AC491  &amp; ");"</f>
        <v>INSERT INTO bi4all.fac_employees (id_company_fk, id_employee_pk, flg_active, employee_name, id_gender_fk, id_race_fk, birthday, id_schooling_fk, id_department_fk, id_role_fk, id_level_fk, salary) VALUES (6a51143286b03064a49cc2acbee63c09a0682d33, 487, 1, 'Vitória Soares Camões', 'F', 5, '12/01/1977', 7, 9, 10, NULL, 1385);</v>
      </c>
    </row>
    <row r="492" spans="1:30" ht="14.25" customHeight="1" x14ac:dyDescent="0.2">
      <c r="A492" s="7" t="str" cm="1">
        <f t="array" aca="1" ref="A492" ca="1">INDEX(Company!$A:$A,RANDBETWEEN(5,COUNTA(Company!$A:$A) + 1),1)</f>
        <v>6a51143286b03064a49cc2acbee63c09a0682d33</v>
      </c>
      <c r="B492" s="7" t="str">
        <f ca="1">VLOOKUP($A492,Company!$A:$B,2,FALSE)</f>
        <v>ACME Corporation</v>
      </c>
      <c r="C492" s="5">
        <f t="shared" si="49"/>
        <v>488</v>
      </c>
      <c r="D492" s="5" t="str" cm="1">
        <f t="array" ref="D492">SHA1HASH($C492)</f>
        <v>ee16ee0fa7f21a4101793582e1cf4b24fef9f948</v>
      </c>
      <c r="E492" s="6">
        <v>1</v>
      </c>
      <c r="F492" s="7">
        <f ca="1">IF($C492 = 1 + N("Presidente"),
    127,
    IF($C492 = 2 + N("Vice-Presidente"),
        72,
        IF($C492 = 3 + N("Secretária bilíngue"),
            13,
            RANDBETWEEN(5,COUNT(Name!$A:$A) + 1)
        )
    )
)</f>
        <v>236</v>
      </c>
      <c r="G492" s="7" t="str">
        <f ca="1">VLOOKUP($F492,Name!$A:$B,2,FALSE)</f>
        <v>Luana</v>
      </c>
      <c r="H492" s="7">
        <f ca="1" xml:space="preserve">
IF($C492 = 1,
    0,
    RANDBETWEEN(5,COUNT('Last name'!$A:$A) + 1)
)</f>
        <v>151</v>
      </c>
      <c r="I492" s="7" t="str">
        <f ca="1" xml:space="preserve">
IF($C492 = 1 + N("Presidente"),
    "de Orléans e Bragança",
    VLOOKUP($H492,'Last name'!$A:$B,2,FALSE) &amp; " " &amp; VLOOKUP(RANDBETWEEN(5,COUNT('Last name'!$A:$A) + 1),'Last name'!$A:$B,2,FALSE)
)</f>
        <v>Pereira Barbieri</v>
      </c>
      <c r="J492" s="7" t="str">
        <f t="shared" ca="1" si="50"/>
        <v>Luana Pereira Barbieri</v>
      </c>
      <c r="K492" s="7" t="str" cm="1">
        <f t="array" aca="1" ref="K492" ca="1">SHA1HASH($J492)</f>
        <v>180680a76d4610d9e72b4118e3199d482943cf8d</v>
      </c>
      <c r="L492" s="7" cm="1">
        <f t="array" aca="1" ref="L492" ca="1">INDEX(States!$A:$A,RANDBETWEEN(5,COUNTA(States!$A:$A) + 1),1)</f>
        <v>7</v>
      </c>
      <c r="M492" s="7" t="str">
        <f ca="1">$L492 &amp; "|" &amp; VLOOKUP($L492,States!$A:$B,2,FALSE)</f>
        <v>7|f2e12883042f184299ea408f79a5077ec107e25e</v>
      </c>
      <c r="N492" s="7" t="str">
        <f ca="1">VLOOKUP($F492,Name!$A:$C,3,FALSE)</f>
        <v>F</v>
      </c>
      <c r="O492" s="7" t="str">
        <f ca="1">VLOOKUP($N492,Gender!$A:$B,2,FALSE)</f>
        <v>Female</v>
      </c>
      <c r="P492" s="7" t="str" cm="1">
        <f t="array" aca="1" ref="P492" ca="1">INDEX('Marital status'!$A:$A,RANDBETWEEN(5,COUNTA('Marital status'!$A:$A) + 1),1)</f>
        <v>93ac84f4e0bd5c1c97b670a12a7fff6af89fb6b3</v>
      </c>
      <c r="Q492" s="7" t="str">
        <f ca="1">VLOOKUP($P492,'Marital status'!$A:$B,2,FALSE)</f>
        <v>DIVORCED</v>
      </c>
      <c r="R492" s="7">
        <f t="shared" ca="1" si="51"/>
        <v>5</v>
      </c>
      <c r="S492" s="7" t="e">
        <f ca="1">VLOOKUP($R492,Race!$A:$B,2,FALSE)</f>
        <v>#N/A</v>
      </c>
      <c r="T492" s="8">
        <f t="shared" ca="1" si="52"/>
        <v>21316</v>
      </c>
      <c r="U492" s="6">
        <f t="shared" ca="1" si="53"/>
        <v>7</v>
      </c>
      <c r="V492" s="8" t="str">
        <f ca="1">VLOOKUP($U492,Education!$A:$B,2,FALSE)</f>
        <v>Undergraduate degree</v>
      </c>
      <c r="W492" s="7">
        <f ca="1" xml:space="preserve">
  IF(OR($Y492 = 5, $Y492 = 6, $Y492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492" s="7" t="str">
        <f ca="1">VLOOKUP($W492,Department!$A:$B,2,FALSE)</f>
        <v>Controlling</v>
      </c>
      <c r="Y492" s="6">
        <f t="shared" ca="1" si="54"/>
        <v>11</v>
      </c>
      <c r="Z492" s="7" t="str">
        <f ca="1">VLOOKUP($Y492,Role!$A:$B,2,FALSE)</f>
        <v>Analyst</v>
      </c>
      <c r="AA492" s="6">
        <f t="shared" ca="1" si="55"/>
        <v>7</v>
      </c>
      <c r="AB492" s="7" t="str">
        <f ca="1" xml:space="preserve">
IF($AA492 &lt;&gt; "",
    VLOOKUP($AA492,Level!$A:$B,2,FALSE),
    ""
)</f>
        <v>Senior</v>
      </c>
      <c r="AC492" s="1">
        <f ca="1" xml:space="preserve">
IF($Y492 = 5 + N("Presidente"),
    27000,
    IF($Y492 = 6 + N("Vice-presidente"),
        23000,
        IF(OR($Y492 = 8, $Y492= 13, $Y492 = 12) + N("Secretária bilíngue ou coordenador ou especialista"),
            8000,
            IF($Y492 = 7 + N("Diretor"),
                15000,
                IF($Y492 = 14 + N("Gerente"),
                    12000,
                    IF($Y492 = 9 + N("Estagiário"),
                        705,
                        IF($Y492 = 10 + N("Trainee"),
                            805,
                            IF($Y492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IF($U492 = 7,
  500,
  IF($U492 = 8,
    1000,
    IF($U492 = 9,
      1500,
      IF($U492 = 10,
        2000,
        0
      )
    )
  )
)
+
N("Adicional no salário por área")
+
IF($W492 = 14 + N("Tecnologia da Informação"),
  120,
  IF($W492 = 16 + N("Vendas"),
    110,
    IF($W492 = 15 + N("Jurídico"),
      100,
      IF(OR($W492 = 8, $W492 = 9, $W492 = 11) + N("Recursos humanos ou comercial ou comunicação e marketing"),
        80,
        0
      )
    )
  )
)
+
N("Adicionando pegadinha")
+
IF(AND($W492 = 16, $U492 = 9, $Y492 = 11, $AA492 = 5) + N("Se for de vendas, com mestrado, analista sênior"),
  IF($R492 = 5,
    100,
    0
  )
  +
  IF($N492 = "M",
    200,
    0
  ),
  0
)</f>
        <v>2500</v>
      </c>
      <c r="AD4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$A492  &amp; ", "   &amp;
$C492  &amp; ", "   &amp;
$E492  &amp; ", '"  &amp;
$J492  &amp; "', '" &amp;
$N492  &amp; "', "  &amp;
$R492  &amp; ", '"  &amp;
TEXT($T492,"dd/mm/aaaa")  &amp; "', "   &amp;
$U492  &amp; ", "   &amp;
$W492  &amp; ", "   &amp;
$Y492  &amp; ", "   &amp;
IF($AA492 &lt;&gt; "", $AA492, "NULL")  &amp; ", "   &amp;
$AC492  &amp; ");"</f>
        <v>INSERT INTO bi4all.fac_employees (id_company_fk, id_employee_pk, flg_active, employee_name, id_gender_fk, id_race_fk, birthday, id_schooling_fk, id_department_fk, id_role_fk, id_level_fk, salary) VALUES (6a51143286b03064a49cc2acbee63c09a0682d33, 488, 1, 'Luana Pereira Barbieri', 'F', 5, '11/05/1958', 7, 12, 11, 7, 2500);</v>
      </c>
    </row>
    <row r="493" spans="1:30" ht="14.25" customHeight="1" x14ac:dyDescent="0.2">
      <c r="A493" s="7" t="str" cm="1">
        <f t="array" aca="1" ref="A493" ca="1">INDEX(Company!$A:$A,RANDBETWEEN(5,COUNTA(Company!$A:$A) + 1),1)</f>
        <v>6a51143286b03064a49cc2acbee63c09a0682d33</v>
      </c>
      <c r="B493" s="7" t="str">
        <f ca="1">VLOOKUP($A493,Company!$A:$B,2,FALSE)</f>
        <v>ACME Corporation</v>
      </c>
      <c r="C493" s="5">
        <f t="shared" si="49"/>
        <v>489</v>
      </c>
      <c r="D493" s="5" t="str" cm="1">
        <f t="array" ref="D493">SHA1HASH($C493)</f>
        <v>343ae8e26ca054cfcc1f6cbfe5781dddc9059adc</v>
      </c>
      <c r="E493" s="6">
        <v>1</v>
      </c>
      <c r="F493" s="7">
        <f ca="1">IF($C493 = 1 + N("Presidente"),
    127,
    IF($C493 = 2 + N("Vice-Presidente"),
        72,
        IF($C493 = 3 + N("Secretária bilíngue"),
            13,
            RANDBETWEEN(5,COUNT(Name!$A:$A) + 1)
        )
    )
)</f>
        <v>351</v>
      </c>
      <c r="G493" s="7" t="str">
        <f ca="1">VLOOKUP($F493,Name!$A:$B,2,FALSE)</f>
        <v>Vera Lucia</v>
      </c>
      <c r="H493" s="7">
        <f ca="1" xml:space="preserve">
IF($C493 = 1,
    0,
    RANDBETWEEN(5,COUNT('Last name'!$A:$A) + 1)
)</f>
        <v>78</v>
      </c>
      <c r="I493" s="7" t="str">
        <f ca="1" xml:space="preserve">
IF($C493 = 1 + N("Presidente"),
    "de Orléans e Bragança",
    VLOOKUP($H493,'Last name'!$A:$B,2,FALSE) &amp; " " &amp; VLOOKUP(RANDBETWEEN(5,COUNT('Last name'!$A:$A) + 1),'Last name'!$A:$B,2,FALSE)
)</f>
        <v>Esteves Dantas</v>
      </c>
      <c r="J493" s="7" t="str">
        <f t="shared" ca="1" si="50"/>
        <v>Vera Lucia Esteves Dantas</v>
      </c>
      <c r="K493" s="7" t="str" cm="1">
        <f t="array" aca="1" ref="K493" ca="1">SHA1HASH($J493)</f>
        <v>2f3074238ce75544793b0138744368e9dc91ea41</v>
      </c>
      <c r="L493" s="7" cm="1">
        <f t="array" aca="1" ref="L493" ca="1">INDEX(States!$A:$A,RANDBETWEEN(5,COUNTA(States!$A:$A) + 1),1)</f>
        <v>12</v>
      </c>
      <c r="M493" s="7" t="str">
        <f ca="1">$L493 &amp; "|" &amp; VLOOKUP($L493,States!$A:$B,2,FALSE)</f>
        <v>12|16a2d6eb767d4fd003fae8cac60e0d85a9416ba8</v>
      </c>
      <c r="N493" s="7" t="str">
        <f ca="1">VLOOKUP($F493,Name!$A:$C,3,FALSE)</f>
        <v>F</v>
      </c>
      <c r="O493" s="7" t="str">
        <f ca="1">VLOOKUP($N493,Gender!$A:$B,2,FALSE)</f>
        <v>Female</v>
      </c>
      <c r="P493" s="7" t="str" cm="1">
        <f t="array" aca="1" ref="P493" ca="1">INDEX('Marital status'!$A:$A,RANDBETWEEN(5,COUNTA('Marital status'!$A:$A) + 1),1)</f>
        <v>93ac84f4e0bd5c1c97b670a12a7fff6af89fb6b3</v>
      </c>
      <c r="Q493" s="7" t="str">
        <f ca="1">VLOOKUP($P493,'Marital status'!$A:$B,2,FALSE)</f>
        <v>DIVORCED</v>
      </c>
      <c r="R493" s="7">
        <f t="shared" ca="1" si="51"/>
        <v>5</v>
      </c>
      <c r="S493" s="7" t="e">
        <f ca="1">VLOOKUP($R493,Race!$A:$B,2,FALSE)</f>
        <v>#N/A</v>
      </c>
      <c r="T493" s="8">
        <f t="shared" ca="1" si="52"/>
        <v>30760</v>
      </c>
      <c r="U493" s="6">
        <f t="shared" ca="1" si="53"/>
        <v>7</v>
      </c>
      <c r="V493" s="8" t="str">
        <f ca="1">VLOOKUP($U493,Education!$A:$B,2,FALSE)</f>
        <v>Undergraduate degree</v>
      </c>
      <c r="W493" s="7">
        <f ca="1" xml:space="preserve">
  IF(OR($Y493 = 5, $Y493 = 6, $Y493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493" s="7" t="str">
        <f ca="1">VLOOKUP($W493,Department!$A:$B,2,FALSE)</f>
        <v>Human Resource</v>
      </c>
      <c r="Y493" s="6">
        <f t="shared" ca="1" si="54"/>
        <v>9</v>
      </c>
      <c r="Z493" s="7" t="str">
        <f ca="1">VLOOKUP($Y493,Role!$A:$B,2,FALSE)</f>
        <v>Intern</v>
      </c>
      <c r="AA493" s="6" t="str">
        <f t="shared" ca="1" si="55"/>
        <v/>
      </c>
      <c r="AB493" s="7" t="str">
        <f ca="1" xml:space="preserve">
IF($AA493 &lt;&gt; "",
    VLOOKUP($AA493,Level!$A:$B,2,FALSE),
    ""
)</f>
        <v/>
      </c>
      <c r="AC493" s="1">
        <f ca="1" xml:space="preserve">
IF($Y493 = 5 + N("Presidente"),
    27000,
    IF($Y493 = 6 + N("Vice-presidente"),
        23000,
        IF(OR($Y493 = 8, $Y493= 13, $Y493 = 12) + N("Secretária bilíngue ou coordenador ou especialista"),
            8000,
            IF($Y493 = 7 + N("Diretor"),
                15000,
                IF($Y493 = 14 + N("Gerente"),
                    12000,
                    IF($Y493 = 9 + N("Estagiário"),
                        705,
                        IF($Y493 = 10 + N("Trainee"),
                            805,
                            IF($Y493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IF($U493 = 7,
  500,
  IF($U493 = 8,
    1000,
    IF($U493 = 9,
      1500,
      IF($U493 = 10,
        2000,
        0
      )
    )
  )
)
+
N("Adicional no salário por área")
+
IF($W493 = 14 + N("Tecnologia da Informação"),
  120,
  IF($W493 = 16 + N("Vendas"),
    110,
    IF($W493 = 15 + N("Jurídico"),
      100,
      IF(OR($W493 = 8, $W493 = 9, $W493 = 11) + N("Recursos humanos ou comercial ou comunicação e marketing"),
        80,
        0
      )
    )
  )
)
+
N("Adicionando pegadinha")
+
IF(AND($W493 = 16, $U493 = 9, $Y493 = 11, $AA493 = 5) + N("Se for de vendas, com mestrado, analista sênior"),
  IF($R493 = 5,
    100,
    0
  )
  +
  IF($N493 = "M",
    200,
    0
  ),
  0
)</f>
        <v>1285</v>
      </c>
      <c r="AD4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$A493  &amp; ", "   &amp;
$C493  &amp; ", "   &amp;
$E493  &amp; ", '"  &amp;
$J493  &amp; "', '" &amp;
$N493  &amp; "', "  &amp;
$R493  &amp; ", '"  &amp;
TEXT($T493,"dd/mm/aaaa")  &amp; "', "   &amp;
$U493  &amp; ", "   &amp;
$W493  &amp; ", "   &amp;
$Y493  &amp; ", "   &amp;
IF($AA493 &lt;&gt; "", $AA493, "NULL")  &amp; ", "   &amp;
$AC493  &amp; ");"</f>
        <v>INSERT INTO bi4all.fac_employees (id_company_fk, id_employee_pk, flg_active, employee_name, id_gender_fk, id_race_fk, birthday, id_schooling_fk, id_department_fk, id_role_fk, id_level_fk, salary) VALUES (6a51143286b03064a49cc2acbee63c09a0682d33, 489, 1, 'Vera Lucia Esteves Dantas', 'F', 5, '19/03/1984', 7, 8, 9, NULL, 1285);</v>
      </c>
    </row>
    <row r="494" spans="1:30" ht="14.25" customHeight="1" x14ac:dyDescent="0.2">
      <c r="A494" s="7" t="str" cm="1">
        <f t="array" aca="1" ref="A494" ca="1">INDEX(Company!$A:$A,RANDBETWEEN(5,COUNTA(Company!$A:$A) + 1),1)</f>
        <v>6a51143286b03064a49cc2acbee63c09a0682d33</v>
      </c>
      <c r="B494" s="7" t="str">
        <f ca="1">VLOOKUP($A494,Company!$A:$B,2,FALSE)</f>
        <v>ACME Corporation</v>
      </c>
      <c r="C494" s="5">
        <f t="shared" si="49"/>
        <v>490</v>
      </c>
      <c r="D494" s="5" t="str" cm="1">
        <f t="array" ref="D494">SHA1HASH($C494)</f>
        <v>1b0a69d74c5ab68f9e3505f103f40618a51e5987</v>
      </c>
      <c r="E494" s="6">
        <v>1</v>
      </c>
      <c r="F494" s="7">
        <f ca="1">IF($C494 = 1 + N("Presidente"),
    127,
    IF($C494 = 2 + N("Vice-Presidente"),
        72,
        IF($C494 = 3 + N("Secretária bilíngue"),
            13,
            RANDBETWEEN(5,COUNT(Name!$A:$A) + 1)
        )
    )
)</f>
        <v>123</v>
      </c>
      <c r="G494" s="7" t="str">
        <f ca="1">VLOOKUP($F494,Name!$A:$B,2,FALSE)</f>
        <v>Emanuelly</v>
      </c>
      <c r="H494" s="7">
        <f ca="1" xml:space="preserve">
IF($C494 = 1,
    0,
    RANDBETWEEN(5,COUNT('Last name'!$A:$A) + 1)
)</f>
        <v>165</v>
      </c>
      <c r="I494" s="7" t="str">
        <f ca="1" xml:space="preserve">
IF($C494 = 1 + N("Presidente"),
    "de Orléans e Bragança",
    VLOOKUP($H494,'Last name'!$A:$B,2,FALSE) &amp; " " &amp; VLOOKUP(RANDBETWEEN(5,COUNT('Last name'!$A:$A) + 1),'Last name'!$A:$B,2,FALSE)
)</f>
        <v>Rocha Azeredo</v>
      </c>
      <c r="J494" s="7" t="str">
        <f t="shared" ca="1" si="50"/>
        <v>Emanuelly Rocha Azeredo</v>
      </c>
      <c r="K494" s="7" t="str" cm="1">
        <f t="array" aca="1" ref="K494" ca="1">SHA1HASH($J494)</f>
        <v>5cab34073a937b6ea06c8f6f9514f4660761a773</v>
      </c>
      <c r="L494" s="7" cm="1">
        <f t="array" aca="1" ref="L494" ca="1">INDEX(States!$A:$A,RANDBETWEEN(5,COUNTA(States!$A:$A) + 1),1)</f>
        <v>24</v>
      </c>
      <c r="M494" s="7" t="str">
        <f ca="1">$L494 &amp; "|" &amp; VLOOKUP($L494,States!$A:$B,2,FALSE)</f>
        <v>24|4e344e218f5d3cb3700b5fb228401547cb97b31c</v>
      </c>
      <c r="N494" s="7" t="str">
        <f ca="1">VLOOKUP($F494,Name!$A:$C,3,FALSE)</f>
        <v>F</v>
      </c>
      <c r="O494" s="7" t="str">
        <f ca="1">VLOOKUP($N494,Gender!$A:$B,2,FALSE)</f>
        <v>Female</v>
      </c>
      <c r="P494" s="7" t="str" cm="1">
        <f t="array" aca="1" ref="P494" ca="1">INDEX('Marital status'!$A:$A,RANDBETWEEN(5,COUNTA('Marital status'!$A:$A) + 1),1)</f>
        <v>ce0b1612aa711b78a720295d271a33894e2b72bf</v>
      </c>
      <c r="Q494" s="7" t="str">
        <f ca="1">VLOOKUP($P494,'Marital status'!$A:$B,2,FALSE)</f>
        <v>single</v>
      </c>
      <c r="R494" s="7">
        <f t="shared" ca="1" si="51"/>
        <v>8</v>
      </c>
      <c r="S494" s="7" t="e">
        <f ca="1">VLOOKUP($R494,Race!$A:$B,2,FALSE)</f>
        <v>#N/A</v>
      </c>
      <c r="T494" s="8">
        <f t="shared" ca="1" si="52"/>
        <v>24342</v>
      </c>
      <c r="U494" s="6">
        <f t="shared" ca="1" si="53"/>
        <v>7</v>
      </c>
      <c r="V494" s="8" t="str">
        <f ca="1">VLOOKUP($U494,Education!$A:$B,2,FALSE)</f>
        <v>Undergraduate degree</v>
      </c>
      <c r="W494" s="7">
        <f ca="1" xml:space="preserve">
  IF(OR($Y494 = 5, $Y494 = 6, $Y494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494" s="7" t="str">
        <f ca="1">VLOOKUP($W494,Department!$A:$B,2,FALSE)</f>
        <v>Administration</v>
      </c>
      <c r="Y494" s="6">
        <f t="shared" ca="1" si="54"/>
        <v>11</v>
      </c>
      <c r="Z494" s="7" t="str">
        <f ca="1">VLOOKUP($Y494,Role!$A:$B,2,FALSE)</f>
        <v>Analyst</v>
      </c>
      <c r="AA494" s="6">
        <f t="shared" ca="1" si="55"/>
        <v>5</v>
      </c>
      <c r="AB494" s="7" t="str">
        <f ca="1" xml:space="preserve">
IF($AA494 &lt;&gt; "",
    VLOOKUP($AA494,Level!$A:$B,2,FALSE),
    ""
)</f>
        <v>Junior</v>
      </c>
      <c r="AC494" s="1">
        <f ca="1" xml:space="preserve">
IF($Y494 = 5 + N("Presidente"),
    27000,
    IF($Y494 = 6 + N("Vice-presidente"),
        23000,
        IF(OR($Y494 = 8, $Y494= 13, $Y494 = 12) + N("Secretária bilíngue ou coordenador ou especialista"),
            8000,
            IF($Y494 = 7 + N("Diretor"),
                15000,
                IF($Y494 = 14 + N("Gerente"),
                    12000,
                    IF($Y494 = 9 + N("Estagiário"),
                        705,
                        IF($Y494 = 10 + N("Trainee"),
                            805,
                            IF($Y494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IF($U494 = 7,
  500,
  IF($U494 = 8,
    1000,
    IF($U494 = 9,
      1500,
      IF($U494 = 10,
        2000,
        0
      )
    )
  )
)
+
N("Adicional no salário por área")
+
IF($W494 = 14 + N("Tecnologia da Informação"),
  120,
  IF($W494 = 16 + N("Vendas"),
    110,
    IF($W494 = 15 + N("Jurídico"),
      100,
      IF(OR($W494 = 8, $W494 = 9, $W494 = 11) + N("Recursos humanos ou comercial ou comunicação e marketing"),
        80,
        0
      )
    )
  )
)
+
N("Adicionando pegadinha")
+
IF(AND($W494 = 16, $U494 = 9, $Y494 = 11, $AA494 = 5) + N("Se for de vendas, com mestrado, analista sênior"),
  IF($R494 = 5,
    100,
    0
  )
  +
  IF($N494 = "M",
    200,
    0
  ),
  0
)</f>
        <v>2500</v>
      </c>
      <c r="AD4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$A494  &amp; ", "   &amp;
$C494  &amp; ", "   &amp;
$E494  &amp; ", '"  &amp;
$J494  &amp; "', '" &amp;
$N494  &amp; "', "  &amp;
$R494  &amp; ", '"  &amp;
TEXT($T494,"dd/mm/aaaa")  &amp; "', "   &amp;
$U494  &amp; ", "   &amp;
$W494  &amp; ", "   &amp;
$Y494  &amp; ", "   &amp;
IF($AA494 &lt;&gt; "", $AA494, "NULL")  &amp; ", "   &amp;
$AC494  &amp; ");"</f>
        <v>INSERT INTO bi4all.fac_employees (id_company_fk, id_employee_pk, flg_active, employee_name, id_gender_fk, id_race_fk, birthday, id_schooling_fk, id_department_fk, id_role_fk, id_level_fk, salary) VALUES (6a51143286b03064a49cc2acbee63c09a0682d33, 490, 1, 'Emanuelly Rocha Azeredo', 'F', 8, '23/08/1966', 7, 6, 11, 5, 2500);</v>
      </c>
    </row>
    <row r="495" spans="1:30" ht="14.25" customHeight="1" x14ac:dyDescent="0.2">
      <c r="A495" s="7" t="str" cm="1">
        <f t="array" aca="1" ref="A495" ca="1">INDEX(Company!$A:$A,RANDBETWEEN(5,COUNTA(Company!$A:$A) + 1),1)</f>
        <v>6a51143286b03064a49cc2acbee63c09a0682d33</v>
      </c>
      <c r="B495" s="7" t="str">
        <f ca="1">VLOOKUP($A495,Company!$A:$B,2,FALSE)</f>
        <v>ACME Corporation</v>
      </c>
      <c r="C495" s="5">
        <f t="shared" si="49"/>
        <v>491</v>
      </c>
      <c r="D495" s="5" t="str" cm="1">
        <f t="array" ref="D495">SHA1HASH($C495)</f>
        <v>014a1aa3f7a2c6578a3fa48e3dd84f775925489f</v>
      </c>
      <c r="E495" s="6">
        <v>1</v>
      </c>
      <c r="F495" s="7">
        <f ca="1">IF($C495 = 1 + N("Presidente"),
    127,
    IF($C495 = 2 + N("Vice-Presidente"),
        72,
        IF($C495 = 3 + N("Secretária bilíngue"),
            13,
            RANDBETWEEN(5,COUNT(Name!$A:$A) + 1)
        )
    )
)</f>
        <v>69</v>
      </c>
      <c r="G495" s="7" t="str">
        <f ca="1">VLOOKUP($F495,Name!$A:$B,2,FALSE)</f>
        <v>Benjamin</v>
      </c>
      <c r="H495" s="7">
        <f ca="1" xml:space="preserve">
IF($C495 = 1,
    0,
    RANDBETWEEN(5,COUNT('Last name'!$A:$A) + 1)
)</f>
        <v>163</v>
      </c>
      <c r="I495" s="7" t="str">
        <f ca="1" xml:space="preserve">
IF($C495 = 1 + N("Presidente"),
    "de Orléans e Bragança",
    VLOOKUP($H495,'Last name'!$A:$B,2,FALSE) &amp; " " &amp; VLOOKUP(RANDBETWEEN(5,COUNT('Last name'!$A:$A) + 1),'Last name'!$A:$B,2,FALSE)
)</f>
        <v>Rinaldi Sacramento</v>
      </c>
      <c r="J495" s="7" t="str">
        <f t="shared" ca="1" si="50"/>
        <v>Benjamin Rinaldi Sacramento</v>
      </c>
      <c r="K495" s="7" t="str" cm="1">
        <f t="array" aca="1" ref="K495" ca="1">SHA1HASH($J495)</f>
        <v>f32ad1fae8be1ad6f7c56ea698aea6b19fe7d9d9</v>
      </c>
      <c r="L495" s="7" cm="1">
        <f t="array" aca="1" ref="L495" ca="1">INDEX(States!$A:$A,RANDBETWEEN(5,COUNTA(States!$A:$A) + 1),1)</f>
        <v>12</v>
      </c>
      <c r="M495" s="7" t="str">
        <f ca="1">$L495 &amp; "|" &amp; VLOOKUP($L495,States!$A:$B,2,FALSE)</f>
        <v>12|16a2d6eb767d4fd003fae8cac60e0d85a9416ba8</v>
      </c>
      <c r="N495" s="7" t="str">
        <f ca="1">VLOOKUP($F495,Name!$A:$C,3,FALSE)</f>
        <v>M</v>
      </c>
      <c r="O495" s="7" t="str">
        <f ca="1">VLOOKUP($N495,Gender!$A:$B,2,FALSE)</f>
        <v>Male</v>
      </c>
      <c r="P495" s="7" t="str" cm="1">
        <f t="array" aca="1" ref="P495" ca="1">INDEX('Marital status'!$A:$A,RANDBETWEEN(5,COUNTA('Marital status'!$A:$A) + 1),1)</f>
        <v>47051393f6bcbf99111ec5d70ba2ebbe11ebccae</v>
      </c>
      <c r="Q495" s="7" t="str">
        <f ca="1">VLOOKUP($P495,'Marital status'!$A:$B,2,FALSE)</f>
        <v xml:space="preserve"> Separated </v>
      </c>
      <c r="R495" s="7">
        <f t="shared" ca="1" si="51"/>
        <v>7</v>
      </c>
      <c r="S495" s="7" t="e">
        <f ca="1">VLOOKUP($R495,Race!$A:$B,2,FALSE)</f>
        <v>#N/A</v>
      </c>
      <c r="T495" s="8">
        <f t="shared" ca="1" si="52"/>
        <v>21371</v>
      </c>
      <c r="U495" s="6">
        <f t="shared" ca="1" si="53"/>
        <v>7</v>
      </c>
      <c r="V495" s="8" t="str">
        <f ca="1">VLOOKUP($U495,Education!$A:$B,2,FALSE)</f>
        <v>Undergraduate degree</v>
      </c>
      <c r="W495" s="7">
        <f ca="1" xml:space="preserve">
  IF(OR($Y495 = 5, $Y495 = 6, $Y495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495" s="7" t="str">
        <f ca="1">VLOOKUP($W495,Department!$A:$B,2,FALSE)</f>
        <v>Controlling</v>
      </c>
      <c r="Y495" s="6">
        <f t="shared" ca="1" si="54"/>
        <v>10</v>
      </c>
      <c r="Z495" s="7" t="str">
        <f ca="1">VLOOKUP($Y495,Role!$A:$B,2,FALSE)</f>
        <v>Trainee</v>
      </c>
      <c r="AA495" s="6" t="str">
        <f t="shared" ca="1" si="55"/>
        <v/>
      </c>
      <c r="AB495" s="7" t="str">
        <f ca="1" xml:space="preserve">
IF($AA495 &lt;&gt; "",
    VLOOKUP($AA495,Level!$A:$B,2,FALSE),
    ""
)</f>
        <v/>
      </c>
      <c r="AC495" s="1">
        <f ca="1" xml:space="preserve">
IF($Y495 = 5 + N("Presidente"),
    27000,
    IF($Y495 = 6 + N("Vice-presidente"),
        23000,
        IF(OR($Y495 = 8, $Y495= 13, $Y495 = 12) + N("Secretária bilíngue ou coordenador ou especialista"),
            8000,
            IF($Y495 = 7 + N("Diretor"),
                15000,
                IF($Y495 = 14 + N("Gerente"),
                    12000,
                    IF($Y495 = 9 + N("Estagiário"),
                        705,
                        IF($Y495 = 10 + N("Trainee"),
                            805,
                            IF($Y495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IF($U495 = 7,
  500,
  IF($U495 = 8,
    1000,
    IF($U495 = 9,
      1500,
      IF($U495 = 10,
        2000,
        0
      )
    )
  )
)
+
N("Adicional no salário por área")
+
IF($W495 = 14 + N("Tecnologia da Informação"),
  120,
  IF($W495 = 16 + N("Vendas"),
    110,
    IF($W495 = 15 + N("Jurídico"),
      100,
      IF(OR($W495 = 8, $W495 = 9, $W495 = 11) + N("Recursos humanos ou comercial ou comunicação e marketing"),
        80,
        0
      )
    )
  )
)
+
N("Adicionando pegadinha")
+
IF(AND($W495 = 16, $U495 = 9, $Y495 = 11, $AA495 = 5) + N("Se for de vendas, com mestrado, analista sênior"),
  IF($R495 = 5,
    100,
    0
  )
  +
  IF($N495 = "M",
    200,
    0
  ),
  0
)</f>
        <v>1305</v>
      </c>
      <c r="AD4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$A495  &amp; ", "   &amp;
$C495  &amp; ", "   &amp;
$E495  &amp; ", '"  &amp;
$J495  &amp; "', '" &amp;
$N495  &amp; "', "  &amp;
$R495  &amp; ", '"  &amp;
TEXT($T495,"dd/mm/aaaa")  &amp; "', "   &amp;
$U495  &amp; ", "   &amp;
$W495  &amp; ", "   &amp;
$Y495  &amp; ", "   &amp;
IF($AA495 &lt;&gt; "", $AA495, "NULL")  &amp; ", "   &amp;
$AC495  &amp; ");"</f>
        <v>INSERT INTO bi4all.fac_employees (id_company_fk, id_employee_pk, flg_active, employee_name, id_gender_fk, id_race_fk, birthday, id_schooling_fk, id_department_fk, id_role_fk, id_level_fk, salary) VALUES (6a51143286b03064a49cc2acbee63c09a0682d33, 491, 1, 'Benjamin Rinaldi Sacramento', 'M', 7, '05/07/1958', 7, 12, 10, NULL, 1305);</v>
      </c>
    </row>
    <row r="496" spans="1:30" ht="14.25" customHeight="1" x14ac:dyDescent="0.2">
      <c r="A496" s="7" t="str" cm="1">
        <f t="array" aca="1" ref="A496" ca="1">INDEX(Company!$A:$A,RANDBETWEEN(5,COUNTA(Company!$A:$A) + 1),1)</f>
        <v>6a51143286b03064a49cc2acbee63c09a0682d33</v>
      </c>
      <c r="B496" s="7" t="str">
        <f ca="1">VLOOKUP($A496,Company!$A:$B,2,FALSE)</f>
        <v>ACME Corporation</v>
      </c>
      <c r="C496" s="5">
        <f t="shared" si="49"/>
        <v>492</v>
      </c>
      <c r="D496" s="5" t="str" cm="1">
        <f t="array" ref="D496">SHA1HASH($C496)</f>
        <v>77d67ab1e3d05296a7131e197d9d3767fb900bad</v>
      </c>
      <c r="E496" s="6">
        <v>1</v>
      </c>
      <c r="F496" s="7">
        <f ca="1">IF($C496 = 1 + N("Presidente"),
    127,
    IF($C496 = 2 + N("Vice-Presidente"),
        72,
        IF($C496 = 3 + N("Secretária bilíngue"),
            13,
            RANDBETWEEN(5,COUNT(Name!$A:$A) + 1)
        )
    )
)</f>
        <v>166</v>
      </c>
      <c r="G496" s="7" t="str">
        <f ca="1">VLOOKUP($F496,Name!$A:$B,2,FALSE)</f>
        <v>Henrico</v>
      </c>
      <c r="H496" s="7">
        <f ca="1" xml:space="preserve">
IF($C496 = 1,
    0,
    RANDBETWEEN(5,COUNT('Last name'!$A:$A) + 1)
)</f>
        <v>73</v>
      </c>
      <c r="I496" s="7" t="str">
        <f ca="1" xml:space="preserve">
IF($C496 = 1 + N("Presidente"),
    "de Orléans e Bragança",
    VLOOKUP($H496,'Last name'!$A:$B,2,FALSE) &amp; " " &amp; VLOOKUP(RANDBETWEEN(5,COUNT('Last name'!$A:$A) + 1),'Last name'!$A:$B,2,FALSE)
)</f>
        <v>de Oliveira Café</v>
      </c>
      <c r="J496" s="7" t="str">
        <f t="shared" ca="1" si="50"/>
        <v>Henrico de Oliveira Café</v>
      </c>
      <c r="K496" s="7" t="str" cm="1">
        <f t="array" aca="1" ref="K496" ca="1">SHA1HASH($J496)</f>
        <v>46391dcbc3efbcf22a6ad4ce6f5bbd06cc63ca75</v>
      </c>
      <c r="L496" s="7" cm="1">
        <f t="array" aca="1" ref="L496" ca="1">INDEX(States!$A:$A,RANDBETWEEN(5,COUNTA(States!$A:$A) + 1),1)</f>
        <v>6</v>
      </c>
      <c r="M496" s="7" t="str">
        <f ca="1">$L496 &amp; "|" &amp; VLOOKUP($L496,States!$A:$B,2,FALSE)</f>
        <v>6|990f6b5f2170b43d022d539b1260b5f1af889998</v>
      </c>
      <c r="N496" s="7" t="str">
        <f ca="1">VLOOKUP($F496,Name!$A:$C,3,FALSE)</f>
        <v>M</v>
      </c>
      <c r="O496" s="7" t="str">
        <f ca="1">VLOOKUP($N496,Gender!$A:$B,2,FALSE)</f>
        <v>Male</v>
      </c>
      <c r="P496" s="7" t="str" cm="1">
        <f t="array" aca="1" ref="P496" ca="1">INDEX('Marital status'!$A:$A,RANDBETWEEN(5,COUNTA('Marital status'!$A:$A) + 1),1)</f>
        <v>459031b19ec5bbd3b3dbc0a9dcf2cb6e6c6f7848</v>
      </c>
      <c r="Q496" s="7" t="str">
        <f ca="1">VLOOKUP($P496,'Marital status'!$A:$B,2,FALSE)</f>
        <v xml:space="preserve">Widowed </v>
      </c>
      <c r="R496" s="7">
        <f t="shared" ca="1" si="51"/>
        <v>5</v>
      </c>
      <c r="S496" s="7" t="e">
        <f ca="1">VLOOKUP($R496,Race!$A:$B,2,FALSE)</f>
        <v>#N/A</v>
      </c>
      <c r="T496" s="8">
        <f t="shared" ca="1" si="52"/>
        <v>26333</v>
      </c>
      <c r="U496" s="6">
        <f t="shared" ca="1" si="53"/>
        <v>7</v>
      </c>
      <c r="V496" s="8" t="str">
        <f ca="1">VLOOKUP($U496,Education!$A:$B,2,FALSE)</f>
        <v>Undergraduate degree</v>
      </c>
      <c r="W496" s="7">
        <f ca="1" xml:space="preserve">
  IF(OR($Y496 = 5, $Y496 = 6, $Y496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496" s="7" t="str">
        <f ca="1">VLOOKUP($W496,Department!$A:$B,2,FALSE)</f>
        <v>Human Resource</v>
      </c>
      <c r="Y496" s="6">
        <f t="shared" ca="1" si="54"/>
        <v>11</v>
      </c>
      <c r="Z496" s="7" t="str">
        <f ca="1">VLOOKUP($Y496,Role!$A:$B,2,FALSE)</f>
        <v>Analyst</v>
      </c>
      <c r="AA496" s="6">
        <f t="shared" ca="1" si="55"/>
        <v>6</v>
      </c>
      <c r="AB496" s="7" t="str">
        <f ca="1" xml:space="preserve">
IF($AA496 &lt;&gt; "",
    VLOOKUP($AA496,Level!$A:$B,2,FALSE),
    ""
)</f>
        <v>Pleno</v>
      </c>
      <c r="AC496" s="1">
        <f ca="1" xml:space="preserve">
IF($Y496 = 5 + N("Presidente"),
    27000,
    IF($Y496 = 6 + N("Vice-presidente"),
        23000,
        IF(OR($Y496 = 8, $Y496= 13, $Y496 = 12) + N("Secretária bilíngue ou coordenador ou especialista"),
            8000,
            IF($Y496 = 7 + N("Diretor"),
                15000,
                IF($Y496 = 14 + N("Gerente"),
                    12000,
                    IF($Y496 = 9 + N("Estagiário"),
                        705,
                        IF($Y496 = 10 + N("Trainee"),
                            805,
                            IF($Y496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IF($U496 = 7,
  500,
  IF($U496 = 8,
    1000,
    IF($U496 = 9,
      1500,
      IF($U496 = 10,
        2000,
        0
      )
    )
  )
)
+
N("Adicional no salário por área")
+
IF($W496 = 14 + N("Tecnologia da Informação"),
  120,
  IF($W496 = 16 + N("Vendas"),
    110,
    IF($W496 = 15 + N("Jurídico"),
      100,
      IF(OR($W496 = 8, $W496 = 9, $W496 = 11) + N("Recursos humanos ou comercial ou comunicação e marketing"),
        80,
        0
      )
    )
  )
)
+
N("Adicionando pegadinha")
+
IF(AND($W496 = 16, $U496 = 9, $Y496 = 11, $AA496 = 5) + N("Se for de vendas, com mestrado, analista sênior"),
  IF($R496 = 5,
    100,
    0
  )
  +
  IF($N496 = "M",
    200,
    0
  ),
  0
)</f>
        <v>2580</v>
      </c>
      <c r="AD4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$A496  &amp; ", "   &amp;
$C496  &amp; ", "   &amp;
$E496  &amp; ", '"  &amp;
$J496  &amp; "', '" &amp;
$N496  &amp; "', "  &amp;
$R496  &amp; ", '"  &amp;
TEXT($T496,"dd/mm/aaaa")  &amp; "', "   &amp;
$U496  &amp; ", "   &amp;
$W496  &amp; ", "   &amp;
$Y496  &amp; ", "   &amp;
IF($AA496 &lt;&gt; "", $AA496, "NULL")  &amp; ", "   &amp;
$AC496  &amp; ");"</f>
        <v>INSERT INTO bi4all.fac_employees (id_company_fk, id_employee_pk, flg_active, employee_name, id_gender_fk, id_race_fk, birthday, id_schooling_fk, id_department_fk, id_role_fk, id_level_fk, salary) VALUES (6a51143286b03064a49cc2acbee63c09a0682d33, 492, 1, 'Henrico de Oliveira Café', 'M', 5, '04/02/1972', 7, 8, 11, 6, 2580);</v>
      </c>
    </row>
    <row r="497" spans="1:30" ht="14.25" customHeight="1" x14ac:dyDescent="0.2">
      <c r="A497" s="7" t="str" cm="1">
        <f t="array" aca="1" ref="A497" ca="1">INDEX(Company!$A:$A,RANDBETWEEN(5,COUNTA(Company!$A:$A) + 1),1)</f>
        <v>6a51143286b03064a49cc2acbee63c09a0682d33</v>
      </c>
      <c r="B497" s="7" t="str">
        <f ca="1">VLOOKUP($A497,Company!$A:$B,2,FALSE)</f>
        <v>ACME Corporation</v>
      </c>
      <c r="C497" s="5">
        <f t="shared" si="49"/>
        <v>493</v>
      </c>
      <c r="D497" s="5" t="str" cm="1">
        <f t="array" ref="D497">SHA1HASH($C497)</f>
        <v>c56f5cb661da571966164b6b20c855e02fcc7044</v>
      </c>
      <c r="E497" s="6">
        <v>1</v>
      </c>
      <c r="F497" s="7">
        <f ca="1">IF($C497 = 1 + N("Presidente"),
    127,
    IF($C497 = 2 + N("Vice-Presidente"),
        72,
        IF($C497 = 3 + N("Secretária bilíngue"),
            13,
            RANDBETWEEN(5,COUNT(Name!$A:$A) + 1)
        )
    )
)</f>
        <v>317</v>
      </c>
      <c r="G497" s="7" t="str">
        <f ca="1">VLOOKUP($F497,Name!$A:$B,2,FALSE)</f>
        <v>Pedro Henrique</v>
      </c>
      <c r="H497" s="7">
        <f ca="1" xml:space="preserve">
IF($C497 = 1,
    0,
    RANDBETWEEN(5,COUNT('Last name'!$A:$A) + 1)
)</f>
        <v>154</v>
      </c>
      <c r="I497" s="7" t="str">
        <f ca="1" xml:space="preserve">
IF($C497 = 1 + N("Presidente"),
    "de Orléans e Bragança",
    VLOOKUP($H497,'Last name'!$A:$B,2,FALSE) &amp; " " &amp; VLOOKUP(RANDBETWEEN(5,COUNT('Last name'!$A:$A) + 1),'Last name'!$A:$B,2,FALSE)
)</f>
        <v>Pinheiro Battaglia</v>
      </c>
      <c r="J497" s="7" t="str">
        <f t="shared" ca="1" si="50"/>
        <v>Pedro Henrique Pinheiro Battaglia</v>
      </c>
      <c r="K497" s="7" t="str" cm="1">
        <f t="array" aca="1" ref="K497" ca="1">SHA1HASH($J497)</f>
        <v>b5cad773b6e5293f75af26e45c2c2f3d55936102</v>
      </c>
      <c r="L497" s="7" cm="1">
        <f t="array" aca="1" ref="L497" ca="1">INDEX(States!$A:$A,RANDBETWEEN(5,COUNTA(States!$A:$A) + 1),1)</f>
        <v>22</v>
      </c>
      <c r="M497" s="7" t="str">
        <f ca="1">$L497 &amp; "|" &amp; VLOOKUP($L497,States!$A:$B,2,FALSE)</f>
        <v>22|04a99b2b0b78076f0a06c2d7695137915b2933a5</v>
      </c>
      <c r="N497" s="7" t="str">
        <f ca="1">VLOOKUP($F497,Name!$A:$C,3,FALSE)</f>
        <v>M</v>
      </c>
      <c r="O497" s="7" t="str">
        <f ca="1">VLOOKUP($N497,Gender!$A:$B,2,FALSE)</f>
        <v>Male</v>
      </c>
      <c r="P497" s="7" t="str" cm="1">
        <f t="array" aca="1" ref="P497" ca="1">INDEX('Marital status'!$A:$A,RANDBETWEEN(5,COUNTA('Marital status'!$A:$A) + 1),1)</f>
        <v>47051393f6bcbf99111ec5d70ba2ebbe11ebccae</v>
      </c>
      <c r="Q497" s="7" t="str">
        <f ca="1">VLOOKUP($P497,'Marital status'!$A:$B,2,FALSE)</f>
        <v xml:space="preserve"> Separated </v>
      </c>
      <c r="R497" s="7">
        <f t="shared" ca="1" si="51"/>
        <v>6</v>
      </c>
      <c r="S497" s="7" t="e">
        <f ca="1">VLOOKUP($R497,Race!$A:$B,2,FALSE)</f>
        <v>#N/A</v>
      </c>
      <c r="T497" s="8">
        <f t="shared" ca="1" si="52"/>
        <v>33182</v>
      </c>
      <c r="U497" s="6">
        <f t="shared" ca="1" si="53"/>
        <v>7</v>
      </c>
      <c r="V497" s="8" t="str">
        <f ca="1">VLOOKUP($U497,Education!$A:$B,2,FALSE)</f>
        <v>Undergraduate degree</v>
      </c>
      <c r="W497" s="7">
        <f ca="1" xml:space="preserve">
  IF(OR($Y497 = 5, $Y497 = 6, $Y497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497" s="7" t="str">
        <f ca="1">VLOOKUP($W497,Department!$A:$B,2,FALSE)</f>
        <v>Audit</v>
      </c>
      <c r="Y497" s="6">
        <f t="shared" ca="1" si="54"/>
        <v>10</v>
      </c>
      <c r="Z497" s="7" t="str">
        <f ca="1">VLOOKUP($Y497,Role!$A:$B,2,FALSE)</f>
        <v>Trainee</v>
      </c>
      <c r="AA497" s="6" t="str">
        <f t="shared" ca="1" si="55"/>
        <v/>
      </c>
      <c r="AB497" s="7" t="str">
        <f ca="1" xml:space="preserve">
IF($AA497 &lt;&gt; "",
    VLOOKUP($AA497,Level!$A:$B,2,FALSE),
    ""
)</f>
        <v/>
      </c>
      <c r="AC497" s="1">
        <f ca="1" xml:space="preserve">
IF($Y497 = 5 + N("Presidente"),
    27000,
    IF($Y497 = 6 + N("Vice-presidente"),
        23000,
        IF(OR($Y497 = 8, $Y497= 13, $Y497 = 12) + N("Secretária bilíngue ou coordenador ou especialista"),
            8000,
            IF($Y497 = 7 + N("Diretor"),
                15000,
                IF($Y497 = 14 + N("Gerente"),
                    12000,
                    IF($Y497 = 9 + N("Estagiário"),
                        705,
                        IF($Y497 = 10 + N("Trainee"),
                            805,
                            IF($Y497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IF($U497 = 7,
  500,
  IF($U497 = 8,
    1000,
    IF($U497 = 9,
      1500,
      IF($U497 = 10,
        2000,
        0
      )
    )
  )
)
+
N("Adicional no salário por área")
+
IF($W497 = 14 + N("Tecnologia da Informação"),
  120,
  IF($W497 = 16 + N("Vendas"),
    110,
    IF($W497 = 15 + N("Jurídico"),
      100,
      IF(OR($W497 = 8, $W497 = 9, $W497 = 11) + N("Recursos humanos ou comercial ou comunicação e marketing"),
        80,
        0
      )
    )
  )
)
+
N("Adicionando pegadinha")
+
IF(AND($W497 = 16, $U497 = 9, $Y497 = 11, $AA497 = 5) + N("Se for de vendas, com mestrado, analista sênior"),
  IF($R497 = 5,
    100,
    0
  )
  +
  IF($N497 = "M",
    200,
    0
  ),
  0
)</f>
        <v>1305</v>
      </c>
      <c r="AD4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$A497  &amp; ", "   &amp;
$C497  &amp; ", "   &amp;
$E497  &amp; ", '"  &amp;
$J497  &amp; "', '" &amp;
$N497  &amp; "', "  &amp;
$R497  &amp; ", '"  &amp;
TEXT($T497,"dd/mm/aaaa")  &amp; "', "   &amp;
$U497  &amp; ", "   &amp;
$W497  &amp; ", "   &amp;
$Y497  &amp; ", "   &amp;
IF($AA497 &lt;&gt; "", $AA497, "NULL")  &amp; ", "   &amp;
$AC497  &amp; ");"</f>
        <v>INSERT INTO bi4all.fac_employees (id_company_fk, id_employee_pk, flg_active, employee_name, id_gender_fk, id_race_fk, birthday, id_schooling_fk, id_department_fk, id_role_fk, id_level_fk, salary) VALUES (6a51143286b03064a49cc2acbee63c09a0682d33, 493, 1, 'Pedro Henrique Pinheiro Battaglia', 'M', 6, '05/11/1990', 7, 13, 10, NULL, 1305);</v>
      </c>
    </row>
    <row r="498" spans="1:30" ht="14.25" customHeight="1" x14ac:dyDescent="0.2">
      <c r="A498" s="7" t="str" cm="1">
        <f t="array" aca="1" ref="A498" ca="1">INDEX(Company!$A:$A,RANDBETWEEN(5,COUNTA(Company!$A:$A) + 1),1)</f>
        <v>6a51143286b03064a49cc2acbee63c09a0682d33</v>
      </c>
      <c r="B498" s="7" t="str">
        <f ca="1">VLOOKUP($A498,Company!$A:$B,2,FALSE)</f>
        <v>ACME Corporation</v>
      </c>
      <c r="C498" s="5">
        <f t="shared" si="49"/>
        <v>494</v>
      </c>
      <c r="D498" s="5" t="str" cm="1">
        <f t="array" ref="D498">SHA1HASH($C498)</f>
        <v>456f2361d677372141da13ecbc8f27b83f5b6a15</v>
      </c>
      <c r="E498" s="6">
        <v>1</v>
      </c>
      <c r="F498" s="7">
        <f ca="1">IF($C498 = 1 + N("Presidente"),
    127,
    IF($C498 = 2 + N("Vice-Presidente"),
        72,
        IF($C498 = 3 + N("Secretária bilíngue"),
            13,
            RANDBETWEEN(5,COUNT(Name!$A:$A) + 1)
        )
    )
)</f>
        <v>50</v>
      </c>
      <c r="G498" s="7" t="str">
        <f ca="1">VLOOKUP($F498,Name!$A:$B,2,FALSE)</f>
        <v>Antonella</v>
      </c>
      <c r="H498" s="7">
        <f ca="1" xml:space="preserve">
IF($C498 = 1,
    0,
    RANDBETWEEN(5,COUNT('Last name'!$A:$A) + 1)
)</f>
        <v>146</v>
      </c>
      <c r="I498" s="7" t="str">
        <f ca="1" xml:space="preserve">
IF($C498 = 1 + N("Presidente"),
    "de Orléans e Bragança",
    VLOOKUP($H498,'Last name'!$A:$B,2,FALSE) &amp; " " &amp; VLOOKUP(RANDBETWEEN(5,COUNT('Last name'!$A:$A) + 1),'Last name'!$A:$B,2,FALSE)
)</f>
        <v>Paulista Russo</v>
      </c>
      <c r="J498" s="7" t="str">
        <f t="shared" ca="1" si="50"/>
        <v>Antonella Paulista Russo</v>
      </c>
      <c r="K498" s="7" t="str" cm="1">
        <f t="array" aca="1" ref="K498" ca="1">SHA1HASH($J498)</f>
        <v>c0aebd19287dc2eec8a6577f18e422b947682844</v>
      </c>
      <c r="L498" s="7" cm="1">
        <f t="array" aca="1" ref="L498" ca="1">INDEX(States!$A:$A,RANDBETWEEN(5,COUNTA(States!$A:$A) + 1),1)</f>
        <v>20</v>
      </c>
      <c r="M498" s="7" t="str">
        <f ca="1">$L498 &amp; "|" &amp; VLOOKUP($L498,States!$A:$B,2,FALSE)</f>
        <v>20|c7ee6b7966c56a7149c5002263ee025341a1072b</v>
      </c>
      <c r="N498" s="7" t="str">
        <f ca="1">VLOOKUP($F498,Name!$A:$C,3,FALSE)</f>
        <v>F</v>
      </c>
      <c r="O498" s="7" t="str">
        <f ca="1">VLOOKUP($N498,Gender!$A:$B,2,FALSE)</f>
        <v>Female</v>
      </c>
      <c r="P498" s="7" t="str" cm="1">
        <f t="array" aca="1" ref="P498" ca="1">INDEX('Marital status'!$A:$A,RANDBETWEEN(5,COUNTA('Marital status'!$A:$A) + 1),1)</f>
        <v>ce0b1612aa711b78a720295d271a33894e2b72bf</v>
      </c>
      <c r="Q498" s="7" t="str">
        <f ca="1">VLOOKUP($P498,'Marital status'!$A:$B,2,FALSE)</f>
        <v>single</v>
      </c>
      <c r="R498" s="7">
        <f t="shared" ca="1" si="51"/>
        <v>5</v>
      </c>
      <c r="S498" s="7" t="e">
        <f ca="1">VLOOKUP($R498,Race!$A:$B,2,FALSE)</f>
        <v>#N/A</v>
      </c>
      <c r="T498" s="8">
        <f t="shared" ca="1" si="52"/>
        <v>24199</v>
      </c>
      <c r="U498" s="6">
        <f t="shared" ca="1" si="53"/>
        <v>7</v>
      </c>
      <c r="V498" s="8" t="str">
        <f ca="1">VLOOKUP($U498,Education!$A:$B,2,FALSE)</f>
        <v>Undergraduate degree</v>
      </c>
      <c r="W498" s="7">
        <f ca="1" xml:space="preserve">
  IF(OR($Y498 = 5, $Y498 = 6, $Y498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498" s="7" t="str">
        <f ca="1">VLOOKUP($W498,Department!$A:$B,2,FALSE)</f>
        <v>Operations</v>
      </c>
      <c r="Y498" s="6">
        <f t="shared" ca="1" si="54"/>
        <v>11</v>
      </c>
      <c r="Z498" s="7" t="str">
        <f ca="1">VLOOKUP($Y498,Role!$A:$B,2,FALSE)</f>
        <v>Analyst</v>
      </c>
      <c r="AA498" s="6">
        <f t="shared" ca="1" si="55"/>
        <v>7</v>
      </c>
      <c r="AB498" s="7" t="str">
        <f ca="1" xml:space="preserve">
IF($AA498 &lt;&gt; "",
    VLOOKUP($AA498,Level!$A:$B,2,FALSE),
    ""
)</f>
        <v>Senior</v>
      </c>
      <c r="AC498" s="1">
        <f ca="1" xml:space="preserve">
IF($Y498 = 5 + N("Presidente"),
    27000,
    IF($Y498 = 6 + N("Vice-presidente"),
        23000,
        IF(OR($Y498 = 8, $Y498= 13, $Y498 = 12) + N("Secretária bilíngue ou coordenador ou especialista"),
            8000,
            IF($Y498 = 7 + N("Diretor"),
                15000,
                IF($Y498 = 14 + N("Gerente"),
                    12000,
                    IF($Y498 = 9 + N("Estagiário"),
                        705,
                        IF($Y498 = 10 + N("Trainee"),
                            805,
                            IF($Y498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IF($U498 = 7,
  500,
  IF($U498 = 8,
    1000,
    IF($U498 = 9,
      1500,
      IF($U498 = 10,
        2000,
        0
      )
    )
  )
)
+
N("Adicional no salário por área")
+
IF($W498 = 14 + N("Tecnologia da Informação"),
  120,
  IF($W498 = 16 + N("Vendas"),
    110,
    IF($W498 = 15 + N("Jurídico"),
      100,
      IF(OR($W498 = 8, $W498 = 9, $W498 = 11) + N("Recursos humanos ou comercial ou comunicação e marketing"),
        80,
        0
      )
    )
  )
)
+
N("Adicionando pegadinha")
+
IF(AND($W498 = 16, $U498 = 9, $Y498 = 11, $AA498 = 5) + N("Se for de vendas, com mestrado, analista sênior"),
  IF($R498 = 5,
    100,
    0
  )
  +
  IF($N498 = "M",
    200,
    0
  ),
  0
)</f>
        <v>2500</v>
      </c>
      <c r="AD4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$A498  &amp; ", "   &amp;
$C498  &amp; ", "   &amp;
$E498  &amp; ", '"  &amp;
$J498  &amp; "', '" &amp;
$N498  &amp; "', "  &amp;
$R498  &amp; ", '"  &amp;
TEXT($T498,"dd/mm/aaaa")  &amp; "', "   &amp;
$U498  &amp; ", "   &amp;
$W498  &amp; ", "   &amp;
$Y498  &amp; ", "   &amp;
IF($AA498 &lt;&gt; "", $AA498, "NULL")  &amp; ", "   &amp;
$AC498  &amp; ");"</f>
        <v>INSERT INTO bi4all.fac_employees (id_company_fk, id_employee_pk, flg_active, employee_name, id_gender_fk, id_race_fk, birthday, id_schooling_fk, id_department_fk, id_role_fk, id_level_fk, salary) VALUES (6a51143286b03064a49cc2acbee63c09a0682d33, 494, 1, 'Antonella Paulista Russo', 'F', 5, '02/04/1966', 7, 10, 11, 7, 2500);</v>
      </c>
    </row>
    <row r="499" spans="1:30" ht="14.25" customHeight="1" x14ac:dyDescent="0.2">
      <c r="A499" s="7" t="str" cm="1">
        <f t="array" aca="1" ref="A499" ca="1">INDEX(Company!$A:$A,RANDBETWEEN(5,COUNTA(Company!$A:$A) + 1),1)</f>
        <v>6a51143286b03064a49cc2acbee63c09a0682d33</v>
      </c>
      <c r="B499" s="7" t="str">
        <f ca="1">VLOOKUP($A499,Company!$A:$B,2,FALSE)</f>
        <v>ACME Corporation</v>
      </c>
      <c r="C499" s="5">
        <f t="shared" si="49"/>
        <v>495</v>
      </c>
      <c r="D499" s="5" t="str" cm="1">
        <f t="array" ref="D499">SHA1HASH($C499)</f>
        <v>f1e75747bc4c6d0b16f0d429b76d23f1c06153a9</v>
      </c>
      <c r="E499" s="6">
        <v>1</v>
      </c>
      <c r="F499" s="7">
        <f ca="1">IF($C499 = 1 + N("Presidente"),
    127,
    IF($C499 = 2 + N("Vice-Presidente"),
        72,
        IF($C499 = 3 + N("Secretária bilíngue"),
            13,
            RANDBETWEEN(5,COUNT(Name!$A:$A) + 1)
        )
    )
)</f>
        <v>334</v>
      </c>
      <c r="G499" s="7" t="str">
        <f ca="1">VLOOKUP($F499,Name!$A:$B,2,FALSE)</f>
        <v>Ryan</v>
      </c>
      <c r="H499" s="7">
        <f ca="1" xml:space="preserve">
IF($C499 = 1,
    0,
    RANDBETWEEN(5,COUNT('Last name'!$A:$A) + 1)
)</f>
        <v>35</v>
      </c>
      <c r="I499" s="7" t="str">
        <f ca="1" xml:space="preserve">
IF($C499 = 1 + N("Presidente"),
    "de Orléans e Bragança",
    VLOOKUP($H499,'Last name'!$A:$B,2,FALSE) &amp; " " &amp; VLOOKUP(RANDBETWEEN(5,COUNT('Last name'!$A:$A) + 1),'Last name'!$A:$B,2,FALSE)
)</f>
        <v>Barroso Farias</v>
      </c>
      <c r="J499" s="7" t="str">
        <f t="shared" ca="1" si="50"/>
        <v>Ryan Barroso Farias</v>
      </c>
      <c r="K499" s="7" t="str" cm="1">
        <f t="array" aca="1" ref="K499" ca="1">SHA1HASH($J499)</f>
        <v>cbc29e211c827bfe018cd929404b4c506ac88df0</v>
      </c>
      <c r="L499" s="7" cm="1">
        <f t="array" aca="1" ref="L499" ca="1">INDEX(States!$A:$A,RANDBETWEEN(5,COUNTA(States!$A:$A) + 1),1)</f>
        <v>15</v>
      </c>
      <c r="M499" s="7" t="str">
        <f ca="1">$L499 &amp; "|" &amp; VLOOKUP($L499,States!$A:$B,2,FALSE)</f>
        <v>15|84c70141e5670a303e5eed7b334ba8b5ddb5b0d4</v>
      </c>
      <c r="N499" s="7" t="str">
        <f ca="1">VLOOKUP($F499,Name!$A:$C,3,FALSE)</f>
        <v>M</v>
      </c>
      <c r="O499" s="7" t="str">
        <f ca="1">VLOOKUP($N499,Gender!$A:$B,2,FALSE)</f>
        <v>Male</v>
      </c>
      <c r="P499" s="7" t="str" cm="1">
        <f t="array" aca="1" ref="P499" ca="1">INDEX('Marital status'!$A:$A,RANDBETWEEN(5,COUNTA('Marital status'!$A:$A) + 1),1)</f>
        <v>3266897012b6dcc5723033bc25891bf99efcff6f</v>
      </c>
      <c r="Q499" s="7" t="str">
        <f ca="1">VLOOKUP($P499,'Marital status'!$A:$B,2,FALSE)</f>
        <v>MarrieD</v>
      </c>
      <c r="R499" s="7">
        <f t="shared" ca="1" si="51"/>
        <v>5</v>
      </c>
      <c r="S499" s="7" t="e">
        <f ca="1">VLOOKUP($R499,Race!$A:$B,2,FALSE)</f>
        <v>#N/A</v>
      </c>
      <c r="T499" s="8">
        <f t="shared" ca="1" si="52"/>
        <v>21813</v>
      </c>
      <c r="U499" s="6">
        <f t="shared" ca="1" si="53"/>
        <v>7</v>
      </c>
      <c r="V499" s="8" t="str">
        <f ca="1">VLOOKUP($U499,Education!$A:$B,2,FALSE)</f>
        <v>Undergraduate degree</v>
      </c>
      <c r="W499" s="7">
        <f ca="1" xml:space="preserve">
  IF(OR($Y499 = 5, $Y499 = 6, $Y499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499" s="7" t="str">
        <f ca="1">VLOOKUP($W499,Department!$A:$B,2,FALSE)</f>
        <v>Controlling</v>
      </c>
      <c r="Y499" s="6">
        <f t="shared" ca="1" si="54"/>
        <v>9</v>
      </c>
      <c r="Z499" s="7" t="str">
        <f ca="1">VLOOKUP($Y499,Role!$A:$B,2,FALSE)</f>
        <v>Intern</v>
      </c>
      <c r="AA499" s="6" t="str">
        <f t="shared" ca="1" si="55"/>
        <v/>
      </c>
      <c r="AB499" s="7" t="str">
        <f ca="1" xml:space="preserve">
IF($AA499 &lt;&gt; "",
    VLOOKUP($AA499,Level!$A:$B,2,FALSE),
    ""
)</f>
        <v/>
      </c>
      <c r="AC499" s="1">
        <f ca="1" xml:space="preserve">
IF($Y499 = 5 + N("Presidente"),
    27000,
    IF($Y499 = 6 + N("Vice-presidente"),
        23000,
        IF(OR($Y499 = 8, $Y499= 13, $Y499 = 12) + N("Secretária bilíngue ou coordenador ou especialista"),
            8000,
            IF($Y499 = 7 + N("Diretor"),
                15000,
                IF($Y499 = 14 + N("Gerente"),
                    12000,
                    IF($Y499 = 9 + N("Estagiário"),
                        705,
                        IF($Y499 = 10 + N("Trainee"),
                            805,
                            IF($Y499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IF($U499 = 7,
  500,
  IF($U499 = 8,
    1000,
    IF($U499 = 9,
      1500,
      IF($U499 = 10,
        2000,
        0
      )
    )
  )
)
+
N("Adicional no salário por área")
+
IF($W499 = 14 + N("Tecnologia da Informação"),
  120,
  IF($W499 = 16 + N("Vendas"),
    110,
    IF($W499 = 15 + N("Jurídico"),
      100,
      IF(OR($W499 = 8, $W499 = 9, $W499 = 11) + N("Recursos humanos ou comercial ou comunicação e marketing"),
        80,
        0
      )
    )
  )
)
+
N("Adicionando pegadinha")
+
IF(AND($W499 = 16, $U499 = 9, $Y499 = 11, $AA499 = 5) + N("Se for de vendas, com mestrado, analista sênior"),
  IF($R499 = 5,
    100,
    0
  )
  +
  IF($N499 = "M",
    200,
    0
  ),
  0
)</f>
        <v>1205</v>
      </c>
      <c r="AD4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$A499  &amp; ", "   &amp;
$C499  &amp; ", "   &amp;
$E499  &amp; ", '"  &amp;
$J499  &amp; "', '" &amp;
$N499  &amp; "', "  &amp;
$R499  &amp; ", '"  &amp;
TEXT($T499,"dd/mm/aaaa")  &amp; "', "   &amp;
$U499  &amp; ", "   &amp;
$W499  &amp; ", "   &amp;
$Y499  &amp; ", "   &amp;
IF($AA499 &lt;&gt; "", $AA499, "NULL")  &amp; ", "   &amp;
$AC499  &amp; ");"</f>
        <v>INSERT INTO bi4all.fac_employees (id_company_fk, id_employee_pk, flg_active, employee_name, id_gender_fk, id_race_fk, birthday, id_schooling_fk, id_department_fk, id_role_fk, id_level_fk, salary) VALUES (6a51143286b03064a49cc2acbee63c09a0682d33, 495, 1, 'Ryan Barroso Farias', 'M', 5, '20/09/1959', 7, 12, 9, NULL, 1205);</v>
      </c>
    </row>
    <row r="500" spans="1:30" ht="14.25" customHeight="1" x14ac:dyDescent="0.2">
      <c r="A500" s="7" t="str" cm="1">
        <f t="array" aca="1" ref="A500" ca="1">INDEX(Company!$A:$A,RANDBETWEEN(5,COUNTA(Company!$A:$A) + 1),1)</f>
        <v>6a51143286b03064a49cc2acbee63c09a0682d33</v>
      </c>
      <c r="B500" s="7" t="str">
        <f ca="1">VLOOKUP($A500,Company!$A:$B,2,FALSE)</f>
        <v>ACME Corporation</v>
      </c>
      <c r="C500" s="5">
        <f t="shared" si="49"/>
        <v>496</v>
      </c>
      <c r="D500" s="5" t="str" cm="1">
        <f t="array" ref="D500">SHA1HASH($C500)</f>
        <v>93e097e319c2db13edf06f45c4dff4f741394c0d</v>
      </c>
      <c r="E500" s="6">
        <v>1</v>
      </c>
      <c r="F500" s="7">
        <f ca="1">IF($C500 = 1 + N("Presidente"),
    127,
    IF($C500 = 2 + N("Vice-Presidente"),
        72,
        IF($C500 = 3 + N("Secretária bilíngue"),
            13,
            RANDBETWEEN(5,COUNT(Name!$A:$A) + 1)
        )
    )
)</f>
        <v>30</v>
      </c>
      <c r="G500" s="7" t="str">
        <f ca="1">VLOOKUP($F500,Name!$A:$B,2,FALSE)</f>
        <v>Ana Clara</v>
      </c>
      <c r="H500" s="7">
        <f ca="1" xml:space="preserve">
IF($C500 = 1,
    0,
    RANDBETWEEN(5,COUNT('Last name'!$A:$A) + 1)
)</f>
        <v>165</v>
      </c>
      <c r="I500" s="7" t="str">
        <f ca="1" xml:space="preserve">
IF($C500 = 1 + N("Presidente"),
    "de Orléans e Bragança",
    VLOOKUP($H500,'Last name'!$A:$B,2,FALSE) &amp; " " &amp; VLOOKUP(RANDBETWEEN(5,COUNT('Last name'!$A:$A) + 1),'Last name'!$A:$B,2,FALSE)
)</f>
        <v>Rocha Faro</v>
      </c>
      <c r="J500" s="7" t="str">
        <f t="shared" ca="1" si="50"/>
        <v>Ana Clara Rocha Faro</v>
      </c>
      <c r="K500" s="7" t="str" cm="1">
        <f t="array" aca="1" ref="K500" ca="1">SHA1HASH($J500)</f>
        <v>07450e27db030b82f78a51fed4b34725a87cf0a5</v>
      </c>
      <c r="L500" s="7" cm="1">
        <f t="array" aca="1" ref="L500" ca="1">INDEX(States!$A:$A,RANDBETWEEN(5,COUNTA(States!$A:$A) + 1),1)</f>
        <v>16</v>
      </c>
      <c r="M500" s="7" t="str">
        <f ca="1">$L500 &amp; "|" &amp; VLOOKUP($L500,States!$A:$B,2,FALSE)</f>
        <v>16|07cfbddcd11fff6189ba806e40d4e76476d512f4</v>
      </c>
      <c r="N500" s="7" t="str">
        <f ca="1">VLOOKUP($F500,Name!$A:$C,3,FALSE)</f>
        <v>F</v>
      </c>
      <c r="O500" s="7" t="str">
        <f ca="1">VLOOKUP($N500,Gender!$A:$B,2,FALSE)</f>
        <v>Female</v>
      </c>
      <c r="P500" s="7" t="str" cm="1">
        <f t="array" aca="1" ref="P500" ca="1">INDEX('Marital status'!$A:$A,RANDBETWEEN(5,COUNTA('Marital status'!$A:$A) + 1),1)</f>
        <v>93ac84f4e0bd5c1c97b670a12a7fff6af89fb6b3</v>
      </c>
      <c r="Q500" s="7" t="str">
        <f ca="1">VLOOKUP($P500,'Marital status'!$A:$B,2,FALSE)</f>
        <v>DIVORCED</v>
      </c>
      <c r="R500" s="7">
        <f t="shared" ca="1" si="51"/>
        <v>5</v>
      </c>
      <c r="S500" s="7" t="e">
        <f ca="1">VLOOKUP($R500,Race!$A:$B,2,FALSE)</f>
        <v>#N/A</v>
      </c>
      <c r="T500" s="8">
        <f t="shared" ca="1" si="52"/>
        <v>27543</v>
      </c>
      <c r="U500" s="6">
        <f t="shared" ca="1" si="53"/>
        <v>8</v>
      </c>
      <c r="V500" s="8" t="str">
        <f ca="1">VLOOKUP($U500,Education!$A:$B,2,FALSE)</f>
        <v>Graduate school</v>
      </c>
      <c r="W500" s="7">
        <f ca="1" xml:space="preserve">
  IF(OR($Y500 = 5, $Y500 = 6, $Y500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500" s="7" t="str">
        <f ca="1">VLOOKUP($W500,Department!$A:$B,2,FALSE)</f>
        <v>Administration</v>
      </c>
      <c r="Y500" s="6">
        <f t="shared" ca="1" si="54"/>
        <v>11</v>
      </c>
      <c r="Z500" s="7" t="str">
        <f ca="1">VLOOKUP($Y500,Role!$A:$B,2,FALSE)</f>
        <v>Analyst</v>
      </c>
      <c r="AA500" s="6">
        <f t="shared" ca="1" si="55"/>
        <v>7</v>
      </c>
      <c r="AB500" s="7" t="str">
        <f ca="1" xml:space="preserve">
IF($AA500 &lt;&gt; "",
    VLOOKUP($AA500,Level!$A:$B,2,FALSE),
    ""
)</f>
        <v>Senior</v>
      </c>
      <c r="AC500" s="1">
        <f ca="1" xml:space="preserve">
IF($Y500 = 5 + N("Presidente"),
    27000,
    IF($Y500 = 6 + N("Vice-presidente"),
        23000,
        IF(OR($Y500 = 8, $Y500= 13, $Y500 = 12) + N("Secretária bilíngue ou coordenador ou especialista"),
            8000,
            IF($Y500 = 7 + N("Diretor"),
                15000,
                IF($Y500 = 14 + N("Gerente"),
                    12000,
                    IF($Y500 = 9 + N("Estagiário"),
                        705,
                        IF($Y500 = 10 + N("Trainee"),
                            805,
                            IF($Y500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IF($U500 = 7,
  500,
  IF($U500 = 8,
    1000,
    IF($U500 = 9,
      1500,
      IF($U500 = 10,
        2000,
        0
      )
    )
  )
)
+
N("Adicional no salário por área")
+
IF($W500 = 14 + N("Tecnologia da Informação"),
  120,
  IF($W500 = 16 + N("Vendas"),
    110,
    IF($W500 = 15 + N("Jurídico"),
      100,
      IF(OR($W500 = 8, $W500 = 9, $W500 = 11) + N("Recursos humanos ou comercial ou comunicação e marketing"),
        80,
        0
      )
    )
  )
)
+
N("Adicionando pegadinha")
+
IF(AND($W500 = 16, $U500 = 9, $Y500 = 11, $AA500 = 5) + N("Se for de vendas, com mestrado, analista sênior"),
  IF($R500 = 5,
    100,
    0
  )
  +
  IF($N500 = "M",
    200,
    0
  ),
  0
)</f>
        <v>3000</v>
      </c>
      <c r="AD5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$A500  &amp; ", "   &amp;
$C500  &amp; ", "   &amp;
$E500  &amp; ", '"  &amp;
$J500  &amp; "', '" &amp;
$N500  &amp; "', "  &amp;
$R500  &amp; ", '"  &amp;
TEXT($T500,"dd/mm/aaaa")  &amp; "', "   &amp;
$U500  &amp; ", "   &amp;
$W500  &amp; ", "   &amp;
$Y500  &amp; ", "   &amp;
IF($AA500 &lt;&gt; "", $AA500, "NULL")  &amp; ", "   &amp;
$AC500  &amp; ");"</f>
        <v>INSERT INTO bi4all.fac_employees (id_company_fk, id_employee_pk, flg_active, employee_name, id_gender_fk, id_race_fk, birthday, id_schooling_fk, id_department_fk, id_role_fk, id_level_fk, salary) VALUES (6a51143286b03064a49cc2acbee63c09a0682d33, 496, 1, 'Ana Clara Rocha Faro', 'F', 5, '29/05/1975', 8, 6, 11, 7, 3000);</v>
      </c>
    </row>
    <row r="501" spans="1:30" ht="14.25" customHeight="1" x14ac:dyDescent="0.2">
      <c r="A501" s="7" t="str" cm="1">
        <f t="array" aca="1" ref="A501" ca="1">INDEX(Company!$A:$A,RANDBETWEEN(5,COUNTA(Company!$A:$A) + 1),1)</f>
        <v>6a51143286b03064a49cc2acbee63c09a0682d33</v>
      </c>
      <c r="B501" s="7" t="str">
        <f ca="1">VLOOKUP($A501,Company!$A:$B,2,FALSE)</f>
        <v>ACME Corporation</v>
      </c>
      <c r="C501" s="5">
        <f t="shared" si="49"/>
        <v>497</v>
      </c>
      <c r="D501" s="5" t="str" cm="1">
        <f t="array" ref="D501">SHA1HASH($C501)</f>
        <v>ccddaf626302032b0414003d6d4ebbfe4b3f99af</v>
      </c>
      <c r="E501" s="6">
        <v>1</v>
      </c>
      <c r="F501" s="7">
        <f ca="1">IF($C501 = 1 + N("Presidente"),
    127,
    IF($C501 = 2 + N("Vice-Presidente"),
        72,
        IF($C501 = 3 + N("Secretária bilíngue"),
            13,
            RANDBETWEEN(5,COUNT(Name!$A:$A) + 1)
        )
    )
)</f>
        <v>160</v>
      </c>
      <c r="G501" s="7" t="str">
        <f ca="1">VLOOKUP($F501,Name!$A:$B,2,FALSE)</f>
        <v>Hector</v>
      </c>
      <c r="H501" s="7">
        <f ca="1" xml:space="preserve">
IF($C501 = 1,
    0,
    RANDBETWEEN(5,COUNT('Last name'!$A:$A) + 1)
)</f>
        <v>136</v>
      </c>
      <c r="I501" s="7" t="str">
        <f ca="1" xml:space="preserve">
IF($C501 = 1 + N("Presidente"),
    "de Orléans e Bragança",
    VLOOKUP($H501,'Last name'!$A:$B,2,FALSE) &amp; " " &amp; VLOOKUP(RANDBETWEEN(5,COUNT('Last name'!$A:$A) + 1),'Last name'!$A:$B,2,FALSE)
)</f>
        <v>Moretti Ricci</v>
      </c>
      <c r="J501" s="7" t="str">
        <f t="shared" ca="1" si="50"/>
        <v>Hector Moretti Ricci</v>
      </c>
      <c r="K501" s="7" t="str" cm="1">
        <f t="array" aca="1" ref="K501" ca="1">SHA1HASH($J501)</f>
        <v>99626dcdccb2b53e9516b289a002693b583eba3b</v>
      </c>
      <c r="L501" s="7" cm="1">
        <f t="array" aca="1" ref="L501" ca="1">INDEX(States!$A:$A,RANDBETWEEN(5,COUNTA(States!$A:$A) + 1),1)</f>
        <v>11</v>
      </c>
      <c r="M501" s="7" t="str">
        <f ca="1">$L501 &amp; "|" &amp; VLOOKUP($L501,States!$A:$B,2,FALSE)</f>
        <v>11|fe2c415e55f0a42317aa24885817f9de5cf497c6</v>
      </c>
      <c r="N501" s="7" t="str">
        <f ca="1">VLOOKUP($F501,Name!$A:$C,3,FALSE)</f>
        <v>M</v>
      </c>
      <c r="O501" s="7" t="str">
        <f ca="1">VLOOKUP($N501,Gender!$A:$B,2,FALSE)</f>
        <v>Male</v>
      </c>
      <c r="P501" s="7" t="str" cm="1">
        <f t="array" aca="1" ref="P501" ca="1">INDEX('Marital status'!$A:$A,RANDBETWEEN(5,COUNTA('Marital status'!$A:$A) + 1),1)</f>
        <v>47051393f6bcbf99111ec5d70ba2ebbe11ebccae</v>
      </c>
      <c r="Q501" s="7" t="str">
        <f ca="1">VLOOKUP($P501,'Marital status'!$A:$B,2,FALSE)</f>
        <v xml:space="preserve"> Separated </v>
      </c>
      <c r="R501" s="7">
        <f t="shared" ca="1" si="51"/>
        <v>5</v>
      </c>
      <c r="S501" s="7" t="e">
        <f ca="1">VLOOKUP($R501,Race!$A:$B,2,FALSE)</f>
        <v>#N/A</v>
      </c>
      <c r="T501" s="8">
        <f t="shared" ca="1" si="52"/>
        <v>18568</v>
      </c>
      <c r="U501" s="6">
        <f t="shared" ca="1" si="53"/>
        <v>7</v>
      </c>
      <c r="V501" s="8" t="str">
        <f ca="1">VLOOKUP($U501,Education!$A:$B,2,FALSE)</f>
        <v>Undergraduate degree</v>
      </c>
      <c r="W501" s="7">
        <f ca="1" xml:space="preserve">
  IF(OR($Y501 = 5, $Y501 = 6, $Y501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501" s="7" t="str">
        <f ca="1">VLOOKUP($W501,Department!$A:$B,2,FALSE)</f>
        <v>Administration</v>
      </c>
      <c r="Y501" s="6">
        <f t="shared" ca="1" si="54"/>
        <v>10</v>
      </c>
      <c r="Z501" s="7" t="str">
        <f ca="1">VLOOKUP($Y501,Role!$A:$B,2,FALSE)</f>
        <v>Trainee</v>
      </c>
      <c r="AA501" s="6" t="str">
        <f t="shared" ca="1" si="55"/>
        <v/>
      </c>
      <c r="AB501" s="7" t="str">
        <f ca="1" xml:space="preserve">
IF($AA501 &lt;&gt; "",
    VLOOKUP($AA501,Level!$A:$B,2,FALSE),
    ""
)</f>
        <v/>
      </c>
      <c r="AC501" s="1">
        <f ca="1" xml:space="preserve">
IF($Y501 = 5 + N("Presidente"),
    27000,
    IF($Y501 = 6 + N("Vice-presidente"),
        23000,
        IF(OR($Y501 = 8, $Y501= 13, $Y501 = 12) + N("Secretária bilíngue ou coordenador ou especialista"),
            8000,
            IF($Y501 = 7 + N("Diretor"),
                15000,
                IF($Y501 = 14 + N("Gerente"),
                    12000,
                    IF($Y501 = 9 + N("Estagiário"),
                        705,
                        IF($Y501 = 10 + N("Trainee"),
                            805,
                            IF($Y501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IF($U501 = 7,
  500,
  IF($U501 = 8,
    1000,
    IF($U501 = 9,
      1500,
      IF($U501 = 10,
        2000,
        0
      )
    )
  )
)
+
N("Adicional no salário por área")
+
IF($W501 = 14 + N("Tecnologia da Informação"),
  120,
  IF($W501 = 16 + N("Vendas"),
    110,
    IF($W501 = 15 + N("Jurídico"),
      100,
      IF(OR($W501 = 8, $W501 = 9, $W501 = 11) + N("Recursos humanos ou comercial ou comunicação e marketing"),
        80,
        0
      )
    )
  )
)
+
N("Adicionando pegadinha")
+
IF(AND($W501 = 16, $U501 = 9, $Y501 = 11, $AA501 = 5) + N("Se for de vendas, com mestrado, analista sênior"),
  IF($R501 = 5,
    100,
    0
  )
  +
  IF($N501 = "M",
    200,
    0
  ),
  0
)</f>
        <v>1305</v>
      </c>
      <c r="AD5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$A501  &amp; ", "   &amp;
$C501  &amp; ", "   &amp;
$E501  &amp; ", '"  &amp;
$J501  &amp; "', '" &amp;
$N501  &amp; "', "  &amp;
$R501  &amp; ", '"  &amp;
TEXT($T501,"dd/mm/aaaa")  &amp; "', "   &amp;
$U501  &amp; ", "   &amp;
$W501  &amp; ", "   &amp;
$Y501  &amp; ", "   &amp;
IF($AA501 &lt;&gt; "", $AA501, "NULL")  &amp; ", "   &amp;
$AC501  &amp; ");"</f>
        <v>INSERT INTO bi4all.fac_employees (id_company_fk, id_employee_pk, flg_active, employee_name, id_gender_fk, id_race_fk, birthday, id_schooling_fk, id_department_fk, id_role_fk, id_level_fk, salary) VALUES (6a51143286b03064a49cc2acbee63c09a0682d33, 497, 1, 'Hector Moretti Ricci', 'M', 5, '01/11/1950', 7, 6, 10, NULL, 1305);</v>
      </c>
    </row>
    <row r="502" spans="1:30" ht="14.25" customHeight="1" x14ac:dyDescent="0.2">
      <c r="A502" s="7" t="str" cm="1">
        <f t="array" aca="1" ref="A502" ca="1">INDEX(Company!$A:$A,RANDBETWEEN(5,COUNTA(Company!$A:$A) + 1),1)</f>
        <v>6a51143286b03064a49cc2acbee63c09a0682d33</v>
      </c>
      <c r="B502" s="7" t="str">
        <f ca="1">VLOOKUP($A502,Company!$A:$B,2,FALSE)</f>
        <v>ACME Corporation</v>
      </c>
      <c r="C502" s="5">
        <f t="shared" si="49"/>
        <v>498</v>
      </c>
      <c r="D502" s="5" t="str" cm="1">
        <f t="array" ref="D502">SHA1HASH($C502)</f>
        <v>d049c44e2fd67b6eb19a1c18c93110c0b52cab63</v>
      </c>
      <c r="E502" s="6">
        <v>1</v>
      </c>
      <c r="F502" s="7">
        <f ca="1">IF($C502 = 1 + N("Presidente"),
    127,
    IF($C502 = 2 + N("Vice-Presidente"),
        72,
        IF($C502 = 3 + N("Secretária bilíngue"),
            13,
            RANDBETWEEN(5,COUNT(Name!$A:$A) + 1)
        )
    )
)</f>
        <v>111</v>
      </c>
      <c r="G502" s="7" t="str">
        <f ca="1">VLOOKUP($F502,Name!$A:$B,2,FALSE)</f>
        <v>Débora</v>
      </c>
      <c r="H502" s="7">
        <f ca="1" xml:space="preserve">
IF($C502 = 1,
    0,
    RANDBETWEEN(5,COUNT('Last name'!$A:$A) + 1)
)</f>
        <v>72</v>
      </c>
      <c r="I502" s="7" t="str">
        <f ca="1" xml:space="preserve">
IF($C502 = 1 + N("Presidente"),
    "de Orléans e Bragança",
    VLOOKUP($H502,'Last name'!$A:$B,2,FALSE) &amp; " " &amp; VLOOKUP(RANDBETWEEN(5,COUNT('Last name'!$A:$A) + 1),'Last name'!$A:$B,2,FALSE)
)</f>
        <v>De Luca Greco</v>
      </c>
      <c r="J502" s="7" t="str">
        <f t="shared" ca="1" si="50"/>
        <v>Débora De Luca Greco</v>
      </c>
      <c r="K502" s="7" t="str" cm="1">
        <f t="array" aca="1" ref="K502" ca="1">SHA1HASH($J502)</f>
        <v>487d32ade26db81b419727f92d60282467d92733</v>
      </c>
      <c r="L502" s="7" cm="1">
        <f t="array" aca="1" ref="L502" ca="1">INDEX(States!$A:$A,RANDBETWEEN(5,COUNTA(States!$A:$A) + 1),1)</f>
        <v>9</v>
      </c>
      <c r="M502" s="7" t="str">
        <f ca="1">$L502 &amp; "|" &amp; VLOOKUP($L502,States!$A:$B,2,FALSE)</f>
        <v>9|68b7ab1daf7c594d71db682ca70a5cb187f0524f</v>
      </c>
      <c r="N502" s="7" t="str">
        <f ca="1">VLOOKUP($F502,Name!$A:$C,3,FALSE)</f>
        <v>F</v>
      </c>
      <c r="O502" s="7" t="str">
        <f ca="1">VLOOKUP($N502,Gender!$A:$B,2,FALSE)</f>
        <v>Female</v>
      </c>
      <c r="P502" s="7" t="str" cm="1">
        <f t="array" aca="1" ref="P502" ca="1">INDEX('Marital status'!$A:$A,RANDBETWEEN(5,COUNTA('Marital status'!$A:$A) + 1),1)</f>
        <v>47051393f6bcbf99111ec5d70ba2ebbe11ebccae</v>
      </c>
      <c r="Q502" s="7" t="str">
        <f ca="1">VLOOKUP($P502,'Marital status'!$A:$B,2,FALSE)</f>
        <v xml:space="preserve"> Separated </v>
      </c>
      <c r="R502" s="7">
        <f t="shared" ca="1" si="51"/>
        <v>5</v>
      </c>
      <c r="S502" s="7" t="e">
        <f ca="1">VLOOKUP($R502,Race!$A:$B,2,FALSE)</f>
        <v>#N/A</v>
      </c>
      <c r="T502" s="8">
        <f t="shared" ca="1" si="52"/>
        <v>19942</v>
      </c>
      <c r="U502" s="6">
        <f t="shared" ca="1" si="53"/>
        <v>8</v>
      </c>
      <c r="V502" s="8" t="str">
        <f ca="1">VLOOKUP($U502,Education!$A:$B,2,FALSE)</f>
        <v>Graduate school</v>
      </c>
      <c r="W502" s="7">
        <f ca="1" xml:space="preserve">
  IF(OR($Y502 = 5, $Y502 = 6, $Y502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502" s="7" t="str">
        <f ca="1">VLOOKUP($W502,Department!$A:$B,2,FALSE)</f>
        <v>Administration</v>
      </c>
      <c r="Y502" s="6">
        <f t="shared" ca="1" si="54"/>
        <v>11</v>
      </c>
      <c r="Z502" s="7" t="str">
        <f ca="1">VLOOKUP($Y502,Role!$A:$B,2,FALSE)</f>
        <v>Analyst</v>
      </c>
      <c r="AA502" s="6">
        <f t="shared" ca="1" si="55"/>
        <v>6</v>
      </c>
      <c r="AB502" s="7" t="str">
        <f ca="1" xml:space="preserve">
IF($AA502 &lt;&gt; "",
    VLOOKUP($AA502,Level!$A:$B,2,FALSE),
    ""
)</f>
        <v>Pleno</v>
      </c>
      <c r="AC502" s="1">
        <f ca="1" xml:space="preserve">
IF($Y502 = 5 + N("Presidente"),
    27000,
    IF($Y502 = 6 + N("Vice-presidente"),
        23000,
        IF(OR($Y502 = 8, $Y502= 13, $Y502 = 12) + N("Secretária bilíngue ou coordenador ou especialista"),
            8000,
            IF($Y502 = 7 + N("Diretor"),
                15000,
                IF($Y502 = 14 + N("Gerente"),
                    12000,
                    IF($Y502 = 9 + N("Estagiário"),
                        705,
                        IF($Y502 = 10 + N("Trainee"),
                            805,
                            IF($Y502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IF($U502 = 7,
  500,
  IF($U502 = 8,
    1000,
    IF($U502 = 9,
      1500,
      IF($U502 = 10,
        2000,
        0
      )
    )
  )
)
+
N("Adicional no salário por área")
+
IF($W502 = 14 + N("Tecnologia da Informação"),
  120,
  IF($W502 = 16 + N("Vendas"),
    110,
    IF($W502 = 15 + N("Jurídico"),
      100,
      IF(OR($W502 = 8, $W502 = 9, $W502 = 11) + N("Recursos humanos ou comercial ou comunicação e marketing"),
        80,
        0
      )
    )
  )
)
+
N("Adicionando pegadinha")
+
IF(AND($W502 = 16, $U502 = 9, $Y502 = 11, $AA502 = 5) + N("Se for de vendas, com mestrado, analista sênior"),
  IF($R502 = 5,
    100,
    0
  )
  +
  IF($N502 = "M",
    200,
    0
  ),
  0
)</f>
        <v>3000</v>
      </c>
      <c r="AD5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$A502  &amp; ", "   &amp;
$C502  &amp; ", "   &amp;
$E502  &amp; ", '"  &amp;
$J502  &amp; "', '" &amp;
$N502  &amp; "', "  &amp;
$R502  &amp; ", '"  &amp;
TEXT($T502,"dd/mm/aaaa")  &amp; "', "   &amp;
$U502  &amp; ", "   &amp;
$W502  &amp; ", "   &amp;
$Y502  &amp; ", "   &amp;
IF($AA502 &lt;&gt; "", $AA502, "NULL")  &amp; ", "   &amp;
$AC502  &amp; ");"</f>
        <v>INSERT INTO bi4all.fac_employees (id_company_fk, id_employee_pk, flg_active, employee_name, id_gender_fk, id_race_fk, birthday, id_schooling_fk, id_department_fk, id_role_fk, id_level_fk, salary) VALUES (6a51143286b03064a49cc2acbee63c09a0682d33, 498, 1, 'Débora De Luca Greco', 'F', 5, '06/08/1954', 8, 6, 11, 6, 3000);</v>
      </c>
    </row>
    <row r="503" spans="1:30" ht="14.25" customHeight="1" x14ac:dyDescent="0.2">
      <c r="A503" s="7" t="str" cm="1">
        <f t="array" aca="1" ref="A503" ca="1">INDEX(Company!$A:$A,RANDBETWEEN(5,COUNTA(Company!$A:$A) + 1),1)</f>
        <v>6a51143286b03064a49cc2acbee63c09a0682d33</v>
      </c>
      <c r="B503" s="7" t="str">
        <f ca="1">VLOOKUP($A503,Company!$A:$B,2,FALSE)</f>
        <v>ACME Corporation</v>
      </c>
      <c r="C503" s="5">
        <f t="shared" si="49"/>
        <v>499</v>
      </c>
      <c r="D503" s="5" t="str" cm="1">
        <f t="array" ref="D503">SHA1HASH($C503)</f>
        <v>edd6ebda641b723cc1bc537c49099c1d5a458138</v>
      </c>
      <c r="E503" s="6">
        <v>1</v>
      </c>
      <c r="F503" s="7">
        <f ca="1">IF($C503 = 1 + N("Presidente"),
    127,
    IF($C503 = 2 + N("Vice-Presidente"),
        72,
        IF($C503 = 3 + N("Secretária bilíngue"),
            13,
            RANDBETWEEN(5,COUNT(Name!$A:$A) + 1)
        )
    )
)</f>
        <v>70</v>
      </c>
      <c r="G503" s="7" t="str">
        <f ca="1">VLOOKUP($F503,Name!$A:$B,2,FALSE)</f>
        <v>Bento</v>
      </c>
      <c r="H503" s="7">
        <f ca="1" xml:space="preserve">
IF($C503 = 1,
    0,
    RANDBETWEEN(5,COUNT('Last name'!$A:$A) + 1)
)</f>
        <v>127</v>
      </c>
      <c r="I503" s="7" t="str">
        <f ca="1" xml:space="preserve">
IF($C503 = 1 + N("Presidente"),
    "de Orléans e Bragança",
    VLOOKUP($H503,'Last name'!$A:$B,2,FALSE) &amp; " " &amp; VLOOKUP(RANDBETWEEN(5,COUNT('Last name'!$A:$A) + 1),'Last name'!$A:$B,2,FALSE)
)</f>
        <v>Melo Figo</v>
      </c>
      <c r="J503" s="7" t="str">
        <f t="shared" ca="1" si="50"/>
        <v>Bento Melo Figo</v>
      </c>
      <c r="K503" s="7" t="str" cm="1">
        <f t="array" aca="1" ref="K503" ca="1">SHA1HASH($J503)</f>
        <v>fd5ee4ec07428be6139e817bccccdaefedc3cd47</v>
      </c>
      <c r="L503" s="7" cm="1">
        <f t="array" aca="1" ref="L503" ca="1">INDEX(States!$A:$A,RANDBETWEEN(5,COUNTA(States!$A:$A) + 1),1)</f>
        <v>14</v>
      </c>
      <c r="M503" s="7" t="str">
        <f ca="1">$L503 &amp; "|" &amp; VLOOKUP($L503,States!$A:$B,2,FALSE)</f>
        <v>14|9b9a260c6946192b7ea8dcfb1d39940b66fe4460</v>
      </c>
      <c r="N503" s="7" t="str">
        <f ca="1">VLOOKUP($F503,Name!$A:$C,3,FALSE)</f>
        <v>M</v>
      </c>
      <c r="O503" s="7" t="str">
        <f ca="1">VLOOKUP($N503,Gender!$A:$B,2,FALSE)</f>
        <v>Male</v>
      </c>
      <c r="P503" s="7" t="str" cm="1">
        <f t="array" aca="1" ref="P503" ca="1">INDEX('Marital status'!$A:$A,RANDBETWEEN(5,COUNTA('Marital status'!$A:$A) + 1),1)</f>
        <v>47051393f6bcbf99111ec5d70ba2ebbe11ebccae</v>
      </c>
      <c r="Q503" s="7" t="str">
        <f ca="1">VLOOKUP($P503,'Marital status'!$A:$B,2,FALSE)</f>
        <v xml:space="preserve"> Separated </v>
      </c>
      <c r="R503" s="7">
        <f t="shared" ca="1" si="51"/>
        <v>5</v>
      </c>
      <c r="S503" s="7" t="e">
        <f ca="1">VLOOKUP($R503,Race!$A:$B,2,FALSE)</f>
        <v>#N/A</v>
      </c>
      <c r="T503" s="8">
        <f t="shared" ca="1" si="52"/>
        <v>25093</v>
      </c>
      <c r="U503" s="6">
        <f t="shared" ca="1" si="53"/>
        <v>7</v>
      </c>
      <c r="V503" s="8" t="str">
        <f ca="1">VLOOKUP($U503,Education!$A:$B,2,FALSE)</f>
        <v>Undergraduate degree</v>
      </c>
      <c r="W503" s="7">
        <f ca="1" xml:space="preserve">
  IF(OR($Y503 = 5, $Y503 = 6, $Y503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503" s="7" t="str">
        <f ca="1">VLOOKUP($W503,Department!$A:$B,2,FALSE)</f>
        <v>Finance</v>
      </c>
      <c r="Y503" s="6">
        <f t="shared" ca="1" si="54"/>
        <v>10</v>
      </c>
      <c r="Z503" s="7" t="str">
        <f ca="1">VLOOKUP($Y503,Role!$A:$B,2,FALSE)</f>
        <v>Trainee</v>
      </c>
      <c r="AA503" s="6" t="str">
        <f t="shared" ca="1" si="55"/>
        <v/>
      </c>
      <c r="AB503" s="7" t="str">
        <f ca="1" xml:space="preserve">
IF($AA503 &lt;&gt; "",
    VLOOKUP($AA503,Level!$A:$B,2,FALSE),
    ""
)</f>
        <v/>
      </c>
      <c r="AC503" s="1">
        <f ca="1" xml:space="preserve">
IF($Y503 = 5 + N("Presidente"),
    27000,
    IF($Y503 = 6 + N("Vice-presidente"),
        23000,
        IF(OR($Y503 = 8, $Y503= 13, $Y503 = 12) + N("Secretária bilíngue ou coordenador ou especialista"),
            8000,
            IF($Y503 = 7 + N("Diretor"),
                15000,
                IF($Y503 = 14 + N("Gerente"),
                    12000,
                    IF($Y503 = 9 + N("Estagiário"),
                        705,
                        IF($Y503 = 10 + N("Trainee"),
                            805,
                            IF($Y503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IF($U503 = 7,
  500,
  IF($U503 = 8,
    1000,
    IF($U503 = 9,
      1500,
      IF($U503 = 10,
        2000,
        0
      )
    )
  )
)
+
N("Adicional no salário por área")
+
IF($W503 = 14 + N("Tecnologia da Informação"),
  120,
  IF($W503 = 16 + N("Vendas"),
    110,
    IF($W503 = 15 + N("Jurídico"),
      100,
      IF(OR($W503 = 8, $W503 = 9, $W503 = 11) + N("Recursos humanos ou comercial ou comunicação e marketing"),
        80,
        0
      )
    )
  )
)
+
N("Adicionando pegadinha")
+
IF(AND($W503 = 16, $U503 = 9, $Y503 = 11, $AA503 = 5) + N("Se for de vendas, com mestrado, analista sênior"),
  IF($R503 = 5,
    100,
    0
  )
  +
  IF($N503 = "M",
    200,
    0
  ),
  0
)</f>
        <v>1305</v>
      </c>
      <c r="AD5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$A503  &amp; ", "   &amp;
$C503  &amp; ", "   &amp;
$E503  &amp; ", '"  &amp;
$J503  &amp; "', '" &amp;
$N503  &amp; "', "  &amp;
$R503  &amp; ", '"  &amp;
TEXT($T503,"dd/mm/aaaa")  &amp; "', "   &amp;
$U503  &amp; ", "   &amp;
$W503  &amp; ", "   &amp;
$Y503  &amp; ", "   &amp;
IF($AA503 &lt;&gt; "", $AA503, "NULL")  &amp; ", "   &amp;
$AC503  &amp; ");"</f>
        <v>INSERT INTO bi4all.fac_employees (id_company_fk, id_employee_pk, flg_active, employee_name, id_gender_fk, id_race_fk, birthday, id_schooling_fk, id_department_fk, id_role_fk, id_level_fk, salary) VALUES (6a51143286b03064a49cc2acbee63c09a0682d33, 499, 1, 'Bento Melo Figo', 'M', 5, '12/09/1968', 7, 7, 10, NULL, 1305);</v>
      </c>
    </row>
    <row r="504" spans="1:30" ht="14.25" customHeight="1" x14ac:dyDescent="0.2">
      <c r="A504" s="7" t="str" cm="1">
        <f t="array" aca="1" ref="A504" ca="1">INDEX(Company!$A:$A,RANDBETWEEN(5,COUNTA(Company!$A:$A) + 1),1)</f>
        <v>6a51143286b03064a49cc2acbee63c09a0682d33</v>
      </c>
      <c r="B504" s="7" t="str">
        <f ca="1">VLOOKUP($A504,Company!$A:$B,2,FALSE)</f>
        <v>ACME Corporation</v>
      </c>
      <c r="C504" s="5">
        <f t="shared" si="49"/>
        <v>500</v>
      </c>
      <c r="D504" s="5" t="str" cm="1">
        <f t="array" ref="D504">SHA1HASH($C504)</f>
        <v>f83a383c0fa81f295d057f8f5ed0ba4610947817</v>
      </c>
      <c r="E504" s="6">
        <v>1</v>
      </c>
      <c r="F504" s="7">
        <f ca="1">IF($C504 = 1 + N("Presidente"),
    127,
    IF($C504 = 2 + N("Vice-Presidente"),
        72,
        IF($C504 = 3 + N("Secretária bilíngue"),
            13,
            RANDBETWEEN(5,COUNT(Name!$A:$A) + 1)
        )
    )
)</f>
        <v>183</v>
      </c>
      <c r="G504" s="7" t="str">
        <f ca="1">VLOOKUP($F504,Name!$A:$B,2,FALSE)</f>
        <v>Joanah</v>
      </c>
      <c r="H504" s="7">
        <f ca="1" xml:space="preserve">
IF($C504 = 1,
    0,
    RANDBETWEEN(5,COUNT('Last name'!$A:$A) + 1)
)</f>
        <v>71</v>
      </c>
      <c r="I504" s="7" t="str">
        <f ca="1" xml:space="preserve">
IF($C504 = 1 + N("Presidente"),
    "de Orléans e Bragança",
    VLOOKUP($H504,'Last name'!$A:$B,2,FALSE) &amp; " " &amp; VLOOKUP(RANDBETWEEN(5,COUNT('Last name'!$A:$A) + 1),'Last name'!$A:$B,2,FALSE)
)</f>
        <v>Dantas Rinaldi</v>
      </c>
      <c r="J504" s="7" t="str">
        <f t="shared" ca="1" si="50"/>
        <v>Joanah Dantas Rinaldi</v>
      </c>
      <c r="K504" s="7" t="str" cm="1">
        <f t="array" aca="1" ref="K504" ca="1">SHA1HASH($J504)</f>
        <v>b5b5b9a9d11bf1e6786e34f2b8a7430b1b532a82</v>
      </c>
      <c r="L504" s="7" cm="1">
        <f t="array" aca="1" ref="L504" ca="1">INDEX(States!$A:$A,RANDBETWEEN(5,COUNTA(States!$A:$A) + 1),1)</f>
        <v>8</v>
      </c>
      <c r="M504" s="7" t="str">
        <f ca="1">$L504 &amp; "|" &amp; VLOOKUP($L504,States!$A:$B,2,FALSE)</f>
        <v>8|56e287872c65203bf88dd1921405bbc5594d8531</v>
      </c>
      <c r="N504" s="7" t="str">
        <f ca="1">VLOOKUP($F504,Name!$A:$C,3,FALSE)</f>
        <v>F</v>
      </c>
      <c r="O504" s="7" t="str">
        <f ca="1">VLOOKUP($N504,Gender!$A:$B,2,FALSE)</f>
        <v>Female</v>
      </c>
      <c r="P504" s="7" t="str" cm="1">
        <f t="array" aca="1" ref="P504" ca="1">INDEX('Marital status'!$A:$A,RANDBETWEEN(5,COUNTA('Marital status'!$A:$A) + 1),1)</f>
        <v>ce0b1612aa711b78a720295d271a33894e2b72bf</v>
      </c>
      <c r="Q504" s="7" t="str">
        <f ca="1">VLOOKUP($P504,'Marital status'!$A:$B,2,FALSE)</f>
        <v>single</v>
      </c>
      <c r="R504" s="7">
        <f t="shared" ca="1" si="51"/>
        <v>6</v>
      </c>
      <c r="S504" s="7" t="e">
        <f ca="1">VLOOKUP($R504,Race!$A:$B,2,FALSE)</f>
        <v>#N/A</v>
      </c>
      <c r="T504" s="8">
        <f t="shared" ca="1" si="52"/>
        <v>26228</v>
      </c>
      <c r="U504" s="6">
        <f t="shared" ca="1" si="53"/>
        <v>8</v>
      </c>
      <c r="V504" s="8" t="str">
        <f ca="1">VLOOKUP($U504,Education!$A:$B,2,FALSE)</f>
        <v>Graduate school</v>
      </c>
      <c r="W504" s="7">
        <f ca="1" xml:space="preserve">
  IF(OR($Y504 = 5, $Y504 = 6, $Y504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504" s="7" t="str">
        <f ca="1">VLOOKUP($W504,Department!$A:$B,2,FALSE)</f>
        <v>Controlling</v>
      </c>
      <c r="Y504" s="6">
        <f t="shared" ca="1" si="54"/>
        <v>11</v>
      </c>
      <c r="Z504" s="7" t="str">
        <f ca="1">VLOOKUP($Y504,Role!$A:$B,2,FALSE)</f>
        <v>Analyst</v>
      </c>
      <c r="AA504" s="6">
        <f t="shared" ca="1" si="55"/>
        <v>6</v>
      </c>
      <c r="AB504" s="7" t="str">
        <f ca="1" xml:space="preserve">
IF($AA504 &lt;&gt; "",
    VLOOKUP($AA504,Level!$A:$B,2,FALSE),
    ""
)</f>
        <v>Pleno</v>
      </c>
      <c r="AC504" s="1">
        <f ca="1" xml:space="preserve">
IF($Y504 = 5 + N("Presidente"),
    27000,
    IF($Y504 = 6 + N("Vice-presidente"),
        23000,
        IF(OR($Y504 = 8, $Y504= 13, $Y504 = 12) + N("Secretária bilíngue ou coordenador ou especialista"),
            8000,
            IF($Y504 = 7 + N("Diretor"),
                15000,
                IF($Y504 = 14 + N("Gerente"),
                    12000,
                    IF($Y504 = 9 + N("Estagiário"),
                        705,
                        IF($Y504 = 10 + N("Trainee"),
                            805,
                            IF($Y504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IF($U504 = 7,
  500,
  IF($U504 = 8,
    1000,
    IF($U504 = 9,
      1500,
      IF($U504 = 10,
        2000,
        0
      )
    )
  )
)
+
N("Adicional no salário por área")
+
IF($W504 = 14 + N("Tecnologia da Informação"),
  120,
  IF($W504 = 16 + N("Vendas"),
    110,
    IF($W504 = 15 + N("Jurídico"),
      100,
      IF(OR($W504 = 8, $W504 = 9, $W504 = 11) + N("Recursos humanos ou comercial ou comunicação e marketing"),
        80,
        0
      )
    )
  )
)
+
N("Adicionando pegadinha")
+
IF(AND($W504 = 16, $U504 = 9, $Y504 = 11, $AA504 = 5) + N("Se for de vendas, com mestrado, analista sênior"),
  IF($R504 = 5,
    100,
    0
  )
  +
  IF($N504 = "M",
    200,
    0
  ),
  0
)</f>
        <v>3000</v>
      </c>
      <c r="AD5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$A504  &amp; ", "   &amp;
$C504  &amp; ", "   &amp;
$E504  &amp; ", '"  &amp;
$J504  &amp; "', '" &amp;
$N504  &amp; "', "  &amp;
$R504  &amp; ", '"  &amp;
TEXT($T504,"dd/mm/aaaa")  &amp; "', "   &amp;
$U504  &amp; ", "   &amp;
$W504  &amp; ", "   &amp;
$Y504  &amp; ", "   &amp;
IF($AA504 &lt;&gt; "", $AA504, "NULL")  &amp; ", "   &amp;
$AC504  &amp; ");"</f>
        <v>INSERT INTO bi4all.fac_employees (id_company_fk, id_employee_pk, flg_active, employee_name, id_gender_fk, id_race_fk, birthday, id_schooling_fk, id_department_fk, id_role_fk, id_level_fk, salary) VALUES (6a51143286b03064a49cc2acbee63c09a0682d33, 500, 1, 'Joanah Dantas Rinaldi', 'F', 6, '22/10/1971', 8, 12, 11, 6, 3000);</v>
      </c>
    </row>
    <row r="505" spans="1:30" ht="14.25" customHeight="1" x14ac:dyDescent="0.2">
      <c r="A505" s="7" t="str" cm="1">
        <f t="array" aca="1" ref="A505" ca="1">INDEX(Company!$A:$A,RANDBETWEEN(5,COUNTA(Company!$A:$A) + 1),1)</f>
        <v>6a51143286b03064a49cc2acbee63c09a0682d33</v>
      </c>
      <c r="B505" s="7" t="str">
        <f ca="1">VLOOKUP($A505,Company!$A:$B,2,FALSE)</f>
        <v>ACME Corporation</v>
      </c>
      <c r="C505" s="5">
        <f t="shared" si="49"/>
        <v>501</v>
      </c>
      <c r="D505" s="5" t="str" cm="1">
        <f t="array" ref="D505">SHA1HASH($C505)</f>
        <v>2c9a62c3748f484690d547c0d707aededf04fbd2</v>
      </c>
      <c r="E505" s="6">
        <v>1</v>
      </c>
      <c r="F505" s="7">
        <f ca="1">IF($C505 = 1 + N("Presidente"),
    127,
    IF($C505 = 2 + N("Vice-Presidente"),
        72,
        IF($C505 = 3 + N("Secretária bilíngue"),
            13,
            RANDBETWEEN(5,COUNT(Name!$A:$A) + 1)
        )
    )
)</f>
        <v>92</v>
      </c>
      <c r="G505" s="7" t="str">
        <f ca="1">VLOOKUP($F505,Name!$A:$B,2,FALSE)</f>
        <v>Cecília</v>
      </c>
      <c r="H505" s="7">
        <f ca="1" xml:space="preserve">
IF($C505 = 1,
    0,
    RANDBETWEEN(5,COUNT('Last name'!$A:$A) + 1)
)</f>
        <v>190</v>
      </c>
      <c r="I505" s="7" t="str">
        <f ca="1" xml:space="preserve">
IF($C505 = 1 + N("Presidente"),
    "de Orléans e Bragança",
    VLOOKUP($H505,'Last name'!$A:$B,2,FALSE) &amp; " " &amp; VLOOKUP(RANDBETWEEN(5,COUNT('Last name'!$A:$A) + 1),'Last name'!$A:$B,2,FALSE)
)</f>
        <v>Testa Costatini</v>
      </c>
      <c r="J505" s="7" t="str">
        <f t="shared" ca="1" si="50"/>
        <v>Cecília Testa Costatini</v>
      </c>
      <c r="K505" s="7" t="str" cm="1">
        <f t="array" aca="1" ref="K505" ca="1">SHA1HASH($J505)</f>
        <v>55815f4c235207eb6b138062591aa605701899ff</v>
      </c>
      <c r="L505" s="7" cm="1">
        <f t="array" aca="1" ref="L505" ca="1">INDEX(States!$A:$A,RANDBETWEEN(5,COUNTA(States!$A:$A) + 1),1)</f>
        <v>15</v>
      </c>
      <c r="M505" s="7" t="str">
        <f ca="1">$L505 &amp; "|" &amp; VLOOKUP($L505,States!$A:$B,2,FALSE)</f>
        <v>15|84c70141e5670a303e5eed7b334ba8b5ddb5b0d4</v>
      </c>
      <c r="N505" s="7" t="str">
        <f ca="1">VLOOKUP($F505,Name!$A:$C,3,FALSE)</f>
        <v>F</v>
      </c>
      <c r="O505" s="7" t="str">
        <f ca="1">VLOOKUP($N505,Gender!$A:$B,2,FALSE)</f>
        <v>Female</v>
      </c>
      <c r="P505" s="7" t="str" cm="1">
        <f t="array" aca="1" ref="P505" ca="1">INDEX('Marital status'!$A:$A,RANDBETWEEN(5,COUNTA('Marital status'!$A:$A) + 1),1)</f>
        <v>459031b19ec5bbd3b3dbc0a9dcf2cb6e6c6f7848</v>
      </c>
      <c r="Q505" s="7" t="str">
        <f ca="1">VLOOKUP($P505,'Marital status'!$A:$B,2,FALSE)</f>
        <v xml:space="preserve">Widowed </v>
      </c>
      <c r="R505" s="7">
        <f t="shared" ca="1" si="51"/>
        <v>5</v>
      </c>
      <c r="S505" s="7" t="e">
        <f ca="1">VLOOKUP($R505,Race!$A:$B,2,FALSE)</f>
        <v>#N/A</v>
      </c>
      <c r="T505" s="8">
        <f t="shared" ca="1" si="52"/>
        <v>25386</v>
      </c>
      <c r="U505" s="6">
        <f t="shared" ca="1" si="53"/>
        <v>7</v>
      </c>
      <c r="V505" s="8" t="str">
        <f ca="1">VLOOKUP($U505,Education!$A:$B,2,FALSE)</f>
        <v>Undergraduate degree</v>
      </c>
      <c r="W505" s="7">
        <f ca="1" xml:space="preserve">
  IF(OR($Y505 = 5, $Y505 = 6, $Y505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505" s="7" t="str">
        <f ca="1">VLOOKUP($W505,Department!$A:$B,2,FALSE)</f>
        <v>Presidency</v>
      </c>
      <c r="Y505" s="6">
        <f t="shared" ca="1" si="54"/>
        <v>10</v>
      </c>
      <c r="Z505" s="7" t="str">
        <f ca="1">VLOOKUP($Y505,Role!$A:$B,2,FALSE)</f>
        <v>Trainee</v>
      </c>
      <c r="AA505" s="6" t="str">
        <f t="shared" ca="1" si="55"/>
        <v/>
      </c>
      <c r="AB505" s="7" t="str">
        <f ca="1" xml:space="preserve">
IF($AA505 &lt;&gt; "",
    VLOOKUP($AA505,Level!$A:$B,2,FALSE),
    ""
)</f>
        <v/>
      </c>
      <c r="AC505" s="1">
        <f ca="1" xml:space="preserve">
IF($Y505 = 5 + N("Presidente"),
    27000,
    IF($Y505 = 6 + N("Vice-presidente"),
        23000,
        IF(OR($Y505 = 8, $Y505= 13, $Y505 = 12) + N("Secretária bilíngue ou coordenador ou especialista"),
            8000,
            IF($Y505 = 7 + N("Diretor"),
                15000,
                IF($Y505 = 14 + N("Gerente"),
                    12000,
                    IF($Y505 = 9 + N("Estagiário"),
                        705,
                        IF($Y505 = 10 + N("Trainee"),
                            805,
                            IF($Y505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IF($U505 = 7,
  500,
  IF($U505 = 8,
    1000,
    IF($U505 = 9,
      1500,
      IF($U505 = 10,
        2000,
        0
      )
    )
  )
)
+
N("Adicional no salário por área")
+
IF($W505 = 14 + N("Tecnologia da Informação"),
  120,
  IF($W505 = 16 + N("Vendas"),
    110,
    IF($W505 = 15 + N("Jurídico"),
      100,
      IF(OR($W505 = 8, $W505 = 9, $W505 = 11) + N("Recursos humanos ou comercial ou comunicação e marketing"),
        80,
        0
      )
    )
  )
)
+
N("Adicionando pegadinha")
+
IF(AND($W505 = 16, $U505 = 9, $Y505 = 11, $AA505 = 5) + N("Se for de vendas, com mestrado, analista sênior"),
  IF($R505 = 5,
    100,
    0
  )
  +
  IF($N505 = "M",
    200,
    0
  ),
  0
)</f>
        <v>1305</v>
      </c>
      <c r="AD5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$A505  &amp; ", "   &amp;
$C505  &amp; ", "   &amp;
$E505  &amp; ", '"  &amp;
$J505  &amp; "', '" &amp;
$N505  &amp; "', "  &amp;
$R505  &amp; ", '"  &amp;
TEXT($T505,"dd/mm/aaaa")  &amp; "', "   &amp;
$U505  &amp; ", "   &amp;
$W505  &amp; ", "   &amp;
$Y505  &amp; ", "   &amp;
IF($AA505 &lt;&gt; "", $AA505, "NULL")  &amp; ", "   &amp;
$AC505  &amp; ");"</f>
        <v>INSERT INTO bi4all.fac_employees (id_company_fk, id_employee_pk, flg_active, employee_name, id_gender_fk, id_race_fk, birthday, id_schooling_fk, id_department_fk, id_role_fk, id_level_fk, salary) VALUES (6a51143286b03064a49cc2acbee63c09a0682d33, 501, 1, 'Cecília Testa Costatini', 'F', 5, '02/07/1969', 7, 5, 10, NULL, 1305);</v>
      </c>
    </row>
    <row r="506" spans="1:30" ht="14.25" customHeight="1" x14ac:dyDescent="0.2">
      <c r="A506" s="7" t="str" cm="1">
        <f t="array" aca="1" ref="A506" ca="1">INDEX(Company!$A:$A,RANDBETWEEN(5,COUNTA(Company!$A:$A) + 1),1)</f>
        <v>6a51143286b03064a49cc2acbee63c09a0682d33</v>
      </c>
      <c r="B506" s="7" t="str">
        <f ca="1">VLOOKUP($A506,Company!$A:$B,2,FALSE)</f>
        <v>ACME Corporation</v>
      </c>
      <c r="C506" s="5">
        <f t="shared" si="49"/>
        <v>502</v>
      </c>
      <c r="D506" s="5" t="str" cm="1">
        <f t="array" ref="D506">SHA1HASH($C506)</f>
        <v>2f9f705a38307c470e3a819ac1f6df7a7fa0ffbc</v>
      </c>
      <c r="E506" s="6">
        <v>1</v>
      </c>
      <c r="F506" s="7">
        <f ca="1">IF($C506 = 1 + N("Presidente"),
    127,
    IF($C506 = 2 + N("Vice-Presidente"),
        72,
        IF($C506 = 3 + N("Secretária bilíngue"),
            13,
            RANDBETWEEN(5,COUNT(Name!$A:$A) + 1)
        )
    )
)</f>
        <v>41</v>
      </c>
      <c r="G506" s="7" t="str">
        <f ca="1">VLOOKUP($F506,Name!$A:$B,2,FALSE)</f>
        <v>Ane Caroline</v>
      </c>
      <c r="H506" s="7">
        <f ca="1" xml:space="preserve">
IF($C506 = 1,
    0,
    RANDBETWEEN(5,COUNT('Last name'!$A:$A) + 1)
)</f>
        <v>108</v>
      </c>
      <c r="I506" s="7" t="str">
        <f ca="1" xml:space="preserve">
IF($C506 = 1 + N("Presidente"),
    "de Orléans e Bragança",
    VLOOKUP($H506,'Last name'!$A:$B,2,FALSE) &amp; " " &amp; VLOOKUP(RANDBETWEEN(5,COUNT('Last name'!$A:$A) + 1),'Last name'!$A:$B,2,FALSE)
)</f>
        <v>Leone Morato</v>
      </c>
      <c r="J506" s="7" t="str">
        <f t="shared" ca="1" si="50"/>
        <v>Ane Caroline Leone Morato</v>
      </c>
      <c r="K506" s="7" t="str" cm="1">
        <f t="array" aca="1" ref="K506" ca="1">SHA1HASH($J506)</f>
        <v>31703f7f343238846b1d53eda1ddf64eb68ae1e5</v>
      </c>
      <c r="L506" s="7" cm="1">
        <f t="array" aca="1" ref="L506" ca="1">INDEX(States!$A:$A,RANDBETWEEN(5,COUNTA(States!$A:$A) + 1),1)</f>
        <v>22</v>
      </c>
      <c r="M506" s="7" t="str">
        <f ca="1">$L506 &amp; "|" &amp; VLOOKUP($L506,States!$A:$B,2,FALSE)</f>
        <v>22|04a99b2b0b78076f0a06c2d7695137915b2933a5</v>
      </c>
      <c r="N506" s="7" t="str">
        <f ca="1">VLOOKUP($F506,Name!$A:$C,3,FALSE)</f>
        <v>F</v>
      </c>
      <c r="O506" s="7" t="str">
        <f ca="1">VLOOKUP($N506,Gender!$A:$B,2,FALSE)</f>
        <v>Female</v>
      </c>
      <c r="P506" s="7" t="str" cm="1">
        <f t="array" aca="1" ref="P506" ca="1">INDEX('Marital status'!$A:$A,RANDBETWEEN(5,COUNTA('Marital status'!$A:$A) + 1),1)</f>
        <v>47051393f6bcbf99111ec5d70ba2ebbe11ebccae</v>
      </c>
      <c r="Q506" s="7" t="str">
        <f ca="1">VLOOKUP($P506,'Marital status'!$A:$B,2,FALSE)</f>
        <v xml:space="preserve"> Separated </v>
      </c>
      <c r="R506" s="7">
        <f t="shared" ca="1" si="51"/>
        <v>7</v>
      </c>
      <c r="S506" s="7" t="e">
        <f ca="1">VLOOKUP($R506,Race!$A:$B,2,FALSE)</f>
        <v>#N/A</v>
      </c>
      <c r="T506" s="8">
        <f t="shared" ca="1" si="52"/>
        <v>19726</v>
      </c>
      <c r="U506" s="6">
        <f t="shared" ca="1" si="53"/>
        <v>8</v>
      </c>
      <c r="V506" s="8" t="str">
        <f ca="1">VLOOKUP($U506,Education!$A:$B,2,FALSE)</f>
        <v>Graduate school</v>
      </c>
      <c r="W506" s="7">
        <f ca="1" xml:space="preserve">
  IF(OR($Y506 = 5, $Y506 = 6, $Y506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506" s="7" t="str">
        <f ca="1">VLOOKUP($W506,Department!$A:$B,2,FALSE)</f>
        <v>Controlling</v>
      </c>
      <c r="Y506" s="6">
        <f t="shared" ca="1" si="54"/>
        <v>11</v>
      </c>
      <c r="Z506" s="7" t="str">
        <f ca="1">VLOOKUP($Y506,Role!$A:$B,2,FALSE)</f>
        <v>Analyst</v>
      </c>
      <c r="AA506" s="6">
        <f t="shared" ca="1" si="55"/>
        <v>7</v>
      </c>
      <c r="AB506" s="7" t="str">
        <f ca="1" xml:space="preserve">
IF($AA506 &lt;&gt; "",
    VLOOKUP($AA506,Level!$A:$B,2,FALSE),
    ""
)</f>
        <v>Senior</v>
      </c>
      <c r="AC506" s="1">
        <f ca="1" xml:space="preserve">
IF($Y506 = 5 + N("Presidente"),
    27000,
    IF($Y506 = 6 + N("Vice-presidente"),
        23000,
        IF(OR($Y506 = 8, $Y506= 13, $Y506 = 12) + N("Secretária bilíngue ou coordenador ou especialista"),
            8000,
            IF($Y506 = 7 + N("Diretor"),
                15000,
                IF($Y506 = 14 + N("Gerente"),
                    12000,
                    IF($Y506 = 9 + N("Estagiário"),
                        705,
                        IF($Y506 = 10 + N("Trainee"),
                            805,
                            IF($Y506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IF($U506 = 7,
  500,
  IF($U506 = 8,
    1000,
    IF($U506 = 9,
      1500,
      IF($U506 = 10,
        2000,
        0
      )
    )
  )
)
+
N("Adicional no salário por área")
+
IF($W506 = 14 + N("Tecnologia da Informação"),
  120,
  IF($W506 = 16 + N("Vendas"),
    110,
    IF($W506 = 15 + N("Jurídico"),
      100,
      IF(OR($W506 = 8, $W506 = 9, $W506 = 11) + N("Recursos humanos ou comercial ou comunicação e marketing"),
        80,
        0
      )
    )
  )
)
+
N("Adicionando pegadinha")
+
IF(AND($W506 = 16, $U506 = 9, $Y506 = 11, $AA506 = 5) + N("Se for de vendas, com mestrado, analista sênior"),
  IF($R506 = 5,
    100,
    0
  )
  +
  IF($N506 = "M",
    200,
    0
  ),
  0
)</f>
        <v>3000</v>
      </c>
      <c r="AD5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$A506  &amp; ", "   &amp;
$C506  &amp; ", "   &amp;
$E506  &amp; ", '"  &amp;
$J506  &amp; "', '" &amp;
$N506  &amp; "', "  &amp;
$R506  &amp; ", '"  &amp;
TEXT($T506,"dd/mm/aaaa")  &amp; "', "   &amp;
$U506  &amp; ", "   &amp;
$W506  &amp; ", "   &amp;
$Y506  &amp; ", "   &amp;
IF($AA506 &lt;&gt; "", $AA506, "NULL")  &amp; ", "   &amp;
$AC506  &amp; ");"</f>
        <v>INSERT INTO bi4all.fac_employees (id_company_fk, id_employee_pk, flg_active, employee_name, id_gender_fk, id_race_fk, birthday, id_schooling_fk, id_department_fk, id_role_fk, id_level_fk, salary) VALUES (6a51143286b03064a49cc2acbee63c09a0682d33, 502, 1, 'Ane Caroline Leone Morato', 'F', 7, '02/01/1954', 8, 12, 11, 7, 3000);</v>
      </c>
    </row>
    <row r="507" spans="1:30" ht="14.25" customHeight="1" x14ac:dyDescent="0.2">
      <c r="A507" s="7" t="str" cm="1">
        <f t="array" aca="1" ref="A507" ca="1">INDEX(Company!$A:$A,RANDBETWEEN(5,COUNTA(Company!$A:$A) + 1),1)</f>
        <v>6a51143286b03064a49cc2acbee63c09a0682d33</v>
      </c>
      <c r="B507" s="7" t="str">
        <f ca="1">VLOOKUP($A507,Company!$A:$B,2,FALSE)</f>
        <v>ACME Corporation</v>
      </c>
      <c r="C507" s="5">
        <f t="shared" si="49"/>
        <v>503</v>
      </c>
      <c r="D507" s="5" t="str" cm="1">
        <f t="array" ref="D507">SHA1HASH($C507)</f>
        <v>7110e0d3f236986f20f4297a48a536d8fac5c411</v>
      </c>
      <c r="E507" s="6">
        <v>1</v>
      </c>
      <c r="F507" s="7">
        <f ca="1">IF($C507 = 1 + N("Presidente"),
    127,
    IF($C507 = 2 + N("Vice-Presidente"),
        72,
        IF($C507 = 3 + N("Secretária bilíngue"),
            13,
            RANDBETWEEN(5,COUNT(Name!$A:$A) + 1)
        )
    )
)</f>
        <v>11</v>
      </c>
      <c r="G507" s="7" t="str">
        <f ca="1">VLOOKUP($F507,Name!$A:$B,2,FALSE)</f>
        <v>Agatha</v>
      </c>
      <c r="H507" s="7">
        <f ca="1" xml:space="preserve">
IF($C507 = 1,
    0,
    RANDBETWEEN(5,COUNT('Last name'!$A:$A) + 1)
)</f>
        <v>159</v>
      </c>
      <c r="I507" s="7" t="str">
        <f ca="1" xml:space="preserve">
IF($C507 = 1 + N("Presidente"),
    "de Orléans e Bragança",
    VLOOKUP($H507,'Last name'!$A:$B,2,FALSE) &amp; " " &amp; VLOOKUP(RANDBETWEEN(5,COUNT('Last name'!$A:$A) + 1),'Last name'!$A:$B,2,FALSE)
)</f>
        <v>Reis Negreiros</v>
      </c>
      <c r="J507" s="7" t="str">
        <f t="shared" ca="1" si="50"/>
        <v>Agatha Reis Negreiros</v>
      </c>
      <c r="K507" s="7" t="str" cm="1">
        <f t="array" aca="1" ref="K507" ca="1">SHA1HASH($J507)</f>
        <v>71338269c762491a952363ef528bdd4456e645f0</v>
      </c>
      <c r="L507" s="7" cm="1">
        <f t="array" aca="1" ref="L507" ca="1">INDEX(States!$A:$A,RANDBETWEEN(5,COUNTA(States!$A:$A) + 1),1)</f>
        <v>17</v>
      </c>
      <c r="M507" s="7" t="str">
        <f ca="1">$L507 &amp; "|" &amp; VLOOKUP($L507,States!$A:$B,2,FALSE)</f>
        <v>17|1a8e69bd071c473b31bfb6b123d956580475386e</v>
      </c>
      <c r="N507" s="7" t="str">
        <f ca="1">VLOOKUP($F507,Name!$A:$C,3,FALSE)</f>
        <v>F</v>
      </c>
      <c r="O507" s="7" t="str">
        <f ca="1">VLOOKUP($N507,Gender!$A:$B,2,FALSE)</f>
        <v>Female</v>
      </c>
      <c r="P507" s="7" t="str" cm="1">
        <f t="array" aca="1" ref="P507" ca="1">INDEX('Marital status'!$A:$A,RANDBETWEEN(5,COUNTA('Marital status'!$A:$A) + 1),1)</f>
        <v>459031b19ec5bbd3b3dbc0a9dcf2cb6e6c6f7848</v>
      </c>
      <c r="Q507" s="7" t="str">
        <f ca="1">VLOOKUP($P507,'Marital status'!$A:$B,2,FALSE)</f>
        <v xml:space="preserve">Widowed </v>
      </c>
      <c r="R507" s="7">
        <f t="shared" ca="1" si="51"/>
        <v>5</v>
      </c>
      <c r="S507" s="7" t="e">
        <f ca="1">VLOOKUP($R507,Race!$A:$B,2,FALSE)</f>
        <v>#N/A</v>
      </c>
      <c r="T507" s="8">
        <f t="shared" ca="1" si="52"/>
        <v>26035</v>
      </c>
      <c r="U507" s="6">
        <f t="shared" ca="1" si="53"/>
        <v>7</v>
      </c>
      <c r="V507" s="8" t="str">
        <f ca="1">VLOOKUP($U507,Education!$A:$B,2,FALSE)</f>
        <v>Undergraduate degree</v>
      </c>
      <c r="W507" s="7">
        <f ca="1" xml:space="preserve">
  IF(OR($Y507 = 5, $Y507 = 6, $Y507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507" s="7" t="str">
        <f ca="1">VLOOKUP($W507,Department!$A:$B,2,FALSE)</f>
        <v>Communication &amp; Marketing</v>
      </c>
      <c r="Y507" s="6">
        <f t="shared" ca="1" si="54"/>
        <v>10</v>
      </c>
      <c r="Z507" s="7" t="str">
        <f ca="1">VLOOKUP($Y507,Role!$A:$B,2,FALSE)</f>
        <v>Trainee</v>
      </c>
      <c r="AA507" s="6" t="str">
        <f t="shared" ca="1" si="55"/>
        <v/>
      </c>
      <c r="AB507" s="7" t="str">
        <f ca="1" xml:space="preserve">
IF($AA507 &lt;&gt; "",
    VLOOKUP($AA507,Level!$A:$B,2,FALSE),
    ""
)</f>
        <v/>
      </c>
      <c r="AC507" s="1">
        <f ca="1" xml:space="preserve">
IF($Y507 = 5 + N("Presidente"),
    27000,
    IF($Y507 = 6 + N("Vice-presidente"),
        23000,
        IF(OR($Y507 = 8, $Y507= 13, $Y507 = 12) + N("Secretária bilíngue ou coordenador ou especialista"),
            8000,
            IF($Y507 = 7 + N("Diretor"),
                15000,
                IF($Y507 = 14 + N("Gerente"),
                    12000,
                    IF($Y507 = 9 + N("Estagiário"),
                        705,
                        IF($Y507 = 10 + N("Trainee"),
                            805,
                            IF($Y507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IF($U507 = 7,
  500,
  IF($U507 = 8,
    1000,
    IF($U507 = 9,
      1500,
      IF($U507 = 10,
        2000,
        0
      )
    )
  )
)
+
N("Adicional no salário por área")
+
IF($W507 = 14 + N("Tecnologia da Informação"),
  120,
  IF($W507 = 16 + N("Vendas"),
    110,
    IF($W507 = 15 + N("Jurídico"),
      100,
      IF(OR($W507 = 8, $W507 = 9, $W507 = 11) + N("Recursos humanos ou comercial ou comunicação e marketing"),
        80,
        0
      )
    )
  )
)
+
N("Adicionando pegadinha")
+
IF(AND($W507 = 16, $U507 = 9, $Y507 = 11, $AA507 = 5) + N("Se for de vendas, com mestrado, analista sênior"),
  IF($R507 = 5,
    100,
    0
  )
  +
  IF($N507 = "M",
    200,
    0
  ),
  0
)</f>
        <v>1385</v>
      </c>
      <c r="AD5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$A507  &amp; ", "   &amp;
$C507  &amp; ", "   &amp;
$E507  &amp; ", '"  &amp;
$J507  &amp; "', '" &amp;
$N507  &amp; "', "  &amp;
$R507  &amp; ", '"  &amp;
TEXT($T507,"dd/mm/aaaa")  &amp; "', "   &amp;
$U507  &amp; ", "   &amp;
$W507  &amp; ", "   &amp;
$Y507  &amp; ", "   &amp;
IF($AA507 &lt;&gt; "", $AA507, "NULL")  &amp; ", "   &amp;
$AC507  &amp; ");"</f>
        <v>INSERT INTO bi4all.fac_employees (id_company_fk, id_employee_pk, flg_active, employee_name, id_gender_fk, id_race_fk, birthday, id_schooling_fk, id_department_fk, id_role_fk, id_level_fk, salary) VALUES (6a51143286b03064a49cc2acbee63c09a0682d33, 503, 1, 'Agatha Reis Negreiros', 'F', 5, '12/04/1971', 7, 11, 10, NULL, 1385);</v>
      </c>
    </row>
    <row r="508" spans="1:30" ht="14.25" customHeight="1" x14ac:dyDescent="0.2">
      <c r="A508" s="7" t="str" cm="1">
        <f t="array" aca="1" ref="A508" ca="1">INDEX(Company!$A:$A,RANDBETWEEN(5,COUNTA(Company!$A:$A) + 1),1)</f>
        <v>6a51143286b03064a49cc2acbee63c09a0682d33</v>
      </c>
      <c r="B508" s="7" t="str">
        <f ca="1">VLOOKUP($A508,Company!$A:$B,2,FALSE)</f>
        <v>ACME Corporation</v>
      </c>
      <c r="C508" s="5">
        <f t="shared" si="49"/>
        <v>504</v>
      </c>
      <c r="D508" s="5" t="str" cm="1">
        <f t="array" ref="D508">SHA1HASH($C508)</f>
        <v>300122350a32530a2c2103b46ed07eacdc82aff8</v>
      </c>
      <c r="E508" s="6">
        <v>1</v>
      </c>
      <c r="F508" s="7">
        <f ca="1">IF($C508 = 1 + N("Presidente"),
    127,
    IF($C508 = 2 + N("Vice-Presidente"),
        72,
        IF($C508 = 3 + N("Secretária bilíngue"),
            13,
            RANDBETWEEN(5,COUNT(Name!$A:$A) + 1)
        )
    )
)</f>
        <v>303</v>
      </c>
      <c r="G508" s="7" t="str">
        <f ca="1">VLOOKUP($F508,Name!$A:$B,2,FALSE)</f>
        <v>Nathália</v>
      </c>
      <c r="H508" s="7">
        <f ca="1" xml:space="preserve">
IF($C508 = 1,
    0,
    RANDBETWEEN(5,COUNT('Last name'!$A:$A) + 1)
)</f>
        <v>188</v>
      </c>
      <c r="I508" s="7" t="str">
        <f ca="1" xml:space="preserve">
IF($C508 = 1 + N("Presidente"),
    "de Orléans e Bragança",
    VLOOKUP($H508,'Last name'!$A:$B,2,FALSE) &amp; " " &amp; VLOOKUP(RANDBETWEEN(5,COUNT('Last name'!$A:$A) + 1),'Last name'!$A:$B,2,FALSE)
)</f>
        <v>Tavarez Bermudes</v>
      </c>
      <c r="J508" s="7" t="str">
        <f t="shared" ca="1" si="50"/>
        <v>Nathália Tavarez Bermudes</v>
      </c>
      <c r="K508" s="7" t="str" cm="1">
        <f t="array" aca="1" ref="K508" ca="1">SHA1HASH($J508)</f>
        <v>d576a3bfd1b3dfab41b7172ce61b9d7b3390dc3a</v>
      </c>
      <c r="L508" s="7" cm="1">
        <f t="array" aca="1" ref="L508" ca="1">INDEX(States!$A:$A,RANDBETWEEN(5,COUNTA(States!$A:$A) + 1),1)</f>
        <v>13</v>
      </c>
      <c r="M508" s="7" t="str">
        <f ca="1">$L508 &amp; "|" &amp; VLOOKUP($L508,States!$A:$B,2,FALSE)</f>
        <v>13|6c05c76e5be517ed7b1a09bc941ed381b630f0fd</v>
      </c>
      <c r="N508" s="7" t="str">
        <f ca="1">VLOOKUP($F508,Name!$A:$C,3,FALSE)</f>
        <v>F</v>
      </c>
      <c r="O508" s="7" t="str">
        <f ca="1">VLOOKUP($N508,Gender!$A:$B,2,FALSE)</f>
        <v>Female</v>
      </c>
      <c r="P508" s="7" t="str" cm="1">
        <f t="array" aca="1" ref="P508" ca="1">INDEX('Marital status'!$A:$A,RANDBETWEEN(5,COUNTA('Marital status'!$A:$A) + 1),1)</f>
        <v>47051393f6bcbf99111ec5d70ba2ebbe11ebccae</v>
      </c>
      <c r="Q508" s="7" t="str">
        <f ca="1">VLOOKUP($P508,'Marital status'!$A:$B,2,FALSE)</f>
        <v xml:space="preserve"> Separated </v>
      </c>
      <c r="R508" s="7">
        <f t="shared" ca="1" si="51"/>
        <v>5</v>
      </c>
      <c r="S508" s="7" t="e">
        <f ca="1">VLOOKUP($R508,Race!$A:$B,2,FALSE)</f>
        <v>#N/A</v>
      </c>
      <c r="T508" s="8">
        <f t="shared" ca="1" si="52"/>
        <v>28843</v>
      </c>
      <c r="U508" s="6">
        <f t="shared" ca="1" si="53"/>
        <v>8</v>
      </c>
      <c r="V508" s="8" t="str">
        <f ca="1">VLOOKUP($U508,Education!$A:$B,2,FALSE)</f>
        <v>Graduate school</v>
      </c>
      <c r="W508" s="7">
        <f ca="1" xml:space="preserve">
  IF(OR($Y508 = 5, $Y508 = 6, $Y508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508" s="7" t="str">
        <f ca="1">VLOOKUP($W508,Department!$A:$B,2,FALSE)</f>
        <v>Communication &amp; Marketing</v>
      </c>
      <c r="Y508" s="6">
        <f t="shared" ca="1" si="54"/>
        <v>11</v>
      </c>
      <c r="Z508" s="7" t="str">
        <f ca="1">VLOOKUP($Y508,Role!$A:$B,2,FALSE)</f>
        <v>Analyst</v>
      </c>
      <c r="AA508" s="6">
        <f t="shared" ca="1" si="55"/>
        <v>7</v>
      </c>
      <c r="AB508" s="7" t="str">
        <f ca="1" xml:space="preserve">
IF($AA508 &lt;&gt; "",
    VLOOKUP($AA508,Level!$A:$B,2,FALSE),
    ""
)</f>
        <v>Senior</v>
      </c>
      <c r="AC508" s="1">
        <f ca="1" xml:space="preserve">
IF($Y508 = 5 + N("Presidente"),
    27000,
    IF($Y508 = 6 + N("Vice-presidente"),
        23000,
        IF(OR($Y508 = 8, $Y508= 13, $Y508 = 12) + N("Secretária bilíngue ou coordenador ou especialista"),
            8000,
            IF($Y508 = 7 + N("Diretor"),
                15000,
                IF($Y508 = 14 + N("Gerente"),
                    12000,
                    IF($Y508 = 9 + N("Estagiário"),
                        705,
                        IF($Y508 = 10 + N("Trainee"),
                            805,
                            IF($Y508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IF($U508 = 7,
  500,
  IF($U508 = 8,
    1000,
    IF($U508 = 9,
      1500,
      IF($U508 = 10,
        2000,
        0
      )
    )
  )
)
+
N("Adicional no salário por área")
+
IF($W508 = 14 + N("Tecnologia da Informação"),
  120,
  IF($W508 = 16 + N("Vendas"),
    110,
    IF($W508 = 15 + N("Jurídico"),
      100,
      IF(OR($W508 = 8, $W508 = 9, $W508 = 11) + N("Recursos humanos ou comercial ou comunicação e marketing"),
        80,
        0
      )
    )
  )
)
+
N("Adicionando pegadinha")
+
IF(AND($W508 = 16, $U508 = 9, $Y508 = 11, $AA508 = 5) + N("Se for de vendas, com mestrado, analista sênior"),
  IF($R508 = 5,
    100,
    0
  )
  +
  IF($N508 = "M",
    200,
    0
  ),
  0
)</f>
        <v>3080</v>
      </c>
      <c r="AD5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$A508  &amp; ", "   &amp;
$C508  &amp; ", "   &amp;
$E508  &amp; ", '"  &amp;
$J508  &amp; "', '" &amp;
$N508  &amp; "', "  &amp;
$R508  &amp; ", '"  &amp;
TEXT($T508,"dd/mm/aaaa")  &amp; "', "   &amp;
$U508  &amp; ", "   &amp;
$W508  &amp; ", "   &amp;
$Y508  &amp; ", "   &amp;
IF($AA508 &lt;&gt; "", $AA508, "NULL")  &amp; ", "   &amp;
$AC508  &amp; ");"</f>
        <v>INSERT INTO bi4all.fac_employees (id_company_fk, id_employee_pk, flg_active, employee_name, id_gender_fk, id_race_fk, birthday, id_schooling_fk, id_department_fk, id_role_fk, id_level_fk, salary) VALUES (6a51143286b03064a49cc2acbee63c09a0682d33, 504, 1, 'Nathália Tavarez Bermudes', 'F', 5, '19/12/1978', 8, 11, 11, 7, 3080);</v>
      </c>
    </row>
    <row r="509" spans="1:30" ht="14.25" customHeight="1" x14ac:dyDescent="0.2">
      <c r="A509" s="7" t="str" cm="1">
        <f t="array" aca="1" ref="A509" ca="1">INDEX(Company!$A:$A,RANDBETWEEN(5,COUNTA(Company!$A:$A) + 1),1)</f>
        <v>6a51143286b03064a49cc2acbee63c09a0682d33</v>
      </c>
      <c r="B509" s="7" t="str">
        <f ca="1">VLOOKUP($A509,Company!$A:$B,2,FALSE)</f>
        <v>ACME Corporation</v>
      </c>
      <c r="C509" s="5">
        <f t="shared" si="49"/>
        <v>505</v>
      </c>
      <c r="D509" s="5" t="str" cm="1">
        <f t="array" ref="D509">SHA1HASH($C509)</f>
        <v>3ead28f890ec0f5b363587e15d61e0b4dca2ee6d</v>
      </c>
      <c r="E509" s="6">
        <v>1</v>
      </c>
      <c r="F509" s="7">
        <f ca="1">IF($C509 = 1 + N("Presidente"),
    127,
    IF($C509 = 2 + N("Vice-Presidente"),
        72,
        IF($C509 = 3 + N("Secretária bilíngue"),
            13,
            RANDBETWEEN(5,COUNT(Name!$A:$A) + 1)
        )
    )
)</f>
        <v>184</v>
      </c>
      <c r="G509" s="7" t="str">
        <f ca="1">VLOOKUP($F509,Name!$A:$B,2,FALSE)</f>
        <v>Joanna</v>
      </c>
      <c r="H509" s="7">
        <f ca="1" xml:space="preserve">
IF($C509 = 1,
    0,
    RANDBETWEEN(5,COUNT('Last name'!$A:$A) + 1)
)</f>
        <v>84</v>
      </c>
      <c r="I509" s="7" t="str">
        <f ca="1" xml:space="preserve">
IF($C509 = 1 + N("Presidente"),
    "de Orléans e Bragança",
    VLOOKUP($H509,'Last name'!$A:$B,2,FALSE) &amp; " " &amp; VLOOKUP(RANDBETWEEN(5,COUNT('Last name'!$A:$A) + 1),'Last name'!$A:$B,2,FALSE)
)</f>
        <v>Fernandes Amor</v>
      </c>
      <c r="J509" s="7" t="str">
        <f t="shared" ca="1" si="50"/>
        <v>Joanna Fernandes Amor</v>
      </c>
      <c r="K509" s="7" t="str" cm="1">
        <f t="array" aca="1" ref="K509" ca="1">SHA1HASH($J509)</f>
        <v>4c62f1f12a916f97d4c3d84de4d14b39341d956e</v>
      </c>
      <c r="L509" s="7" cm="1">
        <f t="array" aca="1" ref="L509" ca="1">INDEX(States!$A:$A,RANDBETWEEN(5,COUNTA(States!$A:$A) + 1),1)</f>
        <v>15</v>
      </c>
      <c r="M509" s="7" t="str">
        <f ca="1">$L509 &amp; "|" &amp; VLOOKUP($L509,States!$A:$B,2,FALSE)</f>
        <v>15|84c70141e5670a303e5eed7b334ba8b5ddb5b0d4</v>
      </c>
      <c r="N509" s="7" t="str">
        <f ca="1">VLOOKUP($F509,Name!$A:$C,3,FALSE)</f>
        <v>F</v>
      </c>
      <c r="O509" s="7" t="str">
        <f ca="1">VLOOKUP($N509,Gender!$A:$B,2,FALSE)</f>
        <v>Female</v>
      </c>
      <c r="P509" s="7" t="str" cm="1">
        <f t="array" aca="1" ref="P509" ca="1">INDEX('Marital status'!$A:$A,RANDBETWEEN(5,COUNTA('Marital status'!$A:$A) + 1),1)</f>
        <v>ce0b1612aa711b78a720295d271a33894e2b72bf</v>
      </c>
      <c r="Q509" s="7" t="str">
        <f ca="1">VLOOKUP($P509,'Marital status'!$A:$B,2,FALSE)</f>
        <v>single</v>
      </c>
      <c r="R509" s="7">
        <f t="shared" ca="1" si="51"/>
        <v>5</v>
      </c>
      <c r="S509" s="7" t="e">
        <f ca="1">VLOOKUP($R509,Race!$A:$B,2,FALSE)</f>
        <v>#N/A</v>
      </c>
      <c r="T509" s="8">
        <f t="shared" ca="1" si="52"/>
        <v>18796</v>
      </c>
      <c r="U509" s="6">
        <f t="shared" ca="1" si="53"/>
        <v>7</v>
      </c>
      <c r="V509" s="8" t="str">
        <f ca="1">VLOOKUP($U509,Education!$A:$B,2,FALSE)</f>
        <v>Undergraduate degree</v>
      </c>
      <c r="W509" s="7">
        <f ca="1" xml:space="preserve">
  IF(OR($Y509 = 5, $Y509 = 6, $Y509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509" s="7" t="str">
        <f ca="1">VLOOKUP($W509,Department!$A:$B,2,FALSE)</f>
        <v>Administration</v>
      </c>
      <c r="Y509" s="6">
        <f t="shared" ca="1" si="54"/>
        <v>9</v>
      </c>
      <c r="Z509" s="7" t="str">
        <f ca="1">VLOOKUP($Y509,Role!$A:$B,2,FALSE)</f>
        <v>Intern</v>
      </c>
      <c r="AA509" s="6" t="str">
        <f t="shared" ca="1" si="55"/>
        <v/>
      </c>
      <c r="AB509" s="7" t="str">
        <f ca="1" xml:space="preserve">
IF($AA509 &lt;&gt; "",
    VLOOKUP($AA509,Level!$A:$B,2,FALSE),
    ""
)</f>
        <v/>
      </c>
      <c r="AC509" s="1">
        <f ca="1" xml:space="preserve">
IF($Y509 = 5 + N("Presidente"),
    27000,
    IF($Y509 = 6 + N("Vice-presidente"),
        23000,
        IF(OR($Y509 = 8, $Y509= 13, $Y509 = 12) + N("Secretária bilíngue ou coordenador ou especialista"),
            8000,
            IF($Y509 = 7 + N("Diretor"),
                15000,
                IF($Y509 = 14 + N("Gerente"),
                    12000,
                    IF($Y509 = 9 + N("Estagiário"),
                        705,
                        IF($Y509 = 10 + N("Trainee"),
                            805,
                            IF($Y509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IF($U509 = 7,
  500,
  IF($U509 = 8,
    1000,
    IF($U509 = 9,
      1500,
      IF($U509 = 10,
        2000,
        0
      )
    )
  )
)
+
N("Adicional no salário por área")
+
IF($W509 = 14 + N("Tecnologia da Informação"),
  120,
  IF($W509 = 16 + N("Vendas"),
    110,
    IF($W509 = 15 + N("Jurídico"),
      100,
      IF(OR($W509 = 8, $W509 = 9, $W509 = 11) + N("Recursos humanos ou comercial ou comunicação e marketing"),
        80,
        0
      )
    )
  )
)
+
N("Adicionando pegadinha")
+
IF(AND($W509 = 16, $U509 = 9, $Y509 = 11, $AA509 = 5) + N("Se for de vendas, com mestrado, analista sênior"),
  IF($R509 = 5,
    100,
    0
  )
  +
  IF($N509 = "M",
    200,
    0
  ),
  0
)</f>
        <v>1205</v>
      </c>
      <c r="AD5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$A509  &amp; ", "   &amp;
$C509  &amp; ", "   &amp;
$E509  &amp; ", '"  &amp;
$J509  &amp; "', '" &amp;
$N509  &amp; "', "  &amp;
$R509  &amp; ", '"  &amp;
TEXT($T509,"dd/mm/aaaa")  &amp; "', "   &amp;
$U509  &amp; ", "   &amp;
$W509  &amp; ", "   &amp;
$Y509  &amp; ", "   &amp;
IF($AA509 &lt;&gt; "", $AA509, "NULL")  &amp; ", "   &amp;
$AC509  &amp; ");"</f>
        <v>INSERT INTO bi4all.fac_employees (id_company_fk, id_employee_pk, flg_active, employee_name, id_gender_fk, id_race_fk, birthday, id_schooling_fk, id_department_fk, id_role_fk, id_level_fk, salary) VALUES (6a51143286b03064a49cc2acbee63c09a0682d33, 505, 1, 'Joanna Fernandes Amor', 'F', 5, '17/06/1951', 7, 6, 9, NULL, 1205);</v>
      </c>
    </row>
    <row r="510" spans="1:30" ht="14.25" customHeight="1" x14ac:dyDescent="0.2">
      <c r="A510" s="7" t="str" cm="1">
        <f t="array" aca="1" ref="A510" ca="1">INDEX(Company!$A:$A,RANDBETWEEN(5,COUNTA(Company!$A:$A) + 1),1)</f>
        <v>6a51143286b03064a49cc2acbee63c09a0682d33</v>
      </c>
      <c r="B510" s="7" t="str">
        <f ca="1">VLOOKUP($A510,Company!$A:$B,2,FALSE)</f>
        <v>ACME Corporation</v>
      </c>
      <c r="C510" s="5">
        <f t="shared" si="49"/>
        <v>506</v>
      </c>
      <c r="D510" s="5" t="str" cm="1">
        <f t="array" ref="D510">SHA1HASH($C510)</f>
        <v>e408d89ae85c9a0b6deaeeec2a3cf7eb0cf9c5fd</v>
      </c>
      <c r="E510" s="6">
        <v>1</v>
      </c>
      <c r="F510" s="7">
        <f ca="1">IF($C510 = 1 + N("Presidente"),
    127,
    IF($C510 = 2 + N("Vice-Presidente"),
        72,
        IF($C510 = 3 + N("Secretária bilíngue"),
            13,
            RANDBETWEEN(5,COUNT(Name!$A:$A) + 1)
        )
    )
)</f>
        <v>79</v>
      </c>
      <c r="G510" s="7" t="str">
        <f ca="1">VLOOKUP($F510,Name!$A:$B,2,FALSE)</f>
        <v>Byanca</v>
      </c>
      <c r="H510" s="7">
        <f ca="1" xml:space="preserve">
IF($C510 = 1,
    0,
    RANDBETWEEN(5,COUNT('Last name'!$A:$A) + 1)
)</f>
        <v>172</v>
      </c>
      <c r="I510" s="7" t="str">
        <f ca="1" xml:space="preserve">
IF($C510 = 1 + N("Presidente"),
    "de Orléans e Bragança",
    VLOOKUP($H510,'Last name'!$A:$B,2,FALSE) &amp; " " &amp; VLOOKUP(RANDBETWEEN(5,COUNT('Last name'!$A:$A) + 1),'Last name'!$A:$B,2,FALSE)
)</f>
        <v>Salvador Faro</v>
      </c>
      <c r="J510" s="7" t="str">
        <f t="shared" ca="1" si="50"/>
        <v>Byanca Salvador Faro</v>
      </c>
      <c r="K510" s="7" t="str" cm="1">
        <f t="array" aca="1" ref="K510" ca="1">SHA1HASH($J510)</f>
        <v>8dca65d6fd85f8668e12bd9e9fc00c50c6418e14</v>
      </c>
      <c r="L510" s="7" cm="1">
        <f t="array" aca="1" ref="L510" ca="1">INDEX(States!$A:$A,RANDBETWEEN(5,COUNTA(States!$A:$A) + 1),1)</f>
        <v>17</v>
      </c>
      <c r="M510" s="7" t="str">
        <f ca="1">$L510 &amp; "|" &amp; VLOOKUP($L510,States!$A:$B,2,FALSE)</f>
        <v>17|1a8e69bd071c473b31bfb6b123d956580475386e</v>
      </c>
      <c r="N510" s="7" t="str">
        <f ca="1">VLOOKUP($F510,Name!$A:$C,3,FALSE)</f>
        <v>F</v>
      </c>
      <c r="O510" s="7" t="str">
        <f ca="1">VLOOKUP($N510,Gender!$A:$B,2,FALSE)</f>
        <v>Female</v>
      </c>
      <c r="P510" s="7" t="str" cm="1">
        <f t="array" aca="1" ref="P510" ca="1">INDEX('Marital status'!$A:$A,RANDBETWEEN(5,COUNTA('Marital status'!$A:$A) + 1),1)</f>
        <v>459031b19ec5bbd3b3dbc0a9dcf2cb6e6c6f7848</v>
      </c>
      <c r="Q510" s="7" t="str">
        <f ca="1">VLOOKUP($P510,'Marital status'!$A:$B,2,FALSE)</f>
        <v xml:space="preserve">Widowed </v>
      </c>
      <c r="R510" s="7">
        <f t="shared" ca="1" si="51"/>
        <v>5</v>
      </c>
      <c r="S510" s="7" t="e">
        <f ca="1">VLOOKUP($R510,Race!$A:$B,2,FALSE)</f>
        <v>#N/A</v>
      </c>
      <c r="T510" s="8">
        <f t="shared" ca="1" si="52"/>
        <v>25777</v>
      </c>
      <c r="U510" s="6">
        <f t="shared" ca="1" si="53"/>
        <v>8</v>
      </c>
      <c r="V510" s="8" t="str">
        <f ca="1">VLOOKUP($U510,Education!$A:$B,2,FALSE)</f>
        <v>Graduate school</v>
      </c>
      <c r="W510" s="7">
        <f ca="1" xml:space="preserve">
  IF(OR($Y510 = 5, $Y510 = 6, $Y510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510" s="7" t="str">
        <f ca="1">VLOOKUP($W510,Department!$A:$B,2,FALSE)</f>
        <v>Human Resource</v>
      </c>
      <c r="Y510" s="6">
        <f t="shared" ca="1" si="54"/>
        <v>11</v>
      </c>
      <c r="Z510" s="7" t="str">
        <f ca="1">VLOOKUP($Y510,Role!$A:$B,2,FALSE)</f>
        <v>Analyst</v>
      </c>
      <c r="AA510" s="6">
        <f t="shared" ca="1" si="55"/>
        <v>7</v>
      </c>
      <c r="AB510" s="7" t="str">
        <f ca="1" xml:space="preserve">
IF($AA510 &lt;&gt; "",
    VLOOKUP($AA510,Level!$A:$B,2,FALSE),
    ""
)</f>
        <v>Senior</v>
      </c>
      <c r="AC510" s="1">
        <f ca="1" xml:space="preserve">
IF($Y510 = 5 + N("Presidente"),
    27000,
    IF($Y510 = 6 + N("Vice-presidente"),
        23000,
        IF(OR($Y510 = 8, $Y510= 13, $Y510 = 12) + N("Secretária bilíngue ou coordenador ou especialista"),
            8000,
            IF($Y510 = 7 + N("Diretor"),
                15000,
                IF($Y510 = 14 + N("Gerente"),
                    12000,
                    IF($Y510 = 9 + N("Estagiário"),
                        705,
                        IF($Y510 = 10 + N("Trainee"),
                            805,
                            IF($Y510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IF($U510 = 7,
  500,
  IF($U510 = 8,
    1000,
    IF($U510 = 9,
      1500,
      IF($U510 = 10,
        2000,
        0
      )
    )
  )
)
+
N("Adicional no salário por área")
+
IF($W510 = 14 + N("Tecnologia da Informação"),
  120,
  IF($W510 = 16 + N("Vendas"),
    110,
    IF($W510 = 15 + N("Jurídico"),
      100,
      IF(OR($W510 = 8, $W510 = 9, $W510 = 11) + N("Recursos humanos ou comercial ou comunicação e marketing"),
        80,
        0
      )
    )
  )
)
+
N("Adicionando pegadinha")
+
IF(AND($W510 = 16, $U510 = 9, $Y510 = 11, $AA510 = 5) + N("Se for de vendas, com mestrado, analista sênior"),
  IF($R510 = 5,
    100,
    0
  )
  +
  IF($N510 = "M",
    200,
    0
  ),
  0
)</f>
        <v>3080</v>
      </c>
      <c r="AD5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$A510  &amp; ", "   &amp;
$C510  &amp; ", "   &amp;
$E510  &amp; ", '"  &amp;
$J510  &amp; "', '" &amp;
$N510  &amp; "', "  &amp;
$R510  &amp; ", '"  &amp;
TEXT($T510,"dd/mm/aaaa")  &amp; "', "   &amp;
$U510  &amp; ", "   &amp;
$W510  &amp; ", "   &amp;
$Y510  &amp; ", "   &amp;
IF($AA510 &lt;&gt; "", $AA510, "NULL")  &amp; ", "   &amp;
$AC510  &amp; ");"</f>
        <v>INSERT INTO bi4all.fac_employees (id_company_fk, id_employee_pk, flg_active, employee_name, id_gender_fk, id_race_fk, birthday, id_schooling_fk, id_department_fk, id_role_fk, id_level_fk, salary) VALUES (6a51143286b03064a49cc2acbee63c09a0682d33, 506, 1, 'Byanca Salvador Faro', 'F', 5, '28/07/1970', 8, 8, 11, 7, 3080);</v>
      </c>
    </row>
    <row r="511" spans="1:30" ht="14.25" customHeight="1" x14ac:dyDescent="0.2">
      <c r="A511" s="7" t="str" cm="1">
        <f t="array" aca="1" ref="A511" ca="1">INDEX(Company!$A:$A,RANDBETWEEN(5,COUNTA(Company!$A:$A) + 1),1)</f>
        <v>6a51143286b03064a49cc2acbee63c09a0682d33</v>
      </c>
      <c r="B511" s="7" t="str">
        <f ca="1">VLOOKUP($A511,Company!$A:$B,2,FALSE)</f>
        <v>ACME Corporation</v>
      </c>
      <c r="C511" s="5">
        <f t="shared" si="49"/>
        <v>507</v>
      </c>
      <c r="D511" s="5" t="str" cm="1">
        <f t="array" ref="D511">SHA1HASH($C511)</f>
        <v>1185401df4fc07ec0f2e42c538ab6b1bb1388264</v>
      </c>
      <c r="E511" s="6">
        <v>1</v>
      </c>
      <c r="F511" s="7">
        <f ca="1">IF($C511 = 1 + N("Presidente"),
    127,
    IF($C511 = 2 + N("Vice-Presidente"),
        72,
        IF($C511 = 3 + N("Secretária bilíngue"),
            13,
            RANDBETWEEN(5,COUNT(Name!$A:$A) + 1)
        )
    )
)</f>
        <v>250</v>
      </c>
      <c r="G511" s="7" t="str">
        <f ca="1">VLOOKUP($F511,Name!$A:$B,2,FALSE)</f>
        <v>Madalena</v>
      </c>
      <c r="H511" s="7">
        <f ca="1" xml:space="preserve">
IF($C511 = 1,
    0,
    RANDBETWEEN(5,COUNT('Last name'!$A:$A) + 1)
)</f>
        <v>12</v>
      </c>
      <c r="I511" s="7" t="str">
        <f ca="1" xml:space="preserve">
IF($C511 = 1 + N("Presidente"),
    "de Orléans e Bragança",
    VLOOKUP($H511,'Last name'!$A:$B,2,FALSE) &amp; " " &amp; VLOOKUP(RANDBETWEEN(5,COUNT('Last name'!$A:$A) + 1),'Last name'!$A:$B,2,FALSE)
)</f>
        <v>Alvaregna Mariani</v>
      </c>
      <c r="J511" s="7" t="str">
        <f t="shared" ca="1" si="50"/>
        <v>Madalena Alvaregna Mariani</v>
      </c>
      <c r="K511" s="7" t="str" cm="1">
        <f t="array" aca="1" ref="K511" ca="1">SHA1HASH($J511)</f>
        <v>961eed1aade43af4d812d56cfdc615ec073b395f</v>
      </c>
      <c r="L511" s="7" cm="1">
        <f t="array" aca="1" ref="L511" ca="1">INDEX(States!$A:$A,RANDBETWEEN(5,COUNTA(States!$A:$A) + 1),1)</f>
        <v>17</v>
      </c>
      <c r="M511" s="7" t="str">
        <f ca="1">$L511 &amp; "|" &amp; VLOOKUP($L511,States!$A:$B,2,FALSE)</f>
        <v>17|1a8e69bd071c473b31bfb6b123d956580475386e</v>
      </c>
      <c r="N511" s="7" t="str">
        <f ca="1">VLOOKUP($F511,Name!$A:$C,3,FALSE)</f>
        <v>F</v>
      </c>
      <c r="O511" s="7" t="str">
        <f ca="1">VLOOKUP($N511,Gender!$A:$B,2,FALSE)</f>
        <v>Female</v>
      </c>
      <c r="P511" s="7" t="str" cm="1">
        <f t="array" aca="1" ref="P511" ca="1">INDEX('Marital status'!$A:$A,RANDBETWEEN(5,COUNTA('Marital status'!$A:$A) + 1),1)</f>
        <v>459031b19ec5bbd3b3dbc0a9dcf2cb6e6c6f7848</v>
      </c>
      <c r="Q511" s="7" t="str">
        <f ca="1">VLOOKUP($P511,'Marital status'!$A:$B,2,FALSE)</f>
        <v xml:space="preserve">Widowed </v>
      </c>
      <c r="R511" s="7">
        <f t="shared" ca="1" si="51"/>
        <v>6</v>
      </c>
      <c r="S511" s="7" t="e">
        <f ca="1">VLOOKUP($R511,Race!$A:$B,2,FALSE)</f>
        <v>#N/A</v>
      </c>
      <c r="T511" s="8">
        <f t="shared" ca="1" si="52"/>
        <v>23938</v>
      </c>
      <c r="U511" s="6">
        <f t="shared" ca="1" si="53"/>
        <v>7</v>
      </c>
      <c r="V511" s="8" t="str">
        <f ca="1">VLOOKUP($U511,Education!$A:$B,2,FALSE)</f>
        <v>Undergraduate degree</v>
      </c>
      <c r="W511" s="7">
        <f ca="1" xml:space="preserve">
  IF(OR($Y511 = 5, $Y511 = 6, $Y511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511" s="7" t="str">
        <f ca="1">VLOOKUP($W511,Department!$A:$B,2,FALSE)</f>
        <v>Audit</v>
      </c>
      <c r="Y511" s="6">
        <f t="shared" ca="1" si="54"/>
        <v>9</v>
      </c>
      <c r="Z511" s="7" t="str">
        <f ca="1">VLOOKUP($Y511,Role!$A:$B,2,FALSE)</f>
        <v>Intern</v>
      </c>
      <c r="AA511" s="6" t="str">
        <f t="shared" ca="1" si="55"/>
        <v/>
      </c>
      <c r="AB511" s="7" t="str">
        <f ca="1" xml:space="preserve">
IF($AA511 &lt;&gt; "",
    VLOOKUP($AA511,Level!$A:$B,2,FALSE),
    ""
)</f>
        <v/>
      </c>
      <c r="AC511" s="1">
        <f ca="1" xml:space="preserve">
IF($Y511 = 5 + N("Presidente"),
    27000,
    IF($Y511 = 6 + N("Vice-presidente"),
        23000,
        IF(OR($Y511 = 8, $Y511= 13, $Y511 = 12) + N("Secretária bilíngue ou coordenador ou especialista"),
            8000,
            IF($Y511 = 7 + N("Diretor"),
                15000,
                IF($Y511 = 14 + N("Gerente"),
                    12000,
                    IF($Y511 = 9 + N("Estagiário"),
                        705,
                        IF($Y511 = 10 + N("Trainee"),
                            805,
                            IF($Y511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IF($U511 = 7,
  500,
  IF($U511 = 8,
    1000,
    IF($U511 = 9,
      1500,
      IF($U511 = 10,
        2000,
        0
      )
    )
  )
)
+
N("Adicional no salário por área")
+
IF($W511 = 14 + N("Tecnologia da Informação"),
  120,
  IF($W511 = 16 + N("Vendas"),
    110,
    IF($W511 = 15 + N("Jurídico"),
      100,
      IF(OR($W511 = 8, $W511 = 9, $W511 = 11) + N("Recursos humanos ou comercial ou comunicação e marketing"),
        80,
        0
      )
    )
  )
)
+
N("Adicionando pegadinha")
+
IF(AND($W511 = 16, $U511 = 9, $Y511 = 11, $AA511 = 5) + N("Se for de vendas, com mestrado, analista sênior"),
  IF($R511 = 5,
    100,
    0
  )
  +
  IF($N511 = "M",
    200,
    0
  ),
  0
)</f>
        <v>1205</v>
      </c>
      <c r="AD5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$A511  &amp; ", "   &amp;
$C511  &amp; ", "   &amp;
$E511  &amp; ", '"  &amp;
$J511  &amp; "', '" &amp;
$N511  &amp; "', "  &amp;
$R511  &amp; ", '"  &amp;
TEXT($T511,"dd/mm/aaaa")  &amp; "', "   &amp;
$U511  &amp; ", "   &amp;
$W511  &amp; ", "   &amp;
$Y511  &amp; ", "   &amp;
IF($AA511 &lt;&gt; "", $AA511, "NULL")  &amp; ", "   &amp;
$AC511  &amp; ");"</f>
        <v>INSERT INTO bi4all.fac_employees (id_company_fk, id_employee_pk, flg_active, employee_name, id_gender_fk, id_race_fk, birthday, id_schooling_fk, id_department_fk, id_role_fk, id_level_fk, salary) VALUES (6a51143286b03064a49cc2acbee63c09a0682d33, 507, 1, 'Madalena Alvaregna Mariani', 'F', 6, '15/07/1965', 7, 13, 9, NULL, 1205);</v>
      </c>
    </row>
    <row r="512" spans="1:30" ht="14.25" customHeight="1" x14ac:dyDescent="0.2">
      <c r="A512" s="7" t="str" cm="1">
        <f t="array" aca="1" ref="A512" ca="1">INDEX(Company!$A:$A,RANDBETWEEN(5,COUNTA(Company!$A:$A) + 1),1)</f>
        <v>6a51143286b03064a49cc2acbee63c09a0682d33</v>
      </c>
      <c r="B512" s="7" t="str">
        <f ca="1">VLOOKUP($A512,Company!$A:$B,2,FALSE)</f>
        <v>ACME Corporation</v>
      </c>
      <c r="C512" s="5">
        <f t="shared" si="49"/>
        <v>508</v>
      </c>
      <c r="D512" s="5" t="str" cm="1">
        <f t="array" ref="D512">SHA1HASH($C512)</f>
        <v>07a85bd180d31c968e6dc5989ac4de434918dd41</v>
      </c>
      <c r="E512" s="6">
        <v>1</v>
      </c>
      <c r="F512" s="7">
        <f ca="1">IF($C512 = 1 + N("Presidente"),
    127,
    IF($C512 = 2 + N("Vice-Presidente"),
        72,
        IF($C512 = 3 + N("Secretária bilíngue"),
            13,
            RANDBETWEEN(5,COUNT(Name!$A:$A) + 1)
        )
    )
)</f>
        <v>301</v>
      </c>
      <c r="G512" s="7" t="str">
        <f ca="1">VLOOKUP($F512,Name!$A:$B,2,FALSE)</f>
        <v>Murilo</v>
      </c>
      <c r="H512" s="7">
        <f ca="1" xml:space="preserve">
IF($C512 = 1,
    0,
    RANDBETWEEN(5,COUNT('Last name'!$A:$A) + 1)
)</f>
        <v>62</v>
      </c>
      <c r="I512" s="7" t="str">
        <f ca="1" xml:space="preserve">
IF($C512 = 1 + N("Presidente"),
    "de Orléans e Bragança",
    VLOOKUP($H512,'Last name'!$A:$B,2,FALSE) &amp; " " &amp; VLOOKUP(RANDBETWEEN(5,COUNT('Last name'!$A:$A) + 1),'Last name'!$A:$B,2,FALSE)
)</f>
        <v>Carvalho Rizzo</v>
      </c>
      <c r="J512" s="7" t="str">
        <f t="shared" ca="1" si="50"/>
        <v>Murilo Carvalho Rizzo</v>
      </c>
      <c r="K512" s="7" t="str" cm="1">
        <f t="array" aca="1" ref="K512" ca="1">SHA1HASH($J512)</f>
        <v>a08067e5f189c0cb5b9e67713c881a56cda8d490</v>
      </c>
      <c r="L512" s="7" cm="1">
        <f t="array" aca="1" ref="L512" ca="1">INDEX(States!$A:$A,RANDBETWEEN(5,COUNTA(States!$A:$A) + 1),1)</f>
        <v>19</v>
      </c>
      <c r="M512" s="7" t="str">
        <f ca="1">$L512 &amp; "|" &amp; VLOOKUP($L512,States!$A:$B,2,FALSE)</f>
        <v>19|bd4a752045e2a790745f147976385d85d6dbdece</v>
      </c>
      <c r="N512" s="7" t="str">
        <f ca="1">VLOOKUP($F512,Name!$A:$C,3,FALSE)</f>
        <v>M</v>
      </c>
      <c r="O512" s="7" t="str">
        <f ca="1">VLOOKUP($N512,Gender!$A:$B,2,FALSE)</f>
        <v>Male</v>
      </c>
      <c r="P512" s="7" t="str" cm="1">
        <f t="array" aca="1" ref="P512" ca="1">INDEX('Marital status'!$A:$A,RANDBETWEEN(5,COUNTA('Marital status'!$A:$A) + 1),1)</f>
        <v>3266897012b6dcc5723033bc25891bf99efcff6f</v>
      </c>
      <c r="Q512" s="7" t="str">
        <f ca="1">VLOOKUP($P512,'Marital status'!$A:$B,2,FALSE)</f>
        <v>MarrieD</v>
      </c>
      <c r="R512" s="7">
        <f t="shared" ca="1" si="51"/>
        <v>5</v>
      </c>
      <c r="S512" s="7" t="e">
        <f ca="1">VLOOKUP($R512,Race!$A:$B,2,FALSE)</f>
        <v>#N/A</v>
      </c>
      <c r="T512" s="8">
        <f t="shared" ca="1" si="52"/>
        <v>21593</v>
      </c>
      <c r="U512" s="6">
        <f t="shared" ca="1" si="53"/>
        <v>7</v>
      </c>
      <c r="V512" s="8" t="str">
        <f ca="1">VLOOKUP($U512,Education!$A:$B,2,FALSE)</f>
        <v>Undergraduate degree</v>
      </c>
      <c r="W512" s="7">
        <f ca="1" xml:space="preserve">
  IF(OR($Y512 = 5, $Y512 = 6, $Y512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512" s="7" t="str">
        <f ca="1">VLOOKUP($W512,Department!$A:$B,2,FALSE)</f>
        <v>Controlling</v>
      </c>
      <c r="Y512" s="6">
        <f t="shared" ca="1" si="54"/>
        <v>11</v>
      </c>
      <c r="Z512" s="7" t="str">
        <f ca="1">VLOOKUP($Y512,Role!$A:$B,2,FALSE)</f>
        <v>Analyst</v>
      </c>
      <c r="AA512" s="6">
        <f t="shared" ca="1" si="55"/>
        <v>6</v>
      </c>
      <c r="AB512" s="7" t="str">
        <f ca="1" xml:space="preserve">
IF($AA512 &lt;&gt; "",
    VLOOKUP($AA512,Level!$A:$B,2,FALSE),
    ""
)</f>
        <v>Pleno</v>
      </c>
      <c r="AC512" s="1">
        <f ca="1" xml:space="preserve">
IF($Y512 = 5 + N("Presidente"),
    27000,
    IF($Y512 = 6 + N("Vice-presidente"),
        23000,
        IF(OR($Y512 = 8, $Y512= 13, $Y512 = 12) + N("Secretária bilíngue ou coordenador ou especialista"),
            8000,
            IF($Y512 = 7 + N("Diretor"),
                15000,
                IF($Y512 = 14 + N("Gerente"),
                    12000,
                    IF($Y512 = 9 + N("Estagiário"),
                        705,
                        IF($Y512 = 10 + N("Trainee"),
                            805,
                            IF($Y512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IF($U512 = 7,
  500,
  IF($U512 = 8,
    1000,
    IF($U512 = 9,
      1500,
      IF($U512 = 10,
        2000,
        0
      )
    )
  )
)
+
N("Adicional no salário por área")
+
IF($W512 = 14 + N("Tecnologia da Informação"),
  120,
  IF($W512 = 16 + N("Vendas"),
    110,
    IF($W512 = 15 + N("Jurídico"),
      100,
      IF(OR($W512 = 8, $W512 = 9, $W512 = 11) + N("Recursos humanos ou comercial ou comunicação e marketing"),
        80,
        0
      )
    )
  )
)
+
N("Adicionando pegadinha")
+
IF(AND($W512 = 16, $U512 = 9, $Y512 = 11, $AA512 = 5) + N("Se for de vendas, com mestrado, analista sênior"),
  IF($R512 = 5,
    100,
    0
  )
  +
  IF($N512 = "M",
    200,
    0
  ),
  0
)</f>
        <v>2500</v>
      </c>
      <c r="AD5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$A512  &amp; ", "   &amp;
$C512  &amp; ", "   &amp;
$E512  &amp; ", '"  &amp;
$J512  &amp; "', '" &amp;
$N512  &amp; "', "  &amp;
$R512  &amp; ", '"  &amp;
TEXT($T512,"dd/mm/aaaa")  &amp; "', "   &amp;
$U512  &amp; ", "   &amp;
$W512  &amp; ", "   &amp;
$Y512  &amp; ", "   &amp;
IF($AA512 &lt;&gt; "", $AA512, "NULL")  &amp; ", "   &amp;
$AC512  &amp; ");"</f>
        <v>INSERT INTO bi4all.fac_employees (id_company_fk, id_employee_pk, flg_active, employee_name, id_gender_fk, id_race_fk, birthday, id_schooling_fk, id_department_fk, id_role_fk, id_level_fk, salary) VALUES (6a51143286b03064a49cc2acbee63c09a0682d33, 508, 1, 'Murilo Carvalho Rizzo', 'M', 5, '12/02/1959', 7, 12, 11, 6, 2500);</v>
      </c>
    </row>
    <row r="513" spans="1:30" ht="14.25" customHeight="1" x14ac:dyDescent="0.2">
      <c r="A513" s="7" t="str" cm="1">
        <f t="array" aca="1" ref="A513" ca="1">INDEX(Company!$A:$A,RANDBETWEEN(5,COUNTA(Company!$A:$A) + 1),1)</f>
        <v>6a51143286b03064a49cc2acbee63c09a0682d33</v>
      </c>
      <c r="B513" s="7" t="str">
        <f ca="1">VLOOKUP($A513,Company!$A:$B,2,FALSE)</f>
        <v>ACME Corporation</v>
      </c>
      <c r="C513" s="5">
        <f t="shared" si="49"/>
        <v>509</v>
      </c>
      <c r="D513" s="5" t="str" cm="1">
        <f t="array" ref="D513">SHA1HASH($C513)</f>
        <v>6d5db0e809f71a43d3bada01e4c1c4d4b501b435</v>
      </c>
      <c r="E513" s="6">
        <v>1</v>
      </c>
      <c r="F513" s="7">
        <f ca="1">IF($C513 = 1 + N("Presidente"),
    127,
    IF($C513 = 2 + N("Vice-Presidente"),
        72,
        IF($C513 = 3 + N("Secretária bilíngue"),
            13,
            RANDBETWEEN(5,COUNT(Name!$A:$A) + 1)
        )
    )
)</f>
        <v>349</v>
      </c>
      <c r="G513" s="7" t="str">
        <f ca="1">VLOOKUP($F513,Name!$A:$B,2,FALSE)</f>
        <v>Valentina</v>
      </c>
      <c r="H513" s="7">
        <f ca="1" xml:space="preserve">
IF($C513 = 1,
    0,
    RANDBETWEEN(5,COUNT('Last name'!$A:$A) + 1)
)</f>
        <v>19</v>
      </c>
      <c r="I513" s="7" t="str">
        <f ca="1" xml:space="preserve">
IF($C513 = 1 + N("Presidente"),
    "de Orléans e Bragança",
    VLOOKUP($H513,'Last name'!$A:$B,2,FALSE) &amp; " " &amp; VLOOKUP(RANDBETWEEN(5,COUNT('Last name'!$A:$A) + 1),'Last name'!$A:$B,2,FALSE)
)</f>
        <v>Anjos Duarte</v>
      </c>
      <c r="J513" s="7" t="str">
        <f t="shared" ca="1" si="50"/>
        <v>Valentina Anjos Duarte</v>
      </c>
      <c r="K513" s="7" t="str" cm="1">
        <f t="array" aca="1" ref="K513" ca="1">SHA1HASH($J513)</f>
        <v>baca05c28f1247ce7eb4adeec9f287682acdbdae</v>
      </c>
      <c r="L513" s="7" cm="1">
        <f t="array" aca="1" ref="L513" ca="1">INDEX(States!$A:$A,RANDBETWEEN(5,COUNTA(States!$A:$A) + 1),1)</f>
        <v>11</v>
      </c>
      <c r="M513" s="7" t="str">
        <f ca="1">$L513 &amp; "|" &amp; VLOOKUP($L513,States!$A:$B,2,FALSE)</f>
        <v>11|fe2c415e55f0a42317aa24885817f9de5cf497c6</v>
      </c>
      <c r="N513" s="7" t="str">
        <f ca="1">VLOOKUP($F513,Name!$A:$C,3,FALSE)</f>
        <v>F</v>
      </c>
      <c r="O513" s="7" t="str">
        <f ca="1">VLOOKUP($N513,Gender!$A:$B,2,FALSE)</f>
        <v>Female</v>
      </c>
      <c r="P513" s="7" t="str" cm="1">
        <f t="array" aca="1" ref="P513" ca="1">INDEX('Marital status'!$A:$A,RANDBETWEEN(5,COUNTA('Marital status'!$A:$A) + 1),1)</f>
        <v>ce0b1612aa711b78a720295d271a33894e2b72bf</v>
      </c>
      <c r="Q513" s="7" t="str">
        <f ca="1">VLOOKUP($P513,'Marital status'!$A:$B,2,FALSE)</f>
        <v>single</v>
      </c>
      <c r="R513" s="7">
        <f t="shared" ca="1" si="51"/>
        <v>8</v>
      </c>
      <c r="S513" s="7" t="e">
        <f ca="1">VLOOKUP($R513,Race!$A:$B,2,FALSE)</f>
        <v>#N/A</v>
      </c>
      <c r="T513" s="8">
        <f t="shared" ca="1" si="52"/>
        <v>24441</v>
      </c>
      <c r="U513" s="6">
        <f t="shared" ca="1" si="53"/>
        <v>7</v>
      </c>
      <c r="V513" s="8" t="str">
        <f ca="1">VLOOKUP($U513,Education!$A:$B,2,FALSE)</f>
        <v>Undergraduate degree</v>
      </c>
      <c r="W513" s="7">
        <f ca="1" xml:space="preserve">
  IF(OR($Y513 = 5, $Y513 = 6, $Y513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513" s="7" t="str">
        <f ca="1">VLOOKUP($W513,Department!$A:$B,2,FALSE)</f>
        <v>Human Resource</v>
      </c>
      <c r="Y513" s="6">
        <f t="shared" ca="1" si="54"/>
        <v>9</v>
      </c>
      <c r="Z513" s="7" t="str">
        <f ca="1">VLOOKUP($Y513,Role!$A:$B,2,FALSE)</f>
        <v>Intern</v>
      </c>
      <c r="AA513" s="6" t="str">
        <f t="shared" ca="1" si="55"/>
        <v/>
      </c>
      <c r="AB513" s="7" t="str">
        <f ca="1" xml:space="preserve">
IF($AA513 &lt;&gt; "",
    VLOOKUP($AA513,Level!$A:$B,2,FALSE),
    ""
)</f>
        <v/>
      </c>
      <c r="AC513" s="1">
        <f ca="1" xml:space="preserve">
IF($Y513 = 5 + N("Presidente"),
    27000,
    IF($Y513 = 6 + N("Vice-presidente"),
        23000,
        IF(OR($Y513 = 8, $Y513= 13, $Y513 = 12) + N("Secretária bilíngue ou coordenador ou especialista"),
            8000,
            IF($Y513 = 7 + N("Diretor"),
                15000,
                IF($Y513 = 14 + N("Gerente"),
                    12000,
                    IF($Y513 = 9 + N("Estagiário"),
                        705,
                        IF($Y513 = 10 + N("Trainee"),
                            805,
                            IF($Y513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IF($U513 = 7,
  500,
  IF($U513 = 8,
    1000,
    IF($U513 = 9,
      1500,
      IF($U513 = 10,
        2000,
        0
      )
    )
  )
)
+
N("Adicional no salário por área")
+
IF($W513 = 14 + N("Tecnologia da Informação"),
  120,
  IF($W513 = 16 + N("Vendas"),
    110,
    IF($W513 = 15 + N("Jurídico"),
      100,
      IF(OR($W513 = 8, $W513 = 9, $W513 = 11) + N("Recursos humanos ou comercial ou comunicação e marketing"),
        80,
        0
      )
    )
  )
)
+
N("Adicionando pegadinha")
+
IF(AND($W513 = 16, $U513 = 9, $Y513 = 11, $AA513 = 5) + N("Se for de vendas, com mestrado, analista sênior"),
  IF($R513 = 5,
    100,
    0
  )
  +
  IF($N513 = "M",
    200,
    0
  ),
  0
)</f>
        <v>1285</v>
      </c>
      <c r="AD5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$A513  &amp; ", "   &amp;
$C513  &amp; ", "   &amp;
$E513  &amp; ", '"  &amp;
$J513  &amp; "', '" &amp;
$N513  &amp; "', "  &amp;
$R513  &amp; ", '"  &amp;
TEXT($T513,"dd/mm/aaaa")  &amp; "', "   &amp;
$U513  &amp; ", "   &amp;
$W513  &amp; ", "   &amp;
$Y513  &amp; ", "   &amp;
IF($AA513 &lt;&gt; "", $AA513, "NULL")  &amp; ", "   &amp;
$AC513  &amp; ");"</f>
        <v>INSERT INTO bi4all.fac_employees (id_company_fk, id_employee_pk, flg_active, employee_name, id_gender_fk, id_race_fk, birthday, id_schooling_fk, id_department_fk, id_role_fk, id_level_fk, salary) VALUES (6a51143286b03064a49cc2acbee63c09a0682d33, 509, 1, 'Valentina Anjos Duarte', 'F', 8, '30/11/1966', 7, 8, 9, NULL, 1285);</v>
      </c>
    </row>
    <row r="514" spans="1:30" ht="14.25" customHeight="1" x14ac:dyDescent="0.2">
      <c r="A514" s="7" t="str" cm="1">
        <f t="array" aca="1" ref="A514" ca="1">INDEX(Company!$A:$A,RANDBETWEEN(5,COUNTA(Company!$A:$A) + 1),1)</f>
        <v>6a51143286b03064a49cc2acbee63c09a0682d33</v>
      </c>
      <c r="B514" s="7" t="str">
        <f ca="1">VLOOKUP($A514,Company!$A:$B,2,FALSE)</f>
        <v>ACME Corporation</v>
      </c>
      <c r="C514" s="5">
        <f t="shared" si="49"/>
        <v>510</v>
      </c>
      <c r="D514" s="5" t="str" cm="1">
        <f t="array" ref="D514">SHA1HASH($C514)</f>
        <v>2d3fbcffe8a44d7f02a2b8c374085b84f0284201</v>
      </c>
      <c r="E514" s="6">
        <v>1</v>
      </c>
      <c r="F514" s="7">
        <f ca="1">IF($C514 = 1 + N("Presidente"),
    127,
    IF($C514 = 2 + N("Vice-Presidente"),
        72,
        IF($C514 = 3 + N("Secretária bilíngue"),
            13,
            RANDBETWEEN(5,COUNT(Name!$A:$A) + 1)
        )
    )
)</f>
        <v>363</v>
      </c>
      <c r="G514" s="7" t="str">
        <f ca="1">VLOOKUP($F514,Name!$A:$B,2,FALSE)</f>
        <v>Yago</v>
      </c>
      <c r="H514" s="7">
        <f ca="1" xml:space="preserve">
IF($C514 = 1,
    0,
    RANDBETWEEN(5,COUNT('Last name'!$A:$A) + 1)
)</f>
        <v>69</v>
      </c>
      <c r="I514" s="7" t="str">
        <f ca="1" xml:space="preserve">
IF($C514 = 1 + N("Presidente"),
    "de Orléans e Bragança",
    VLOOKUP($H514,'Last name'!$A:$B,2,FALSE) &amp; " " &amp; VLOOKUP(RANDBETWEEN(5,COUNT('Last name'!$A:$A) + 1),'Last name'!$A:$B,2,FALSE)
)</f>
        <v>Costatini Junqueira</v>
      </c>
      <c r="J514" s="7" t="str">
        <f t="shared" ca="1" si="50"/>
        <v>Yago Costatini Junqueira</v>
      </c>
      <c r="K514" s="7" t="str" cm="1">
        <f t="array" aca="1" ref="K514" ca="1">SHA1HASH($J514)</f>
        <v>55671147d1a47e20c48397091eb22b253a46e156</v>
      </c>
      <c r="L514" s="7" cm="1">
        <f t="array" aca="1" ref="L514" ca="1">INDEX(States!$A:$A,RANDBETWEEN(5,COUNTA(States!$A:$A) + 1),1)</f>
        <v>19</v>
      </c>
      <c r="M514" s="7" t="str">
        <f ca="1">$L514 &amp; "|" &amp; VLOOKUP($L514,States!$A:$B,2,FALSE)</f>
        <v>19|bd4a752045e2a790745f147976385d85d6dbdece</v>
      </c>
      <c r="N514" s="7" t="str">
        <f ca="1">VLOOKUP($F514,Name!$A:$C,3,FALSE)</f>
        <v>M</v>
      </c>
      <c r="O514" s="7" t="str">
        <f ca="1">VLOOKUP($N514,Gender!$A:$B,2,FALSE)</f>
        <v>Male</v>
      </c>
      <c r="P514" s="7" t="str" cm="1">
        <f t="array" aca="1" ref="P514" ca="1">INDEX('Marital status'!$A:$A,RANDBETWEEN(5,COUNTA('Marital status'!$A:$A) + 1),1)</f>
        <v>93ac84f4e0bd5c1c97b670a12a7fff6af89fb6b3</v>
      </c>
      <c r="Q514" s="7" t="str">
        <f ca="1">VLOOKUP($P514,'Marital status'!$A:$B,2,FALSE)</f>
        <v>DIVORCED</v>
      </c>
      <c r="R514" s="7">
        <f t="shared" ca="1" si="51"/>
        <v>5</v>
      </c>
      <c r="S514" s="7" t="e">
        <f ca="1">VLOOKUP($R514,Race!$A:$B,2,FALSE)</f>
        <v>#N/A</v>
      </c>
      <c r="T514" s="8">
        <f t="shared" ca="1" si="52"/>
        <v>24177</v>
      </c>
      <c r="U514" s="6">
        <f t="shared" ca="1" si="53"/>
        <v>7</v>
      </c>
      <c r="V514" s="8" t="str">
        <f ca="1">VLOOKUP($U514,Education!$A:$B,2,FALSE)</f>
        <v>Undergraduate degree</v>
      </c>
      <c r="W514" s="7">
        <f ca="1" xml:space="preserve">
  IF(OR($Y514 = 5, $Y514 = 6, $Y514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514" s="7" t="str">
        <f ca="1">VLOOKUP($W514,Department!$A:$B,2,FALSE)</f>
        <v>Administration</v>
      </c>
      <c r="Y514" s="6">
        <f t="shared" ca="1" si="54"/>
        <v>11</v>
      </c>
      <c r="Z514" s="7" t="str">
        <f ca="1">VLOOKUP($Y514,Role!$A:$B,2,FALSE)</f>
        <v>Analyst</v>
      </c>
      <c r="AA514" s="6">
        <f t="shared" ca="1" si="55"/>
        <v>6</v>
      </c>
      <c r="AB514" s="7" t="str">
        <f ca="1" xml:space="preserve">
IF($AA514 &lt;&gt; "",
    VLOOKUP($AA514,Level!$A:$B,2,FALSE),
    ""
)</f>
        <v>Pleno</v>
      </c>
      <c r="AC514" s="1">
        <f ca="1" xml:space="preserve">
IF($Y514 = 5 + N("Presidente"),
    27000,
    IF($Y514 = 6 + N("Vice-presidente"),
        23000,
        IF(OR($Y514 = 8, $Y514= 13, $Y514 = 12) + N("Secretária bilíngue ou coordenador ou especialista"),
            8000,
            IF($Y514 = 7 + N("Diretor"),
                15000,
                IF($Y514 = 14 + N("Gerente"),
                    12000,
                    IF($Y514 = 9 + N("Estagiário"),
                        705,
                        IF($Y514 = 10 + N("Trainee"),
                            805,
                            IF($Y514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IF($U514 = 7,
  500,
  IF($U514 = 8,
    1000,
    IF($U514 = 9,
      1500,
      IF($U514 = 10,
        2000,
        0
      )
    )
  )
)
+
N("Adicional no salário por área")
+
IF($W514 = 14 + N("Tecnologia da Informação"),
  120,
  IF($W514 = 16 + N("Vendas"),
    110,
    IF($W514 = 15 + N("Jurídico"),
      100,
      IF(OR($W514 = 8, $W514 = 9, $W514 = 11) + N("Recursos humanos ou comercial ou comunicação e marketing"),
        80,
        0
      )
    )
  )
)
+
N("Adicionando pegadinha")
+
IF(AND($W514 = 16, $U514 = 9, $Y514 = 11, $AA514 = 5) + N("Se for de vendas, com mestrado, analista sênior"),
  IF($R514 = 5,
    100,
    0
  )
  +
  IF($N514 = "M",
    200,
    0
  ),
  0
)</f>
        <v>2500</v>
      </c>
      <c r="AD5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$A514  &amp; ", "   &amp;
$C514  &amp; ", "   &amp;
$E514  &amp; ", '"  &amp;
$J514  &amp; "', '" &amp;
$N514  &amp; "', "  &amp;
$R514  &amp; ", '"  &amp;
TEXT($T514,"dd/mm/aaaa")  &amp; "', "   &amp;
$U514  &amp; ", "   &amp;
$W514  &amp; ", "   &amp;
$Y514  &amp; ", "   &amp;
IF($AA514 &lt;&gt; "", $AA514, "NULL")  &amp; ", "   &amp;
$AC514  &amp; ");"</f>
        <v>INSERT INTO bi4all.fac_employees (id_company_fk, id_employee_pk, flg_active, employee_name, id_gender_fk, id_race_fk, birthday, id_schooling_fk, id_department_fk, id_role_fk, id_level_fk, salary) VALUES (6a51143286b03064a49cc2acbee63c09a0682d33, 510, 1, 'Yago Costatini Junqueira', 'M', 5, '11/03/1966', 7, 6, 11, 6, 2500);</v>
      </c>
    </row>
    <row r="515" spans="1:30" ht="14.25" customHeight="1" x14ac:dyDescent="0.2">
      <c r="A515" s="7" t="str" cm="1">
        <f t="array" aca="1" ref="A515" ca="1">INDEX(Company!$A:$A,RANDBETWEEN(5,COUNTA(Company!$A:$A) + 1),1)</f>
        <v>6a51143286b03064a49cc2acbee63c09a0682d33</v>
      </c>
      <c r="B515" s="7" t="str">
        <f ca="1">VLOOKUP($A515,Company!$A:$B,2,FALSE)</f>
        <v>ACME Corporation</v>
      </c>
      <c r="C515" s="5">
        <f t="shared" si="49"/>
        <v>511</v>
      </c>
      <c r="D515" s="5" t="str" cm="1">
        <f t="array" ref="D515">SHA1HASH($C515)</f>
        <v>b7f5113f83376fc4334a2f305303bd99b533a5c4</v>
      </c>
      <c r="E515" s="6">
        <v>1</v>
      </c>
      <c r="F515" s="7">
        <f ca="1">IF($C515 = 1 + N("Presidente"),
    127,
    IF($C515 = 2 + N("Vice-Presidente"),
        72,
        IF($C515 = 3 + N("Secretária bilíngue"),
            13,
            RANDBETWEEN(5,COUNT(Name!$A:$A) + 1)
        )
    )
)</f>
        <v>172</v>
      </c>
      <c r="G515" s="7" t="str">
        <f ca="1">VLOOKUP($F515,Name!$A:$B,2,FALSE)</f>
        <v>Isa</v>
      </c>
      <c r="H515" s="7">
        <f ca="1" xml:space="preserve">
IF($C515 = 1,
    0,
    RANDBETWEEN(5,COUNT('Last name'!$A:$A) + 1)
)</f>
        <v>114</v>
      </c>
      <c r="I515" s="7" t="str">
        <f ca="1" xml:space="preserve">
IF($C515 = 1 + N("Presidente"),
    "de Orléans e Bragança",
    VLOOKUP($H515,'Last name'!$A:$B,2,FALSE) &amp; " " &amp; VLOOKUP(RANDBETWEEN(5,COUNT('Last name'!$A:$A) + 1),'Last name'!$A:$B,2,FALSE)
)</f>
        <v>Machado Duarte</v>
      </c>
      <c r="J515" s="7" t="str">
        <f t="shared" ca="1" si="50"/>
        <v>Isa Machado Duarte</v>
      </c>
      <c r="K515" s="7" t="str" cm="1">
        <f t="array" aca="1" ref="K515" ca="1">SHA1HASH($J515)</f>
        <v>6317fc8c972cf34b2edda0b1f31f0d7bed3e425d</v>
      </c>
      <c r="L515" s="7" cm="1">
        <f t="array" aca="1" ref="L515" ca="1">INDEX(States!$A:$A,RANDBETWEEN(5,COUNTA(States!$A:$A) + 1),1)</f>
        <v>21</v>
      </c>
      <c r="M515" s="7" t="str">
        <f ca="1">$L515 &amp; "|" &amp; VLOOKUP($L515,States!$A:$B,2,FALSE)</f>
        <v>21|18f454963e4e8ae3fea0597ea98a4e003875820f</v>
      </c>
      <c r="N515" s="7" t="str">
        <f ca="1">VLOOKUP($F515,Name!$A:$C,3,FALSE)</f>
        <v>F</v>
      </c>
      <c r="O515" s="7" t="str">
        <f ca="1">VLOOKUP($N515,Gender!$A:$B,2,FALSE)</f>
        <v>Female</v>
      </c>
      <c r="P515" s="7" t="str" cm="1">
        <f t="array" aca="1" ref="P515" ca="1">INDEX('Marital status'!$A:$A,RANDBETWEEN(5,COUNTA('Marital status'!$A:$A) + 1),1)</f>
        <v>47051393f6bcbf99111ec5d70ba2ebbe11ebccae</v>
      </c>
      <c r="Q515" s="7" t="str">
        <f ca="1">VLOOKUP($P515,'Marital status'!$A:$B,2,FALSE)</f>
        <v xml:space="preserve"> Separated </v>
      </c>
      <c r="R515" s="7">
        <f t="shared" ca="1" si="51"/>
        <v>5</v>
      </c>
      <c r="S515" s="7" t="e">
        <f ca="1">VLOOKUP($R515,Race!$A:$B,2,FALSE)</f>
        <v>#N/A</v>
      </c>
      <c r="T515" s="8">
        <f t="shared" ca="1" si="52"/>
        <v>27583</v>
      </c>
      <c r="U515" s="6">
        <f t="shared" ca="1" si="53"/>
        <v>7</v>
      </c>
      <c r="V515" s="8" t="str">
        <f ca="1">VLOOKUP($U515,Education!$A:$B,2,FALSE)</f>
        <v>Undergraduate degree</v>
      </c>
      <c r="W515" s="7">
        <f ca="1" xml:space="preserve">
  IF(OR($Y515 = 5, $Y515 = 6, $Y515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515" s="7" t="str">
        <f ca="1">VLOOKUP($W515,Department!$A:$B,2,FALSE)</f>
        <v>Commercial</v>
      </c>
      <c r="Y515" s="6">
        <f t="shared" ca="1" si="54"/>
        <v>9</v>
      </c>
      <c r="Z515" s="7" t="str">
        <f ca="1">VLOOKUP($Y515,Role!$A:$B,2,FALSE)</f>
        <v>Intern</v>
      </c>
      <c r="AA515" s="6" t="str">
        <f t="shared" ca="1" si="55"/>
        <v/>
      </c>
      <c r="AB515" s="7" t="str">
        <f ca="1" xml:space="preserve">
IF($AA515 &lt;&gt; "",
    VLOOKUP($AA515,Level!$A:$B,2,FALSE),
    ""
)</f>
        <v/>
      </c>
      <c r="AC515" s="1">
        <f ca="1" xml:space="preserve">
IF($Y515 = 5 + N("Presidente"),
    27000,
    IF($Y515 = 6 + N("Vice-presidente"),
        23000,
        IF(OR($Y515 = 8, $Y515= 13, $Y515 = 12) + N("Secretária bilíngue ou coordenador ou especialista"),
            8000,
            IF($Y515 = 7 + N("Diretor"),
                15000,
                IF($Y515 = 14 + N("Gerente"),
                    12000,
                    IF($Y515 = 9 + N("Estagiário"),
                        705,
                        IF($Y515 = 10 + N("Trainee"),
                            805,
                            IF($Y515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IF($U515 = 7,
  500,
  IF($U515 = 8,
    1000,
    IF($U515 = 9,
      1500,
      IF($U515 = 10,
        2000,
        0
      )
    )
  )
)
+
N("Adicional no salário por área")
+
IF($W515 = 14 + N("Tecnologia da Informação"),
  120,
  IF($W515 = 16 + N("Vendas"),
    110,
    IF($W515 = 15 + N("Jurídico"),
      100,
      IF(OR($W515 = 8, $W515 = 9, $W515 = 11) + N("Recursos humanos ou comercial ou comunicação e marketing"),
        80,
        0
      )
    )
  )
)
+
N("Adicionando pegadinha")
+
IF(AND($W515 = 16, $U515 = 9, $Y515 = 11, $AA515 = 5) + N("Se for de vendas, com mestrado, analista sênior"),
  IF($R515 = 5,
    100,
    0
  )
  +
  IF($N515 = "M",
    200,
    0
  ),
  0
)</f>
        <v>1285</v>
      </c>
      <c r="AD5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$A515  &amp; ", "   &amp;
$C515  &amp; ", "   &amp;
$E515  &amp; ", '"  &amp;
$J515  &amp; "', '" &amp;
$N515  &amp; "', "  &amp;
$R515  &amp; ", '"  &amp;
TEXT($T515,"dd/mm/aaaa")  &amp; "', "   &amp;
$U515  &amp; ", "   &amp;
$W515  &amp; ", "   &amp;
$Y515  &amp; ", "   &amp;
IF($AA515 &lt;&gt; "", $AA515, "NULL")  &amp; ", "   &amp;
$AC515  &amp; ");"</f>
        <v>INSERT INTO bi4all.fac_employees (id_company_fk, id_employee_pk, flg_active, employee_name, id_gender_fk, id_race_fk, birthday, id_schooling_fk, id_department_fk, id_role_fk, id_level_fk, salary) VALUES (6a51143286b03064a49cc2acbee63c09a0682d33, 511, 1, 'Isa Machado Duarte', 'F', 5, '08/07/1975', 7, 9, 9, NULL, 1285);</v>
      </c>
    </row>
    <row r="516" spans="1:30" ht="14.25" customHeight="1" x14ac:dyDescent="0.2">
      <c r="A516" s="7" t="str" cm="1">
        <f t="array" aca="1" ref="A516" ca="1">INDEX(Company!$A:$A,RANDBETWEEN(5,COUNTA(Company!$A:$A) + 1),1)</f>
        <v>6a51143286b03064a49cc2acbee63c09a0682d33</v>
      </c>
      <c r="B516" s="7" t="str">
        <f ca="1">VLOOKUP($A516,Company!$A:$B,2,FALSE)</f>
        <v>ACME Corporation</v>
      </c>
      <c r="C516" s="5">
        <f t="shared" si="49"/>
        <v>512</v>
      </c>
      <c r="D516" s="5" t="str" cm="1">
        <f t="array" ref="D516">SHA1HASH($C516)</f>
        <v>ce09b127d48f83868a45645e246d3b52f4bdecbe</v>
      </c>
      <c r="E516" s="6">
        <v>1</v>
      </c>
      <c r="F516" s="7">
        <f ca="1">IF($C516 = 1 + N("Presidente"),
    127,
    IF($C516 = 2 + N("Vice-Presidente"),
        72,
        IF($C516 = 3 + N("Secretária bilíngue"),
            13,
            RANDBETWEEN(5,COUNT(Name!$A:$A) + 1)
        )
    )
)</f>
        <v>295</v>
      </c>
      <c r="G516" s="7" t="str">
        <f ca="1">VLOOKUP($F516,Name!$A:$B,2,FALSE)</f>
        <v>Miguel</v>
      </c>
      <c r="H516" s="7">
        <f ca="1" xml:space="preserve">
IF($C516 = 1,
    0,
    RANDBETWEEN(5,COUNT('Last name'!$A:$A) + 1)
)</f>
        <v>108</v>
      </c>
      <c r="I516" s="7" t="str">
        <f ca="1" xml:space="preserve">
IF($C516 = 1 + N("Presidente"),
    "de Orléans e Bragança",
    VLOOKUP($H516,'Last name'!$A:$B,2,FALSE) &amp; " " &amp; VLOOKUP(RANDBETWEEN(5,COUNT('Last name'!$A:$A) + 1),'Last name'!$A:$B,2,FALSE)
)</f>
        <v>Leone Costa</v>
      </c>
      <c r="J516" s="7" t="str">
        <f t="shared" ca="1" si="50"/>
        <v>Miguel Leone Costa</v>
      </c>
      <c r="K516" s="7" t="str" cm="1">
        <f t="array" aca="1" ref="K516" ca="1">SHA1HASH($J516)</f>
        <v>663a50fe8e4d55212517acfeeb90d5a395a26429</v>
      </c>
      <c r="L516" s="7" cm="1">
        <f t="array" aca="1" ref="L516" ca="1">INDEX(States!$A:$A,RANDBETWEEN(5,COUNTA(States!$A:$A) + 1),1)</f>
        <v>20</v>
      </c>
      <c r="M516" s="7" t="str">
        <f ca="1">$L516 &amp; "|" &amp; VLOOKUP($L516,States!$A:$B,2,FALSE)</f>
        <v>20|c7ee6b7966c56a7149c5002263ee025341a1072b</v>
      </c>
      <c r="N516" s="7" t="str">
        <f ca="1">VLOOKUP($F516,Name!$A:$C,3,FALSE)</f>
        <v>M</v>
      </c>
      <c r="O516" s="7" t="str">
        <f ca="1">VLOOKUP($N516,Gender!$A:$B,2,FALSE)</f>
        <v>Male</v>
      </c>
      <c r="P516" s="7" t="str" cm="1">
        <f t="array" aca="1" ref="P516" ca="1">INDEX('Marital status'!$A:$A,RANDBETWEEN(5,COUNTA('Marital status'!$A:$A) + 1),1)</f>
        <v>ce0b1612aa711b78a720295d271a33894e2b72bf</v>
      </c>
      <c r="Q516" s="7" t="str">
        <f ca="1">VLOOKUP($P516,'Marital status'!$A:$B,2,FALSE)</f>
        <v>single</v>
      </c>
      <c r="R516" s="7">
        <f t="shared" ca="1" si="51"/>
        <v>5</v>
      </c>
      <c r="S516" s="7" t="e">
        <f ca="1">VLOOKUP($R516,Race!$A:$B,2,FALSE)</f>
        <v>#N/A</v>
      </c>
      <c r="T516" s="8">
        <f t="shared" ca="1" si="52"/>
        <v>22481</v>
      </c>
      <c r="U516" s="6">
        <f t="shared" ca="1" si="53"/>
        <v>8</v>
      </c>
      <c r="V516" s="8" t="str">
        <f ca="1">VLOOKUP($U516,Education!$A:$B,2,FALSE)</f>
        <v>Graduate school</v>
      </c>
      <c r="W516" s="7">
        <f ca="1" xml:space="preserve">
  IF(OR($Y516 = 5, $Y516 = 6, $Y516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516" s="7" t="str">
        <f ca="1">VLOOKUP($W516,Department!$A:$B,2,FALSE)</f>
        <v>Operations</v>
      </c>
      <c r="Y516" s="6">
        <f t="shared" ca="1" si="54"/>
        <v>11</v>
      </c>
      <c r="Z516" s="7" t="str">
        <f ca="1">VLOOKUP($Y516,Role!$A:$B,2,FALSE)</f>
        <v>Analyst</v>
      </c>
      <c r="AA516" s="6">
        <f t="shared" ca="1" si="55"/>
        <v>6</v>
      </c>
      <c r="AB516" s="7" t="str">
        <f ca="1" xml:space="preserve">
IF($AA516 &lt;&gt; "",
    VLOOKUP($AA516,Level!$A:$B,2,FALSE),
    ""
)</f>
        <v>Pleno</v>
      </c>
      <c r="AC516" s="1">
        <f ca="1" xml:space="preserve">
IF($Y516 = 5 + N("Presidente"),
    27000,
    IF($Y516 = 6 + N("Vice-presidente"),
        23000,
        IF(OR($Y516 = 8, $Y516= 13, $Y516 = 12) + N("Secretária bilíngue ou coordenador ou especialista"),
            8000,
            IF($Y516 = 7 + N("Diretor"),
                15000,
                IF($Y516 = 14 + N("Gerente"),
                    12000,
                    IF($Y516 = 9 + N("Estagiário"),
                        705,
                        IF($Y516 = 10 + N("Trainee"),
                            805,
                            IF($Y516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IF($U516 = 7,
  500,
  IF($U516 = 8,
    1000,
    IF($U516 = 9,
      1500,
      IF($U516 = 10,
        2000,
        0
      )
    )
  )
)
+
N("Adicional no salário por área")
+
IF($W516 = 14 + N("Tecnologia da Informação"),
  120,
  IF($W516 = 16 + N("Vendas"),
    110,
    IF($W516 = 15 + N("Jurídico"),
      100,
      IF(OR($W516 = 8, $W516 = 9, $W516 = 11) + N("Recursos humanos ou comercial ou comunicação e marketing"),
        80,
        0
      )
    )
  )
)
+
N("Adicionando pegadinha")
+
IF(AND($W516 = 16, $U516 = 9, $Y516 = 11, $AA516 = 5) + N("Se for de vendas, com mestrado, analista sênior"),
  IF($R516 = 5,
    100,
    0
  )
  +
  IF($N516 = "M",
    200,
    0
  ),
  0
)</f>
        <v>3000</v>
      </c>
      <c r="AD5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$A516  &amp; ", "   &amp;
$C516  &amp; ", "   &amp;
$E516  &amp; ", '"  &amp;
$J516  &amp; "', '" &amp;
$N516  &amp; "', "  &amp;
$R516  &amp; ", '"  &amp;
TEXT($T516,"dd/mm/aaaa")  &amp; "', "   &amp;
$U516  &amp; ", "   &amp;
$W516  &amp; ", "   &amp;
$Y516  &amp; ", "   &amp;
IF($AA516 &lt;&gt; "", $AA516, "NULL")  &amp; ", "   &amp;
$AC516  &amp; ");"</f>
        <v>INSERT INTO bi4all.fac_employees (id_company_fk, id_employee_pk, flg_active, employee_name, id_gender_fk, id_race_fk, birthday, id_schooling_fk, id_department_fk, id_role_fk, id_level_fk, salary) VALUES (6a51143286b03064a49cc2acbee63c09a0682d33, 512, 1, 'Miguel Leone Costa', 'M', 5, '19/07/1961', 8, 10, 11, 6, 3000);</v>
      </c>
    </row>
    <row r="517" spans="1:30" ht="14.25" customHeight="1" x14ac:dyDescent="0.2">
      <c r="A517" s="7" t="str" cm="1">
        <f t="array" aca="1" ref="A517" ca="1">INDEX(Company!$A:$A,RANDBETWEEN(5,COUNTA(Company!$A:$A) + 1),1)</f>
        <v>6a51143286b03064a49cc2acbee63c09a0682d33</v>
      </c>
      <c r="B517" s="7" t="str">
        <f ca="1">VLOOKUP($A517,Company!$A:$B,2,FALSE)</f>
        <v>ACME Corporation</v>
      </c>
      <c r="C517" s="5">
        <f t="shared" si="49"/>
        <v>513</v>
      </c>
      <c r="D517" s="5" t="str" cm="1">
        <f t="array" ref="D517">SHA1HASH($C517)</f>
        <v>10d293a95915109e7675b011f404213902624f14</v>
      </c>
      <c r="E517" s="6">
        <v>1</v>
      </c>
      <c r="F517" s="7">
        <f ca="1">IF($C517 = 1 + N("Presidente"),
    127,
    IF($C517 = 2 + N("Vice-Presidente"),
        72,
        IF($C517 = 3 + N("Secretária bilíngue"),
            13,
            RANDBETWEEN(5,COUNT(Name!$A:$A) + 1)
        )
    )
)</f>
        <v>294</v>
      </c>
      <c r="G517" s="7" t="str">
        <f ca="1">VLOOKUP($F517,Name!$A:$B,2,FALSE)</f>
        <v>Michel</v>
      </c>
      <c r="H517" s="7">
        <f ca="1" xml:space="preserve">
IF($C517 = 1,
    0,
    RANDBETWEEN(5,COUNT('Last name'!$A:$A) + 1)
)</f>
        <v>98</v>
      </c>
      <c r="I517" s="7" t="str">
        <f ca="1" xml:space="preserve">
IF($C517 = 1 + N("Presidente"),
    "de Orléans e Bragança",
    VLOOKUP($H517,'Last name'!$A:$B,2,FALSE) &amp; " " &amp; VLOOKUP(RANDBETWEEN(5,COUNT('Last name'!$A:$A) + 1),'Last name'!$A:$B,2,FALSE)
)</f>
        <v>Giordano Gonçalves</v>
      </c>
      <c r="J517" s="7" t="str">
        <f t="shared" ca="1" si="50"/>
        <v>Michel Giordano Gonçalves</v>
      </c>
      <c r="K517" s="7" t="str" cm="1">
        <f t="array" aca="1" ref="K517" ca="1">SHA1HASH($J517)</f>
        <v>5677a109780ffb902ce5e7e1b0bc2dcf6c82455c</v>
      </c>
      <c r="L517" s="7" cm="1">
        <f t="array" aca="1" ref="L517" ca="1">INDEX(States!$A:$A,RANDBETWEEN(5,COUNTA(States!$A:$A) + 1),1)</f>
        <v>12</v>
      </c>
      <c r="M517" s="7" t="str">
        <f ca="1">$L517 &amp; "|" &amp; VLOOKUP($L517,States!$A:$B,2,FALSE)</f>
        <v>12|16a2d6eb767d4fd003fae8cac60e0d85a9416ba8</v>
      </c>
      <c r="N517" s="7" t="str">
        <f ca="1">VLOOKUP($F517,Name!$A:$C,3,FALSE)</f>
        <v>M</v>
      </c>
      <c r="O517" s="7" t="str">
        <f ca="1">VLOOKUP($N517,Gender!$A:$B,2,FALSE)</f>
        <v>Male</v>
      </c>
      <c r="P517" s="7" t="str" cm="1">
        <f t="array" aca="1" ref="P517" ca="1">INDEX('Marital status'!$A:$A,RANDBETWEEN(5,COUNTA('Marital status'!$A:$A) + 1),1)</f>
        <v>47051393f6bcbf99111ec5d70ba2ebbe11ebccae</v>
      </c>
      <c r="Q517" s="7" t="str">
        <f ca="1">VLOOKUP($P517,'Marital status'!$A:$B,2,FALSE)</f>
        <v xml:space="preserve"> Separated </v>
      </c>
      <c r="R517" s="7">
        <f t="shared" ca="1" si="51"/>
        <v>7</v>
      </c>
      <c r="S517" s="7" t="e">
        <f ca="1">VLOOKUP($R517,Race!$A:$B,2,FALSE)</f>
        <v>#N/A</v>
      </c>
      <c r="T517" s="8">
        <f t="shared" ca="1" si="52"/>
        <v>18996</v>
      </c>
      <c r="U517" s="6">
        <f t="shared" ca="1" si="53"/>
        <v>7</v>
      </c>
      <c r="V517" s="8" t="str">
        <f ca="1">VLOOKUP($U517,Education!$A:$B,2,FALSE)</f>
        <v>Undergraduate degree</v>
      </c>
      <c r="W517" s="7">
        <f ca="1" xml:space="preserve">
  IF(OR($Y517 = 5, $Y517 = 6, $Y517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517" s="7" t="str">
        <f ca="1">VLOOKUP($W517,Department!$A:$B,2,FALSE)</f>
        <v>Operations</v>
      </c>
      <c r="Y517" s="6">
        <f t="shared" ca="1" si="54"/>
        <v>10</v>
      </c>
      <c r="Z517" s="7" t="str">
        <f ca="1">VLOOKUP($Y517,Role!$A:$B,2,FALSE)</f>
        <v>Trainee</v>
      </c>
      <c r="AA517" s="6" t="str">
        <f t="shared" ca="1" si="55"/>
        <v/>
      </c>
      <c r="AB517" s="7" t="str">
        <f ca="1" xml:space="preserve">
IF($AA517 &lt;&gt; "",
    VLOOKUP($AA517,Level!$A:$B,2,FALSE),
    ""
)</f>
        <v/>
      </c>
      <c r="AC517" s="1">
        <f ca="1" xml:space="preserve">
IF($Y517 = 5 + N("Presidente"),
    27000,
    IF($Y517 = 6 + N("Vice-presidente"),
        23000,
        IF(OR($Y517 = 8, $Y517= 13, $Y517 = 12) + N("Secretária bilíngue ou coordenador ou especialista"),
            8000,
            IF($Y517 = 7 + N("Diretor"),
                15000,
                IF($Y517 = 14 + N("Gerente"),
                    12000,
                    IF($Y517 = 9 + N("Estagiário"),
                        705,
                        IF($Y517 = 10 + N("Trainee"),
                            805,
                            IF($Y517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IF($U517 = 7,
  500,
  IF($U517 = 8,
    1000,
    IF($U517 = 9,
      1500,
      IF($U517 = 10,
        2000,
        0
      )
    )
  )
)
+
N("Adicional no salário por área")
+
IF($W517 = 14 + N("Tecnologia da Informação"),
  120,
  IF($W517 = 16 + N("Vendas"),
    110,
    IF($W517 = 15 + N("Jurídico"),
      100,
      IF(OR($W517 = 8, $W517 = 9, $W517 = 11) + N("Recursos humanos ou comercial ou comunicação e marketing"),
        80,
        0
      )
    )
  )
)
+
N("Adicionando pegadinha")
+
IF(AND($W517 = 16, $U517 = 9, $Y517 = 11, $AA517 = 5) + N("Se for de vendas, com mestrado, analista sênior"),
  IF($R517 = 5,
    100,
    0
  )
  +
  IF($N517 = "M",
    200,
    0
  ),
  0
)</f>
        <v>1305</v>
      </c>
      <c r="AD5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$A517  &amp; ", "   &amp;
$C517  &amp; ", "   &amp;
$E517  &amp; ", '"  &amp;
$J517  &amp; "', '" &amp;
$N517  &amp; "', "  &amp;
$R517  &amp; ", '"  &amp;
TEXT($T517,"dd/mm/aaaa")  &amp; "', "   &amp;
$U517  &amp; ", "   &amp;
$W517  &amp; ", "   &amp;
$Y517  &amp; ", "   &amp;
IF($AA517 &lt;&gt; "", $AA517, "NULL")  &amp; ", "   &amp;
$AC517  &amp; ");"</f>
        <v>INSERT INTO bi4all.fac_employees (id_company_fk, id_employee_pk, flg_active, employee_name, id_gender_fk, id_race_fk, birthday, id_schooling_fk, id_department_fk, id_role_fk, id_level_fk, salary) VALUES (6a51143286b03064a49cc2acbee63c09a0682d33, 513, 1, 'Michel Giordano Gonçalves', 'M', 7, '03/01/1952', 7, 10, 10, NULL, 1305);</v>
      </c>
    </row>
    <row r="518" spans="1:30" ht="14.25" customHeight="1" x14ac:dyDescent="0.2">
      <c r="A518" s="7" t="str" cm="1">
        <f t="array" aca="1" ref="A518" ca="1">INDEX(Company!$A:$A,RANDBETWEEN(5,COUNTA(Company!$A:$A) + 1),1)</f>
        <v>6a51143286b03064a49cc2acbee63c09a0682d33</v>
      </c>
      <c r="B518" s="7" t="str">
        <f ca="1">VLOOKUP($A518,Company!$A:$B,2,FALSE)</f>
        <v>ACME Corporation</v>
      </c>
      <c r="C518" s="5">
        <f t="shared" ref="C518:C581" si="56">ROW() - 4</f>
        <v>514</v>
      </c>
      <c r="D518" s="5" t="str" cm="1">
        <f t="array" ref="D518">SHA1HASH($C518)</f>
        <v>3f1522d025592284c3a736264c470d52fa878cd0</v>
      </c>
      <c r="E518" s="6">
        <v>1</v>
      </c>
      <c r="F518" s="7">
        <f ca="1">IF($C518 = 1 + N("Presidente"),
    127,
    IF($C518 = 2 + N("Vice-Presidente"),
        72,
        IF($C518 = 3 + N("Secretária bilíngue"),
            13,
            RANDBETWEEN(5,COUNT(Name!$A:$A) + 1)
        )
    )
)</f>
        <v>130</v>
      </c>
      <c r="G518" s="7" t="str">
        <f ca="1">VLOOKUP($F518,Name!$A:$B,2,FALSE)</f>
        <v>Enzzo</v>
      </c>
      <c r="H518" s="7">
        <f ca="1" xml:space="preserve">
IF($C518 = 1,
    0,
    RANDBETWEEN(5,COUNT('Last name'!$A:$A) + 1)
)</f>
        <v>179</v>
      </c>
      <c r="I518" s="7" t="str">
        <f ca="1" xml:space="preserve">
IF($C518 = 1 + N("Presidente"),
    "de Orléans e Bragança",
    VLOOKUP($H518,'Last name'!$A:$B,2,FALSE) &amp; " " &amp; VLOOKUP(RANDBETWEEN(5,COUNT('Last name'!$A:$A) + 1),'Last name'!$A:$B,2,FALSE)
)</f>
        <v>Serra Mendes</v>
      </c>
      <c r="J518" s="7" t="str">
        <f t="shared" ref="J518:J581" ca="1" si="57">$G518 &amp; " " &amp; $I518</f>
        <v>Enzzo Serra Mendes</v>
      </c>
      <c r="K518" s="7" t="str" cm="1">
        <f t="array" aca="1" ref="K518" ca="1">SHA1HASH($J518)</f>
        <v>9f42f240b7e28a1f430f230de18eb27fb3fb0b51</v>
      </c>
      <c r="L518" s="7" cm="1">
        <f t="array" aca="1" ref="L518" ca="1">INDEX(States!$A:$A,RANDBETWEEN(5,COUNTA(States!$A:$A) + 1),1)</f>
        <v>6</v>
      </c>
      <c r="M518" s="7" t="str">
        <f ca="1">$L518 &amp; "|" &amp; VLOOKUP($L518,States!$A:$B,2,FALSE)</f>
        <v>6|990f6b5f2170b43d022d539b1260b5f1af889998</v>
      </c>
      <c r="N518" s="7" t="str">
        <f ca="1">VLOOKUP($F518,Name!$A:$C,3,FALSE)</f>
        <v>M</v>
      </c>
      <c r="O518" s="7" t="str">
        <f ca="1">VLOOKUP($N518,Gender!$A:$B,2,FALSE)</f>
        <v>Male</v>
      </c>
      <c r="P518" s="7" t="str" cm="1">
        <f t="array" aca="1" ref="P518" ca="1">INDEX('Marital status'!$A:$A,RANDBETWEEN(5,COUNTA('Marital status'!$A:$A) + 1),1)</f>
        <v>3266897012b6dcc5723033bc25891bf99efcff6f</v>
      </c>
      <c r="Q518" s="7" t="str">
        <f ca="1">VLOOKUP($P518,'Marital status'!$A:$B,2,FALSE)</f>
        <v>MarrieD</v>
      </c>
      <c r="R518" s="7">
        <f t="shared" ref="R518:R581" ca="1" si="58" xml:space="preserve">
IF(AND($Y518 &gt;= 5, $Y518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6</v>
      </c>
      <c r="S518" s="7" t="e">
        <f ca="1">VLOOKUP($R518,Race!$A:$B,2,FALSE)</f>
        <v>#N/A</v>
      </c>
      <c r="T518" s="8">
        <f t="shared" ref="T518:T581" ca="1" si="59" xml:space="preserve">
IF($Y518 = 5 + N("CEO"),
    TODAY() - 16340,
    IF($Y518 = 8 + N("Secretary"),
        RANDBETWEEN(TODAY() - 12418.5, TODAY()-6574.5),
        IF(OR($Y518 = 7, $Y518 = 14),
            RANDBETWEEN(TODAY() - 16071, TODAY() - 8766),
            IF(OR($Y518 = 13, $Y518 = 12, $Y518 = 11),
                RANDBETWEEN(TODAY() - 27393.75, TODAY() - 12783.75),
                RANDBETWEEN(TODAY() - 27393.75, TODAY()-10957.5)
            )
        )
    )
)</f>
        <v>21411</v>
      </c>
      <c r="U518" s="6">
        <f t="shared" ref="U518:U581" ca="1" si="60" xml:space="preserve">
IF(OR($Y518 = 5, $Y518 = 6) + N("Se for presidente ou vice-presidente"),
    10 + N("Doutor"),
    IF($Y518 = 7 + N("Se for diretor"),
        RANDBETWEEN(8,10) + N("Graduate school or Master’s degree or Doctorate"),
        IF($Y518 = 14 + N("If a manager"),
            RANDBETWEEN(7,9),
            IF(OR($Y518 = 13, $Y518 = 12, $Y518 = 11) + N("If coordinator or specialist or analyst"),
                RANDBETWEEN(7,8),
                7
            )
        )
    )
)</f>
        <v>7</v>
      </c>
      <c r="V518" s="8" t="str">
        <f ca="1">VLOOKUP($U518,Education!$A:$B,2,FALSE)</f>
        <v>Undergraduate degree</v>
      </c>
      <c r="W518" s="7">
        <f ca="1" xml:space="preserve">
  IF(OR($Y518 = 5, $Y518 = 6, $Y518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518" s="7" t="str">
        <f ca="1">VLOOKUP($W518,Department!$A:$B,2,FALSE)</f>
        <v>Operations</v>
      </c>
      <c r="Y518" s="6">
        <f t="shared" ref="Y518:Y581" ca="1" si="61" xml:space="preserve">
IF($C518 = 1 + N("Se matrícula for 1"),
  5 + N("Presidente"),
  IF($C518 = 2 + N("Se matrícula for 2"),
    6 + N("Vice-presidente"),
    IF($C518 = 3 + N("Se matrícula for 3"),
      8 + N("Secretária bilíngue"),
      IF(AND($C518 &gt;= 4, $C518 &lt;=14),
        7 + N("Diretor"),
        IF(AND($C518 &gt;= 15, $C518 &lt;= 25),
          14 + N("Manager"),
          IF(AND($C518 &gt;= 26, $C518 &lt;= 36),
            13 + N("Coordinador"),
            IF(AND($C518 &gt;= 37, $C518 &lt;= 47),
              12 + N("Especialista"),
                IF(MOD($C518,2) = 0,
                  11 + N("Analista"),
                  RANDBETWEEN(9,10) + N("Estagiário ou Trainee")
                )
            )
          )
        )
      )
    )
  )
)</f>
        <v>11</v>
      </c>
      <c r="Z518" s="7" t="str">
        <f ca="1">VLOOKUP($Y518,Role!$A:$B,2,FALSE)</f>
        <v>Analyst</v>
      </c>
      <c r="AA518" s="6">
        <f t="shared" ref="AA518:AA581" ca="1" si="62" xml:space="preserve">
IF($Y518 = 11 + N("Analyst"),
    RANDBETWEEN(5, 7) + N("Jr, Pleno, Sr"),
    ""
)</f>
        <v>5</v>
      </c>
      <c r="AB518" s="7" t="str">
        <f ca="1" xml:space="preserve">
IF($AA518 &lt;&gt; "",
    VLOOKUP($AA518,Level!$A:$B,2,FALSE),
    ""
)</f>
        <v>Junior</v>
      </c>
      <c r="AC518" s="1">
        <f ca="1" xml:space="preserve">
IF($Y518 = 5 + N("Presidente"),
    27000,
    IF($Y518 = 6 + N("Vice-presidente"),
        23000,
        IF(OR($Y518 = 8, $Y518= 13, $Y518 = 12) + N("Secretária bilíngue ou coordenador ou especialista"),
            8000,
            IF($Y518 = 7 + N("Diretor"),
                15000,
                IF($Y518 = 14 + N("Gerente"),
                    12000,
                    IF($Y518 = 9 + N("Estagiário"),
                        705,
                        IF($Y518 = 10 + N("Trainee"),
                            805,
                            IF($Y518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IF($U518 = 7,
  500,
  IF($U518 = 8,
    1000,
    IF($U518 = 9,
      1500,
      IF($U518 = 10,
        2000,
        0
      )
    )
  )
)
+
N("Adicional no salário por área")
+
IF($W518 = 14 + N("Tecnologia da Informação"),
  120,
  IF($W518 = 16 + N("Vendas"),
    110,
    IF($W518 = 15 + N("Jurídico"),
      100,
      IF(OR($W518 = 8, $W518 = 9, $W518 = 11) + N("Recursos humanos ou comercial ou comunicação e marketing"),
        80,
        0
      )
    )
  )
)
+
N("Adicionando pegadinha")
+
IF(AND($W518 = 16, $U518 = 9, $Y518 = 11, $AA518 = 5) + N("Se for de vendas, com mestrado, analista sênior"),
  IF($R518 = 5,
    100,
    0
  )
  +
  IF($N518 = "M",
    200,
    0
  ),
  0
)</f>
        <v>2500</v>
      </c>
      <c r="AD5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$A518  &amp; ", "   &amp;
$C518  &amp; ", "   &amp;
$E518  &amp; ", '"  &amp;
$J518  &amp; "', '" &amp;
$N518  &amp; "', "  &amp;
$R518  &amp; ", '"  &amp;
TEXT($T518,"dd/mm/aaaa")  &amp; "', "   &amp;
$U518  &amp; ", "   &amp;
$W518  &amp; ", "   &amp;
$Y518  &amp; ", "   &amp;
IF($AA518 &lt;&gt; "", $AA518, "NULL")  &amp; ", "   &amp;
$AC518  &amp; ");"</f>
        <v>INSERT INTO bi4all.fac_employees (id_company_fk, id_employee_pk, flg_active, employee_name, id_gender_fk, id_race_fk, birthday, id_schooling_fk, id_department_fk, id_role_fk, id_level_fk, salary) VALUES (6a51143286b03064a49cc2acbee63c09a0682d33, 514, 1, 'Enzzo Serra Mendes', 'M', 6, '14/08/1958', 7, 10, 11, 5, 2500);</v>
      </c>
    </row>
    <row r="519" spans="1:30" ht="14.25" customHeight="1" x14ac:dyDescent="0.2">
      <c r="A519" s="7" t="str" cm="1">
        <f t="array" aca="1" ref="A519" ca="1">INDEX(Company!$A:$A,RANDBETWEEN(5,COUNTA(Company!$A:$A) + 1),1)</f>
        <v>6a51143286b03064a49cc2acbee63c09a0682d33</v>
      </c>
      <c r="B519" s="7" t="str">
        <f ca="1">VLOOKUP($A519,Company!$A:$B,2,FALSE)</f>
        <v>ACME Corporation</v>
      </c>
      <c r="C519" s="5">
        <f t="shared" si="56"/>
        <v>515</v>
      </c>
      <c r="D519" s="5" t="str" cm="1">
        <f t="array" ref="D519">SHA1HASH($C519)</f>
        <v>f5b68d74621aa3616444d8ac07c9052a6030cf31</v>
      </c>
      <c r="E519" s="6">
        <v>1</v>
      </c>
      <c r="F519" s="7">
        <f ca="1">IF($C519 = 1 + N("Presidente"),
    127,
    IF($C519 = 2 + N("Vice-Presidente"),
        72,
        IF($C519 = 3 + N("Secretária bilíngue"),
            13,
            RANDBETWEEN(5,COUNT(Name!$A:$A) + 1)
        )
    )
)</f>
        <v>223</v>
      </c>
      <c r="G519" s="7" t="str">
        <f ca="1">VLOOKUP($F519,Name!$A:$B,2,FALSE)</f>
        <v>Leonardo</v>
      </c>
      <c r="H519" s="7">
        <f ca="1" xml:space="preserve">
IF($C519 = 1,
    0,
    RANDBETWEEN(5,COUNT('Last name'!$A:$A) + 1)
)</f>
        <v>57</v>
      </c>
      <c r="I519" s="7" t="str">
        <f ca="1" xml:space="preserve">
IF($C519 = 1 + N("Presidente"),
    "de Orléans e Bragança",
    VLOOKUP($H519,'Last name'!$A:$B,2,FALSE) &amp; " " &amp; VLOOKUP(RANDBETWEEN(5,COUNT('Last name'!$A:$A) + 1),'Last name'!$A:$B,2,FALSE)
)</f>
        <v>Cândido Pedroso</v>
      </c>
      <c r="J519" s="7" t="str">
        <f t="shared" ca="1" si="57"/>
        <v>Leonardo Cândido Pedroso</v>
      </c>
      <c r="K519" s="7" t="str" cm="1">
        <f t="array" aca="1" ref="K519" ca="1">SHA1HASH($J519)</f>
        <v>3a538ff2d7ffb9296b4d4a9cc22fbe17660639ec</v>
      </c>
      <c r="L519" s="7" cm="1">
        <f t="array" aca="1" ref="L519" ca="1">INDEX(States!$A:$A,RANDBETWEEN(5,COUNTA(States!$A:$A) + 1),1)</f>
        <v>8</v>
      </c>
      <c r="M519" s="7" t="str">
        <f ca="1">$L519 &amp; "|" &amp; VLOOKUP($L519,States!$A:$B,2,FALSE)</f>
        <v>8|56e287872c65203bf88dd1921405bbc5594d8531</v>
      </c>
      <c r="N519" s="7" t="str">
        <f ca="1">VLOOKUP($F519,Name!$A:$C,3,FALSE)</f>
        <v>M</v>
      </c>
      <c r="O519" s="7" t="str">
        <f ca="1">VLOOKUP($N519,Gender!$A:$B,2,FALSE)</f>
        <v>Male</v>
      </c>
      <c r="P519" s="7" t="str" cm="1">
        <f t="array" aca="1" ref="P519" ca="1">INDEX('Marital status'!$A:$A,RANDBETWEEN(5,COUNTA('Marital status'!$A:$A) + 1),1)</f>
        <v>ce0b1612aa711b78a720295d271a33894e2b72bf</v>
      </c>
      <c r="Q519" s="7" t="str">
        <f ca="1">VLOOKUP($P519,'Marital status'!$A:$B,2,FALSE)</f>
        <v>single</v>
      </c>
      <c r="R519" s="7">
        <f t="shared" ca="1" si="58"/>
        <v>5</v>
      </c>
      <c r="S519" s="7" t="e">
        <f ca="1">VLOOKUP($R519,Race!$A:$B,2,FALSE)</f>
        <v>#N/A</v>
      </c>
      <c r="T519" s="8">
        <f t="shared" ca="1" si="59"/>
        <v>21206</v>
      </c>
      <c r="U519" s="6">
        <f t="shared" ca="1" si="60"/>
        <v>7</v>
      </c>
      <c r="V519" s="8" t="str">
        <f ca="1">VLOOKUP($U519,Education!$A:$B,2,FALSE)</f>
        <v>Undergraduate degree</v>
      </c>
      <c r="W519" s="7">
        <f ca="1" xml:space="preserve">
  IF(OR($Y519 = 5, $Y519 = 6, $Y519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519" s="7" t="str">
        <f ca="1">VLOOKUP($W519,Department!$A:$B,2,FALSE)</f>
        <v>Administration</v>
      </c>
      <c r="Y519" s="6">
        <f t="shared" ca="1" si="61"/>
        <v>10</v>
      </c>
      <c r="Z519" s="7" t="str">
        <f ca="1">VLOOKUP($Y519,Role!$A:$B,2,FALSE)</f>
        <v>Trainee</v>
      </c>
      <c r="AA519" s="6" t="str">
        <f t="shared" ca="1" si="62"/>
        <v/>
      </c>
      <c r="AB519" s="7" t="str">
        <f ca="1" xml:space="preserve">
IF($AA519 &lt;&gt; "",
    VLOOKUP($AA519,Level!$A:$B,2,FALSE),
    ""
)</f>
        <v/>
      </c>
      <c r="AC519" s="1">
        <f ca="1" xml:space="preserve">
IF($Y519 = 5 + N("Presidente"),
    27000,
    IF($Y519 = 6 + N("Vice-presidente"),
        23000,
        IF(OR($Y519 = 8, $Y519= 13, $Y519 = 12) + N("Secretária bilíngue ou coordenador ou especialista"),
            8000,
            IF($Y519 = 7 + N("Diretor"),
                15000,
                IF($Y519 = 14 + N("Gerente"),
                    12000,
                    IF($Y519 = 9 + N("Estagiário"),
                        705,
                        IF($Y519 = 10 + N("Trainee"),
                            805,
                            IF($Y519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IF($U519 = 7,
  500,
  IF($U519 = 8,
    1000,
    IF($U519 = 9,
      1500,
      IF($U519 = 10,
        2000,
        0
      )
    )
  )
)
+
N("Adicional no salário por área")
+
IF($W519 = 14 + N("Tecnologia da Informação"),
  120,
  IF($W519 = 16 + N("Vendas"),
    110,
    IF($W519 = 15 + N("Jurídico"),
      100,
      IF(OR($W519 = 8, $W519 = 9, $W519 = 11) + N("Recursos humanos ou comercial ou comunicação e marketing"),
        80,
        0
      )
    )
  )
)
+
N("Adicionando pegadinha")
+
IF(AND($W519 = 16, $U519 = 9, $Y519 = 11, $AA519 = 5) + N("Se for de vendas, com mestrado, analista sênior"),
  IF($R519 = 5,
    100,
    0
  )
  +
  IF($N519 = "M",
    200,
    0
  ),
  0
)</f>
        <v>1305</v>
      </c>
      <c r="AD5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$A519  &amp; ", "   &amp;
$C519  &amp; ", "   &amp;
$E519  &amp; ", '"  &amp;
$J519  &amp; "', '" &amp;
$N519  &amp; "', "  &amp;
$R519  &amp; ", '"  &amp;
TEXT($T519,"dd/mm/aaaa")  &amp; "', "   &amp;
$U519  &amp; ", "   &amp;
$W519  &amp; ", "   &amp;
$Y519  &amp; ", "   &amp;
IF($AA519 &lt;&gt; "", $AA519, "NULL")  &amp; ", "   &amp;
$AC519  &amp; ");"</f>
        <v>INSERT INTO bi4all.fac_employees (id_company_fk, id_employee_pk, flg_active, employee_name, id_gender_fk, id_race_fk, birthday, id_schooling_fk, id_department_fk, id_role_fk, id_level_fk, salary) VALUES (6a51143286b03064a49cc2acbee63c09a0682d33, 515, 1, 'Leonardo Cândido Pedroso', 'M', 5, '21/01/1958', 7, 6, 10, NULL, 1305);</v>
      </c>
    </row>
    <row r="520" spans="1:30" ht="14.25" customHeight="1" x14ac:dyDescent="0.2">
      <c r="A520" s="7" t="str" cm="1">
        <f t="array" aca="1" ref="A520" ca="1">INDEX(Company!$A:$A,RANDBETWEEN(5,COUNTA(Company!$A:$A) + 1),1)</f>
        <v>6a51143286b03064a49cc2acbee63c09a0682d33</v>
      </c>
      <c r="B520" s="7" t="str">
        <f ca="1">VLOOKUP($A520,Company!$A:$B,2,FALSE)</f>
        <v>ACME Corporation</v>
      </c>
      <c r="C520" s="5">
        <f t="shared" si="56"/>
        <v>516</v>
      </c>
      <c r="D520" s="5" t="str" cm="1">
        <f t="array" ref="D520">SHA1HASH($C520)</f>
        <v>b903ea6300ffc957d946618424318ce4afcc0764</v>
      </c>
      <c r="E520" s="6">
        <v>1</v>
      </c>
      <c r="F520" s="7">
        <f ca="1">IF($C520 = 1 + N("Presidente"),
    127,
    IF($C520 = 2 + N("Vice-Presidente"),
        72,
        IF($C520 = 3 + N("Secretária bilíngue"),
            13,
            RANDBETWEEN(5,COUNT(Name!$A:$A) + 1)
        )
    )
)</f>
        <v>27</v>
      </c>
      <c r="G520" s="7" t="str">
        <f ca="1">VLOOKUP($F520,Name!$A:$B,2,FALSE)</f>
        <v>Ana Carolina</v>
      </c>
      <c r="H520" s="7">
        <f ca="1" xml:space="preserve">
IF($C520 = 1,
    0,
    RANDBETWEEN(5,COUNT('Last name'!$A:$A) + 1)
)</f>
        <v>6</v>
      </c>
      <c r="I520" s="7" t="str">
        <f ca="1" xml:space="preserve">
IF($C520 = 1 + N("Presidente"),
    "de Orléans e Bragança",
    VLOOKUP($H520,'Last name'!$A:$B,2,FALSE) &amp; " " &amp; VLOOKUP(RANDBETWEEN(5,COUNT('Last name'!$A:$A) + 1),'Last name'!$A:$B,2,FALSE)
)</f>
        <v>Aguiar Farias</v>
      </c>
      <c r="J520" s="7" t="str">
        <f t="shared" ca="1" si="57"/>
        <v>Ana Carolina Aguiar Farias</v>
      </c>
      <c r="K520" s="7" t="str" cm="1">
        <f t="array" aca="1" ref="K520" ca="1">SHA1HASH($J520)</f>
        <v>c9cc0a77afc1c2fe5673478237e74d06b5e74ae8</v>
      </c>
      <c r="L520" s="7" cm="1">
        <f t="array" aca="1" ref="L520" ca="1">INDEX(States!$A:$A,RANDBETWEEN(5,COUNTA(States!$A:$A) + 1),1)</f>
        <v>22</v>
      </c>
      <c r="M520" s="7" t="str">
        <f ca="1">$L520 &amp; "|" &amp; VLOOKUP($L520,States!$A:$B,2,FALSE)</f>
        <v>22|04a99b2b0b78076f0a06c2d7695137915b2933a5</v>
      </c>
      <c r="N520" s="7" t="str">
        <f ca="1">VLOOKUP($F520,Name!$A:$C,3,FALSE)</f>
        <v>F</v>
      </c>
      <c r="O520" s="7" t="str">
        <f ca="1">VLOOKUP($N520,Gender!$A:$B,2,FALSE)</f>
        <v>Female</v>
      </c>
      <c r="P520" s="7" t="str" cm="1">
        <f t="array" aca="1" ref="P520" ca="1">INDEX('Marital status'!$A:$A,RANDBETWEEN(5,COUNTA('Marital status'!$A:$A) + 1),1)</f>
        <v>ce0b1612aa711b78a720295d271a33894e2b72bf</v>
      </c>
      <c r="Q520" s="7" t="str">
        <f ca="1">VLOOKUP($P520,'Marital status'!$A:$B,2,FALSE)</f>
        <v>single</v>
      </c>
      <c r="R520" s="7">
        <f t="shared" ca="1" si="58"/>
        <v>5</v>
      </c>
      <c r="S520" s="7" t="e">
        <f ca="1">VLOOKUP($R520,Race!$A:$B,2,FALSE)</f>
        <v>#N/A</v>
      </c>
      <c r="T520" s="8">
        <f t="shared" ca="1" si="59"/>
        <v>31719</v>
      </c>
      <c r="U520" s="6">
        <f t="shared" ca="1" si="60"/>
        <v>7</v>
      </c>
      <c r="V520" s="8" t="str">
        <f ca="1">VLOOKUP($U520,Education!$A:$B,2,FALSE)</f>
        <v>Undergraduate degree</v>
      </c>
      <c r="W520" s="7">
        <f ca="1" xml:space="preserve">
  IF(OR($Y520 = 5, $Y520 = 6, $Y520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520" s="7" t="str">
        <f ca="1">VLOOKUP($W520,Department!$A:$B,2,FALSE)</f>
        <v>Controlling</v>
      </c>
      <c r="Y520" s="6">
        <f t="shared" ca="1" si="61"/>
        <v>11</v>
      </c>
      <c r="Z520" s="7" t="str">
        <f ca="1">VLOOKUP($Y520,Role!$A:$B,2,FALSE)</f>
        <v>Analyst</v>
      </c>
      <c r="AA520" s="6">
        <f t="shared" ca="1" si="62"/>
        <v>5</v>
      </c>
      <c r="AB520" s="7" t="str">
        <f ca="1" xml:space="preserve">
IF($AA520 &lt;&gt; "",
    VLOOKUP($AA520,Level!$A:$B,2,FALSE),
    ""
)</f>
        <v>Junior</v>
      </c>
      <c r="AC520" s="1">
        <f ca="1" xml:space="preserve">
IF($Y520 = 5 + N("Presidente"),
    27000,
    IF($Y520 = 6 + N("Vice-presidente"),
        23000,
        IF(OR($Y520 = 8, $Y520= 13, $Y520 = 12) + N("Secretária bilíngue ou coordenador ou especialista"),
            8000,
            IF($Y520 = 7 + N("Diretor"),
                15000,
                IF($Y520 = 14 + N("Gerente"),
                    12000,
                    IF($Y520 = 9 + N("Estagiário"),
                        705,
                        IF($Y520 = 10 + N("Trainee"),
                            805,
                            IF($Y520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IF($U520 = 7,
  500,
  IF($U520 = 8,
    1000,
    IF($U520 = 9,
      1500,
      IF($U520 = 10,
        2000,
        0
      )
    )
  )
)
+
N("Adicional no salário por área")
+
IF($W520 = 14 + N("Tecnologia da Informação"),
  120,
  IF($W520 = 16 + N("Vendas"),
    110,
    IF($W520 = 15 + N("Jurídico"),
      100,
      IF(OR($W520 = 8, $W520 = 9, $W520 = 11) + N("Recursos humanos ou comercial ou comunicação e marketing"),
        80,
        0
      )
    )
  )
)
+
N("Adicionando pegadinha")
+
IF(AND($W520 = 16, $U520 = 9, $Y520 = 11, $AA520 = 5) + N("Se for de vendas, com mestrado, analista sênior"),
  IF($R520 = 5,
    100,
    0
  )
  +
  IF($N520 = "M",
    200,
    0
  ),
  0
)</f>
        <v>2500</v>
      </c>
      <c r="AD5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$A520  &amp; ", "   &amp;
$C520  &amp; ", "   &amp;
$E520  &amp; ", '"  &amp;
$J520  &amp; "', '" &amp;
$N520  &amp; "', "  &amp;
$R520  &amp; ", '"  &amp;
TEXT($T520,"dd/mm/aaaa")  &amp; "', "   &amp;
$U520  &amp; ", "   &amp;
$W520  &amp; ", "   &amp;
$Y520  &amp; ", "   &amp;
IF($AA520 &lt;&gt; "", $AA520, "NULL")  &amp; ", "   &amp;
$AC520  &amp; ");"</f>
        <v>INSERT INTO bi4all.fac_employees (id_company_fk, id_employee_pk, flg_active, employee_name, id_gender_fk, id_race_fk, birthday, id_schooling_fk, id_department_fk, id_role_fk, id_level_fk, salary) VALUES (6a51143286b03064a49cc2acbee63c09a0682d33, 516, 1, 'Ana Carolina Aguiar Farias', 'F', 5, '03/11/1986', 7, 12, 11, 5, 2500);</v>
      </c>
    </row>
    <row r="521" spans="1:30" ht="14.25" customHeight="1" x14ac:dyDescent="0.2">
      <c r="A521" s="7" t="str" cm="1">
        <f t="array" aca="1" ref="A521" ca="1">INDEX(Company!$A:$A,RANDBETWEEN(5,COUNTA(Company!$A:$A) + 1),1)</f>
        <v>6a51143286b03064a49cc2acbee63c09a0682d33</v>
      </c>
      <c r="B521" s="7" t="str">
        <f ca="1">VLOOKUP($A521,Company!$A:$B,2,FALSE)</f>
        <v>ACME Corporation</v>
      </c>
      <c r="C521" s="5">
        <f t="shared" si="56"/>
        <v>517</v>
      </c>
      <c r="D521" s="5" t="str" cm="1">
        <f t="array" ref="D521">SHA1HASH($C521)</f>
        <v>142e9ae35ca000441e9ea0566bb96694ed97d0bc</v>
      </c>
      <c r="E521" s="6">
        <v>1</v>
      </c>
      <c r="F521" s="7">
        <f ca="1">IF($C521 = 1 + N("Presidente"),
    127,
    IF($C521 = 2 + N("Vice-Presidente"),
        72,
        IF($C521 = 3 + N("Secretária bilíngue"),
            13,
            RANDBETWEEN(5,COUNT(Name!$A:$A) + 1)
        )
    )
)</f>
        <v>237</v>
      </c>
      <c r="G521" s="7" t="str">
        <f ca="1">VLOOKUP($F521,Name!$A:$B,2,FALSE)</f>
        <v>Luanna</v>
      </c>
      <c r="H521" s="7">
        <f ca="1" xml:space="preserve">
IF($C521 = 1,
    0,
    RANDBETWEEN(5,COUNT('Last name'!$A:$A) + 1)
)</f>
        <v>146</v>
      </c>
      <c r="I521" s="7" t="str">
        <f ca="1" xml:space="preserve">
IF($C521 = 1 + N("Presidente"),
    "de Orléans e Bragança",
    VLOOKUP($H521,'Last name'!$A:$B,2,FALSE) &amp; " " &amp; VLOOKUP(RANDBETWEEN(5,COUNT('Last name'!$A:$A) + 1),'Last name'!$A:$B,2,FALSE)
)</f>
        <v>Paulista Gomes</v>
      </c>
      <c r="J521" s="7" t="str">
        <f t="shared" ca="1" si="57"/>
        <v>Luanna Paulista Gomes</v>
      </c>
      <c r="K521" s="7" t="str" cm="1">
        <f t="array" aca="1" ref="K521" ca="1">SHA1HASH($J521)</f>
        <v>03896375f292b1a0025646b1aed8f0338cf8a86f</v>
      </c>
      <c r="L521" s="7" cm="1">
        <f t="array" aca="1" ref="L521" ca="1">INDEX(States!$A:$A,RANDBETWEEN(5,COUNTA(States!$A:$A) + 1),1)</f>
        <v>21</v>
      </c>
      <c r="M521" s="7" t="str">
        <f ca="1">$L521 &amp; "|" &amp; VLOOKUP($L521,States!$A:$B,2,FALSE)</f>
        <v>21|18f454963e4e8ae3fea0597ea98a4e003875820f</v>
      </c>
      <c r="N521" s="7" t="str">
        <f ca="1">VLOOKUP($F521,Name!$A:$C,3,FALSE)</f>
        <v>F</v>
      </c>
      <c r="O521" s="7" t="str">
        <f ca="1">VLOOKUP($N521,Gender!$A:$B,2,FALSE)</f>
        <v>Female</v>
      </c>
      <c r="P521" s="7" t="str" cm="1">
        <f t="array" aca="1" ref="P521" ca="1">INDEX('Marital status'!$A:$A,RANDBETWEEN(5,COUNTA('Marital status'!$A:$A) + 1),1)</f>
        <v>459031b19ec5bbd3b3dbc0a9dcf2cb6e6c6f7848</v>
      </c>
      <c r="Q521" s="7" t="str">
        <f ca="1">VLOOKUP($P521,'Marital status'!$A:$B,2,FALSE)</f>
        <v xml:space="preserve">Widowed </v>
      </c>
      <c r="R521" s="7">
        <f t="shared" ca="1" si="58"/>
        <v>5</v>
      </c>
      <c r="S521" s="7" t="e">
        <f ca="1">VLOOKUP($R521,Race!$A:$B,2,FALSE)</f>
        <v>#N/A</v>
      </c>
      <c r="T521" s="8">
        <f t="shared" ca="1" si="59"/>
        <v>17614</v>
      </c>
      <c r="U521" s="6">
        <f t="shared" ca="1" si="60"/>
        <v>7</v>
      </c>
      <c r="V521" s="8" t="str">
        <f ca="1">VLOOKUP($U521,Education!$A:$B,2,FALSE)</f>
        <v>Undergraduate degree</v>
      </c>
      <c r="W521" s="7">
        <f ca="1" xml:space="preserve">
  IF(OR($Y521 = 5, $Y521 = 6, $Y521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521" s="7" t="str">
        <f ca="1">VLOOKUP($W521,Department!$A:$B,2,FALSE)</f>
        <v>Presidency</v>
      </c>
      <c r="Y521" s="6">
        <f t="shared" ca="1" si="61"/>
        <v>10</v>
      </c>
      <c r="Z521" s="7" t="str">
        <f ca="1">VLOOKUP($Y521,Role!$A:$B,2,FALSE)</f>
        <v>Trainee</v>
      </c>
      <c r="AA521" s="6" t="str">
        <f t="shared" ca="1" si="62"/>
        <v/>
      </c>
      <c r="AB521" s="7" t="str">
        <f ca="1" xml:space="preserve">
IF($AA521 &lt;&gt; "",
    VLOOKUP($AA521,Level!$A:$B,2,FALSE),
    ""
)</f>
        <v/>
      </c>
      <c r="AC521" s="1">
        <f ca="1" xml:space="preserve">
IF($Y521 = 5 + N("Presidente"),
    27000,
    IF($Y521 = 6 + N("Vice-presidente"),
        23000,
        IF(OR($Y521 = 8, $Y521= 13, $Y521 = 12) + N("Secretária bilíngue ou coordenador ou especialista"),
            8000,
            IF($Y521 = 7 + N("Diretor"),
                15000,
                IF($Y521 = 14 + N("Gerente"),
                    12000,
                    IF($Y521 = 9 + N("Estagiário"),
                        705,
                        IF($Y521 = 10 + N("Trainee"),
                            805,
                            IF($Y521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IF($U521 = 7,
  500,
  IF($U521 = 8,
    1000,
    IF($U521 = 9,
      1500,
      IF($U521 = 10,
        2000,
        0
      )
    )
  )
)
+
N("Adicional no salário por área")
+
IF($W521 = 14 + N("Tecnologia da Informação"),
  120,
  IF($W521 = 16 + N("Vendas"),
    110,
    IF($W521 = 15 + N("Jurídico"),
      100,
      IF(OR($W521 = 8, $W521 = 9, $W521 = 11) + N("Recursos humanos ou comercial ou comunicação e marketing"),
        80,
        0
      )
    )
  )
)
+
N("Adicionando pegadinha")
+
IF(AND($W521 = 16, $U521 = 9, $Y521 = 11, $AA521 = 5) + N("Se for de vendas, com mestrado, analista sênior"),
  IF($R521 = 5,
    100,
    0
  )
  +
  IF($N521 = "M",
    200,
    0
  ),
  0
)</f>
        <v>1305</v>
      </c>
      <c r="AD5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$A521  &amp; ", "   &amp;
$C521  &amp; ", "   &amp;
$E521  &amp; ", '"  &amp;
$J521  &amp; "', '" &amp;
$N521  &amp; "', "  &amp;
$R521  &amp; ", '"  &amp;
TEXT($T521,"dd/mm/aaaa")  &amp; "', "   &amp;
$U521  &amp; ", "   &amp;
$W521  &amp; ", "   &amp;
$Y521  &amp; ", "   &amp;
IF($AA521 &lt;&gt; "", $AA521, "NULL")  &amp; ", "   &amp;
$AC521  &amp; ");"</f>
        <v>INSERT INTO bi4all.fac_employees (id_company_fk, id_employee_pk, flg_active, employee_name, id_gender_fk, id_race_fk, birthday, id_schooling_fk, id_department_fk, id_role_fk, id_level_fk, salary) VALUES (6a51143286b03064a49cc2acbee63c09a0682d33, 517, 1, 'Luanna Paulista Gomes', 'F', 5, '22/03/1948', 7, 5, 10, NULL, 1305);</v>
      </c>
    </row>
    <row r="522" spans="1:30" ht="14.25" customHeight="1" x14ac:dyDescent="0.2">
      <c r="A522" s="7" t="str" cm="1">
        <f t="array" aca="1" ref="A522" ca="1">INDEX(Company!$A:$A,RANDBETWEEN(5,COUNTA(Company!$A:$A) + 1),1)</f>
        <v>6a51143286b03064a49cc2acbee63c09a0682d33</v>
      </c>
      <c r="B522" s="7" t="str">
        <f ca="1">VLOOKUP($A522,Company!$A:$B,2,FALSE)</f>
        <v>ACME Corporation</v>
      </c>
      <c r="C522" s="5">
        <f t="shared" si="56"/>
        <v>518</v>
      </c>
      <c r="D522" s="5" t="str" cm="1">
        <f t="array" ref="D522">SHA1HASH($C522)</f>
        <v>0486ffb0d9c84cf1c38a7024c5284f0a2c411070</v>
      </c>
      <c r="E522" s="6">
        <v>1</v>
      </c>
      <c r="F522" s="7">
        <f ca="1">IF($C522 = 1 + N("Presidente"),
    127,
    IF($C522 = 2 + N("Vice-Presidente"),
        72,
        IF($C522 = 3 + N("Secretária bilíngue"),
            13,
            RANDBETWEEN(5,COUNT(Name!$A:$A) + 1)
        )
    )
)</f>
        <v>11</v>
      </c>
      <c r="G522" s="7" t="str">
        <f ca="1">VLOOKUP($F522,Name!$A:$B,2,FALSE)</f>
        <v>Agatha</v>
      </c>
      <c r="H522" s="7">
        <f ca="1" xml:space="preserve">
IF($C522 = 1,
    0,
    RANDBETWEEN(5,COUNT('Last name'!$A:$A) + 1)
)</f>
        <v>39</v>
      </c>
      <c r="I522" s="7" t="str">
        <f ca="1" xml:space="preserve">
IF($C522 = 1 + N("Presidente"),
    "de Orléans e Bragança",
    VLOOKUP($H522,'Last name'!$A:$B,2,FALSE) &amp; " " &amp; VLOOKUP(RANDBETWEEN(5,COUNT('Last name'!$A:$A) + 1),'Last name'!$A:$B,2,FALSE)
)</f>
        <v>Bianchi Greco</v>
      </c>
      <c r="J522" s="7" t="str">
        <f t="shared" ca="1" si="57"/>
        <v>Agatha Bianchi Greco</v>
      </c>
      <c r="K522" s="7" t="str" cm="1">
        <f t="array" aca="1" ref="K522" ca="1">SHA1HASH($J522)</f>
        <v>2a8d3c14defaca65d3407ce0e42e8e9db90b8048</v>
      </c>
      <c r="L522" s="7" cm="1">
        <f t="array" aca="1" ref="L522" ca="1">INDEX(States!$A:$A,RANDBETWEEN(5,COUNTA(States!$A:$A) + 1),1)</f>
        <v>5</v>
      </c>
      <c r="M522" s="7" t="str">
        <f ca="1">$L522 &amp; "|" &amp; VLOOKUP($L522,States!$A:$B,2,FALSE)</f>
        <v>5|fa0754b9861f7065fd7c6270efb07fc6ac3b0ad8</v>
      </c>
      <c r="N522" s="7" t="str">
        <f ca="1">VLOOKUP($F522,Name!$A:$C,3,FALSE)</f>
        <v>F</v>
      </c>
      <c r="O522" s="7" t="str">
        <f ca="1">VLOOKUP($N522,Gender!$A:$B,2,FALSE)</f>
        <v>Female</v>
      </c>
      <c r="P522" s="7" t="str" cm="1">
        <f t="array" aca="1" ref="P522" ca="1">INDEX('Marital status'!$A:$A,RANDBETWEEN(5,COUNTA('Marital status'!$A:$A) + 1),1)</f>
        <v>ce0b1612aa711b78a720295d271a33894e2b72bf</v>
      </c>
      <c r="Q522" s="7" t="str">
        <f ca="1">VLOOKUP($P522,'Marital status'!$A:$B,2,FALSE)</f>
        <v>single</v>
      </c>
      <c r="R522" s="7">
        <f t="shared" ca="1" si="58"/>
        <v>5</v>
      </c>
      <c r="S522" s="7" t="e">
        <f ca="1">VLOOKUP($R522,Race!$A:$B,2,FALSE)</f>
        <v>#N/A</v>
      </c>
      <c r="T522" s="8">
        <f t="shared" ca="1" si="59"/>
        <v>19119</v>
      </c>
      <c r="U522" s="6">
        <f t="shared" ca="1" si="60"/>
        <v>7</v>
      </c>
      <c r="V522" s="8" t="str">
        <f ca="1">VLOOKUP($U522,Education!$A:$B,2,FALSE)</f>
        <v>Undergraduate degree</v>
      </c>
      <c r="W522" s="7">
        <f ca="1" xml:space="preserve">
  IF(OR($Y522 = 5, $Y522 = 6, $Y522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522" s="7" t="str">
        <f ca="1">VLOOKUP($W522,Department!$A:$B,2,FALSE)</f>
        <v>Human Resource</v>
      </c>
      <c r="Y522" s="6">
        <f t="shared" ca="1" si="61"/>
        <v>11</v>
      </c>
      <c r="Z522" s="7" t="str">
        <f ca="1">VLOOKUP($Y522,Role!$A:$B,2,FALSE)</f>
        <v>Analyst</v>
      </c>
      <c r="AA522" s="6">
        <f t="shared" ca="1" si="62"/>
        <v>7</v>
      </c>
      <c r="AB522" s="7" t="str">
        <f ca="1" xml:space="preserve">
IF($AA522 &lt;&gt; "",
    VLOOKUP($AA522,Level!$A:$B,2,FALSE),
    ""
)</f>
        <v>Senior</v>
      </c>
      <c r="AC522" s="1">
        <f ca="1" xml:space="preserve">
IF($Y522 = 5 + N("Presidente"),
    27000,
    IF($Y522 = 6 + N("Vice-presidente"),
        23000,
        IF(OR($Y522 = 8, $Y522= 13, $Y522 = 12) + N("Secretária bilíngue ou coordenador ou especialista"),
            8000,
            IF($Y522 = 7 + N("Diretor"),
                15000,
                IF($Y522 = 14 + N("Gerente"),
                    12000,
                    IF($Y522 = 9 + N("Estagiário"),
                        705,
                        IF($Y522 = 10 + N("Trainee"),
                            805,
                            IF($Y522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IF($U522 = 7,
  500,
  IF($U522 = 8,
    1000,
    IF($U522 = 9,
      1500,
      IF($U522 = 10,
        2000,
        0
      )
    )
  )
)
+
N("Adicional no salário por área")
+
IF($W522 = 14 + N("Tecnologia da Informação"),
  120,
  IF($W522 = 16 + N("Vendas"),
    110,
    IF($W522 = 15 + N("Jurídico"),
      100,
      IF(OR($W522 = 8, $W522 = 9, $W522 = 11) + N("Recursos humanos ou comercial ou comunicação e marketing"),
        80,
        0
      )
    )
  )
)
+
N("Adicionando pegadinha")
+
IF(AND($W522 = 16, $U522 = 9, $Y522 = 11, $AA522 = 5) + N("Se for de vendas, com mestrado, analista sênior"),
  IF($R522 = 5,
    100,
    0
  )
  +
  IF($N522 = "M",
    200,
    0
  ),
  0
)</f>
        <v>2580</v>
      </c>
      <c r="AD5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$A522  &amp; ", "   &amp;
$C522  &amp; ", "   &amp;
$E522  &amp; ", '"  &amp;
$J522  &amp; "', '" &amp;
$N522  &amp; "', "  &amp;
$R522  &amp; ", '"  &amp;
TEXT($T522,"dd/mm/aaaa")  &amp; "', "   &amp;
$U522  &amp; ", "   &amp;
$W522  &amp; ", "   &amp;
$Y522  &amp; ", "   &amp;
IF($AA522 &lt;&gt; "", $AA522, "NULL")  &amp; ", "   &amp;
$AC522  &amp; ");"</f>
        <v>INSERT INTO bi4all.fac_employees (id_company_fk, id_employee_pk, flg_active, employee_name, id_gender_fk, id_race_fk, birthday, id_schooling_fk, id_department_fk, id_role_fk, id_level_fk, salary) VALUES (6a51143286b03064a49cc2acbee63c09a0682d33, 518, 1, 'Agatha Bianchi Greco', 'F', 5, '05/05/1952', 7, 8, 11, 7, 2580);</v>
      </c>
    </row>
    <row r="523" spans="1:30" ht="14.25" customHeight="1" x14ac:dyDescent="0.2">
      <c r="A523" s="7" t="str" cm="1">
        <f t="array" aca="1" ref="A523" ca="1">INDEX(Company!$A:$A,RANDBETWEEN(5,COUNTA(Company!$A:$A) + 1),1)</f>
        <v>6a51143286b03064a49cc2acbee63c09a0682d33</v>
      </c>
      <c r="B523" s="7" t="str">
        <f ca="1">VLOOKUP($A523,Company!$A:$B,2,FALSE)</f>
        <v>ACME Corporation</v>
      </c>
      <c r="C523" s="5">
        <f t="shared" si="56"/>
        <v>519</v>
      </c>
      <c r="D523" s="5" t="str" cm="1">
        <f t="array" ref="D523">SHA1HASH($C523)</f>
        <v>8a279e5c5354af5ae7810101fd16c35a749451cc</v>
      </c>
      <c r="E523" s="6">
        <v>1</v>
      </c>
      <c r="F523" s="7">
        <f ca="1">IF($C523 = 1 + N("Presidente"),
    127,
    IF($C523 = 2 + N("Vice-Presidente"),
        72,
        IF($C523 = 3 + N("Secretária bilíngue"),
            13,
            RANDBETWEEN(5,COUNT(Name!$A:$A) + 1)
        )
    )
)</f>
        <v>341</v>
      </c>
      <c r="G523" s="7" t="str">
        <f ca="1">VLOOKUP($F523,Name!$A:$B,2,FALSE)</f>
        <v>Theo</v>
      </c>
      <c r="H523" s="7">
        <f ca="1" xml:space="preserve">
IF($C523 = 1,
    0,
    RANDBETWEEN(5,COUNT('Last name'!$A:$A) + 1)
)</f>
        <v>33</v>
      </c>
      <c r="I523" s="7" t="str">
        <f ca="1" xml:space="preserve">
IF($C523 = 1 + N("Presidente"),
    "de Orléans e Bragança",
    VLOOKUP($H523,'Last name'!$A:$B,2,FALSE) &amp; " " &amp; VLOOKUP(RANDBETWEEN(5,COUNT('Last name'!$A:$A) + 1),'Last name'!$A:$B,2,FALSE)
)</f>
        <v>Barreto Melo</v>
      </c>
      <c r="J523" s="7" t="str">
        <f t="shared" ca="1" si="57"/>
        <v>Theo Barreto Melo</v>
      </c>
      <c r="K523" s="7" t="str" cm="1">
        <f t="array" aca="1" ref="K523" ca="1">SHA1HASH($J523)</f>
        <v>31bf6df429548f775bcf11c261d4c401b92bcc9a</v>
      </c>
      <c r="L523" s="7" cm="1">
        <f t="array" aca="1" ref="L523" ca="1">INDEX(States!$A:$A,RANDBETWEEN(5,COUNTA(States!$A:$A) + 1),1)</f>
        <v>23</v>
      </c>
      <c r="M523" s="7" t="str">
        <f ca="1">$L523 &amp; "|" &amp; VLOOKUP($L523,States!$A:$B,2,FALSE)</f>
        <v>23|22fbba2e2c257238254804c428968d474037a633</v>
      </c>
      <c r="N523" s="7" t="str">
        <f ca="1">VLOOKUP($F523,Name!$A:$C,3,FALSE)</f>
        <v>M</v>
      </c>
      <c r="O523" s="7" t="str">
        <f ca="1">VLOOKUP($N523,Gender!$A:$B,2,FALSE)</f>
        <v>Male</v>
      </c>
      <c r="P523" s="7" t="str" cm="1">
        <f t="array" aca="1" ref="P523" ca="1">INDEX('Marital status'!$A:$A,RANDBETWEEN(5,COUNTA('Marital status'!$A:$A) + 1),1)</f>
        <v>93ac84f4e0bd5c1c97b670a12a7fff6af89fb6b3</v>
      </c>
      <c r="Q523" s="7" t="str">
        <f ca="1">VLOOKUP($P523,'Marital status'!$A:$B,2,FALSE)</f>
        <v>DIVORCED</v>
      </c>
      <c r="R523" s="7">
        <f t="shared" ca="1" si="58"/>
        <v>5</v>
      </c>
      <c r="S523" s="7" t="e">
        <f ca="1">VLOOKUP($R523,Race!$A:$B,2,FALSE)</f>
        <v>#N/A</v>
      </c>
      <c r="T523" s="8">
        <f t="shared" ca="1" si="59"/>
        <v>20281</v>
      </c>
      <c r="U523" s="6">
        <f t="shared" ca="1" si="60"/>
        <v>7</v>
      </c>
      <c r="V523" s="8" t="str">
        <f ca="1">VLOOKUP($U523,Education!$A:$B,2,FALSE)</f>
        <v>Undergraduate degree</v>
      </c>
      <c r="W523" s="7">
        <f ca="1" xml:space="preserve">
  IF(OR($Y523 = 5, $Y523 = 6, $Y523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523" s="7" t="str">
        <f ca="1">VLOOKUP($W523,Department!$A:$B,2,FALSE)</f>
        <v>Audit</v>
      </c>
      <c r="Y523" s="6">
        <f t="shared" ca="1" si="61"/>
        <v>9</v>
      </c>
      <c r="Z523" s="7" t="str">
        <f ca="1">VLOOKUP($Y523,Role!$A:$B,2,FALSE)</f>
        <v>Intern</v>
      </c>
      <c r="AA523" s="6" t="str">
        <f t="shared" ca="1" si="62"/>
        <v/>
      </c>
      <c r="AB523" s="7" t="str">
        <f ca="1" xml:space="preserve">
IF($AA523 &lt;&gt; "",
    VLOOKUP($AA523,Level!$A:$B,2,FALSE),
    ""
)</f>
        <v/>
      </c>
      <c r="AC523" s="1">
        <f ca="1" xml:space="preserve">
IF($Y523 = 5 + N("Presidente"),
    27000,
    IF($Y523 = 6 + N("Vice-presidente"),
        23000,
        IF(OR($Y523 = 8, $Y523= 13, $Y523 = 12) + N("Secretária bilíngue ou coordenador ou especialista"),
            8000,
            IF($Y523 = 7 + N("Diretor"),
                15000,
                IF($Y523 = 14 + N("Gerente"),
                    12000,
                    IF($Y523 = 9 + N("Estagiário"),
                        705,
                        IF($Y523 = 10 + N("Trainee"),
                            805,
                            IF($Y523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IF($U523 = 7,
  500,
  IF($U523 = 8,
    1000,
    IF($U523 = 9,
      1500,
      IF($U523 = 10,
        2000,
        0
      )
    )
  )
)
+
N("Adicional no salário por área")
+
IF($W523 = 14 + N("Tecnologia da Informação"),
  120,
  IF($W523 = 16 + N("Vendas"),
    110,
    IF($W523 = 15 + N("Jurídico"),
      100,
      IF(OR($W523 = 8, $W523 = 9, $W523 = 11) + N("Recursos humanos ou comercial ou comunicação e marketing"),
        80,
        0
      )
    )
  )
)
+
N("Adicionando pegadinha")
+
IF(AND($W523 = 16, $U523 = 9, $Y523 = 11, $AA523 = 5) + N("Se for de vendas, com mestrado, analista sênior"),
  IF($R523 = 5,
    100,
    0
  )
  +
  IF($N523 = "M",
    200,
    0
  ),
  0
)</f>
        <v>1205</v>
      </c>
      <c r="AD5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$A523  &amp; ", "   &amp;
$C523  &amp; ", "   &amp;
$E523  &amp; ", '"  &amp;
$J523  &amp; "', '" &amp;
$N523  &amp; "', "  &amp;
$R523  &amp; ", '"  &amp;
TEXT($T523,"dd/mm/aaaa")  &amp; "', "   &amp;
$U523  &amp; ", "   &amp;
$W523  &amp; ", "   &amp;
$Y523  &amp; ", "   &amp;
IF($AA523 &lt;&gt; "", $AA523, "NULL")  &amp; ", "   &amp;
$AC523  &amp; ");"</f>
        <v>INSERT INTO bi4all.fac_employees (id_company_fk, id_employee_pk, flg_active, employee_name, id_gender_fk, id_race_fk, birthday, id_schooling_fk, id_department_fk, id_role_fk, id_level_fk, salary) VALUES (6a51143286b03064a49cc2acbee63c09a0682d33, 519, 1, 'Theo Barreto Melo', 'M', 5, '11/07/1955', 7, 13, 9, NULL, 1205);</v>
      </c>
    </row>
    <row r="524" spans="1:30" ht="14.25" customHeight="1" x14ac:dyDescent="0.2">
      <c r="A524" s="7" t="str" cm="1">
        <f t="array" aca="1" ref="A524" ca="1">INDEX(Company!$A:$A,RANDBETWEEN(5,COUNTA(Company!$A:$A) + 1),1)</f>
        <v>6a51143286b03064a49cc2acbee63c09a0682d33</v>
      </c>
      <c r="B524" s="7" t="str">
        <f ca="1">VLOOKUP($A524,Company!$A:$B,2,FALSE)</f>
        <v>ACME Corporation</v>
      </c>
      <c r="C524" s="5">
        <f t="shared" si="56"/>
        <v>520</v>
      </c>
      <c r="D524" s="5" t="str" cm="1">
        <f t="array" ref="D524">SHA1HASH($C524)</f>
        <v>0b6a63765cf0acb1022fc7c84ed8dcb104f221ed</v>
      </c>
      <c r="E524" s="6">
        <v>1</v>
      </c>
      <c r="F524" s="7">
        <f ca="1">IF($C524 = 1 + N("Presidente"),
    127,
    IF($C524 = 2 + N("Vice-Presidente"),
        72,
        IF($C524 = 3 + N("Secretária bilíngue"),
            13,
            RANDBETWEEN(5,COUNT(Name!$A:$A) + 1)
        )
    )
)</f>
        <v>304</v>
      </c>
      <c r="G524" s="7" t="str">
        <f ca="1">VLOOKUP($F524,Name!$A:$B,2,FALSE)</f>
        <v>Natanael</v>
      </c>
      <c r="H524" s="7">
        <f ca="1" xml:space="preserve">
IF($C524 = 1,
    0,
    RANDBETWEEN(5,COUNT('Last name'!$A:$A) + 1)
)</f>
        <v>16</v>
      </c>
      <c r="I524" s="7" t="str">
        <f ca="1" xml:space="preserve">
IF($C524 = 1 + N("Presidente"),
    "de Orléans e Bragança",
    VLOOKUP($H524,'Last name'!$A:$B,2,FALSE) &amp; " " &amp; VLOOKUP(RANDBETWEEN(5,COUNT('Last name'!$A:$A) + 1),'Last name'!$A:$B,2,FALSE)
)</f>
        <v>Amor Alvim</v>
      </c>
      <c r="J524" s="7" t="str">
        <f t="shared" ca="1" si="57"/>
        <v>Natanael Amor Alvim</v>
      </c>
      <c r="K524" s="7" t="str" cm="1">
        <f t="array" aca="1" ref="K524" ca="1">SHA1HASH($J524)</f>
        <v>dcc4d4c6612ae00593146efaf9f1585b89949d1a</v>
      </c>
      <c r="L524" s="7" cm="1">
        <f t="array" aca="1" ref="L524" ca="1">INDEX(States!$A:$A,RANDBETWEEN(5,COUNTA(States!$A:$A) + 1),1)</f>
        <v>24</v>
      </c>
      <c r="M524" s="7" t="str">
        <f ca="1">$L524 &amp; "|" &amp; VLOOKUP($L524,States!$A:$B,2,FALSE)</f>
        <v>24|4e344e218f5d3cb3700b5fb228401547cb97b31c</v>
      </c>
      <c r="N524" s="7" t="str">
        <f ca="1">VLOOKUP($F524,Name!$A:$C,3,FALSE)</f>
        <v>M</v>
      </c>
      <c r="O524" s="7" t="str">
        <f ca="1">VLOOKUP($N524,Gender!$A:$B,2,FALSE)</f>
        <v>Male</v>
      </c>
      <c r="P524" s="7" t="str" cm="1">
        <f t="array" aca="1" ref="P524" ca="1">INDEX('Marital status'!$A:$A,RANDBETWEEN(5,COUNTA('Marital status'!$A:$A) + 1),1)</f>
        <v>3266897012b6dcc5723033bc25891bf99efcff6f</v>
      </c>
      <c r="Q524" s="7" t="str">
        <f ca="1">VLOOKUP($P524,'Marital status'!$A:$B,2,FALSE)</f>
        <v>MarrieD</v>
      </c>
      <c r="R524" s="7">
        <f t="shared" ca="1" si="58"/>
        <v>5</v>
      </c>
      <c r="S524" s="7" t="e">
        <f ca="1">VLOOKUP($R524,Race!$A:$B,2,FALSE)</f>
        <v>#N/A</v>
      </c>
      <c r="T524" s="8">
        <f t="shared" ca="1" si="59"/>
        <v>24988</v>
      </c>
      <c r="U524" s="6">
        <f t="shared" ca="1" si="60"/>
        <v>8</v>
      </c>
      <c r="V524" s="8" t="str">
        <f ca="1">VLOOKUP($U524,Education!$A:$B,2,FALSE)</f>
        <v>Graduate school</v>
      </c>
      <c r="W524" s="7">
        <f ca="1" xml:space="preserve">
  IF(OR($Y524 = 5, $Y524 = 6, $Y524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524" s="7" t="str">
        <f ca="1">VLOOKUP($W524,Department!$A:$B,2,FALSE)</f>
        <v>Communication &amp; Marketing</v>
      </c>
      <c r="Y524" s="6">
        <f t="shared" ca="1" si="61"/>
        <v>11</v>
      </c>
      <c r="Z524" s="7" t="str">
        <f ca="1">VLOOKUP($Y524,Role!$A:$B,2,FALSE)</f>
        <v>Analyst</v>
      </c>
      <c r="AA524" s="6">
        <f t="shared" ca="1" si="62"/>
        <v>6</v>
      </c>
      <c r="AB524" s="7" t="str">
        <f ca="1" xml:space="preserve">
IF($AA524 &lt;&gt; "",
    VLOOKUP($AA524,Level!$A:$B,2,FALSE),
    ""
)</f>
        <v>Pleno</v>
      </c>
      <c r="AC524" s="1">
        <f ca="1" xml:space="preserve">
IF($Y524 = 5 + N("Presidente"),
    27000,
    IF($Y524 = 6 + N("Vice-presidente"),
        23000,
        IF(OR($Y524 = 8, $Y524= 13, $Y524 = 12) + N("Secretária bilíngue ou coordenador ou especialista"),
            8000,
            IF($Y524 = 7 + N("Diretor"),
                15000,
                IF($Y524 = 14 + N("Gerente"),
                    12000,
                    IF($Y524 = 9 + N("Estagiário"),
                        705,
                        IF($Y524 = 10 + N("Trainee"),
                            805,
                            IF($Y524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IF($U524 = 7,
  500,
  IF($U524 = 8,
    1000,
    IF($U524 = 9,
      1500,
      IF($U524 = 10,
        2000,
        0
      )
    )
  )
)
+
N("Adicional no salário por área")
+
IF($W524 = 14 + N("Tecnologia da Informação"),
  120,
  IF($W524 = 16 + N("Vendas"),
    110,
    IF($W524 = 15 + N("Jurídico"),
      100,
      IF(OR($W524 = 8, $W524 = 9, $W524 = 11) + N("Recursos humanos ou comercial ou comunicação e marketing"),
        80,
        0
      )
    )
  )
)
+
N("Adicionando pegadinha")
+
IF(AND($W524 = 16, $U524 = 9, $Y524 = 11, $AA524 = 5) + N("Se for de vendas, com mestrado, analista sênior"),
  IF($R524 = 5,
    100,
    0
  )
  +
  IF($N524 = "M",
    200,
    0
  ),
  0
)</f>
        <v>3080</v>
      </c>
      <c r="AD5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$A524  &amp; ", "   &amp;
$C524  &amp; ", "   &amp;
$E524  &amp; ", '"  &amp;
$J524  &amp; "', '" &amp;
$N524  &amp; "', "  &amp;
$R524  &amp; ", '"  &amp;
TEXT($T524,"dd/mm/aaaa")  &amp; "', "   &amp;
$U524  &amp; ", "   &amp;
$W524  &amp; ", "   &amp;
$Y524  &amp; ", "   &amp;
IF($AA524 &lt;&gt; "", $AA524, "NULL")  &amp; ", "   &amp;
$AC524  &amp; ");"</f>
        <v>INSERT INTO bi4all.fac_employees (id_company_fk, id_employee_pk, flg_active, employee_name, id_gender_fk, id_race_fk, birthday, id_schooling_fk, id_department_fk, id_role_fk, id_level_fk, salary) VALUES (6a51143286b03064a49cc2acbee63c09a0682d33, 520, 1, 'Natanael Amor Alvim', 'M', 5, '30/05/1968', 8, 11, 11, 6, 3080);</v>
      </c>
    </row>
    <row r="525" spans="1:30" ht="14.25" customHeight="1" x14ac:dyDescent="0.2">
      <c r="A525" s="7" t="str" cm="1">
        <f t="array" aca="1" ref="A525" ca="1">INDEX(Company!$A:$A,RANDBETWEEN(5,COUNTA(Company!$A:$A) + 1),1)</f>
        <v>6a51143286b03064a49cc2acbee63c09a0682d33</v>
      </c>
      <c r="B525" s="7" t="str">
        <f ca="1">VLOOKUP($A525,Company!$A:$B,2,FALSE)</f>
        <v>ACME Corporation</v>
      </c>
      <c r="C525" s="5">
        <f t="shared" si="56"/>
        <v>521</v>
      </c>
      <c r="D525" s="5" t="str" cm="1">
        <f t="array" ref="D525">SHA1HASH($C525)</f>
        <v>91afc4c2917059721285db729422445840ce77e8</v>
      </c>
      <c r="E525" s="6">
        <v>1</v>
      </c>
      <c r="F525" s="7">
        <f ca="1">IF($C525 = 1 + N("Presidente"),
    127,
    IF($C525 = 2 + N("Vice-Presidente"),
        72,
        IF($C525 = 3 + N("Secretária bilíngue"),
            13,
            RANDBETWEEN(5,COUNT(Name!$A:$A) + 1)
        )
    )
)</f>
        <v>45</v>
      </c>
      <c r="G525" s="7" t="str">
        <f ca="1">VLOOKUP($F525,Name!$A:$B,2,FALSE)</f>
        <v>Anna Carolinna</v>
      </c>
      <c r="H525" s="7">
        <f ca="1" xml:space="preserve">
IF($C525 = 1,
    0,
    RANDBETWEEN(5,COUNT('Last name'!$A:$A) + 1)
)</f>
        <v>135</v>
      </c>
      <c r="I525" s="7" t="str">
        <f ca="1" xml:space="preserve">
IF($C525 = 1 + N("Presidente"),
    "de Orléans e Bragança",
    VLOOKUP($H525,'Last name'!$A:$B,2,FALSE) &amp; " " &amp; VLOOKUP(RANDBETWEEN(5,COUNT('Last name'!$A:$A) + 1),'Last name'!$A:$B,2,FALSE)
)</f>
        <v>Moreira Santoro</v>
      </c>
      <c r="J525" s="7" t="str">
        <f t="shared" ca="1" si="57"/>
        <v>Anna Carolinna Moreira Santoro</v>
      </c>
      <c r="K525" s="7" t="str" cm="1">
        <f t="array" aca="1" ref="K525" ca="1">SHA1HASH($J525)</f>
        <v>b08a04a33bce9e6b32c3374f7a63b2354734eb64</v>
      </c>
      <c r="L525" s="7" cm="1">
        <f t="array" aca="1" ref="L525" ca="1">INDEX(States!$A:$A,RANDBETWEEN(5,COUNTA(States!$A:$A) + 1),1)</f>
        <v>17</v>
      </c>
      <c r="M525" s="7" t="str">
        <f ca="1">$L525 &amp; "|" &amp; VLOOKUP($L525,States!$A:$B,2,FALSE)</f>
        <v>17|1a8e69bd071c473b31bfb6b123d956580475386e</v>
      </c>
      <c r="N525" s="7" t="str">
        <f ca="1">VLOOKUP($F525,Name!$A:$C,3,FALSE)</f>
        <v>F</v>
      </c>
      <c r="O525" s="7" t="str">
        <f ca="1">VLOOKUP($N525,Gender!$A:$B,2,FALSE)</f>
        <v>Female</v>
      </c>
      <c r="P525" s="7" t="str" cm="1">
        <f t="array" aca="1" ref="P525" ca="1">INDEX('Marital status'!$A:$A,RANDBETWEEN(5,COUNTA('Marital status'!$A:$A) + 1),1)</f>
        <v>47051393f6bcbf99111ec5d70ba2ebbe11ebccae</v>
      </c>
      <c r="Q525" s="7" t="str">
        <f ca="1">VLOOKUP($P525,'Marital status'!$A:$B,2,FALSE)</f>
        <v xml:space="preserve"> Separated </v>
      </c>
      <c r="R525" s="7">
        <f t="shared" ca="1" si="58"/>
        <v>6</v>
      </c>
      <c r="S525" s="7" t="e">
        <f ca="1">VLOOKUP($R525,Race!$A:$B,2,FALSE)</f>
        <v>#N/A</v>
      </c>
      <c r="T525" s="8">
        <f t="shared" ca="1" si="59"/>
        <v>24419</v>
      </c>
      <c r="U525" s="6">
        <f t="shared" ca="1" si="60"/>
        <v>7</v>
      </c>
      <c r="V525" s="8" t="str">
        <f ca="1">VLOOKUP($U525,Education!$A:$B,2,FALSE)</f>
        <v>Undergraduate degree</v>
      </c>
      <c r="W525" s="7">
        <f ca="1" xml:space="preserve">
  IF(OR($Y525 = 5, $Y525 = 6, $Y525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525" s="7" t="str">
        <f ca="1">VLOOKUP($W525,Department!$A:$B,2,FALSE)</f>
        <v>Audit</v>
      </c>
      <c r="Y525" s="6">
        <f t="shared" ca="1" si="61"/>
        <v>9</v>
      </c>
      <c r="Z525" s="7" t="str">
        <f ca="1">VLOOKUP($Y525,Role!$A:$B,2,FALSE)</f>
        <v>Intern</v>
      </c>
      <c r="AA525" s="6" t="str">
        <f t="shared" ca="1" si="62"/>
        <v/>
      </c>
      <c r="AB525" s="7" t="str">
        <f ca="1" xml:space="preserve">
IF($AA525 &lt;&gt; "",
    VLOOKUP($AA525,Level!$A:$B,2,FALSE),
    ""
)</f>
        <v/>
      </c>
      <c r="AC525" s="1">
        <f ca="1" xml:space="preserve">
IF($Y525 = 5 + N("Presidente"),
    27000,
    IF($Y525 = 6 + N("Vice-presidente"),
        23000,
        IF(OR($Y525 = 8, $Y525= 13, $Y525 = 12) + N("Secretária bilíngue ou coordenador ou especialista"),
            8000,
            IF($Y525 = 7 + N("Diretor"),
                15000,
                IF($Y525 = 14 + N("Gerente"),
                    12000,
                    IF($Y525 = 9 + N("Estagiário"),
                        705,
                        IF($Y525 = 10 + N("Trainee"),
                            805,
                            IF($Y525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IF($U525 = 7,
  500,
  IF($U525 = 8,
    1000,
    IF($U525 = 9,
      1500,
      IF($U525 = 10,
        2000,
        0
      )
    )
  )
)
+
N("Adicional no salário por área")
+
IF($W525 = 14 + N("Tecnologia da Informação"),
  120,
  IF($W525 = 16 + N("Vendas"),
    110,
    IF($W525 = 15 + N("Jurídico"),
      100,
      IF(OR($W525 = 8, $W525 = 9, $W525 = 11) + N("Recursos humanos ou comercial ou comunicação e marketing"),
        80,
        0
      )
    )
  )
)
+
N("Adicionando pegadinha")
+
IF(AND($W525 = 16, $U525 = 9, $Y525 = 11, $AA525 = 5) + N("Se for de vendas, com mestrado, analista sênior"),
  IF($R525 = 5,
    100,
    0
  )
  +
  IF($N525 = "M",
    200,
    0
  ),
  0
)</f>
        <v>1205</v>
      </c>
      <c r="AD5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$A525  &amp; ", "   &amp;
$C525  &amp; ", "   &amp;
$E525  &amp; ", '"  &amp;
$J525  &amp; "', '" &amp;
$N525  &amp; "', "  &amp;
$R525  &amp; ", '"  &amp;
TEXT($T525,"dd/mm/aaaa")  &amp; "', "   &amp;
$U525  &amp; ", "   &amp;
$W525  &amp; ", "   &amp;
$Y525  &amp; ", "   &amp;
IF($AA525 &lt;&gt; "", $AA525, "NULL")  &amp; ", "   &amp;
$AC525  &amp; ");"</f>
        <v>INSERT INTO bi4all.fac_employees (id_company_fk, id_employee_pk, flg_active, employee_name, id_gender_fk, id_race_fk, birthday, id_schooling_fk, id_department_fk, id_role_fk, id_level_fk, salary) VALUES (6a51143286b03064a49cc2acbee63c09a0682d33, 521, 1, 'Anna Carolinna Moreira Santoro', 'F', 6, '08/11/1966', 7, 13, 9, NULL, 1205);</v>
      </c>
    </row>
    <row r="526" spans="1:30" ht="14.25" customHeight="1" x14ac:dyDescent="0.2">
      <c r="A526" s="7" t="str" cm="1">
        <f t="array" aca="1" ref="A526" ca="1">INDEX(Company!$A:$A,RANDBETWEEN(5,COUNTA(Company!$A:$A) + 1),1)</f>
        <v>6a51143286b03064a49cc2acbee63c09a0682d33</v>
      </c>
      <c r="B526" s="7" t="str">
        <f ca="1">VLOOKUP($A526,Company!$A:$B,2,FALSE)</f>
        <v>ACME Corporation</v>
      </c>
      <c r="C526" s="5">
        <f t="shared" si="56"/>
        <v>522</v>
      </c>
      <c r="D526" s="5" t="str" cm="1">
        <f t="array" ref="D526">SHA1HASH($C526)</f>
        <v>22ef9733f34012fee57a30e23cfeaf3810f47298</v>
      </c>
      <c r="E526" s="6">
        <v>1</v>
      </c>
      <c r="F526" s="7">
        <f ca="1">IF($C526 = 1 + N("Presidente"),
    127,
    IF($C526 = 2 + N("Vice-Presidente"),
        72,
        IF($C526 = 3 + N("Secretária bilíngue"),
            13,
            RANDBETWEEN(5,COUNT(Name!$A:$A) + 1)
        )
    )
)</f>
        <v>67</v>
      </c>
      <c r="G526" s="7" t="str">
        <f ca="1">VLOOKUP($F526,Name!$A:$B,2,FALSE)</f>
        <v>Beatriz</v>
      </c>
      <c r="H526" s="7">
        <f ca="1" xml:space="preserve">
IF($C526 = 1,
    0,
    RANDBETWEEN(5,COUNT('Last name'!$A:$A) + 1)
)</f>
        <v>95</v>
      </c>
      <c r="I526" s="7" t="str">
        <f ca="1" xml:space="preserve">
IF($C526 = 1 + N("Presidente"),
    "de Orléans e Bragança",
    VLOOKUP($H526,'Last name'!$A:$B,2,FALSE) &amp; " " &amp; VLOOKUP(RANDBETWEEN(5,COUNT('Last name'!$A:$A) + 1),'Last name'!$A:$B,2,FALSE)
)</f>
        <v>Galli Barbosa</v>
      </c>
      <c r="J526" s="7" t="str">
        <f t="shared" ca="1" si="57"/>
        <v>Beatriz Galli Barbosa</v>
      </c>
      <c r="K526" s="7" t="str" cm="1">
        <f t="array" aca="1" ref="K526" ca="1">SHA1HASH($J526)</f>
        <v>3d9ef6c6656cf0766eecb1083068edcab70d1955</v>
      </c>
      <c r="L526" s="7" cm="1">
        <f t="array" aca="1" ref="L526" ca="1">INDEX(States!$A:$A,RANDBETWEEN(5,COUNTA(States!$A:$A) + 1),1)</f>
        <v>11</v>
      </c>
      <c r="M526" s="7" t="str">
        <f ca="1">$L526 &amp; "|" &amp; VLOOKUP($L526,States!$A:$B,2,FALSE)</f>
        <v>11|fe2c415e55f0a42317aa24885817f9de5cf497c6</v>
      </c>
      <c r="N526" s="7" t="str">
        <f ca="1">VLOOKUP($F526,Name!$A:$C,3,FALSE)</f>
        <v>F</v>
      </c>
      <c r="O526" s="7" t="str">
        <f ca="1">VLOOKUP($N526,Gender!$A:$B,2,FALSE)</f>
        <v>Female</v>
      </c>
      <c r="P526" s="7" t="str" cm="1">
        <f t="array" aca="1" ref="P526" ca="1">INDEX('Marital status'!$A:$A,RANDBETWEEN(5,COUNTA('Marital status'!$A:$A) + 1),1)</f>
        <v>459031b19ec5bbd3b3dbc0a9dcf2cb6e6c6f7848</v>
      </c>
      <c r="Q526" s="7" t="str">
        <f ca="1">VLOOKUP($P526,'Marital status'!$A:$B,2,FALSE)</f>
        <v xml:space="preserve">Widowed </v>
      </c>
      <c r="R526" s="7">
        <f t="shared" ca="1" si="58"/>
        <v>5</v>
      </c>
      <c r="S526" s="7" t="e">
        <f ca="1">VLOOKUP($R526,Race!$A:$B,2,FALSE)</f>
        <v>#N/A</v>
      </c>
      <c r="T526" s="8">
        <f t="shared" ca="1" si="59"/>
        <v>17847</v>
      </c>
      <c r="U526" s="6">
        <f t="shared" ca="1" si="60"/>
        <v>8</v>
      </c>
      <c r="V526" s="8" t="str">
        <f ca="1">VLOOKUP($U526,Education!$A:$B,2,FALSE)</f>
        <v>Graduate school</v>
      </c>
      <c r="W526" s="7">
        <f ca="1" xml:space="preserve">
  IF(OR($Y526 = 5, $Y526 = 6, $Y526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526" s="7" t="str">
        <f ca="1">VLOOKUP($W526,Department!$A:$B,2,FALSE)</f>
        <v>Commercial</v>
      </c>
      <c r="Y526" s="6">
        <f t="shared" ca="1" si="61"/>
        <v>11</v>
      </c>
      <c r="Z526" s="7" t="str">
        <f ca="1">VLOOKUP($Y526,Role!$A:$B,2,FALSE)</f>
        <v>Analyst</v>
      </c>
      <c r="AA526" s="6">
        <f t="shared" ca="1" si="62"/>
        <v>7</v>
      </c>
      <c r="AB526" s="7" t="str">
        <f ca="1" xml:space="preserve">
IF($AA526 &lt;&gt; "",
    VLOOKUP($AA526,Level!$A:$B,2,FALSE),
    ""
)</f>
        <v>Senior</v>
      </c>
      <c r="AC526" s="1">
        <f ca="1" xml:space="preserve">
IF($Y526 = 5 + N("Presidente"),
    27000,
    IF($Y526 = 6 + N("Vice-presidente"),
        23000,
        IF(OR($Y526 = 8, $Y526= 13, $Y526 = 12) + N("Secretária bilíngue ou coordenador ou especialista"),
            8000,
            IF($Y526 = 7 + N("Diretor"),
                15000,
                IF($Y526 = 14 + N("Gerente"),
                    12000,
                    IF($Y526 = 9 + N("Estagiário"),
                        705,
                        IF($Y526 = 10 + N("Trainee"),
                            805,
                            IF($Y526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IF($U526 = 7,
  500,
  IF($U526 = 8,
    1000,
    IF($U526 = 9,
      1500,
      IF($U526 = 10,
        2000,
        0
      )
    )
  )
)
+
N("Adicional no salário por área")
+
IF($W526 = 14 + N("Tecnologia da Informação"),
  120,
  IF($W526 = 16 + N("Vendas"),
    110,
    IF($W526 = 15 + N("Jurídico"),
      100,
      IF(OR($W526 = 8, $W526 = 9, $W526 = 11) + N("Recursos humanos ou comercial ou comunicação e marketing"),
        80,
        0
      )
    )
  )
)
+
N("Adicionando pegadinha")
+
IF(AND($W526 = 16, $U526 = 9, $Y526 = 11, $AA526 = 5) + N("Se for de vendas, com mestrado, analista sênior"),
  IF($R526 = 5,
    100,
    0
  )
  +
  IF($N526 = "M",
    200,
    0
  ),
  0
)</f>
        <v>3080</v>
      </c>
      <c r="AD5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$A526  &amp; ", "   &amp;
$C526  &amp; ", "   &amp;
$E526  &amp; ", '"  &amp;
$J526  &amp; "', '" &amp;
$N526  &amp; "', "  &amp;
$R526  &amp; ", '"  &amp;
TEXT($T526,"dd/mm/aaaa")  &amp; "', "   &amp;
$U526  &amp; ", "   &amp;
$W526  &amp; ", "   &amp;
$Y526  &amp; ", "   &amp;
IF($AA526 &lt;&gt; "", $AA526, "NULL")  &amp; ", "   &amp;
$AC526  &amp; ");"</f>
        <v>INSERT INTO bi4all.fac_employees (id_company_fk, id_employee_pk, flg_active, employee_name, id_gender_fk, id_race_fk, birthday, id_schooling_fk, id_department_fk, id_role_fk, id_level_fk, salary) VALUES (6a51143286b03064a49cc2acbee63c09a0682d33, 522, 1, 'Beatriz Galli Barbosa', 'F', 5, '10/11/1948', 8, 9, 11, 7, 3080);</v>
      </c>
    </row>
    <row r="527" spans="1:30" ht="14.25" customHeight="1" x14ac:dyDescent="0.2">
      <c r="A527" s="7" t="str" cm="1">
        <f t="array" aca="1" ref="A527" ca="1">INDEX(Company!$A:$A,RANDBETWEEN(5,COUNTA(Company!$A:$A) + 1),1)</f>
        <v>6a51143286b03064a49cc2acbee63c09a0682d33</v>
      </c>
      <c r="B527" s="7" t="str">
        <f ca="1">VLOOKUP($A527,Company!$A:$B,2,FALSE)</f>
        <v>ACME Corporation</v>
      </c>
      <c r="C527" s="5">
        <f t="shared" si="56"/>
        <v>523</v>
      </c>
      <c r="D527" s="5" t="str" cm="1">
        <f t="array" ref="D527">SHA1HASH($C527)</f>
        <v>8de23aaaec61b2cba81bd155ea66322737dea7d8</v>
      </c>
      <c r="E527" s="6">
        <v>1</v>
      </c>
      <c r="F527" s="7">
        <f ca="1">IF($C527 = 1 + N("Presidente"),
    127,
    IF($C527 = 2 + N("Vice-Presidente"),
        72,
        IF($C527 = 3 + N("Secretária bilíngue"),
            13,
            RANDBETWEEN(5,COUNT(Name!$A:$A) + 1)
        )
    )
)</f>
        <v>191</v>
      </c>
      <c r="G527" s="7" t="str">
        <f ca="1">VLOOKUP($F527,Name!$A:$B,2,FALSE)</f>
        <v>João Paulo</v>
      </c>
      <c r="H527" s="7">
        <f ca="1" xml:space="preserve">
IF($C527 = 1,
    0,
    RANDBETWEEN(5,COUNT('Last name'!$A:$A) + 1)
)</f>
        <v>24</v>
      </c>
      <c r="I527" s="7" t="str">
        <f ca="1" xml:space="preserve">
IF($C527 = 1 + N("Presidente"),
    "de Orléans e Bragança",
    VLOOKUP($H527,'Last name'!$A:$B,2,FALSE) &amp; " " &amp; VLOOKUP(RANDBETWEEN(5,COUNT('Last name'!$A:$A) + 1),'Last name'!$A:$B,2,FALSE)
)</f>
        <v>Asvilla Pedroso</v>
      </c>
      <c r="J527" s="7" t="str">
        <f t="shared" ca="1" si="57"/>
        <v>João Paulo Asvilla Pedroso</v>
      </c>
      <c r="K527" s="7" t="str" cm="1">
        <f t="array" aca="1" ref="K527" ca="1">SHA1HASH($J527)</f>
        <v>a63b1b85ca29ed7a5b2311991067e449adb56324</v>
      </c>
      <c r="L527" s="7" cm="1">
        <f t="array" aca="1" ref="L527" ca="1">INDEX(States!$A:$A,RANDBETWEEN(5,COUNTA(States!$A:$A) + 1),1)</f>
        <v>21</v>
      </c>
      <c r="M527" s="7" t="str">
        <f ca="1">$L527 &amp; "|" &amp; VLOOKUP($L527,States!$A:$B,2,FALSE)</f>
        <v>21|18f454963e4e8ae3fea0597ea98a4e003875820f</v>
      </c>
      <c r="N527" s="7" t="str">
        <f ca="1">VLOOKUP($F527,Name!$A:$C,3,FALSE)</f>
        <v>M</v>
      </c>
      <c r="O527" s="7" t="str">
        <f ca="1">VLOOKUP($N527,Gender!$A:$B,2,FALSE)</f>
        <v>Male</v>
      </c>
      <c r="P527" s="7" t="str" cm="1">
        <f t="array" aca="1" ref="P527" ca="1">INDEX('Marital status'!$A:$A,RANDBETWEEN(5,COUNTA('Marital status'!$A:$A) + 1),1)</f>
        <v>3266897012b6dcc5723033bc25891bf99efcff6f</v>
      </c>
      <c r="Q527" s="7" t="str">
        <f ca="1">VLOOKUP($P527,'Marital status'!$A:$B,2,FALSE)</f>
        <v>MarrieD</v>
      </c>
      <c r="R527" s="7">
        <f t="shared" ca="1" si="58"/>
        <v>5</v>
      </c>
      <c r="S527" s="7" t="e">
        <f ca="1">VLOOKUP($R527,Race!$A:$B,2,FALSE)</f>
        <v>#N/A</v>
      </c>
      <c r="T527" s="8">
        <f t="shared" ca="1" si="59"/>
        <v>18334</v>
      </c>
      <c r="U527" s="6">
        <f t="shared" ca="1" si="60"/>
        <v>7</v>
      </c>
      <c r="V527" s="8" t="str">
        <f ca="1">VLOOKUP($U527,Education!$A:$B,2,FALSE)</f>
        <v>Undergraduate degree</v>
      </c>
      <c r="W527" s="7">
        <f ca="1" xml:space="preserve">
  IF(OR($Y527 = 5, $Y527 = 6, $Y527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527" s="7" t="str">
        <f ca="1">VLOOKUP($W527,Department!$A:$B,2,FALSE)</f>
        <v>Communication &amp; Marketing</v>
      </c>
      <c r="Y527" s="6">
        <f t="shared" ca="1" si="61"/>
        <v>9</v>
      </c>
      <c r="Z527" s="7" t="str">
        <f ca="1">VLOOKUP($Y527,Role!$A:$B,2,FALSE)</f>
        <v>Intern</v>
      </c>
      <c r="AA527" s="6" t="str">
        <f t="shared" ca="1" si="62"/>
        <v/>
      </c>
      <c r="AB527" s="7" t="str">
        <f ca="1" xml:space="preserve">
IF($AA527 &lt;&gt; "",
    VLOOKUP($AA527,Level!$A:$B,2,FALSE),
    ""
)</f>
        <v/>
      </c>
      <c r="AC527" s="1">
        <f ca="1" xml:space="preserve">
IF($Y527 = 5 + N("Presidente"),
    27000,
    IF($Y527 = 6 + N("Vice-presidente"),
        23000,
        IF(OR($Y527 = 8, $Y527= 13, $Y527 = 12) + N("Secretária bilíngue ou coordenador ou especialista"),
            8000,
            IF($Y527 = 7 + N("Diretor"),
                15000,
                IF($Y527 = 14 + N("Gerente"),
                    12000,
                    IF($Y527 = 9 + N("Estagiário"),
                        705,
                        IF($Y527 = 10 + N("Trainee"),
                            805,
                            IF($Y527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IF($U527 = 7,
  500,
  IF($U527 = 8,
    1000,
    IF($U527 = 9,
      1500,
      IF($U527 = 10,
        2000,
        0
      )
    )
  )
)
+
N("Adicional no salário por área")
+
IF($W527 = 14 + N("Tecnologia da Informação"),
  120,
  IF($W527 = 16 + N("Vendas"),
    110,
    IF($W527 = 15 + N("Jurídico"),
      100,
      IF(OR($W527 = 8, $W527 = 9, $W527 = 11) + N("Recursos humanos ou comercial ou comunicação e marketing"),
        80,
        0
      )
    )
  )
)
+
N("Adicionando pegadinha")
+
IF(AND($W527 = 16, $U527 = 9, $Y527 = 11, $AA527 = 5) + N("Se for de vendas, com mestrado, analista sênior"),
  IF($R527 = 5,
    100,
    0
  )
  +
  IF($N527 = "M",
    200,
    0
  ),
  0
)</f>
        <v>1285</v>
      </c>
      <c r="AD5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$A527  &amp; ", "   &amp;
$C527  &amp; ", "   &amp;
$E527  &amp; ", '"  &amp;
$J527  &amp; "', '" &amp;
$N527  &amp; "', "  &amp;
$R527  &amp; ", '"  &amp;
TEXT($T527,"dd/mm/aaaa")  &amp; "', "   &amp;
$U527  &amp; ", "   &amp;
$W527  &amp; ", "   &amp;
$Y527  &amp; ", "   &amp;
IF($AA527 &lt;&gt; "", $AA527, "NULL")  &amp; ", "   &amp;
$AC527  &amp; ");"</f>
        <v>INSERT INTO bi4all.fac_employees (id_company_fk, id_employee_pk, flg_active, employee_name, id_gender_fk, id_race_fk, birthday, id_schooling_fk, id_department_fk, id_role_fk, id_level_fk, salary) VALUES (6a51143286b03064a49cc2acbee63c09a0682d33, 523, 1, 'João Paulo Asvilla Pedroso', 'M', 5, '12/03/1950', 7, 11, 9, NULL, 1285);</v>
      </c>
    </row>
    <row r="528" spans="1:30" ht="14.25" customHeight="1" x14ac:dyDescent="0.2">
      <c r="A528" s="7" t="str" cm="1">
        <f t="array" aca="1" ref="A528" ca="1">INDEX(Company!$A:$A,RANDBETWEEN(5,COUNTA(Company!$A:$A) + 1),1)</f>
        <v>6a51143286b03064a49cc2acbee63c09a0682d33</v>
      </c>
      <c r="B528" s="7" t="str">
        <f ca="1">VLOOKUP($A528,Company!$A:$B,2,FALSE)</f>
        <v>ACME Corporation</v>
      </c>
      <c r="C528" s="5">
        <f t="shared" si="56"/>
        <v>524</v>
      </c>
      <c r="D528" s="5" t="str" cm="1">
        <f t="array" ref="D528">SHA1HASH($C528)</f>
        <v>6632e7ca34bf65b81cadd060000fa794dc91938f</v>
      </c>
      <c r="E528" s="6">
        <v>1</v>
      </c>
      <c r="F528" s="7">
        <f ca="1">IF($C528 = 1 + N("Presidente"),
    127,
    IF($C528 = 2 + N("Vice-Presidente"),
        72,
        IF($C528 = 3 + N("Secretária bilíngue"),
            13,
            RANDBETWEEN(5,COUNT(Name!$A:$A) + 1)
        )
    )
)</f>
        <v>133</v>
      </c>
      <c r="G528" s="7" t="str">
        <f ca="1">VLOOKUP($F528,Name!$A:$B,2,FALSE)</f>
        <v>Esther</v>
      </c>
      <c r="H528" s="7">
        <f ca="1" xml:space="preserve">
IF($C528 = 1,
    0,
    RANDBETWEEN(5,COUNT('Last name'!$A:$A) + 1)
)</f>
        <v>154</v>
      </c>
      <c r="I528" s="7" t="str">
        <f ca="1" xml:space="preserve">
IF($C528 = 1 + N("Presidente"),
    "de Orléans e Bragança",
    VLOOKUP($H528,'Last name'!$A:$B,2,FALSE) &amp; " " &amp; VLOOKUP(RANDBETWEEN(5,COUNT('Last name'!$A:$A) + 1),'Last name'!$A:$B,2,FALSE)
)</f>
        <v>Pinheiro Santoro</v>
      </c>
      <c r="J528" s="7" t="str">
        <f t="shared" ca="1" si="57"/>
        <v>Esther Pinheiro Santoro</v>
      </c>
      <c r="K528" s="7" t="str" cm="1">
        <f t="array" aca="1" ref="K528" ca="1">SHA1HASH($J528)</f>
        <v>c0bf801eb5bf85165075a3964f8a588adf2532fb</v>
      </c>
      <c r="L528" s="7" cm="1">
        <f t="array" aca="1" ref="L528" ca="1">INDEX(States!$A:$A,RANDBETWEEN(5,COUNTA(States!$A:$A) + 1),1)</f>
        <v>23</v>
      </c>
      <c r="M528" s="7" t="str">
        <f ca="1">$L528 &amp; "|" &amp; VLOOKUP($L528,States!$A:$B,2,FALSE)</f>
        <v>23|22fbba2e2c257238254804c428968d474037a633</v>
      </c>
      <c r="N528" s="7" t="str">
        <f ca="1">VLOOKUP($F528,Name!$A:$C,3,FALSE)</f>
        <v>F</v>
      </c>
      <c r="O528" s="7" t="str">
        <f ca="1">VLOOKUP($N528,Gender!$A:$B,2,FALSE)</f>
        <v>Female</v>
      </c>
      <c r="P528" s="7" t="str" cm="1">
        <f t="array" aca="1" ref="P528" ca="1">INDEX('Marital status'!$A:$A,RANDBETWEEN(5,COUNTA('Marital status'!$A:$A) + 1),1)</f>
        <v>ce0b1612aa711b78a720295d271a33894e2b72bf</v>
      </c>
      <c r="Q528" s="7" t="str">
        <f ca="1">VLOOKUP($P528,'Marital status'!$A:$B,2,FALSE)</f>
        <v>single</v>
      </c>
      <c r="R528" s="7">
        <f t="shared" ca="1" si="58"/>
        <v>7</v>
      </c>
      <c r="S528" s="7" t="e">
        <f ca="1">VLOOKUP($R528,Race!$A:$B,2,FALSE)</f>
        <v>#N/A</v>
      </c>
      <c r="T528" s="8">
        <f t="shared" ca="1" si="59"/>
        <v>26573</v>
      </c>
      <c r="U528" s="6">
        <f t="shared" ca="1" si="60"/>
        <v>8</v>
      </c>
      <c r="V528" s="8" t="str">
        <f ca="1">VLOOKUP($U528,Education!$A:$B,2,FALSE)</f>
        <v>Graduate school</v>
      </c>
      <c r="W528" s="7">
        <f ca="1" xml:space="preserve">
  IF(OR($Y528 = 5, $Y528 = 6, $Y528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528" s="7" t="str">
        <f ca="1">VLOOKUP($W528,Department!$A:$B,2,FALSE)</f>
        <v>Commercial</v>
      </c>
      <c r="Y528" s="6">
        <f t="shared" ca="1" si="61"/>
        <v>11</v>
      </c>
      <c r="Z528" s="7" t="str">
        <f ca="1">VLOOKUP($Y528,Role!$A:$B,2,FALSE)</f>
        <v>Analyst</v>
      </c>
      <c r="AA528" s="6">
        <f t="shared" ca="1" si="62"/>
        <v>5</v>
      </c>
      <c r="AB528" s="7" t="str">
        <f ca="1" xml:space="preserve">
IF($AA528 &lt;&gt; "",
    VLOOKUP($AA528,Level!$A:$B,2,FALSE),
    ""
)</f>
        <v>Junior</v>
      </c>
      <c r="AC528" s="1">
        <f ca="1" xml:space="preserve">
IF($Y528 = 5 + N("Presidente"),
    27000,
    IF($Y528 = 6 + N("Vice-presidente"),
        23000,
        IF(OR($Y528 = 8, $Y528= 13, $Y528 = 12) + N("Secretária bilíngue ou coordenador ou especialista"),
            8000,
            IF($Y528 = 7 + N("Diretor"),
                15000,
                IF($Y528 = 14 + N("Gerente"),
                    12000,
                    IF($Y528 = 9 + N("Estagiário"),
                        705,
                        IF($Y528 = 10 + N("Trainee"),
                            805,
                            IF($Y528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IF($U528 = 7,
  500,
  IF($U528 = 8,
    1000,
    IF($U528 = 9,
      1500,
      IF($U528 = 10,
        2000,
        0
      )
    )
  )
)
+
N("Adicional no salário por área")
+
IF($W528 = 14 + N("Tecnologia da Informação"),
  120,
  IF($W528 = 16 + N("Vendas"),
    110,
    IF($W528 = 15 + N("Jurídico"),
      100,
      IF(OR($W528 = 8, $W528 = 9, $W528 = 11) + N("Recursos humanos ou comercial ou comunicação e marketing"),
        80,
        0
      )
    )
  )
)
+
N("Adicionando pegadinha")
+
IF(AND($W528 = 16, $U528 = 9, $Y528 = 11, $AA528 = 5) + N("Se for de vendas, com mestrado, analista sênior"),
  IF($R528 = 5,
    100,
    0
  )
  +
  IF($N528 = "M",
    200,
    0
  ),
  0
)</f>
        <v>3080</v>
      </c>
      <c r="AD5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$A528  &amp; ", "   &amp;
$C528  &amp; ", "   &amp;
$E528  &amp; ", '"  &amp;
$J528  &amp; "', '" &amp;
$N528  &amp; "', "  &amp;
$R528  &amp; ", '"  &amp;
TEXT($T528,"dd/mm/aaaa")  &amp; "', "   &amp;
$U528  &amp; ", "   &amp;
$W528  &amp; ", "   &amp;
$Y528  &amp; ", "   &amp;
IF($AA528 &lt;&gt; "", $AA528, "NULL")  &amp; ", "   &amp;
$AC528  &amp; ");"</f>
        <v>INSERT INTO bi4all.fac_employees (id_company_fk, id_employee_pk, flg_active, employee_name, id_gender_fk, id_race_fk, birthday, id_schooling_fk, id_department_fk, id_role_fk, id_level_fk, salary) VALUES (6a51143286b03064a49cc2acbee63c09a0682d33, 524, 1, 'Esther Pinheiro Santoro', 'F', 7, '01/10/1972', 8, 9, 11, 5, 3080);</v>
      </c>
    </row>
    <row r="529" spans="1:30" ht="14.25" customHeight="1" x14ac:dyDescent="0.2">
      <c r="A529" s="7" t="str" cm="1">
        <f t="array" aca="1" ref="A529" ca="1">INDEX(Company!$A:$A,RANDBETWEEN(5,COUNTA(Company!$A:$A) + 1),1)</f>
        <v>6a51143286b03064a49cc2acbee63c09a0682d33</v>
      </c>
      <c r="B529" s="7" t="str">
        <f ca="1">VLOOKUP($A529,Company!$A:$B,2,FALSE)</f>
        <v>ACME Corporation</v>
      </c>
      <c r="C529" s="5">
        <f t="shared" si="56"/>
        <v>525</v>
      </c>
      <c r="D529" s="5" t="str" cm="1">
        <f t="array" ref="D529">SHA1HASH($C529)</f>
        <v>00a8a5c3f7bac086c6df1a59b7da7e26eee029a1</v>
      </c>
      <c r="E529" s="6">
        <v>1</v>
      </c>
      <c r="F529" s="7">
        <f ca="1">IF($C529 = 1 + N("Presidente"),
    127,
    IF($C529 = 2 + N("Vice-Presidente"),
        72,
        IF($C529 = 3 + N("Secretária bilíngue"),
            13,
            RANDBETWEEN(5,COUNT(Name!$A:$A) + 1)
        )
    )
)</f>
        <v>260</v>
      </c>
      <c r="G529" s="7" t="str">
        <f ca="1">VLOOKUP($F529,Name!$A:$B,2,FALSE)</f>
        <v>Maria Cecília</v>
      </c>
      <c r="H529" s="7">
        <f ca="1" xml:space="preserve">
IF($C529 = 1,
    0,
    RANDBETWEEN(5,COUNT('Last name'!$A:$A) + 1)
)</f>
        <v>98</v>
      </c>
      <c r="I529" s="7" t="str">
        <f ca="1" xml:space="preserve">
IF($C529 = 1 + N("Presidente"),
    "de Orléans e Bragança",
    VLOOKUP($H529,'Last name'!$A:$B,2,FALSE) &amp; " " &amp; VLOOKUP(RANDBETWEEN(5,COUNT('Last name'!$A:$A) + 1),'Last name'!$A:$B,2,FALSE)
)</f>
        <v>Giordano Lima</v>
      </c>
      <c r="J529" s="7" t="str">
        <f t="shared" ca="1" si="57"/>
        <v>Maria Cecília Giordano Lima</v>
      </c>
      <c r="K529" s="7" t="str" cm="1">
        <f t="array" aca="1" ref="K529" ca="1">SHA1HASH($J529)</f>
        <v>da411854620a22ae051bcef3cfd2488a4d195f9c</v>
      </c>
      <c r="L529" s="7" cm="1">
        <f t="array" aca="1" ref="L529" ca="1">INDEX(States!$A:$A,RANDBETWEEN(5,COUNTA(States!$A:$A) + 1),1)</f>
        <v>21</v>
      </c>
      <c r="M529" s="7" t="str">
        <f ca="1">$L529 &amp; "|" &amp; VLOOKUP($L529,States!$A:$B,2,FALSE)</f>
        <v>21|18f454963e4e8ae3fea0597ea98a4e003875820f</v>
      </c>
      <c r="N529" s="7" t="str">
        <f ca="1">VLOOKUP($F529,Name!$A:$C,3,FALSE)</f>
        <v>F</v>
      </c>
      <c r="O529" s="7" t="str">
        <f ca="1">VLOOKUP($N529,Gender!$A:$B,2,FALSE)</f>
        <v>Female</v>
      </c>
      <c r="P529" s="7" t="str" cm="1">
        <f t="array" aca="1" ref="P529" ca="1">INDEX('Marital status'!$A:$A,RANDBETWEEN(5,COUNTA('Marital status'!$A:$A) + 1),1)</f>
        <v>3266897012b6dcc5723033bc25891bf99efcff6f</v>
      </c>
      <c r="Q529" s="7" t="str">
        <f ca="1">VLOOKUP($P529,'Marital status'!$A:$B,2,FALSE)</f>
        <v>MarrieD</v>
      </c>
      <c r="R529" s="7">
        <f t="shared" ca="1" si="58"/>
        <v>5</v>
      </c>
      <c r="S529" s="7" t="e">
        <f ca="1">VLOOKUP($R529,Race!$A:$B,2,FALSE)</f>
        <v>#N/A</v>
      </c>
      <c r="T529" s="8">
        <f t="shared" ca="1" si="59"/>
        <v>18604</v>
      </c>
      <c r="U529" s="6">
        <f t="shared" ca="1" si="60"/>
        <v>7</v>
      </c>
      <c r="V529" s="8" t="str">
        <f ca="1">VLOOKUP($U529,Education!$A:$B,2,FALSE)</f>
        <v>Undergraduate degree</v>
      </c>
      <c r="W529" s="7">
        <f ca="1" xml:space="preserve">
  IF(OR($Y529 = 5, $Y529 = 6, $Y529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529" s="7" t="str">
        <f ca="1">VLOOKUP($W529,Department!$A:$B,2,FALSE)</f>
        <v>Human Resource</v>
      </c>
      <c r="Y529" s="6">
        <f t="shared" ca="1" si="61"/>
        <v>9</v>
      </c>
      <c r="Z529" s="7" t="str">
        <f ca="1">VLOOKUP($Y529,Role!$A:$B,2,FALSE)</f>
        <v>Intern</v>
      </c>
      <c r="AA529" s="6" t="str">
        <f t="shared" ca="1" si="62"/>
        <v/>
      </c>
      <c r="AB529" s="7" t="str">
        <f ca="1" xml:space="preserve">
IF($AA529 &lt;&gt; "",
    VLOOKUP($AA529,Level!$A:$B,2,FALSE),
    ""
)</f>
        <v/>
      </c>
      <c r="AC529" s="1">
        <f ca="1" xml:space="preserve">
IF($Y529 = 5 + N("Presidente"),
    27000,
    IF($Y529 = 6 + N("Vice-presidente"),
        23000,
        IF(OR($Y529 = 8, $Y529= 13, $Y529 = 12) + N("Secretária bilíngue ou coordenador ou especialista"),
            8000,
            IF($Y529 = 7 + N("Diretor"),
                15000,
                IF($Y529 = 14 + N("Gerente"),
                    12000,
                    IF($Y529 = 9 + N("Estagiário"),
                        705,
                        IF($Y529 = 10 + N("Trainee"),
                            805,
                            IF($Y529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IF($U529 = 7,
  500,
  IF($U529 = 8,
    1000,
    IF($U529 = 9,
      1500,
      IF($U529 = 10,
        2000,
        0
      )
    )
  )
)
+
N("Adicional no salário por área")
+
IF($W529 = 14 + N("Tecnologia da Informação"),
  120,
  IF($W529 = 16 + N("Vendas"),
    110,
    IF($W529 = 15 + N("Jurídico"),
      100,
      IF(OR($W529 = 8, $W529 = 9, $W529 = 11) + N("Recursos humanos ou comercial ou comunicação e marketing"),
        80,
        0
      )
    )
  )
)
+
N("Adicionando pegadinha")
+
IF(AND($W529 = 16, $U529 = 9, $Y529 = 11, $AA529 = 5) + N("Se for de vendas, com mestrado, analista sênior"),
  IF($R529 = 5,
    100,
    0
  )
  +
  IF($N529 = "M",
    200,
    0
  ),
  0
)</f>
        <v>1285</v>
      </c>
      <c r="AD5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$A529  &amp; ", "   &amp;
$C529  &amp; ", "   &amp;
$E529  &amp; ", '"  &amp;
$J529  &amp; "', '" &amp;
$N529  &amp; "', "  &amp;
$R529  &amp; ", '"  &amp;
TEXT($T529,"dd/mm/aaaa")  &amp; "', "   &amp;
$U529  &amp; ", "   &amp;
$W529  &amp; ", "   &amp;
$Y529  &amp; ", "   &amp;
IF($AA529 &lt;&gt; "", $AA529, "NULL")  &amp; ", "   &amp;
$AC529  &amp; ");"</f>
        <v>INSERT INTO bi4all.fac_employees (id_company_fk, id_employee_pk, flg_active, employee_name, id_gender_fk, id_race_fk, birthday, id_schooling_fk, id_department_fk, id_role_fk, id_level_fk, salary) VALUES (6a51143286b03064a49cc2acbee63c09a0682d33, 525, 1, 'Maria Cecília Giordano Lima', 'F', 5, '07/12/1950', 7, 8, 9, NULL, 1285);</v>
      </c>
    </row>
    <row r="530" spans="1:30" ht="14.25" customHeight="1" x14ac:dyDescent="0.2">
      <c r="A530" s="7" t="str" cm="1">
        <f t="array" aca="1" ref="A530" ca="1">INDEX(Company!$A:$A,RANDBETWEEN(5,COUNTA(Company!$A:$A) + 1),1)</f>
        <v>6a51143286b03064a49cc2acbee63c09a0682d33</v>
      </c>
      <c r="B530" s="7" t="str">
        <f ca="1">VLOOKUP($A530,Company!$A:$B,2,FALSE)</f>
        <v>ACME Corporation</v>
      </c>
      <c r="C530" s="5">
        <f t="shared" si="56"/>
        <v>526</v>
      </c>
      <c r="D530" s="5" t="str" cm="1">
        <f t="array" ref="D530">SHA1HASH($C530)</f>
        <v>d5155d043a8e6fffa4385a64df15a176f4752551</v>
      </c>
      <c r="E530" s="6">
        <v>1</v>
      </c>
      <c r="F530" s="7">
        <f ca="1">IF($C530 = 1 + N("Presidente"),
    127,
    IF($C530 = 2 + N("Vice-Presidente"),
        72,
        IF($C530 = 3 + N("Secretária bilíngue"),
            13,
            RANDBETWEEN(5,COUNT(Name!$A:$A) + 1)
        )
    )
)</f>
        <v>68</v>
      </c>
      <c r="G530" s="7" t="str">
        <f ca="1">VLOOKUP($F530,Name!$A:$B,2,FALSE)</f>
        <v>Benício</v>
      </c>
      <c r="H530" s="7">
        <f ca="1" xml:space="preserve">
IF($C530 = 1,
    0,
    RANDBETWEEN(5,COUNT('Last name'!$A:$A) + 1)
)</f>
        <v>180</v>
      </c>
      <c r="I530" s="7" t="str">
        <f ca="1" xml:space="preserve">
IF($C530 = 1 + N("Presidente"),
    "de Orléans e Bragança",
    VLOOKUP($H530,'Last name'!$A:$B,2,FALSE) &amp; " " &amp; VLOOKUP(RANDBETWEEN(5,COUNT('Last name'!$A:$A) + 1),'Last name'!$A:$B,2,FALSE)
)</f>
        <v>Silva Colombo</v>
      </c>
      <c r="J530" s="7" t="str">
        <f t="shared" ca="1" si="57"/>
        <v>Benício Silva Colombo</v>
      </c>
      <c r="K530" s="7" t="str" cm="1">
        <f t="array" aca="1" ref="K530" ca="1">SHA1HASH($J530)</f>
        <v>e1c29477ce0613ca30f50f783685acd60afdd31d</v>
      </c>
      <c r="L530" s="7" cm="1">
        <f t="array" aca="1" ref="L530" ca="1">INDEX(States!$A:$A,RANDBETWEEN(5,COUNTA(States!$A:$A) + 1),1)</f>
        <v>15</v>
      </c>
      <c r="M530" s="7" t="str">
        <f ca="1">$L530 &amp; "|" &amp; VLOOKUP($L530,States!$A:$B,2,FALSE)</f>
        <v>15|84c70141e5670a303e5eed7b334ba8b5ddb5b0d4</v>
      </c>
      <c r="N530" s="7" t="str">
        <f ca="1">VLOOKUP($F530,Name!$A:$C,3,FALSE)</f>
        <v>M</v>
      </c>
      <c r="O530" s="7" t="str">
        <f ca="1">VLOOKUP($N530,Gender!$A:$B,2,FALSE)</f>
        <v>Male</v>
      </c>
      <c r="P530" s="7" t="str" cm="1">
        <f t="array" aca="1" ref="P530" ca="1">INDEX('Marital status'!$A:$A,RANDBETWEEN(5,COUNTA('Marital status'!$A:$A) + 1),1)</f>
        <v>3266897012b6dcc5723033bc25891bf99efcff6f</v>
      </c>
      <c r="Q530" s="7" t="str">
        <f ca="1">VLOOKUP($P530,'Marital status'!$A:$B,2,FALSE)</f>
        <v>MarrieD</v>
      </c>
      <c r="R530" s="7">
        <f t="shared" ca="1" si="58"/>
        <v>5</v>
      </c>
      <c r="S530" s="7" t="e">
        <f ca="1">VLOOKUP($R530,Race!$A:$B,2,FALSE)</f>
        <v>#N/A</v>
      </c>
      <c r="T530" s="8">
        <f t="shared" ca="1" si="59"/>
        <v>26383</v>
      </c>
      <c r="U530" s="6">
        <f t="shared" ca="1" si="60"/>
        <v>7</v>
      </c>
      <c r="V530" s="8" t="str">
        <f ca="1">VLOOKUP($U530,Education!$A:$B,2,FALSE)</f>
        <v>Undergraduate degree</v>
      </c>
      <c r="W530" s="7">
        <f ca="1" xml:space="preserve">
  IF(OR($Y530 = 5, $Y530 = 6, $Y530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530" s="7" t="str">
        <f ca="1">VLOOKUP($W530,Department!$A:$B,2,FALSE)</f>
        <v>Administration</v>
      </c>
      <c r="Y530" s="6">
        <f t="shared" ca="1" si="61"/>
        <v>11</v>
      </c>
      <c r="Z530" s="7" t="str">
        <f ca="1">VLOOKUP($Y530,Role!$A:$B,2,FALSE)</f>
        <v>Analyst</v>
      </c>
      <c r="AA530" s="6">
        <f t="shared" ca="1" si="62"/>
        <v>7</v>
      </c>
      <c r="AB530" s="7" t="str">
        <f ca="1" xml:space="preserve">
IF($AA530 &lt;&gt; "",
    VLOOKUP($AA530,Level!$A:$B,2,FALSE),
    ""
)</f>
        <v>Senior</v>
      </c>
      <c r="AC530" s="1">
        <f ca="1" xml:space="preserve">
IF($Y530 = 5 + N("Presidente"),
    27000,
    IF($Y530 = 6 + N("Vice-presidente"),
        23000,
        IF(OR($Y530 = 8, $Y530= 13, $Y530 = 12) + N("Secretária bilíngue ou coordenador ou especialista"),
            8000,
            IF($Y530 = 7 + N("Diretor"),
                15000,
                IF($Y530 = 14 + N("Gerente"),
                    12000,
                    IF($Y530 = 9 + N("Estagiário"),
                        705,
                        IF($Y530 = 10 + N("Trainee"),
                            805,
                            IF($Y530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IF($U530 = 7,
  500,
  IF($U530 = 8,
    1000,
    IF($U530 = 9,
      1500,
      IF($U530 = 10,
        2000,
        0
      )
    )
  )
)
+
N("Adicional no salário por área")
+
IF($W530 = 14 + N("Tecnologia da Informação"),
  120,
  IF($W530 = 16 + N("Vendas"),
    110,
    IF($W530 = 15 + N("Jurídico"),
      100,
      IF(OR($W530 = 8, $W530 = 9, $W530 = 11) + N("Recursos humanos ou comercial ou comunicação e marketing"),
        80,
        0
      )
    )
  )
)
+
N("Adicionando pegadinha")
+
IF(AND($W530 = 16, $U530 = 9, $Y530 = 11, $AA530 = 5) + N("Se for de vendas, com mestrado, analista sênior"),
  IF($R530 = 5,
    100,
    0
  )
  +
  IF($N530 = "M",
    200,
    0
  ),
  0
)</f>
        <v>2500</v>
      </c>
      <c r="AD5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$A530  &amp; ", "   &amp;
$C530  &amp; ", "   &amp;
$E530  &amp; ", '"  &amp;
$J530  &amp; "', '" &amp;
$N530  &amp; "', "  &amp;
$R530  &amp; ", '"  &amp;
TEXT($T530,"dd/mm/aaaa")  &amp; "', "   &amp;
$U530  &amp; ", "   &amp;
$W530  &amp; ", "   &amp;
$Y530  &amp; ", "   &amp;
IF($AA530 &lt;&gt; "", $AA530, "NULL")  &amp; ", "   &amp;
$AC530  &amp; ");"</f>
        <v>INSERT INTO bi4all.fac_employees (id_company_fk, id_employee_pk, flg_active, employee_name, id_gender_fk, id_race_fk, birthday, id_schooling_fk, id_department_fk, id_role_fk, id_level_fk, salary) VALUES (6a51143286b03064a49cc2acbee63c09a0682d33, 526, 1, 'Benício Silva Colombo', 'M', 5, '25/03/1972', 7, 6, 11, 7, 2500);</v>
      </c>
    </row>
    <row r="531" spans="1:30" ht="14.25" customHeight="1" x14ac:dyDescent="0.2">
      <c r="A531" s="7" t="str" cm="1">
        <f t="array" aca="1" ref="A531" ca="1">INDEX(Company!$A:$A,RANDBETWEEN(5,COUNTA(Company!$A:$A) + 1),1)</f>
        <v>6a51143286b03064a49cc2acbee63c09a0682d33</v>
      </c>
      <c r="B531" s="7" t="str">
        <f ca="1">VLOOKUP($A531,Company!$A:$B,2,FALSE)</f>
        <v>ACME Corporation</v>
      </c>
      <c r="C531" s="5">
        <f t="shared" si="56"/>
        <v>527</v>
      </c>
      <c r="D531" s="5" t="str" cm="1">
        <f t="array" ref="D531">SHA1HASH($C531)</f>
        <v>22ab0e4326f1e9096ffc3217cd20a17829a5c486</v>
      </c>
      <c r="E531" s="6">
        <v>1</v>
      </c>
      <c r="F531" s="7">
        <f ca="1">IF($C531 = 1 + N("Presidente"),
    127,
    IF($C531 = 2 + N("Vice-Presidente"),
        72,
        IF($C531 = 3 + N("Secretária bilíngue"),
            13,
            RANDBETWEEN(5,COUNT(Name!$A:$A) + 1)
        )
    )
)</f>
        <v>70</v>
      </c>
      <c r="G531" s="7" t="str">
        <f ca="1">VLOOKUP($F531,Name!$A:$B,2,FALSE)</f>
        <v>Bento</v>
      </c>
      <c r="H531" s="7">
        <f ca="1" xml:space="preserve">
IF($C531 = 1,
    0,
    RANDBETWEEN(5,COUNT('Last name'!$A:$A) + 1)
)</f>
        <v>152</v>
      </c>
      <c r="I531" s="7" t="str">
        <f ca="1" xml:space="preserve">
IF($C531 = 1 + N("Presidente"),
    "de Orléans e Bragança",
    VLOOKUP($H531,'Last name'!$A:$B,2,FALSE) &amp; " " &amp; VLOOKUP(RANDBETWEEN(5,COUNT('Last name'!$A:$A) + 1),'Last name'!$A:$B,2,FALSE)
)</f>
        <v>Pimenta Aguiar</v>
      </c>
      <c r="J531" s="7" t="str">
        <f t="shared" ca="1" si="57"/>
        <v>Bento Pimenta Aguiar</v>
      </c>
      <c r="K531" s="7" t="str" cm="1">
        <f t="array" aca="1" ref="K531" ca="1">SHA1HASH($J531)</f>
        <v>365eef7d05fec01e676deab0606d2518bf1384ed</v>
      </c>
      <c r="L531" s="7" cm="1">
        <f t="array" aca="1" ref="L531" ca="1">INDEX(States!$A:$A,RANDBETWEEN(5,COUNTA(States!$A:$A) + 1),1)</f>
        <v>9</v>
      </c>
      <c r="M531" s="7" t="str">
        <f ca="1">$L531 &amp; "|" &amp; VLOOKUP($L531,States!$A:$B,2,FALSE)</f>
        <v>9|68b7ab1daf7c594d71db682ca70a5cb187f0524f</v>
      </c>
      <c r="N531" s="7" t="str">
        <f ca="1">VLOOKUP($F531,Name!$A:$C,3,FALSE)</f>
        <v>M</v>
      </c>
      <c r="O531" s="7" t="str">
        <f ca="1">VLOOKUP($N531,Gender!$A:$B,2,FALSE)</f>
        <v>Male</v>
      </c>
      <c r="P531" s="7" t="str" cm="1">
        <f t="array" aca="1" ref="P531" ca="1">INDEX('Marital status'!$A:$A,RANDBETWEEN(5,COUNTA('Marital status'!$A:$A) + 1),1)</f>
        <v>93ac84f4e0bd5c1c97b670a12a7fff6af89fb6b3</v>
      </c>
      <c r="Q531" s="7" t="str">
        <f ca="1">VLOOKUP($P531,'Marital status'!$A:$B,2,FALSE)</f>
        <v>DIVORCED</v>
      </c>
      <c r="R531" s="7">
        <f t="shared" ca="1" si="58"/>
        <v>5</v>
      </c>
      <c r="S531" s="7" t="e">
        <f ca="1">VLOOKUP($R531,Race!$A:$B,2,FALSE)</f>
        <v>#N/A</v>
      </c>
      <c r="T531" s="8">
        <f t="shared" ca="1" si="59"/>
        <v>23211</v>
      </c>
      <c r="U531" s="6">
        <f t="shared" ca="1" si="60"/>
        <v>7</v>
      </c>
      <c r="V531" s="8" t="str">
        <f ca="1">VLOOKUP($U531,Education!$A:$B,2,FALSE)</f>
        <v>Undergraduate degree</v>
      </c>
      <c r="W531" s="7">
        <f ca="1" xml:space="preserve">
  IF(OR($Y531 = 5, $Y531 = 6, $Y531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531" s="7" t="str">
        <f ca="1">VLOOKUP($W531,Department!$A:$B,2,FALSE)</f>
        <v>Operations</v>
      </c>
      <c r="Y531" s="6">
        <f t="shared" ca="1" si="61"/>
        <v>9</v>
      </c>
      <c r="Z531" s="7" t="str">
        <f ca="1">VLOOKUP($Y531,Role!$A:$B,2,FALSE)</f>
        <v>Intern</v>
      </c>
      <c r="AA531" s="6" t="str">
        <f t="shared" ca="1" si="62"/>
        <v/>
      </c>
      <c r="AB531" s="7" t="str">
        <f ca="1" xml:space="preserve">
IF($AA531 &lt;&gt; "",
    VLOOKUP($AA531,Level!$A:$B,2,FALSE),
    ""
)</f>
        <v/>
      </c>
      <c r="AC531" s="1">
        <f ca="1" xml:space="preserve">
IF($Y531 = 5 + N("Presidente"),
    27000,
    IF($Y531 = 6 + N("Vice-presidente"),
        23000,
        IF(OR($Y531 = 8, $Y531= 13, $Y531 = 12) + N("Secretária bilíngue ou coordenador ou especialista"),
            8000,
            IF($Y531 = 7 + N("Diretor"),
                15000,
                IF($Y531 = 14 + N("Gerente"),
                    12000,
                    IF($Y531 = 9 + N("Estagiário"),
                        705,
                        IF($Y531 = 10 + N("Trainee"),
                            805,
                            IF($Y531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IF($U531 = 7,
  500,
  IF($U531 = 8,
    1000,
    IF($U531 = 9,
      1500,
      IF($U531 = 10,
        2000,
        0
      )
    )
  )
)
+
N("Adicional no salário por área")
+
IF($W531 = 14 + N("Tecnologia da Informação"),
  120,
  IF($W531 = 16 + N("Vendas"),
    110,
    IF($W531 = 15 + N("Jurídico"),
      100,
      IF(OR($W531 = 8, $W531 = 9, $W531 = 11) + N("Recursos humanos ou comercial ou comunicação e marketing"),
        80,
        0
      )
    )
  )
)
+
N("Adicionando pegadinha")
+
IF(AND($W531 = 16, $U531 = 9, $Y531 = 11, $AA531 = 5) + N("Se for de vendas, com mestrado, analista sênior"),
  IF($R531 = 5,
    100,
    0
  )
  +
  IF($N531 = "M",
    200,
    0
  ),
  0
)</f>
        <v>1205</v>
      </c>
      <c r="AD5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$A531  &amp; ", "   &amp;
$C531  &amp; ", "   &amp;
$E531  &amp; ", '"  &amp;
$J531  &amp; "', '" &amp;
$N531  &amp; "', "  &amp;
$R531  &amp; ", '"  &amp;
TEXT($T531,"dd/mm/aaaa")  &amp; "', "   &amp;
$U531  &amp; ", "   &amp;
$W531  &amp; ", "   &amp;
$Y531  &amp; ", "   &amp;
IF($AA531 &lt;&gt; "", $AA531, "NULL")  &amp; ", "   &amp;
$AC531  &amp; ");"</f>
        <v>INSERT INTO bi4all.fac_employees (id_company_fk, id_employee_pk, flg_active, employee_name, id_gender_fk, id_race_fk, birthday, id_schooling_fk, id_department_fk, id_role_fk, id_level_fk, salary) VALUES (6a51143286b03064a49cc2acbee63c09a0682d33, 527, 1, 'Bento Pimenta Aguiar', 'M', 5, '19/07/1963', 7, 10, 9, NULL, 1205);</v>
      </c>
    </row>
    <row r="532" spans="1:30" ht="14.25" customHeight="1" x14ac:dyDescent="0.2">
      <c r="A532" s="7" t="str" cm="1">
        <f t="array" aca="1" ref="A532" ca="1">INDEX(Company!$A:$A,RANDBETWEEN(5,COUNTA(Company!$A:$A) + 1),1)</f>
        <v>6a51143286b03064a49cc2acbee63c09a0682d33</v>
      </c>
      <c r="B532" s="7" t="str">
        <f ca="1">VLOOKUP($A532,Company!$A:$B,2,FALSE)</f>
        <v>ACME Corporation</v>
      </c>
      <c r="C532" s="5">
        <f t="shared" si="56"/>
        <v>528</v>
      </c>
      <c r="D532" s="5" t="str" cm="1">
        <f t="array" ref="D532">SHA1HASH($C532)</f>
        <v>1d7deb7af392ce1dd0b07cc0e31a54ffbcbfe9fc</v>
      </c>
      <c r="E532" s="6">
        <v>1</v>
      </c>
      <c r="F532" s="7">
        <f ca="1">IF($C532 = 1 + N("Presidente"),
    127,
    IF($C532 = 2 + N("Vice-Presidente"),
        72,
        IF($C532 = 3 + N("Secretária bilíngue"),
            13,
            RANDBETWEEN(5,COUNT(Name!$A:$A) + 1)
        )
    )
)</f>
        <v>363</v>
      </c>
      <c r="G532" s="7" t="str">
        <f ca="1">VLOOKUP($F532,Name!$A:$B,2,FALSE)</f>
        <v>Yago</v>
      </c>
      <c r="H532" s="7">
        <f ca="1" xml:space="preserve">
IF($C532 = 1,
    0,
    RANDBETWEEN(5,COUNT('Last name'!$A:$A) + 1)
)</f>
        <v>136</v>
      </c>
      <c r="I532" s="7" t="str">
        <f ca="1" xml:space="preserve">
IF($C532 = 1 + N("Presidente"),
    "de Orléans e Bragança",
    VLOOKUP($H532,'Last name'!$A:$B,2,FALSE) &amp; " " &amp; VLOOKUP(RANDBETWEEN(5,COUNT('Last name'!$A:$A) + 1),'Last name'!$A:$B,2,FALSE)
)</f>
        <v>Moretti Marques</v>
      </c>
      <c r="J532" s="7" t="str">
        <f t="shared" ca="1" si="57"/>
        <v>Yago Moretti Marques</v>
      </c>
      <c r="K532" s="7" t="str" cm="1">
        <f t="array" aca="1" ref="K532" ca="1">SHA1HASH($J532)</f>
        <v>0c55761e7883aa0cf1f6f3b6ed832466f0ffa9fb</v>
      </c>
      <c r="L532" s="7" cm="1">
        <f t="array" aca="1" ref="L532" ca="1">INDEX(States!$A:$A,RANDBETWEEN(5,COUNTA(States!$A:$A) + 1),1)</f>
        <v>7</v>
      </c>
      <c r="M532" s="7" t="str">
        <f ca="1">$L532 &amp; "|" &amp; VLOOKUP($L532,States!$A:$B,2,FALSE)</f>
        <v>7|f2e12883042f184299ea408f79a5077ec107e25e</v>
      </c>
      <c r="N532" s="7" t="str">
        <f ca="1">VLOOKUP($F532,Name!$A:$C,3,FALSE)</f>
        <v>M</v>
      </c>
      <c r="O532" s="7" t="str">
        <f ca="1">VLOOKUP($N532,Gender!$A:$B,2,FALSE)</f>
        <v>Male</v>
      </c>
      <c r="P532" s="7" t="str" cm="1">
        <f t="array" aca="1" ref="P532" ca="1">INDEX('Marital status'!$A:$A,RANDBETWEEN(5,COUNTA('Marital status'!$A:$A) + 1),1)</f>
        <v>459031b19ec5bbd3b3dbc0a9dcf2cb6e6c6f7848</v>
      </c>
      <c r="Q532" s="7" t="str">
        <f ca="1">VLOOKUP($P532,'Marital status'!$A:$B,2,FALSE)</f>
        <v xml:space="preserve">Widowed </v>
      </c>
      <c r="R532" s="7">
        <f t="shared" ca="1" si="58"/>
        <v>8</v>
      </c>
      <c r="S532" s="7" t="e">
        <f ca="1">VLOOKUP($R532,Race!$A:$B,2,FALSE)</f>
        <v>#N/A</v>
      </c>
      <c r="T532" s="8">
        <f t="shared" ca="1" si="59"/>
        <v>23889</v>
      </c>
      <c r="U532" s="6">
        <f t="shared" ca="1" si="60"/>
        <v>7</v>
      </c>
      <c r="V532" s="8" t="str">
        <f ca="1">VLOOKUP($U532,Education!$A:$B,2,FALSE)</f>
        <v>Undergraduate degree</v>
      </c>
      <c r="W532" s="7">
        <f ca="1" xml:space="preserve">
  IF(OR($Y532 = 5, $Y532 = 6, $Y532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532" s="7" t="str">
        <f ca="1">VLOOKUP($W532,Department!$A:$B,2,FALSE)</f>
        <v>Commercial</v>
      </c>
      <c r="Y532" s="6">
        <f t="shared" ca="1" si="61"/>
        <v>11</v>
      </c>
      <c r="Z532" s="7" t="str">
        <f ca="1">VLOOKUP($Y532,Role!$A:$B,2,FALSE)</f>
        <v>Analyst</v>
      </c>
      <c r="AA532" s="6">
        <f t="shared" ca="1" si="62"/>
        <v>5</v>
      </c>
      <c r="AB532" s="7" t="str">
        <f ca="1" xml:space="preserve">
IF($AA532 &lt;&gt; "",
    VLOOKUP($AA532,Level!$A:$B,2,FALSE),
    ""
)</f>
        <v>Junior</v>
      </c>
      <c r="AC532" s="1">
        <f ca="1" xml:space="preserve">
IF($Y532 = 5 + N("Presidente"),
    27000,
    IF($Y532 = 6 + N("Vice-presidente"),
        23000,
        IF(OR($Y532 = 8, $Y532= 13, $Y532 = 12) + N("Secretária bilíngue ou coordenador ou especialista"),
            8000,
            IF($Y532 = 7 + N("Diretor"),
                15000,
                IF($Y532 = 14 + N("Gerente"),
                    12000,
                    IF($Y532 = 9 + N("Estagiário"),
                        705,
                        IF($Y532 = 10 + N("Trainee"),
                            805,
                            IF($Y532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IF($U532 = 7,
  500,
  IF($U532 = 8,
    1000,
    IF($U532 = 9,
      1500,
      IF($U532 = 10,
        2000,
        0
      )
    )
  )
)
+
N("Adicional no salário por área")
+
IF($W532 = 14 + N("Tecnologia da Informação"),
  120,
  IF($W532 = 16 + N("Vendas"),
    110,
    IF($W532 = 15 + N("Jurídico"),
      100,
      IF(OR($W532 = 8, $W532 = 9, $W532 = 11) + N("Recursos humanos ou comercial ou comunicação e marketing"),
        80,
        0
      )
    )
  )
)
+
N("Adicionando pegadinha")
+
IF(AND($W532 = 16, $U532 = 9, $Y532 = 11, $AA532 = 5) + N("Se for de vendas, com mestrado, analista sênior"),
  IF($R532 = 5,
    100,
    0
  )
  +
  IF($N532 = "M",
    200,
    0
  ),
  0
)</f>
        <v>2580</v>
      </c>
      <c r="AD5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$A532  &amp; ", "   &amp;
$C532  &amp; ", "   &amp;
$E532  &amp; ", '"  &amp;
$J532  &amp; "', '" &amp;
$N532  &amp; "', "  &amp;
$R532  &amp; ", '"  &amp;
TEXT($T532,"dd/mm/aaaa")  &amp; "', "   &amp;
$U532  &amp; ", "   &amp;
$W532  &amp; ", "   &amp;
$Y532  &amp; ", "   &amp;
IF($AA532 &lt;&gt; "", $AA532, "NULL")  &amp; ", "   &amp;
$AC532  &amp; ");"</f>
        <v>INSERT INTO bi4all.fac_employees (id_company_fk, id_employee_pk, flg_active, employee_name, id_gender_fk, id_race_fk, birthday, id_schooling_fk, id_department_fk, id_role_fk, id_level_fk, salary) VALUES (6a51143286b03064a49cc2acbee63c09a0682d33, 528, 1, 'Yago Moretti Marques', 'M', 8, '27/05/1965', 7, 9, 11, 5, 2580);</v>
      </c>
    </row>
    <row r="533" spans="1:30" ht="14.25" customHeight="1" x14ac:dyDescent="0.2">
      <c r="A533" s="7" t="str" cm="1">
        <f t="array" aca="1" ref="A533" ca="1">INDEX(Company!$A:$A,RANDBETWEEN(5,COUNTA(Company!$A:$A) + 1),1)</f>
        <v>6a51143286b03064a49cc2acbee63c09a0682d33</v>
      </c>
      <c r="B533" s="7" t="str">
        <f ca="1">VLOOKUP($A533,Company!$A:$B,2,FALSE)</f>
        <v>ACME Corporation</v>
      </c>
      <c r="C533" s="5">
        <f t="shared" si="56"/>
        <v>529</v>
      </c>
      <c r="D533" s="5" t="str" cm="1">
        <f t="array" ref="D533">SHA1HASH($C533)</f>
        <v>945335a6aaa02e8642218d06ddbb9073cb1e3d69</v>
      </c>
      <c r="E533" s="6">
        <v>1</v>
      </c>
      <c r="F533" s="7">
        <f ca="1">IF($C533 = 1 + N("Presidente"),
    127,
    IF($C533 = 2 + N("Vice-Presidente"),
        72,
        IF($C533 = 3 + N("Secretária bilíngue"),
            13,
            RANDBETWEEN(5,COUNT(Name!$A:$A) + 1)
        )
    )
)</f>
        <v>308</v>
      </c>
      <c r="G533" s="7" t="str">
        <f ca="1">VLOOKUP($F533,Name!$A:$B,2,FALSE)</f>
        <v>Noah</v>
      </c>
      <c r="H533" s="7">
        <f ca="1" xml:space="preserve">
IF($C533 = 1,
    0,
    RANDBETWEEN(5,COUNT('Last name'!$A:$A) + 1)
)</f>
        <v>110</v>
      </c>
      <c r="I533" s="7" t="str">
        <f ca="1" xml:space="preserve">
IF($C533 = 1 + N("Presidente"),
    "de Orléans e Bragança",
    VLOOKUP($H533,'Last name'!$A:$B,2,FALSE) &amp; " " &amp; VLOOKUP(RANDBETWEEN(5,COUNT('Last name'!$A:$A) + 1),'Last name'!$A:$B,2,FALSE)
)</f>
        <v>Lombardi Gomes</v>
      </c>
      <c r="J533" s="7" t="str">
        <f t="shared" ca="1" si="57"/>
        <v>Noah Lombardi Gomes</v>
      </c>
      <c r="K533" s="7" t="str" cm="1">
        <f t="array" aca="1" ref="K533" ca="1">SHA1HASH($J533)</f>
        <v>be6d2a1b7878d7705db2e9609e44692af148c7c3</v>
      </c>
      <c r="L533" s="7" cm="1">
        <f t="array" aca="1" ref="L533" ca="1">INDEX(States!$A:$A,RANDBETWEEN(5,COUNTA(States!$A:$A) + 1),1)</f>
        <v>20</v>
      </c>
      <c r="M533" s="7" t="str">
        <f ca="1">$L533 &amp; "|" &amp; VLOOKUP($L533,States!$A:$B,2,FALSE)</f>
        <v>20|c7ee6b7966c56a7149c5002263ee025341a1072b</v>
      </c>
      <c r="N533" s="7" t="str">
        <f ca="1">VLOOKUP($F533,Name!$A:$C,3,FALSE)</f>
        <v>M</v>
      </c>
      <c r="O533" s="7" t="str">
        <f ca="1">VLOOKUP($N533,Gender!$A:$B,2,FALSE)</f>
        <v>Male</v>
      </c>
      <c r="P533" s="7" t="str" cm="1">
        <f t="array" aca="1" ref="P533" ca="1">INDEX('Marital status'!$A:$A,RANDBETWEEN(5,COUNTA('Marital status'!$A:$A) + 1),1)</f>
        <v>ce0b1612aa711b78a720295d271a33894e2b72bf</v>
      </c>
      <c r="Q533" s="7" t="str">
        <f ca="1">VLOOKUP($P533,'Marital status'!$A:$B,2,FALSE)</f>
        <v>single</v>
      </c>
      <c r="R533" s="7">
        <f t="shared" ca="1" si="58"/>
        <v>5</v>
      </c>
      <c r="S533" s="7" t="e">
        <f ca="1">VLOOKUP($R533,Race!$A:$B,2,FALSE)</f>
        <v>#N/A</v>
      </c>
      <c r="T533" s="8">
        <f t="shared" ca="1" si="59"/>
        <v>30653</v>
      </c>
      <c r="U533" s="6">
        <f t="shared" ca="1" si="60"/>
        <v>7</v>
      </c>
      <c r="V533" s="8" t="str">
        <f ca="1">VLOOKUP($U533,Education!$A:$B,2,FALSE)</f>
        <v>Undergraduate degree</v>
      </c>
      <c r="W533" s="7">
        <f ca="1" xml:space="preserve">
  IF(OR($Y533 = 5, $Y533 = 6, $Y533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533" s="7" t="str">
        <f ca="1">VLOOKUP($W533,Department!$A:$B,2,FALSE)</f>
        <v>Audit</v>
      </c>
      <c r="Y533" s="6">
        <f t="shared" ca="1" si="61"/>
        <v>9</v>
      </c>
      <c r="Z533" s="7" t="str">
        <f ca="1">VLOOKUP($Y533,Role!$A:$B,2,FALSE)</f>
        <v>Intern</v>
      </c>
      <c r="AA533" s="6" t="str">
        <f t="shared" ca="1" si="62"/>
        <v/>
      </c>
      <c r="AB533" s="7" t="str">
        <f ca="1" xml:space="preserve">
IF($AA533 &lt;&gt; "",
    VLOOKUP($AA533,Level!$A:$B,2,FALSE),
    ""
)</f>
        <v/>
      </c>
      <c r="AC533" s="1">
        <f ca="1" xml:space="preserve">
IF($Y533 = 5 + N("Presidente"),
    27000,
    IF($Y533 = 6 + N("Vice-presidente"),
        23000,
        IF(OR($Y533 = 8, $Y533= 13, $Y533 = 12) + N("Secretária bilíngue ou coordenador ou especialista"),
            8000,
            IF($Y533 = 7 + N("Diretor"),
                15000,
                IF($Y533 = 14 + N("Gerente"),
                    12000,
                    IF($Y533 = 9 + N("Estagiário"),
                        705,
                        IF($Y533 = 10 + N("Trainee"),
                            805,
                            IF($Y533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IF($U533 = 7,
  500,
  IF($U533 = 8,
    1000,
    IF($U533 = 9,
      1500,
      IF($U533 = 10,
        2000,
        0
      )
    )
  )
)
+
N("Adicional no salário por área")
+
IF($W533 = 14 + N("Tecnologia da Informação"),
  120,
  IF($W533 = 16 + N("Vendas"),
    110,
    IF($W533 = 15 + N("Jurídico"),
      100,
      IF(OR($W533 = 8, $W533 = 9, $W533 = 11) + N("Recursos humanos ou comercial ou comunicação e marketing"),
        80,
        0
      )
    )
  )
)
+
N("Adicionando pegadinha")
+
IF(AND($W533 = 16, $U533 = 9, $Y533 = 11, $AA533 = 5) + N("Se for de vendas, com mestrado, analista sênior"),
  IF($R533 = 5,
    100,
    0
  )
  +
  IF($N533 = "M",
    200,
    0
  ),
  0
)</f>
        <v>1205</v>
      </c>
      <c r="AD5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$A533  &amp; ", "   &amp;
$C533  &amp; ", "   &amp;
$E533  &amp; ", '"  &amp;
$J533  &amp; "', '" &amp;
$N533  &amp; "', "  &amp;
$R533  &amp; ", '"  &amp;
TEXT($T533,"dd/mm/aaaa")  &amp; "', "   &amp;
$U533  &amp; ", "   &amp;
$W533  &amp; ", "   &amp;
$Y533  &amp; ", "   &amp;
IF($AA533 &lt;&gt; "", $AA533, "NULL")  &amp; ", "   &amp;
$AC533  &amp; ");"</f>
        <v>INSERT INTO bi4all.fac_employees (id_company_fk, id_employee_pk, flg_active, employee_name, id_gender_fk, id_race_fk, birthday, id_schooling_fk, id_department_fk, id_role_fk, id_level_fk, salary) VALUES (6a51143286b03064a49cc2acbee63c09a0682d33, 529, 1, 'Noah Lombardi Gomes', 'M', 5, '03/12/1983', 7, 13, 9, NULL, 1205);</v>
      </c>
    </row>
    <row r="534" spans="1:30" ht="14.25" customHeight="1" x14ac:dyDescent="0.2">
      <c r="A534" s="7" t="str" cm="1">
        <f t="array" aca="1" ref="A534" ca="1">INDEX(Company!$A:$A,RANDBETWEEN(5,COUNTA(Company!$A:$A) + 1),1)</f>
        <v>6a51143286b03064a49cc2acbee63c09a0682d33</v>
      </c>
      <c r="B534" s="7" t="str">
        <f ca="1">VLOOKUP($A534,Company!$A:$B,2,FALSE)</f>
        <v>ACME Corporation</v>
      </c>
      <c r="C534" s="5">
        <f t="shared" si="56"/>
        <v>530</v>
      </c>
      <c r="D534" s="5" t="str" cm="1">
        <f t="array" ref="D534">SHA1HASH($C534)</f>
        <v>5c64cc5d7cc05237d16fa2873e58b5923c489b73</v>
      </c>
      <c r="E534" s="6">
        <v>1</v>
      </c>
      <c r="F534" s="7">
        <f ca="1">IF($C534 = 1 + N("Presidente"),
    127,
    IF($C534 = 2 + N("Vice-Presidente"),
        72,
        IF($C534 = 3 + N("Secretária bilíngue"),
            13,
            RANDBETWEEN(5,COUNT(Name!$A:$A) + 1)
        )
    )
)</f>
        <v>268</v>
      </c>
      <c r="G534" s="7" t="str">
        <f ca="1">VLOOKUP($F534,Name!$A:$B,2,FALSE)</f>
        <v>Maria Isis</v>
      </c>
      <c r="H534" s="7">
        <f ca="1" xml:space="preserve">
IF($C534 = 1,
    0,
    RANDBETWEEN(5,COUNT('Last name'!$A:$A) + 1)
)</f>
        <v>106</v>
      </c>
      <c r="I534" s="7" t="str">
        <f ca="1" xml:space="preserve">
IF($C534 = 1 + N("Presidente"),
    "de Orléans e Bragança",
    VLOOKUP($H534,'Last name'!$A:$B,2,FALSE) &amp; " " &amp; VLOOKUP(RANDBETWEEN(5,COUNT('Last name'!$A:$A) + 1),'Last name'!$A:$B,2,FALSE)
)</f>
        <v>Leitão Leite</v>
      </c>
      <c r="J534" s="7" t="str">
        <f t="shared" ca="1" si="57"/>
        <v>Maria Isis Leitão Leite</v>
      </c>
      <c r="K534" s="7" t="str" cm="1">
        <f t="array" aca="1" ref="K534" ca="1">SHA1HASH($J534)</f>
        <v>cfbba7a72a06cb4bf574c51b301985493d1eefe1</v>
      </c>
      <c r="L534" s="7" cm="1">
        <f t="array" aca="1" ref="L534" ca="1">INDEX(States!$A:$A,RANDBETWEEN(5,COUNTA(States!$A:$A) + 1),1)</f>
        <v>23</v>
      </c>
      <c r="M534" s="7" t="str">
        <f ca="1">$L534 &amp; "|" &amp; VLOOKUP($L534,States!$A:$B,2,FALSE)</f>
        <v>23|22fbba2e2c257238254804c428968d474037a633</v>
      </c>
      <c r="N534" s="7" t="str">
        <f ca="1">VLOOKUP($F534,Name!$A:$C,3,FALSE)</f>
        <v>F</v>
      </c>
      <c r="O534" s="7" t="str">
        <f ca="1">VLOOKUP($N534,Gender!$A:$B,2,FALSE)</f>
        <v>Female</v>
      </c>
      <c r="P534" s="7" t="str" cm="1">
        <f t="array" aca="1" ref="P534" ca="1">INDEX('Marital status'!$A:$A,RANDBETWEEN(5,COUNTA('Marital status'!$A:$A) + 1),1)</f>
        <v>459031b19ec5bbd3b3dbc0a9dcf2cb6e6c6f7848</v>
      </c>
      <c r="Q534" s="7" t="str">
        <f ca="1">VLOOKUP($P534,'Marital status'!$A:$B,2,FALSE)</f>
        <v xml:space="preserve">Widowed </v>
      </c>
      <c r="R534" s="7">
        <f t="shared" ca="1" si="58"/>
        <v>5</v>
      </c>
      <c r="S534" s="7" t="e">
        <f ca="1">VLOOKUP($R534,Race!$A:$B,2,FALSE)</f>
        <v>#N/A</v>
      </c>
      <c r="T534" s="8">
        <f t="shared" ca="1" si="59"/>
        <v>20788</v>
      </c>
      <c r="U534" s="6">
        <f t="shared" ca="1" si="60"/>
        <v>7</v>
      </c>
      <c r="V534" s="8" t="str">
        <f ca="1">VLOOKUP($U534,Education!$A:$B,2,FALSE)</f>
        <v>Undergraduate degree</v>
      </c>
      <c r="W534" s="7">
        <f ca="1" xml:space="preserve">
  IF(OR($Y534 = 5, $Y534 = 6, $Y534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534" s="7" t="str">
        <f ca="1">VLOOKUP($W534,Department!$A:$B,2,FALSE)</f>
        <v>Human Resource</v>
      </c>
      <c r="Y534" s="6">
        <f t="shared" ca="1" si="61"/>
        <v>11</v>
      </c>
      <c r="Z534" s="7" t="str">
        <f ca="1">VLOOKUP($Y534,Role!$A:$B,2,FALSE)</f>
        <v>Analyst</v>
      </c>
      <c r="AA534" s="6">
        <f t="shared" ca="1" si="62"/>
        <v>6</v>
      </c>
      <c r="AB534" s="7" t="str">
        <f ca="1" xml:space="preserve">
IF($AA534 &lt;&gt; "",
    VLOOKUP($AA534,Level!$A:$B,2,FALSE),
    ""
)</f>
        <v>Pleno</v>
      </c>
      <c r="AC534" s="1">
        <f ca="1" xml:space="preserve">
IF($Y534 = 5 + N("Presidente"),
    27000,
    IF($Y534 = 6 + N("Vice-presidente"),
        23000,
        IF(OR($Y534 = 8, $Y534= 13, $Y534 = 12) + N("Secretária bilíngue ou coordenador ou especialista"),
            8000,
            IF($Y534 = 7 + N("Diretor"),
                15000,
                IF($Y534 = 14 + N("Gerente"),
                    12000,
                    IF($Y534 = 9 + N("Estagiário"),
                        705,
                        IF($Y534 = 10 + N("Trainee"),
                            805,
                            IF($Y534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IF($U534 = 7,
  500,
  IF($U534 = 8,
    1000,
    IF($U534 = 9,
      1500,
      IF($U534 = 10,
        2000,
        0
      )
    )
  )
)
+
N("Adicional no salário por área")
+
IF($W534 = 14 + N("Tecnologia da Informação"),
  120,
  IF($W534 = 16 + N("Vendas"),
    110,
    IF($W534 = 15 + N("Jurídico"),
      100,
      IF(OR($W534 = 8, $W534 = 9, $W534 = 11) + N("Recursos humanos ou comercial ou comunicação e marketing"),
        80,
        0
      )
    )
  )
)
+
N("Adicionando pegadinha")
+
IF(AND($W534 = 16, $U534 = 9, $Y534 = 11, $AA534 = 5) + N("Se for de vendas, com mestrado, analista sênior"),
  IF($R534 = 5,
    100,
    0
  )
  +
  IF($N534 = "M",
    200,
    0
  ),
  0
)</f>
        <v>2580</v>
      </c>
      <c r="AD5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$A534  &amp; ", "   &amp;
$C534  &amp; ", "   &amp;
$E534  &amp; ", '"  &amp;
$J534  &amp; "', '" &amp;
$N534  &amp; "', "  &amp;
$R534  &amp; ", '"  &amp;
TEXT($T534,"dd/mm/aaaa")  &amp; "', "   &amp;
$U534  &amp; ", "   &amp;
$W534  &amp; ", "   &amp;
$Y534  &amp; ", "   &amp;
IF($AA534 &lt;&gt; "", $AA534, "NULL")  &amp; ", "   &amp;
$AC534  &amp; ");"</f>
        <v>INSERT INTO bi4all.fac_employees (id_company_fk, id_employee_pk, flg_active, employee_name, id_gender_fk, id_race_fk, birthday, id_schooling_fk, id_department_fk, id_role_fk, id_level_fk, salary) VALUES (6a51143286b03064a49cc2acbee63c09a0682d33, 530, 1, 'Maria Isis Leitão Leite', 'F', 5, '29/11/1956', 7, 8, 11, 6, 2580);</v>
      </c>
    </row>
    <row r="535" spans="1:30" ht="14.25" customHeight="1" x14ac:dyDescent="0.2">
      <c r="A535" s="7" t="str" cm="1">
        <f t="array" aca="1" ref="A535" ca="1">INDEX(Company!$A:$A,RANDBETWEEN(5,COUNTA(Company!$A:$A) + 1),1)</f>
        <v>6a51143286b03064a49cc2acbee63c09a0682d33</v>
      </c>
      <c r="B535" s="7" t="str">
        <f ca="1">VLOOKUP($A535,Company!$A:$B,2,FALSE)</f>
        <v>ACME Corporation</v>
      </c>
      <c r="C535" s="5">
        <f t="shared" si="56"/>
        <v>531</v>
      </c>
      <c r="D535" s="5" t="str" cm="1">
        <f t="array" ref="D535">SHA1HASH($C535)</f>
        <v>9d94ce174298e08402d1271df4e20f4cb50f7340</v>
      </c>
      <c r="E535" s="6">
        <v>1</v>
      </c>
      <c r="F535" s="7">
        <f ca="1">IF($C535 = 1 + N("Presidente"),
    127,
    IF($C535 = 2 + N("Vice-Presidente"),
        72,
        IF($C535 = 3 + N("Secretária bilíngue"),
            13,
            RANDBETWEEN(5,COUNT(Name!$A:$A) + 1)
        )
    )
)</f>
        <v>18</v>
      </c>
      <c r="G535" s="7" t="str">
        <f ca="1">VLOOKUP($F535,Name!$A:$B,2,FALSE)</f>
        <v>Alícia</v>
      </c>
      <c r="H535" s="7">
        <f ca="1" xml:space="preserve">
IF($C535 = 1,
    0,
    RANDBETWEEN(5,COUNT('Last name'!$A:$A) + 1)
)</f>
        <v>167</v>
      </c>
      <c r="I535" s="7" t="str">
        <f ca="1" xml:space="preserve">
IF($C535 = 1 + N("Presidente"),
    "de Orléans e Bragança",
    VLOOKUP($H535,'Last name'!$A:$B,2,FALSE) &amp; " " &amp; VLOOKUP(RANDBETWEEN(5,COUNT('Last name'!$A:$A) + 1),'Last name'!$A:$B,2,FALSE)
)</f>
        <v>Romano Siqueira</v>
      </c>
      <c r="J535" s="7" t="str">
        <f t="shared" ca="1" si="57"/>
        <v>Alícia Romano Siqueira</v>
      </c>
      <c r="K535" s="7" t="str" cm="1">
        <f t="array" aca="1" ref="K535" ca="1">SHA1HASH($J535)</f>
        <v>0a699001f560151d9a43bcd6e40f585dacde67d3</v>
      </c>
      <c r="L535" s="7" cm="1">
        <f t="array" aca="1" ref="L535" ca="1">INDEX(States!$A:$A,RANDBETWEEN(5,COUNTA(States!$A:$A) + 1),1)</f>
        <v>13</v>
      </c>
      <c r="M535" s="7" t="str">
        <f ca="1">$L535 &amp; "|" &amp; VLOOKUP($L535,States!$A:$B,2,FALSE)</f>
        <v>13|6c05c76e5be517ed7b1a09bc941ed381b630f0fd</v>
      </c>
      <c r="N535" s="7" t="str">
        <f ca="1">VLOOKUP($F535,Name!$A:$C,3,FALSE)</f>
        <v>F</v>
      </c>
      <c r="O535" s="7" t="str">
        <f ca="1">VLOOKUP($N535,Gender!$A:$B,2,FALSE)</f>
        <v>Female</v>
      </c>
      <c r="P535" s="7" t="str" cm="1">
        <f t="array" aca="1" ref="P535" ca="1">INDEX('Marital status'!$A:$A,RANDBETWEEN(5,COUNTA('Marital status'!$A:$A) + 1),1)</f>
        <v>3266897012b6dcc5723033bc25891bf99efcff6f</v>
      </c>
      <c r="Q535" s="7" t="str">
        <f ca="1">VLOOKUP($P535,'Marital status'!$A:$B,2,FALSE)</f>
        <v>MarrieD</v>
      </c>
      <c r="R535" s="7">
        <f t="shared" ca="1" si="58"/>
        <v>5</v>
      </c>
      <c r="S535" s="7" t="e">
        <f ca="1">VLOOKUP($R535,Race!$A:$B,2,FALSE)</f>
        <v>#N/A</v>
      </c>
      <c r="T535" s="8">
        <f t="shared" ca="1" si="59"/>
        <v>24572</v>
      </c>
      <c r="U535" s="6">
        <f t="shared" ca="1" si="60"/>
        <v>7</v>
      </c>
      <c r="V535" s="8" t="str">
        <f ca="1">VLOOKUP($U535,Education!$A:$B,2,FALSE)</f>
        <v>Undergraduate degree</v>
      </c>
      <c r="W535" s="7">
        <f ca="1" xml:space="preserve">
  IF(OR($Y535 = 5, $Y535 = 6, $Y535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535" s="7" t="str">
        <f ca="1">VLOOKUP($W535,Department!$A:$B,2,FALSE)</f>
        <v>Communication &amp; Marketing</v>
      </c>
      <c r="Y535" s="6">
        <f t="shared" ca="1" si="61"/>
        <v>10</v>
      </c>
      <c r="Z535" s="7" t="str">
        <f ca="1">VLOOKUP($Y535,Role!$A:$B,2,FALSE)</f>
        <v>Trainee</v>
      </c>
      <c r="AA535" s="6" t="str">
        <f t="shared" ca="1" si="62"/>
        <v/>
      </c>
      <c r="AB535" s="7" t="str">
        <f ca="1" xml:space="preserve">
IF($AA535 &lt;&gt; "",
    VLOOKUP($AA535,Level!$A:$B,2,FALSE),
    ""
)</f>
        <v/>
      </c>
      <c r="AC535" s="1">
        <f ca="1" xml:space="preserve">
IF($Y535 = 5 + N("Presidente"),
    27000,
    IF($Y535 = 6 + N("Vice-presidente"),
        23000,
        IF(OR($Y535 = 8, $Y535= 13, $Y535 = 12) + N("Secretária bilíngue ou coordenador ou especialista"),
            8000,
            IF($Y535 = 7 + N("Diretor"),
                15000,
                IF($Y535 = 14 + N("Gerente"),
                    12000,
                    IF($Y535 = 9 + N("Estagiário"),
                        705,
                        IF($Y535 = 10 + N("Trainee"),
                            805,
                            IF($Y535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IF($U535 = 7,
  500,
  IF($U535 = 8,
    1000,
    IF($U535 = 9,
      1500,
      IF($U535 = 10,
        2000,
        0
      )
    )
  )
)
+
N("Adicional no salário por área")
+
IF($W535 = 14 + N("Tecnologia da Informação"),
  120,
  IF($W535 = 16 + N("Vendas"),
    110,
    IF($W535 = 15 + N("Jurídico"),
      100,
      IF(OR($W535 = 8, $W535 = 9, $W535 = 11) + N("Recursos humanos ou comercial ou comunicação e marketing"),
        80,
        0
      )
    )
  )
)
+
N("Adicionando pegadinha")
+
IF(AND($W535 = 16, $U535 = 9, $Y535 = 11, $AA535 = 5) + N("Se for de vendas, com mestrado, analista sênior"),
  IF($R535 = 5,
    100,
    0
  )
  +
  IF($N535 = "M",
    200,
    0
  ),
  0
)</f>
        <v>1385</v>
      </c>
      <c r="AD5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$A535  &amp; ", "   &amp;
$C535  &amp; ", "   &amp;
$E535  &amp; ", '"  &amp;
$J535  &amp; "', '" &amp;
$N535  &amp; "', "  &amp;
$R535  &amp; ", '"  &amp;
TEXT($T535,"dd/mm/aaaa")  &amp; "', "   &amp;
$U535  &amp; ", "   &amp;
$W535  &amp; ", "   &amp;
$Y535  &amp; ", "   &amp;
IF($AA535 &lt;&gt; "", $AA535, "NULL")  &amp; ", "   &amp;
$AC535  &amp; ");"</f>
        <v>INSERT INTO bi4all.fac_employees (id_company_fk, id_employee_pk, flg_active, employee_name, id_gender_fk, id_race_fk, birthday, id_schooling_fk, id_department_fk, id_role_fk, id_level_fk, salary) VALUES (6a51143286b03064a49cc2acbee63c09a0682d33, 531, 1, 'Alícia Romano Siqueira', 'F', 5, '10/04/1967', 7, 11, 10, NULL, 1385);</v>
      </c>
    </row>
    <row r="536" spans="1:30" ht="14.25" customHeight="1" x14ac:dyDescent="0.2">
      <c r="A536" s="7" t="str" cm="1">
        <f t="array" aca="1" ref="A536" ca="1">INDEX(Company!$A:$A,RANDBETWEEN(5,COUNTA(Company!$A:$A) + 1),1)</f>
        <v>6a51143286b03064a49cc2acbee63c09a0682d33</v>
      </c>
      <c r="B536" s="7" t="str">
        <f ca="1">VLOOKUP($A536,Company!$A:$B,2,FALSE)</f>
        <v>ACME Corporation</v>
      </c>
      <c r="C536" s="5">
        <f t="shared" si="56"/>
        <v>532</v>
      </c>
      <c r="D536" s="5" t="str" cm="1">
        <f t="array" ref="D536">SHA1HASH($C536)</f>
        <v>0313e644f8fda754eeeddc6c00eb824b00fea515</v>
      </c>
      <c r="E536" s="6">
        <v>1</v>
      </c>
      <c r="F536" s="7">
        <f ca="1">IF($C536 = 1 + N("Presidente"),
    127,
    IF($C536 = 2 + N("Vice-Presidente"),
        72,
        IF($C536 = 3 + N("Secretária bilíngue"),
            13,
            RANDBETWEEN(5,COUNT(Name!$A:$A) + 1)
        )
    )
)</f>
        <v>153</v>
      </c>
      <c r="G536" s="7" t="str">
        <f ca="1">VLOOKUP($F536,Name!$A:$B,2,FALSE)</f>
        <v>Giovana</v>
      </c>
      <c r="H536" s="7">
        <f ca="1" xml:space="preserve">
IF($C536 = 1,
    0,
    RANDBETWEEN(5,COUNT('Last name'!$A:$A) + 1)
)</f>
        <v>163</v>
      </c>
      <c r="I536" s="7" t="str">
        <f ca="1" xml:space="preserve">
IF($C536 = 1 + N("Presidente"),
    "de Orléans e Bragança",
    VLOOKUP($H536,'Last name'!$A:$B,2,FALSE) &amp; " " &amp; VLOOKUP(RANDBETWEEN(5,COUNT('Last name'!$A:$A) + 1),'Last name'!$A:$B,2,FALSE)
)</f>
        <v>Rinaldi Medeiros</v>
      </c>
      <c r="J536" s="7" t="str">
        <f t="shared" ca="1" si="57"/>
        <v>Giovana Rinaldi Medeiros</v>
      </c>
      <c r="K536" s="7" t="str" cm="1">
        <f t="array" aca="1" ref="K536" ca="1">SHA1HASH($J536)</f>
        <v>0d99ac66304c68a30f3c3e9023abc72e590c5d0a</v>
      </c>
      <c r="L536" s="7" cm="1">
        <f t="array" aca="1" ref="L536" ca="1">INDEX(States!$A:$A,RANDBETWEEN(5,COUNTA(States!$A:$A) + 1),1)</f>
        <v>18</v>
      </c>
      <c r="M536" s="7" t="str">
        <f ca="1">$L536 &amp; "|" &amp; VLOOKUP($L536,States!$A:$B,2,FALSE)</f>
        <v>18|4c829e7753eab86056bb8157601420a362debf31</v>
      </c>
      <c r="N536" s="7" t="str">
        <f ca="1">VLOOKUP($F536,Name!$A:$C,3,FALSE)</f>
        <v>F</v>
      </c>
      <c r="O536" s="7" t="str">
        <f ca="1">VLOOKUP($N536,Gender!$A:$B,2,FALSE)</f>
        <v>Female</v>
      </c>
      <c r="P536" s="7" t="str" cm="1">
        <f t="array" aca="1" ref="P536" ca="1">INDEX('Marital status'!$A:$A,RANDBETWEEN(5,COUNTA('Marital status'!$A:$A) + 1),1)</f>
        <v>93ac84f4e0bd5c1c97b670a12a7fff6af89fb6b3</v>
      </c>
      <c r="Q536" s="7" t="str">
        <f ca="1">VLOOKUP($P536,'Marital status'!$A:$B,2,FALSE)</f>
        <v>DIVORCED</v>
      </c>
      <c r="R536" s="7">
        <f t="shared" ca="1" si="58"/>
        <v>5</v>
      </c>
      <c r="S536" s="7" t="e">
        <f ca="1">VLOOKUP($R536,Race!$A:$B,2,FALSE)</f>
        <v>#N/A</v>
      </c>
      <c r="T536" s="8">
        <f t="shared" ca="1" si="59"/>
        <v>18118</v>
      </c>
      <c r="U536" s="6">
        <f t="shared" ca="1" si="60"/>
        <v>7</v>
      </c>
      <c r="V536" s="8" t="str">
        <f ca="1">VLOOKUP($U536,Education!$A:$B,2,FALSE)</f>
        <v>Undergraduate degree</v>
      </c>
      <c r="W536" s="7">
        <f ca="1" xml:space="preserve">
  IF(OR($Y536 = 5, $Y536 = 6, $Y536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536" s="7" t="str">
        <f ca="1">VLOOKUP($W536,Department!$A:$B,2,FALSE)</f>
        <v>Human Resource</v>
      </c>
      <c r="Y536" s="6">
        <f t="shared" ca="1" si="61"/>
        <v>11</v>
      </c>
      <c r="Z536" s="7" t="str">
        <f ca="1">VLOOKUP($Y536,Role!$A:$B,2,FALSE)</f>
        <v>Analyst</v>
      </c>
      <c r="AA536" s="6">
        <f t="shared" ca="1" si="62"/>
        <v>6</v>
      </c>
      <c r="AB536" s="7" t="str">
        <f ca="1" xml:space="preserve">
IF($AA536 &lt;&gt; "",
    VLOOKUP($AA536,Level!$A:$B,2,FALSE),
    ""
)</f>
        <v>Pleno</v>
      </c>
      <c r="AC536" s="1">
        <f ca="1" xml:space="preserve">
IF($Y536 = 5 + N("Presidente"),
    27000,
    IF($Y536 = 6 + N("Vice-presidente"),
        23000,
        IF(OR($Y536 = 8, $Y536= 13, $Y536 = 12) + N("Secretária bilíngue ou coordenador ou especialista"),
            8000,
            IF($Y536 = 7 + N("Diretor"),
                15000,
                IF($Y536 = 14 + N("Gerente"),
                    12000,
                    IF($Y536 = 9 + N("Estagiário"),
                        705,
                        IF($Y536 = 10 + N("Trainee"),
                            805,
                            IF($Y536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IF($U536 = 7,
  500,
  IF($U536 = 8,
    1000,
    IF($U536 = 9,
      1500,
      IF($U536 = 10,
        2000,
        0
      )
    )
  )
)
+
N("Adicional no salário por área")
+
IF($W536 = 14 + N("Tecnologia da Informação"),
  120,
  IF($W536 = 16 + N("Vendas"),
    110,
    IF($W536 = 15 + N("Jurídico"),
      100,
      IF(OR($W536 = 8, $W536 = 9, $W536 = 11) + N("Recursos humanos ou comercial ou comunicação e marketing"),
        80,
        0
      )
    )
  )
)
+
N("Adicionando pegadinha")
+
IF(AND($W536 = 16, $U536 = 9, $Y536 = 11, $AA536 = 5) + N("Se for de vendas, com mestrado, analista sênior"),
  IF($R536 = 5,
    100,
    0
  )
  +
  IF($N536 = "M",
    200,
    0
  ),
  0
)</f>
        <v>2580</v>
      </c>
      <c r="AD5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$A536  &amp; ", "   &amp;
$C536  &amp; ", "   &amp;
$E536  &amp; ", '"  &amp;
$J536  &amp; "', '" &amp;
$N536  &amp; "', "  &amp;
$R536  &amp; ", '"  &amp;
TEXT($T536,"dd/mm/aaaa")  &amp; "', "   &amp;
$U536  &amp; ", "   &amp;
$W536  &amp; ", "   &amp;
$Y536  &amp; ", "   &amp;
IF($AA536 &lt;&gt; "", $AA536, "NULL")  &amp; ", "   &amp;
$AC536  &amp; ");"</f>
        <v>INSERT INTO bi4all.fac_employees (id_company_fk, id_employee_pk, flg_active, employee_name, id_gender_fk, id_race_fk, birthday, id_schooling_fk, id_department_fk, id_role_fk, id_level_fk, salary) VALUES (6a51143286b03064a49cc2acbee63c09a0682d33, 532, 1, 'Giovana Rinaldi Medeiros', 'F', 5, '08/08/1949', 7, 8, 11, 6, 2580);</v>
      </c>
    </row>
    <row r="537" spans="1:30" ht="14.25" customHeight="1" x14ac:dyDescent="0.2">
      <c r="A537" s="7" t="str" cm="1">
        <f t="array" aca="1" ref="A537" ca="1">INDEX(Company!$A:$A,RANDBETWEEN(5,COUNTA(Company!$A:$A) + 1),1)</f>
        <v>6a51143286b03064a49cc2acbee63c09a0682d33</v>
      </c>
      <c r="B537" s="7" t="str">
        <f ca="1">VLOOKUP($A537,Company!$A:$B,2,FALSE)</f>
        <v>ACME Corporation</v>
      </c>
      <c r="C537" s="5">
        <f t="shared" si="56"/>
        <v>533</v>
      </c>
      <c r="D537" s="5" t="str" cm="1">
        <f t="array" ref="D537">SHA1HASH($C537)</f>
        <v>3a69aa1b60febf635d84cdca387928f10062450d</v>
      </c>
      <c r="E537" s="6">
        <v>1</v>
      </c>
      <c r="F537" s="7">
        <f ca="1">IF($C537 = 1 + N("Presidente"),
    127,
    IF($C537 = 2 + N("Vice-Presidente"),
        72,
        IF($C537 = 3 + N("Secretária bilíngue"),
            13,
            RANDBETWEEN(5,COUNT(Name!$A:$A) + 1)
        )
    )
)</f>
        <v>363</v>
      </c>
      <c r="G537" s="7" t="str">
        <f ca="1">VLOOKUP($F537,Name!$A:$B,2,FALSE)</f>
        <v>Yago</v>
      </c>
      <c r="H537" s="7">
        <f ca="1" xml:space="preserve">
IF($C537 = 1,
    0,
    RANDBETWEEN(5,COUNT('Last name'!$A:$A) + 1)
)</f>
        <v>22</v>
      </c>
      <c r="I537" s="7" t="str">
        <f ca="1" xml:space="preserve">
IF($C537 = 1 + N("Presidente"),
    "de Orléans e Bragança",
    VLOOKUP($H537,'Last name'!$A:$B,2,FALSE) &amp; " " &amp; VLOOKUP(RANDBETWEEN(5,COUNT('Last name'!$A:$A) + 1),'Last name'!$A:$B,2,FALSE)
)</f>
        <v>Araújo Greco</v>
      </c>
      <c r="J537" s="7" t="str">
        <f t="shared" ca="1" si="57"/>
        <v>Yago Araújo Greco</v>
      </c>
      <c r="K537" s="7" t="str" cm="1">
        <f t="array" aca="1" ref="K537" ca="1">SHA1HASH($J537)</f>
        <v>aae86f75770fd0b91d65a79d458724130a43360f</v>
      </c>
      <c r="L537" s="7" cm="1">
        <f t="array" aca="1" ref="L537" ca="1">INDEX(States!$A:$A,RANDBETWEEN(5,COUNTA(States!$A:$A) + 1),1)</f>
        <v>22</v>
      </c>
      <c r="M537" s="7" t="str">
        <f ca="1">$L537 &amp; "|" &amp; VLOOKUP($L537,States!$A:$B,2,FALSE)</f>
        <v>22|04a99b2b0b78076f0a06c2d7695137915b2933a5</v>
      </c>
      <c r="N537" s="7" t="str">
        <f ca="1">VLOOKUP($F537,Name!$A:$C,3,FALSE)</f>
        <v>M</v>
      </c>
      <c r="O537" s="7" t="str">
        <f ca="1">VLOOKUP($N537,Gender!$A:$B,2,FALSE)</f>
        <v>Male</v>
      </c>
      <c r="P537" s="7" t="str" cm="1">
        <f t="array" aca="1" ref="P537" ca="1">INDEX('Marital status'!$A:$A,RANDBETWEEN(5,COUNTA('Marital status'!$A:$A) + 1),1)</f>
        <v>93ac84f4e0bd5c1c97b670a12a7fff6af89fb6b3</v>
      </c>
      <c r="Q537" s="7" t="str">
        <f ca="1">VLOOKUP($P537,'Marital status'!$A:$B,2,FALSE)</f>
        <v>DIVORCED</v>
      </c>
      <c r="R537" s="7">
        <f t="shared" ca="1" si="58"/>
        <v>5</v>
      </c>
      <c r="S537" s="7" t="e">
        <f ca="1">VLOOKUP($R537,Race!$A:$B,2,FALSE)</f>
        <v>#N/A</v>
      </c>
      <c r="T537" s="8">
        <f t="shared" ca="1" si="59"/>
        <v>17695</v>
      </c>
      <c r="U537" s="6">
        <f t="shared" ca="1" si="60"/>
        <v>7</v>
      </c>
      <c r="V537" s="8" t="str">
        <f ca="1">VLOOKUP($U537,Education!$A:$B,2,FALSE)</f>
        <v>Undergraduate degree</v>
      </c>
      <c r="W537" s="7">
        <f ca="1" xml:space="preserve">
  IF(OR($Y537 = 5, $Y537 = 6, $Y537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537" s="7" t="str">
        <f ca="1">VLOOKUP($W537,Department!$A:$B,2,FALSE)</f>
        <v>Operations</v>
      </c>
      <c r="Y537" s="6">
        <f t="shared" ca="1" si="61"/>
        <v>10</v>
      </c>
      <c r="Z537" s="7" t="str">
        <f ca="1">VLOOKUP($Y537,Role!$A:$B,2,FALSE)</f>
        <v>Trainee</v>
      </c>
      <c r="AA537" s="6" t="str">
        <f t="shared" ca="1" si="62"/>
        <v/>
      </c>
      <c r="AB537" s="7" t="str">
        <f ca="1" xml:space="preserve">
IF($AA537 &lt;&gt; "",
    VLOOKUP($AA537,Level!$A:$B,2,FALSE),
    ""
)</f>
        <v/>
      </c>
      <c r="AC537" s="1">
        <f ca="1" xml:space="preserve">
IF($Y537 = 5 + N("Presidente"),
    27000,
    IF($Y537 = 6 + N("Vice-presidente"),
        23000,
        IF(OR($Y537 = 8, $Y537= 13, $Y537 = 12) + N("Secretária bilíngue ou coordenador ou especialista"),
            8000,
            IF($Y537 = 7 + N("Diretor"),
                15000,
                IF($Y537 = 14 + N("Gerente"),
                    12000,
                    IF($Y537 = 9 + N("Estagiário"),
                        705,
                        IF($Y537 = 10 + N("Trainee"),
                            805,
                            IF($Y537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IF($U537 = 7,
  500,
  IF($U537 = 8,
    1000,
    IF($U537 = 9,
      1500,
      IF($U537 = 10,
        2000,
        0
      )
    )
  )
)
+
N("Adicional no salário por área")
+
IF($W537 = 14 + N("Tecnologia da Informação"),
  120,
  IF($W537 = 16 + N("Vendas"),
    110,
    IF($W537 = 15 + N("Jurídico"),
      100,
      IF(OR($W537 = 8, $W537 = 9, $W537 = 11) + N("Recursos humanos ou comercial ou comunicação e marketing"),
        80,
        0
      )
    )
  )
)
+
N("Adicionando pegadinha")
+
IF(AND($W537 = 16, $U537 = 9, $Y537 = 11, $AA537 = 5) + N("Se for de vendas, com mestrado, analista sênior"),
  IF($R537 = 5,
    100,
    0
  )
  +
  IF($N537 = "M",
    200,
    0
  ),
  0
)</f>
        <v>1305</v>
      </c>
      <c r="AD5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$A537  &amp; ", "   &amp;
$C537  &amp; ", "   &amp;
$E537  &amp; ", '"  &amp;
$J537  &amp; "', '" &amp;
$N537  &amp; "', "  &amp;
$R537  &amp; ", '"  &amp;
TEXT($T537,"dd/mm/aaaa")  &amp; "', "   &amp;
$U537  &amp; ", "   &amp;
$W537  &amp; ", "   &amp;
$Y537  &amp; ", "   &amp;
IF($AA537 &lt;&gt; "", $AA537, "NULL")  &amp; ", "   &amp;
$AC537  &amp; ");"</f>
        <v>INSERT INTO bi4all.fac_employees (id_company_fk, id_employee_pk, flg_active, employee_name, id_gender_fk, id_race_fk, birthday, id_schooling_fk, id_department_fk, id_role_fk, id_level_fk, salary) VALUES (6a51143286b03064a49cc2acbee63c09a0682d33, 533, 1, 'Yago Araújo Greco', 'M', 5, '11/06/1948', 7, 10, 10, NULL, 1305);</v>
      </c>
    </row>
    <row r="538" spans="1:30" ht="14.25" customHeight="1" x14ac:dyDescent="0.2">
      <c r="A538" s="7" t="str" cm="1">
        <f t="array" aca="1" ref="A538" ca="1">INDEX(Company!$A:$A,RANDBETWEEN(5,COUNTA(Company!$A:$A) + 1),1)</f>
        <v>6a51143286b03064a49cc2acbee63c09a0682d33</v>
      </c>
      <c r="B538" s="7" t="str">
        <f ca="1">VLOOKUP($A538,Company!$A:$B,2,FALSE)</f>
        <v>ACME Corporation</v>
      </c>
      <c r="C538" s="5">
        <f t="shared" si="56"/>
        <v>534</v>
      </c>
      <c r="D538" s="5" t="str" cm="1">
        <f t="array" ref="D538">SHA1HASH($C538)</f>
        <v>ae7329c979b3cd96086c22cca6217764ab3e50ec</v>
      </c>
      <c r="E538" s="6">
        <v>1</v>
      </c>
      <c r="F538" s="7">
        <f ca="1">IF($C538 = 1 + N("Presidente"),
    127,
    IF($C538 = 2 + N("Vice-Presidente"),
        72,
        IF($C538 = 3 + N("Secretária bilíngue"),
            13,
            RANDBETWEEN(5,COUNT(Name!$A:$A) + 1)
        )
    )
)</f>
        <v>177</v>
      </c>
      <c r="G538" s="7" t="str">
        <f ca="1">VLOOKUP($F538,Name!$A:$B,2,FALSE)</f>
        <v>Isabelly</v>
      </c>
      <c r="H538" s="7">
        <f ca="1" xml:space="preserve">
IF($C538 = 1,
    0,
    RANDBETWEEN(5,COUNT('Last name'!$A:$A) + 1)
)</f>
        <v>28</v>
      </c>
      <c r="I538" s="7" t="str">
        <f ca="1" xml:space="preserve">
IF($C538 = 1 + N("Presidente"),
    "de Orléans e Bragança",
    VLOOKUP($H538,'Last name'!$A:$B,2,FALSE) &amp; " " &amp; VLOOKUP(RANDBETWEEN(5,COUNT('Last name'!$A:$A) + 1),'Last name'!$A:$B,2,FALSE)
)</f>
        <v>Badu Rocha</v>
      </c>
      <c r="J538" s="7" t="str">
        <f t="shared" ca="1" si="57"/>
        <v>Isabelly Badu Rocha</v>
      </c>
      <c r="K538" s="7" t="str" cm="1">
        <f t="array" aca="1" ref="K538" ca="1">SHA1HASH($J538)</f>
        <v>aa9b2c88939c998b3af37940c3bfb36cce193d0e</v>
      </c>
      <c r="L538" s="7" cm="1">
        <f t="array" aca="1" ref="L538" ca="1">INDEX(States!$A:$A,RANDBETWEEN(5,COUNTA(States!$A:$A) + 1),1)</f>
        <v>23</v>
      </c>
      <c r="M538" s="7" t="str">
        <f ca="1">$L538 &amp; "|" &amp; VLOOKUP($L538,States!$A:$B,2,FALSE)</f>
        <v>23|22fbba2e2c257238254804c428968d474037a633</v>
      </c>
      <c r="N538" s="7" t="str">
        <f ca="1">VLOOKUP($F538,Name!$A:$C,3,FALSE)</f>
        <v>F</v>
      </c>
      <c r="O538" s="7" t="str">
        <f ca="1">VLOOKUP($N538,Gender!$A:$B,2,FALSE)</f>
        <v>Female</v>
      </c>
      <c r="P538" s="7" t="str" cm="1">
        <f t="array" aca="1" ref="P538" ca="1">INDEX('Marital status'!$A:$A,RANDBETWEEN(5,COUNTA('Marital status'!$A:$A) + 1),1)</f>
        <v>93ac84f4e0bd5c1c97b670a12a7fff6af89fb6b3</v>
      </c>
      <c r="Q538" s="7" t="str">
        <f ca="1">VLOOKUP($P538,'Marital status'!$A:$B,2,FALSE)</f>
        <v>DIVORCED</v>
      </c>
      <c r="R538" s="7">
        <f t="shared" ca="1" si="58"/>
        <v>5</v>
      </c>
      <c r="S538" s="7" t="e">
        <f ca="1">VLOOKUP($R538,Race!$A:$B,2,FALSE)</f>
        <v>#N/A</v>
      </c>
      <c r="T538" s="8">
        <f t="shared" ca="1" si="59"/>
        <v>22071</v>
      </c>
      <c r="U538" s="6">
        <f t="shared" ca="1" si="60"/>
        <v>7</v>
      </c>
      <c r="V538" s="8" t="str">
        <f ca="1">VLOOKUP($U538,Education!$A:$B,2,FALSE)</f>
        <v>Undergraduate degree</v>
      </c>
      <c r="W538" s="7">
        <f ca="1" xml:space="preserve">
  IF(OR($Y538 = 5, $Y538 = 6, $Y538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538" s="7" t="str">
        <f ca="1">VLOOKUP($W538,Department!$A:$B,2,FALSE)</f>
        <v>Commercial</v>
      </c>
      <c r="Y538" s="6">
        <f t="shared" ca="1" si="61"/>
        <v>11</v>
      </c>
      <c r="Z538" s="7" t="str">
        <f ca="1">VLOOKUP($Y538,Role!$A:$B,2,FALSE)</f>
        <v>Analyst</v>
      </c>
      <c r="AA538" s="6">
        <f t="shared" ca="1" si="62"/>
        <v>6</v>
      </c>
      <c r="AB538" s="7" t="str">
        <f ca="1" xml:space="preserve">
IF($AA538 &lt;&gt; "",
    VLOOKUP($AA538,Level!$A:$B,2,FALSE),
    ""
)</f>
        <v>Pleno</v>
      </c>
      <c r="AC538" s="1">
        <f ca="1" xml:space="preserve">
IF($Y538 = 5 + N("Presidente"),
    27000,
    IF($Y538 = 6 + N("Vice-presidente"),
        23000,
        IF(OR($Y538 = 8, $Y538= 13, $Y538 = 12) + N("Secretária bilíngue ou coordenador ou especialista"),
            8000,
            IF($Y538 = 7 + N("Diretor"),
                15000,
                IF($Y538 = 14 + N("Gerente"),
                    12000,
                    IF($Y538 = 9 + N("Estagiário"),
                        705,
                        IF($Y538 = 10 + N("Trainee"),
                            805,
                            IF($Y538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IF($U538 = 7,
  500,
  IF($U538 = 8,
    1000,
    IF($U538 = 9,
      1500,
      IF($U538 = 10,
        2000,
        0
      )
    )
  )
)
+
N("Adicional no salário por área")
+
IF($W538 = 14 + N("Tecnologia da Informação"),
  120,
  IF($W538 = 16 + N("Vendas"),
    110,
    IF($W538 = 15 + N("Jurídico"),
      100,
      IF(OR($W538 = 8, $W538 = 9, $W538 = 11) + N("Recursos humanos ou comercial ou comunicação e marketing"),
        80,
        0
      )
    )
  )
)
+
N("Adicionando pegadinha")
+
IF(AND($W538 = 16, $U538 = 9, $Y538 = 11, $AA538 = 5) + N("Se for de vendas, com mestrado, analista sênior"),
  IF($R538 = 5,
    100,
    0
  )
  +
  IF($N538 = "M",
    200,
    0
  ),
  0
)</f>
        <v>2580</v>
      </c>
      <c r="AD5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$A538  &amp; ", "   &amp;
$C538  &amp; ", "   &amp;
$E538  &amp; ", '"  &amp;
$J538  &amp; "', '" &amp;
$N538  &amp; "', "  &amp;
$R538  &amp; ", '"  &amp;
TEXT($T538,"dd/mm/aaaa")  &amp; "', "   &amp;
$U538  &amp; ", "   &amp;
$W538  &amp; ", "   &amp;
$Y538  &amp; ", "   &amp;
IF($AA538 &lt;&gt; "", $AA538, "NULL")  &amp; ", "   &amp;
$AC538  &amp; ");"</f>
        <v>INSERT INTO bi4all.fac_employees (id_company_fk, id_employee_pk, flg_active, employee_name, id_gender_fk, id_race_fk, birthday, id_schooling_fk, id_department_fk, id_role_fk, id_level_fk, salary) VALUES (6a51143286b03064a49cc2acbee63c09a0682d33, 534, 1, 'Isabelly Badu Rocha', 'F', 5, '04/06/1960', 7, 9, 11, 6, 2580);</v>
      </c>
    </row>
    <row r="539" spans="1:30" ht="14.25" customHeight="1" x14ac:dyDescent="0.2">
      <c r="A539" s="7" t="str" cm="1">
        <f t="array" aca="1" ref="A539" ca="1">INDEX(Company!$A:$A,RANDBETWEEN(5,COUNTA(Company!$A:$A) + 1),1)</f>
        <v>6a51143286b03064a49cc2acbee63c09a0682d33</v>
      </c>
      <c r="B539" s="7" t="str">
        <f ca="1">VLOOKUP($A539,Company!$A:$B,2,FALSE)</f>
        <v>ACME Corporation</v>
      </c>
      <c r="C539" s="5">
        <f t="shared" si="56"/>
        <v>535</v>
      </c>
      <c r="D539" s="5" t="str" cm="1">
        <f t="array" ref="D539">SHA1HASH($C539)</f>
        <v>be2793cdd2af9b687e24da064353ecd4681052d2</v>
      </c>
      <c r="E539" s="6">
        <v>1</v>
      </c>
      <c r="F539" s="7">
        <f ca="1">IF($C539 = 1 + N("Presidente"),
    127,
    IF($C539 = 2 + N("Vice-Presidente"),
        72,
        IF($C539 = 3 + N("Secretária bilíngue"),
            13,
            RANDBETWEEN(5,COUNT(Name!$A:$A) + 1)
        )
    )
)</f>
        <v>67</v>
      </c>
      <c r="G539" s="7" t="str">
        <f ca="1">VLOOKUP($F539,Name!$A:$B,2,FALSE)</f>
        <v>Beatriz</v>
      </c>
      <c r="H539" s="7">
        <f ca="1" xml:space="preserve">
IF($C539 = 1,
    0,
    RANDBETWEEN(5,COUNT('Last name'!$A:$A) + 1)
)</f>
        <v>52</v>
      </c>
      <c r="I539" s="7" t="str">
        <f ca="1" xml:space="preserve">
IF($C539 = 1 + N("Presidente"),
    "de Orléans e Bragança",
    VLOOKUP($H539,'Last name'!$A:$B,2,FALSE) &amp; " " &amp; VLOOKUP(RANDBETWEEN(5,COUNT('Last name'!$A:$A) + 1),'Last name'!$A:$B,2,FALSE)
)</f>
        <v>Camacho sobrenome</v>
      </c>
      <c r="J539" s="7" t="str">
        <f t="shared" ca="1" si="57"/>
        <v>Beatriz Camacho sobrenome</v>
      </c>
      <c r="K539" s="7" t="str" cm="1">
        <f t="array" aca="1" ref="K539" ca="1">SHA1HASH($J539)</f>
        <v>6be5fdc6f8b7a3231999868c916c13284df2a77a</v>
      </c>
      <c r="L539" s="7" cm="1">
        <f t="array" aca="1" ref="L539" ca="1">INDEX(States!$A:$A,RANDBETWEEN(5,COUNTA(States!$A:$A) + 1),1)</f>
        <v>13</v>
      </c>
      <c r="M539" s="7" t="str">
        <f ca="1">$L539 &amp; "|" &amp; VLOOKUP($L539,States!$A:$B,2,FALSE)</f>
        <v>13|6c05c76e5be517ed7b1a09bc941ed381b630f0fd</v>
      </c>
      <c r="N539" s="7" t="str">
        <f ca="1">VLOOKUP($F539,Name!$A:$C,3,FALSE)</f>
        <v>F</v>
      </c>
      <c r="O539" s="7" t="str">
        <f ca="1">VLOOKUP($N539,Gender!$A:$B,2,FALSE)</f>
        <v>Female</v>
      </c>
      <c r="P539" s="7" t="str" cm="1">
        <f t="array" aca="1" ref="P539" ca="1">INDEX('Marital status'!$A:$A,RANDBETWEEN(5,COUNTA('Marital status'!$A:$A) + 1),1)</f>
        <v>93ac84f4e0bd5c1c97b670a12a7fff6af89fb6b3</v>
      </c>
      <c r="Q539" s="7" t="str">
        <f ca="1">VLOOKUP($P539,'Marital status'!$A:$B,2,FALSE)</f>
        <v>DIVORCED</v>
      </c>
      <c r="R539" s="7">
        <f t="shared" ca="1" si="58"/>
        <v>7</v>
      </c>
      <c r="S539" s="7" t="e">
        <f ca="1">VLOOKUP($R539,Race!$A:$B,2,FALSE)</f>
        <v>#N/A</v>
      </c>
      <c r="T539" s="8">
        <f t="shared" ca="1" si="59"/>
        <v>26786</v>
      </c>
      <c r="U539" s="6">
        <f t="shared" ca="1" si="60"/>
        <v>7</v>
      </c>
      <c r="V539" s="8" t="str">
        <f ca="1">VLOOKUP($U539,Education!$A:$B,2,FALSE)</f>
        <v>Undergraduate degree</v>
      </c>
      <c r="W539" s="7">
        <f ca="1" xml:space="preserve">
  IF(OR($Y539 = 5, $Y539 = 6, $Y539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539" s="7" t="str">
        <f ca="1">VLOOKUP($W539,Department!$A:$B,2,FALSE)</f>
        <v>Operations</v>
      </c>
      <c r="Y539" s="6">
        <f t="shared" ca="1" si="61"/>
        <v>9</v>
      </c>
      <c r="Z539" s="7" t="str">
        <f ca="1">VLOOKUP($Y539,Role!$A:$B,2,FALSE)</f>
        <v>Intern</v>
      </c>
      <c r="AA539" s="6" t="str">
        <f t="shared" ca="1" si="62"/>
        <v/>
      </c>
      <c r="AB539" s="7" t="str">
        <f ca="1" xml:space="preserve">
IF($AA539 &lt;&gt; "",
    VLOOKUP($AA539,Level!$A:$B,2,FALSE),
    ""
)</f>
        <v/>
      </c>
      <c r="AC539" s="1">
        <f ca="1" xml:space="preserve">
IF($Y539 = 5 + N("Presidente"),
    27000,
    IF($Y539 = 6 + N("Vice-presidente"),
        23000,
        IF(OR($Y539 = 8, $Y539= 13, $Y539 = 12) + N("Secretária bilíngue ou coordenador ou especialista"),
            8000,
            IF($Y539 = 7 + N("Diretor"),
                15000,
                IF($Y539 = 14 + N("Gerente"),
                    12000,
                    IF($Y539 = 9 + N("Estagiário"),
                        705,
                        IF($Y539 = 10 + N("Trainee"),
                            805,
                            IF($Y539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IF($U539 = 7,
  500,
  IF($U539 = 8,
    1000,
    IF($U539 = 9,
      1500,
      IF($U539 = 10,
        2000,
        0
      )
    )
  )
)
+
N("Adicional no salário por área")
+
IF($W539 = 14 + N("Tecnologia da Informação"),
  120,
  IF($W539 = 16 + N("Vendas"),
    110,
    IF($W539 = 15 + N("Jurídico"),
      100,
      IF(OR($W539 = 8, $W539 = 9, $W539 = 11) + N("Recursos humanos ou comercial ou comunicação e marketing"),
        80,
        0
      )
    )
  )
)
+
N("Adicionando pegadinha")
+
IF(AND($W539 = 16, $U539 = 9, $Y539 = 11, $AA539 = 5) + N("Se for de vendas, com mestrado, analista sênior"),
  IF($R539 = 5,
    100,
    0
  )
  +
  IF($N539 = "M",
    200,
    0
  ),
  0
)</f>
        <v>1205</v>
      </c>
      <c r="AD5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$A539  &amp; ", "   &amp;
$C539  &amp; ", "   &amp;
$E539  &amp; ", '"  &amp;
$J539  &amp; "', '" &amp;
$N539  &amp; "', "  &amp;
$R539  &amp; ", '"  &amp;
TEXT($T539,"dd/mm/aaaa")  &amp; "', "   &amp;
$U539  &amp; ", "   &amp;
$W539  &amp; ", "   &amp;
$Y539  &amp; ", "   &amp;
IF($AA539 &lt;&gt; "", $AA539, "NULL")  &amp; ", "   &amp;
$AC539  &amp; ");"</f>
        <v>INSERT INTO bi4all.fac_employees (id_company_fk, id_employee_pk, flg_active, employee_name, id_gender_fk, id_race_fk, birthday, id_schooling_fk, id_department_fk, id_role_fk, id_level_fk, salary) VALUES (6a51143286b03064a49cc2acbee63c09a0682d33, 535, 1, 'Beatriz Camacho sobrenome', 'F', 7, '02/05/1973', 7, 10, 9, NULL, 1205);</v>
      </c>
    </row>
    <row r="540" spans="1:30" ht="14.25" customHeight="1" x14ac:dyDescent="0.2">
      <c r="A540" s="7" t="str" cm="1">
        <f t="array" aca="1" ref="A540" ca="1">INDEX(Company!$A:$A,RANDBETWEEN(5,COUNTA(Company!$A:$A) + 1),1)</f>
        <v>6a51143286b03064a49cc2acbee63c09a0682d33</v>
      </c>
      <c r="B540" s="7" t="str">
        <f ca="1">VLOOKUP($A540,Company!$A:$B,2,FALSE)</f>
        <v>ACME Corporation</v>
      </c>
      <c r="C540" s="5">
        <f t="shared" si="56"/>
        <v>536</v>
      </c>
      <c r="D540" s="5" t="str" cm="1">
        <f t="array" ref="D540">SHA1HASH($C540)</f>
        <v>4e86d8c0a0eb12d71f5fcb6ce71218482465aae7</v>
      </c>
      <c r="E540" s="6">
        <v>1</v>
      </c>
      <c r="F540" s="7">
        <f ca="1">IF($C540 = 1 + N("Presidente"),
    127,
    IF($C540 = 2 + N("Vice-Presidente"),
        72,
        IF($C540 = 3 + N("Secretária bilíngue"),
            13,
            RANDBETWEEN(5,COUNT(Name!$A:$A) + 1)
        )
    )
)</f>
        <v>345</v>
      </c>
      <c r="G540" s="7" t="str">
        <f ca="1">VLOOKUP($F540,Name!$A:$B,2,FALSE)</f>
        <v>Tiago</v>
      </c>
      <c r="H540" s="7">
        <f ca="1" xml:space="preserve">
IF($C540 = 1,
    0,
    RANDBETWEEN(5,COUNT('Last name'!$A:$A) + 1)
)</f>
        <v>21</v>
      </c>
      <c r="I540" s="7" t="str">
        <f ca="1" xml:space="preserve">
IF($C540 = 1 + N("Presidente"),
    "de Orléans e Bragança",
    VLOOKUP($H540,'Last name'!$A:$B,2,FALSE) &amp; " " &amp; VLOOKUP(RANDBETWEEN(5,COUNT('Last name'!$A:$A) + 1),'Last name'!$A:$B,2,FALSE)
)</f>
        <v>Aragão dos Santos</v>
      </c>
      <c r="J540" s="7" t="str">
        <f t="shared" ca="1" si="57"/>
        <v>Tiago Aragão dos Santos</v>
      </c>
      <c r="K540" s="7" t="str" cm="1">
        <f t="array" aca="1" ref="K540" ca="1">SHA1HASH($J540)</f>
        <v>bb0acbf85b86081ce41a218f9a8f17b41378add2</v>
      </c>
      <c r="L540" s="7" cm="1">
        <f t="array" aca="1" ref="L540" ca="1">INDEX(States!$A:$A,RANDBETWEEN(5,COUNTA(States!$A:$A) + 1),1)</f>
        <v>8</v>
      </c>
      <c r="M540" s="7" t="str">
        <f ca="1">$L540 &amp; "|" &amp; VLOOKUP($L540,States!$A:$B,2,FALSE)</f>
        <v>8|56e287872c65203bf88dd1921405bbc5594d8531</v>
      </c>
      <c r="N540" s="7" t="str">
        <f ca="1">VLOOKUP($F540,Name!$A:$C,3,FALSE)</f>
        <v>M</v>
      </c>
      <c r="O540" s="7" t="str">
        <f ca="1">VLOOKUP($N540,Gender!$A:$B,2,FALSE)</f>
        <v>Male</v>
      </c>
      <c r="P540" s="7" t="str" cm="1">
        <f t="array" aca="1" ref="P540" ca="1">INDEX('Marital status'!$A:$A,RANDBETWEEN(5,COUNTA('Marital status'!$A:$A) + 1),1)</f>
        <v>459031b19ec5bbd3b3dbc0a9dcf2cb6e6c6f7848</v>
      </c>
      <c r="Q540" s="7" t="str">
        <f ca="1">VLOOKUP($P540,'Marital status'!$A:$B,2,FALSE)</f>
        <v xml:space="preserve">Widowed </v>
      </c>
      <c r="R540" s="7">
        <f t="shared" ca="1" si="58"/>
        <v>5</v>
      </c>
      <c r="S540" s="7" t="e">
        <f ca="1">VLOOKUP($R540,Race!$A:$B,2,FALSE)</f>
        <v>#N/A</v>
      </c>
      <c r="T540" s="8">
        <f t="shared" ca="1" si="59"/>
        <v>28349</v>
      </c>
      <c r="U540" s="6">
        <f t="shared" ca="1" si="60"/>
        <v>7</v>
      </c>
      <c r="V540" s="8" t="str">
        <f ca="1">VLOOKUP($U540,Education!$A:$B,2,FALSE)</f>
        <v>Undergraduate degree</v>
      </c>
      <c r="W540" s="7">
        <f ca="1" xml:space="preserve">
  IF(OR($Y540 = 5, $Y540 = 6, $Y540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540" s="7" t="str">
        <f ca="1">VLOOKUP($W540,Department!$A:$B,2,FALSE)</f>
        <v>Presidency</v>
      </c>
      <c r="Y540" s="6">
        <f t="shared" ca="1" si="61"/>
        <v>11</v>
      </c>
      <c r="Z540" s="7" t="str">
        <f ca="1">VLOOKUP($Y540,Role!$A:$B,2,FALSE)</f>
        <v>Analyst</v>
      </c>
      <c r="AA540" s="6">
        <f t="shared" ca="1" si="62"/>
        <v>6</v>
      </c>
      <c r="AB540" s="7" t="str">
        <f ca="1" xml:space="preserve">
IF($AA540 &lt;&gt; "",
    VLOOKUP($AA540,Level!$A:$B,2,FALSE),
    ""
)</f>
        <v>Pleno</v>
      </c>
      <c r="AC540" s="1">
        <f ca="1" xml:space="preserve">
IF($Y540 = 5 + N("Presidente"),
    27000,
    IF($Y540 = 6 + N("Vice-presidente"),
        23000,
        IF(OR($Y540 = 8, $Y540= 13, $Y540 = 12) + N("Secretária bilíngue ou coordenador ou especialista"),
            8000,
            IF($Y540 = 7 + N("Diretor"),
                15000,
                IF($Y540 = 14 + N("Gerente"),
                    12000,
                    IF($Y540 = 9 + N("Estagiário"),
                        705,
                        IF($Y540 = 10 + N("Trainee"),
                            805,
                            IF($Y540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IF($U540 = 7,
  500,
  IF($U540 = 8,
    1000,
    IF($U540 = 9,
      1500,
      IF($U540 = 10,
        2000,
        0
      )
    )
  )
)
+
N("Adicional no salário por área")
+
IF($W540 = 14 + N("Tecnologia da Informação"),
  120,
  IF($W540 = 16 + N("Vendas"),
    110,
    IF($W540 = 15 + N("Jurídico"),
      100,
      IF(OR($W540 = 8, $W540 = 9, $W540 = 11) + N("Recursos humanos ou comercial ou comunicação e marketing"),
        80,
        0
      )
    )
  )
)
+
N("Adicionando pegadinha")
+
IF(AND($W540 = 16, $U540 = 9, $Y540 = 11, $AA540 = 5) + N("Se for de vendas, com mestrado, analista sênior"),
  IF($R540 = 5,
    100,
    0
  )
  +
  IF($N540 = "M",
    200,
    0
  ),
  0
)</f>
        <v>2500</v>
      </c>
      <c r="AD5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$A540  &amp; ", "   &amp;
$C540  &amp; ", "   &amp;
$E540  &amp; ", '"  &amp;
$J540  &amp; "', '" &amp;
$N540  &amp; "', "  &amp;
$R540  &amp; ", '"  &amp;
TEXT($T540,"dd/mm/aaaa")  &amp; "', "   &amp;
$U540  &amp; ", "   &amp;
$W540  &amp; ", "   &amp;
$Y540  &amp; ", "   &amp;
IF($AA540 &lt;&gt; "", $AA540, "NULL")  &amp; ", "   &amp;
$AC540  &amp; ");"</f>
        <v>INSERT INTO bi4all.fac_employees (id_company_fk, id_employee_pk, flg_active, employee_name, id_gender_fk, id_race_fk, birthday, id_schooling_fk, id_department_fk, id_role_fk, id_level_fk, salary) VALUES (6a51143286b03064a49cc2acbee63c09a0682d33, 536, 1, 'Tiago Aragão dos Santos', 'M', 5, '12/08/1977', 7, 5, 11, 6, 2500);</v>
      </c>
    </row>
    <row r="541" spans="1:30" ht="14.25" customHeight="1" x14ac:dyDescent="0.2">
      <c r="A541" s="7" t="str" cm="1">
        <f t="array" aca="1" ref="A541" ca="1">INDEX(Company!$A:$A,RANDBETWEEN(5,COUNTA(Company!$A:$A) + 1),1)</f>
        <v>6a51143286b03064a49cc2acbee63c09a0682d33</v>
      </c>
      <c r="B541" s="7" t="str">
        <f ca="1">VLOOKUP($A541,Company!$A:$B,2,FALSE)</f>
        <v>ACME Corporation</v>
      </c>
      <c r="C541" s="5">
        <f t="shared" si="56"/>
        <v>537</v>
      </c>
      <c r="D541" s="5" t="str" cm="1">
        <f t="array" ref="D541">SHA1HASH($C541)</f>
        <v>7ec24305aabd039523e863b97fc436f600b30b42</v>
      </c>
      <c r="E541" s="6">
        <v>1</v>
      </c>
      <c r="F541" s="7">
        <f ca="1">IF($C541 = 1 + N("Presidente"),
    127,
    IF($C541 = 2 + N("Vice-Presidente"),
        72,
        IF($C541 = 3 + N("Secretária bilíngue"),
            13,
            RANDBETWEEN(5,COUNT(Name!$A:$A) + 1)
        )
    )
)</f>
        <v>333</v>
      </c>
      <c r="G541" s="7" t="str">
        <f ca="1">VLOOKUP($F541,Name!$A:$B,2,FALSE)</f>
        <v>Ruan</v>
      </c>
      <c r="H541" s="7">
        <f ca="1" xml:space="preserve">
IF($C541 = 1,
    0,
    RANDBETWEEN(5,COUNT('Last name'!$A:$A) + 1)
)</f>
        <v>75</v>
      </c>
      <c r="I541" s="7" t="str">
        <f ca="1" xml:space="preserve">
IF($C541 = 1 + N("Presidente"),
    "de Orléans e Bragança",
    VLOOKUP($H541,'Last name'!$A:$B,2,FALSE) &amp; " " &amp; VLOOKUP(RANDBETWEEN(5,COUNT('Last name'!$A:$A) + 1),'Last name'!$A:$B,2,FALSE)
)</f>
        <v>dos Santos dos Santos</v>
      </c>
      <c r="J541" s="7" t="str">
        <f t="shared" ca="1" si="57"/>
        <v>Ruan dos Santos dos Santos</v>
      </c>
      <c r="K541" s="7" t="str" cm="1">
        <f t="array" aca="1" ref="K541" ca="1">SHA1HASH($J541)</f>
        <v>0c55b0404a186bbe3d145db9511187cf2cfbfd2c</v>
      </c>
      <c r="L541" s="7" cm="1">
        <f t="array" aca="1" ref="L541" ca="1">INDEX(States!$A:$A,RANDBETWEEN(5,COUNTA(States!$A:$A) + 1),1)</f>
        <v>23</v>
      </c>
      <c r="M541" s="7" t="str">
        <f ca="1">$L541 &amp; "|" &amp; VLOOKUP($L541,States!$A:$B,2,FALSE)</f>
        <v>23|22fbba2e2c257238254804c428968d474037a633</v>
      </c>
      <c r="N541" s="7" t="str">
        <f ca="1">VLOOKUP($F541,Name!$A:$C,3,FALSE)</f>
        <v>M</v>
      </c>
      <c r="O541" s="7" t="str">
        <f ca="1">VLOOKUP($N541,Gender!$A:$B,2,FALSE)</f>
        <v>Male</v>
      </c>
      <c r="P541" s="7" t="str" cm="1">
        <f t="array" aca="1" ref="P541" ca="1">INDEX('Marital status'!$A:$A,RANDBETWEEN(5,COUNTA('Marital status'!$A:$A) + 1),1)</f>
        <v>3266897012b6dcc5723033bc25891bf99efcff6f</v>
      </c>
      <c r="Q541" s="7" t="str">
        <f ca="1">VLOOKUP($P541,'Marital status'!$A:$B,2,FALSE)</f>
        <v>MarrieD</v>
      </c>
      <c r="R541" s="7">
        <f t="shared" ca="1" si="58"/>
        <v>5</v>
      </c>
      <c r="S541" s="7" t="e">
        <f ca="1">VLOOKUP($R541,Race!$A:$B,2,FALSE)</f>
        <v>#N/A</v>
      </c>
      <c r="T541" s="8">
        <f t="shared" ca="1" si="59"/>
        <v>23266</v>
      </c>
      <c r="U541" s="6">
        <f t="shared" ca="1" si="60"/>
        <v>7</v>
      </c>
      <c r="V541" s="8" t="str">
        <f ca="1">VLOOKUP($U541,Education!$A:$B,2,FALSE)</f>
        <v>Undergraduate degree</v>
      </c>
      <c r="W541" s="7">
        <f ca="1" xml:space="preserve">
  IF(OR($Y541 = 5, $Y541 = 6, $Y541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541" s="7" t="str">
        <f ca="1">VLOOKUP($W541,Department!$A:$B,2,FALSE)</f>
        <v>Human Resource</v>
      </c>
      <c r="Y541" s="6">
        <f t="shared" ca="1" si="61"/>
        <v>10</v>
      </c>
      <c r="Z541" s="7" t="str">
        <f ca="1">VLOOKUP($Y541,Role!$A:$B,2,FALSE)</f>
        <v>Trainee</v>
      </c>
      <c r="AA541" s="6" t="str">
        <f t="shared" ca="1" si="62"/>
        <v/>
      </c>
      <c r="AB541" s="7" t="str">
        <f ca="1" xml:space="preserve">
IF($AA541 &lt;&gt; "",
    VLOOKUP($AA541,Level!$A:$B,2,FALSE),
    ""
)</f>
        <v/>
      </c>
      <c r="AC541" s="1">
        <f ca="1" xml:space="preserve">
IF($Y541 = 5 + N("Presidente"),
    27000,
    IF($Y541 = 6 + N("Vice-presidente"),
        23000,
        IF(OR($Y541 = 8, $Y541= 13, $Y541 = 12) + N("Secretária bilíngue ou coordenador ou especialista"),
            8000,
            IF($Y541 = 7 + N("Diretor"),
                15000,
                IF($Y541 = 14 + N("Gerente"),
                    12000,
                    IF($Y541 = 9 + N("Estagiário"),
                        705,
                        IF($Y541 = 10 + N("Trainee"),
                            805,
                            IF($Y541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IF($U541 = 7,
  500,
  IF($U541 = 8,
    1000,
    IF($U541 = 9,
      1500,
      IF($U541 = 10,
        2000,
        0
      )
    )
  )
)
+
N("Adicional no salário por área")
+
IF($W541 = 14 + N("Tecnologia da Informação"),
  120,
  IF($W541 = 16 + N("Vendas"),
    110,
    IF($W541 = 15 + N("Jurídico"),
      100,
      IF(OR($W541 = 8, $W541 = 9, $W541 = 11) + N("Recursos humanos ou comercial ou comunicação e marketing"),
        80,
        0
      )
    )
  )
)
+
N("Adicionando pegadinha")
+
IF(AND($W541 = 16, $U541 = 9, $Y541 = 11, $AA541 = 5) + N("Se for de vendas, com mestrado, analista sênior"),
  IF($R541 = 5,
    100,
    0
  )
  +
  IF($N541 = "M",
    200,
    0
  ),
  0
)</f>
        <v>1385</v>
      </c>
      <c r="AD5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$A541  &amp; ", "   &amp;
$C541  &amp; ", "   &amp;
$E541  &amp; ", '"  &amp;
$J541  &amp; "', '" &amp;
$N541  &amp; "', "  &amp;
$R541  &amp; ", '"  &amp;
TEXT($T541,"dd/mm/aaaa")  &amp; "', "   &amp;
$U541  &amp; ", "   &amp;
$W541  &amp; ", "   &amp;
$Y541  &amp; ", "   &amp;
IF($AA541 &lt;&gt; "", $AA541, "NULL")  &amp; ", "   &amp;
$AC541  &amp; ");"</f>
        <v>INSERT INTO bi4all.fac_employees (id_company_fk, id_employee_pk, flg_active, employee_name, id_gender_fk, id_race_fk, birthday, id_schooling_fk, id_department_fk, id_role_fk, id_level_fk, salary) VALUES (6a51143286b03064a49cc2acbee63c09a0682d33, 537, 1, 'Ruan dos Santos dos Santos', 'M', 5, '12/09/1963', 7, 8, 10, NULL, 1385);</v>
      </c>
    </row>
    <row r="542" spans="1:30" ht="14.25" customHeight="1" x14ac:dyDescent="0.2">
      <c r="A542" s="7" t="str" cm="1">
        <f t="array" aca="1" ref="A542" ca="1">INDEX(Company!$A:$A,RANDBETWEEN(5,COUNTA(Company!$A:$A) + 1),1)</f>
        <v>6a51143286b03064a49cc2acbee63c09a0682d33</v>
      </c>
      <c r="B542" s="7" t="str">
        <f ca="1">VLOOKUP($A542,Company!$A:$B,2,FALSE)</f>
        <v>ACME Corporation</v>
      </c>
      <c r="C542" s="5">
        <f t="shared" si="56"/>
        <v>538</v>
      </c>
      <c r="D542" s="5" t="str" cm="1">
        <f t="array" ref="D542">SHA1HASH($C542)</f>
        <v>093f0b067a05c35392acf5a68ae51f414b877d32</v>
      </c>
      <c r="E542" s="6">
        <v>1</v>
      </c>
      <c r="F542" s="7">
        <f ca="1">IF($C542 = 1 + N("Presidente"),
    127,
    IF($C542 = 2 + N("Vice-Presidente"),
        72,
        IF($C542 = 3 + N("Secretária bilíngue"),
            13,
            RANDBETWEEN(5,COUNT(Name!$A:$A) + 1)
        )
    )
)</f>
        <v>56</v>
      </c>
      <c r="G542" s="7" t="str">
        <f ca="1">VLOOKUP($F542,Name!$A:$B,2,FALSE)</f>
        <v>Arthur Gabriel</v>
      </c>
      <c r="H542" s="7">
        <f ca="1" xml:space="preserve">
IF($C542 = 1,
    0,
    RANDBETWEEN(5,COUNT('Last name'!$A:$A) + 1)
)</f>
        <v>45</v>
      </c>
      <c r="I542" s="7" t="str">
        <f ca="1" xml:space="preserve">
IF($C542 = 1 + N("Presidente"),
    "de Orléans e Bragança",
    VLOOKUP($H542,'Last name'!$A:$B,2,FALSE) &amp; " " &amp; VLOOKUP(RANDBETWEEN(5,COUNT('Last name'!$A:$A) + 1),'Last name'!$A:$B,2,FALSE)
)</f>
        <v>Braga Noronha</v>
      </c>
      <c r="J542" s="7" t="str">
        <f t="shared" ca="1" si="57"/>
        <v>Arthur Gabriel Braga Noronha</v>
      </c>
      <c r="K542" s="7" t="str" cm="1">
        <f t="array" aca="1" ref="K542" ca="1">SHA1HASH($J542)</f>
        <v>eaa7da0824294bb1d31dcade8d23eeb9118bec33</v>
      </c>
      <c r="L542" s="7" cm="1">
        <f t="array" aca="1" ref="L542" ca="1">INDEX(States!$A:$A,RANDBETWEEN(5,COUNTA(States!$A:$A) + 1),1)</f>
        <v>8</v>
      </c>
      <c r="M542" s="7" t="str">
        <f ca="1">$L542 &amp; "|" &amp; VLOOKUP($L542,States!$A:$B,2,FALSE)</f>
        <v>8|56e287872c65203bf88dd1921405bbc5594d8531</v>
      </c>
      <c r="N542" s="7" t="str">
        <f ca="1">VLOOKUP($F542,Name!$A:$C,3,FALSE)</f>
        <v>M</v>
      </c>
      <c r="O542" s="7" t="str">
        <f ca="1">VLOOKUP($N542,Gender!$A:$B,2,FALSE)</f>
        <v>Male</v>
      </c>
      <c r="P542" s="7" t="str" cm="1">
        <f t="array" aca="1" ref="P542" ca="1">INDEX('Marital status'!$A:$A,RANDBETWEEN(5,COUNTA('Marital status'!$A:$A) + 1),1)</f>
        <v>ce0b1612aa711b78a720295d271a33894e2b72bf</v>
      </c>
      <c r="Q542" s="7" t="str">
        <f ca="1">VLOOKUP($P542,'Marital status'!$A:$B,2,FALSE)</f>
        <v>single</v>
      </c>
      <c r="R542" s="7">
        <f t="shared" ca="1" si="58"/>
        <v>5</v>
      </c>
      <c r="S542" s="7" t="e">
        <f ca="1">VLOOKUP($R542,Race!$A:$B,2,FALSE)</f>
        <v>#N/A</v>
      </c>
      <c r="T542" s="8">
        <f t="shared" ca="1" si="59"/>
        <v>20134</v>
      </c>
      <c r="U542" s="6">
        <f t="shared" ca="1" si="60"/>
        <v>8</v>
      </c>
      <c r="V542" s="8" t="str">
        <f ca="1">VLOOKUP($U542,Education!$A:$B,2,FALSE)</f>
        <v>Graduate school</v>
      </c>
      <c r="W542" s="7">
        <f ca="1" xml:space="preserve">
  IF(OR($Y542 = 5, $Y542 = 6, $Y542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542" s="7" t="str">
        <f ca="1">VLOOKUP($W542,Department!$A:$B,2,FALSE)</f>
        <v>Administration</v>
      </c>
      <c r="Y542" s="6">
        <f t="shared" ca="1" si="61"/>
        <v>11</v>
      </c>
      <c r="Z542" s="7" t="str">
        <f ca="1">VLOOKUP($Y542,Role!$A:$B,2,FALSE)</f>
        <v>Analyst</v>
      </c>
      <c r="AA542" s="6">
        <f t="shared" ca="1" si="62"/>
        <v>5</v>
      </c>
      <c r="AB542" s="7" t="str">
        <f ca="1" xml:space="preserve">
IF($AA542 &lt;&gt; "",
    VLOOKUP($AA542,Level!$A:$B,2,FALSE),
    ""
)</f>
        <v>Junior</v>
      </c>
      <c r="AC542" s="1">
        <f ca="1" xml:space="preserve">
IF($Y542 = 5 + N("Presidente"),
    27000,
    IF($Y542 = 6 + N("Vice-presidente"),
        23000,
        IF(OR($Y542 = 8, $Y542= 13, $Y542 = 12) + N("Secretária bilíngue ou coordenador ou especialista"),
            8000,
            IF($Y542 = 7 + N("Diretor"),
                15000,
                IF($Y542 = 14 + N("Gerente"),
                    12000,
                    IF($Y542 = 9 + N("Estagiário"),
                        705,
                        IF($Y542 = 10 + N("Trainee"),
                            805,
                            IF($Y542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IF($U542 = 7,
  500,
  IF($U542 = 8,
    1000,
    IF($U542 = 9,
      1500,
      IF($U542 = 10,
        2000,
        0
      )
    )
  )
)
+
N("Adicional no salário por área")
+
IF($W542 = 14 + N("Tecnologia da Informação"),
  120,
  IF($W542 = 16 + N("Vendas"),
    110,
    IF($W542 = 15 + N("Jurídico"),
      100,
      IF(OR($W542 = 8, $W542 = 9, $W542 = 11) + N("Recursos humanos ou comercial ou comunicação e marketing"),
        80,
        0
      )
    )
  )
)
+
N("Adicionando pegadinha")
+
IF(AND($W542 = 16, $U542 = 9, $Y542 = 11, $AA542 = 5) + N("Se for de vendas, com mestrado, analista sênior"),
  IF($R542 = 5,
    100,
    0
  )
  +
  IF($N542 = "M",
    200,
    0
  ),
  0
)</f>
        <v>3000</v>
      </c>
      <c r="AD5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$A542  &amp; ", "   &amp;
$C542  &amp; ", "   &amp;
$E542  &amp; ", '"  &amp;
$J542  &amp; "', '" &amp;
$N542  &amp; "', "  &amp;
$R542  &amp; ", '"  &amp;
TEXT($T542,"dd/mm/aaaa")  &amp; "', "   &amp;
$U542  &amp; ", "   &amp;
$W542  &amp; ", "   &amp;
$Y542  &amp; ", "   &amp;
IF($AA542 &lt;&gt; "", $AA542, "NULL")  &amp; ", "   &amp;
$AC542  &amp; ");"</f>
        <v>INSERT INTO bi4all.fac_employees (id_company_fk, id_employee_pk, flg_active, employee_name, id_gender_fk, id_race_fk, birthday, id_schooling_fk, id_department_fk, id_role_fk, id_level_fk, salary) VALUES (6a51143286b03064a49cc2acbee63c09a0682d33, 538, 1, 'Arthur Gabriel Braga Noronha', 'M', 5, '14/02/1955', 8, 6, 11, 5, 3000);</v>
      </c>
    </row>
    <row r="543" spans="1:30" ht="14.25" customHeight="1" x14ac:dyDescent="0.2">
      <c r="A543" s="7" t="str" cm="1">
        <f t="array" aca="1" ref="A543" ca="1">INDEX(Company!$A:$A,RANDBETWEEN(5,COUNTA(Company!$A:$A) + 1),1)</f>
        <v>6a51143286b03064a49cc2acbee63c09a0682d33</v>
      </c>
      <c r="B543" s="7" t="str">
        <f ca="1">VLOOKUP($A543,Company!$A:$B,2,FALSE)</f>
        <v>ACME Corporation</v>
      </c>
      <c r="C543" s="5">
        <f t="shared" si="56"/>
        <v>539</v>
      </c>
      <c r="D543" s="5" t="str" cm="1">
        <f t="array" ref="D543">SHA1HASH($C543)</f>
        <v>3cc5149977a9d4beaf5387b67b4d30c41fdf32e0</v>
      </c>
      <c r="E543" s="6">
        <v>1</v>
      </c>
      <c r="F543" s="7">
        <f ca="1">IF($C543 = 1 + N("Presidente"),
    127,
    IF($C543 = 2 + N("Vice-Presidente"),
        72,
        IF($C543 = 3 + N("Secretária bilíngue"),
            13,
            RANDBETWEEN(5,COUNT(Name!$A:$A) + 1)
        )
    )
)</f>
        <v>175</v>
      </c>
      <c r="G543" s="7" t="str">
        <f ca="1">VLOOKUP($F543,Name!$A:$B,2,FALSE)</f>
        <v>Isabella</v>
      </c>
      <c r="H543" s="7">
        <f ca="1" xml:space="preserve">
IF($C543 = 1,
    0,
    RANDBETWEEN(5,COUNT('Last name'!$A:$A) + 1)
)</f>
        <v>10</v>
      </c>
      <c r="I543" s="7" t="str">
        <f ca="1" xml:space="preserve">
IF($C543 = 1 + N("Presidente"),
    "de Orléans e Bragança",
    VLOOKUP($H543,'Last name'!$A:$B,2,FALSE) &amp; " " &amp; VLOOKUP(RANDBETWEEN(5,COUNT('Last name'!$A:$A) + 1),'Last name'!$A:$B,2,FALSE)
)</f>
        <v>Alencar Cardoso</v>
      </c>
      <c r="J543" s="7" t="str">
        <f t="shared" ca="1" si="57"/>
        <v>Isabella Alencar Cardoso</v>
      </c>
      <c r="K543" s="7" t="str" cm="1">
        <f t="array" aca="1" ref="K543" ca="1">SHA1HASH($J543)</f>
        <v>326542e21fbcc5e5cad88434454ff2fd3f4fd759</v>
      </c>
      <c r="L543" s="7" cm="1">
        <f t="array" aca="1" ref="L543" ca="1">INDEX(States!$A:$A,RANDBETWEEN(5,COUNTA(States!$A:$A) + 1),1)</f>
        <v>23</v>
      </c>
      <c r="M543" s="7" t="str">
        <f ca="1">$L543 &amp; "|" &amp; VLOOKUP($L543,States!$A:$B,2,FALSE)</f>
        <v>23|22fbba2e2c257238254804c428968d474037a633</v>
      </c>
      <c r="N543" s="7" t="str">
        <f ca="1">VLOOKUP($F543,Name!$A:$C,3,FALSE)</f>
        <v>F</v>
      </c>
      <c r="O543" s="7" t="str">
        <f ca="1">VLOOKUP($N543,Gender!$A:$B,2,FALSE)</f>
        <v>Female</v>
      </c>
      <c r="P543" s="7" t="str" cm="1">
        <f t="array" aca="1" ref="P543" ca="1">INDEX('Marital status'!$A:$A,RANDBETWEEN(5,COUNTA('Marital status'!$A:$A) + 1),1)</f>
        <v>3266897012b6dcc5723033bc25891bf99efcff6f</v>
      </c>
      <c r="Q543" s="7" t="str">
        <f ca="1">VLOOKUP($P543,'Marital status'!$A:$B,2,FALSE)</f>
        <v>MarrieD</v>
      </c>
      <c r="R543" s="7">
        <f t="shared" ca="1" si="58"/>
        <v>5</v>
      </c>
      <c r="S543" s="7" t="e">
        <f ca="1">VLOOKUP($R543,Race!$A:$B,2,FALSE)</f>
        <v>#N/A</v>
      </c>
      <c r="T543" s="8">
        <f t="shared" ca="1" si="59"/>
        <v>19147</v>
      </c>
      <c r="U543" s="6">
        <f t="shared" ca="1" si="60"/>
        <v>7</v>
      </c>
      <c r="V543" s="8" t="str">
        <f ca="1">VLOOKUP($U543,Education!$A:$B,2,FALSE)</f>
        <v>Undergraduate degree</v>
      </c>
      <c r="W543" s="7">
        <f ca="1" xml:space="preserve">
  IF(OR($Y543 = 5, $Y543 = 6, $Y543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543" s="7" t="str">
        <f ca="1">VLOOKUP($W543,Department!$A:$B,2,FALSE)</f>
        <v>Communication &amp; Marketing</v>
      </c>
      <c r="Y543" s="6">
        <f t="shared" ca="1" si="61"/>
        <v>9</v>
      </c>
      <c r="Z543" s="7" t="str">
        <f ca="1">VLOOKUP($Y543,Role!$A:$B,2,FALSE)</f>
        <v>Intern</v>
      </c>
      <c r="AA543" s="6" t="str">
        <f t="shared" ca="1" si="62"/>
        <v/>
      </c>
      <c r="AB543" s="7" t="str">
        <f ca="1" xml:space="preserve">
IF($AA543 &lt;&gt; "",
    VLOOKUP($AA543,Level!$A:$B,2,FALSE),
    ""
)</f>
        <v/>
      </c>
      <c r="AC543" s="1">
        <f ca="1" xml:space="preserve">
IF($Y543 = 5 + N("Presidente"),
    27000,
    IF($Y543 = 6 + N("Vice-presidente"),
        23000,
        IF(OR($Y543 = 8, $Y543= 13, $Y543 = 12) + N("Secretária bilíngue ou coordenador ou especialista"),
            8000,
            IF($Y543 = 7 + N("Diretor"),
                15000,
                IF($Y543 = 14 + N("Gerente"),
                    12000,
                    IF($Y543 = 9 + N("Estagiário"),
                        705,
                        IF($Y543 = 10 + N("Trainee"),
                            805,
                            IF($Y543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IF($U543 = 7,
  500,
  IF($U543 = 8,
    1000,
    IF($U543 = 9,
      1500,
      IF($U543 = 10,
        2000,
        0
      )
    )
  )
)
+
N("Adicional no salário por área")
+
IF($W543 = 14 + N("Tecnologia da Informação"),
  120,
  IF($W543 = 16 + N("Vendas"),
    110,
    IF($W543 = 15 + N("Jurídico"),
      100,
      IF(OR($W543 = 8, $W543 = 9, $W543 = 11) + N("Recursos humanos ou comercial ou comunicação e marketing"),
        80,
        0
      )
    )
  )
)
+
N("Adicionando pegadinha")
+
IF(AND($W543 = 16, $U543 = 9, $Y543 = 11, $AA543 = 5) + N("Se for de vendas, com mestrado, analista sênior"),
  IF($R543 = 5,
    100,
    0
  )
  +
  IF($N543 = "M",
    200,
    0
  ),
  0
)</f>
        <v>1285</v>
      </c>
      <c r="AD5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$A543  &amp; ", "   &amp;
$C543  &amp; ", "   &amp;
$E543  &amp; ", '"  &amp;
$J543  &amp; "', '" &amp;
$N543  &amp; "', "  &amp;
$R543  &amp; ", '"  &amp;
TEXT($T543,"dd/mm/aaaa")  &amp; "', "   &amp;
$U543  &amp; ", "   &amp;
$W543  &amp; ", "   &amp;
$Y543  &amp; ", "   &amp;
IF($AA543 &lt;&gt; "", $AA543, "NULL")  &amp; ", "   &amp;
$AC543  &amp; ");"</f>
        <v>INSERT INTO bi4all.fac_employees (id_company_fk, id_employee_pk, flg_active, employee_name, id_gender_fk, id_race_fk, birthday, id_schooling_fk, id_department_fk, id_role_fk, id_level_fk, salary) VALUES (6a51143286b03064a49cc2acbee63c09a0682d33, 539, 1, 'Isabella Alencar Cardoso', 'F', 5, '02/06/1952', 7, 11, 9, NULL, 1285);</v>
      </c>
    </row>
    <row r="544" spans="1:30" ht="14.25" customHeight="1" x14ac:dyDescent="0.2">
      <c r="A544" s="7" t="str" cm="1">
        <f t="array" aca="1" ref="A544" ca="1">INDEX(Company!$A:$A,RANDBETWEEN(5,COUNTA(Company!$A:$A) + 1),1)</f>
        <v>6a51143286b03064a49cc2acbee63c09a0682d33</v>
      </c>
      <c r="B544" s="7" t="str">
        <f ca="1">VLOOKUP($A544,Company!$A:$B,2,FALSE)</f>
        <v>ACME Corporation</v>
      </c>
      <c r="C544" s="5">
        <f t="shared" si="56"/>
        <v>540</v>
      </c>
      <c r="D544" s="5" t="str" cm="1">
        <f t="array" ref="D544">SHA1HASH($C544)</f>
        <v>a8a2b30f8dba82d690db42ce743475f11be31030</v>
      </c>
      <c r="E544" s="6">
        <v>1</v>
      </c>
      <c r="F544" s="7">
        <f ca="1">IF($C544 = 1 + N("Presidente"),
    127,
    IF($C544 = 2 + N("Vice-Presidente"),
        72,
        IF($C544 = 3 + N("Secretária bilíngue"),
            13,
            RANDBETWEEN(5,COUNT(Name!$A:$A) + 1)
        )
    )
)</f>
        <v>115</v>
      </c>
      <c r="G544" s="7" t="str">
        <f ca="1">VLOOKUP($F544,Name!$A:$B,2,FALSE)</f>
        <v>Dulce</v>
      </c>
      <c r="H544" s="7">
        <f ca="1" xml:space="preserve">
IF($C544 = 1,
    0,
    RANDBETWEEN(5,COUNT('Last name'!$A:$A) + 1)
)</f>
        <v>49</v>
      </c>
      <c r="I544" s="7" t="str">
        <f ca="1" xml:space="preserve">
IF($C544 = 1 + N("Presidente"),
    "de Orléans e Bragança",
    VLOOKUP($H544,'Last name'!$A:$B,2,FALSE) &amp; " " &amp; VLOOKUP(RANDBETWEEN(5,COUNT('Last name'!$A:$A) + 1),'Last name'!$A:$B,2,FALSE)
)</f>
        <v>Brito Esposito</v>
      </c>
      <c r="J544" s="7" t="str">
        <f t="shared" ca="1" si="57"/>
        <v>Dulce Brito Esposito</v>
      </c>
      <c r="K544" s="7" t="str" cm="1">
        <f t="array" aca="1" ref="K544" ca="1">SHA1HASH($J544)</f>
        <v>d850394f827d4ef0f7bbcc842fd237eb0406adca</v>
      </c>
      <c r="L544" s="7" cm="1">
        <f t="array" aca="1" ref="L544" ca="1">INDEX(States!$A:$A,RANDBETWEEN(5,COUNTA(States!$A:$A) + 1),1)</f>
        <v>22</v>
      </c>
      <c r="M544" s="7" t="str">
        <f ca="1">$L544 &amp; "|" &amp; VLOOKUP($L544,States!$A:$B,2,FALSE)</f>
        <v>22|04a99b2b0b78076f0a06c2d7695137915b2933a5</v>
      </c>
      <c r="N544" s="7" t="str">
        <f ca="1">VLOOKUP($F544,Name!$A:$C,3,FALSE)</f>
        <v>F</v>
      </c>
      <c r="O544" s="7" t="str">
        <f ca="1">VLOOKUP($N544,Gender!$A:$B,2,FALSE)</f>
        <v>Female</v>
      </c>
      <c r="P544" s="7" t="str" cm="1">
        <f t="array" aca="1" ref="P544" ca="1">INDEX('Marital status'!$A:$A,RANDBETWEEN(5,COUNTA('Marital status'!$A:$A) + 1),1)</f>
        <v>3266897012b6dcc5723033bc25891bf99efcff6f</v>
      </c>
      <c r="Q544" s="7" t="str">
        <f ca="1">VLOOKUP($P544,'Marital status'!$A:$B,2,FALSE)</f>
        <v>MarrieD</v>
      </c>
      <c r="R544" s="7">
        <f t="shared" ca="1" si="58"/>
        <v>5</v>
      </c>
      <c r="S544" s="7" t="e">
        <f ca="1">VLOOKUP($R544,Race!$A:$B,2,FALSE)</f>
        <v>#N/A</v>
      </c>
      <c r="T544" s="8">
        <f t="shared" ca="1" si="59"/>
        <v>27605</v>
      </c>
      <c r="U544" s="6">
        <f t="shared" ca="1" si="60"/>
        <v>7</v>
      </c>
      <c r="V544" s="8" t="str">
        <f ca="1">VLOOKUP($U544,Education!$A:$B,2,FALSE)</f>
        <v>Undergraduate degree</v>
      </c>
      <c r="W544" s="7">
        <f ca="1" xml:space="preserve">
  IF(OR($Y544 = 5, $Y544 = 6, $Y544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544" s="7" t="str">
        <f ca="1">VLOOKUP($W544,Department!$A:$B,2,FALSE)</f>
        <v>Presidency</v>
      </c>
      <c r="Y544" s="6">
        <f t="shared" ca="1" si="61"/>
        <v>11</v>
      </c>
      <c r="Z544" s="7" t="str">
        <f ca="1">VLOOKUP($Y544,Role!$A:$B,2,FALSE)</f>
        <v>Analyst</v>
      </c>
      <c r="AA544" s="6">
        <f t="shared" ca="1" si="62"/>
        <v>6</v>
      </c>
      <c r="AB544" s="7" t="str">
        <f ca="1" xml:space="preserve">
IF($AA544 &lt;&gt; "",
    VLOOKUP($AA544,Level!$A:$B,2,FALSE),
    ""
)</f>
        <v>Pleno</v>
      </c>
      <c r="AC544" s="1">
        <f ca="1" xml:space="preserve">
IF($Y544 = 5 + N("Presidente"),
    27000,
    IF($Y544 = 6 + N("Vice-presidente"),
        23000,
        IF(OR($Y544 = 8, $Y544= 13, $Y544 = 12) + N("Secretária bilíngue ou coordenador ou especialista"),
            8000,
            IF($Y544 = 7 + N("Diretor"),
                15000,
                IF($Y544 = 14 + N("Gerente"),
                    12000,
                    IF($Y544 = 9 + N("Estagiário"),
                        705,
                        IF($Y544 = 10 + N("Trainee"),
                            805,
                            IF($Y544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IF($U544 = 7,
  500,
  IF($U544 = 8,
    1000,
    IF($U544 = 9,
      1500,
      IF($U544 = 10,
        2000,
        0
      )
    )
  )
)
+
N("Adicional no salário por área")
+
IF($W544 = 14 + N("Tecnologia da Informação"),
  120,
  IF($W544 = 16 + N("Vendas"),
    110,
    IF($W544 = 15 + N("Jurídico"),
      100,
      IF(OR($W544 = 8, $W544 = 9, $W544 = 11) + N("Recursos humanos ou comercial ou comunicação e marketing"),
        80,
        0
      )
    )
  )
)
+
N("Adicionando pegadinha")
+
IF(AND($W544 = 16, $U544 = 9, $Y544 = 11, $AA544 = 5) + N("Se for de vendas, com mestrado, analista sênior"),
  IF($R544 = 5,
    100,
    0
  )
  +
  IF($N544 = "M",
    200,
    0
  ),
  0
)</f>
        <v>2500</v>
      </c>
      <c r="AD5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$A544  &amp; ", "   &amp;
$C544  &amp; ", "   &amp;
$E544  &amp; ", '"  &amp;
$J544  &amp; "', '" &amp;
$N544  &amp; "', "  &amp;
$R544  &amp; ", '"  &amp;
TEXT($T544,"dd/mm/aaaa")  &amp; "', "   &amp;
$U544  &amp; ", "   &amp;
$W544  &amp; ", "   &amp;
$Y544  &amp; ", "   &amp;
IF($AA544 &lt;&gt; "", $AA544, "NULL")  &amp; ", "   &amp;
$AC544  &amp; ");"</f>
        <v>INSERT INTO bi4all.fac_employees (id_company_fk, id_employee_pk, flg_active, employee_name, id_gender_fk, id_race_fk, birthday, id_schooling_fk, id_department_fk, id_role_fk, id_level_fk, salary) VALUES (6a51143286b03064a49cc2acbee63c09a0682d33, 540, 1, 'Dulce Brito Esposito', 'F', 5, '30/07/1975', 7, 5, 11, 6, 2500);</v>
      </c>
    </row>
    <row r="545" spans="1:30" ht="14.25" customHeight="1" x14ac:dyDescent="0.2">
      <c r="A545" s="7" t="str" cm="1">
        <f t="array" aca="1" ref="A545" ca="1">INDEX(Company!$A:$A,RANDBETWEEN(5,COUNTA(Company!$A:$A) + 1),1)</f>
        <v>6a51143286b03064a49cc2acbee63c09a0682d33</v>
      </c>
      <c r="B545" s="7" t="str">
        <f ca="1">VLOOKUP($A545,Company!$A:$B,2,FALSE)</f>
        <v>ACME Corporation</v>
      </c>
      <c r="C545" s="5">
        <f t="shared" si="56"/>
        <v>541</v>
      </c>
      <c r="D545" s="5" t="str" cm="1">
        <f t="array" ref="D545">SHA1HASH($C545)</f>
        <v>acf10f2c0a9d00345c2f6be783fc7068fe6a6bff</v>
      </c>
      <c r="E545" s="6">
        <v>1</v>
      </c>
      <c r="F545" s="7">
        <f ca="1">IF($C545 = 1 + N("Presidente"),
    127,
    IF($C545 = 2 + N("Vice-Presidente"),
        72,
        IF($C545 = 3 + N("Secretária bilíngue"),
            13,
            RANDBETWEEN(5,COUNT(Name!$A:$A) + 1)
        )
    )
)</f>
        <v>241</v>
      </c>
      <c r="G545" s="7" t="str">
        <f ca="1">VLOOKUP($F545,Name!$A:$B,2,FALSE)</f>
        <v>Luccas</v>
      </c>
      <c r="H545" s="7">
        <f ca="1" xml:space="preserve">
IF($C545 = 1,
    0,
    RANDBETWEEN(5,COUNT('Last name'!$A:$A) + 1)
)</f>
        <v>170</v>
      </c>
      <c r="I545" s="7" t="str">
        <f ca="1" xml:space="preserve">
IF($C545 = 1 + N("Presidente"),
    "de Orléans e Bragança",
    VLOOKUP($H545,'Last name'!$A:$B,2,FALSE) &amp; " " &amp; VLOOKUP(RANDBETWEEN(5,COUNT('Last name'!$A:$A) + 1),'Last name'!$A:$B,2,FALSE)
)</f>
        <v>Sá Ribeiro</v>
      </c>
      <c r="J545" s="7" t="str">
        <f t="shared" ca="1" si="57"/>
        <v>Luccas Sá Ribeiro</v>
      </c>
      <c r="K545" s="7" t="str" cm="1">
        <f t="array" aca="1" ref="K545" ca="1">SHA1HASH($J545)</f>
        <v>7cd51ed313048939330a7afc4bcbf2d0ccc99b35</v>
      </c>
      <c r="L545" s="7" cm="1">
        <f t="array" aca="1" ref="L545" ca="1">INDEX(States!$A:$A,RANDBETWEEN(5,COUNTA(States!$A:$A) + 1),1)</f>
        <v>7</v>
      </c>
      <c r="M545" s="7" t="str">
        <f ca="1">$L545 &amp; "|" &amp; VLOOKUP($L545,States!$A:$B,2,FALSE)</f>
        <v>7|f2e12883042f184299ea408f79a5077ec107e25e</v>
      </c>
      <c r="N545" s="7" t="str">
        <f ca="1">VLOOKUP($F545,Name!$A:$C,3,FALSE)</f>
        <v>M</v>
      </c>
      <c r="O545" s="7" t="str">
        <f ca="1">VLOOKUP($N545,Gender!$A:$B,2,FALSE)</f>
        <v>Male</v>
      </c>
      <c r="P545" s="7" t="str" cm="1">
        <f t="array" aca="1" ref="P545" ca="1">INDEX('Marital status'!$A:$A,RANDBETWEEN(5,COUNTA('Marital status'!$A:$A) + 1),1)</f>
        <v>93ac84f4e0bd5c1c97b670a12a7fff6af89fb6b3</v>
      </c>
      <c r="Q545" s="7" t="str">
        <f ca="1">VLOOKUP($P545,'Marital status'!$A:$B,2,FALSE)</f>
        <v>DIVORCED</v>
      </c>
      <c r="R545" s="7">
        <f t="shared" ca="1" si="58"/>
        <v>5</v>
      </c>
      <c r="S545" s="7" t="e">
        <f ca="1">VLOOKUP($R545,Race!$A:$B,2,FALSE)</f>
        <v>#N/A</v>
      </c>
      <c r="T545" s="8">
        <f t="shared" ca="1" si="59"/>
        <v>22619</v>
      </c>
      <c r="U545" s="6">
        <f t="shared" ca="1" si="60"/>
        <v>7</v>
      </c>
      <c r="V545" s="8" t="str">
        <f ca="1">VLOOKUP($U545,Education!$A:$B,2,FALSE)</f>
        <v>Undergraduate degree</v>
      </c>
      <c r="W545" s="7">
        <f ca="1" xml:space="preserve">
  IF(OR($Y545 = 5, $Y545 = 6, $Y545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545" s="7" t="str">
        <f ca="1">VLOOKUP($W545,Department!$A:$B,2,FALSE)</f>
        <v>Controlling</v>
      </c>
      <c r="Y545" s="6">
        <f t="shared" ca="1" si="61"/>
        <v>10</v>
      </c>
      <c r="Z545" s="7" t="str">
        <f ca="1">VLOOKUP($Y545,Role!$A:$B,2,FALSE)</f>
        <v>Trainee</v>
      </c>
      <c r="AA545" s="6" t="str">
        <f t="shared" ca="1" si="62"/>
        <v/>
      </c>
      <c r="AB545" s="7" t="str">
        <f ca="1" xml:space="preserve">
IF($AA545 &lt;&gt; "",
    VLOOKUP($AA545,Level!$A:$B,2,FALSE),
    ""
)</f>
        <v/>
      </c>
      <c r="AC545" s="1">
        <f ca="1" xml:space="preserve">
IF($Y545 = 5 + N("Presidente"),
    27000,
    IF($Y545 = 6 + N("Vice-presidente"),
        23000,
        IF(OR($Y545 = 8, $Y545= 13, $Y545 = 12) + N("Secretária bilíngue ou coordenador ou especialista"),
            8000,
            IF($Y545 = 7 + N("Diretor"),
                15000,
                IF($Y545 = 14 + N("Gerente"),
                    12000,
                    IF($Y545 = 9 + N("Estagiário"),
                        705,
                        IF($Y545 = 10 + N("Trainee"),
                            805,
                            IF($Y545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IF($U545 = 7,
  500,
  IF($U545 = 8,
    1000,
    IF($U545 = 9,
      1500,
      IF($U545 = 10,
        2000,
        0
      )
    )
  )
)
+
N("Adicional no salário por área")
+
IF($W545 = 14 + N("Tecnologia da Informação"),
  120,
  IF($W545 = 16 + N("Vendas"),
    110,
    IF($W545 = 15 + N("Jurídico"),
      100,
      IF(OR($W545 = 8, $W545 = 9, $W545 = 11) + N("Recursos humanos ou comercial ou comunicação e marketing"),
        80,
        0
      )
    )
  )
)
+
N("Adicionando pegadinha")
+
IF(AND($W545 = 16, $U545 = 9, $Y545 = 11, $AA545 = 5) + N("Se for de vendas, com mestrado, analista sênior"),
  IF($R545 = 5,
    100,
    0
  )
  +
  IF($N545 = "M",
    200,
    0
  ),
  0
)</f>
        <v>1305</v>
      </c>
      <c r="AD5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$A545  &amp; ", "   &amp;
$C545  &amp; ", "   &amp;
$E545  &amp; ", '"  &amp;
$J545  &amp; "', '" &amp;
$N545  &amp; "', "  &amp;
$R545  &amp; ", '"  &amp;
TEXT($T545,"dd/mm/aaaa")  &amp; "', "   &amp;
$U545  &amp; ", "   &amp;
$W545  &amp; ", "   &amp;
$Y545  &amp; ", "   &amp;
IF($AA545 &lt;&gt; "", $AA545, "NULL")  &amp; ", "   &amp;
$AC545  &amp; ");"</f>
        <v>INSERT INTO bi4all.fac_employees (id_company_fk, id_employee_pk, flg_active, employee_name, id_gender_fk, id_race_fk, birthday, id_schooling_fk, id_department_fk, id_role_fk, id_level_fk, salary) VALUES (6a51143286b03064a49cc2acbee63c09a0682d33, 541, 1, 'Luccas Sá Ribeiro', 'M', 5, '04/12/1961', 7, 12, 10, NULL, 1305);</v>
      </c>
    </row>
    <row r="546" spans="1:30" ht="14.25" customHeight="1" x14ac:dyDescent="0.2">
      <c r="A546" s="7" t="str" cm="1">
        <f t="array" aca="1" ref="A546" ca="1">INDEX(Company!$A:$A,RANDBETWEEN(5,COUNTA(Company!$A:$A) + 1),1)</f>
        <v>6a51143286b03064a49cc2acbee63c09a0682d33</v>
      </c>
      <c r="B546" s="7" t="str">
        <f ca="1">VLOOKUP($A546,Company!$A:$B,2,FALSE)</f>
        <v>ACME Corporation</v>
      </c>
      <c r="C546" s="5">
        <f t="shared" si="56"/>
        <v>542</v>
      </c>
      <c r="D546" s="5" t="str" cm="1">
        <f t="array" ref="D546">SHA1HASH($C546)</f>
        <v>d06b6c54863ac33d12419dd04f7acb85c696f722</v>
      </c>
      <c r="E546" s="6">
        <v>1</v>
      </c>
      <c r="F546" s="7">
        <f ca="1">IF($C546 = 1 + N("Presidente"),
    127,
    IF($C546 = 2 + N("Vice-Presidente"),
        72,
        IF($C546 = 3 + N("Secretária bilíngue"),
            13,
            RANDBETWEEN(5,COUNT(Name!$A:$A) + 1)
        )
    )
)</f>
        <v>160</v>
      </c>
      <c r="G546" s="7" t="str">
        <f ca="1">VLOOKUP($F546,Name!$A:$B,2,FALSE)</f>
        <v>Hector</v>
      </c>
      <c r="H546" s="7">
        <f ca="1" xml:space="preserve">
IF($C546 = 1,
    0,
    RANDBETWEEN(5,COUNT('Last name'!$A:$A) + 1)
)</f>
        <v>19</v>
      </c>
      <c r="I546" s="7" t="str">
        <f ca="1" xml:space="preserve">
IF($C546 = 1 + N("Presidente"),
    "de Orléans e Bragança",
    VLOOKUP($H546,'Last name'!$A:$B,2,FALSE) &amp; " " &amp; VLOOKUP(RANDBETWEEN(5,COUNT('Last name'!$A:$A) + 1),'Last name'!$A:$B,2,FALSE)
)</f>
        <v>Anjos Moreira</v>
      </c>
      <c r="J546" s="7" t="str">
        <f t="shared" ca="1" si="57"/>
        <v>Hector Anjos Moreira</v>
      </c>
      <c r="K546" s="7" t="str" cm="1">
        <f t="array" aca="1" ref="K546" ca="1">SHA1HASH($J546)</f>
        <v>2e19e35adc01385e4ade4ccbcc5d4a8cd3eb02d6</v>
      </c>
      <c r="L546" s="7" cm="1">
        <f t="array" aca="1" ref="L546" ca="1">INDEX(States!$A:$A,RANDBETWEEN(5,COUNTA(States!$A:$A) + 1),1)</f>
        <v>8</v>
      </c>
      <c r="M546" s="7" t="str">
        <f ca="1">$L546 &amp; "|" &amp; VLOOKUP($L546,States!$A:$B,2,FALSE)</f>
        <v>8|56e287872c65203bf88dd1921405bbc5594d8531</v>
      </c>
      <c r="N546" s="7" t="str">
        <f ca="1">VLOOKUP($F546,Name!$A:$C,3,FALSE)</f>
        <v>M</v>
      </c>
      <c r="O546" s="7" t="str">
        <f ca="1">VLOOKUP($N546,Gender!$A:$B,2,FALSE)</f>
        <v>Male</v>
      </c>
      <c r="P546" s="7" t="str" cm="1">
        <f t="array" aca="1" ref="P546" ca="1">INDEX('Marital status'!$A:$A,RANDBETWEEN(5,COUNTA('Marital status'!$A:$A) + 1),1)</f>
        <v>3266897012b6dcc5723033bc25891bf99efcff6f</v>
      </c>
      <c r="Q546" s="7" t="str">
        <f ca="1">VLOOKUP($P546,'Marital status'!$A:$B,2,FALSE)</f>
        <v>MarrieD</v>
      </c>
      <c r="R546" s="7">
        <f t="shared" ca="1" si="58"/>
        <v>6</v>
      </c>
      <c r="S546" s="7" t="e">
        <f ca="1">VLOOKUP($R546,Race!$A:$B,2,FALSE)</f>
        <v>#N/A</v>
      </c>
      <c r="T546" s="8">
        <f t="shared" ca="1" si="59"/>
        <v>30232</v>
      </c>
      <c r="U546" s="6">
        <f t="shared" ca="1" si="60"/>
        <v>7</v>
      </c>
      <c r="V546" s="8" t="str">
        <f ca="1">VLOOKUP($U546,Education!$A:$B,2,FALSE)</f>
        <v>Undergraduate degree</v>
      </c>
      <c r="W546" s="7">
        <f ca="1" xml:space="preserve">
  IF(OR($Y546 = 5, $Y546 = 6, $Y546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546" s="7" t="str">
        <f ca="1">VLOOKUP($W546,Department!$A:$B,2,FALSE)</f>
        <v>Presidency</v>
      </c>
      <c r="Y546" s="6">
        <f t="shared" ca="1" si="61"/>
        <v>11</v>
      </c>
      <c r="Z546" s="7" t="str">
        <f ca="1">VLOOKUP($Y546,Role!$A:$B,2,FALSE)</f>
        <v>Analyst</v>
      </c>
      <c r="AA546" s="6">
        <f t="shared" ca="1" si="62"/>
        <v>6</v>
      </c>
      <c r="AB546" s="7" t="str">
        <f ca="1" xml:space="preserve">
IF($AA546 &lt;&gt; "",
    VLOOKUP($AA546,Level!$A:$B,2,FALSE),
    ""
)</f>
        <v>Pleno</v>
      </c>
      <c r="AC546" s="1">
        <f ca="1" xml:space="preserve">
IF($Y546 = 5 + N("Presidente"),
    27000,
    IF($Y546 = 6 + N("Vice-presidente"),
        23000,
        IF(OR($Y546 = 8, $Y546= 13, $Y546 = 12) + N("Secretária bilíngue ou coordenador ou especialista"),
            8000,
            IF($Y546 = 7 + N("Diretor"),
                15000,
                IF($Y546 = 14 + N("Gerente"),
                    12000,
                    IF($Y546 = 9 + N("Estagiário"),
                        705,
                        IF($Y546 = 10 + N("Trainee"),
                            805,
                            IF($Y546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IF($U546 = 7,
  500,
  IF($U546 = 8,
    1000,
    IF($U546 = 9,
      1500,
      IF($U546 = 10,
        2000,
        0
      )
    )
  )
)
+
N("Adicional no salário por área")
+
IF($W546 = 14 + N("Tecnologia da Informação"),
  120,
  IF($W546 = 16 + N("Vendas"),
    110,
    IF($W546 = 15 + N("Jurídico"),
      100,
      IF(OR($W546 = 8, $W546 = 9, $W546 = 11) + N("Recursos humanos ou comercial ou comunicação e marketing"),
        80,
        0
      )
    )
  )
)
+
N("Adicionando pegadinha")
+
IF(AND($W546 = 16, $U546 = 9, $Y546 = 11, $AA546 = 5) + N("Se for de vendas, com mestrado, analista sênior"),
  IF($R546 = 5,
    100,
    0
  )
  +
  IF($N546 = "M",
    200,
    0
  ),
  0
)</f>
        <v>2500</v>
      </c>
      <c r="AD5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$A546  &amp; ", "   &amp;
$C546  &amp; ", "   &amp;
$E546  &amp; ", '"  &amp;
$J546  &amp; "', '" &amp;
$N546  &amp; "', "  &amp;
$R546  &amp; ", '"  &amp;
TEXT($T546,"dd/mm/aaaa")  &amp; "', "   &amp;
$U546  &amp; ", "   &amp;
$W546  &amp; ", "   &amp;
$Y546  &amp; ", "   &amp;
IF($AA546 &lt;&gt; "", $AA546, "NULL")  &amp; ", "   &amp;
$AC546  &amp; ");"</f>
        <v>INSERT INTO bi4all.fac_employees (id_company_fk, id_employee_pk, flg_active, employee_name, id_gender_fk, id_race_fk, birthday, id_schooling_fk, id_department_fk, id_role_fk, id_level_fk, salary) VALUES (6a51143286b03064a49cc2acbee63c09a0682d33, 542, 1, 'Hector Anjos Moreira', 'M', 6, '08/10/1982', 7, 5, 11, 6, 2500);</v>
      </c>
    </row>
    <row r="547" spans="1:30" ht="14.25" customHeight="1" x14ac:dyDescent="0.2">
      <c r="A547" s="7" t="str" cm="1">
        <f t="array" aca="1" ref="A547" ca="1">INDEX(Company!$A:$A,RANDBETWEEN(5,COUNTA(Company!$A:$A) + 1),1)</f>
        <v>6a51143286b03064a49cc2acbee63c09a0682d33</v>
      </c>
      <c r="B547" s="7" t="str">
        <f ca="1">VLOOKUP($A547,Company!$A:$B,2,FALSE)</f>
        <v>ACME Corporation</v>
      </c>
      <c r="C547" s="5">
        <f t="shared" si="56"/>
        <v>543</v>
      </c>
      <c r="D547" s="5" t="str" cm="1">
        <f t="array" ref="D547">SHA1HASH($C547)</f>
        <v>f0483f255e0ce2c93d5dfa593f2161b266474869</v>
      </c>
      <c r="E547" s="6">
        <v>1</v>
      </c>
      <c r="F547" s="7">
        <f ca="1">IF($C547 = 1 + N("Presidente"),
    127,
    IF($C547 = 2 + N("Vice-Presidente"),
        72,
        IF($C547 = 3 + N("Secretária bilíngue"),
            13,
            RANDBETWEEN(5,COUNT(Name!$A:$A) + 1)
        )
    )
)</f>
        <v>196</v>
      </c>
      <c r="G547" s="7" t="str">
        <f ca="1">VLOOKUP($F547,Name!$A:$B,2,FALSE)</f>
        <v>Jonathan</v>
      </c>
      <c r="H547" s="7">
        <f ca="1" xml:space="preserve">
IF($C547 = 1,
    0,
    RANDBETWEEN(5,COUNT('Last name'!$A:$A) + 1)
)</f>
        <v>125</v>
      </c>
      <c r="I547" s="7" t="str">
        <f ca="1" xml:space="preserve">
IF($C547 = 1 + N("Presidente"),
    "de Orléans e Bragança",
    VLOOKUP($H547,'Last name'!$A:$B,2,FALSE) &amp; " " &amp; VLOOKUP(RANDBETWEEN(5,COUNT('Last name'!$A:$A) + 1),'Last name'!$A:$B,2,FALSE)
)</f>
        <v>Medeiros Noronha</v>
      </c>
      <c r="J547" s="7" t="str">
        <f t="shared" ca="1" si="57"/>
        <v>Jonathan Medeiros Noronha</v>
      </c>
      <c r="K547" s="7" t="str" cm="1">
        <f t="array" aca="1" ref="K547" ca="1">SHA1HASH($J547)</f>
        <v>a1e8e66e23733f6ecf7df0014abb56ab2bc58bfc</v>
      </c>
      <c r="L547" s="7" cm="1">
        <f t="array" aca="1" ref="L547" ca="1">INDEX(States!$A:$A,RANDBETWEEN(5,COUNTA(States!$A:$A) + 1),1)</f>
        <v>9</v>
      </c>
      <c r="M547" s="7" t="str">
        <f ca="1">$L547 &amp; "|" &amp; VLOOKUP($L547,States!$A:$B,2,FALSE)</f>
        <v>9|68b7ab1daf7c594d71db682ca70a5cb187f0524f</v>
      </c>
      <c r="N547" s="7" t="str">
        <f ca="1">VLOOKUP($F547,Name!$A:$C,3,FALSE)</f>
        <v>M</v>
      </c>
      <c r="O547" s="7" t="str">
        <f ca="1">VLOOKUP($N547,Gender!$A:$B,2,FALSE)</f>
        <v>Male</v>
      </c>
      <c r="P547" s="7" t="str" cm="1">
        <f t="array" aca="1" ref="P547" ca="1">INDEX('Marital status'!$A:$A,RANDBETWEEN(5,COUNTA('Marital status'!$A:$A) + 1),1)</f>
        <v>93ac84f4e0bd5c1c97b670a12a7fff6af89fb6b3</v>
      </c>
      <c r="Q547" s="7" t="str">
        <f ca="1">VLOOKUP($P547,'Marital status'!$A:$B,2,FALSE)</f>
        <v>DIVORCED</v>
      </c>
      <c r="R547" s="7">
        <f t="shared" ca="1" si="58"/>
        <v>5</v>
      </c>
      <c r="S547" s="7" t="e">
        <f ca="1">VLOOKUP($R547,Race!$A:$B,2,FALSE)</f>
        <v>#N/A</v>
      </c>
      <c r="T547" s="8">
        <f t="shared" ca="1" si="59"/>
        <v>28639</v>
      </c>
      <c r="U547" s="6">
        <f t="shared" ca="1" si="60"/>
        <v>7</v>
      </c>
      <c r="V547" s="8" t="str">
        <f ca="1">VLOOKUP($U547,Education!$A:$B,2,FALSE)</f>
        <v>Undergraduate degree</v>
      </c>
      <c r="W547" s="7">
        <f ca="1" xml:space="preserve">
  IF(OR($Y547 = 5, $Y547 = 6, $Y547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547" s="7" t="str">
        <f ca="1">VLOOKUP($W547,Department!$A:$B,2,FALSE)</f>
        <v>Controlling</v>
      </c>
      <c r="Y547" s="6">
        <f t="shared" ca="1" si="61"/>
        <v>9</v>
      </c>
      <c r="Z547" s="7" t="str">
        <f ca="1">VLOOKUP($Y547,Role!$A:$B,2,FALSE)</f>
        <v>Intern</v>
      </c>
      <c r="AA547" s="6" t="str">
        <f t="shared" ca="1" si="62"/>
        <v/>
      </c>
      <c r="AB547" s="7" t="str">
        <f ca="1" xml:space="preserve">
IF($AA547 &lt;&gt; "",
    VLOOKUP($AA547,Level!$A:$B,2,FALSE),
    ""
)</f>
        <v/>
      </c>
      <c r="AC547" s="1">
        <f ca="1" xml:space="preserve">
IF($Y547 = 5 + N("Presidente"),
    27000,
    IF($Y547 = 6 + N("Vice-presidente"),
        23000,
        IF(OR($Y547 = 8, $Y547= 13, $Y547 = 12) + N("Secretária bilíngue ou coordenador ou especialista"),
            8000,
            IF($Y547 = 7 + N("Diretor"),
                15000,
                IF($Y547 = 14 + N("Gerente"),
                    12000,
                    IF($Y547 = 9 + N("Estagiário"),
                        705,
                        IF($Y547 = 10 + N("Trainee"),
                            805,
                            IF($Y547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IF($U547 = 7,
  500,
  IF($U547 = 8,
    1000,
    IF($U547 = 9,
      1500,
      IF($U547 = 10,
        2000,
        0
      )
    )
  )
)
+
N("Adicional no salário por área")
+
IF($W547 = 14 + N("Tecnologia da Informação"),
  120,
  IF($W547 = 16 + N("Vendas"),
    110,
    IF($W547 = 15 + N("Jurídico"),
      100,
      IF(OR($W547 = 8, $W547 = 9, $W547 = 11) + N("Recursos humanos ou comercial ou comunicação e marketing"),
        80,
        0
      )
    )
  )
)
+
N("Adicionando pegadinha")
+
IF(AND($W547 = 16, $U547 = 9, $Y547 = 11, $AA547 = 5) + N("Se for de vendas, com mestrado, analista sênior"),
  IF($R547 = 5,
    100,
    0
  )
  +
  IF($N547 = "M",
    200,
    0
  ),
  0
)</f>
        <v>1205</v>
      </c>
      <c r="AD5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$A547  &amp; ", "   &amp;
$C547  &amp; ", "   &amp;
$E547  &amp; ", '"  &amp;
$J547  &amp; "', '" &amp;
$N547  &amp; "', "  &amp;
$R547  &amp; ", '"  &amp;
TEXT($T547,"dd/mm/aaaa")  &amp; "', "   &amp;
$U547  &amp; ", "   &amp;
$W547  &amp; ", "   &amp;
$Y547  &amp; ", "   &amp;
IF($AA547 &lt;&gt; "", $AA547, "NULL")  &amp; ", "   &amp;
$AC547  &amp; ");"</f>
        <v>INSERT INTO bi4all.fac_employees (id_company_fk, id_employee_pk, flg_active, employee_name, id_gender_fk, id_race_fk, birthday, id_schooling_fk, id_department_fk, id_role_fk, id_level_fk, salary) VALUES (6a51143286b03064a49cc2acbee63c09a0682d33, 543, 1, 'Jonathan Medeiros Noronha', 'M', 5, '29/05/1978', 7, 12, 9, NULL, 1205);</v>
      </c>
    </row>
    <row r="548" spans="1:30" ht="14.25" customHeight="1" x14ac:dyDescent="0.2">
      <c r="A548" s="7" t="str" cm="1">
        <f t="array" aca="1" ref="A548" ca="1">INDEX(Company!$A:$A,RANDBETWEEN(5,COUNTA(Company!$A:$A) + 1),1)</f>
        <v>6a51143286b03064a49cc2acbee63c09a0682d33</v>
      </c>
      <c r="B548" s="7" t="str">
        <f ca="1">VLOOKUP($A548,Company!$A:$B,2,FALSE)</f>
        <v>ACME Corporation</v>
      </c>
      <c r="C548" s="5">
        <f t="shared" si="56"/>
        <v>544</v>
      </c>
      <c r="D548" s="5" t="str" cm="1">
        <f t="array" ref="D548">SHA1HASH($C548)</f>
        <v>b87bed12954890a8af4b5df47633ced9fdf85923</v>
      </c>
      <c r="E548" s="6">
        <v>1</v>
      </c>
      <c r="F548" s="7">
        <f ca="1">IF($C548 = 1 + N("Presidente"),
    127,
    IF($C548 = 2 + N("Vice-Presidente"),
        72,
        IF($C548 = 3 + N("Secretária bilíngue"),
            13,
            RANDBETWEEN(5,COUNT(Name!$A:$A) + 1)
        )
    )
)</f>
        <v>150</v>
      </c>
      <c r="G548" s="7" t="str">
        <f ca="1">VLOOKUP($F548,Name!$A:$B,2,FALSE)</f>
        <v>Gabriela</v>
      </c>
      <c r="H548" s="7">
        <f ca="1" xml:space="preserve">
IF($C548 = 1,
    0,
    RANDBETWEEN(5,COUNT('Last name'!$A:$A) + 1)
)</f>
        <v>82</v>
      </c>
      <c r="I548" s="7" t="str">
        <f ca="1" xml:space="preserve">
IF($C548 = 1 + N("Presidente"),
    "de Orléans e Bragança",
    VLOOKUP($H548,'Last name'!$A:$B,2,FALSE) &amp; " " &amp; VLOOKUP(RANDBETWEEN(5,COUNT('Last name'!$A:$A) + 1),'Last name'!$A:$B,2,FALSE)
)</f>
        <v>Farina Battaglia</v>
      </c>
      <c r="J548" s="7" t="str">
        <f t="shared" ca="1" si="57"/>
        <v>Gabriela Farina Battaglia</v>
      </c>
      <c r="K548" s="7" t="str" cm="1">
        <f t="array" aca="1" ref="K548" ca="1">SHA1HASH($J548)</f>
        <v>f408eff462e0e9606345045f374177003a40be4b</v>
      </c>
      <c r="L548" s="7" cm="1">
        <f t="array" aca="1" ref="L548" ca="1">INDEX(States!$A:$A,RANDBETWEEN(5,COUNTA(States!$A:$A) + 1),1)</f>
        <v>22</v>
      </c>
      <c r="M548" s="7" t="str">
        <f ca="1">$L548 &amp; "|" &amp; VLOOKUP($L548,States!$A:$B,2,FALSE)</f>
        <v>22|04a99b2b0b78076f0a06c2d7695137915b2933a5</v>
      </c>
      <c r="N548" s="7" t="str">
        <f ca="1">VLOOKUP($F548,Name!$A:$C,3,FALSE)</f>
        <v>F</v>
      </c>
      <c r="O548" s="7" t="str">
        <f ca="1">VLOOKUP($N548,Gender!$A:$B,2,FALSE)</f>
        <v>Female</v>
      </c>
      <c r="P548" s="7" t="str" cm="1">
        <f t="array" aca="1" ref="P548" ca="1">INDEX('Marital status'!$A:$A,RANDBETWEEN(5,COUNTA('Marital status'!$A:$A) + 1),1)</f>
        <v>47051393f6bcbf99111ec5d70ba2ebbe11ebccae</v>
      </c>
      <c r="Q548" s="7" t="str">
        <f ca="1">VLOOKUP($P548,'Marital status'!$A:$B,2,FALSE)</f>
        <v xml:space="preserve"> Separated </v>
      </c>
      <c r="R548" s="7">
        <f t="shared" ca="1" si="58"/>
        <v>5</v>
      </c>
      <c r="S548" s="7" t="e">
        <f ca="1">VLOOKUP($R548,Race!$A:$B,2,FALSE)</f>
        <v>#N/A</v>
      </c>
      <c r="T548" s="8">
        <f t="shared" ca="1" si="59"/>
        <v>22683</v>
      </c>
      <c r="U548" s="6">
        <f t="shared" ca="1" si="60"/>
        <v>7</v>
      </c>
      <c r="V548" s="8" t="str">
        <f ca="1">VLOOKUP($U548,Education!$A:$B,2,FALSE)</f>
        <v>Undergraduate degree</v>
      </c>
      <c r="W548" s="7">
        <f ca="1" xml:space="preserve">
  IF(OR($Y548 = 5, $Y548 = 6, $Y548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548" s="7" t="str">
        <f ca="1">VLOOKUP($W548,Department!$A:$B,2,FALSE)</f>
        <v>Administration</v>
      </c>
      <c r="Y548" s="6">
        <f t="shared" ca="1" si="61"/>
        <v>11</v>
      </c>
      <c r="Z548" s="7" t="str">
        <f ca="1">VLOOKUP($Y548,Role!$A:$B,2,FALSE)</f>
        <v>Analyst</v>
      </c>
      <c r="AA548" s="6">
        <f t="shared" ca="1" si="62"/>
        <v>7</v>
      </c>
      <c r="AB548" s="7" t="str">
        <f ca="1" xml:space="preserve">
IF($AA548 &lt;&gt; "",
    VLOOKUP($AA548,Level!$A:$B,2,FALSE),
    ""
)</f>
        <v>Senior</v>
      </c>
      <c r="AC548" s="1">
        <f ca="1" xml:space="preserve">
IF($Y548 = 5 + N("Presidente"),
    27000,
    IF($Y548 = 6 + N("Vice-presidente"),
        23000,
        IF(OR($Y548 = 8, $Y548= 13, $Y548 = 12) + N("Secretária bilíngue ou coordenador ou especialista"),
            8000,
            IF($Y548 = 7 + N("Diretor"),
                15000,
                IF($Y548 = 14 + N("Gerente"),
                    12000,
                    IF($Y548 = 9 + N("Estagiário"),
                        705,
                        IF($Y548 = 10 + N("Trainee"),
                            805,
                            IF($Y548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IF($U548 = 7,
  500,
  IF($U548 = 8,
    1000,
    IF($U548 = 9,
      1500,
      IF($U548 = 10,
        2000,
        0
      )
    )
  )
)
+
N("Adicional no salário por área")
+
IF($W548 = 14 + N("Tecnologia da Informação"),
  120,
  IF($W548 = 16 + N("Vendas"),
    110,
    IF($W548 = 15 + N("Jurídico"),
      100,
      IF(OR($W548 = 8, $W548 = 9, $W548 = 11) + N("Recursos humanos ou comercial ou comunicação e marketing"),
        80,
        0
      )
    )
  )
)
+
N("Adicionando pegadinha")
+
IF(AND($W548 = 16, $U548 = 9, $Y548 = 11, $AA548 = 5) + N("Se for de vendas, com mestrado, analista sênior"),
  IF($R548 = 5,
    100,
    0
  )
  +
  IF($N548 = "M",
    200,
    0
  ),
  0
)</f>
        <v>2500</v>
      </c>
      <c r="AD5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$A548  &amp; ", "   &amp;
$C548  &amp; ", "   &amp;
$E548  &amp; ", '"  &amp;
$J548  &amp; "', '" &amp;
$N548  &amp; "', "  &amp;
$R548  &amp; ", '"  &amp;
TEXT($T548,"dd/mm/aaaa")  &amp; "', "   &amp;
$U548  &amp; ", "   &amp;
$W548  &amp; ", "   &amp;
$Y548  &amp; ", "   &amp;
IF($AA548 &lt;&gt; "", $AA548, "NULL")  &amp; ", "   &amp;
$AC548  &amp; ");"</f>
        <v>INSERT INTO bi4all.fac_employees (id_company_fk, id_employee_pk, flg_active, employee_name, id_gender_fk, id_race_fk, birthday, id_schooling_fk, id_department_fk, id_role_fk, id_level_fk, salary) VALUES (6a51143286b03064a49cc2acbee63c09a0682d33, 544, 1, 'Gabriela Farina Battaglia', 'F', 5, '06/02/1962', 7, 6, 11, 7, 2500);</v>
      </c>
    </row>
    <row r="549" spans="1:30" ht="14.25" customHeight="1" x14ac:dyDescent="0.2">
      <c r="A549" s="7" t="str" cm="1">
        <f t="array" aca="1" ref="A549" ca="1">INDEX(Company!$A:$A,RANDBETWEEN(5,COUNTA(Company!$A:$A) + 1),1)</f>
        <v>6a51143286b03064a49cc2acbee63c09a0682d33</v>
      </c>
      <c r="B549" s="7" t="str">
        <f ca="1">VLOOKUP($A549,Company!$A:$B,2,FALSE)</f>
        <v>ACME Corporation</v>
      </c>
      <c r="C549" s="5">
        <f t="shared" si="56"/>
        <v>545</v>
      </c>
      <c r="D549" s="5" t="str" cm="1">
        <f t="array" ref="D549">SHA1HASH($C549)</f>
        <v>9741f79aca77af5b5793817bd36737360dcb0a29</v>
      </c>
      <c r="E549" s="6">
        <v>1</v>
      </c>
      <c r="F549" s="7">
        <f ca="1">IF($C549 = 1 + N("Presidente"),
    127,
    IF($C549 = 2 + N("Vice-Presidente"),
        72,
        IF($C549 = 3 + N("Secretária bilíngue"),
            13,
            RANDBETWEEN(5,COUNT(Name!$A:$A) + 1)
        )
    )
)</f>
        <v>54</v>
      </c>
      <c r="G549" s="7" t="str">
        <f ca="1">VLOOKUP($F549,Name!$A:$B,2,FALSE)</f>
        <v>Ariela</v>
      </c>
      <c r="H549" s="7">
        <f ca="1" xml:space="preserve">
IF($C549 = 1,
    0,
    RANDBETWEEN(5,COUNT('Last name'!$A:$A) + 1)
)</f>
        <v>98</v>
      </c>
      <c r="I549" s="7" t="str">
        <f ca="1" xml:space="preserve">
IF($C549 = 1 + N("Presidente"),
    "de Orléans e Bragança",
    VLOOKUP($H549,'Last name'!$A:$B,2,FALSE) &amp; " " &amp; VLOOKUP(RANDBETWEEN(5,COUNT('Last name'!$A:$A) + 1),'Last name'!$A:$B,2,FALSE)
)</f>
        <v>Giordano Abranches</v>
      </c>
      <c r="J549" s="7" t="str">
        <f t="shared" ca="1" si="57"/>
        <v>Ariela Giordano Abranches</v>
      </c>
      <c r="K549" s="7" t="str" cm="1">
        <f t="array" aca="1" ref="K549" ca="1">SHA1HASH($J549)</f>
        <v>80196815975a87bae60a8eaaabf2d3aed079c04b</v>
      </c>
      <c r="L549" s="7" cm="1">
        <f t="array" aca="1" ref="L549" ca="1">INDEX(States!$A:$A,RANDBETWEEN(5,COUNTA(States!$A:$A) + 1),1)</f>
        <v>5</v>
      </c>
      <c r="M549" s="7" t="str">
        <f ca="1">$L549 &amp; "|" &amp; VLOOKUP($L549,States!$A:$B,2,FALSE)</f>
        <v>5|fa0754b9861f7065fd7c6270efb07fc6ac3b0ad8</v>
      </c>
      <c r="N549" s="7" t="str">
        <f ca="1">VLOOKUP($F549,Name!$A:$C,3,FALSE)</f>
        <v>F</v>
      </c>
      <c r="O549" s="7" t="str">
        <f ca="1">VLOOKUP($N549,Gender!$A:$B,2,FALSE)</f>
        <v>Female</v>
      </c>
      <c r="P549" s="7" t="str" cm="1">
        <f t="array" aca="1" ref="P549" ca="1">INDEX('Marital status'!$A:$A,RANDBETWEEN(5,COUNTA('Marital status'!$A:$A) + 1),1)</f>
        <v>459031b19ec5bbd3b3dbc0a9dcf2cb6e6c6f7848</v>
      </c>
      <c r="Q549" s="7" t="str">
        <f ca="1">VLOOKUP($P549,'Marital status'!$A:$B,2,FALSE)</f>
        <v xml:space="preserve">Widowed </v>
      </c>
      <c r="R549" s="7">
        <f t="shared" ca="1" si="58"/>
        <v>5</v>
      </c>
      <c r="S549" s="7" t="e">
        <f ca="1">VLOOKUP($R549,Race!$A:$B,2,FALSE)</f>
        <v>#N/A</v>
      </c>
      <c r="T549" s="8">
        <f t="shared" ca="1" si="59"/>
        <v>18779</v>
      </c>
      <c r="U549" s="6">
        <f t="shared" ca="1" si="60"/>
        <v>7</v>
      </c>
      <c r="V549" s="8" t="str">
        <f ca="1">VLOOKUP($U549,Education!$A:$B,2,FALSE)</f>
        <v>Undergraduate degree</v>
      </c>
      <c r="W549" s="7">
        <f ca="1" xml:space="preserve">
  IF(OR($Y549 = 5, $Y549 = 6, $Y549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549" s="7" t="str">
        <f ca="1">VLOOKUP($W549,Department!$A:$B,2,FALSE)</f>
        <v>Presidency</v>
      </c>
      <c r="Y549" s="6">
        <f t="shared" ca="1" si="61"/>
        <v>10</v>
      </c>
      <c r="Z549" s="7" t="str">
        <f ca="1">VLOOKUP($Y549,Role!$A:$B,2,FALSE)</f>
        <v>Trainee</v>
      </c>
      <c r="AA549" s="6" t="str">
        <f t="shared" ca="1" si="62"/>
        <v/>
      </c>
      <c r="AB549" s="7" t="str">
        <f ca="1" xml:space="preserve">
IF($AA549 &lt;&gt; "",
    VLOOKUP($AA549,Level!$A:$B,2,FALSE),
    ""
)</f>
        <v/>
      </c>
      <c r="AC549" s="1">
        <f ca="1" xml:space="preserve">
IF($Y549 = 5 + N("Presidente"),
    27000,
    IF($Y549 = 6 + N("Vice-presidente"),
        23000,
        IF(OR($Y549 = 8, $Y549= 13, $Y549 = 12) + N("Secretária bilíngue ou coordenador ou especialista"),
            8000,
            IF($Y549 = 7 + N("Diretor"),
                15000,
                IF($Y549 = 14 + N("Gerente"),
                    12000,
                    IF($Y549 = 9 + N("Estagiário"),
                        705,
                        IF($Y549 = 10 + N("Trainee"),
                            805,
                            IF($Y549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IF($U549 = 7,
  500,
  IF($U549 = 8,
    1000,
    IF($U549 = 9,
      1500,
      IF($U549 = 10,
        2000,
        0
      )
    )
  )
)
+
N("Adicional no salário por área")
+
IF($W549 = 14 + N("Tecnologia da Informação"),
  120,
  IF($W549 = 16 + N("Vendas"),
    110,
    IF($W549 = 15 + N("Jurídico"),
      100,
      IF(OR($W549 = 8, $W549 = 9, $W549 = 11) + N("Recursos humanos ou comercial ou comunicação e marketing"),
        80,
        0
      )
    )
  )
)
+
N("Adicionando pegadinha")
+
IF(AND($W549 = 16, $U549 = 9, $Y549 = 11, $AA549 = 5) + N("Se for de vendas, com mestrado, analista sênior"),
  IF($R549 = 5,
    100,
    0
  )
  +
  IF($N549 = "M",
    200,
    0
  ),
  0
)</f>
        <v>1305</v>
      </c>
      <c r="AD5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$A549  &amp; ", "   &amp;
$C549  &amp; ", "   &amp;
$E549  &amp; ", '"  &amp;
$J549  &amp; "', '" &amp;
$N549  &amp; "', "  &amp;
$R549  &amp; ", '"  &amp;
TEXT($T549,"dd/mm/aaaa")  &amp; "', "   &amp;
$U549  &amp; ", "   &amp;
$W549  &amp; ", "   &amp;
$Y549  &amp; ", "   &amp;
IF($AA549 &lt;&gt; "", $AA549, "NULL")  &amp; ", "   &amp;
$AC549  &amp; ");"</f>
        <v>INSERT INTO bi4all.fac_employees (id_company_fk, id_employee_pk, flg_active, employee_name, id_gender_fk, id_race_fk, birthday, id_schooling_fk, id_department_fk, id_role_fk, id_level_fk, salary) VALUES (6a51143286b03064a49cc2acbee63c09a0682d33, 545, 1, 'Ariela Giordano Abranches', 'F', 5, '31/05/1951', 7, 5, 10, NULL, 1305);</v>
      </c>
    </row>
    <row r="550" spans="1:30" ht="14.25" customHeight="1" x14ac:dyDescent="0.2">
      <c r="A550" s="7" t="str" cm="1">
        <f t="array" aca="1" ref="A550" ca="1">INDEX(Company!$A:$A,RANDBETWEEN(5,COUNTA(Company!$A:$A) + 1),1)</f>
        <v>6a51143286b03064a49cc2acbee63c09a0682d33</v>
      </c>
      <c r="B550" s="7" t="str">
        <f ca="1">VLOOKUP($A550,Company!$A:$B,2,FALSE)</f>
        <v>ACME Corporation</v>
      </c>
      <c r="C550" s="5">
        <f t="shared" si="56"/>
        <v>546</v>
      </c>
      <c r="D550" s="5" t="str" cm="1">
        <f t="array" ref="D550">SHA1HASH($C550)</f>
        <v>461742bbd8cc55ac9eefa04baff70c5c64592896</v>
      </c>
      <c r="E550" s="6">
        <v>1</v>
      </c>
      <c r="F550" s="7">
        <f ca="1">IF($C550 = 1 + N("Presidente"),
    127,
    IF($C550 = 2 + N("Vice-Presidente"),
        72,
        IF($C550 = 3 + N("Secretária bilíngue"),
            13,
            RANDBETWEEN(5,COUNT(Name!$A:$A) + 1)
        )
    )
)</f>
        <v>299</v>
      </c>
      <c r="G550" s="7" t="str">
        <f ca="1">VLOOKUP($F550,Name!$A:$B,2,FALSE)</f>
        <v>Mirella</v>
      </c>
      <c r="H550" s="7">
        <f ca="1" xml:space="preserve">
IF($C550 = 1,
    0,
    RANDBETWEEN(5,COUNT('Last name'!$A:$A) + 1)
)</f>
        <v>13</v>
      </c>
      <c r="I550" s="7" t="str">
        <f ca="1" xml:space="preserve">
IF($C550 = 1 + N("Presidente"),
    "de Orléans e Bragança",
    VLOOKUP($H550,'Last name'!$A:$B,2,FALSE) &amp; " " &amp; VLOOKUP(RANDBETWEEN(5,COUNT('Last name'!$A:$A) + 1),'Last name'!$A:$B,2,FALSE)
)</f>
        <v>Alvarenga Ferrão</v>
      </c>
      <c r="J550" s="7" t="str">
        <f t="shared" ca="1" si="57"/>
        <v>Mirella Alvarenga Ferrão</v>
      </c>
      <c r="K550" s="7" t="str" cm="1">
        <f t="array" aca="1" ref="K550" ca="1">SHA1HASH($J550)</f>
        <v>f1152989741131d925b4825c8e02a46bf7439e32</v>
      </c>
      <c r="L550" s="7" cm="1">
        <f t="array" aca="1" ref="L550" ca="1">INDEX(States!$A:$A,RANDBETWEEN(5,COUNTA(States!$A:$A) + 1),1)</f>
        <v>9</v>
      </c>
      <c r="M550" s="7" t="str">
        <f ca="1">$L550 &amp; "|" &amp; VLOOKUP($L550,States!$A:$B,2,FALSE)</f>
        <v>9|68b7ab1daf7c594d71db682ca70a5cb187f0524f</v>
      </c>
      <c r="N550" s="7" t="str">
        <f ca="1">VLOOKUP($F550,Name!$A:$C,3,FALSE)</f>
        <v>F</v>
      </c>
      <c r="O550" s="7" t="str">
        <f ca="1">VLOOKUP($N550,Gender!$A:$B,2,FALSE)</f>
        <v>Female</v>
      </c>
      <c r="P550" s="7" t="str" cm="1">
        <f t="array" aca="1" ref="P550" ca="1">INDEX('Marital status'!$A:$A,RANDBETWEEN(5,COUNTA('Marital status'!$A:$A) + 1),1)</f>
        <v>47051393f6bcbf99111ec5d70ba2ebbe11ebccae</v>
      </c>
      <c r="Q550" s="7" t="str">
        <f ca="1">VLOOKUP($P550,'Marital status'!$A:$B,2,FALSE)</f>
        <v xml:space="preserve"> Separated </v>
      </c>
      <c r="R550" s="7">
        <f t="shared" ca="1" si="58"/>
        <v>7</v>
      </c>
      <c r="S550" s="7" t="e">
        <f ca="1">VLOOKUP($R550,Race!$A:$B,2,FALSE)</f>
        <v>#N/A</v>
      </c>
      <c r="T550" s="8">
        <f t="shared" ca="1" si="59"/>
        <v>18217</v>
      </c>
      <c r="U550" s="6">
        <f t="shared" ca="1" si="60"/>
        <v>7</v>
      </c>
      <c r="V550" s="8" t="str">
        <f ca="1">VLOOKUP($U550,Education!$A:$B,2,FALSE)</f>
        <v>Undergraduate degree</v>
      </c>
      <c r="W550" s="7">
        <f ca="1" xml:space="preserve">
  IF(OR($Y550 = 5, $Y550 = 6, $Y550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550" s="7" t="str">
        <f ca="1">VLOOKUP($W550,Department!$A:$B,2,FALSE)</f>
        <v>Controlling</v>
      </c>
      <c r="Y550" s="6">
        <f t="shared" ca="1" si="61"/>
        <v>11</v>
      </c>
      <c r="Z550" s="7" t="str">
        <f ca="1">VLOOKUP($Y550,Role!$A:$B,2,FALSE)</f>
        <v>Analyst</v>
      </c>
      <c r="AA550" s="6">
        <f t="shared" ca="1" si="62"/>
        <v>6</v>
      </c>
      <c r="AB550" s="7" t="str">
        <f ca="1" xml:space="preserve">
IF($AA550 &lt;&gt; "",
    VLOOKUP($AA550,Level!$A:$B,2,FALSE),
    ""
)</f>
        <v>Pleno</v>
      </c>
      <c r="AC550" s="1">
        <f ca="1" xml:space="preserve">
IF($Y550 = 5 + N("Presidente"),
    27000,
    IF($Y550 = 6 + N("Vice-presidente"),
        23000,
        IF(OR($Y550 = 8, $Y550= 13, $Y550 = 12) + N("Secretária bilíngue ou coordenador ou especialista"),
            8000,
            IF($Y550 = 7 + N("Diretor"),
                15000,
                IF($Y550 = 14 + N("Gerente"),
                    12000,
                    IF($Y550 = 9 + N("Estagiário"),
                        705,
                        IF($Y550 = 10 + N("Trainee"),
                            805,
                            IF($Y550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IF($U550 = 7,
  500,
  IF($U550 = 8,
    1000,
    IF($U550 = 9,
      1500,
      IF($U550 = 10,
        2000,
        0
      )
    )
  )
)
+
N("Adicional no salário por área")
+
IF($W550 = 14 + N("Tecnologia da Informação"),
  120,
  IF($W550 = 16 + N("Vendas"),
    110,
    IF($W550 = 15 + N("Jurídico"),
      100,
      IF(OR($W550 = 8, $W550 = 9, $W550 = 11) + N("Recursos humanos ou comercial ou comunicação e marketing"),
        80,
        0
      )
    )
  )
)
+
N("Adicionando pegadinha")
+
IF(AND($W550 = 16, $U550 = 9, $Y550 = 11, $AA550 = 5) + N("Se for de vendas, com mestrado, analista sênior"),
  IF($R550 = 5,
    100,
    0
  )
  +
  IF($N550 = "M",
    200,
    0
  ),
  0
)</f>
        <v>2500</v>
      </c>
      <c r="AD5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$A550  &amp; ", "   &amp;
$C550  &amp; ", "   &amp;
$E550  &amp; ", '"  &amp;
$J550  &amp; "', '" &amp;
$N550  &amp; "', "  &amp;
$R550  &amp; ", '"  &amp;
TEXT($T550,"dd/mm/aaaa")  &amp; "', "   &amp;
$U550  &amp; ", "   &amp;
$W550  &amp; ", "   &amp;
$Y550  &amp; ", "   &amp;
IF($AA550 &lt;&gt; "", $AA550, "NULL")  &amp; ", "   &amp;
$AC550  &amp; ");"</f>
        <v>INSERT INTO bi4all.fac_employees (id_company_fk, id_employee_pk, flg_active, employee_name, id_gender_fk, id_race_fk, birthday, id_schooling_fk, id_department_fk, id_role_fk, id_level_fk, salary) VALUES (6a51143286b03064a49cc2acbee63c09a0682d33, 546, 1, 'Mirella Alvarenga Ferrão', 'F', 7, '15/11/1949', 7, 12, 11, 6, 2500);</v>
      </c>
    </row>
    <row r="551" spans="1:30" ht="14.25" customHeight="1" x14ac:dyDescent="0.2">
      <c r="A551" s="7" t="str" cm="1">
        <f t="array" aca="1" ref="A551" ca="1">INDEX(Company!$A:$A,RANDBETWEEN(5,COUNTA(Company!$A:$A) + 1),1)</f>
        <v>6a51143286b03064a49cc2acbee63c09a0682d33</v>
      </c>
      <c r="B551" s="7" t="str">
        <f ca="1">VLOOKUP($A551,Company!$A:$B,2,FALSE)</f>
        <v>ACME Corporation</v>
      </c>
      <c r="C551" s="5">
        <f t="shared" si="56"/>
        <v>547</v>
      </c>
      <c r="D551" s="5" t="str" cm="1">
        <f t="array" ref="D551">SHA1HASH($C551)</f>
        <v>3219b5be78da72e80e0918d458b9ece3825a68e1</v>
      </c>
      <c r="E551" s="6">
        <v>1</v>
      </c>
      <c r="F551" s="7">
        <f ca="1">IF($C551 = 1 + N("Presidente"),
    127,
    IF($C551 = 2 + N("Vice-Presidente"),
        72,
        IF($C551 = 3 + N("Secretária bilíngue"),
            13,
            RANDBETWEEN(5,COUNT(Name!$A:$A) + 1)
        )
    )
)</f>
        <v>191</v>
      </c>
      <c r="G551" s="7" t="str">
        <f ca="1">VLOOKUP($F551,Name!$A:$B,2,FALSE)</f>
        <v>João Paulo</v>
      </c>
      <c r="H551" s="7">
        <f ca="1" xml:space="preserve">
IF($C551 = 1,
    0,
    RANDBETWEEN(5,COUNT('Last name'!$A:$A) + 1)
)</f>
        <v>49</v>
      </c>
      <c r="I551" s="7" t="str">
        <f ca="1" xml:space="preserve">
IF($C551 = 1 + N("Presidente"),
    "de Orléans e Bragança",
    VLOOKUP($H551,'Last name'!$A:$B,2,FALSE) &amp; " " &amp; VLOOKUP(RANDBETWEEN(5,COUNT('Last name'!$A:$A) + 1),'Last name'!$A:$B,2,FALSE)
)</f>
        <v>Brito Pinto</v>
      </c>
      <c r="J551" s="7" t="str">
        <f t="shared" ca="1" si="57"/>
        <v>João Paulo Brito Pinto</v>
      </c>
      <c r="K551" s="7" t="str" cm="1">
        <f t="array" aca="1" ref="K551" ca="1">SHA1HASH($J551)</f>
        <v>a9af5ec993a5273ac8ca63ea792bc27e9b6fc769</v>
      </c>
      <c r="L551" s="7" cm="1">
        <f t="array" aca="1" ref="L551" ca="1">INDEX(States!$A:$A,RANDBETWEEN(5,COUNTA(States!$A:$A) + 1),1)</f>
        <v>22</v>
      </c>
      <c r="M551" s="7" t="str">
        <f ca="1">$L551 &amp; "|" &amp; VLOOKUP($L551,States!$A:$B,2,FALSE)</f>
        <v>22|04a99b2b0b78076f0a06c2d7695137915b2933a5</v>
      </c>
      <c r="N551" s="7" t="str">
        <f ca="1">VLOOKUP($F551,Name!$A:$C,3,FALSE)</f>
        <v>M</v>
      </c>
      <c r="O551" s="7" t="str">
        <f ca="1">VLOOKUP($N551,Gender!$A:$B,2,FALSE)</f>
        <v>Male</v>
      </c>
      <c r="P551" s="7" t="str" cm="1">
        <f t="array" aca="1" ref="P551" ca="1">INDEX('Marital status'!$A:$A,RANDBETWEEN(5,COUNTA('Marital status'!$A:$A) + 1),1)</f>
        <v>93ac84f4e0bd5c1c97b670a12a7fff6af89fb6b3</v>
      </c>
      <c r="Q551" s="7" t="str">
        <f ca="1">VLOOKUP($P551,'Marital status'!$A:$B,2,FALSE)</f>
        <v>DIVORCED</v>
      </c>
      <c r="R551" s="7">
        <f t="shared" ca="1" si="58"/>
        <v>8</v>
      </c>
      <c r="S551" s="7" t="e">
        <f ca="1">VLOOKUP($R551,Race!$A:$B,2,FALSE)</f>
        <v>#N/A</v>
      </c>
      <c r="T551" s="8">
        <f t="shared" ca="1" si="59"/>
        <v>30137</v>
      </c>
      <c r="U551" s="6">
        <f t="shared" ca="1" si="60"/>
        <v>7</v>
      </c>
      <c r="V551" s="8" t="str">
        <f ca="1">VLOOKUP($U551,Education!$A:$B,2,FALSE)</f>
        <v>Undergraduate degree</v>
      </c>
      <c r="W551" s="7">
        <f ca="1" xml:space="preserve">
  IF(OR($Y551 = 5, $Y551 = 6, $Y551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551" s="7" t="str">
        <f ca="1">VLOOKUP($W551,Department!$A:$B,2,FALSE)</f>
        <v>Controlling</v>
      </c>
      <c r="Y551" s="6">
        <f t="shared" ca="1" si="61"/>
        <v>9</v>
      </c>
      <c r="Z551" s="7" t="str">
        <f ca="1">VLOOKUP($Y551,Role!$A:$B,2,FALSE)</f>
        <v>Intern</v>
      </c>
      <c r="AA551" s="6" t="str">
        <f t="shared" ca="1" si="62"/>
        <v/>
      </c>
      <c r="AB551" s="7" t="str">
        <f ca="1" xml:space="preserve">
IF($AA551 &lt;&gt; "",
    VLOOKUP($AA551,Level!$A:$B,2,FALSE),
    ""
)</f>
        <v/>
      </c>
      <c r="AC551" s="1">
        <f ca="1" xml:space="preserve">
IF($Y551 = 5 + N("Presidente"),
    27000,
    IF($Y551 = 6 + N("Vice-presidente"),
        23000,
        IF(OR($Y551 = 8, $Y551= 13, $Y551 = 12) + N("Secretária bilíngue ou coordenador ou especialista"),
            8000,
            IF($Y551 = 7 + N("Diretor"),
                15000,
                IF($Y551 = 14 + N("Gerente"),
                    12000,
                    IF($Y551 = 9 + N("Estagiário"),
                        705,
                        IF($Y551 = 10 + N("Trainee"),
                            805,
                            IF($Y551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IF($U551 = 7,
  500,
  IF($U551 = 8,
    1000,
    IF($U551 = 9,
      1500,
      IF($U551 = 10,
        2000,
        0
      )
    )
  )
)
+
N("Adicional no salário por área")
+
IF($W551 = 14 + N("Tecnologia da Informação"),
  120,
  IF($W551 = 16 + N("Vendas"),
    110,
    IF($W551 = 15 + N("Jurídico"),
      100,
      IF(OR($W551 = 8, $W551 = 9, $W551 = 11) + N("Recursos humanos ou comercial ou comunicação e marketing"),
        80,
        0
      )
    )
  )
)
+
N("Adicionando pegadinha")
+
IF(AND($W551 = 16, $U551 = 9, $Y551 = 11, $AA551 = 5) + N("Se for de vendas, com mestrado, analista sênior"),
  IF($R551 = 5,
    100,
    0
  )
  +
  IF($N551 = "M",
    200,
    0
  ),
  0
)</f>
        <v>1205</v>
      </c>
      <c r="AD5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$A551  &amp; ", "   &amp;
$C551  &amp; ", "   &amp;
$E551  &amp; ", '"  &amp;
$J551  &amp; "', '" &amp;
$N551  &amp; "', "  &amp;
$R551  &amp; ", '"  &amp;
TEXT($T551,"dd/mm/aaaa")  &amp; "', "   &amp;
$U551  &amp; ", "   &amp;
$W551  &amp; ", "   &amp;
$Y551  &amp; ", "   &amp;
IF($AA551 &lt;&gt; "", $AA551, "NULL")  &amp; ", "   &amp;
$AC551  &amp; ");"</f>
        <v>INSERT INTO bi4all.fac_employees (id_company_fk, id_employee_pk, flg_active, employee_name, id_gender_fk, id_race_fk, birthday, id_schooling_fk, id_department_fk, id_role_fk, id_level_fk, salary) VALUES (6a51143286b03064a49cc2acbee63c09a0682d33, 547, 1, 'João Paulo Brito Pinto', 'M', 8, '05/07/1982', 7, 12, 9, NULL, 1205);</v>
      </c>
    </row>
    <row r="552" spans="1:30" ht="14.25" customHeight="1" x14ac:dyDescent="0.2">
      <c r="A552" s="7" t="str" cm="1">
        <f t="array" aca="1" ref="A552" ca="1">INDEX(Company!$A:$A,RANDBETWEEN(5,COUNTA(Company!$A:$A) + 1),1)</f>
        <v>6a51143286b03064a49cc2acbee63c09a0682d33</v>
      </c>
      <c r="B552" s="7" t="str">
        <f ca="1">VLOOKUP($A552,Company!$A:$B,2,FALSE)</f>
        <v>ACME Corporation</v>
      </c>
      <c r="C552" s="5">
        <f t="shared" si="56"/>
        <v>548</v>
      </c>
      <c r="D552" s="5" t="str" cm="1">
        <f t="array" ref="D552">SHA1HASH($C552)</f>
        <v>916f5b10fee9db4c317b6fbbc343cc3cd03f1569</v>
      </c>
      <c r="E552" s="6">
        <v>1</v>
      </c>
      <c r="F552" s="7">
        <f ca="1">IF($C552 = 1 + N("Presidente"),
    127,
    IF($C552 = 2 + N("Vice-Presidente"),
        72,
        IF($C552 = 3 + N("Secretária bilíngue"),
            13,
            RANDBETWEEN(5,COUNT(Name!$A:$A) + 1)
        )
    )
)</f>
        <v>227</v>
      </c>
      <c r="G552" s="7" t="str">
        <f ca="1">VLOOKUP($F552,Name!$A:$B,2,FALSE)</f>
        <v>Lia</v>
      </c>
      <c r="H552" s="7">
        <f ca="1" xml:space="preserve">
IF($C552 = 1,
    0,
    RANDBETWEEN(5,COUNT('Last name'!$A:$A) + 1)
)</f>
        <v>25</v>
      </c>
      <c r="I552" s="7" t="str">
        <f ca="1" xml:space="preserve">
IF($C552 = 1 + N("Presidente"),
    "de Orléans e Bragança",
    VLOOKUP($H552,'Last name'!$A:$B,2,FALSE) &amp; " " &amp; VLOOKUP(RANDBETWEEN(5,COUNT('Last name'!$A:$A) + 1),'Last name'!$A:$B,2,FALSE)
)</f>
        <v>Auth Dias</v>
      </c>
      <c r="J552" s="7" t="str">
        <f t="shared" ca="1" si="57"/>
        <v>Lia Auth Dias</v>
      </c>
      <c r="K552" s="7" t="str" cm="1">
        <f t="array" aca="1" ref="K552" ca="1">SHA1HASH($J552)</f>
        <v>4f297013fde04461716f75968a1be3ff8d494752</v>
      </c>
      <c r="L552" s="7" cm="1">
        <f t="array" aca="1" ref="L552" ca="1">INDEX(States!$A:$A,RANDBETWEEN(5,COUNTA(States!$A:$A) + 1),1)</f>
        <v>9</v>
      </c>
      <c r="M552" s="7" t="str">
        <f ca="1">$L552 &amp; "|" &amp; VLOOKUP($L552,States!$A:$B,2,FALSE)</f>
        <v>9|68b7ab1daf7c594d71db682ca70a5cb187f0524f</v>
      </c>
      <c r="N552" s="7" t="str">
        <f ca="1">VLOOKUP($F552,Name!$A:$C,3,FALSE)</f>
        <v>F</v>
      </c>
      <c r="O552" s="7" t="str">
        <f ca="1">VLOOKUP($N552,Gender!$A:$B,2,FALSE)</f>
        <v>Female</v>
      </c>
      <c r="P552" s="7" t="str" cm="1">
        <f t="array" aca="1" ref="P552" ca="1">INDEX('Marital status'!$A:$A,RANDBETWEEN(5,COUNTA('Marital status'!$A:$A) + 1),1)</f>
        <v>459031b19ec5bbd3b3dbc0a9dcf2cb6e6c6f7848</v>
      </c>
      <c r="Q552" s="7" t="str">
        <f ca="1">VLOOKUP($P552,'Marital status'!$A:$B,2,FALSE)</f>
        <v xml:space="preserve">Widowed </v>
      </c>
      <c r="R552" s="7">
        <f t="shared" ca="1" si="58"/>
        <v>5</v>
      </c>
      <c r="S552" s="7" t="e">
        <f ca="1">VLOOKUP($R552,Race!$A:$B,2,FALSE)</f>
        <v>#N/A</v>
      </c>
      <c r="T552" s="8">
        <f t="shared" ca="1" si="59"/>
        <v>24066</v>
      </c>
      <c r="U552" s="6">
        <f t="shared" ca="1" si="60"/>
        <v>7</v>
      </c>
      <c r="V552" s="8" t="str">
        <f ca="1">VLOOKUP($U552,Education!$A:$B,2,FALSE)</f>
        <v>Undergraduate degree</v>
      </c>
      <c r="W552" s="7">
        <f ca="1" xml:space="preserve">
  IF(OR($Y552 = 5, $Y552 = 6, $Y552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552" s="7" t="str">
        <f ca="1">VLOOKUP($W552,Department!$A:$B,2,FALSE)</f>
        <v>Finance</v>
      </c>
      <c r="Y552" s="6">
        <f t="shared" ca="1" si="61"/>
        <v>11</v>
      </c>
      <c r="Z552" s="7" t="str">
        <f ca="1">VLOOKUP($Y552,Role!$A:$B,2,FALSE)</f>
        <v>Analyst</v>
      </c>
      <c r="AA552" s="6">
        <f t="shared" ca="1" si="62"/>
        <v>7</v>
      </c>
      <c r="AB552" s="7" t="str">
        <f ca="1" xml:space="preserve">
IF($AA552 &lt;&gt; "",
    VLOOKUP($AA552,Level!$A:$B,2,FALSE),
    ""
)</f>
        <v>Senior</v>
      </c>
      <c r="AC552" s="1">
        <f ca="1" xml:space="preserve">
IF($Y552 = 5 + N("Presidente"),
    27000,
    IF($Y552 = 6 + N("Vice-presidente"),
        23000,
        IF(OR($Y552 = 8, $Y552= 13, $Y552 = 12) + N("Secretária bilíngue ou coordenador ou especialista"),
            8000,
            IF($Y552 = 7 + N("Diretor"),
                15000,
                IF($Y552 = 14 + N("Gerente"),
                    12000,
                    IF($Y552 = 9 + N("Estagiário"),
                        705,
                        IF($Y552 = 10 + N("Trainee"),
                            805,
                            IF($Y552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IF($U552 = 7,
  500,
  IF($U552 = 8,
    1000,
    IF($U552 = 9,
      1500,
      IF($U552 = 10,
        2000,
        0
      )
    )
  )
)
+
N("Adicional no salário por área")
+
IF($W552 = 14 + N("Tecnologia da Informação"),
  120,
  IF($W552 = 16 + N("Vendas"),
    110,
    IF($W552 = 15 + N("Jurídico"),
      100,
      IF(OR($W552 = 8, $W552 = 9, $W552 = 11) + N("Recursos humanos ou comercial ou comunicação e marketing"),
        80,
        0
      )
    )
  )
)
+
N("Adicionando pegadinha")
+
IF(AND($W552 = 16, $U552 = 9, $Y552 = 11, $AA552 = 5) + N("Se for de vendas, com mestrado, analista sênior"),
  IF($R552 = 5,
    100,
    0
  )
  +
  IF($N552 = "M",
    200,
    0
  ),
  0
)</f>
        <v>2500</v>
      </c>
      <c r="AD5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$A552  &amp; ", "   &amp;
$C552  &amp; ", "   &amp;
$E552  &amp; ", '"  &amp;
$J552  &amp; "', '" &amp;
$N552  &amp; "', "  &amp;
$R552  &amp; ", '"  &amp;
TEXT($T552,"dd/mm/aaaa")  &amp; "', "   &amp;
$U552  &amp; ", "   &amp;
$W552  &amp; ", "   &amp;
$Y552  &amp; ", "   &amp;
IF($AA552 &lt;&gt; "", $AA552, "NULL")  &amp; ", "   &amp;
$AC552  &amp; ");"</f>
        <v>INSERT INTO bi4all.fac_employees (id_company_fk, id_employee_pk, flg_active, employee_name, id_gender_fk, id_race_fk, birthday, id_schooling_fk, id_department_fk, id_role_fk, id_level_fk, salary) VALUES (6a51143286b03064a49cc2acbee63c09a0682d33, 548, 1, 'Lia Auth Dias', 'F', 5, '20/11/1965', 7, 7, 11, 7, 2500);</v>
      </c>
    </row>
    <row r="553" spans="1:30" ht="14.25" customHeight="1" x14ac:dyDescent="0.2">
      <c r="A553" s="7" t="str" cm="1">
        <f t="array" aca="1" ref="A553" ca="1">INDEX(Company!$A:$A,RANDBETWEEN(5,COUNTA(Company!$A:$A) + 1),1)</f>
        <v>6a51143286b03064a49cc2acbee63c09a0682d33</v>
      </c>
      <c r="B553" s="7" t="str">
        <f ca="1">VLOOKUP($A553,Company!$A:$B,2,FALSE)</f>
        <v>ACME Corporation</v>
      </c>
      <c r="C553" s="5">
        <f t="shared" si="56"/>
        <v>549</v>
      </c>
      <c r="D553" s="5" t="str" cm="1">
        <f t="array" ref="D553">SHA1HASH($C553)</f>
        <v>2ef28d314a746794372012c327c941b66c3a057c</v>
      </c>
      <c r="E553" s="6">
        <v>1</v>
      </c>
      <c r="F553" s="7">
        <f ca="1">IF($C553 = 1 + N("Presidente"),
    127,
    IF($C553 = 2 + N("Vice-Presidente"),
        72,
        IF($C553 = 3 + N("Secretária bilíngue"),
            13,
            RANDBETWEEN(5,COUNT(Name!$A:$A) + 1)
        )
    )
)</f>
        <v>266</v>
      </c>
      <c r="G553" s="7" t="str">
        <f ca="1">VLOOKUP($F553,Name!$A:$B,2,FALSE)</f>
        <v>Maria Helena</v>
      </c>
      <c r="H553" s="7">
        <f ca="1" xml:space="preserve">
IF($C553 = 1,
    0,
    RANDBETWEEN(5,COUNT('Last name'!$A:$A) + 1)
)</f>
        <v>76</v>
      </c>
      <c r="I553" s="7" t="str">
        <f ca="1" xml:space="preserve">
IF($C553 = 1 + N("Presidente"),
    "de Orléans e Bragança",
    VLOOKUP($H553,'Last name'!$A:$B,2,FALSE) &amp; " " &amp; VLOOKUP(RANDBETWEEN(5,COUNT('Last name'!$A:$A) + 1),'Last name'!$A:$B,2,FALSE)
)</f>
        <v>Duarte Frasão</v>
      </c>
      <c r="J553" s="7" t="str">
        <f t="shared" ca="1" si="57"/>
        <v>Maria Helena Duarte Frasão</v>
      </c>
      <c r="K553" s="7" t="str" cm="1">
        <f t="array" aca="1" ref="K553" ca="1">SHA1HASH($J553)</f>
        <v>76a338455793e5007eaeb4a9337991d5f2b5c8b8</v>
      </c>
      <c r="L553" s="7" cm="1">
        <f t="array" aca="1" ref="L553" ca="1">INDEX(States!$A:$A,RANDBETWEEN(5,COUNTA(States!$A:$A) + 1),1)</f>
        <v>18</v>
      </c>
      <c r="M553" s="7" t="str">
        <f ca="1">$L553 &amp; "|" &amp; VLOOKUP($L553,States!$A:$B,2,FALSE)</f>
        <v>18|4c829e7753eab86056bb8157601420a362debf31</v>
      </c>
      <c r="N553" s="7" t="str">
        <f ca="1">VLOOKUP($F553,Name!$A:$C,3,FALSE)</f>
        <v>F</v>
      </c>
      <c r="O553" s="7" t="str">
        <f ca="1">VLOOKUP($N553,Gender!$A:$B,2,FALSE)</f>
        <v>Female</v>
      </c>
      <c r="P553" s="7" t="str" cm="1">
        <f t="array" aca="1" ref="P553" ca="1">INDEX('Marital status'!$A:$A,RANDBETWEEN(5,COUNTA('Marital status'!$A:$A) + 1),1)</f>
        <v>93ac84f4e0bd5c1c97b670a12a7fff6af89fb6b3</v>
      </c>
      <c r="Q553" s="7" t="str">
        <f ca="1">VLOOKUP($P553,'Marital status'!$A:$B,2,FALSE)</f>
        <v>DIVORCED</v>
      </c>
      <c r="R553" s="7">
        <f t="shared" ca="1" si="58"/>
        <v>6</v>
      </c>
      <c r="S553" s="7" t="e">
        <f ca="1">VLOOKUP($R553,Race!$A:$B,2,FALSE)</f>
        <v>#N/A</v>
      </c>
      <c r="T553" s="8">
        <f t="shared" ca="1" si="59"/>
        <v>27764</v>
      </c>
      <c r="U553" s="6">
        <f t="shared" ca="1" si="60"/>
        <v>7</v>
      </c>
      <c r="V553" s="8" t="str">
        <f ca="1">VLOOKUP($U553,Education!$A:$B,2,FALSE)</f>
        <v>Undergraduate degree</v>
      </c>
      <c r="W553" s="7">
        <f ca="1" xml:space="preserve">
  IF(OR($Y553 = 5, $Y553 = 6, $Y553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553" s="7" t="str">
        <f ca="1">VLOOKUP($W553,Department!$A:$B,2,FALSE)</f>
        <v>Administration</v>
      </c>
      <c r="Y553" s="6">
        <f t="shared" ca="1" si="61"/>
        <v>9</v>
      </c>
      <c r="Z553" s="7" t="str">
        <f ca="1">VLOOKUP($Y553,Role!$A:$B,2,FALSE)</f>
        <v>Intern</v>
      </c>
      <c r="AA553" s="6" t="str">
        <f t="shared" ca="1" si="62"/>
        <v/>
      </c>
      <c r="AB553" s="7" t="str">
        <f ca="1" xml:space="preserve">
IF($AA553 &lt;&gt; "",
    VLOOKUP($AA553,Level!$A:$B,2,FALSE),
    ""
)</f>
        <v/>
      </c>
      <c r="AC553" s="1">
        <f ca="1" xml:space="preserve">
IF($Y553 = 5 + N("Presidente"),
    27000,
    IF($Y553 = 6 + N("Vice-presidente"),
        23000,
        IF(OR($Y553 = 8, $Y553= 13, $Y553 = 12) + N("Secretária bilíngue ou coordenador ou especialista"),
            8000,
            IF($Y553 = 7 + N("Diretor"),
                15000,
                IF($Y553 = 14 + N("Gerente"),
                    12000,
                    IF($Y553 = 9 + N("Estagiário"),
                        705,
                        IF($Y553 = 10 + N("Trainee"),
                            805,
                            IF($Y553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IF($U553 = 7,
  500,
  IF($U553 = 8,
    1000,
    IF($U553 = 9,
      1500,
      IF($U553 = 10,
        2000,
        0
      )
    )
  )
)
+
N("Adicional no salário por área")
+
IF($W553 = 14 + N("Tecnologia da Informação"),
  120,
  IF($W553 = 16 + N("Vendas"),
    110,
    IF($W553 = 15 + N("Jurídico"),
      100,
      IF(OR($W553 = 8, $W553 = 9, $W553 = 11) + N("Recursos humanos ou comercial ou comunicação e marketing"),
        80,
        0
      )
    )
  )
)
+
N("Adicionando pegadinha")
+
IF(AND($W553 = 16, $U553 = 9, $Y553 = 11, $AA553 = 5) + N("Se for de vendas, com mestrado, analista sênior"),
  IF($R553 = 5,
    100,
    0
  )
  +
  IF($N553 = "M",
    200,
    0
  ),
  0
)</f>
        <v>1205</v>
      </c>
      <c r="AD5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$A553  &amp; ", "   &amp;
$C553  &amp; ", "   &amp;
$E553  &amp; ", '"  &amp;
$J553  &amp; "', '" &amp;
$N553  &amp; "', "  &amp;
$R553  &amp; ", '"  &amp;
TEXT($T553,"dd/mm/aaaa")  &amp; "', "   &amp;
$U553  &amp; ", "   &amp;
$W553  &amp; ", "   &amp;
$Y553  &amp; ", "   &amp;
IF($AA553 &lt;&gt; "", $AA553, "NULL")  &amp; ", "   &amp;
$AC553  &amp; ");"</f>
        <v>INSERT INTO bi4all.fac_employees (id_company_fk, id_employee_pk, flg_active, employee_name, id_gender_fk, id_race_fk, birthday, id_schooling_fk, id_department_fk, id_role_fk, id_level_fk, salary) VALUES (6a51143286b03064a49cc2acbee63c09a0682d33, 549, 1, 'Maria Helena Duarte Frasão', 'F', 6, '05/01/1976', 7, 6, 9, NULL, 1205);</v>
      </c>
    </row>
    <row r="554" spans="1:30" ht="14.25" customHeight="1" x14ac:dyDescent="0.2">
      <c r="A554" s="7" t="str" cm="1">
        <f t="array" aca="1" ref="A554" ca="1">INDEX(Company!$A:$A,RANDBETWEEN(5,COUNTA(Company!$A:$A) + 1),1)</f>
        <v>6a51143286b03064a49cc2acbee63c09a0682d33</v>
      </c>
      <c r="B554" s="7" t="str">
        <f ca="1">VLOOKUP($A554,Company!$A:$B,2,FALSE)</f>
        <v>ACME Corporation</v>
      </c>
      <c r="C554" s="5">
        <f t="shared" si="56"/>
        <v>550</v>
      </c>
      <c r="D554" s="5" t="str" cm="1">
        <f t="array" ref="D554">SHA1HASH($C554)</f>
        <v>cf94db48fb7aa4da74260da3f6c7e4722e913b72</v>
      </c>
      <c r="E554" s="6">
        <v>1</v>
      </c>
      <c r="F554" s="7">
        <f ca="1">IF($C554 = 1 + N("Presidente"),
    127,
    IF($C554 = 2 + N("Vice-Presidente"),
        72,
        IF($C554 = 3 + N("Secretária bilíngue"),
            13,
            RANDBETWEEN(5,COUNT(Name!$A:$A) + 1)
        )
    )
)</f>
        <v>230</v>
      </c>
      <c r="G554" s="7" t="str">
        <f ca="1">VLOOKUP($F554,Name!$A:$B,2,FALSE)</f>
        <v>Lorena</v>
      </c>
      <c r="H554" s="7">
        <f ca="1" xml:space="preserve">
IF($C554 = 1,
    0,
    RANDBETWEEN(5,COUNT('Last name'!$A:$A) + 1)
)</f>
        <v>123</v>
      </c>
      <c r="I554" s="7" t="str">
        <f ca="1" xml:space="preserve">
IF($C554 = 1 + N("Presidente"),
    "de Orléans e Bragança",
    VLOOKUP($H554,'Last name'!$A:$B,2,FALSE) &amp; " " &amp; VLOOKUP(RANDBETWEEN(5,COUNT('Last name'!$A:$A) + 1),'Last name'!$A:$B,2,FALSE)
)</f>
        <v>Martins Ribeiro</v>
      </c>
      <c r="J554" s="7" t="str">
        <f t="shared" ca="1" si="57"/>
        <v>Lorena Martins Ribeiro</v>
      </c>
      <c r="K554" s="7" t="str" cm="1">
        <f t="array" aca="1" ref="K554" ca="1">SHA1HASH($J554)</f>
        <v>eb713e2b89a7b0f980b51dfa54cecdf189f821d4</v>
      </c>
      <c r="L554" s="7" cm="1">
        <f t="array" aca="1" ref="L554" ca="1">INDEX(States!$A:$A,RANDBETWEEN(5,COUNTA(States!$A:$A) + 1),1)</f>
        <v>10</v>
      </c>
      <c r="M554" s="7" t="str">
        <f ca="1">$L554 &amp; "|" &amp; VLOOKUP($L554,States!$A:$B,2,FALSE)</f>
        <v>10|fa6e01394cea5decb8157a7e18fa2eeabf35410d</v>
      </c>
      <c r="N554" s="7" t="str">
        <f ca="1">VLOOKUP($F554,Name!$A:$C,3,FALSE)</f>
        <v>F</v>
      </c>
      <c r="O554" s="7" t="str">
        <f ca="1">VLOOKUP($N554,Gender!$A:$B,2,FALSE)</f>
        <v>Female</v>
      </c>
      <c r="P554" s="7" t="str" cm="1">
        <f t="array" aca="1" ref="P554" ca="1">INDEX('Marital status'!$A:$A,RANDBETWEEN(5,COUNTA('Marital status'!$A:$A) + 1),1)</f>
        <v>93ac84f4e0bd5c1c97b670a12a7fff6af89fb6b3</v>
      </c>
      <c r="Q554" s="7" t="str">
        <f ca="1">VLOOKUP($P554,'Marital status'!$A:$B,2,FALSE)</f>
        <v>DIVORCED</v>
      </c>
      <c r="R554" s="7">
        <f t="shared" ca="1" si="58"/>
        <v>5</v>
      </c>
      <c r="S554" s="7" t="e">
        <f ca="1">VLOOKUP($R554,Race!$A:$B,2,FALSE)</f>
        <v>#N/A</v>
      </c>
      <c r="T554" s="8">
        <f t="shared" ca="1" si="59"/>
        <v>27053</v>
      </c>
      <c r="U554" s="6">
        <f t="shared" ca="1" si="60"/>
        <v>7</v>
      </c>
      <c r="V554" s="8" t="str">
        <f ca="1">VLOOKUP($U554,Education!$A:$B,2,FALSE)</f>
        <v>Undergraduate degree</v>
      </c>
      <c r="W554" s="7">
        <f ca="1" xml:space="preserve">
  IF(OR($Y554 = 5, $Y554 = 6, $Y554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554" s="7" t="str">
        <f ca="1">VLOOKUP($W554,Department!$A:$B,2,FALSE)</f>
        <v>Administration</v>
      </c>
      <c r="Y554" s="6">
        <f t="shared" ca="1" si="61"/>
        <v>11</v>
      </c>
      <c r="Z554" s="7" t="str">
        <f ca="1">VLOOKUP($Y554,Role!$A:$B,2,FALSE)</f>
        <v>Analyst</v>
      </c>
      <c r="AA554" s="6">
        <f t="shared" ca="1" si="62"/>
        <v>6</v>
      </c>
      <c r="AB554" s="7" t="str">
        <f ca="1" xml:space="preserve">
IF($AA554 &lt;&gt; "",
    VLOOKUP($AA554,Level!$A:$B,2,FALSE),
    ""
)</f>
        <v>Pleno</v>
      </c>
      <c r="AC554" s="1">
        <f ca="1" xml:space="preserve">
IF($Y554 = 5 + N("Presidente"),
    27000,
    IF($Y554 = 6 + N("Vice-presidente"),
        23000,
        IF(OR($Y554 = 8, $Y554= 13, $Y554 = 12) + N("Secretária bilíngue ou coordenador ou especialista"),
            8000,
            IF($Y554 = 7 + N("Diretor"),
                15000,
                IF($Y554 = 14 + N("Gerente"),
                    12000,
                    IF($Y554 = 9 + N("Estagiário"),
                        705,
                        IF($Y554 = 10 + N("Trainee"),
                            805,
                            IF($Y554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IF($U554 = 7,
  500,
  IF($U554 = 8,
    1000,
    IF($U554 = 9,
      1500,
      IF($U554 = 10,
        2000,
        0
      )
    )
  )
)
+
N("Adicional no salário por área")
+
IF($W554 = 14 + N("Tecnologia da Informação"),
  120,
  IF($W554 = 16 + N("Vendas"),
    110,
    IF($W554 = 15 + N("Jurídico"),
      100,
      IF(OR($W554 = 8, $W554 = 9, $W554 = 11) + N("Recursos humanos ou comercial ou comunicação e marketing"),
        80,
        0
      )
    )
  )
)
+
N("Adicionando pegadinha")
+
IF(AND($W554 = 16, $U554 = 9, $Y554 = 11, $AA554 = 5) + N("Se for de vendas, com mestrado, analista sênior"),
  IF($R554 = 5,
    100,
    0
  )
  +
  IF($N554 = "M",
    200,
    0
  ),
  0
)</f>
        <v>2500</v>
      </c>
      <c r="AD5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$A554  &amp; ", "   &amp;
$C554  &amp; ", "   &amp;
$E554  &amp; ", '"  &amp;
$J554  &amp; "', '" &amp;
$N554  &amp; "', "  &amp;
$R554  &amp; ", '"  &amp;
TEXT($T554,"dd/mm/aaaa")  &amp; "', "   &amp;
$U554  &amp; ", "   &amp;
$W554  &amp; ", "   &amp;
$Y554  &amp; ", "   &amp;
IF($AA554 &lt;&gt; "", $AA554, "NULL")  &amp; ", "   &amp;
$AC554  &amp; ");"</f>
        <v>INSERT INTO bi4all.fac_employees (id_company_fk, id_employee_pk, flg_active, employee_name, id_gender_fk, id_race_fk, birthday, id_schooling_fk, id_department_fk, id_role_fk, id_level_fk, salary) VALUES (6a51143286b03064a49cc2acbee63c09a0682d33, 550, 1, 'Lorena Martins Ribeiro', 'F', 5, '24/01/1974', 7, 6, 11, 6, 2500);</v>
      </c>
    </row>
    <row r="555" spans="1:30" ht="14.25" customHeight="1" x14ac:dyDescent="0.2">
      <c r="A555" s="7" t="str" cm="1">
        <f t="array" aca="1" ref="A555" ca="1">INDEX(Company!$A:$A,RANDBETWEEN(5,COUNTA(Company!$A:$A) + 1),1)</f>
        <v>6a51143286b03064a49cc2acbee63c09a0682d33</v>
      </c>
      <c r="B555" s="7" t="str">
        <f ca="1">VLOOKUP($A555,Company!$A:$B,2,FALSE)</f>
        <v>ACME Corporation</v>
      </c>
      <c r="C555" s="5">
        <f t="shared" si="56"/>
        <v>551</v>
      </c>
      <c r="D555" s="5" t="str" cm="1">
        <f t="array" ref="D555">SHA1HASH($C555)</f>
        <v>a4c36ded9dbf60a5a9dceb0d0a1e3b17ac92f8cf</v>
      </c>
      <c r="E555" s="6">
        <v>1</v>
      </c>
      <c r="F555" s="7">
        <f ca="1">IF($C555 = 1 + N("Presidente"),
    127,
    IF($C555 = 2 + N("Vice-Presidente"),
        72,
        IF($C555 = 3 + N("Secretária bilíngue"),
            13,
            RANDBETWEEN(5,COUNT(Name!$A:$A) + 1)
        )
    )
)</f>
        <v>109</v>
      </c>
      <c r="G555" s="7" t="str">
        <f ca="1">VLOOKUP($F555,Name!$A:$B,2,FALSE)</f>
        <v>Davi Luiz</v>
      </c>
      <c r="H555" s="7">
        <f ca="1" xml:space="preserve">
IF($C555 = 1,
    0,
    RANDBETWEEN(5,COUNT('Last name'!$A:$A) + 1)
)</f>
        <v>164</v>
      </c>
      <c r="I555" s="7" t="str">
        <f ca="1" xml:space="preserve">
IF($C555 = 1 + N("Presidente"),
    "de Orléans e Bragança",
    VLOOKUP($H555,'Last name'!$A:$B,2,FALSE) &amp; " " &amp; VLOOKUP(RANDBETWEEN(5,COUNT('Last name'!$A:$A) + 1),'Last name'!$A:$B,2,FALSE)
)</f>
        <v>Rizzo Machado</v>
      </c>
      <c r="J555" s="7" t="str">
        <f t="shared" ca="1" si="57"/>
        <v>Davi Luiz Rizzo Machado</v>
      </c>
      <c r="K555" s="7" t="str" cm="1">
        <f t="array" aca="1" ref="K555" ca="1">SHA1HASH($J555)</f>
        <v>9076c2d5683c5b2176829f1e350ebcfabcf3c114</v>
      </c>
      <c r="L555" s="7" cm="1">
        <f t="array" aca="1" ref="L555" ca="1">INDEX(States!$A:$A,RANDBETWEEN(5,COUNTA(States!$A:$A) + 1),1)</f>
        <v>10</v>
      </c>
      <c r="M555" s="7" t="str">
        <f ca="1">$L555 &amp; "|" &amp; VLOOKUP($L555,States!$A:$B,2,FALSE)</f>
        <v>10|fa6e01394cea5decb8157a7e18fa2eeabf35410d</v>
      </c>
      <c r="N555" s="7" t="str">
        <f ca="1">VLOOKUP($F555,Name!$A:$C,3,FALSE)</f>
        <v>M</v>
      </c>
      <c r="O555" s="7" t="str">
        <f ca="1">VLOOKUP($N555,Gender!$A:$B,2,FALSE)</f>
        <v>Male</v>
      </c>
      <c r="P555" s="7" t="str" cm="1">
        <f t="array" aca="1" ref="P555" ca="1">INDEX('Marital status'!$A:$A,RANDBETWEEN(5,COUNTA('Marital status'!$A:$A) + 1),1)</f>
        <v>459031b19ec5bbd3b3dbc0a9dcf2cb6e6c6f7848</v>
      </c>
      <c r="Q555" s="7" t="str">
        <f ca="1">VLOOKUP($P555,'Marital status'!$A:$B,2,FALSE)</f>
        <v xml:space="preserve">Widowed </v>
      </c>
      <c r="R555" s="7">
        <f t="shared" ca="1" si="58"/>
        <v>5</v>
      </c>
      <c r="S555" s="7" t="e">
        <f ca="1">VLOOKUP($R555,Race!$A:$B,2,FALSE)</f>
        <v>#N/A</v>
      </c>
      <c r="T555" s="8">
        <f t="shared" ca="1" si="59"/>
        <v>30935</v>
      </c>
      <c r="U555" s="6">
        <f t="shared" ca="1" si="60"/>
        <v>7</v>
      </c>
      <c r="V555" s="8" t="str">
        <f ca="1">VLOOKUP($U555,Education!$A:$B,2,FALSE)</f>
        <v>Undergraduate degree</v>
      </c>
      <c r="W555" s="7">
        <f ca="1" xml:space="preserve">
  IF(OR($Y555 = 5, $Y555 = 6, $Y555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555" s="7" t="str">
        <f ca="1">VLOOKUP($W555,Department!$A:$B,2,FALSE)</f>
        <v>Audit</v>
      </c>
      <c r="Y555" s="6">
        <f t="shared" ca="1" si="61"/>
        <v>10</v>
      </c>
      <c r="Z555" s="7" t="str">
        <f ca="1">VLOOKUP($Y555,Role!$A:$B,2,FALSE)</f>
        <v>Trainee</v>
      </c>
      <c r="AA555" s="6" t="str">
        <f t="shared" ca="1" si="62"/>
        <v/>
      </c>
      <c r="AB555" s="7" t="str">
        <f ca="1" xml:space="preserve">
IF($AA555 &lt;&gt; "",
    VLOOKUP($AA555,Level!$A:$B,2,FALSE),
    ""
)</f>
        <v/>
      </c>
      <c r="AC555" s="1">
        <f ca="1" xml:space="preserve">
IF($Y555 = 5 + N("Presidente"),
    27000,
    IF($Y555 = 6 + N("Vice-presidente"),
        23000,
        IF(OR($Y555 = 8, $Y555= 13, $Y555 = 12) + N("Secretária bilíngue ou coordenador ou especialista"),
            8000,
            IF($Y555 = 7 + N("Diretor"),
                15000,
                IF($Y555 = 14 + N("Gerente"),
                    12000,
                    IF($Y555 = 9 + N("Estagiário"),
                        705,
                        IF($Y555 = 10 + N("Trainee"),
                            805,
                            IF($Y555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IF($U555 = 7,
  500,
  IF($U555 = 8,
    1000,
    IF($U555 = 9,
      1500,
      IF($U555 = 10,
        2000,
        0
      )
    )
  )
)
+
N("Adicional no salário por área")
+
IF($W555 = 14 + N("Tecnologia da Informação"),
  120,
  IF($W555 = 16 + N("Vendas"),
    110,
    IF($W555 = 15 + N("Jurídico"),
      100,
      IF(OR($W555 = 8, $W555 = 9, $W555 = 11) + N("Recursos humanos ou comercial ou comunicação e marketing"),
        80,
        0
      )
    )
  )
)
+
N("Adicionando pegadinha")
+
IF(AND($W555 = 16, $U555 = 9, $Y555 = 11, $AA555 = 5) + N("Se for de vendas, com mestrado, analista sênior"),
  IF($R555 = 5,
    100,
    0
  )
  +
  IF($N555 = "M",
    200,
    0
  ),
  0
)</f>
        <v>1305</v>
      </c>
      <c r="AD5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$A555  &amp; ", "   &amp;
$C555  &amp; ", "   &amp;
$E555  &amp; ", '"  &amp;
$J555  &amp; "', '" &amp;
$N555  &amp; "', "  &amp;
$R555  &amp; ", '"  &amp;
TEXT($T555,"dd/mm/aaaa")  &amp; "', "   &amp;
$U555  &amp; ", "   &amp;
$W555  &amp; ", "   &amp;
$Y555  &amp; ", "   &amp;
IF($AA555 &lt;&gt; "", $AA555, "NULL")  &amp; ", "   &amp;
$AC555  &amp; ");"</f>
        <v>INSERT INTO bi4all.fac_employees (id_company_fk, id_employee_pk, flg_active, employee_name, id_gender_fk, id_race_fk, birthday, id_schooling_fk, id_department_fk, id_role_fk, id_level_fk, salary) VALUES (6a51143286b03064a49cc2acbee63c09a0682d33, 551, 1, 'Davi Luiz Rizzo Machado', 'M', 5, '10/09/1984', 7, 13, 10, NULL, 1305);</v>
      </c>
    </row>
    <row r="556" spans="1:30" ht="14.25" customHeight="1" x14ac:dyDescent="0.2">
      <c r="A556" s="7" t="str" cm="1">
        <f t="array" aca="1" ref="A556" ca="1">INDEX(Company!$A:$A,RANDBETWEEN(5,COUNTA(Company!$A:$A) + 1),1)</f>
        <v>6a51143286b03064a49cc2acbee63c09a0682d33</v>
      </c>
      <c r="B556" s="7" t="str">
        <f ca="1">VLOOKUP($A556,Company!$A:$B,2,FALSE)</f>
        <v>ACME Corporation</v>
      </c>
      <c r="C556" s="5">
        <f t="shared" si="56"/>
        <v>552</v>
      </c>
      <c r="D556" s="5" t="str" cm="1">
        <f t="array" ref="D556">SHA1HASH($C556)</f>
        <v>f53eac2e4221f1794509de8d786a143b5016901f</v>
      </c>
      <c r="E556" s="6">
        <v>1</v>
      </c>
      <c r="F556" s="7">
        <f ca="1">IF($C556 = 1 + N("Presidente"),
    127,
    IF($C556 = 2 + N("Vice-Presidente"),
        72,
        IF($C556 = 3 + N("Secretária bilíngue"),
            13,
            RANDBETWEEN(5,COUNT(Name!$A:$A) + 1)
        )
    )
)</f>
        <v>307</v>
      </c>
      <c r="G556" s="7" t="str">
        <f ca="1">VLOOKUP($F556,Name!$A:$B,2,FALSE)</f>
        <v>Nicole</v>
      </c>
      <c r="H556" s="7">
        <f ca="1" xml:space="preserve">
IF($C556 = 1,
    0,
    RANDBETWEEN(5,COUNT('Last name'!$A:$A) + 1)
)</f>
        <v>35</v>
      </c>
      <c r="I556" s="7" t="str">
        <f ca="1" xml:space="preserve">
IF($C556 = 1 + N("Presidente"),
    "de Orléans e Bragança",
    VLOOKUP($H556,'Last name'!$A:$B,2,FALSE) &amp; " " &amp; VLOOKUP(RANDBETWEEN(5,COUNT('Last name'!$A:$A) + 1),'Last name'!$A:$B,2,FALSE)
)</f>
        <v>Barroso Vaz</v>
      </c>
      <c r="J556" s="7" t="str">
        <f t="shared" ca="1" si="57"/>
        <v>Nicole Barroso Vaz</v>
      </c>
      <c r="K556" s="7" t="str" cm="1">
        <f t="array" aca="1" ref="K556" ca="1">SHA1HASH($J556)</f>
        <v>834382995572bd0399806ece9a9ff8622c323f00</v>
      </c>
      <c r="L556" s="7" cm="1">
        <f t="array" aca="1" ref="L556" ca="1">INDEX(States!$A:$A,RANDBETWEEN(5,COUNTA(States!$A:$A) + 1),1)</f>
        <v>8</v>
      </c>
      <c r="M556" s="7" t="str">
        <f ca="1">$L556 &amp; "|" &amp; VLOOKUP($L556,States!$A:$B,2,FALSE)</f>
        <v>8|56e287872c65203bf88dd1921405bbc5594d8531</v>
      </c>
      <c r="N556" s="7" t="str">
        <f ca="1">VLOOKUP($F556,Name!$A:$C,3,FALSE)</f>
        <v>F</v>
      </c>
      <c r="O556" s="7" t="str">
        <f ca="1">VLOOKUP($N556,Gender!$A:$B,2,FALSE)</f>
        <v>Female</v>
      </c>
      <c r="P556" s="7" t="str" cm="1">
        <f t="array" aca="1" ref="P556" ca="1">INDEX('Marital status'!$A:$A,RANDBETWEEN(5,COUNTA('Marital status'!$A:$A) + 1),1)</f>
        <v>47051393f6bcbf99111ec5d70ba2ebbe11ebccae</v>
      </c>
      <c r="Q556" s="7" t="str">
        <f ca="1">VLOOKUP($P556,'Marital status'!$A:$B,2,FALSE)</f>
        <v xml:space="preserve"> Separated </v>
      </c>
      <c r="R556" s="7">
        <f t="shared" ca="1" si="58"/>
        <v>5</v>
      </c>
      <c r="S556" s="7" t="e">
        <f ca="1">VLOOKUP($R556,Race!$A:$B,2,FALSE)</f>
        <v>#N/A</v>
      </c>
      <c r="T556" s="8">
        <f t="shared" ca="1" si="59"/>
        <v>21180</v>
      </c>
      <c r="U556" s="6">
        <f t="shared" ca="1" si="60"/>
        <v>7</v>
      </c>
      <c r="V556" s="8" t="str">
        <f ca="1">VLOOKUP($U556,Education!$A:$B,2,FALSE)</f>
        <v>Undergraduate degree</v>
      </c>
      <c r="W556" s="7">
        <f ca="1" xml:space="preserve">
  IF(OR($Y556 = 5, $Y556 = 6, $Y556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556" s="7" t="str">
        <f ca="1">VLOOKUP($W556,Department!$A:$B,2,FALSE)</f>
        <v>Audit</v>
      </c>
      <c r="Y556" s="6">
        <f t="shared" ca="1" si="61"/>
        <v>11</v>
      </c>
      <c r="Z556" s="7" t="str">
        <f ca="1">VLOOKUP($Y556,Role!$A:$B,2,FALSE)</f>
        <v>Analyst</v>
      </c>
      <c r="AA556" s="6">
        <f t="shared" ca="1" si="62"/>
        <v>7</v>
      </c>
      <c r="AB556" s="7" t="str">
        <f ca="1" xml:space="preserve">
IF($AA556 &lt;&gt; "",
    VLOOKUP($AA556,Level!$A:$B,2,FALSE),
    ""
)</f>
        <v>Senior</v>
      </c>
      <c r="AC556" s="1">
        <f ca="1" xml:space="preserve">
IF($Y556 = 5 + N("Presidente"),
    27000,
    IF($Y556 = 6 + N("Vice-presidente"),
        23000,
        IF(OR($Y556 = 8, $Y556= 13, $Y556 = 12) + N("Secretária bilíngue ou coordenador ou especialista"),
            8000,
            IF($Y556 = 7 + N("Diretor"),
                15000,
                IF($Y556 = 14 + N("Gerente"),
                    12000,
                    IF($Y556 = 9 + N("Estagiário"),
                        705,
                        IF($Y556 = 10 + N("Trainee"),
                            805,
                            IF($Y556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IF($U556 = 7,
  500,
  IF($U556 = 8,
    1000,
    IF($U556 = 9,
      1500,
      IF($U556 = 10,
        2000,
        0
      )
    )
  )
)
+
N("Adicional no salário por área")
+
IF($W556 = 14 + N("Tecnologia da Informação"),
  120,
  IF($W556 = 16 + N("Vendas"),
    110,
    IF($W556 = 15 + N("Jurídico"),
      100,
      IF(OR($W556 = 8, $W556 = 9, $W556 = 11) + N("Recursos humanos ou comercial ou comunicação e marketing"),
        80,
        0
      )
    )
  )
)
+
N("Adicionando pegadinha")
+
IF(AND($W556 = 16, $U556 = 9, $Y556 = 11, $AA556 = 5) + N("Se for de vendas, com mestrado, analista sênior"),
  IF($R556 = 5,
    100,
    0
  )
  +
  IF($N556 = "M",
    200,
    0
  ),
  0
)</f>
        <v>2500</v>
      </c>
      <c r="AD5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$A556  &amp; ", "   &amp;
$C556  &amp; ", "   &amp;
$E556  &amp; ", '"  &amp;
$J556  &amp; "', '" &amp;
$N556  &amp; "', "  &amp;
$R556  &amp; ", '"  &amp;
TEXT($T556,"dd/mm/aaaa")  &amp; "', "   &amp;
$U556  &amp; ", "   &amp;
$W556  &amp; ", "   &amp;
$Y556  &amp; ", "   &amp;
IF($AA556 &lt;&gt; "", $AA556, "NULL")  &amp; ", "   &amp;
$AC556  &amp; ");"</f>
        <v>INSERT INTO bi4all.fac_employees (id_company_fk, id_employee_pk, flg_active, employee_name, id_gender_fk, id_race_fk, birthday, id_schooling_fk, id_department_fk, id_role_fk, id_level_fk, salary) VALUES (6a51143286b03064a49cc2acbee63c09a0682d33, 552, 1, 'Nicole Barroso Vaz', 'F', 5, '26/12/1957', 7, 13, 11, 7, 2500);</v>
      </c>
    </row>
    <row r="557" spans="1:30" ht="14.25" customHeight="1" x14ac:dyDescent="0.2">
      <c r="A557" s="7" t="str" cm="1">
        <f t="array" aca="1" ref="A557" ca="1">INDEX(Company!$A:$A,RANDBETWEEN(5,COUNTA(Company!$A:$A) + 1),1)</f>
        <v>6a51143286b03064a49cc2acbee63c09a0682d33</v>
      </c>
      <c r="B557" s="7" t="str">
        <f ca="1">VLOOKUP($A557,Company!$A:$B,2,FALSE)</f>
        <v>ACME Corporation</v>
      </c>
      <c r="C557" s="5">
        <f t="shared" si="56"/>
        <v>553</v>
      </c>
      <c r="D557" s="5" t="str" cm="1">
        <f t="array" ref="D557">SHA1HASH($C557)</f>
        <v>53e56691fe7c82711dc58960df28b221ec2f29e3</v>
      </c>
      <c r="E557" s="6">
        <v>1</v>
      </c>
      <c r="F557" s="7">
        <f ca="1">IF($C557 = 1 + N("Presidente"),
    127,
    IF($C557 = 2 + N("Vice-Presidente"),
        72,
        IF($C557 = 3 + N("Secretária bilíngue"),
            13,
            RANDBETWEEN(5,COUNT(Name!$A:$A) + 1)
        )
    )
)</f>
        <v>353</v>
      </c>
      <c r="G557" s="7" t="str">
        <f ca="1">VLOOKUP($F557,Name!$A:$B,2,FALSE)</f>
        <v>Vicente</v>
      </c>
      <c r="H557" s="7">
        <f ca="1" xml:space="preserve">
IF($C557 = 1,
    0,
    RANDBETWEEN(5,COUNT('Last name'!$A:$A) + 1)
)</f>
        <v>25</v>
      </c>
      <c r="I557" s="7" t="str">
        <f ca="1" xml:space="preserve">
IF($C557 = 1 + N("Presidente"),
    "de Orléans e Bragança",
    VLOOKUP($H557,'Last name'!$A:$B,2,FALSE) &amp; " " &amp; VLOOKUP(RANDBETWEEN(5,COUNT('Last name'!$A:$A) + 1),'Last name'!$A:$B,2,FALSE)
)</f>
        <v>Auth Alvarenga</v>
      </c>
      <c r="J557" s="7" t="str">
        <f t="shared" ca="1" si="57"/>
        <v>Vicente Auth Alvarenga</v>
      </c>
      <c r="K557" s="7" t="str" cm="1">
        <f t="array" aca="1" ref="K557" ca="1">SHA1HASH($J557)</f>
        <v>00697528344a6dcfc40d60454a52f47ae4ee2d6e</v>
      </c>
      <c r="L557" s="7" cm="1">
        <f t="array" aca="1" ref="L557" ca="1">INDEX(States!$A:$A,RANDBETWEEN(5,COUNTA(States!$A:$A) + 1),1)</f>
        <v>15</v>
      </c>
      <c r="M557" s="7" t="str">
        <f ca="1">$L557 &amp; "|" &amp; VLOOKUP($L557,States!$A:$B,2,FALSE)</f>
        <v>15|84c70141e5670a303e5eed7b334ba8b5ddb5b0d4</v>
      </c>
      <c r="N557" s="7" t="str">
        <f ca="1">VLOOKUP($F557,Name!$A:$C,3,FALSE)</f>
        <v>M</v>
      </c>
      <c r="O557" s="7" t="str">
        <f ca="1">VLOOKUP($N557,Gender!$A:$B,2,FALSE)</f>
        <v>Male</v>
      </c>
      <c r="P557" s="7" t="str" cm="1">
        <f t="array" aca="1" ref="P557" ca="1">INDEX('Marital status'!$A:$A,RANDBETWEEN(5,COUNTA('Marital status'!$A:$A) + 1),1)</f>
        <v>459031b19ec5bbd3b3dbc0a9dcf2cb6e6c6f7848</v>
      </c>
      <c r="Q557" s="7" t="str">
        <f ca="1">VLOOKUP($P557,'Marital status'!$A:$B,2,FALSE)</f>
        <v xml:space="preserve">Widowed </v>
      </c>
      <c r="R557" s="7">
        <f t="shared" ca="1" si="58"/>
        <v>5</v>
      </c>
      <c r="S557" s="7" t="e">
        <f ca="1">VLOOKUP($R557,Race!$A:$B,2,FALSE)</f>
        <v>#N/A</v>
      </c>
      <c r="T557" s="8">
        <f t="shared" ca="1" si="59"/>
        <v>27208</v>
      </c>
      <c r="U557" s="6">
        <f t="shared" ca="1" si="60"/>
        <v>7</v>
      </c>
      <c r="V557" s="8" t="str">
        <f ca="1">VLOOKUP($U557,Education!$A:$B,2,FALSE)</f>
        <v>Undergraduate degree</v>
      </c>
      <c r="W557" s="7">
        <f ca="1" xml:space="preserve">
  IF(OR($Y557 = 5, $Y557 = 6, $Y557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557" s="7" t="str">
        <f ca="1">VLOOKUP($W557,Department!$A:$B,2,FALSE)</f>
        <v>Communication &amp; Marketing</v>
      </c>
      <c r="Y557" s="6">
        <f t="shared" ca="1" si="61"/>
        <v>10</v>
      </c>
      <c r="Z557" s="7" t="str">
        <f ca="1">VLOOKUP($Y557,Role!$A:$B,2,FALSE)</f>
        <v>Trainee</v>
      </c>
      <c r="AA557" s="6" t="str">
        <f t="shared" ca="1" si="62"/>
        <v/>
      </c>
      <c r="AB557" s="7" t="str">
        <f ca="1" xml:space="preserve">
IF($AA557 &lt;&gt; "",
    VLOOKUP($AA557,Level!$A:$B,2,FALSE),
    ""
)</f>
        <v/>
      </c>
      <c r="AC557" s="1">
        <f ca="1" xml:space="preserve">
IF($Y557 = 5 + N("Presidente"),
    27000,
    IF($Y557 = 6 + N("Vice-presidente"),
        23000,
        IF(OR($Y557 = 8, $Y557= 13, $Y557 = 12) + N("Secretária bilíngue ou coordenador ou especialista"),
            8000,
            IF($Y557 = 7 + N("Diretor"),
                15000,
                IF($Y557 = 14 + N("Gerente"),
                    12000,
                    IF($Y557 = 9 + N("Estagiário"),
                        705,
                        IF($Y557 = 10 + N("Trainee"),
                            805,
                            IF($Y557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IF($U557 = 7,
  500,
  IF($U557 = 8,
    1000,
    IF($U557 = 9,
      1500,
      IF($U557 = 10,
        2000,
        0
      )
    )
  )
)
+
N("Adicional no salário por área")
+
IF($W557 = 14 + N("Tecnologia da Informação"),
  120,
  IF($W557 = 16 + N("Vendas"),
    110,
    IF($W557 = 15 + N("Jurídico"),
      100,
      IF(OR($W557 = 8, $W557 = 9, $W557 = 11) + N("Recursos humanos ou comercial ou comunicação e marketing"),
        80,
        0
      )
    )
  )
)
+
N("Adicionando pegadinha")
+
IF(AND($W557 = 16, $U557 = 9, $Y557 = 11, $AA557 = 5) + N("Se for de vendas, com mestrado, analista sênior"),
  IF($R557 = 5,
    100,
    0
  )
  +
  IF($N557 = "M",
    200,
    0
  ),
  0
)</f>
        <v>1385</v>
      </c>
      <c r="AD5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$A557  &amp; ", "   &amp;
$C557  &amp; ", "   &amp;
$E557  &amp; ", '"  &amp;
$J557  &amp; "', '" &amp;
$N557  &amp; "', "  &amp;
$R557  &amp; ", '"  &amp;
TEXT($T557,"dd/mm/aaaa")  &amp; "', "   &amp;
$U557  &amp; ", "   &amp;
$W557  &amp; ", "   &amp;
$Y557  &amp; ", "   &amp;
IF($AA557 &lt;&gt; "", $AA557, "NULL")  &amp; ", "   &amp;
$AC557  &amp; ");"</f>
        <v>INSERT INTO bi4all.fac_employees (id_company_fk, id_employee_pk, flg_active, employee_name, id_gender_fk, id_race_fk, birthday, id_schooling_fk, id_department_fk, id_role_fk, id_level_fk, salary) VALUES (6a51143286b03064a49cc2acbee63c09a0682d33, 553, 1, 'Vicente Auth Alvarenga', 'M', 5, '28/06/1974', 7, 11, 10, NULL, 1385);</v>
      </c>
    </row>
    <row r="558" spans="1:30" ht="14.25" customHeight="1" x14ac:dyDescent="0.2">
      <c r="A558" s="7" t="str" cm="1">
        <f t="array" aca="1" ref="A558" ca="1">INDEX(Company!$A:$A,RANDBETWEEN(5,COUNTA(Company!$A:$A) + 1),1)</f>
        <v>6a51143286b03064a49cc2acbee63c09a0682d33</v>
      </c>
      <c r="B558" s="7" t="str">
        <f ca="1">VLOOKUP($A558,Company!$A:$B,2,FALSE)</f>
        <v>ACME Corporation</v>
      </c>
      <c r="C558" s="5">
        <f t="shared" si="56"/>
        <v>554</v>
      </c>
      <c r="D558" s="5" t="str" cm="1">
        <f t="array" ref="D558">SHA1HASH($C558)</f>
        <v>c8c06cfae2f59de7d444d46f0681e0845c5fcd68</v>
      </c>
      <c r="E558" s="6">
        <v>1</v>
      </c>
      <c r="F558" s="7">
        <f ca="1">IF($C558 = 1 + N("Presidente"),
    127,
    IF($C558 = 2 + N("Vice-Presidente"),
        72,
        IF($C558 = 3 + N("Secretária bilíngue"),
            13,
            RANDBETWEEN(5,COUNT(Name!$A:$A) + 1)
        )
    )
)</f>
        <v>298</v>
      </c>
      <c r="G558" s="7" t="str">
        <f ca="1">VLOOKUP($F558,Name!$A:$B,2,FALSE)</f>
        <v>Milena</v>
      </c>
      <c r="H558" s="7">
        <f ca="1" xml:space="preserve">
IF($C558 = 1,
    0,
    RANDBETWEEN(5,COUNT('Last name'!$A:$A) + 1)
)</f>
        <v>160</v>
      </c>
      <c r="I558" s="7" t="str">
        <f ca="1" xml:space="preserve">
IF($C558 = 1 + N("Presidente"),
    "de Orléans e Bragança",
    VLOOKUP($H558,'Last name'!$A:$B,2,FALSE) &amp; " " &amp; VLOOKUP(RANDBETWEEN(5,COUNT('Last name'!$A:$A) + 1),'Last name'!$A:$B,2,FALSE)
)</f>
        <v>Resende Fernandes</v>
      </c>
      <c r="J558" s="7" t="str">
        <f t="shared" ca="1" si="57"/>
        <v>Milena Resende Fernandes</v>
      </c>
      <c r="K558" s="7" t="str" cm="1">
        <f t="array" aca="1" ref="K558" ca="1">SHA1HASH($J558)</f>
        <v>824773cdf50d663bb474efb893d11e8251b40e20</v>
      </c>
      <c r="L558" s="7" cm="1">
        <f t="array" aca="1" ref="L558" ca="1">INDEX(States!$A:$A,RANDBETWEEN(5,COUNTA(States!$A:$A) + 1),1)</f>
        <v>11</v>
      </c>
      <c r="M558" s="7" t="str">
        <f ca="1">$L558 &amp; "|" &amp; VLOOKUP($L558,States!$A:$B,2,FALSE)</f>
        <v>11|fe2c415e55f0a42317aa24885817f9de5cf497c6</v>
      </c>
      <c r="N558" s="7" t="str">
        <f ca="1">VLOOKUP($F558,Name!$A:$C,3,FALSE)</f>
        <v>F</v>
      </c>
      <c r="O558" s="7" t="str">
        <f ca="1">VLOOKUP($N558,Gender!$A:$B,2,FALSE)</f>
        <v>Female</v>
      </c>
      <c r="P558" s="7" t="str" cm="1">
        <f t="array" aca="1" ref="P558" ca="1">INDEX('Marital status'!$A:$A,RANDBETWEEN(5,COUNTA('Marital status'!$A:$A) + 1),1)</f>
        <v>459031b19ec5bbd3b3dbc0a9dcf2cb6e6c6f7848</v>
      </c>
      <c r="Q558" s="7" t="str">
        <f ca="1">VLOOKUP($P558,'Marital status'!$A:$B,2,FALSE)</f>
        <v xml:space="preserve">Widowed </v>
      </c>
      <c r="R558" s="7">
        <f t="shared" ca="1" si="58"/>
        <v>5</v>
      </c>
      <c r="S558" s="7" t="e">
        <f ca="1">VLOOKUP($R558,Race!$A:$B,2,FALSE)</f>
        <v>#N/A</v>
      </c>
      <c r="T558" s="8">
        <f t="shared" ca="1" si="59"/>
        <v>31135</v>
      </c>
      <c r="U558" s="6">
        <f t="shared" ca="1" si="60"/>
        <v>8</v>
      </c>
      <c r="V558" s="8" t="str">
        <f ca="1">VLOOKUP($U558,Education!$A:$B,2,FALSE)</f>
        <v>Graduate school</v>
      </c>
      <c r="W558" s="7">
        <f ca="1" xml:space="preserve">
  IF(OR($Y558 = 5, $Y558 = 6, $Y558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558" s="7" t="str">
        <f ca="1">VLOOKUP($W558,Department!$A:$B,2,FALSE)</f>
        <v>Operations</v>
      </c>
      <c r="Y558" s="6">
        <f t="shared" ca="1" si="61"/>
        <v>11</v>
      </c>
      <c r="Z558" s="7" t="str">
        <f ca="1">VLOOKUP($Y558,Role!$A:$B,2,FALSE)</f>
        <v>Analyst</v>
      </c>
      <c r="AA558" s="6">
        <f t="shared" ca="1" si="62"/>
        <v>6</v>
      </c>
      <c r="AB558" s="7" t="str">
        <f ca="1" xml:space="preserve">
IF($AA558 &lt;&gt; "",
    VLOOKUP($AA558,Level!$A:$B,2,FALSE),
    ""
)</f>
        <v>Pleno</v>
      </c>
      <c r="AC558" s="1">
        <f ca="1" xml:space="preserve">
IF($Y558 = 5 + N("Presidente"),
    27000,
    IF($Y558 = 6 + N("Vice-presidente"),
        23000,
        IF(OR($Y558 = 8, $Y558= 13, $Y558 = 12) + N("Secretária bilíngue ou coordenador ou especialista"),
            8000,
            IF($Y558 = 7 + N("Diretor"),
                15000,
                IF($Y558 = 14 + N("Gerente"),
                    12000,
                    IF($Y558 = 9 + N("Estagiário"),
                        705,
                        IF($Y558 = 10 + N("Trainee"),
                            805,
                            IF($Y558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IF($U558 = 7,
  500,
  IF($U558 = 8,
    1000,
    IF($U558 = 9,
      1500,
      IF($U558 = 10,
        2000,
        0
      )
    )
  )
)
+
N("Adicional no salário por área")
+
IF($W558 = 14 + N("Tecnologia da Informação"),
  120,
  IF($W558 = 16 + N("Vendas"),
    110,
    IF($W558 = 15 + N("Jurídico"),
      100,
      IF(OR($W558 = 8, $W558 = 9, $W558 = 11) + N("Recursos humanos ou comercial ou comunicação e marketing"),
        80,
        0
      )
    )
  )
)
+
N("Adicionando pegadinha")
+
IF(AND($W558 = 16, $U558 = 9, $Y558 = 11, $AA558 = 5) + N("Se for de vendas, com mestrado, analista sênior"),
  IF($R558 = 5,
    100,
    0
  )
  +
  IF($N558 = "M",
    200,
    0
  ),
  0
)</f>
        <v>3000</v>
      </c>
      <c r="AD5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$A558  &amp; ", "   &amp;
$C558  &amp; ", "   &amp;
$E558  &amp; ", '"  &amp;
$J558  &amp; "', '" &amp;
$N558  &amp; "', "  &amp;
$R558  &amp; ", '"  &amp;
TEXT($T558,"dd/mm/aaaa")  &amp; "', "   &amp;
$U558  &amp; ", "   &amp;
$W558  &amp; ", "   &amp;
$Y558  &amp; ", "   &amp;
IF($AA558 &lt;&gt; "", $AA558, "NULL")  &amp; ", "   &amp;
$AC558  &amp; ");"</f>
        <v>INSERT INTO bi4all.fac_employees (id_company_fk, id_employee_pk, flg_active, employee_name, id_gender_fk, id_race_fk, birthday, id_schooling_fk, id_department_fk, id_role_fk, id_level_fk, salary) VALUES (6a51143286b03064a49cc2acbee63c09a0682d33, 554, 1, 'Milena Resende Fernandes', 'F', 5, '29/03/1985', 8, 10, 11, 6, 3000);</v>
      </c>
    </row>
    <row r="559" spans="1:30" ht="14.25" customHeight="1" x14ac:dyDescent="0.2">
      <c r="A559" s="7" t="str" cm="1">
        <f t="array" aca="1" ref="A559" ca="1">INDEX(Company!$A:$A,RANDBETWEEN(5,COUNTA(Company!$A:$A) + 1),1)</f>
        <v>6a51143286b03064a49cc2acbee63c09a0682d33</v>
      </c>
      <c r="B559" s="7" t="str">
        <f ca="1">VLOOKUP($A559,Company!$A:$B,2,FALSE)</f>
        <v>ACME Corporation</v>
      </c>
      <c r="C559" s="5">
        <f t="shared" si="56"/>
        <v>555</v>
      </c>
      <c r="D559" s="5" t="str" cm="1">
        <f t="array" ref="D559">SHA1HASH($C559)</f>
        <v>cfa1150f1787186742a9a884b73a43d8cf219f9b</v>
      </c>
      <c r="E559" s="6">
        <v>1</v>
      </c>
      <c r="F559" s="7">
        <f ca="1">IF($C559 = 1 + N("Presidente"),
    127,
    IF($C559 = 2 + N("Vice-Presidente"),
        72,
        IF($C559 = 3 + N("Secretária bilíngue"),
            13,
            RANDBETWEEN(5,COUNT(Name!$A:$A) + 1)
        )
    )
)</f>
        <v>5</v>
      </c>
      <c r="G559" s="7" t="str">
        <f ca="1">VLOOKUP($F559,Name!$A:$B,2,FALSE)</f>
        <v>Abel</v>
      </c>
      <c r="H559" s="7">
        <f ca="1" xml:space="preserve">
IF($C559 = 1,
    0,
    RANDBETWEEN(5,COUNT('Last name'!$A:$A) + 1)
)</f>
        <v>95</v>
      </c>
      <c r="I559" s="7" t="str">
        <f ca="1" xml:space="preserve">
IF($C559 = 1 + N("Presidente"),
    "de Orléans e Bragança",
    VLOOKUP($H559,'Last name'!$A:$B,2,FALSE) &amp; " " &amp; VLOOKUP(RANDBETWEEN(5,COUNT('Last name'!$A:$A) + 1),'Last name'!$A:$B,2,FALSE)
)</f>
        <v>Galli Tavarez</v>
      </c>
      <c r="J559" s="7" t="str">
        <f t="shared" ca="1" si="57"/>
        <v>Abel Galli Tavarez</v>
      </c>
      <c r="K559" s="7" t="str" cm="1">
        <f t="array" aca="1" ref="K559" ca="1">SHA1HASH($J559)</f>
        <v>e52868e3642d4cf76200146b3e4b84f17cc482b6</v>
      </c>
      <c r="L559" s="7" cm="1">
        <f t="array" aca="1" ref="L559" ca="1">INDEX(States!$A:$A,RANDBETWEEN(5,COUNTA(States!$A:$A) + 1),1)</f>
        <v>12</v>
      </c>
      <c r="M559" s="7" t="str">
        <f ca="1">$L559 &amp; "|" &amp; VLOOKUP($L559,States!$A:$B,2,FALSE)</f>
        <v>12|16a2d6eb767d4fd003fae8cac60e0d85a9416ba8</v>
      </c>
      <c r="N559" s="7" t="str">
        <f ca="1">VLOOKUP($F559,Name!$A:$C,3,FALSE)</f>
        <v>M</v>
      </c>
      <c r="O559" s="7" t="str">
        <f ca="1">VLOOKUP($N559,Gender!$A:$B,2,FALSE)</f>
        <v>Male</v>
      </c>
      <c r="P559" s="7" t="str" cm="1">
        <f t="array" aca="1" ref="P559" ca="1">INDEX('Marital status'!$A:$A,RANDBETWEEN(5,COUNTA('Marital status'!$A:$A) + 1),1)</f>
        <v>459031b19ec5bbd3b3dbc0a9dcf2cb6e6c6f7848</v>
      </c>
      <c r="Q559" s="7" t="str">
        <f ca="1">VLOOKUP($P559,'Marital status'!$A:$B,2,FALSE)</f>
        <v xml:space="preserve">Widowed </v>
      </c>
      <c r="R559" s="7">
        <f t="shared" ca="1" si="58"/>
        <v>5</v>
      </c>
      <c r="S559" s="7" t="e">
        <f ca="1">VLOOKUP($R559,Race!$A:$B,2,FALSE)</f>
        <v>#N/A</v>
      </c>
      <c r="T559" s="8">
        <f t="shared" ca="1" si="59"/>
        <v>23476</v>
      </c>
      <c r="U559" s="6">
        <f t="shared" ca="1" si="60"/>
        <v>7</v>
      </c>
      <c r="V559" s="8" t="str">
        <f ca="1">VLOOKUP($U559,Education!$A:$B,2,FALSE)</f>
        <v>Undergraduate degree</v>
      </c>
      <c r="W559" s="7">
        <f ca="1" xml:space="preserve">
  IF(OR($Y559 = 5, $Y559 = 6, $Y559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559" s="7" t="str">
        <f ca="1">VLOOKUP($W559,Department!$A:$B,2,FALSE)</f>
        <v>Finance</v>
      </c>
      <c r="Y559" s="6">
        <f t="shared" ca="1" si="61"/>
        <v>9</v>
      </c>
      <c r="Z559" s="7" t="str">
        <f ca="1">VLOOKUP($Y559,Role!$A:$B,2,FALSE)</f>
        <v>Intern</v>
      </c>
      <c r="AA559" s="6" t="str">
        <f t="shared" ca="1" si="62"/>
        <v/>
      </c>
      <c r="AB559" s="7" t="str">
        <f ca="1" xml:space="preserve">
IF($AA559 &lt;&gt; "",
    VLOOKUP($AA559,Level!$A:$B,2,FALSE),
    ""
)</f>
        <v/>
      </c>
      <c r="AC559" s="1">
        <f ca="1" xml:space="preserve">
IF($Y559 = 5 + N("Presidente"),
    27000,
    IF($Y559 = 6 + N("Vice-presidente"),
        23000,
        IF(OR($Y559 = 8, $Y559= 13, $Y559 = 12) + N("Secretária bilíngue ou coordenador ou especialista"),
            8000,
            IF($Y559 = 7 + N("Diretor"),
                15000,
                IF($Y559 = 14 + N("Gerente"),
                    12000,
                    IF($Y559 = 9 + N("Estagiário"),
                        705,
                        IF($Y559 = 10 + N("Trainee"),
                            805,
                            IF($Y559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IF($U559 = 7,
  500,
  IF($U559 = 8,
    1000,
    IF($U559 = 9,
      1500,
      IF($U559 = 10,
        2000,
        0
      )
    )
  )
)
+
N("Adicional no salário por área")
+
IF($W559 = 14 + N("Tecnologia da Informação"),
  120,
  IF($W559 = 16 + N("Vendas"),
    110,
    IF($W559 = 15 + N("Jurídico"),
      100,
      IF(OR($W559 = 8, $W559 = 9, $W559 = 11) + N("Recursos humanos ou comercial ou comunicação e marketing"),
        80,
        0
      )
    )
  )
)
+
N("Adicionando pegadinha")
+
IF(AND($W559 = 16, $U559 = 9, $Y559 = 11, $AA559 = 5) + N("Se for de vendas, com mestrado, analista sênior"),
  IF($R559 = 5,
    100,
    0
  )
  +
  IF($N559 = "M",
    200,
    0
  ),
  0
)</f>
        <v>1205</v>
      </c>
      <c r="AD5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$A559  &amp; ", "   &amp;
$C559  &amp; ", "   &amp;
$E559  &amp; ", '"  &amp;
$J559  &amp; "', '" &amp;
$N559  &amp; "', "  &amp;
$R559  &amp; ", '"  &amp;
TEXT($T559,"dd/mm/aaaa")  &amp; "', "   &amp;
$U559  &amp; ", "   &amp;
$W559  &amp; ", "   &amp;
$Y559  &amp; ", "   &amp;
IF($AA559 &lt;&gt; "", $AA559, "NULL")  &amp; ", "   &amp;
$AC559  &amp; ");"</f>
        <v>INSERT INTO bi4all.fac_employees (id_company_fk, id_employee_pk, flg_active, employee_name, id_gender_fk, id_race_fk, birthday, id_schooling_fk, id_department_fk, id_role_fk, id_level_fk, salary) VALUES (6a51143286b03064a49cc2acbee63c09a0682d33, 555, 1, 'Abel Galli Tavarez', 'M', 5, '09/04/1964', 7, 7, 9, NULL, 1205);</v>
      </c>
    </row>
    <row r="560" spans="1:30" ht="14.25" customHeight="1" x14ac:dyDescent="0.2">
      <c r="A560" s="7" t="str" cm="1">
        <f t="array" aca="1" ref="A560" ca="1">INDEX(Company!$A:$A,RANDBETWEEN(5,COUNTA(Company!$A:$A) + 1),1)</f>
        <v>6a51143286b03064a49cc2acbee63c09a0682d33</v>
      </c>
      <c r="B560" s="7" t="str">
        <f ca="1">VLOOKUP($A560,Company!$A:$B,2,FALSE)</f>
        <v>ACME Corporation</v>
      </c>
      <c r="C560" s="5">
        <f t="shared" si="56"/>
        <v>556</v>
      </c>
      <c r="D560" s="5" t="str" cm="1">
        <f t="array" ref="D560">SHA1HASH($C560)</f>
        <v>170377543ef02d8082756be316e863c382a1d1bc</v>
      </c>
      <c r="E560" s="6">
        <v>1</v>
      </c>
      <c r="F560" s="7">
        <f ca="1">IF($C560 = 1 + N("Presidente"),
    127,
    IF($C560 = 2 + N("Vice-Presidente"),
        72,
        IF($C560 = 3 + N("Secretária bilíngue"),
            13,
            RANDBETWEEN(5,COUNT(Name!$A:$A) + 1)
        )
    )
)</f>
        <v>90</v>
      </c>
      <c r="G560" s="7" t="str">
        <f ca="1">VLOOKUP($F560,Name!$A:$B,2,FALSE)</f>
        <v>Caue</v>
      </c>
      <c r="H560" s="7">
        <f ca="1" xml:space="preserve">
IF($C560 = 1,
    0,
    RANDBETWEEN(5,COUNT('Last name'!$A:$A) + 1)
)</f>
        <v>72</v>
      </c>
      <c r="I560" s="7" t="str">
        <f ca="1" xml:space="preserve">
IF($C560 = 1 + N("Presidente"),
    "de Orléans e Bragança",
    VLOOKUP($H560,'Last name'!$A:$B,2,FALSE) &amp; " " &amp; VLOOKUP(RANDBETWEEN(5,COUNT('Last name'!$A:$A) + 1),'Last name'!$A:$B,2,FALSE)
)</f>
        <v>De Luca Amor</v>
      </c>
      <c r="J560" s="7" t="str">
        <f t="shared" ca="1" si="57"/>
        <v>Caue De Luca Amor</v>
      </c>
      <c r="K560" s="7" t="str" cm="1">
        <f t="array" aca="1" ref="K560" ca="1">SHA1HASH($J560)</f>
        <v>29c504dabe0622abc88572dbb0e7bb506cab3de4</v>
      </c>
      <c r="L560" s="7" cm="1">
        <f t="array" aca="1" ref="L560" ca="1">INDEX(States!$A:$A,RANDBETWEEN(5,COUNTA(States!$A:$A) + 1),1)</f>
        <v>5</v>
      </c>
      <c r="M560" s="7" t="str">
        <f ca="1">$L560 &amp; "|" &amp; VLOOKUP($L560,States!$A:$B,2,FALSE)</f>
        <v>5|fa0754b9861f7065fd7c6270efb07fc6ac3b0ad8</v>
      </c>
      <c r="N560" s="7" t="str">
        <f ca="1">VLOOKUP($F560,Name!$A:$C,3,FALSE)</f>
        <v>M</v>
      </c>
      <c r="O560" s="7" t="str">
        <f ca="1">VLOOKUP($N560,Gender!$A:$B,2,FALSE)</f>
        <v>Male</v>
      </c>
      <c r="P560" s="7" t="str" cm="1">
        <f t="array" aca="1" ref="P560" ca="1">INDEX('Marital status'!$A:$A,RANDBETWEEN(5,COUNTA('Marital status'!$A:$A) + 1),1)</f>
        <v>3266897012b6dcc5723033bc25891bf99efcff6f</v>
      </c>
      <c r="Q560" s="7" t="str">
        <f ca="1">VLOOKUP($P560,'Marital status'!$A:$B,2,FALSE)</f>
        <v>MarrieD</v>
      </c>
      <c r="R560" s="7">
        <f t="shared" ca="1" si="58"/>
        <v>6</v>
      </c>
      <c r="S560" s="7" t="e">
        <f ca="1">VLOOKUP($R560,Race!$A:$B,2,FALSE)</f>
        <v>#N/A</v>
      </c>
      <c r="T560" s="8">
        <f t="shared" ca="1" si="59"/>
        <v>21392</v>
      </c>
      <c r="U560" s="6">
        <f t="shared" ca="1" si="60"/>
        <v>8</v>
      </c>
      <c r="V560" s="8" t="str">
        <f ca="1">VLOOKUP($U560,Education!$A:$B,2,FALSE)</f>
        <v>Graduate school</v>
      </c>
      <c r="W560" s="7">
        <f ca="1" xml:space="preserve">
  IF(OR($Y560 = 5, $Y560 = 6, $Y560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560" s="7" t="str">
        <f ca="1">VLOOKUP($W560,Department!$A:$B,2,FALSE)</f>
        <v>Audit</v>
      </c>
      <c r="Y560" s="6">
        <f t="shared" ca="1" si="61"/>
        <v>11</v>
      </c>
      <c r="Z560" s="7" t="str">
        <f ca="1">VLOOKUP($Y560,Role!$A:$B,2,FALSE)</f>
        <v>Analyst</v>
      </c>
      <c r="AA560" s="6">
        <f t="shared" ca="1" si="62"/>
        <v>7</v>
      </c>
      <c r="AB560" s="7" t="str">
        <f ca="1" xml:space="preserve">
IF($AA560 &lt;&gt; "",
    VLOOKUP($AA560,Level!$A:$B,2,FALSE),
    ""
)</f>
        <v>Senior</v>
      </c>
      <c r="AC560" s="1">
        <f ca="1" xml:space="preserve">
IF($Y560 = 5 + N("Presidente"),
    27000,
    IF($Y560 = 6 + N("Vice-presidente"),
        23000,
        IF(OR($Y560 = 8, $Y560= 13, $Y560 = 12) + N("Secretária bilíngue ou coordenador ou especialista"),
            8000,
            IF($Y560 = 7 + N("Diretor"),
                15000,
                IF($Y560 = 14 + N("Gerente"),
                    12000,
                    IF($Y560 = 9 + N("Estagiário"),
                        705,
                        IF($Y560 = 10 + N("Trainee"),
                            805,
                            IF($Y560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IF($U560 = 7,
  500,
  IF($U560 = 8,
    1000,
    IF($U560 = 9,
      1500,
      IF($U560 = 10,
        2000,
        0
      )
    )
  )
)
+
N("Adicional no salário por área")
+
IF($W560 = 14 + N("Tecnologia da Informação"),
  120,
  IF($W560 = 16 + N("Vendas"),
    110,
    IF($W560 = 15 + N("Jurídico"),
      100,
      IF(OR($W560 = 8, $W560 = 9, $W560 = 11) + N("Recursos humanos ou comercial ou comunicação e marketing"),
        80,
        0
      )
    )
  )
)
+
N("Adicionando pegadinha")
+
IF(AND($W560 = 16, $U560 = 9, $Y560 = 11, $AA560 = 5) + N("Se for de vendas, com mestrado, analista sênior"),
  IF($R560 = 5,
    100,
    0
  )
  +
  IF($N560 = "M",
    200,
    0
  ),
  0
)</f>
        <v>3000</v>
      </c>
      <c r="AD5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$A560  &amp; ", "   &amp;
$C560  &amp; ", "   &amp;
$E560  &amp; ", '"  &amp;
$J560  &amp; "', '" &amp;
$N560  &amp; "', "  &amp;
$R560  &amp; ", '"  &amp;
TEXT($T560,"dd/mm/aaaa")  &amp; "', "   &amp;
$U560  &amp; ", "   &amp;
$W560  &amp; ", "   &amp;
$Y560  &amp; ", "   &amp;
IF($AA560 &lt;&gt; "", $AA560, "NULL")  &amp; ", "   &amp;
$AC560  &amp; ");"</f>
        <v>INSERT INTO bi4all.fac_employees (id_company_fk, id_employee_pk, flg_active, employee_name, id_gender_fk, id_race_fk, birthday, id_schooling_fk, id_department_fk, id_role_fk, id_level_fk, salary) VALUES (6a51143286b03064a49cc2acbee63c09a0682d33, 556, 1, 'Caue De Luca Amor', 'M', 6, '26/07/1958', 8, 13, 11, 7, 3000);</v>
      </c>
    </row>
    <row r="561" spans="1:30" ht="14.25" customHeight="1" x14ac:dyDescent="0.2">
      <c r="A561" s="7" t="str" cm="1">
        <f t="array" aca="1" ref="A561" ca="1">INDEX(Company!$A:$A,RANDBETWEEN(5,COUNTA(Company!$A:$A) + 1),1)</f>
        <v>6a51143286b03064a49cc2acbee63c09a0682d33</v>
      </c>
      <c r="B561" s="7" t="str">
        <f ca="1">VLOOKUP($A561,Company!$A:$B,2,FALSE)</f>
        <v>ACME Corporation</v>
      </c>
      <c r="C561" s="5">
        <f t="shared" si="56"/>
        <v>557</v>
      </c>
      <c r="D561" s="5" t="str" cm="1">
        <f t="array" ref="D561">SHA1HASH($C561)</f>
        <v>859371c78674de37bb9ae20743117bad002716e1</v>
      </c>
      <c r="E561" s="6">
        <v>1</v>
      </c>
      <c r="F561" s="7">
        <f ca="1">IF($C561 = 1 + N("Presidente"),
    127,
    IF($C561 = 2 + N("Vice-Presidente"),
        72,
        IF($C561 = 3 + N("Secretária bilíngue"),
            13,
            RANDBETWEEN(5,COUNT(Name!$A:$A) + 1)
        )
    )
)</f>
        <v>335</v>
      </c>
      <c r="G561" s="7" t="str">
        <f ca="1">VLOOKUP($F561,Name!$A:$B,2,FALSE)</f>
        <v>Sammuel</v>
      </c>
      <c r="H561" s="7">
        <f ca="1" xml:space="preserve">
IF($C561 = 1,
    0,
    RANDBETWEEN(5,COUNT('Last name'!$A:$A) + 1)
)</f>
        <v>47</v>
      </c>
      <c r="I561" s="7" t="str">
        <f ca="1" xml:space="preserve">
IF($C561 = 1 + N("Presidente"),
    "de Orléans e Bragança",
    VLOOKUP($H561,'Last name'!$A:$B,2,FALSE) &amp; " " &amp; VLOOKUP(RANDBETWEEN(5,COUNT('Last name'!$A:$A) + 1),'Last name'!$A:$B,2,FALSE)
)</f>
        <v>Brasão Saragoça</v>
      </c>
      <c r="J561" s="7" t="str">
        <f t="shared" ca="1" si="57"/>
        <v>Sammuel Brasão Saragoça</v>
      </c>
      <c r="K561" s="7" t="str" cm="1">
        <f t="array" aca="1" ref="K561" ca="1">SHA1HASH($J561)</f>
        <v>e0d4e8f9865a16da16edcaa90530aa23bc519517</v>
      </c>
      <c r="L561" s="7" cm="1">
        <f t="array" aca="1" ref="L561" ca="1">INDEX(States!$A:$A,RANDBETWEEN(5,COUNTA(States!$A:$A) + 1),1)</f>
        <v>10</v>
      </c>
      <c r="M561" s="7" t="str">
        <f ca="1">$L561 &amp; "|" &amp; VLOOKUP($L561,States!$A:$B,2,FALSE)</f>
        <v>10|fa6e01394cea5decb8157a7e18fa2eeabf35410d</v>
      </c>
      <c r="N561" s="7" t="str">
        <f ca="1">VLOOKUP($F561,Name!$A:$C,3,FALSE)</f>
        <v>M</v>
      </c>
      <c r="O561" s="7" t="str">
        <f ca="1">VLOOKUP($N561,Gender!$A:$B,2,FALSE)</f>
        <v>Male</v>
      </c>
      <c r="P561" s="7" t="str" cm="1">
        <f t="array" aca="1" ref="P561" ca="1">INDEX('Marital status'!$A:$A,RANDBETWEEN(5,COUNTA('Marital status'!$A:$A) + 1),1)</f>
        <v>3266897012b6dcc5723033bc25891bf99efcff6f</v>
      </c>
      <c r="Q561" s="7" t="str">
        <f ca="1">VLOOKUP($P561,'Marital status'!$A:$B,2,FALSE)</f>
        <v>MarrieD</v>
      </c>
      <c r="R561" s="7">
        <f t="shared" ca="1" si="58"/>
        <v>7</v>
      </c>
      <c r="S561" s="7" t="e">
        <f ca="1">VLOOKUP($R561,Race!$A:$B,2,FALSE)</f>
        <v>#N/A</v>
      </c>
      <c r="T561" s="8">
        <f t="shared" ca="1" si="59"/>
        <v>22824</v>
      </c>
      <c r="U561" s="6">
        <f t="shared" ca="1" si="60"/>
        <v>7</v>
      </c>
      <c r="V561" s="8" t="str">
        <f ca="1">VLOOKUP($U561,Education!$A:$B,2,FALSE)</f>
        <v>Undergraduate degree</v>
      </c>
      <c r="W561" s="7">
        <f ca="1" xml:space="preserve">
  IF(OR($Y561 = 5, $Y561 = 6, $Y561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561" s="7" t="str">
        <f ca="1">VLOOKUP($W561,Department!$A:$B,2,FALSE)</f>
        <v>Controlling</v>
      </c>
      <c r="Y561" s="6">
        <f t="shared" ca="1" si="61"/>
        <v>9</v>
      </c>
      <c r="Z561" s="7" t="str">
        <f ca="1">VLOOKUP($Y561,Role!$A:$B,2,FALSE)</f>
        <v>Intern</v>
      </c>
      <c r="AA561" s="6" t="str">
        <f t="shared" ca="1" si="62"/>
        <v/>
      </c>
      <c r="AB561" s="7" t="str">
        <f ca="1" xml:space="preserve">
IF($AA561 &lt;&gt; "",
    VLOOKUP($AA561,Level!$A:$B,2,FALSE),
    ""
)</f>
        <v/>
      </c>
      <c r="AC561" s="1">
        <f ca="1" xml:space="preserve">
IF($Y561 = 5 + N("Presidente"),
    27000,
    IF($Y561 = 6 + N("Vice-presidente"),
        23000,
        IF(OR($Y561 = 8, $Y561= 13, $Y561 = 12) + N("Secretária bilíngue ou coordenador ou especialista"),
            8000,
            IF($Y561 = 7 + N("Diretor"),
                15000,
                IF($Y561 = 14 + N("Gerente"),
                    12000,
                    IF($Y561 = 9 + N("Estagiário"),
                        705,
                        IF($Y561 = 10 + N("Trainee"),
                            805,
                            IF($Y561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IF($U561 = 7,
  500,
  IF($U561 = 8,
    1000,
    IF($U561 = 9,
      1500,
      IF($U561 = 10,
        2000,
        0
      )
    )
  )
)
+
N("Adicional no salário por área")
+
IF($W561 = 14 + N("Tecnologia da Informação"),
  120,
  IF($W561 = 16 + N("Vendas"),
    110,
    IF($W561 = 15 + N("Jurídico"),
      100,
      IF(OR($W561 = 8, $W561 = 9, $W561 = 11) + N("Recursos humanos ou comercial ou comunicação e marketing"),
        80,
        0
      )
    )
  )
)
+
N("Adicionando pegadinha")
+
IF(AND($W561 = 16, $U561 = 9, $Y561 = 11, $AA561 = 5) + N("Se for de vendas, com mestrado, analista sênior"),
  IF($R561 = 5,
    100,
    0
  )
  +
  IF($N561 = "M",
    200,
    0
  ),
  0
)</f>
        <v>1205</v>
      </c>
      <c r="AD5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$A561  &amp; ", "   &amp;
$C561  &amp; ", "   &amp;
$E561  &amp; ", '"  &amp;
$J561  &amp; "', '" &amp;
$N561  &amp; "', "  &amp;
$R561  &amp; ", '"  &amp;
TEXT($T561,"dd/mm/aaaa")  &amp; "', "   &amp;
$U561  &amp; ", "   &amp;
$W561  &amp; ", "   &amp;
$Y561  &amp; ", "   &amp;
IF($AA561 &lt;&gt; "", $AA561, "NULL")  &amp; ", "   &amp;
$AC561  &amp; ");"</f>
        <v>INSERT INTO bi4all.fac_employees (id_company_fk, id_employee_pk, flg_active, employee_name, id_gender_fk, id_race_fk, birthday, id_schooling_fk, id_department_fk, id_role_fk, id_level_fk, salary) VALUES (6a51143286b03064a49cc2acbee63c09a0682d33, 557, 1, 'Sammuel Brasão Saragoça', 'M', 7, '27/06/1962', 7, 12, 9, NULL, 1205);</v>
      </c>
    </row>
    <row r="562" spans="1:30" ht="14.25" customHeight="1" x14ac:dyDescent="0.2">
      <c r="A562" s="7" t="str" cm="1">
        <f t="array" aca="1" ref="A562" ca="1">INDEX(Company!$A:$A,RANDBETWEEN(5,COUNTA(Company!$A:$A) + 1),1)</f>
        <v>6a51143286b03064a49cc2acbee63c09a0682d33</v>
      </c>
      <c r="B562" s="7" t="str">
        <f ca="1">VLOOKUP($A562,Company!$A:$B,2,FALSE)</f>
        <v>ACME Corporation</v>
      </c>
      <c r="C562" s="5">
        <f t="shared" si="56"/>
        <v>558</v>
      </c>
      <c r="D562" s="5" t="str" cm="1">
        <f t="array" ref="D562">SHA1HASH($C562)</f>
        <v>9d6ad3cc125c3c4d07b17f6aac6ff9ebf9a338c8</v>
      </c>
      <c r="E562" s="6">
        <v>1</v>
      </c>
      <c r="F562" s="7">
        <f ca="1">IF($C562 = 1 + N("Presidente"),
    127,
    IF($C562 = 2 + N("Vice-Presidente"),
        72,
        IF($C562 = 3 + N("Secretária bilíngue"),
            13,
            RANDBETWEEN(5,COUNT(Name!$A:$A) + 1)
        )
    )
)</f>
        <v>80</v>
      </c>
      <c r="G562" s="7" t="str">
        <f ca="1">VLOOKUP($F562,Name!$A:$B,2,FALSE)</f>
        <v>Byatriz</v>
      </c>
      <c r="H562" s="7">
        <f ca="1" xml:space="preserve">
IF($C562 = 1,
    0,
    RANDBETWEEN(5,COUNT('Last name'!$A:$A) + 1)
)</f>
        <v>75</v>
      </c>
      <c r="I562" s="7" t="str">
        <f ca="1" xml:space="preserve">
IF($C562 = 1 + N("Presidente"),
    "de Orléans e Bragança",
    VLOOKUP($H562,'Last name'!$A:$B,2,FALSE) &amp; " " &amp; VLOOKUP(RANDBETWEEN(5,COUNT('Last name'!$A:$A) + 1),'Last name'!$A:$B,2,FALSE)
)</f>
        <v>dos Santos Brito</v>
      </c>
      <c r="J562" s="7" t="str">
        <f t="shared" ca="1" si="57"/>
        <v>Byatriz dos Santos Brito</v>
      </c>
      <c r="K562" s="7" t="str" cm="1">
        <f t="array" aca="1" ref="K562" ca="1">SHA1HASH($J562)</f>
        <v>36ed64b7511d6d730cc8478aba424c73f39aee85</v>
      </c>
      <c r="L562" s="7" cm="1">
        <f t="array" aca="1" ref="L562" ca="1">INDEX(States!$A:$A,RANDBETWEEN(5,COUNTA(States!$A:$A) + 1),1)</f>
        <v>24</v>
      </c>
      <c r="M562" s="7" t="str">
        <f ca="1">$L562 &amp; "|" &amp; VLOOKUP($L562,States!$A:$B,2,FALSE)</f>
        <v>24|4e344e218f5d3cb3700b5fb228401547cb97b31c</v>
      </c>
      <c r="N562" s="7" t="str">
        <f ca="1">VLOOKUP($F562,Name!$A:$C,3,FALSE)</f>
        <v>F</v>
      </c>
      <c r="O562" s="7" t="str">
        <f ca="1">VLOOKUP($N562,Gender!$A:$B,2,FALSE)</f>
        <v>Female</v>
      </c>
      <c r="P562" s="7" t="str" cm="1">
        <f t="array" aca="1" ref="P562" ca="1">INDEX('Marital status'!$A:$A,RANDBETWEEN(5,COUNTA('Marital status'!$A:$A) + 1),1)</f>
        <v>93ac84f4e0bd5c1c97b670a12a7fff6af89fb6b3</v>
      </c>
      <c r="Q562" s="7" t="str">
        <f ca="1">VLOOKUP($P562,'Marital status'!$A:$B,2,FALSE)</f>
        <v>DIVORCED</v>
      </c>
      <c r="R562" s="7">
        <f t="shared" ca="1" si="58"/>
        <v>5</v>
      </c>
      <c r="S562" s="7" t="e">
        <f ca="1">VLOOKUP($R562,Race!$A:$B,2,FALSE)</f>
        <v>#N/A</v>
      </c>
      <c r="T562" s="8">
        <f t="shared" ca="1" si="59"/>
        <v>25407</v>
      </c>
      <c r="U562" s="6">
        <f t="shared" ca="1" si="60"/>
        <v>8</v>
      </c>
      <c r="V562" s="8" t="str">
        <f ca="1">VLOOKUP($U562,Education!$A:$B,2,FALSE)</f>
        <v>Graduate school</v>
      </c>
      <c r="W562" s="7">
        <f ca="1" xml:space="preserve">
  IF(OR($Y562 = 5, $Y562 = 6, $Y562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562" s="7" t="str">
        <f ca="1">VLOOKUP($W562,Department!$A:$B,2,FALSE)</f>
        <v>Commercial</v>
      </c>
      <c r="Y562" s="6">
        <f t="shared" ca="1" si="61"/>
        <v>11</v>
      </c>
      <c r="Z562" s="7" t="str">
        <f ca="1">VLOOKUP($Y562,Role!$A:$B,2,FALSE)</f>
        <v>Analyst</v>
      </c>
      <c r="AA562" s="6">
        <f t="shared" ca="1" si="62"/>
        <v>6</v>
      </c>
      <c r="AB562" s="7" t="str">
        <f ca="1" xml:space="preserve">
IF($AA562 &lt;&gt; "",
    VLOOKUP($AA562,Level!$A:$B,2,FALSE),
    ""
)</f>
        <v>Pleno</v>
      </c>
      <c r="AC562" s="1">
        <f ca="1" xml:space="preserve">
IF($Y562 = 5 + N("Presidente"),
    27000,
    IF($Y562 = 6 + N("Vice-presidente"),
        23000,
        IF(OR($Y562 = 8, $Y562= 13, $Y562 = 12) + N("Secretária bilíngue ou coordenador ou especialista"),
            8000,
            IF($Y562 = 7 + N("Diretor"),
                15000,
                IF($Y562 = 14 + N("Gerente"),
                    12000,
                    IF($Y562 = 9 + N("Estagiário"),
                        705,
                        IF($Y562 = 10 + N("Trainee"),
                            805,
                            IF($Y562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IF($U562 = 7,
  500,
  IF($U562 = 8,
    1000,
    IF($U562 = 9,
      1500,
      IF($U562 = 10,
        2000,
        0
      )
    )
  )
)
+
N("Adicional no salário por área")
+
IF($W562 = 14 + N("Tecnologia da Informação"),
  120,
  IF($W562 = 16 + N("Vendas"),
    110,
    IF($W562 = 15 + N("Jurídico"),
      100,
      IF(OR($W562 = 8, $W562 = 9, $W562 = 11) + N("Recursos humanos ou comercial ou comunicação e marketing"),
        80,
        0
      )
    )
  )
)
+
N("Adicionando pegadinha")
+
IF(AND($W562 = 16, $U562 = 9, $Y562 = 11, $AA562 = 5) + N("Se for de vendas, com mestrado, analista sênior"),
  IF($R562 = 5,
    100,
    0
  )
  +
  IF($N562 = "M",
    200,
    0
  ),
  0
)</f>
        <v>3080</v>
      </c>
      <c r="AD5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$A562  &amp; ", "   &amp;
$C562  &amp; ", "   &amp;
$E562  &amp; ", '"  &amp;
$J562  &amp; "', '" &amp;
$N562  &amp; "', "  &amp;
$R562  &amp; ", '"  &amp;
TEXT($T562,"dd/mm/aaaa")  &amp; "', "   &amp;
$U562  &amp; ", "   &amp;
$W562  &amp; ", "   &amp;
$Y562  &amp; ", "   &amp;
IF($AA562 &lt;&gt; "", $AA562, "NULL")  &amp; ", "   &amp;
$AC562  &amp; ");"</f>
        <v>INSERT INTO bi4all.fac_employees (id_company_fk, id_employee_pk, flg_active, employee_name, id_gender_fk, id_race_fk, birthday, id_schooling_fk, id_department_fk, id_role_fk, id_level_fk, salary) VALUES (6a51143286b03064a49cc2acbee63c09a0682d33, 558, 1, 'Byatriz dos Santos Brito', 'F', 5, '23/07/1969', 8, 9, 11, 6, 3080);</v>
      </c>
    </row>
    <row r="563" spans="1:30" ht="14.25" customHeight="1" x14ac:dyDescent="0.2">
      <c r="A563" s="7" t="str" cm="1">
        <f t="array" aca="1" ref="A563" ca="1">INDEX(Company!$A:$A,RANDBETWEEN(5,COUNTA(Company!$A:$A) + 1),1)</f>
        <v>6a51143286b03064a49cc2acbee63c09a0682d33</v>
      </c>
      <c r="B563" s="7" t="str">
        <f ca="1">VLOOKUP($A563,Company!$A:$B,2,FALSE)</f>
        <v>ACME Corporation</v>
      </c>
      <c r="C563" s="5">
        <f t="shared" si="56"/>
        <v>559</v>
      </c>
      <c r="D563" s="5" t="str" cm="1">
        <f t="array" ref="D563">SHA1HASH($C563)</f>
        <v>2473f01571bf0dcb7d2b16d67da6dd031769947d</v>
      </c>
      <c r="E563" s="6">
        <v>1</v>
      </c>
      <c r="F563" s="7">
        <f ca="1">IF($C563 = 1 + N("Presidente"),
    127,
    IF($C563 = 2 + N("Vice-Presidente"),
        72,
        IF($C563 = 3 + N("Secretária bilíngue"),
            13,
            RANDBETWEEN(5,COUNT(Name!$A:$A) + 1)
        )
    )
)</f>
        <v>56</v>
      </c>
      <c r="G563" s="7" t="str">
        <f ca="1">VLOOKUP($F563,Name!$A:$B,2,FALSE)</f>
        <v>Arthur Gabriel</v>
      </c>
      <c r="H563" s="7">
        <f ca="1" xml:space="preserve">
IF($C563 = 1,
    0,
    RANDBETWEEN(5,COUNT('Last name'!$A:$A) + 1)
)</f>
        <v>141</v>
      </c>
      <c r="I563" s="7" t="str">
        <f ca="1" xml:space="preserve">
IF($C563 = 1 + N("Presidente"),
    "de Orléans e Bragança",
    VLOOKUP($H563,'Last name'!$A:$B,2,FALSE) &amp; " " &amp; VLOOKUP(RANDBETWEEN(5,COUNT('Last name'!$A:$A) + 1),'Last name'!$A:$B,2,FALSE)
)</f>
        <v>Noronha Anjos</v>
      </c>
      <c r="J563" s="7" t="str">
        <f t="shared" ca="1" si="57"/>
        <v>Arthur Gabriel Noronha Anjos</v>
      </c>
      <c r="K563" s="7" t="str" cm="1">
        <f t="array" aca="1" ref="K563" ca="1">SHA1HASH($J563)</f>
        <v>5d9cb5c4a0fed0fffce7ca991be6b1583bef83fe</v>
      </c>
      <c r="L563" s="7" cm="1">
        <f t="array" aca="1" ref="L563" ca="1">INDEX(States!$A:$A,RANDBETWEEN(5,COUNTA(States!$A:$A) + 1),1)</f>
        <v>5</v>
      </c>
      <c r="M563" s="7" t="str">
        <f ca="1">$L563 &amp; "|" &amp; VLOOKUP($L563,States!$A:$B,2,FALSE)</f>
        <v>5|fa0754b9861f7065fd7c6270efb07fc6ac3b0ad8</v>
      </c>
      <c r="N563" s="7" t="str">
        <f ca="1">VLOOKUP($F563,Name!$A:$C,3,FALSE)</f>
        <v>M</v>
      </c>
      <c r="O563" s="7" t="str">
        <f ca="1">VLOOKUP($N563,Gender!$A:$B,2,FALSE)</f>
        <v>Male</v>
      </c>
      <c r="P563" s="7" t="str" cm="1">
        <f t="array" aca="1" ref="P563" ca="1">INDEX('Marital status'!$A:$A,RANDBETWEEN(5,COUNTA('Marital status'!$A:$A) + 1),1)</f>
        <v>459031b19ec5bbd3b3dbc0a9dcf2cb6e6c6f7848</v>
      </c>
      <c r="Q563" s="7" t="str">
        <f ca="1">VLOOKUP($P563,'Marital status'!$A:$B,2,FALSE)</f>
        <v xml:space="preserve">Widowed </v>
      </c>
      <c r="R563" s="7">
        <f t="shared" ca="1" si="58"/>
        <v>5</v>
      </c>
      <c r="S563" s="7" t="e">
        <f ca="1">VLOOKUP($R563,Race!$A:$B,2,FALSE)</f>
        <v>#N/A</v>
      </c>
      <c r="T563" s="8">
        <f t="shared" ca="1" si="59"/>
        <v>28504</v>
      </c>
      <c r="U563" s="6">
        <f t="shared" ca="1" si="60"/>
        <v>7</v>
      </c>
      <c r="V563" s="8" t="str">
        <f ca="1">VLOOKUP($U563,Education!$A:$B,2,FALSE)</f>
        <v>Undergraduate degree</v>
      </c>
      <c r="W563" s="7">
        <f ca="1" xml:space="preserve">
  IF(OR($Y563 = 5, $Y563 = 6, $Y563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563" s="7" t="str">
        <f ca="1">VLOOKUP($W563,Department!$A:$B,2,FALSE)</f>
        <v>Finance</v>
      </c>
      <c r="Y563" s="6">
        <f t="shared" ca="1" si="61"/>
        <v>9</v>
      </c>
      <c r="Z563" s="7" t="str">
        <f ca="1">VLOOKUP($Y563,Role!$A:$B,2,FALSE)</f>
        <v>Intern</v>
      </c>
      <c r="AA563" s="6" t="str">
        <f t="shared" ca="1" si="62"/>
        <v/>
      </c>
      <c r="AB563" s="7" t="str">
        <f ca="1" xml:space="preserve">
IF($AA563 &lt;&gt; "",
    VLOOKUP($AA563,Level!$A:$B,2,FALSE),
    ""
)</f>
        <v/>
      </c>
      <c r="AC563" s="1">
        <f ca="1" xml:space="preserve">
IF($Y563 = 5 + N("Presidente"),
    27000,
    IF($Y563 = 6 + N("Vice-presidente"),
        23000,
        IF(OR($Y563 = 8, $Y563= 13, $Y563 = 12) + N("Secretária bilíngue ou coordenador ou especialista"),
            8000,
            IF($Y563 = 7 + N("Diretor"),
                15000,
                IF($Y563 = 14 + N("Gerente"),
                    12000,
                    IF($Y563 = 9 + N("Estagiário"),
                        705,
                        IF($Y563 = 10 + N("Trainee"),
                            805,
                            IF($Y563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IF($U563 = 7,
  500,
  IF($U563 = 8,
    1000,
    IF($U563 = 9,
      1500,
      IF($U563 = 10,
        2000,
        0
      )
    )
  )
)
+
N("Adicional no salário por área")
+
IF($W563 = 14 + N("Tecnologia da Informação"),
  120,
  IF($W563 = 16 + N("Vendas"),
    110,
    IF($W563 = 15 + N("Jurídico"),
      100,
      IF(OR($W563 = 8, $W563 = 9, $W563 = 11) + N("Recursos humanos ou comercial ou comunicação e marketing"),
        80,
        0
      )
    )
  )
)
+
N("Adicionando pegadinha")
+
IF(AND($W563 = 16, $U563 = 9, $Y563 = 11, $AA563 = 5) + N("Se for de vendas, com mestrado, analista sênior"),
  IF($R563 = 5,
    100,
    0
  )
  +
  IF($N563 = "M",
    200,
    0
  ),
  0
)</f>
        <v>1205</v>
      </c>
      <c r="AD5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$A563  &amp; ", "   &amp;
$C563  &amp; ", "   &amp;
$E563  &amp; ", '"  &amp;
$J563  &amp; "', '" &amp;
$N563  &amp; "', "  &amp;
$R563  &amp; ", '"  &amp;
TEXT($T563,"dd/mm/aaaa")  &amp; "', "   &amp;
$U563  &amp; ", "   &amp;
$W563  &amp; ", "   &amp;
$Y563  &amp; ", "   &amp;
IF($AA563 &lt;&gt; "", $AA563, "NULL")  &amp; ", "   &amp;
$AC563  &amp; ");"</f>
        <v>INSERT INTO bi4all.fac_employees (id_company_fk, id_employee_pk, flg_active, employee_name, id_gender_fk, id_race_fk, birthday, id_schooling_fk, id_department_fk, id_role_fk, id_level_fk, salary) VALUES (6a51143286b03064a49cc2acbee63c09a0682d33, 559, 1, 'Arthur Gabriel Noronha Anjos', 'M', 5, '14/01/1978', 7, 7, 9, NULL, 1205);</v>
      </c>
    </row>
    <row r="564" spans="1:30" ht="14.25" customHeight="1" x14ac:dyDescent="0.2">
      <c r="A564" s="7" t="str" cm="1">
        <f t="array" aca="1" ref="A564" ca="1">INDEX(Company!$A:$A,RANDBETWEEN(5,COUNTA(Company!$A:$A) + 1),1)</f>
        <v>6a51143286b03064a49cc2acbee63c09a0682d33</v>
      </c>
      <c r="B564" s="7" t="str">
        <f ca="1">VLOOKUP($A564,Company!$A:$B,2,FALSE)</f>
        <v>ACME Corporation</v>
      </c>
      <c r="C564" s="5">
        <f t="shared" si="56"/>
        <v>560</v>
      </c>
      <c r="D564" s="5" t="str" cm="1">
        <f t="array" ref="D564">SHA1HASH($C564)</f>
        <v>84582c1dbe026475319df14c19967d1dd0bf751f</v>
      </c>
      <c r="E564" s="6">
        <v>1</v>
      </c>
      <c r="F564" s="7">
        <f ca="1">IF($C564 = 1 + N("Presidente"),
    127,
    IF($C564 = 2 + N("Vice-Presidente"),
        72,
        IF($C564 = 3 + N("Secretária bilíngue"),
            13,
            RANDBETWEEN(5,COUNT(Name!$A:$A) + 1)
        )
    )
)</f>
        <v>203</v>
      </c>
      <c r="G564" s="7" t="str">
        <f ca="1">VLOOKUP($F564,Name!$A:$B,2,FALSE)</f>
        <v>Juliana</v>
      </c>
      <c r="H564" s="7">
        <f ca="1" xml:space="preserve">
IF($C564 = 1,
    0,
    RANDBETWEEN(5,COUNT('Last name'!$A:$A) + 1)
)</f>
        <v>32</v>
      </c>
      <c r="I564" s="7" t="str">
        <f ca="1" xml:space="preserve">
IF($C564 = 1 + N("Presidente"),
    "de Orléans e Bragança",
    VLOOKUP($H564,'Last name'!$A:$B,2,FALSE) &amp; " " &amp; VLOOKUP(RANDBETWEEN(5,COUNT('Last name'!$A:$A) + 1),'Last name'!$A:$B,2,FALSE)
)</f>
        <v>Barboza Carvalho</v>
      </c>
      <c r="J564" s="7" t="str">
        <f t="shared" ca="1" si="57"/>
        <v>Juliana Barboza Carvalho</v>
      </c>
      <c r="K564" s="7" t="str" cm="1">
        <f t="array" aca="1" ref="K564" ca="1">SHA1HASH($J564)</f>
        <v>bed40f890f714c3abcc22bcd2f012943b0e7a5f5</v>
      </c>
      <c r="L564" s="7" cm="1">
        <f t="array" aca="1" ref="L564" ca="1">INDEX(States!$A:$A,RANDBETWEEN(5,COUNTA(States!$A:$A) + 1),1)</f>
        <v>12</v>
      </c>
      <c r="M564" s="7" t="str">
        <f ca="1">$L564 &amp; "|" &amp; VLOOKUP($L564,States!$A:$B,2,FALSE)</f>
        <v>12|16a2d6eb767d4fd003fae8cac60e0d85a9416ba8</v>
      </c>
      <c r="N564" s="7" t="str">
        <f ca="1">VLOOKUP($F564,Name!$A:$C,3,FALSE)</f>
        <v>F</v>
      </c>
      <c r="O564" s="7" t="str">
        <f ca="1">VLOOKUP($N564,Gender!$A:$B,2,FALSE)</f>
        <v>Female</v>
      </c>
      <c r="P564" s="7" t="str" cm="1">
        <f t="array" aca="1" ref="P564" ca="1">INDEX('Marital status'!$A:$A,RANDBETWEEN(5,COUNTA('Marital status'!$A:$A) + 1),1)</f>
        <v>ce0b1612aa711b78a720295d271a33894e2b72bf</v>
      </c>
      <c r="Q564" s="7" t="str">
        <f ca="1">VLOOKUP($P564,'Marital status'!$A:$B,2,FALSE)</f>
        <v>single</v>
      </c>
      <c r="R564" s="7">
        <f t="shared" ca="1" si="58"/>
        <v>5</v>
      </c>
      <c r="S564" s="7" t="e">
        <f ca="1">VLOOKUP($R564,Race!$A:$B,2,FALSE)</f>
        <v>#N/A</v>
      </c>
      <c r="T564" s="8">
        <f t="shared" ca="1" si="59"/>
        <v>18659</v>
      </c>
      <c r="U564" s="6">
        <f t="shared" ca="1" si="60"/>
        <v>8</v>
      </c>
      <c r="V564" s="8" t="str">
        <f ca="1">VLOOKUP($U564,Education!$A:$B,2,FALSE)</f>
        <v>Graduate school</v>
      </c>
      <c r="W564" s="7">
        <f ca="1" xml:space="preserve">
  IF(OR($Y564 = 5, $Y564 = 6, $Y564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564" s="7" t="str">
        <f ca="1">VLOOKUP($W564,Department!$A:$B,2,FALSE)</f>
        <v>Controlling</v>
      </c>
      <c r="Y564" s="6">
        <f t="shared" ca="1" si="61"/>
        <v>11</v>
      </c>
      <c r="Z564" s="7" t="str">
        <f ca="1">VLOOKUP($Y564,Role!$A:$B,2,FALSE)</f>
        <v>Analyst</v>
      </c>
      <c r="AA564" s="6">
        <f t="shared" ca="1" si="62"/>
        <v>5</v>
      </c>
      <c r="AB564" s="7" t="str">
        <f ca="1" xml:space="preserve">
IF($AA564 &lt;&gt; "",
    VLOOKUP($AA564,Level!$A:$B,2,FALSE),
    ""
)</f>
        <v>Junior</v>
      </c>
      <c r="AC564" s="1">
        <f ca="1" xml:space="preserve">
IF($Y564 = 5 + N("Presidente"),
    27000,
    IF($Y564 = 6 + N("Vice-presidente"),
        23000,
        IF(OR($Y564 = 8, $Y564= 13, $Y564 = 12) + N("Secretária bilíngue ou coordenador ou especialista"),
            8000,
            IF($Y564 = 7 + N("Diretor"),
                15000,
                IF($Y564 = 14 + N("Gerente"),
                    12000,
                    IF($Y564 = 9 + N("Estagiário"),
                        705,
                        IF($Y564 = 10 + N("Trainee"),
                            805,
                            IF($Y564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IF($U564 = 7,
  500,
  IF($U564 = 8,
    1000,
    IF($U564 = 9,
      1500,
      IF($U564 = 10,
        2000,
        0
      )
    )
  )
)
+
N("Adicional no salário por área")
+
IF($W564 = 14 + N("Tecnologia da Informação"),
  120,
  IF($W564 = 16 + N("Vendas"),
    110,
    IF($W564 = 15 + N("Jurídico"),
      100,
      IF(OR($W564 = 8, $W564 = 9, $W564 = 11) + N("Recursos humanos ou comercial ou comunicação e marketing"),
        80,
        0
      )
    )
  )
)
+
N("Adicionando pegadinha")
+
IF(AND($W564 = 16, $U564 = 9, $Y564 = 11, $AA564 = 5) + N("Se for de vendas, com mestrado, analista sênior"),
  IF($R564 = 5,
    100,
    0
  )
  +
  IF($N564 = "M",
    200,
    0
  ),
  0
)</f>
        <v>3000</v>
      </c>
      <c r="AD5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$A564  &amp; ", "   &amp;
$C564  &amp; ", "   &amp;
$E564  &amp; ", '"  &amp;
$J564  &amp; "', '" &amp;
$N564  &amp; "', "  &amp;
$R564  &amp; ", '"  &amp;
TEXT($T564,"dd/mm/aaaa")  &amp; "', "   &amp;
$U564  &amp; ", "   &amp;
$W564  &amp; ", "   &amp;
$Y564  &amp; ", "   &amp;
IF($AA564 &lt;&gt; "", $AA564, "NULL")  &amp; ", "   &amp;
$AC564  &amp; ");"</f>
        <v>INSERT INTO bi4all.fac_employees (id_company_fk, id_employee_pk, flg_active, employee_name, id_gender_fk, id_race_fk, birthday, id_schooling_fk, id_department_fk, id_role_fk, id_level_fk, salary) VALUES (6a51143286b03064a49cc2acbee63c09a0682d33, 560, 1, 'Juliana Barboza Carvalho', 'F', 5, '31/01/1951', 8, 12, 11, 5, 3000);</v>
      </c>
    </row>
    <row r="565" spans="1:30" ht="14.25" customHeight="1" x14ac:dyDescent="0.2">
      <c r="A565" s="7" t="str" cm="1">
        <f t="array" aca="1" ref="A565" ca="1">INDEX(Company!$A:$A,RANDBETWEEN(5,COUNTA(Company!$A:$A) + 1),1)</f>
        <v>6a51143286b03064a49cc2acbee63c09a0682d33</v>
      </c>
      <c r="B565" s="7" t="str">
        <f ca="1">VLOOKUP($A565,Company!$A:$B,2,FALSE)</f>
        <v>ACME Corporation</v>
      </c>
      <c r="C565" s="5">
        <f t="shared" si="56"/>
        <v>561</v>
      </c>
      <c r="D565" s="5" t="str" cm="1">
        <f t="array" ref="D565">SHA1HASH($C565)</f>
        <v>77c8184f671aa0397dd897541ed5ec0a8be0380b</v>
      </c>
      <c r="E565" s="6">
        <v>1</v>
      </c>
      <c r="F565" s="7">
        <f ca="1">IF($C565 = 1 + N("Presidente"),
    127,
    IF($C565 = 2 + N("Vice-Presidente"),
        72,
        IF($C565 = 3 + N("Secretária bilíngue"),
            13,
            RANDBETWEEN(5,COUNT(Name!$A:$A) + 1)
        )
    )
)</f>
        <v>255</v>
      </c>
      <c r="G565" s="7" t="str">
        <f ca="1">VLOOKUP($F565,Name!$A:$B,2,FALSE)</f>
        <v>Manuela</v>
      </c>
      <c r="H565" s="7">
        <f ca="1" xml:space="preserve">
IF($C565 = 1,
    0,
    RANDBETWEEN(5,COUNT('Last name'!$A:$A) + 1)
)</f>
        <v>21</v>
      </c>
      <c r="I565" s="7" t="str">
        <f ca="1" xml:space="preserve">
IF($C565 = 1 + N("Presidente"),
    "de Orléans e Bragança",
    VLOOKUP($H565,'Last name'!$A:$B,2,FALSE) &amp; " " &amp; VLOOKUP(RANDBETWEEN(5,COUNT('Last name'!$A:$A) + 1),'Last name'!$A:$B,2,FALSE)
)</f>
        <v>Aragão Testa</v>
      </c>
      <c r="J565" s="7" t="str">
        <f t="shared" ca="1" si="57"/>
        <v>Manuela Aragão Testa</v>
      </c>
      <c r="K565" s="7" t="str" cm="1">
        <f t="array" aca="1" ref="K565" ca="1">SHA1HASH($J565)</f>
        <v>14413c0b9a73138accd517024f1ac566e7695a85</v>
      </c>
      <c r="L565" s="7" cm="1">
        <f t="array" aca="1" ref="L565" ca="1">INDEX(States!$A:$A,RANDBETWEEN(5,COUNTA(States!$A:$A) + 1),1)</f>
        <v>21</v>
      </c>
      <c r="M565" s="7" t="str">
        <f ca="1">$L565 &amp; "|" &amp; VLOOKUP($L565,States!$A:$B,2,FALSE)</f>
        <v>21|18f454963e4e8ae3fea0597ea98a4e003875820f</v>
      </c>
      <c r="N565" s="7" t="str">
        <f ca="1">VLOOKUP($F565,Name!$A:$C,3,FALSE)</f>
        <v>F</v>
      </c>
      <c r="O565" s="7" t="str">
        <f ca="1">VLOOKUP($N565,Gender!$A:$B,2,FALSE)</f>
        <v>Female</v>
      </c>
      <c r="P565" s="7" t="str" cm="1">
        <f t="array" aca="1" ref="P565" ca="1">INDEX('Marital status'!$A:$A,RANDBETWEEN(5,COUNTA('Marital status'!$A:$A) + 1),1)</f>
        <v>ce0b1612aa711b78a720295d271a33894e2b72bf</v>
      </c>
      <c r="Q565" s="7" t="str">
        <f ca="1">VLOOKUP($P565,'Marital status'!$A:$B,2,FALSE)</f>
        <v>single</v>
      </c>
      <c r="R565" s="7">
        <f t="shared" ca="1" si="58"/>
        <v>5</v>
      </c>
      <c r="S565" s="7" t="e">
        <f ca="1">VLOOKUP($R565,Race!$A:$B,2,FALSE)</f>
        <v>#N/A</v>
      </c>
      <c r="T565" s="8">
        <f t="shared" ca="1" si="59"/>
        <v>31944</v>
      </c>
      <c r="U565" s="6">
        <f t="shared" ca="1" si="60"/>
        <v>7</v>
      </c>
      <c r="V565" s="8" t="str">
        <f ca="1">VLOOKUP($U565,Education!$A:$B,2,FALSE)</f>
        <v>Undergraduate degree</v>
      </c>
      <c r="W565" s="7">
        <f ca="1" xml:space="preserve">
  IF(OR($Y565 = 5, $Y565 = 6, $Y565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565" s="7" t="str">
        <f ca="1">VLOOKUP($W565,Department!$A:$B,2,FALSE)</f>
        <v>Audit</v>
      </c>
      <c r="Y565" s="6">
        <f t="shared" ca="1" si="61"/>
        <v>9</v>
      </c>
      <c r="Z565" s="7" t="str">
        <f ca="1">VLOOKUP($Y565,Role!$A:$B,2,FALSE)</f>
        <v>Intern</v>
      </c>
      <c r="AA565" s="6" t="str">
        <f t="shared" ca="1" si="62"/>
        <v/>
      </c>
      <c r="AB565" s="7" t="str">
        <f ca="1" xml:space="preserve">
IF($AA565 &lt;&gt; "",
    VLOOKUP($AA565,Level!$A:$B,2,FALSE),
    ""
)</f>
        <v/>
      </c>
      <c r="AC565" s="1">
        <f ca="1" xml:space="preserve">
IF($Y565 = 5 + N("Presidente"),
    27000,
    IF($Y565 = 6 + N("Vice-presidente"),
        23000,
        IF(OR($Y565 = 8, $Y565= 13, $Y565 = 12) + N("Secretária bilíngue ou coordenador ou especialista"),
            8000,
            IF($Y565 = 7 + N("Diretor"),
                15000,
                IF($Y565 = 14 + N("Gerente"),
                    12000,
                    IF($Y565 = 9 + N("Estagiário"),
                        705,
                        IF($Y565 = 10 + N("Trainee"),
                            805,
                            IF($Y565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IF($U565 = 7,
  500,
  IF($U565 = 8,
    1000,
    IF($U565 = 9,
      1500,
      IF($U565 = 10,
        2000,
        0
      )
    )
  )
)
+
N("Adicional no salário por área")
+
IF($W565 = 14 + N("Tecnologia da Informação"),
  120,
  IF($W565 = 16 + N("Vendas"),
    110,
    IF($W565 = 15 + N("Jurídico"),
      100,
      IF(OR($W565 = 8, $W565 = 9, $W565 = 11) + N("Recursos humanos ou comercial ou comunicação e marketing"),
        80,
        0
      )
    )
  )
)
+
N("Adicionando pegadinha")
+
IF(AND($W565 = 16, $U565 = 9, $Y565 = 11, $AA565 = 5) + N("Se for de vendas, com mestrado, analista sênior"),
  IF($R565 = 5,
    100,
    0
  )
  +
  IF($N565 = "M",
    200,
    0
  ),
  0
)</f>
        <v>1205</v>
      </c>
      <c r="AD5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$A565  &amp; ", "   &amp;
$C565  &amp; ", "   &amp;
$E565  &amp; ", '"  &amp;
$J565  &amp; "', '" &amp;
$N565  &amp; "', "  &amp;
$R565  &amp; ", '"  &amp;
TEXT($T565,"dd/mm/aaaa")  &amp; "', "   &amp;
$U565  &amp; ", "   &amp;
$W565  &amp; ", "   &amp;
$Y565  &amp; ", "   &amp;
IF($AA565 &lt;&gt; "", $AA565, "NULL")  &amp; ", "   &amp;
$AC565  &amp; ");"</f>
        <v>INSERT INTO bi4all.fac_employees (id_company_fk, id_employee_pk, flg_active, employee_name, id_gender_fk, id_race_fk, birthday, id_schooling_fk, id_department_fk, id_role_fk, id_level_fk, salary) VALUES (6a51143286b03064a49cc2acbee63c09a0682d33, 561, 1, 'Manuela Aragão Testa', 'F', 5, '16/06/1987', 7, 13, 9, NULL, 1205);</v>
      </c>
    </row>
    <row r="566" spans="1:30" ht="14.25" customHeight="1" x14ac:dyDescent="0.2">
      <c r="A566" s="7" t="str" cm="1">
        <f t="array" aca="1" ref="A566" ca="1">INDEX(Company!$A:$A,RANDBETWEEN(5,COUNTA(Company!$A:$A) + 1),1)</f>
        <v>6a51143286b03064a49cc2acbee63c09a0682d33</v>
      </c>
      <c r="B566" s="7" t="str">
        <f ca="1">VLOOKUP($A566,Company!$A:$B,2,FALSE)</f>
        <v>ACME Corporation</v>
      </c>
      <c r="C566" s="5">
        <f t="shared" si="56"/>
        <v>562</v>
      </c>
      <c r="D566" s="5" t="str" cm="1">
        <f t="array" ref="D566">SHA1HASH($C566)</f>
        <v>904f2cc1c3677bb35876e91f4716341c06769cc6</v>
      </c>
      <c r="E566" s="6">
        <v>1</v>
      </c>
      <c r="F566" s="7">
        <f ca="1">IF($C566 = 1 + N("Presidente"),
    127,
    IF($C566 = 2 + N("Vice-Presidente"),
        72,
        IF($C566 = 3 + N("Secretária bilíngue"),
            13,
            RANDBETWEEN(5,COUNT(Name!$A:$A) + 1)
        )
    )
)</f>
        <v>65</v>
      </c>
      <c r="G566" s="7" t="str">
        <f ca="1">VLOOKUP($F566,Name!$A:$B,2,FALSE)</f>
        <v>Bárbara</v>
      </c>
      <c r="H566" s="7">
        <f ca="1" xml:space="preserve">
IF($C566 = 1,
    0,
    RANDBETWEEN(5,COUNT('Last name'!$A:$A) + 1)
)</f>
        <v>151</v>
      </c>
      <c r="I566" s="7" t="str">
        <f ca="1" xml:space="preserve">
IF($C566 = 1 + N("Presidente"),
    "de Orléans e Bragança",
    VLOOKUP($H566,'Last name'!$A:$B,2,FALSE) &amp; " " &amp; VLOOKUP(RANDBETWEEN(5,COUNT('Last name'!$A:$A) + 1),'Last name'!$A:$B,2,FALSE)
)</f>
        <v>Pereira Morato</v>
      </c>
      <c r="J566" s="7" t="str">
        <f t="shared" ca="1" si="57"/>
        <v>Bárbara Pereira Morato</v>
      </c>
      <c r="K566" s="7" t="str" cm="1">
        <f t="array" aca="1" ref="K566" ca="1">SHA1HASH($J566)</f>
        <v>b7499c72d5fc7e6589f4d33dad663acd397e0d50</v>
      </c>
      <c r="L566" s="7" cm="1">
        <f t="array" aca="1" ref="L566" ca="1">INDEX(States!$A:$A,RANDBETWEEN(5,COUNTA(States!$A:$A) + 1),1)</f>
        <v>8</v>
      </c>
      <c r="M566" s="7" t="str">
        <f ca="1">$L566 &amp; "|" &amp; VLOOKUP($L566,States!$A:$B,2,FALSE)</f>
        <v>8|56e287872c65203bf88dd1921405bbc5594d8531</v>
      </c>
      <c r="N566" s="7" t="str">
        <f ca="1">VLOOKUP($F566,Name!$A:$C,3,FALSE)</f>
        <v>F</v>
      </c>
      <c r="O566" s="7" t="str">
        <f ca="1">VLOOKUP($N566,Gender!$A:$B,2,FALSE)</f>
        <v>Female</v>
      </c>
      <c r="P566" s="7" t="str" cm="1">
        <f t="array" aca="1" ref="P566" ca="1">INDEX('Marital status'!$A:$A,RANDBETWEEN(5,COUNTA('Marital status'!$A:$A) + 1),1)</f>
        <v>93ac84f4e0bd5c1c97b670a12a7fff6af89fb6b3</v>
      </c>
      <c r="Q566" s="7" t="str">
        <f ca="1">VLOOKUP($P566,'Marital status'!$A:$B,2,FALSE)</f>
        <v>DIVORCED</v>
      </c>
      <c r="R566" s="7">
        <f t="shared" ca="1" si="58"/>
        <v>5</v>
      </c>
      <c r="S566" s="7" t="e">
        <f ca="1">VLOOKUP($R566,Race!$A:$B,2,FALSE)</f>
        <v>#N/A</v>
      </c>
      <c r="T566" s="8">
        <f t="shared" ca="1" si="59"/>
        <v>23922</v>
      </c>
      <c r="U566" s="6">
        <f t="shared" ca="1" si="60"/>
        <v>7</v>
      </c>
      <c r="V566" s="8" t="str">
        <f ca="1">VLOOKUP($U566,Education!$A:$B,2,FALSE)</f>
        <v>Undergraduate degree</v>
      </c>
      <c r="W566" s="7">
        <f ca="1" xml:space="preserve">
  IF(OR($Y566 = 5, $Y566 = 6, $Y566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566" s="7" t="str">
        <f ca="1">VLOOKUP($W566,Department!$A:$B,2,FALSE)</f>
        <v>Communication &amp; Marketing</v>
      </c>
      <c r="Y566" s="6">
        <f t="shared" ca="1" si="61"/>
        <v>11</v>
      </c>
      <c r="Z566" s="7" t="str">
        <f ca="1">VLOOKUP($Y566,Role!$A:$B,2,FALSE)</f>
        <v>Analyst</v>
      </c>
      <c r="AA566" s="6">
        <f t="shared" ca="1" si="62"/>
        <v>7</v>
      </c>
      <c r="AB566" s="7" t="str">
        <f ca="1" xml:space="preserve">
IF($AA566 &lt;&gt; "",
    VLOOKUP($AA566,Level!$A:$B,2,FALSE),
    ""
)</f>
        <v>Senior</v>
      </c>
      <c r="AC566" s="1">
        <f ca="1" xml:space="preserve">
IF($Y566 = 5 + N("Presidente"),
    27000,
    IF($Y566 = 6 + N("Vice-presidente"),
        23000,
        IF(OR($Y566 = 8, $Y566= 13, $Y566 = 12) + N("Secretária bilíngue ou coordenador ou especialista"),
            8000,
            IF($Y566 = 7 + N("Diretor"),
                15000,
                IF($Y566 = 14 + N("Gerente"),
                    12000,
                    IF($Y566 = 9 + N("Estagiário"),
                        705,
                        IF($Y566 = 10 + N("Trainee"),
                            805,
                            IF($Y566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IF($U566 = 7,
  500,
  IF($U566 = 8,
    1000,
    IF($U566 = 9,
      1500,
      IF($U566 = 10,
        2000,
        0
      )
    )
  )
)
+
N("Adicional no salário por área")
+
IF($W566 = 14 + N("Tecnologia da Informação"),
  120,
  IF($W566 = 16 + N("Vendas"),
    110,
    IF($W566 = 15 + N("Jurídico"),
      100,
      IF(OR($W566 = 8, $W566 = 9, $W566 = 11) + N("Recursos humanos ou comercial ou comunicação e marketing"),
        80,
        0
      )
    )
  )
)
+
N("Adicionando pegadinha")
+
IF(AND($W566 = 16, $U566 = 9, $Y566 = 11, $AA566 = 5) + N("Se for de vendas, com mestrado, analista sênior"),
  IF($R566 = 5,
    100,
    0
  )
  +
  IF($N566 = "M",
    200,
    0
  ),
  0
)</f>
        <v>2580</v>
      </c>
      <c r="AD5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$A566  &amp; ", "   &amp;
$C566  &amp; ", "   &amp;
$E566  &amp; ", '"  &amp;
$J566  &amp; "', '" &amp;
$N566  &amp; "', "  &amp;
$R566  &amp; ", '"  &amp;
TEXT($T566,"dd/mm/aaaa")  &amp; "', "   &amp;
$U566  &amp; ", "   &amp;
$W566  &amp; ", "   &amp;
$Y566  &amp; ", "   &amp;
IF($AA566 &lt;&gt; "", $AA566, "NULL")  &amp; ", "   &amp;
$AC566  &amp; ");"</f>
        <v>INSERT INTO bi4all.fac_employees (id_company_fk, id_employee_pk, flg_active, employee_name, id_gender_fk, id_race_fk, birthday, id_schooling_fk, id_department_fk, id_role_fk, id_level_fk, salary) VALUES (6a51143286b03064a49cc2acbee63c09a0682d33, 562, 1, 'Bárbara Pereira Morato', 'F', 5, '29/06/1965', 7, 11, 11, 7, 2580);</v>
      </c>
    </row>
    <row r="567" spans="1:30" ht="14.25" customHeight="1" x14ac:dyDescent="0.2">
      <c r="A567" s="7" t="str" cm="1">
        <f t="array" aca="1" ref="A567" ca="1">INDEX(Company!$A:$A,RANDBETWEEN(5,COUNTA(Company!$A:$A) + 1),1)</f>
        <v>6a51143286b03064a49cc2acbee63c09a0682d33</v>
      </c>
      <c r="B567" s="7" t="str">
        <f ca="1">VLOOKUP($A567,Company!$A:$B,2,FALSE)</f>
        <v>ACME Corporation</v>
      </c>
      <c r="C567" s="5">
        <f t="shared" si="56"/>
        <v>563</v>
      </c>
      <c r="D567" s="5" t="str" cm="1">
        <f t="array" ref="D567">SHA1HASH($C567)</f>
        <v>68b7933743e4841afc42c7b7eb5b4974a1070228</v>
      </c>
      <c r="E567" s="6">
        <v>1</v>
      </c>
      <c r="F567" s="7">
        <f ca="1">IF($C567 = 1 + N("Presidente"),
    127,
    IF($C567 = 2 + N("Vice-Presidente"),
        72,
        IF($C567 = 3 + N("Secretária bilíngue"),
            13,
            RANDBETWEEN(5,COUNT(Name!$A:$A) + 1)
        )
    )
)</f>
        <v>231</v>
      </c>
      <c r="G567" s="7" t="str">
        <f ca="1">VLOOKUP($F567,Name!$A:$B,2,FALSE)</f>
        <v>Lorenna</v>
      </c>
      <c r="H567" s="7">
        <f ca="1" xml:space="preserve">
IF($C567 = 1,
    0,
    RANDBETWEEN(5,COUNT('Last name'!$A:$A) + 1)
)</f>
        <v>8</v>
      </c>
      <c r="I567" s="7" t="str">
        <f ca="1" xml:space="preserve">
IF($C567 = 1 + N("Presidente"),
    "de Orléans e Bragança",
    VLOOKUP($H567,'Last name'!$A:$B,2,FALSE) &amp; " " &amp; VLOOKUP(RANDBETWEEN(5,COUNT('Last name'!$A:$A) + 1),'Last name'!$A:$B,2,FALSE)
)</f>
        <v>Alcantara Leitão</v>
      </c>
      <c r="J567" s="7" t="str">
        <f t="shared" ca="1" si="57"/>
        <v>Lorenna Alcantara Leitão</v>
      </c>
      <c r="K567" s="7" t="str" cm="1">
        <f t="array" aca="1" ref="K567" ca="1">SHA1HASH($J567)</f>
        <v>32c1b8621045fa6d466408aa94d812d7fd891c27</v>
      </c>
      <c r="L567" s="7" cm="1">
        <f t="array" aca="1" ref="L567" ca="1">INDEX(States!$A:$A,RANDBETWEEN(5,COUNTA(States!$A:$A) + 1),1)</f>
        <v>6</v>
      </c>
      <c r="M567" s="7" t="str">
        <f ca="1">$L567 &amp; "|" &amp; VLOOKUP($L567,States!$A:$B,2,FALSE)</f>
        <v>6|990f6b5f2170b43d022d539b1260b5f1af889998</v>
      </c>
      <c r="N567" s="7" t="str">
        <f ca="1">VLOOKUP($F567,Name!$A:$C,3,FALSE)</f>
        <v>F</v>
      </c>
      <c r="O567" s="7" t="str">
        <f ca="1">VLOOKUP($N567,Gender!$A:$B,2,FALSE)</f>
        <v>Female</v>
      </c>
      <c r="P567" s="7" t="str" cm="1">
        <f t="array" aca="1" ref="P567" ca="1">INDEX('Marital status'!$A:$A,RANDBETWEEN(5,COUNTA('Marital status'!$A:$A) + 1),1)</f>
        <v>93ac84f4e0bd5c1c97b670a12a7fff6af89fb6b3</v>
      </c>
      <c r="Q567" s="7" t="str">
        <f ca="1">VLOOKUP($P567,'Marital status'!$A:$B,2,FALSE)</f>
        <v>DIVORCED</v>
      </c>
      <c r="R567" s="7">
        <f t="shared" ca="1" si="58"/>
        <v>6</v>
      </c>
      <c r="S567" s="7" t="e">
        <f ca="1">VLOOKUP($R567,Race!$A:$B,2,FALSE)</f>
        <v>#N/A</v>
      </c>
      <c r="T567" s="8">
        <f t="shared" ca="1" si="59"/>
        <v>32708</v>
      </c>
      <c r="U567" s="6">
        <f t="shared" ca="1" si="60"/>
        <v>7</v>
      </c>
      <c r="V567" s="8" t="str">
        <f ca="1">VLOOKUP($U567,Education!$A:$B,2,FALSE)</f>
        <v>Undergraduate degree</v>
      </c>
      <c r="W567" s="7">
        <f ca="1" xml:space="preserve">
  IF(OR($Y567 = 5, $Y567 = 6, $Y567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567" s="7" t="str">
        <f ca="1">VLOOKUP($W567,Department!$A:$B,2,FALSE)</f>
        <v>Commercial</v>
      </c>
      <c r="Y567" s="6">
        <f t="shared" ca="1" si="61"/>
        <v>10</v>
      </c>
      <c r="Z567" s="7" t="str">
        <f ca="1">VLOOKUP($Y567,Role!$A:$B,2,FALSE)</f>
        <v>Trainee</v>
      </c>
      <c r="AA567" s="6" t="str">
        <f t="shared" ca="1" si="62"/>
        <v/>
      </c>
      <c r="AB567" s="7" t="str">
        <f ca="1" xml:space="preserve">
IF($AA567 &lt;&gt; "",
    VLOOKUP($AA567,Level!$A:$B,2,FALSE),
    ""
)</f>
        <v/>
      </c>
      <c r="AC567" s="1">
        <f ca="1" xml:space="preserve">
IF($Y567 = 5 + N("Presidente"),
    27000,
    IF($Y567 = 6 + N("Vice-presidente"),
        23000,
        IF(OR($Y567 = 8, $Y567= 13, $Y567 = 12) + N("Secretária bilíngue ou coordenador ou especialista"),
            8000,
            IF($Y567 = 7 + N("Diretor"),
                15000,
                IF($Y567 = 14 + N("Gerente"),
                    12000,
                    IF($Y567 = 9 + N("Estagiário"),
                        705,
                        IF($Y567 = 10 + N("Trainee"),
                            805,
                            IF($Y567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IF($U567 = 7,
  500,
  IF($U567 = 8,
    1000,
    IF($U567 = 9,
      1500,
      IF($U567 = 10,
        2000,
        0
      )
    )
  )
)
+
N("Adicional no salário por área")
+
IF($W567 = 14 + N("Tecnologia da Informação"),
  120,
  IF($W567 = 16 + N("Vendas"),
    110,
    IF($W567 = 15 + N("Jurídico"),
      100,
      IF(OR($W567 = 8, $W567 = 9, $W567 = 11) + N("Recursos humanos ou comercial ou comunicação e marketing"),
        80,
        0
      )
    )
  )
)
+
N("Adicionando pegadinha")
+
IF(AND($W567 = 16, $U567 = 9, $Y567 = 11, $AA567 = 5) + N("Se for de vendas, com mestrado, analista sênior"),
  IF($R567 = 5,
    100,
    0
  )
  +
  IF($N567 = "M",
    200,
    0
  ),
  0
)</f>
        <v>1385</v>
      </c>
      <c r="AD5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$A567  &amp; ", "   &amp;
$C567  &amp; ", "   &amp;
$E567  &amp; ", '"  &amp;
$J567  &amp; "', '" &amp;
$N567  &amp; "', "  &amp;
$R567  &amp; ", '"  &amp;
TEXT($T567,"dd/mm/aaaa")  &amp; "', "   &amp;
$U567  &amp; ", "   &amp;
$W567  &amp; ", "   &amp;
$Y567  &amp; ", "   &amp;
IF($AA567 &lt;&gt; "", $AA567, "NULL")  &amp; ", "   &amp;
$AC567  &amp; ");"</f>
        <v>INSERT INTO bi4all.fac_employees (id_company_fk, id_employee_pk, flg_active, employee_name, id_gender_fk, id_race_fk, birthday, id_schooling_fk, id_department_fk, id_role_fk, id_level_fk, salary) VALUES (6a51143286b03064a49cc2acbee63c09a0682d33, 563, 1, 'Lorenna Alcantara Leitão', 'F', 6, '19/07/1989', 7, 9, 10, NULL, 1385);</v>
      </c>
    </row>
    <row r="568" spans="1:30" ht="14.25" customHeight="1" x14ac:dyDescent="0.2">
      <c r="A568" s="7" t="str" cm="1">
        <f t="array" aca="1" ref="A568" ca="1">INDEX(Company!$A:$A,RANDBETWEEN(5,COUNTA(Company!$A:$A) + 1),1)</f>
        <v>6a51143286b03064a49cc2acbee63c09a0682d33</v>
      </c>
      <c r="B568" s="7" t="str">
        <f ca="1">VLOOKUP($A568,Company!$A:$B,2,FALSE)</f>
        <v>ACME Corporation</v>
      </c>
      <c r="C568" s="5">
        <f t="shared" si="56"/>
        <v>564</v>
      </c>
      <c r="D568" s="5" t="str" cm="1">
        <f t="array" ref="D568">SHA1HASH($C568)</f>
        <v>fe2fb474076a872e237e4430d40cbed150d20033</v>
      </c>
      <c r="E568" s="6">
        <v>1</v>
      </c>
      <c r="F568" s="7">
        <f ca="1">IF($C568 = 1 + N("Presidente"),
    127,
    IF($C568 = 2 + N("Vice-Presidente"),
        72,
        IF($C568 = 3 + N("Secretária bilíngue"),
            13,
            RANDBETWEEN(5,COUNT(Name!$A:$A) + 1)
        )
    )
)</f>
        <v>353</v>
      </c>
      <c r="G568" s="7" t="str">
        <f ca="1">VLOOKUP($F568,Name!$A:$B,2,FALSE)</f>
        <v>Vicente</v>
      </c>
      <c r="H568" s="7">
        <f ca="1" xml:space="preserve">
IF($C568 = 1,
    0,
    RANDBETWEEN(5,COUNT('Last name'!$A:$A) + 1)
)</f>
        <v>102</v>
      </c>
      <c r="I568" s="7" t="str">
        <f ca="1" xml:space="preserve">
IF($C568 = 1 + N("Presidente"),
    "de Orléans e Bragança",
    VLOOKUP($H568,'Last name'!$A:$B,2,FALSE) &amp; " " &amp; VLOOKUP(RANDBETWEEN(5,COUNT('Last name'!$A:$A) + 1),'Last name'!$A:$B,2,FALSE)
)</f>
        <v>Greco Camacho</v>
      </c>
      <c r="J568" s="7" t="str">
        <f t="shared" ca="1" si="57"/>
        <v>Vicente Greco Camacho</v>
      </c>
      <c r="K568" s="7" t="str" cm="1">
        <f t="array" aca="1" ref="K568" ca="1">SHA1HASH($J568)</f>
        <v>54440ed34cb4d394e797d0448fe4d56dbe6f6a92</v>
      </c>
      <c r="L568" s="7" cm="1">
        <f t="array" aca="1" ref="L568" ca="1">INDEX(States!$A:$A,RANDBETWEEN(5,COUNTA(States!$A:$A) + 1),1)</f>
        <v>24</v>
      </c>
      <c r="M568" s="7" t="str">
        <f ca="1">$L568 &amp; "|" &amp; VLOOKUP($L568,States!$A:$B,2,FALSE)</f>
        <v>24|4e344e218f5d3cb3700b5fb228401547cb97b31c</v>
      </c>
      <c r="N568" s="7" t="str">
        <f ca="1">VLOOKUP($F568,Name!$A:$C,3,FALSE)</f>
        <v>M</v>
      </c>
      <c r="O568" s="7" t="str">
        <f ca="1">VLOOKUP($N568,Gender!$A:$B,2,FALSE)</f>
        <v>Male</v>
      </c>
      <c r="P568" s="7" t="str" cm="1">
        <f t="array" aca="1" ref="P568" ca="1">INDEX('Marital status'!$A:$A,RANDBETWEEN(5,COUNTA('Marital status'!$A:$A) + 1),1)</f>
        <v>3266897012b6dcc5723033bc25891bf99efcff6f</v>
      </c>
      <c r="Q568" s="7" t="str">
        <f ca="1">VLOOKUP($P568,'Marital status'!$A:$B,2,FALSE)</f>
        <v>MarrieD</v>
      </c>
      <c r="R568" s="7">
        <f t="shared" ca="1" si="58"/>
        <v>5</v>
      </c>
      <c r="S568" s="7" t="e">
        <f ca="1">VLOOKUP($R568,Race!$A:$B,2,FALSE)</f>
        <v>#N/A</v>
      </c>
      <c r="T568" s="8">
        <f t="shared" ca="1" si="59"/>
        <v>18676</v>
      </c>
      <c r="U568" s="6">
        <f t="shared" ca="1" si="60"/>
        <v>7</v>
      </c>
      <c r="V568" s="8" t="str">
        <f ca="1">VLOOKUP($U568,Education!$A:$B,2,FALSE)</f>
        <v>Undergraduate degree</v>
      </c>
      <c r="W568" s="7">
        <f ca="1" xml:space="preserve">
  IF(OR($Y568 = 5, $Y568 = 6, $Y568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568" s="7" t="str">
        <f ca="1">VLOOKUP($W568,Department!$A:$B,2,FALSE)</f>
        <v>Communication &amp; Marketing</v>
      </c>
      <c r="Y568" s="6">
        <f t="shared" ca="1" si="61"/>
        <v>11</v>
      </c>
      <c r="Z568" s="7" t="str">
        <f ca="1">VLOOKUP($Y568,Role!$A:$B,2,FALSE)</f>
        <v>Analyst</v>
      </c>
      <c r="AA568" s="6">
        <f t="shared" ca="1" si="62"/>
        <v>6</v>
      </c>
      <c r="AB568" s="7" t="str">
        <f ca="1" xml:space="preserve">
IF($AA568 &lt;&gt; "",
    VLOOKUP($AA568,Level!$A:$B,2,FALSE),
    ""
)</f>
        <v>Pleno</v>
      </c>
      <c r="AC568" s="1">
        <f ca="1" xml:space="preserve">
IF($Y568 = 5 + N("Presidente"),
    27000,
    IF($Y568 = 6 + N("Vice-presidente"),
        23000,
        IF(OR($Y568 = 8, $Y568= 13, $Y568 = 12) + N("Secretária bilíngue ou coordenador ou especialista"),
            8000,
            IF($Y568 = 7 + N("Diretor"),
                15000,
                IF($Y568 = 14 + N("Gerente"),
                    12000,
                    IF($Y568 = 9 + N("Estagiário"),
                        705,
                        IF($Y568 = 10 + N("Trainee"),
                            805,
                            IF($Y568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IF($U568 = 7,
  500,
  IF($U568 = 8,
    1000,
    IF($U568 = 9,
      1500,
      IF($U568 = 10,
        2000,
        0
      )
    )
  )
)
+
N("Adicional no salário por área")
+
IF($W568 = 14 + N("Tecnologia da Informação"),
  120,
  IF($W568 = 16 + N("Vendas"),
    110,
    IF($W568 = 15 + N("Jurídico"),
      100,
      IF(OR($W568 = 8, $W568 = 9, $W568 = 11) + N("Recursos humanos ou comercial ou comunicação e marketing"),
        80,
        0
      )
    )
  )
)
+
N("Adicionando pegadinha")
+
IF(AND($W568 = 16, $U568 = 9, $Y568 = 11, $AA568 = 5) + N("Se for de vendas, com mestrado, analista sênior"),
  IF($R568 = 5,
    100,
    0
  )
  +
  IF($N568 = "M",
    200,
    0
  ),
  0
)</f>
        <v>2580</v>
      </c>
      <c r="AD5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$A568  &amp; ", "   &amp;
$C568  &amp; ", "   &amp;
$E568  &amp; ", '"  &amp;
$J568  &amp; "', '" &amp;
$N568  &amp; "', "  &amp;
$R568  &amp; ", '"  &amp;
TEXT($T568,"dd/mm/aaaa")  &amp; "', "   &amp;
$U568  &amp; ", "   &amp;
$W568  &amp; ", "   &amp;
$Y568  &amp; ", "   &amp;
IF($AA568 &lt;&gt; "", $AA568, "NULL")  &amp; ", "   &amp;
$AC568  &amp; ");"</f>
        <v>INSERT INTO bi4all.fac_employees (id_company_fk, id_employee_pk, flg_active, employee_name, id_gender_fk, id_race_fk, birthday, id_schooling_fk, id_department_fk, id_role_fk, id_level_fk, salary) VALUES (6a51143286b03064a49cc2acbee63c09a0682d33, 564, 1, 'Vicente Greco Camacho', 'M', 5, '17/02/1951', 7, 11, 11, 6, 2580);</v>
      </c>
    </row>
    <row r="569" spans="1:30" ht="14.25" customHeight="1" x14ac:dyDescent="0.2">
      <c r="A569" s="7" t="str" cm="1">
        <f t="array" aca="1" ref="A569" ca="1">INDEX(Company!$A:$A,RANDBETWEEN(5,COUNTA(Company!$A:$A) + 1),1)</f>
        <v>6a51143286b03064a49cc2acbee63c09a0682d33</v>
      </c>
      <c r="B569" s="7" t="str">
        <f ca="1">VLOOKUP($A569,Company!$A:$B,2,FALSE)</f>
        <v>ACME Corporation</v>
      </c>
      <c r="C569" s="5">
        <f t="shared" si="56"/>
        <v>565</v>
      </c>
      <c r="D569" s="5" t="str" cm="1">
        <f t="array" ref="D569">SHA1HASH($C569)</f>
        <v>e77a763321d6cf825534ab228e1dfa33e71447c1</v>
      </c>
      <c r="E569" s="6">
        <v>1</v>
      </c>
      <c r="F569" s="7">
        <f ca="1">IF($C569 = 1 + N("Presidente"),
    127,
    IF($C569 = 2 + N("Vice-Presidente"),
        72,
        IF($C569 = 3 + N("Secretária bilíngue"),
            13,
            RANDBETWEEN(5,COUNT(Name!$A:$A) + 1)
        )
    )
)</f>
        <v>151</v>
      </c>
      <c r="G569" s="7" t="str">
        <f ca="1">VLOOKUP($F569,Name!$A:$B,2,FALSE)</f>
        <v>Gabrielly</v>
      </c>
      <c r="H569" s="7">
        <f ca="1" xml:space="preserve">
IF($C569 = 1,
    0,
    RANDBETWEEN(5,COUNT('Last name'!$A:$A) + 1)
)</f>
        <v>58</v>
      </c>
      <c r="I569" s="7" t="str">
        <f ca="1" xml:space="preserve">
IF($C569 = 1 + N("Presidente"),
    "de Orléans e Bragança",
    VLOOKUP($H569,'Last name'!$A:$B,2,FALSE) &amp; " " &amp; VLOOKUP(RANDBETWEEN(5,COUNT('Last name'!$A:$A) + 1),'Last name'!$A:$B,2,FALSE)
)</f>
        <v>Cardoso Bianchi</v>
      </c>
      <c r="J569" s="7" t="str">
        <f t="shared" ca="1" si="57"/>
        <v>Gabrielly Cardoso Bianchi</v>
      </c>
      <c r="K569" s="7" t="str" cm="1">
        <f t="array" aca="1" ref="K569" ca="1">SHA1HASH($J569)</f>
        <v>c02911351062c8899317119f862c92608b671406</v>
      </c>
      <c r="L569" s="7" cm="1">
        <f t="array" aca="1" ref="L569" ca="1">INDEX(States!$A:$A,RANDBETWEEN(5,COUNTA(States!$A:$A) + 1),1)</f>
        <v>6</v>
      </c>
      <c r="M569" s="7" t="str">
        <f ca="1">$L569 &amp; "|" &amp; VLOOKUP($L569,States!$A:$B,2,FALSE)</f>
        <v>6|990f6b5f2170b43d022d539b1260b5f1af889998</v>
      </c>
      <c r="N569" s="7" t="str">
        <f ca="1">VLOOKUP($F569,Name!$A:$C,3,FALSE)</f>
        <v>F</v>
      </c>
      <c r="O569" s="7" t="str">
        <f ca="1">VLOOKUP($N569,Gender!$A:$B,2,FALSE)</f>
        <v>Female</v>
      </c>
      <c r="P569" s="7" t="str" cm="1">
        <f t="array" aca="1" ref="P569" ca="1">INDEX('Marital status'!$A:$A,RANDBETWEEN(5,COUNTA('Marital status'!$A:$A) + 1),1)</f>
        <v>459031b19ec5bbd3b3dbc0a9dcf2cb6e6c6f7848</v>
      </c>
      <c r="Q569" s="7" t="str">
        <f ca="1">VLOOKUP($P569,'Marital status'!$A:$B,2,FALSE)</f>
        <v xml:space="preserve">Widowed </v>
      </c>
      <c r="R569" s="7">
        <f t="shared" ca="1" si="58"/>
        <v>5</v>
      </c>
      <c r="S569" s="7" t="e">
        <f ca="1">VLOOKUP($R569,Race!$A:$B,2,FALSE)</f>
        <v>#N/A</v>
      </c>
      <c r="T569" s="8">
        <f t="shared" ca="1" si="59"/>
        <v>23258</v>
      </c>
      <c r="U569" s="6">
        <f t="shared" ca="1" si="60"/>
        <v>7</v>
      </c>
      <c r="V569" s="8" t="str">
        <f ca="1">VLOOKUP($U569,Education!$A:$B,2,FALSE)</f>
        <v>Undergraduate degree</v>
      </c>
      <c r="W569" s="7">
        <f ca="1" xml:space="preserve">
  IF(OR($Y569 = 5, $Y569 = 6, $Y569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569" s="7" t="str">
        <f ca="1">VLOOKUP($W569,Department!$A:$B,2,FALSE)</f>
        <v>Commercial</v>
      </c>
      <c r="Y569" s="6">
        <f t="shared" ca="1" si="61"/>
        <v>9</v>
      </c>
      <c r="Z569" s="7" t="str">
        <f ca="1">VLOOKUP($Y569,Role!$A:$B,2,FALSE)</f>
        <v>Intern</v>
      </c>
      <c r="AA569" s="6" t="str">
        <f t="shared" ca="1" si="62"/>
        <v/>
      </c>
      <c r="AB569" s="7" t="str">
        <f ca="1" xml:space="preserve">
IF($AA569 &lt;&gt; "",
    VLOOKUP($AA569,Level!$A:$B,2,FALSE),
    ""
)</f>
        <v/>
      </c>
      <c r="AC569" s="1">
        <f ca="1" xml:space="preserve">
IF($Y569 = 5 + N("Presidente"),
    27000,
    IF($Y569 = 6 + N("Vice-presidente"),
        23000,
        IF(OR($Y569 = 8, $Y569= 13, $Y569 = 12) + N("Secretária bilíngue ou coordenador ou especialista"),
            8000,
            IF($Y569 = 7 + N("Diretor"),
                15000,
                IF($Y569 = 14 + N("Gerente"),
                    12000,
                    IF($Y569 = 9 + N("Estagiário"),
                        705,
                        IF($Y569 = 10 + N("Trainee"),
                            805,
                            IF($Y569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IF($U569 = 7,
  500,
  IF($U569 = 8,
    1000,
    IF($U569 = 9,
      1500,
      IF($U569 = 10,
        2000,
        0
      )
    )
  )
)
+
N("Adicional no salário por área")
+
IF($W569 = 14 + N("Tecnologia da Informação"),
  120,
  IF($W569 = 16 + N("Vendas"),
    110,
    IF($W569 = 15 + N("Jurídico"),
      100,
      IF(OR($W569 = 8, $W569 = 9, $W569 = 11) + N("Recursos humanos ou comercial ou comunicação e marketing"),
        80,
        0
      )
    )
  )
)
+
N("Adicionando pegadinha")
+
IF(AND($W569 = 16, $U569 = 9, $Y569 = 11, $AA569 = 5) + N("Se for de vendas, com mestrado, analista sênior"),
  IF($R569 = 5,
    100,
    0
  )
  +
  IF($N569 = "M",
    200,
    0
  ),
  0
)</f>
        <v>1285</v>
      </c>
      <c r="AD5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$A569  &amp; ", "   &amp;
$C569  &amp; ", "   &amp;
$E569  &amp; ", '"  &amp;
$J569  &amp; "', '" &amp;
$N569  &amp; "', "  &amp;
$R569  &amp; ", '"  &amp;
TEXT($T569,"dd/mm/aaaa")  &amp; "', "   &amp;
$U569  &amp; ", "   &amp;
$W569  &amp; ", "   &amp;
$Y569  &amp; ", "   &amp;
IF($AA569 &lt;&gt; "", $AA569, "NULL")  &amp; ", "   &amp;
$AC569  &amp; ");"</f>
        <v>INSERT INTO bi4all.fac_employees (id_company_fk, id_employee_pk, flg_active, employee_name, id_gender_fk, id_race_fk, birthday, id_schooling_fk, id_department_fk, id_role_fk, id_level_fk, salary) VALUES (6a51143286b03064a49cc2acbee63c09a0682d33, 565, 1, 'Gabrielly Cardoso Bianchi', 'F', 5, '04/09/1963', 7, 9, 9, NULL, 1285);</v>
      </c>
    </row>
    <row r="570" spans="1:30" ht="14.25" customHeight="1" x14ac:dyDescent="0.2">
      <c r="A570" s="7" t="str" cm="1">
        <f t="array" aca="1" ref="A570" ca="1">INDEX(Company!$A:$A,RANDBETWEEN(5,COUNTA(Company!$A:$A) + 1),1)</f>
        <v>6a51143286b03064a49cc2acbee63c09a0682d33</v>
      </c>
      <c r="B570" s="7" t="str">
        <f ca="1">VLOOKUP($A570,Company!$A:$B,2,FALSE)</f>
        <v>ACME Corporation</v>
      </c>
      <c r="C570" s="5">
        <f t="shared" si="56"/>
        <v>566</v>
      </c>
      <c r="D570" s="5" t="str" cm="1">
        <f t="array" ref="D570">SHA1HASH($C570)</f>
        <v>ceab25abfedcba417c7cade07076c93c1cdacc44</v>
      </c>
      <c r="E570" s="6">
        <v>1</v>
      </c>
      <c r="F570" s="7">
        <f ca="1">IF($C570 = 1 + N("Presidente"),
    127,
    IF($C570 = 2 + N("Vice-Presidente"),
        72,
        IF($C570 = 3 + N("Secretária bilíngue"),
            13,
            RANDBETWEEN(5,COUNT(Name!$A:$A) + 1)
        )
    )
)</f>
        <v>248</v>
      </c>
      <c r="G570" s="7" t="str">
        <f ca="1">VLOOKUP($F570,Name!$A:$B,2,FALSE)</f>
        <v>Luiza</v>
      </c>
      <c r="H570" s="7">
        <f ca="1" xml:space="preserve">
IF($C570 = 1,
    0,
    RANDBETWEEN(5,COUNT('Last name'!$A:$A) + 1)
)</f>
        <v>170</v>
      </c>
      <c r="I570" s="7" t="str">
        <f ca="1" xml:space="preserve">
IF($C570 = 1 + N("Presidente"),
    "de Orléans e Bragança",
    VLOOKUP($H570,'Last name'!$A:$B,2,FALSE) &amp; " " &amp; VLOOKUP(RANDBETWEEN(5,COUNT('Last name'!$A:$A) + 1),'Last name'!$A:$B,2,FALSE)
)</f>
        <v>Sá Leone</v>
      </c>
      <c r="J570" s="7" t="str">
        <f t="shared" ca="1" si="57"/>
        <v>Luiza Sá Leone</v>
      </c>
      <c r="K570" s="7" t="str" cm="1">
        <f t="array" aca="1" ref="K570" ca="1">SHA1HASH($J570)</f>
        <v>ef25db71e6fba37d0c6145f3a6f3ff5a2a2595a4</v>
      </c>
      <c r="L570" s="7" cm="1">
        <f t="array" aca="1" ref="L570" ca="1">INDEX(States!$A:$A,RANDBETWEEN(5,COUNTA(States!$A:$A) + 1),1)</f>
        <v>17</v>
      </c>
      <c r="M570" s="7" t="str">
        <f ca="1">$L570 &amp; "|" &amp; VLOOKUP($L570,States!$A:$B,2,FALSE)</f>
        <v>17|1a8e69bd071c473b31bfb6b123d956580475386e</v>
      </c>
      <c r="N570" s="7" t="str">
        <f ca="1">VLOOKUP($F570,Name!$A:$C,3,FALSE)</f>
        <v>F</v>
      </c>
      <c r="O570" s="7" t="str">
        <f ca="1">VLOOKUP($N570,Gender!$A:$B,2,FALSE)</f>
        <v>Female</v>
      </c>
      <c r="P570" s="7" t="str" cm="1">
        <f t="array" aca="1" ref="P570" ca="1">INDEX('Marital status'!$A:$A,RANDBETWEEN(5,COUNTA('Marital status'!$A:$A) + 1),1)</f>
        <v>47051393f6bcbf99111ec5d70ba2ebbe11ebccae</v>
      </c>
      <c r="Q570" s="7" t="str">
        <f ca="1">VLOOKUP($P570,'Marital status'!$A:$B,2,FALSE)</f>
        <v xml:space="preserve"> Separated </v>
      </c>
      <c r="R570" s="7">
        <f t="shared" ca="1" si="58"/>
        <v>8</v>
      </c>
      <c r="S570" s="7" t="e">
        <f ca="1">VLOOKUP($R570,Race!$A:$B,2,FALSE)</f>
        <v>#N/A</v>
      </c>
      <c r="T570" s="8">
        <f t="shared" ca="1" si="59"/>
        <v>18339</v>
      </c>
      <c r="U570" s="6">
        <f t="shared" ca="1" si="60"/>
        <v>7</v>
      </c>
      <c r="V570" s="8" t="str">
        <f ca="1">VLOOKUP($U570,Education!$A:$B,2,FALSE)</f>
        <v>Undergraduate degree</v>
      </c>
      <c r="W570" s="7">
        <f ca="1" xml:space="preserve">
  IF(OR($Y570 = 5, $Y570 = 6, $Y570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570" s="7" t="str">
        <f ca="1">VLOOKUP($W570,Department!$A:$B,2,FALSE)</f>
        <v>Commercial</v>
      </c>
      <c r="Y570" s="6">
        <f t="shared" ca="1" si="61"/>
        <v>11</v>
      </c>
      <c r="Z570" s="7" t="str">
        <f ca="1">VLOOKUP($Y570,Role!$A:$B,2,FALSE)</f>
        <v>Analyst</v>
      </c>
      <c r="AA570" s="6">
        <f t="shared" ca="1" si="62"/>
        <v>7</v>
      </c>
      <c r="AB570" s="7" t="str">
        <f ca="1" xml:space="preserve">
IF($AA570 &lt;&gt; "",
    VLOOKUP($AA570,Level!$A:$B,2,FALSE),
    ""
)</f>
        <v>Senior</v>
      </c>
      <c r="AC570" s="1">
        <f ca="1" xml:space="preserve">
IF($Y570 = 5 + N("Presidente"),
    27000,
    IF($Y570 = 6 + N("Vice-presidente"),
        23000,
        IF(OR($Y570 = 8, $Y570= 13, $Y570 = 12) + N("Secretária bilíngue ou coordenador ou especialista"),
            8000,
            IF($Y570 = 7 + N("Diretor"),
                15000,
                IF($Y570 = 14 + N("Gerente"),
                    12000,
                    IF($Y570 = 9 + N("Estagiário"),
                        705,
                        IF($Y570 = 10 + N("Trainee"),
                            805,
                            IF($Y570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IF($U570 = 7,
  500,
  IF($U570 = 8,
    1000,
    IF($U570 = 9,
      1500,
      IF($U570 = 10,
        2000,
        0
      )
    )
  )
)
+
N("Adicional no salário por área")
+
IF($W570 = 14 + N("Tecnologia da Informação"),
  120,
  IF($W570 = 16 + N("Vendas"),
    110,
    IF($W570 = 15 + N("Jurídico"),
      100,
      IF(OR($W570 = 8, $W570 = 9, $W570 = 11) + N("Recursos humanos ou comercial ou comunicação e marketing"),
        80,
        0
      )
    )
  )
)
+
N("Adicionando pegadinha")
+
IF(AND($W570 = 16, $U570 = 9, $Y570 = 11, $AA570 = 5) + N("Se for de vendas, com mestrado, analista sênior"),
  IF($R570 = 5,
    100,
    0
  )
  +
  IF($N570 = "M",
    200,
    0
  ),
  0
)</f>
        <v>2580</v>
      </c>
      <c r="AD5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$A570  &amp; ", "   &amp;
$C570  &amp; ", "   &amp;
$E570  &amp; ", '"  &amp;
$J570  &amp; "', '" &amp;
$N570  &amp; "', "  &amp;
$R570  &amp; ", '"  &amp;
TEXT($T570,"dd/mm/aaaa")  &amp; "', "   &amp;
$U570  &amp; ", "   &amp;
$W570  &amp; ", "   &amp;
$Y570  &amp; ", "   &amp;
IF($AA570 &lt;&gt; "", $AA570, "NULL")  &amp; ", "   &amp;
$AC570  &amp; ");"</f>
        <v>INSERT INTO bi4all.fac_employees (id_company_fk, id_employee_pk, flg_active, employee_name, id_gender_fk, id_race_fk, birthday, id_schooling_fk, id_department_fk, id_role_fk, id_level_fk, salary) VALUES (6a51143286b03064a49cc2acbee63c09a0682d33, 566, 1, 'Luiza Sá Leone', 'F', 8, '17/03/1950', 7, 9, 11, 7, 2580);</v>
      </c>
    </row>
    <row r="571" spans="1:30" ht="14.25" customHeight="1" x14ac:dyDescent="0.2">
      <c r="A571" s="7" t="str" cm="1">
        <f t="array" aca="1" ref="A571" ca="1">INDEX(Company!$A:$A,RANDBETWEEN(5,COUNTA(Company!$A:$A) + 1),1)</f>
        <v>6a51143286b03064a49cc2acbee63c09a0682d33</v>
      </c>
      <c r="B571" s="7" t="str">
        <f ca="1">VLOOKUP($A571,Company!$A:$B,2,FALSE)</f>
        <v>ACME Corporation</v>
      </c>
      <c r="C571" s="5">
        <f t="shared" si="56"/>
        <v>567</v>
      </c>
      <c r="D571" s="5" t="str" cm="1">
        <f t="array" ref="D571">SHA1HASH($C571)</f>
        <v>6643521711328a1e282daf5a5da43970eb11a089</v>
      </c>
      <c r="E571" s="6">
        <v>1</v>
      </c>
      <c r="F571" s="7">
        <f ca="1">IF($C571 = 1 + N("Presidente"),
    127,
    IF($C571 = 2 + N("Vice-Presidente"),
        72,
        IF($C571 = 3 + N("Secretária bilíngue"),
            13,
            RANDBETWEEN(5,COUNT(Name!$A:$A) + 1)
        )
    )
)</f>
        <v>243</v>
      </c>
      <c r="G571" s="7" t="str">
        <f ca="1">VLOOKUP($F571,Name!$A:$B,2,FALSE)</f>
        <v>Luiz Felipe</v>
      </c>
      <c r="H571" s="7">
        <f ca="1" xml:space="preserve">
IF($C571 = 1,
    0,
    RANDBETWEEN(5,COUNT('Last name'!$A:$A) + 1)
)</f>
        <v>188</v>
      </c>
      <c r="I571" s="7" t="str">
        <f ca="1" xml:space="preserve">
IF($C571 = 1 + N("Presidente"),
    "de Orléans e Bragança",
    VLOOKUP($H571,'Last name'!$A:$B,2,FALSE) &amp; " " &amp; VLOOKUP(RANDBETWEEN(5,COUNT('Last name'!$A:$A) + 1),'Last name'!$A:$B,2,FALSE)
)</f>
        <v>Tavarez Badu</v>
      </c>
      <c r="J571" s="7" t="str">
        <f t="shared" ca="1" si="57"/>
        <v>Luiz Felipe Tavarez Badu</v>
      </c>
      <c r="K571" s="7" t="str" cm="1">
        <f t="array" aca="1" ref="K571" ca="1">SHA1HASH($J571)</f>
        <v>53ba8dae8a1a533a1bdd89dc6222155207af957d</v>
      </c>
      <c r="L571" s="7" cm="1">
        <f t="array" aca="1" ref="L571" ca="1">INDEX(States!$A:$A,RANDBETWEEN(5,COUNTA(States!$A:$A) + 1),1)</f>
        <v>8</v>
      </c>
      <c r="M571" s="7" t="str">
        <f ca="1">$L571 &amp; "|" &amp; VLOOKUP($L571,States!$A:$B,2,FALSE)</f>
        <v>8|56e287872c65203bf88dd1921405bbc5594d8531</v>
      </c>
      <c r="N571" s="7" t="str">
        <f ca="1">VLOOKUP($F571,Name!$A:$C,3,FALSE)</f>
        <v>M</v>
      </c>
      <c r="O571" s="7" t="str">
        <f ca="1">VLOOKUP($N571,Gender!$A:$B,2,FALSE)</f>
        <v>Male</v>
      </c>
      <c r="P571" s="7" t="str" cm="1">
        <f t="array" aca="1" ref="P571" ca="1">INDEX('Marital status'!$A:$A,RANDBETWEEN(5,COUNTA('Marital status'!$A:$A) + 1),1)</f>
        <v>3266897012b6dcc5723033bc25891bf99efcff6f</v>
      </c>
      <c r="Q571" s="7" t="str">
        <f ca="1">VLOOKUP($P571,'Marital status'!$A:$B,2,FALSE)</f>
        <v>MarrieD</v>
      </c>
      <c r="R571" s="7">
        <f t="shared" ca="1" si="58"/>
        <v>5</v>
      </c>
      <c r="S571" s="7" t="e">
        <f ca="1">VLOOKUP($R571,Race!$A:$B,2,FALSE)</f>
        <v>#N/A</v>
      </c>
      <c r="T571" s="8">
        <f t="shared" ca="1" si="59"/>
        <v>21370</v>
      </c>
      <c r="U571" s="6">
        <f t="shared" ca="1" si="60"/>
        <v>7</v>
      </c>
      <c r="V571" s="8" t="str">
        <f ca="1">VLOOKUP($U571,Education!$A:$B,2,FALSE)</f>
        <v>Undergraduate degree</v>
      </c>
      <c r="W571" s="7">
        <f ca="1" xml:space="preserve">
  IF(OR($Y571 = 5, $Y571 = 6, $Y571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571" s="7" t="str">
        <f ca="1">VLOOKUP($W571,Department!$A:$B,2,FALSE)</f>
        <v>Communication &amp; Marketing</v>
      </c>
      <c r="Y571" s="6">
        <f t="shared" ca="1" si="61"/>
        <v>10</v>
      </c>
      <c r="Z571" s="7" t="str">
        <f ca="1">VLOOKUP($Y571,Role!$A:$B,2,FALSE)</f>
        <v>Trainee</v>
      </c>
      <c r="AA571" s="6" t="str">
        <f t="shared" ca="1" si="62"/>
        <v/>
      </c>
      <c r="AB571" s="7" t="str">
        <f ca="1" xml:space="preserve">
IF($AA571 &lt;&gt; "",
    VLOOKUP($AA571,Level!$A:$B,2,FALSE),
    ""
)</f>
        <v/>
      </c>
      <c r="AC571" s="1">
        <f ca="1" xml:space="preserve">
IF($Y571 = 5 + N("Presidente"),
    27000,
    IF($Y571 = 6 + N("Vice-presidente"),
        23000,
        IF(OR($Y571 = 8, $Y571= 13, $Y571 = 12) + N("Secretária bilíngue ou coordenador ou especialista"),
            8000,
            IF($Y571 = 7 + N("Diretor"),
                15000,
                IF($Y571 = 14 + N("Gerente"),
                    12000,
                    IF($Y571 = 9 + N("Estagiário"),
                        705,
                        IF($Y571 = 10 + N("Trainee"),
                            805,
                            IF($Y571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IF($U571 = 7,
  500,
  IF($U571 = 8,
    1000,
    IF($U571 = 9,
      1500,
      IF($U571 = 10,
        2000,
        0
      )
    )
  )
)
+
N("Adicional no salário por área")
+
IF($W571 = 14 + N("Tecnologia da Informação"),
  120,
  IF($W571 = 16 + N("Vendas"),
    110,
    IF($W571 = 15 + N("Jurídico"),
      100,
      IF(OR($W571 = 8, $W571 = 9, $W571 = 11) + N("Recursos humanos ou comercial ou comunicação e marketing"),
        80,
        0
      )
    )
  )
)
+
N("Adicionando pegadinha")
+
IF(AND($W571 = 16, $U571 = 9, $Y571 = 11, $AA571 = 5) + N("Se for de vendas, com mestrado, analista sênior"),
  IF($R571 = 5,
    100,
    0
  )
  +
  IF($N571 = "M",
    200,
    0
  ),
  0
)</f>
        <v>1385</v>
      </c>
      <c r="AD5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$A571  &amp; ", "   &amp;
$C571  &amp; ", "   &amp;
$E571  &amp; ", '"  &amp;
$J571  &amp; "', '" &amp;
$N571  &amp; "', "  &amp;
$R571  &amp; ", '"  &amp;
TEXT($T571,"dd/mm/aaaa")  &amp; "', "   &amp;
$U571  &amp; ", "   &amp;
$W571  &amp; ", "   &amp;
$Y571  &amp; ", "   &amp;
IF($AA571 &lt;&gt; "", $AA571, "NULL")  &amp; ", "   &amp;
$AC571  &amp; ");"</f>
        <v>INSERT INTO bi4all.fac_employees (id_company_fk, id_employee_pk, flg_active, employee_name, id_gender_fk, id_race_fk, birthday, id_schooling_fk, id_department_fk, id_role_fk, id_level_fk, salary) VALUES (6a51143286b03064a49cc2acbee63c09a0682d33, 567, 1, 'Luiz Felipe Tavarez Badu', 'M', 5, '04/07/1958', 7, 11, 10, NULL, 1385);</v>
      </c>
    </row>
    <row r="572" spans="1:30" ht="14.25" customHeight="1" x14ac:dyDescent="0.2">
      <c r="A572" s="7" t="str" cm="1">
        <f t="array" aca="1" ref="A572" ca="1">INDEX(Company!$A:$A,RANDBETWEEN(5,COUNTA(Company!$A:$A) + 1),1)</f>
        <v>6a51143286b03064a49cc2acbee63c09a0682d33</v>
      </c>
      <c r="B572" s="7" t="str">
        <f ca="1">VLOOKUP($A572,Company!$A:$B,2,FALSE)</f>
        <v>ACME Corporation</v>
      </c>
      <c r="C572" s="5">
        <f t="shared" si="56"/>
        <v>568</v>
      </c>
      <c r="D572" s="5" t="str" cm="1">
        <f t="array" ref="D572">SHA1HASH($C572)</f>
        <v>8a1beaee63fed318ca54d4f7d18cee4081c68a74</v>
      </c>
      <c r="E572" s="6">
        <v>1</v>
      </c>
      <c r="F572" s="7">
        <f ca="1">IF($C572 = 1 + N("Presidente"),
    127,
    IF($C572 = 2 + N("Vice-Presidente"),
        72,
        IF($C572 = 3 + N("Secretária bilíngue"),
            13,
            RANDBETWEEN(5,COUNT(Name!$A:$A) + 1)
        )
    )
)</f>
        <v>145</v>
      </c>
      <c r="G572" s="7" t="str">
        <f ca="1">VLOOKUP($F572,Name!$A:$B,2,FALSE)</f>
        <v>Francisca</v>
      </c>
      <c r="H572" s="7">
        <f ca="1" xml:space="preserve">
IF($C572 = 1,
    0,
    RANDBETWEEN(5,COUNT('Last name'!$A:$A) + 1)
)</f>
        <v>41</v>
      </c>
      <c r="I572" s="7" t="str">
        <f ca="1" xml:space="preserve">
IF($C572 = 1 + N("Presidente"),
    "de Orléans e Bragança",
    VLOOKUP($H572,'Last name'!$A:$B,2,FALSE) &amp; " " &amp; VLOOKUP(RANDBETWEEN(5,COUNT('Last name'!$A:$A) + 1),'Last name'!$A:$B,2,FALSE)
)</f>
        <v>Bispo Alvaregna</v>
      </c>
      <c r="J572" s="7" t="str">
        <f t="shared" ca="1" si="57"/>
        <v>Francisca Bispo Alvaregna</v>
      </c>
      <c r="K572" s="7" t="str" cm="1">
        <f t="array" aca="1" ref="K572" ca="1">SHA1HASH($J572)</f>
        <v>8e21aebd893ad2fd575d99e3d26338c0b3cee5dc</v>
      </c>
      <c r="L572" s="7" cm="1">
        <f t="array" aca="1" ref="L572" ca="1">INDEX(States!$A:$A,RANDBETWEEN(5,COUNTA(States!$A:$A) + 1),1)</f>
        <v>15</v>
      </c>
      <c r="M572" s="7" t="str">
        <f ca="1">$L572 &amp; "|" &amp; VLOOKUP($L572,States!$A:$B,2,FALSE)</f>
        <v>15|84c70141e5670a303e5eed7b334ba8b5ddb5b0d4</v>
      </c>
      <c r="N572" s="7" t="str">
        <f ca="1">VLOOKUP($F572,Name!$A:$C,3,FALSE)</f>
        <v>F</v>
      </c>
      <c r="O572" s="7" t="str">
        <f ca="1">VLOOKUP($N572,Gender!$A:$B,2,FALSE)</f>
        <v>Female</v>
      </c>
      <c r="P572" s="7" t="str" cm="1">
        <f t="array" aca="1" ref="P572" ca="1">INDEX('Marital status'!$A:$A,RANDBETWEEN(5,COUNTA('Marital status'!$A:$A) + 1),1)</f>
        <v>93ac84f4e0bd5c1c97b670a12a7fff6af89fb6b3</v>
      </c>
      <c r="Q572" s="7" t="str">
        <f ca="1">VLOOKUP($P572,'Marital status'!$A:$B,2,FALSE)</f>
        <v>DIVORCED</v>
      </c>
      <c r="R572" s="7">
        <f t="shared" ca="1" si="58"/>
        <v>7</v>
      </c>
      <c r="S572" s="7" t="e">
        <f ca="1">VLOOKUP($R572,Race!$A:$B,2,FALSE)</f>
        <v>#N/A</v>
      </c>
      <c r="T572" s="8">
        <f t="shared" ca="1" si="59"/>
        <v>21656</v>
      </c>
      <c r="U572" s="6">
        <f t="shared" ca="1" si="60"/>
        <v>8</v>
      </c>
      <c r="V572" s="8" t="str">
        <f ca="1">VLOOKUP($U572,Education!$A:$B,2,FALSE)</f>
        <v>Graduate school</v>
      </c>
      <c r="W572" s="7">
        <f ca="1" xml:space="preserve">
  IF(OR($Y572 = 5, $Y572 = 6, $Y572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572" s="7" t="str">
        <f ca="1">VLOOKUP($W572,Department!$A:$B,2,FALSE)</f>
        <v>Finance</v>
      </c>
      <c r="Y572" s="6">
        <f t="shared" ca="1" si="61"/>
        <v>11</v>
      </c>
      <c r="Z572" s="7" t="str">
        <f ca="1">VLOOKUP($Y572,Role!$A:$B,2,FALSE)</f>
        <v>Analyst</v>
      </c>
      <c r="AA572" s="6">
        <f t="shared" ca="1" si="62"/>
        <v>7</v>
      </c>
      <c r="AB572" s="7" t="str">
        <f ca="1" xml:space="preserve">
IF($AA572 &lt;&gt; "",
    VLOOKUP($AA572,Level!$A:$B,2,FALSE),
    ""
)</f>
        <v>Senior</v>
      </c>
      <c r="AC572" s="1">
        <f ca="1" xml:space="preserve">
IF($Y572 = 5 + N("Presidente"),
    27000,
    IF($Y572 = 6 + N("Vice-presidente"),
        23000,
        IF(OR($Y572 = 8, $Y572= 13, $Y572 = 12) + N("Secretária bilíngue ou coordenador ou especialista"),
            8000,
            IF($Y572 = 7 + N("Diretor"),
                15000,
                IF($Y572 = 14 + N("Gerente"),
                    12000,
                    IF($Y572 = 9 + N("Estagiário"),
                        705,
                        IF($Y572 = 10 + N("Trainee"),
                            805,
                            IF($Y572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IF($U572 = 7,
  500,
  IF($U572 = 8,
    1000,
    IF($U572 = 9,
      1500,
      IF($U572 = 10,
        2000,
        0
      )
    )
  )
)
+
N("Adicional no salário por área")
+
IF($W572 = 14 + N("Tecnologia da Informação"),
  120,
  IF($W572 = 16 + N("Vendas"),
    110,
    IF($W572 = 15 + N("Jurídico"),
      100,
      IF(OR($W572 = 8, $W572 = 9, $W572 = 11) + N("Recursos humanos ou comercial ou comunicação e marketing"),
        80,
        0
      )
    )
  )
)
+
N("Adicionando pegadinha")
+
IF(AND($W572 = 16, $U572 = 9, $Y572 = 11, $AA572 = 5) + N("Se for de vendas, com mestrado, analista sênior"),
  IF($R572 = 5,
    100,
    0
  )
  +
  IF($N572 = "M",
    200,
    0
  ),
  0
)</f>
        <v>3000</v>
      </c>
      <c r="AD5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$A572  &amp; ", "   &amp;
$C572  &amp; ", "   &amp;
$E572  &amp; ", '"  &amp;
$J572  &amp; "', '" &amp;
$N572  &amp; "', "  &amp;
$R572  &amp; ", '"  &amp;
TEXT($T572,"dd/mm/aaaa")  &amp; "', "   &amp;
$U572  &amp; ", "   &amp;
$W572  &amp; ", "   &amp;
$Y572  &amp; ", "   &amp;
IF($AA572 &lt;&gt; "", $AA572, "NULL")  &amp; ", "   &amp;
$AC572  &amp; ");"</f>
        <v>INSERT INTO bi4all.fac_employees (id_company_fk, id_employee_pk, flg_active, employee_name, id_gender_fk, id_race_fk, birthday, id_schooling_fk, id_department_fk, id_role_fk, id_level_fk, salary) VALUES (6a51143286b03064a49cc2acbee63c09a0682d33, 568, 1, 'Francisca Bispo Alvaregna', 'F', 7, '16/04/1959', 8, 7, 11, 7, 3000);</v>
      </c>
    </row>
    <row r="573" spans="1:30" ht="14.25" customHeight="1" x14ac:dyDescent="0.2">
      <c r="A573" s="7" t="str" cm="1">
        <f t="array" aca="1" ref="A573" ca="1">INDEX(Company!$A:$A,RANDBETWEEN(5,COUNTA(Company!$A:$A) + 1),1)</f>
        <v>6a51143286b03064a49cc2acbee63c09a0682d33</v>
      </c>
      <c r="B573" s="7" t="str">
        <f ca="1">VLOOKUP($A573,Company!$A:$B,2,FALSE)</f>
        <v>ACME Corporation</v>
      </c>
      <c r="C573" s="5">
        <f t="shared" si="56"/>
        <v>569</v>
      </c>
      <c r="D573" s="5" t="str" cm="1">
        <f t="array" ref="D573">SHA1HASH($C573)</f>
        <v>fc8d9e6e58db7ca861d6096d684bd0169ffd01cf</v>
      </c>
      <c r="E573" s="6">
        <v>1</v>
      </c>
      <c r="F573" s="7">
        <f ca="1">IF($C573 = 1 + N("Presidente"),
    127,
    IF($C573 = 2 + N("Vice-Presidente"),
        72,
        IF($C573 = 3 + N("Secretária bilíngue"),
            13,
            RANDBETWEEN(5,COUNT(Name!$A:$A) + 1)
        )
    )
)</f>
        <v>236</v>
      </c>
      <c r="G573" s="7" t="str">
        <f ca="1">VLOOKUP($F573,Name!$A:$B,2,FALSE)</f>
        <v>Luana</v>
      </c>
      <c r="H573" s="7">
        <f ca="1" xml:space="preserve">
IF($C573 = 1,
    0,
    RANDBETWEEN(5,COUNT('Last name'!$A:$A) + 1)
)</f>
        <v>174</v>
      </c>
      <c r="I573" s="7" t="str">
        <f ca="1" xml:space="preserve">
IF($C573 = 1 + N("Presidente"),
    "de Orléans e Bragança",
    VLOOKUP($H573,'Last name'!$A:$B,2,FALSE) &amp; " " &amp; VLOOKUP(RANDBETWEEN(5,COUNT('Last name'!$A:$A) + 1),'Last name'!$A:$B,2,FALSE)
)</f>
        <v>Santana Aleluia</v>
      </c>
      <c r="J573" s="7" t="str">
        <f t="shared" ca="1" si="57"/>
        <v>Luana Santana Aleluia</v>
      </c>
      <c r="K573" s="7" t="str" cm="1">
        <f t="array" aca="1" ref="K573" ca="1">SHA1HASH($J573)</f>
        <v>07d171308e1ebc43e2dab01ce75e1d6b6a1c7e84</v>
      </c>
      <c r="L573" s="7" cm="1">
        <f t="array" aca="1" ref="L573" ca="1">INDEX(States!$A:$A,RANDBETWEEN(5,COUNTA(States!$A:$A) + 1),1)</f>
        <v>17</v>
      </c>
      <c r="M573" s="7" t="str">
        <f ca="1">$L573 &amp; "|" &amp; VLOOKUP($L573,States!$A:$B,2,FALSE)</f>
        <v>17|1a8e69bd071c473b31bfb6b123d956580475386e</v>
      </c>
      <c r="N573" s="7" t="str">
        <f ca="1">VLOOKUP($F573,Name!$A:$C,3,FALSE)</f>
        <v>F</v>
      </c>
      <c r="O573" s="7" t="str">
        <f ca="1">VLOOKUP($N573,Gender!$A:$B,2,FALSE)</f>
        <v>Female</v>
      </c>
      <c r="P573" s="7" t="str" cm="1">
        <f t="array" aca="1" ref="P573" ca="1">INDEX('Marital status'!$A:$A,RANDBETWEEN(5,COUNTA('Marital status'!$A:$A) + 1),1)</f>
        <v>459031b19ec5bbd3b3dbc0a9dcf2cb6e6c6f7848</v>
      </c>
      <c r="Q573" s="7" t="str">
        <f ca="1">VLOOKUP($P573,'Marital status'!$A:$B,2,FALSE)</f>
        <v xml:space="preserve">Widowed </v>
      </c>
      <c r="R573" s="7">
        <f t="shared" ca="1" si="58"/>
        <v>5</v>
      </c>
      <c r="S573" s="7" t="e">
        <f ca="1">VLOOKUP($R573,Race!$A:$B,2,FALSE)</f>
        <v>#N/A</v>
      </c>
      <c r="T573" s="8">
        <f t="shared" ca="1" si="59"/>
        <v>33480</v>
      </c>
      <c r="U573" s="6">
        <f t="shared" ca="1" si="60"/>
        <v>7</v>
      </c>
      <c r="V573" s="8" t="str">
        <f ca="1">VLOOKUP($U573,Education!$A:$B,2,FALSE)</f>
        <v>Undergraduate degree</v>
      </c>
      <c r="W573" s="7">
        <f ca="1" xml:space="preserve">
  IF(OR($Y573 = 5, $Y573 = 6, $Y573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573" s="7" t="str">
        <f ca="1">VLOOKUP($W573,Department!$A:$B,2,FALSE)</f>
        <v>Administration</v>
      </c>
      <c r="Y573" s="6">
        <f t="shared" ca="1" si="61"/>
        <v>10</v>
      </c>
      <c r="Z573" s="7" t="str">
        <f ca="1">VLOOKUP($Y573,Role!$A:$B,2,FALSE)</f>
        <v>Trainee</v>
      </c>
      <c r="AA573" s="6" t="str">
        <f t="shared" ca="1" si="62"/>
        <v/>
      </c>
      <c r="AB573" s="7" t="str">
        <f ca="1" xml:space="preserve">
IF($AA573 &lt;&gt; "",
    VLOOKUP($AA573,Level!$A:$B,2,FALSE),
    ""
)</f>
        <v/>
      </c>
      <c r="AC573" s="1">
        <f ca="1" xml:space="preserve">
IF($Y573 = 5 + N("Presidente"),
    27000,
    IF($Y573 = 6 + N("Vice-presidente"),
        23000,
        IF(OR($Y573 = 8, $Y573= 13, $Y573 = 12) + N("Secretária bilíngue ou coordenador ou especialista"),
            8000,
            IF($Y573 = 7 + N("Diretor"),
                15000,
                IF($Y573 = 14 + N("Gerente"),
                    12000,
                    IF($Y573 = 9 + N("Estagiário"),
                        705,
                        IF($Y573 = 10 + N("Trainee"),
                            805,
                            IF($Y573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IF($U573 = 7,
  500,
  IF($U573 = 8,
    1000,
    IF($U573 = 9,
      1500,
      IF($U573 = 10,
        2000,
        0
      )
    )
  )
)
+
N("Adicional no salário por área")
+
IF($W573 = 14 + N("Tecnologia da Informação"),
  120,
  IF($W573 = 16 + N("Vendas"),
    110,
    IF($W573 = 15 + N("Jurídico"),
      100,
      IF(OR($W573 = 8, $W573 = 9, $W573 = 11) + N("Recursos humanos ou comercial ou comunicação e marketing"),
        80,
        0
      )
    )
  )
)
+
N("Adicionando pegadinha")
+
IF(AND($W573 = 16, $U573 = 9, $Y573 = 11, $AA573 = 5) + N("Se for de vendas, com mestrado, analista sênior"),
  IF($R573 = 5,
    100,
    0
  )
  +
  IF($N573 = "M",
    200,
    0
  ),
  0
)</f>
        <v>1305</v>
      </c>
      <c r="AD5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$A573  &amp; ", "   &amp;
$C573  &amp; ", "   &amp;
$E573  &amp; ", '"  &amp;
$J573  &amp; "', '" &amp;
$N573  &amp; "', "  &amp;
$R573  &amp; ", '"  &amp;
TEXT($T573,"dd/mm/aaaa")  &amp; "', "   &amp;
$U573  &amp; ", "   &amp;
$W573  &amp; ", "   &amp;
$Y573  &amp; ", "   &amp;
IF($AA573 &lt;&gt; "", $AA573, "NULL")  &amp; ", "   &amp;
$AC573  &amp; ");"</f>
        <v>INSERT INTO bi4all.fac_employees (id_company_fk, id_employee_pk, flg_active, employee_name, id_gender_fk, id_race_fk, birthday, id_schooling_fk, id_department_fk, id_role_fk, id_level_fk, salary) VALUES (6a51143286b03064a49cc2acbee63c09a0682d33, 569, 1, 'Luana Santana Aleluia', 'F', 5, '30/08/1991', 7, 6, 10, NULL, 1305);</v>
      </c>
    </row>
    <row r="574" spans="1:30" ht="14.25" customHeight="1" x14ac:dyDescent="0.2">
      <c r="A574" s="7" t="str" cm="1">
        <f t="array" aca="1" ref="A574" ca="1">INDEX(Company!$A:$A,RANDBETWEEN(5,COUNTA(Company!$A:$A) + 1),1)</f>
        <v>6a51143286b03064a49cc2acbee63c09a0682d33</v>
      </c>
      <c r="B574" s="7" t="str">
        <f ca="1">VLOOKUP($A574,Company!$A:$B,2,FALSE)</f>
        <v>ACME Corporation</v>
      </c>
      <c r="C574" s="5">
        <f t="shared" si="56"/>
        <v>570</v>
      </c>
      <c r="D574" s="5" t="str" cm="1">
        <f t="array" ref="D574">SHA1HASH($C574)</f>
        <v>4260e7eabc193825e5a09c31c41d9c739703be50</v>
      </c>
      <c r="E574" s="6">
        <v>1</v>
      </c>
      <c r="F574" s="7">
        <f ca="1">IF($C574 = 1 + N("Presidente"),
    127,
    IF($C574 = 2 + N("Vice-Presidente"),
        72,
        IF($C574 = 3 + N("Secretária bilíngue"),
            13,
            RANDBETWEEN(5,COUNT(Name!$A:$A) + 1)
        )
    )
)</f>
        <v>47</v>
      </c>
      <c r="G574" s="7" t="str">
        <f ca="1">VLOOKUP($F574,Name!$A:$B,2,FALSE)</f>
        <v>Anne Caroline</v>
      </c>
      <c r="H574" s="7">
        <f ca="1" xml:space="preserve">
IF($C574 = 1,
    0,
    RANDBETWEEN(5,COUNT('Last name'!$A:$A) + 1)
)</f>
        <v>146</v>
      </c>
      <c r="I574" s="7" t="str">
        <f ca="1" xml:space="preserve">
IF($C574 = 1 + N("Presidente"),
    "de Orléans e Bragança",
    VLOOKUP($H574,'Last name'!$A:$B,2,FALSE) &amp; " " &amp; VLOOKUP(RANDBETWEEN(5,COUNT('Last name'!$A:$A) + 1),'Last name'!$A:$B,2,FALSE)
)</f>
        <v>Paulista Barros</v>
      </c>
      <c r="J574" s="7" t="str">
        <f t="shared" ca="1" si="57"/>
        <v>Anne Caroline Paulista Barros</v>
      </c>
      <c r="K574" s="7" t="str" cm="1">
        <f t="array" aca="1" ref="K574" ca="1">SHA1HASH($J574)</f>
        <v>863a67f10d8cd77fe48324856034458147829774</v>
      </c>
      <c r="L574" s="7" cm="1">
        <f t="array" aca="1" ref="L574" ca="1">INDEX(States!$A:$A,RANDBETWEEN(5,COUNTA(States!$A:$A) + 1),1)</f>
        <v>23</v>
      </c>
      <c r="M574" s="7" t="str">
        <f ca="1">$L574 &amp; "|" &amp; VLOOKUP($L574,States!$A:$B,2,FALSE)</f>
        <v>23|22fbba2e2c257238254804c428968d474037a633</v>
      </c>
      <c r="N574" s="7" t="str">
        <f ca="1">VLOOKUP($F574,Name!$A:$C,3,FALSE)</f>
        <v>F</v>
      </c>
      <c r="O574" s="7" t="str">
        <f ca="1">VLOOKUP($N574,Gender!$A:$B,2,FALSE)</f>
        <v>Female</v>
      </c>
      <c r="P574" s="7" t="str" cm="1">
        <f t="array" aca="1" ref="P574" ca="1">INDEX('Marital status'!$A:$A,RANDBETWEEN(5,COUNTA('Marital status'!$A:$A) + 1),1)</f>
        <v>ce0b1612aa711b78a720295d271a33894e2b72bf</v>
      </c>
      <c r="Q574" s="7" t="str">
        <f ca="1">VLOOKUP($P574,'Marital status'!$A:$B,2,FALSE)</f>
        <v>single</v>
      </c>
      <c r="R574" s="7">
        <f t="shared" ca="1" si="58"/>
        <v>6</v>
      </c>
      <c r="S574" s="7" t="e">
        <f ca="1">VLOOKUP($R574,Race!$A:$B,2,FALSE)</f>
        <v>#N/A</v>
      </c>
      <c r="T574" s="8">
        <f t="shared" ca="1" si="59"/>
        <v>28266</v>
      </c>
      <c r="U574" s="6">
        <f t="shared" ca="1" si="60"/>
        <v>8</v>
      </c>
      <c r="V574" s="8" t="str">
        <f ca="1">VLOOKUP($U574,Education!$A:$B,2,FALSE)</f>
        <v>Graduate school</v>
      </c>
      <c r="W574" s="7">
        <f ca="1" xml:space="preserve">
  IF(OR($Y574 = 5, $Y574 = 6, $Y574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574" s="7" t="str">
        <f ca="1">VLOOKUP($W574,Department!$A:$B,2,FALSE)</f>
        <v>Finance</v>
      </c>
      <c r="Y574" s="6">
        <f t="shared" ca="1" si="61"/>
        <v>11</v>
      </c>
      <c r="Z574" s="7" t="str">
        <f ca="1">VLOOKUP($Y574,Role!$A:$B,2,FALSE)</f>
        <v>Analyst</v>
      </c>
      <c r="AA574" s="6">
        <f t="shared" ca="1" si="62"/>
        <v>6</v>
      </c>
      <c r="AB574" s="7" t="str">
        <f ca="1" xml:space="preserve">
IF($AA574 &lt;&gt; "",
    VLOOKUP($AA574,Level!$A:$B,2,FALSE),
    ""
)</f>
        <v>Pleno</v>
      </c>
      <c r="AC574" s="1">
        <f ca="1" xml:space="preserve">
IF($Y574 = 5 + N("Presidente"),
    27000,
    IF($Y574 = 6 + N("Vice-presidente"),
        23000,
        IF(OR($Y574 = 8, $Y574= 13, $Y574 = 12) + N("Secretária bilíngue ou coordenador ou especialista"),
            8000,
            IF($Y574 = 7 + N("Diretor"),
                15000,
                IF($Y574 = 14 + N("Gerente"),
                    12000,
                    IF($Y574 = 9 + N("Estagiário"),
                        705,
                        IF($Y574 = 10 + N("Trainee"),
                            805,
                            IF($Y574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IF($U574 = 7,
  500,
  IF($U574 = 8,
    1000,
    IF($U574 = 9,
      1500,
      IF($U574 = 10,
        2000,
        0
      )
    )
  )
)
+
N("Adicional no salário por área")
+
IF($W574 = 14 + N("Tecnologia da Informação"),
  120,
  IF($W574 = 16 + N("Vendas"),
    110,
    IF($W574 = 15 + N("Jurídico"),
      100,
      IF(OR($W574 = 8, $W574 = 9, $W574 = 11) + N("Recursos humanos ou comercial ou comunicação e marketing"),
        80,
        0
      )
    )
  )
)
+
N("Adicionando pegadinha")
+
IF(AND($W574 = 16, $U574 = 9, $Y574 = 11, $AA574 = 5) + N("Se for de vendas, com mestrado, analista sênior"),
  IF($R574 = 5,
    100,
    0
  )
  +
  IF($N574 = "M",
    200,
    0
  ),
  0
)</f>
        <v>3000</v>
      </c>
      <c r="AD5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$A574  &amp; ", "   &amp;
$C574  &amp; ", "   &amp;
$E574  &amp; ", '"  &amp;
$J574  &amp; "', '" &amp;
$N574  &amp; "', "  &amp;
$R574  &amp; ", '"  &amp;
TEXT($T574,"dd/mm/aaaa")  &amp; "', "   &amp;
$U574  &amp; ", "   &amp;
$W574  &amp; ", "   &amp;
$Y574  &amp; ", "   &amp;
IF($AA574 &lt;&gt; "", $AA574, "NULL")  &amp; ", "   &amp;
$AC574  &amp; ");"</f>
        <v>INSERT INTO bi4all.fac_employees (id_company_fk, id_employee_pk, flg_active, employee_name, id_gender_fk, id_race_fk, birthday, id_schooling_fk, id_department_fk, id_role_fk, id_level_fk, salary) VALUES (6a51143286b03064a49cc2acbee63c09a0682d33, 570, 1, 'Anne Caroline Paulista Barros', 'F', 6, '21/05/1977', 8, 7, 11, 6, 3000);</v>
      </c>
    </row>
    <row r="575" spans="1:30" ht="14.25" customHeight="1" x14ac:dyDescent="0.2">
      <c r="A575" s="7" t="str" cm="1">
        <f t="array" aca="1" ref="A575" ca="1">INDEX(Company!$A:$A,RANDBETWEEN(5,COUNTA(Company!$A:$A) + 1),1)</f>
        <v>6a51143286b03064a49cc2acbee63c09a0682d33</v>
      </c>
      <c r="B575" s="7" t="str">
        <f ca="1">VLOOKUP($A575,Company!$A:$B,2,FALSE)</f>
        <v>ACME Corporation</v>
      </c>
      <c r="C575" s="5">
        <f t="shared" si="56"/>
        <v>571</v>
      </c>
      <c r="D575" s="5" t="str" cm="1">
        <f t="array" ref="D575">SHA1HASH($C575)</f>
        <v>2bfba6b3b2af0ccf35dcc4f6166d474cb91266e8</v>
      </c>
      <c r="E575" s="6">
        <v>1</v>
      </c>
      <c r="F575" s="7">
        <f ca="1">IF($C575 = 1 + N("Presidente"),
    127,
    IF($C575 = 2 + N("Vice-Presidente"),
        72,
        IF($C575 = 3 + N("Secretária bilíngue"),
            13,
            RANDBETWEEN(5,COUNT(Name!$A:$A) + 1)
        )
    )
)</f>
        <v>24</v>
      </c>
      <c r="G575" s="7" t="str">
        <f ca="1">VLOOKUP($F575,Name!$A:$B,2,FALSE)</f>
        <v>Ammanda</v>
      </c>
      <c r="H575" s="7">
        <f ca="1" xml:space="preserve">
IF($C575 = 1,
    0,
    RANDBETWEEN(5,COUNT('Last name'!$A:$A) + 1)
)</f>
        <v>179</v>
      </c>
      <c r="I575" s="7" t="str">
        <f ca="1" xml:space="preserve">
IF($C575 = 1 + N("Presidente"),
    "de Orléans e Bragança",
    VLOOKUP($H575,'Last name'!$A:$B,2,FALSE) &amp; " " &amp; VLOOKUP(RANDBETWEEN(5,COUNT('Last name'!$A:$A) + 1),'Last name'!$A:$B,2,FALSE)
)</f>
        <v>Serra Bicalho</v>
      </c>
      <c r="J575" s="7" t="str">
        <f t="shared" ca="1" si="57"/>
        <v>Ammanda Serra Bicalho</v>
      </c>
      <c r="K575" s="7" t="str" cm="1">
        <f t="array" aca="1" ref="K575" ca="1">SHA1HASH($J575)</f>
        <v>8a5ce14bf8f7fec29e428e31f6a46054eec861d3</v>
      </c>
      <c r="L575" s="7" cm="1">
        <f t="array" aca="1" ref="L575" ca="1">INDEX(States!$A:$A,RANDBETWEEN(5,COUNTA(States!$A:$A) + 1),1)</f>
        <v>9</v>
      </c>
      <c r="M575" s="7" t="str">
        <f ca="1">$L575 &amp; "|" &amp; VLOOKUP($L575,States!$A:$B,2,FALSE)</f>
        <v>9|68b7ab1daf7c594d71db682ca70a5cb187f0524f</v>
      </c>
      <c r="N575" s="7" t="str">
        <f ca="1">VLOOKUP($F575,Name!$A:$C,3,FALSE)</f>
        <v>F</v>
      </c>
      <c r="O575" s="7" t="str">
        <f ca="1">VLOOKUP($N575,Gender!$A:$B,2,FALSE)</f>
        <v>Female</v>
      </c>
      <c r="P575" s="7" t="str" cm="1">
        <f t="array" aca="1" ref="P575" ca="1">INDEX('Marital status'!$A:$A,RANDBETWEEN(5,COUNTA('Marital status'!$A:$A) + 1),1)</f>
        <v>ce0b1612aa711b78a720295d271a33894e2b72bf</v>
      </c>
      <c r="Q575" s="7" t="str">
        <f ca="1">VLOOKUP($P575,'Marital status'!$A:$B,2,FALSE)</f>
        <v>single</v>
      </c>
      <c r="R575" s="7">
        <f t="shared" ca="1" si="58"/>
        <v>5</v>
      </c>
      <c r="S575" s="7" t="e">
        <f ca="1">VLOOKUP($R575,Race!$A:$B,2,FALSE)</f>
        <v>#N/A</v>
      </c>
      <c r="T575" s="8">
        <f t="shared" ca="1" si="59"/>
        <v>26021</v>
      </c>
      <c r="U575" s="6">
        <f t="shared" ca="1" si="60"/>
        <v>7</v>
      </c>
      <c r="V575" s="8" t="str">
        <f ca="1">VLOOKUP($U575,Education!$A:$B,2,FALSE)</f>
        <v>Undergraduate degree</v>
      </c>
      <c r="W575" s="7">
        <f ca="1" xml:space="preserve">
  IF(OR($Y575 = 5, $Y575 = 6, $Y575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575" s="7" t="str">
        <f ca="1">VLOOKUP($W575,Department!$A:$B,2,FALSE)</f>
        <v>Administration</v>
      </c>
      <c r="Y575" s="6">
        <f t="shared" ca="1" si="61"/>
        <v>9</v>
      </c>
      <c r="Z575" s="7" t="str">
        <f ca="1">VLOOKUP($Y575,Role!$A:$B,2,FALSE)</f>
        <v>Intern</v>
      </c>
      <c r="AA575" s="6" t="str">
        <f t="shared" ca="1" si="62"/>
        <v/>
      </c>
      <c r="AB575" s="7" t="str">
        <f ca="1" xml:space="preserve">
IF($AA575 &lt;&gt; "",
    VLOOKUP($AA575,Level!$A:$B,2,FALSE),
    ""
)</f>
        <v/>
      </c>
      <c r="AC575" s="1">
        <f ca="1" xml:space="preserve">
IF($Y575 = 5 + N("Presidente"),
    27000,
    IF($Y575 = 6 + N("Vice-presidente"),
        23000,
        IF(OR($Y575 = 8, $Y575= 13, $Y575 = 12) + N("Secretária bilíngue ou coordenador ou especialista"),
            8000,
            IF($Y575 = 7 + N("Diretor"),
                15000,
                IF($Y575 = 14 + N("Gerente"),
                    12000,
                    IF($Y575 = 9 + N("Estagiário"),
                        705,
                        IF($Y575 = 10 + N("Trainee"),
                            805,
                            IF($Y575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IF($U575 = 7,
  500,
  IF($U575 = 8,
    1000,
    IF($U575 = 9,
      1500,
      IF($U575 = 10,
        2000,
        0
      )
    )
  )
)
+
N("Adicional no salário por área")
+
IF($W575 = 14 + N("Tecnologia da Informação"),
  120,
  IF($W575 = 16 + N("Vendas"),
    110,
    IF($W575 = 15 + N("Jurídico"),
      100,
      IF(OR($W575 = 8, $W575 = 9, $W575 = 11) + N("Recursos humanos ou comercial ou comunicação e marketing"),
        80,
        0
      )
    )
  )
)
+
N("Adicionando pegadinha")
+
IF(AND($W575 = 16, $U575 = 9, $Y575 = 11, $AA575 = 5) + N("Se for de vendas, com mestrado, analista sênior"),
  IF($R575 = 5,
    100,
    0
  )
  +
  IF($N575 = "M",
    200,
    0
  ),
  0
)</f>
        <v>1205</v>
      </c>
      <c r="AD5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$A575  &amp; ", "   &amp;
$C575  &amp; ", "   &amp;
$E575  &amp; ", '"  &amp;
$J575  &amp; "', '" &amp;
$N575  &amp; "', "  &amp;
$R575  &amp; ", '"  &amp;
TEXT($T575,"dd/mm/aaaa")  &amp; "', "   &amp;
$U575  &amp; ", "   &amp;
$W575  &amp; ", "   &amp;
$Y575  &amp; ", "   &amp;
IF($AA575 &lt;&gt; "", $AA575, "NULL")  &amp; ", "   &amp;
$AC575  &amp; ");"</f>
        <v>INSERT INTO bi4all.fac_employees (id_company_fk, id_employee_pk, flg_active, employee_name, id_gender_fk, id_race_fk, birthday, id_schooling_fk, id_department_fk, id_role_fk, id_level_fk, salary) VALUES (6a51143286b03064a49cc2acbee63c09a0682d33, 571, 1, 'Ammanda Serra Bicalho', 'F', 5, '29/03/1971', 7, 6, 9, NULL, 1205);</v>
      </c>
    </row>
    <row r="576" spans="1:30" ht="14.25" customHeight="1" x14ac:dyDescent="0.2">
      <c r="A576" s="7" t="str" cm="1">
        <f t="array" aca="1" ref="A576" ca="1">INDEX(Company!$A:$A,RANDBETWEEN(5,COUNTA(Company!$A:$A) + 1),1)</f>
        <v>6a51143286b03064a49cc2acbee63c09a0682d33</v>
      </c>
      <c r="B576" s="7" t="str">
        <f ca="1">VLOOKUP($A576,Company!$A:$B,2,FALSE)</f>
        <v>ACME Corporation</v>
      </c>
      <c r="C576" s="5">
        <f t="shared" si="56"/>
        <v>572</v>
      </c>
      <c r="D576" s="5" t="str" cm="1">
        <f t="array" ref="D576">SHA1HASH($C576)</f>
        <v>7ee08d3afb3a2ef0b04a9ebd0698bb2fffddc587</v>
      </c>
      <c r="E576" s="6">
        <v>1</v>
      </c>
      <c r="F576" s="7">
        <f ca="1">IF($C576 = 1 + N("Presidente"),
    127,
    IF($C576 = 2 + N("Vice-Presidente"),
        72,
        IF($C576 = 3 + N("Secretária bilíngue"),
            13,
            RANDBETWEEN(5,COUNT(Name!$A:$A) + 1)
        )
    )
)</f>
        <v>14</v>
      </c>
      <c r="G576" s="7" t="str">
        <f ca="1">VLOOKUP($F576,Name!$A:$B,2,FALSE)</f>
        <v>Alexander</v>
      </c>
      <c r="H576" s="7">
        <f ca="1" xml:space="preserve">
IF($C576 = 1,
    0,
    RANDBETWEEN(5,COUNT('Last name'!$A:$A) + 1)
)</f>
        <v>140</v>
      </c>
      <c r="I576" s="7" t="str">
        <f ca="1" xml:space="preserve">
IF($C576 = 1 + N("Presidente"),
    "de Orléans e Bragança",
    VLOOKUP($H576,'Last name'!$A:$B,2,FALSE) &amp; " " &amp; VLOOKUP(RANDBETWEEN(5,COUNT('Last name'!$A:$A) + 1),'Last name'!$A:$B,2,FALSE)
)</f>
        <v>Negreiros Monti</v>
      </c>
      <c r="J576" s="7" t="str">
        <f t="shared" ca="1" si="57"/>
        <v>Alexander Negreiros Monti</v>
      </c>
      <c r="K576" s="7" t="str" cm="1">
        <f t="array" aca="1" ref="K576" ca="1">SHA1HASH($J576)</f>
        <v>7151ecfbc03bcf81e6ef27d443618a135c1737d3</v>
      </c>
      <c r="L576" s="7" cm="1">
        <f t="array" aca="1" ref="L576" ca="1">INDEX(States!$A:$A,RANDBETWEEN(5,COUNTA(States!$A:$A) + 1),1)</f>
        <v>8</v>
      </c>
      <c r="M576" s="7" t="str">
        <f ca="1">$L576 &amp; "|" &amp; VLOOKUP($L576,States!$A:$B,2,FALSE)</f>
        <v>8|56e287872c65203bf88dd1921405bbc5594d8531</v>
      </c>
      <c r="N576" s="7" t="str">
        <f ca="1">VLOOKUP($F576,Name!$A:$C,3,FALSE)</f>
        <v>M</v>
      </c>
      <c r="O576" s="7" t="str">
        <f ca="1">VLOOKUP($N576,Gender!$A:$B,2,FALSE)</f>
        <v>Male</v>
      </c>
      <c r="P576" s="7" t="str" cm="1">
        <f t="array" aca="1" ref="P576" ca="1">INDEX('Marital status'!$A:$A,RANDBETWEEN(5,COUNTA('Marital status'!$A:$A) + 1),1)</f>
        <v>93ac84f4e0bd5c1c97b670a12a7fff6af89fb6b3</v>
      </c>
      <c r="Q576" s="7" t="str">
        <f ca="1">VLOOKUP($P576,'Marital status'!$A:$B,2,FALSE)</f>
        <v>DIVORCED</v>
      </c>
      <c r="R576" s="7">
        <f t="shared" ca="1" si="58"/>
        <v>5</v>
      </c>
      <c r="S576" s="7" t="e">
        <f ca="1">VLOOKUP($R576,Race!$A:$B,2,FALSE)</f>
        <v>#N/A</v>
      </c>
      <c r="T576" s="8">
        <f t="shared" ca="1" si="59"/>
        <v>31190</v>
      </c>
      <c r="U576" s="6">
        <f t="shared" ca="1" si="60"/>
        <v>8</v>
      </c>
      <c r="V576" s="8" t="str">
        <f ca="1">VLOOKUP($U576,Education!$A:$B,2,FALSE)</f>
        <v>Graduate school</v>
      </c>
      <c r="W576" s="7">
        <f ca="1" xml:space="preserve">
  IF(OR($Y576 = 5, $Y576 = 6, $Y576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576" s="7" t="str">
        <f ca="1">VLOOKUP($W576,Department!$A:$B,2,FALSE)</f>
        <v>Commercial</v>
      </c>
      <c r="Y576" s="6">
        <f t="shared" ca="1" si="61"/>
        <v>11</v>
      </c>
      <c r="Z576" s="7" t="str">
        <f ca="1">VLOOKUP($Y576,Role!$A:$B,2,FALSE)</f>
        <v>Analyst</v>
      </c>
      <c r="AA576" s="6">
        <f t="shared" ca="1" si="62"/>
        <v>6</v>
      </c>
      <c r="AB576" s="7" t="str">
        <f ca="1" xml:space="preserve">
IF($AA576 &lt;&gt; "",
    VLOOKUP($AA576,Level!$A:$B,2,FALSE),
    ""
)</f>
        <v>Pleno</v>
      </c>
      <c r="AC576" s="1">
        <f ca="1" xml:space="preserve">
IF($Y576 = 5 + N("Presidente"),
    27000,
    IF($Y576 = 6 + N("Vice-presidente"),
        23000,
        IF(OR($Y576 = 8, $Y576= 13, $Y576 = 12) + N("Secretária bilíngue ou coordenador ou especialista"),
            8000,
            IF($Y576 = 7 + N("Diretor"),
                15000,
                IF($Y576 = 14 + N("Gerente"),
                    12000,
                    IF($Y576 = 9 + N("Estagiário"),
                        705,
                        IF($Y576 = 10 + N("Trainee"),
                            805,
                            IF($Y576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IF($U576 = 7,
  500,
  IF($U576 = 8,
    1000,
    IF($U576 = 9,
      1500,
      IF($U576 = 10,
        2000,
        0
      )
    )
  )
)
+
N("Adicional no salário por área")
+
IF($W576 = 14 + N("Tecnologia da Informação"),
  120,
  IF($W576 = 16 + N("Vendas"),
    110,
    IF($W576 = 15 + N("Jurídico"),
      100,
      IF(OR($W576 = 8, $W576 = 9, $W576 = 11) + N("Recursos humanos ou comercial ou comunicação e marketing"),
        80,
        0
      )
    )
  )
)
+
N("Adicionando pegadinha")
+
IF(AND($W576 = 16, $U576 = 9, $Y576 = 11, $AA576 = 5) + N("Se for de vendas, com mestrado, analista sênior"),
  IF($R576 = 5,
    100,
    0
  )
  +
  IF($N576 = "M",
    200,
    0
  ),
  0
)</f>
        <v>3080</v>
      </c>
      <c r="AD5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$A576  &amp; ", "   &amp;
$C576  &amp; ", "   &amp;
$E576  &amp; ", '"  &amp;
$J576  &amp; "', '" &amp;
$N576  &amp; "', "  &amp;
$R576  &amp; ", '"  &amp;
TEXT($T576,"dd/mm/aaaa")  &amp; "', "   &amp;
$U576  &amp; ", "   &amp;
$W576  &amp; ", "   &amp;
$Y576  &amp; ", "   &amp;
IF($AA576 &lt;&gt; "", $AA576, "NULL")  &amp; ", "   &amp;
$AC576  &amp; ");"</f>
        <v>INSERT INTO bi4all.fac_employees (id_company_fk, id_employee_pk, flg_active, employee_name, id_gender_fk, id_race_fk, birthday, id_schooling_fk, id_department_fk, id_role_fk, id_level_fk, salary) VALUES (6a51143286b03064a49cc2acbee63c09a0682d33, 572, 1, 'Alexander Negreiros Monti', 'M', 5, '23/05/1985', 8, 9, 11, 6, 3080);</v>
      </c>
    </row>
    <row r="577" spans="1:30" ht="14.25" customHeight="1" x14ac:dyDescent="0.2">
      <c r="A577" s="7" t="str" cm="1">
        <f t="array" aca="1" ref="A577" ca="1">INDEX(Company!$A:$A,RANDBETWEEN(5,COUNTA(Company!$A:$A) + 1),1)</f>
        <v>6a51143286b03064a49cc2acbee63c09a0682d33</v>
      </c>
      <c r="B577" s="7" t="str">
        <f ca="1">VLOOKUP($A577,Company!$A:$B,2,FALSE)</f>
        <v>ACME Corporation</v>
      </c>
      <c r="C577" s="5">
        <f t="shared" si="56"/>
        <v>573</v>
      </c>
      <c r="D577" s="5" t="str" cm="1">
        <f t="array" ref="D577">SHA1HASH($C577)</f>
        <v>f33f7ae89c2c6ab8e29a3cb0a97bb1f9456aacba</v>
      </c>
      <c r="E577" s="6">
        <v>1</v>
      </c>
      <c r="F577" s="7">
        <f ca="1">IF($C577 = 1 + N("Presidente"),
    127,
    IF($C577 = 2 + N("Vice-Presidente"),
        72,
        IF($C577 = 3 + N("Secretária bilíngue"),
            13,
            RANDBETWEEN(5,COUNT(Name!$A:$A) + 1)
        )
    )
)</f>
        <v>286</v>
      </c>
      <c r="G577" s="7" t="str">
        <f ca="1">VLOOKUP($F577,Name!$A:$B,2,FALSE)</f>
        <v>Mateus</v>
      </c>
      <c r="H577" s="7">
        <f ca="1" xml:space="preserve">
IF($C577 = 1,
    0,
    RANDBETWEEN(5,COUNT('Last name'!$A:$A) + 1)
)</f>
        <v>172</v>
      </c>
      <c r="I577" s="7" t="str">
        <f ca="1" xml:space="preserve">
IF($C577 = 1 + N("Presidente"),
    "de Orléans e Bragança",
    VLOOKUP($H577,'Last name'!$A:$B,2,FALSE) &amp; " " &amp; VLOOKUP(RANDBETWEEN(5,COUNT('Last name'!$A:$A) + 1),'Last name'!$A:$B,2,FALSE)
)</f>
        <v>Salvador Paulista</v>
      </c>
      <c r="J577" s="7" t="str">
        <f t="shared" ca="1" si="57"/>
        <v>Mateus Salvador Paulista</v>
      </c>
      <c r="K577" s="7" t="str" cm="1">
        <f t="array" aca="1" ref="K577" ca="1">SHA1HASH($J577)</f>
        <v>d190b250b58e68be63adc68a7e6f543bab68072a</v>
      </c>
      <c r="L577" s="7" cm="1">
        <f t="array" aca="1" ref="L577" ca="1">INDEX(States!$A:$A,RANDBETWEEN(5,COUNTA(States!$A:$A) + 1),1)</f>
        <v>19</v>
      </c>
      <c r="M577" s="7" t="str">
        <f ca="1">$L577 &amp; "|" &amp; VLOOKUP($L577,States!$A:$B,2,FALSE)</f>
        <v>19|bd4a752045e2a790745f147976385d85d6dbdece</v>
      </c>
      <c r="N577" s="7" t="str">
        <f ca="1">VLOOKUP($F577,Name!$A:$C,3,FALSE)</f>
        <v>M</v>
      </c>
      <c r="O577" s="7" t="str">
        <f ca="1">VLOOKUP($N577,Gender!$A:$B,2,FALSE)</f>
        <v>Male</v>
      </c>
      <c r="P577" s="7" t="str" cm="1">
        <f t="array" aca="1" ref="P577" ca="1">INDEX('Marital status'!$A:$A,RANDBETWEEN(5,COUNTA('Marital status'!$A:$A) + 1),1)</f>
        <v>47051393f6bcbf99111ec5d70ba2ebbe11ebccae</v>
      </c>
      <c r="Q577" s="7" t="str">
        <f ca="1">VLOOKUP($P577,'Marital status'!$A:$B,2,FALSE)</f>
        <v xml:space="preserve"> Separated </v>
      </c>
      <c r="R577" s="7">
        <f t="shared" ca="1" si="58"/>
        <v>5</v>
      </c>
      <c r="S577" s="7" t="e">
        <f ca="1">VLOOKUP($R577,Race!$A:$B,2,FALSE)</f>
        <v>#N/A</v>
      </c>
      <c r="T577" s="8">
        <f t="shared" ca="1" si="59"/>
        <v>33856</v>
      </c>
      <c r="U577" s="6">
        <f t="shared" ca="1" si="60"/>
        <v>7</v>
      </c>
      <c r="V577" s="8" t="str">
        <f ca="1">VLOOKUP($U577,Education!$A:$B,2,FALSE)</f>
        <v>Undergraduate degree</v>
      </c>
      <c r="W577" s="7">
        <f ca="1" xml:space="preserve">
  IF(OR($Y577 = 5, $Y577 = 6, $Y577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577" s="7" t="str">
        <f ca="1">VLOOKUP($W577,Department!$A:$B,2,FALSE)</f>
        <v>Communication &amp; Marketing</v>
      </c>
      <c r="Y577" s="6">
        <f t="shared" ca="1" si="61"/>
        <v>9</v>
      </c>
      <c r="Z577" s="7" t="str">
        <f ca="1">VLOOKUP($Y577,Role!$A:$B,2,FALSE)</f>
        <v>Intern</v>
      </c>
      <c r="AA577" s="6" t="str">
        <f t="shared" ca="1" si="62"/>
        <v/>
      </c>
      <c r="AB577" s="7" t="str">
        <f ca="1" xml:space="preserve">
IF($AA577 &lt;&gt; "",
    VLOOKUP($AA577,Level!$A:$B,2,FALSE),
    ""
)</f>
        <v/>
      </c>
      <c r="AC577" s="1">
        <f ca="1" xml:space="preserve">
IF($Y577 = 5 + N("Presidente"),
    27000,
    IF($Y577 = 6 + N("Vice-presidente"),
        23000,
        IF(OR($Y577 = 8, $Y577= 13, $Y577 = 12) + N("Secretária bilíngue ou coordenador ou especialista"),
            8000,
            IF($Y577 = 7 + N("Diretor"),
                15000,
                IF($Y577 = 14 + N("Gerente"),
                    12000,
                    IF($Y577 = 9 + N("Estagiário"),
                        705,
                        IF($Y577 = 10 + N("Trainee"),
                            805,
                            IF($Y577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IF($U577 = 7,
  500,
  IF($U577 = 8,
    1000,
    IF($U577 = 9,
      1500,
      IF($U577 = 10,
        2000,
        0
      )
    )
  )
)
+
N("Adicional no salário por área")
+
IF($W577 = 14 + N("Tecnologia da Informação"),
  120,
  IF($W577 = 16 + N("Vendas"),
    110,
    IF($W577 = 15 + N("Jurídico"),
      100,
      IF(OR($W577 = 8, $W577 = 9, $W577 = 11) + N("Recursos humanos ou comercial ou comunicação e marketing"),
        80,
        0
      )
    )
  )
)
+
N("Adicionando pegadinha")
+
IF(AND($W577 = 16, $U577 = 9, $Y577 = 11, $AA577 = 5) + N("Se for de vendas, com mestrado, analista sênior"),
  IF($R577 = 5,
    100,
    0
  )
  +
  IF($N577 = "M",
    200,
    0
  ),
  0
)</f>
        <v>1285</v>
      </c>
      <c r="AD5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$A577  &amp; ", "   &amp;
$C577  &amp; ", "   &amp;
$E577  &amp; ", '"  &amp;
$J577  &amp; "', '" &amp;
$N577  &amp; "', "  &amp;
$R577  &amp; ", '"  &amp;
TEXT($T577,"dd/mm/aaaa")  &amp; "', "   &amp;
$U577  &amp; ", "   &amp;
$W577  &amp; ", "   &amp;
$Y577  &amp; ", "   &amp;
IF($AA577 &lt;&gt; "", $AA577, "NULL")  &amp; ", "   &amp;
$AC577  &amp; ");"</f>
        <v>INSERT INTO bi4all.fac_employees (id_company_fk, id_employee_pk, flg_active, employee_name, id_gender_fk, id_race_fk, birthday, id_schooling_fk, id_department_fk, id_role_fk, id_level_fk, salary) VALUES (6a51143286b03064a49cc2acbee63c09a0682d33, 573, 1, 'Mateus Salvador Paulista', 'M', 5, '09/09/1992', 7, 11, 9, NULL, 1285);</v>
      </c>
    </row>
    <row r="578" spans="1:30" ht="14.25" customHeight="1" x14ac:dyDescent="0.2">
      <c r="A578" s="7" t="str" cm="1">
        <f t="array" aca="1" ref="A578" ca="1">INDEX(Company!$A:$A,RANDBETWEEN(5,COUNTA(Company!$A:$A) + 1),1)</f>
        <v>6a51143286b03064a49cc2acbee63c09a0682d33</v>
      </c>
      <c r="B578" s="7" t="str">
        <f ca="1">VLOOKUP($A578,Company!$A:$B,2,FALSE)</f>
        <v>ACME Corporation</v>
      </c>
      <c r="C578" s="5">
        <f t="shared" si="56"/>
        <v>574</v>
      </c>
      <c r="D578" s="5" t="str" cm="1">
        <f t="array" ref="D578">SHA1HASH($C578)</f>
        <v>fa1a65120bd41529ad60271db0cef24aab4a57c3</v>
      </c>
      <c r="E578" s="6">
        <v>1</v>
      </c>
      <c r="F578" s="7">
        <f ca="1">IF($C578 = 1 + N("Presidente"),
    127,
    IF($C578 = 2 + N("Vice-Presidente"),
        72,
        IF($C578 = 3 + N("Secretária bilíngue"),
            13,
            RANDBETWEEN(5,COUNT(Name!$A:$A) + 1)
        )
    )
)</f>
        <v>278</v>
      </c>
      <c r="G578" s="7" t="str">
        <f ca="1">VLOOKUP($F578,Name!$A:$B,2,FALSE)</f>
        <v>Mariana</v>
      </c>
      <c r="H578" s="7">
        <f ca="1" xml:space="preserve">
IF($C578 = 1,
    0,
    RANDBETWEEN(5,COUNT('Last name'!$A:$A) + 1)
)</f>
        <v>53</v>
      </c>
      <c r="I578" s="7" t="str">
        <f ca="1" xml:space="preserve">
IF($C578 = 1 + N("Presidente"),
    "de Orléans e Bragança",
    VLOOKUP($H578,'Last name'!$A:$B,2,FALSE) &amp; " " &amp; VLOOKUP(RANDBETWEEN(5,COUNT('Last name'!$A:$A) + 1),'Last name'!$A:$B,2,FALSE)
)</f>
        <v>Camargo Ricci</v>
      </c>
      <c r="J578" s="7" t="str">
        <f t="shared" ca="1" si="57"/>
        <v>Mariana Camargo Ricci</v>
      </c>
      <c r="K578" s="7" t="str" cm="1">
        <f t="array" aca="1" ref="K578" ca="1">SHA1HASH($J578)</f>
        <v>2f96274124223cc65e2070cd3fb770f65b9fd284</v>
      </c>
      <c r="L578" s="7" cm="1">
        <f t="array" aca="1" ref="L578" ca="1">INDEX(States!$A:$A,RANDBETWEEN(5,COUNTA(States!$A:$A) + 1),1)</f>
        <v>9</v>
      </c>
      <c r="M578" s="7" t="str">
        <f ca="1">$L578 &amp; "|" &amp; VLOOKUP($L578,States!$A:$B,2,FALSE)</f>
        <v>9|68b7ab1daf7c594d71db682ca70a5cb187f0524f</v>
      </c>
      <c r="N578" s="7" t="str">
        <f ca="1">VLOOKUP($F578,Name!$A:$C,3,FALSE)</f>
        <v>F</v>
      </c>
      <c r="O578" s="7" t="str">
        <f ca="1">VLOOKUP($N578,Gender!$A:$B,2,FALSE)</f>
        <v>Female</v>
      </c>
      <c r="P578" s="7" t="str" cm="1">
        <f t="array" aca="1" ref="P578" ca="1">INDEX('Marital status'!$A:$A,RANDBETWEEN(5,COUNTA('Marital status'!$A:$A) + 1),1)</f>
        <v>459031b19ec5bbd3b3dbc0a9dcf2cb6e6c6f7848</v>
      </c>
      <c r="Q578" s="7" t="str">
        <f ca="1">VLOOKUP($P578,'Marital status'!$A:$B,2,FALSE)</f>
        <v xml:space="preserve">Widowed </v>
      </c>
      <c r="R578" s="7">
        <f t="shared" ca="1" si="58"/>
        <v>5</v>
      </c>
      <c r="S578" s="7" t="e">
        <f ca="1">VLOOKUP($R578,Race!$A:$B,2,FALSE)</f>
        <v>#N/A</v>
      </c>
      <c r="T578" s="8">
        <f t="shared" ca="1" si="59"/>
        <v>28065</v>
      </c>
      <c r="U578" s="6">
        <f t="shared" ca="1" si="60"/>
        <v>7</v>
      </c>
      <c r="V578" s="8" t="str">
        <f ca="1">VLOOKUP($U578,Education!$A:$B,2,FALSE)</f>
        <v>Undergraduate degree</v>
      </c>
      <c r="W578" s="7">
        <f ca="1" xml:space="preserve">
  IF(OR($Y578 = 5, $Y578 = 6, $Y578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578" s="7" t="str">
        <f ca="1">VLOOKUP($W578,Department!$A:$B,2,FALSE)</f>
        <v>Finance</v>
      </c>
      <c r="Y578" s="6">
        <f t="shared" ca="1" si="61"/>
        <v>11</v>
      </c>
      <c r="Z578" s="7" t="str">
        <f ca="1">VLOOKUP($Y578,Role!$A:$B,2,FALSE)</f>
        <v>Analyst</v>
      </c>
      <c r="AA578" s="6">
        <f t="shared" ca="1" si="62"/>
        <v>5</v>
      </c>
      <c r="AB578" s="7" t="str">
        <f ca="1" xml:space="preserve">
IF($AA578 &lt;&gt; "",
    VLOOKUP($AA578,Level!$A:$B,2,FALSE),
    ""
)</f>
        <v>Junior</v>
      </c>
      <c r="AC578" s="1">
        <f ca="1" xml:space="preserve">
IF($Y578 = 5 + N("Presidente"),
    27000,
    IF($Y578 = 6 + N("Vice-presidente"),
        23000,
        IF(OR($Y578 = 8, $Y578= 13, $Y578 = 12) + N("Secretária bilíngue ou coordenador ou especialista"),
            8000,
            IF($Y578 = 7 + N("Diretor"),
                15000,
                IF($Y578 = 14 + N("Gerente"),
                    12000,
                    IF($Y578 = 9 + N("Estagiário"),
                        705,
                        IF($Y578 = 10 + N("Trainee"),
                            805,
                            IF($Y578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IF($U578 = 7,
  500,
  IF($U578 = 8,
    1000,
    IF($U578 = 9,
      1500,
      IF($U578 = 10,
        2000,
        0
      )
    )
  )
)
+
N("Adicional no salário por área")
+
IF($W578 = 14 + N("Tecnologia da Informação"),
  120,
  IF($W578 = 16 + N("Vendas"),
    110,
    IF($W578 = 15 + N("Jurídico"),
      100,
      IF(OR($W578 = 8, $W578 = 9, $W578 = 11) + N("Recursos humanos ou comercial ou comunicação e marketing"),
        80,
        0
      )
    )
  )
)
+
N("Adicionando pegadinha")
+
IF(AND($W578 = 16, $U578 = 9, $Y578 = 11, $AA578 = 5) + N("Se for de vendas, com mestrado, analista sênior"),
  IF($R578 = 5,
    100,
    0
  )
  +
  IF($N578 = "M",
    200,
    0
  ),
  0
)</f>
        <v>2500</v>
      </c>
      <c r="AD5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$A578  &amp; ", "   &amp;
$C578  &amp; ", "   &amp;
$E578  &amp; ", '"  &amp;
$J578  &amp; "', '" &amp;
$N578  &amp; "', "  &amp;
$R578  &amp; ", '"  &amp;
TEXT($T578,"dd/mm/aaaa")  &amp; "', "   &amp;
$U578  &amp; ", "   &amp;
$W578  &amp; ", "   &amp;
$Y578  &amp; ", "   &amp;
IF($AA578 &lt;&gt; "", $AA578, "NULL")  &amp; ", "   &amp;
$AC578  &amp; ");"</f>
        <v>INSERT INTO bi4all.fac_employees (id_company_fk, id_employee_pk, flg_active, employee_name, id_gender_fk, id_race_fk, birthday, id_schooling_fk, id_department_fk, id_role_fk, id_level_fk, salary) VALUES (6a51143286b03064a49cc2acbee63c09a0682d33, 574, 1, 'Mariana Camargo Ricci', 'F', 5, '01/11/1976', 7, 7, 11, 5, 2500);</v>
      </c>
    </row>
    <row r="579" spans="1:30" ht="14.25" customHeight="1" x14ac:dyDescent="0.2">
      <c r="A579" s="7" t="str" cm="1">
        <f t="array" aca="1" ref="A579" ca="1">INDEX(Company!$A:$A,RANDBETWEEN(5,COUNTA(Company!$A:$A) + 1),1)</f>
        <v>6a51143286b03064a49cc2acbee63c09a0682d33</v>
      </c>
      <c r="B579" s="7" t="str">
        <f ca="1">VLOOKUP($A579,Company!$A:$B,2,FALSE)</f>
        <v>ACME Corporation</v>
      </c>
      <c r="C579" s="5">
        <f t="shared" si="56"/>
        <v>575</v>
      </c>
      <c r="D579" s="5" t="str" cm="1">
        <f t="array" ref="D579">SHA1HASH($C579)</f>
        <v>05a53e3696e2a6dd37964f5721d34101689ecac8</v>
      </c>
      <c r="E579" s="6">
        <v>1</v>
      </c>
      <c r="F579" s="7">
        <f ca="1">IF($C579 = 1 + N("Presidente"),
    127,
    IF($C579 = 2 + N("Vice-Presidente"),
        72,
        IF($C579 = 3 + N("Secretária bilíngue"),
            13,
            RANDBETWEEN(5,COUNT(Name!$A:$A) + 1)
        )
    )
)</f>
        <v>176</v>
      </c>
      <c r="G579" s="7" t="str">
        <f ca="1">VLOOKUP($F579,Name!$A:$B,2,FALSE)</f>
        <v>Isabelle</v>
      </c>
      <c r="H579" s="7">
        <f ca="1" xml:space="preserve">
IF($C579 = 1,
    0,
    RANDBETWEEN(5,COUNT('Last name'!$A:$A) + 1)
)</f>
        <v>5</v>
      </c>
      <c r="I579" s="7" t="str">
        <f ca="1" xml:space="preserve">
IF($C579 = 1 + N("Presidente"),
    "de Orléans e Bragança",
    VLOOKUP($H579,'Last name'!$A:$B,2,FALSE) &amp; " " &amp; VLOOKUP(RANDBETWEEN(5,COUNT('Last name'!$A:$A) + 1),'Last name'!$A:$B,2,FALSE)
)</f>
        <v>Abranches Noronha</v>
      </c>
      <c r="J579" s="7" t="str">
        <f t="shared" ca="1" si="57"/>
        <v>Isabelle Abranches Noronha</v>
      </c>
      <c r="K579" s="7" t="str" cm="1">
        <f t="array" aca="1" ref="K579" ca="1">SHA1HASH($J579)</f>
        <v>12e7a32c76427a292cad2b813a01db553a613250</v>
      </c>
      <c r="L579" s="7" cm="1">
        <f t="array" aca="1" ref="L579" ca="1">INDEX(States!$A:$A,RANDBETWEEN(5,COUNTA(States!$A:$A) + 1),1)</f>
        <v>6</v>
      </c>
      <c r="M579" s="7" t="str">
        <f ca="1">$L579 &amp; "|" &amp; VLOOKUP($L579,States!$A:$B,2,FALSE)</f>
        <v>6|990f6b5f2170b43d022d539b1260b5f1af889998</v>
      </c>
      <c r="N579" s="7" t="str">
        <f ca="1">VLOOKUP($F579,Name!$A:$C,3,FALSE)</f>
        <v>F</v>
      </c>
      <c r="O579" s="7" t="str">
        <f ca="1">VLOOKUP($N579,Gender!$A:$B,2,FALSE)</f>
        <v>Female</v>
      </c>
      <c r="P579" s="7" t="str" cm="1">
        <f t="array" aca="1" ref="P579" ca="1">INDEX('Marital status'!$A:$A,RANDBETWEEN(5,COUNTA('Marital status'!$A:$A) + 1),1)</f>
        <v>459031b19ec5bbd3b3dbc0a9dcf2cb6e6c6f7848</v>
      </c>
      <c r="Q579" s="7" t="str">
        <f ca="1">VLOOKUP($P579,'Marital status'!$A:$B,2,FALSE)</f>
        <v xml:space="preserve">Widowed </v>
      </c>
      <c r="R579" s="7">
        <f t="shared" ca="1" si="58"/>
        <v>5</v>
      </c>
      <c r="S579" s="7" t="e">
        <f ca="1">VLOOKUP($R579,Race!$A:$B,2,FALSE)</f>
        <v>#N/A</v>
      </c>
      <c r="T579" s="8">
        <f t="shared" ca="1" si="59"/>
        <v>33190</v>
      </c>
      <c r="U579" s="6">
        <f t="shared" ca="1" si="60"/>
        <v>7</v>
      </c>
      <c r="V579" s="8" t="str">
        <f ca="1">VLOOKUP($U579,Education!$A:$B,2,FALSE)</f>
        <v>Undergraduate degree</v>
      </c>
      <c r="W579" s="7">
        <f ca="1" xml:space="preserve">
  IF(OR($Y579 = 5, $Y579 = 6, $Y579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579" s="7" t="str">
        <f ca="1">VLOOKUP($W579,Department!$A:$B,2,FALSE)</f>
        <v>Commercial</v>
      </c>
      <c r="Y579" s="6">
        <f t="shared" ca="1" si="61"/>
        <v>9</v>
      </c>
      <c r="Z579" s="7" t="str">
        <f ca="1">VLOOKUP($Y579,Role!$A:$B,2,FALSE)</f>
        <v>Intern</v>
      </c>
      <c r="AA579" s="6" t="str">
        <f t="shared" ca="1" si="62"/>
        <v/>
      </c>
      <c r="AB579" s="7" t="str">
        <f ca="1" xml:space="preserve">
IF($AA579 &lt;&gt; "",
    VLOOKUP($AA579,Level!$A:$B,2,FALSE),
    ""
)</f>
        <v/>
      </c>
      <c r="AC579" s="1">
        <f ca="1" xml:space="preserve">
IF($Y579 = 5 + N("Presidente"),
    27000,
    IF($Y579 = 6 + N("Vice-presidente"),
        23000,
        IF(OR($Y579 = 8, $Y579= 13, $Y579 = 12) + N("Secretária bilíngue ou coordenador ou especialista"),
            8000,
            IF($Y579 = 7 + N("Diretor"),
                15000,
                IF($Y579 = 14 + N("Gerente"),
                    12000,
                    IF($Y579 = 9 + N("Estagiário"),
                        705,
                        IF($Y579 = 10 + N("Trainee"),
                            805,
                            IF($Y579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IF($U579 = 7,
  500,
  IF($U579 = 8,
    1000,
    IF($U579 = 9,
      1500,
      IF($U579 = 10,
        2000,
        0
      )
    )
  )
)
+
N("Adicional no salário por área")
+
IF($W579 = 14 + N("Tecnologia da Informação"),
  120,
  IF($W579 = 16 + N("Vendas"),
    110,
    IF($W579 = 15 + N("Jurídico"),
      100,
      IF(OR($W579 = 8, $W579 = 9, $W579 = 11) + N("Recursos humanos ou comercial ou comunicação e marketing"),
        80,
        0
      )
    )
  )
)
+
N("Adicionando pegadinha")
+
IF(AND($W579 = 16, $U579 = 9, $Y579 = 11, $AA579 = 5) + N("Se for de vendas, com mestrado, analista sênior"),
  IF($R579 = 5,
    100,
    0
  )
  +
  IF($N579 = "M",
    200,
    0
  ),
  0
)</f>
        <v>1285</v>
      </c>
      <c r="AD5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$A579  &amp; ", "   &amp;
$C579  &amp; ", "   &amp;
$E579  &amp; ", '"  &amp;
$J579  &amp; "', '" &amp;
$N579  &amp; "', "  &amp;
$R579  &amp; ", '"  &amp;
TEXT($T579,"dd/mm/aaaa")  &amp; "', "   &amp;
$U579  &amp; ", "   &amp;
$W579  &amp; ", "   &amp;
$Y579  &amp; ", "   &amp;
IF($AA579 &lt;&gt; "", $AA579, "NULL")  &amp; ", "   &amp;
$AC579  &amp; ");"</f>
        <v>INSERT INTO bi4all.fac_employees (id_company_fk, id_employee_pk, flg_active, employee_name, id_gender_fk, id_race_fk, birthday, id_schooling_fk, id_department_fk, id_role_fk, id_level_fk, salary) VALUES (6a51143286b03064a49cc2acbee63c09a0682d33, 575, 1, 'Isabelle Abranches Noronha', 'F', 5, '13/11/1990', 7, 9, 9, NULL, 1285);</v>
      </c>
    </row>
    <row r="580" spans="1:30" ht="14.25" customHeight="1" x14ac:dyDescent="0.2">
      <c r="A580" s="7" t="str" cm="1">
        <f t="array" aca="1" ref="A580" ca="1">INDEX(Company!$A:$A,RANDBETWEEN(5,COUNTA(Company!$A:$A) + 1),1)</f>
        <v>6a51143286b03064a49cc2acbee63c09a0682d33</v>
      </c>
      <c r="B580" s="7" t="str">
        <f ca="1">VLOOKUP($A580,Company!$A:$B,2,FALSE)</f>
        <v>ACME Corporation</v>
      </c>
      <c r="C580" s="5">
        <f t="shared" si="56"/>
        <v>576</v>
      </c>
      <c r="D580" s="5" t="str" cm="1">
        <f t="array" ref="D580">SHA1HASH($C580)</f>
        <v>0fb914ab018d3fbf1e69f5bcd0caa0559f47fe0c</v>
      </c>
      <c r="E580" s="6">
        <v>1</v>
      </c>
      <c r="F580" s="7">
        <f ca="1">IF($C580 = 1 + N("Presidente"),
    127,
    IF($C580 = 2 + N("Vice-Presidente"),
        72,
        IF($C580 = 3 + N("Secretária bilíngue"),
            13,
            RANDBETWEEN(5,COUNT(Name!$A:$A) + 1)
        )
    )
)</f>
        <v>69</v>
      </c>
      <c r="G580" s="7" t="str">
        <f ca="1">VLOOKUP($F580,Name!$A:$B,2,FALSE)</f>
        <v>Benjamin</v>
      </c>
      <c r="H580" s="7">
        <f ca="1" xml:space="preserve">
IF($C580 = 1,
    0,
    RANDBETWEEN(5,COUNT('Last name'!$A:$A) + 1)
)</f>
        <v>21</v>
      </c>
      <c r="I580" s="7" t="str">
        <f ca="1" xml:space="preserve">
IF($C580 = 1 + N("Presidente"),
    "de Orléans e Bragança",
    VLOOKUP($H580,'Last name'!$A:$B,2,FALSE) &amp; " " &amp; VLOOKUP(RANDBETWEEN(5,COUNT('Last name'!$A:$A) + 1),'Last name'!$A:$B,2,FALSE)
)</f>
        <v>Aragão Mariani</v>
      </c>
      <c r="J580" s="7" t="str">
        <f t="shared" ca="1" si="57"/>
        <v>Benjamin Aragão Mariani</v>
      </c>
      <c r="K580" s="7" t="str" cm="1">
        <f t="array" aca="1" ref="K580" ca="1">SHA1HASH($J580)</f>
        <v>cf1ba03ff985352d0173929598ba2223679de638</v>
      </c>
      <c r="L580" s="7" cm="1">
        <f t="array" aca="1" ref="L580" ca="1">INDEX(States!$A:$A,RANDBETWEEN(5,COUNTA(States!$A:$A) + 1),1)</f>
        <v>11</v>
      </c>
      <c r="M580" s="7" t="str">
        <f ca="1">$L580 &amp; "|" &amp; VLOOKUP($L580,States!$A:$B,2,FALSE)</f>
        <v>11|fe2c415e55f0a42317aa24885817f9de5cf497c6</v>
      </c>
      <c r="N580" s="7" t="str">
        <f ca="1">VLOOKUP($F580,Name!$A:$C,3,FALSE)</f>
        <v>M</v>
      </c>
      <c r="O580" s="7" t="str">
        <f ca="1">VLOOKUP($N580,Gender!$A:$B,2,FALSE)</f>
        <v>Male</v>
      </c>
      <c r="P580" s="7" t="str" cm="1">
        <f t="array" aca="1" ref="P580" ca="1">INDEX('Marital status'!$A:$A,RANDBETWEEN(5,COUNTA('Marital status'!$A:$A) + 1),1)</f>
        <v>47051393f6bcbf99111ec5d70ba2ebbe11ebccae</v>
      </c>
      <c r="Q580" s="7" t="str">
        <f ca="1">VLOOKUP($P580,'Marital status'!$A:$B,2,FALSE)</f>
        <v xml:space="preserve"> Separated </v>
      </c>
      <c r="R580" s="7">
        <f t="shared" ca="1" si="58"/>
        <v>5</v>
      </c>
      <c r="S580" s="7" t="e">
        <f ca="1">VLOOKUP($R580,Race!$A:$B,2,FALSE)</f>
        <v>#N/A</v>
      </c>
      <c r="T580" s="8">
        <f t="shared" ca="1" si="59"/>
        <v>20227</v>
      </c>
      <c r="U580" s="6">
        <f t="shared" ca="1" si="60"/>
        <v>7</v>
      </c>
      <c r="V580" s="8" t="str">
        <f ca="1">VLOOKUP($U580,Education!$A:$B,2,FALSE)</f>
        <v>Undergraduate degree</v>
      </c>
      <c r="W580" s="7">
        <f ca="1" xml:space="preserve">
  IF(OR($Y580 = 5, $Y580 = 6, $Y580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580" s="7" t="str">
        <f ca="1">VLOOKUP($W580,Department!$A:$B,2,FALSE)</f>
        <v>Controlling</v>
      </c>
      <c r="Y580" s="6">
        <f t="shared" ca="1" si="61"/>
        <v>11</v>
      </c>
      <c r="Z580" s="7" t="str">
        <f ca="1">VLOOKUP($Y580,Role!$A:$B,2,FALSE)</f>
        <v>Analyst</v>
      </c>
      <c r="AA580" s="6">
        <f t="shared" ca="1" si="62"/>
        <v>7</v>
      </c>
      <c r="AB580" s="7" t="str">
        <f ca="1" xml:space="preserve">
IF($AA580 &lt;&gt; "",
    VLOOKUP($AA580,Level!$A:$B,2,FALSE),
    ""
)</f>
        <v>Senior</v>
      </c>
      <c r="AC580" s="1">
        <f ca="1" xml:space="preserve">
IF($Y580 = 5 + N("Presidente"),
    27000,
    IF($Y580 = 6 + N("Vice-presidente"),
        23000,
        IF(OR($Y580 = 8, $Y580= 13, $Y580 = 12) + N("Secretária bilíngue ou coordenador ou especialista"),
            8000,
            IF($Y580 = 7 + N("Diretor"),
                15000,
                IF($Y580 = 14 + N("Gerente"),
                    12000,
                    IF($Y580 = 9 + N("Estagiário"),
                        705,
                        IF($Y580 = 10 + N("Trainee"),
                            805,
                            IF($Y580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IF($U580 = 7,
  500,
  IF($U580 = 8,
    1000,
    IF($U580 = 9,
      1500,
      IF($U580 = 10,
        2000,
        0
      )
    )
  )
)
+
N("Adicional no salário por área")
+
IF($W580 = 14 + N("Tecnologia da Informação"),
  120,
  IF($W580 = 16 + N("Vendas"),
    110,
    IF($W580 = 15 + N("Jurídico"),
      100,
      IF(OR($W580 = 8, $W580 = 9, $W580 = 11) + N("Recursos humanos ou comercial ou comunicação e marketing"),
        80,
        0
      )
    )
  )
)
+
N("Adicionando pegadinha")
+
IF(AND($W580 = 16, $U580 = 9, $Y580 = 11, $AA580 = 5) + N("Se for de vendas, com mestrado, analista sênior"),
  IF($R580 = 5,
    100,
    0
  )
  +
  IF($N580 = "M",
    200,
    0
  ),
  0
)</f>
        <v>2500</v>
      </c>
      <c r="AD5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$A580  &amp; ", "   &amp;
$C580  &amp; ", "   &amp;
$E580  &amp; ", '"  &amp;
$J580  &amp; "', '" &amp;
$N580  &amp; "', "  &amp;
$R580  &amp; ", '"  &amp;
TEXT($T580,"dd/mm/aaaa")  &amp; "', "   &amp;
$U580  &amp; ", "   &amp;
$W580  &amp; ", "   &amp;
$Y580  &amp; ", "   &amp;
IF($AA580 &lt;&gt; "", $AA580, "NULL")  &amp; ", "   &amp;
$AC580  &amp; ");"</f>
        <v>INSERT INTO bi4all.fac_employees (id_company_fk, id_employee_pk, flg_active, employee_name, id_gender_fk, id_race_fk, birthday, id_schooling_fk, id_department_fk, id_role_fk, id_level_fk, salary) VALUES (6a51143286b03064a49cc2acbee63c09a0682d33, 576, 1, 'Benjamin Aragão Mariani', 'M', 5, '18/05/1955', 7, 12, 11, 7, 2500);</v>
      </c>
    </row>
    <row r="581" spans="1:30" ht="14.25" customHeight="1" x14ac:dyDescent="0.2">
      <c r="A581" s="7" t="str" cm="1">
        <f t="array" aca="1" ref="A581" ca="1">INDEX(Company!$A:$A,RANDBETWEEN(5,COUNTA(Company!$A:$A) + 1),1)</f>
        <v>6a51143286b03064a49cc2acbee63c09a0682d33</v>
      </c>
      <c r="B581" s="7" t="str">
        <f ca="1">VLOOKUP($A581,Company!$A:$B,2,FALSE)</f>
        <v>ACME Corporation</v>
      </c>
      <c r="C581" s="5">
        <f t="shared" si="56"/>
        <v>577</v>
      </c>
      <c r="D581" s="5" t="str" cm="1">
        <f t="array" ref="D581">SHA1HASH($C581)</f>
        <v>7c33876368ece2e1b804a2d191df26be063e42d9</v>
      </c>
      <c r="E581" s="6">
        <v>1</v>
      </c>
      <c r="F581" s="7">
        <f ca="1">IF($C581 = 1 + N("Presidente"),
    127,
    IF($C581 = 2 + N("Vice-Presidente"),
        72,
        IF($C581 = 3 + N("Secretária bilíngue"),
            13,
            RANDBETWEEN(5,COUNT(Name!$A:$A) + 1)
        )
    )
)</f>
        <v>99</v>
      </c>
      <c r="G581" s="7" t="str">
        <f ca="1">VLOOKUP($F581,Name!$A:$B,2,FALSE)</f>
        <v>Cloe</v>
      </c>
      <c r="H581" s="7">
        <f ca="1" xml:space="preserve">
IF($C581 = 1,
    0,
    RANDBETWEEN(5,COUNT('Last name'!$A:$A) + 1)
)</f>
        <v>155</v>
      </c>
      <c r="I581" s="7" t="str">
        <f ca="1" xml:space="preserve">
IF($C581 = 1 + N("Presidente"),
    "de Orléans e Bragança",
    VLOOKUP($H581,'Last name'!$A:$B,2,FALSE) &amp; " " &amp; VLOOKUP(RANDBETWEEN(5,COUNT('Last name'!$A:$A) + 1),'Last name'!$A:$B,2,FALSE)
)</f>
        <v>Pinto Mariani</v>
      </c>
      <c r="J581" s="7" t="str">
        <f t="shared" ca="1" si="57"/>
        <v>Cloe Pinto Mariani</v>
      </c>
      <c r="K581" s="7" t="str" cm="1">
        <f t="array" aca="1" ref="K581" ca="1">SHA1HASH($J581)</f>
        <v>3d78170ca20f7bbb2528fb3af86a2f7eeee7e4a0</v>
      </c>
      <c r="L581" s="7" cm="1">
        <f t="array" aca="1" ref="L581" ca="1">INDEX(States!$A:$A,RANDBETWEEN(5,COUNTA(States!$A:$A) + 1),1)</f>
        <v>23</v>
      </c>
      <c r="M581" s="7" t="str">
        <f ca="1">$L581 &amp; "|" &amp; VLOOKUP($L581,States!$A:$B,2,FALSE)</f>
        <v>23|22fbba2e2c257238254804c428968d474037a633</v>
      </c>
      <c r="N581" s="7" t="str">
        <f ca="1">VLOOKUP($F581,Name!$A:$C,3,FALSE)</f>
        <v>F</v>
      </c>
      <c r="O581" s="7" t="str">
        <f ca="1">VLOOKUP($N581,Gender!$A:$B,2,FALSE)</f>
        <v>Female</v>
      </c>
      <c r="P581" s="7" t="str" cm="1">
        <f t="array" aca="1" ref="P581" ca="1">INDEX('Marital status'!$A:$A,RANDBETWEEN(5,COUNTA('Marital status'!$A:$A) + 1),1)</f>
        <v>93ac84f4e0bd5c1c97b670a12a7fff6af89fb6b3</v>
      </c>
      <c r="Q581" s="7" t="str">
        <f ca="1">VLOOKUP($P581,'Marital status'!$A:$B,2,FALSE)</f>
        <v>DIVORCED</v>
      </c>
      <c r="R581" s="7">
        <f t="shared" ca="1" si="58"/>
        <v>6</v>
      </c>
      <c r="S581" s="7" t="e">
        <f ca="1">VLOOKUP($R581,Race!$A:$B,2,FALSE)</f>
        <v>#N/A</v>
      </c>
      <c r="T581" s="8">
        <f t="shared" ca="1" si="59"/>
        <v>28098</v>
      </c>
      <c r="U581" s="6">
        <f t="shared" ca="1" si="60"/>
        <v>7</v>
      </c>
      <c r="V581" s="8" t="str">
        <f ca="1">VLOOKUP($U581,Education!$A:$B,2,FALSE)</f>
        <v>Undergraduate degree</v>
      </c>
      <c r="W581" s="7">
        <f ca="1" xml:space="preserve">
  IF(OR($Y581 = 5, $Y581 = 6, $Y581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581" s="7" t="str">
        <f ca="1">VLOOKUP($W581,Department!$A:$B,2,FALSE)</f>
        <v>Commercial</v>
      </c>
      <c r="Y581" s="6">
        <f t="shared" ca="1" si="61"/>
        <v>9</v>
      </c>
      <c r="Z581" s="7" t="str">
        <f ca="1">VLOOKUP($Y581,Role!$A:$B,2,FALSE)</f>
        <v>Intern</v>
      </c>
      <c r="AA581" s="6" t="str">
        <f t="shared" ca="1" si="62"/>
        <v/>
      </c>
      <c r="AB581" s="7" t="str">
        <f ca="1" xml:space="preserve">
IF($AA581 &lt;&gt; "",
    VLOOKUP($AA581,Level!$A:$B,2,FALSE),
    ""
)</f>
        <v/>
      </c>
      <c r="AC581" s="1">
        <f ca="1" xml:space="preserve">
IF($Y581 = 5 + N("Presidente"),
    27000,
    IF($Y581 = 6 + N("Vice-presidente"),
        23000,
        IF(OR($Y581 = 8, $Y581= 13, $Y581 = 12) + N("Secretária bilíngue ou coordenador ou especialista"),
            8000,
            IF($Y581 = 7 + N("Diretor"),
                15000,
                IF($Y581 = 14 + N("Gerente"),
                    12000,
                    IF($Y581 = 9 + N("Estagiário"),
                        705,
                        IF($Y581 = 10 + N("Trainee"),
                            805,
                            IF($Y581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IF($U581 = 7,
  500,
  IF($U581 = 8,
    1000,
    IF($U581 = 9,
      1500,
      IF($U581 = 10,
        2000,
        0
      )
    )
  )
)
+
N("Adicional no salário por área")
+
IF($W581 = 14 + N("Tecnologia da Informação"),
  120,
  IF($W581 = 16 + N("Vendas"),
    110,
    IF($W581 = 15 + N("Jurídico"),
      100,
      IF(OR($W581 = 8, $W581 = 9, $W581 = 11) + N("Recursos humanos ou comercial ou comunicação e marketing"),
        80,
        0
      )
    )
  )
)
+
N("Adicionando pegadinha")
+
IF(AND($W581 = 16, $U581 = 9, $Y581 = 11, $AA581 = 5) + N("Se for de vendas, com mestrado, analista sênior"),
  IF($R581 = 5,
    100,
    0
  )
  +
  IF($N581 = "M",
    200,
    0
  ),
  0
)</f>
        <v>1285</v>
      </c>
      <c r="AD5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$A581  &amp; ", "   &amp;
$C581  &amp; ", "   &amp;
$E581  &amp; ", '"  &amp;
$J581  &amp; "', '" &amp;
$N581  &amp; "', "  &amp;
$R581  &amp; ", '"  &amp;
TEXT($T581,"dd/mm/aaaa")  &amp; "', "   &amp;
$U581  &amp; ", "   &amp;
$W581  &amp; ", "   &amp;
$Y581  &amp; ", "   &amp;
IF($AA581 &lt;&gt; "", $AA581, "NULL")  &amp; ", "   &amp;
$AC581  &amp; ");"</f>
        <v>INSERT INTO bi4all.fac_employees (id_company_fk, id_employee_pk, flg_active, employee_name, id_gender_fk, id_race_fk, birthday, id_schooling_fk, id_department_fk, id_role_fk, id_level_fk, salary) VALUES (6a51143286b03064a49cc2acbee63c09a0682d33, 577, 1, 'Cloe Pinto Mariani', 'F', 6, '04/12/1976', 7, 9, 9, NULL, 1285);</v>
      </c>
    </row>
    <row r="582" spans="1:30" ht="14.25" customHeight="1" x14ac:dyDescent="0.2">
      <c r="A582" s="7" t="str" cm="1">
        <f t="array" aca="1" ref="A582" ca="1">INDEX(Company!$A:$A,RANDBETWEEN(5,COUNTA(Company!$A:$A) + 1),1)</f>
        <v>6a51143286b03064a49cc2acbee63c09a0682d33</v>
      </c>
      <c r="B582" s="7" t="str">
        <f ca="1">VLOOKUP($A582,Company!$A:$B,2,FALSE)</f>
        <v>ACME Corporation</v>
      </c>
      <c r="C582" s="5">
        <f t="shared" ref="C582:C645" si="63">ROW() - 4</f>
        <v>578</v>
      </c>
      <c r="D582" s="5" t="str" cm="1">
        <f t="array" ref="D582">SHA1HASH($C582)</f>
        <v>e77f8d53c6dfa1c3f308adcfa8a42cd169cb8a8b</v>
      </c>
      <c r="E582" s="6">
        <v>1</v>
      </c>
      <c r="F582" s="7">
        <f ca="1">IF($C582 = 1 + N("Presidente"),
    127,
    IF($C582 = 2 + N("Vice-Presidente"),
        72,
        IF($C582 = 3 + N("Secretária bilíngue"),
            13,
            RANDBETWEEN(5,COUNT(Name!$A:$A) + 1)
        )
    )
)</f>
        <v>164</v>
      </c>
      <c r="G582" s="7" t="str">
        <f ca="1">VLOOKUP($F582,Name!$A:$B,2,FALSE)</f>
        <v>Heloísa Helena</v>
      </c>
      <c r="H582" s="7">
        <f ca="1" xml:space="preserve">
IF($C582 = 1,
    0,
    RANDBETWEEN(5,COUNT('Last name'!$A:$A) + 1)
)</f>
        <v>146</v>
      </c>
      <c r="I582" s="7" t="str">
        <f ca="1" xml:space="preserve">
IF($C582 = 1 + N("Presidente"),
    "de Orléans e Bragança",
    VLOOKUP($H582,'Last name'!$A:$B,2,FALSE) &amp; " " &amp; VLOOKUP(RANDBETWEEN(5,COUNT('Last name'!$A:$A) + 1),'Last name'!$A:$B,2,FALSE)
)</f>
        <v>Paulista Abranches</v>
      </c>
      <c r="J582" s="7" t="str">
        <f t="shared" ref="J582:J645" ca="1" si="64">$G582 &amp; " " &amp; $I582</f>
        <v>Heloísa Helena Paulista Abranches</v>
      </c>
      <c r="K582" s="7" t="str" cm="1">
        <f t="array" aca="1" ref="K582" ca="1">SHA1HASH($J582)</f>
        <v>09fe1a5d4129ce5721c501767e696b4371e5d763</v>
      </c>
      <c r="L582" s="7" cm="1">
        <f t="array" aca="1" ref="L582" ca="1">INDEX(States!$A:$A,RANDBETWEEN(5,COUNTA(States!$A:$A) + 1),1)</f>
        <v>12</v>
      </c>
      <c r="M582" s="7" t="str">
        <f ca="1">$L582 &amp; "|" &amp; VLOOKUP($L582,States!$A:$B,2,FALSE)</f>
        <v>12|16a2d6eb767d4fd003fae8cac60e0d85a9416ba8</v>
      </c>
      <c r="N582" s="7" t="str">
        <f ca="1">VLOOKUP($F582,Name!$A:$C,3,FALSE)</f>
        <v>F</v>
      </c>
      <c r="O582" s="7" t="str">
        <f ca="1">VLOOKUP($N582,Gender!$A:$B,2,FALSE)</f>
        <v>Female</v>
      </c>
      <c r="P582" s="7" t="str" cm="1">
        <f t="array" aca="1" ref="P582" ca="1">INDEX('Marital status'!$A:$A,RANDBETWEEN(5,COUNTA('Marital status'!$A:$A) + 1),1)</f>
        <v>93ac84f4e0bd5c1c97b670a12a7fff6af89fb6b3</v>
      </c>
      <c r="Q582" s="7" t="str">
        <f ca="1">VLOOKUP($P582,'Marital status'!$A:$B,2,FALSE)</f>
        <v>DIVORCED</v>
      </c>
      <c r="R582" s="7">
        <f t="shared" ref="R582:R645" ca="1" si="65" xml:space="preserve">
IF(AND($Y582 &gt;= 5, $Y582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582" s="7" t="e">
        <f ca="1">VLOOKUP($R582,Race!$A:$B,2,FALSE)</f>
        <v>#N/A</v>
      </c>
      <c r="T582" s="8">
        <f t="shared" ref="T582:T645" ca="1" si="66" xml:space="preserve">
IF($Y582 = 5 + N("CEO"),
    TODAY() - 16340,
    IF($Y582 = 8 + N("Secretary"),
        RANDBETWEEN(TODAY() - 12418.5, TODAY()-6574.5),
        IF(OR($Y582 = 7, $Y582 = 14),
            RANDBETWEEN(TODAY() - 16071, TODAY() - 8766),
            IF(OR($Y582 = 13, $Y582 = 12, $Y582 = 11),
                RANDBETWEEN(TODAY() - 27393.75, TODAY() - 12783.75),
                RANDBETWEEN(TODAY() - 27393.75, TODAY()-10957.5)
            )
        )
    )
)</f>
        <v>17892</v>
      </c>
      <c r="U582" s="6">
        <f t="shared" ref="U582:U645" ca="1" si="67" xml:space="preserve">
IF(OR($Y582 = 5, $Y582 = 6) + N("Se for presidente ou vice-presidente"),
    10 + N("Doutor"),
    IF($Y582 = 7 + N("Se for diretor"),
        RANDBETWEEN(8,10) + N("Graduate school or Master’s degree or Doctorate"),
        IF($Y582 = 14 + N("If a manager"),
            RANDBETWEEN(7,9),
            IF(OR($Y582 = 13, $Y582 = 12, $Y582 = 11) + N("If coordinator or specialist or analyst"),
                RANDBETWEEN(7,8),
                7
            )
        )
    )
)</f>
        <v>8</v>
      </c>
      <c r="V582" s="8" t="str">
        <f ca="1">VLOOKUP($U582,Education!$A:$B,2,FALSE)</f>
        <v>Graduate school</v>
      </c>
      <c r="W582" s="7">
        <f ca="1" xml:space="preserve">
  IF(OR($Y582 = 5, $Y582 = 6, $Y582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582" s="7" t="str">
        <f ca="1">VLOOKUP($W582,Department!$A:$B,2,FALSE)</f>
        <v>Presidency</v>
      </c>
      <c r="Y582" s="6">
        <f t="shared" ref="Y582:Y645" ca="1" si="68" xml:space="preserve">
IF($C582 = 1 + N("Se matrícula for 1"),
  5 + N("Presidente"),
  IF($C582 = 2 + N("Se matrícula for 2"),
    6 + N("Vice-presidente"),
    IF($C582 = 3 + N("Se matrícula for 3"),
      8 + N("Secretária bilíngue"),
      IF(AND($C582 &gt;= 4, $C582 &lt;=14),
        7 + N("Diretor"),
        IF(AND($C582 &gt;= 15, $C582 &lt;= 25),
          14 + N("Manager"),
          IF(AND($C582 &gt;= 26, $C582 &lt;= 36),
            13 + N("Coordinador"),
            IF(AND($C582 &gt;= 37, $C582 &lt;= 47),
              12 + N("Especialista"),
                IF(MOD($C582,2) = 0,
                  11 + N("Analista"),
                  RANDBETWEEN(9,10) + N("Estagiário ou Trainee")
                )
            )
          )
        )
      )
    )
  )
)</f>
        <v>11</v>
      </c>
      <c r="Z582" s="7" t="str">
        <f ca="1">VLOOKUP($Y582,Role!$A:$B,2,FALSE)</f>
        <v>Analyst</v>
      </c>
      <c r="AA582" s="6">
        <f t="shared" ref="AA582:AA645" ca="1" si="69" xml:space="preserve">
IF($Y582 = 11 + N("Analyst"),
    RANDBETWEEN(5, 7) + N("Jr, Pleno, Sr"),
    ""
)</f>
        <v>7</v>
      </c>
      <c r="AB582" s="7" t="str">
        <f ca="1" xml:space="preserve">
IF($AA582 &lt;&gt; "",
    VLOOKUP($AA582,Level!$A:$B,2,FALSE),
    ""
)</f>
        <v>Senior</v>
      </c>
      <c r="AC582" s="1">
        <f ca="1" xml:space="preserve">
IF($Y582 = 5 + N("Presidente"),
    27000,
    IF($Y582 = 6 + N("Vice-presidente"),
        23000,
        IF(OR($Y582 = 8, $Y582= 13, $Y582 = 12) + N("Secretária bilíngue ou coordenador ou especialista"),
            8000,
            IF($Y582 = 7 + N("Diretor"),
                15000,
                IF($Y582 = 14 + N("Gerente"),
                    12000,
                    IF($Y582 = 9 + N("Estagiário"),
                        705,
                        IF($Y582 = 10 + N("Trainee"),
                            805,
                            IF($Y582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IF($U582 = 7,
  500,
  IF($U582 = 8,
    1000,
    IF($U582 = 9,
      1500,
      IF($U582 = 10,
        2000,
        0
      )
    )
  )
)
+
N("Adicional no salário por área")
+
IF($W582 = 14 + N("Tecnologia da Informação"),
  120,
  IF($W582 = 16 + N("Vendas"),
    110,
    IF($W582 = 15 + N("Jurídico"),
      100,
      IF(OR($W582 = 8, $W582 = 9, $W582 = 11) + N("Recursos humanos ou comercial ou comunicação e marketing"),
        80,
        0
      )
    )
  )
)
+
N("Adicionando pegadinha")
+
IF(AND($W582 = 16, $U582 = 9, $Y582 = 11, $AA582 = 5) + N("Se for de vendas, com mestrado, analista sênior"),
  IF($R582 = 5,
    100,
    0
  )
  +
  IF($N582 = "M",
    200,
    0
  ),
  0
)</f>
        <v>3000</v>
      </c>
      <c r="AD5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$A582  &amp; ", "   &amp;
$C582  &amp; ", "   &amp;
$E582  &amp; ", '"  &amp;
$J582  &amp; "', '" &amp;
$N582  &amp; "', "  &amp;
$R582  &amp; ", '"  &amp;
TEXT($T582,"dd/mm/aaaa")  &amp; "', "   &amp;
$U582  &amp; ", "   &amp;
$W582  &amp; ", "   &amp;
$Y582  &amp; ", "   &amp;
IF($AA582 &lt;&gt; "", $AA582, "NULL")  &amp; ", "   &amp;
$AC582  &amp; ");"</f>
        <v>INSERT INTO bi4all.fac_employees (id_company_fk, id_employee_pk, flg_active, employee_name, id_gender_fk, id_race_fk, birthday, id_schooling_fk, id_department_fk, id_role_fk, id_level_fk, salary) VALUES (6a51143286b03064a49cc2acbee63c09a0682d33, 578, 1, 'Heloísa Helena Paulista Abranches', 'F', 5, '25/12/1948', 8, 5, 11, 7, 3000);</v>
      </c>
    </row>
    <row r="583" spans="1:30" ht="14.25" customHeight="1" x14ac:dyDescent="0.2">
      <c r="A583" s="7" t="str" cm="1">
        <f t="array" aca="1" ref="A583" ca="1">INDEX(Company!$A:$A,RANDBETWEEN(5,COUNTA(Company!$A:$A) + 1),1)</f>
        <v>6a51143286b03064a49cc2acbee63c09a0682d33</v>
      </c>
      <c r="B583" s="7" t="str">
        <f ca="1">VLOOKUP($A583,Company!$A:$B,2,FALSE)</f>
        <v>ACME Corporation</v>
      </c>
      <c r="C583" s="5">
        <f t="shared" si="63"/>
        <v>579</v>
      </c>
      <c r="D583" s="5" t="str" cm="1">
        <f t="array" ref="D583">SHA1HASH($C583)</f>
        <v>7a9ca14dcab2ffdcfc790dac3afe5ba5be292823</v>
      </c>
      <c r="E583" s="6">
        <v>1</v>
      </c>
      <c r="F583" s="7">
        <f ca="1">IF($C583 = 1 + N("Presidente"),
    127,
    IF($C583 = 2 + N("Vice-Presidente"),
        72,
        IF($C583 = 3 + N("Secretária bilíngue"),
            13,
            RANDBETWEEN(5,COUNT(Name!$A:$A) + 1)
        )
    )
)</f>
        <v>26</v>
      </c>
      <c r="G583" s="7" t="str">
        <f ca="1">VLOOKUP($F583,Name!$A:$B,2,FALSE)</f>
        <v>Ana Beatriz</v>
      </c>
      <c r="H583" s="7">
        <f ca="1" xml:space="preserve">
IF($C583 = 1,
    0,
    RANDBETWEEN(5,COUNT('Last name'!$A:$A) + 1)
)</f>
        <v>171</v>
      </c>
      <c r="I583" s="7" t="str">
        <f ca="1" xml:space="preserve">
IF($C583 = 1 + N("Presidente"),
    "de Orléans e Bragança",
    VLOOKUP($H583,'Last name'!$A:$B,2,FALSE) &amp; " " &amp; VLOOKUP(RANDBETWEEN(5,COUNT('Last name'!$A:$A) + 1),'Last name'!$A:$B,2,FALSE)
)</f>
        <v>Sacramento Aragão</v>
      </c>
      <c r="J583" s="7" t="str">
        <f t="shared" ca="1" si="64"/>
        <v>Ana Beatriz Sacramento Aragão</v>
      </c>
      <c r="K583" s="7" t="str" cm="1">
        <f t="array" aca="1" ref="K583" ca="1">SHA1HASH($J583)</f>
        <v>4b3a5e82b523911c5807951ca90cfa71ec745805</v>
      </c>
      <c r="L583" s="7" cm="1">
        <f t="array" aca="1" ref="L583" ca="1">INDEX(States!$A:$A,RANDBETWEEN(5,COUNTA(States!$A:$A) + 1),1)</f>
        <v>5</v>
      </c>
      <c r="M583" s="7" t="str">
        <f ca="1">$L583 &amp; "|" &amp; VLOOKUP($L583,States!$A:$B,2,FALSE)</f>
        <v>5|fa0754b9861f7065fd7c6270efb07fc6ac3b0ad8</v>
      </c>
      <c r="N583" s="7" t="str">
        <f ca="1">VLOOKUP($F583,Name!$A:$C,3,FALSE)</f>
        <v>F</v>
      </c>
      <c r="O583" s="7" t="str">
        <f ca="1">VLOOKUP($N583,Gender!$A:$B,2,FALSE)</f>
        <v>Female</v>
      </c>
      <c r="P583" s="7" t="str" cm="1">
        <f t="array" aca="1" ref="P583" ca="1">INDEX('Marital status'!$A:$A,RANDBETWEEN(5,COUNTA('Marital status'!$A:$A) + 1),1)</f>
        <v>ce0b1612aa711b78a720295d271a33894e2b72bf</v>
      </c>
      <c r="Q583" s="7" t="str">
        <f ca="1">VLOOKUP($P583,'Marital status'!$A:$B,2,FALSE)</f>
        <v>single</v>
      </c>
      <c r="R583" s="7">
        <f t="shared" ca="1" si="65"/>
        <v>7</v>
      </c>
      <c r="S583" s="7" t="e">
        <f ca="1">VLOOKUP($R583,Race!$A:$B,2,FALSE)</f>
        <v>#N/A</v>
      </c>
      <c r="T583" s="8">
        <f t="shared" ca="1" si="66"/>
        <v>27870</v>
      </c>
      <c r="U583" s="6">
        <f t="shared" ca="1" si="67"/>
        <v>7</v>
      </c>
      <c r="V583" s="8" t="str">
        <f ca="1">VLOOKUP($U583,Education!$A:$B,2,FALSE)</f>
        <v>Undergraduate degree</v>
      </c>
      <c r="W583" s="7">
        <f ca="1" xml:space="preserve">
  IF(OR($Y583 = 5, $Y583 = 6, $Y583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583" s="7" t="str">
        <f ca="1">VLOOKUP($W583,Department!$A:$B,2,FALSE)</f>
        <v>Administration</v>
      </c>
      <c r="Y583" s="6">
        <f t="shared" ca="1" si="68"/>
        <v>9</v>
      </c>
      <c r="Z583" s="7" t="str">
        <f ca="1">VLOOKUP($Y583,Role!$A:$B,2,FALSE)</f>
        <v>Intern</v>
      </c>
      <c r="AA583" s="6" t="str">
        <f t="shared" ca="1" si="69"/>
        <v/>
      </c>
      <c r="AB583" s="7" t="str">
        <f ca="1" xml:space="preserve">
IF($AA583 &lt;&gt; "",
    VLOOKUP($AA583,Level!$A:$B,2,FALSE),
    ""
)</f>
        <v/>
      </c>
      <c r="AC583" s="1">
        <f ca="1" xml:space="preserve">
IF($Y583 = 5 + N("Presidente"),
    27000,
    IF($Y583 = 6 + N("Vice-presidente"),
        23000,
        IF(OR($Y583 = 8, $Y583= 13, $Y583 = 12) + N("Secretária bilíngue ou coordenador ou especialista"),
            8000,
            IF($Y583 = 7 + N("Diretor"),
                15000,
                IF($Y583 = 14 + N("Gerente"),
                    12000,
                    IF($Y583 = 9 + N("Estagiário"),
                        705,
                        IF($Y583 = 10 + N("Trainee"),
                            805,
                            IF($Y583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IF($U583 = 7,
  500,
  IF($U583 = 8,
    1000,
    IF($U583 = 9,
      1500,
      IF($U583 = 10,
        2000,
        0
      )
    )
  )
)
+
N("Adicional no salário por área")
+
IF($W583 = 14 + N("Tecnologia da Informação"),
  120,
  IF($W583 = 16 + N("Vendas"),
    110,
    IF($W583 = 15 + N("Jurídico"),
      100,
      IF(OR($W583 = 8, $W583 = 9, $W583 = 11) + N("Recursos humanos ou comercial ou comunicação e marketing"),
        80,
        0
      )
    )
  )
)
+
N("Adicionando pegadinha")
+
IF(AND($W583 = 16, $U583 = 9, $Y583 = 11, $AA583 = 5) + N("Se for de vendas, com mestrado, analista sênior"),
  IF($R583 = 5,
    100,
    0
  )
  +
  IF($N583 = "M",
    200,
    0
  ),
  0
)</f>
        <v>1205</v>
      </c>
      <c r="AD5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$A583  &amp; ", "   &amp;
$C583  &amp; ", "   &amp;
$E583  &amp; ", '"  &amp;
$J583  &amp; "', '" &amp;
$N583  &amp; "', "  &amp;
$R583  &amp; ", '"  &amp;
TEXT($T583,"dd/mm/aaaa")  &amp; "', "   &amp;
$U583  &amp; ", "   &amp;
$W583  &amp; ", "   &amp;
$Y583  &amp; ", "   &amp;
IF($AA583 &lt;&gt; "", $AA583, "NULL")  &amp; ", "   &amp;
$AC583  &amp; ");"</f>
        <v>INSERT INTO bi4all.fac_employees (id_company_fk, id_employee_pk, flg_active, employee_name, id_gender_fk, id_race_fk, birthday, id_schooling_fk, id_department_fk, id_role_fk, id_level_fk, salary) VALUES (6a51143286b03064a49cc2acbee63c09a0682d33, 579, 1, 'Ana Beatriz Sacramento Aragão', 'F', 7, '20/04/1976', 7, 6, 9, NULL, 1205);</v>
      </c>
    </row>
    <row r="584" spans="1:30" ht="14.25" customHeight="1" x14ac:dyDescent="0.2">
      <c r="A584" s="7" t="str" cm="1">
        <f t="array" aca="1" ref="A584" ca="1">INDEX(Company!$A:$A,RANDBETWEEN(5,COUNTA(Company!$A:$A) + 1),1)</f>
        <v>6a51143286b03064a49cc2acbee63c09a0682d33</v>
      </c>
      <c r="B584" s="7" t="str">
        <f ca="1">VLOOKUP($A584,Company!$A:$B,2,FALSE)</f>
        <v>ACME Corporation</v>
      </c>
      <c r="C584" s="5">
        <f t="shared" si="63"/>
        <v>580</v>
      </c>
      <c r="D584" s="5" t="str" cm="1">
        <f t="array" ref="D584">SHA1HASH($C584)</f>
        <v>3db2991a3bd1f2ca292a463744f4136d61b1faa3</v>
      </c>
      <c r="E584" s="6">
        <v>1</v>
      </c>
      <c r="F584" s="7">
        <f ca="1">IF($C584 = 1 + N("Presidente"),
    127,
    IF($C584 = 2 + N("Vice-Presidente"),
        72,
        IF($C584 = 3 + N("Secretária bilíngue"),
            13,
            RANDBETWEEN(5,COUNT(Name!$A:$A) + 1)
        )
    )
)</f>
        <v>74</v>
      </c>
      <c r="G584" s="7" t="str">
        <f ca="1">VLOOKUP($F584,Name!$A:$B,2,FALSE)</f>
        <v>Brenda</v>
      </c>
      <c r="H584" s="7">
        <f ca="1" xml:space="preserve">
IF($C584 = 1,
    0,
    RANDBETWEEN(5,COUNT('Last name'!$A:$A) + 1)
)</f>
        <v>85</v>
      </c>
      <c r="I584" s="7" t="str">
        <f ca="1" xml:space="preserve">
IF($C584 = 1 + N("Presidente"),
    "de Orléans e Bragança",
    VLOOKUP($H584,'Last name'!$A:$B,2,FALSE) &amp; " " &amp; VLOOKUP(RANDBETWEEN(5,COUNT('Last name'!$A:$A) + 1),'Last name'!$A:$B,2,FALSE)
)</f>
        <v>Ferrão Leite</v>
      </c>
      <c r="J584" s="7" t="str">
        <f t="shared" ca="1" si="64"/>
        <v>Brenda Ferrão Leite</v>
      </c>
      <c r="K584" s="7" t="str" cm="1">
        <f t="array" aca="1" ref="K584" ca="1">SHA1HASH($J584)</f>
        <v>9c01802191e76e364cf695f0f036c439982777d9</v>
      </c>
      <c r="L584" s="7" cm="1">
        <f t="array" aca="1" ref="L584" ca="1">INDEX(States!$A:$A,RANDBETWEEN(5,COUNTA(States!$A:$A) + 1),1)</f>
        <v>8</v>
      </c>
      <c r="M584" s="7" t="str">
        <f ca="1">$L584 &amp; "|" &amp; VLOOKUP($L584,States!$A:$B,2,FALSE)</f>
        <v>8|56e287872c65203bf88dd1921405bbc5594d8531</v>
      </c>
      <c r="N584" s="7" t="str">
        <f ca="1">VLOOKUP($F584,Name!$A:$C,3,FALSE)</f>
        <v>F</v>
      </c>
      <c r="O584" s="7" t="str">
        <f ca="1">VLOOKUP($N584,Gender!$A:$B,2,FALSE)</f>
        <v>Female</v>
      </c>
      <c r="P584" s="7" t="str" cm="1">
        <f t="array" aca="1" ref="P584" ca="1">INDEX('Marital status'!$A:$A,RANDBETWEEN(5,COUNTA('Marital status'!$A:$A) + 1),1)</f>
        <v>47051393f6bcbf99111ec5d70ba2ebbe11ebccae</v>
      </c>
      <c r="Q584" s="7" t="str">
        <f ca="1">VLOOKUP($P584,'Marital status'!$A:$B,2,FALSE)</f>
        <v xml:space="preserve"> Separated </v>
      </c>
      <c r="R584" s="7">
        <f t="shared" ca="1" si="65"/>
        <v>5</v>
      </c>
      <c r="S584" s="7" t="e">
        <f ca="1">VLOOKUP($R584,Race!$A:$B,2,FALSE)</f>
        <v>#N/A</v>
      </c>
      <c r="T584" s="8">
        <f t="shared" ca="1" si="66"/>
        <v>22622</v>
      </c>
      <c r="U584" s="6">
        <f t="shared" ca="1" si="67"/>
        <v>7</v>
      </c>
      <c r="V584" s="8" t="str">
        <f ca="1">VLOOKUP($U584,Education!$A:$B,2,FALSE)</f>
        <v>Undergraduate degree</v>
      </c>
      <c r="W584" s="7">
        <f ca="1" xml:space="preserve">
  IF(OR($Y584 = 5, $Y584 = 6, $Y584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584" s="7" t="str">
        <f ca="1">VLOOKUP($W584,Department!$A:$B,2,FALSE)</f>
        <v>Commercial</v>
      </c>
      <c r="Y584" s="6">
        <f t="shared" ca="1" si="68"/>
        <v>11</v>
      </c>
      <c r="Z584" s="7" t="str">
        <f ca="1">VLOOKUP($Y584,Role!$A:$B,2,FALSE)</f>
        <v>Analyst</v>
      </c>
      <c r="AA584" s="6">
        <f t="shared" ca="1" si="69"/>
        <v>5</v>
      </c>
      <c r="AB584" s="7" t="str">
        <f ca="1" xml:space="preserve">
IF($AA584 &lt;&gt; "",
    VLOOKUP($AA584,Level!$A:$B,2,FALSE),
    ""
)</f>
        <v>Junior</v>
      </c>
      <c r="AC584" s="1">
        <f ca="1" xml:space="preserve">
IF($Y584 = 5 + N("Presidente"),
    27000,
    IF($Y584 = 6 + N("Vice-presidente"),
        23000,
        IF(OR($Y584 = 8, $Y584= 13, $Y584 = 12) + N("Secretária bilíngue ou coordenador ou especialista"),
            8000,
            IF($Y584 = 7 + N("Diretor"),
                15000,
                IF($Y584 = 14 + N("Gerente"),
                    12000,
                    IF($Y584 = 9 + N("Estagiário"),
                        705,
                        IF($Y584 = 10 + N("Trainee"),
                            805,
                            IF($Y584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IF($U584 = 7,
  500,
  IF($U584 = 8,
    1000,
    IF($U584 = 9,
      1500,
      IF($U584 = 10,
        2000,
        0
      )
    )
  )
)
+
N("Adicional no salário por área")
+
IF($W584 = 14 + N("Tecnologia da Informação"),
  120,
  IF($W584 = 16 + N("Vendas"),
    110,
    IF($W584 = 15 + N("Jurídico"),
      100,
      IF(OR($W584 = 8, $W584 = 9, $W584 = 11) + N("Recursos humanos ou comercial ou comunicação e marketing"),
        80,
        0
      )
    )
  )
)
+
N("Adicionando pegadinha")
+
IF(AND($W584 = 16, $U584 = 9, $Y584 = 11, $AA584 = 5) + N("Se for de vendas, com mestrado, analista sênior"),
  IF($R584 = 5,
    100,
    0
  )
  +
  IF($N584 = "M",
    200,
    0
  ),
  0
)</f>
        <v>2580</v>
      </c>
      <c r="AD5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$A584  &amp; ", "   &amp;
$C584  &amp; ", "   &amp;
$E584  &amp; ", '"  &amp;
$J584  &amp; "', '" &amp;
$N584  &amp; "', "  &amp;
$R584  &amp; ", '"  &amp;
TEXT($T584,"dd/mm/aaaa")  &amp; "', "   &amp;
$U584  &amp; ", "   &amp;
$W584  &amp; ", "   &amp;
$Y584  &amp; ", "   &amp;
IF($AA584 &lt;&gt; "", $AA584, "NULL")  &amp; ", "   &amp;
$AC584  &amp; ");"</f>
        <v>INSERT INTO bi4all.fac_employees (id_company_fk, id_employee_pk, flg_active, employee_name, id_gender_fk, id_race_fk, birthday, id_schooling_fk, id_department_fk, id_role_fk, id_level_fk, salary) VALUES (6a51143286b03064a49cc2acbee63c09a0682d33, 580, 1, 'Brenda Ferrão Leite', 'F', 5, '07/12/1961', 7, 9, 11, 5, 2580);</v>
      </c>
    </row>
    <row r="585" spans="1:30" ht="14.25" customHeight="1" x14ac:dyDescent="0.2">
      <c r="A585" s="7" t="str" cm="1">
        <f t="array" aca="1" ref="A585" ca="1">INDEX(Company!$A:$A,RANDBETWEEN(5,COUNTA(Company!$A:$A) + 1),1)</f>
        <v>6a51143286b03064a49cc2acbee63c09a0682d33</v>
      </c>
      <c r="B585" s="7" t="str">
        <f ca="1">VLOOKUP($A585,Company!$A:$B,2,FALSE)</f>
        <v>ACME Corporation</v>
      </c>
      <c r="C585" s="5">
        <f t="shared" si="63"/>
        <v>581</v>
      </c>
      <c r="D585" s="5" t="str" cm="1">
        <f t="array" ref="D585">SHA1HASH($C585)</f>
        <v>9f682df245668969bbcd5395bdc2882591eeecde</v>
      </c>
      <c r="E585" s="6">
        <v>1</v>
      </c>
      <c r="F585" s="7">
        <f ca="1">IF($C585 = 1 + N("Presidente"),
    127,
    IF($C585 = 2 + N("Vice-Presidente"),
        72,
        IF($C585 = 3 + N("Secretária bilíngue"),
            13,
            RANDBETWEEN(5,COUNT(Name!$A:$A) + 1)
        )
    )
)</f>
        <v>189</v>
      </c>
      <c r="G585" s="7" t="str">
        <f ca="1">VLOOKUP($F585,Name!$A:$B,2,FALSE)</f>
        <v>João Luccas</v>
      </c>
      <c r="H585" s="7">
        <f ca="1" xml:space="preserve">
IF($C585 = 1,
    0,
    RANDBETWEEN(5,COUNT('Last name'!$A:$A) + 1)
)</f>
        <v>65</v>
      </c>
      <c r="I585" s="7" t="str">
        <f ca="1" xml:space="preserve">
IF($C585 = 1 + N("Presidente"),
    "de Orléans e Bragança",
    VLOOKUP($H585,'Last name'!$A:$B,2,FALSE) &amp; " " &amp; VLOOKUP(RANDBETWEEN(5,COUNT('Last name'!$A:$A) + 1),'Last name'!$A:$B,2,FALSE)
)</f>
        <v>Coelho Madureira</v>
      </c>
      <c r="J585" s="7" t="str">
        <f t="shared" ca="1" si="64"/>
        <v>João Luccas Coelho Madureira</v>
      </c>
      <c r="K585" s="7" t="str" cm="1">
        <f t="array" aca="1" ref="K585" ca="1">SHA1HASH($J585)</f>
        <v>bf977746a0900c4b24a07d3c0e0a37aea63f3d1b</v>
      </c>
      <c r="L585" s="7" cm="1">
        <f t="array" aca="1" ref="L585" ca="1">INDEX(States!$A:$A,RANDBETWEEN(5,COUNTA(States!$A:$A) + 1),1)</f>
        <v>9</v>
      </c>
      <c r="M585" s="7" t="str">
        <f ca="1">$L585 &amp; "|" &amp; VLOOKUP($L585,States!$A:$B,2,FALSE)</f>
        <v>9|68b7ab1daf7c594d71db682ca70a5cb187f0524f</v>
      </c>
      <c r="N585" s="7" t="str">
        <f ca="1">VLOOKUP($F585,Name!$A:$C,3,FALSE)</f>
        <v>M</v>
      </c>
      <c r="O585" s="7" t="str">
        <f ca="1">VLOOKUP($N585,Gender!$A:$B,2,FALSE)</f>
        <v>Male</v>
      </c>
      <c r="P585" s="7" t="str" cm="1">
        <f t="array" aca="1" ref="P585" ca="1">INDEX('Marital status'!$A:$A,RANDBETWEEN(5,COUNTA('Marital status'!$A:$A) + 1),1)</f>
        <v>93ac84f4e0bd5c1c97b670a12a7fff6af89fb6b3</v>
      </c>
      <c r="Q585" s="7" t="str">
        <f ca="1">VLOOKUP($P585,'Marital status'!$A:$B,2,FALSE)</f>
        <v>DIVORCED</v>
      </c>
      <c r="R585" s="7">
        <f t="shared" ca="1" si="65"/>
        <v>5</v>
      </c>
      <c r="S585" s="7" t="e">
        <f ca="1">VLOOKUP($R585,Race!$A:$B,2,FALSE)</f>
        <v>#N/A</v>
      </c>
      <c r="T585" s="8">
        <f t="shared" ca="1" si="66"/>
        <v>32756</v>
      </c>
      <c r="U585" s="6">
        <f t="shared" ca="1" si="67"/>
        <v>7</v>
      </c>
      <c r="V585" s="8" t="str">
        <f ca="1">VLOOKUP($U585,Education!$A:$B,2,FALSE)</f>
        <v>Undergraduate degree</v>
      </c>
      <c r="W585" s="7">
        <f ca="1" xml:space="preserve">
  IF(OR($Y585 = 5, $Y585 = 6, $Y585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585" s="7" t="str">
        <f ca="1">VLOOKUP($W585,Department!$A:$B,2,FALSE)</f>
        <v>Commercial</v>
      </c>
      <c r="Y585" s="6">
        <f t="shared" ca="1" si="68"/>
        <v>9</v>
      </c>
      <c r="Z585" s="7" t="str">
        <f ca="1">VLOOKUP($Y585,Role!$A:$B,2,FALSE)</f>
        <v>Intern</v>
      </c>
      <c r="AA585" s="6" t="str">
        <f t="shared" ca="1" si="69"/>
        <v/>
      </c>
      <c r="AB585" s="7" t="str">
        <f ca="1" xml:space="preserve">
IF($AA585 &lt;&gt; "",
    VLOOKUP($AA585,Level!$A:$B,2,FALSE),
    ""
)</f>
        <v/>
      </c>
      <c r="AC585" s="1">
        <f ca="1" xml:space="preserve">
IF($Y585 = 5 + N("Presidente"),
    27000,
    IF($Y585 = 6 + N("Vice-presidente"),
        23000,
        IF(OR($Y585 = 8, $Y585= 13, $Y585 = 12) + N("Secretária bilíngue ou coordenador ou especialista"),
            8000,
            IF($Y585 = 7 + N("Diretor"),
                15000,
                IF($Y585 = 14 + N("Gerente"),
                    12000,
                    IF($Y585 = 9 + N("Estagiário"),
                        705,
                        IF($Y585 = 10 + N("Trainee"),
                            805,
                            IF($Y585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IF($U585 = 7,
  500,
  IF($U585 = 8,
    1000,
    IF($U585 = 9,
      1500,
      IF($U585 = 10,
        2000,
        0
      )
    )
  )
)
+
N("Adicional no salário por área")
+
IF($W585 = 14 + N("Tecnologia da Informação"),
  120,
  IF($W585 = 16 + N("Vendas"),
    110,
    IF($W585 = 15 + N("Jurídico"),
      100,
      IF(OR($W585 = 8, $W585 = 9, $W585 = 11) + N("Recursos humanos ou comercial ou comunicação e marketing"),
        80,
        0
      )
    )
  )
)
+
N("Adicionando pegadinha")
+
IF(AND($W585 = 16, $U585 = 9, $Y585 = 11, $AA585 = 5) + N("Se for de vendas, com mestrado, analista sênior"),
  IF($R585 = 5,
    100,
    0
  )
  +
  IF($N585 = "M",
    200,
    0
  ),
  0
)</f>
        <v>1285</v>
      </c>
      <c r="AD5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$A585  &amp; ", "   &amp;
$C585  &amp; ", "   &amp;
$E585  &amp; ", '"  &amp;
$J585  &amp; "', '" &amp;
$N585  &amp; "', "  &amp;
$R585  &amp; ", '"  &amp;
TEXT($T585,"dd/mm/aaaa")  &amp; "', "   &amp;
$U585  &amp; ", "   &amp;
$W585  &amp; ", "   &amp;
$Y585  &amp; ", "   &amp;
IF($AA585 &lt;&gt; "", $AA585, "NULL")  &amp; ", "   &amp;
$AC585  &amp; ");"</f>
        <v>INSERT INTO bi4all.fac_employees (id_company_fk, id_employee_pk, flg_active, employee_name, id_gender_fk, id_race_fk, birthday, id_schooling_fk, id_department_fk, id_role_fk, id_level_fk, salary) VALUES (6a51143286b03064a49cc2acbee63c09a0682d33, 581, 1, 'João Luccas Coelho Madureira', 'M', 5, '05/09/1989', 7, 9, 9, NULL, 1285);</v>
      </c>
    </row>
    <row r="586" spans="1:30" ht="14.25" customHeight="1" x14ac:dyDescent="0.2">
      <c r="A586" s="7" t="str" cm="1">
        <f t="array" aca="1" ref="A586" ca="1">INDEX(Company!$A:$A,RANDBETWEEN(5,COUNTA(Company!$A:$A) + 1),1)</f>
        <v>6a51143286b03064a49cc2acbee63c09a0682d33</v>
      </c>
      <c r="B586" s="7" t="str">
        <f ca="1">VLOOKUP($A586,Company!$A:$B,2,FALSE)</f>
        <v>ACME Corporation</v>
      </c>
      <c r="C586" s="5">
        <f t="shared" si="63"/>
        <v>582</v>
      </c>
      <c r="D586" s="5" t="str" cm="1">
        <f t="array" ref="D586">SHA1HASH($C586)</f>
        <v>985d6ac20b189c12b3cad0bd3af82450e25024c8</v>
      </c>
      <c r="E586" s="6">
        <v>1</v>
      </c>
      <c r="F586" s="7">
        <f ca="1">IF($C586 = 1 + N("Presidente"),
    127,
    IF($C586 = 2 + N("Vice-Presidente"),
        72,
        IF($C586 = 3 + N("Secretária bilíngue"),
            13,
            RANDBETWEEN(5,COUNT(Name!$A:$A) + 1)
        )
    )
)</f>
        <v>106</v>
      </c>
      <c r="G586" s="7" t="str">
        <f ca="1">VLOOKUP($F586,Name!$A:$B,2,FALSE)</f>
        <v>Davi Lucas</v>
      </c>
      <c r="H586" s="7">
        <f ca="1" xml:space="preserve">
IF($C586 = 1,
    0,
    RANDBETWEEN(5,COUNT('Last name'!$A:$A) + 1)
)</f>
        <v>129</v>
      </c>
      <c r="I586" s="7" t="str">
        <f ca="1" xml:space="preserve">
IF($C586 = 1 + N("Presidente"),
    "de Orléans e Bragança",
    VLOOKUP($H586,'Last name'!$A:$B,2,FALSE) &amp; " " &amp; VLOOKUP(RANDBETWEEN(5,COUNT('Last name'!$A:$A) + 1),'Last name'!$A:$B,2,FALSE)
)</f>
        <v>Miranda Alvaregna</v>
      </c>
      <c r="J586" s="7" t="str">
        <f t="shared" ca="1" si="64"/>
        <v>Davi Lucas Miranda Alvaregna</v>
      </c>
      <c r="K586" s="7" t="str" cm="1">
        <f t="array" aca="1" ref="K586" ca="1">SHA1HASH($J586)</f>
        <v>70760cd704c6a7e294ec2e94f66d83ae2ca68f23</v>
      </c>
      <c r="L586" s="7" cm="1">
        <f t="array" aca="1" ref="L586" ca="1">INDEX(States!$A:$A,RANDBETWEEN(5,COUNTA(States!$A:$A) + 1),1)</f>
        <v>24</v>
      </c>
      <c r="M586" s="7" t="str">
        <f ca="1">$L586 &amp; "|" &amp; VLOOKUP($L586,States!$A:$B,2,FALSE)</f>
        <v>24|4e344e218f5d3cb3700b5fb228401547cb97b31c</v>
      </c>
      <c r="N586" s="7" t="str">
        <f ca="1">VLOOKUP($F586,Name!$A:$C,3,FALSE)</f>
        <v>M</v>
      </c>
      <c r="O586" s="7" t="str">
        <f ca="1">VLOOKUP($N586,Gender!$A:$B,2,FALSE)</f>
        <v>Male</v>
      </c>
      <c r="P586" s="7" t="str" cm="1">
        <f t="array" aca="1" ref="P586" ca="1">INDEX('Marital status'!$A:$A,RANDBETWEEN(5,COUNTA('Marital status'!$A:$A) + 1),1)</f>
        <v>ce0b1612aa711b78a720295d271a33894e2b72bf</v>
      </c>
      <c r="Q586" s="7" t="str">
        <f ca="1">VLOOKUP($P586,'Marital status'!$A:$B,2,FALSE)</f>
        <v>single</v>
      </c>
      <c r="R586" s="7">
        <f t="shared" ca="1" si="65"/>
        <v>5</v>
      </c>
      <c r="S586" s="7" t="e">
        <f ca="1">VLOOKUP($R586,Race!$A:$B,2,FALSE)</f>
        <v>#N/A</v>
      </c>
      <c r="T586" s="8">
        <f t="shared" ca="1" si="66"/>
        <v>25608</v>
      </c>
      <c r="U586" s="6">
        <f t="shared" ca="1" si="67"/>
        <v>8</v>
      </c>
      <c r="V586" s="8" t="str">
        <f ca="1">VLOOKUP($U586,Education!$A:$B,2,FALSE)</f>
        <v>Graduate school</v>
      </c>
      <c r="W586" s="7">
        <f ca="1" xml:space="preserve">
  IF(OR($Y586 = 5, $Y586 = 6, $Y586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586" s="7" t="str">
        <f ca="1">VLOOKUP($W586,Department!$A:$B,2,FALSE)</f>
        <v>Finance</v>
      </c>
      <c r="Y586" s="6">
        <f t="shared" ca="1" si="68"/>
        <v>11</v>
      </c>
      <c r="Z586" s="7" t="str">
        <f ca="1">VLOOKUP($Y586,Role!$A:$B,2,FALSE)</f>
        <v>Analyst</v>
      </c>
      <c r="AA586" s="6">
        <f t="shared" ca="1" si="69"/>
        <v>6</v>
      </c>
      <c r="AB586" s="7" t="str">
        <f ca="1" xml:space="preserve">
IF($AA586 &lt;&gt; "",
    VLOOKUP($AA586,Level!$A:$B,2,FALSE),
    ""
)</f>
        <v>Pleno</v>
      </c>
      <c r="AC586" s="1">
        <f ca="1" xml:space="preserve">
IF($Y586 = 5 + N("Presidente"),
    27000,
    IF($Y586 = 6 + N("Vice-presidente"),
        23000,
        IF(OR($Y586 = 8, $Y586= 13, $Y586 = 12) + N("Secretária bilíngue ou coordenador ou especialista"),
            8000,
            IF($Y586 = 7 + N("Diretor"),
                15000,
                IF($Y586 = 14 + N("Gerente"),
                    12000,
                    IF($Y586 = 9 + N("Estagiário"),
                        705,
                        IF($Y586 = 10 + N("Trainee"),
                            805,
                            IF($Y586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IF($U586 = 7,
  500,
  IF($U586 = 8,
    1000,
    IF($U586 = 9,
      1500,
      IF($U586 = 10,
        2000,
        0
      )
    )
  )
)
+
N("Adicional no salário por área")
+
IF($W586 = 14 + N("Tecnologia da Informação"),
  120,
  IF($W586 = 16 + N("Vendas"),
    110,
    IF($W586 = 15 + N("Jurídico"),
      100,
      IF(OR($W586 = 8, $W586 = 9, $W586 = 11) + N("Recursos humanos ou comercial ou comunicação e marketing"),
        80,
        0
      )
    )
  )
)
+
N("Adicionando pegadinha")
+
IF(AND($W586 = 16, $U586 = 9, $Y586 = 11, $AA586 = 5) + N("Se for de vendas, com mestrado, analista sênior"),
  IF($R586 = 5,
    100,
    0
  )
  +
  IF($N586 = "M",
    200,
    0
  ),
  0
)</f>
        <v>3000</v>
      </c>
      <c r="AD5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$A586  &amp; ", "   &amp;
$C586  &amp; ", "   &amp;
$E586  &amp; ", '"  &amp;
$J586  &amp; "', '" &amp;
$N586  &amp; "', "  &amp;
$R586  &amp; ", '"  &amp;
TEXT($T586,"dd/mm/aaaa")  &amp; "', "   &amp;
$U586  &amp; ", "   &amp;
$W586  &amp; ", "   &amp;
$Y586  &amp; ", "   &amp;
IF($AA586 &lt;&gt; "", $AA586, "NULL")  &amp; ", "   &amp;
$AC586  &amp; ");"</f>
        <v>INSERT INTO bi4all.fac_employees (id_company_fk, id_employee_pk, flg_active, employee_name, id_gender_fk, id_race_fk, birthday, id_schooling_fk, id_department_fk, id_role_fk, id_level_fk, salary) VALUES (6a51143286b03064a49cc2acbee63c09a0682d33, 582, 1, 'Davi Lucas Miranda Alvaregna', 'M', 5, '09/02/1970', 8, 7, 11, 6, 3000);</v>
      </c>
    </row>
    <row r="587" spans="1:30" ht="14.25" customHeight="1" x14ac:dyDescent="0.2">
      <c r="A587" s="7" t="str" cm="1">
        <f t="array" aca="1" ref="A587" ca="1">INDEX(Company!$A:$A,RANDBETWEEN(5,COUNTA(Company!$A:$A) + 1),1)</f>
        <v>6a51143286b03064a49cc2acbee63c09a0682d33</v>
      </c>
      <c r="B587" s="7" t="str">
        <f ca="1">VLOOKUP($A587,Company!$A:$B,2,FALSE)</f>
        <v>ACME Corporation</v>
      </c>
      <c r="C587" s="5">
        <f t="shared" si="63"/>
        <v>583</v>
      </c>
      <c r="D587" s="5" t="str" cm="1">
        <f t="array" ref="D587">SHA1HASH($C587)</f>
        <v>9c676e003b8932ac49d4d3a18467c0b59e3e3fb6</v>
      </c>
      <c r="E587" s="6">
        <v>1</v>
      </c>
      <c r="F587" s="7">
        <f ca="1">IF($C587 = 1 + N("Presidente"),
    127,
    IF($C587 = 2 + N("Vice-Presidente"),
        72,
        IF($C587 = 3 + N("Secretária bilíngue"),
            13,
            RANDBETWEEN(5,COUNT(Name!$A:$A) + 1)
        )
    )
)</f>
        <v>229</v>
      </c>
      <c r="G587" s="7" t="str">
        <f ca="1">VLOOKUP($F587,Name!$A:$B,2,FALSE)</f>
        <v>Liz</v>
      </c>
      <c r="H587" s="7">
        <f ca="1" xml:space="preserve">
IF($C587 = 1,
    0,
    RANDBETWEEN(5,COUNT('Last name'!$A:$A) + 1)
)</f>
        <v>83</v>
      </c>
      <c r="I587" s="7" t="str">
        <f ca="1" xml:space="preserve">
IF($C587 = 1 + N("Presidente"),
    "de Orléans e Bragança",
    VLOOKUP($H587,'Last name'!$A:$B,2,FALSE) &amp; " " &amp; VLOOKUP(RANDBETWEEN(5,COUNT('Last name'!$A:$A) + 1),'Last name'!$A:$B,2,FALSE)
)</f>
        <v>Faro Martini</v>
      </c>
      <c r="J587" s="7" t="str">
        <f t="shared" ca="1" si="64"/>
        <v>Liz Faro Martini</v>
      </c>
      <c r="K587" s="7" t="str" cm="1">
        <f t="array" aca="1" ref="K587" ca="1">SHA1HASH($J587)</f>
        <v>8c22151c1e9eedd0dd8af180adb11074c6218a1a</v>
      </c>
      <c r="L587" s="7" cm="1">
        <f t="array" aca="1" ref="L587" ca="1">INDEX(States!$A:$A,RANDBETWEEN(5,COUNTA(States!$A:$A) + 1),1)</f>
        <v>18</v>
      </c>
      <c r="M587" s="7" t="str">
        <f ca="1">$L587 &amp; "|" &amp; VLOOKUP($L587,States!$A:$B,2,FALSE)</f>
        <v>18|4c829e7753eab86056bb8157601420a362debf31</v>
      </c>
      <c r="N587" s="7" t="str">
        <f ca="1">VLOOKUP($F587,Name!$A:$C,3,FALSE)</f>
        <v>F</v>
      </c>
      <c r="O587" s="7" t="str">
        <f ca="1">VLOOKUP($N587,Gender!$A:$B,2,FALSE)</f>
        <v>Female</v>
      </c>
      <c r="P587" s="7" t="str" cm="1">
        <f t="array" aca="1" ref="P587" ca="1">INDEX('Marital status'!$A:$A,RANDBETWEEN(5,COUNTA('Marital status'!$A:$A) + 1),1)</f>
        <v>93ac84f4e0bd5c1c97b670a12a7fff6af89fb6b3</v>
      </c>
      <c r="Q587" s="7" t="str">
        <f ca="1">VLOOKUP($P587,'Marital status'!$A:$B,2,FALSE)</f>
        <v>DIVORCED</v>
      </c>
      <c r="R587" s="7">
        <f t="shared" ca="1" si="65"/>
        <v>5</v>
      </c>
      <c r="S587" s="7" t="e">
        <f ca="1">VLOOKUP($R587,Race!$A:$B,2,FALSE)</f>
        <v>#N/A</v>
      </c>
      <c r="T587" s="8">
        <f t="shared" ca="1" si="66"/>
        <v>28635</v>
      </c>
      <c r="U587" s="6">
        <f t="shared" ca="1" si="67"/>
        <v>7</v>
      </c>
      <c r="V587" s="8" t="str">
        <f ca="1">VLOOKUP($U587,Education!$A:$B,2,FALSE)</f>
        <v>Undergraduate degree</v>
      </c>
      <c r="W587" s="7">
        <f ca="1" xml:space="preserve">
  IF(OR($Y587 = 5, $Y587 = 6, $Y587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587" s="7" t="str">
        <f ca="1">VLOOKUP($W587,Department!$A:$B,2,FALSE)</f>
        <v>Presidency</v>
      </c>
      <c r="Y587" s="6">
        <f t="shared" ca="1" si="68"/>
        <v>10</v>
      </c>
      <c r="Z587" s="7" t="str">
        <f ca="1">VLOOKUP($Y587,Role!$A:$B,2,FALSE)</f>
        <v>Trainee</v>
      </c>
      <c r="AA587" s="6" t="str">
        <f t="shared" ca="1" si="69"/>
        <v/>
      </c>
      <c r="AB587" s="7" t="str">
        <f ca="1" xml:space="preserve">
IF($AA587 &lt;&gt; "",
    VLOOKUP($AA587,Level!$A:$B,2,FALSE),
    ""
)</f>
        <v/>
      </c>
      <c r="AC587" s="1">
        <f ca="1" xml:space="preserve">
IF($Y587 = 5 + N("Presidente"),
    27000,
    IF($Y587 = 6 + N("Vice-presidente"),
        23000,
        IF(OR($Y587 = 8, $Y587= 13, $Y587 = 12) + N("Secretária bilíngue ou coordenador ou especialista"),
            8000,
            IF($Y587 = 7 + N("Diretor"),
                15000,
                IF($Y587 = 14 + N("Gerente"),
                    12000,
                    IF($Y587 = 9 + N("Estagiário"),
                        705,
                        IF($Y587 = 10 + N("Trainee"),
                            805,
                            IF($Y587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IF($U587 = 7,
  500,
  IF($U587 = 8,
    1000,
    IF($U587 = 9,
      1500,
      IF($U587 = 10,
        2000,
        0
      )
    )
  )
)
+
N("Adicional no salário por área")
+
IF($W587 = 14 + N("Tecnologia da Informação"),
  120,
  IF($W587 = 16 + N("Vendas"),
    110,
    IF($W587 = 15 + N("Jurídico"),
      100,
      IF(OR($W587 = 8, $W587 = 9, $W587 = 11) + N("Recursos humanos ou comercial ou comunicação e marketing"),
        80,
        0
      )
    )
  )
)
+
N("Adicionando pegadinha")
+
IF(AND($W587 = 16, $U587 = 9, $Y587 = 11, $AA587 = 5) + N("Se for de vendas, com mestrado, analista sênior"),
  IF($R587 = 5,
    100,
    0
  )
  +
  IF($N587 = "M",
    200,
    0
  ),
  0
)</f>
        <v>1305</v>
      </c>
      <c r="AD5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$A587  &amp; ", "   &amp;
$C587  &amp; ", "   &amp;
$E587  &amp; ", '"  &amp;
$J587  &amp; "', '" &amp;
$N587  &amp; "', "  &amp;
$R587  &amp; ", '"  &amp;
TEXT($T587,"dd/mm/aaaa")  &amp; "', "   &amp;
$U587  &amp; ", "   &amp;
$W587  &amp; ", "   &amp;
$Y587  &amp; ", "   &amp;
IF($AA587 &lt;&gt; "", $AA587, "NULL")  &amp; ", "   &amp;
$AC587  &amp; ");"</f>
        <v>INSERT INTO bi4all.fac_employees (id_company_fk, id_employee_pk, flg_active, employee_name, id_gender_fk, id_race_fk, birthday, id_schooling_fk, id_department_fk, id_role_fk, id_level_fk, salary) VALUES (6a51143286b03064a49cc2acbee63c09a0682d33, 583, 1, 'Liz Faro Martini', 'F', 5, '25/05/1978', 7, 5, 10, NULL, 1305);</v>
      </c>
    </row>
    <row r="588" spans="1:30" ht="14.25" customHeight="1" x14ac:dyDescent="0.2">
      <c r="A588" s="7" t="str" cm="1">
        <f t="array" aca="1" ref="A588" ca="1">INDEX(Company!$A:$A,RANDBETWEEN(5,COUNTA(Company!$A:$A) + 1),1)</f>
        <v>6a51143286b03064a49cc2acbee63c09a0682d33</v>
      </c>
      <c r="B588" s="7" t="str">
        <f ca="1">VLOOKUP($A588,Company!$A:$B,2,FALSE)</f>
        <v>ACME Corporation</v>
      </c>
      <c r="C588" s="5">
        <f t="shared" si="63"/>
        <v>584</v>
      </c>
      <c r="D588" s="5" t="str" cm="1">
        <f t="array" ref="D588">SHA1HASH($C588)</f>
        <v>c6eeaa0539eaa4ce33dfb9e4b4eee1cfc0cbf6e7</v>
      </c>
      <c r="E588" s="6">
        <v>1</v>
      </c>
      <c r="F588" s="7">
        <f ca="1">IF($C588 = 1 + N("Presidente"),
    127,
    IF($C588 = 2 + N("Vice-Presidente"),
        72,
        IF($C588 = 3 + N("Secretária bilíngue"),
            13,
            RANDBETWEEN(5,COUNT(Name!$A:$A) + 1)
        )
    )
)</f>
        <v>350</v>
      </c>
      <c r="G588" s="7" t="str">
        <f ca="1">VLOOKUP($F588,Name!$A:$B,2,FALSE)</f>
        <v>Vanessa</v>
      </c>
      <c r="H588" s="7">
        <f ca="1" xml:space="preserve">
IF($C588 = 1,
    0,
    RANDBETWEEN(5,COUNT('Last name'!$A:$A) + 1)
)</f>
        <v>117</v>
      </c>
      <c r="I588" s="7" t="str">
        <f ca="1" xml:space="preserve">
IF($C588 = 1 + N("Presidente"),
    "de Orléans e Bragança",
    VLOOKUP($H588,'Last name'!$A:$B,2,FALSE) &amp; " " &amp; VLOOKUP(RANDBETWEEN(5,COUNT('Last name'!$A:$A) + 1),'Last name'!$A:$B,2,FALSE)
)</f>
        <v>Mancini Freitas</v>
      </c>
      <c r="J588" s="7" t="str">
        <f t="shared" ca="1" si="64"/>
        <v>Vanessa Mancini Freitas</v>
      </c>
      <c r="K588" s="7" t="str" cm="1">
        <f t="array" aca="1" ref="K588" ca="1">SHA1HASH($J588)</f>
        <v>5949d42616a6f34b51b07cc3755bc3422c158a5e</v>
      </c>
      <c r="L588" s="7" cm="1">
        <f t="array" aca="1" ref="L588" ca="1">INDEX(States!$A:$A,RANDBETWEEN(5,COUNTA(States!$A:$A) + 1),1)</f>
        <v>21</v>
      </c>
      <c r="M588" s="7" t="str">
        <f ca="1">$L588 &amp; "|" &amp; VLOOKUP($L588,States!$A:$B,2,FALSE)</f>
        <v>21|18f454963e4e8ae3fea0597ea98a4e003875820f</v>
      </c>
      <c r="N588" s="7" t="str">
        <f ca="1">VLOOKUP($F588,Name!$A:$C,3,FALSE)</f>
        <v>F</v>
      </c>
      <c r="O588" s="7" t="str">
        <f ca="1">VLOOKUP($N588,Gender!$A:$B,2,FALSE)</f>
        <v>Female</v>
      </c>
      <c r="P588" s="7" t="str" cm="1">
        <f t="array" aca="1" ref="P588" ca="1">INDEX('Marital status'!$A:$A,RANDBETWEEN(5,COUNTA('Marital status'!$A:$A) + 1),1)</f>
        <v>47051393f6bcbf99111ec5d70ba2ebbe11ebccae</v>
      </c>
      <c r="Q588" s="7" t="str">
        <f ca="1">VLOOKUP($P588,'Marital status'!$A:$B,2,FALSE)</f>
        <v xml:space="preserve"> Separated </v>
      </c>
      <c r="R588" s="7">
        <f t="shared" ca="1" si="65"/>
        <v>6</v>
      </c>
      <c r="S588" s="7" t="e">
        <f ca="1">VLOOKUP($R588,Race!$A:$B,2,FALSE)</f>
        <v>#N/A</v>
      </c>
      <c r="T588" s="8">
        <f t="shared" ca="1" si="66"/>
        <v>22132</v>
      </c>
      <c r="U588" s="6">
        <f t="shared" ca="1" si="67"/>
        <v>7</v>
      </c>
      <c r="V588" s="8" t="str">
        <f ca="1">VLOOKUP($U588,Education!$A:$B,2,FALSE)</f>
        <v>Undergraduate degree</v>
      </c>
      <c r="W588" s="7">
        <f ca="1" xml:space="preserve">
  IF(OR($Y588 = 5, $Y588 = 6, $Y588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588" s="7" t="str">
        <f ca="1">VLOOKUP($W588,Department!$A:$B,2,FALSE)</f>
        <v>Commercial</v>
      </c>
      <c r="Y588" s="6">
        <f t="shared" ca="1" si="68"/>
        <v>11</v>
      </c>
      <c r="Z588" s="7" t="str">
        <f ca="1">VLOOKUP($Y588,Role!$A:$B,2,FALSE)</f>
        <v>Analyst</v>
      </c>
      <c r="AA588" s="6">
        <f t="shared" ca="1" si="69"/>
        <v>5</v>
      </c>
      <c r="AB588" s="7" t="str">
        <f ca="1" xml:space="preserve">
IF($AA588 &lt;&gt; "",
    VLOOKUP($AA588,Level!$A:$B,2,FALSE),
    ""
)</f>
        <v>Junior</v>
      </c>
      <c r="AC588" s="1">
        <f ca="1" xml:space="preserve">
IF($Y588 = 5 + N("Presidente"),
    27000,
    IF($Y588 = 6 + N("Vice-presidente"),
        23000,
        IF(OR($Y588 = 8, $Y588= 13, $Y588 = 12) + N("Secretária bilíngue ou coordenador ou especialista"),
            8000,
            IF($Y588 = 7 + N("Diretor"),
                15000,
                IF($Y588 = 14 + N("Gerente"),
                    12000,
                    IF($Y588 = 9 + N("Estagiário"),
                        705,
                        IF($Y588 = 10 + N("Trainee"),
                            805,
                            IF($Y588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IF($U588 = 7,
  500,
  IF($U588 = 8,
    1000,
    IF($U588 = 9,
      1500,
      IF($U588 = 10,
        2000,
        0
      )
    )
  )
)
+
N("Adicional no salário por área")
+
IF($W588 = 14 + N("Tecnologia da Informação"),
  120,
  IF($W588 = 16 + N("Vendas"),
    110,
    IF($W588 = 15 + N("Jurídico"),
      100,
      IF(OR($W588 = 8, $W588 = 9, $W588 = 11) + N("Recursos humanos ou comercial ou comunicação e marketing"),
        80,
        0
      )
    )
  )
)
+
N("Adicionando pegadinha")
+
IF(AND($W588 = 16, $U588 = 9, $Y588 = 11, $AA588 = 5) + N("Se for de vendas, com mestrado, analista sênior"),
  IF($R588 = 5,
    100,
    0
  )
  +
  IF($N588 = "M",
    200,
    0
  ),
  0
)</f>
        <v>2580</v>
      </c>
      <c r="AD5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$A588  &amp; ", "   &amp;
$C588  &amp; ", "   &amp;
$E588  &amp; ", '"  &amp;
$J588  &amp; "', '" &amp;
$N588  &amp; "', "  &amp;
$R588  &amp; ", '"  &amp;
TEXT($T588,"dd/mm/aaaa")  &amp; "', "   &amp;
$U588  &amp; ", "   &amp;
$W588  &amp; ", "   &amp;
$Y588  &amp; ", "   &amp;
IF($AA588 &lt;&gt; "", $AA588, "NULL")  &amp; ", "   &amp;
$AC588  &amp; ");"</f>
        <v>INSERT INTO bi4all.fac_employees (id_company_fk, id_employee_pk, flg_active, employee_name, id_gender_fk, id_race_fk, birthday, id_schooling_fk, id_department_fk, id_role_fk, id_level_fk, salary) VALUES (6a51143286b03064a49cc2acbee63c09a0682d33, 584, 1, 'Vanessa Mancini Freitas', 'F', 6, '04/08/1960', 7, 9, 11, 5, 2580);</v>
      </c>
    </row>
    <row r="589" spans="1:30" ht="14.25" customHeight="1" x14ac:dyDescent="0.2">
      <c r="A589" s="7" t="str" cm="1">
        <f t="array" aca="1" ref="A589" ca="1">INDEX(Company!$A:$A,RANDBETWEEN(5,COUNTA(Company!$A:$A) + 1),1)</f>
        <v>6a51143286b03064a49cc2acbee63c09a0682d33</v>
      </c>
      <c r="B589" s="7" t="str">
        <f ca="1">VLOOKUP($A589,Company!$A:$B,2,FALSE)</f>
        <v>ACME Corporation</v>
      </c>
      <c r="C589" s="5">
        <f t="shared" si="63"/>
        <v>585</v>
      </c>
      <c r="D589" s="5" t="str" cm="1">
        <f t="array" ref="D589">SHA1HASH($C589)</f>
        <v>a32c5cfee76478050154a15ca6743a532e27b926</v>
      </c>
      <c r="E589" s="6">
        <v>1</v>
      </c>
      <c r="F589" s="7">
        <f ca="1">IF($C589 = 1 + N("Presidente"),
    127,
    IF($C589 = 2 + N("Vice-Presidente"),
        72,
        IF($C589 = 3 + N("Secretária bilíngue"),
            13,
            RANDBETWEEN(5,COUNT(Name!$A:$A) + 1)
        )
    )
)</f>
        <v>241</v>
      </c>
      <c r="G589" s="7" t="str">
        <f ca="1">VLOOKUP($F589,Name!$A:$B,2,FALSE)</f>
        <v>Luccas</v>
      </c>
      <c r="H589" s="7">
        <f ca="1" xml:space="preserve">
IF($C589 = 1,
    0,
    RANDBETWEEN(5,COUNT('Last name'!$A:$A) + 1)
)</f>
        <v>20</v>
      </c>
      <c r="I589" s="7" t="str">
        <f ca="1" xml:space="preserve">
IF($C589 = 1 + N("Presidente"),
    "de Orléans e Bragança",
    VLOOKUP($H589,'Last name'!$A:$B,2,FALSE) &amp; " " &amp; VLOOKUP(RANDBETWEEN(5,COUNT('Last name'!$A:$A) + 1),'Last name'!$A:$B,2,FALSE)
)</f>
        <v>Anunciação Marino</v>
      </c>
      <c r="J589" s="7" t="str">
        <f t="shared" ca="1" si="64"/>
        <v>Luccas Anunciação Marino</v>
      </c>
      <c r="K589" s="7" t="str" cm="1">
        <f t="array" aca="1" ref="K589" ca="1">SHA1HASH($J589)</f>
        <v>b87233295e2749f087931b11541a9eff2afee193</v>
      </c>
      <c r="L589" s="7" cm="1">
        <f t="array" aca="1" ref="L589" ca="1">INDEX(States!$A:$A,RANDBETWEEN(5,COUNTA(States!$A:$A) + 1),1)</f>
        <v>16</v>
      </c>
      <c r="M589" s="7" t="str">
        <f ca="1">$L589 &amp; "|" &amp; VLOOKUP($L589,States!$A:$B,2,FALSE)</f>
        <v>16|07cfbddcd11fff6189ba806e40d4e76476d512f4</v>
      </c>
      <c r="N589" s="7" t="str">
        <f ca="1">VLOOKUP($F589,Name!$A:$C,3,FALSE)</f>
        <v>M</v>
      </c>
      <c r="O589" s="7" t="str">
        <f ca="1">VLOOKUP($N589,Gender!$A:$B,2,FALSE)</f>
        <v>Male</v>
      </c>
      <c r="P589" s="7" t="str" cm="1">
        <f t="array" aca="1" ref="P589" ca="1">INDEX('Marital status'!$A:$A,RANDBETWEEN(5,COUNTA('Marital status'!$A:$A) + 1),1)</f>
        <v>ce0b1612aa711b78a720295d271a33894e2b72bf</v>
      </c>
      <c r="Q589" s="7" t="str">
        <f ca="1">VLOOKUP($P589,'Marital status'!$A:$B,2,FALSE)</f>
        <v>single</v>
      </c>
      <c r="R589" s="7">
        <f t="shared" ca="1" si="65"/>
        <v>8</v>
      </c>
      <c r="S589" s="7" t="e">
        <f ca="1">VLOOKUP($R589,Race!$A:$B,2,FALSE)</f>
        <v>#N/A</v>
      </c>
      <c r="T589" s="8">
        <f t="shared" ca="1" si="66"/>
        <v>32171</v>
      </c>
      <c r="U589" s="6">
        <f t="shared" ca="1" si="67"/>
        <v>7</v>
      </c>
      <c r="V589" s="8" t="str">
        <f ca="1">VLOOKUP($U589,Education!$A:$B,2,FALSE)</f>
        <v>Undergraduate degree</v>
      </c>
      <c r="W589" s="7">
        <f ca="1" xml:space="preserve">
  IF(OR($Y589 = 5, $Y589 = 6, $Y589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589" s="7" t="str">
        <f ca="1">VLOOKUP($W589,Department!$A:$B,2,FALSE)</f>
        <v>Controlling</v>
      </c>
      <c r="Y589" s="6">
        <f t="shared" ca="1" si="68"/>
        <v>9</v>
      </c>
      <c r="Z589" s="7" t="str">
        <f ca="1">VLOOKUP($Y589,Role!$A:$B,2,FALSE)</f>
        <v>Intern</v>
      </c>
      <c r="AA589" s="6" t="str">
        <f t="shared" ca="1" si="69"/>
        <v/>
      </c>
      <c r="AB589" s="7" t="str">
        <f ca="1" xml:space="preserve">
IF($AA589 &lt;&gt; "",
    VLOOKUP($AA589,Level!$A:$B,2,FALSE),
    ""
)</f>
        <v/>
      </c>
      <c r="AC589" s="1">
        <f ca="1" xml:space="preserve">
IF($Y589 = 5 + N("Presidente"),
    27000,
    IF($Y589 = 6 + N("Vice-presidente"),
        23000,
        IF(OR($Y589 = 8, $Y589= 13, $Y589 = 12) + N("Secretária bilíngue ou coordenador ou especialista"),
            8000,
            IF($Y589 = 7 + N("Diretor"),
                15000,
                IF($Y589 = 14 + N("Gerente"),
                    12000,
                    IF($Y589 = 9 + N("Estagiário"),
                        705,
                        IF($Y589 = 10 + N("Trainee"),
                            805,
                            IF($Y589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IF($U589 = 7,
  500,
  IF($U589 = 8,
    1000,
    IF($U589 = 9,
      1500,
      IF($U589 = 10,
        2000,
        0
      )
    )
  )
)
+
N("Adicional no salário por área")
+
IF($W589 = 14 + N("Tecnologia da Informação"),
  120,
  IF($W589 = 16 + N("Vendas"),
    110,
    IF($W589 = 15 + N("Jurídico"),
      100,
      IF(OR($W589 = 8, $W589 = 9, $W589 = 11) + N("Recursos humanos ou comercial ou comunicação e marketing"),
        80,
        0
      )
    )
  )
)
+
N("Adicionando pegadinha")
+
IF(AND($W589 = 16, $U589 = 9, $Y589 = 11, $AA589 = 5) + N("Se for de vendas, com mestrado, analista sênior"),
  IF($R589 = 5,
    100,
    0
  )
  +
  IF($N589 = "M",
    200,
    0
  ),
  0
)</f>
        <v>1205</v>
      </c>
      <c r="AD5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$A589  &amp; ", "   &amp;
$C589  &amp; ", "   &amp;
$E589  &amp; ", '"  &amp;
$J589  &amp; "', '" &amp;
$N589  &amp; "', "  &amp;
$R589  &amp; ", '"  &amp;
TEXT($T589,"dd/mm/aaaa")  &amp; "', "   &amp;
$U589  &amp; ", "   &amp;
$W589  &amp; ", "   &amp;
$Y589  &amp; ", "   &amp;
IF($AA589 &lt;&gt; "", $AA589, "NULL")  &amp; ", "   &amp;
$AC589  &amp; ");"</f>
        <v>INSERT INTO bi4all.fac_employees (id_company_fk, id_employee_pk, flg_active, employee_name, id_gender_fk, id_race_fk, birthday, id_schooling_fk, id_department_fk, id_role_fk, id_level_fk, salary) VALUES (6a51143286b03064a49cc2acbee63c09a0682d33, 585, 1, 'Luccas Anunciação Marino', 'M', 8, '29/01/1988', 7, 12, 9, NULL, 1205);</v>
      </c>
    </row>
    <row r="590" spans="1:30" ht="14.25" customHeight="1" x14ac:dyDescent="0.2">
      <c r="A590" s="7" t="str" cm="1">
        <f t="array" aca="1" ref="A590" ca="1">INDEX(Company!$A:$A,RANDBETWEEN(5,COUNTA(Company!$A:$A) + 1),1)</f>
        <v>6a51143286b03064a49cc2acbee63c09a0682d33</v>
      </c>
      <c r="B590" s="7" t="str">
        <f ca="1">VLOOKUP($A590,Company!$A:$B,2,FALSE)</f>
        <v>ACME Corporation</v>
      </c>
      <c r="C590" s="5">
        <f t="shared" si="63"/>
        <v>586</v>
      </c>
      <c r="D590" s="5" t="str" cm="1">
        <f t="array" ref="D590">SHA1HASH($C590)</f>
        <v>4088f87e6ecef91b275bafd8c53fe699192d23f0</v>
      </c>
      <c r="E590" s="6">
        <v>1</v>
      </c>
      <c r="F590" s="7">
        <f ca="1">IF($C590 = 1 + N("Presidente"),
    127,
    IF($C590 = 2 + N("Vice-Presidente"),
        72,
        IF($C590 = 3 + N("Secretária bilíngue"),
            13,
            RANDBETWEEN(5,COUNT(Name!$A:$A) + 1)
        )
    )
)</f>
        <v>108</v>
      </c>
      <c r="G590" s="7" t="str">
        <f ca="1">VLOOKUP($F590,Name!$A:$B,2,FALSE)</f>
        <v>Davi Luccas</v>
      </c>
      <c r="H590" s="7">
        <f ca="1" xml:space="preserve">
IF($C590 = 1,
    0,
    RANDBETWEEN(5,COUNT('Last name'!$A:$A) + 1)
)</f>
        <v>93</v>
      </c>
      <c r="I590" s="7" t="str">
        <f ca="1" xml:space="preserve">
IF($C590 = 1 + N("Presidente"),
    "de Orléans e Bragança",
    VLOOKUP($H590,'Last name'!$A:$B,2,FALSE) &amp; " " &amp; VLOOKUP(RANDBETWEEN(5,COUNT('Last name'!$A:$A) + 1),'Last name'!$A:$B,2,FALSE)
)</f>
        <v>Frois Siqueira</v>
      </c>
      <c r="J590" s="7" t="str">
        <f t="shared" ca="1" si="64"/>
        <v>Davi Luccas Frois Siqueira</v>
      </c>
      <c r="K590" s="7" t="str" cm="1">
        <f t="array" aca="1" ref="K590" ca="1">SHA1HASH($J590)</f>
        <v>69c680d412c310bc01a2545ba23b2f16428611ec</v>
      </c>
      <c r="L590" s="7" cm="1">
        <f t="array" aca="1" ref="L590" ca="1">INDEX(States!$A:$A,RANDBETWEEN(5,COUNTA(States!$A:$A) + 1),1)</f>
        <v>5</v>
      </c>
      <c r="M590" s="7" t="str">
        <f ca="1">$L590 &amp; "|" &amp; VLOOKUP($L590,States!$A:$B,2,FALSE)</f>
        <v>5|fa0754b9861f7065fd7c6270efb07fc6ac3b0ad8</v>
      </c>
      <c r="N590" s="7" t="str">
        <f ca="1">VLOOKUP($F590,Name!$A:$C,3,FALSE)</f>
        <v>M</v>
      </c>
      <c r="O590" s="7" t="str">
        <f ca="1">VLOOKUP($N590,Gender!$A:$B,2,FALSE)</f>
        <v>Male</v>
      </c>
      <c r="P590" s="7" t="str" cm="1">
        <f t="array" aca="1" ref="P590" ca="1">INDEX('Marital status'!$A:$A,RANDBETWEEN(5,COUNTA('Marital status'!$A:$A) + 1),1)</f>
        <v>3266897012b6dcc5723033bc25891bf99efcff6f</v>
      </c>
      <c r="Q590" s="7" t="str">
        <f ca="1">VLOOKUP($P590,'Marital status'!$A:$B,2,FALSE)</f>
        <v>MarrieD</v>
      </c>
      <c r="R590" s="7">
        <f t="shared" ca="1" si="65"/>
        <v>5</v>
      </c>
      <c r="S590" s="7" t="e">
        <f ca="1">VLOOKUP($R590,Race!$A:$B,2,FALSE)</f>
        <v>#N/A</v>
      </c>
      <c r="T590" s="8">
        <f t="shared" ca="1" si="66"/>
        <v>26031</v>
      </c>
      <c r="U590" s="6">
        <f t="shared" ca="1" si="67"/>
        <v>7</v>
      </c>
      <c r="V590" s="8" t="str">
        <f ca="1">VLOOKUP($U590,Education!$A:$B,2,FALSE)</f>
        <v>Undergraduate degree</v>
      </c>
      <c r="W590" s="7">
        <f ca="1" xml:space="preserve">
  IF(OR($Y590 = 5, $Y590 = 6, $Y590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590" s="7" t="str">
        <f ca="1">VLOOKUP($W590,Department!$A:$B,2,FALSE)</f>
        <v>Human Resource</v>
      </c>
      <c r="Y590" s="6">
        <f t="shared" ca="1" si="68"/>
        <v>11</v>
      </c>
      <c r="Z590" s="7" t="str">
        <f ca="1">VLOOKUP($Y590,Role!$A:$B,2,FALSE)</f>
        <v>Analyst</v>
      </c>
      <c r="AA590" s="6">
        <f t="shared" ca="1" si="69"/>
        <v>5</v>
      </c>
      <c r="AB590" s="7" t="str">
        <f ca="1" xml:space="preserve">
IF($AA590 &lt;&gt; "",
    VLOOKUP($AA590,Level!$A:$B,2,FALSE),
    ""
)</f>
        <v>Junior</v>
      </c>
      <c r="AC590" s="1">
        <f ca="1" xml:space="preserve">
IF($Y590 = 5 + N("Presidente"),
    27000,
    IF($Y590 = 6 + N("Vice-presidente"),
        23000,
        IF(OR($Y590 = 8, $Y590= 13, $Y590 = 12) + N("Secretária bilíngue ou coordenador ou especialista"),
            8000,
            IF($Y590 = 7 + N("Diretor"),
                15000,
                IF($Y590 = 14 + N("Gerente"),
                    12000,
                    IF($Y590 = 9 + N("Estagiário"),
                        705,
                        IF($Y590 = 10 + N("Trainee"),
                            805,
                            IF($Y590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IF($U590 = 7,
  500,
  IF($U590 = 8,
    1000,
    IF($U590 = 9,
      1500,
      IF($U590 = 10,
        2000,
        0
      )
    )
  )
)
+
N("Adicional no salário por área")
+
IF($W590 = 14 + N("Tecnologia da Informação"),
  120,
  IF($W590 = 16 + N("Vendas"),
    110,
    IF($W590 = 15 + N("Jurídico"),
      100,
      IF(OR($W590 = 8, $W590 = 9, $W590 = 11) + N("Recursos humanos ou comercial ou comunicação e marketing"),
        80,
        0
      )
    )
  )
)
+
N("Adicionando pegadinha")
+
IF(AND($W590 = 16, $U590 = 9, $Y590 = 11, $AA590 = 5) + N("Se for de vendas, com mestrado, analista sênior"),
  IF($R590 = 5,
    100,
    0
  )
  +
  IF($N590 = "M",
    200,
    0
  ),
  0
)</f>
        <v>2580</v>
      </c>
      <c r="AD5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$A590  &amp; ", "   &amp;
$C590  &amp; ", "   &amp;
$E590  &amp; ", '"  &amp;
$J590  &amp; "', '" &amp;
$N590  &amp; "', "  &amp;
$R590  &amp; ", '"  &amp;
TEXT($T590,"dd/mm/aaaa")  &amp; "', "   &amp;
$U590  &amp; ", "   &amp;
$W590  &amp; ", "   &amp;
$Y590  &amp; ", "   &amp;
IF($AA590 &lt;&gt; "", $AA590, "NULL")  &amp; ", "   &amp;
$AC590  &amp; ");"</f>
        <v>INSERT INTO bi4all.fac_employees (id_company_fk, id_employee_pk, flg_active, employee_name, id_gender_fk, id_race_fk, birthday, id_schooling_fk, id_department_fk, id_role_fk, id_level_fk, salary) VALUES (6a51143286b03064a49cc2acbee63c09a0682d33, 586, 1, 'Davi Luccas Frois Siqueira', 'M', 5, '08/04/1971', 7, 8, 11, 5, 2580);</v>
      </c>
    </row>
    <row r="591" spans="1:30" ht="14.25" customHeight="1" x14ac:dyDescent="0.2">
      <c r="A591" s="7" t="str" cm="1">
        <f t="array" aca="1" ref="A591" ca="1">INDEX(Company!$A:$A,RANDBETWEEN(5,COUNTA(Company!$A:$A) + 1),1)</f>
        <v>6a51143286b03064a49cc2acbee63c09a0682d33</v>
      </c>
      <c r="B591" s="7" t="str">
        <f ca="1">VLOOKUP($A591,Company!$A:$B,2,FALSE)</f>
        <v>ACME Corporation</v>
      </c>
      <c r="C591" s="5">
        <f t="shared" si="63"/>
        <v>587</v>
      </c>
      <c r="D591" s="5" t="str" cm="1">
        <f t="array" ref="D591">SHA1HASH($C591)</f>
        <v>e4dd8a3f00e999f798719337af6085d777f539d5</v>
      </c>
      <c r="E591" s="6">
        <v>1</v>
      </c>
      <c r="F591" s="7">
        <f ca="1">IF($C591 = 1 + N("Presidente"),
    127,
    IF($C591 = 2 + N("Vice-Presidente"),
        72,
        IF($C591 = 3 + N("Secretária bilíngue"),
            13,
            RANDBETWEEN(5,COUNT(Name!$A:$A) + 1)
        )
    )
)</f>
        <v>106</v>
      </c>
      <c r="G591" s="7" t="str">
        <f ca="1">VLOOKUP($F591,Name!$A:$B,2,FALSE)</f>
        <v>Davi Lucas</v>
      </c>
      <c r="H591" s="7">
        <f ca="1" xml:space="preserve">
IF($C591 = 1,
    0,
    RANDBETWEEN(5,COUNT('Last name'!$A:$A) + 1)
)</f>
        <v>48</v>
      </c>
      <c r="I591" s="7" t="str">
        <f ca="1" xml:space="preserve">
IF($C591 = 1 + N("Presidente"),
    "de Orléans e Bragança",
    VLOOKUP($H591,'Last name'!$A:$B,2,FALSE) &amp; " " &amp; VLOOKUP(RANDBETWEEN(5,COUNT('Last name'!$A:$A) + 1),'Last name'!$A:$B,2,FALSE)
)</f>
        <v>Brasil Rangel</v>
      </c>
      <c r="J591" s="7" t="str">
        <f t="shared" ca="1" si="64"/>
        <v>Davi Lucas Brasil Rangel</v>
      </c>
      <c r="K591" s="7" t="str" cm="1">
        <f t="array" aca="1" ref="K591" ca="1">SHA1HASH($J591)</f>
        <v>35874d0e03641c1159bb7a12865944c84c426a78</v>
      </c>
      <c r="L591" s="7" cm="1">
        <f t="array" aca="1" ref="L591" ca="1">INDEX(States!$A:$A,RANDBETWEEN(5,COUNTA(States!$A:$A) + 1),1)</f>
        <v>14</v>
      </c>
      <c r="M591" s="7" t="str">
        <f ca="1">$L591 &amp; "|" &amp; VLOOKUP($L591,States!$A:$B,2,FALSE)</f>
        <v>14|9b9a260c6946192b7ea8dcfb1d39940b66fe4460</v>
      </c>
      <c r="N591" s="7" t="str">
        <f ca="1">VLOOKUP($F591,Name!$A:$C,3,FALSE)</f>
        <v>M</v>
      </c>
      <c r="O591" s="7" t="str">
        <f ca="1">VLOOKUP($N591,Gender!$A:$B,2,FALSE)</f>
        <v>Male</v>
      </c>
      <c r="P591" s="7" t="str" cm="1">
        <f t="array" aca="1" ref="P591" ca="1">INDEX('Marital status'!$A:$A,RANDBETWEEN(5,COUNTA('Marital status'!$A:$A) + 1),1)</f>
        <v>ce0b1612aa711b78a720295d271a33894e2b72bf</v>
      </c>
      <c r="Q591" s="7" t="str">
        <f ca="1">VLOOKUP($P591,'Marital status'!$A:$B,2,FALSE)</f>
        <v>single</v>
      </c>
      <c r="R591" s="7">
        <f t="shared" ca="1" si="65"/>
        <v>5</v>
      </c>
      <c r="S591" s="7" t="e">
        <f ca="1">VLOOKUP($R591,Race!$A:$B,2,FALSE)</f>
        <v>#N/A</v>
      </c>
      <c r="T591" s="8">
        <f t="shared" ca="1" si="66"/>
        <v>19754</v>
      </c>
      <c r="U591" s="6">
        <f t="shared" ca="1" si="67"/>
        <v>7</v>
      </c>
      <c r="V591" s="8" t="str">
        <f ca="1">VLOOKUP($U591,Education!$A:$B,2,FALSE)</f>
        <v>Undergraduate degree</v>
      </c>
      <c r="W591" s="7">
        <f ca="1" xml:space="preserve">
  IF(OR($Y591 = 5, $Y591 = 6, $Y591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591" s="7" t="str">
        <f ca="1">VLOOKUP($W591,Department!$A:$B,2,FALSE)</f>
        <v>Controlling</v>
      </c>
      <c r="Y591" s="6">
        <f t="shared" ca="1" si="68"/>
        <v>9</v>
      </c>
      <c r="Z591" s="7" t="str">
        <f ca="1">VLOOKUP($Y591,Role!$A:$B,2,FALSE)</f>
        <v>Intern</v>
      </c>
      <c r="AA591" s="6" t="str">
        <f t="shared" ca="1" si="69"/>
        <v/>
      </c>
      <c r="AB591" s="7" t="str">
        <f ca="1" xml:space="preserve">
IF($AA591 &lt;&gt; "",
    VLOOKUP($AA591,Level!$A:$B,2,FALSE),
    ""
)</f>
        <v/>
      </c>
      <c r="AC591" s="1">
        <f ca="1" xml:space="preserve">
IF($Y591 = 5 + N("Presidente"),
    27000,
    IF($Y591 = 6 + N("Vice-presidente"),
        23000,
        IF(OR($Y591 = 8, $Y591= 13, $Y591 = 12) + N("Secretária bilíngue ou coordenador ou especialista"),
            8000,
            IF($Y591 = 7 + N("Diretor"),
                15000,
                IF($Y591 = 14 + N("Gerente"),
                    12000,
                    IF($Y591 = 9 + N("Estagiário"),
                        705,
                        IF($Y591 = 10 + N("Trainee"),
                            805,
                            IF($Y591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IF($U591 = 7,
  500,
  IF($U591 = 8,
    1000,
    IF($U591 = 9,
      1500,
      IF($U591 = 10,
        2000,
        0
      )
    )
  )
)
+
N("Adicional no salário por área")
+
IF($W591 = 14 + N("Tecnologia da Informação"),
  120,
  IF($W591 = 16 + N("Vendas"),
    110,
    IF($W591 = 15 + N("Jurídico"),
      100,
      IF(OR($W591 = 8, $W591 = 9, $W591 = 11) + N("Recursos humanos ou comercial ou comunicação e marketing"),
        80,
        0
      )
    )
  )
)
+
N("Adicionando pegadinha")
+
IF(AND($W591 = 16, $U591 = 9, $Y591 = 11, $AA591 = 5) + N("Se for de vendas, com mestrado, analista sênior"),
  IF($R591 = 5,
    100,
    0
  )
  +
  IF($N591 = "M",
    200,
    0
  ),
  0
)</f>
        <v>1205</v>
      </c>
      <c r="AD5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$A591  &amp; ", "   &amp;
$C591  &amp; ", "   &amp;
$E591  &amp; ", '"  &amp;
$J591  &amp; "', '" &amp;
$N591  &amp; "', "  &amp;
$R591  &amp; ", '"  &amp;
TEXT($T591,"dd/mm/aaaa")  &amp; "', "   &amp;
$U591  &amp; ", "   &amp;
$W591  &amp; ", "   &amp;
$Y591  &amp; ", "   &amp;
IF($AA591 &lt;&gt; "", $AA591, "NULL")  &amp; ", "   &amp;
$AC591  &amp; ");"</f>
        <v>INSERT INTO bi4all.fac_employees (id_company_fk, id_employee_pk, flg_active, employee_name, id_gender_fk, id_race_fk, birthday, id_schooling_fk, id_department_fk, id_role_fk, id_level_fk, salary) VALUES (6a51143286b03064a49cc2acbee63c09a0682d33, 587, 1, 'Davi Lucas Brasil Rangel', 'M', 5, '30/01/1954', 7, 12, 9, NULL, 1205);</v>
      </c>
    </row>
    <row r="592" spans="1:30" ht="14.25" customHeight="1" x14ac:dyDescent="0.2">
      <c r="A592" s="7" t="str" cm="1">
        <f t="array" aca="1" ref="A592" ca="1">INDEX(Company!$A:$A,RANDBETWEEN(5,COUNTA(Company!$A:$A) + 1),1)</f>
        <v>6a51143286b03064a49cc2acbee63c09a0682d33</v>
      </c>
      <c r="B592" s="7" t="str">
        <f ca="1">VLOOKUP($A592,Company!$A:$B,2,FALSE)</f>
        <v>ACME Corporation</v>
      </c>
      <c r="C592" s="5">
        <f t="shared" si="63"/>
        <v>588</v>
      </c>
      <c r="D592" s="5" t="str" cm="1">
        <f t="array" ref="D592">SHA1HASH($C592)</f>
        <v>55da3f56239d2acf0ec75f787f59ad0673af5057</v>
      </c>
      <c r="E592" s="6">
        <v>1</v>
      </c>
      <c r="F592" s="7">
        <f ca="1">IF($C592 = 1 + N("Presidente"),
    127,
    IF($C592 = 2 + N("Vice-Presidente"),
        72,
        IF($C592 = 3 + N("Secretária bilíngue"),
            13,
            RANDBETWEEN(5,COUNT(Name!$A:$A) + 1)
        )
    )
)</f>
        <v>276</v>
      </c>
      <c r="G592" s="7" t="str">
        <f ca="1">VLOOKUP($F592,Name!$A:$B,2,FALSE)</f>
        <v>Mariah</v>
      </c>
      <c r="H592" s="7">
        <f ca="1" xml:space="preserve">
IF($C592 = 1,
    0,
    RANDBETWEEN(5,COUNT('Last name'!$A:$A) + 1)
)</f>
        <v>165</v>
      </c>
      <c r="I592" s="7" t="str">
        <f ca="1" xml:space="preserve">
IF($C592 = 1 + N("Presidente"),
    "de Orléans e Bragança",
    VLOOKUP($H592,'Last name'!$A:$B,2,FALSE) &amp; " " &amp; VLOOKUP(RANDBETWEEN(5,COUNT('Last name'!$A:$A) + 1),'Last name'!$A:$B,2,FALSE)
)</f>
        <v>Rocha Giordano</v>
      </c>
      <c r="J592" s="7" t="str">
        <f t="shared" ca="1" si="64"/>
        <v>Mariah Rocha Giordano</v>
      </c>
      <c r="K592" s="7" t="str" cm="1">
        <f t="array" aca="1" ref="K592" ca="1">SHA1HASH($J592)</f>
        <v>bd04ce628c238bdc1badf76beca41d61732e9368</v>
      </c>
      <c r="L592" s="7" cm="1">
        <f t="array" aca="1" ref="L592" ca="1">INDEX(States!$A:$A,RANDBETWEEN(5,COUNTA(States!$A:$A) + 1),1)</f>
        <v>5</v>
      </c>
      <c r="M592" s="7" t="str">
        <f ca="1">$L592 &amp; "|" &amp; VLOOKUP($L592,States!$A:$B,2,FALSE)</f>
        <v>5|fa0754b9861f7065fd7c6270efb07fc6ac3b0ad8</v>
      </c>
      <c r="N592" s="7" t="str">
        <f ca="1">VLOOKUP($F592,Name!$A:$C,3,FALSE)</f>
        <v>F</v>
      </c>
      <c r="O592" s="7" t="str">
        <f ca="1">VLOOKUP($N592,Gender!$A:$B,2,FALSE)</f>
        <v>Female</v>
      </c>
      <c r="P592" s="7" t="str" cm="1">
        <f t="array" aca="1" ref="P592" ca="1">INDEX('Marital status'!$A:$A,RANDBETWEEN(5,COUNTA('Marital status'!$A:$A) + 1),1)</f>
        <v>47051393f6bcbf99111ec5d70ba2ebbe11ebccae</v>
      </c>
      <c r="Q592" s="7" t="str">
        <f ca="1">VLOOKUP($P592,'Marital status'!$A:$B,2,FALSE)</f>
        <v xml:space="preserve"> Separated </v>
      </c>
      <c r="R592" s="7">
        <f t="shared" ca="1" si="65"/>
        <v>5</v>
      </c>
      <c r="S592" s="7" t="e">
        <f ca="1">VLOOKUP($R592,Race!$A:$B,2,FALSE)</f>
        <v>#N/A</v>
      </c>
      <c r="T592" s="8">
        <f t="shared" ca="1" si="66"/>
        <v>29413</v>
      </c>
      <c r="U592" s="6">
        <f t="shared" ca="1" si="67"/>
        <v>7</v>
      </c>
      <c r="V592" s="8" t="str">
        <f ca="1">VLOOKUP($U592,Education!$A:$B,2,FALSE)</f>
        <v>Undergraduate degree</v>
      </c>
      <c r="W592" s="7">
        <f ca="1" xml:space="preserve">
  IF(OR($Y592 = 5, $Y592 = 6, $Y592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592" s="7" t="str">
        <f ca="1">VLOOKUP($W592,Department!$A:$B,2,FALSE)</f>
        <v>Operations</v>
      </c>
      <c r="Y592" s="6">
        <f t="shared" ca="1" si="68"/>
        <v>11</v>
      </c>
      <c r="Z592" s="7" t="str">
        <f ca="1">VLOOKUP($Y592,Role!$A:$B,2,FALSE)</f>
        <v>Analyst</v>
      </c>
      <c r="AA592" s="6">
        <f t="shared" ca="1" si="69"/>
        <v>6</v>
      </c>
      <c r="AB592" s="7" t="str">
        <f ca="1" xml:space="preserve">
IF($AA592 &lt;&gt; "",
    VLOOKUP($AA592,Level!$A:$B,2,FALSE),
    ""
)</f>
        <v>Pleno</v>
      </c>
      <c r="AC592" s="1">
        <f ca="1" xml:space="preserve">
IF($Y592 = 5 + N("Presidente"),
    27000,
    IF($Y592 = 6 + N("Vice-presidente"),
        23000,
        IF(OR($Y592 = 8, $Y592= 13, $Y592 = 12) + N("Secretária bilíngue ou coordenador ou especialista"),
            8000,
            IF($Y592 = 7 + N("Diretor"),
                15000,
                IF($Y592 = 14 + N("Gerente"),
                    12000,
                    IF($Y592 = 9 + N("Estagiário"),
                        705,
                        IF($Y592 = 10 + N("Trainee"),
                            805,
                            IF($Y592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IF($U592 = 7,
  500,
  IF($U592 = 8,
    1000,
    IF($U592 = 9,
      1500,
      IF($U592 = 10,
        2000,
        0
      )
    )
  )
)
+
N("Adicional no salário por área")
+
IF($W592 = 14 + N("Tecnologia da Informação"),
  120,
  IF($W592 = 16 + N("Vendas"),
    110,
    IF($W592 = 15 + N("Jurídico"),
      100,
      IF(OR($W592 = 8, $W592 = 9, $W592 = 11) + N("Recursos humanos ou comercial ou comunicação e marketing"),
        80,
        0
      )
    )
  )
)
+
N("Adicionando pegadinha")
+
IF(AND($W592 = 16, $U592 = 9, $Y592 = 11, $AA592 = 5) + N("Se for de vendas, com mestrado, analista sênior"),
  IF($R592 = 5,
    100,
    0
  )
  +
  IF($N592 = "M",
    200,
    0
  ),
  0
)</f>
        <v>2500</v>
      </c>
      <c r="AD5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$A592  &amp; ", "   &amp;
$C592  &amp; ", "   &amp;
$E592  &amp; ", '"  &amp;
$J592  &amp; "', '" &amp;
$N592  &amp; "', "  &amp;
$R592  &amp; ", '"  &amp;
TEXT($T592,"dd/mm/aaaa")  &amp; "', "   &amp;
$U592  &amp; ", "   &amp;
$W592  &amp; ", "   &amp;
$Y592  &amp; ", "   &amp;
IF($AA592 &lt;&gt; "", $AA592, "NULL")  &amp; ", "   &amp;
$AC592  &amp; ");"</f>
        <v>INSERT INTO bi4all.fac_employees (id_company_fk, id_employee_pk, flg_active, employee_name, id_gender_fk, id_race_fk, birthday, id_schooling_fk, id_department_fk, id_role_fk, id_level_fk, salary) VALUES (6a51143286b03064a49cc2acbee63c09a0682d33, 588, 1, 'Mariah Rocha Giordano', 'F', 5, '11/07/1980', 7, 10, 11, 6, 2500);</v>
      </c>
    </row>
    <row r="593" spans="1:30" ht="14.25" customHeight="1" x14ac:dyDescent="0.2">
      <c r="A593" s="7" t="str" cm="1">
        <f t="array" aca="1" ref="A593" ca="1">INDEX(Company!$A:$A,RANDBETWEEN(5,COUNTA(Company!$A:$A) + 1),1)</f>
        <v>6a51143286b03064a49cc2acbee63c09a0682d33</v>
      </c>
      <c r="B593" s="7" t="str">
        <f ca="1">VLOOKUP($A593,Company!$A:$B,2,FALSE)</f>
        <v>ACME Corporation</v>
      </c>
      <c r="C593" s="5">
        <f t="shared" si="63"/>
        <v>589</v>
      </c>
      <c r="D593" s="5" t="str" cm="1">
        <f t="array" ref="D593">SHA1HASH($C593)</f>
        <v>867cd58f3fe352905cc5b21cb41c523ca92da469</v>
      </c>
      <c r="E593" s="6">
        <v>1</v>
      </c>
      <c r="F593" s="7">
        <f ca="1">IF($C593 = 1 + N("Presidente"),
    127,
    IF($C593 = 2 + N("Vice-Presidente"),
        72,
        IF($C593 = 3 + N("Secretária bilíngue"),
            13,
            RANDBETWEEN(5,COUNT(Name!$A:$A) + 1)
        )
    )
)</f>
        <v>148</v>
      </c>
      <c r="G593" s="7" t="str">
        <f ca="1">VLOOKUP($F593,Name!$A:$B,2,FALSE)</f>
        <v>Frankin</v>
      </c>
      <c r="H593" s="7">
        <f ca="1" xml:space="preserve">
IF($C593 = 1,
    0,
    RANDBETWEEN(5,COUNT('Last name'!$A:$A) + 1)
)</f>
        <v>97</v>
      </c>
      <c r="I593" s="7" t="str">
        <f ca="1" xml:space="preserve">
IF($C593 = 1 + N("Presidente"),
    "de Orléans e Bragança",
    VLOOKUP($H593,'Last name'!$A:$B,2,FALSE) &amp; " " &amp; VLOOKUP(RANDBETWEEN(5,COUNT('Last name'!$A:$A) + 1),'Last name'!$A:$B,2,FALSE)
)</f>
        <v>Garcia Arruda</v>
      </c>
      <c r="J593" s="7" t="str">
        <f t="shared" ca="1" si="64"/>
        <v>Frankin Garcia Arruda</v>
      </c>
      <c r="K593" s="7" t="str" cm="1">
        <f t="array" aca="1" ref="K593" ca="1">SHA1HASH($J593)</f>
        <v>e60236cae179bb04e6c180e5115654661f44e1a6</v>
      </c>
      <c r="L593" s="7" cm="1">
        <f t="array" aca="1" ref="L593" ca="1">INDEX(States!$A:$A,RANDBETWEEN(5,COUNTA(States!$A:$A) + 1),1)</f>
        <v>8</v>
      </c>
      <c r="M593" s="7" t="str">
        <f ca="1">$L593 &amp; "|" &amp; VLOOKUP($L593,States!$A:$B,2,FALSE)</f>
        <v>8|56e287872c65203bf88dd1921405bbc5594d8531</v>
      </c>
      <c r="N593" s="7" t="str">
        <f ca="1">VLOOKUP($F593,Name!$A:$C,3,FALSE)</f>
        <v>M</v>
      </c>
      <c r="O593" s="7" t="str">
        <f ca="1">VLOOKUP($N593,Gender!$A:$B,2,FALSE)</f>
        <v>Male</v>
      </c>
      <c r="P593" s="7" t="str" cm="1">
        <f t="array" aca="1" ref="P593" ca="1">INDEX('Marital status'!$A:$A,RANDBETWEEN(5,COUNTA('Marital status'!$A:$A) + 1),1)</f>
        <v>93ac84f4e0bd5c1c97b670a12a7fff6af89fb6b3</v>
      </c>
      <c r="Q593" s="7" t="str">
        <f ca="1">VLOOKUP($P593,'Marital status'!$A:$B,2,FALSE)</f>
        <v>DIVORCED</v>
      </c>
      <c r="R593" s="7">
        <f t="shared" ca="1" si="65"/>
        <v>5</v>
      </c>
      <c r="S593" s="7" t="e">
        <f ca="1">VLOOKUP($R593,Race!$A:$B,2,FALSE)</f>
        <v>#N/A</v>
      </c>
      <c r="T593" s="8">
        <f t="shared" ca="1" si="66"/>
        <v>31745</v>
      </c>
      <c r="U593" s="6">
        <f t="shared" ca="1" si="67"/>
        <v>7</v>
      </c>
      <c r="V593" s="8" t="str">
        <f ca="1">VLOOKUP($U593,Education!$A:$B,2,FALSE)</f>
        <v>Undergraduate degree</v>
      </c>
      <c r="W593" s="7">
        <f ca="1" xml:space="preserve">
  IF(OR($Y593 = 5, $Y593 = 6, $Y593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593" s="7" t="str">
        <f ca="1">VLOOKUP($W593,Department!$A:$B,2,FALSE)</f>
        <v>Presidency</v>
      </c>
      <c r="Y593" s="6">
        <f t="shared" ca="1" si="68"/>
        <v>10</v>
      </c>
      <c r="Z593" s="7" t="str">
        <f ca="1">VLOOKUP($Y593,Role!$A:$B,2,FALSE)</f>
        <v>Trainee</v>
      </c>
      <c r="AA593" s="6" t="str">
        <f t="shared" ca="1" si="69"/>
        <v/>
      </c>
      <c r="AB593" s="7" t="str">
        <f ca="1" xml:space="preserve">
IF($AA593 &lt;&gt; "",
    VLOOKUP($AA593,Level!$A:$B,2,FALSE),
    ""
)</f>
        <v/>
      </c>
      <c r="AC593" s="1">
        <f ca="1" xml:space="preserve">
IF($Y593 = 5 + N("Presidente"),
    27000,
    IF($Y593 = 6 + N("Vice-presidente"),
        23000,
        IF(OR($Y593 = 8, $Y593= 13, $Y593 = 12) + N("Secretária bilíngue ou coordenador ou especialista"),
            8000,
            IF($Y593 = 7 + N("Diretor"),
                15000,
                IF($Y593 = 14 + N("Gerente"),
                    12000,
                    IF($Y593 = 9 + N("Estagiário"),
                        705,
                        IF($Y593 = 10 + N("Trainee"),
                            805,
                            IF($Y593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IF($U593 = 7,
  500,
  IF($U593 = 8,
    1000,
    IF($U593 = 9,
      1500,
      IF($U593 = 10,
        2000,
        0
      )
    )
  )
)
+
N("Adicional no salário por área")
+
IF($W593 = 14 + N("Tecnologia da Informação"),
  120,
  IF($W593 = 16 + N("Vendas"),
    110,
    IF($W593 = 15 + N("Jurídico"),
      100,
      IF(OR($W593 = 8, $W593 = 9, $W593 = 11) + N("Recursos humanos ou comercial ou comunicação e marketing"),
        80,
        0
      )
    )
  )
)
+
N("Adicionando pegadinha")
+
IF(AND($W593 = 16, $U593 = 9, $Y593 = 11, $AA593 = 5) + N("Se for de vendas, com mestrado, analista sênior"),
  IF($R593 = 5,
    100,
    0
  )
  +
  IF($N593 = "M",
    200,
    0
  ),
  0
)</f>
        <v>1305</v>
      </c>
      <c r="AD5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$A593  &amp; ", "   &amp;
$C593  &amp; ", "   &amp;
$E593  &amp; ", '"  &amp;
$J593  &amp; "', '" &amp;
$N593  &amp; "', "  &amp;
$R593  &amp; ", '"  &amp;
TEXT($T593,"dd/mm/aaaa")  &amp; "', "   &amp;
$U593  &amp; ", "   &amp;
$W593  &amp; ", "   &amp;
$Y593  &amp; ", "   &amp;
IF($AA593 &lt;&gt; "", $AA593, "NULL")  &amp; ", "   &amp;
$AC593  &amp; ");"</f>
        <v>INSERT INTO bi4all.fac_employees (id_company_fk, id_employee_pk, flg_active, employee_name, id_gender_fk, id_race_fk, birthday, id_schooling_fk, id_department_fk, id_role_fk, id_level_fk, salary) VALUES (6a51143286b03064a49cc2acbee63c09a0682d33, 589, 1, 'Frankin Garcia Arruda', 'M', 5, '29/11/1986', 7, 5, 10, NULL, 1305);</v>
      </c>
    </row>
    <row r="594" spans="1:30" ht="14.25" customHeight="1" x14ac:dyDescent="0.2">
      <c r="A594" s="7" t="str" cm="1">
        <f t="array" aca="1" ref="A594" ca="1">INDEX(Company!$A:$A,RANDBETWEEN(5,COUNTA(Company!$A:$A) + 1),1)</f>
        <v>6a51143286b03064a49cc2acbee63c09a0682d33</v>
      </c>
      <c r="B594" s="7" t="str">
        <f ca="1">VLOOKUP($A594,Company!$A:$B,2,FALSE)</f>
        <v>ACME Corporation</v>
      </c>
      <c r="C594" s="5">
        <f t="shared" si="63"/>
        <v>590</v>
      </c>
      <c r="D594" s="5" t="str" cm="1">
        <f t="array" ref="D594">SHA1HASH($C594)</f>
        <v>efa260adfcac648aa5df57fc33520b5e0a3fb0c3</v>
      </c>
      <c r="E594" s="6">
        <v>1</v>
      </c>
      <c r="F594" s="7">
        <f ca="1">IF($C594 = 1 + N("Presidente"),
    127,
    IF($C594 = 2 + N("Vice-Presidente"),
        72,
        IF($C594 = 3 + N("Secretária bilíngue"),
            13,
            RANDBETWEEN(5,COUNT(Name!$A:$A) + 1)
        )
    )
)</f>
        <v>177</v>
      </c>
      <c r="G594" s="7" t="str">
        <f ca="1">VLOOKUP($F594,Name!$A:$B,2,FALSE)</f>
        <v>Isabelly</v>
      </c>
      <c r="H594" s="7">
        <f ca="1" xml:space="preserve">
IF($C594 = 1,
    0,
    RANDBETWEEN(5,COUNT('Last name'!$A:$A) + 1)
)</f>
        <v>167</v>
      </c>
      <c r="I594" s="7" t="str">
        <f ca="1" xml:space="preserve">
IF($C594 = 1 + N("Presidente"),
    "de Orléans e Bragança",
    VLOOKUP($H594,'Last name'!$A:$B,2,FALSE) &amp; " " &amp; VLOOKUP(RANDBETWEEN(5,COUNT('Last name'!$A:$A) + 1),'Last name'!$A:$B,2,FALSE)
)</f>
        <v>Romano Ferrão</v>
      </c>
      <c r="J594" s="7" t="str">
        <f t="shared" ca="1" si="64"/>
        <v>Isabelly Romano Ferrão</v>
      </c>
      <c r="K594" s="7" t="str" cm="1">
        <f t="array" aca="1" ref="K594" ca="1">SHA1HASH($J594)</f>
        <v>f3047746f6a2ec79f57ab9ce8b9d0625f79f94bf</v>
      </c>
      <c r="L594" s="7" cm="1">
        <f t="array" aca="1" ref="L594" ca="1">INDEX(States!$A:$A,RANDBETWEEN(5,COUNTA(States!$A:$A) + 1),1)</f>
        <v>8</v>
      </c>
      <c r="M594" s="7" t="str">
        <f ca="1">$L594 &amp; "|" &amp; VLOOKUP($L594,States!$A:$B,2,FALSE)</f>
        <v>8|56e287872c65203bf88dd1921405bbc5594d8531</v>
      </c>
      <c r="N594" s="7" t="str">
        <f ca="1">VLOOKUP($F594,Name!$A:$C,3,FALSE)</f>
        <v>F</v>
      </c>
      <c r="O594" s="7" t="str">
        <f ca="1">VLOOKUP($N594,Gender!$A:$B,2,FALSE)</f>
        <v>Female</v>
      </c>
      <c r="P594" s="7" t="str" cm="1">
        <f t="array" aca="1" ref="P594" ca="1">INDEX('Marital status'!$A:$A,RANDBETWEEN(5,COUNTA('Marital status'!$A:$A) + 1),1)</f>
        <v>ce0b1612aa711b78a720295d271a33894e2b72bf</v>
      </c>
      <c r="Q594" s="7" t="str">
        <f ca="1">VLOOKUP($P594,'Marital status'!$A:$B,2,FALSE)</f>
        <v>single</v>
      </c>
      <c r="R594" s="7">
        <f t="shared" ca="1" si="65"/>
        <v>7</v>
      </c>
      <c r="S594" s="7" t="e">
        <f ca="1">VLOOKUP($R594,Race!$A:$B,2,FALSE)</f>
        <v>#N/A</v>
      </c>
      <c r="T594" s="8">
        <f t="shared" ca="1" si="66"/>
        <v>30327</v>
      </c>
      <c r="U594" s="6">
        <f t="shared" ca="1" si="67"/>
        <v>8</v>
      </c>
      <c r="V594" s="8" t="str">
        <f ca="1">VLOOKUP($U594,Education!$A:$B,2,FALSE)</f>
        <v>Graduate school</v>
      </c>
      <c r="W594" s="7">
        <f ca="1" xml:space="preserve">
  IF(OR($Y594 = 5, $Y594 = 6, $Y594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594" s="7" t="str">
        <f ca="1">VLOOKUP($W594,Department!$A:$B,2,FALSE)</f>
        <v>Finance</v>
      </c>
      <c r="Y594" s="6">
        <f t="shared" ca="1" si="68"/>
        <v>11</v>
      </c>
      <c r="Z594" s="7" t="str">
        <f ca="1">VLOOKUP($Y594,Role!$A:$B,2,FALSE)</f>
        <v>Analyst</v>
      </c>
      <c r="AA594" s="6">
        <f t="shared" ca="1" si="69"/>
        <v>6</v>
      </c>
      <c r="AB594" s="7" t="str">
        <f ca="1" xml:space="preserve">
IF($AA594 &lt;&gt; "",
    VLOOKUP($AA594,Level!$A:$B,2,FALSE),
    ""
)</f>
        <v>Pleno</v>
      </c>
      <c r="AC594" s="1">
        <f ca="1" xml:space="preserve">
IF($Y594 = 5 + N("Presidente"),
    27000,
    IF($Y594 = 6 + N("Vice-presidente"),
        23000,
        IF(OR($Y594 = 8, $Y594= 13, $Y594 = 12) + N("Secretária bilíngue ou coordenador ou especialista"),
            8000,
            IF($Y594 = 7 + N("Diretor"),
                15000,
                IF($Y594 = 14 + N("Gerente"),
                    12000,
                    IF($Y594 = 9 + N("Estagiário"),
                        705,
                        IF($Y594 = 10 + N("Trainee"),
                            805,
                            IF($Y594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IF($U594 = 7,
  500,
  IF($U594 = 8,
    1000,
    IF($U594 = 9,
      1500,
      IF($U594 = 10,
        2000,
        0
      )
    )
  )
)
+
N("Adicional no salário por área")
+
IF($W594 = 14 + N("Tecnologia da Informação"),
  120,
  IF($W594 = 16 + N("Vendas"),
    110,
    IF($W594 = 15 + N("Jurídico"),
      100,
      IF(OR($W594 = 8, $W594 = 9, $W594 = 11) + N("Recursos humanos ou comercial ou comunicação e marketing"),
        80,
        0
      )
    )
  )
)
+
N("Adicionando pegadinha")
+
IF(AND($W594 = 16, $U594 = 9, $Y594 = 11, $AA594 = 5) + N("Se for de vendas, com mestrado, analista sênior"),
  IF($R594 = 5,
    100,
    0
  )
  +
  IF($N594 = "M",
    200,
    0
  ),
  0
)</f>
        <v>3000</v>
      </c>
      <c r="AD5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$A594  &amp; ", "   &amp;
$C594  &amp; ", "   &amp;
$E594  &amp; ", '"  &amp;
$J594  &amp; "', '" &amp;
$N594  &amp; "', "  &amp;
$R594  &amp; ", '"  &amp;
TEXT($T594,"dd/mm/aaaa")  &amp; "', "   &amp;
$U594  &amp; ", "   &amp;
$W594  &amp; ", "   &amp;
$Y594  &amp; ", "   &amp;
IF($AA594 &lt;&gt; "", $AA594, "NULL")  &amp; ", "   &amp;
$AC594  &amp; ");"</f>
        <v>INSERT INTO bi4all.fac_employees (id_company_fk, id_employee_pk, flg_active, employee_name, id_gender_fk, id_race_fk, birthday, id_schooling_fk, id_department_fk, id_role_fk, id_level_fk, salary) VALUES (6a51143286b03064a49cc2acbee63c09a0682d33, 590, 1, 'Isabelly Romano Ferrão', 'F', 7, '11/01/1983', 8, 7, 11, 6, 3000);</v>
      </c>
    </row>
    <row r="595" spans="1:30" ht="14.25" customHeight="1" x14ac:dyDescent="0.2">
      <c r="A595" s="7" t="str" cm="1">
        <f t="array" aca="1" ref="A595" ca="1">INDEX(Company!$A:$A,RANDBETWEEN(5,COUNTA(Company!$A:$A) + 1),1)</f>
        <v>6a51143286b03064a49cc2acbee63c09a0682d33</v>
      </c>
      <c r="B595" s="7" t="str">
        <f ca="1">VLOOKUP($A595,Company!$A:$B,2,FALSE)</f>
        <v>ACME Corporation</v>
      </c>
      <c r="C595" s="5">
        <f t="shared" si="63"/>
        <v>591</v>
      </c>
      <c r="D595" s="5" t="str" cm="1">
        <f t="array" ref="D595">SHA1HASH($C595)</f>
        <v>2134834173800a88be598393763c66c179d793a1</v>
      </c>
      <c r="E595" s="6">
        <v>1</v>
      </c>
      <c r="F595" s="7">
        <f ca="1">IF($C595 = 1 + N("Presidente"),
    127,
    IF($C595 = 2 + N("Vice-Presidente"),
        72,
        IF($C595 = 3 + N("Secretária bilíngue"),
            13,
            RANDBETWEEN(5,COUNT(Name!$A:$A) + 1)
        )
    )
)</f>
        <v>231</v>
      </c>
      <c r="G595" s="7" t="str">
        <f ca="1">VLOOKUP($F595,Name!$A:$B,2,FALSE)</f>
        <v>Lorenna</v>
      </c>
      <c r="H595" s="7">
        <f ca="1" xml:space="preserve">
IF($C595 = 1,
    0,
    RANDBETWEEN(5,COUNT('Last name'!$A:$A) + 1)
)</f>
        <v>153</v>
      </c>
      <c r="I595" s="7" t="str">
        <f ca="1" xml:space="preserve">
IF($C595 = 1 + N("Presidente"),
    "de Orléans e Bragança",
    VLOOKUP($H595,'Last name'!$A:$B,2,FALSE) &amp; " " &amp; VLOOKUP(RANDBETWEEN(5,COUNT('Last name'!$A:$A) + 1),'Last name'!$A:$B,2,FALSE)
)</f>
        <v>Pimentel Romano</v>
      </c>
      <c r="J595" s="7" t="str">
        <f t="shared" ca="1" si="64"/>
        <v>Lorenna Pimentel Romano</v>
      </c>
      <c r="K595" s="7" t="str" cm="1">
        <f t="array" aca="1" ref="K595" ca="1">SHA1HASH($J595)</f>
        <v>6dd086d565bcc275a23d97bc6bc2678f58a0703e</v>
      </c>
      <c r="L595" s="7" cm="1">
        <f t="array" aca="1" ref="L595" ca="1">INDEX(States!$A:$A,RANDBETWEEN(5,COUNTA(States!$A:$A) + 1),1)</f>
        <v>20</v>
      </c>
      <c r="M595" s="7" t="str">
        <f ca="1">$L595 &amp; "|" &amp; VLOOKUP($L595,States!$A:$B,2,FALSE)</f>
        <v>20|c7ee6b7966c56a7149c5002263ee025341a1072b</v>
      </c>
      <c r="N595" s="7" t="str">
        <f ca="1">VLOOKUP($F595,Name!$A:$C,3,FALSE)</f>
        <v>F</v>
      </c>
      <c r="O595" s="7" t="str">
        <f ca="1">VLOOKUP($N595,Gender!$A:$B,2,FALSE)</f>
        <v>Female</v>
      </c>
      <c r="P595" s="7" t="str" cm="1">
        <f t="array" aca="1" ref="P595" ca="1">INDEX('Marital status'!$A:$A,RANDBETWEEN(5,COUNTA('Marital status'!$A:$A) + 1),1)</f>
        <v>ce0b1612aa711b78a720295d271a33894e2b72bf</v>
      </c>
      <c r="Q595" s="7" t="str">
        <f ca="1">VLOOKUP($P595,'Marital status'!$A:$B,2,FALSE)</f>
        <v>single</v>
      </c>
      <c r="R595" s="7">
        <f t="shared" ca="1" si="65"/>
        <v>6</v>
      </c>
      <c r="S595" s="7" t="e">
        <f ca="1">VLOOKUP($R595,Race!$A:$B,2,FALSE)</f>
        <v>#N/A</v>
      </c>
      <c r="T595" s="8">
        <f t="shared" ca="1" si="66"/>
        <v>30496</v>
      </c>
      <c r="U595" s="6">
        <f t="shared" ca="1" si="67"/>
        <v>7</v>
      </c>
      <c r="V595" s="8" t="str">
        <f ca="1">VLOOKUP($U595,Education!$A:$B,2,FALSE)</f>
        <v>Undergraduate degree</v>
      </c>
      <c r="W595" s="7">
        <f ca="1" xml:space="preserve">
  IF(OR($Y595 = 5, $Y595 = 6, $Y595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595" s="7" t="str">
        <f ca="1">VLOOKUP($W595,Department!$A:$B,2,FALSE)</f>
        <v>Human Resource</v>
      </c>
      <c r="Y595" s="6">
        <f t="shared" ca="1" si="68"/>
        <v>10</v>
      </c>
      <c r="Z595" s="7" t="str">
        <f ca="1">VLOOKUP($Y595,Role!$A:$B,2,FALSE)</f>
        <v>Trainee</v>
      </c>
      <c r="AA595" s="6" t="str">
        <f t="shared" ca="1" si="69"/>
        <v/>
      </c>
      <c r="AB595" s="7" t="str">
        <f ca="1" xml:space="preserve">
IF($AA595 &lt;&gt; "",
    VLOOKUP($AA595,Level!$A:$B,2,FALSE),
    ""
)</f>
        <v/>
      </c>
      <c r="AC595" s="1">
        <f ca="1" xml:space="preserve">
IF($Y595 = 5 + N("Presidente"),
    27000,
    IF($Y595 = 6 + N("Vice-presidente"),
        23000,
        IF(OR($Y595 = 8, $Y595= 13, $Y595 = 12) + N("Secretária bilíngue ou coordenador ou especialista"),
            8000,
            IF($Y595 = 7 + N("Diretor"),
                15000,
                IF($Y595 = 14 + N("Gerente"),
                    12000,
                    IF($Y595 = 9 + N("Estagiário"),
                        705,
                        IF($Y595 = 10 + N("Trainee"),
                            805,
                            IF($Y595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IF($U595 = 7,
  500,
  IF($U595 = 8,
    1000,
    IF($U595 = 9,
      1500,
      IF($U595 = 10,
        2000,
        0
      )
    )
  )
)
+
N("Adicional no salário por área")
+
IF($W595 = 14 + N("Tecnologia da Informação"),
  120,
  IF($W595 = 16 + N("Vendas"),
    110,
    IF($W595 = 15 + N("Jurídico"),
      100,
      IF(OR($W595 = 8, $W595 = 9, $W595 = 11) + N("Recursos humanos ou comercial ou comunicação e marketing"),
        80,
        0
      )
    )
  )
)
+
N("Adicionando pegadinha")
+
IF(AND($W595 = 16, $U595 = 9, $Y595 = 11, $AA595 = 5) + N("Se for de vendas, com mestrado, analista sênior"),
  IF($R595 = 5,
    100,
    0
  )
  +
  IF($N595 = "M",
    200,
    0
  ),
  0
)</f>
        <v>1385</v>
      </c>
      <c r="AD5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$A595  &amp; ", "   &amp;
$C595  &amp; ", "   &amp;
$E595  &amp; ", '"  &amp;
$J595  &amp; "', '" &amp;
$N595  &amp; "', "  &amp;
$R595  &amp; ", '"  &amp;
TEXT($T595,"dd/mm/aaaa")  &amp; "', "   &amp;
$U595  &amp; ", "   &amp;
$W595  &amp; ", "   &amp;
$Y595  &amp; ", "   &amp;
IF($AA595 &lt;&gt; "", $AA595, "NULL")  &amp; ", "   &amp;
$AC595  &amp; ");"</f>
        <v>INSERT INTO bi4all.fac_employees (id_company_fk, id_employee_pk, flg_active, employee_name, id_gender_fk, id_race_fk, birthday, id_schooling_fk, id_department_fk, id_role_fk, id_level_fk, salary) VALUES (6a51143286b03064a49cc2acbee63c09a0682d33, 591, 1, 'Lorenna Pimentel Romano', 'F', 6, '29/06/1983', 7, 8, 10, NULL, 1385);</v>
      </c>
    </row>
    <row r="596" spans="1:30" ht="14.25" customHeight="1" x14ac:dyDescent="0.2">
      <c r="A596" s="7" t="str" cm="1">
        <f t="array" aca="1" ref="A596" ca="1">INDEX(Company!$A:$A,RANDBETWEEN(5,COUNTA(Company!$A:$A) + 1),1)</f>
        <v>6a51143286b03064a49cc2acbee63c09a0682d33</v>
      </c>
      <c r="B596" s="7" t="str">
        <f ca="1">VLOOKUP($A596,Company!$A:$B,2,FALSE)</f>
        <v>ACME Corporation</v>
      </c>
      <c r="C596" s="5">
        <f t="shared" si="63"/>
        <v>592</v>
      </c>
      <c r="D596" s="5" t="str" cm="1">
        <f t="array" ref="D596">SHA1HASH($C596)</f>
        <v>ed29c0d8b33574e6b27cb730300cda87fcb2c619</v>
      </c>
      <c r="E596" s="6">
        <v>1</v>
      </c>
      <c r="F596" s="7">
        <f ca="1">IF($C596 = 1 + N("Presidente"),
    127,
    IF($C596 = 2 + N("Vice-Presidente"),
        72,
        IF($C596 = 3 + N("Secretária bilíngue"),
            13,
            RANDBETWEEN(5,COUNT(Name!$A:$A) + 1)
        )
    )
)</f>
        <v>167</v>
      </c>
      <c r="G596" s="7" t="str">
        <f ca="1">VLOOKUP($F596,Name!$A:$B,2,FALSE)</f>
        <v>Henrique</v>
      </c>
      <c r="H596" s="7">
        <f ca="1" xml:space="preserve">
IF($C596 = 1,
    0,
    RANDBETWEEN(5,COUNT('Last name'!$A:$A) + 1)
)</f>
        <v>176</v>
      </c>
      <c r="I596" s="7" t="str">
        <f ca="1" xml:space="preserve">
IF($C596 = 1 + N("Presidente"),
    "de Orléans e Bragança",
    VLOOKUP($H596,'Last name'!$A:$B,2,FALSE) &amp; " " &amp; VLOOKUP(RANDBETWEEN(5,COUNT('Last name'!$A:$A) + 1),'Last name'!$A:$B,2,FALSE)
)</f>
        <v>Santos Duarte</v>
      </c>
      <c r="J596" s="7" t="str">
        <f t="shared" ca="1" si="64"/>
        <v>Henrique Santos Duarte</v>
      </c>
      <c r="K596" s="7" t="str" cm="1">
        <f t="array" aca="1" ref="K596" ca="1">SHA1HASH($J596)</f>
        <v>af8951c63e54a7a190f6443eab225389204c179b</v>
      </c>
      <c r="L596" s="7" cm="1">
        <f t="array" aca="1" ref="L596" ca="1">INDEX(States!$A:$A,RANDBETWEEN(5,COUNTA(States!$A:$A) + 1),1)</f>
        <v>14</v>
      </c>
      <c r="M596" s="7" t="str">
        <f ca="1">$L596 &amp; "|" &amp; VLOOKUP($L596,States!$A:$B,2,FALSE)</f>
        <v>14|9b9a260c6946192b7ea8dcfb1d39940b66fe4460</v>
      </c>
      <c r="N596" s="7" t="str">
        <f ca="1">VLOOKUP($F596,Name!$A:$C,3,FALSE)</f>
        <v>M</v>
      </c>
      <c r="O596" s="7" t="str">
        <f ca="1">VLOOKUP($N596,Gender!$A:$B,2,FALSE)</f>
        <v>Male</v>
      </c>
      <c r="P596" s="7" t="str" cm="1">
        <f t="array" aca="1" ref="P596" ca="1">INDEX('Marital status'!$A:$A,RANDBETWEEN(5,COUNTA('Marital status'!$A:$A) + 1),1)</f>
        <v>ce0b1612aa711b78a720295d271a33894e2b72bf</v>
      </c>
      <c r="Q596" s="7" t="str">
        <f ca="1">VLOOKUP($P596,'Marital status'!$A:$B,2,FALSE)</f>
        <v>single</v>
      </c>
      <c r="R596" s="7">
        <f t="shared" ca="1" si="65"/>
        <v>5</v>
      </c>
      <c r="S596" s="7" t="e">
        <f ca="1">VLOOKUP($R596,Race!$A:$B,2,FALSE)</f>
        <v>#N/A</v>
      </c>
      <c r="T596" s="8">
        <f t="shared" ca="1" si="66"/>
        <v>20017</v>
      </c>
      <c r="U596" s="6">
        <f t="shared" ca="1" si="67"/>
        <v>8</v>
      </c>
      <c r="V596" s="8" t="str">
        <f ca="1">VLOOKUP($U596,Education!$A:$B,2,FALSE)</f>
        <v>Graduate school</v>
      </c>
      <c r="W596" s="7">
        <f ca="1" xml:space="preserve">
  IF(OR($Y596 = 5, $Y596 = 6, $Y596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596" s="7" t="str">
        <f ca="1">VLOOKUP($W596,Department!$A:$B,2,FALSE)</f>
        <v>Human Resource</v>
      </c>
      <c r="Y596" s="6">
        <f t="shared" ca="1" si="68"/>
        <v>11</v>
      </c>
      <c r="Z596" s="7" t="str">
        <f ca="1">VLOOKUP($Y596,Role!$A:$B,2,FALSE)</f>
        <v>Analyst</v>
      </c>
      <c r="AA596" s="6">
        <f t="shared" ca="1" si="69"/>
        <v>7</v>
      </c>
      <c r="AB596" s="7" t="str">
        <f ca="1" xml:space="preserve">
IF($AA596 &lt;&gt; "",
    VLOOKUP($AA596,Level!$A:$B,2,FALSE),
    ""
)</f>
        <v>Senior</v>
      </c>
      <c r="AC596" s="1">
        <f ca="1" xml:space="preserve">
IF($Y596 = 5 + N("Presidente"),
    27000,
    IF($Y596 = 6 + N("Vice-presidente"),
        23000,
        IF(OR($Y596 = 8, $Y596= 13, $Y596 = 12) + N("Secretária bilíngue ou coordenador ou especialista"),
            8000,
            IF($Y596 = 7 + N("Diretor"),
                15000,
                IF($Y596 = 14 + N("Gerente"),
                    12000,
                    IF($Y596 = 9 + N("Estagiário"),
                        705,
                        IF($Y596 = 10 + N("Trainee"),
                            805,
                            IF($Y596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IF($U596 = 7,
  500,
  IF($U596 = 8,
    1000,
    IF($U596 = 9,
      1500,
      IF($U596 = 10,
        2000,
        0
      )
    )
  )
)
+
N("Adicional no salário por área")
+
IF($W596 = 14 + N("Tecnologia da Informação"),
  120,
  IF($W596 = 16 + N("Vendas"),
    110,
    IF($W596 = 15 + N("Jurídico"),
      100,
      IF(OR($W596 = 8, $W596 = 9, $W596 = 11) + N("Recursos humanos ou comercial ou comunicação e marketing"),
        80,
        0
      )
    )
  )
)
+
N("Adicionando pegadinha")
+
IF(AND($W596 = 16, $U596 = 9, $Y596 = 11, $AA596 = 5) + N("Se for de vendas, com mestrado, analista sênior"),
  IF($R596 = 5,
    100,
    0
  )
  +
  IF($N596 = "M",
    200,
    0
  ),
  0
)</f>
        <v>3080</v>
      </c>
      <c r="AD5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$A596  &amp; ", "   &amp;
$C596  &amp; ", "   &amp;
$E596  &amp; ", '"  &amp;
$J596  &amp; "', '" &amp;
$N596  &amp; "', "  &amp;
$R596  &amp; ", '"  &amp;
TEXT($T596,"dd/mm/aaaa")  &amp; "', "   &amp;
$U596  &amp; ", "   &amp;
$W596  &amp; ", "   &amp;
$Y596  &amp; ", "   &amp;
IF($AA596 &lt;&gt; "", $AA596, "NULL")  &amp; ", "   &amp;
$AC596  &amp; ");"</f>
        <v>INSERT INTO bi4all.fac_employees (id_company_fk, id_employee_pk, flg_active, employee_name, id_gender_fk, id_race_fk, birthday, id_schooling_fk, id_department_fk, id_role_fk, id_level_fk, salary) VALUES (6a51143286b03064a49cc2acbee63c09a0682d33, 592, 1, 'Henrique Santos Duarte', 'M', 5, '20/10/1954', 8, 8, 11, 7, 3080);</v>
      </c>
    </row>
    <row r="597" spans="1:30" ht="14.25" customHeight="1" x14ac:dyDescent="0.2">
      <c r="A597" s="7" t="str" cm="1">
        <f t="array" aca="1" ref="A597" ca="1">INDEX(Company!$A:$A,RANDBETWEEN(5,COUNTA(Company!$A:$A) + 1),1)</f>
        <v>6a51143286b03064a49cc2acbee63c09a0682d33</v>
      </c>
      <c r="B597" s="7" t="str">
        <f ca="1">VLOOKUP($A597,Company!$A:$B,2,FALSE)</f>
        <v>ACME Corporation</v>
      </c>
      <c r="C597" s="5">
        <f t="shared" si="63"/>
        <v>593</v>
      </c>
      <c r="D597" s="5" t="str" cm="1">
        <f t="array" ref="D597">SHA1HASH($C597)</f>
        <v>620807a1bbd690fc48597698e7f449e961505536</v>
      </c>
      <c r="E597" s="6">
        <v>1</v>
      </c>
      <c r="F597" s="7">
        <f ca="1">IF($C597 = 1 + N("Presidente"),
    127,
    IF($C597 = 2 + N("Vice-Presidente"),
        72,
        IF($C597 = 3 + N("Secretária bilíngue"),
            13,
            RANDBETWEEN(5,COUNT(Name!$A:$A) + 1)
        )
    )
)</f>
        <v>77</v>
      </c>
      <c r="G597" s="7" t="str">
        <f ca="1">VLOOKUP($F597,Name!$A:$B,2,FALSE)</f>
        <v>Bruno</v>
      </c>
      <c r="H597" s="7">
        <f ca="1" xml:space="preserve">
IF($C597 = 1,
    0,
    RANDBETWEEN(5,COUNT('Last name'!$A:$A) + 1)
)</f>
        <v>126</v>
      </c>
      <c r="I597" s="7" t="str">
        <f ca="1" xml:space="preserve">
IF($C597 = 1 + N("Presidente"),
    "de Orléans e Bragança",
    VLOOKUP($H597,'Last name'!$A:$B,2,FALSE) &amp; " " &amp; VLOOKUP(RANDBETWEEN(5,COUNT('Last name'!$A:$A) + 1),'Last name'!$A:$B,2,FALSE)
)</f>
        <v>Mello Miranda</v>
      </c>
      <c r="J597" s="7" t="str">
        <f t="shared" ca="1" si="64"/>
        <v>Bruno Mello Miranda</v>
      </c>
      <c r="K597" s="7" t="str" cm="1">
        <f t="array" aca="1" ref="K597" ca="1">SHA1HASH($J597)</f>
        <v>91e3cb943d3590eef7526e1d5d26bf6bf6611b76</v>
      </c>
      <c r="L597" s="7" cm="1">
        <f t="array" aca="1" ref="L597" ca="1">INDEX(States!$A:$A,RANDBETWEEN(5,COUNTA(States!$A:$A) + 1),1)</f>
        <v>19</v>
      </c>
      <c r="M597" s="7" t="str">
        <f ca="1">$L597 &amp; "|" &amp; VLOOKUP($L597,States!$A:$B,2,FALSE)</f>
        <v>19|bd4a752045e2a790745f147976385d85d6dbdece</v>
      </c>
      <c r="N597" s="7" t="str">
        <f ca="1">VLOOKUP($F597,Name!$A:$C,3,FALSE)</f>
        <v>M</v>
      </c>
      <c r="O597" s="7" t="str">
        <f ca="1">VLOOKUP($N597,Gender!$A:$B,2,FALSE)</f>
        <v>Male</v>
      </c>
      <c r="P597" s="7" t="str" cm="1">
        <f t="array" aca="1" ref="P597" ca="1">INDEX('Marital status'!$A:$A,RANDBETWEEN(5,COUNTA('Marital status'!$A:$A) + 1),1)</f>
        <v>47051393f6bcbf99111ec5d70ba2ebbe11ebccae</v>
      </c>
      <c r="Q597" s="7" t="str">
        <f ca="1">VLOOKUP($P597,'Marital status'!$A:$B,2,FALSE)</f>
        <v xml:space="preserve"> Separated </v>
      </c>
      <c r="R597" s="7">
        <f t="shared" ca="1" si="65"/>
        <v>5</v>
      </c>
      <c r="S597" s="7" t="e">
        <f ca="1">VLOOKUP($R597,Race!$A:$B,2,FALSE)</f>
        <v>#N/A</v>
      </c>
      <c r="T597" s="8">
        <f t="shared" ca="1" si="66"/>
        <v>29665</v>
      </c>
      <c r="U597" s="6">
        <f t="shared" ca="1" si="67"/>
        <v>7</v>
      </c>
      <c r="V597" s="8" t="str">
        <f ca="1">VLOOKUP($U597,Education!$A:$B,2,FALSE)</f>
        <v>Undergraduate degree</v>
      </c>
      <c r="W597" s="7">
        <f ca="1" xml:space="preserve">
  IF(OR($Y597 = 5, $Y597 = 6, $Y597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597" s="7" t="str">
        <f ca="1">VLOOKUP($W597,Department!$A:$B,2,FALSE)</f>
        <v>Administration</v>
      </c>
      <c r="Y597" s="6">
        <f t="shared" ca="1" si="68"/>
        <v>9</v>
      </c>
      <c r="Z597" s="7" t="str">
        <f ca="1">VLOOKUP($Y597,Role!$A:$B,2,FALSE)</f>
        <v>Intern</v>
      </c>
      <c r="AA597" s="6" t="str">
        <f t="shared" ca="1" si="69"/>
        <v/>
      </c>
      <c r="AB597" s="7" t="str">
        <f ca="1" xml:space="preserve">
IF($AA597 &lt;&gt; "",
    VLOOKUP($AA597,Level!$A:$B,2,FALSE),
    ""
)</f>
        <v/>
      </c>
      <c r="AC597" s="1">
        <f ca="1" xml:space="preserve">
IF($Y597 = 5 + N("Presidente"),
    27000,
    IF($Y597 = 6 + N("Vice-presidente"),
        23000,
        IF(OR($Y597 = 8, $Y597= 13, $Y597 = 12) + N("Secretária bilíngue ou coordenador ou especialista"),
            8000,
            IF($Y597 = 7 + N("Diretor"),
                15000,
                IF($Y597 = 14 + N("Gerente"),
                    12000,
                    IF($Y597 = 9 + N("Estagiário"),
                        705,
                        IF($Y597 = 10 + N("Trainee"),
                            805,
                            IF($Y597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IF($U597 = 7,
  500,
  IF($U597 = 8,
    1000,
    IF($U597 = 9,
      1500,
      IF($U597 = 10,
        2000,
        0
      )
    )
  )
)
+
N("Adicional no salário por área")
+
IF($W597 = 14 + N("Tecnologia da Informação"),
  120,
  IF($W597 = 16 + N("Vendas"),
    110,
    IF($W597 = 15 + N("Jurídico"),
      100,
      IF(OR($W597 = 8, $W597 = 9, $W597 = 11) + N("Recursos humanos ou comercial ou comunicação e marketing"),
        80,
        0
      )
    )
  )
)
+
N("Adicionando pegadinha")
+
IF(AND($W597 = 16, $U597 = 9, $Y597 = 11, $AA597 = 5) + N("Se for de vendas, com mestrado, analista sênior"),
  IF($R597 = 5,
    100,
    0
  )
  +
  IF($N597 = "M",
    200,
    0
  ),
  0
)</f>
        <v>1205</v>
      </c>
      <c r="AD5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$A597  &amp; ", "   &amp;
$C597  &amp; ", "   &amp;
$E597  &amp; ", '"  &amp;
$J597  &amp; "', '" &amp;
$N597  &amp; "', "  &amp;
$R597  &amp; ", '"  &amp;
TEXT($T597,"dd/mm/aaaa")  &amp; "', "   &amp;
$U597  &amp; ", "   &amp;
$W597  &amp; ", "   &amp;
$Y597  &amp; ", "   &amp;
IF($AA597 &lt;&gt; "", $AA597, "NULL")  &amp; ", "   &amp;
$AC597  &amp; ");"</f>
        <v>INSERT INTO bi4all.fac_employees (id_company_fk, id_employee_pk, flg_active, employee_name, id_gender_fk, id_race_fk, birthday, id_schooling_fk, id_department_fk, id_role_fk, id_level_fk, salary) VALUES (6a51143286b03064a49cc2acbee63c09a0682d33, 593, 1, 'Bruno Mello Miranda', 'M', 5, '20/03/1981', 7, 6, 9, NULL, 1205);</v>
      </c>
    </row>
    <row r="598" spans="1:30" ht="14.25" customHeight="1" x14ac:dyDescent="0.2">
      <c r="A598" s="7" t="str" cm="1">
        <f t="array" aca="1" ref="A598" ca="1">INDEX(Company!$A:$A,RANDBETWEEN(5,COUNTA(Company!$A:$A) + 1),1)</f>
        <v>6a51143286b03064a49cc2acbee63c09a0682d33</v>
      </c>
      <c r="B598" s="7" t="str">
        <f ca="1">VLOOKUP($A598,Company!$A:$B,2,FALSE)</f>
        <v>ACME Corporation</v>
      </c>
      <c r="C598" s="5">
        <f t="shared" si="63"/>
        <v>594</v>
      </c>
      <c r="D598" s="5" t="str" cm="1">
        <f t="array" ref="D598">SHA1HASH($C598)</f>
        <v>c2548064eaf018a1d481dffb9900c93eb7bdef13</v>
      </c>
      <c r="E598" s="6">
        <v>1</v>
      </c>
      <c r="F598" s="7">
        <f ca="1">IF($C598 = 1 + N("Presidente"),
    127,
    IF($C598 = 2 + N("Vice-Presidente"),
        72,
        IF($C598 = 3 + N("Secretária bilíngue"),
            13,
            RANDBETWEEN(5,COUNT(Name!$A:$A) + 1)
        )
    )
)</f>
        <v>161</v>
      </c>
      <c r="G598" s="7" t="str">
        <f ca="1">VLOOKUP($F598,Name!$A:$B,2,FALSE)</f>
        <v>Heitor</v>
      </c>
      <c r="H598" s="7">
        <f ca="1" xml:space="preserve">
IF($C598 = 1,
    0,
    RANDBETWEEN(5,COUNT('Last name'!$A:$A) + 1)
)</f>
        <v>113</v>
      </c>
      <c r="I598" s="7" t="str">
        <f ca="1" xml:space="preserve">
IF($C598 = 1 + N("Presidente"),
    "de Orléans e Bragança",
    VLOOKUP($H598,'Last name'!$A:$B,2,FALSE) &amp; " " &amp; VLOOKUP(RANDBETWEEN(5,COUNT('Last name'!$A:$A) + 1),'Last name'!$A:$B,2,FALSE)
)</f>
        <v>Luz Conti</v>
      </c>
      <c r="J598" s="7" t="str">
        <f t="shared" ca="1" si="64"/>
        <v>Heitor Luz Conti</v>
      </c>
      <c r="K598" s="7" t="str" cm="1">
        <f t="array" aca="1" ref="K598" ca="1">SHA1HASH($J598)</f>
        <v>730de861b7a42d6861ebb073d853625e2d4218ae</v>
      </c>
      <c r="L598" s="7" cm="1">
        <f t="array" aca="1" ref="L598" ca="1">INDEX(States!$A:$A,RANDBETWEEN(5,COUNTA(States!$A:$A) + 1),1)</f>
        <v>11</v>
      </c>
      <c r="M598" s="7" t="str">
        <f ca="1">$L598 &amp; "|" &amp; VLOOKUP($L598,States!$A:$B,2,FALSE)</f>
        <v>11|fe2c415e55f0a42317aa24885817f9de5cf497c6</v>
      </c>
      <c r="N598" s="7" t="str">
        <f ca="1">VLOOKUP($F598,Name!$A:$C,3,FALSE)</f>
        <v>M</v>
      </c>
      <c r="O598" s="7" t="str">
        <f ca="1">VLOOKUP($N598,Gender!$A:$B,2,FALSE)</f>
        <v>Male</v>
      </c>
      <c r="P598" s="7" t="str" cm="1">
        <f t="array" aca="1" ref="P598" ca="1">INDEX('Marital status'!$A:$A,RANDBETWEEN(5,COUNTA('Marital status'!$A:$A) + 1),1)</f>
        <v>93ac84f4e0bd5c1c97b670a12a7fff6af89fb6b3</v>
      </c>
      <c r="Q598" s="7" t="str">
        <f ca="1">VLOOKUP($P598,'Marital status'!$A:$B,2,FALSE)</f>
        <v>DIVORCED</v>
      </c>
      <c r="R598" s="7">
        <f t="shared" ca="1" si="65"/>
        <v>5</v>
      </c>
      <c r="S598" s="7" t="e">
        <f ca="1">VLOOKUP($R598,Race!$A:$B,2,FALSE)</f>
        <v>#N/A</v>
      </c>
      <c r="T598" s="8">
        <f t="shared" ca="1" si="66"/>
        <v>27488</v>
      </c>
      <c r="U598" s="6">
        <f t="shared" ca="1" si="67"/>
        <v>8</v>
      </c>
      <c r="V598" s="8" t="str">
        <f ca="1">VLOOKUP($U598,Education!$A:$B,2,FALSE)</f>
        <v>Graduate school</v>
      </c>
      <c r="W598" s="7">
        <f ca="1" xml:space="preserve">
  IF(OR($Y598 = 5, $Y598 = 6, $Y598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598" s="7" t="str">
        <f ca="1">VLOOKUP($W598,Department!$A:$B,2,FALSE)</f>
        <v>Audit</v>
      </c>
      <c r="Y598" s="6">
        <f t="shared" ca="1" si="68"/>
        <v>11</v>
      </c>
      <c r="Z598" s="7" t="str">
        <f ca="1">VLOOKUP($Y598,Role!$A:$B,2,FALSE)</f>
        <v>Analyst</v>
      </c>
      <c r="AA598" s="6">
        <f t="shared" ca="1" si="69"/>
        <v>5</v>
      </c>
      <c r="AB598" s="7" t="str">
        <f ca="1" xml:space="preserve">
IF($AA598 &lt;&gt; "",
    VLOOKUP($AA598,Level!$A:$B,2,FALSE),
    ""
)</f>
        <v>Junior</v>
      </c>
      <c r="AC598" s="1">
        <f ca="1" xml:space="preserve">
IF($Y598 = 5 + N("Presidente"),
    27000,
    IF($Y598 = 6 + N("Vice-presidente"),
        23000,
        IF(OR($Y598 = 8, $Y598= 13, $Y598 = 12) + N("Secretária bilíngue ou coordenador ou especialista"),
            8000,
            IF($Y598 = 7 + N("Diretor"),
                15000,
                IF($Y598 = 14 + N("Gerente"),
                    12000,
                    IF($Y598 = 9 + N("Estagiário"),
                        705,
                        IF($Y598 = 10 + N("Trainee"),
                            805,
                            IF($Y598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IF($U598 = 7,
  500,
  IF($U598 = 8,
    1000,
    IF($U598 = 9,
      1500,
      IF($U598 = 10,
        2000,
        0
      )
    )
  )
)
+
N("Adicional no salário por área")
+
IF($W598 = 14 + N("Tecnologia da Informação"),
  120,
  IF($W598 = 16 + N("Vendas"),
    110,
    IF($W598 = 15 + N("Jurídico"),
      100,
      IF(OR($W598 = 8, $W598 = 9, $W598 = 11) + N("Recursos humanos ou comercial ou comunicação e marketing"),
        80,
        0
      )
    )
  )
)
+
N("Adicionando pegadinha")
+
IF(AND($W598 = 16, $U598 = 9, $Y598 = 11, $AA598 = 5) + N("Se for de vendas, com mestrado, analista sênior"),
  IF($R598 = 5,
    100,
    0
  )
  +
  IF($N598 = "M",
    200,
    0
  ),
  0
)</f>
        <v>3000</v>
      </c>
      <c r="AD5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$A598  &amp; ", "   &amp;
$C598  &amp; ", "   &amp;
$E598  &amp; ", '"  &amp;
$J598  &amp; "', '" &amp;
$N598  &amp; "', "  &amp;
$R598  &amp; ", '"  &amp;
TEXT($T598,"dd/mm/aaaa")  &amp; "', "   &amp;
$U598  &amp; ", "   &amp;
$W598  &amp; ", "   &amp;
$Y598  &amp; ", "   &amp;
IF($AA598 &lt;&gt; "", $AA598, "NULL")  &amp; ", "   &amp;
$AC598  &amp; ");"</f>
        <v>INSERT INTO bi4all.fac_employees (id_company_fk, id_employee_pk, flg_active, employee_name, id_gender_fk, id_race_fk, birthday, id_schooling_fk, id_department_fk, id_role_fk, id_level_fk, salary) VALUES (6a51143286b03064a49cc2acbee63c09a0682d33, 594, 1, 'Heitor Luz Conti', 'M', 5, '04/04/1975', 8, 13, 11, 5, 3000);</v>
      </c>
    </row>
    <row r="599" spans="1:30" ht="14.25" customHeight="1" x14ac:dyDescent="0.2">
      <c r="A599" s="7" t="str" cm="1">
        <f t="array" aca="1" ref="A599" ca="1">INDEX(Company!$A:$A,RANDBETWEEN(5,COUNTA(Company!$A:$A) + 1),1)</f>
        <v>6a51143286b03064a49cc2acbee63c09a0682d33</v>
      </c>
      <c r="B599" s="7" t="str">
        <f ca="1">VLOOKUP($A599,Company!$A:$B,2,FALSE)</f>
        <v>ACME Corporation</v>
      </c>
      <c r="C599" s="5">
        <f t="shared" si="63"/>
        <v>595</v>
      </c>
      <c r="D599" s="5" t="str" cm="1">
        <f t="array" ref="D599">SHA1HASH($C599)</f>
        <v>edd6bb4181065a5b9fb559ad9fddeef16a975d07</v>
      </c>
      <c r="E599" s="6">
        <v>1</v>
      </c>
      <c r="F599" s="7">
        <f ca="1">IF($C599 = 1 + N("Presidente"),
    127,
    IF($C599 = 2 + N("Vice-Presidente"),
        72,
        IF($C599 = 3 + N("Secretária bilíngue"),
            13,
            RANDBETWEEN(5,COUNT(Name!$A:$A) + 1)
        )
    )
)</f>
        <v>261</v>
      </c>
      <c r="G599" s="7" t="str">
        <f ca="1">VLOOKUP($F599,Name!$A:$B,2,FALSE)</f>
        <v>Maria Clara</v>
      </c>
      <c r="H599" s="7">
        <f ca="1" xml:space="preserve">
IF($C599 = 1,
    0,
    RANDBETWEEN(5,COUNT('Last name'!$A:$A) + 1)
)</f>
        <v>63</v>
      </c>
      <c r="I599" s="7" t="str">
        <f ca="1" xml:space="preserve">
IF($C599 = 1 + N("Presidente"),
    "de Orléans e Bragança",
    VLOOKUP($H599,'Last name'!$A:$B,2,FALSE) &amp; " " &amp; VLOOKUP(RANDBETWEEN(5,COUNT('Last name'!$A:$A) + 1),'Last name'!$A:$B,2,FALSE)
)</f>
        <v>Castro Madureira</v>
      </c>
      <c r="J599" s="7" t="str">
        <f t="shared" ca="1" si="64"/>
        <v>Maria Clara Castro Madureira</v>
      </c>
      <c r="K599" s="7" t="str" cm="1">
        <f t="array" aca="1" ref="K599" ca="1">SHA1HASH($J599)</f>
        <v>aa6ce7cdadaeca95f09c4886a9c84b7694f7d7dc</v>
      </c>
      <c r="L599" s="7" cm="1">
        <f t="array" aca="1" ref="L599" ca="1">INDEX(States!$A:$A,RANDBETWEEN(5,COUNTA(States!$A:$A) + 1),1)</f>
        <v>11</v>
      </c>
      <c r="M599" s="7" t="str">
        <f ca="1">$L599 &amp; "|" &amp; VLOOKUP($L599,States!$A:$B,2,FALSE)</f>
        <v>11|fe2c415e55f0a42317aa24885817f9de5cf497c6</v>
      </c>
      <c r="N599" s="7" t="str">
        <f ca="1">VLOOKUP($F599,Name!$A:$C,3,FALSE)</f>
        <v>F</v>
      </c>
      <c r="O599" s="7" t="str">
        <f ca="1">VLOOKUP($N599,Gender!$A:$B,2,FALSE)</f>
        <v>Female</v>
      </c>
      <c r="P599" s="7" t="str" cm="1">
        <f t="array" aca="1" ref="P599" ca="1">INDEX('Marital status'!$A:$A,RANDBETWEEN(5,COUNTA('Marital status'!$A:$A) + 1),1)</f>
        <v>459031b19ec5bbd3b3dbc0a9dcf2cb6e6c6f7848</v>
      </c>
      <c r="Q599" s="7" t="str">
        <f ca="1">VLOOKUP($P599,'Marital status'!$A:$B,2,FALSE)</f>
        <v xml:space="preserve">Widowed </v>
      </c>
      <c r="R599" s="7">
        <f t="shared" ca="1" si="65"/>
        <v>5</v>
      </c>
      <c r="S599" s="7" t="e">
        <f ca="1">VLOOKUP($R599,Race!$A:$B,2,FALSE)</f>
        <v>#N/A</v>
      </c>
      <c r="T599" s="8">
        <f t="shared" ca="1" si="66"/>
        <v>24488</v>
      </c>
      <c r="U599" s="6">
        <f t="shared" ca="1" si="67"/>
        <v>7</v>
      </c>
      <c r="V599" s="8" t="str">
        <f ca="1">VLOOKUP($U599,Education!$A:$B,2,FALSE)</f>
        <v>Undergraduate degree</v>
      </c>
      <c r="W599" s="7">
        <f ca="1" xml:space="preserve">
  IF(OR($Y599 = 5, $Y599 = 6, $Y599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599" s="7" t="str">
        <f ca="1">VLOOKUP($W599,Department!$A:$B,2,FALSE)</f>
        <v>Audit</v>
      </c>
      <c r="Y599" s="6">
        <f t="shared" ca="1" si="68"/>
        <v>9</v>
      </c>
      <c r="Z599" s="7" t="str">
        <f ca="1">VLOOKUP($Y599,Role!$A:$B,2,FALSE)</f>
        <v>Intern</v>
      </c>
      <c r="AA599" s="6" t="str">
        <f t="shared" ca="1" si="69"/>
        <v/>
      </c>
      <c r="AB599" s="7" t="str">
        <f ca="1" xml:space="preserve">
IF($AA599 &lt;&gt; "",
    VLOOKUP($AA599,Level!$A:$B,2,FALSE),
    ""
)</f>
        <v/>
      </c>
      <c r="AC599" s="1">
        <f ca="1" xml:space="preserve">
IF($Y599 = 5 + N("Presidente"),
    27000,
    IF($Y599 = 6 + N("Vice-presidente"),
        23000,
        IF(OR($Y599 = 8, $Y599= 13, $Y599 = 12) + N("Secretária bilíngue ou coordenador ou especialista"),
            8000,
            IF($Y599 = 7 + N("Diretor"),
                15000,
                IF($Y599 = 14 + N("Gerente"),
                    12000,
                    IF($Y599 = 9 + N("Estagiário"),
                        705,
                        IF($Y599 = 10 + N("Trainee"),
                            805,
                            IF($Y599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IF($U599 = 7,
  500,
  IF($U599 = 8,
    1000,
    IF($U599 = 9,
      1500,
      IF($U599 = 10,
        2000,
        0
      )
    )
  )
)
+
N("Adicional no salário por área")
+
IF($W599 = 14 + N("Tecnologia da Informação"),
  120,
  IF($W599 = 16 + N("Vendas"),
    110,
    IF($W599 = 15 + N("Jurídico"),
      100,
      IF(OR($W599 = 8, $W599 = 9, $W599 = 11) + N("Recursos humanos ou comercial ou comunicação e marketing"),
        80,
        0
      )
    )
  )
)
+
N("Adicionando pegadinha")
+
IF(AND($W599 = 16, $U599 = 9, $Y599 = 11, $AA599 = 5) + N("Se for de vendas, com mestrado, analista sênior"),
  IF($R599 = 5,
    100,
    0
  )
  +
  IF($N599 = "M",
    200,
    0
  ),
  0
)</f>
        <v>1205</v>
      </c>
      <c r="AD5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$A599  &amp; ", "   &amp;
$C599  &amp; ", "   &amp;
$E599  &amp; ", '"  &amp;
$J599  &amp; "', '" &amp;
$N599  &amp; "', "  &amp;
$R599  &amp; ", '"  &amp;
TEXT($T599,"dd/mm/aaaa")  &amp; "', "   &amp;
$U599  &amp; ", "   &amp;
$W599  &amp; ", "   &amp;
$Y599  &amp; ", "   &amp;
IF($AA599 &lt;&gt; "", $AA599, "NULL")  &amp; ", "   &amp;
$AC599  &amp; ");"</f>
        <v>INSERT INTO bi4all.fac_employees (id_company_fk, id_employee_pk, flg_active, employee_name, id_gender_fk, id_race_fk, birthday, id_schooling_fk, id_department_fk, id_role_fk, id_level_fk, salary) VALUES (6a51143286b03064a49cc2acbee63c09a0682d33, 595, 1, 'Maria Clara Castro Madureira', 'F', 5, '16/01/1967', 7, 13, 9, NULL, 1205);</v>
      </c>
    </row>
    <row r="600" spans="1:30" ht="14.25" customHeight="1" x14ac:dyDescent="0.2">
      <c r="A600" s="7" t="str" cm="1">
        <f t="array" aca="1" ref="A600" ca="1">INDEX(Company!$A:$A,RANDBETWEEN(5,COUNTA(Company!$A:$A) + 1),1)</f>
        <v>6a51143286b03064a49cc2acbee63c09a0682d33</v>
      </c>
      <c r="B600" s="7" t="str">
        <f ca="1">VLOOKUP($A600,Company!$A:$B,2,FALSE)</f>
        <v>ACME Corporation</v>
      </c>
      <c r="C600" s="5">
        <f t="shared" si="63"/>
        <v>596</v>
      </c>
      <c r="D600" s="5" t="str" cm="1">
        <f t="array" ref="D600">SHA1HASH($C600)</f>
        <v>ad1bf290f3ae791d4ca98700eafe4daf341b103c</v>
      </c>
      <c r="E600" s="6">
        <v>1</v>
      </c>
      <c r="F600" s="7">
        <f ca="1">IF($C600 = 1 + N("Presidente"),
    127,
    IF($C600 = 2 + N("Vice-Presidente"),
        72,
        IF($C600 = 3 + N("Secretária bilíngue"),
            13,
            RANDBETWEEN(5,COUNT(Name!$A:$A) + 1)
        )
    )
)</f>
        <v>289</v>
      </c>
      <c r="G600" s="7" t="str">
        <f ca="1">VLOOKUP($F600,Name!$A:$B,2,FALSE)</f>
        <v>Maya</v>
      </c>
      <c r="H600" s="7">
        <f ca="1" xml:space="preserve">
IF($C600 = 1,
    0,
    RANDBETWEEN(5,COUNT('Last name'!$A:$A) + 1)
)</f>
        <v>155</v>
      </c>
      <c r="I600" s="7" t="str">
        <f ca="1" xml:space="preserve">
IF($C600 = 1 + N("Presidente"),
    "de Orléans e Bragança",
    VLOOKUP($H600,'Last name'!$A:$B,2,FALSE) &amp; " " &amp; VLOOKUP(RANDBETWEEN(5,COUNT('Last name'!$A:$A) + 1),'Last name'!$A:$B,2,FALSE)
)</f>
        <v>Pinto Tavares</v>
      </c>
      <c r="J600" s="7" t="str">
        <f t="shared" ca="1" si="64"/>
        <v>Maya Pinto Tavares</v>
      </c>
      <c r="K600" s="7" t="str" cm="1">
        <f t="array" aca="1" ref="K600" ca="1">SHA1HASH($J600)</f>
        <v>7e031607fdeacca9dd779aa90a6cb57d25bbe3f1</v>
      </c>
      <c r="L600" s="7" cm="1">
        <f t="array" aca="1" ref="L600" ca="1">INDEX(States!$A:$A,RANDBETWEEN(5,COUNTA(States!$A:$A) + 1),1)</f>
        <v>9</v>
      </c>
      <c r="M600" s="7" t="str">
        <f ca="1">$L600 &amp; "|" &amp; VLOOKUP($L600,States!$A:$B,2,FALSE)</f>
        <v>9|68b7ab1daf7c594d71db682ca70a5cb187f0524f</v>
      </c>
      <c r="N600" s="7" t="str">
        <f ca="1">VLOOKUP($F600,Name!$A:$C,3,FALSE)</f>
        <v>F</v>
      </c>
      <c r="O600" s="7" t="str">
        <f ca="1">VLOOKUP($N600,Gender!$A:$B,2,FALSE)</f>
        <v>Female</v>
      </c>
      <c r="P600" s="7" t="str" cm="1">
        <f t="array" aca="1" ref="P600" ca="1">INDEX('Marital status'!$A:$A,RANDBETWEEN(5,COUNTA('Marital status'!$A:$A) + 1),1)</f>
        <v>459031b19ec5bbd3b3dbc0a9dcf2cb6e6c6f7848</v>
      </c>
      <c r="Q600" s="7" t="str">
        <f ca="1">VLOOKUP($P600,'Marital status'!$A:$B,2,FALSE)</f>
        <v xml:space="preserve">Widowed </v>
      </c>
      <c r="R600" s="7">
        <f t="shared" ca="1" si="65"/>
        <v>5</v>
      </c>
      <c r="S600" s="7" t="e">
        <f ca="1">VLOOKUP($R600,Race!$A:$B,2,FALSE)</f>
        <v>#N/A</v>
      </c>
      <c r="T600" s="8">
        <f t="shared" ca="1" si="66"/>
        <v>19069</v>
      </c>
      <c r="U600" s="6">
        <f t="shared" ca="1" si="67"/>
        <v>7</v>
      </c>
      <c r="V600" s="8" t="str">
        <f ca="1">VLOOKUP($U600,Education!$A:$B,2,FALSE)</f>
        <v>Undergraduate degree</v>
      </c>
      <c r="W600" s="7">
        <f ca="1" xml:space="preserve">
  IF(OR($Y600 = 5, $Y600 = 6, $Y600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00" s="7" t="str">
        <f ca="1">VLOOKUP($W600,Department!$A:$B,2,FALSE)</f>
        <v>Controlling</v>
      </c>
      <c r="Y600" s="6">
        <f t="shared" ca="1" si="68"/>
        <v>11</v>
      </c>
      <c r="Z600" s="7" t="str">
        <f ca="1">VLOOKUP($Y600,Role!$A:$B,2,FALSE)</f>
        <v>Analyst</v>
      </c>
      <c r="AA600" s="6">
        <f t="shared" ca="1" si="69"/>
        <v>6</v>
      </c>
      <c r="AB600" s="7" t="str">
        <f ca="1" xml:space="preserve">
IF($AA600 &lt;&gt; "",
    VLOOKUP($AA600,Level!$A:$B,2,FALSE),
    ""
)</f>
        <v>Pleno</v>
      </c>
      <c r="AC600" s="1">
        <f ca="1" xml:space="preserve">
IF($Y600 = 5 + N("Presidente"),
    27000,
    IF($Y600 = 6 + N("Vice-presidente"),
        23000,
        IF(OR($Y600 = 8, $Y600= 13, $Y600 = 12) + N("Secretária bilíngue ou coordenador ou especialista"),
            8000,
            IF($Y600 = 7 + N("Diretor"),
                15000,
                IF($Y600 = 14 + N("Gerente"),
                    12000,
                    IF($Y600 = 9 + N("Estagiário"),
                        705,
                        IF($Y600 = 10 + N("Trainee"),
                            805,
                            IF($Y600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IF($U600 = 7,
  500,
  IF($U600 = 8,
    1000,
    IF($U600 = 9,
      1500,
      IF($U600 = 10,
        2000,
        0
      )
    )
  )
)
+
N("Adicional no salário por área")
+
IF($W600 = 14 + N("Tecnologia da Informação"),
  120,
  IF($W600 = 16 + N("Vendas"),
    110,
    IF($W600 = 15 + N("Jurídico"),
      100,
      IF(OR($W600 = 8, $W600 = 9, $W600 = 11) + N("Recursos humanos ou comercial ou comunicação e marketing"),
        80,
        0
      )
    )
  )
)
+
N("Adicionando pegadinha")
+
IF(AND($W600 = 16, $U600 = 9, $Y600 = 11, $AA600 = 5) + N("Se for de vendas, com mestrado, analista sênior"),
  IF($R600 = 5,
    100,
    0
  )
  +
  IF($N600 = "M",
    200,
    0
  ),
  0
)</f>
        <v>2500</v>
      </c>
      <c r="AD6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$A600  &amp; ", "   &amp;
$C600  &amp; ", "   &amp;
$E600  &amp; ", '"  &amp;
$J600  &amp; "', '" &amp;
$N600  &amp; "', "  &amp;
$R600  &amp; ", '"  &amp;
TEXT($T600,"dd/mm/aaaa")  &amp; "', "   &amp;
$U600  &amp; ", "   &amp;
$W600  &amp; ", "   &amp;
$Y600  &amp; ", "   &amp;
IF($AA600 &lt;&gt; "", $AA600, "NULL")  &amp; ", "   &amp;
$AC600  &amp; ");"</f>
        <v>INSERT INTO bi4all.fac_employees (id_company_fk, id_employee_pk, flg_active, employee_name, id_gender_fk, id_race_fk, birthday, id_schooling_fk, id_department_fk, id_role_fk, id_level_fk, salary) VALUES (6a51143286b03064a49cc2acbee63c09a0682d33, 596, 1, 'Maya Pinto Tavares', 'F', 5, '16/03/1952', 7, 12, 11, 6, 2500);</v>
      </c>
    </row>
    <row r="601" spans="1:30" ht="14.25" customHeight="1" x14ac:dyDescent="0.2">
      <c r="A601" s="7" t="str" cm="1">
        <f t="array" aca="1" ref="A601" ca="1">INDEX(Company!$A:$A,RANDBETWEEN(5,COUNTA(Company!$A:$A) + 1),1)</f>
        <v>6a51143286b03064a49cc2acbee63c09a0682d33</v>
      </c>
      <c r="B601" s="7" t="str">
        <f ca="1">VLOOKUP($A601,Company!$A:$B,2,FALSE)</f>
        <v>ACME Corporation</v>
      </c>
      <c r="C601" s="5">
        <f t="shared" si="63"/>
        <v>597</v>
      </c>
      <c r="D601" s="5" t="str" cm="1">
        <f t="array" ref="D601">SHA1HASH($C601)</f>
        <v>8b4753ed1cb27a4a5b8c6cfe938b1d7ec5b5396c</v>
      </c>
      <c r="E601" s="6">
        <v>1</v>
      </c>
      <c r="F601" s="7">
        <f ca="1">IF($C601 = 1 + N("Presidente"),
    127,
    IF($C601 = 2 + N("Vice-Presidente"),
        72,
        IF($C601 = 3 + N("Secretária bilíngue"),
            13,
            RANDBETWEEN(5,COUNT(Name!$A:$A) + 1)
        )
    )
)</f>
        <v>90</v>
      </c>
      <c r="G601" s="7" t="str">
        <f ca="1">VLOOKUP($F601,Name!$A:$B,2,FALSE)</f>
        <v>Caue</v>
      </c>
      <c r="H601" s="7">
        <f ca="1" xml:space="preserve">
IF($C601 = 1,
    0,
    RANDBETWEEN(5,COUNT('Last name'!$A:$A) + 1)
)</f>
        <v>112</v>
      </c>
      <c r="I601" s="7" t="str">
        <f ca="1" xml:space="preserve">
IF($C601 = 1 + N("Presidente"),
    "de Orléans e Bragança",
    VLOOKUP($H601,'Last name'!$A:$B,2,FALSE) &amp; " " &amp; VLOOKUP(RANDBETWEEN(5,COUNT('Last name'!$A:$A) + 1),'Last name'!$A:$B,2,FALSE)
)</f>
        <v>Lopes Colombo</v>
      </c>
      <c r="J601" s="7" t="str">
        <f t="shared" ca="1" si="64"/>
        <v>Caue Lopes Colombo</v>
      </c>
      <c r="K601" s="7" t="str" cm="1">
        <f t="array" aca="1" ref="K601" ca="1">SHA1HASH($J601)</f>
        <v>fe7fc833b0e4f392c33a76d15084df2e2fa59f04</v>
      </c>
      <c r="L601" s="7" cm="1">
        <f t="array" aca="1" ref="L601" ca="1">INDEX(States!$A:$A,RANDBETWEEN(5,COUNTA(States!$A:$A) + 1),1)</f>
        <v>17</v>
      </c>
      <c r="M601" s="7" t="str">
        <f ca="1">$L601 &amp; "|" &amp; VLOOKUP($L601,States!$A:$B,2,FALSE)</f>
        <v>17|1a8e69bd071c473b31bfb6b123d956580475386e</v>
      </c>
      <c r="N601" s="7" t="str">
        <f ca="1">VLOOKUP($F601,Name!$A:$C,3,FALSE)</f>
        <v>M</v>
      </c>
      <c r="O601" s="7" t="str">
        <f ca="1">VLOOKUP($N601,Gender!$A:$B,2,FALSE)</f>
        <v>Male</v>
      </c>
      <c r="P601" s="7" t="str" cm="1">
        <f t="array" aca="1" ref="P601" ca="1">INDEX('Marital status'!$A:$A,RANDBETWEEN(5,COUNTA('Marital status'!$A:$A) + 1),1)</f>
        <v>93ac84f4e0bd5c1c97b670a12a7fff6af89fb6b3</v>
      </c>
      <c r="Q601" s="7" t="str">
        <f ca="1">VLOOKUP($P601,'Marital status'!$A:$B,2,FALSE)</f>
        <v>DIVORCED</v>
      </c>
      <c r="R601" s="7">
        <f t="shared" ca="1" si="65"/>
        <v>5</v>
      </c>
      <c r="S601" s="7" t="e">
        <f ca="1">VLOOKUP($R601,Race!$A:$B,2,FALSE)</f>
        <v>#N/A</v>
      </c>
      <c r="T601" s="8">
        <f t="shared" ca="1" si="66"/>
        <v>18646</v>
      </c>
      <c r="U601" s="6">
        <f t="shared" ca="1" si="67"/>
        <v>7</v>
      </c>
      <c r="V601" s="8" t="str">
        <f ca="1">VLOOKUP($U601,Education!$A:$B,2,FALSE)</f>
        <v>Undergraduate degree</v>
      </c>
      <c r="W601" s="7">
        <f ca="1" xml:space="preserve">
  IF(OR($Y601 = 5, $Y601 = 6, $Y601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601" s="7" t="str">
        <f ca="1">VLOOKUP($W601,Department!$A:$B,2,FALSE)</f>
        <v>Presidency</v>
      </c>
      <c r="Y601" s="6">
        <f t="shared" ca="1" si="68"/>
        <v>10</v>
      </c>
      <c r="Z601" s="7" t="str">
        <f ca="1">VLOOKUP($Y601,Role!$A:$B,2,FALSE)</f>
        <v>Trainee</v>
      </c>
      <c r="AA601" s="6" t="str">
        <f t="shared" ca="1" si="69"/>
        <v/>
      </c>
      <c r="AB601" s="7" t="str">
        <f ca="1" xml:space="preserve">
IF($AA601 &lt;&gt; "",
    VLOOKUP($AA601,Level!$A:$B,2,FALSE),
    ""
)</f>
        <v/>
      </c>
      <c r="AC601" s="1">
        <f ca="1" xml:space="preserve">
IF($Y601 = 5 + N("Presidente"),
    27000,
    IF($Y601 = 6 + N("Vice-presidente"),
        23000,
        IF(OR($Y601 = 8, $Y601= 13, $Y601 = 12) + N("Secretária bilíngue ou coordenador ou especialista"),
            8000,
            IF($Y601 = 7 + N("Diretor"),
                15000,
                IF($Y601 = 14 + N("Gerente"),
                    12000,
                    IF($Y601 = 9 + N("Estagiário"),
                        705,
                        IF($Y601 = 10 + N("Trainee"),
                            805,
                            IF($Y601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IF($U601 = 7,
  500,
  IF($U601 = 8,
    1000,
    IF($U601 = 9,
      1500,
      IF($U601 = 10,
        2000,
        0
      )
    )
  )
)
+
N("Adicional no salário por área")
+
IF($W601 = 14 + N("Tecnologia da Informação"),
  120,
  IF($W601 = 16 + N("Vendas"),
    110,
    IF($W601 = 15 + N("Jurídico"),
      100,
      IF(OR($W601 = 8, $W601 = 9, $W601 = 11) + N("Recursos humanos ou comercial ou comunicação e marketing"),
        80,
        0
      )
    )
  )
)
+
N("Adicionando pegadinha")
+
IF(AND($W601 = 16, $U601 = 9, $Y601 = 11, $AA601 = 5) + N("Se for de vendas, com mestrado, analista sênior"),
  IF($R601 = 5,
    100,
    0
  )
  +
  IF($N601 = "M",
    200,
    0
  ),
  0
)</f>
        <v>1305</v>
      </c>
      <c r="AD6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$A601  &amp; ", "   &amp;
$C601  &amp; ", "   &amp;
$E601  &amp; ", '"  &amp;
$J601  &amp; "', '" &amp;
$N601  &amp; "', "  &amp;
$R601  &amp; ", '"  &amp;
TEXT($T601,"dd/mm/aaaa")  &amp; "', "   &amp;
$U601  &amp; ", "   &amp;
$W601  &amp; ", "   &amp;
$Y601  &amp; ", "   &amp;
IF($AA601 &lt;&gt; "", $AA601, "NULL")  &amp; ", "   &amp;
$AC601  &amp; ");"</f>
        <v>INSERT INTO bi4all.fac_employees (id_company_fk, id_employee_pk, flg_active, employee_name, id_gender_fk, id_race_fk, birthday, id_schooling_fk, id_department_fk, id_role_fk, id_level_fk, salary) VALUES (6a51143286b03064a49cc2acbee63c09a0682d33, 597, 1, 'Caue Lopes Colombo', 'M', 5, '18/01/1951', 7, 5, 10, NULL, 1305);</v>
      </c>
    </row>
    <row r="602" spans="1:30" ht="14.25" customHeight="1" x14ac:dyDescent="0.2">
      <c r="A602" s="7" t="str" cm="1">
        <f t="array" aca="1" ref="A602" ca="1">INDEX(Company!$A:$A,RANDBETWEEN(5,COUNTA(Company!$A:$A) + 1),1)</f>
        <v>6a51143286b03064a49cc2acbee63c09a0682d33</v>
      </c>
      <c r="B602" s="7" t="str">
        <f ca="1">VLOOKUP($A602,Company!$A:$B,2,FALSE)</f>
        <v>ACME Corporation</v>
      </c>
      <c r="C602" s="5">
        <f t="shared" si="63"/>
        <v>598</v>
      </c>
      <c r="D602" s="5" t="str" cm="1">
        <f t="array" ref="D602">SHA1HASH($C602)</f>
        <v>91eb375e8e71d9ce2f7cde8b0a757f66c94c998a</v>
      </c>
      <c r="E602" s="6">
        <v>1</v>
      </c>
      <c r="F602" s="7">
        <f ca="1">IF($C602 = 1 + N("Presidente"),
    127,
    IF($C602 = 2 + N("Vice-Presidente"),
        72,
        IF($C602 = 3 + N("Secretária bilíngue"),
            13,
            RANDBETWEEN(5,COUNT(Name!$A:$A) + 1)
        )
    )
)</f>
        <v>276</v>
      </c>
      <c r="G602" s="7" t="str">
        <f ca="1">VLOOKUP($F602,Name!$A:$B,2,FALSE)</f>
        <v>Mariah</v>
      </c>
      <c r="H602" s="7">
        <f ca="1" xml:space="preserve">
IF($C602 = 1,
    0,
    RANDBETWEEN(5,COUNT('Last name'!$A:$A) + 1)
)</f>
        <v>155</v>
      </c>
      <c r="I602" s="7" t="str">
        <f ca="1" xml:space="preserve">
IF($C602 = 1 + N("Presidente"),
    "de Orléans e Bragança",
    VLOOKUP($H602,'Last name'!$A:$B,2,FALSE) &amp; " " &amp; VLOOKUP(RANDBETWEEN(5,COUNT('Last name'!$A:$A) + 1),'Last name'!$A:$B,2,FALSE)
)</f>
        <v>Pinto Botelho</v>
      </c>
      <c r="J602" s="7" t="str">
        <f t="shared" ca="1" si="64"/>
        <v>Mariah Pinto Botelho</v>
      </c>
      <c r="K602" s="7" t="str" cm="1">
        <f t="array" aca="1" ref="K602" ca="1">SHA1HASH($J602)</f>
        <v>7f0af21be19d6602706899f0d09a17687b71a592</v>
      </c>
      <c r="L602" s="7" cm="1">
        <f t="array" aca="1" ref="L602" ca="1">INDEX(States!$A:$A,RANDBETWEEN(5,COUNTA(States!$A:$A) + 1),1)</f>
        <v>9</v>
      </c>
      <c r="M602" s="7" t="str">
        <f ca="1">$L602 &amp; "|" &amp; VLOOKUP($L602,States!$A:$B,2,FALSE)</f>
        <v>9|68b7ab1daf7c594d71db682ca70a5cb187f0524f</v>
      </c>
      <c r="N602" s="7" t="str">
        <f ca="1">VLOOKUP($F602,Name!$A:$C,3,FALSE)</f>
        <v>F</v>
      </c>
      <c r="O602" s="7" t="str">
        <f ca="1">VLOOKUP($N602,Gender!$A:$B,2,FALSE)</f>
        <v>Female</v>
      </c>
      <c r="P602" s="7" t="str" cm="1">
        <f t="array" aca="1" ref="P602" ca="1">INDEX('Marital status'!$A:$A,RANDBETWEEN(5,COUNTA('Marital status'!$A:$A) + 1),1)</f>
        <v>ce0b1612aa711b78a720295d271a33894e2b72bf</v>
      </c>
      <c r="Q602" s="7" t="str">
        <f ca="1">VLOOKUP($P602,'Marital status'!$A:$B,2,FALSE)</f>
        <v>single</v>
      </c>
      <c r="R602" s="7">
        <f t="shared" ca="1" si="65"/>
        <v>6</v>
      </c>
      <c r="S602" s="7" t="e">
        <f ca="1">VLOOKUP($R602,Race!$A:$B,2,FALSE)</f>
        <v>#N/A</v>
      </c>
      <c r="T602" s="8">
        <f t="shared" ca="1" si="66"/>
        <v>25990</v>
      </c>
      <c r="U602" s="6">
        <f t="shared" ca="1" si="67"/>
        <v>8</v>
      </c>
      <c r="V602" s="8" t="str">
        <f ca="1">VLOOKUP($U602,Education!$A:$B,2,FALSE)</f>
        <v>Graduate school</v>
      </c>
      <c r="W602" s="7">
        <f ca="1" xml:space="preserve">
  IF(OR($Y602 = 5, $Y602 = 6, $Y602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602" s="7" t="str">
        <f ca="1">VLOOKUP($W602,Department!$A:$B,2,FALSE)</f>
        <v>Administration</v>
      </c>
      <c r="Y602" s="6">
        <f t="shared" ca="1" si="68"/>
        <v>11</v>
      </c>
      <c r="Z602" s="7" t="str">
        <f ca="1">VLOOKUP($Y602,Role!$A:$B,2,FALSE)</f>
        <v>Analyst</v>
      </c>
      <c r="AA602" s="6">
        <f t="shared" ca="1" si="69"/>
        <v>6</v>
      </c>
      <c r="AB602" s="7" t="str">
        <f ca="1" xml:space="preserve">
IF($AA602 &lt;&gt; "",
    VLOOKUP($AA602,Level!$A:$B,2,FALSE),
    ""
)</f>
        <v>Pleno</v>
      </c>
      <c r="AC602" s="1">
        <f ca="1" xml:space="preserve">
IF($Y602 = 5 + N("Presidente"),
    27000,
    IF($Y602 = 6 + N("Vice-presidente"),
        23000,
        IF(OR($Y602 = 8, $Y602= 13, $Y602 = 12) + N("Secretária bilíngue ou coordenador ou especialista"),
            8000,
            IF($Y602 = 7 + N("Diretor"),
                15000,
                IF($Y602 = 14 + N("Gerente"),
                    12000,
                    IF($Y602 = 9 + N("Estagiário"),
                        705,
                        IF($Y602 = 10 + N("Trainee"),
                            805,
                            IF($Y602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IF($U602 = 7,
  500,
  IF($U602 = 8,
    1000,
    IF($U602 = 9,
      1500,
      IF($U602 = 10,
        2000,
        0
      )
    )
  )
)
+
N("Adicional no salário por área")
+
IF($W602 = 14 + N("Tecnologia da Informação"),
  120,
  IF($W602 = 16 + N("Vendas"),
    110,
    IF($W602 = 15 + N("Jurídico"),
      100,
      IF(OR($W602 = 8, $W602 = 9, $W602 = 11) + N("Recursos humanos ou comercial ou comunicação e marketing"),
        80,
        0
      )
    )
  )
)
+
N("Adicionando pegadinha")
+
IF(AND($W602 = 16, $U602 = 9, $Y602 = 11, $AA602 = 5) + N("Se for de vendas, com mestrado, analista sênior"),
  IF($R602 = 5,
    100,
    0
  )
  +
  IF($N602 = "M",
    200,
    0
  ),
  0
)</f>
        <v>3000</v>
      </c>
      <c r="AD6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$A602  &amp; ", "   &amp;
$C602  &amp; ", "   &amp;
$E602  &amp; ", '"  &amp;
$J602  &amp; "', '" &amp;
$N602  &amp; "', "  &amp;
$R602  &amp; ", '"  &amp;
TEXT($T602,"dd/mm/aaaa")  &amp; "', "   &amp;
$U602  &amp; ", "   &amp;
$W602  &amp; ", "   &amp;
$Y602  &amp; ", "   &amp;
IF($AA602 &lt;&gt; "", $AA602, "NULL")  &amp; ", "   &amp;
$AC602  &amp; ");"</f>
        <v>INSERT INTO bi4all.fac_employees (id_company_fk, id_employee_pk, flg_active, employee_name, id_gender_fk, id_race_fk, birthday, id_schooling_fk, id_department_fk, id_role_fk, id_level_fk, salary) VALUES (6a51143286b03064a49cc2acbee63c09a0682d33, 598, 1, 'Mariah Pinto Botelho', 'F', 6, '26/02/1971', 8, 6, 11, 6, 3000);</v>
      </c>
    </row>
    <row r="603" spans="1:30" ht="14.25" customHeight="1" x14ac:dyDescent="0.2">
      <c r="A603" s="7" t="str" cm="1">
        <f t="array" aca="1" ref="A603" ca="1">INDEX(Company!$A:$A,RANDBETWEEN(5,COUNTA(Company!$A:$A) + 1),1)</f>
        <v>6a51143286b03064a49cc2acbee63c09a0682d33</v>
      </c>
      <c r="B603" s="7" t="str">
        <f ca="1">VLOOKUP($A603,Company!$A:$B,2,FALSE)</f>
        <v>ACME Corporation</v>
      </c>
      <c r="C603" s="5">
        <f t="shared" si="63"/>
        <v>599</v>
      </c>
      <c r="D603" s="5" t="str" cm="1">
        <f t="array" ref="D603">SHA1HASH($C603)</f>
        <v>13b724905530d4de5bfaeb714bc2c7f1f2ee2992</v>
      </c>
      <c r="E603" s="6">
        <v>1</v>
      </c>
      <c r="F603" s="7">
        <f ca="1">IF($C603 = 1 + N("Presidente"),
    127,
    IF($C603 = 2 + N("Vice-Presidente"),
        72,
        IF($C603 = 3 + N("Secretária bilíngue"),
            13,
            RANDBETWEEN(5,COUNT(Name!$A:$A) + 1)
        )
    )
)</f>
        <v>18</v>
      </c>
      <c r="G603" s="7" t="str">
        <f ca="1">VLOOKUP($F603,Name!$A:$B,2,FALSE)</f>
        <v>Alícia</v>
      </c>
      <c r="H603" s="7">
        <f ca="1" xml:space="preserve">
IF($C603 = 1,
    0,
    RANDBETWEEN(5,COUNT('Last name'!$A:$A) + 1)
)</f>
        <v>142</v>
      </c>
      <c r="I603" s="7" t="str">
        <f ca="1" xml:space="preserve">
IF($C603 = 1 + N("Presidente"),
    "de Orléans e Bragança",
    VLOOKUP($H603,'Last name'!$A:$B,2,FALSE) &amp; " " &amp; VLOOKUP(RANDBETWEEN(5,COUNT('Last name'!$A:$A) + 1),'Last name'!$A:$B,2,FALSE)
)</f>
        <v>Nunes Sacramento</v>
      </c>
      <c r="J603" s="7" t="str">
        <f t="shared" ca="1" si="64"/>
        <v>Alícia Nunes Sacramento</v>
      </c>
      <c r="K603" s="7" t="str" cm="1">
        <f t="array" aca="1" ref="K603" ca="1">SHA1HASH($J603)</f>
        <v>16c0d65dc8837f8da15b2a0a42b824ba358b076a</v>
      </c>
      <c r="L603" s="7" cm="1">
        <f t="array" aca="1" ref="L603" ca="1">INDEX(States!$A:$A,RANDBETWEEN(5,COUNTA(States!$A:$A) + 1),1)</f>
        <v>16</v>
      </c>
      <c r="M603" s="7" t="str">
        <f ca="1">$L603 &amp; "|" &amp; VLOOKUP($L603,States!$A:$B,2,FALSE)</f>
        <v>16|07cfbddcd11fff6189ba806e40d4e76476d512f4</v>
      </c>
      <c r="N603" s="7" t="str">
        <f ca="1">VLOOKUP($F603,Name!$A:$C,3,FALSE)</f>
        <v>F</v>
      </c>
      <c r="O603" s="7" t="str">
        <f ca="1">VLOOKUP($N603,Gender!$A:$B,2,FALSE)</f>
        <v>Female</v>
      </c>
      <c r="P603" s="7" t="str" cm="1">
        <f t="array" aca="1" ref="P603" ca="1">INDEX('Marital status'!$A:$A,RANDBETWEEN(5,COUNTA('Marital status'!$A:$A) + 1),1)</f>
        <v>459031b19ec5bbd3b3dbc0a9dcf2cb6e6c6f7848</v>
      </c>
      <c r="Q603" s="7" t="str">
        <f ca="1">VLOOKUP($P603,'Marital status'!$A:$B,2,FALSE)</f>
        <v xml:space="preserve">Widowed </v>
      </c>
      <c r="R603" s="7">
        <f t="shared" ca="1" si="65"/>
        <v>5</v>
      </c>
      <c r="S603" s="7" t="e">
        <f ca="1">VLOOKUP($R603,Race!$A:$B,2,FALSE)</f>
        <v>#N/A</v>
      </c>
      <c r="T603" s="8">
        <f t="shared" ca="1" si="66"/>
        <v>26381</v>
      </c>
      <c r="U603" s="6">
        <f t="shared" ca="1" si="67"/>
        <v>7</v>
      </c>
      <c r="V603" s="8" t="str">
        <f ca="1">VLOOKUP($U603,Education!$A:$B,2,FALSE)</f>
        <v>Undergraduate degree</v>
      </c>
      <c r="W603" s="7">
        <f ca="1" xml:space="preserve">
  IF(OR($Y603 = 5, $Y603 = 6, $Y603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603" s="7" t="str">
        <f ca="1">VLOOKUP($W603,Department!$A:$B,2,FALSE)</f>
        <v>Administration</v>
      </c>
      <c r="Y603" s="6">
        <f t="shared" ca="1" si="68"/>
        <v>9</v>
      </c>
      <c r="Z603" s="7" t="str">
        <f ca="1">VLOOKUP($Y603,Role!$A:$B,2,FALSE)</f>
        <v>Intern</v>
      </c>
      <c r="AA603" s="6" t="str">
        <f t="shared" ca="1" si="69"/>
        <v/>
      </c>
      <c r="AB603" s="7" t="str">
        <f ca="1" xml:space="preserve">
IF($AA603 &lt;&gt; "",
    VLOOKUP($AA603,Level!$A:$B,2,FALSE),
    ""
)</f>
        <v/>
      </c>
      <c r="AC603" s="1">
        <f ca="1" xml:space="preserve">
IF($Y603 = 5 + N("Presidente"),
    27000,
    IF($Y603 = 6 + N("Vice-presidente"),
        23000,
        IF(OR($Y603 = 8, $Y603= 13, $Y603 = 12) + N("Secretária bilíngue ou coordenador ou especialista"),
            8000,
            IF($Y603 = 7 + N("Diretor"),
                15000,
                IF($Y603 = 14 + N("Gerente"),
                    12000,
                    IF($Y603 = 9 + N("Estagiário"),
                        705,
                        IF($Y603 = 10 + N("Trainee"),
                            805,
                            IF($Y603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IF($U603 = 7,
  500,
  IF($U603 = 8,
    1000,
    IF($U603 = 9,
      1500,
      IF($U603 = 10,
        2000,
        0
      )
    )
  )
)
+
N("Adicional no salário por área")
+
IF($W603 = 14 + N("Tecnologia da Informação"),
  120,
  IF($W603 = 16 + N("Vendas"),
    110,
    IF($W603 = 15 + N("Jurídico"),
      100,
      IF(OR($W603 = 8, $W603 = 9, $W603 = 11) + N("Recursos humanos ou comercial ou comunicação e marketing"),
        80,
        0
      )
    )
  )
)
+
N("Adicionando pegadinha")
+
IF(AND($W603 = 16, $U603 = 9, $Y603 = 11, $AA603 = 5) + N("Se for de vendas, com mestrado, analista sênior"),
  IF($R603 = 5,
    100,
    0
  )
  +
  IF($N603 = "M",
    200,
    0
  ),
  0
)</f>
        <v>1205</v>
      </c>
      <c r="AD6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$A603  &amp; ", "   &amp;
$C603  &amp; ", "   &amp;
$E603  &amp; ", '"  &amp;
$J603  &amp; "', '" &amp;
$N603  &amp; "', "  &amp;
$R603  &amp; ", '"  &amp;
TEXT($T603,"dd/mm/aaaa")  &amp; "', "   &amp;
$U603  &amp; ", "   &amp;
$W603  &amp; ", "   &amp;
$Y603  &amp; ", "   &amp;
IF($AA603 &lt;&gt; "", $AA603, "NULL")  &amp; ", "   &amp;
$AC603  &amp; ");"</f>
        <v>INSERT INTO bi4all.fac_employees (id_company_fk, id_employee_pk, flg_active, employee_name, id_gender_fk, id_race_fk, birthday, id_schooling_fk, id_department_fk, id_role_fk, id_level_fk, salary) VALUES (6a51143286b03064a49cc2acbee63c09a0682d33, 599, 1, 'Alícia Nunes Sacramento', 'F', 5, '23/03/1972', 7, 6, 9, NULL, 1205);</v>
      </c>
    </row>
    <row r="604" spans="1:30" ht="14.25" customHeight="1" x14ac:dyDescent="0.2">
      <c r="A604" s="7" t="str" cm="1">
        <f t="array" aca="1" ref="A604" ca="1">INDEX(Company!$A:$A,RANDBETWEEN(5,COUNTA(Company!$A:$A) + 1),1)</f>
        <v>6a51143286b03064a49cc2acbee63c09a0682d33</v>
      </c>
      <c r="B604" s="7" t="str">
        <f ca="1">VLOOKUP($A604,Company!$A:$B,2,FALSE)</f>
        <v>ACME Corporation</v>
      </c>
      <c r="C604" s="5">
        <f t="shared" si="63"/>
        <v>600</v>
      </c>
      <c r="D604" s="5" t="str" cm="1">
        <f t="array" ref="D604">SHA1HASH($C604)</f>
        <v>15aa0c7e8fbd2923db7041d012e8838d66b9572d</v>
      </c>
      <c r="E604" s="6">
        <v>1</v>
      </c>
      <c r="F604" s="7">
        <f ca="1">IF($C604 = 1 + N("Presidente"),
    127,
    IF($C604 = 2 + N("Vice-Presidente"),
        72,
        IF($C604 = 3 + N("Secretária bilíngue"),
            13,
            RANDBETWEEN(5,COUNT(Name!$A:$A) + 1)
        )
    )
)</f>
        <v>307</v>
      </c>
      <c r="G604" s="7" t="str">
        <f ca="1">VLOOKUP($F604,Name!$A:$B,2,FALSE)</f>
        <v>Nicole</v>
      </c>
      <c r="H604" s="7">
        <f ca="1" xml:space="preserve">
IF($C604 = 1,
    0,
    RANDBETWEEN(5,COUNT('Last name'!$A:$A) + 1)
)</f>
        <v>95</v>
      </c>
      <c r="I604" s="7" t="str">
        <f ca="1" xml:space="preserve">
IF($C604 = 1 + N("Presidente"),
    "de Orléans e Bragança",
    VLOOKUP($H604,'Last name'!$A:$B,2,FALSE) &amp; " " &amp; VLOOKUP(RANDBETWEEN(5,COUNT('Last name'!$A:$A) + 1),'Last name'!$A:$B,2,FALSE)
)</f>
        <v>Galli Negrão</v>
      </c>
      <c r="J604" s="7" t="str">
        <f t="shared" ca="1" si="64"/>
        <v>Nicole Galli Negrão</v>
      </c>
      <c r="K604" s="7" t="str" cm="1">
        <f t="array" aca="1" ref="K604" ca="1">SHA1HASH($J604)</f>
        <v>c3031b2c2b7c288c567f1922a74839ea3d11c0d3</v>
      </c>
      <c r="L604" s="7" cm="1">
        <f t="array" aca="1" ref="L604" ca="1">INDEX(States!$A:$A,RANDBETWEEN(5,COUNTA(States!$A:$A) + 1),1)</f>
        <v>8</v>
      </c>
      <c r="M604" s="7" t="str">
        <f ca="1">$L604 &amp; "|" &amp; VLOOKUP($L604,States!$A:$B,2,FALSE)</f>
        <v>8|56e287872c65203bf88dd1921405bbc5594d8531</v>
      </c>
      <c r="N604" s="7" t="str">
        <f ca="1">VLOOKUP($F604,Name!$A:$C,3,FALSE)</f>
        <v>F</v>
      </c>
      <c r="O604" s="7" t="str">
        <f ca="1">VLOOKUP($N604,Gender!$A:$B,2,FALSE)</f>
        <v>Female</v>
      </c>
      <c r="P604" s="7" t="str" cm="1">
        <f t="array" aca="1" ref="P604" ca="1">INDEX('Marital status'!$A:$A,RANDBETWEEN(5,COUNTA('Marital status'!$A:$A) + 1),1)</f>
        <v>ce0b1612aa711b78a720295d271a33894e2b72bf</v>
      </c>
      <c r="Q604" s="7" t="str">
        <f ca="1">VLOOKUP($P604,'Marital status'!$A:$B,2,FALSE)</f>
        <v>single</v>
      </c>
      <c r="R604" s="7">
        <f t="shared" ca="1" si="65"/>
        <v>5</v>
      </c>
      <c r="S604" s="7" t="e">
        <f ca="1">VLOOKUP($R604,Race!$A:$B,2,FALSE)</f>
        <v>#N/A</v>
      </c>
      <c r="T604" s="8">
        <f t="shared" ca="1" si="66"/>
        <v>22576</v>
      </c>
      <c r="U604" s="6">
        <f t="shared" ca="1" si="67"/>
        <v>8</v>
      </c>
      <c r="V604" s="8" t="str">
        <f ca="1">VLOOKUP($U604,Education!$A:$B,2,FALSE)</f>
        <v>Graduate school</v>
      </c>
      <c r="W604" s="7">
        <f ca="1" xml:space="preserve">
  IF(OR($Y604 = 5, $Y604 = 6, $Y604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604" s="7" t="str">
        <f ca="1">VLOOKUP($W604,Department!$A:$B,2,FALSE)</f>
        <v>Human Resource</v>
      </c>
      <c r="Y604" s="6">
        <f t="shared" ca="1" si="68"/>
        <v>11</v>
      </c>
      <c r="Z604" s="7" t="str">
        <f ca="1">VLOOKUP($Y604,Role!$A:$B,2,FALSE)</f>
        <v>Analyst</v>
      </c>
      <c r="AA604" s="6">
        <f t="shared" ca="1" si="69"/>
        <v>5</v>
      </c>
      <c r="AB604" s="7" t="str">
        <f ca="1" xml:space="preserve">
IF($AA604 &lt;&gt; "",
    VLOOKUP($AA604,Level!$A:$B,2,FALSE),
    ""
)</f>
        <v>Junior</v>
      </c>
      <c r="AC604" s="1">
        <f ca="1" xml:space="preserve">
IF($Y604 = 5 + N("Presidente"),
    27000,
    IF($Y604 = 6 + N("Vice-presidente"),
        23000,
        IF(OR($Y604 = 8, $Y604= 13, $Y604 = 12) + N("Secretária bilíngue ou coordenador ou especialista"),
            8000,
            IF($Y604 = 7 + N("Diretor"),
                15000,
                IF($Y604 = 14 + N("Gerente"),
                    12000,
                    IF($Y604 = 9 + N("Estagiário"),
                        705,
                        IF($Y604 = 10 + N("Trainee"),
                            805,
                            IF($Y604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IF($U604 = 7,
  500,
  IF($U604 = 8,
    1000,
    IF($U604 = 9,
      1500,
      IF($U604 = 10,
        2000,
        0
      )
    )
  )
)
+
N("Adicional no salário por área")
+
IF($W604 = 14 + N("Tecnologia da Informação"),
  120,
  IF($W604 = 16 + N("Vendas"),
    110,
    IF($W604 = 15 + N("Jurídico"),
      100,
      IF(OR($W604 = 8, $W604 = 9, $W604 = 11) + N("Recursos humanos ou comercial ou comunicação e marketing"),
        80,
        0
      )
    )
  )
)
+
N("Adicionando pegadinha")
+
IF(AND($W604 = 16, $U604 = 9, $Y604 = 11, $AA604 = 5) + N("Se for de vendas, com mestrado, analista sênior"),
  IF($R604 = 5,
    100,
    0
  )
  +
  IF($N604 = "M",
    200,
    0
  ),
  0
)</f>
        <v>3080</v>
      </c>
      <c r="AD6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$A604  &amp; ", "   &amp;
$C604  &amp; ", "   &amp;
$E604  &amp; ", '"  &amp;
$J604  &amp; "', '" &amp;
$N604  &amp; "', "  &amp;
$R604  &amp; ", '"  &amp;
TEXT($T604,"dd/mm/aaaa")  &amp; "', "   &amp;
$U604  &amp; ", "   &amp;
$W604  &amp; ", "   &amp;
$Y604  &amp; ", "   &amp;
IF($AA604 &lt;&gt; "", $AA604, "NULL")  &amp; ", "   &amp;
$AC604  &amp; ");"</f>
        <v>INSERT INTO bi4all.fac_employees (id_company_fk, id_employee_pk, flg_active, employee_name, id_gender_fk, id_race_fk, birthday, id_schooling_fk, id_department_fk, id_role_fk, id_level_fk, salary) VALUES (6a51143286b03064a49cc2acbee63c09a0682d33, 600, 1, 'Nicole Galli Negrão', 'F', 5, '22/10/1961', 8, 8, 11, 5, 3080);</v>
      </c>
    </row>
    <row r="605" spans="1:30" ht="14.25" customHeight="1" x14ac:dyDescent="0.2">
      <c r="A605" s="7" t="str" cm="1">
        <f t="array" aca="1" ref="A605" ca="1">INDEX(Company!$A:$A,RANDBETWEEN(5,COUNTA(Company!$A:$A) + 1),1)</f>
        <v>6a51143286b03064a49cc2acbee63c09a0682d33</v>
      </c>
      <c r="B605" s="7" t="str">
        <f ca="1">VLOOKUP($A605,Company!$A:$B,2,FALSE)</f>
        <v>ACME Corporation</v>
      </c>
      <c r="C605" s="5">
        <f t="shared" si="63"/>
        <v>601</v>
      </c>
      <c r="D605" s="5" t="str" cm="1">
        <f t="array" ref="D605">SHA1HASH($C605)</f>
        <v>3bb18d9ab531def40a51e637a236689460f8d373</v>
      </c>
      <c r="E605" s="6">
        <v>1</v>
      </c>
      <c r="F605" s="7">
        <f ca="1">IF($C605 = 1 + N("Presidente"),
    127,
    IF($C605 = 2 + N("Vice-Presidente"),
        72,
        IF($C605 = 3 + N("Secretária bilíngue"),
            13,
            RANDBETWEEN(5,COUNT(Name!$A:$A) + 1)
        )
    )
)</f>
        <v>146</v>
      </c>
      <c r="G605" s="7" t="str">
        <f ca="1">VLOOKUP($F605,Name!$A:$B,2,FALSE)</f>
        <v>Francisco</v>
      </c>
      <c r="H605" s="7">
        <f ca="1" xml:space="preserve">
IF($C605 = 1,
    0,
    RANDBETWEEN(5,COUNT('Last name'!$A:$A) + 1)
)</f>
        <v>150</v>
      </c>
      <c r="I605" s="7" t="str">
        <f ca="1" xml:space="preserve">
IF($C605 = 1 + N("Presidente"),
    "de Orléans e Bragança",
    VLOOKUP($H605,'Last name'!$A:$B,2,FALSE) &amp; " " &amp; VLOOKUP(RANDBETWEEN(5,COUNT('Last name'!$A:$A) + 1),'Last name'!$A:$B,2,FALSE)
)</f>
        <v>Pellegrini Araújo</v>
      </c>
      <c r="J605" s="7" t="str">
        <f t="shared" ca="1" si="64"/>
        <v>Francisco Pellegrini Araújo</v>
      </c>
      <c r="K605" s="7" t="str" cm="1">
        <f t="array" aca="1" ref="K605" ca="1">SHA1HASH($J605)</f>
        <v>29e16debc69190e3f3d612265595f27f219da8b6</v>
      </c>
      <c r="L605" s="7" cm="1">
        <f t="array" aca="1" ref="L605" ca="1">INDEX(States!$A:$A,RANDBETWEEN(5,COUNTA(States!$A:$A) + 1),1)</f>
        <v>7</v>
      </c>
      <c r="M605" s="7" t="str">
        <f ca="1">$L605 &amp; "|" &amp; VLOOKUP($L605,States!$A:$B,2,FALSE)</f>
        <v>7|f2e12883042f184299ea408f79a5077ec107e25e</v>
      </c>
      <c r="N605" s="7" t="str">
        <f ca="1">VLOOKUP($F605,Name!$A:$C,3,FALSE)</f>
        <v>M</v>
      </c>
      <c r="O605" s="7" t="str">
        <f ca="1">VLOOKUP($N605,Gender!$A:$B,2,FALSE)</f>
        <v>Male</v>
      </c>
      <c r="P605" s="7" t="str" cm="1">
        <f t="array" aca="1" ref="P605" ca="1">INDEX('Marital status'!$A:$A,RANDBETWEEN(5,COUNTA('Marital status'!$A:$A) + 1),1)</f>
        <v>ce0b1612aa711b78a720295d271a33894e2b72bf</v>
      </c>
      <c r="Q605" s="7" t="str">
        <f ca="1">VLOOKUP($P605,'Marital status'!$A:$B,2,FALSE)</f>
        <v>single</v>
      </c>
      <c r="R605" s="7">
        <f t="shared" ca="1" si="65"/>
        <v>7</v>
      </c>
      <c r="S605" s="7" t="e">
        <f ca="1">VLOOKUP($R605,Race!$A:$B,2,FALSE)</f>
        <v>#N/A</v>
      </c>
      <c r="T605" s="8">
        <f t="shared" ca="1" si="66"/>
        <v>20278</v>
      </c>
      <c r="U605" s="6">
        <f t="shared" ca="1" si="67"/>
        <v>7</v>
      </c>
      <c r="V605" s="8" t="str">
        <f ca="1">VLOOKUP($U605,Education!$A:$B,2,FALSE)</f>
        <v>Undergraduate degree</v>
      </c>
      <c r="W605" s="7">
        <f ca="1" xml:space="preserve">
  IF(OR($Y605 = 5, $Y605 = 6, $Y605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605" s="7" t="str">
        <f ca="1">VLOOKUP($W605,Department!$A:$B,2,FALSE)</f>
        <v>Presidency</v>
      </c>
      <c r="Y605" s="6">
        <f t="shared" ca="1" si="68"/>
        <v>10</v>
      </c>
      <c r="Z605" s="7" t="str">
        <f ca="1">VLOOKUP($Y605,Role!$A:$B,2,FALSE)</f>
        <v>Trainee</v>
      </c>
      <c r="AA605" s="6" t="str">
        <f t="shared" ca="1" si="69"/>
        <v/>
      </c>
      <c r="AB605" s="7" t="str">
        <f ca="1" xml:space="preserve">
IF($AA605 &lt;&gt; "",
    VLOOKUP($AA605,Level!$A:$B,2,FALSE),
    ""
)</f>
        <v/>
      </c>
      <c r="AC605" s="1">
        <f ca="1" xml:space="preserve">
IF($Y605 = 5 + N("Presidente"),
    27000,
    IF($Y605 = 6 + N("Vice-presidente"),
        23000,
        IF(OR($Y605 = 8, $Y605= 13, $Y605 = 12) + N("Secretária bilíngue ou coordenador ou especialista"),
            8000,
            IF($Y605 = 7 + N("Diretor"),
                15000,
                IF($Y605 = 14 + N("Gerente"),
                    12000,
                    IF($Y605 = 9 + N("Estagiário"),
                        705,
                        IF($Y605 = 10 + N("Trainee"),
                            805,
                            IF($Y605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IF($U605 = 7,
  500,
  IF($U605 = 8,
    1000,
    IF($U605 = 9,
      1500,
      IF($U605 = 10,
        2000,
        0
      )
    )
  )
)
+
N("Adicional no salário por área")
+
IF($W605 = 14 + N("Tecnologia da Informação"),
  120,
  IF($W605 = 16 + N("Vendas"),
    110,
    IF($W605 = 15 + N("Jurídico"),
      100,
      IF(OR($W605 = 8, $W605 = 9, $W605 = 11) + N("Recursos humanos ou comercial ou comunicação e marketing"),
        80,
        0
      )
    )
  )
)
+
N("Adicionando pegadinha")
+
IF(AND($W605 = 16, $U605 = 9, $Y605 = 11, $AA605 = 5) + N("Se for de vendas, com mestrado, analista sênior"),
  IF($R605 = 5,
    100,
    0
  )
  +
  IF($N605 = "M",
    200,
    0
  ),
  0
)</f>
        <v>1305</v>
      </c>
      <c r="AD6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$A605  &amp; ", "   &amp;
$C605  &amp; ", "   &amp;
$E605  &amp; ", '"  &amp;
$J605  &amp; "', '" &amp;
$N605  &amp; "', "  &amp;
$R605  &amp; ", '"  &amp;
TEXT($T605,"dd/mm/aaaa")  &amp; "', "   &amp;
$U605  &amp; ", "   &amp;
$W605  &amp; ", "   &amp;
$Y605  &amp; ", "   &amp;
IF($AA605 &lt;&gt; "", $AA605, "NULL")  &amp; ", "   &amp;
$AC605  &amp; ");"</f>
        <v>INSERT INTO bi4all.fac_employees (id_company_fk, id_employee_pk, flg_active, employee_name, id_gender_fk, id_race_fk, birthday, id_schooling_fk, id_department_fk, id_role_fk, id_level_fk, salary) VALUES (6a51143286b03064a49cc2acbee63c09a0682d33, 601, 1, 'Francisco Pellegrini Araújo', 'M', 7, '08/07/1955', 7, 5, 10, NULL, 1305);</v>
      </c>
    </row>
    <row r="606" spans="1:30" ht="14.25" customHeight="1" x14ac:dyDescent="0.2">
      <c r="A606" s="7" t="str" cm="1">
        <f t="array" aca="1" ref="A606" ca="1">INDEX(Company!$A:$A,RANDBETWEEN(5,COUNTA(Company!$A:$A) + 1),1)</f>
        <v>6a51143286b03064a49cc2acbee63c09a0682d33</v>
      </c>
      <c r="B606" s="7" t="str">
        <f ca="1">VLOOKUP($A606,Company!$A:$B,2,FALSE)</f>
        <v>ACME Corporation</v>
      </c>
      <c r="C606" s="5">
        <f t="shared" si="63"/>
        <v>602</v>
      </c>
      <c r="D606" s="5" t="str" cm="1">
        <f t="array" ref="D606">SHA1HASH($C606)</f>
        <v>73fb9760f330bcf6d3b61d28a67ccc8ba37a7f8f</v>
      </c>
      <c r="E606" s="6">
        <v>1</v>
      </c>
      <c r="F606" s="7">
        <f ca="1">IF($C606 = 1 + N("Presidente"),
    127,
    IF($C606 = 2 + N("Vice-Presidente"),
        72,
        IF($C606 = 3 + N("Secretária bilíngue"),
            13,
            RANDBETWEEN(5,COUNT(Name!$A:$A) + 1)
        )
    )
)</f>
        <v>336</v>
      </c>
      <c r="G606" s="7" t="str">
        <f ca="1">VLOOKUP($F606,Name!$A:$B,2,FALSE)</f>
        <v>Samuel</v>
      </c>
      <c r="H606" s="7">
        <f ca="1" xml:space="preserve">
IF($C606 = 1,
    0,
    RANDBETWEEN(5,COUNT('Last name'!$A:$A) + 1)
)</f>
        <v>141</v>
      </c>
      <c r="I606" s="7" t="str">
        <f ca="1" xml:space="preserve">
IF($C606 = 1 + N("Presidente"),
    "de Orléans e Bragança",
    VLOOKUP($H606,'Last name'!$A:$B,2,FALSE) &amp; " " &amp; VLOOKUP(RANDBETWEEN(5,COUNT('Last name'!$A:$A) + 1),'Last name'!$A:$B,2,FALSE)
)</f>
        <v>Noronha Camacho</v>
      </c>
      <c r="J606" s="7" t="str">
        <f t="shared" ca="1" si="64"/>
        <v>Samuel Noronha Camacho</v>
      </c>
      <c r="K606" s="7" t="str" cm="1">
        <f t="array" aca="1" ref="K606" ca="1">SHA1HASH($J606)</f>
        <v>fe1d15b6857570bef3666f84c5abe79a07ae4de5</v>
      </c>
      <c r="L606" s="7" cm="1">
        <f t="array" aca="1" ref="L606" ca="1">INDEX(States!$A:$A,RANDBETWEEN(5,COUNTA(States!$A:$A) + 1),1)</f>
        <v>8</v>
      </c>
      <c r="M606" s="7" t="str">
        <f ca="1">$L606 &amp; "|" &amp; VLOOKUP($L606,States!$A:$B,2,FALSE)</f>
        <v>8|56e287872c65203bf88dd1921405bbc5594d8531</v>
      </c>
      <c r="N606" s="7" t="str">
        <f ca="1">VLOOKUP($F606,Name!$A:$C,3,FALSE)</f>
        <v>M</v>
      </c>
      <c r="O606" s="7" t="str">
        <f ca="1">VLOOKUP($N606,Gender!$A:$B,2,FALSE)</f>
        <v>Male</v>
      </c>
      <c r="P606" s="7" t="str" cm="1">
        <f t="array" aca="1" ref="P606" ca="1">INDEX('Marital status'!$A:$A,RANDBETWEEN(5,COUNTA('Marital status'!$A:$A) + 1),1)</f>
        <v>459031b19ec5bbd3b3dbc0a9dcf2cb6e6c6f7848</v>
      </c>
      <c r="Q606" s="7" t="str">
        <f ca="1">VLOOKUP($P606,'Marital status'!$A:$B,2,FALSE)</f>
        <v xml:space="preserve">Widowed </v>
      </c>
      <c r="R606" s="7">
        <f t="shared" ca="1" si="65"/>
        <v>5</v>
      </c>
      <c r="S606" s="7" t="e">
        <f ca="1">VLOOKUP($R606,Race!$A:$B,2,FALSE)</f>
        <v>#N/A</v>
      </c>
      <c r="T606" s="8">
        <f t="shared" ca="1" si="66"/>
        <v>20537</v>
      </c>
      <c r="U606" s="6">
        <f t="shared" ca="1" si="67"/>
        <v>8</v>
      </c>
      <c r="V606" s="8" t="str">
        <f ca="1">VLOOKUP($U606,Education!$A:$B,2,FALSE)</f>
        <v>Graduate school</v>
      </c>
      <c r="W606" s="7">
        <f ca="1" xml:space="preserve">
  IF(OR($Y606 = 5, $Y606 = 6, $Y606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06" s="7" t="str">
        <f ca="1">VLOOKUP($W606,Department!$A:$B,2,FALSE)</f>
        <v>Controlling</v>
      </c>
      <c r="Y606" s="6">
        <f t="shared" ca="1" si="68"/>
        <v>11</v>
      </c>
      <c r="Z606" s="7" t="str">
        <f ca="1">VLOOKUP($Y606,Role!$A:$B,2,FALSE)</f>
        <v>Analyst</v>
      </c>
      <c r="AA606" s="6">
        <f t="shared" ca="1" si="69"/>
        <v>6</v>
      </c>
      <c r="AB606" s="7" t="str">
        <f ca="1" xml:space="preserve">
IF($AA606 &lt;&gt; "",
    VLOOKUP($AA606,Level!$A:$B,2,FALSE),
    ""
)</f>
        <v>Pleno</v>
      </c>
      <c r="AC606" s="1">
        <f ca="1" xml:space="preserve">
IF($Y606 = 5 + N("Presidente"),
    27000,
    IF($Y606 = 6 + N("Vice-presidente"),
        23000,
        IF(OR($Y606 = 8, $Y606= 13, $Y606 = 12) + N("Secretária bilíngue ou coordenador ou especialista"),
            8000,
            IF($Y606 = 7 + N("Diretor"),
                15000,
                IF($Y606 = 14 + N("Gerente"),
                    12000,
                    IF($Y606 = 9 + N("Estagiário"),
                        705,
                        IF($Y606 = 10 + N("Trainee"),
                            805,
                            IF($Y606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IF($U606 = 7,
  500,
  IF($U606 = 8,
    1000,
    IF($U606 = 9,
      1500,
      IF($U606 = 10,
        2000,
        0
      )
    )
  )
)
+
N("Adicional no salário por área")
+
IF($W606 = 14 + N("Tecnologia da Informação"),
  120,
  IF($W606 = 16 + N("Vendas"),
    110,
    IF($W606 = 15 + N("Jurídico"),
      100,
      IF(OR($W606 = 8, $W606 = 9, $W606 = 11) + N("Recursos humanos ou comercial ou comunicação e marketing"),
        80,
        0
      )
    )
  )
)
+
N("Adicionando pegadinha")
+
IF(AND($W606 = 16, $U606 = 9, $Y606 = 11, $AA606 = 5) + N("Se for de vendas, com mestrado, analista sênior"),
  IF($R606 = 5,
    100,
    0
  )
  +
  IF($N606 = "M",
    200,
    0
  ),
  0
)</f>
        <v>3000</v>
      </c>
      <c r="AD6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$A606  &amp; ", "   &amp;
$C606  &amp; ", "   &amp;
$E606  &amp; ", '"  &amp;
$J606  &amp; "', '" &amp;
$N606  &amp; "', "  &amp;
$R606  &amp; ", '"  &amp;
TEXT($T606,"dd/mm/aaaa")  &amp; "', "   &amp;
$U606  &amp; ", "   &amp;
$W606  &amp; ", "   &amp;
$Y606  &amp; ", "   &amp;
IF($AA606 &lt;&gt; "", $AA606, "NULL")  &amp; ", "   &amp;
$AC606  &amp; ");"</f>
        <v>INSERT INTO bi4all.fac_employees (id_company_fk, id_employee_pk, flg_active, employee_name, id_gender_fk, id_race_fk, birthday, id_schooling_fk, id_department_fk, id_role_fk, id_level_fk, salary) VALUES (6a51143286b03064a49cc2acbee63c09a0682d33, 602, 1, 'Samuel Noronha Camacho', 'M', 5, '23/03/1956', 8, 12, 11, 6, 3000);</v>
      </c>
    </row>
    <row r="607" spans="1:30" ht="14.25" customHeight="1" x14ac:dyDescent="0.2">
      <c r="A607" s="7" t="str" cm="1">
        <f t="array" aca="1" ref="A607" ca="1">INDEX(Company!$A:$A,RANDBETWEEN(5,COUNTA(Company!$A:$A) + 1),1)</f>
        <v>6a51143286b03064a49cc2acbee63c09a0682d33</v>
      </c>
      <c r="B607" s="7" t="str">
        <f ca="1">VLOOKUP($A607,Company!$A:$B,2,FALSE)</f>
        <v>ACME Corporation</v>
      </c>
      <c r="C607" s="5">
        <f t="shared" si="63"/>
        <v>603</v>
      </c>
      <c r="D607" s="5" t="str" cm="1">
        <f t="array" ref="D607">SHA1HASH($C607)</f>
        <v>8d255e1e608e20d07f0fcfbcb95bc14abffba589</v>
      </c>
      <c r="E607" s="6">
        <v>1</v>
      </c>
      <c r="F607" s="7">
        <f ca="1">IF($C607 = 1 + N("Presidente"),
    127,
    IF($C607 = 2 + N("Vice-Presidente"),
        72,
        IF($C607 = 3 + N("Secretária bilíngue"),
            13,
            RANDBETWEEN(5,COUNT(Name!$A:$A) + 1)
        )
    )
)</f>
        <v>15</v>
      </c>
      <c r="G607" s="7" t="str">
        <f ca="1">VLOOKUP($F607,Name!$A:$B,2,FALSE)</f>
        <v>Alexandre</v>
      </c>
      <c r="H607" s="7">
        <f ca="1" xml:space="preserve">
IF($C607 = 1,
    0,
    RANDBETWEEN(5,COUNT('Last name'!$A:$A) + 1)
)</f>
        <v>117</v>
      </c>
      <c r="I607" s="7" t="str">
        <f ca="1" xml:space="preserve">
IF($C607 = 1 + N("Presidente"),
    "de Orléans e Bragança",
    VLOOKUP($H607,'Last name'!$A:$B,2,FALSE) &amp; " " &amp; VLOOKUP(RANDBETWEEN(5,COUNT('Last name'!$A:$A) + 1),'Last name'!$A:$B,2,FALSE)
)</f>
        <v>Mancini Frasão</v>
      </c>
      <c r="J607" s="7" t="str">
        <f t="shared" ca="1" si="64"/>
        <v>Alexandre Mancini Frasão</v>
      </c>
      <c r="K607" s="7" t="str" cm="1">
        <f t="array" aca="1" ref="K607" ca="1">SHA1HASH($J607)</f>
        <v>b3c14bdb4540929e49d917a76b9d3fe7f1dc74cf</v>
      </c>
      <c r="L607" s="7" cm="1">
        <f t="array" aca="1" ref="L607" ca="1">INDEX(States!$A:$A,RANDBETWEEN(5,COUNTA(States!$A:$A) + 1),1)</f>
        <v>23</v>
      </c>
      <c r="M607" s="7" t="str">
        <f ca="1">$L607 &amp; "|" &amp; VLOOKUP($L607,States!$A:$B,2,FALSE)</f>
        <v>23|22fbba2e2c257238254804c428968d474037a633</v>
      </c>
      <c r="N607" s="7" t="str">
        <f ca="1">VLOOKUP($F607,Name!$A:$C,3,FALSE)</f>
        <v>M</v>
      </c>
      <c r="O607" s="7" t="str">
        <f ca="1">VLOOKUP($N607,Gender!$A:$B,2,FALSE)</f>
        <v>Male</v>
      </c>
      <c r="P607" s="7" t="str" cm="1">
        <f t="array" aca="1" ref="P607" ca="1">INDEX('Marital status'!$A:$A,RANDBETWEEN(5,COUNTA('Marital status'!$A:$A) + 1),1)</f>
        <v>93ac84f4e0bd5c1c97b670a12a7fff6af89fb6b3</v>
      </c>
      <c r="Q607" s="7" t="str">
        <f ca="1">VLOOKUP($P607,'Marital status'!$A:$B,2,FALSE)</f>
        <v>DIVORCED</v>
      </c>
      <c r="R607" s="7">
        <f t="shared" ca="1" si="65"/>
        <v>5</v>
      </c>
      <c r="S607" s="7" t="e">
        <f ca="1">VLOOKUP($R607,Race!$A:$B,2,FALSE)</f>
        <v>#N/A</v>
      </c>
      <c r="T607" s="8">
        <f t="shared" ca="1" si="66"/>
        <v>26750</v>
      </c>
      <c r="U607" s="6">
        <f t="shared" ca="1" si="67"/>
        <v>7</v>
      </c>
      <c r="V607" s="8" t="str">
        <f ca="1">VLOOKUP($U607,Education!$A:$B,2,FALSE)</f>
        <v>Undergraduate degree</v>
      </c>
      <c r="W607" s="7">
        <f ca="1" xml:space="preserve">
  IF(OR($Y607 = 5, $Y607 = 6, $Y607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607" s="7" t="str">
        <f ca="1">VLOOKUP($W607,Department!$A:$B,2,FALSE)</f>
        <v>Audit</v>
      </c>
      <c r="Y607" s="6">
        <f t="shared" ca="1" si="68"/>
        <v>10</v>
      </c>
      <c r="Z607" s="7" t="str">
        <f ca="1">VLOOKUP($Y607,Role!$A:$B,2,FALSE)</f>
        <v>Trainee</v>
      </c>
      <c r="AA607" s="6" t="str">
        <f t="shared" ca="1" si="69"/>
        <v/>
      </c>
      <c r="AB607" s="7" t="str">
        <f ca="1" xml:space="preserve">
IF($AA607 &lt;&gt; "",
    VLOOKUP($AA607,Level!$A:$B,2,FALSE),
    ""
)</f>
        <v/>
      </c>
      <c r="AC607" s="1">
        <f ca="1" xml:space="preserve">
IF($Y607 = 5 + N("Presidente"),
    27000,
    IF($Y607 = 6 + N("Vice-presidente"),
        23000,
        IF(OR($Y607 = 8, $Y607= 13, $Y607 = 12) + N("Secretária bilíngue ou coordenador ou especialista"),
            8000,
            IF($Y607 = 7 + N("Diretor"),
                15000,
                IF($Y607 = 14 + N("Gerente"),
                    12000,
                    IF($Y607 = 9 + N("Estagiário"),
                        705,
                        IF($Y607 = 10 + N("Trainee"),
                            805,
                            IF($Y607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IF($U607 = 7,
  500,
  IF($U607 = 8,
    1000,
    IF($U607 = 9,
      1500,
      IF($U607 = 10,
        2000,
        0
      )
    )
  )
)
+
N("Adicional no salário por área")
+
IF($W607 = 14 + N("Tecnologia da Informação"),
  120,
  IF($W607 = 16 + N("Vendas"),
    110,
    IF($W607 = 15 + N("Jurídico"),
      100,
      IF(OR($W607 = 8, $W607 = 9, $W607 = 11) + N("Recursos humanos ou comercial ou comunicação e marketing"),
        80,
        0
      )
    )
  )
)
+
N("Adicionando pegadinha")
+
IF(AND($W607 = 16, $U607 = 9, $Y607 = 11, $AA607 = 5) + N("Se for de vendas, com mestrado, analista sênior"),
  IF($R607 = 5,
    100,
    0
  )
  +
  IF($N607 = "M",
    200,
    0
  ),
  0
)</f>
        <v>1305</v>
      </c>
      <c r="AD6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$A607  &amp; ", "   &amp;
$C607  &amp; ", "   &amp;
$E607  &amp; ", '"  &amp;
$J607  &amp; "', '" &amp;
$N607  &amp; "', "  &amp;
$R607  &amp; ", '"  &amp;
TEXT($T607,"dd/mm/aaaa")  &amp; "', "   &amp;
$U607  &amp; ", "   &amp;
$W607  &amp; ", "   &amp;
$Y607  &amp; ", "   &amp;
IF($AA607 &lt;&gt; "", $AA607, "NULL")  &amp; ", "   &amp;
$AC607  &amp; ");"</f>
        <v>INSERT INTO bi4all.fac_employees (id_company_fk, id_employee_pk, flg_active, employee_name, id_gender_fk, id_race_fk, birthday, id_schooling_fk, id_department_fk, id_role_fk, id_level_fk, salary) VALUES (6a51143286b03064a49cc2acbee63c09a0682d33, 603, 1, 'Alexandre Mancini Frasão', 'M', 5, '27/03/1973', 7, 13, 10, NULL, 1305);</v>
      </c>
    </row>
    <row r="608" spans="1:30" ht="14.25" customHeight="1" x14ac:dyDescent="0.2">
      <c r="A608" s="7" t="str" cm="1">
        <f t="array" aca="1" ref="A608" ca="1">INDEX(Company!$A:$A,RANDBETWEEN(5,COUNTA(Company!$A:$A) + 1),1)</f>
        <v>6a51143286b03064a49cc2acbee63c09a0682d33</v>
      </c>
      <c r="B608" s="7" t="str">
        <f ca="1">VLOOKUP($A608,Company!$A:$B,2,FALSE)</f>
        <v>ACME Corporation</v>
      </c>
      <c r="C608" s="5">
        <f t="shared" si="63"/>
        <v>604</v>
      </c>
      <c r="D608" s="5" t="str" cm="1">
        <f t="array" ref="D608">SHA1HASH($C608)</f>
        <v>f8d0f85975e49b959799cc52847110cc940b9db1</v>
      </c>
      <c r="E608" s="6">
        <v>1</v>
      </c>
      <c r="F608" s="7">
        <f ca="1">IF($C608 = 1 + N("Presidente"),
    127,
    IF($C608 = 2 + N("Vice-Presidente"),
        72,
        IF($C608 = 3 + N("Secretária bilíngue"),
            13,
            RANDBETWEEN(5,COUNT(Name!$A:$A) + 1)
        )
    )
)</f>
        <v>40</v>
      </c>
      <c r="G608" s="7" t="str">
        <f ca="1">VLOOKUP($F608,Name!$A:$B,2,FALSE)</f>
        <v>André</v>
      </c>
      <c r="H608" s="7">
        <f ca="1" xml:space="preserve">
IF($C608 = 1,
    0,
    RANDBETWEEN(5,COUNT('Last name'!$A:$A) + 1)
)</f>
        <v>186</v>
      </c>
      <c r="I608" s="7" t="str">
        <f ca="1" xml:space="preserve">
IF($C608 = 1 + N("Presidente"),
    "de Orléans e Bragança",
    VLOOKUP($H608,'Last name'!$A:$B,2,FALSE) &amp; " " &amp; VLOOKUP(RANDBETWEEN(5,COUNT('Last name'!$A:$A) + 1),'Last name'!$A:$B,2,FALSE)
)</f>
        <v>Souza Ferreira</v>
      </c>
      <c r="J608" s="7" t="str">
        <f t="shared" ca="1" si="64"/>
        <v>André Souza Ferreira</v>
      </c>
      <c r="K608" s="7" t="str" cm="1">
        <f t="array" aca="1" ref="K608" ca="1">SHA1HASH($J608)</f>
        <v>8d27a94779c08d415108bdef2687849a91a4e232</v>
      </c>
      <c r="L608" s="7" cm="1">
        <f t="array" aca="1" ref="L608" ca="1">INDEX(States!$A:$A,RANDBETWEEN(5,COUNTA(States!$A:$A) + 1),1)</f>
        <v>18</v>
      </c>
      <c r="M608" s="7" t="str">
        <f ca="1">$L608 &amp; "|" &amp; VLOOKUP($L608,States!$A:$B,2,FALSE)</f>
        <v>18|4c829e7753eab86056bb8157601420a362debf31</v>
      </c>
      <c r="N608" s="7" t="str">
        <f ca="1">VLOOKUP($F608,Name!$A:$C,3,FALSE)</f>
        <v>M</v>
      </c>
      <c r="O608" s="7" t="str">
        <f ca="1">VLOOKUP($N608,Gender!$A:$B,2,FALSE)</f>
        <v>Male</v>
      </c>
      <c r="P608" s="7" t="str" cm="1">
        <f t="array" aca="1" ref="P608" ca="1">INDEX('Marital status'!$A:$A,RANDBETWEEN(5,COUNTA('Marital status'!$A:$A) + 1),1)</f>
        <v>ce0b1612aa711b78a720295d271a33894e2b72bf</v>
      </c>
      <c r="Q608" s="7" t="str">
        <f ca="1">VLOOKUP($P608,'Marital status'!$A:$B,2,FALSE)</f>
        <v>single</v>
      </c>
      <c r="R608" s="7">
        <f t="shared" ca="1" si="65"/>
        <v>8</v>
      </c>
      <c r="S608" s="7" t="e">
        <f ca="1">VLOOKUP($R608,Race!$A:$B,2,FALSE)</f>
        <v>#N/A</v>
      </c>
      <c r="T608" s="8">
        <f t="shared" ca="1" si="66"/>
        <v>25909</v>
      </c>
      <c r="U608" s="6">
        <f t="shared" ca="1" si="67"/>
        <v>7</v>
      </c>
      <c r="V608" s="8" t="str">
        <f ca="1">VLOOKUP($U608,Education!$A:$B,2,FALSE)</f>
        <v>Undergraduate degree</v>
      </c>
      <c r="W608" s="7">
        <f ca="1" xml:space="preserve">
  IF(OR($Y608 = 5, $Y608 = 6, $Y608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608" s="7" t="str">
        <f ca="1">VLOOKUP($W608,Department!$A:$B,2,FALSE)</f>
        <v>Commercial</v>
      </c>
      <c r="Y608" s="6">
        <f t="shared" ca="1" si="68"/>
        <v>11</v>
      </c>
      <c r="Z608" s="7" t="str">
        <f ca="1">VLOOKUP($Y608,Role!$A:$B,2,FALSE)</f>
        <v>Analyst</v>
      </c>
      <c r="AA608" s="6">
        <f t="shared" ca="1" si="69"/>
        <v>6</v>
      </c>
      <c r="AB608" s="7" t="str">
        <f ca="1" xml:space="preserve">
IF($AA608 &lt;&gt; "",
    VLOOKUP($AA608,Level!$A:$B,2,FALSE),
    ""
)</f>
        <v>Pleno</v>
      </c>
      <c r="AC608" s="1">
        <f ca="1" xml:space="preserve">
IF($Y608 = 5 + N("Presidente"),
    27000,
    IF($Y608 = 6 + N("Vice-presidente"),
        23000,
        IF(OR($Y608 = 8, $Y608= 13, $Y608 = 12) + N("Secretária bilíngue ou coordenador ou especialista"),
            8000,
            IF($Y608 = 7 + N("Diretor"),
                15000,
                IF($Y608 = 14 + N("Gerente"),
                    12000,
                    IF($Y608 = 9 + N("Estagiário"),
                        705,
                        IF($Y608 = 10 + N("Trainee"),
                            805,
                            IF($Y608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IF($U608 = 7,
  500,
  IF($U608 = 8,
    1000,
    IF($U608 = 9,
      1500,
      IF($U608 = 10,
        2000,
        0
      )
    )
  )
)
+
N("Adicional no salário por área")
+
IF($W608 = 14 + N("Tecnologia da Informação"),
  120,
  IF($W608 = 16 + N("Vendas"),
    110,
    IF($W608 = 15 + N("Jurídico"),
      100,
      IF(OR($W608 = 8, $W608 = 9, $W608 = 11) + N("Recursos humanos ou comercial ou comunicação e marketing"),
        80,
        0
      )
    )
  )
)
+
N("Adicionando pegadinha")
+
IF(AND($W608 = 16, $U608 = 9, $Y608 = 11, $AA608 = 5) + N("Se for de vendas, com mestrado, analista sênior"),
  IF($R608 = 5,
    100,
    0
  )
  +
  IF($N608 = "M",
    200,
    0
  ),
  0
)</f>
        <v>2580</v>
      </c>
      <c r="AD6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$A608  &amp; ", "   &amp;
$C608  &amp; ", "   &amp;
$E608  &amp; ", '"  &amp;
$J608  &amp; "', '" &amp;
$N608  &amp; "', "  &amp;
$R608  &amp; ", '"  &amp;
TEXT($T608,"dd/mm/aaaa")  &amp; "', "   &amp;
$U608  &amp; ", "   &amp;
$W608  &amp; ", "   &amp;
$Y608  &amp; ", "   &amp;
IF($AA608 &lt;&gt; "", $AA608, "NULL")  &amp; ", "   &amp;
$AC608  &amp; ");"</f>
        <v>INSERT INTO bi4all.fac_employees (id_company_fk, id_employee_pk, flg_active, employee_name, id_gender_fk, id_race_fk, birthday, id_schooling_fk, id_department_fk, id_role_fk, id_level_fk, salary) VALUES (6a51143286b03064a49cc2acbee63c09a0682d33, 604, 1, 'André Souza Ferreira', 'M', 8, '07/12/1970', 7, 9, 11, 6, 2580);</v>
      </c>
    </row>
    <row r="609" spans="1:30" ht="14.25" customHeight="1" x14ac:dyDescent="0.2">
      <c r="A609" s="7" t="str" cm="1">
        <f t="array" aca="1" ref="A609" ca="1">INDEX(Company!$A:$A,RANDBETWEEN(5,COUNTA(Company!$A:$A) + 1),1)</f>
        <v>6a51143286b03064a49cc2acbee63c09a0682d33</v>
      </c>
      <c r="B609" s="7" t="str">
        <f ca="1">VLOOKUP($A609,Company!$A:$B,2,FALSE)</f>
        <v>ACME Corporation</v>
      </c>
      <c r="C609" s="5">
        <f t="shared" si="63"/>
        <v>605</v>
      </c>
      <c r="D609" s="5" t="str" cm="1">
        <f t="array" ref="D609">SHA1HASH($C609)</f>
        <v>8290abc6c261e044710e7d616082ab51cb377262</v>
      </c>
      <c r="E609" s="6">
        <v>1</v>
      </c>
      <c r="F609" s="7">
        <f ca="1">IF($C609 = 1 + N("Presidente"),
    127,
    IF($C609 = 2 + N("Vice-Presidente"),
        72,
        IF($C609 = 3 + N("Secretária bilíngue"),
            13,
            RANDBETWEEN(5,COUNT(Name!$A:$A) + 1)
        )
    )
)</f>
        <v>332</v>
      </c>
      <c r="G609" s="7" t="str">
        <f ca="1">VLOOKUP($F609,Name!$A:$B,2,FALSE)</f>
        <v>Rodrigo</v>
      </c>
      <c r="H609" s="7">
        <f ca="1" xml:space="preserve">
IF($C609 = 1,
    0,
    RANDBETWEEN(5,COUNT('Last name'!$A:$A) + 1)
)</f>
        <v>88</v>
      </c>
      <c r="I609" s="7" t="str">
        <f ca="1" xml:space="preserve">
IF($C609 = 1 + N("Presidente"),
    "de Orléans e Bragança",
    VLOOKUP($H609,'Last name'!$A:$B,2,FALSE) &amp; " " &amp; VLOOKUP(RANDBETWEEN(5,COUNT('Last name'!$A:$A) + 1),'Last name'!$A:$B,2,FALSE)
)</f>
        <v>Ferreira Esposito</v>
      </c>
      <c r="J609" s="7" t="str">
        <f t="shared" ca="1" si="64"/>
        <v>Rodrigo Ferreira Esposito</v>
      </c>
      <c r="K609" s="7" t="str" cm="1">
        <f t="array" aca="1" ref="K609" ca="1">SHA1HASH($J609)</f>
        <v>32ce41b227e9034ad9ced1161f853d3cd75c63d2</v>
      </c>
      <c r="L609" s="7" cm="1">
        <f t="array" aca="1" ref="L609" ca="1">INDEX(States!$A:$A,RANDBETWEEN(5,COUNTA(States!$A:$A) + 1),1)</f>
        <v>5</v>
      </c>
      <c r="M609" s="7" t="str">
        <f ca="1">$L609 &amp; "|" &amp; VLOOKUP($L609,States!$A:$B,2,FALSE)</f>
        <v>5|fa0754b9861f7065fd7c6270efb07fc6ac3b0ad8</v>
      </c>
      <c r="N609" s="7" t="str">
        <f ca="1">VLOOKUP($F609,Name!$A:$C,3,FALSE)</f>
        <v>M</v>
      </c>
      <c r="O609" s="7" t="str">
        <f ca="1">VLOOKUP($N609,Gender!$A:$B,2,FALSE)</f>
        <v>Male</v>
      </c>
      <c r="P609" s="7" t="str" cm="1">
        <f t="array" aca="1" ref="P609" ca="1">INDEX('Marital status'!$A:$A,RANDBETWEEN(5,COUNTA('Marital status'!$A:$A) + 1),1)</f>
        <v>ce0b1612aa711b78a720295d271a33894e2b72bf</v>
      </c>
      <c r="Q609" s="7" t="str">
        <f ca="1">VLOOKUP($P609,'Marital status'!$A:$B,2,FALSE)</f>
        <v>single</v>
      </c>
      <c r="R609" s="7">
        <f t="shared" ca="1" si="65"/>
        <v>6</v>
      </c>
      <c r="S609" s="7" t="e">
        <f ca="1">VLOOKUP($R609,Race!$A:$B,2,FALSE)</f>
        <v>#N/A</v>
      </c>
      <c r="T609" s="8">
        <f t="shared" ca="1" si="66"/>
        <v>31629</v>
      </c>
      <c r="U609" s="6">
        <f t="shared" ca="1" si="67"/>
        <v>7</v>
      </c>
      <c r="V609" s="8" t="str">
        <f ca="1">VLOOKUP($U609,Education!$A:$B,2,FALSE)</f>
        <v>Undergraduate degree</v>
      </c>
      <c r="W609" s="7">
        <f ca="1" xml:space="preserve">
  IF(OR($Y609 = 5, $Y609 = 6, $Y609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609" s="7" t="str">
        <f ca="1">VLOOKUP($W609,Department!$A:$B,2,FALSE)</f>
        <v>Commercial</v>
      </c>
      <c r="Y609" s="6">
        <f t="shared" ca="1" si="68"/>
        <v>10</v>
      </c>
      <c r="Z609" s="7" t="str">
        <f ca="1">VLOOKUP($Y609,Role!$A:$B,2,FALSE)</f>
        <v>Trainee</v>
      </c>
      <c r="AA609" s="6" t="str">
        <f t="shared" ca="1" si="69"/>
        <v/>
      </c>
      <c r="AB609" s="7" t="str">
        <f ca="1" xml:space="preserve">
IF($AA609 &lt;&gt; "",
    VLOOKUP($AA609,Level!$A:$B,2,FALSE),
    ""
)</f>
        <v/>
      </c>
      <c r="AC609" s="1">
        <f ca="1" xml:space="preserve">
IF($Y609 = 5 + N("Presidente"),
    27000,
    IF($Y609 = 6 + N("Vice-presidente"),
        23000,
        IF(OR($Y609 = 8, $Y609= 13, $Y609 = 12) + N("Secretária bilíngue ou coordenador ou especialista"),
            8000,
            IF($Y609 = 7 + N("Diretor"),
                15000,
                IF($Y609 = 14 + N("Gerente"),
                    12000,
                    IF($Y609 = 9 + N("Estagiário"),
                        705,
                        IF($Y609 = 10 + N("Trainee"),
                            805,
                            IF($Y609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IF($U609 = 7,
  500,
  IF($U609 = 8,
    1000,
    IF($U609 = 9,
      1500,
      IF($U609 = 10,
        2000,
        0
      )
    )
  )
)
+
N("Adicional no salário por área")
+
IF($W609 = 14 + N("Tecnologia da Informação"),
  120,
  IF($W609 = 16 + N("Vendas"),
    110,
    IF($W609 = 15 + N("Jurídico"),
      100,
      IF(OR($W609 = 8, $W609 = 9, $W609 = 11) + N("Recursos humanos ou comercial ou comunicação e marketing"),
        80,
        0
      )
    )
  )
)
+
N("Adicionando pegadinha")
+
IF(AND($W609 = 16, $U609 = 9, $Y609 = 11, $AA609 = 5) + N("Se for de vendas, com mestrado, analista sênior"),
  IF($R609 = 5,
    100,
    0
  )
  +
  IF($N609 = "M",
    200,
    0
  ),
  0
)</f>
        <v>1385</v>
      </c>
      <c r="AD6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$A609  &amp; ", "   &amp;
$C609  &amp; ", "   &amp;
$E609  &amp; ", '"  &amp;
$J609  &amp; "', '" &amp;
$N609  &amp; "', "  &amp;
$R609  &amp; ", '"  &amp;
TEXT($T609,"dd/mm/aaaa")  &amp; "', "   &amp;
$U609  &amp; ", "   &amp;
$W609  &amp; ", "   &amp;
$Y609  &amp; ", "   &amp;
IF($AA609 &lt;&gt; "", $AA609, "NULL")  &amp; ", "   &amp;
$AC609  &amp; ");"</f>
        <v>INSERT INTO bi4all.fac_employees (id_company_fk, id_employee_pk, flg_active, employee_name, id_gender_fk, id_race_fk, birthday, id_schooling_fk, id_department_fk, id_role_fk, id_level_fk, salary) VALUES (6a51143286b03064a49cc2acbee63c09a0682d33, 605, 1, 'Rodrigo Ferreira Esposito', 'M', 6, '05/08/1986', 7, 9, 10, NULL, 1385);</v>
      </c>
    </row>
    <row r="610" spans="1:30" ht="14.25" customHeight="1" x14ac:dyDescent="0.2">
      <c r="A610" s="7" t="str" cm="1">
        <f t="array" aca="1" ref="A610" ca="1">INDEX(Company!$A:$A,RANDBETWEEN(5,COUNTA(Company!$A:$A) + 1),1)</f>
        <v>6a51143286b03064a49cc2acbee63c09a0682d33</v>
      </c>
      <c r="B610" s="7" t="str">
        <f ca="1">VLOOKUP($A610,Company!$A:$B,2,FALSE)</f>
        <v>ACME Corporation</v>
      </c>
      <c r="C610" s="5">
        <f t="shared" si="63"/>
        <v>606</v>
      </c>
      <c r="D610" s="5" t="str" cm="1">
        <f t="array" ref="D610">SHA1HASH($C610)</f>
        <v>a29e971b5176a9fadde4eb86c851c7d66de8004b</v>
      </c>
      <c r="E610" s="6">
        <v>1</v>
      </c>
      <c r="F610" s="7">
        <f ca="1">IF($C610 = 1 + N("Presidente"),
    127,
    IF($C610 = 2 + N("Vice-Presidente"),
        72,
        IF($C610 = 3 + N("Secretária bilíngue"),
            13,
            RANDBETWEEN(5,COUNT(Name!$A:$A) + 1)
        )
    )
)</f>
        <v>102</v>
      </c>
      <c r="G610" s="7" t="str">
        <f ca="1">VLOOKUP($F610,Name!$A:$B,2,FALSE)</f>
        <v>Danilo</v>
      </c>
      <c r="H610" s="7">
        <f ca="1" xml:space="preserve">
IF($C610 = 1,
    0,
    RANDBETWEEN(5,COUNT('Last name'!$A:$A) + 1)
)</f>
        <v>108</v>
      </c>
      <c r="I610" s="7" t="str">
        <f ca="1" xml:space="preserve">
IF($C610 = 1 + N("Presidente"),
    "de Orléans e Bragança",
    VLOOKUP($H610,'Last name'!$A:$B,2,FALSE) &amp; " " &amp; VLOOKUP(RANDBETWEEN(5,COUNT('Last name'!$A:$A) + 1),'Last name'!$A:$B,2,FALSE)
)</f>
        <v>Leone Moraes</v>
      </c>
      <c r="J610" s="7" t="str">
        <f t="shared" ca="1" si="64"/>
        <v>Danilo Leone Moraes</v>
      </c>
      <c r="K610" s="7" t="str" cm="1">
        <f t="array" aca="1" ref="K610" ca="1">SHA1HASH($J610)</f>
        <v>c0157a8e39607c4a722eeeed4e95cfdf8b7e809e</v>
      </c>
      <c r="L610" s="7" cm="1">
        <f t="array" aca="1" ref="L610" ca="1">INDEX(States!$A:$A,RANDBETWEEN(5,COUNTA(States!$A:$A) + 1),1)</f>
        <v>11</v>
      </c>
      <c r="M610" s="7" t="str">
        <f ca="1">$L610 &amp; "|" &amp; VLOOKUP($L610,States!$A:$B,2,FALSE)</f>
        <v>11|fe2c415e55f0a42317aa24885817f9de5cf497c6</v>
      </c>
      <c r="N610" s="7" t="str">
        <f ca="1">VLOOKUP($F610,Name!$A:$C,3,FALSE)</f>
        <v>M</v>
      </c>
      <c r="O610" s="7" t="str">
        <f ca="1">VLOOKUP($N610,Gender!$A:$B,2,FALSE)</f>
        <v>Male</v>
      </c>
      <c r="P610" s="7" t="str" cm="1">
        <f t="array" aca="1" ref="P610" ca="1">INDEX('Marital status'!$A:$A,RANDBETWEEN(5,COUNTA('Marital status'!$A:$A) + 1),1)</f>
        <v>ce0b1612aa711b78a720295d271a33894e2b72bf</v>
      </c>
      <c r="Q610" s="7" t="str">
        <f ca="1">VLOOKUP($P610,'Marital status'!$A:$B,2,FALSE)</f>
        <v>single</v>
      </c>
      <c r="R610" s="7">
        <f t="shared" ca="1" si="65"/>
        <v>5</v>
      </c>
      <c r="S610" s="7" t="e">
        <f ca="1">VLOOKUP($R610,Race!$A:$B,2,FALSE)</f>
        <v>#N/A</v>
      </c>
      <c r="T610" s="8">
        <f t="shared" ca="1" si="66"/>
        <v>21645</v>
      </c>
      <c r="U610" s="6">
        <f t="shared" ca="1" si="67"/>
        <v>8</v>
      </c>
      <c r="V610" s="8" t="str">
        <f ca="1">VLOOKUP($U610,Education!$A:$B,2,FALSE)</f>
        <v>Graduate school</v>
      </c>
      <c r="W610" s="7">
        <f ca="1" xml:space="preserve">
  IF(OR($Y610 = 5, $Y610 = 6, $Y610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610" s="7" t="str">
        <f ca="1">VLOOKUP($W610,Department!$A:$B,2,FALSE)</f>
        <v>Communication &amp; Marketing</v>
      </c>
      <c r="Y610" s="6">
        <f t="shared" ca="1" si="68"/>
        <v>11</v>
      </c>
      <c r="Z610" s="7" t="str">
        <f ca="1">VLOOKUP($Y610,Role!$A:$B,2,FALSE)</f>
        <v>Analyst</v>
      </c>
      <c r="AA610" s="6">
        <f t="shared" ca="1" si="69"/>
        <v>6</v>
      </c>
      <c r="AB610" s="7" t="str">
        <f ca="1" xml:space="preserve">
IF($AA610 &lt;&gt; "",
    VLOOKUP($AA610,Level!$A:$B,2,FALSE),
    ""
)</f>
        <v>Pleno</v>
      </c>
      <c r="AC610" s="1">
        <f ca="1" xml:space="preserve">
IF($Y610 = 5 + N("Presidente"),
    27000,
    IF($Y610 = 6 + N("Vice-presidente"),
        23000,
        IF(OR($Y610 = 8, $Y610= 13, $Y610 = 12) + N("Secretária bilíngue ou coordenador ou especialista"),
            8000,
            IF($Y610 = 7 + N("Diretor"),
                15000,
                IF($Y610 = 14 + N("Gerente"),
                    12000,
                    IF($Y610 = 9 + N("Estagiário"),
                        705,
                        IF($Y610 = 10 + N("Trainee"),
                            805,
                            IF($Y610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IF($U610 = 7,
  500,
  IF($U610 = 8,
    1000,
    IF($U610 = 9,
      1500,
      IF($U610 = 10,
        2000,
        0
      )
    )
  )
)
+
N("Adicional no salário por área")
+
IF($W610 = 14 + N("Tecnologia da Informação"),
  120,
  IF($W610 = 16 + N("Vendas"),
    110,
    IF($W610 = 15 + N("Jurídico"),
      100,
      IF(OR($W610 = 8, $W610 = 9, $W610 = 11) + N("Recursos humanos ou comercial ou comunicação e marketing"),
        80,
        0
      )
    )
  )
)
+
N("Adicionando pegadinha")
+
IF(AND($W610 = 16, $U610 = 9, $Y610 = 11, $AA610 = 5) + N("Se for de vendas, com mestrado, analista sênior"),
  IF($R610 = 5,
    100,
    0
  )
  +
  IF($N610 = "M",
    200,
    0
  ),
  0
)</f>
        <v>3080</v>
      </c>
      <c r="AD6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$A610  &amp; ", "   &amp;
$C610  &amp; ", "   &amp;
$E610  &amp; ", '"  &amp;
$J610  &amp; "', '" &amp;
$N610  &amp; "', "  &amp;
$R610  &amp; ", '"  &amp;
TEXT($T610,"dd/mm/aaaa")  &amp; "', "   &amp;
$U610  &amp; ", "   &amp;
$W610  &amp; ", "   &amp;
$Y610  &amp; ", "   &amp;
IF($AA610 &lt;&gt; "", $AA610, "NULL")  &amp; ", "   &amp;
$AC610  &amp; ");"</f>
        <v>INSERT INTO bi4all.fac_employees (id_company_fk, id_employee_pk, flg_active, employee_name, id_gender_fk, id_race_fk, birthday, id_schooling_fk, id_department_fk, id_role_fk, id_level_fk, salary) VALUES (6a51143286b03064a49cc2acbee63c09a0682d33, 606, 1, 'Danilo Leone Moraes', 'M', 5, '05/04/1959', 8, 11, 11, 6, 3080);</v>
      </c>
    </row>
    <row r="611" spans="1:30" ht="14.25" customHeight="1" x14ac:dyDescent="0.2">
      <c r="A611" s="7" t="str" cm="1">
        <f t="array" aca="1" ref="A611" ca="1">INDEX(Company!$A:$A,RANDBETWEEN(5,COUNTA(Company!$A:$A) + 1),1)</f>
        <v>6a51143286b03064a49cc2acbee63c09a0682d33</v>
      </c>
      <c r="B611" s="7" t="str">
        <f ca="1">VLOOKUP($A611,Company!$A:$B,2,FALSE)</f>
        <v>ACME Corporation</v>
      </c>
      <c r="C611" s="5">
        <f t="shared" si="63"/>
        <v>607</v>
      </c>
      <c r="D611" s="5" t="str" cm="1">
        <f t="array" ref="D611">SHA1HASH($C611)</f>
        <v>aa62ffff47619bf0b14843d4865e7dac00e278ef</v>
      </c>
      <c r="E611" s="6">
        <v>1</v>
      </c>
      <c r="F611" s="7">
        <f ca="1">IF($C611 = 1 + N("Presidente"),
    127,
    IF($C611 = 2 + N("Vice-Presidente"),
        72,
        IF($C611 = 3 + N("Secretária bilíngue"),
            13,
            RANDBETWEEN(5,COUNT(Name!$A:$A) + 1)
        )
    )
)</f>
        <v>206</v>
      </c>
      <c r="G611" s="7" t="str">
        <f ca="1">VLOOKUP($F611,Name!$A:$B,2,FALSE)</f>
        <v>Kamilla</v>
      </c>
      <c r="H611" s="7">
        <f ca="1" xml:space="preserve">
IF($C611 = 1,
    0,
    RANDBETWEEN(5,COUNT('Last name'!$A:$A) + 1)
)</f>
        <v>137</v>
      </c>
      <c r="I611" s="7" t="str">
        <f ca="1" xml:space="preserve">
IF($C611 = 1 + N("Presidente"),
    "de Orléans e Bragança",
    VLOOKUP($H611,'Last name'!$A:$B,2,FALSE) &amp; " " &amp; VLOOKUP(RANDBETWEEN(5,COUNT('Last name'!$A:$A) + 1),'Last name'!$A:$B,2,FALSE)
)</f>
        <v>Moura Ildelfonso</v>
      </c>
      <c r="J611" s="7" t="str">
        <f t="shared" ca="1" si="64"/>
        <v>Kamilla Moura Ildelfonso</v>
      </c>
      <c r="K611" s="7" t="str" cm="1">
        <f t="array" aca="1" ref="K611" ca="1">SHA1HASH($J611)</f>
        <v>f4ef7fb4c6f0a465e48cb104cf762393692c355d</v>
      </c>
      <c r="L611" s="7" cm="1">
        <f t="array" aca="1" ref="L611" ca="1">INDEX(States!$A:$A,RANDBETWEEN(5,COUNTA(States!$A:$A) + 1),1)</f>
        <v>12</v>
      </c>
      <c r="M611" s="7" t="str">
        <f ca="1">$L611 &amp; "|" &amp; VLOOKUP($L611,States!$A:$B,2,FALSE)</f>
        <v>12|16a2d6eb767d4fd003fae8cac60e0d85a9416ba8</v>
      </c>
      <c r="N611" s="7" t="str">
        <f ca="1">VLOOKUP($F611,Name!$A:$C,3,FALSE)</f>
        <v>F</v>
      </c>
      <c r="O611" s="7" t="str">
        <f ca="1">VLOOKUP($N611,Gender!$A:$B,2,FALSE)</f>
        <v>Female</v>
      </c>
      <c r="P611" s="7" t="str" cm="1">
        <f t="array" aca="1" ref="P611" ca="1">INDEX('Marital status'!$A:$A,RANDBETWEEN(5,COUNTA('Marital status'!$A:$A) + 1),1)</f>
        <v>47051393f6bcbf99111ec5d70ba2ebbe11ebccae</v>
      </c>
      <c r="Q611" s="7" t="str">
        <f ca="1">VLOOKUP($P611,'Marital status'!$A:$B,2,FALSE)</f>
        <v xml:space="preserve"> Separated </v>
      </c>
      <c r="R611" s="7">
        <f t="shared" ca="1" si="65"/>
        <v>5</v>
      </c>
      <c r="S611" s="7" t="e">
        <f ca="1">VLOOKUP($R611,Race!$A:$B,2,FALSE)</f>
        <v>#N/A</v>
      </c>
      <c r="T611" s="8">
        <f t="shared" ca="1" si="66"/>
        <v>18597</v>
      </c>
      <c r="U611" s="6">
        <f t="shared" ca="1" si="67"/>
        <v>7</v>
      </c>
      <c r="V611" s="8" t="str">
        <f ca="1">VLOOKUP($U611,Education!$A:$B,2,FALSE)</f>
        <v>Undergraduate degree</v>
      </c>
      <c r="W611" s="7">
        <f ca="1" xml:space="preserve">
  IF(OR($Y611 = 5, $Y611 = 6, $Y611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611" s="7" t="str">
        <f ca="1">VLOOKUP($W611,Department!$A:$B,2,FALSE)</f>
        <v>Finance</v>
      </c>
      <c r="Y611" s="6">
        <f t="shared" ca="1" si="68"/>
        <v>9</v>
      </c>
      <c r="Z611" s="7" t="str">
        <f ca="1">VLOOKUP($Y611,Role!$A:$B,2,FALSE)</f>
        <v>Intern</v>
      </c>
      <c r="AA611" s="6" t="str">
        <f t="shared" ca="1" si="69"/>
        <v/>
      </c>
      <c r="AB611" s="7" t="str">
        <f ca="1" xml:space="preserve">
IF($AA611 &lt;&gt; "",
    VLOOKUP($AA611,Level!$A:$B,2,FALSE),
    ""
)</f>
        <v/>
      </c>
      <c r="AC611" s="1">
        <f ca="1" xml:space="preserve">
IF($Y611 = 5 + N("Presidente"),
    27000,
    IF($Y611 = 6 + N("Vice-presidente"),
        23000,
        IF(OR($Y611 = 8, $Y611= 13, $Y611 = 12) + N("Secretária bilíngue ou coordenador ou especialista"),
            8000,
            IF($Y611 = 7 + N("Diretor"),
                15000,
                IF($Y611 = 14 + N("Gerente"),
                    12000,
                    IF($Y611 = 9 + N("Estagiário"),
                        705,
                        IF($Y611 = 10 + N("Trainee"),
                            805,
                            IF($Y611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IF($U611 = 7,
  500,
  IF($U611 = 8,
    1000,
    IF($U611 = 9,
      1500,
      IF($U611 = 10,
        2000,
        0
      )
    )
  )
)
+
N("Adicional no salário por área")
+
IF($W611 = 14 + N("Tecnologia da Informação"),
  120,
  IF($W611 = 16 + N("Vendas"),
    110,
    IF($W611 = 15 + N("Jurídico"),
      100,
      IF(OR($W611 = 8, $W611 = 9, $W611 = 11) + N("Recursos humanos ou comercial ou comunicação e marketing"),
        80,
        0
      )
    )
  )
)
+
N("Adicionando pegadinha")
+
IF(AND($W611 = 16, $U611 = 9, $Y611 = 11, $AA611 = 5) + N("Se for de vendas, com mestrado, analista sênior"),
  IF($R611 = 5,
    100,
    0
  )
  +
  IF($N611 = "M",
    200,
    0
  ),
  0
)</f>
        <v>1205</v>
      </c>
      <c r="AD6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$A611  &amp; ", "   &amp;
$C611  &amp; ", "   &amp;
$E611  &amp; ", '"  &amp;
$J611  &amp; "', '" &amp;
$N611  &amp; "', "  &amp;
$R611  &amp; ", '"  &amp;
TEXT($T611,"dd/mm/aaaa")  &amp; "', "   &amp;
$U611  &amp; ", "   &amp;
$W611  &amp; ", "   &amp;
$Y611  &amp; ", "   &amp;
IF($AA611 &lt;&gt; "", $AA611, "NULL")  &amp; ", "   &amp;
$AC611  &amp; ");"</f>
        <v>INSERT INTO bi4all.fac_employees (id_company_fk, id_employee_pk, flg_active, employee_name, id_gender_fk, id_race_fk, birthday, id_schooling_fk, id_department_fk, id_role_fk, id_level_fk, salary) VALUES (6a51143286b03064a49cc2acbee63c09a0682d33, 607, 1, 'Kamilla Moura Ildelfonso', 'F', 5, '30/11/1950', 7, 7, 9, NULL, 1205);</v>
      </c>
    </row>
    <row r="612" spans="1:30" ht="14.25" customHeight="1" x14ac:dyDescent="0.2">
      <c r="A612" s="7" t="str" cm="1">
        <f t="array" aca="1" ref="A612" ca="1">INDEX(Company!$A:$A,RANDBETWEEN(5,COUNTA(Company!$A:$A) + 1),1)</f>
        <v>6a51143286b03064a49cc2acbee63c09a0682d33</v>
      </c>
      <c r="B612" s="7" t="str">
        <f ca="1">VLOOKUP($A612,Company!$A:$B,2,FALSE)</f>
        <v>ACME Corporation</v>
      </c>
      <c r="C612" s="5">
        <f t="shared" si="63"/>
        <v>608</v>
      </c>
      <c r="D612" s="5" t="str" cm="1">
        <f t="array" ref="D612">SHA1HASH($C612)</f>
        <v>72ab8108eff0514f059c30e2e277c37a9aaf1b04</v>
      </c>
      <c r="E612" s="6">
        <v>1</v>
      </c>
      <c r="F612" s="7">
        <f ca="1">IF($C612 = 1 + N("Presidente"),
    127,
    IF($C612 = 2 + N("Vice-Presidente"),
        72,
        IF($C612 = 3 + N("Secretária bilíngue"),
            13,
            RANDBETWEEN(5,COUNT(Name!$A:$A) + 1)
        )
    )
)</f>
        <v>40</v>
      </c>
      <c r="G612" s="7" t="str">
        <f ca="1">VLOOKUP($F612,Name!$A:$B,2,FALSE)</f>
        <v>André</v>
      </c>
      <c r="H612" s="7">
        <f ca="1" xml:space="preserve">
IF($C612 = 1,
    0,
    RANDBETWEEN(5,COUNT('Last name'!$A:$A) + 1)
)</f>
        <v>166</v>
      </c>
      <c r="I612" s="7" t="str">
        <f ca="1" xml:space="preserve">
IF($C612 = 1 + N("Presidente"),
    "de Orléans e Bragança",
    VLOOKUP($H612,'Last name'!$A:$B,2,FALSE) &amp; " " &amp; VLOOKUP(RANDBETWEEN(5,COUNT('Last name'!$A:$A) + 1),'Last name'!$A:$B,2,FALSE)
)</f>
        <v>Rodrigues Medeiros</v>
      </c>
      <c r="J612" s="7" t="str">
        <f t="shared" ca="1" si="64"/>
        <v>André Rodrigues Medeiros</v>
      </c>
      <c r="K612" s="7" t="str" cm="1">
        <f t="array" aca="1" ref="K612" ca="1">SHA1HASH($J612)</f>
        <v>0f3910e352d0c95baf0e668785a5309fa61be490</v>
      </c>
      <c r="L612" s="7" cm="1">
        <f t="array" aca="1" ref="L612" ca="1">INDEX(States!$A:$A,RANDBETWEEN(5,COUNTA(States!$A:$A) + 1),1)</f>
        <v>24</v>
      </c>
      <c r="M612" s="7" t="str">
        <f ca="1">$L612 &amp; "|" &amp; VLOOKUP($L612,States!$A:$B,2,FALSE)</f>
        <v>24|4e344e218f5d3cb3700b5fb228401547cb97b31c</v>
      </c>
      <c r="N612" s="7" t="str">
        <f ca="1">VLOOKUP($F612,Name!$A:$C,3,FALSE)</f>
        <v>M</v>
      </c>
      <c r="O612" s="7" t="str">
        <f ca="1">VLOOKUP($N612,Gender!$A:$B,2,FALSE)</f>
        <v>Male</v>
      </c>
      <c r="P612" s="7" t="str" cm="1">
        <f t="array" aca="1" ref="P612" ca="1">INDEX('Marital status'!$A:$A,RANDBETWEEN(5,COUNTA('Marital status'!$A:$A) + 1),1)</f>
        <v>47051393f6bcbf99111ec5d70ba2ebbe11ebccae</v>
      </c>
      <c r="Q612" s="7" t="str">
        <f ca="1">VLOOKUP($P612,'Marital status'!$A:$B,2,FALSE)</f>
        <v xml:space="preserve"> Separated </v>
      </c>
      <c r="R612" s="7">
        <f t="shared" ca="1" si="65"/>
        <v>5</v>
      </c>
      <c r="S612" s="7" t="e">
        <f ca="1">VLOOKUP($R612,Race!$A:$B,2,FALSE)</f>
        <v>#N/A</v>
      </c>
      <c r="T612" s="8">
        <f t="shared" ca="1" si="66"/>
        <v>18216</v>
      </c>
      <c r="U612" s="6">
        <f t="shared" ca="1" si="67"/>
        <v>7</v>
      </c>
      <c r="V612" s="8" t="str">
        <f ca="1">VLOOKUP($U612,Education!$A:$B,2,FALSE)</f>
        <v>Undergraduate degree</v>
      </c>
      <c r="W612" s="7">
        <f ca="1" xml:space="preserve">
  IF(OR($Y612 = 5, $Y612 = 6, $Y612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12" s="7" t="str">
        <f ca="1">VLOOKUP($W612,Department!$A:$B,2,FALSE)</f>
        <v>Controlling</v>
      </c>
      <c r="Y612" s="6">
        <f t="shared" ca="1" si="68"/>
        <v>11</v>
      </c>
      <c r="Z612" s="7" t="str">
        <f ca="1">VLOOKUP($Y612,Role!$A:$B,2,FALSE)</f>
        <v>Analyst</v>
      </c>
      <c r="AA612" s="6">
        <f t="shared" ca="1" si="69"/>
        <v>7</v>
      </c>
      <c r="AB612" s="7" t="str">
        <f ca="1" xml:space="preserve">
IF($AA612 &lt;&gt; "",
    VLOOKUP($AA612,Level!$A:$B,2,FALSE),
    ""
)</f>
        <v>Senior</v>
      </c>
      <c r="AC612" s="1">
        <f ca="1" xml:space="preserve">
IF($Y612 = 5 + N("Presidente"),
    27000,
    IF($Y612 = 6 + N("Vice-presidente"),
        23000,
        IF(OR($Y612 = 8, $Y612= 13, $Y612 = 12) + N("Secretária bilíngue ou coordenador ou especialista"),
            8000,
            IF($Y612 = 7 + N("Diretor"),
                15000,
                IF($Y612 = 14 + N("Gerente"),
                    12000,
                    IF($Y612 = 9 + N("Estagiário"),
                        705,
                        IF($Y612 = 10 + N("Trainee"),
                            805,
                            IF($Y612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IF($U612 = 7,
  500,
  IF($U612 = 8,
    1000,
    IF($U612 = 9,
      1500,
      IF($U612 = 10,
        2000,
        0
      )
    )
  )
)
+
N("Adicional no salário por área")
+
IF($W612 = 14 + N("Tecnologia da Informação"),
  120,
  IF($W612 = 16 + N("Vendas"),
    110,
    IF($W612 = 15 + N("Jurídico"),
      100,
      IF(OR($W612 = 8, $W612 = 9, $W612 = 11) + N("Recursos humanos ou comercial ou comunicação e marketing"),
        80,
        0
      )
    )
  )
)
+
N("Adicionando pegadinha")
+
IF(AND($W612 = 16, $U612 = 9, $Y612 = 11, $AA612 = 5) + N("Se for de vendas, com mestrado, analista sênior"),
  IF($R612 = 5,
    100,
    0
  )
  +
  IF($N612 = "M",
    200,
    0
  ),
  0
)</f>
        <v>2500</v>
      </c>
      <c r="AD6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$A612  &amp; ", "   &amp;
$C612  &amp; ", "   &amp;
$E612  &amp; ", '"  &amp;
$J612  &amp; "', '" &amp;
$N612  &amp; "', "  &amp;
$R612  &amp; ", '"  &amp;
TEXT($T612,"dd/mm/aaaa")  &amp; "', "   &amp;
$U612  &amp; ", "   &amp;
$W612  &amp; ", "   &amp;
$Y612  &amp; ", "   &amp;
IF($AA612 &lt;&gt; "", $AA612, "NULL")  &amp; ", "   &amp;
$AC612  &amp; ");"</f>
        <v>INSERT INTO bi4all.fac_employees (id_company_fk, id_employee_pk, flg_active, employee_name, id_gender_fk, id_race_fk, birthday, id_schooling_fk, id_department_fk, id_role_fk, id_level_fk, salary) VALUES (6a51143286b03064a49cc2acbee63c09a0682d33, 608, 1, 'André Rodrigues Medeiros', 'M', 5, '14/11/1949', 7, 12, 11, 7, 2500);</v>
      </c>
    </row>
    <row r="613" spans="1:30" ht="14.25" customHeight="1" x14ac:dyDescent="0.2">
      <c r="A613" s="7" t="str" cm="1">
        <f t="array" aca="1" ref="A613" ca="1">INDEX(Company!$A:$A,RANDBETWEEN(5,COUNTA(Company!$A:$A) + 1),1)</f>
        <v>6a51143286b03064a49cc2acbee63c09a0682d33</v>
      </c>
      <c r="B613" s="7" t="str">
        <f ca="1">VLOOKUP($A613,Company!$A:$B,2,FALSE)</f>
        <v>ACME Corporation</v>
      </c>
      <c r="C613" s="5">
        <f t="shared" si="63"/>
        <v>609</v>
      </c>
      <c r="D613" s="5" t="str" cm="1">
        <f t="array" ref="D613">SHA1HASH($C613)</f>
        <v>80cc9feae5756e54abd79a88f8a4e233160b5674</v>
      </c>
      <c r="E613" s="6">
        <v>1</v>
      </c>
      <c r="F613" s="7">
        <f ca="1">IF($C613 = 1 + N("Presidente"),
    127,
    IF($C613 = 2 + N("Vice-Presidente"),
        72,
        IF($C613 = 3 + N("Secretária bilíngue"),
            13,
            RANDBETWEEN(5,COUNT(Name!$A:$A) + 1)
        )
    )
)</f>
        <v>208</v>
      </c>
      <c r="G613" s="7" t="str">
        <f ca="1">VLOOKUP($F613,Name!$A:$B,2,FALSE)</f>
        <v>Katarina</v>
      </c>
      <c r="H613" s="7">
        <f ca="1" xml:space="preserve">
IF($C613 = 1,
    0,
    RANDBETWEEN(5,COUNT('Last name'!$A:$A) + 1)
)</f>
        <v>66</v>
      </c>
      <c r="I613" s="7" t="str">
        <f ca="1" xml:space="preserve">
IF($C613 = 1 + N("Presidente"),
    "de Orléans e Bragança",
    VLOOKUP($H613,'Last name'!$A:$B,2,FALSE) &amp; " " &amp; VLOOKUP(RANDBETWEEN(5,COUNT('Last name'!$A:$A) + 1),'Last name'!$A:$B,2,FALSE)
)</f>
        <v>Colombo Ferrari</v>
      </c>
      <c r="J613" s="7" t="str">
        <f t="shared" ca="1" si="64"/>
        <v>Katarina Colombo Ferrari</v>
      </c>
      <c r="K613" s="7" t="str" cm="1">
        <f t="array" aca="1" ref="K613" ca="1">SHA1HASH($J613)</f>
        <v>c5e905d1f84a6b5df31c581fc00faa07d10ba46f</v>
      </c>
      <c r="L613" s="7" cm="1">
        <f t="array" aca="1" ref="L613" ca="1">INDEX(States!$A:$A,RANDBETWEEN(5,COUNTA(States!$A:$A) + 1),1)</f>
        <v>13</v>
      </c>
      <c r="M613" s="7" t="str">
        <f ca="1">$L613 &amp; "|" &amp; VLOOKUP($L613,States!$A:$B,2,FALSE)</f>
        <v>13|6c05c76e5be517ed7b1a09bc941ed381b630f0fd</v>
      </c>
      <c r="N613" s="7" t="str">
        <f ca="1">VLOOKUP($F613,Name!$A:$C,3,FALSE)</f>
        <v>F</v>
      </c>
      <c r="O613" s="7" t="str">
        <f ca="1">VLOOKUP($N613,Gender!$A:$B,2,FALSE)</f>
        <v>Female</v>
      </c>
      <c r="P613" s="7" t="str" cm="1">
        <f t="array" aca="1" ref="P613" ca="1">INDEX('Marital status'!$A:$A,RANDBETWEEN(5,COUNTA('Marital status'!$A:$A) + 1),1)</f>
        <v>47051393f6bcbf99111ec5d70ba2ebbe11ebccae</v>
      </c>
      <c r="Q613" s="7" t="str">
        <f ca="1">VLOOKUP($P613,'Marital status'!$A:$B,2,FALSE)</f>
        <v xml:space="preserve"> Separated </v>
      </c>
      <c r="R613" s="7">
        <f t="shared" ca="1" si="65"/>
        <v>5</v>
      </c>
      <c r="S613" s="7" t="e">
        <f ca="1">VLOOKUP($R613,Race!$A:$B,2,FALSE)</f>
        <v>#N/A</v>
      </c>
      <c r="T613" s="8">
        <f t="shared" ca="1" si="66"/>
        <v>20143</v>
      </c>
      <c r="U613" s="6">
        <f t="shared" ca="1" si="67"/>
        <v>7</v>
      </c>
      <c r="V613" s="8" t="str">
        <f ca="1">VLOOKUP($U613,Education!$A:$B,2,FALSE)</f>
        <v>Undergraduate degree</v>
      </c>
      <c r="W613" s="7">
        <f ca="1" xml:space="preserve">
  IF(OR($Y613 = 5, $Y613 = 6, $Y613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613" s="7" t="str">
        <f ca="1">VLOOKUP($W613,Department!$A:$B,2,FALSE)</f>
        <v>Presidency</v>
      </c>
      <c r="Y613" s="6">
        <f t="shared" ca="1" si="68"/>
        <v>9</v>
      </c>
      <c r="Z613" s="7" t="str">
        <f ca="1">VLOOKUP($Y613,Role!$A:$B,2,FALSE)</f>
        <v>Intern</v>
      </c>
      <c r="AA613" s="6" t="str">
        <f t="shared" ca="1" si="69"/>
        <v/>
      </c>
      <c r="AB613" s="7" t="str">
        <f ca="1" xml:space="preserve">
IF($AA613 &lt;&gt; "",
    VLOOKUP($AA613,Level!$A:$B,2,FALSE),
    ""
)</f>
        <v/>
      </c>
      <c r="AC613" s="1">
        <f ca="1" xml:space="preserve">
IF($Y613 = 5 + N("Presidente"),
    27000,
    IF($Y613 = 6 + N("Vice-presidente"),
        23000,
        IF(OR($Y613 = 8, $Y613= 13, $Y613 = 12) + N("Secretária bilíngue ou coordenador ou especialista"),
            8000,
            IF($Y613 = 7 + N("Diretor"),
                15000,
                IF($Y613 = 14 + N("Gerente"),
                    12000,
                    IF($Y613 = 9 + N("Estagiário"),
                        705,
                        IF($Y613 = 10 + N("Trainee"),
                            805,
                            IF($Y613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IF($U613 = 7,
  500,
  IF($U613 = 8,
    1000,
    IF($U613 = 9,
      1500,
      IF($U613 = 10,
        2000,
        0
      )
    )
  )
)
+
N("Adicional no salário por área")
+
IF($W613 = 14 + N("Tecnologia da Informação"),
  120,
  IF($W613 = 16 + N("Vendas"),
    110,
    IF($W613 = 15 + N("Jurídico"),
      100,
      IF(OR($W613 = 8, $W613 = 9, $W613 = 11) + N("Recursos humanos ou comercial ou comunicação e marketing"),
        80,
        0
      )
    )
  )
)
+
N("Adicionando pegadinha")
+
IF(AND($W613 = 16, $U613 = 9, $Y613 = 11, $AA613 = 5) + N("Se for de vendas, com mestrado, analista sênior"),
  IF($R613 = 5,
    100,
    0
  )
  +
  IF($N613 = "M",
    200,
    0
  ),
  0
)</f>
        <v>1205</v>
      </c>
      <c r="AD6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$A613  &amp; ", "   &amp;
$C613  &amp; ", "   &amp;
$E613  &amp; ", '"  &amp;
$J613  &amp; "', '" &amp;
$N613  &amp; "', "  &amp;
$R613  &amp; ", '"  &amp;
TEXT($T613,"dd/mm/aaaa")  &amp; "', "   &amp;
$U613  &amp; ", "   &amp;
$W613  &amp; ", "   &amp;
$Y613  &amp; ", "   &amp;
IF($AA613 &lt;&gt; "", $AA613, "NULL")  &amp; ", "   &amp;
$AC613  &amp; ");"</f>
        <v>INSERT INTO bi4all.fac_employees (id_company_fk, id_employee_pk, flg_active, employee_name, id_gender_fk, id_race_fk, birthday, id_schooling_fk, id_department_fk, id_role_fk, id_level_fk, salary) VALUES (6a51143286b03064a49cc2acbee63c09a0682d33, 609, 1, 'Katarina Colombo Ferrari', 'F', 5, '23/02/1955', 7, 5, 9, NULL, 1205);</v>
      </c>
    </row>
    <row r="614" spans="1:30" ht="14.25" customHeight="1" x14ac:dyDescent="0.2">
      <c r="A614" s="7" t="str" cm="1">
        <f t="array" aca="1" ref="A614" ca="1">INDEX(Company!$A:$A,RANDBETWEEN(5,COUNTA(Company!$A:$A) + 1),1)</f>
        <v>6a51143286b03064a49cc2acbee63c09a0682d33</v>
      </c>
      <c r="B614" s="7" t="str">
        <f ca="1">VLOOKUP($A614,Company!$A:$B,2,FALSE)</f>
        <v>ACME Corporation</v>
      </c>
      <c r="C614" s="5">
        <f t="shared" si="63"/>
        <v>610</v>
      </c>
      <c r="D614" s="5" t="str" cm="1">
        <f t="array" ref="D614">SHA1HASH($C614)</f>
        <v>dad39ce1a0f516e191b0b515ea02e6cbc4ea76b6</v>
      </c>
      <c r="E614" s="6">
        <v>1</v>
      </c>
      <c r="F614" s="7">
        <f ca="1">IF($C614 = 1 + N("Presidente"),
    127,
    IF($C614 = 2 + N("Vice-Presidente"),
        72,
        IF($C614 = 3 + N("Secretária bilíngue"),
            13,
            RANDBETWEEN(5,COUNT(Name!$A:$A) + 1)
        )
    )
)</f>
        <v>98</v>
      </c>
      <c r="G614" s="7" t="str">
        <f ca="1">VLOOKUP($F614,Name!$A:$B,2,FALSE)</f>
        <v>Claudio</v>
      </c>
      <c r="H614" s="7">
        <f ca="1" xml:space="preserve">
IF($C614 = 1,
    0,
    RANDBETWEEN(5,COUNT('Last name'!$A:$A) + 1)
)</f>
        <v>54</v>
      </c>
      <c r="I614" s="7" t="str">
        <f ca="1" xml:space="preserve">
IF($C614 = 1 + N("Presidente"),
    "de Orléans e Bragança",
    VLOOKUP($H614,'Last name'!$A:$B,2,FALSE) &amp; " " &amp; VLOOKUP(RANDBETWEEN(5,COUNT('Last name'!$A:$A) + 1),'Last name'!$A:$B,2,FALSE)
)</f>
        <v>Caminha Saragoça</v>
      </c>
      <c r="J614" s="7" t="str">
        <f t="shared" ca="1" si="64"/>
        <v>Claudio Caminha Saragoça</v>
      </c>
      <c r="K614" s="7" t="str" cm="1">
        <f t="array" aca="1" ref="K614" ca="1">SHA1HASH($J614)</f>
        <v>cab6efbed48a4519679fb60f020986b59a9eda11</v>
      </c>
      <c r="L614" s="7" cm="1">
        <f t="array" aca="1" ref="L614" ca="1">INDEX(States!$A:$A,RANDBETWEEN(5,COUNTA(States!$A:$A) + 1),1)</f>
        <v>14</v>
      </c>
      <c r="M614" s="7" t="str">
        <f ca="1">$L614 &amp; "|" &amp; VLOOKUP($L614,States!$A:$B,2,FALSE)</f>
        <v>14|9b9a260c6946192b7ea8dcfb1d39940b66fe4460</v>
      </c>
      <c r="N614" s="7" t="str">
        <f ca="1">VLOOKUP($F614,Name!$A:$C,3,FALSE)</f>
        <v>M</v>
      </c>
      <c r="O614" s="7" t="str">
        <f ca="1">VLOOKUP($N614,Gender!$A:$B,2,FALSE)</f>
        <v>Male</v>
      </c>
      <c r="P614" s="7" t="str" cm="1">
        <f t="array" aca="1" ref="P614" ca="1">INDEX('Marital status'!$A:$A,RANDBETWEEN(5,COUNTA('Marital status'!$A:$A) + 1),1)</f>
        <v>93ac84f4e0bd5c1c97b670a12a7fff6af89fb6b3</v>
      </c>
      <c r="Q614" s="7" t="str">
        <f ca="1">VLOOKUP($P614,'Marital status'!$A:$B,2,FALSE)</f>
        <v>DIVORCED</v>
      </c>
      <c r="R614" s="7">
        <f t="shared" ca="1" si="65"/>
        <v>5</v>
      </c>
      <c r="S614" s="7" t="e">
        <f ca="1">VLOOKUP($R614,Race!$A:$B,2,FALSE)</f>
        <v>#N/A</v>
      </c>
      <c r="T614" s="8">
        <f t="shared" ca="1" si="66"/>
        <v>24743</v>
      </c>
      <c r="U614" s="6">
        <f t="shared" ca="1" si="67"/>
        <v>8</v>
      </c>
      <c r="V614" s="8" t="str">
        <f ca="1">VLOOKUP($U614,Education!$A:$B,2,FALSE)</f>
        <v>Graduate school</v>
      </c>
      <c r="W614" s="7">
        <f ca="1" xml:space="preserve">
  IF(OR($Y614 = 5, $Y614 = 6, $Y614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614" s="7" t="str">
        <f ca="1">VLOOKUP($W614,Department!$A:$B,2,FALSE)</f>
        <v>Commercial</v>
      </c>
      <c r="Y614" s="6">
        <f t="shared" ca="1" si="68"/>
        <v>11</v>
      </c>
      <c r="Z614" s="7" t="str">
        <f ca="1">VLOOKUP($Y614,Role!$A:$B,2,FALSE)</f>
        <v>Analyst</v>
      </c>
      <c r="AA614" s="6">
        <f t="shared" ca="1" si="69"/>
        <v>6</v>
      </c>
      <c r="AB614" s="7" t="str">
        <f ca="1" xml:space="preserve">
IF($AA614 &lt;&gt; "",
    VLOOKUP($AA614,Level!$A:$B,2,FALSE),
    ""
)</f>
        <v>Pleno</v>
      </c>
      <c r="AC614" s="1">
        <f ca="1" xml:space="preserve">
IF($Y614 = 5 + N("Presidente"),
    27000,
    IF($Y614 = 6 + N("Vice-presidente"),
        23000,
        IF(OR($Y614 = 8, $Y614= 13, $Y614 = 12) + N("Secretária bilíngue ou coordenador ou especialista"),
            8000,
            IF($Y614 = 7 + N("Diretor"),
                15000,
                IF($Y614 = 14 + N("Gerente"),
                    12000,
                    IF($Y614 = 9 + N("Estagiário"),
                        705,
                        IF($Y614 = 10 + N("Trainee"),
                            805,
                            IF($Y614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IF($U614 = 7,
  500,
  IF($U614 = 8,
    1000,
    IF($U614 = 9,
      1500,
      IF($U614 = 10,
        2000,
        0
      )
    )
  )
)
+
N("Adicional no salário por área")
+
IF($W614 = 14 + N("Tecnologia da Informação"),
  120,
  IF($W614 = 16 + N("Vendas"),
    110,
    IF($W614 = 15 + N("Jurídico"),
      100,
      IF(OR($W614 = 8, $W614 = 9, $W614 = 11) + N("Recursos humanos ou comercial ou comunicação e marketing"),
        80,
        0
      )
    )
  )
)
+
N("Adicionando pegadinha")
+
IF(AND($W614 = 16, $U614 = 9, $Y614 = 11, $AA614 = 5) + N("Se for de vendas, com mestrado, analista sênior"),
  IF($R614 = 5,
    100,
    0
  )
  +
  IF($N614 = "M",
    200,
    0
  ),
  0
)</f>
        <v>3080</v>
      </c>
      <c r="AD6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$A614  &amp; ", "   &amp;
$C614  &amp; ", "   &amp;
$E614  &amp; ", '"  &amp;
$J614  &amp; "', '" &amp;
$N614  &amp; "', "  &amp;
$R614  &amp; ", '"  &amp;
TEXT($T614,"dd/mm/aaaa")  &amp; "', "   &amp;
$U614  &amp; ", "   &amp;
$W614  &amp; ", "   &amp;
$Y614  &amp; ", "   &amp;
IF($AA614 &lt;&gt; "", $AA614, "NULL")  &amp; ", "   &amp;
$AC614  &amp; ");"</f>
        <v>INSERT INTO bi4all.fac_employees (id_company_fk, id_employee_pk, flg_active, employee_name, id_gender_fk, id_race_fk, birthday, id_schooling_fk, id_department_fk, id_role_fk, id_level_fk, salary) VALUES (6a51143286b03064a49cc2acbee63c09a0682d33, 610, 1, 'Claudio Caminha Saragoça', 'M', 5, '28/09/1967', 8, 9, 11, 6, 3080);</v>
      </c>
    </row>
    <row r="615" spans="1:30" ht="14.25" customHeight="1" x14ac:dyDescent="0.2">
      <c r="A615" s="7" t="str" cm="1">
        <f t="array" aca="1" ref="A615" ca="1">INDEX(Company!$A:$A,RANDBETWEEN(5,COUNTA(Company!$A:$A) + 1),1)</f>
        <v>6a51143286b03064a49cc2acbee63c09a0682d33</v>
      </c>
      <c r="B615" s="7" t="str">
        <f ca="1">VLOOKUP($A615,Company!$A:$B,2,FALSE)</f>
        <v>ACME Corporation</v>
      </c>
      <c r="C615" s="5">
        <f t="shared" si="63"/>
        <v>611</v>
      </c>
      <c r="D615" s="5" t="str" cm="1">
        <f t="array" ref="D615">SHA1HASH($C615)</f>
        <v>63843e04b0f7a32d94539cf328ed335d39085a56</v>
      </c>
      <c r="E615" s="6">
        <v>1</v>
      </c>
      <c r="F615" s="7">
        <f ca="1">IF($C615 = 1 + N("Presidente"),
    127,
    IF($C615 = 2 + N("Vice-Presidente"),
        72,
        IF($C615 = 3 + N("Secretária bilíngue"),
            13,
            RANDBETWEEN(5,COUNT(Name!$A:$A) + 1)
        )
    )
)</f>
        <v>186</v>
      </c>
      <c r="G615" s="7" t="str">
        <f ca="1">VLOOKUP($F615,Name!$A:$B,2,FALSE)</f>
        <v>João Gabriel</v>
      </c>
      <c r="H615" s="7">
        <f ca="1" xml:space="preserve">
IF($C615 = 1,
    0,
    RANDBETWEEN(5,COUNT('Last name'!$A:$A) + 1)
)</f>
        <v>28</v>
      </c>
      <c r="I615" s="7" t="str">
        <f ca="1" xml:space="preserve">
IF($C615 = 1 + N("Presidente"),
    "de Orléans e Bragança",
    VLOOKUP($H615,'Last name'!$A:$B,2,FALSE) &amp; " " &amp; VLOOKUP(RANDBETWEEN(5,COUNT('Last name'!$A:$A) + 1),'Last name'!$A:$B,2,FALSE)
)</f>
        <v>Badu Frasão</v>
      </c>
      <c r="J615" s="7" t="str">
        <f t="shared" ca="1" si="64"/>
        <v>João Gabriel Badu Frasão</v>
      </c>
      <c r="K615" s="7" t="str" cm="1">
        <f t="array" aca="1" ref="K615" ca="1">SHA1HASH($J615)</f>
        <v>1e6bc05d67eaa0d1e7500a7c5606fe3c2c65545e</v>
      </c>
      <c r="L615" s="7" cm="1">
        <f t="array" aca="1" ref="L615" ca="1">INDEX(States!$A:$A,RANDBETWEEN(5,COUNTA(States!$A:$A) + 1),1)</f>
        <v>12</v>
      </c>
      <c r="M615" s="7" t="str">
        <f ca="1">$L615 &amp; "|" &amp; VLOOKUP($L615,States!$A:$B,2,FALSE)</f>
        <v>12|16a2d6eb767d4fd003fae8cac60e0d85a9416ba8</v>
      </c>
      <c r="N615" s="7" t="str">
        <f ca="1">VLOOKUP($F615,Name!$A:$C,3,FALSE)</f>
        <v>M</v>
      </c>
      <c r="O615" s="7" t="str">
        <f ca="1">VLOOKUP($N615,Gender!$A:$B,2,FALSE)</f>
        <v>Male</v>
      </c>
      <c r="P615" s="7" t="str" cm="1">
        <f t="array" aca="1" ref="P615" ca="1">INDEX('Marital status'!$A:$A,RANDBETWEEN(5,COUNTA('Marital status'!$A:$A) + 1),1)</f>
        <v>93ac84f4e0bd5c1c97b670a12a7fff6af89fb6b3</v>
      </c>
      <c r="Q615" s="7" t="str">
        <f ca="1">VLOOKUP($P615,'Marital status'!$A:$B,2,FALSE)</f>
        <v>DIVORCED</v>
      </c>
      <c r="R615" s="7">
        <f t="shared" ca="1" si="65"/>
        <v>5</v>
      </c>
      <c r="S615" s="7" t="e">
        <f ca="1">VLOOKUP($R615,Race!$A:$B,2,FALSE)</f>
        <v>#N/A</v>
      </c>
      <c r="T615" s="8">
        <f t="shared" ca="1" si="66"/>
        <v>26977</v>
      </c>
      <c r="U615" s="6">
        <f t="shared" ca="1" si="67"/>
        <v>7</v>
      </c>
      <c r="V615" s="8" t="str">
        <f ca="1">VLOOKUP($U615,Education!$A:$B,2,FALSE)</f>
        <v>Undergraduate degree</v>
      </c>
      <c r="W615" s="7">
        <f ca="1" xml:space="preserve">
  IF(OR($Y615 = 5, $Y615 = 6, $Y615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15" s="7" t="str">
        <f ca="1">VLOOKUP($W615,Department!$A:$B,2,FALSE)</f>
        <v>Controlling</v>
      </c>
      <c r="Y615" s="6">
        <f t="shared" ca="1" si="68"/>
        <v>9</v>
      </c>
      <c r="Z615" s="7" t="str">
        <f ca="1">VLOOKUP($Y615,Role!$A:$B,2,FALSE)</f>
        <v>Intern</v>
      </c>
      <c r="AA615" s="6" t="str">
        <f t="shared" ca="1" si="69"/>
        <v/>
      </c>
      <c r="AB615" s="7" t="str">
        <f ca="1" xml:space="preserve">
IF($AA615 &lt;&gt; "",
    VLOOKUP($AA615,Level!$A:$B,2,FALSE),
    ""
)</f>
        <v/>
      </c>
      <c r="AC615" s="1">
        <f ca="1" xml:space="preserve">
IF($Y615 = 5 + N("Presidente"),
    27000,
    IF($Y615 = 6 + N("Vice-presidente"),
        23000,
        IF(OR($Y615 = 8, $Y615= 13, $Y615 = 12) + N("Secretária bilíngue ou coordenador ou especialista"),
            8000,
            IF($Y615 = 7 + N("Diretor"),
                15000,
                IF($Y615 = 14 + N("Gerente"),
                    12000,
                    IF($Y615 = 9 + N("Estagiário"),
                        705,
                        IF($Y615 = 10 + N("Trainee"),
                            805,
                            IF($Y615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IF($U615 = 7,
  500,
  IF($U615 = 8,
    1000,
    IF($U615 = 9,
      1500,
      IF($U615 = 10,
        2000,
        0
      )
    )
  )
)
+
N("Adicional no salário por área")
+
IF($W615 = 14 + N("Tecnologia da Informação"),
  120,
  IF($W615 = 16 + N("Vendas"),
    110,
    IF($W615 = 15 + N("Jurídico"),
      100,
      IF(OR($W615 = 8, $W615 = 9, $W615 = 11) + N("Recursos humanos ou comercial ou comunicação e marketing"),
        80,
        0
      )
    )
  )
)
+
N("Adicionando pegadinha")
+
IF(AND($W615 = 16, $U615 = 9, $Y615 = 11, $AA615 = 5) + N("Se for de vendas, com mestrado, analista sênior"),
  IF($R615 = 5,
    100,
    0
  )
  +
  IF($N615 = "M",
    200,
    0
  ),
  0
)</f>
        <v>1205</v>
      </c>
      <c r="AD6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$A615  &amp; ", "   &amp;
$C615  &amp; ", "   &amp;
$E615  &amp; ", '"  &amp;
$J615  &amp; "', '" &amp;
$N615  &amp; "', "  &amp;
$R615  &amp; ", '"  &amp;
TEXT($T615,"dd/mm/aaaa")  &amp; "', "   &amp;
$U615  &amp; ", "   &amp;
$W615  &amp; ", "   &amp;
$Y615  &amp; ", "   &amp;
IF($AA615 &lt;&gt; "", $AA615, "NULL")  &amp; ", "   &amp;
$AC615  &amp; ");"</f>
        <v>INSERT INTO bi4all.fac_employees (id_company_fk, id_employee_pk, flg_active, employee_name, id_gender_fk, id_race_fk, birthday, id_schooling_fk, id_department_fk, id_role_fk, id_level_fk, salary) VALUES (6a51143286b03064a49cc2acbee63c09a0682d33, 611, 1, 'João Gabriel Badu Frasão', 'M', 5, '09/11/1973', 7, 12, 9, NULL, 1205);</v>
      </c>
    </row>
    <row r="616" spans="1:30" ht="14.25" customHeight="1" x14ac:dyDescent="0.2">
      <c r="A616" s="7" t="str" cm="1">
        <f t="array" aca="1" ref="A616" ca="1">INDEX(Company!$A:$A,RANDBETWEEN(5,COUNTA(Company!$A:$A) + 1),1)</f>
        <v>6a51143286b03064a49cc2acbee63c09a0682d33</v>
      </c>
      <c r="B616" s="7" t="str">
        <f ca="1">VLOOKUP($A616,Company!$A:$B,2,FALSE)</f>
        <v>ACME Corporation</v>
      </c>
      <c r="C616" s="5">
        <f t="shared" si="63"/>
        <v>612</v>
      </c>
      <c r="D616" s="5" t="str" cm="1">
        <f t="array" ref="D616">SHA1HASH($C616)</f>
        <v>aa4b27d555e488b85795434762b6633c21c68bb5</v>
      </c>
      <c r="E616" s="6">
        <v>1</v>
      </c>
      <c r="F616" s="7">
        <f ca="1">IF($C616 = 1 + N("Presidente"),
    127,
    IF($C616 = 2 + N("Vice-Presidente"),
        72,
        IF($C616 = 3 + N("Secretária bilíngue"),
            13,
            RANDBETWEEN(5,COUNT(Name!$A:$A) + 1)
        )
    )
)</f>
        <v>53</v>
      </c>
      <c r="G616" s="7" t="str">
        <f ca="1">VLOOKUP($F616,Name!$A:$B,2,FALSE)</f>
        <v>Aquiles</v>
      </c>
      <c r="H616" s="7">
        <f ca="1" xml:space="preserve">
IF($C616 = 1,
    0,
    RANDBETWEEN(5,COUNT('Last name'!$A:$A) + 1)
)</f>
        <v>47</v>
      </c>
      <c r="I616" s="7" t="str">
        <f ca="1" xml:space="preserve">
IF($C616 = 1 + N("Presidente"),
    "de Orléans e Bragança",
    VLOOKUP($H616,'Last name'!$A:$B,2,FALSE) &amp; " " &amp; VLOOKUP(RANDBETWEEN(5,COUNT('Last name'!$A:$A) + 1),'Last name'!$A:$B,2,FALSE)
)</f>
        <v>Brasão Camacho</v>
      </c>
      <c r="J616" s="7" t="str">
        <f t="shared" ca="1" si="64"/>
        <v>Aquiles Brasão Camacho</v>
      </c>
      <c r="K616" s="7" t="str" cm="1">
        <f t="array" aca="1" ref="K616" ca="1">SHA1HASH($J616)</f>
        <v>ea5ea9c0081cad2a185c7c255728dd5ff8a85eed</v>
      </c>
      <c r="L616" s="7" cm="1">
        <f t="array" aca="1" ref="L616" ca="1">INDEX(States!$A:$A,RANDBETWEEN(5,COUNTA(States!$A:$A) + 1),1)</f>
        <v>8</v>
      </c>
      <c r="M616" s="7" t="str">
        <f ca="1">$L616 &amp; "|" &amp; VLOOKUP($L616,States!$A:$B,2,FALSE)</f>
        <v>8|56e287872c65203bf88dd1921405bbc5594d8531</v>
      </c>
      <c r="N616" s="7" t="str">
        <f ca="1">VLOOKUP($F616,Name!$A:$C,3,FALSE)</f>
        <v>M</v>
      </c>
      <c r="O616" s="7" t="str">
        <f ca="1">VLOOKUP($N616,Gender!$A:$B,2,FALSE)</f>
        <v>Male</v>
      </c>
      <c r="P616" s="7" t="str" cm="1">
        <f t="array" aca="1" ref="P616" ca="1">INDEX('Marital status'!$A:$A,RANDBETWEEN(5,COUNTA('Marital status'!$A:$A) + 1),1)</f>
        <v>93ac84f4e0bd5c1c97b670a12a7fff6af89fb6b3</v>
      </c>
      <c r="Q616" s="7" t="str">
        <f ca="1">VLOOKUP($P616,'Marital status'!$A:$B,2,FALSE)</f>
        <v>DIVORCED</v>
      </c>
      <c r="R616" s="7">
        <f t="shared" ca="1" si="65"/>
        <v>7</v>
      </c>
      <c r="S616" s="7" t="e">
        <f ca="1">VLOOKUP($R616,Race!$A:$B,2,FALSE)</f>
        <v>#N/A</v>
      </c>
      <c r="T616" s="8">
        <f t="shared" ca="1" si="66"/>
        <v>17657</v>
      </c>
      <c r="U616" s="6">
        <f t="shared" ca="1" si="67"/>
        <v>7</v>
      </c>
      <c r="V616" s="8" t="str">
        <f ca="1">VLOOKUP($U616,Education!$A:$B,2,FALSE)</f>
        <v>Undergraduate degree</v>
      </c>
      <c r="W616" s="7">
        <f ca="1" xml:space="preserve">
  IF(OR($Y616 = 5, $Y616 = 6, $Y616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616" s="7" t="str">
        <f ca="1">VLOOKUP($W616,Department!$A:$B,2,FALSE)</f>
        <v>Human Resource</v>
      </c>
      <c r="Y616" s="6">
        <f t="shared" ca="1" si="68"/>
        <v>11</v>
      </c>
      <c r="Z616" s="7" t="str">
        <f ca="1">VLOOKUP($Y616,Role!$A:$B,2,FALSE)</f>
        <v>Analyst</v>
      </c>
      <c r="AA616" s="6">
        <f t="shared" ca="1" si="69"/>
        <v>6</v>
      </c>
      <c r="AB616" s="7" t="str">
        <f ca="1" xml:space="preserve">
IF($AA616 &lt;&gt; "",
    VLOOKUP($AA616,Level!$A:$B,2,FALSE),
    ""
)</f>
        <v>Pleno</v>
      </c>
      <c r="AC616" s="1">
        <f ca="1" xml:space="preserve">
IF($Y616 = 5 + N("Presidente"),
    27000,
    IF($Y616 = 6 + N("Vice-presidente"),
        23000,
        IF(OR($Y616 = 8, $Y616= 13, $Y616 = 12) + N("Secretária bilíngue ou coordenador ou especialista"),
            8000,
            IF($Y616 = 7 + N("Diretor"),
                15000,
                IF($Y616 = 14 + N("Gerente"),
                    12000,
                    IF($Y616 = 9 + N("Estagiário"),
                        705,
                        IF($Y616 = 10 + N("Trainee"),
                            805,
                            IF($Y616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IF($U616 = 7,
  500,
  IF($U616 = 8,
    1000,
    IF($U616 = 9,
      1500,
      IF($U616 = 10,
        2000,
        0
      )
    )
  )
)
+
N("Adicional no salário por área")
+
IF($W616 = 14 + N("Tecnologia da Informação"),
  120,
  IF($W616 = 16 + N("Vendas"),
    110,
    IF($W616 = 15 + N("Jurídico"),
      100,
      IF(OR($W616 = 8, $W616 = 9, $W616 = 11) + N("Recursos humanos ou comercial ou comunicação e marketing"),
        80,
        0
      )
    )
  )
)
+
N("Adicionando pegadinha")
+
IF(AND($W616 = 16, $U616 = 9, $Y616 = 11, $AA616 = 5) + N("Se for de vendas, com mestrado, analista sênior"),
  IF($R616 = 5,
    100,
    0
  )
  +
  IF($N616 = "M",
    200,
    0
  ),
  0
)</f>
        <v>2580</v>
      </c>
      <c r="AD6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$A616  &amp; ", "   &amp;
$C616  &amp; ", "   &amp;
$E616  &amp; ", '"  &amp;
$J616  &amp; "', '" &amp;
$N616  &amp; "', "  &amp;
$R616  &amp; ", '"  &amp;
TEXT($T616,"dd/mm/aaaa")  &amp; "', "   &amp;
$U616  &amp; ", "   &amp;
$W616  &amp; ", "   &amp;
$Y616  &amp; ", "   &amp;
IF($AA616 &lt;&gt; "", $AA616, "NULL")  &amp; ", "   &amp;
$AC616  &amp; ");"</f>
        <v>INSERT INTO bi4all.fac_employees (id_company_fk, id_employee_pk, flg_active, employee_name, id_gender_fk, id_race_fk, birthday, id_schooling_fk, id_department_fk, id_role_fk, id_level_fk, salary) VALUES (6a51143286b03064a49cc2acbee63c09a0682d33, 612, 1, 'Aquiles Brasão Camacho', 'M', 7, '04/05/1948', 7, 8, 11, 6, 2580);</v>
      </c>
    </row>
    <row r="617" spans="1:30" ht="14.25" customHeight="1" x14ac:dyDescent="0.2">
      <c r="A617" s="7" t="str" cm="1">
        <f t="array" aca="1" ref="A617" ca="1">INDEX(Company!$A:$A,RANDBETWEEN(5,COUNTA(Company!$A:$A) + 1),1)</f>
        <v>6a51143286b03064a49cc2acbee63c09a0682d33</v>
      </c>
      <c r="B617" s="7" t="str">
        <f ca="1">VLOOKUP($A617,Company!$A:$B,2,FALSE)</f>
        <v>ACME Corporation</v>
      </c>
      <c r="C617" s="5">
        <f t="shared" si="63"/>
        <v>613</v>
      </c>
      <c r="D617" s="5" t="str" cm="1">
        <f t="array" ref="D617">SHA1HASH($C617)</f>
        <v>ae694b0755cd5eed5886ec4d8e658bde9639331d</v>
      </c>
      <c r="E617" s="6">
        <v>1</v>
      </c>
      <c r="F617" s="7">
        <f ca="1">IF($C617 = 1 + N("Presidente"),
    127,
    IF($C617 = 2 + N("Vice-Presidente"),
        72,
        IF($C617 = 3 + N("Secretária bilíngue"),
            13,
            RANDBETWEEN(5,COUNT(Name!$A:$A) + 1)
        )
    )
)</f>
        <v>330</v>
      </c>
      <c r="G617" s="7" t="str">
        <f ca="1">VLOOKUP($F617,Name!$A:$B,2,FALSE)</f>
        <v>Rebecca</v>
      </c>
      <c r="H617" s="7">
        <f ca="1" xml:space="preserve">
IF($C617 = 1,
    0,
    RANDBETWEEN(5,COUNT('Last name'!$A:$A) + 1)
)</f>
        <v>187</v>
      </c>
      <c r="I617" s="7" t="str">
        <f ca="1" xml:space="preserve">
IF($C617 = 1 + N("Presidente"),
    "de Orléans e Bragança",
    VLOOKUP($H617,'Last name'!$A:$B,2,FALSE) &amp; " " &amp; VLOOKUP(RANDBETWEEN(5,COUNT('Last name'!$A:$A) + 1),'Last name'!$A:$B,2,FALSE)
)</f>
        <v>Tavares Monteiro</v>
      </c>
      <c r="J617" s="7" t="str">
        <f t="shared" ca="1" si="64"/>
        <v>Rebecca Tavares Monteiro</v>
      </c>
      <c r="K617" s="7" t="str" cm="1">
        <f t="array" aca="1" ref="K617" ca="1">SHA1HASH($J617)</f>
        <v>6a39ecc3cf366440691f40ba4338dd69cc5a9d47</v>
      </c>
      <c r="L617" s="7" cm="1">
        <f t="array" aca="1" ref="L617" ca="1">INDEX(States!$A:$A,RANDBETWEEN(5,COUNTA(States!$A:$A) + 1),1)</f>
        <v>8</v>
      </c>
      <c r="M617" s="7" t="str">
        <f ca="1">$L617 &amp; "|" &amp; VLOOKUP($L617,States!$A:$B,2,FALSE)</f>
        <v>8|56e287872c65203bf88dd1921405bbc5594d8531</v>
      </c>
      <c r="N617" s="7" t="str">
        <f ca="1">VLOOKUP($F617,Name!$A:$C,3,FALSE)</f>
        <v>F</v>
      </c>
      <c r="O617" s="7" t="str">
        <f ca="1">VLOOKUP($N617,Gender!$A:$B,2,FALSE)</f>
        <v>Female</v>
      </c>
      <c r="P617" s="7" t="str" cm="1">
        <f t="array" aca="1" ref="P617" ca="1">INDEX('Marital status'!$A:$A,RANDBETWEEN(5,COUNTA('Marital status'!$A:$A) + 1),1)</f>
        <v>93ac84f4e0bd5c1c97b670a12a7fff6af89fb6b3</v>
      </c>
      <c r="Q617" s="7" t="str">
        <f ca="1">VLOOKUP($P617,'Marital status'!$A:$B,2,FALSE)</f>
        <v>DIVORCED</v>
      </c>
      <c r="R617" s="7">
        <f t="shared" ca="1" si="65"/>
        <v>5</v>
      </c>
      <c r="S617" s="7" t="e">
        <f ca="1">VLOOKUP($R617,Race!$A:$B,2,FALSE)</f>
        <v>#N/A</v>
      </c>
      <c r="T617" s="8">
        <f t="shared" ca="1" si="66"/>
        <v>30878</v>
      </c>
      <c r="U617" s="6">
        <f t="shared" ca="1" si="67"/>
        <v>7</v>
      </c>
      <c r="V617" s="8" t="str">
        <f ca="1">VLOOKUP($U617,Education!$A:$B,2,FALSE)</f>
        <v>Undergraduate degree</v>
      </c>
      <c r="W617" s="7">
        <f ca="1" xml:space="preserve">
  IF(OR($Y617 = 5, $Y617 = 6, $Y617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617" s="7" t="str">
        <f ca="1">VLOOKUP($W617,Department!$A:$B,2,FALSE)</f>
        <v>Presidency</v>
      </c>
      <c r="Y617" s="6">
        <f t="shared" ca="1" si="68"/>
        <v>9</v>
      </c>
      <c r="Z617" s="7" t="str">
        <f ca="1">VLOOKUP($Y617,Role!$A:$B,2,FALSE)</f>
        <v>Intern</v>
      </c>
      <c r="AA617" s="6" t="str">
        <f t="shared" ca="1" si="69"/>
        <v/>
      </c>
      <c r="AB617" s="7" t="str">
        <f ca="1" xml:space="preserve">
IF($AA617 &lt;&gt; "",
    VLOOKUP($AA617,Level!$A:$B,2,FALSE),
    ""
)</f>
        <v/>
      </c>
      <c r="AC617" s="1">
        <f ca="1" xml:space="preserve">
IF($Y617 = 5 + N("Presidente"),
    27000,
    IF($Y617 = 6 + N("Vice-presidente"),
        23000,
        IF(OR($Y617 = 8, $Y617= 13, $Y617 = 12) + N("Secretária bilíngue ou coordenador ou especialista"),
            8000,
            IF($Y617 = 7 + N("Diretor"),
                15000,
                IF($Y617 = 14 + N("Gerente"),
                    12000,
                    IF($Y617 = 9 + N("Estagiário"),
                        705,
                        IF($Y617 = 10 + N("Trainee"),
                            805,
                            IF($Y617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IF($U617 = 7,
  500,
  IF($U617 = 8,
    1000,
    IF($U617 = 9,
      1500,
      IF($U617 = 10,
        2000,
        0
      )
    )
  )
)
+
N("Adicional no salário por área")
+
IF($W617 = 14 + N("Tecnologia da Informação"),
  120,
  IF($W617 = 16 + N("Vendas"),
    110,
    IF($W617 = 15 + N("Jurídico"),
      100,
      IF(OR($W617 = 8, $W617 = 9, $W617 = 11) + N("Recursos humanos ou comercial ou comunicação e marketing"),
        80,
        0
      )
    )
  )
)
+
N("Adicionando pegadinha")
+
IF(AND($W617 = 16, $U617 = 9, $Y617 = 11, $AA617 = 5) + N("Se for de vendas, com mestrado, analista sênior"),
  IF($R617 = 5,
    100,
    0
  )
  +
  IF($N617 = "M",
    200,
    0
  ),
  0
)</f>
        <v>1205</v>
      </c>
      <c r="AD6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$A617  &amp; ", "   &amp;
$C617  &amp; ", "   &amp;
$E617  &amp; ", '"  &amp;
$J617  &amp; "', '" &amp;
$N617  &amp; "', "  &amp;
$R617  &amp; ", '"  &amp;
TEXT($T617,"dd/mm/aaaa")  &amp; "', "   &amp;
$U617  &amp; ", "   &amp;
$W617  &amp; ", "   &amp;
$Y617  &amp; ", "   &amp;
IF($AA617 &lt;&gt; "", $AA617, "NULL")  &amp; ", "   &amp;
$AC617  &amp; ");"</f>
        <v>INSERT INTO bi4all.fac_employees (id_company_fk, id_employee_pk, flg_active, employee_name, id_gender_fk, id_race_fk, birthday, id_schooling_fk, id_department_fk, id_role_fk, id_level_fk, salary) VALUES (6a51143286b03064a49cc2acbee63c09a0682d33, 613, 1, 'Rebecca Tavares Monteiro', 'F', 5, '15/07/1984', 7, 5, 9, NULL, 1205);</v>
      </c>
    </row>
    <row r="618" spans="1:30" ht="14.25" customHeight="1" x14ac:dyDescent="0.2">
      <c r="A618" s="7" t="str" cm="1">
        <f t="array" aca="1" ref="A618" ca="1">INDEX(Company!$A:$A,RANDBETWEEN(5,COUNTA(Company!$A:$A) + 1),1)</f>
        <v>6a51143286b03064a49cc2acbee63c09a0682d33</v>
      </c>
      <c r="B618" s="7" t="str">
        <f ca="1">VLOOKUP($A618,Company!$A:$B,2,FALSE)</f>
        <v>ACME Corporation</v>
      </c>
      <c r="C618" s="5">
        <f t="shared" si="63"/>
        <v>614</v>
      </c>
      <c r="D618" s="5" t="str" cm="1">
        <f t="array" ref="D618">SHA1HASH($C618)</f>
        <v>1bdf1a2fc92382e70ba7d9f31ae616547c06f2b2</v>
      </c>
      <c r="E618" s="6">
        <v>1</v>
      </c>
      <c r="F618" s="7">
        <f ca="1">IF($C618 = 1 + N("Presidente"),
    127,
    IF($C618 = 2 + N("Vice-Presidente"),
        72,
        IF($C618 = 3 + N("Secretária bilíngue"),
            13,
            RANDBETWEEN(5,COUNT(Name!$A:$A) + 1)
        )
    )
)</f>
        <v>310</v>
      </c>
      <c r="G618" s="7" t="str">
        <f ca="1">VLOOKUP($F618,Name!$A:$B,2,FALSE)</f>
        <v>Oliver</v>
      </c>
      <c r="H618" s="7">
        <f ca="1" xml:space="preserve">
IF($C618 = 1,
    0,
    RANDBETWEEN(5,COUNT('Last name'!$A:$A) + 1)
)</f>
        <v>106</v>
      </c>
      <c r="I618" s="7" t="str">
        <f ca="1" xml:space="preserve">
IF($C618 = 1 + N("Presidente"),
    "de Orléans e Bragança",
    VLOOKUP($H618,'Last name'!$A:$B,2,FALSE) &amp; " " &amp; VLOOKUP(RANDBETWEEN(5,COUNT('Last name'!$A:$A) + 1),'Last name'!$A:$B,2,FALSE)
)</f>
        <v>Leitão Batista</v>
      </c>
      <c r="J618" s="7" t="str">
        <f t="shared" ca="1" si="64"/>
        <v>Oliver Leitão Batista</v>
      </c>
      <c r="K618" s="7" t="str" cm="1">
        <f t="array" aca="1" ref="K618" ca="1">SHA1HASH($J618)</f>
        <v>3df1191d6874b4414ff0f3fe972e0cc0747442aa</v>
      </c>
      <c r="L618" s="7" cm="1">
        <f t="array" aca="1" ref="L618" ca="1">INDEX(States!$A:$A,RANDBETWEEN(5,COUNTA(States!$A:$A) + 1),1)</f>
        <v>12</v>
      </c>
      <c r="M618" s="7" t="str">
        <f ca="1">$L618 &amp; "|" &amp; VLOOKUP($L618,States!$A:$B,2,FALSE)</f>
        <v>12|16a2d6eb767d4fd003fae8cac60e0d85a9416ba8</v>
      </c>
      <c r="N618" s="7" t="str">
        <f ca="1">VLOOKUP($F618,Name!$A:$C,3,FALSE)</f>
        <v>M</v>
      </c>
      <c r="O618" s="7" t="str">
        <f ca="1">VLOOKUP($N618,Gender!$A:$B,2,FALSE)</f>
        <v>Male</v>
      </c>
      <c r="P618" s="7" t="str" cm="1">
        <f t="array" aca="1" ref="P618" ca="1">INDEX('Marital status'!$A:$A,RANDBETWEEN(5,COUNTA('Marital status'!$A:$A) + 1),1)</f>
        <v>ce0b1612aa711b78a720295d271a33894e2b72bf</v>
      </c>
      <c r="Q618" s="7" t="str">
        <f ca="1">VLOOKUP($P618,'Marital status'!$A:$B,2,FALSE)</f>
        <v>single</v>
      </c>
      <c r="R618" s="7">
        <f t="shared" ca="1" si="65"/>
        <v>5</v>
      </c>
      <c r="S618" s="7" t="e">
        <f ca="1">VLOOKUP($R618,Race!$A:$B,2,FALSE)</f>
        <v>#N/A</v>
      </c>
      <c r="T618" s="8">
        <f t="shared" ca="1" si="66"/>
        <v>26465</v>
      </c>
      <c r="U618" s="6">
        <f t="shared" ca="1" si="67"/>
        <v>7</v>
      </c>
      <c r="V618" s="8" t="str">
        <f ca="1">VLOOKUP($U618,Education!$A:$B,2,FALSE)</f>
        <v>Undergraduate degree</v>
      </c>
      <c r="W618" s="7">
        <f ca="1" xml:space="preserve">
  IF(OR($Y618 = 5, $Y618 = 6, $Y618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18" s="7" t="str">
        <f ca="1">VLOOKUP($W618,Department!$A:$B,2,FALSE)</f>
        <v>Controlling</v>
      </c>
      <c r="Y618" s="6">
        <f t="shared" ca="1" si="68"/>
        <v>11</v>
      </c>
      <c r="Z618" s="7" t="str">
        <f ca="1">VLOOKUP($Y618,Role!$A:$B,2,FALSE)</f>
        <v>Analyst</v>
      </c>
      <c r="AA618" s="6">
        <f t="shared" ca="1" si="69"/>
        <v>6</v>
      </c>
      <c r="AB618" s="7" t="str">
        <f ca="1" xml:space="preserve">
IF($AA618 &lt;&gt; "",
    VLOOKUP($AA618,Level!$A:$B,2,FALSE),
    ""
)</f>
        <v>Pleno</v>
      </c>
      <c r="AC618" s="1">
        <f ca="1" xml:space="preserve">
IF($Y618 = 5 + N("Presidente"),
    27000,
    IF($Y618 = 6 + N("Vice-presidente"),
        23000,
        IF(OR($Y618 = 8, $Y618= 13, $Y618 = 12) + N("Secretária bilíngue ou coordenador ou especialista"),
            8000,
            IF($Y618 = 7 + N("Diretor"),
                15000,
                IF($Y618 = 14 + N("Gerente"),
                    12000,
                    IF($Y618 = 9 + N("Estagiário"),
                        705,
                        IF($Y618 = 10 + N("Trainee"),
                            805,
                            IF($Y618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IF($U618 = 7,
  500,
  IF($U618 = 8,
    1000,
    IF($U618 = 9,
      1500,
      IF($U618 = 10,
        2000,
        0
      )
    )
  )
)
+
N("Adicional no salário por área")
+
IF($W618 = 14 + N("Tecnologia da Informação"),
  120,
  IF($W618 = 16 + N("Vendas"),
    110,
    IF($W618 = 15 + N("Jurídico"),
      100,
      IF(OR($W618 = 8, $W618 = 9, $W618 = 11) + N("Recursos humanos ou comercial ou comunicação e marketing"),
        80,
        0
      )
    )
  )
)
+
N("Adicionando pegadinha")
+
IF(AND($W618 = 16, $U618 = 9, $Y618 = 11, $AA618 = 5) + N("Se for de vendas, com mestrado, analista sênior"),
  IF($R618 = 5,
    100,
    0
  )
  +
  IF($N618 = "M",
    200,
    0
  ),
  0
)</f>
        <v>2500</v>
      </c>
      <c r="AD6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$A618  &amp; ", "   &amp;
$C618  &amp; ", "   &amp;
$E618  &amp; ", '"  &amp;
$J618  &amp; "', '" &amp;
$N618  &amp; "', "  &amp;
$R618  &amp; ", '"  &amp;
TEXT($T618,"dd/mm/aaaa")  &amp; "', "   &amp;
$U618  &amp; ", "   &amp;
$W618  &amp; ", "   &amp;
$Y618  &amp; ", "   &amp;
IF($AA618 &lt;&gt; "", $AA618, "NULL")  &amp; ", "   &amp;
$AC618  &amp; ");"</f>
        <v>INSERT INTO bi4all.fac_employees (id_company_fk, id_employee_pk, flg_active, employee_name, id_gender_fk, id_race_fk, birthday, id_schooling_fk, id_department_fk, id_role_fk, id_level_fk, salary) VALUES (6a51143286b03064a49cc2acbee63c09a0682d33, 614, 1, 'Oliver Leitão Batista', 'M', 5, '15/06/1972', 7, 12, 11, 6, 2500);</v>
      </c>
    </row>
    <row r="619" spans="1:30" ht="14.25" customHeight="1" x14ac:dyDescent="0.2">
      <c r="A619" s="7" t="str" cm="1">
        <f t="array" aca="1" ref="A619" ca="1">INDEX(Company!$A:$A,RANDBETWEEN(5,COUNTA(Company!$A:$A) + 1),1)</f>
        <v>6a51143286b03064a49cc2acbee63c09a0682d33</v>
      </c>
      <c r="B619" s="7" t="str">
        <f ca="1">VLOOKUP($A619,Company!$A:$B,2,FALSE)</f>
        <v>ACME Corporation</v>
      </c>
      <c r="C619" s="5">
        <f t="shared" si="63"/>
        <v>615</v>
      </c>
      <c r="D619" s="5" t="str" cm="1">
        <f t="array" ref="D619">SHA1HASH($C619)</f>
        <v>2456caf1512365bb4622c2331d4dd695abb7652b</v>
      </c>
      <c r="E619" s="6">
        <v>1</v>
      </c>
      <c r="F619" s="7">
        <f ca="1">IF($C619 = 1 + N("Presidente"),
    127,
    IF($C619 = 2 + N("Vice-Presidente"),
        72,
        IF($C619 = 3 + N("Secretária bilíngue"),
            13,
            RANDBETWEEN(5,COUNT(Name!$A:$A) + 1)
        )
    )
)</f>
        <v>128</v>
      </c>
      <c r="G619" s="7" t="str">
        <f ca="1">VLOOKUP($F619,Name!$A:$B,2,FALSE)</f>
        <v>Enzo Gabriel</v>
      </c>
      <c r="H619" s="7">
        <f ca="1" xml:space="preserve">
IF($C619 = 1,
    0,
    RANDBETWEEN(5,COUNT('Last name'!$A:$A) + 1)
)</f>
        <v>52</v>
      </c>
      <c r="I619" s="7" t="str">
        <f ca="1" xml:space="preserve">
IF($C619 = 1 + N("Presidente"),
    "de Orléans e Bragança",
    VLOOKUP($H619,'Last name'!$A:$B,2,FALSE) &amp; " " &amp; VLOOKUP(RANDBETWEEN(5,COUNT('Last name'!$A:$A) + 1),'Last name'!$A:$B,2,FALSE)
)</f>
        <v>Camacho Azeredo</v>
      </c>
      <c r="J619" s="7" t="str">
        <f t="shared" ca="1" si="64"/>
        <v>Enzo Gabriel Camacho Azeredo</v>
      </c>
      <c r="K619" s="7" t="str" cm="1">
        <f t="array" aca="1" ref="K619" ca="1">SHA1HASH($J619)</f>
        <v>466ac7ed9706a22d22056bed688da5b606d494dd</v>
      </c>
      <c r="L619" s="7" cm="1">
        <f t="array" aca="1" ref="L619" ca="1">INDEX(States!$A:$A,RANDBETWEEN(5,COUNTA(States!$A:$A) + 1),1)</f>
        <v>10</v>
      </c>
      <c r="M619" s="7" t="str">
        <f ca="1">$L619 &amp; "|" &amp; VLOOKUP($L619,States!$A:$B,2,FALSE)</f>
        <v>10|fa6e01394cea5decb8157a7e18fa2eeabf35410d</v>
      </c>
      <c r="N619" s="7" t="str">
        <f ca="1">VLOOKUP($F619,Name!$A:$C,3,FALSE)</f>
        <v>M</v>
      </c>
      <c r="O619" s="7" t="str">
        <f ca="1">VLOOKUP($N619,Gender!$A:$B,2,FALSE)</f>
        <v>Male</v>
      </c>
      <c r="P619" s="7" t="str" cm="1">
        <f t="array" aca="1" ref="P619" ca="1">INDEX('Marital status'!$A:$A,RANDBETWEEN(5,COUNTA('Marital status'!$A:$A) + 1),1)</f>
        <v>47051393f6bcbf99111ec5d70ba2ebbe11ebccae</v>
      </c>
      <c r="Q619" s="7" t="str">
        <f ca="1">VLOOKUP($P619,'Marital status'!$A:$B,2,FALSE)</f>
        <v xml:space="preserve"> Separated </v>
      </c>
      <c r="R619" s="7">
        <f t="shared" ca="1" si="65"/>
        <v>5</v>
      </c>
      <c r="S619" s="7" t="e">
        <f ca="1">VLOOKUP($R619,Race!$A:$B,2,FALSE)</f>
        <v>#N/A</v>
      </c>
      <c r="T619" s="8">
        <f t="shared" ca="1" si="66"/>
        <v>30489</v>
      </c>
      <c r="U619" s="6">
        <f t="shared" ca="1" si="67"/>
        <v>7</v>
      </c>
      <c r="V619" s="8" t="str">
        <f ca="1">VLOOKUP($U619,Education!$A:$B,2,FALSE)</f>
        <v>Undergraduate degree</v>
      </c>
      <c r="W619" s="7">
        <f ca="1" xml:space="preserve">
  IF(OR($Y619 = 5, $Y619 = 6, $Y619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19" s="7" t="str">
        <f ca="1">VLOOKUP($W619,Department!$A:$B,2,FALSE)</f>
        <v>Controlling</v>
      </c>
      <c r="Y619" s="6">
        <f t="shared" ca="1" si="68"/>
        <v>10</v>
      </c>
      <c r="Z619" s="7" t="str">
        <f ca="1">VLOOKUP($Y619,Role!$A:$B,2,FALSE)</f>
        <v>Trainee</v>
      </c>
      <c r="AA619" s="6" t="str">
        <f t="shared" ca="1" si="69"/>
        <v/>
      </c>
      <c r="AB619" s="7" t="str">
        <f ca="1" xml:space="preserve">
IF($AA619 &lt;&gt; "",
    VLOOKUP($AA619,Level!$A:$B,2,FALSE),
    ""
)</f>
        <v/>
      </c>
      <c r="AC619" s="1">
        <f ca="1" xml:space="preserve">
IF($Y619 = 5 + N("Presidente"),
    27000,
    IF($Y619 = 6 + N("Vice-presidente"),
        23000,
        IF(OR($Y619 = 8, $Y619= 13, $Y619 = 12) + N("Secretária bilíngue ou coordenador ou especialista"),
            8000,
            IF($Y619 = 7 + N("Diretor"),
                15000,
                IF($Y619 = 14 + N("Gerente"),
                    12000,
                    IF($Y619 = 9 + N("Estagiário"),
                        705,
                        IF($Y619 = 10 + N("Trainee"),
                            805,
                            IF($Y619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IF($U619 = 7,
  500,
  IF($U619 = 8,
    1000,
    IF($U619 = 9,
      1500,
      IF($U619 = 10,
        2000,
        0
      )
    )
  )
)
+
N("Adicional no salário por área")
+
IF($W619 = 14 + N("Tecnologia da Informação"),
  120,
  IF($W619 = 16 + N("Vendas"),
    110,
    IF($W619 = 15 + N("Jurídico"),
      100,
      IF(OR($W619 = 8, $W619 = 9, $W619 = 11) + N("Recursos humanos ou comercial ou comunicação e marketing"),
        80,
        0
      )
    )
  )
)
+
N("Adicionando pegadinha")
+
IF(AND($W619 = 16, $U619 = 9, $Y619 = 11, $AA619 = 5) + N("Se for de vendas, com mestrado, analista sênior"),
  IF($R619 = 5,
    100,
    0
  )
  +
  IF($N619 = "M",
    200,
    0
  ),
  0
)</f>
        <v>1305</v>
      </c>
      <c r="AD6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$A619  &amp; ", "   &amp;
$C619  &amp; ", "   &amp;
$E619  &amp; ", '"  &amp;
$J619  &amp; "', '" &amp;
$N619  &amp; "', "  &amp;
$R619  &amp; ", '"  &amp;
TEXT($T619,"dd/mm/aaaa")  &amp; "', "   &amp;
$U619  &amp; ", "   &amp;
$W619  &amp; ", "   &amp;
$Y619  &amp; ", "   &amp;
IF($AA619 &lt;&gt; "", $AA619, "NULL")  &amp; ", "   &amp;
$AC619  &amp; ");"</f>
        <v>INSERT INTO bi4all.fac_employees (id_company_fk, id_employee_pk, flg_active, employee_name, id_gender_fk, id_race_fk, birthday, id_schooling_fk, id_department_fk, id_role_fk, id_level_fk, salary) VALUES (6a51143286b03064a49cc2acbee63c09a0682d33, 615, 1, 'Enzo Gabriel Camacho Azeredo', 'M', 5, '22/06/1983', 7, 12, 10, NULL, 1305);</v>
      </c>
    </row>
    <row r="620" spans="1:30" ht="14.25" customHeight="1" x14ac:dyDescent="0.2">
      <c r="A620" s="7" t="str" cm="1">
        <f t="array" aca="1" ref="A620" ca="1">INDEX(Company!$A:$A,RANDBETWEEN(5,COUNTA(Company!$A:$A) + 1),1)</f>
        <v>6a51143286b03064a49cc2acbee63c09a0682d33</v>
      </c>
      <c r="B620" s="7" t="str">
        <f ca="1">VLOOKUP($A620,Company!$A:$B,2,FALSE)</f>
        <v>ACME Corporation</v>
      </c>
      <c r="C620" s="5">
        <f t="shared" si="63"/>
        <v>616</v>
      </c>
      <c r="D620" s="5" t="str" cm="1">
        <f t="array" ref="D620">SHA1HASH($C620)</f>
        <v>8746b7e5d534efa196e92e53c61ec747f4c936a5</v>
      </c>
      <c r="E620" s="6">
        <v>1</v>
      </c>
      <c r="F620" s="7">
        <f ca="1">IF($C620 = 1 + N("Presidente"),
    127,
    IF($C620 = 2 + N("Vice-Presidente"),
        72,
        IF($C620 = 3 + N("Secretária bilíngue"),
            13,
            RANDBETWEEN(5,COUNT(Name!$A:$A) + 1)
        )
    )
)</f>
        <v>85</v>
      </c>
      <c r="G620" s="7" t="str">
        <f ca="1">VLOOKUP($F620,Name!$A:$B,2,FALSE)</f>
        <v>Carlos Eduardo</v>
      </c>
      <c r="H620" s="7">
        <f ca="1" xml:space="preserve">
IF($C620 = 1,
    0,
    RANDBETWEEN(5,COUNT('Last name'!$A:$A) + 1)
)</f>
        <v>100</v>
      </c>
      <c r="I620" s="7" t="str">
        <f ca="1" xml:space="preserve">
IF($C620 = 1 + N("Presidente"),
    "de Orléans e Bragança",
    VLOOKUP($H620,'Last name'!$A:$B,2,FALSE) &amp; " " &amp; VLOOKUP(RANDBETWEEN(5,COUNT('Last name'!$A:$A) + 1),'Last name'!$A:$B,2,FALSE)
)</f>
        <v>Gonçalves Badu</v>
      </c>
      <c r="J620" s="7" t="str">
        <f t="shared" ca="1" si="64"/>
        <v>Carlos Eduardo Gonçalves Badu</v>
      </c>
      <c r="K620" s="7" t="str" cm="1">
        <f t="array" aca="1" ref="K620" ca="1">SHA1HASH($J620)</f>
        <v>5c6c9671baa6628ef2287d3e11b63b1974975e01</v>
      </c>
      <c r="L620" s="7" cm="1">
        <f t="array" aca="1" ref="L620" ca="1">INDEX(States!$A:$A,RANDBETWEEN(5,COUNTA(States!$A:$A) + 1),1)</f>
        <v>11</v>
      </c>
      <c r="M620" s="7" t="str">
        <f ca="1">$L620 &amp; "|" &amp; VLOOKUP($L620,States!$A:$B,2,FALSE)</f>
        <v>11|fe2c415e55f0a42317aa24885817f9de5cf497c6</v>
      </c>
      <c r="N620" s="7" t="str">
        <f ca="1">VLOOKUP($F620,Name!$A:$C,3,FALSE)</f>
        <v>M</v>
      </c>
      <c r="O620" s="7" t="str">
        <f ca="1">VLOOKUP($N620,Gender!$A:$B,2,FALSE)</f>
        <v>Male</v>
      </c>
      <c r="P620" s="7" t="str" cm="1">
        <f t="array" aca="1" ref="P620" ca="1">INDEX('Marital status'!$A:$A,RANDBETWEEN(5,COUNTA('Marital status'!$A:$A) + 1),1)</f>
        <v>3266897012b6dcc5723033bc25891bf99efcff6f</v>
      </c>
      <c r="Q620" s="7" t="str">
        <f ca="1">VLOOKUP($P620,'Marital status'!$A:$B,2,FALSE)</f>
        <v>MarrieD</v>
      </c>
      <c r="R620" s="7">
        <f t="shared" ca="1" si="65"/>
        <v>5</v>
      </c>
      <c r="S620" s="7" t="e">
        <f ca="1">VLOOKUP($R620,Race!$A:$B,2,FALSE)</f>
        <v>#N/A</v>
      </c>
      <c r="T620" s="8">
        <f t="shared" ca="1" si="66"/>
        <v>26648</v>
      </c>
      <c r="U620" s="6">
        <f t="shared" ca="1" si="67"/>
        <v>7</v>
      </c>
      <c r="V620" s="8" t="str">
        <f ca="1">VLOOKUP($U620,Education!$A:$B,2,FALSE)</f>
        <v>Undergraduate degree</v>
      </c>
      <c r="W620" s="7">
        <f ca="1" xml:space="preserve">
  IF(OR($Y620 = 5, $Y620 = 6, $Y620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620" s="7" t="str">
        <f ca="1">VLOOKUP($W620,Department!$A:$B,2,FALSE)</f>
        <v>Commercial</v>
      </c>
      <c r="Y620" s="6">
        <f t="shared" ca="1" si="68"/>
        <v>11</v>
      </c>
      <c r="Z620" s="7" t="str">
        <f ca="1">VLOOKUP($Y620,Role!$A:$B,2,FALSE)</f>
        <v>Analyst</v>
      </c>
      <c r="AA620" s="6">
        <f t="shared" ca="1" si="69"/>
        <v>6</v>
      </c>
      <c r="AB620" s="7" t="str">
        <f ca="1" xml:space="preserve">
IF($AA620 &lt;&gt; "",
    VLOOKUP($AA620,Level!$A:$B,2,FALSE),
    ""
)</f>
        <v>Pleno</v>
      </c>
      <c r="AC620" s="1">
        <f ca="1" xml:space="preserve">
IF($Y620 = 5 + N("Presidente"),
    27000,
    IF($Y620 = 6 + N("Vice-presidente"),
        23000,
        IF(OR($Y620 = 8, $Y620= 13, $Y620 = 12) + N("Secretária bilíngue ou coordenador ou especialista"),
            8000,
            IF($Y620 = 7 + N("Diretor"),
                15000,
                IF($Y620 = 14 + N("Gerente"),
                    12000,
                    IF($Y620 = 9 + N("Estagiário"),
                        705,
                        IF($Y620 = 10 + N("Trainee"),
                            805,
                            IF($Y620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IF($U620 = 7,
  500,
  IF($U620 = 8,
    1000,
    IF($U620 = 9,
      1500,
      IF($U620 = 10,
        2000,
        0
      )
    )
  )
)
+
N("Adicional no salário por área")
+
IF($W620 = 14 + N("Tecnologia da Informação"),
  120,
  IF($W620 = 16 + N("Vendas"),
    110,
    IF($W620 = 15 + N("Jurídico"),
      100,
      IF(OR($W620 = 8, $W620 = 9, $W620 = 11) + N("Recursos humanos ou comercial ou comunicação e marketing"),
        80,
        0
      )
    )
  )
)
+
N("Adicionando pegadinha")
+
IF(AND($W620 = 16, $U620 = 9, $Y620 = 11, $AA620 = 5) + N("Se for de vendas, com mestrado, analista sênior"),
  IF($R620 = 5,
    100,
    0
  )
  +
  IF($N620 = "M",
    200,
    0
  ),
  0
)</f>
        <v>2580</v>
      </c>
      <c r="AD6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$A620  &amp; ", "   &amp;
$C620  &amp; ", "   &amp;
$E620  &amp; ", '"  &amp;
$J620  &amp; "', '" &amp;
$N620  &amp; "', "  &amp;
$R620  &amp; ", '"  &amp;
TEXT($T620,"dd/mm/aaaa")  &amp; "', "   &amp;
$U620  &amp; ", "   &amp;
$W620  &amp; ", "   &amp;
$Y620  &amp; ", "   &amp;
IF($AA620 &lt;&gt; "", $AA620, "NULL")  &amp; ", "   &amp;
$AC620  &amp; ");"</f>
        <v>INSERT INTO bi4all.fac_employees (id_company_fk, id_employee_pk, flg_active, employee_name, id_gender_fk, id_race_fk, birthday, id_schooling_fk, id_department_fk, id_role_fk, id_level_fk, salary) VALUES (6a51143286b03064a49cc2acbee63c09a0682d33, 616, 1, 'Carlos Eduardo Gonçalves Badu', 'M', 5, '15/12/1972', 7, 9, 11, 6, 2580);</v>
      </c>
    </row>
    <row r="621" spans="1:30" ht="14.25" customHeight="1" x14ac:dyDescent="0.2">
      <c r="A621" s="7" t="str" cm="1">
        <f t="array" aca="1" ref="A621" ca="1">INDEX(Company!$A:$A,RANDBETWEEN(5,COUNTA(Company!$A:$A) + 1),1)</f>
        <v>6a51143286b03064a49cc2acbee63c09a0682d33</v>
      </c>
      <c r="B621" s="7" t="str">
        <f ca="1">VLOOKUP($A621,Company!$A:$B,2,FALSE)</f>
        <v>ACME Corporation</v>
      </c>
      <c r="C621" s="5">
        <f t="shared" si="63"/>
        <v>617</v>
      </c>
      <c r="D621" s="5" t="str" cm="1">
        <f t="array" ref="D621">SHA1HASH($C621)</f>
        <v>30222b26c6fe9abd40484df71711d3031a28c6bf</v>
      </c>
      <c r="E621" s="6">
        <v>1</v>
      </c>
      <c r="F621" s="7">
        <f ca="1">IF($C621 = 1 + N("Presidente"),
    127,
    IF($C621 = 2 + N("Vice-Presidente"),
        72,
        IF($C621 = 3 + N("Secretária bilíngue"),
            13,
            RANDBETWEEN(5,COUNT(Name!$A:$A) + 1)
        )
    )
)</f>
        <v>86</v>
      </c>
      <c r="G621" s="7" t="str">
        <f ca="1">VLOOKUP($F621,Name!$A:$B,2,FALSE)</f>
        <v>Carolina</v>
      </c>
      <c r="H621" s="7">
        <f ca="1" xml:space="preserve">
IF($C621 = 1,
    0,
    RANDBETWEEN(5,COUNT('Last name'!$A:$A) + 1)
)</f>
        <v>17</v>
      </c>
      <c r="I621" s="7" t="str">
        <f ca="1" xml:space="preserve">
IF($C621 = 1 + N("Presidente"),
    "de Orléans e Bragança",
    VLOOKUP($H621,'Last name'!$A:$B,2,FALSE) &amp; " " &amp; VLOOKUP(RANDBETWEEN(5,COUNT('Last name'!$A:$A) + 1),'Last name'!$A:$B,2,FALSE)
)</f>
        <v>Andrade Asvilla</v>
      </c>
      <c r="J621" s="7" t="str">
        <f t="shared" ca="1" si="64"/>
        <v>Carolina Andrade Asvilla</v>
      </c>
      <c r="K621" s="7" t="str" cm="1">
        <f t="array" aca="1" ref="K621" ca="1">SHA1HASH($J621)</f>
        <v>2322702a65a0727fefb1014113d58b4cc548c520</v>
      </c>
      <c r="L621" s="7" cm="1">
        <f t="array" aca="1" ref="L621" ca="1">INDEX(States!$A:$A,RANDBETWEEN(5,COUNTA(States!$A:$A) + 1),1)</f>
        <v>22</v>
      </c>
      <c r="M621" s="7" t="str">
        <f ca="1">$L621 &amp; "|" &amp; VLOOKUP($L621,States!$A:$B,2,FALSE)</f>
        <v>22|04a99b2b0b78076f0a06c2d7695137915b2933a5</v>
      </c>
      <c r="N621" s="7" t="str">
        <f ca="1">VLOOKUP($F621,Name!$A:$C,3,FALSE)</f>
        <v>F</v>
      </c>
      <c r="O621" s="7" t="str">
        <f ca="1">VLOOKUP($N621,Gender!$A:$B,2,FALSE)</f>
        <v>Female</v>
      </c>
      <c r="P621" s="7" t="str" cm="1">
        <f t="array" aca="1" ref="P621" ca="1">INDEX('Marital status'!$A:$A,RANDBETWEEN(5,COUNTA('Marital status'!$A:$A) + 1),1)</f>
        <v>ce0b1612aa711b78a720295d271a33894e2b72bf</v>
      </c>
      <c r="Q621" s="7" t="str">
        <f ca="1">VLOOKUP($P621,'Marital status'!$A:$B,2,FALSE)</f>
        <v>single</v>
      </c>
      <c r="R621" s="7">
        <f t="shared" ca="1" si="65"/>
        <v>5</v>
      </c>
      <c r="S621" s="7" t="e">
        <f ca="1">VLOOKUP($R621,Race!$A:$B,2,FALSE)</f>
        <v>#N/A</v>
      </c>
      <c r="T621" s="8">
        <f t="shared" ca="1" si="66"/>
        <v>33043</v>
      </c>
      <c r="U621" s="6">
        <f t="shared" ca="1" si="67"/>
        <v>7</v>
      </c>
      <c r="V621" s="8" t="str">
        <f ca="1">VLOOKUP($U621,Education!$A:$B,2,FALSE)</f>
        <v>Undergraduate degree</v>
      </c>
      <c r="W621" s="7">
        <f ca="1" xml:space="preserve">
  IF(OR($Y621 = 5, $Y621 = 6, $Y621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21" s="7" t="str">
        <f ca="1">VLOOKUP($W621,Department!$A:$B,2,FALSE)</f>
        <v>Controlling</v>
      </c>
      <c r="Y621" s="6">
        <f t="shared" ca="1" si="68"/>
        <v>10</v>
      </c>
      <c r="Z621" s="7" t="str">
        <f ca="1">VLOOKUP($Y621,Role!$A:$B,2,FALSE)</f>
        <v>Trainee</v>
      </c>
      <c r="AA621" s="6" t="str">
        <f t="shared" ca="1" si="69"/>
        <v/>
      </c>
      <c r="AB621" s="7" t="str">
        <f ca="1" xml:space="preserve">
IF($AA621 &lt;&gt; "",
    VLOOKUP($AA621,Level!$A:$B,2,FALSE),
    ""
)</f>
        <v/>
      </c>
      <c r="AC621" s="1">
        <f ca="1" xml:space="preserve">
IF($Y621 = 5 + N("Presidente"),
    27000,
    IF($Y621 = 6 + N("Vice-presidente"),
        23000,
        IF(OR($Y621 = 8, $Y621= 13, $Y621 = 12) + N("Secretária bilíngue ou coordenador ou especialista"),
            8000,
            IF($Y621 = 7 + N("Diretor"),
                15000,
                IF($Y621 = 14 + N("Gerente"),
                    12000,
                    IF($Y621 = 9 + N("Estagiário"),
                        705,
                        IF($Y621 = 10 + N("Trainee"),
                            805,
                            IF($Y621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IF($U621 = 7,
  500,
  IF($U621 = 8,
    1000,
    IF($U621 = 9,
      1500,
      IF($U621 = 10,
        2000,
        0
      )
    )
  )
)
+
N("Adicional no salário por área")
+
IF($W621 = 14 + N("Tecnologia da Informação"),
  120,
  IF($W621 = 16 + N("Vendas"),
    110,
    IF($W621 = 15 + N("Jurídico"),
      100,
      IF(OR($W621 = 8, $W621 = 9, $W621 = 11) + N("Recursos humanos ou comercial ou comunicação e marketing"),
        80,
        0
      )
    )
  )
)
+
N("Adicionando pegadinha")
+
IF(AND($W621 = 16, $U621 = 9, $Y621 = 11, $AA621 = 5) + N("Se for de vendas, com mestrado, analista sênior"),
  IF($R621 = 5,
    100,
    0
  )
  +
  IF($N621 = "M",
    200,
    0
  ),
  0
)</f>
        <v>1305</v>
      </c>
      <c r="AD6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$A621  &amp; ", "   &amp;
$C621  &amp; ", "   &amp;
$E621  &amp; ", '"  &amp;
$J621  &amp; "', '" &amp;
$N621  &amp; "', "  &amp;
$R621  &amp; ", '"  &amp;
TEXT($T621,"dd/mm/aaaa")  &amp; "', "   &amp;
$U621  &amp; ", "   &amp;
$W621  &amp; ", "   &amp;
$Y621  &amp; ", "   &amp;
IF($AA621 &lt;&gt; "", $AA621, "NULL")  &amp; ", "   &amp;
$AC621  &amp; ");"</f>
        <v>INSERT INTO bi4all.fac_employees (id_company_fk, id_employee_pk, flg_active, employee_name, id_gender_fk, id_race_fk, birthday, id_schooling_fk, id_department_fk, id_role_fk, id_level_fk, salary) VALUES (6a51143286b03064a49cc2acbee63c09a0682d33, 617, 1, 'Carolina Andrade Asvilla', 'F', 5, '19/06/1990', 7, 12, 10, NULL, 1305);</v>
      </c>
    </row>
    <row r="622" spans="1:30" ht="14.25" customHeight="1" x14ac:dyDescent="0.2">
      <c r="A622" s="7" t="str" cm="1">
        <f t="array" aca="1" ref="A622" ca="1">INDEX(Company!$A:$A,RANDBETWEEN(5,COUNTA(Company!$A:$A) + 1),1)</f>
        <v>6a51143286b03064a49cc2acbee63c09a0682d33</v>
      </c>
      <c r="B622" s="7" t="str">
        <f ca="1">VLOOKUP($A622,Company!$A:$B,2,FALSE)</f>
        <v>ACME Corporation</v>
      </c>
      <c r="C622" s="5">
        <f t="shared" si="63"/>
        <v>618</v>
      </c>
      <c r="D622" s="5" t="str" cm="1">
        <f t="array" ref="D622">SHA1HASH($C622)</f>
        <v>ff6d1d2c3324408300408b915aa5c531b6db0e48</v>
      </c>
      <c r="E622" s="6">
        <v>1</v>
      </c>
      <c r="F622" s="7">
        <f ca="1">IF($C622 = 1 + N("Presidente"),
    127,
    IF($C622 = 2 + N("Vice-Presidente"),
        72,
        IF($C622 = 3 + N("Secretária bilíngue"),
            13,
            RANDBETWEEN(5,COUNT(Name!$A:$A) + 1)
        )
    )
)</f>
        <v>38</v>
      </c>
      <c r="G622" s="7" t="str">
        <f ca="1">VLOOKUP($F622,Name!$A:$B,2,FALSE)</f>
        <v>Analu</v>
      </c>
      <c r="H622" s="7">
        <f ca="1" xml:space="preserve">
IF($C622 = 1,
    0,
    RANDBETWEEN(5,COUNT('Last name'!$A:$A) + 1)
)</f>
        <v>53</v>
      </c>
      <c r="I622" s="7" t="str">
        <f ca="1" xml:space="preserve">
IF($C622 = 1 + N("Presidente"),
    "de Orléans e Bragança",
    VLOOKUP($H622,'Last name'!$A:$B,2,FALSE) &amp; " " &amp; VLOOKUP(RANDBETWEEN(5,COUNT('Last name'!$A:$A) + 1),'Last name'!$A:$B,2,FALSE)
)</f>
        <v>Camargo Salvador</v>
      </c>
      <c r="J622" s="7" t="str">
        <f t="shared" ca="1" si="64"/>
        <v>Analu Camargo Salvador</v>
      </c>
      <c r="K622" s="7" t="str" cm="1">
        <f t="array" aca="1" ref="K622" ca="1">SHA1HASH($J622)</f>
        <v>4438178a16dc23ee9f6b0803f97441427b983dc0</v>
      </c>
      <c r="L622" s="7" cm="1">
        <f t="array" aca="1" ref="L622" ca="1">INDEX(States!$A:$A,RANDBETWEEN(5,COUNTA(States!$A:$A) + 1),1)</f>
        <v>11</v>
      </c>
      <c r="M622" s="7" t="str">
        <f ca="1">$L622 &amp; "|" &amp; VLOOKUP($L622,States!$A:$B,2,FALSE)</f>
        <v>11|fe2c415e55f0a42317aa24885817f9de5cf497c6</v>
      </c>
      <c r="N622" s="7" t="str">
        <f ca="1">VLOOKUP($F622,Name!$A:$C,3,FALSE)</f>
        <v>F</v>
      </c>
      <c r="O622" s="7" t="str">
        <f ca="1">VLOOKUP($N622,Gender!$A:$B,2,FALSE)</f>
        <v>Female</v>
      </c>
      <c r="P622" s="7" t="str" cm="1">
        <f t="array" aca="1" ref="P622" ca="1">INDEX('Marital status'!$A:$A,RANDBETWEEN(5,COUNTA('Marital status'!$A:$A) + 1),1)</f>
        <v>3266897012b6dcc5723033bc25891bf99efcff6f</v>
      </c>
      <c r="Q622" s="7" t="str">
        <f ca="1">VLOOKUP($P622,'Marital status'!$A:$B,2,FALSE)</f>
        <v>MarrieD</v>
      </c>
      <c r="R622" s="7">
        <f t="shared" ca="1" si="65"/>
        <v>5</v>
      </c>
      <c r="S622" s="7" t="e">
        <f ca="1">VLOOKUP($R622,Race!$A:$B,2,FALSE)</f>
        <v>#N/A</v>
      </c>
      <c r="T622" s="8">
        <f t="shared" ca="1" si="66"/>
        <v>17968</v>
      </c>
      <c r="U622" s="6">
        <f t="shared" ca="1" si="67"/>
        <v>7</v>
      </c>
      <c r="V622" s="8" t="str">
        <f ca="1">VLOOKUP($U622,Education!$A:$B,2,FALSE)</f>
        <v>Undergraduate degree</v>
      </c>
      <c r="W622" s="7">
        <f ca="1" xml:space="preserve">
  IF(OR($Y622 = 5, $Y622 = 6, $Y622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22" s="7" t="str">
        <f ca="1">VLOOKUP($W622,Department!$A:$B,2,FALSE)</f>
        <v>Controlling</v>
      </c>
      <c r="Y622" s="6">
        <f t="shared" ca="1" si="68"/>
        <v>11</v>
      </c>
      <c r="Z622" s="7" t="str">
        <f ca="1">VLOOKUP($Y622,Role!$A:$B,2,FALSE)</f>
        <v>Analyst</v>
      </c>
      <c r="AA622" s="6">
        <f t="shared" ca="1" si="69"/>
        <v>6</v>
      </c>
      <c r="AB622" s="7" t="str">
        <f ca="1" xml:space="preserve">
IF($AA622 &lt;&gt; "",
    VLOOKUP($AA622,Level!$A:$B,2,FALSE),
    ""
)</f>
        <v>Pleno</v>
      </c>
      <c r="AC622" s="1">
        <f ca="1" xml:space="preserve">
IF($Y622 = 5 + N("Presidente"),
    27000,
    IF($Y622 = 6 + N("Vice-presidente"),
        23000,
        IF(OR($Y622 = 8, $Y622= 13, $Y622 = 12) + N("Secretária bilíngue ou coordenador ou especialista"),
            8000,
            IF($Y622 = 7 + N("Diretor"),
                15000,
                IF($Y622 = 14 + N("Gerente"),
                    12000,
                    IF($Y622 = 9 + N("Estagiário"),
                        705,
                        IF($Y622 = 10 + N("Trainee"),
                            805,
                            IF($Y622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IF($U622 = 7,
  500,
  IF($U622 = 8,
    1000,
    IF($U622 = 9,
      1500,
      IF($U622 = 10,
        2000,
        0
      )
    )
  )
)
+
N("Adicional no salário por área")
+
IF($W622 = 14 + N("Tecnologia da Informação"),
  120,
  IF($W622 = 16 + N("Vendas"),
    110,
    IF($W622 = 15 + N("Jurídico"),
      100,
      IF(OR($W622 = 8, $W622 = 9, $W622 = 11) + N("Recursos humanos ou comercial ou comunicação e marketing"),
        80,
        0
      )
    )
  )
)
+
N("Adicionando pegadinha")
+
IF(AND($W622 = 16, $U622 = 9, $Y622 = 11, $AA622 = 5) + N("Se for de vendas, com mestrado, analista sênior"),
  IF($R622 = 5,
    100,
    0
  )
  +
  IF($N622 = "M",
    200,
    0
  ),
  0
)</f>
        <v>2500</v>
      </c>
      <c r="AD6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$A622  &amp; ", "   &amp;
$C622  &amp; ", "   &amp;
$E622  &amp; ", '"  &amp;
$J622  &amp; "', '" &amp;
$N622  &amp; "', "  &amp;
$R622  &amp; ", '"  &amp;
TEXT($T622,"dd/mm/aaaa")  &amp; "', "   &amp;
$U622  &amp; ", "   &amp;
$W622  &amp; ", "   &amp;
$Y622  &amp; ", "   &amp;
IF($AA622 &lt;&gt; "", $AA622, "NULL")  &amp; ", "   &amp;
$AC622  &amp; ");"</f>
        <v>INSERT INTO bi4all.fac_employees (id_company_fk, id_employee_pk, flg_active, employee_name, id_gender_fk, id_race_fk, birthday, id_schooling_fk, id_department_fk, id_role_fk, id_level_fk, salary) VALUES (6a51143286b03064a49cc2acbee63c09a0682d33, 618, 1, 'Analu Camargo Salvador', 'F', 5, '11/03/1949', 7, 12, 11, 6, 2500);</v>
      </c>
    </row>
    <row r="623" spans="1:30" ht="14.25" customHeight="1" x14ac:dyDescent="0.2">
      <c r="A623" s="7" t="str" cm="1">
        <f t="array" aca="1" ref="A623" ca="1">INDEX(Company!$A:$A,RANDBETWEEN(5,COUNTA(Company!$A:$A) + 1),1)</f>
        <v>6a51143286b03064a49cc2acbee63c09a0682d33</v>
      </c>
      <c r="B623" s="7" t="str">
        <f ca="1">VLOOKUP($A623,Company!$A:$B,2,FALSE)</f>
        <v>ACME Corporation</v>
      </c>
      <c r="C623" s="5">
        <f t="shared" si="63"/>
        <v>619</v>
      </c>
      <c r="D623" s="5" t="str" cm="1">
        <f t="array" ref="D623">SHA1HASH($C623)</f>
        <v>ec91fc2dc062c0f220b5d7b52ac6446011bf98cd</v>
      </c>
      <c r="E623" s="6">
        <v>1</v>
      </c>
      <c r="F623" s="7">
        <f ca="1">IF($C623 = 1 + N("Presidente"),
    127,
    IF($C623 = 2 + N("Vice-Presidente"),
        72,
        IF($C623 = 3 + N("Secretária bilíngue"),
            13,
            RANDBETWEEN(5,COUNT(Name!$A:$A) + 1)
        )
    )
)</f>
        <v>320</v>
      </c>
      <c r="G623" s="7" t="str">
        <f ca="1">VLOOKUP($F623,Name!$A:$B,2,FALSE)</f>
        <v>Péricles</v>
      </c>
      <c r="H623" s="7">
        <f ca="1" xml:space="preserve">
IF($C623 = 1,
    0,
    RANDBETWEEN(5,COUNT('Last name'!$A:$A) + 1)
)</f>
        <v>51</v>
      </c>
      <c r="I623" s="7" t="str">
        <f ca="1" xml:space="preserve">
IF($C623 = 1 + N("Presidente"),
    "de Orléans e Bragança",
    VLOOKUP($H623,'Last name'!$A:$B,2,FALSE) &amp; " " &amp; VLOOKUP(RANDBETWEEN(5,COUNT('Last name'!$A:$A) + 1),'Last name'!$A:$B,2,FALSE)
)</f>
        <v>Café Marino</v>
      </c>
      <c r="J623" s="7" t="str">
        <f t="shared" ca="1" si="64"/>
        <v>Péricles Café Marino</v>
      </c>
      <c r="K623" s="7" t="str" cm="1">
        <f t="array" aca="1" ref="K623" ca="1">SHA1HASH($J623)</f>
        <v>9b91725c7252a6efecd061356b9e078a7adae7b9</v>
      </c>
      <c r="L623" s="7" cm="1">
        <f t="array" aca="1" ref="L623" ca="1">INDEX(States!$A:$A,RANDBETWEEN(5,COUNTA(States!$A:$A) + 1),1)</f>
        <v>21</v>
      </c>
      <c r="M623" s="7" t="str">
        <f ca="1">$L623 &amp; "|" &amp; VLOOKUP($L623,States!$A:$B,2,FALSE)</f>
        <v>21|18f454963e4e8ae3fea0597ea98a4e003875820f</v>
      </c>
      <c r="N623" s="7" t="str">
        <f ca="1">VLOOKUP($F623,Name!$A:$C,3,FALSE)</f>
        <v>M</v>
      </c>
      <c r="O623" s="7" t="str">
        <f ca="1">VLOOKUP($N623,Gender!$A:$B,2,FALSE)</f>
        <v>Male</v>
      </c>
      <c r="P623" s="7" t="str" cm="1">
        <f t="array" aca="1" ref="P623" ca="1">INDEX('Marital status'!$A:$A,RANDBETWEEN(5,COUNTA('Marital status'!$A:$A) + 1),1)</f>
        <v>ce0b1612aa711b78a720295d271a33894e2b72bf</v>
      </c>
      <c r="Q623" s="7" t="str">
        <f ca="1">VLOOKUP($P623,'Marital status'!$A:$B,2,FALSE)</f>
        <v>single</v>
      </c>
      <c r="R623" s="7">
        <f t="shared" ca="1" si="65"/>
        <v>6</v>
      </c>
      <c r="S623" s="7" t="e">
        <f ca="1">VLOOKUP($R623,Race!$A:$B,2,FALSE)</f>
        <v>#N/A</v>
      </c>
      <c r="T623" s="8">
        <f t="shared" ca="1" si="66"/>
        <v>20501</v>
      </c>
      <c r="U623" s="6">
        <f t="shared" ca="1" si="67"/>
        <v>7</v>
      </c>
      <c r="V623" s="8" t="str">
        <f ca="1">VLOOKUP($U623,Education!$A:$B,2,FALSE)</f>
        <v>Undergraduate degree</v>
      </c>
      <c r="W623" s="7">
        <f ca="1" xml:space="preserve">
  IF(OR($Y623 = 5, $Y623 = 6, $Y623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23" s="7" t="str">
        <f ca="1">VLOOKUP($W623,Department!$A:$B,2,FALSE)</f>
        <v>Controlling</v>
      </c>
      <c r="Y623" s="6">
        <f t="shared" ca="1" si="68"/>
        <v>9</v>
      </c>
      <c r="Z623" s="7" t="str">
        <f ca="1">VLOOKUP($Y623,Role!$A:$B,2,FALSE)</f>
        <v>Intern</v>
      </c>
      <c r="AA623" s="6" t="str">
        <f t="shared" ca="1" si="69"/>
        <v/>
      </c>
      <c r="AB623" s="7" t="str">
        <f ca="1" xml:space="preserve">
IF($AA623 &lt;&gt; "",
    VLOOKUP($AA623,Level!$A:$B,2,FALSE),
    ""
)</f>
        <v/>
      </c>
      <c r="AC623" s="1">
        <f ca="1" xml:space="preserve">
IF($Y623 = 5 + N("Presidente"),
    27000,
    IF($Y623 = 6 + N("Vice-presidente"),
        23000,
        IF(OR($Y623 = 8, $Y623= 13, $Y623 = 12) + N("Secretária bilíngue ou coordenador ou especialista"),
            8000,
            IF($Y623 = 7 + N("Diretor"),
                15000,
                IF($Y623 = 14 + N("Gerente"),
                    12000,
                    IF($Y623 = 9 + N("Estagiário"),
                        705,
                        IF($Y623 = 10 + N("Trainee"),
                            805,
                            IF($Y623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IF($U623 = 7,
  500,
  IF($U623 = 8,
    1000,
    IF($U623 = 9,
      1500,
      IF($U623 = 10,
        2000,
        0
      )
    )
  )
)
+
N("Adicional no salário por área")
+
IF($W623 = 14 + N("Tecnologia da Informação"),
  120,
  IF($W623 = 16 + N("Vendas"),
    110,
    IF($W623 = 15 + N("Jurídico"),
      100,
      IF(OR($W623 = 8, $W623 = 9, $W623 = 11) + N("Recursos humanos ou comercial ou comunicação e marketing"),
        80,
        0
      )
    )
  )
)
+
N("Adicionando pegadinha")
+
IF(AND($W623 = 16, $U623 = 9, $Y623 = 11, $AA623 = 5) + N("Se for de vendas, com mestrado, analista sênior"),
  IF($R623 = 5,
    100,
    0
  )
  +
  IF($N623 = "M",
    200,
    0
  ),
  0
)</f>
        <v>1205</v>
      </c>
      <c r="AD6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$A623  &amp; ", "   &amp;
$C623  &amp; ", "   &amp;
$E623  &amp; ", '"  &amp;
$J623  &amp; "', '" &amp;
$N623  &amp; "', "  &amp;
$R623  &amp; ", '"  &amp;
TEXT($T623,"dd/mm/aaaa")  &amp; "', "   &amp;
$U623  &amp; ", "   &amp;
$W623  &amp; ", "   &amp;
$Y623  &amp; ", "   &amp;
IF($AA623 &lt;&gt; "", $AA623, "NULL")  &amp; ", "   &amp;
$AC623  &amp; ");"</f>
        <v>INSERT INTO bi4all.fac_employees (id_company_fk, id_employee_pk, flg_active, employee_name, id_gender_fk, id_race_fk, birthday, id_schooling_fk, id_department_fk, id_role_fk, id_level_fk, salary) VALUES (6a51143286b03064a49cc2acbee63c09a0682d33, 619, 1, 'Péricles Café Marino', 'M', 6, '16/02/1956', 7, 12, 9, NULL, 1205);</v>
      </c>
    </row>
    <row r="624" spans="1:30" ht="14.25" customHeight="1" x14ac:dyDescent="0.2">
      <c r="A624" s="7" t="str" cm="1">
        <f t="array" aca="1" ref="A624" ca="1">INDEX(Company!$A:$A,RANDBETWEEN(5,COUNTA(Company!$A:$A) + 1),1)</f>
        <v>6a51143286b03064a49cc2acbee63c09a0682d33</v>
      </c>
      <c r="B624" s="7" t="str">
        <f ca="1">VLOOKUP($A624,Company!$A:$B,2,FALSE)</f>
        <v>ACME Corporation</v>
      </c>
      <c r="C624" s="5">
        <f t="shared" si="63"/>
        <v>620</v>
      </c>
      <c r="D624" s="5" t="str" cm="1">
        <f t="array" ref="D624">SHA1HASH($C624)</f>
        <v>cf32406111908544e504c84731147f072cdf2fbd</v>
      </c>
      <c r="E624" s="6">
        <v>1</v>
      </c>
      <c r="F624" s="7">
        <f ca="1">IF($C624 = 1 + N("Presidente"),
    127,
    IF($C624 = 2 + N("Vice-Presidente"),
        72,
        IF($C624 = 3 + N("Secretária bilíngue"),
            13,
            RANDBETWEEN(5,COUNT(Name!$A:$A) + 1)
        )
    )
)</f>
        <v>121</v>
      </c>
      <c r="G624" s="7" t="str">
        <f ca="1">VLOOKUP($F624,Name!$A:$B,2,FALSE)</f>
        <v>Eloá</v>
      </c>
      <c r="H624" s="7">
        <f ca="1" xml:space="preserve">
IF($C624 = 1,
    0,
    RANDBETWEEN(5,COUNT('Last name'!$A:$A) + 1)
)</f>
        <v>192</v>
      </c>
      <c r="I624" s="7" t="str">
        <f ca="1" xml:space="preserve">
IF($C624 = 1 + N("Presidente"),
    "de Orléans e Bragança",
    VLOOKUP($H624,'Last name'!$A:$B,2,FALSE) &amp; " " &amp; VLOOKUP(RANDBETWEEN(5,COUNT('Last name'!$A:$A) + 1),'Last name'!$A:$B,2,FALSE)
)</f>
        <v>Vaz Barbosa</v>
      </c>
      <c r="J624" s="7" t="str">
        <f t="shared" ca="1" si="64"/>
        <v>Eloá Vaz Barbosa</v>
      </c>
      <c r="K624" s="7" t="str" cm="1">
        <f t="array" aca="1" ref="K624" ca="1">SHA1HASH($J624)</f>
        <v>4fb5921a414a58cb071e3c57791a99e3262a8042</v>
      </c>
      <c r="L624" s="7" cm="1">
        <f t="array" aca="1" ref="L624" ca="1">INDEX(States!$A:$A,RANDBETWEEN(5,COUNTA(States!$A:$A) + 1),1)</f>
        <v>6</v>
      </c>
      <c r="M624" s="7" t="str">
        <f ca="1">$L624 &amp; "|" &amp; VLOOKUP($L624,States!$A:$B,2,FALSE)</f>
        <v>6|990f6b5f2170b43d022d539b1260b5f1af889998</v>
      </c>
      <c r="N624" s="7" t="str">
        <f ca="1">VLOOKUP($F624,Name!$A:$C,3,FALSE)</f>
        <v>F</v>
      </c>
      <c r="O624" s="7" t="str">
        <f ca="1">VLOOKUP($N624,Gender!$A:$B,2,FALSE)</f>
        <v>Female</v>
      </c>
      <c r="P624" s="7" t="str" cm="1">
        <f t="array" aca="1" ref="P624" ca="1">INDEX('Marital status'!$A:$A,RANDBETWEEN(5,COUNTA('Marital status'!$A:$A) + 1),1)</f>
        <v>93ac84f4e0bd5c1c97b670a12a7fff6af89fb6b3</v>
      </c>
      <c r="Q624" s="7" t="str">
        <f ca="1">VLOOKUP($P624,'Marital status'!$A:$B,2,FALSE)</f>
        <v>DIVORCED</v>
      </c>
      <c r="R624" s="7">
        <f t="shared" ca="1" si="65"/>
        <v>5</v>
      </c>
      <c r="S624" s="7" t="e">
        <f ca="1">VLOOKUP($R624,Race!$A:$B,2,FALSE)</f>
        <v>#N/A</v>
      </c>
      <c r="T624" s="8">
        <f t="shared" ca="1" si="66"/>
        <v>17708</v>
      </c>
      <c r="U624" s="6">
        <f t="shared" ca="1" si="67"/>
        <v>7</v>
      </c>
      <c r="V624" s="8" t="str">
        <f ca="1">VLOOKUP($U624,Education!$A:$B,2,FALSE)</f>
        <v>Undergraduate degree</v>
      </c>
      <c r="W624" s="7">
        <f ca="1" xml:space="preserve">
  IF(OR($Y624 = 5, $Y624 = 6, $Y624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624" s="7" t="str">
        <f ca="1">VLOOKUP($W624,Department!$A:$B,2,FALSE)</f>
        <v>Human Resource</v>
      </c>
      <c r="Y624" s="6">
        <f t="shared" ca="1" si="68"/>
        <v>11</v>
      </c>
      <c r="Z624" s="7" t="str">
        <f ca="1">VLOOKUP($Y624,Role!$A:$B,2,FALSE)</f>
        <v>Analyst</v>
      </c>
      <c r="AA624" s="6">
        <f t="shared" ca="1" si="69"/>
        <v>7</v>
      </c>
      <c r="AB624" s="7" t="str">
        <f ca="1" xml:space="preserve">
IF($AA624 &lt;&gt; "",
    VLOOKUP($AA624,Level!$A:$B,2,FALSE),
    ""
)</f>
        <v>Senior</v>
      </c>
      <c r="AC624" s="1">
        <f ca="1" xml:space="preserve">
IF($Y624 = 5 + N("Presidente"),
    27000,
    IF($Y624 = 6 + N("Vice-presidente"),
        23000,
        IF(OR($Y624 = 8, $Y624= 13, $Y624 = 12) + N("Secretária bilíngue ou coordenador ou especialista"),
            8000,
            IF($Y624 = 7 + N("Diretor"),
                15000,
                IF($Y624 = 14 + N("Gerente"),
                    12000,
                    IF($Y624 = 9 + N("Estagiário"),
                        705,
                        IF($Y624 = 10 + N("Trainee"),
                            805,
                            IF($Y624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IF($U624 = 7,
  500,
  IF($U624 = 8,
    1000,
    IF($U624 = 9,
      1500,
      IF($U624 = 10,
        2000,
        0
      )
    )
  )
)
+
N("Adicional no salário por área")
+
IF($W624 = 14 + N("Tecnologia da Informação"),
  120,
  IF($W624 = 16 + N("Vendas"),
    110,
    IF($W624 = 15 + N("Jurídico"),
      100,
      IF(OR($W624 = 8, $W624 = 9, $W624 = 11) + N("Recursos humanos ou comercial ou comunicação e marketing"),
        80,
        0
      )
    )
  )
)
+
N("Adicionando pegadinha")
+
IF(AND($W624 = 16, $U624 = 9, $Y624 = 11, $AA624 = 5) + N("Se for de vendas, com mestrado, analista sênior"),
  IF($R624 = 5,
    100,
    0
  )
  +
  IF($N624 = "M",
    200,
    0
  ),
  0
)</f>
        <v>2580</v>
      </c>
      <c r="AD6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$A624  &amp; ", "   &amp;
$C624  &amp; ", "   &amp;
$E624  &amp; ", '"  &amp;
$J624  &amp; "', '" &amp;
$N624  &amp; "', "  &amp;
$R624  &amp; ", '"  &amp;
TEXT($T624,"dd/mm/aaaa")  &amp; "', "   &amp;
$U624  &amp; ", "   &amp;
$W624  &amp; ", "   &amp;
$Y624  &amp; ", "   &amp;
IF($AA624 &lt;&gt; "", $AA624, "NULL")  &amp; ", "   &amp;
$AC624  &amp; ");"</f>
        <v>INSERT INTO bi4all.fac_employees (id_company_fk, id_employee_pk, flg_active, employee_name, id_gender_fk, id_race_fk, birthday, id_schooling_fk, id_department_fk, id_role_fk, id_level_fk, salary) VALUES (6a51143286b03064a49cc2acbee63c09a0682d33, 620, 1, 'Eloá Vaz Barbosa', 'F', 5, '24/06/1948', 7, 8, 11, 7, 2580);</v>
      </c>
    </row>
    <row r="625" spans="1:30" ht="14.25" customHeight="1" x14ac:dyDescent="0.2">
      <c r="A625" s="7" t="str" cm="1">
        <f t="array" aca="1" ref="A625" ca="1">INDEX(Company!$A:$A,RANDBETWEEN(5,COUNTA(Company!$A:$A) + 1),1)</f>
        <v>6a51143286b03064a49cc2acbee63c09a0682d33</v>
      </c>
      <c r="B625" s="7" t="str">
        <f ca="1">VLOOKUP($A625,Company!$A:$B,2,FALSE)</f>
        <v>ACME Corporation</v>
      </c>
      <c r="C625" s="5">
        <f t="shared" si="63"/>
        <v>621</v>
      </c>
      <c r="D625" s="5" t="str" cm="1">
        <f t="array" ref="D625">SHA1HASH($C625)</f>
        <v>dc51d239fbced2ce3562b4cf820eac1e2b2344c7</v>
      </c>
      <c r="E625" s="6">
        <v>1</v>
      </c>
      <c r="F625" s="7">
        <f ca="1">IF($C625 = 1 + N("Presidente"),
    127,
    IF($C625 = 2 + N("Vice-Presidente"),
        72,
        IF($C625 = 3 + N("Secretária bilíngue"),
            13,
            RANDBETWEEN(5,COUNT(Name!$A:$A) + 1)
        )
    )
)</f>
        <v>142</v>
      </c>
      <c r="G625" s="7" t="str">
        <f ca="1">VLOOKUP($F625,Name!$A:$B,2,FALSE)</f>
        <v>Flaviano</v>
      </c>
      <c r="H625" s="7">
        <f ca="1" xml:space="preserve">
IF($C625 = 1,
    0,
    RANDBETWEEN(5,COUNT('Last name'!$A:$A) + 1)
)</f>
        <v>166</v>
      </c>
      <c r="I625" s="7" t="str">
        <f ca="1" xml:space="preserve">
IF($C625 = 1 + N("Presidente"),
    "de Orléans e Bragança",
    VLOOKUP($H625,'Last name'!$A:$B,2,FALSE) &amp; " " &amp; VLOOKUP(RANDBETWEEN(5,COUNT('Last name'!$A:$A) + 1),'Last name'!$A:$B,2,FALSE)
)</f>
        <v>Rodrigues Café</v>
      </c>
      <c r="J625" s="7" t="str">
        <f t="shared" ca="1" si="64"/>
        <v>Flaviano Rodrigues Café</v>
      </c>
      <c r="K625" s="7" t="str" cm="1">
        <f t="array" aca="1" ref="K625" ca="1">SHA1HASH($J625)</f>
        <v>ece6b7af913b1ed598dae0d584d75eafd083938c</v>
      </c>
      <c r="L625" s="7" cm="1">
        <f t="array" aca="1" ref="L625" ca="1">INDEX(States!$A:$A,RANDBETWEEN(5,COUNTA(States!$A:$A) + 1),1)</f>
        <v>21</v>
      </c>
      <c r="M625" s="7" t="str">
        <f ca="1">$L625 &amp; "|" &amp; VLOOKUP($L625,States!$A:$B,2,FALSE)</f>
        <v>21|18f454963e4e8ae3fea0597ea98a4e003875820f</v>
      </c>
      <c r="N625" s="7" t="str">
        <f ca="1">VLOOKUP($F625,Name!$A:$C,3,FALSE)</f>
        <v>M</v>
      </c>
      <c r="O625" s="7" t="str">
        <f ca="1">VLOOKUP($N625,Gender!$A:$B,2,FALSE)</f>
        <v>Male</v>
      </c>
      <c r="P625" s="7" t="str" cm="1">
        <f t="array" aca="1" ref="P625" ca="1">INDEX('Marital status'!$A:$A,RANDBETWEEN(5,COUNTA('Marital status'!$A:$A) + 1),1)</f>
        <v>47051393f6bcbf99111ec5d70ba2ebbe11ebccae</v>
      </c>
      <c r="Q625" s="7" t="str">
        <f ca="1">VLOOKUP($P625,'Marital status'!$A:$B,2,FALSE)</f>
        <v xml:space="preserve"> Separated </v>
      </c>
      <c r="R625" s="7">
        <f t="shared" ca="1" si="65"/>
        <v>5</v>
      </c>
      <c r="S625" s="7" t="e">
        <f ca="1">VLOOKUP($R625,Race!$A:$B,2,FALSE)</f>
        <v>#N/A</v>
      </c>
      <c r="T625" s="8">
        <f t="shared" ca="1" si="66"/>
        <v>29641</v>
      </c>
      <c r="U625" s="6">
        <f t="shared" ca="1" si="67"/>
        <v>7</v>
      </c>
      <c r="V625" s="8" t="str">
        <f ca="1">VLOOKUP($U625,Education!$A:$B,2,FALSE)</f>
        <v>Undergraduate degree</v>
      </c>
      <c r="W625" s="7">
        <f ca="1" xml:space="preserve">
  IF(OR($Y625 = 5, $Y625 = 6, $Y625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625" s="7" t="str">
        <f ca="1">VLOOKUP($W625,Department!$A:$B,2,FALSE)</f>
        <v>Operations</v>
      </c>
      <c r="Y625" s="6">
        <f t="shared" ca="1" si="68"/>
        <v>10</v>
      </c>
      <c r="Z625" s="7" t="str">
        <f ca="1">VLOOKUP($Y625,Role!$A:$B,2,FALSE)</f>
        <v>Trainee</v>
      </c>
      <c r="AA625" s="6" t="str">
        <f t="shared" ca="1" si="69"/>
        <v/>
      </c>
      <c r="AB625" s="7" t="str">
        <f ca="1" xml:space="preserve">
IF($AA625 &lt;&gt; "",
    VLOOKUP($AA625,Level!$A:$B,2,FALSE),
    ""
)</f>
        <v/>
      </c>
      <c r="AC625" s="1">
        <f ca="1" xml:space="preserve">
IF($Y625 = 5 + N("Presidente"),
    27000,
    IF($Y625 = 6 + N("Vice-presidente"),
        23000,
        IF(OR($Y625 = 8, $Y625= 13, $Y625 = 12) + N("Secretária bilíngue ou coordenador ou especialista"),
            8000,
            IF($Y625 = 7 + N("Diretor"),
                15000,
                IF($Y625 = 14 + N("Gerente"),
                    12000,
                    IF($Y625 = 9 + N("Estagiário"),
                        705,
                        IF($Y625 = 10 + N("Trainee"),
                            805,
                            IF($Y625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IF($U625 = 7,
  500,
  IF($U625 = 8,
    1000,
    IF($U625 = 9,
      1500,
      IF($U625 = 10,
        2000,
        0
      )
    )
  )
)
+
N("Adicional no salário por área")
+
IF($W625 = 14 + N("Tecnologia da Informação"),
  120,
  IF($W625 = 16 + N("Vendas"),
    110,
    IF($W625 = 15 + N("Jurídico"),
      100,
      IF(OR($W625 = 8, $W625 = 9, $W625 = 11) + N("Recursos humanos ou comercial ou comunicação e marketing"),
        80,
        0
      )
    )
  )
)
+
N("Adicionando pegadinha")
+
IF(AND($W625 = 16, $U625 = 9, $Y625 = 11, $AA625 = 5) + N("Se for de vendas, com mestrado, analista sênior"),
  IF($R625 = 5,
    100,
    0
  )
  +
  IF($N625 = "M",
    200,
    0
  ),
  0
)</f>
        <v>1305</v>
      </c>
      <c r="AD6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$A625  &amp; ", "   &amp;
$C625  &amp; ", "   &amp;
$E625  &amp; ", '"  &amp;
$J625  &amp; "', '" &amp;
$N625  &amp; "', "  &amp;
$R625  &amp; ", '"  &amp;
TEXT($T625,"dd/mm/aaaa")  &amp; "', "   &amp;
$U625  &amp; ", "   &amp;
$W625  &amp; ", "   &amp;
$Y625  &amp; ", "   &amp;
IF($AA625 &lt;&gt; "", $AA625, "NULL")  &amp; ", "   &amp;
$AC625  &amp; ");"</f>
        <v>INSERT INTO bi4all.fac_employees (id_company_fk, id_employee_pk, flg_active, employee_name, id_gender_fk, id_race_fk, birthday, id_schooling_fk, id_department_fk, id_role_fk, id_level_fk, salary) VALUES (6a51143286b03064a49cc2acbee63c09a0682d33, 621, 1, 'Flaviano Rodrigues Café', 'M', 5, '24/02/1981', 7, 10, 10, NULL, 1305);</v>
      </c>
    </row>
    <row r="626" spans="1:30" ht="14.25" customHeight="1" x14ac:dyDescent="0.2">
      <c r="A626" s="7" t="str" cm="1">
        <f t="array" aca="1" ref="A626" ca="1">INDEX(Company!$A:$A,RANDBETWEEN(5,COUNTA(Company!$A:$A) + 1),1)</f>
        <v>6a51143286b03064a49cc2acbee63c09a0682d33</v>
      </c>
      <c r="B626" s="7" t="str">
        <f ca="1">VLOOKUP($A626,Company!$A:$B,2,FALSE)</f>
        <v>ACME Corporation</v>
      </c>
      <c r="C626" s="5">
        <f t="shared" si="63"/>
        <v>622</v>
      </c>
      <c r="D626" s="5" t="str" cm="1">
        <f t="array" ref="D626">SHA1HASH($C626)</f>
        <v>8157eff8389a499cc91e0a86a185f46ea99aa5d5</v>
      </c>
      <c r="E626" s="6">
        <v>1</v>
      </c>
      <c r="F626" s="7">
        <f ca="1">IF($C626 = 1 + N("Presidente"),
    127,
    IF($C626 = 2 + N("Vice-Presidente"),
        72,
        IF($C626 = 3 + N("Secretária bilíngue"),
            13,
            RANDBETWEEN(5,COUNT(Name!$A:$A) + 1)
        )
    )
)</f>
        <v>202</v>
      </c>
      <c r="G626" s="7" t="str">
        <f ca="1">VLOOKUP($F626,Name!$A:$B,2,FALSE)</f>
        <v>Júlia Clara</v>
      </c>
      <c r="H626" s="7">
        <f ca="1" xml:space="preserve">
IF($C626 = 1,
    0,
    RANDBETWEEN(5,COUNT('Last name'!$A:$A) + 1)
)</f>
        <v>75</v>
      </c>
      <c r="I626" s="7" t="str">
        <f ca="1" xml:space="preserve">
IF($C626 = 1 + N("Presidente"),
    "de Orléans e Bragança",
    VLOOKUP($H626,'Last name'!$A:$B,2,FALSE) &amp; " " &amp; VLOOKUP(RANDBETWEEN(5,COUNT('Last name'!$A:$A) + 1),'Last name'!$A:$B,2,FALSE)
)</f>
        <v>dos Santos Ferrão</v>
      </c>
      <c r="J626" s="7" t="str">
        <f t="shared" ca="1" si="64"/>
        <v>Júlia Clara dos Santos Ferrão</v>
      </c>
      <c r="K626" s="7" t="str" cm="1">
        <f t="array" aca="1" ref="K626" ca="1">SHA1HASH($J626)</f>
        <v>3599084b0e0ace99585a421c34006540d80b669e</v>
      </c>
      <c r="L626" s="7" cm="1">
        <f t="array" aca="1" ref="L626" ca="1">INDEX(States!$A:$A,RANDBETWEEN(5,COUNTA(States!$A:$A) + 1),1)</f>
        <v>11</v>
      </c>
      <c r="M626" s="7" t="str">
        <f ca="1">$L626 &amp; "|" &amp; VLOOKUP($L626,States!$A:$B,2,FALSE)</f>
        <v>11|fe2c415e55f0a42317aa24885817f9de5cf497c6</v>
      </c>
      <c r="N626" s="7" t="str">
        <f ca="1">VLOOKUP($F626,Name!$A:$C,3,FALSE)</f>
        <v>F</v>
      </c>
      <c r="O626" s="7" t="str">
        <f ca="1">VLOOKUP($N626,Gender!$A:$B,2,FALSE)</f>
        <v>Female</v>
      </c>
      <c r="P626" s="7" t="str" cm="1">
        <f t="array" aca="1" ref="P626" ca="1">INDEX('Marital status'!$A:$A,RANDBETWEEN(5,COUNTA('Marital status'!$A:$A) + 1),1)</f>
        <v>459031b19ec5bbd3b3dbc0a9dcf2cb6e6c6f7848</v>
      </c>
      <c r="Q626" s="7" t="str">
        <f ca="1">VLOOKUP($P626,'Marital status'!$A:$B,2,FALSE)</f>
        <v xml:space="preserve">Widowed </v>
      </c>
      <c r="R626" s="7">
        <f t="shared" ca="1" si="65"/>
        <v>5</v>
      </c>
      <c r="S626" s="7" t="e">
        <f ca="1">VLOOKUP($R626,Race!$A:$B,2,FALSE)</f>
        <v>#N/A</v>
      </c>
      <c r="T626" s="8">
        <f t="shared" ca="1" si="66"/>
        <v>30716</v>
      </c>
      <c r="U626" s="6">
        <f t="shared" ca="1" si="67"/>
        <v>8</v>
      </c>
      <c r="V626" s="8" t="str">
        <f ca="1">VLOOKUP($U626,Education!$A:$B,2,FALSE)</f>
        <v>Graduate school</v>
      </c>
      <c r="W626" s="7">
        <f ca="1" xml:space="preserve">
  IF(OR($Y626 = 5, $Y626 = 6, $Y626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626" s="7" t="str">
        <f ca="1">VLOOKUP($W626,Department!$A:$B,2,FALSE)</f>
        <v>Presidency</v>
      </c>
      <c r="Y626" s="6">
        <f t="shared" ca="1" si="68"/>
        <v>11</v>
      </c>
      <c r="Z626" s="7" t="str">
        <f ca="1">VLOOKUP($Y626,Role!$A:$B,2,FALSE)</f>
        <v>Analyst</v>
      </c>
      <c r="AA626" s="6">
        <f t="shared" ca="1" si="69"/>
        <v>5</v>
      </c>
      <c r="AB626" s="7" t="str">
        <f ca="1" xml:space="preserve">
IF($AA626 &lt;&gt; "",
    VLOOKUP($AA626,Level!$A:$B,2,FALSE),
    ""
)</f>
        <v>Junior</v>
      </c>
      <c r="AC626" s="1">
        <f ca="1" xml:space="preserve">
IF($Y626 = 5 + N("Presidente"),
    27000,
    IF($Y626 = 6 + N("Vice-presidente"),
        23000,
        IF(OR($Y626 = 8, $Y626= 13, $Y626 = 12) + N("Secretária bilíngue ou coordenador ou especialista"),
            8000,
            IF($Y626 = 7 + N("Diretor"),
                15000,
                IF($Y626 = 14 + N("Gerente"),
                    12000,
                    IF($Y626 = 9 + N("Estagiário"),
                        705,
                        IF($Y626 = 10 + N("Trainee"),
                            805,
                            IF($Y626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IF($U626 = 7,
  500,
  IF($U626 = 8,
    1000,
    IF($U626 = 9,
      1500,
      IF($U626 = 10,
        2000,
        0
      )
    )
  )
)
+
N("Adicional no salário por área")
+
IF($W626 = 14 + N("Tecnologia da Informação"),
  120,
  IF($W626 = 16 + N("Vendas"),
    110,
    IF($W626 = 15 + N("Jurídico"),
      100,
      IF(OR($W626 = 8, $W626 = 9, $W626 = 11) + N("Recursos humanos ou comercial ou comunicação e marketing"),
        80,
        0
      )
    )
  )
)
+
N("Adicionando pegadinha")
+
IF(AND($W626 = 16, $U626 = 9, $Y626 = 11, $AA626 = 5) + N("Se for de vendas, com mestrado, analista sênior"),
  IF($R626 = 5,
    100,
    0
  )
  +
  IF($N626 = "M",
    200,
    0
  ),
  0
)</f>
        <v>3000</v>
      </c>
      <c r="AD6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$A626  &amp; ", "   &amp;
$C626  &amp; ", "   &amp;
$E626  &amp; ", '"  &amp;
$J626  &amp; "', '" &amp;
$N626  &amp; "', "  &amp;
$R626  &amp; ", '"  &amp;
TEXT($T626,"dd/mm/aaaa")  &amp; "', "   &amp;
$U626  &amp; ", "   &amp;
$W626  &amp; ", "   &amp;
$Y626  &amp; ", "   &amp;
IF($AA626 &lt;&gt; "", $AA626, "NULL")  &amp; ", "   &amp;
$AC626  &amp; ");"</f>
        <v>INSERT INTO bi4all.fac_employees (id_company_fk, id_employee_pk, flg_active, employee_name, id_gender_fk, id_race_fk, birthday, id_schooling_fk, id_department_fk, id_role_fk, id_level_fk, salary) VALUES (6a51143286b03064a49cc2acbee63c09a0682d33, 622, 1, 'Júlia Clara dos Santos Ferrão', 'F', 5, '04/02/1984', 8, 5, 11, 5, 3000);</v>
      </c>
    </row>
    <row r="627" spans="1:30" ht="14.25" customHeight="1" x14ac:dyDescent="0.2">
      <c r="A627" s="7" t="str" cm="1">
        <f t="array" aca="1" ref="A627" ca="1">INDEX(Company!$A:$A,RANDBETWEEN(5,COUNTA(Company!$A:$A) + 1),1)</f>
        <v>6a51143286b03064a49cc2acbee63c09a0682d33</v>
      </c>
      <c r="B627" s="7" t="str">
        <f ca="1">VLOOKUP($A627,Company!$A:$B,2,FALSE)</f>
        <v>ACME Corporation</v>
      </c>
      <c r="C627" s="5">
        <f t="shared" si="63"/>
        <v>623</v>
      </c>
      <c r="D627" s="5" t="str" cm="1">
        <f t="array" ref="D627">SHA1HASH($C627)</f>
        <v>01eebb18768df62af78c266abbfd0a39920891da</v>
      </c>
      <c r="E627" s="6">
        <v>1</v>
      </c>
      <c r="F627" s="7">
        <f ca="1">IF($C627 = 1 + N("Presidente"),
    127,
    IF($C627 = 2 + N("Vice-Presidente"),
        72,
        IF($C627 = 3 + N("Secretária bilíngue"),
            13,
            RANDBETWEEN(5,COUNT(Name!$A:$A) + 1)
        )
    )
)</f>
        <v>279</v>
      </c>
      <c r="G627" s="7" t="str">
        <f ca="1">VLOOKUP($F627,Name!$A:$B,2,FALSE)</f>
        <v>Mariane</v>
      </c>
      <c r="H627" s="7">
        <f ca="1" xml:space="preserve">
IF($C627 = 1,
    0,
    RANDBETWEEN(5,COUNT('Last name'!$A:$A) + 1)
)</f>
        <v>109</v>
      </c>
      <c r="I627" s="7" t="str">
        <f ca="1" xml:space="preserve">
IF($C627 = 1 + N("Presidente"),
    "de Orléans e Bragança",
    VLOOKUP($H627,'Last name'!$A:$B,2,FALSE) &amp; " " &amp; VLOOKUP(RANDBETWEEN(5,COUNT('Last name'!$A:$A) + 1),'Last name'!$A:$B,2,FALSE)
)</f>
        <v>Lima Azeredo</v>
      </c>
      <c r="J627" s="7" t="str">
        <f t="shared" ca="1" si="64"/>
        <v>Mariane Lima Azeredo</v>
      </c>
      <c r="K627" s="7" t="str" cm="1">
        <f t="array" aca="1" ref="K627" ca="1">SHA1HASH($J627)</f>
        <v>10b35ab9b8f74cd856e5ec5511afdbbf3b669a6f</v>
      </c>
      <c r="L627" s="7" cm="1">
        <f t="array" aca="1" ref="L627" ca="1">INDEX(States!$A:$A,RANDBETWEEN(5,COUNTA(States!$A:$A) + 1),1)</f>
        <v>8</v>
      </c>
      <c r="M627" s="7" t="str">
        <f ca="1">$L627 &amp; "|" &amp; VLOOKUP($L627,States!$A:$B,2,FALSE)</f>
        <v>8|56e287872c65203bf88dd1921405bbc5594d8531</v>
      </c>
      <c r="N627" s="7" t="str">
        <f ca="1">VLOOKUP($F627,Name!$A:$C,3,FALSE)</f>
        <v>F</v>
      </c>
      <c r="O627" s="7" t="str">
        <f ca="1">VLOOKUP($N627,Gender!$A:$B,2,FALSE)</f>
        <v>Female</v>
      </c>
      <c r="P627" s="7" t="str" cm="1">
        <f t="array" aca="1" ref="P627" ca="1">INDEX('Marital status'!$A:$A,RANDBETWEEN(5,COUNTA('Marital status'!$A:$A) + 1),1)</f>
        <v>ce0b1612aa711b78a720295d271a33894e2b72bf</v>
      </c>
      <c r="Q627" s="7" t="str">
        <f ca="1">VLOOKUP($P627,'Marital status'!$A:$B,2,FALSE)</f>
        <v>single</v>
      </c>
      <c r="R627" s="7">
        <f t="shared" ca="1" si="65"/>
        <v>8</v>
      </c>
      <c r="S627" s="7" t="e">
        <f ca="1">VLOOKUP($R627,Race!$A:$B,2,FALSE)</f>
        <v>#N/A</v>
      </c>
      <c r="T627" s="8">
        <f t="shared" ca="1" si="66"/>
        <v>17807</v>
      </c>
      <c r="U627" s="6">
        <f t="shared" ca="1" si="67"/>
        <v>7</v>
      </c>
      <c r="V627" s="8" t="str">
        <f ca="1">VLOOKUP($U627,Education!$A:$B,2,FALSE)</f>
        <v>Undergraduate degree</v>
      </c>
      <c r="W627" s="7">
        <f ca="1" xml:space="preserve">
  IF(OR($Y627 = 5, $Y627 = 6, $Y627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627" s="7" t="str">
        <f ca="1">VLOOKUP($W627,Department!$A:$B,2,FALSE)</f>
        <v>Operations</v>
      </c>
      <c r="Y627" s="6">
        <f t="shared" ca="1" si="68"/>
        <v>9</v>
      </c>
      <c r="Z627" s="7" t="str">
        <f ca="1">VLOOKUP($Y627,Role!$A:$B,2,FALSE)</f>
        <v>Intern</v>
      </c>
      <c r="AA627" s="6" t="str">
        <f t="shared" ca="1" si="69"/>
        <v/>
      </c>
      <c r="AB627" s="7" t="str">
        <f ca="1" xml:space="preserve">
IF($AA627 &lt;&gt; "",
    VLOOKUP($AA627,Level!$A:$B,2,FALSE),
    ""
)</f>
        <v/>
      </c>
      <c r="AC627" s="1">
        <f ca="1" xml:space="preserve">
IF($Y627 = 5 + N("Presidente"),
    27000,
    IF($Y627 = 6 + N("Vice-presidente"),
        23000,
        IF(OR($Y627 = 8, $Y627= 13, $Y627 = 12) + N("Secretária bilíngue ou coordenador ou especialista"),
            8000,
            IF($Y627 = 7 + N("Diretor"),
                15000,
                IF($Y627 = 14 + N("Gerente"),
                    12000,
                    IF($Y627 = 9 + N("Estagiário"),
                        705,
                        IF($Y627 = 10 + N("Trainee"),
                            805,
                            IF($Y627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IF($U627 = 7,
  500,
  IF($U627 = 8,
    1000,
    IF($U627 = 9,
      1500,
      IF($U627 = 10,
        2000,
        0
      )
    )
  )
)
+
N("Adicional no salário por área")
+
IF($W627 = 14 + N("Tecnologia da Informação"),
  120,
  IF($W627 = 16 + N("Vendas"),
    110,
    IF($W627 = 15 + N("Jurídico"),
      100,
      IF(OR($W627 = 8, $W627 = 9, $W627 = 11) + N("Recursos humanos ou comercial ou comunicação e marketing"),
        80,
        0
      )
    )
  )
)
+
N("Adicionando pegadinha")
+
IF(AND($W627 = 16, $U627 = 9, $Y627 = 11, $AA627 = 5) + N("Se for de vendas, com mestrado, analista sênior"),
  IF($R627 = 5,
    100,
    0
  )
  +
  IF($N627 = "M",
    200,
    0
  ),
  0
)</f>
        <v>1205</v>
      </c>
      <c r="AD6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$A627  &amp; ", "   &amp;
$C627  &amp; ", "   &amp;
$E627  &amp; ", '"  &amp;
$J627  &amp; "', '" &amp;
$N627  &amp; "', "  &amp;
$R627  &amp; ", '"  &amp;
TEXT($T627,"dd/mm/aaaa")  &amp; "', "   &amp;
$U627  &amp; ", "   &amp;
$W627  &amp; ", "   &amp;
$Y627  &amp; ", "   &amp;
IF($AA627 &lt;&gt; "", $AA627, "NULL")  &amp; ", "   &amp;
$AC627  &amp; ");"</f>
        <v>INSERT INTO bi4all.fac_employees (id_company_fk, id_employee_pk, flg_active, employee_name, id_gender_fk, id_race_fk, birthday, id_schooling_fk, id_department_fk, id_role_fk, id_level_fk, salary) VALUES (6a51143286b03064a49cc2acbee63c09a0682d33, 623, 1, 'Mariane Lima Azeredo', 'F', 8, '01/10/1948', 7, 10, 9, NULL, 1205);</v>
      </c>
    </row>
    <row r="628" spans="1:30" ht="14.25" customHeight="1" x14ac:dyDescent="0.2">
      <c r="A628" s="7" t="str" cm="1">
        <f t="array" aca="1" ref="A628" ca="1">INDEX(Company!$A:$A,RANDBETWEEN(5,COUNTA(Company!$A:$A) + 1),1)</f>
        <v>6a51143286b03064a49cc2acbee63c09a0682d33</v>
      </c>
      <c r="B628" s="7" t="str">
        <f ca="1">VLOOKUP($A628,Company!$A:$B,2,FALSE)</f>
        <v>ACME Corporation</v>
      </c>
      <c r="C628" s="5">
        <f t="shared" si="63"/>
        <v>624</v>
      </c>
      <c r="D628" s="5" t="str" cm="1">
        <f t="array" ref="D628">SHA1HASH($C628)</f>
        <v>5dca477752fc50226595c6a93528eaf3297dbcf8</v>
      </c>
      <c r="E628" s="6">
        <v>1</v>
      </c>
      <c r="F628" s="7">
        <f ca="1">IF($C628 = 1 + N("Presidente"),
    127,
    IF($C628 = 2 + N("Vice-Presidente"),
        72,
        IF($C628 = 3 + N("Secretária bilíngue"),
            13,
            RANDBETWEEN(5,COUNT(Name!$A:$A) + 1)
        )
    )
)</f>
        <v>60</v>
      </c>
      <c r="G628" s="7" t="str">
        <f ca="1">VLOOKUP($F628,Name!$A:$B,2,FALSE)</f>
        <v>Augusta</v>
      </c>
      <c r="H628" s="7">
        <f ca="1" xml:space="preserve">
IF($C628 = 1,
    0,
    RANDBETWEEN(5,COUNT('Last name'!$A:$A) + 1)
)</f>
        <v>19</v>
      </c>
      <c r="I628" s="7" t="str">
        <f ca="1" xml:space="preserve">
IF($C628 = 1 + N("Presidente"),
    "de Orléans e Bragança",
    VLOOKUP($H628,'Last name'!$A:$B,2,FALSE) &amp; " " &amp; VLOOKUP(RANDBETWEEN(5,COUNT('Last name'!$A:$A) + 1),'Last name'!$A:$B,2,FALSE)
)</f>
        <v>Anjos Junqueira</v>
      </c>
      <c r="J628" s="7" t="str">
        <f t="shared" ca="1" si="64"/>
        <v>Augusta Anjos Junqueira</v>
      </c>
      <c r="K628" s="7" t="str" cm="1">
        <f t="array" aca="1" ref="K628" ca="1">SHA1HASH($J628)</f>
        <v>356d8292582af12e6a808ba13ca499a8d1ac445c</v>
      </c>
      <c r="L628" s="7" cm="1">
        <f t="array" aca="1" ref="L628" ca="1">INDEX(States!$A:$A,RANDBETWEEN(5,COUNTA(States!$A:$A) + 1),1)</f>
        <v>18</v>
      </c>
      <c r="M628" s="7" t="str">
        <f ca="1">$L628 &amp; "|" &amp; VLOOKUP($L628,States!$A:$B,2,FALSE)</f>
        <v>18|4c829e7753eab86056bb8157601420a362debf31</v>
      </c>
      <c r="N628" s="7" t="str">
        <f ca="1">VLOOKUP($F628,Name!$A:$C,3,FALSE)</f>
        <v>F</v>
      </c>
      <c r="O628" s="7" t="str">
        <f ca="1">VLOOKUP($N628,Gender!$A:$B,2,FALSE)</f>
        <v>Female</v>
      </c>
      <c r="P628" s="7" t="str" cm="1">
        <f t="array" aca="1" ref="P628" ca="1">INDEX('Marital status'!$A:$A,RANDBETWEEN(5,COUNTA('Marital status'!$A:$A) + 1),1)</f>
        <v>3266897012b6dcc5723033bc25891bf99efcff6f</v>
      </c>
      <c r="Q628" s="7" t="str">
        <f ca="1">VLOOKUP($P628,'Marital status'!$A:$B,2,FALSE)</f>
        <v>MarrieD</v>
      </c>
      <c r="R628" s="7">
        <f t="shared" ca="1" si="65"/>
        <v>5</v>
      </c>
      <c r="S628" s="7" t="e">
        <f ca="1">VLOOKUP($R628,Race!$A:$B,2,FALSE)</f>
        <v>#N/A</v>
      </c>
      <c r="T628" s="8">
        <f t="shared" ca="1" si="66"/>
        <v>24484</v>
      </c>
      <c r="U628" s="6">
        <f t="shared" ca="1" si="67"/>
        <v>8</v>
      </c>
      <c r="V628" s="8" t="str">
        <f ca="1">VLOOKUP($U628,Education!$A:$B,2,FALSE)</f>
        <v>Graduate school</v>
      </c>
      <c r="W628" s="7">
        <f ca="1" xml:space="preserve">
  IF(OR($Y628 = 5, $Y628 = 6, $Y628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628" s="7" t="str">
        <f ca="1">VLOOKUP($W628,Department!$A:$B,2,FALSE)</f>
        <v>Administration</v>
      </c>
      <c r="Y628" s="6">
        <f t="shared" ca="1" si="68"/>
        <v>11</v>
      </c>
      <c r="Z628" s="7" t="str">
        <f ca="1">VLOOKUP($Y628,Role!$A:$B,2,FALSE)</f>
        <v>Analyst</v>
      </c>
      <c r="AA628" s="6">
        <f t="shared" ca="1" si="69"/>
        <v>7</v>
      </c>
      <c r="AB628" s="7" t="str">
        <f ca="1" xml:space="preserve">
IF($AA628 &lt;&gt; "",
    VLOOKUP($AA628,Level!$A:$B,2,FALSE),
    ""
)</f>
        <v>Senior</v>
      </c>
      <c r="AC628" s="1">
        <f ca="1" xml:space="preserve">
IF($Y628 = 5 + N("Presidente"),
    27000,
    IF($Y628 = 6 + N("Vice-presidente"),
        23000,
        IF(OR($Y628 = 8, $Y628= 13, $Y628 = 12) + N("Secretária bilíngue ou coordenador ou especialista"),
            8000,
            IF($Y628 = 7 + N("Diretor"),
                15000,
                IF($Y628 = 14 + N("Gerente"),
                    12000,
                    IF($Y628 = 9 + N("Estagiário"),
                        705,
                        IF($Y628 = 10 + N("Trainee"),
                            805,
                            IF($Y628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IF($U628 = 7,
  500,
  IF($U628 = 8,
    1000,
    IF($U628 = 9,
      1500,
      IF($U628 = 10,
        2000,
        0
      )
    )
  )
)
+
N("Adicional no salário por área")
+
IF($W628 = 14 + N("Tecnologia da Informação"),
  120,
  IF($W628 = 16 + N("Vendas"),
    110,
    IF($W628 = 15 + N("Jurídico"),
      100,
      IF(OR($W628 = 8, $W628 = 9, $W628 = 11) + N("Recursos humanos ou comercial ou comunicação e marketing"),
        80,
        0
      )
    )
  )
)
+
N("Adicionando pegadinha")
+
IF(AND($W628 = 16, $U628 = 9, $Y628 = 11, $AA628 = 5) + N("Se for de vendas, com mestrado, analista sênior"),
  IF($R628 = 5,
    100,
    0
  )
  +
  IF($N628 = "M",
    200,
    0
  ),
  0
)</f>
        <v>3000</v>
      </c>
      <c r="AD6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$A628  &amp; ", "   &amp;
$C628  &amp; ", "   &amp;
$E628  &amp; ", '"  &amp;
$J628  &amp; "', '" &amp;
$N628  &amp; "', "  &amp;
$R628  &amp; ", '"  &amp;
TEXT($T628,"dd/mm/aaaa")  &amp; "', "   &amp;
$U628  &amp; ", "   &amp;
$W628  &amp; ", "   &amp;
$Y628  &amp; ", "   &amp;
IF($AA628 &lt;&gt; "", $AA628, "NULL")  &amp; ", "   &amp;
$AC628  &amp; ");"</f>
        <v>INSERT INTO bi4all.fac_employees (id_company_fk, id_employee_pk, flg_active, employee_name, id_gender_fk, id_race_fk, birthday, id_schooling_fk, id_department_fk, id_role_fk, id_level_fk, salary) VALUES (6a51143286b03064a49cc2acbee63c09a0682d33, 624, 1, 'Augusta Anjos Junqueira', 'F', 5, '12/01/1967', 8, 6, 11, 7, 3000);</v>
      </c>
    </row>
    <row r="629" spans="1:30" ht="14.25" customHeight="1" x14ac:dyDescent="0.2">
      <c r="A629" s="7" t="str" cm="1">
        <f t="array" aca="1" ref="A629" ca="1">INDEX(Company!$A:$A,RANDBETWEEN(5,COUNTA(Company!$A:$A) + 1),1)</f>
        <v>6a51143286b03064a49cc2acbee63c09a0682d33</v>
      </c>
      <c r="B629" s="7" t="str">
        <f ca="1">VLOOKUP($A629,Company!$A:$B,2,FALSE)</f>
        <v>ACME Corporation</v>
      </c>
      <c r="C629" s="5">
        <f t="shared" si="63"/>
        <v>625</v>
      </c>
      <c r="D629" s="5" t="str" cm="1">
        <f t="array" ref="D629">SHA1HASH($C629)</f>
        <v>44b2920d7e9cb7c0ab668fd380af0c242dc27ad4</v>
      </c>
      <c r="E629" s="6">
        <v>1</v>
      </c>
      <c r="F629" s="7">
        <f ca="1">IF($C629 = 1 + N("Presidente"),
    127,
    IF($C629 = 2 + N("Vice-Presidente"),
        72,
        IF($C629 = 3 + N("Secretária bilíngue"),
            13,
            RANDBETWEEN(5,COUNT(Name!$A:$A) + 1)
        )
    )
)</f>
        <v>78</v>
      </c>
      <c r="G629" s="7" t="str">
        <f ca="1">VLOOKUP($F629,Name!$A:$B,2,FALSE)</f>
        <v>Bryan</v>
      </c>
      <c r="H629" s="7">
        <f ca="1" xml:space="preserve">
IF($C629 = 1,
    0,
    RANDBETWEEN(5,COUNT('Last name'!$A:$A) + 1)
)</f>
        <v>35</v>
      </c>
      <c r="I629" s="7" t="str">
        <f ca="1" xml:space="preserve">
IF($C629 = 1 + N("Presidente"),
    "de Orléans e Bragança",
    VLOOKUP($H629,'Last name'!$A:$B,2,FALSE) &amp; " " &amp; VLOOKUP(RANDBETWEEN(5,COUNT('Last name'!$A:$A) + 1),'Last name'!$A:$B,2,FALSE)
)</f>
        <v>Barroso Camões</v>
      </c>
      <c r="J629" s="7" t="str">
        <f t="shared" ca="1" si="64"/>
        <v>Bryan Barroso Camões</v>
      </c>
      <c r="K629" s="7" t="str" cm="1">
        <f t="array" aca="1" ref="K629" ca="1">SHA1HASH($J629)</f>
        <v>308d4a3c6c0383b33003cf81e535d87a0a04bce7</v>
      </c>
      <c r="L629" s="7" cm="1">
        <f t="array" aca="1" ref="L629" ca="1">INDEX(States!$A:$A,RANDBETWEEN(5,COUNTA(States!$A:$A) + 1),1)</f>
        <v>5</v>
      </c>
      <c r="M629" s="7" t="str">
        <f ca="1">$L629 &amp; "|" &amp; VLOOKUP($L629,States!$A:$B,2,FALSE)</f>
        <v>5|fa0754b9861f7065fd7c6270efb07fc6ac3b0ad8</v>
      </c>
      <c r="N629" s="7" t="str">
        <f ca="1">VLOOKUP($F629,Name!$A:$C,3,FALSE)</f>
        <v>M</v>
      </c>
      <c r="O629" s="7" t="str">
        <f ca="1">VLOOKUP($N629,Gender!$A:$B,2,FALSE)</f>
        <v>Male</v>
      </c>
      <c r="P629" s="7" t="str" cm="1">
        <f t="array" aca="1" ref="P629" ca="1">INDEX('Marital status'!$A:$A,RANDBETWEEN(5,COUNTA('Marital status'!$A:$A) + 1),1)</f>
        <v>93ac84f4e0bd5c1c97b670a12a7fff6af89fb6b3</v>
      </c>
      <c r="Q629" s="7" t="str">
        <f ca="1">VLOOKUP($P629,'Marital status'!$A:$B,2,FALSE)</f>
        <v>DIVORCED</v>
      </c>
      <c r="R629" s="7">
        <f t="shared" ca="1" si="65"/>
        <v>5</v>
      </c>
      <c r="S629" s="7" t="e">
        <f ca="1">VLOOKUP($R629,Race!$A:$B,2,FALSE)</f>
        <v>#N/A</v>
      </c>
      <c r="T629" s="8">
        <f t="shared" ca="1" si="66"/>
        <v>18934</v>
      </c>
      <c r="U629" s="6">
        <f t="shared" ca="1" si="67"/>
        <v>7</v>
      </c>
      <c r="V629" s="8" t="str">
        <f ca="1">VLOOKUP($U629,Education!$A:$B,2,FALSE)</f>
        <v>Undergraduate degree</v>
      </c>
      <c r="W629" s="7">
        <f ca="1" xml:space="preserve">
  IF(OR($Y629 = 5, $Y629 = 6, $Y629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629" s="7" t="str">
        <f ca="1">VLOOKUP($W629,Department!$A:$B,2,FALSE)</f>
        <v>Presidency</v>
      </c>
      <c r="Y629" s="6">
        <f t="shared" ca="1" si="68"/>
        <v>10</v>
      </c>
      <c r="Z629" s="7" t="str">
        <f ca="1">VLOOKUP($Y629,Role!$A:$B,2,FALSE)</f>
        <v>Trainee</v>
      </c>
      <c r="AA629" s="6" t="str">
        <f t="shared" ca="1" si="69"/>
        <v/>
      </c>
      <c r="AB629" s="7" t="str">
        <f ca="1" xml:space="preserve">
IF($AA629 &lt;&gt; "",
    VLOOKUP($AA629,Level!$A:$B,2,FALSE),
    ""
)</f>
        <v/>
      </c>
      <c r="AC629" s="1">
        <f ca="1" xml:space="preserve">
IF($Y629 = 5 + N("Presidente"),
    27000,
    IF($Y629 = 6 + N("Vice-presidente"),
        23000,
        IF(OR($Y629 = 8, $Y629= 13, $Y629 = 12) + N("Secretária bilíngue ou coordenador ou especialista"),
            8000,
            IF($Y629 = 7 + N("Diretor"),
                15000,
                IF($Y629 = 14 + N("Gerente"),
                    12000,
                    IF($Y629 = 9 + N("Estagiário"),
                        705,
                        IF($Y629 = 10 + N("Trainee"),
                            805,
                            IF($Y629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IF($U629 = 7,
  500,
  IF($U629 = 8,
    1000,
    IF($U629 = 9,
      1500,
      IF($U629 = 10,
        2000,
        0
      )
    )
  )
)
+
N("Adicional no salário por área")
+
IF($W629 = 14 + N("Tecnologia da Informação"),
  120,
  IF($W629 = 16 + N("Vendas"),
    110,
    IF($W629 = 15 + N("Jurídico"),
      100,
      IF(OR($W629 = 8, $W629 = 9, $W629 = 11) + N("Recursos humanos ou comercial ou comunicação e marketing"),
        80,
        0
      )
    )
  )
)
+
N("Adicionando pegadinha")
+
IF(AND($W629 = 16, $U629 = 9, $Y629 = 11, $AA629 = 5) + N("Se for de vendas, com mestrado, analista sênior"),
  IF($R629 = 5,
    100,
    0
  )
  +
  IF($N629 = "M",
    200,
    0
  ),
  0
)</f>
        <v>1305</v>
      </c>
      <c r="AD6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$A629  &amp; ", "   &amp;
$C629  &amp; ", "   &amp;
$E629  &amp; ", '"  &amp;
$J629  &amp; "', '" &amp;
$N629  &amp; "', "  &amp;
$R629  &amp; ", '"  &amp;
TEXT($T629,"dd/mm/aaaa")  &amp; "', "   &amp;
$U629  &amp; ", "   &amp;
$W629  &amp; ", "   &amp;
$Y629  &amp; ", "   &amp;
IF($AA629 &lt;&gt; "", $AA629, "NULL")  &amp; ", "   &amp;
$AC629  &amp; ");"</f>
        <v>INSERT INTO bi4all.fac_employees (id_company_fk, id_employee_pk, flg_active, employee_name, id_gender_fk, id_race_fk, birthday, id_schooling_fk, id_department_fk, id_role_fk, id_level_fk, salary) VALUES (6a51143286b03064a49cc2acbee63c09a0682d33, 625, 1, 'Bryan Barroso Camões', 'M', 5, '02/11/1951', 7, 5, 10, NULL, 1305);</v>
      </c>
    </row>
    <row r="630" spans="1:30" ht="14.25" customHeight="1" x14ac:dyDescent="0.2">
      <c r="A630" s="7" t="str" cm="1">
        <f t="array" aca="1" ref="A630" ca="1">INDEX(Company!$A:$A,RANDBETWEEN(5,COUNTA(Company!$A:$A) + 1),1)</f>
        <v>6a51143286b03064a49cc2acbee63c09a0682d33</v>
      </c>
      <c r="B630" s="7" t="str">
        <f ca="1">VLOOKUP($A630,Company!$A:$B,2,FALSE)</f>
        <v>ACME Corporation</v>
      </c>
      <c r="C630" s="5">
        <f t="shared" si="63"/>
        <v>626</v>
      </c>
      <c r="D630" s="5" t="str" cm="1">
        <f t="array" ref="D630">SHA1HASH($C630)</f>
        <v>9a84e151813e6605a751da99bf06757a0cb5b278</v>
      </c>
      <c r="E630" s="6">
        <v>1</v>
      </c>
      <c r="F630" s="7">
        <f ca="1">IF($C630 = 1 + N("Presidente"),
    127,
    IF($C630 = 2 + N("Vice-Presidente"),
        72,
        IF($C630 = 3 + N("Secretária bilíngue"),
            13,
            RANDBETWEEN(5,COUNT(Name!$A:$A) + 1)
        )
    )
)</f>
        <v>144</v>
      </c>
      <c r="G630" s="7" t="str">
        <f ca="1">VLOOKUP($F630,Name!$A:$B,2,FALSE)</f>
        <v>Flávio</v>
      </c>
      <c r="H630" s="7">
        <f ca="1" xml:space="preserve">
IF($C630 = 1,
    0,
    RANDBETWEEN(5,COUNT('Last name'!$A:$A) + 1)
)</f>
        <v>38</v>
      </c>
      <c r="I630" s="7" t="str">
        <f ca="1" xml:space="preserve">
IF($C630 = 1 + N("Presidente"),
    "de Orléans e Bragança",
    VLOOKUP($H630,'Last name'!$A:$B,2,FALSE) &amp; " " &amp; VLOOKUP(RANDBETWEEN(5,COUNT('Last name'!$A:$A) + 1),'Last name'!$A:$B,2,FALSE)
)</f>
        <v>Bermudes Negreiros</v>
      </c>
      <c r="J630" s="7" t="str">
        <f t="shared" ca="1" si="64"/>
        <v>Flávio Bermudes Negreiros</v>
      </c>
      <c r="K630" s="7" t="str" cm="1">
        <f t="array" aca="1" ref="K630" ca="1">SHA1HASH($J630)</f>
        <v>f0d75c223acc454bd3ef6bc078f4deb227c5214a</v>
      </c>
      <c r="L630" s="7" cm="1">
        <f t="array" aca="1" ref="L630" ca="1">INDEX(States!$A:$A,RANDBETWEEN(5,COUNTA(States!$A:$A) + 1),1)</f>
        <v>6</v>
      </c>
      <c r="M630" s="7" t="str">
        <f ca="1">$L630 &amp; "|" &amp; VLOOKUP($L630,States!$A:$B,2,FALSE)</f>
        <v>6|990f6b5f2170b43d022d539b1260b5f1af889998</v>
      </c>
      <c r="N630" s="7" t="str">
        <f ca="1">VLOOKUP($F630,Name!$A:$C,3,FALSE)</f>
        <v>M</v>
      </c>
      <c r="O630" s="7" t="str">
        <f ca="1">VLOOKUP($N630,Gender!$A:$B,2,FALSE)</f>
        <v>Male</v>
      </c>
      <c r="P630" s="7" t="str" cm="1">
        <f t="array" aca="1" ref="P630" ca="1">INDEX('Marital status'!$A:$A,RANDBETWEEN(5,COUNTA('Marital status'!$A:$A) + 1),1)</f>
        <v>ce0b1612aa711b78a720295d271a33894e2b72bf</v>
      </c>
      <c r="Q630" s="7" t="str">
        <f ca="1">VLOOKUP($P630,'Marital status'!$A:$B,2,FALSE)</f>
        <v>single</v>
      </c>
      <c r="R630" s="7">
        <f t="shared" ca="1" si="65"/>
        <v>6</v>
      </c>
      <c r="S630" s="7" t="e">
        <f ca="1">VLOOKUP($R630,Race!$A:$B,2,FALSE)</f>
        <v>#N/A</v>
      </c>
      <c r="T630" s="8">
        <f t="shared" ca="1" si="66"/>
        <v>29112</v>
      </c>
      <c r="U630" s="6">
        <f t="shared" ca="1" si="67"/>
        <v>7</v>
      </c>
      <c r="V630" s="8" t="str">
        <f ca="1">VLOOKUP($U630,Education!$A:$B,2,FALSE)</f>
        <v>Undergraduate degree</v>
      </c>
      <c r="W630" s="7">
        <f ca="1" xml:space="preserve">
  IF(OR($Y630 = 5, $Y630 = 6, $Y630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630" s="7" t="str">
        <f ca="1">VLOOKUP($W630,Department!$A:$B,2,FALSE)</f>
        <v>Finance</v>
      </c>
      <c r="Y630" s="6">
        <f t="shared" ca="1" si="68"/>
        <v>11</v>
      </c>
      <c r="Z630" s="7" t="str">
        <f ca="1">VLOOKUP($Y630,Role!$A:$B,2,FALSE)</f>
        <v>Analyst</v>
      </c>
      <c r="AA630" s="6">
        <f t="shared" ca="1" si="69"/>
        <v>5</v>
      </c>
      <c r="AB630" s="7" t="str">
        <f ca="1" xml:space="preserve">
IF($AA630 &lt;&gt; "",
    VLOOKUP($AA630,Level!$A:$B,2,FALSE),
    ""
)</f>
        <v>Junior</v>
      </c>
      <c r="AC630" s="1">
        <f ca="1" xml:space="preserve">
IF($Y630 = 5 + N("Presidente"),
    27000,
    IF($Y630 = 6 + N("Vice-presidente"),
        23000,
        IF(OR($Y630 = 8, $Y630= 13, $Y630 = 12) + N("Secretária bilíngue ou coordenador ou especialista"),
            8000,
            IF($Y630 = 7 + N("Diretor"),
                15000,
                IF($Y630 = 14 + N("Gerente"),
                    12000,
                    IF($Y630 = 9 + N("Estagiário"),
                        705,
                        IF($Y630 = 10 + N("Trainee"),
                            805,
                            IF($Y630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IF($U630 = 7,
  500,
  IF($U630 = 8,
    1000,
    IF($U630 = 9,
      1500,
      IF($U630 = 10,
        2000,
        0
      )
    )
  )
)
+
N("Adicional no salário por área")
+
IF($W630 = 14 + N("Tecnologia da Informação"),
  120,
  IF($W630 = 16 + N("Vendas"),
    110,
    IF($W630 = 15 + N("Jurídico"),
      100,
      IF(OR($W630 = 8, $W630 = 9, $W630 = 11) + N("Recursos humanos ou comercial ou comunicação e marketing"),
        80,
        0
      )
    )
  )
)
+
N("Adicionando pegadinha")
+
IF(AND($W630 = 16, $U630 = 9, $Y630 = 11, $AA630 = 5) + N("Se for de vendas, com mestrado, analista sênior"),
  IF($R630 = 5,
    100,
    0
  )
  +
  IF($N630 = "M",
    200,
    0
  ),
  0
)</f>
        <v>2500</v>
      </c>
      <c r="AD6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$A630  &amp; ", "   &amp;
$C630  &amp; ", "   &amp;
$E630  &amp; ", '"  &amp;
$J630  &amp; "', '" &amp;
$N630  &amp; "', "  &amp;
$R630  &amp; ", '"  &amp;
TEXT($T630,"dd/mm/aaaa")  &amp; "', "   &amp;
$U630  &amp; ", "   &amp;
$W630  &amp; ", "   &amp;
$Y630  &amp; ", "   &amp;
IF($AA630 &lt;&gt; "", $AA630, "NULL")  &amp; ", "   &amp;
$AC630  &amp; ");"</f>
        <v>INSERT INTO bi4all.fac_employees (id_company_fk, id_employee_pk, flg_active, employee_name, id_gender_fk, id_race_fk, birthday, id_schooling_fk, id_department_fk, id_role_fk, id_level_fk, salary) VALUES (6a51143286b03064a49cc2acbee63c09a0682d33, 626, 1, 'Flávio Bermudes Negreiros', 'M', 6, '14/09/1979', 7, 7, 11, 5, 2500);</v>
      </c>
    </row>
    <row r="631" spans="1:30" ht="14.25" customHeight="1" x14ac:dyDescent="0.2">
      <c r="A631" s="7" t="str" cm="1">
        <f t="array" aca="1" ref="A631" ca="1">INDEX(Company!$A:$A,RANDBETWEEN(5,COUNTA(Company!$A:$A) + 1),1)</f>
        <v>6a51143286b03064a49cc2acbee63c09a0682d33</v>
      </c>
      <c r="B631" s="7" t="str">
        <f ca="1">VLOOKUP($A631,Company!$A:$B,2,FALSE)</f>
        <v>ACME Corporation</v>
      </c>
      <c r="C631" s="5">
        <f t="shared" si="63"/>
        <v>627</v>
      </c>
      <c r="D631" s="5" t="str" cm="1">
        <f t="array" ref="D631">SHA1HASH($C631)</f>
        <v>47d5c9c207cca57d0fc560882f7b1a258121a579</v>
      </c>
      <c r="E631" s="6">
        <v>1</v>
      </c>
      <c r="F631" s="7">
        <f ca="1">IF($C631 = 1 + N("Presidente"),
    127,
    IF($C631 = 2 + N("Vice-Presidente"),
        72,
        IF($C631 = 3 + N("Secretária bilíngue"),
            13,
            RANDBETWEEN(5,COUNT(Name!$A:$A) + 1)
        )
    )
)</f>
        <v>131</v>
      </c>
      <c r="G631" s="7" t="str">
        <f ca="1">VLOOKUP($F631,Name!$A:$B,2,FALSE)</f>
        <v>Erick</v>
      </c>
      <c r="H631" s="7">
        <f ca="1" xml:space="preserve">
IF($C631 = 1,
    0,
    RANDBETWEEN(5,COUNT('Last name'!$A:$A) + 1)
)</f>
        <v>123</v>
      </c>
      <c r="I631" s="7" t="str">
        <f ca="1" xml:space="preserve">
IF($C631 = 1 + N("Presidente"),
    "de Orléans e Bragança",
    VLOOKUP($H631,'Last name'!$A:$B,2,FALSE) &amp; " " &amp; VLOOKUP(RANDBETWEEN(5,COUNT('Last name'!$A:$A) + 1),'Last name'!$A:$B,2,FALSE)
)</f>
        <v>Martins Lopes</v>
      </c>
      <c r="J631" s="7" t="str">
        <f t="shared" ca="1" si="64"/>
        <v>Erick Martins Lopes</v>
      </c>
      <c r="K631" s="7" t="str" cm="1">
        <f t="array" aca="1" ref="K631" ca="1">SHA1HASH($J631)</f>
        <v>6106d509db96510b9f7ffb83c59a1b518158b611</v>
      </c>
      <c r="L631" s="7" cm="1">
        <f t="array" aca="1" ref="L631" ca="1">INDEX(States!$A:$A,RANDBETWEEN(5,COUNTA(States!$A:$A) + 1),1)</f>
        <v>22</v>
      </c>
      <c r="M631" s="7" t="str">
        <f ca="1">$L631 &amp; "|" &amp; VLOOKUP($L631,States!$A:$B,2,FALSE)</f>
        <v>22|04a99b2b0b78076f0a06c2d7695137915b2933a5</v>
      </c>
      <c r="N631" s="7" t="str">
        <f ca="1">VLOOKUP($F631,Name!$A:$C,3,FALSE)</f>
        <v>M</v>
      </c>
      <c r="O631" s="7" t="str">
        <f ca="1">VLOOKUP($N631,Gender!$A:$B,2,FALSE)</f>
        <v>Male</v>
      </c>
      <c r="P631" s="7" t="str" cm="1">
        <f t="array" aca="1" ref="P631" ca="1">INDEX('Marital status'!$A:$A,RANDBETWEEN(5,COUNTA('Marital status'!$A:$A) + 1),1)</f>
        <v>3266897012b6dcc5723033bc25891bf99efcff6f</v>
      </c>
      <c r="Q631" s="7" t="str">
        <f ca="1">VLOOKUP($P631,'Marital status'!$A:$B,2,FALSE)</f>
        <v>MarrieD</v>
      </c>
      <c r="R631" s="7">
        <f t="shared" ca="1" si="65"/>
        <v>5</v>
      </c>
      <c r="S631" s="7" t="e">
        <f ca="1">VLOOKUP($R631,Race!$A:$B,2,FALSE)</f>
        <v>#N/A</v>
      </c>
      <c r="T631" s="8">
        <f t="shared" ca="1" si="66"/>
        <v>26339</v>
      </c>
      <c r="U631" s="6">
        <f t="shared" ca="1" si="67"/>
        <v>7</v>
      </c>
      <c r="V631" s="8" t="str">
        <f ca="1">VLOOKUP($U631,Education!$A:$B,2,FALSE)</f>
        <v>Undergraduate degree</v>
      </c>
      <c r="W631" s="7">
        <f ca="1" xml:space="preserve">
  IF(OR($Y631 = 5, $Y631 = 6, $Y631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631" s="7" t="str">
        <f ca="1">VLOOKUP($W631,Department!$A:$B,2,FALSE)</f>
        <v>Commercial</v>
      </c>
      <c r="Y631" s="6">
        <f t="shared" ca="1" si="68"/>
        <v>9</v>
      </c>
      <c r="Z631" s="7" t="str">
        <f ca="1">VLOOKUP($Y631,Role!$A:$B,2,FALSE)</f>
        <v>Intern</v>
      </c>
      <c r="AA631" s="6" t="str">
        <f t="shared" ca="1" si="69"/>
        <v/>
      </c>
      <c r="AB631" s="7" t="str">
        <f ca="1" xml:space="preserve">
IF($AA631 &lt;&gt; "",
    VLOOKUP($AA631,Level!$A:$B,2,FALSE),
    ""
)</f>
        <v/>
      </c>
      <c r="AC631" s="1">
        <f ca="1" xml:space="preserve">
IF($Y631 = 5 + N("Presidente"),
    27000,
    IF($Y631 = 6 + N("Vice-presidente"),
        23000,
        IF(OR($Y631 = 8, $Y631= 13, $Y631 = 12) + N("Secretária bilíngue ou coordenador ou especialista"),
            8000,
            IF($Y631 = 7 + N("Diretor"),
                15000,
                IF($Y631 = 14 + N("Gerente"),
                    12000,
                    IF($Y631 = 9 + N("Estagiário"),
                        705,
                        IF($Y631 = 10 + N("Trainee"),
                            805,
                            IF($Y631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IF($U631 = 7,
  500,
  IF($U631 = 8,
    1000,
    IF($U631 = 9,
      1500,
      IF($U631 = 10,
        2000,
        0
      )
    )
  )
)
+
N("Adicional no salário por área")
+
IF($W631 = 14 + N("Tecnologia da Informação"),
  120,
  IF($W631 = 16 + N("Vendas"),
    110,
    IF($W631 = 15 + N("Jurídico"),
      100,
      IF(OR($W631 = 8, $W631 = 9, $W631 = 11) + N("Recursos humanos ou comercial ou comunicação e marketing"),
        80,
        0
      )
    )
  )
)
+
N("Adicionando pegadinha")
+
IF(AND($W631 = 16, $U631 = 9, $Y631 = 11, $AA631 = 5) + N("Se for de vendas, com mestrado, analista sênior"),
  IF($R631 = 5,
    100,
    0
  )
  +
  IF($N631 = "M",
    200,
    0
  ),
  0
)</f>
        <v>1285</v>
      </c>
      <c r="AD6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$A631  &amp; ", "   &amp;
$C631  &amp; ", "   &amp;
$E631  &amp; ", '"  &amp;
$J631  &amp; "', '" &amp;
$N631  &amp; "', "  &amp;
$R631  &amp; ", '"  &amp;
TEXT($T631,"dd/mm/aaaa")  &amp; "', "   &amp;
$U631  &amp; ", "   &amp;
$W631  &amp; ", "   &amp;
$Y631  &amp; ", "   &amp;
IF($AA631 &lt;&gt; "", $AA631, "NULL")  &amp; ", "   &amp;
$AC631  &amp; ");"</f>
        <v>INSERT INTO bi4all.fac_employees (id_company_fk, id_employee_pk, flg_active, employee_name, id_gender_fk, id_race_fk, birthday, id_schooling_fk, id_department_fk, id_role_fk, id_level_fk, salary) VALUES (6a51143286b03064a49cc2acbee63c09a0682d33, 627, 1, 'Erick Martins Lopes', 'M', 5, '10/02/1972', 7, 9, 9, NULL, 1285);</v>
      </c>
    </row>
    <row r="632" spans="1:30" ht="14.25" customHeight="1" x14ac:dyDescent="0.2">
      <c r="A632" s="7" t="str" cm="1">
        <f t="array" aca="1" ref="A632" ca="1">INDEX(Company!$A:$A,RANDBETWEEN(5,COUNTA(Company!$A:$A) + 1),1)</f>
        <v>6a51143286b03064a49cc2acbee63c09a0682d33</v>
      </c>
      <c r="B632" s="7" t="str">
        <f ca="1">VLOOKUP($A632,Company!$A:$B,2,FALSE)</f>
        <v>ACME Corporation</v>
      </c>
      <c r="C632" s="5">
        <f t="shared" si="63"/>
        <v>628</v>
      </c>
      <c r="D632" s="5" t="str" cm="1">
        <f t="array" ref="D632">SHA1HASH($C632)</f>
        <v>3f4ed2f1010b876ed91f61416a6515fd5b7758b1</v>
      </c>
      <c r="E632" s="6">
        <v>1</v>
      </c>
      <c r="F632" s="7">
        <f ca="1">IF($C632 = 1 + N("Presidente"),
    127,
    IF($C632 = 2 + N("Vice-Presidente"),
        72,
        IF($C632 = 3 + N("Secretária bilíngue"),
            13,
            RANDBETWEEN(5,COUNT(Name!$A:$A) + 1)
        )
    )
)</f>
        <v>357</v>
      </c>
      <c r="G632" s="7" t="str">
        <f ca="1">VLOOKUP($F632,Name!$A:$B,2,FALSE)</f>
        <v>Vinicios</v>
      </c>
      <c r="H632" s="7">
        <f ca="1" xml:space="preserve">
IF($C632 = 1,
    0,
    RANDBETWEEN(5,COUNT('Last name'!$A:$A) + 1)
)</f>
        <v>88</v>
      </c>
      <c r="I632" s="7" t="str">
        <f ca="1" xml:space="preserve">
IF($C632 = 1 + N("Presidente"),
    "de Orléans e Bragança",
    VLOOKUP($H632,'Last name'!$A:$B,2,FALSE) &amp; " " &amp; VLOOKUP(RANDBETWEEN(5,COUNT('Last name'!$A:$A) + 1),'Last name'!$A:$B,2,FALSE)
)</f>
        <v>Ferreira Marques</v>
      </c>
      <c r="J632" s="7" t="str">
        <f t="shared" ca="1" si="64"/>
        <v>Vinicios Ferreira Marques</v>
      </c>
      <c r="K632" s="7" t="str" cm="1">
        <f t="array" aca="1" ref="K632" ca="1">SHA1HASH($J632)</f>
        <v>452efadc68698f2df50710a6523b83a3f427443b</v>
      </c>
      <c r="L632" s="7" cm="1">
        <f t="array" aca="1" ref="L632" ca="1">INDEX(States!$A:$A,RANDBETWEEN(5,COUNTA(States!$A:$A) + 1),1)</f>
        <v>21</v>
      </c>
      <c r="M632" s="7" t="str">
        <f ca="1">$L632 &amp; "|" &amp; VLOOKUP($L632,States!$A:$B,2,FALSE)</f>
        <v>21|18f454963e4e8ae3fea0597ea98a4e003875820f</v>
      </c>
      <c r="N632" s="7" t="str">
        <f ca="1">VLOOKUP($F632,Name!$A:$C,3,FALSE)</f>
        <v>M</v>
      </c>
      <c r="O632" s="7" t="str">
        <f ca="1">VLOOKUP($N632,Gender!$A:$B,2,FALSE)</f>
        <v>Male</v>
      </c>
      <c r="P632" s="7" t="str" cm="1">
        <f t="array" aca="1" ref="P632" ca="1">INDEX('Marital status'!$A:$A,RANDBETWEEN(5,COUNTA('Marital status'!$A:$A) + 1),1)</f>
        <v>47051393f6bcbf99111ec5d70ba2ebbe11ebccae</v>
      </c>
      <c r="Q632" s="7" t="str">
        <f ca="1">VLOOKUP($P632,'Marital status'!$A:$B,2,FALSE)</f>
        <v xml:space="preserve"> Separated </v>
      </c>
      <c r="R632" s="7">
        <f t="shared" ca="1" si="65"/>
        <v>5</v>
      </c>
      <c r="S632" s="7" t="e">
        <f ca="1">VLOOKUP($R632,Race!$A:$B,2,FALSE)</f>
        <v>#N/A</v>
      </c>
      <c r="T632" s="8">
        <f t="shared" ca="1" si="66"/>
        <v>25707</v>
      </c>
      <c r="U632" s="6">
        <f t="shared" ca="1" si="67"/>
        <v>7</v>
      </c>
      <c r="V632" s="8" t="str">
        <f ca="1">VLOOKUP($U632,Education!$A:$B,2,FALSE)</f>
        <v>Undergraduate degree</v>
      </c>
      <c r="W632" s="7">
        <f ca="1" xml:space="preserve">
  IF(OR($Y632 = 5, $Y632 = 6, $Y632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632" s="7" t="str">
        <f ca="1">VLOOKUP($W632,Department!$A:$B,2,FALSE)</f>
        <v>Commercial</v>
      </c>
      <c r="Y632" s="6">
        <f t="shared" ca="1" si="68"/>
        <v>11</v>
      </c>
      <c r="Z632" s="7" t="str">
        <f ca="1">VLOOKUP($Y632,Role!$A:$B,2,FALSE)</f>
        <v>Analyst</v>
      </c>
      <c r="AA632" s="6">
        <f t="shared" ca="1" si="69"/>
        <v>5</v>
      </c>
      <c r="AB632" s="7" t="str">
        <f ca="1" xml:space="preserve">
IF($AA632 &lt;&gt; "",
    VLOOKUP($AA632,Level!$A:$B,2,FALSE),
    ""
)</f>
        <v>Junior</v>
      </c>
      <c r="AC632" s="1">
        <f ca="1" xml:space="preserve">
IF($Y632 = 5 + N("Presidente"),
    27000,
    IF($Y632 = 6 + N("Vice-presidente"),
        23000,
        IF(OR($Y632 = 8, $Y632= 13, $Y632 = 12) + N("Secretária bilíngue ou coordenador ou especialista"),
            8000,
            IF($Y632 = 7 + N("Diretor"),
                15000,
                IF($Y632 = 14 + N("Gerente"),
                    12000,
                    IF($Y632 = 9 + N("Estagiário"),
                        705,
                        IF($Y632 = 10 + N("Trainee"),
                            805,
                            IF($Y632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IF($U632 = 7,
  500,
  IF($U632 = 8,
    1000,
    IF($U632 = 9,
      1500,
      IF($U632 = 10,
        2000,
        0
      )
    )
  )
)
+
N("Adicional no salário por área")
+
IF($W632 = 14 + N("Tecnologia da Informação"),
  120,
  IF($W632 = 16 + N("Vendas"),
    110,
    IF($W632 = 15 + N("Jurídico"),
      100,
      IF(OR($W632 = 8, $W632 = 9, $W632 = 11) + N("Recursos humanos ou comercial ou comunicação e marketing"),
        80,
        0
      )
    )
  )
)
+
N("Adicionando pegadinha")
+
IF(AND($W632 = 16, $U632 = 9, $Y632 = 11, $AA632 = 5) + N("Se for de vendas, com mestrado, analista sênior"),
  IF($R632 = 5,
    100,
    0
  )
  +
  IF($N632 = "M",
    200,
    0
  ),
  0
)</f>
        <v>2580</v>
      </c>
      <c r="AD6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$A632  &amp; ", "   &amp;
$C632  &amp; ", "   &amp;
$E632  &amp; ", '"  &amp;
$J632  &amp; "', '" &amp;
$N632  &amp; "', "  &amp;
$R632  &amp; ", '"  &amp;
TEXT($T632,"dd/mm/aaaa")  &amp; "', "   &amp;
$U632  &amp; ", "   &amp;
$W632  &amp; ", "   &amp;
$Y632  &amp; ", "   &amp;
IF($AA632 &lt;&gt; "", $AA632, "NULL")  &amp; ", "   &amp;
$AC632  &amp; ");"</f>
        <v>INSERT INTO bi4all.fac_employees (id_company_fk, id_employee_pk, flg_active, employee_name, id_gender_fk, id_race_fk, birthday, id_schooling_fk, id_department_fk, id_role_fk, id_level_fk, salary) VALUES (6a51143286b03064a49cc2acbee63c09a0682d33, 628, 1, 'Vinicios Ferreira Marques', 'M', 5, '19/05/1970', 7, 9, 11, 5, 2580);</v>
      </c>
    </row>
    <row r="633" spans="1:30" ht="14.25" customHeight="1" x14ac:dyDescent="0.2">
      <c r="A633" s="7" t="str" cm="1">
        <f t="array" aca="1" ref="A633" ca="1">INDEX(Company!$A:$A,RANDBETWEEN(5,COUNTA(Company!$A:$A) + 1),1)</f>
        <v>6a51143286b03064a49cc2acbee63c09a0682d33</v>
      </c>
      <c r="B633" s="7" t="str">
        <f ca="1">VLOOKUP($A633,Company!$A:$B,2,FALSE)</f>
        <v>ACME Corporation</v>
      </c>
      <c r="C633" s="5">
        <f t="shared" si="63"/>
        <v>629</v>
      </c>
      <c r="D633" s="5" t="str" cm="1">
        <f t="array" ref="D633">SHA1HASH($C633)</f>
        <v>bdab02b526850c0ef562ff382a7d312349c611d3</v>
      </c>
      <c r="E633" s="6">
        <v>1</v>
      </c>
      <c r="F633" s="7">
        <f ca="1">IF($C633 = 1 + N("Presidente"),
    127,
    IF($C633 = 2 + N("Vice-Presidente"),
        72,
        IF($C633 = 3 + N("Secretária bilíngue"),
            13,
            RANDBETWEEN(5,COUNT(Name!$A:$A) + 1)
        )
    )
)</f>
        <v>235</v>
      </c>
      <c r="G633" s="7" t="str">
        <f ca="1">VLOOKUP($F633,Name!$A:$B,2,FALSE)</f>
        <v>Luan</v>
      </c>
      <c r="H633" s="7">
        <f ca="1" xml:space="preserve">
IF($C633 = 1,
    0,
    RANDBETWEEN(5,COUNT('Last name'!$A:$A) + 1)
)</f>
        <v>82</v>
      </c>
      <c r="I633" s="7" t="str">
        <f ca="1" xml:space="preserve">
IF($C633 = 1 + N("Presidente"),
    "de Orléans e Bragança",
    VLOOKUP($H633,'Last name'!$A:$B,2,FALSE) &amp; " " &amp; VLOOKUP(RANDBETWEEN(5,COUNT('Last name'!$A:$A) + 1),'Last name'!$A:$B,2,FALSE)
)</f>
        <v>Farina Café</v>
      </c>
      <c r="J633" s="7" t="str">
        <f t="shared" ca="1" si="64"/>
        <v>Luan Farina Café</v>
      </c>
      <c r="K633" s="7" t="str" cm="1">
        <f t="array" aca="1" ref="K633" ca="1">SHA1HASH($J633)</f>
        <v>69f327f520ab523df9b8c0d5e080855a4b86b604</v>
      </c>
      <c r="L633" s="7" cm="1">
        <f t="array" aca="1" ref="L633" ca="1">INDEX(States!$A:$A,RANDBETWEEN(5,COUNTA(States!$A:$A) + 1),1)</f>
        <v>19</v>
      </c>
      <c r="M633" s="7" t="str">
        <f ca="1">$L633 &amp; "|" &amp; VLOOKUP($L633,States!$A:$B,2,FALSE)</f>
        <v>19|bd4a752045e2a790745f147976385d85d6dbdece</v>
      </c>
      <c r="N633" s="7" t="str">
        <f ca="1">VLOOKUP($F633,Name!$A:$C,3,FALSE)</f>
        <v>M</v>
      </c>
      <c r="O633" s="7" t="str">
        <f ca="1">VLOOKUP($N633,Gender!$A:$B,2,FALSE)</f>
        <v>Male</v>
      </c>
      <c r="P633" s="7" t="str" cm="1">
        <f t="array" aca="1" ref="P633" ca="1">INDEX('Marital status'!$A:$A,RANDBETWEEN(5,COUNTA('Marital status'!$A:$A) + 1),1)</f>
        <v>93ac84f4e0bd5c1c97b670a12a7fff6af89fb6b3</v>
      </c>
      <c r="Q633" s="7" t="str">
        <f ca="1">VLOOKUP($P633,'Marital status'!$A:$B,2,FALSE)</f>
        <v>DIVORCED</v>
      </c>
      <c r="R633" s="7">
        <f t="shared" ca="1" si="65"/>
        <v>5</v>
      </c>
      <c r="S633" s="7" t="e">
        <f ca="1">VLOOKUP($R633,Race!$A:$B,2,FALSE)</f>
        <v>#N/A</v>
      </c>
      <c r="T633" s="8">
        <f t="shared" ca="1" si="66"/>
        <v>32151</v>
      </c>
      <c r="U633" s="6">
        <f t="shared" ca="1" si="67"/>
        <v>7</v>
      </c>
      <c r="V633" s="8" t="str">
        <f ca="1">VLOOKUP($U633,Education!$A:$B,2,FALSE)</f>
        <v>Undergraduate degree</v>
      </c>
      <c r="W633" s="7">
        <f ca="1" xml:space="preserve">
  IF(OR($Y633 = 5, $Y633 = 6, $Y633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633" s="7" t="str">
        <f ca="1">VLOOKUP($W633,Department!$A:$B,2,FALSE)</f>
        <v>Operations</v>
      </c>
      <c r="Y633" s="6">
        <f t="shared" ca="1" si="68"/>
        <v>9</v>
      </c>
      <c r="Z633" s="7" t="str">
        <f ca="1">VLOOKUP($Y633,Role!$A:$B,2,FALSE)</f>
        <v>Intern</v>
      </c>
      <c r="AA633" s="6" t="str">
        <f t="shared" ca="1" si="69"/>
        <v/>
      </c>
      <c r="AB633" s="7" t="str">
        <f ca="1" xml:space="preserve">
IF($AA633 &lt;&gt; "",
    VLOOKUP($AA633,Level!$A:$B,2,FALSE),
    ""
)</f>
        <v/>
      </c>
      <c r="AC633" s="1">
        <f ca="1" xml:space="preserve">
IF($Y633 = 5 + N("Presidente"),
    27000,
    IF($Y633 = 6 + N("Vice-presidente"),
        23000,
        IF(OR($Y633 = 8, $Y633= 13, $Y633 = 12) + N("Secretária bilíngue ou coordenador ou especialista"),
            8000,
            IF($Y633 = 7 + N("Diretor"),
                15000,
                IF($Y633 = 14 + N("Gerente"),
                    12000,
                    IF($Y633 = 9 + N("Estagiário"),
                        705,
                        IF($Y633 = 10 + N("Trainee"),
                            805,
                            IF($Y633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IF($U633 = 7,
  500,
  IF($U633 = 8,
    1000,
    IF($U633 = 9,
      1500,
      IF($U633 = 10,
        2000,
        0
      )
    )
  )
)
+
N("Adicional no salário por área")
+
IF($W633 = 14 + N("Tecnologia da Informação"),
  120,
  IF($W633 = 16 + N("Vendas"),
    110,
    IF($W633 = 15 + N("Jurídico"),
      100,
      IF(OR($W633 = 8, $W633 = 9, $W633 = 11) + N("Recursos humanos ou comercial ou comunicação e marketing"),
        80,
        0
      )
    )
  )
)
+
N("Adicionando pegadinha")
+
IF(AND($W633 = 16, $U633 = 9, $Y633 = 11, $AA633 = 5) + N("Se for de vendas, com mestrado, analista sênior"),
  IF($R633 = 5,
    100,
    0
  )
  +
  IF($N633 = "M",
    200,
    0
  ),
  0
)</f>
        <v>1205</v>
      </c>
      <c r="AD6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$A633  &amp; ", "   &amp;
$C633  &amp; ", "   &amp;
$E633  &amp; ", '"  &amp;
$J633  &amp; "', '" &amp;
$N633  &amp; "', "  &amp;
$R633  &amp; ", '"  &amp;
TEXT($T633,"dd/mm/aaaa")  &amp; "', "   &amp;
$U633  &amp; ", "   &amp;
$W633  &amp; ", "   &amp;
$Y633  &amp; ", "   &amp;
IF($AA633 &lt;&gt; "", $AA633, "NULL")  &amp; ", "   &amp;
$AC633  &amp; ");"</f>
        <v>INSERT INTO bi4all.fac_employees (id_company_fk, id_employee_pk, flg_active, employee_name, id_gender_fk, id_race_fk, birthday, id_schooling_fk, id_department_fk, id_role_fk, id_level_fk, salary) VALUES (6a51143286b03064a49cc2acbee63c09a0682d33, 629, 1, 'Luan Farina Café', 'M', 5, '09/01/1988', 7, 10, 9, NULL, 1205);</v>
      </c>
    </row>
    <row r="634" spans="1:30" ht="14.25" customHeight="1" x14ac:dyDescent="0.2">
      <c r="A634" s="7" t="str" cm="1">
        <f t="array" aca="1" ref="A634" ca="1">INDEX(Company!$A:$A,RANDBETWEEN(5,COUNTA(Company!$A:$A) + 1),1)</f>
        <v>6a51143286b03064a49cc2acbee63c09a0682d33</v>
      </c>
      <c r="B634" s="7" t="str">
        <f ca="1">VLOOKUP($A634,Company!$A:$B,2,FALSE)</f>
        <v>ACME Corporation</v>
      </c>
      <c r="C634" s="5">
        <f t="shared" si="63"/>
        <v>630</v>
      </c>
      <c r="D634" s="5" t="str" cm="1">
        <f t="array" ref="D634">SHA1HASH($C634)</f>
        <v>2c9baea38488b23d572875080939b4cb778835b8</v>
      </c>
      <c r="E634" s="6">
        <v>1</v>
      </c>
      <c r="F634" s="7">
        <f ca="1">IF($C634 = 1 + N("Presidente"),
    127,
    IF($C634 = 2 + N("Vice-Presidente"),
        72,
        IF($C634 = 3 + N("Secretária bilíngue"),
            13,
            RANDBETWEEN(5,COUNT(Name!$A:$A) + 1)
        )
    )
)</f>
        <v>319</v>
      </c>
      <c r="G634" s="7" t="str">
        <f ca="1">VLOOKUP($F634,Name!$A:$B,2,FALSE)</f>
        <v>Pedro Miguel</v>
      </c>
      <c r="H634" s="7">
        <f ca="1" xml:space="preserve">
IF($C634 = 1,
    0,
    RANDBETWEEN(5,COUNT('Last name'!$A:$A) + 1)
)</f>
        <v>145</v>
      </c>
      <c r="I634" s="7" t="str">
        <f ca="1" xml:space="preserve">
IF($C634 = 1 + N("Presidente"),
    "de Orléans e Bragança",
    VLOOKUP($H634,'Last name'!$A:$B,2,FALSE) &amp; " " &amp; VLOOKUP(RANDBETWEEN(5,COUNT('Last name'!$A:$A) + 1),'Last name'!$A:$B,2,FALSE)
)</f>
        <v>Pasquim Brasil</v>
      </c>
      <c r="J634" s="7" t="str">
        <f t="shared" ca="1" si="64"/>
        <v>Pedro Miguel Pasquim Brasil</v>
      </c>
      <c r="K634" s="7" t="str" cm="1">
        <f t="array" aca="1" ref="K634" ca="1">SHA1HASH($J634)</f>
        <v>8ca5ef1d1a857b717a5d643a3a9e1b7d9c919439</v>
      </c>
      <c r="L634" s="7" cm="1">
        <f t="array" aca="1" ref="L634" ca="1">INDEX(States!$A:$A,RANDBETWEEN(5,COUNTA(States!$A:$A) + 1),1)</f>
        <v>16</v>
      </c>
      <c r="M634" s="7" t="str">
        <f ca="1">$L634 &amp; "|" &amp; VLOOKUP($L634,States!$A:$B,2,FALSE)</f>
        <v>16|07cfbddcd11fff6189ba806e40d4e76476d512f4</v>
      </c>
      <c r="N634" s="7" t="str">
        <f ca="1">VLOOKUP($F634,Name!$A:$C,3,FALSE)</f>
        <v>M</v>
      </c>
      <c r="O634" s="7" t="str">
        <f ca="1">VLOOKUP($N634,Gender!$A:$B,2,FALSE)</f>
        <v>Male</v>
      </c>
      <c r="P634" s="7" t="str" cm="1">
        <f t="array" aca="1" ref="P634" ca="1">INDEX('Marital status'!$A:$A,RANDBETWEEN(5,COUNTA('Marital status'!$A:$A) + 1),1)</f>
        <v>ce0b1612aa711b78a720295d271a33894e2b72bf</v>
      </c>
      <c r="Q634" s="7" t="str">
        <f ca="1">VLOOKUP($P634,'Marital status'!$A:$B,2,FALSE)</f>
        <v>single</v>
      </c>
      <c r="R634" s="7">
        <f t="shared" ca="1" si="65"/>
        <v>5</v>
      </c>
      <c r="S634" s="7" t="e">
        <f ca="1">VLOOKUP($R634,Race!$A:$B,2,FALSE)</f>
        <v>#N/A</v>
      </c>
      <c r="T634" s="8">
        <f t="shared" ca="1" si="66"/>
        <v>30483</v>
      </c>
      <c r="U634" s="6">
        <f t="shared" ca="1" si="67"/>
        <v>8</v>
      </c>
      <c r="V634" s="8" t="str">
        <f ca="1">VLOOKUP($U634,Education!$A:$B,2,FALSE)</f>
        <v>Graduate school</v>
      </c>
      <c r="W634" s="7">
        <f ca="1" xml:space="preserve">
  IF(OR($Y634 = 5, $Y634 = 6, $Y634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634" s="7" t="str">
        <f ca="1">VLOOKUP($W634,Department!$A:$B,2,FALSE)</f>
        <v>Operations</v>
      </c>
      <c r="Y634" s="6">
        <f t="shared" ca="1" si="68"/>
        <v>11</v>
      </c>
      <c r="Z634" s="7" t="str">
        <f ca="1">VLOOKUP($Y634,Role!$A:$B,2,FALSE)</f>
        <v>Analyst</v>
      </c>
      <c r="AA634" s="6">
        <f t="shared" ca="1" si="69"/>
        <v>6</v>
      </c>
      <c r="AB634" s="7" t="str">
        <f ca="1" xml:space="preserve">
IF($AA634 &lt;&gt; "",
    VLOOKUP($AA634,Level!$A:$B,2,FALSE),
    ""
)</f>
        <v>Pleno</v>
      </c>
      <c r="AC634" s="1">
        <f ca="1" xml:space="preserve">
IF($Y634 = 5 + N("Presidente"),
    27000,
    IF($Y634 = 6 + N("Vice-presidente"),
        23000,
        IF(OR($Y634 = 8, $Y634= 13, $Y634 = 12) + N("Secretária bilíngue ou coordenador ou especialista"),
            8000,
            IF($Y634 = 7 + N("Diretor"),
                15000,
                IF($Y634 = 14 + N("Gerente"),
                    12000,
                    IF($Y634 = 9 + N("Estagiário"),
                        705,
                        IF($Y634 = 10 + N("Trainee"),
                            805,
                            IF($Y634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IF($U634 = 7,
  500,
  IF($U634 = 8,
    1000,
    IF($U634 = 9,
      1500,
      IF($U634 = 10,
        2000,
        0
      )
    )
  )
)
+
N("Adicional no salário por área")
+
IF($W634 = 14 + N("Tecnologia da Informação"),
  120,
  IF($W634 = 16 + N("Vendas"),
    110,
    IF($W634 = 15 + N("Jurídico"),
      100,
      IF(OR($W634 = 8, $W634 = 9, $W634 = 11) + N("Recursos humanos ou comercial ou comunicação e marketing"),
        80,
        0
      )
    )
  )
)
+
N("Adicionando pegadinha")
+
IF(AND($W634 = 16, $U634 = 9, $Y634 = 11, $AA634 = 5) + N("Se for de vendas, com mestrado, analista sênior"),
  IF($R634 = 5,
    100,
    0
  )
  +
  IF($N634 = "M",
    200,
    0
  ),
  0
)</f>
        <v>3000</v>
      </c>
      <c r="AD6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$A634  &amp; ", "   &amp;
$C634  &amp; ", "   &amp;
$E634  &amp; ", '"  &amp;
$J634  &amp; "', '" &amp;
$N634  &amp; "', "  &amp;
$R634  &amp; ", '"  &amp;
TEXT($T634,"dd/mm/aaaa")  &amp; "', "   &amp;
$U634  &amp; ", "   &amp;
$W634  &amp; ", "   &amp;
$Y634  &amp; ", "   &amp;
IF($AA634 &lt;&gt; "", $AA634, "NULL")  &amp; ", "   &amp;
$AC634  &amp; ");"</f>
        <v>INSERT INTO bi4all.fac_employees (id_company_fk, id_employee_pk, flg_active, employee_name, id_gender_fk, id_race_fk, birthday, id_schooling_fk, id_department_fk, id_role_fk, id_level_fk, salary) VALUES (6a51143286b03064a49cc2acbee63c09a0682d33, 630, 1, 'Pedro Miguel Pasquim Brasil', 'M', 5, '16/06/1983', 8, 10, 11, 6, 3000);</v>
      </c>
    </row>
    <row r="635" spans="1:30" ht="14.25" customHeight="1" x14ac:dyDescent="0.2">
      <c r="A635" s="7" t="str" cm="1">
        <f t="array" aca="1" ref="A635" ca="1">INDEX(Company!$A:$A,RANDBETWEEN(5,COUNTA(Company!$A:$A) + 1),1)</f>
        <v>6a51143286b03064a49cc2acbee63c09a0682d33</v>
      </c>
      <c r="B635" s="7" t="str">
        <f ca="1">VLOOKUP($A635,Company!$A:$B,2,FALSE)</f>
        <v>ACME Corporation</v>
      </c>
      <c r="C635" s="5">
        <f t="shared" si="63"/>
        <v>631</v>
      </c>
      <c r="D635" s="5" t="str" cm="1">
        <f t="array" ref="D635">SHA1HASH($C635)</f>
        <v>6e9aaa5a8a5e8ead9c7e1409fe10d31d41288a5a</v>
      </c>
      <c r="E635" s="6">
        <v>1</v>
      </c>
      <c r="F635" s="7">
        <f ca="1">IF($C635 = 1 + N("Presidente"),
    127,
    IF($C635 = 2 + N("Vice-Presidente"),
        72,
        IF($C635 = 3 + N("Secretária bilíngue"),
            13,
            RANDBETWEEN(5,COUNT(Name!$A:$A) + 1)
        )
    )
)</f>
        <v>245</v>
      </c>
      <c r="G635" s="7" t="str">
        <f ca="1">VLOOKUP($F635,Name!$A:$B,2,FALSE)</f>
        <v>Luiz Henrique</v>
      </c>
      <c r="H635" s="7">
        <f ca="1" xml:space="preserve">
IF($C635 = 1,
    0,
    RANDBETWEEN(5,COUNT('Last name'!$A:$A) + 1)
)</f>
        <v>112</v>
      </c>
      <c r="I635" s="7" t="str">
        <f ca="1" xml:space="preserve">
IF($C635 = 1 + N("Presidente"),
    "de Orléans e Bragança",
    VLOOKUP($H635,'Last name'!$A:$B,2,FALSE) &amp; " " &amp; VLOOKUP(RANDBETWEEN(5,COUNT('Last name'!$A:$A) + 1),'Last name'!$A:$B,2,FALSE)
)</f>
        <v>Lopes Ferrari</v>
      </c>
      <c r="J635" s="7" t="str">
        <f t="shared" ca="1" si="64"/>
        <v>Luiz Henrique Lopes Ferrari</v>
      </c>
      <c r="K635" s="7" t="str" cm="1">
        <f t="array" aca="1" ref="K635" ca="1">SHA1HASH($J635)</f>
        <v>54f68c5750709dccd3e84d5966c5a463d8107d8e</v>
      </c>
      <c r="L635" s="7" cm="1">
        <f t="array" aca="1" ref="L635" ca="1">INDEX(States!$A:$A,RANDBETWEEN(5,COUNTA(States!$A:$A) + 1),1)</f>
        <v>14</v>
      </c>
      <c r="M635" s="7" t="str">
        <f ca="1">$L635 &amp; "|" &amp; VLOOKUP($L635,States!$A:$B,2,FALSE)</f>
        <v>14|9b9a260c6946192b7ea8dcfb1d39940b66fe4460</v>
      </c>
      <c r="N635" s="7" t="str">
        <f ca="1">VLOOKUP($F635,Name!$A:$C,3,FALSE)</f>
        <v>M</v>
      </c>
      <c r="O635" s="7" t="str">
        <f ca="1">VLOOKUP($N635,Gender!$A:$B,2,FALSE)</f>
        <v>Male</v>
      </c>
      <c r="P635" s="7" t="str" cm="1">
        <f t="array" aca="1" ref="P635" ca="1">INDEX('Marital status'!$A:$A,RANDBETWEEN(5,COUNTA('Marital status'!$A:$A) + 1),1)</f>
        <v>47051393f6bcbf99111ec5d70ba2ebbe11ebccae</v>
      </c>
      <c r="Q635" s="7" t="str">
        <f ca="1">VLOOKUP($P635,'Marital status'!$A:$B,2,FALSE)</f>
        <v xml:space="preserve"> Separated </v>
      </c>
      <c r="R635" s="7">
        <f t="shared" ca="1" si="65"/>
        <v>5</v>
      </c>
      <c r="S635" s="7" t="e">
        <f ca="1">VLOOKUP($R635,Race!$A:$B,2,FALSE)</f>
        <v>#N/A</v>
      </c>
      <c r="T635" s="8">
        <f t="shared" ca="1" si="66"/>
        <v>27970</v>
      </c>
      <c r="U635" s="6">
        <f t="shared" ca="1" si="67"/>
        <v>7</v>
      </c>
      <c r="V635" s="8" t="str">
        <f ca="1">VLOOKUP($U635,Education!$A:$B,2,FALSE)</f>
        <v>Undergraduate degree</v>
      </c>
      <c r="W635" s="7">
        <f ca="1" xml:space="preserve">
  IF(OR($Y635 = 5, $Y635 = 6, $Y635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635" s="7" t="str">
        <f ca="1">VLOOKUP($W635,Department!$A:$B,2,FALSE)</f>
        <v>Communication &amp; Marketing</v>
      </c>
      <c r="Y635" s="6">
        <f t="shared" ca="1" si="68"/>
        <v>10</v>
      </c>
      <c r="Z635" s="7" t="str">
        <f ca="1">VLOOKUP($Y635,Role!$A:$B,2,FALSE)</f>
        <v>Trainee</v>
      </c>
      <c r="AA635" s="6" t="str">
        <f t="shared" ca="1" si="69"/>
        <v/>
      </c>
      <c r="AB635" s="7" t="str">
        <f ca="1" xml:space="preserve">
IF($AA635 &lt;&gt; "",
    VLOOKUP($AA635,Level!$A:$B,2,FALSE),
    ""
)</f>
        <v/>
      </c>
      <c r="AC635" s="1">
        <f ca="1" xml:space="preserve">
IF($Y635 = 5 + N("Presidente"),
    27000,
    IF($Y635 = 6 + N("Vice-presidente"),
        23000,
        IF(OR($Y635 = 8, $Y635= 13, $Y635 = 12) + N("Secretária bilíngue ou coordenador ou especialista"),
            8000,
            IF($Y635 = 7 + N("Diretor"),
                15000,
                IF($Y635 = 14 + N("Gerente"),
                    12000,
                    IF($Y635 = 9 + N("Estagiário"),
                        705,
                        IF($Y635 = 10 + N("Trainee"),
                            805,
                            IF($Y635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IF($U635 = 7,
  500,
  IF($U635 = 8,
    1000,
    IF($U635 = 9,
      1500,
      IF($U635 = 10,
        2000,
        0
      )
    )
  )
)
+
N("Adicional no salário por área")
+
IF($W635 = 14 + N("Tecnologia da Informação"),
  120,
  IF($W635 = 16 + N("Vendas"),
    110,
    IF($W635 = 15 + N("Jurídico"),
      100,
      IF(OR($W635 = 8, $W635 = 9, $W635 = 11) + N("Recursos humanos ou comercial ou comunicação e marketing"),
        80,
        0
      )
    )
  )
)
+
N("Adicionando pegadinha")
+
IF(AND($W635 = 16, $U635 = 9, $Y635 = 11, $AA635 = 5) + N("Se for de vendas, com mestrado, analista sênior"),
  IF($R635 = 5,
    100,
    0
  )
  +
  IF($N635 = "M",
    200,
    0
  ),
  0
)</f>
        <v>1385</v>
      </c>
      <c r="AD6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$A635  &amp; ", "   &amp;
$C635  &amp; ", "   &amp;
$E635  &amp; ", '"  &amp;
$J635  &amp; "', '" &amp;
$N635  &amp; "', "  &amp;
$R635  &amp; ", '"  &amp;
TEXT($T635,"dd/mm/aaaa")  &amp; "', "   &amp;
$U635  &amp; ", "   &amp;
$W635  &amp; ", "   &amp;
$Y635  &amp; ", "   &amp;
IF($AA635 &lt;&gt; "", $AA635, "NULL")  &amp; ", "   &amp;
$AC635  &amp; ");"</f>
        <v>INSERT INTO bi4all.fac_employees (id_company_fk, id_employee_pk, flg_active, employee_name, id_gender_fk, id_race_fk, birthday, id_schooling_fk, id_department_fk, id_role_fk, id_level_fk, salary) VALUES (6a51143286b03064a49cc2acbee63c09a0682d33, 631, 1, 'Luiz Henrique Lopes Ferrari', 'M', 5, '29/07/1976', 7, 11, 10, NULL, 1385);</v>
      </c>
    </row>
    <row r="636" spans="1:30" ht="14.25" customHeight="1" x14ac:dyDescent="0.2">
      <c r="A636" s="7" t="str" cm="1">
        <f t="array" aca="1" ref="A636" ca="1">INDEX(Company!$A:$A,RANDBETWEEN(5,COUNTA(Company!$A:$A) + 1),1)</f>
        <v>6a51143286b03064a49cc2acbee63c09a0682d33</v>
      </c>
      <c r="B636" s="7" t="str">
        <f ca="1">VLOOKUP($A636,Company!$A:$B,2,FALSE)</f>
        <v>ACME Corporation</v>
      </c>
      <c r="C636" s="5">
        <f t="shared" si="63"/>
        <v>632</v>
      </c>
      <c r="D636" s="5" t="str" cm="1">
        <f t="array" ref="D636">SHA1HASH($C636)</f>
        <v>e7ee3efaf77443c04473b4a88385f8f7806071d5</v>
      </c>
      <c r="E636" s="6">
        <v>1</v>
      </c>
      <c r="F636" s="7">
        <f ca="1">IF($C636 = 1 + N("Presidente"),
    127,
    IF($C636 = 2 + N("Vice-Presidente"),
        72,
        IF($C636 = 3 + N("Secretária bilíngue"),
            13,
            RANDBETWEEN(5,COUNT(Name!$A:$A) + 1)
        )
    )
)</f>
        <v>190</v>
      </c>
      <c r="G636" s="7" t="str">
        <f ca="1">VLOOKUP($F636,Name!$A:$B,2,FALSE)</f>
        <v>João Miguel</v>
      </c>
      <c r="H636" s="7">
        <f ca="1" xml:space="preserve">
IF($C636 = 1,
    0,
    RANDBETWEEN(5,COUNT('Last name'!$A:$A) + 1)
)</f>
        <v>45</v>
      </c>
      <c r="I636" s="7" t="str">
        <f ca="1" xml:space="preserve">
IF($C636 = 1 + N("Presidente"),
    "de Orléans e Bragança",
    VLOOKUP($H636,'Last name'!$A:$B,2,FALSE) &amp; " " &amp; VLOOKUP(RANDBETWEEN(5,COUNT('Last name'!$A:$A) + 1),'Last name'!$A:$B,2,FALSE)
)</f>
        <v>Braga Badu</v>
      </c>
      <c r="J636" s="7" t="str">
        <f t="shared" ca="1" si="64"/>
        <v>João Miguel Braga Badu</v>
      </c>
      <c r="K636" s="7" t="str" cm="1">
        <f t="array" aca="1" ref="K636" ca="1">SHA1HASH($J636)</f>
        <v>ac6b3e1ef1077a4d7cf035e4de9a71b580c5c3ad</v>
      </c>
      <c r="L636" s="7" cm="1">
        <f t="array" aca="1" ref="L636" ca="1">INDEX(States!$A:$A,RANDBETWEEN(5,COUNTA(States!$A:$A) + 1),1)</f>
        <v>23</v>
      </c>
      <c r="M636" s="7" t="str">
        <f ca="1">$L636 &amp; "|" &amp; VLOOKUP($L636,States!$A:$B,2,FALSE)</f>
        <v>23|22fbba2e2c257238254804c428968d474037a633</v>
      </c>
      <c r="N636" s="7" t="str">
        <f ca="1">VLOOKUP($F636,Name!$A:$C,3,FALSE)</f>
        <v>M</v>
      </c>
      <c r="O636" s="7" t="str">
        <f ca="1">VLOOKUP($N636,Gender!$A:$B,2,FALSE)</f>
        <v>Male</v>
      </c>
      <c r="P636" s="7" t="str" cm="1">
        <f t="array" aca="1" ref="P636" ca="1">INDEX('Marital status'!$A:$A,RANDBETWEEN(5,COUNTA('Marital status'!$A:$A) + 1),1)</f>
        <v>93ac84f4e0bd5c1c97b670a12a7fff6af89fb6b3</v>
      </c>
      <c r="Q636" s="7" t="str">
        <f ca="1">VLOOKUP($P636,'Marital status'!$A:$B,2,FALSE)</f>
        <v>DIVORCED</v>
      </c>
      <c r="R636" s="7">
        <f t="shared" ca="1" si="65"/>
        <v>5</v>
      </c>
      <c r="S636" s="7" t="e">
        <f ca="1">VLOOKUP($R636,Race!$A:$B,2,FALSE)</f>
        <v>#N/A</v>
      </c>
      <c r="T636" s="8">
        <f t="shared" ca="1" si="66"/>
        <v>17520</v>
      </c>
      <c r="U636" s="6">
        <f t="shared" ca="1" si="67"/>
        <v>8</v>
      </c>
      <c r="V636" s="8" t="str">
        <f ca="1">VLOOKUP($U636,Education!$A:$B,2,FALSE)</f>
        <v>Graduate school</v>
      </c>
      <c r="W636" s="7">
        <f ca="1" xml:space="preserve">
  IF(OR($Y636 = 5, $Y636 = 6, $Y636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636" s="7" t="str">
        <f ca="1">VLOOKUP($W636,Department!$A:$B,2,FALSE)</f>
        <v>Audit</v>
      </c>
      <c r="Y636" s="6">
        <f t="shared" ca="1" si="68"/>
        <v>11</v>
      </c>
      <c r="Z636" s="7" t="str">
        <f ca="1">VLOOKUP($Y636,Role!$A:$B,2,FALSE)</f>
        <v>Analyst</v>
      </c>
      <c r="AA636" s="6">
        <f t="shared" ca="1" si="69"/>
        <v>7</v>
      </c>
      <c r="AB636" s="7" t="str">
        <f ca="1" xml:space="preserve">
IF($AA636 &lt;&gt; "",
    VLOOKUP($AA636,Level!$A:$B,2,FALSE),
    ""
)</f>
        <v>Senior</v>
      </c>
      <c r="AC636" s="1">
        <f ca="1" xml:space="preserve">
IF($Y636 = 5 + N("Presidente"),
    27000,
    IF($Y636 = 6 + N("Vice-presidente"),
        23000,
        IF(OR($Y636 = 8, $Y636= 13, $Y636 = 12) + N("Secretária bilíngue ou coordenador ou especialista"),
            8000,
            IF($Y636 = 7 + N("Diretor"),
                15000,
                IF($Y636 = 14 + N("Gerente"),
                    12000,
                    IF($Y636 = 9 + N("Estagiário"),
                        705,
                        IF($Y636 = 10 + N("Trainee"),
                            805,
                            IF($Y636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IF($U636 = 7,
  500,
  IF($U636 = 8,
    1000,
    IF($U636 = 9,
      1500,
      IF($U636 = 10,
        2000,
        0
      )
    )
  )
)
+
N("Adicional no salário por área")
+
IF($W636 = 14 + N("Tecnologia da Informação"),
  120,
  IF($W636 = 16 + N("Vendas"),
    110,
    IF($W636 = 15 + N("Jurídico"),
      100,
      IF(OR($W636 = 8, $W636 = 9, $W636 = 11) + N("Recursos humanos ou comercial ou comunicação e marketing"),
        80,
        0
      )
    )
  )
)
+
N("Adicionando pegadinha")
+
IF(AND($W636 = 16, $U636 = 9, $Y636 = 11, $AA636 = 5) + N("Se for de vendas, com mestrado, analista sênior"),
  IF($R636 = 5,
    100,
    0
  )
  +
  IF($N636 = "M",
    200,
    0
  ),
  0
)</f>
        <v>3000</v>
      </c>
      <c r="AD6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$A636  &amp; ", "   &amp;
$C636  &amp; ", "   &amp;
$E636  &amp; ", '"  &amp;
$J636  &amp; "', '" &amp;
$N636  &amp; "', "  &amp;
$R636  &amp; ", '"  &amp;
TEXT($T636,"dd/mm/aaaa")  &amp; "', "   &amp;
$U636  &amp; ", "   &amp;
$W636  &amp; ", "   &amp;
$Y636  &amp; ", "   &amp;
IF($AA636 &lt;&gt; "", $AA636, "NULL")  &amp; ", "   &amp;
$AC636  &amp; ");"</f>
        <v>INSERT INTO bi4all.fac_employees (id_company_fk, id_employee_pk, flg_active, employee_name, id_gender_fk, id_race_fk, birthday, id_schooling_fk, id_department_fk, id_role_fk, id_level_fk, salary) VALUES (6a51143286b03064a49cc2acbee63c09a0682d33, 632, 1, 'João Miguel Braga Badu', 'M', 5, '19/12/1947', 8, 13, 11, 7, 3000);</v>
      </c>
    </row>
    <row r="637" spans="1:30" ht="14.25" customHeight="1" x14ac:dyDescent="0.2">
      <c r="A637" s="7" t="str" cm="1">
        <f t="array" aca="1" ref="A637" ca="1">INDEX(Company!$A:$A,RANDBETWEEN(5,COUNTA(Company!$A:$A) + 1),1)</f>
        <v>6a51143286b03064a49cc2acbee63c09a0682d33</v>
      </c>
      <c r="B637" s="7" t="str">
        <f ca="1">VLOOKUP($A637,Company!$A:$B,2,FALSE)</f>
        <v>ACME Corporation</v>
      </c>
      <c r="C637" s="5">
        <f t="shared" si="63"/>
        <v>633</v>
      </c>
      <c r="D637" s="5" t="str" cm="1">
        <f t="array" ref="D637">SHA1HASH($C637)</f>
        <v>43b4d1d4656278e0d1055d505443f404f81ab422</v>
      </c>
      <c r="E637" s="6">
        <v>1</v>
      </c>
      <c r="F637" s="7">
        <f ca="1">IF($C637 = 1 + N("Presidente"),
    127,
    IF($C637 = 2 + N("Vice-Presidente"),
        72,
        IF($C637 = 3 + N("Secretária bilíngue"),
            13,
            RANDBETWEEN(5,COUNT(Name!$A:$A) + 1)
        )
    )
)</f>
        <v>35</v>
      </c>
      <c r="G637" s="7" t="str">
        <f ca="1">VLOOKUP($F637,Name!$A:$B,2,FALSE)</f>
        <v>Ana Luiza</v>
      </c>
      <c r="H637" s="7">
        <f ca="1" xml:space="preserve">
IF($C637 = 1,
    0,
    RANDBETWEEN(5,COUNT('Last name'!$A:$A) + 1)
)</f>
        <v>185</v>
      </c>
      <c r="I637" s="7" t="str">
        <f ca="1" xml:space="preserve">
IF($C637 = 1 + N("Presidente"),
    "de Orléans e Bragança",
    VLOOKUP($H637,'Last name'!$A:$B,2,FALSE) &amp; " " &amp; VLOOKUP(RANDBETWEEN(5,COUNT('Last name'!$A:$A) + 1),'Last name'!$A:$B,2,FALSE)
)</f>
        <v>Sousa Marino</v>
      </c>
      <c r="J637" s="7" t="str">
        <f t="shared" ca="1" si="64"/>
        <v>Ana Luiza Sousa Marino</v>
      </c>
      <c r="K637" s="7" t="str" cm="1">
        <f t="array" aca="1" ref="K637" ca="1">SHA1HASH($J637)</f>
        <v>86ae7742bc2349a5751ecab48399c11875fcd2e9</v>
      </c>
      <c r="L637" s="7" cm="1">
        <f t="array" aca="1" ref="L637" ca="1">INDEX(States!$A:$A,RANDBETWEEN(5,COUNTA(States!$A:$A) + 1),1)</f>
        <v>5</v>
      </c>
      <c r="M637" s="7" t="str">
        <f ca="1">$L637 &amp; "|" &amp; VLOOKUP($L637,States!$A:$B,2,FALSE)</f>
        <v>5|fa0754b9861f7065fd7c6270efb07fc6ac3b0ad8</v>
      </c>
      <c r="N637" s="7" t="str">
        <f ca="1">VLOOKUP($F637,Name!$A:$C,3,FALSE)</f>
        <v>F</v>
      </c>
      <c r="O637" s="7" t="str">
        <f ca="1">VLOOKUP($N637,Gender!$A:$B,2,FALSE)</f>
        <v>Female</v>
      </c>
      <c r="P637" s="7" t="str" cm="1">
        <f t="array" aca="1" ref="P637" ca="1">INDEX('Marital status'!$A:$A,RANDBETWEEN(5,COUNTA('Marital status'!$A:$A) + 1),1)</f>
        <v>3266897012b6dcc5723033bc25891bf99efcff6f</v>
      </c>
      <c r="Q637" s="7" t="str">
        <f ca="1">VLOOKUP($P637,'Marital status'!$A:$B,2,FALSE)</f>
        <v>MarrieD</v>
      </c>
      <c r="R637" s="7">
        <f t="shared" ca="1" si="65"/>
        <v>6</v>
      </c>
      <c r="S637" s="7" t="e">
        <f ca="1">VLOOKUP($R637,Race!$A:$B,2,FALSE)</f>
        <v>#N/A</v>
      </c>
      <c r="T637" s="8">
        <f t="shared" ca="1" si="66"/>
        <v>23191</v>
      </c>
      <c r="U637" s="6">
        <f t="shared" ca="1" si="67"/>
        <v>7</v>
      </c>
      <c r="V637" s="8" t="str">
        <f ca="1">VLOOKUP($U637,Education!$A:$B,2,FALSE)</f>
        <v>Undergraduate degree</v>
      </c>
      <c r="W637" s="7">
        <f ca="1" xml:space="preserve">
  IF(OR($Y637 = 5, $Y637 = 6, $Y637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37" s="7" t="str">
        <f ca="1">VLOOKUP($W637,Department!$A:$B,2,FALSE)</f>
        <v>Controlling</v>
      </c>
      <c r="Y637" s="6">
        <f t="shared" ca="1" si="68"/>
        <v>10</v>
      </c>
      <c r="Z637" s="7" t="str">
        <f ca="1">VLOOKUP($Y637,Role!$A:$B,2,FALSE)</f>
        <v>Trainee</v>
      </c>
      <c r="AA637" s="6" t="str">
        <f t="shared" ca="1" si="69"/>
        <v/>
      </c>
      <c r="AB637" s="7" t="str">
        <f ca="1" xml:space="preserve">
IF($AA637 &lt;&gt; "",
    VLOOKUP($AA637,Level!$A:$B,2,FALSE),
    ""
)</f>
        <v/>
      </c>
      <c r="AC637" s="1">
        <f ca="1" xml:space="preserve">
IF($Y637 = 5 + N("Presidente"),
    27000,
    IF($Y637 = 6 + N("Vice-presidente"),
        23000,
        IF(OR($Y637 = 8, $Y637= 13, $Y637 = 12) + N("Secretária bilíngue ou coordenador ou especialista"),
            8000,
            IF($Y637 = 7 + N("Diretor"),
                15000,
                IF($Y637 = 14 + N("Gerente"),
                    12000,
                    IF($Y637 = 9 + N("Estagiário"),
                        705,
                        IF($Y637 = 10 + N("Trainee"),
                            805,
                            IF($Y637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IF($U637 = 7,
  500,
  IF($U637 = 8,
    1000,
    IF($U637 = 9,
      1500,
      IF($U637 = 10,
        2000,
        0
      )
    )
  )
)
+
N("Adicional no salário por área")
+
IF($W637 = 14 + N("Tecnologia da Informação"),
  120,
  IF($W637 = 16 + N("Vendas"),
    110,
    IF($W637 = 15 + N("Jurídico"),
      100,
      IF(OR($W637 = 8, $W637 = 9, $W637 = 11) + N("Recursos humanos ou comercial ou comunicação e marketing"),
        80,
        0
      )
    )
  )
)
+
N("Adicionando pegadinha")
+
IF(AND($W637 = 16, $U637 = 9, $Y637 = 11, $AA637 = 5) + N("Se for de vendas, com mestrado, analista sênior"),
  IF($R637 = 5,
    100,
    0
  )
  +
  IF($N637 = "M",
    200,
    0
  ),
  0
)</f>
        <v>1305</v>
      </c>
      <c r="AD6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$A637  &amp; ", "   &amp;
$C637  &amp; ", "   &amp;
$E637  &amp; ", '"  &amp;
$J637  &amp; "', '" &amp;
$N637  &amp; "', "  &amp;
$R637  &amp; ", '"  &amp;
TEXT($T637,"dd/mm/aaaa")  &amp; "', "   &amp;
$U637  &amp; ", "   &amp;
$W637  &amp; ", "   &amp;
$Y637  &amp; ", "   &amp;
IF($AA637 &lt;&gt; "", $AA637, "NULL")  &amp; ", "   &amp;
$AC637  &amp; ");"</f>
        <v>INSERT INTO bi4all.fac_employees (id_company_fk, id_employee_pk, flg_active, employee_name, id_gender_fk, id_race_fk, birthday, id_schooling_fk, id_department_fk, id_role_fk, id_level_fk, salary) VALUES (6a51143286b03064a49cc2acbee63c09a0682d33, 633, 1, 'Ana Luiza Sousa Marino', 'F', 6, '29/06/1963', 7, 12, 10, NULL, 1305);</v>
      </c>
    </row>
    <row r="638" spans="1:30" ht="14.25" customHeight="1" x14ac:dyDescent="0.2">
      <c r="A638" s="7" t="str" cm="1">
        <f t="array" aca="1" ref="A638" ca="1">INDEX(Company!$A:$A,RANDBETWEEN(5,COUNTA(Company!$A:$A) + 1),1)</f>
        <v>6a51143286b03064a49cc2acbee63c09a0682d33</v>
      </c>
      <c r="B638" s="7" t="str">
        <f ca="1">VLOOKUP($A638,Company!$A:$B,2,FALSE)</f>
        <v>ACME Corporation</v>
      </c>
      <c r="C638" s="5">
        <f t="shared" si="63"/>
        <v>634</v>
      </c>
      <c r="D638" s="5" t="str" cm="1">
        <f t="array" ref="D638">SHA1HASH($C638)</f>
        <v>08ec2efcf0142e45c607570add5be471abd4504c</v>
      </c>
      <c r="E638" s="6">
        <v>1</v>
      </c>
      <c r="F638" s="7">
        <f ca="1">IF($C638 = 1 + N("Presidente"),
    127,
    IF($C638 = 2 + N("Vice-Presidente"),
        72,
        IF($C638 = 3 + N("Secretária bilíngue"),
            13,
            RANDBETWEEN(5,COUNT(Name!$A:$A) + 1)
        )
    )
)</f>
        <v>112</v>
      </c>
      <c r="G638" s="7" t="str">
        <f ca="1">VLOOKUP($F638,Name!$A:$B,2,FALSE)</f>
        <v>Deborah</v>
      </c>
      <c r="H638" s="7">
        <f ca="1" xml:space="preserve">
IF($C638 = 1,
    0,
    RANDBETWEEN(5,COUNT('Last name'!$A:$A) + 1)
)</f>
        <v>102</v>
      </c>
      <c r="I638" s="7" t="str">
        <f ca="1" xml:space="preserve">
IF($C638 = 1 + N("Presidente"),
    "de Orléans e Bragança",
    VLOOKUP($H638,'Last name'!$A:$B,2,FALSE) &amp; " " &amp; VLOOKUP(RANDBETWEEN(5,COUNT('Last name'!$A:$A) + 1),'Last name'!$A:$B,2,FALSE)
)</f>
        <v>Greco Rossi</v>
      </c>
      <c r="J638" s="7" t="str">
        <f t="shared" ca="1" si="64"/>
        <v>Deborah Greco Rossi</v>
      </c>
      <c r="K638" s="7" t="str" cm="1">
        <f t="array" aca="1" ref="K638" ca="1">SHA1HASH($J638)</f>
        <v>2f966c9e3a353da7afb1b9f8116800e1e5c4c839</v>
      </c>
      <c r="L638" s="7" cm="1">
        <f t="array" aca="1" ref="L638" ca="1">INDEX(States!$A:$A,RANDBETWEEN(5,COUNTA(States!$A:$A) + 1),1)</f>
        <v>12</v>
      </c>
      <c r="M638" s="7" t="str">
        <f ca="1">$L638 &amp; "|" &amp; VLOOKUP($L638,States!$A:$B,2,FALSE)</f>
        <v>12|16a2d6eb767d4fd003fae8cac60e0d85a9416ba8</v>
      </c>
      <c r="N638" s="7" t="str">
        <f ca="1">VLOOKUP($F638,Name!$A:$C,3,FALSE)</f>
        <v>F</v>
      </c>
      <c r="O638" s="7" t="str">
        <f ca="1">VLOOKUP($N638,Gender!$A:$B,2,FALSE)</f>
        <v>Female</v>
      </c>
      <c r="P638" s="7" t="str" cm="1">
        <f t="array" aca="1" ref="P638" ca="1">INDEX('Marital status'!$A:$A,RANDBETWEEN(5,COUNTA('Marital status'!$A:$A) + 1),1)</f>
        <v>3266897012b6dcc5723033bc25891bf99efcff6f</v>
      </c>
      <c r="Q638" s="7" t="str">
        <f ca="1">VLOOKUP($P638,'Marital status'!$A:$B,2,FALSE)</f>
        <v>MarrieD</v>
      </c>
      <c r="R638" s="7">
        <f t="shared" ca="1" si="65"/>
        <v>7</v>
      </c>
      <c r="S638" s="7" t="e">
        <f ca="1">VLOOKUP($R638,Race!$A:$B,2,FALSE)</f>
        <v>#N/A</v>
      </c>
      <c r="T638" s="8">
        <f t="shared" ca="1" si="66"/>
        <v>30276</v>
      </c>
      <c r="U638" s="6">
        <f t="shared" ca="1" si="67"/>
        <v>8</v>
      </c>
      <c r="V638" s="8" t="str">
        <f ca="1">VLOOKUP($U638,Education!$A:$B,2,FALSE)</f>
        <v>Graduate school</v>
      </c>
      <c r="W638" s="7">
        <f ca="1" xml:space="preserve">
  IF(OR($Y638 = 5, $Y638 = 6, $Y638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38" s="7" t="str">
        <f ca="1">VLOOKUP($W638,Department!$A:$B,2,FALSE)</f>
        <v>Controlling</v>
      </c>
      <c r="Y638" s="6">
        <f t="shared" ca="1" si="68"/>
        <v>11</v>
      </c>
      <c r="Z638" s="7" t="str">
        <f ca="1">VLOOKUP($Y638,Role!$A:$B,2,FALSE)</f>
        <v>Analyst</v>
      </c>
      <c r="AA638" s="6">
        <f t="shared" ca="1" si="69"/>
        <v>7</v>
      </c>
      <c r="AB638" s="7" t="str">
        <f ca="1" xml:space="preserve">
IF($AA638 &lt;&gt; "",
    VLOOKUP($AA638,Level!$A:$B,2,FALSE),
    ""
)</f>
        <v>Senior</v>
      </c>
      <c r="AC638" s="1">
        <f ca="1" xml:space="preserve">
IF($Y638 = 5 + N("Presidente"),
    27000,
    IF($Y638 = 6 + N("Vice-presidente"),
        23000,
        IF(OR($Y638 = 8, $Y638= 13, $Y638 = 12) + N("Secretária bilíngue ou coordenador ou especialista"),
            8000,
            IF($Y638 = 7 + N("Diretor"),
                15000,
                IF($Y638 = 14 + N("Gerente"),
                    12000,
                    IF($Y638 = 9 + N("Estagiário"),
                        705,
                        IF($Y638 = 10 + N("Trainee"),
                            805,
                            IF($Y638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IF($U638 = 7,
  500,
  IF($U638 = 8,
    1000,
    IF($U638 = 9,
      1500,
      IF($U638 = 10,
        2000,
        0
      )
    )
  )
)
+
N("Adicional no salário por área")
+
IF($W638 = 14 + N("Tecnologia da Informação"),
  120,
  IF($W638 = 16 + N("Vendas"),
    110,
    IF($W638 = 15 + N("Jurídico"),
      100,
      IF(OR($W638 = 8, $W638 = 9, $W638 = 11) + N("Recursos humanos ou comercial ou comunicação e marketing"),
        80,
        0
      )
    )
  )
)
+
N("Adicionando pegadinha")
+
IF(AND($W638 = 16, $U638 = 9, $Y638 = 11, $AA638 = 5) + N("Se for de vendas, com mestrado, analista sênior"),
  IF($R638 = 5,
    100,
    0
  )
  +
  IF($N638 = "M",
    200,
    0
  ),
  0
)</f>
        <v>3000</v>
      </c>
      <c r="AD6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$A638  &amp; ", "   &amp;
$C638  &amp; ", "   &amp;
$E638  &amp; ", '"  &amp;
$J638  &amp; "', '" &amp;
$N638  &amp; "', "  &amp;
$R638  &amp; ", '"  &amp;
TEXT($T638,"dd/mm/aaaa")  &amp; "', "   &amp;
$U638  &amp; ", "   &amp;
$W638  &amp; ", "   &amp;
$Y638  &amp; ", "   &amp;
IF($AA638 &lt;&gt; "", $AA638, "NULL")  &amp; ", "   &amp;
$AC638  &amp; ");"</f>
        <v>INSERT INTO bi4all.fac_employees (id_company_fk, id_employee_pk, flg_active, employee_name, id_gender_fk, id_race_fk, birthday, id_schooling_fk, id_department_fk, id_role_fk, id_level_fk, salary) VALUES (6a51143286b03064a49cc2acbee63c09a0682d33, 634, 1, 'Deborah Greco Rossi', 'F', 7, '21/11/1982', 8, 12, 11, 7, 3000);</v>
      </c>
    </row>
    <row r="639" spans="1:30" ht="14.25" customHeight="1" x14ac:dyDescent="0.2">
      <c r="A639" s="7" t="str" cm="1">
        <f t="array" aca="1" ref="A639" ca="1">INDEX(Company!$A:$A,RANDBETWEEN(5,COUNTA(Company!$A:$A) + 1),1)</f>
        <v>6a51143286b03064a49cc2acbee63c09a0682d33</v>
      </c>
      <c r="B639" s="7" t="str">
        <f ca="1">VLOOKUP($A639,Company!$A:$B,2,FALSE)</f>
        <v>ACME Corporation</v>
      </c>
      <c r="C639" s="5">
        <f t="shared" si="63"/>
        <v>635</v>
      </c>
      <c r="D639" s="5" t="str" cm="1">
        <f t="array" ref="D639">SHA1HASH($C639)</f>
        <v>83a002e8ffbe10a8e5bfd289b565b247092a9b70</v>
      </c>
      <c r="E639" s="6">
        <v>1</v>
      </c>
      <c r="F639" s="7">
        <f ca="1">IF($C639 = 1 + N("Presidente"),
    127,
    IF($C639 = 2 + N("Vice-Presidente"),
        72,
        IF($C639 = 3 + N("Secretária bilíngue"),
            13,
            RANDBETWEEN(5,COUNT(Name!$A:$A) + 1)
        )
    )
)</f>
        <v>252</v>
      </c>
      <c r="G639" s="7" t="str">
        <f ca="1">VLOOKUP($F639,Name!$A:$B,2,FALSE)</f>
        <v>Malco</v>
      </c>
      <c r="H639" s="7">
        <f ca="1" xml:space="preserve">
IF($C639 = 1,
    0,
    RANDBETWEEN(5,COUNT('Last name'!$A:$A) + 1)
)</f>
        <v>156</v>
      </c>
      <c r="I639" s="7" t="str">
        <f ca="1" xml:space="preserve">
IF($C639 = 1 + N("Presidente"),
    "de Orléans e Bragança",
    VLOOKUP($H639,'Last name'!$A:$B,2,FALSE) &amp; " " &amp; VLOOKUP(RANDBETWEEN(5,COUNT('Last name'!$A:$A) + 1),'Last name'!$A:$B,2,FALSE)
)</f>
        <v>Poeta Coelho</v>
      </c>
      <c r="J639" s="7" t="str">
        <f t="shared" ca="1" si="64"/>
        <v>Malco Poeta Coelho</v>
      </c>
      <c r="K639" s="7" t="str" cm="1">
        <f t="array" aca="1" ref="K639" ca="1">SHA1HASH($J639)</f>
        <v>9adf5029714f69f137585913df65b436dd8d8102</v>
      </c>
      <c r="L639" s="7" cm="1">
        <f t="array" aca="1" ref="L639" ca="1">INDEX(States!$A:$A,RANDBETWEEN(5,COUNTA(States!$A:$A) + 1),1)</f>
        <v>19</v>
      </c>
      <c r="M639" s="7" t="str">
        <f ca="1">$L639 &amp; "|" &amp; VLOOKUP($L639,States!$A:$B,2,FALSE)</f>
        <v>19|bd4a752045e2a790745f147976385d85d6dbdece</v>
      </c>
      <c r="N639" s="7" t="str">
        <f ca="1">VLOOKUP($F639,Name!$A:$C,3,FALSE)</f>
        <v>M</v>
      </c>
      <c r="O639" s="7" t="str">
        <f ca="1">VLOOKUP($N639,Gender!$A:$B,2,FALSE)</f>
        <v>Male</v>
      </c>
      <c r="P639" s="7" t="str" cm="1">
        <f t="array" aca="1" ref="P639" ca="1">INDEX('Marital status'!$A:$A,RANDBETWEEN(5,COUNTA('Marital status'!$A:$A) + 1),1)</f>
        <v>47051393f6bcbf99111ec5d70ba2ebbe11ebccae</v>
      </c>
      <c r="Q639" s="7" t="str">
        <f ca="1">VLOOKUP($P639,'Marital status'!$A:$B,2,FALSE)</f>
        <v xml:space="preserve"> Separated </v>
      </c>
      <c r="R639" s="7">
        <f t="shared" ca="1" si="65"/>
        <v>5</v>
      </c>
      <c r="S639" s="7" t="e">
        <f ca="1">VLOOKUP($R639,Race!$A:$B,2,FALSE)</f>
        <v>#N/A</v>
      </c>
      <c r="T639" s="8">
        <f t="shared" ca="1" si="66"/>
        <v>27995</v>
      </c>
      <c r="U639" s="6">
        <f t="shared" ca="1" si="67"/>
        <v>7</v>
      </c>
      <c r="V639" s="8" t="str">
        <f ca="1">VLOOKUP($U639,Education!$A:$B,2,FALSE)</f>
        <v>Undergraduate degree</v>
      </c>
      <c r="W639" s="7">
        <f ca="1" xml:space="preserve">
  IF(OR($Y639 = 5, $Y639 = 6, $Y639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639" s="7" t="str">
        <f ca="1">VLOOKUP($W639,Department!$A:$B,2,FALSE)</f>
        <v>Administration</v>
      </c>
      <c r="Y639" s="6">
        <f t="shared" ca="1" si="68"/>
        <v>10</v>
      </c>
      <c r="Z639" s="7" t="str">
        <f ca="1">VLOOKUP($Y639,Role!$A:$B,2,FALSE)</f>
        <v>Trainee</v>
      </c>
      <c r="AA639" s="6" t="str">
        <f t="shared" ca="1" si="69"/>
        <v/>
      </c>
      <c r="AB639" s="7" t="str">
        <f ca="1" xml:space="preserve">
IF($AA639 &lt;&gt; "",
    VLOOKUP($AA639,Level!$A:$B,2,FALSE),
    ""
)</f>
        <v/>
      </c>
      <c r="AC639" s="1">
        <f ca="1" xml:space="preserve">
IF($Y639 = 5 + N("Presidente"),
    27000,
    IF($Y639 = 6 + N("Vice-presidente"),
        23000,
        IF(OR($Y639 = 8, $Y639= 13, $Y639 = 12) + N("Secretária bilíngue ou coordenador ou especialista"),
            8000,
            IF($Y639 = 7 + N("Diretor"),
                15000,
                IF($Y639 = 14 + N("Gerente"),
                    12000,
                    IF($Y639 = 9 + N("Estagiário"),
                        705,
                        IF($Y639 = 10 + N("Trainee"),
                            805,
                            IF($Y639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IF($U639 = 7,
  500,
  IF($U639 = 8,
    1000,
    IF($U639 = 9,
      1500,
      IF($U639 = 10,
        2000,
        0
      )
    )
  )
)
+
N("Adicional no salário por área")
+
IF($W639 = 14 + N("Tecnologia da Informação"),
  120,
  IF($W639 = 16 + N("Vendas"),
    110,
    IF($W639 = 15 + N("Jurídico"),
      100,
      IF(OR($W639 = 8, $W639 = 9, $W639 = 11) + N("Recursos humanos ou comercial ou comunicação e marketing"),
        80,
        0
      )
    )
  )
)
+
N("Adicionando pegadinha")
+
IF(AND($W639 = 16, $U639 = 9, $Y639 = 11, $AA639 = 5) + N("Se for de vendas, com mestrado, analista sênior"),
  IF($R639 = 5,
    100,
    0
  )
  +
  IF($N639 = "M",
    200,
    0
  ),
  0
)</f>
        <v>1305</v>
      </c>
      <c r="AD6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$A639  &amp; ", "   &amp;
$C639  &amp; ", "   &amp;
$E639  &amp; ", '"  &amp;
$J639  &amp; "', '" &amp;
$N639  &amp; "', "  &amp;
$R639  &amp; ", '"  &amp;
TEXT($T639,"dd/mm/aaaa")  &amp; "', "   &amp;
$U639  &amp; ", "   &amp;
$W639  &amp; ", "   &amp;
$Y639  &amp; ", "   &amp;
IF($AA639 &lt;&gt; "", $AA639, "NULL")  &amp; ", "   &amp;
$AC639  &amp; ");"</f>
        <v>INSERT INTO bi4all.fac_employees (id_company_fk, id_employee_pk, flg_active, employee_name, id_gender_fk, id_race_fk, birthday, id_schooling_fk, id_department_fk, id_role_fk, id_level_fk, salary) VALUES (6a51143286b03064a49cc2acbee63c09a0682d33, 635, 1, 'Malco Poeta Coelho', 'M', 5, '23/08/1976', 7, 6, 10, NULL, 1305);</v>
      </c>
    </row>
    <row r="640" spans="1:30" ht="14.25" customHeight="1" x14ac:dyDescent="0.2">
      <c r="A640" s="7" t="str" cm="1">
        <f t="array" aca="1" ref="A640" ca="1">INDEX(Company!$A:$A,RANDBETWEEN(5,COUNTA(Company!$A:$A) + 1),1)</f>
        <v>6a51143286b03064a49cc2acbee63c09a0682d33</v>
      </c>
      <c r="B640" s="7" t="str">
        <f ca="1">VLOOKUP($A640,Company!$A:$B,2,FALSE)</f>
        <v>ACME Corporation</v>
      </c>
      <c r="C640" s="5">
        <f t="shared" si="63"/>
        <v>636</v>
      </c>
      <c r="D640" s="5" t="str" cm="1">
        <f t="array" ref="D640">SHA1HASH($C640)</f>
        <v>bc60205da2555fc0304c24d2a1b8532bba3350e5</v>
      </c>
      <c r="E640" s="6">
        <v>1</v>
      </c>
      <c r="F640" s="7">
        <f ca="1">IF($C640 = 1 + N("Presidente"),
    127,
    IF($C640 = 2 + N("Vice-Presidente"),
        72,
        IF($C640 = 3 + N("Secretária bilíngue"),
            13,
            RANDBETWEEN(5,COUNT(Name!$A:$A) + 1)
        )
    )
)</f>
        <v>191</v>
      </c>
      <c r="G640" s="7" t="str">
        <f ca="1">VLOOKUP($F640,Name!$A:$B,2,FALSE)</f>
        <v>João Paulo</v>
      </c>
      <c r="H640" s="7">
        <f ca="1" xml:space="preserve">
IF($C640 = 1,
    0,
    RANDBETWEEN(5,COUNT('Last name'!$A:$A) + 1)
)</f>
        <v>143</v>
      </c>
      <c r="I640" s="7" t="str">
        <f ca="1" xml:space="preserve">
IF($C640 = 1 + N("Presidente"),
    "de Orléans e Bragança",
    VLOOKUP($H640,'Last name'!$A:$B,2,FALSE) &amp; " " &amp; VLOOKUP(RANDBETWEEN(5,COUNT('Last name'!$A:$A) + 1),'Last name'!$A:$B,2,FALSE)
)</f>
        <v>Oliveira Nascimento</v>
      </c>
      <c r="J640" s="7" t="str">
        <f t="shared" ca="1" si="64"/>
        <v>João Paulo Oliveira Nascimento</v>
      </c>
      <c r="K640" s="7" t="str" cm="1">
        <f t="array" aca="1" ref="K640" ca="1">SHA1HASH($J640)</f>
        <v>aab6811b5fc60ca3d7ca32c61b801aa810c41b32</v>
      </c>
      <c r="L640" s="7" cm="1">
        <f t="array" aca="1" ref="L640" ca="1">INDEX(States!$A:$A,RANDBETWEEN(5,COUNTA(States!$A:$A) + 1),1)</f>
        <v>23</v>
      </c>
      <c r="M640" s="7" t="str">
        <f ca="1">$L640 &amp; "|" &amp; VLOOKUP($L640,States!$A:$B,2,FALSE)</f>
        <v>23|22fbba2e2c257238254804c428968d474037a633</v>
      </c>
      <c r="N640" s="7" t="str">
        <f ca="1">VLOOKUP($F640,Name!$A:$C,3,FALSE)</f>
        <v>M</v>
      </c>
      <c r="O640" s="7" t="str">
        <f ca="1">VLOOKUP($N640,Gender!$A:$B,2,FALSE)</f>
        <v>Male</v>
      </c>
      <c r="P640" s="7" t="str" cm="1">
        <f t="array" aca="1" ref="P640" ca="1">INDEX('Marital status'!$A:$A,RANDBETWEEN(5,COUNTA('Marital status'!$A:$A) + 1),1)</f>
        <v>459031b19ec5bbd3b3dbc0a9dcf2cb6e6c6f7848</v>
      </c>
      <c r="Q640" s="7" t="str">
        <f ca="1">VLOOKUP($P640,'Marital status'!$A:$B,2,FALSE)</f>
        <v xml:space="preserve">Widowed </v>
      </c>
      <c r="R640" s="7">
        <f t="shared" ca="1" si="65"/>
        <v>5</v>
      </c>
      <c r="S640" s="7" t="e">
        <f ca="1">VLOOKUP($R640,Race!$A:$B,2,FALSE)</f>
        <v>#N/A</v>
      </c>
      <c r="T640" s="8">
        <f t="shared" ca="1" si="66"/>
        <v>20902</v>
      </c>
      <c r="U640" s="6">
        <f t="shared" ca="1" si="67"/>
        <v>8</v>
      </c>
      <c r="V640" s="8" t="str">
        <f ca="1">VLOOKUP($U640,Education!$A:$B,2,FALSE)</f>
        <v>Graduate school</v>
      </c>
      <c r="W640" s="7">
        <f ca="1" xml:space="preserve">
  IF(OR($Y640 = 5, $Y640 = 6, $Y640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640" s="7" t="str">
        <f ca="1">VLOOKUP($W640,Department!$A:$B,2,FALSE)</f>
        <v>Audit</v>
      </c>
      <c r="Y640" s="6">
        <f t="shared" ca="1" si="68"/>
        <v>11</v>
      </c>
      <c r="Z640" s="7" t="str">
        <f ca="1">VLOOKUP($Y640,Role!$A:$B,2,FALSE)</f>
        <v>Analyst</v>
      </c>
      <c r="AA640" s="6">
        <f t="shared" ca="1" si="69"/>
        <v>6</v>
      </c>
      <c r="AB640" s="7" t="str">
        <f ca="1" xml:space="preserve">
IF($AA640 &lt;&gt; "",
    VLOOKUP($AA640,Level!$A:$B,2,FALSE),
    ""
)</f>
        <v>Pleno</v>
      </c>
      <c r="AC640" s="1">
        <f ca="1" xml:space="preserve">
IF($Y640 = 5 + N("Presidente"),
    27000,
    IF($Y640 = 6 + N("Vice-presidente"),
        23000,
        IF(OR($Y640 = 8, $Y640= 13, $Y640 = 12) + N("Secretária bilíngue ou coordenador ou especialista"),
            8000,
            IF($Y640 = 7 + N("Diretor"),
                15000,
                IF($Y640 = 14 + N("Gerente"),
                    12000,
                    IF($Y640 = 9 + N("Estagiário"),
                        705,
                        IF($Y640 = 10 + N("Trainee"),
                            805,
                            IF($Y640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IF($U640 = 7,
  500,
  IF($U640 = 8,
    1000,
    IF($U640 = 9,
      1500,
      IF($U640 = 10,
        2000,
        0
      )
    )
  )
)
+
N("Adicional no salário por área")
+
IF($W640 = 14 + N("Tecnologia da Informação"),
  120,
  IF($W640 = 16 + N("Vendas"),
    110,
    IF($W640 = 15 + N("Jurídico"),
      100,
      IF(OR($W640 = 8, $W640 = 9, $W640 = 11) + N("Recursos humanos ou comercial ou comunicação e marketing"),
        80,
        0
      )
    )
  )
)
+
N("Adicionando pegadinha")
+
IF(AND($W640 = 16, $U640 = 9, $Y640 = 11, $AA640 = 5) + N("Se for de vendas, com mestrado, analista sênior"),
  IF($R640 = 5,
    100,
    0
  )
  +
  IF($N640 = "M",
    200,
    0
  ),
  0
)</f>
        <v>3000</v>
      </c>
      <c r="AD6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$A640  &amp; ", "   &amp;
$C640  &amp; ", "   &amp;
$E640  &amp; ", '"  &amp;
$J640  &amp; "', '" &amp;
$N640  &amp; "', "  &amp;
$R640  &amp; ", '"  &amp;
TEXT($T640,"dd/mm/aaaa")  &amp; "', "   &amp;
$U640  &amp; ", "   &amp;
$W640  &amp; ", "   &amp;
$Y640  &amp; ", "   &amp;
IF($AA640 &lt;&gt; "", $AA640, "NULL")  &amp; ", "   &amp;
$AC640  &amp; ");"</f>
        <v>INSERT INTO bi4all.fac_employees (id_company_fk, id_employee_pk, flg_active, employee_name, id_gender_fk, id_race_fk, birthday, id_schooling_fk, id_department_fk, id_role_fk, id_level_fk, salary) VALUES (6a51143286b03064a49cc2acbee63c09a0682d33, 636, 1, 'João Paulo Oliveira Nascimento', 'M', 5, '23/03/1957', 8, 13, 11, 6, 3000);</v>
      </c>
    </row>
    <row r="641" spans="1:30" ht="14.25" customHeight="1" x14ac:dyDescent="0.2">
      <c r="A641" s="7" t="str" cm="1">
        <f t="array" aca="1" ref="A641" ca="1">INDEX(Company!$A:$A,RANDBETWEEN(5,COUNTA(Company!$A:$A) + 1),1)</f>
        <v>6a51143286b03064a49cc2acbee63c09a0682d33</v>
      </c>
      <c r="B641" s="7" t="str">
        <f ca="1">VLOOKUP($A641,Company!$A:$B,2,FALSE)</f>
        <v>ACME Corporation</v>
      </c>
      <c r="C641" s="5">
        <f t="shared" si="63"/>
        <v>637</v>
      </c>
      <c r="D641" s="5" t="str" cm="1">
        <f t="array" ref="D641">SHA1HASH($C641)</f>
        <v>88a9d5a83b2b7e4bc74200cc205858df88a90f44</v>
      </c>
      <c r="E641" s="6">
        <v>1</v>
      </c>
      <c r="F641" s="7">
        <f ca="1">IF($C641 = 1 + N("Presidente"),
    127,
    IF($C641 = 2 + N("Vice-Presidente"),
        72,
        IF($C641 = 3 + N("Secretária bilíngue"),
            13,
            RANDBETWEEN(5,COUNT(Name!$A:$A) + 1)
        )
    )
)</f>
        <v>190</v>
      </c>
      <c r="G641" s="7" t="str">
        <f ca="1">VLOOKUP($F641,Name!$A:$B,2,FALSE)</f>
        <v>João Miguel</v>
      </c>
      <c r="H641" s="7">
        <f ca="1" xml:space="preserve">
IF($C641 = 1,
    0,
    RANDBETWEEN(5,COUNT('Last name'!$A:$A) + 1)
)</f>
        <v>191</v>
      </c>
      <c r="I641" s="7" t="str">
        <f ca="1" xml:space="preserve">
IF($C641 = 1 + N("Presidente"),
    "de Orléans e Bragança",
    VLOOKUP($H641,'Last name'!$A:$B,2,FALSE) &amp; " " &amp; VLOOKUP(RANDBETWEEN(5,COUNT('Last name'!$A:$A) + 1),'Last name'!$A:$B,2,FALSE)
)</f>
        <v>Trindade Souza</v>
      </c>
      <c r="J641" s="7" t="str">
        <f t="shared" ca="1" si="64"/>
        <v>João Miguel Trindade Souza</v>
      </c>
      <c r="K641" s="7" t="str" cm="1">
        <f t="array" aca="1" ref="K641" ca="1">SHA1HASH($J641)</f>
        <v>d7b1b4a90cabcacf7603791dfd93b786b48baf0c</v>
      </c>
      <c r="L641" s="7" cm="1">
        <f t="array" aca="1" ref="L641" ca="1">INDEX(States!$A:$A,RANDBETWEEN(5,COUNTA(States!$A:$A) + 1),1)</f>
        <v>13</v>
      </c>
      <c r="M641" s="7" t="str">
        <f ca="1">$L641 &amp; "|" &amp; VLOOKUP($L641,States!$A:$B,2,FALSE)</f>
        <v>13|6c05c76e5be517ed7b1a09bc941ed381b630f0fd</v>
      </c>
      <c r="N641" s="7" t="str">
        <f ca="1">VLOOKUP($F641,Name!$A:$C,3,FALSE)</f>
        <v>M</v>
      </c>
      <c r="O641" s="7" t="str">
        <f ca="1">VLOOKUP($N641,Gender!$A:$B,2,FALSE)</f>
        <v>Male</v>
      </c>
      <c r="P641" s="7" t="str" cm="1">
        <f t="array" aca="1" ref="P641" ca="1">INDEX('Marital status'!$A:$A,RANDBETWEEN(5,COUNTA('Marital status'!$A:$A) + 1),1)</f>
        <v>459031b19ec5bbd3b3dbc0a9dcf2cb6e6c6f7848</v>
      </c>
      <c r="Q641" s="7" t="str">
        <f ca="1">VLOOKUP($P641,'Marital status'!$A:$B,2,FALSE)</f>
        <v xml:space="preserve">Widowed </v>
      </c>
      <c r="R641" s="7">
        <f t="shared" ca="1" si="65"/>
        <v>5</v>
      </c>
      <c r="S641" s="7" t="e">
        <f ca="1">VLOOKUP($R641,Race!$A:$B,2,FALSE)</f>
        <v>#N/A</v>
      </c>
      <c r="T641" s="8">
        <f t="shared" ca="1" si="66"/>
        <v>32432</v>
      </c>
      <c r="U641" s="6">
        <f t="shared" ca="1" si="67"/>
        <v>7</v>
      </c>
      <c r="V641" s="8" t="str">
        <f ca="1">VLOOKUP($U641,Education!$A:$B,2,FALSE)</f>
        <v>Undergraduate degree</v>
      </c>
      <c r="W641" s="7">
        <f ca="1" xml:space="preserve">
  IF(OR($Y641 = 5, $Y641 = 6, $Y641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41" s="7" t="str">
        <f ca="1">VLOOKUP($W641,Department!$A:$B,2,FALSE)</f>
        <v>Controlling</v>
      </c>
      <c r="Y641" s="6">
        <f t="shared" ca="1" si="68"/>
        <v>9</v>
      </c>
      <c r="Z641" s="7" t="str">
        <f ca="1">VLOOKUP($Y641,Role!$A:$B,2,FALSE)</f>
        <v>Intern</v>
      </c>
      <c r="AA641" s="6" t="str">
        <f t="shared" ca="1" si="69"/>
        <v/>
      </c>
      <c r="AB641" s="7" t="str">
        <f ca="1" xml:space="preserve">
IF($AA641 &lt;&gt; "",
    VLOOKUP($AA641,Level!$A:$B,2,FALSE),
    ""
)</f>
        <v/>
      </c>
      <c r="AC641" s="1">
        <f ca="1" xml:space="preserve">
IF($Y641 = 5 + N("Presidente"),
    27000,
    IF($Y641 = 6 + N("Vice-presidente"),
        23000,
        IF(OR($Y641 = 8, $Y641= 13, $Y641 = 12) + N("Secretária bilíngue ou coordenador ou especialista"),
            8000,
            IF($Y641 = 7 + N("Diretor"),
                15000,
                IF($Y641 = 14 + N("Gerente"),
                    12000,
                    IF($Y641 = 9 + N("Estagiário"),
                        705,
                        IF($Y641 = 10 + N("Trainee"),
                            805,
                            IF($Y641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IF($U641 = 7,
  500,
  IF($U641 = 8,
    1000,
    IF($U641 = 9,
      1500,
      IF($U641 = 10,
        2000,
        0
      )
    )
  )
)
+
N("Adicional no salário por área")
+
IF($W641 = 14 + N("Tecnologia da Informação"),
  120,
  IF($W641 = 16 + N("Vendas"),
    110,
    IF($W641 = 15 + N("Jurídico"),
      100,
      IF(OR($W641 = 8, $W641 = 9, $W641 = 11) + N("Recursos humanos ou comercial ou comunicação e marketing"),
        80,
        0
      )
    )
  )
)
+
N("Adicionando pegadinha")
+
IF(AND($W641 = 16, $U641 = 9, $Y641 = 11, $AA641 = 5) + N("Se for de vendas, com mestrado, analista sênior"),
  IF($R641 = 5,
    100,
    0
  )
  +
  IF($N641 = "M",
    200,
    0
  ),
  0
)</f>
        <v>1205</v>
      </c>
      <c r="AD6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$A641  &amp; ", "   &amp;
$C641  &amp; ", "   &amp;
$E641  &amp; ", '"  &amp;
$J641  &amp; "', '" &amp;
$N641  &amp; "', "  &amp;
$R641  &amp; ", '"  &amp;
TEXT($T641,"dd/mm/aaaa")  &amp; "', "   &amp;
$U641  &amp; ", "   &amp;
$W641  &amp; ", "   &amp;
$Y641  &amp; ", "   &amp;
IF($AA641 &lt;&gt; "", $AA641, "NULL")  &amp; ", "   &amp;
$AC641  &amp; ");"</f>
        <v>INSERT INTO bi4all.fac_employees (id_company_fk, id_employee_pk, flg_active, employee_name, id_gender_fk, id_race_fk, birthday, id_schooling_fk, id_department_fk, id_role_fk, id_level_fk, salary) VALUES (6a51143286b03064a49cc2acbee63c09a0682d33, 637, 1, 'João Miguel Trindade Souza', 'M', 5, '16/10/1988', 7, 12, 9, NULL, 1205);</v>
      </c>
    </row>
    <row r="642" spans="1:30" ht="14.25" customHeight="1" x14ac:dyDescent="0.2">
      <c r="A642" s="7" t="str" cm="1">
        <f t="array" aca="1" ref="A642" ca="1">INDEX(Company!$A:$A,RANDBETWEEN(5,COUNTA(Company!$A:$A) + 1),1)</f>
        <v>6a51143286b03064a49cc2acbee63c09a0682d33</v>
      </c>
      <c r="B642" s="7" t="str">
        <f ca="1">VLOOKUP($A642,Company!$A:$B,2,FALSE)</f>
        <v>ACME Corporation</v>
      </c>
      <c r="C642" s="5">
        <f t="shared" si="63"/>
        <v>638</v>
      </c>
      <c r="D642" s="5" t="str" cm="1">
        <f t="array" ref="D642">SHA1HASH($C642)</f>
        <v>afc3bf9d346f20c15bd914465c0beae12e0dba2e</v>
      </c>
      <c r="E642" s="6">
        <v>1</v>
      </c>
      <c r="F642" s="7">
        <f ca="1">IF($C642 = 1 + N("Presidente"),
    127,
    IF($C642 = 2 + N("Vice-Presidente"),
        72,
        IF($C642 = 3 + N("Secretária bilíngue"),
            13,
            RANDBETWEEN(5,COUNT(Name!$A:$A) + 1)
        )
    )
)</f>
        <v>326</v>
      </c>
      <c r="G642" s="7" t="str">
        <f ca="1">VLOOKUP($F642,Name!$A:$B,2,FALSE)</f>
        <v>Rainah</v>
      </c>
      <c r="H642" s="7">
        <f ca="1" xml:space="preserve">
IF($C642 = 1,
    0,
    RANDBETWEEN(5,COUNT('Last name'!$A:$A) + 1)
)</f>
        <v>149</v>
      </c>
      <c r="I642" s="7" t="str">
        <f ca="1" xml:space="preserve">
IF($C642 = 1 + N("Presidente"),
    "de Orléans e Bragança",
    VLOOKUP($H642,'Last name'!$A:$B,2,FALSE) &amp; " " &amp; VLOOKUP(RANDBETWEEN(5,COUNT('Last name'!$A:$A) + 1),'Last name'!$A:$B,2,FALSE)
)</f>
        <v>Pedroso Costatini</v>
      </c>
      <c r="J642" s="7" t="str">
        <f t="shared" ca="1" si="64"/>
        <v>Rainah Pedroso Costatini</v>
      </c>
      <c r="K642" s="7" t="str" cm="1">
        <f t="array" aca="1" ref="K642" ca="1">SHA1HASH($J642)</f>
        <v>abd3503ff8fc9857a9930b0c9b965093d32e250c</v>
      </c>
      <c r="L642" s="7" cm="1">
        <f t="array" aca="1" ref="L642" ca="1">INDEX(States!$A:$A,RANDBETWEEN(5,COUNTA(States!$A:$A) + 1),1)</f>
        <v>13</v>
      </c>
      <c r="M642" s="7" t="str">
        <f ca="1">$L642 &amp; "|" &amp; VLOOKUP($L642,States!$A:$B,2,FALSE)</f>
        <v>13|6c05c76e5be517ed7b1a09bc941ed381b630f0fd</v>
      </c>
      <c r="N642" s="7" t="str">
        <f ca="1">VLOOKUP($F642,Name!$A:$C,3,FALSE)</f>
        <v>F</v>
      </c>
      <c r="O642" s="7" t="str">
        <f ca="1">VLOOKUP($N642,Gender!$A:$B,2,FALSE)</f>
        <v>Female</v>
      </c>
      <c r="P642" s="7" t="str" cm="1">
        <f t="array" aca="1" ref="P642" ca="1">INDEX('Marital status'!$A:$A,RANDBETWEEN(5,COUNTA('Marital status'!$A:$A) + 1),1)</f>
        <v>ce0b1612aa711b78a720295d271a33894e2b72bf</v>
      </c>
      <c r="Q642" s="7" t="str">
        <f ca="1">VLOOKUP($P642,'Marital status'!$A:$B,2,FALSE)</f>
        <v>single</v>
      </c>
      <c r="R642" s="7">
        <f t="shared" ca="1" si="65"/>
        <v>5</v>
      </c>
      <c r="S642" s="7" t="e">
        <f ca="1">VLOOKUP($R642,Race!$A:$B,2,FALSE)</f>
        <v>#N/A</v>
      </c>
      <c r="T642" s="8">
        <f t="shared" ca="1" si="66"/>
        <v>20348</v>
      </c>
      <c r="U642" s="6">
        <f t="shared" ca="1" si="67"/>
        <v>7</v>
      </c>
      <c r="V642" s="8" t="str">
        <f ca="1">VLOOKUP($U642,Education!$A:$B,2,FALSE)</f>
        <v>Undergraduate degree</v>
      </c>
      <c r="W642" s="7">
        <f ca="1" xml:space="preserve">
  IF(OR($Y642 = 5, $Y642 = 6, $Y642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42" s="7" t="str">
        <f ca="1">VLOOKUP($W642,Department!$A:$B,2,FALSE)</f>
        <v>Controlling</v>
      </c>
      <c r="Y642" s="6">
        <f t="shared" ca="1" si="68"/>
        <v>11</v>
      </c>
      <c r="Z642" s="7" t="str">
        <f ca="1">VLOOKUP($Y642,Role!$A:$B,2,FALSE)</f>
        <v>Analyst</v>
      </c>
      <c r="AA642" s="6">
        <f t="shared" ca="1" si="69"/>
        <v>6</v>
      </c>
      <c r="AB642" s="7" t="str">
        <f ca="1" xml:space="preserve">
IF($AA642 &lt;&gt; "",
    VLOOKUP($AA642,Level!$A:$B,2,FALSE),
    ""
)</f>
        <v>Pleno</v>
      </c>
      <c r="AC642" s="1">
        <f ca="1" xml:space="preserve">
IF($Y642 = 5 + N("Presidente"),
    27000,
    IF($Y642 = 6 + N("Vice-presidente"),
        23000,
        IF(OR($Y642 = 8, $Y642= 13, $Y642 = 12) + N("Secretária bilíngue ou coordenador ou especialista"),
            8000,
            IF($Y642 = 7 + N("Diretor"),
                15000,
                IF($Y642 = 14 + N("Gerente"),
                    12000,
                    IF($Y642 = 9 + N("Estagiário"),
                        705,
                        IF($Y642 = 10 + N("Trainee"),
                            805,
                            IF($Y642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IF($U642 = 7,
  500,
  IF($U642 = 8,
    1000,
    IF($U642 = 9,
      1500,
      IF($U642 = 10,
        2000,
        0
      )
    )
  )
)
+
N("Adicional no salário por área")
+
IF($W642 = 14 + N("Tecnologia da Informação"),
  120,
  IF($W642 = 16 + N("Vendas"),
    110,
    IF($W642 = 15 + N("Jurídico"),
      100,
      IF(OR($W642 = 8, $W642 = 9, $W642 = 11) + N("Recursos humanos ou comercial ou comunicação e marketing"),
        80,
        0
      )
    )
  )
)
+
N("Adicionando pegadinha")
+
IF(AND($W642 = 16, $U642 = 9, $Y642 = 11, $AA642 = 5) + N("Se for de vendas, com mestrado, analista sênior"),
  IF($R642 = 5,
    100,
    0
  )
  +
  IF($N642 = "M",
    200,
    0
  ),
  0
)</f>
        <v>2500</v>
      </c>
      <c r="AD6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$A642  &amp; ", "   &amp;
$C642  &amp; ", "   &amp;
$E642  &amp; ", '"  &amp;
$J642  &amp; "', '" &amp;
$N642  &amp; "', "  &amp;
$R642  &amp; ", '"  &amp;
TEXT($T642,"dd/mm/aaaa")  &amp; "', "   &amp;
$U642  &amp; ", "   &amp;
$W642  &amp; ", "   &amp;
$Y642  &amp; ", "   &amp;
IF($AA642 &lt;&gt; "", $AA642, "NULL")  &amp; ", "   &amp;
$AC642  &amp; ");"</f>
        <v>INSERT INTO bi4all.fac_employees (id_company_fk, id_employee_pk, flg_active, employee_name, id_gender_fk, id_race_fk, birthday, id_schooling_fk, id_department_fk, id_role_fk, id_level_fk, salary) VALUES (6a51143286b03064a49cc2acbee63c09a0682d33, 638, 1, 'Rainah Pedroso Costatini', 'F', 5, '16/09/1955', 7, 12, 11, 6, 2500);</v>
      </c>
    </row>
    <row r="643" spans="1:30" ht="14.25" customHeight="1" x14ac:dyDescent="0.2">
      <c r="A643" s="7" t="str" cm="1">
        <f t="array" aca="1" ref="A643" ca="1">INDEX(Company!$A:$A,RANDBETWEEN(5,COUNTA(Company!$A:$A) + 1),1)</f>
        <v>6a51143286b03064a49cc2acbee63c09a0682d33</v>
      </c>
      <c r="B643" s="7" t="str">
        <f ca="1">VLOOKUP($A643,Company!$A:$B,2,FALSE)</f>
        <v>ACME Corporation</v>
      </c>
      <c r="C643" s="5">
        <f t="shared" si="63"/>
        <v>639</v>
      </c>
      <c r="D643" s="5" t="str" cm="1">
        <f t="array" ref="D643">SHA1HASH($C643)</f>
        <v>40e0ce8abc662ad8d6a7b5f1d1a0e297b3036980</v>
      </c>
      <c r="E643" s="6">
        <v>1</v>
      </c>
      <c r="F643" s="7">
        <f ca="1">IF($C643 = 1 + N("Presidente"),
    127,
    IF($C643 = 2 + N("Vice-Presidente"),
        72,
        IF($C643 = 3 + N("Secretária bilíngue"),
            13,
            RANDBETWEEN(5,COUNT(Name!$A:$A) + 1)
        )
    )
)</f>
        <v>169</v>
      </c>
      <c r="G643" s="7" t="str">
        <f ca="1">VLOOKUP($F643,Name!$A:$B,2,FALSE)</f>
        <v>Ian</v>
      </c>
      <c r="H643" s="7">
        <f ca="1" xml:space="preserve">
IF($C643 = 1,
    0,
    RANDBETWEEN(5,COUNT('Last name'!$A:$A) + 1)
)</f>
        <v>56</v>
      </c>
      <c r="I643" s="7" t="str">
        <f ca="1" xml:space="preserve">
IF($C643 = 1 + N("Presidente"),
    "de Orléans e Bragança",
    VLOOKUP($H643,'Last name'!$A:$B,2,FALSE) &amp; " " &amp; VLOOKUP(RANDBETWEEN(5,COUNT('Last name'!$A:$A) + 1),'Last name'!$A:$B,2,FALSE)
)</f>
        <v>Campos Costa</v>
      </c>
      <c r="J643" s="7" t="str">
        <f t="shared" ca="1" si="64"/>
        <v>Ian Campos Costa</v>
      </c>
      <c r="K643" s="7" t="str" cm="1">
        <f t="array" aca="1" ref="K643" ca="1">SHA1HASH($J643)</f>
        <v>e1274dae79a25979eea8b3ca1db86d8c48fa3d1d</v>
      </c>
      <c r="L643" s="7" cm="1">
        <f t="array" aca="1" ref="L643" ca="1">INDEX(States!$A:$A,RANDBETWEEN(5,COUNTA(States!$A:$A) + 1),1)</f>
        <v>15</v>
      </c>
      <c r="M643" s="7" t="str">
        <f ca="1">$L643 &amp; "|" &amp; VLOOKUP($L643,States!$A:$B,2,FALSE)</f>
        <v>15|84c70141e5670a303e5eed7b334ba8b5ddb5b0d4</v>
      </c>
      <c r="N643" s="7" t="str">
        <f ca="1">VLOOKUP($F643,Name!$A:$C,3,FALSE)</f>
        <v>M</v>
      </c>
      <c r="O643" s="7" t="str">
        <f ca="1">VLOOKUP($N643,Gender!$A:$B,2,FALSE)</f>
        <v>Male</v>
      </c>
      <c r="P643" s="7" t="str" cm="1">
        <f t="array" aca="1" ref="P643" ca="1">INDEX('Marital status'!$A:$A,RANDBETWEEN(5,COUNTA('Marital status'!$A:$A) + 1),1)</f>
        <v>ce0b1612aa711b78a720295d271a33894e2b72bf</v>
      </c>
      <c r="Q643" s="7" t="str">
        <f ca="1">VLOOKUP($P643,'Marital status'!$A:$B,2,FALSE)</f>
        <v>single</v>
      </c>
      <c r="R643" s="7">
        <f t="shared" ca="1" si="65"/>
        <v>5</v>
      </c>
      <c r="S643" s="7" t="e">
        <f ca="1">VLOOKUP($R643,Race!$A:$B,2,FALSE)</f>
        <v>#N/A</v>
      </c>
      <c r="T643" s="8">
        <f t="shared" ca="1" si="66"/>
        <v>29013</v>
      </c>
      <c r="U643" s="6">
        <f t="shared" ca="1" si="67"/>
        <v>7</v>
      </c>
      <c r="V643" s="8" t="str">
        <f ca="1">VLOOKUP($U643,Education!$A:$B,2,FALSE)</f>
        <v>Undergraduate degree</v>
      </c>
      <c r="W643" s="7">
        <f ca="1" xml:space="preserve">
  IF(OR($Y643 = 5, $Y643 = 6, $Y643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643" s="7" t="str">
        <f ca="1">VLOOKUP($W643,Department!$A:$B,2,FALSE)</f>
        <v>Administration</v>
      </c>
      <c r="Y643" s="6">
        <f t="shared" ca="1" si="68"/>
        <v>10</v>
      </c>
      <c r="Z643" s="7" t="str">
        <f ca="1">VLOOKUP($Y643,Role!$A:$B,2,FALSE)</f>
        <v>Trainee</v>
      </c>
      <c r="AA643" s="6" t="str">
        <f t="shared" ca="1" si="69"/>
        <v/>
      </c>
      <c r="AB643" s="7" t="str">
        <f ca="1" xml:space="preserve">
IF($AA643 &lt;&gt; "",
    VLOOKUP($AA643,Level!$A:$B,2,FALSE),
    ""
)</f>
        <v/>
      </c>
      <c r="AC643" s="1">
        <f ca="1" xml:space="preserve">
IF($Y643 = 5 + N("Presidente"),
    27000,
    IF($Y643 = 6 + N("Vice-presidente"),
        23000,
        IF(OR($Y643 = 8, $Y643= 13, $Y643 = 12) + N("Secretária bilíngue ou coordenador ou especialista"),
            8000,
            IF($Y643 = 7 + N("Diretor"),
                15000,
                IF($Y643 = 14 + N("Gerente"),
                    12000,
                    IF($Y643 = 9 + N("Estagiário"),
                        705,
                        IF($Y643 = 10 + N("Trainee"),
                            805,
                            IF($Y643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IF($U643 = 7,
  500,
  IF($U643 = 8,
    1000,
    IF($U643 = 9,
      1500,
      IF($U643 = 10,
        2000,
        0
      )
    )
  )
)
+
N("Adicional no salário por área")
+
IF($W643 = 14 + N("Tecnologia da Informação"),
  120,
  IF($W643 = 16 + N("Vendas"),
    110,
    IF($W643 = 15 + N("Jurídico"),
      100,
      IF(OR($W643 = 8, $W643 = 9, $W643 = 11) + N("Recursos humanos ou comercial ou comunicação e marketing"),
        80,
        0
      )
    )
  )
)
+
N("Adicionando pegadinha")
+
IF(AND($W643 = 16, $U643 = 9, $Y643 = 11, $AA643 = 5) + N("Se for de vendas, com mestrado, analista sênior"),
  IF($R643 = 5,
    100,
    0
  )
  +
  IF($N643 = "M",
    200,
    0
  ),
  0
)</f>
        <v>1305</v>
      </c>
      <c r="AD6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$A643  &amp; ", "   &amp;
$C643  &amp; ", "   &amp;
$E643  &amp; ", '"  &amp;
$J643  &amp; "', '" &amp;
$N643  &amp; "', "  &amp;
$R643  &amp; ", '"  &amp;
TEXT($T643,"dd/mm/aaaa")  &amp; "', "   &amp;
$U643  &amp; ", "   &amp;
$W643  &amp; ", "   &amp;
$Y643  &amp; ", "   &amp;
IF($AA643 &lt;&gt; "", $AA643, "NULL")  &amp; ", "   &amp;
$AC643  &amp; ");"</f>
        <v>INSERT INTO bi4all.fac_employees (id_company_fk, id_employee_pk, flg_active, employee_name, id_gender_fk, id_race_fk, birthday, id_schooling_fk, id_department_fk, id_role_fk, id_level_fk, salary) VALUES (6a51143286b03064a49cc2acbee63c09a0682d33, 639, 1, 'Ian Campos Costa', 'M', 5, '07/06/1979', 7, 6, 10, NULL, 1305);</v>
      </c>
    </row>
    <row r="644" spans="1:30" ht="14.25" customHeight="1" x14ac:dyDescent="0.2">
      <c r="A644" s="7" t="str" cm="1">
        <f t="array" aca="1" ref="A644" ca="1">INDEX(Company!$A:$A,RANDBETWEEN(5,COUNTA(Company!$A:$A) + 1),1)</f>
        <v>6a51143286b03064a49cc2acbee63c09a0682d33</v>
      </c>
      <c r="B644" s="7" t="str">
        <f ca="1">VLOOKUP($A644,Company!$A:$B,2,FALSE)</f>
        <v>ACME Corporation</v>
      </c>
      <c r="C644" s="5">
        <f t="shared" si="63"/>
        <v>640</v>
      </c>
      <c r="D644" s="5" t="str" cm="1">
        <f t="array" ref="D644">SHA1HASH($C644)</f>
        <v>a52b27e785768645815cc7cb4f28d4278538de42</v>
      </c>
      <c r="E644" s="6">
        <v>1</v>
      </c>
      <c r="F644" s="7">
        <f ca="1">IF($C644 = 1 + N("Presidente"),
    127,
    IF($C644 = 2 + N("Vice-Presidente"),
        72,
        IF($C644 = 3 + N("Secretária bilíngue"),
            13,
            RANDBETWEEN(5,COUNT(Name!$A:$A) + 1)
        )
    )
)</f>
        <v>335</v>
      </c>
      <c r="G644" s="7" t="str">
        <f ca="1">VLOOKUP($F644,Name!$A:$B,2,FALSE)</f>
        <v>Sammuel</v>
      </c>
      <c r="H644" s="7">
        <f ca="1" xml:space="preserve">
IF($C644 = 1,
    0,
    RANDBETWEEN(5,COUNT('Last name'!$A:$A) + 1)
)</f>
        <v>86</v>
      </c>
      <c r="I644" s="7" t="str">
        <f ca="1" xml:space="preserve">
IF($C644 = 1 + N("Presidente"),
    "de Orléans e Bragança",
    VLOOKUP($H644,'Last name'!$A:$B,2,FALSE) &amp; " " &amp; VLOOKUP(RANDBETWEEN(5,COUNT('Last name'!$A:$A) + 1),'Last name'!$A:$B,2,FALSE)
)</f>
        <v>Ferrara Fernandes</v>
      </c>
      <c r="J644" s="7" t="str">
        <f t="shared" ca="1" si="64"/>
        <v>Sammuel Ferrara Fernandes</v>
      </c>
      <c r="K644" s="7" t="str" cm="1">
        <f t="array" aca="1" ref="K644" ca="1">SHA1HASH($J644)</f>
        <v>ea78a23b8df5ce2a2fd7c130bfbbe1cd24703502</v>
      </c>
      <c r="L644" s="7" cm="1">
        <f t="array" aca="1" ref="L644" ca="1">INDEX(States!$A:$A,RANDBETWEEN(5,COUNTA(States!$A:$A) + 1),1)</f>
        <v>16</v>
      </c>
      <c r="M644" s="7" t="str">
        <f ca="1">$L644 &amp; "|" &amp; VLOOKUP($L644,States!$A:$B,2,FALSE)</f>
        <v>16|07cfbddcd11fff6189ba806e40d4e76476d512f4</v>
      </c>
      <c r="N644" s="7" t="str">
        <f ca="1">VLOOKUP($F644,Name!$A:$C,3,FALSE)</f>
        <v>M</v>
      </c>
      <c r="O644" s="7" t="str">
        <f ca="1">VLOOKUP($N644,Gender!$A:$B,2,FALSE)</f>
        <v>Male</v>
      </c>
      <c r="P644" s="7" t="str" cm="1">
        <f t="array" aca="1" ref="P644" ca="1">INDEX('Marital status'!$A:$A,RANDBETWEEN(5,COUNTA('Marital status'!$A:$A) + 1),1)</f>
        <v>459031b19ec5bbd3b3dbc0a9dcf2cb6e6c6f7848</v>
      </c>
      <c r="Q644" s="7" t="str">
        <f ca="1">VLOOKUP($P644,'Marital status'!$A:$B,2,FALSE)</f>
        <v xml:space="preserve">Widowed </v>
      </c>
      <c r="R644" s="7">
        <f t="shared" ca="1" si="65"/>
        <v>6</v>
      </c>
      <c r="S644" s="7" t="e">
        <f ca="1">VLOOKUP($R644,Race!$A:$B,2,FALSE)</f>
        <v>#N/A</v>
      </c>
      <c r="T644" s="8">
        <f t="shared" ca="1" si="66"/>
        <v>23928</v>
      </c>
      <c r="U644" s="6">
        <f t="shared" ca="1" si="67"/>
        <v>8</v>
      </c>
      <c r="V644" s="8" t="str">
        <f ca="1">VLOOKUP($U644,Education!$A:$B,2,FALSE)</f>
        <v>Graduate school</v>
      </c>
      <c r="W644" s="7">
        <f ca="1" xml:space="preserve">
  IF(OR($Y644 = 5, $Y644 = 6, $Y644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644" s="7" t="str">
        <f ca="1">VLOOKUP($W644,Department!$A:$B,2,FALSE)</f>
        <v>Presidency</v>
      </c>
      <c r="Y644" s="6">
        <f t="shared" ca="1" si="68"/>
        <v>11</v>
      </c>
      <c r="Z644" s="7" t="str">
        <f ca="1">VLOOKUP($Y644,Role!$A:$B,2,FALSE)</f>
        <v>Analyst</v>
      </c>
      <c r="AA644" s="6">
        <f t="shared" ca="1" si="69"/>
        <v>5</v>
      </c>
      <c r="AB644" s="7" t="str">
        <f ca="1" xml:space="preserve">
IF($AA644 &lt;&gt; "",
    VLOOKUP($AA644,Level!$A:$B,2,FALSE),
    ""
)</f>
        <v>Junior</v>
      </c>
      <c r="AC644" s="1">
        <f ca="1" xml:space="preserve">
IF($Y644 = 5 + N("Presidente"),
    27000,
    IF($Y644 = 6 + N("Vice-presidente"),
        23000,
        IF(OR($Y644 = 8, $Y644= 13, $Y644 = 12) + N("Secretária bilíngue ou coordenador ou especialista"),
            8000,
            IF($Y644 = 7 + N("Diretor"),
                15000,
                IF($Y644 = 14 + N("Gerente"),
                    12000,
                    IF($Y644 = 9 + N("Estagiário"),
                        705,
                        IF($Y644 = 10 + N("Trainee"),
                            805,
                            IF($Y644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IF($U644 = 7,
  500,
  IF($U644 = 8,
    1000,
    IF($U644 = 9,
      1500,
      IF($U644 = 10,
        2000,
        0
      )
    )
  )
)
+
N("Adicional no salário por área")
+
IF($W644 = 14 + N("Tecnologia da Informação"),
  120,
  IF($W644 = 16 + N("Vendas"),
    110,
    IF($W644 = 15 + N("Jurídico"),
      100,
      IF(OR($W644 = 8, $W644 = 9, $W644 = 11) + N("Recursos humanos ou comercial ou comunicação e marketing"),
        80,
        0
      )
    )
  )
)
+
N("Adicionando pegadinha")
+
IF(AND($W644 = 16, $U644 = 9, $Y644 = 11, $AA644 = 5) + N("Se for de vendas, com mestrado, analista sênior"),
  IF($R644 = 5,
    100,
    0
  )
  +
  IF($N644 = "M",
    200,
    0
  ),
  0
)</f>
        <v>3000</v>
      </c>
      <c r="AD6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$A644  &amp; ", "   &amp;
$C644  &amp; ", "   &amp;
$E644  &amp; ", '"  &amp;
$J644  &amp; "', '" &amp;
$N644  &amp; "', "  &amp;
$R644  &amp; ", '"  &amp;
TEXT($T644,"dd/mm/aaaa")  &amp; "', "   &amp;
$U644  &amp; ", "   &amp;
$W644  &amp; ", "   &amp;
$Y644  &amp; ", "   &amp;
IF($AA644 &lt;&gt; "", $AA644, "NULL")  &amp; ", "   &amp;
$AC644  &amp; ");"</f>
        <v>INSERT INTO bi4all.fac_employees (id_company_fk, id_employee_pk, flg_active, employee_name, id_gender_fk, id_race_fk, birthday, id_schooling_fk, id_department_fk, id_role_fk, id_level_fk, salary) VALUES (6a51143286b03064a49cc2acbee63c09a0682d33, 640, 1, 'Sammuel Ferrara Fernandes', 'M', 6, '05/07/1965', 8, 5, 11, 5, 3000);</v>
      </c>
    </row>
    <row r="645" spans="1:30" ht="14.25" customHeight="1" x14ac:dyDescent="0.2">
      <c r="A645" s="7" t="str" cm="1">
        <f t="array" aca="1" ref="A645" ca="1">INDEX(Company!$A:$A,RANDBETWEEN(5,COUNTA(Company!$A:$A) + 1),1)</f>
        <v>6a51143286b03064a49cc2acbee63c09a0682d33</v>
      </c>
      <c r="B645" s="7" t="str">
        <f ca="1">VLOOKUP($A645,Company!$A:$B,2,FALSE)</f>
        <v>ACME Corporation</v>
      </c>
      <c r="C645" s="5">
        <f t="shared" si="63"/>
        <v>641</v>
      </c>
      <c r="D645" s="5" t="str" cm="1">
        <f t="array" ref="D645">SHA1HASH($C645)</f>
        <v>d2578a848888259fc29e19f4770e0f27690a02ea</v>
      </c>
      <c r="E645" s="6">
        <v>1</v>
      </c>
      <c r="F645" s="7">
        <f ca="1">IF($C645 = 1 + N("Presidente"),
    127,
    IF($C645 = 2 + N("Vice-Presidente"),
        72,
        IF($C645 = 3 + N("Secretária bilíngue"),
            13,
            RANDBETWEEN(5,COUNT(Name!$A:$A) + 1)
        )
    )
)</f>
        <v>89</v>
      </c>
      <c r="G645" s="7" t="str">
        <f ca="1">VLOOKUP($F645,Name!$A:$B,2,FALSE)</f>
        <v>Cauã</v>
      </c>
      <c r="H645" s="7">
        <f ca="1" xml:space="preserve">
IF($C645 = 1,
    0,
    RANDBETWEEN(5,COUNT('Last name'!$A:$A) + 1)
)</f>
        <v>11</v>
      </c>
      <c r="I645" s="7" t="str">
        <f ca="1" xml:space="preserve">
IF($C645 = 1 + N("Presidente"),
    "de Orléans e Bragança",
    VLOOKUP($H645,'Last name'!$A:$B,2,FALSE) &amp; " " &amp; VLOOKUP(RANDBETWEEN(5,COUNT('Last name'!$A:$A) + 1),'Last name'!$A:$B,2,FALSE)
)</f>
        <v>Almeida Freitas</v>
      </c>
      <c r="J645" s="7" t="str">
        <f t="shared" ca="1" si="64"/>
        <v>Cauã Almeida Freitas</v>
      </c>
      <c r="K645" s="7" t="str" cm="1">
        <f t="array" aca="1" ref="K645" ca="1">SHA1HASH($J645)</f>
        <v>1464d29e4615820f44c91c8cb3824c63d77fc57a</v>
      </c>
      <c r="L645" s="7" cm="1">
        <f t="array" aca="1" ref="L645" ca="1">INDEX(States!$A:$A,RANDBETWEEN(5,COUNTA(States!$A:$A) + 1),1)</f>
        <v>5</v>
      </c>
      <c r="M645" s="7" t="str">
        <f ca="1">$L645 &amp; "|" &amp; VLOOKUP($L645,States!$A:$B,2,FALSE)</f>
        <v>5|fa0754b9861f7065fd7c6270efb07fc6ac3b0ad8</v>
      </c>
      <c r="N645" s="7" t="str">
        <f ca="1">VLOOKUP($F645,Name!$A:$C,3,FALSE)</f>
        <v>M</v>
      </c>
      <c r="O645" s="7" t="str">
        <f ca="1">VLOOKUP($N645,Gender!$A:$B,2,FALSE)</f>
        <v>Male</v>
      </c>
      <c r="P645" s="7" t="str" cm="1">
        <f t="array" aca="1" ref="P645" ca="1">INDEX('Marital status'!$A:$A,RANDBETWEEN(5,COUNTA('Marital status'!$A:$A) + 1),1)</f>
        <v>459031b19ec5bbd3b3dbc0a9dcf2cb6e6c6f7848</v>
      </c>
      <c r="Q645" s="7" t="str">
        <f ca="1">VLOOKUP($P645,'Marital status'!$A:$B,2,FALSE)</f>
        <v xml:space="preserve">Widowed </v>
      </c>
      <c r="R645" s="7">
        <f t="shared" ca="1" si="65"/>
        <v>5</v>
      </c>
      <c r="S645" s="7" t="e">
        <f ca="1">VLOOKUP($R645,Race!$A:$B,2,FALSE)</f>
        <v>#N/A</v>
      </c>
      <c r="T645" s="8">
        <f t="shared" ca="1" si="66"/>
        <v>33851</v>
      </c>
      <c r="U645" s="6">
        <f t="shared" ca="1" si="67"/>
        <v>7</v>
      </c>
      <c r="V645" s="8" t="str">
        <f ca="1">VLOOKUP($U645,Education!$A:$B,2,FALSE)</f>
        <v>Undergraduate degree</v>
      </c>
      <c r="W645" s="7">
        <f ca="1" xml:space="preserve">
  IF(OR($Y645 = 5, $Y645 = 6, $Y645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45" s="7" t="str">
        <f ca="1">VLOOKUP($W645,Department!$A:$B,2,FALSE)</f>
        <v>Controlling</v>
      </c>
      <c r="Y645" s="6">
        <f t="shared" ca="1" si="68"/>
        <v>10</v>
      </c>
      <c r="Z645" s="7" t="str">
        <f ca="1">VLOOKUP($Y645,Role!$A:$B,2,FALSE)</f>
        <v>Trainee</v>
      </c>
      <c r="AA645" s="6" t="str">
        <f t="shared" ca="1" si="69"/>
        <v/>
      </c>
      <c r="AB645" s="7" t="str">
        <f ca="1" xml:space="preserve">
IF($AA645 &lt;&gt; "",
    VLOOKUP($AA645,Level!$A:$B,2,FALSE),
    ""
)</f>
        <v/>
      </c>
      <c r="AC645" s="1">
        <f ca="1" xml:space="preserve">
IF($Y645 = 5 + N("Presidente"),
    27000,
    IF($Y645 = 6 + N("Vice-presidente"),
        23000,
        IF(OR($Y645 = 8, $Y645= 13, $Y645 = 12) + N("Secretária bilíngue ou coordenador ou especialista"),
            8000,
            IF($Y645 = 7 + N("Diretor"),
                15000,
                IF($Y645 = 14 + N("Gerente"),
                    12000,
                    IF($Y645 = 9 + N("Estagiário"),
                        705,
                        IF($Y645 = 10 + N("Trainee"),
                            805,
                            IF($Y645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IF($U645 = 7,
  500,
  IF($U645 = 8,
    1000,
    IF($U645 = 9,
      1500,
      IF($U645 = 10,
        2000,
        0
      )
    )
  )
)
+
N("Adicional no salário por área")
+
IF($W645 = 14 + N("Tecnologia da Informação"),
  120,
  IF($W645 = 16 + N("Vendas"),
    110,
    IF($W645 = 15 + N("Jurídico"),
      100,
      IF(OR($W645 = 8, $W645 = 9, $W645 = 11) + N("Recursos humanos ou comercial ou comunicação e marketing"),
        80,
        0
      )
    )
  )
)
+
N("Adicionando pegadinha")
+
IF(AND($W645 = 16, $U645 = 9, $Y645 = 11, $AA645 = 5) + N("Se for de vendas, com mestrado, analista sênior"),
  IF($R645 = 5,
    100,
    0
  )
  +
  IF($N645 = "M",
    200,
    0
  ),
  0
)</f>
        <v>1305</v>
      </c>
      <c r="AD6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$A645  &amp; ", "   &amp;
$C645  &amp; ", "   &amp;
$E645  &amp; ", '"  &amp;
$J645  &amp; "', '" &amp;
$N645  &amp; "', "  &amp;
$R645  &amp; ", '"  &amp;
TEXT($T645,"dd/mm/aaaa")  &amp; "', "   &amp;
$U645  &amp; ", "   &amp;
$W645  &amp; ", "   &amp;
$Y645  &amp; ", "   &amp;
IF($AA645 &lt;&gt; "", $AA645, "NULL")  &amp; ", "   &amp;
$AC645  &amp; ");"</f>
        <v>INSERT INTO bi4all.fac_employees (id_company_fk, id_employee_pk, flg_active, employee_name, id_gender_fk, id_race_fk, birthday, id_schooling_fk, id_department_fk, id_role_fk, id_level_fk, salary) VALUES (6a51143286b03064a49cc2acbee63c09a0682d33, 641, 1, 'Cauã Almeida Freitas', 'M', 5, '04/09/1992', 7, 12, 10, NULL, 1305);</v>
      </c>
    </row>
    <row r="646" spans="1:30" ht="14.25" customHeight="1" x14ac:dyDescent="0.2">
      <c r="A646" s="7" t="str" cm="1">
        <f t="array" aca="1" ref="A646" ca="1">INDEX(Company!$A:$A,RANDBETWEEN(5,COUNTA(Company!$A:$A) + 1),1)</f>
        <v>6a51143286b03064a49cc2acbee63c09a0682d33</v>
      </c>
      <c r="B646" s="7" t="str">
        <f ca="1">VLOOKUP($A646,Company!$A:$B,2,FALSE)</f>
        <v>ACME Corporation</v>
      </c>
      <c r="C646" s="5">
        <f t="shared" ref="C646:C709" si="70">ROW() - 4</f>
        <v>642</v>
      </c>
      <c r="D646" s="5" t="str" cm="1">
        <f t="array" ref="D646">SHA1HASH($C646)</f>
        <v>99316daea530a41f7e3cddaea0561a59d2dc23f0</v>
      </c>
      <c r="E646" s="6">
        <v>1</v>
      </c>
      <c r="F646" s="7">
        <f ca="1">IF($C646 = 1 + N("Presidente"),
    127,
    IF($C646 = 2 + N("Vice-Presidente"),
        72,
        IF($C646 = 3 + N("Secretária bilíngue"),
            13,
            RANDBETWEEN(5,COUNT(Name!$A:$A) + 1)
        )
    )
)</f>
        <v>311</v>
      </c>
      <c r="G646" s="7" t="str">
        <f ca="1">VLOOKUP($F646,Name!$A:$B,2,FALSE)</f>
        <v>Olívia</v>
      </c>
      <c r="H646" s="7">
        <f ca="1" xml:space="preserve">
IF($C646 = 1,
    0,
    RANDBETWEEN(5,COUNT('Last name'!$A:$A) + 1)
)</f>
        <v>21</v>
      </c>
      <c r="I646" s="7" t="str">
        <f ca="1" xml:space="preserve">
IF($C646 = 1 + N("Presidente"),
    "de Orléans e Bragança",
    VLOOKUP($H646,'Last name'!$A:$B,2,FALSE) &amp; " " &amp; VLOOKUP(RANDBETWEEN(5,COUNT('Last name'!$A:$A) + 1),'Last name'!$A:$B,2,FALSE)
)</f>
        <v>Aragão Brasil</v>
      </c>
      <c r="J646" s="7" t="str">
        <f t="shared" ref="J646:J709" ca="1" si="71">$G646 &amp; " " &amp; $I646</f>
        <v>Olívia Aragão Brasil</v>
      </c>
      <c r="K646" s="7" t="str" cm="1">
        <f t="array" aca="1" ref="K646" ca="1">SHA1HASH($J646)</f>
        <v>bbd24d5e00b7b1315cb9be03f8c79846a9e9897a</v>
      </c>
      <c r="L646" s="7" cm="1">
        <f t="array" aca="1" ref="L646" ca="1">INDEX(States!$A:$A,RANDBETWEEN(5,COUNTA(States!$A:$A) + 1),1)</f>
        <v>13</v>
      </c>
      <c r="M646" s="7" t="str">
        <f ca="1">$L646 &amp; "|" &amp; VLOOKUP($L646,States!$A:$B,2,FALSE)</f>
        <v>13|6c05c76e5be517ed7b1a09bc941ed381b630f0fd</v>
      </c>
      <c r="N646" s="7" t="str">
        <f ca="1">VLOOKUP($F646,Name!$A:$C,3,FALSE)</f>
        <v>F</v>
      </c>
      <c r="O646" s="7" t="str">
        <f ca="1">VLOOKUP($N646,Gender!$A:$B,2,FALSE)</f>
        <v>Female</v>
      </c>
      <c r="P646" s="7" t="str" cm="1">
        <f t="array" aca="1" ref="P646" ca="1">INDEX('Marital status'!$A:$A,RANDBETWEEN(5,COUNTA('Marital status'!$A:$A) + 1),1)</f>
        <v>93ac84f4e0bd5c1c97b670a12a7fff6af89fb6b3</v>
      </c>
      <c r="Q646" s="7" t="str">
        <f ca="1">VLOOKUP($P646,'Marital status'!$A:$B,2,FALSE)</f>
        <v>DIVORCED</v>
      </c>
      <c r="R646" s="7">
        <f t="shared" ref="R646:R709" ca="1" si="72" xml:space="preserve">
IF(AND($Y646 &gt;= 5, $Y646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8</v>
      </c>
      <c r="S646" s="7" t="e">
        <f ca="1">VLOOKUP($R646,Race!$A:$B,2,FALSE)</f>
        <v>#N/A</v>
      </c>
      <c r="T646" s="8">
        <f t="shared" ref="T646:T709" ca="1" si="73" xml:space="preserve">
IF($Y646 = 5 + N("CEO"),
    TODAY() - 16340,
    IF($Y646 = 8 + N("Secretary"),
        RANDBETWEEN(TODAY() - 12418.5, TODAY()-6574.5),
        IF(OR($Y646 = 7, $Y646 = 14),
            RANDBETWEEN(TODAY() - 16071, TODAY() - 8766),
            IF(OR($Y646 = 13, $Y646 = 12, $Y646 = 11),
                RANDBETWEEN(TODAY() - 27393.75, TODAY() - 12783.75),
                RANDBETWEEN(TODAY() - 27393.75, TODAY()-10957.5)
            )
        )
    )
)</f>
        <v>27962</v>
      </c>
      <c r="U646" s="6">
        <f t="shared" ref="U646:U709" ca="1" si="74" xml:space="preserve">
IF(OR($Y646 = 5, $Y646 = 6) + N("Se for presidente ou vice-presidente"),
    10 + N("Doutor"),
    IF($Y646 = 7 + N("Se for diretor"),
        RANDBETWEEN(8,10) + N("Graduate school or Master’s degree or Doctorate"),
        IF($Y646 = 14 + N("If a manager"),
            RANDBETWEEN(7,9),
            IF(OR($Y646 = 13, $Y646 = 12, $Y646 = 11) + N("If coordinator or specialist or analyst"),
                RANDBETWEEN(7,8),
                7
            )
        )
    )
)</f>
        <v>7</v>
      </c>
      <c r="V646" s="8" t="str">
        <f ca="1">VLOOKUP($U646,Education!$A:$B,2,FALSE)</f>
        <v>Undergraduate degree</v>
      </c>
      <c r="W646" s="7">
        <f ca="1" xml:space="preserve">
  IF(OR($Y646 = 5, $Y646 = 6, $Y646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646" s="7" t="str">
        <f ca="1">VLOOKUP($W646,Department!$A:$B,2,FALSE)</f>
        <v>Operations</v>
      </c>
      <c r="Y646" s="6">
        <f t="shared" ref="Y646:Y709" ca="1" si="75" xml:space="preserve">
IF($C646 = 1 + N("Se matrícula for 1"),
  5 + N("Presidente"),
  IF($C646 = 2 + N("Se matrícula for 2"),
    6 + N("Vice-presidente"),
    IF($C646 = 3 + N("Se matrícula for 3"),
      8 + N("Secretária bilíngue"),
      IF(AND($C646 &gt;= 4, $C646 &lt;=14),
        7 + N("Diretor"),
        IF(AND($C646 &gt;= 15, $C646 &lt;= 25),
          14 + N("Manager"),
          IF(AND($C646 &gt;= 26, $C646 &lt;= 36),
            13 + N("Coordinador"),
            IF(AND($C646 &gt;= 37, $C646 &lt;= 47),
              12 + N("Especialista"),
                IF(MOD($C646,2) = 0,
                  11 + N("Analista"),
                  RANDBETWEEN(9,10) + N("Estagiário ou Trainee")
                )
            )
          )
        )
      )
    )
  )
)</f>
        <v>11</v>
      </c>
      <c r="Z646" s="7" t="str">
        <f ca="1">VLOOKUP($Y646,Role!$A:$B,2,FALSE)</f>
        <v>Analyst</v>
      </c>
      <c r="AA646" s="6">
        <f t="shared" ref="AA646:AA709" ca="1" si="76" xml:space="preserve">
IF($Y646 = 11 + N("Analyst"),
    RANDBETWEEN(5, 7) + N("Jr, Pleno, Sr"),
    ""
)</f>
        <v>7</v>
      </c>
      <c r="AB646" s="7" t="str">
        <f ca="1" xml:space="preserve">
IF($AA646 &lt;&gt; "",
    VLOOKUP($AA646,Level!$A:$B,2,FALSE),
    ""
)</f>
        <v>Senior</v>
      </c>
      <c r="AC646" s="1">
        <f ca="1" xml:space="preserve">
IF($Y646 = 5 + N("Presidente"),
    27000,
    IF($Y646 = 6 + N("Vice-presidente"),
        23000,
        IF(OR($Y646 = 8, $Y646= 13, $Y646 = 12) + N("Secretária bilíngue ou coordenador ou especialista"),
            8000,
            IF($Y646 = 7 + N("Diretor"),
                15000,
                IF($Y646 = 14 + N("Gerente"),
                    12000,
                    IF($Y646 = 9 + N("Estagiário"),
                        705,
                        IF($Y646 = 10 + N("Trainee"),
                            805,
                            IF($Y646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IF($U646 = 7,
  500,
  IF($U646 = 8,
    1000,
    IF($U646 = 9,
      1500,
      IF($U646 = 10,
        2000,
        0
      )
    )
  )
)
+
N("Adicional no salário por área")
+
IF($W646 = 14 + N("Tecnologia da Informação"),
  120,
  IF($W646 = 16 + N("Vendas"),
    110,
    IF($W646 = 15 + N("Jurídico"),
      100,
      IF(OR($W646 = 8, $W646 = 9, $W646 = 11) + N("Recursos humanos ou comercial ou comunicação e marketing"),
        80,
        0
      )
    )
  )
)
+
N("Adicionando pegadinha")
+
IF(AND($W646 = 16, $U646 = 9, $Y646 = 11, $AA646 = 5) + N("Se for de vendas, com mestrado, analista sênior"),
  IF($R646 = 5,
    100,
    0
  )
  +
  IF($N646 = "M",
    200,
    0
  ),
  0
)</f>
        <v>2500</v>
      </c>
      <c r="AD6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$A646  &amp; ", "   &amp;
$C646  &amp; ", "   &amp;
$E646  &amp; ", '"  &amp;
$J646  &amp; "', '" &amp;
$N646  &amp; "', "  &amp;
$R646  &amp; ", '"  &amp;
TEXT($T646,"dd/mm/aaaa")  &amp; "', "   &amp;
$U646  &amp; ", "   &amp;
$W646  &amp; ", "   &amp;
$Y646  &amp; ", "   &amp;
IF($AA646 &lt;&gt; "", $AA646, "NULL")  &amp; ", "   &amp;
$AC646  &amp; ");"</f>
        <v>INSERT INTO bi4all.fac_employees (id_company_fk, id_employee_pk, flg_active, employee_name, id_gender_fk, id_race_fk, birthday, id_schooling_fk, id_department_fk, id_role_fk, id_level_fk, salary) VALUES (6a51143286b03064a49cc2acbee63c09a0682d33, 642, 1, 'Olívia Aragão Brasil', 'F', 8, '21/07/1976', 7, 10, 11, 7, 2500);</v>
      </c>
    </row>
    <row r="647" spans="1:30" ht="14.25" customHeight="1" x14ac:dyDescent="0.2">
      <c r="A647" s="7" t="str" cm="1">
        <f t="array" aca="1" ref="A647" ca="1">INDEX(Company!$A:$A,RANDBETWEEN(5,COUNTA(Company!$A:$A) + 1),1)</f>
        <v>6a51143286b03064a49cc2acbee63c09a0682d33</v>
      </c>
      <c r="B647" s="7" t="str">
        <f ca="1">VLOOKUP($A647,Company!$A:$B,2,FALSE)</f>
        <v>ACME Corporation</v>
      </c>
      <c r="C647" s="5">
        <f t="shared" si="70"/>
        <v>643</v>
      </c>
      <c r="D647" s="5" t="str" cm="1">
        <f t="array" ref="D647">SHA1HASH($C647)</f>
        <v>dcd7d0e3f3c05153d22d9f1d8caff4ab1b270ffe</v>
      </c>
      <c r="E647" s="6">
        <v>1</v>
      </c>
      <c r="F647" s="7">
        <f ca="1">IF($C647 = 1 + N("Presidente"),
    127,
    IF($C647 = 2 + N("Vice-Presidente"),
        72,
        IF($C647 = 3 + N("Secretária bilíngue"),
            13,
            RANDBETWEEN(5,COUNT(Name!$A:$A) + 1)
        )
    )
)</f>
        <v>202</v>
      </c>
      <c r="G647" s="7" t="str">
        <f ca="1">VLOOKUP($F647,Name!$A:$B,2,FALSE)</f>
        <v>Júlia Clara</v>
      </c>
      <c r="H647" s="7">
        <f ca="1" xml:space="preserve">
IF($C647 = 1,
    0,
    RANDBETWEEN(5,COUNT('Last name'!$A:$A) + 1)
)</f>
        <v>13</v>
      </c>
      <c r="I647" s="7" t="str">
        <f ca="1" xml:space="preserve">
IF($C647 = 1 + N("Presidente"),
    "de Orléans e Bragança",
    VLOOKUP($H647,'Last name'!$A:$B,2,FALSE) &amp; " " &amp; VLOOKUP(RANDBETWEEN(5,COUNT('Last name'!$A:$A) + 1),'Last name'!$A:$B,2,FALSE)
)</f>
        <v>Alvarenga Cândido</v>
      </c>
      <c r="J647" s="7" t="str">
        <f t="shared" ca="1" si="71"/>
        <v>Júlia Clara Alvarenga Cândido</v>
      </c>
      <c r="K647" s="7" t="str" cm="1">
        <f t="array" aca="1" ref="K647" ca="1">SHA1HASH($J647)</f>
        <v>3f23e162b550734104615b74e170ca16314ab5ec</v>
      </c>
      <c r="L647" s="7" cm="1">
        <f t="array" aca="1" ref="L647" ca="1">INDEX(States!$A:$A,RANDBETWEEN(5,COUNTA(States!$A:$A) + 1),1)</f>
        <v>15</v>
      </c>
      <c r="M647" s="7" t="str">
        <f ca="1">$L647 &amp; "|" &amp; VLOOKUP($L647,States!$A:$B,2,FALSE)</f>
        <v>15|84c70141e5670a303e5eed7b334ba8b5ddb5b0d4</v>
      </c>
      <c r="N647" s="7" t="str">
        <f ca="1">VLOOKUP($F647,Name!$A:$C,3,FALSE)</f>
        <v>F</v>
      </c>
      <c r="O647" s="7" t="str">
        <f ca="1">VLOOKUP($N647,Gender!$A:$B,2,FALSE)</f>
        <v>Female</v>
      </c>
      <c r="P647" s="7" t="str" cm="1">
        <f t="array" aca="1" ref="P647" ca="1">INDEX('Marital status'!$A:$A,RANDBETWEEN(5,COUNTA('Marital status'!$A:$A) + 1),1)</f>
        <v>47051393f6bcbf99111ec5d70ba2ebbe11ebccae</v>
      </c>
      <c r="Q647" s="7" t="str">
        <f ca="1">VLOOKUP($P647,'Marital status'!$A:$B,2,FALSE)</f>
        <v xml:space="preserve"> Separated </v>
      </c>
      <c r="R647" s="7">
        <f t="shared" ca="1" si="72"/>
        <v>5</v>
      </c>
      <c r="S647" s="7" t="e">
        <f ca="1">VLOOKUP($R647,Race!$A:$B,2,FALSE)</f>
        <v>#N/A</v>
      </c>
      <c r="T647" s="8">
        <f t="shared" ca="1" si="73"/>
        <v>29680</v>
      </c>
      <c r="U647" s="6">
        <f t="shared" ca="1" si="74"/>
        <v>7</v>
      </c>
      <c r="V647" s="8" t="str">
        <f ca="1">VLOOKUP($U647,Education!$A:$B,2,FALSE)</f>
        <v>Undergraduate degree</v>
      </c>
      <c r="W647" s="7">
        <f ca="1" xml:space="preserve">
  IF(OR($Y647 = 5, $Y647 = 6, $Y647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647" s="7" t="str">
        <f ca="1">VLOOKUP($W647,Department!$A:$B,2,FALSE)</f>
        <v>Audit</v>
      </c>
      <c r="Y647" s="6">
        <f t="shared" ca="1" si="75"/>
        <v>10</v>
      </c>
      <c r="Z647" s="7" t="str">
        <f ca="1">VLOOKUP($Y647,Role!$A:$B,2,FALSE)</f>
        <v>Trainee</v>
      </c>
      <c r="AA647" s="6" t="str">
        <f t="shared" ca="1" si="76"/>
        <v/>
      </c>
      <c r="AB647" s="7" t="str">
        <f ca="1" xml:space="preserve">
IF($AA647 &lt;&gt; "",
    VLOOKUP($AA647,Level!$A:$B,2,FALSE),
    ""
)</f>
        <v/>
      </c>
      <c r="AC647" s="1">
        <f ca="1" xml:space="preserve">
IF($Y647 = 5 + N("Presidente"),
    27000,
    IF($Y647 = 6 + N("Vice-presidente"),
        23000,
        IF(OR($Y647 = 8, $Y647= 13, $Y647 = 12) + N("Secretária bilíngue ou coordenador ou especialista"),
            8000,
            IF($Y647 = 7 + N("Diretor"),
                15000,
                IF($Y647 = 14 + N("Gerente"),
                    12000,
                    IF($Y647 = 9 + N("Estagiário"),
                        705,
                        IF($Y647 = 10 + N("Trainee"),
                            805,
                            IF($Y647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IF($U647 = 7,
  500,
  IF($U647 = 8,
    1000,
    IF($U647 = 9,
      1500,
      IF($U647 = 10,
        2000,
        0
      )
    )
  )
)
+
N("Adicional no salário por área")
+
IF($W647 = 14 + N("Tecnologia da Informação"),
  120,
  IF($W647 = 16 + N("Vendas"),
    110,
    IF($W647 = 15 + N("Jurídico"),
      100,
      IF(OR($W647 = 8, $W647 = 9, $W647 = 11) + N("Recursos humanos ou comercial ou comunicação e marketing"),
        80,
        0
      )
    )
  )
)
+
N("Adicionando pegadinha")
+
IF(AND($W647 = 16, $U647 = 9, $Y647 = 11, $AA647 = 5) + N("Se for de vendas, com mestrado, analista sênior"),
  IF($R647 = 5,
    100,
    0
  )
  +
  IF($N647 = "M",
    200,
    0
  ),
  0
)</f>
        <v>1305</v>
      </c>
      <c r="AD6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$A647  &amp; ", "   &amp;
$C647  &amp; ", "   &amp;
$E647  &amp; ", '"  &amp;
$J647  &amp; "', '" &amp;
$N647  &amp; "', "  &amp;
$R647  &amp; ", '"  &amp;
TEXT($T647,"dd/mm/aaaa")  &amp; "', "   &amp;
$U647  &amp; ", "   &amp;
$W647  &amp; ", "   &amp;
$Y647  &amp; ", "   &amp;
IF($AA647 &lt;&gt; "", $AA647, "NULL")  &amp; ", "   &amp;
$AC647  &amp; ");"</f>
        <v>INSERT INTO bi4all.fac_employees (id_company_fk, id_employee_pk, flg_active, employee_name, id_gender_fk, id_race_fk, birthday, id_schooling_fk, id_department_fk, id_role_fk, id_level_fk, salary) VALUES (6a51143286b03064a49cc2acbee63c09a0682d33, 643, 1, 'Júlia Clara Alvarenga Cândido', 'F', 5, '04/04/1981', 7, 13, 10, NULL, 1305);</v>
      </c>
    </row>
    <row r="648" spans="1:30" ht="14.25" customHeight="1" x14ac:dyDescent="0.2">
      <c r="A648" s="7" t="str" cm="1">
        <f t="array" aca="1" ref="A648" ca="1">INDEX(Company!$A:$A,RANDBETWEEN(5,COUNTA(Company!$A:$A) + 1),1)</f>
        <v>6a51143286b03064a49cc2acbee63c09a0682d33</v>
      </c>
      <c r="B648" s="7" t="str">
        <f ca="1">VLOOKUP($A648,Company!$A:$B,2,FALSE)</f>
        <v>ACME Corporation</v>
      </c>
      <c r="C648" s="5">
        <f t="shared" si="70"/>
        <v>644</v>
      </c>
      <c r="D648" s="5" t="str" cm="1">
        <f t="array" ref="D648">SHA1HASH($C648)</f>
        <v>4c8596c838c9d498b000d5fab25d2c2ea657588e</v>
      </c>
      <c r="E648" s="6">
        <v>1</v>
      </c>
      <c r="F648" s="7">
        <f ca="1">IF($C648 = 1 + N("Presidente"),
    127,
    IF($C648 = 2 + N("Vice-Presidente"),
        72,
        IF($C648 = 3 + N("Secretária bilíngue"),
            13,
            RANDBETWEEN(5,COUNT(Name!$A:$A) + 1)
        )
    )
)</f>
        <v>163</v>
      </c>
      <c r="G648" s="7" t="str">
        <f ca="1">VLOOKUP($F648,Name!$A:$B,2,FALSE)</f>
        <v>Heloísa</v>
      </c>
      <c r="H648" s="7">
        <f ca="1" xml:space="preserve">
IF($C648 = 1,
    0,
    RANDBETWEEN(5,COUNT('Last name'!$A:$A) + 1)
)</f>
        <v>78</v>
      </c>
      <c r="I648" s="7" t="str">
        <f ca="1" xml:space="preserve">
IF($C648 = 1 + N("Presidente"),
    "de Orléans e Bragança",
    VLOOKUP($H648,'Last name'!$A:$B,2,FALSE) &amp; " " &amp; VLOOKUP(RANDBETWEEN(5,COUNT('Last name'!$A:$A) + 1),'Last name'!$A:$B,2,FALSE)
)</f>
        <v>Esteves Andrade</v>
      </c>
      <c r="J648" s="7" t="str">
        <f t="shared" ca="1" si="71"/>
        <v>Heloísa Esteves Andrade</v>
      </c>
      <c r="K648" s="7" t="str" cm="1">
        <f t="array" aca="1" ref="K648" ca="1">SHA1HASH($J648)</f>
        <v>000b20823c2aa3ae6745fac15ffe95ab8639efc7</v>
      </c>
      <c r="L648" s="7" cm="1">
        <f t="array" aca="1" ref="L648" ca="1">INDEX(States!$A:$A,RANDBETWEEN(5,COUNTA(States!$A:$A) + 1),1)</f>
        <v>21</v>
      </c>
      <c r="M648" s="7" t="str">
        <f ca="1">$L648 &amp; "|" &amp; VLOOKUP($L648,States!$A:$B,2,FALSE)</f>
        <v>21|18f454963e4e8ae3fea0597ea98a4e003875820f</v>
      </c>
      <c r="N648" s="7" t="str">
        <f ca="1">VLOOKUP($F648,Name!$A:$C,3,FALSE)</f>
        <v>F</v>
      </c>
      <c r="O648" s="7" t="str">
        <f ca="1">VLOOKUP($N648,Gender!$A:$B,2,FALSE)</f>
        <v>Female</v>
      </c>
      <c r="P648" s="7" t="str" cm="1">
        <f t="array" aca="1" ref="P648" ca="1">INDEX('Marital status'!$A:$A,RANDBETWEEN(5,COUNTA('Marital status'!$A:$A) + 1),1)</f>
        <v>3266897012b6dcc5723033bc25891bf99efcff6f</v>
      </c>
      <c r="Q648" s="7" t="str">
        <f ca="1">VLOOKUP($P648,'Marital status'!$A:$B,2,FALSE)</f>
        <v>MarrieD</v>
      </c>
      <c r="R648" s="7">
        <f t="shared" ca="1" si="72"/>
        <v>5</v>
      </c>
      <c r="S648" s="7" t="e">
        <f ca="1">VLOOKUP($R648,Race!$A:$B,2,FALSE)</f>
        <v>#N/A</v>
      </c>
      <c r="T648" s="8">
        <f t="shared" ca="1" si="73"/>
        <v>27606</v>
      </c>
      <c r="U648" s="6">
        <f t="shared" ca="1" si="74"/>
        <v>7</v>
      </c>
      <c r="V648" s="8" t="str">
        <f ca="1">VLOOKUP($U648,Education!$A:$B,2,FALSE)</f>
        <v>Undergraduate degree</v>
      </c>
      <c r="W648" s="7">
        <f ca="1" xml:space="preserve">
  IF(OR($Y648 = 5, $Y648 = 6, $Y648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648" s="7" t="str">
        <f ca="1">VLOOKUP($W648,Department!$A:$B,2,FALSE)</f>
        <v>Operations</v>
      </c>
      <c r="Y648" s="6">
        <f t="shared" ca="1" si="75"/>
        <v>11</v>
      </c>
      <c r="Z648" s="7" t="str">
        <f ca="1">VLOOKUP($Y648,Role!$A:$B,2,FALSE)</f>
        <v>Analyst</v>
      </c>
      <c r="AA648" s="6">
        <f t="shared" ca="1" si="76"/>
        <v>6</v>
      </c>
      <c r="AB648" s="7" t="str">
        <f ca="1" xml:space="preserve">
IF($AA648 &lt;&gt; "",
    VLOOKUP($AA648,Level!$A:$B,2,FALSE),
    ""
)</f>
        <v>Pleno</v>
      </c>
      <c r="AC648" s="1">
        <f ca="1" xml:space="preserve">
IF($Y648 = 5 + N("Presidente"),
    27000,
    IF($Y648 = 6 + N("Vice-presidente"),
        23000,
        IF(OR($Y648 = 8, $Y648= 13, $Y648 = 12) + N("Secretária bilíngue ou coordenador ou especialista"),
            8000,
            IF($Y648 = 7 + N("Diretor"),
                15000,
                IF($Y648 = 14 + N("Gerente"),
                    12000,
                    IF($Y648 = 9 + N("Estagiário"),
                        705,
                        IF($Y648 = 10 + N("Trainee"),
                            805,
                            IF($Y648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IF($U648 = 7,
  500,
  IF($U648 = 8,
    1000,
    IF($U648 = 9,
      1500,
      IF($U648 = 10,
        2000,
        0
      )
    )
  )
)
+
N("Adicional no salário por área")
+
IF($W648 = 14 + N("Tecnologia da Informação"),
  120,
  IF($W648 = 16 + N("Vendas"),
    110,
    IF($W648 = 15 + N("Jurídico"),
      100,
      IF(OR($W648 = 8, $W648 = 9, $W648 = 11) + N("Recursos humanos ou comercial ou comunicação e marketing"),
        80,
        0
      )
    )
  )
)
+
N("Adicionando pegadinha")
+
IF(AND($W648 = 16, $U648 = 9, $Y648 = 11, $AA648 = 5) + N("Se for de vendas, com mestrado, analista sênior"),
  IF($R648 = 5,
    100,
    0
  )
  +
  IF($N648 = "M",
    200,
    0
  ),
  0
)</f>
        <v>2500</v>
      </c>
      <c r="AD6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$A648  &amp; ", "   &amp;
$C648  &amp; ", "   &amp;
$E648  &amp; ", '"  &amp;
$J648  &amp; "', '" &amp;
$N648  &amp; "', "  &amp;
$R648  &amp; ", '"  &amp;
TEXT($T648,"dd/mm/aaaa")  &amp; "', "   &amp;
$U648  &amp; ", "   &amp;
$W648  &amp; ", "   &amp;
$Y648  &amp; ", "   &amp;
IF($AA648 &lt;&gt; "", $AA648, "NULL")  &amp; ", "   &amp;
$AC648  &amp; ");"</f>
        <v>INSERT INTO bi4all.fac_employees (id_company_fk, id_employee_pk, flg_active, employee_name, id_gender_fk, id_race_fk, birthday, id_schooling_fk, id_department_fk, id_role_fk, id_level_fk, salary) VALUES (6a51143286b03064a49cc2acbee63c09a0682d33, 644, 1, 'Heloísa Esteves Andrade', 'F', 5, '31/07/1975', 7, 10, 11, 6, 2500);</v>
      </c>
    </row>
    <row r="649" spans="1:30" ht="14.25" customHeight="1" x14ac:dyDescent="0.2">
      <c r="A649" s="7" t="str" cm="1">
        <f t="array" aca="1" ref="A649" ca="1">INDEX(Company!$A:$A,RANDBETWEEN(5,COUNTA(Company!$A:$A) + 1),1)</f>
        <v>6a51143286b03064a49cc2acbee63c09a0682d33</v>
      </c>
      <c r="B649" s="7" t="str">
        <f ca="1">VLOOKUP($A649,Company!$A:$B,2,FALSE)</f>
        <v>ACME Corporation</v>
      </c>
      <c r="C649" s="5">
        <f t="shared" si="70"/>
        <v>645</v>
      </c>
      <c r="D649" s="5" t="str" cm="1">
        <f t="array" ref="D649">SHA1HASH($C649)</f>
        <v>f7b41d20b69937da146fc75bff4c97615532586b</v>
      </c>
      <c r="E649" s="6">
        <v>1</v>
      </c>
      <c r="F649" s="7">
        <f ca="1">IF($C649 = 1 + N("Presidente"),
    127,
    IF($C649 = 2 + N("Vice-Presidente"),
        72,
        IF($C649 = 3 + N("Secretária bilíngue"),
            13,
            RANDBETWEEN(5,COUNT(Name!$A:$A) + 1)
        )
    )
)</f>
        <v>241</v>
      </c>
      <c r="G649" s="7" t="str">
        <f ca="1">VLOOKUP($F649,Name!$A:$B,2,FALSE)</f>
        <v>Luccas</v>
      </c>
      <c r="H649" s="7">
        <f ca="1" xml:space="preserve">
IF($C649 = 1,
    0,
    RANDBETWEEN(5,COUNT('Last name'!$A:$A) + 1)
)</f>
        <v>130</v>
      </c>
      <c r="I649" s="7" t="str">
        <f ca="1" xml:space="preserve">
IF($C649 = 1 + N("Presidente"),
    "de Orléans e Bragança",
    VLOOKUP($H649,'Last name'!$A:$B,2,FALSE) &amp; " " &amp; VLOOKUP(RANDBETWEEN(5,COUNT('Last name'!$A:$A) + 1),'Last name'!$A:$B,2,FALSE)
)</f>
        <v>Monteiro Leitão</v>
      </c>
      <c r="J649" s="7" t="str">
        <f t="shared" ca="1" si="71"/>
        <v>Luccas Monteiro Leitão</v>
      </c>
      <c r="K649" s="7" t="str" cm="1">
        <f t="array" aca="1" ref="K649" ca="1">SHA1HASH($J649)</f>
        <v>98d5db20e4a686d7de0ea8615b88b6be222d70cf</v>
      </c>
      <c r="L649" s="7" cm="1">
        <f t="array" aca="1" ref="L649" ca="1">INDEX(States!$A:$A,RANDBETWEEN(5,COUNTA(States!$A:$A) + 1),1)</f>
        <v>9</v>
      </c>
      <c r="M649" s="7" t="str">
        <f ca="1">$L649 &amp; "|" &amp; VLOOKUP($L649,States!$A:$B,2,FALSE)</f>
        <v>9|68b7ab1daf7c594d71db682ca70a5cb187f0524f</v>
      </c>
      <c r="N649" s="7" t="str">
        <f ca="1">VLOOKUP($F649,Name!$A:$C,3,FALSE)</f>
        <v>M</v>
      </c>
      <c r="O649" s="7" t="str">
        <f ca="1">VLOOKUP($N649,Gender!$A:$B,2,FALSE)</f>
        <v>Male</v>
      </c>
      <c r="P649" s="7" t="str" cm="1">
        <f t="array" aca="1" ref="P649" ca="1">INDEX('Marital status'!$A:$A,RANDBETWEEN(5,COUNTA('Marital status'!$A:$A) + 1),1)</f>
        <v>459031b19ec5bbd3b3dbc0a9dcf2cb6e6c6f7848</v>
      </c>
      <c r="Q649" s="7" t="str">
        <f ca="1">VLOOKUP($P649,'Marital status'!$A:$B,2,FALSE)</f>
        <v xml:space="preserve">Widowed </v>
      </c>
      <c r="R649" s="7">
        <f t="shared" ca="1" si="72"/>
        <v>7</v>
      </c>
      <c r="S649" s="7" t="e">
        <f ca="1">VLOOKUP($R649,Race!$A:$B,2,FALSE)</f>
        <v>#N/A</v>
      </c>
      <c r="T649" s="8">
        <f t="shared" ca="1" si="73"/>
        <v>30074</v>
      </c>
      <c r="U649" s="6">
        <f t="shared" ca="1" si="74"/>
        <v>7</v>
      </c>
      <c r="V649" s="8" t="str">
        <f ca="1">VLOOKUP($U649,Education!$A:$B,2,FALSE)</f>
        <v>Undergraduate degree</v>
      </c>
      <c r="W649" s="7">
        <f ca="1" xml:space="preserve">
  IF(OR($Y649 = 5, $Y649 = 6, $Y649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649" s="7" t="str">
        <f ca="1">VLOOKUP($W649,Department!$A:$B,2,FALSE)</f>
        <v>Presidency</v>
      </c>
      <c r="Y649" s="6">
        <f t="shared" ca="1" si="75"/>
        <v>10</v>
      </c>
      <c r="Z649" s="7" t="str">
        <f ca="1">VLOOKUP($Y649,Role!$A:$B,2,FALSE)</f>
        <v>Trainee</v>
      </c>
      <c r="AA649" s="6" t="str">
        <f t="shared" ca="1" si="76"/>
        <v/>
      </c>
      <c r="AB649" s="7" t="str">
        <f ca="1" xml:space="preserve">
IF($AA649 &lt;&gt; "",
    VLOOKUP($AA649,Level!$A:$B,2,FALSE),
    ""
)</f>
        <v/>
      </c>
      <c r="AC649" s="1">
        <f ca="1" xml:space="preserve">
IF($Y649 = 5 + N("Presidente"),
    27000,
    IF($Y649 = 6 + N("Vice-presidente"),
        23000,
        IF(OR($Y649 = 8, $Y649= 13, $Y649 = 12) + N("Secretária bilíngue ou coordenador ou especialista"),
            8000,
            IF($Y649 = 7 + N("Diretor"),
                15000,
                IF($Y649 = 14 + N("Gerente"),
                    12000,
                    IF($Y649 = 9 + N("Estagiário"),
                        705,
                        IF($Y649 = 10 + N("Trainee"),
                            805,
                            IF($Y649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IF($U649 = 7,
  500,
  IF($U649 = 8,
    1000,
    IF($U649 = 9,
      1500,
      IF($U649 = 10,
        2000,
        0
      )
    )
  )
)
+
N("Adicional no salário por área")
+
IF($W649 = 14 + N("Tecnologia da Informação"),
  120,
  IF($W649 = 16 + N("Vendas"),
    110,
    IF($W649 = 15 + N("Jurídico"),
      100,
      IF(OR($W649 = 8, $W649 = 9, $W649 = 11) + N("Recursos humanos ou comercial ou comunicação e marketing"),
        80,
        0
      )
    )
  )
)
+
N("Adicionando pegadinha")
+
IF(AND($W649 = 16, $U649 = 9, $Y649 = 11, $AA649 = 5) + N("Se for de vendas, com mestrado, analista sênior"),
  IF($R649 = 5,
    100,
    0
  )
  +
  IF($N649 = "M",
    200,
    0
  ),
  0
)</f>
        <v>1305</v>
      </c>
      <c r="AD6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$A649  &amp; ", "   &amp;
$C649  &amp; ", "   &amp;
$E649  &amp; ", '"  &amp;
$J649  &amp; "', '" &amp;
$N649  &amp; "', "  &amp;
$R649  &amp; ", '"  &amp;
TEXT($T649,"dd/mm/aaaa")  &amp; "', "   &amp;
$U649  &amp; ", "   &amp;
$W649  &amp; ", "   &amp;
$Y649  &amp; ", "   &amp;
IF($AA649 &lt;&gt; "", $AA649, "NULL")  &amp; ", "   &amp;
$AC649  &amp; ");"</f>
        <v>INSERT INTO bi4all.fac_employees (id_company_fk, id_employee_pk, flg_active, employee_name, id_gender_fk, id_race_fk, birthday, id_schooling_fk, id_department_fk, id_role_fk, id_level_fk, salary) VALUES (6a51143286b03064a49cc2acbee63c09a0682d33, 645, 1, 'Luccas Monteiro Leitão', 'M', 7, '03/05/1982', 7, 5, 10, NULL, 1305);</v>
      </c>
    </row>
    <row r="650" spans="1:30" ht="14.25" customHeight="1" x14ac:dyDescent="0.2">
      <c r="A650" s="7" t="str" cm="1">
        <f t="array" aca="1" ref="A650" ca="1">INDEX(Company!$A:$A,RANDBETWEEN(5,COUNTA(Company!$A:$A) + 1),1)</f>
        <v>6a51143286b03064a49cc2acbee63c09a0682d33</v>
      </c>
      <c r="B650" s="7" t="str">
        <f ca="1">VLOOKUP($A650,Company!$A:$B,2,FALSE)</f>
        <v>ACME Corporation</v>
      </c>
      <c r="C650" s="5">
        <f t="shared" si="70"/>
        <v>646</v>
      </c>
      <c r="D650" s="5" t="str" cm="1">
        <f t="array" ref="D650">SHA1HASH($C650)</f>
        <v>961cc96ada94bed0d2ff9d76556e8651995d940f</v>
      </c>
      <c r="E650" s="6">
        <v>1</v>
      </c>
      <c r="F650" s="7">
        <f ca="1">IF($C650 = 1 + N("Presidente"),
    127,
    IF($C650 = 2 + N("Vice-Presidente"),
        72,
        IF($C650 = 3 + N("Secretária bilíngue"),
            13,
            RANDBETWEEN(5,COUNT(Name!$A:$A) + 1)
        )
    )
)</f>
        <v>323</v>
      </c>
      <c r="G650" s="7" t="str">
        <f ca="1">VLOOKUP($F650,Name!$A:$B,2,FALSE)</f>
        <v>Rachel</v>
      </c>
      <c r="H650" s="7">
        <f ca="1" xml:space="preserve">
IF($C650 = 1,
    0,
    RANDBETWEEN(5,COUNT('Last name'!$A:$A) + 1)
)</f>
        <v>23</v>
      </c>
      <c r="I650" s="7" t="str">
        <f ca="1" xml:space="preserve">
IF($C650 = 1 + N("Presidente"),
    "de Orléans e Bragança",
    VLOOKUP($H650,'Last name'!$A:$B,2,FALSE) &amp; " " &amp; VLOOKUP(RANDBETWEEN(5,COUNT('Last name'!$A:$A) + 1),'Last name'!$A:$B,2,FALSE)
)</f>
        <v>Arruda Seixas</v>
      </c>
      <c r="J650" s="7" t="str">
        <f t="shared" ca="1" si="71"/>
        <v>Rachel Arruda Seixas</v>
      </c>
      <c r="K650" s="7" t="str" cm="1">
        <f t="array" aca="1" ref="K650" ca="1">SHA1HASH($J650)</f>
        <v>c3a2d428b3eb39d7454c2892ab787bc3db4bb4ae</v>
      </c>
      <c r="L650" s="7" cm="1">
        <f t="array" aca="1" ref="L650" ca="1">INDEX(States!$A:$A,RANDBETWEEN(5,COUNTA(States!$A:$A) + 1),1)</f>
        <v>22</v>
      </c>
      <c r="M650" s="7" t="str">
        <f ca="1">$L650 &amp; "|" &amp; VLOOKUP($L650,States!$A:$B,2,FALSE)</f>
        <v>22|04a99b2b0b78076f0a06c2d7695137915b2933a5</v>
      </c>
      <c r="N650" s="7" t="str">
        <f ca="1">VLOOKUP($F650,Name!$A:$C,3,FALSE)</f>
        <v>F</v>
      </c>
      <c r="O650" s="7" t="str">
        <f ca="1">VLOOKUP($N650,Gender!$A:$B,2,FALSE)</f>
        <v>Female</v>
      </c>
      <c r="P650" s="7" t="str" cm="1">
        <f t="array" aca="1" ref="P650" ca="1">INDEX('Marital status'!$A:$A,RANDBETWEEN(5,COUNTA('Marital status'!$A:$A) + 1),1)</f>
        <v>459031b19ec5bbd3b3dbc0a9dcf2cb6e6c6f7848</v>
      </c>
      <c r="Q650" s="7" t="str">
        <f ca="1">VLOOKUP($P650,'Marital status'!$A:$B,2,FALSE)</f>
        <v xml:space="preserve">Widowed </v>
      </c>
      <c r="R650" s="7">
        <f t="shared" ca="1" si="72"/>
        <v>5</v>
      </c>
      <c r="S650" s="7" t="e">
        <f ca="1">VLOOKUP($R650,Race!$A:$B,2,FALSE)</f>
        <v>#N/A</v>
      </c>
      <c r="T650" s="8">
        <f t="shared" ca="1" si="73"/>
        <v>17858</v>
      </c>
      <c r="U650" s="6">
        <f t="shared" ca="1" si="74"/>
        <v>7</v>
      </c>
      <c r="V650" s="8" t="str">
        <f ca="1">VLOOKUP($U650,Education!$A:$B,2,FALSE)</f>
        <v>Undergraduate degree</v>
      </c>
      <c r="W650" s="7">
        <f ca="1" xml:space="preserve">
  IF(OR($Y650 = 5, $Y650 = 6, $Y650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650" s="7" t="str">
        <f ca="1">VLOOKUP($W650,Department!$A:$B,2,FALSE)</f>
        <v>Administration</v>
      </c>
      <c r="Y650" s="6">
        <f t="shared" ca="1" si="75"/>
        <v>11</v>
      </c>
      <c r="Z650" s="7" t="str">
        <f ca="1">VLOOKUP($Y650,Role!$A:$B,2,FALSE)</f>
        <v>Analyst</v>
      </c>
      <c r="AA650" s="6">
        <f t="shared" ca="1" si="76"/>
        <v>5</v>
      </c>
      <c r="AB650" s="7" t="str">
        <f ca="1" xml:space="preserve">
IF($AA650 &lt;&gt; "",
    VLOOKUP($AA650,Level!$A:$B,2,FALSE),
    ""
)</f>
        <v>Junior</v>
      </c>
      <c r="AC650" s="1">
        <f ca="1" xml:space="preserve">
IF($Y650 = 5 + N("Presidente"),
    27000,
    IF($Y650 = 6 + N("Vice-presidente"),
        23000,
        IF(OR($Y650 = 8, $Y650= 13, $Y650 = 12) + N("Secretária bilíngue ou coordenador ou especialista"),
            8000,
            IF($Y650 = 7 + N("Diretor"),
                15000,
                IF($Y650 = 14 + N("Gerente"),
                    12000,
                    IF($Y650 = 9 + N("Estagiário"),
                        705,
                        IF($Y650 = 10 + N("Trainee"),
                            805,
                            IF($Y650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IF($U650 = 7,
  500,
  IF($U650 = 8,
    1000,
    IF($U650 = 9,
      1500,
      IF($U650 = 10,
        2000,
        0
      )
    )
  )
)
+
N("Adicional no salário por área")
+
IF($W650 = 14 + N("Tecnologia da Informação"),
  120,
  IF($W650 = 16 + N("Vendas"),
    110,
    IF($W650 = 15 + N("Jurídico"),
      100,
      IF(OR($W650 = 8, $W650 = 9, $W650 = 11) + N("Recursos humanos ou comercial ou comunicação e marketing"),
        80,
        0
      )
    )
  )
)
+
N("Adicionando pegadinha")
+
IF(AND($W650 = 16, $U650 = 9, $Y650 = 11, $AA650 = 5) + N("Se for de vendas, com mestrado, analista sênior"),
  IF($R650 = 5,
    100,
    0
  )
  +
  IF($N650 = "M",
    200,
    0
  ),
  0
)</f>
        <v>2500</v>
      </c>
      <c r="AD6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$A650  &amp; ", "   &amp;
$C650  &amp; ", "   &amp;
$E650  &amp; ", '"  &amp;
$J650  &amp; "', '" &amp;
$N650  &amp; "', "  &amp;
$R650  &amp; ", '"  &amp;
TEXT($T650,"dd/mm/aaaa")  &amp; "', "   &amp;
$U650  &amp; ", "   &amp;
$W650  &amp; ", "   &amp;
$Y650  &amp; ", "   &amp;
IF($AA650 &lt;&gt; "", $AA650, "NULL")  &amp; ", "   &amp;
$AC650  &amp; ");"</f>
        <v>INSERT INTO bi4all.fac_employees (id_company_fk, id_employee_pk, flg_active, employee_name, id_gender_fk, id_race_fk, birthday, id_schooling_fk, id_department_fk, id_role_fk, id_level_fk, salary) VALUES (6a51143286b03064a49cc2acbee63c09a0682d33, 646, 1, 'Rachel Arruda Seixas', 'F', 5, '21/11/1948', 7, 6, 11, 5, 2500);</v>
      </c>
    </row>
    <row r="651" spans="1:30" ht="14.25" customHeight="1" x14ac:dyDescent="0.2">
      <c r="A651" s="7" t="str" cm="1">
        <f t="array" aca="1" ref="A651" ca="1">INDEX(Company!$A:$A,RANDBETWEEN(5,COUNTA(Company!$A:$A) + 1),1)</f>
        <v>6a51143286b03064a49cc2acbee63c09a0682d33</v>
      </c>
      <c r="B651" s="7" t="str">
        <f ca="1">VLOOKUP($A651,Company!$A:$B,2,FALSE)</f>
        <v>ACME Corporation</v>
      </c>
      <c r="C651" s="5">
        <f t="shared" si="70"/>
        <v>647</v>
      </c>
      <c r="D651" s="5" t="str" cm="1">
        <f t="array" ref="D651">SHA1HASH($C651)</f>
        <v>17820ac1fd68b22540b4a76c24849312e7f79c58</v>
      </c>
      <c r="E651" s="6">
        <v>1</v>
      </c>
      <c r="F651" s="7">
        <f ca="1">IF($C651 = 1 + N("Presidente"),
    127,
    IF($C651 = 2 + N("Vice-Presidente"),
        72,
        IF($C651 = 3 + N("Secretária bilíngue"),
            13,
            RANDBETWEEN(5,COUNT(Name!$A:$A) + 1)
        )
    )
)</f>
        <v>269</v>
      </c>
      <c r="G651" s="7" t="str">
        <f ca="1">VLOOKUP($F651,Name!$A:$B,2,FALSE)</f>
        <v>Maria Júlia</v>
      </c>
      <c r="H651" s="7">
        <f ca="1" xml:space="preserve">
IF($C651 = 1,
    0,
    RANDBETWEEN(5,COUNT('Last name'!$A:$A) + 1)
)</f>
        <v>51</v>
      </c>
      <c r="I651" s="7" t="str">
        <f ca="1" xml:space="preserve">
IF($C651 = 1 + N("Presidente"),
    "de Orléans e Bragança",
    VLOOKUP($H651,'Last name'!$A:$B,2,FALSE) &amp; " " &amp; VLOOKUP(RANDBETWEEN(5,COUNT('Last name'!$A:$A) + 1),'Last name'!$A:$B,2,FALSE)
)</f>
        <v>Café Marino</v>
      </c>
      <c r="J651" s="7" t="str">
        <f t="shared" ca="1" si="71"/>
        <v>Maria Júlia Café Marino</v>
      </c>
      <c r="K651" s="7" t="str" cm="1">
        <f t="array" aca="1" ref="K651" ca="1">SHA1HASH($J651)</f>
        <v>c5f4e1b11f496792c788da672e32bd2f40a02e6a</v>
      </c>
      <c r="L651" s="7" cm="1">
        <f t="array" aca="1" ref="L651" ca="1">INDEX(States!$A:$A,RANDBETWEEN(5,COUNTA(States!$A:$A) + 1),1)</f>
        <v>19</v>
      </c>
      <c r="M651" s="7" t="str">
        <f ca="1">$L651 &amp; "|" &amp; VLOOKUP($L651,States!$A:$B,2,FALSE)</f>
        <v>19|bd4a752045e2a790745f147976385d85d6dbdece</v>
      </c>
      <c r="N651" s="7" t="str">
        <f ca="1">VLOOKUP($F651,Name!$A:$C,3,FALSE)</f>
        <v>F</v>
      </c>
      <c r="O651" s="7" t="str">
        <f ca="1">VLOOKUP($N651,Gender!$A:$B,2,FALSE)</f>
        <v>Female</v>
      </c>
      <c r="P651" s="7" t="str" cm="1">
        <f t="array" aca="1" ref="P651" ca="1">INDEX('Marital status'!$A:$A,RANDBETWEEN(5,COUNTA('Marital status'!$A:$A) + 1),1)</f>
        <v>93ac84f4e0bd5c1c97b670a12a7fff6af89fb6b3</v>
      </c>
      <c r="Q651" s="7" t="str">
        <f ca="1">VLOOKUP($P651,'Marital status'!$A:$B,2,FALSE)</f>
        <v>DIVORCED</v>
      </c>
      <c r="R651" s="7">
        <f t="shared" ca="1" si="72"/>
        <v>6</v>
      </c>
      <c r="S651" s="7" t="e">
        <f ca="1">VLOOKUP($R651,Race!$A:$B,2,FALSE)</f>
        <v>#N/A</v>
      </c>
      <c r="T651" s="8">
        <f t="shared" ca="1" si="73"/>
        <v>21048</v>
      </c>
      <c r="U651" s="6">
        <f t="shared" ca="1" si="74"/>
        <v>7</v>
      </c>
      <c r="V651" s="8" t="str">
        <f ca="1">VLOOKUP($U651,Education!$A:$B,2,FALSE)</f>
        <v>Undergraduate degree</v>
      </c>
      <c r="W651" s="7">
        <f ca="1" xml:space="preserve">
  IF(OR($Y651 = 5, $Y651 = 6, $Y651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51" s="7" t="str">
        <f ca="1">VLOOKUP($W651,Department!$A:$B,2,FALSE)</f>
        <v>Controlling</v>
      </c>
      <c r="Y651" s="6">
        <f t="shared" ca="1" si="75"/>
        <v>9</v>
      </c>
      <c r="Z651" s="7" t="str">
        <f ca="1">VLOOKUP($Y651,Role!$A:$B,2,FALSE)</f>
        <v>Intern</v>
      </c>
      <c r="AA651" s="6" t="str">
        <f t="shared" ca="1" si="76"/>
        <v/>
      </c>
      <c r="AB651" s="7" t="str">
        <f ca="1" xml:space="preserve">
IF($AA651 &lt;&gt; "",
    VLOOKUP($AA651,Level!$A:$B,2,FALSE),
    ""
)</f>
        <v/>
      </c>
      <c r="AC651" s="1">
        <f ca="1" xml:space="preserve">
IF($Y651 = 5 + N("Presidente"),
    27000,
    IF($Y651 = 6 + N("Vice-presidente"),
        23000,
        IF(OR($Y651 = 8, $Y651= 13, $Y651 = 12) + N("Secretária bilíngue ou coordenador ou especialista"),
            8000,
            IF($Y651 = 7 + N("Diretor"),
                15000,
                IF($Y651 = 14 + N("Gerente"),
                    12000,
                    IF($Y651 = 9 + N("Estagiário"),
                        705,
                        IF($Y651 = 10 + N("Trainee"),
                            805,
                            IF($Y651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IF($U651 = 7,
  500,
  IF($U651 = 8,
    1000,
    IF($U651 = 9,
      1500,
      IF($U651 = 10,
        2000,
        0
      )
    )
  )
)
+
N("Adicional no salário por área")
+
IF($W651 = 14 + N("Tecnologia da Informação"),
  120,
  IF($W651 = 16 + N("Vendas"),
    110,
    IF($W651 = 15 + N("Jurídico"),
      100,
      IF(OR($W651 = 8, $W651 = 9, $W651 = 11) + N("Recursos humanos ou comercial ou comunicação e marketing"),
        80,
        0
      )
    )
  )
)
+
N("Adicionando pegadinha")
+
IF(AND($W651 = 16, $U651 = 9, $Y651 = 11, $AA651 = 5) + N("Se for de vendas, com mestrado, analista sênior"),
  IF($R651 = 5,
    100,
    0
  )
  +
  IF($N651 = "M",
    200,
    0
  ),
  0
)</f>
        <v>1205</v>
      </c>
      <c r="AD6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$A651  &amp; ", "   &amp;
$C651  &amp; ", "   &amp;
$E651  &amp; ", '"  &amp;
$J651  &amp; "', '" &amp;
$N651  &amp; "', "  &amp;
$R651  &amp; ", '"  &amp;
TEXT($T651,"dd/mm/aaaa")  &amp; "', "   &amp;
$U651  &amp; ", "   &amp;
$W651  &amp; ", "   &amp;
$Y651  &amp; ", "   &amp;
IF($AA651 &lt;&gt; "", $AA651, "NULL")  &amp; ", "   &amp;
$AC651  &amp; ");"</f>
        <v>INSERT INTO bi4all.fac_employees (id_company_fk, id_employee_pk, flg_active, employee_name, id_gender_fk, id_race_fk, birthday, id_schooling_fk, id_department_fk, id_role_fk, id_level_fk, salary) VALUES (6a51143286b03064a49cc2acbee63c09a0682d33, 647, 1, 'Maria Júlia Café Marino', 'F', 6, '16/08/1957', 7, 12, 9, NULL, 1205);</v>
      </c>
    </row>
    <row r="652" spans="1:30" ht="14.25" customHeight="1" x14ac:dyDescent="0.2">
      <c r="A652" s="7" t="str" cm="1">
        <f t="array" aca="1" ref="A652" ca="1">INDEX(Company!$A:$A,RANDBETWEEN(5,COUNTA(Company!$A:$A) + 1),1)</f>
        <v>6a51143286b03064a49cc2acbee63c09a0682d33</v>
      </c>
      <c r="B652" s="7" t="str">
        <f ca="1">VLOOKUP($A652,Company!$A:$B,2,FALSE)</f>
        <v>ACME Corporation</v>
      </c>
      <c r="C652" s="5">
        <f t="shared" si="70"/>
        <v>648</v>
      </c>
      <c r="D652" s="5" t="str" cm="1">
        <f t="array" ref="D652">SHA1HASH($C652)</f>
        <v>4de62d12209f2c3b18bc8a19eca399e914835762</v>
      </c>
      <c r="E652" s="6">
        <v>1</v>
      </c>
      <c r="F652" s="7">
        <f ca="1">IF($C652 = 1 + N("Presidente"),
    127,
    IF($C652 = 2 + N("Vice-Presidente"),
        72,
        IF($C652 = 3 + N("Secretária bilíngue"),
            13,
            RANDBETWEEN(5,COUNT(Name!$A:$A) + 1)
        )
    )
)</f>
        <v>106</v>
      </c>
      <c r="G652" s="7" t="str">
        <f ca="1">VLOOKUP($F652,Name!$A:$B,2,FALSE)</f>
        <v>Davi Lucas</v>
      </c>
      <c r="H652" s="7">
        <f ca="1" xml:space="preserve">
IF($C652 = 1,
    0,
    RANDBETWEEN(5,COUNT('Last name'!$A:$A) + 1)
)</f>
        <v>151</v>
      </c>
      <c r="I652" s="7" t="str">
        <f ca="1" xml:space="preserve">
IF($C652 = 1 + N("Presidente"),
    "de Orléans e Bragança",
    VLOOKUP($H652,'Last name'!$A:$B,2,FALSE) &amp; " " &amp; VLOOKUP(RANDBETWEEN(5,COUNT('Last name'!$A:$A) + 1),'Last name'!$A:$B,2,FALSE)
)</f>
        <v>Pereira Leitão</v>
      </c>
      <c r="J652" s="7" t="str">
        <f t="shared" ca="1" si="71"/>
        <v>Davi Lucas Pereira Leitão</v>
      </c>
      <c r="K652" s="7" t="str" cm="1">
        <f t="array" aca="1" ref="K652" ca="1">SHA1HASH($J652)</f>
        <v>57d19cdea2d95851525fcd82cacbed00742cda40</v>
      </c>
      <c r="L652" s="7" cm="1">
        <f t="array" aca="1" ref="L652" ca="1">INDEX(States!$A:$A,RANDBETWEEN(5,COUNTA(States!$A:$A) + 1),1)</f>
        <v>16</v>
      </c>
      <c r="M652" s="7" t="str">
        <f ca="1">$L652 &amp; "|" &amp; VLOOKUP($L652,States!$A:$B,2,FALSE)</f>
        <v>16|07cfbddcd11fff6189ba806e40d4e76476d512f4</v>
      </c>
      <c r="N652" s="7" t="str">
        <f ca="1">VLOOKUP($F652,Name!$A:$C,3,FALSE)</f>
        <v>M</v>
      </c>
      <c r="O652" s="7" t="str">
        <f ca="1">VLOOKUP($N652,Gender!$A:$B,2,FALSE)</f>
        <v>Male</v>
      </c>
      <c r="P652" s="7" t="str" cm="1">
        <f t="array" aca="1" ref="P652" ca="1">INDEX('Marital status'!$A:$A,RANDBETWEEN(5,COUNTA('Marital status'!$A:$A) + 1),1)</f>
        <v>459031b19ec5bbd3b3dbc0a9dcf2cb6e6c6f7848</v>
      </c>
      <c r="Q652" s="7" t="str">
        <f ca="1">VLOOKUP($P652,'Marital status'!$A:$B,2,FALSE)</f>
        <v xml:space="preserve">Widowed </v>
      </c>
      <c r="R652" s="7">
        <f t="shared" ca="1" si="72"/>
        <v>5</v>
      </c>
      <c r="S652" s="7" t="e">
        <f ca="1">VLOOKUP($R652,Race!$A:$B,2,FALSE)</f>
        <v>#N/A</v>
      </c>
      <c r="T652" s="8">
        <f t="shared" ca="1" si="73"/>
        <v>23053</v>
      </c>
      <c r="U652" s="6">
        <f t="shared" ca="1" si="74"/>
        <v>8</v>
      </c>
      <c r="V652" s="8" t="str">
        <f ca="1">VLOOKUP($U652,Education!$A:$B,2,FALSE)</f>
        <v>Graduate school</v>
      </c>
      <c r="W652" s="7">
        <f ca="1" xml:space="preserve">
  IF(OR($Y652 = 5, $Y652 = 6, $Y652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652" s="7" t="str">
        <f ca="1">VLOOKUP($W652,Department!$A:$B,2,FALSE)</f>
        <v>Communication &amp; Marketing</v>
      </c>
      <c r="Y652" s="6">
        <f t="shared" ca="1" si="75"/>
        <v>11</v>
      </c>
      <c r="Z652" s="7" t="str">
        <f ca="1">VLOOKUP($Y652,Role!$A:$B,2,FALSE)</f>
        <v>Analyst</v>
      </c>
      <c r="AA652" s="6">
        <f t="shared" ca="1" si="76"/>
        <v>7</v>
      </c>
      <c r="AB652" s="7" t="str">
        <f ca="1" xml:space="preserve">
IF($AA652 &lt;&gt; "",
    VLOOKUP($AA652,Level!$A:$B,2,FALSE),
    ""
)</f>
        <v>Senior</v>
      </c>
      <c r="AC652" s="1">
        <f ca="1" xml:space="preserve">
IF($Y652 = 5 + N("Presidente"),
    27000,
    IF($Y652 = 6 + N("Vice-presidente"),
        23000,
        IF(OR($Y652 = 8, $Y652= 13, $Y652 = 12) + N("Secretária bilíngue ou coordenador ou especialista"),
            8000,
            IF($Y652 = 7 + N("Diretor"),
                15000,
                IF($Y652 = 14 + N("Gerente"),
                    12000,
                    IF($Y652 = 9 + N("Estagiário"),
                        705,
                        IF($Y652 = 10 + N("Trainee"),
                            805,
                            IF($Y652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IF($U652 = 7,
  500,
  IF($U652 = 8,
    1000,
    IF($U652 = 9,
      1500,
      IF($U652 = 10,
        2000,
        0
      )
    )
  )
)
+
N("Adicional no salário por área")
+
IF($W652 = 14 + N("Tecnologia da Informação"),
  120,
  IF($W652 = 16 + N("Vendas"),
    110,
    IF($W652 = 15 + N("Jurídico"),
      100,
      IF(OR($W652 = 8, $W652 = 9, $W652 = 11) + N("Recursos humanos ou comercial ou comunicação e marketing"),
        80,
        0
      )
    )
  )
)
+
N("Adicionando pegadinha")
+
IF(AND($W652 = 16, $U652 = 9, $Y652 = 11, $AA652 = 5) + N("Se for de vendas, com mestrado, analista sênior"),
  IF($R652 = 5,
    100,
    0
  )
  +
  IF($N652 = "M",
    200,
    0
  ),
  0
)</f>
        <v>3080</v>
      </c>
      <c r="AD6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$A652  &amp; ", "   &amp;
$C652  &amp; ", "   &amp;
$E652  &amp; ", '"  &amp;
$J652  &amp; "', '" &amp;
$N652  &amp; "', "  &amp;
$R652  &amp; ", '"  &amp;
TEXT($T652,"dd/mm/aaaa")  &amp; "', "   &amp;
$U652  &amp; ", "   &amp;
$W652  &amp; ", "   &amp;
$Y652  &amp; ", "   &amp;
IF($AA652 &lt;&gt; "", $AA652, "NULL")  &amp; ", "   &amp;
$AC652  &amp; ");"</f>
        <v>INSERT INTO bi4all.fac_employees (id_company_fk, id_employee_pk, flg_active, employee_name, id_gender_fk, id_race_fk, birthday, id_schooling_fk, id_department_fk, id_role_fk, id_level_fk, salary) VALUES (6a51143286b03064a49cc2acbee63c09a0682d33, 648, 1, 'Davi Lucas Pereira Leitão', 'M', 5, '11/02/1963', 8, 11, 11, 7, 3080);</v>
      </c>
    </row>
    <row r="653" spans="1:30" ht="14.25" customHeight="1" x14ac:dyDescent="0.2">
      <c r="A653" s="7" t="str" cm="1">
        <f t="array" aca="1" ref="A653" ca="1">INDEX(Company!$A:$A,RANDBETWEEN(5,COUNTA(Company!$A:$A) + 1),1)</f>
        <v>6a51143286b03064a49cc2acbee63c09a0682d33</v>
      </c>
      <c r="B653" s="7" t="str">
        <f ca="1">VLOOKUP($A653,Company!$A:$B,2,FALSE)</f>
        <v>ACME Corporation</v>
      </c>
      <c r="C653" s="5">
        <f t="shared" si="70"/>
        <v>649</v>
      </c>
      <c r="D653" s="5" t="str" cm="1">
        <f t="array" ref="D653">SHA1HASH($C653)</f>
        <v>491173598037c270f1fe2d1ccbd6b58c7ed459be</v>
      </c>
      <c r="E653" s="6">
        <v>1</v>
      </c>
      <c r="F653" s="7">
        <f ca="1">IF($C653 = 1 + N("Presidente"),
    127,
    IF($C653 = 2 + N("Vice-Presidente"),
        72,
        IF($C653 = 3 + N("Secretária bilíngue"),
            13,
            RANDBETWEEN(5,COUNT(Name!$A:$A) + 1)
        )
    )
)</f>
        <v>151</v>
      </c>
      <c r="G653" s="7" t="str">
        <f ca="1">VLOOKUP($F653,Name!$A:$B,2,FALSE)</f>
        <v>Gabrielly</v>
      </c>
      <c r="H653" s="7">
        <f ca="1" xml:space="preserve">
IF($C653 = 1,
    0,
    RANDBETWEEN(5,COUNT('Last name'!$A:$A) + 1)
)</f>
        <v>149</v>
      </c>
      <c r="I653" s="7" t="str">
        <f ca="1" xml:space="preserve">
IF($C653 = 1 + N("Presidente"),
    "de Orléans e Bragança",
    VLOOKUP($H653,'Last name'!$A:$B,2,FALSE) &amp; " " &amp; VLOOKUP(RANDBETWEEN(5,COUNT('Last name'!$A:$A) + 1),'Last name'!$A:$B,2,FALSE)
)</f>
        <v>Pedroso Martinelli</v>
      </c>
      <c r="J653" s="7" t="str">
        <f t="shared" ca="1" si="71"/>
        <v>Gabrielly Pedroso Martinelli</v>
      </c>
      <c r="K653" s="7" t="str" cm="1">
        <f t="array" aca="1" ref="K653" ca="1">SHA1HASH($J653)</f>
        <v>476def8fe3a2539f3cc53f2dbba6761909fd2fb4</v>
      </c>
      <c r="L653" s="7" cm="1">
        <f t="array" aca="1" ref="L653" ca="1">INDEX(States!$A:$A,RANDBETWEEN(5,COUNTA(States!$A:$A) + 1),1)</f>
        <v>8</v>
      </c>
      <c r="M653" s="7" t="str">
        <f ca="1">$L653 &amp; "|" &amp; VLOOKUP($L653,States!$A:$B,2,FALSE)</f>
        <v>8|56e287872c65203bf88dd1921405bbc5594d8531</v>
      </c>
      <c r="N653" s="7" t="str">
        <f ca="1">VLOOKUP($F653,Name!$A:$C,3,FALSE)</f>
        <v>F</v>
      </c>
      <c r="O653" s="7" t="str">
        <f ca="1">VLOOKUP($N653,Gender!$A:$B,2,FALSE)</f>
        <v>Female</v>
      </c>
      <c r="P653" s="7" t="str" cm="1">
        <f t="array" aca="1" ref="P653" ca="1">INDEX('Marital status'!$A:$A,RANDBETWEEN(5,COUNTA('Marital status'!$A:$A) + 1),1)</f>
        <v>47051393f6bcbf99111ec5d70ba2ebbe11ebccae</v>
      </c>
      <c r="Q653" s="7" t="str">
        <f ca="1">VLOOKUP($P653,'Marital status'!$A:$B,2,FALSE)</f>
        <v xml:space="preserve"> Separated </v>
      </c>
      <c r="R653" s="7">
        <f t="shared" ca="1" si="72"/>
        <v>5</v>
      </c>
      <c r="S653" s="7" t="e">
        <f ca="1">VLOOKUP($R653,Race!$A:$B,2,FALSE)</f>
        <v>#N/A</v>
      </c>
      <c r="T653" s="8">
        <f t="shared" ca="1" si="73"/>
        <v>27634</v>
      </c>
      <c r="U653" s="6">
        <f t="shared" ca="1" si="74"/>
        <v>7</v>
      </c>
      <c r="V653" s="8" t="str">
        <f ca="1">VLOOKUP($U653,Education!$A:$B,2,FALSE)</f>
        <v>Undergraduate degree</v>
      </c>
      <c r="W653" s="7">
        <f ca="1" xml:space="preserve">
  IF(OR($Y653 = 5, $Y653 = 6, $Y653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653" s="7" t="str">
        <f ca="1">VLOOKUP($W653,Department!$A:$B,2,FALSE)</f>
        <v>Operations</v>
      </c>
      <c r="Y653" s="6">
        <f t="shared" ca="1" si="75"/>
        <v>10</v>
      </c>
      <c r="Z653" s="7" t="str">
        <f ca="1">VLOOKUP($Y653,Role!$A:$B,2,FALSE)</f>
        <v>Trainee</v>
      </c>
      <c r="AA653" s="6" t="str">
        <f t="shared" ca="1" si="76"/>
        <v/>
      </c>
      <c r="AB653" s="7" t="str">
        <f ca="1" xml:space="preserve">
IF($AA653 &lt;&gt; "",
    VLOOKUP($AA653,Level!$A:$B,2,FALSE),
    ""
)</f>
        <v/>
      </c>
      <c r="AC653" s="1">
        <f ca="1" xml:space="preserve">
IF($Y653 = 5 + N("Presidente"),
    27000,
    IF($Y653 = 6 + N("Vice-presidente"),
        23000,
        IF(OR($Y653 = 8, $Y653= 13, $Y653 = 12) + N("Secretária bilíngue ou coordenador ou especialista"),
            8000,
            IF($Y653 = 7 + N("Diretor"),
                15000,
                IF($Y653 = 14 + N("Gerente"),
                    12000,
                    IF($Y653 = 9 + N("Estagiário"),
                        705,
                        IF($Y653 = 10 + N("Trainee"),
                            805,
                            IF($Y653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IF($U653 = 7,
  500,
  IF($U653 = 8,
    1000,
    IF($U653 = 9,
      1500,
      IF($U653 = 10,
        2000,
        0
      )
    )
  )
)
+
N("Adicional no salário por área")
+
IF($W653 = 14 + N("Tecnologia da Informação"),
  120,
  IF($W653 = 16 + N("Vendas"),
    110,
    IF($W653 = 15 + N("Jurídico"),
      100,
      IF(OR($W653 = 8, $W653 = 9, $W653 = 11) + N("Recursos humanos ou comercial ou comunicação e marketing"),
        80,
        0
      )
    )
  )
)
+
N("Adicionando pegadinha")
+
IF(AND($W653 = 16, $U653 = 9, $Y653 = 11, $AA653 = 5) + N("Se for de vendas, com mestrado, analista sênior"),
  IF($R653 = 5,
    100,
    0
  )
  +
  IF($N653 = "M",
    200,
    0
  ),
  0
)</f>
        <v>1305</v>
      </c>
      <c r="AD6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$A653  &amp; ", "   &amp;
$C653  &amp; ", "   &amp;
$E653  &amp; ", '"  &amp;
$J653  &amp; "', '" &amp;
$N653  &amp; "', "  &amp;
$R653  &amp; ", '"  &amp;
TEXT($T653,"dd/mm/aaaa")  &amp; "', "   &amp;
$U653  &amp; ", "   &amp;
$W653  &amp; ", "   &amp;
$Y653  &amp; ", "   &amp;
IF($AA653 &lt;&gt; "", $AA653, "NULL")  &amp; ", "   &amp;
$AC653  &amp; ");"</f>
        <v>INSERT INTO bi4all.fac_employees (id_company_fk, id_employee_pk, flg_active, employee_name, id_gender_fk, id_race_fk, birthday, id_schooling_fk, id_department_fk, id_role_fk, id_level_fk, salary) VALUES (6a51143286b03064a49cc2acbee63c09a0682d33, 649, 1, 'Gabrielly Pedroso Martinelli', 'F', 5, '28/08/1975', 7, 10, 10, NULL, 1305);</v>
      </c>
    </row>
    <row r="654" spans="1:30" ht="14.25" customHeight="1" x14ac:dyDescent="0.2">
      <c r="A654" s="7" t="str" cm="1">
        <f t="array" aca="1" ref="A654" ca="1">INDEX(Company!$A:$A,RANDBETWEEN(5,COUNTA(Company!$A:$A) + 1),1)</f>
        <v>6a51143286b03064a49cc2acbee63c09a0682d33</v>
      </c>
      <c r="B654" s="7" t="str">
        <f ca="1">VLOOKUP($A654,Company!$A:$B,2,FALSE)</f>
        <v>ACME Corporation</v>
      </c>
      <c r="C654" s="5">
        <f t="shared" si="70"/>
        <v>650</v>
      </c>
      <c r="D654" s="5" t="str" cm="1">
        <f t="array" ref="D654">SHA1HASH($C654)</f>
        <v>70ac2ffcf11f24d59360e0d4cefb1816a96053a4</v>
      </c>
      <c r="E654" s="6">
        <v>1</v>
      </c>
      <c r="F654" s="7">
        <f ca="1">IF($C654 = 1 + N("Presidente"),
    127,
    IF($C654 = 2 + N("Vice-Presidente"),
        72,
        IF($C654 = 3 + N("Secretária bilíngue"),
            13,
            RANDBETWEEN(5,COUNT(Name!$A:$A) + 1)
        )
    )
)</f>
        <v>261</v>
      </c>
      <c r="G654" s="7" t="str">
        <f ca="1">VLOOKUP($F654,Name!$A:$B,2,FALSE)</f>
        <v>Maria Clara</v>
      </c>
      <c r="H654" s="7">
        <f ca="1" xml:space="preserve">
IF($C654 = 1,
    0,
    RANDBETWEEN(5,COUNT('Last name'!$A:$A) + 1)
)</f>
        <v>28</v>
      </c>
      <c r="I654" s="7" t="str">
        <f ca="1" xml:space="preserve">
IF($C654 = 1 + N("Presidente"),
    "de Orléans e Bragança",
    VLOOKUP($H654,'Last name'!$A:$B,2,FALSE) &amp; " " &amp; VLOOKUP(RANDBETWEEN(5,COUNT('Last name'!$A:$A) + 1),'Last name'!$A:$B,2,FALSE)
)</f>
        <v>Badu Brito</v>
      </c>
      <c r="J654" s="7" t="str">
        <f t="shared" ca="1" si="71"/>
        <v>Maria Clara Badu Brito</v>
      </c>
      <c r="K654" s="7" t="str" cm="1">
        <f t="array" aca="1" ref="K654" ca="1">SHA1HASH($J654)</f>
        <v>8ce574ad2a942da3f27853392f66992aa19b24e0</v>
      </c>
      <c r="L654" s="7" cm="1">
        <f t="array" aca="1" ref="L654" ca="1">INDEX(States!$A:$A,RANDBETWEEN(5,COUNTA(States!$A:$A) + 1),1)</f>
        <v>22</v>
      </c>
      <c r="M654" s="7" t="str">
        <f ca="1">$L654 &amp; "|" &amp; VLOOKUP($L654,States!$A:$B,2,FALSE)</f>
        <v>22|04a99b2b0b78076f0a06c2d7695137915b2933a5</v>
      </c>
      <c r="N654" s="7" t="str">
        <f ca="1">VLOOKUP($F654,Name!$A:$C,3,FALSE)</f>
        <v>F</v>
      </c>
      <c r="O654" s="7" t="str">
        <f ca="1">VLOOKUP($N654,Gender!$A:$B,2,FALSE)</f>
        <v>Female</v>
      </c>
      <c r="P654" s="7" t="str" cm="1">
        <f t="array" aca="1" ref="P654" ca="1">INDEX('Marital status'!$A:$A,RANDBETWEEN(5,COUNTA('Marital status'!$A:$A) + 1),1)</f>
        <v>93ac84f4e0bd5c1c97b670a12a7fff6af89fb6b3</v>
      </c>
      <c r="Q654" s="7" t="str">
        <f ca="1">VLOOKUP($P654,'Marital status'!$A:$B,2,FALSE)</f>
        <v>DIVORCED</v>
      </c>
      <c r="R654" s="7">
        <f t="shared" ca="1" si="72"/>
        <v>5</v>
      </c>
      <c r="S654" s="7" t="e">
        <f ca="1">VLOOKUP($R654,Race!$A:$B,2,FALSE)</f>
        <v>#N/A</v>
      </c>
      <c r="T654" s="8">
        <f t="shared" ca="1" si="73"/>
        <v>28762</v>
      </c>
      <c r="U654" s="6">
        <f t="shared" ca="1" si="74"/>
        <v>7</v>
      </c>
      <c r="V654" s="8" t="str">
        <f ca="1">VLOOKUP($U654,Education!$A:$B,2,FALSE)</f>
        <v>Undergraduate degree</v>
      </c>
      <c r="W654" s="7">
        <f ca="1" xml:space="preserve">
  IF(OR($Y654 = 5, $Y654 = 6, $Y654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654" s="7" t="str">
        <f ca="1">VLOOKUP($W654,Department!$A:$B,2,FALSE)</f>
        <v>Presidency</v>
      </c>
      <c r="Y654" s="6">
        <f t="shared" ca="1" si="75"/>
        <v>11</v>
      </c>
      <c r="Z654" s="7" t="str">
        <f ca="1">VLOOKUP($Y654,Role!$A:$B,2,FALSE)</f>
        <v>Analyst</v>
      </c>
      <c r="AA654" s="6">
        <f t="shared" ca="1" si="76"/>
        <v>6</v>
      </c>
      <c r="AB654" s="7" t="str">
        <f ca="1" xml:space="preserve">
IF($AA654 &lt;&gt; "",
    VLOOKUP($AA654,Level!$A:$B,2,FALSE),
    ""
)</f>
        <v>Pleno</v>
      </c>
      <c r="AC654" s="1">
        <f ca="1" xml:space="preserve">
IF($Y654 = 5 + N("Presidente"),
    27000,
    IF($Y654 = 6 + N("Vice-presidente"),
        23000,
        IF(OR($Y654 = 8, $Y654= 13, $Y654 = 12) + N("Secretária bilíngue ou coordenador ou especialista"),
            8000,
            IF($Y654 = 7 + N("Diretor"),
                15000,
                IF($Y654 = 14 + N("Gerente"),
                    12000,
                    IF($Y654 = 9 + N("Estagiário"),
                        705,
                        IF($Y654 = 10 + N("Trainee"),
                            805,
                            IF($Y654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IF($U654 = 7,
  500,
  IF($U654 = 8,
    1000,
    IF($U654 = 9,
      1500,
      IF($U654 = 10,
        2000,
        0
      )
    )
  )
)
+
N("Adicional no salário por área")
+
IF($W654 = 14 + N("Tecnologia da Informação"),
  120,
  IF($W654 = 16 + N("Vendas"),
    110,
    IF($W654 = 15 + N("Jurídico"),
      100,
      IF(OR($W654 = 8, $W654 = 9, $W654 = 11) + N("Recursos humanos ou comercial ou comunicação e marketing"),
        80,
        0
      )
    )
  )
)
+
N("Adicionando pegadinha")
+
IF(AND($W654 = 16, $U654 = 9, $Y654 = 11, $AA654 = 5) + N("Se for de vendas, com mestrado, analista sênior"),
  IF($R654 = 5,
    100,
    0
  )
  +
  IF($N654 = "M",
    200,
    0
  ),
  0
)</f>
        <v>2500</v>
      </c>
      <c r="AD6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$A654  &amp; ", "   &amp;
$C654  &amp; ", "   &amp;
$E654  &amp; ", '"  &amp;
$J654  &amp; "', '" &amp;
$N654  &amp; "', "  &amp;
$R654  &amp; ", '"  &amp;
TEXT($T654,"dd/mm/aaaa")  &amp; "', "   &amp;
$U654  &amp; ", "   &amp;
$W654  &amp; ", "   &amp;
$Y654  &amp; ", "   &amp;
IF($AA654 &lt;&gt; "", $AA654, "NULL")  &amp; ", "   &amp;
$AC654  &amp; ");"</f>
        <v>INSERT INTO bi4all.fac_employees (id_company_fk, id_employee_pk, flg_active, employee_name, id_gender_fk, id_race_fk, birthday, id_schooling_fk, id_department_fk, id_role_fk, id_level_fk, salary) VALUES (6a51143286b03064a49cc2acbee63c09a0682d33, 650, 1, 'Maria Clara Badu Brito', 'F', 5, '29/09/1978', 7, 5, 11, 6, 2500);</v>
      </c>
    </row>
    <row r="655" spans="1:30" ht="14.25" customHeight="1" x14ac:dyDescent="0.2">
      <c r="A655" s="7" t="str" cm="1">
        <f t="array" aca="1" ref="A655" ca="1">INDEX(Company!$A:$A,RANDBETWEEN(5,COUNTA(Company!$A:$A) + 1),1)</f>
        <v>6a51143286b03064a49cc2acbee63c09a0682d33</v>
      </c>
      <c r="B655" s="7" t="str">
        <f ca="1">VLOOKUP($A655,Company!$A:$B,2,FALSE)</f>
        <v>ACME Corporation</v>
      </c>
      <c r="C655" s="5">
        <f t="shared" si="70"/>
        <v>651</v>
      </c>
      <c r="D655" s="5" t="str" cm="1">
        <f t="array" ref="D655">SHA1HASH($C655)</f>
        <v>93f271ad5efd7ea64a800c9acfe0b34fc19f58e3</v>
      </c>
      <c r="E655" s="6">
        <v>1</v>
      </c>
      <c r="F655" s="7">
        <f ca="1">IF($C655 = 1 + N("Presidente"),
    127,
    IF($C655 = 2 + N("Vice-Presidente"),
        72,
        IF($C655 = 3 + N("Secretária bilíngue"),
            13,
            RANDBETWEEN(5,COUNT(Name!$A:$A) + 1)
        )
    )
)</f>
        <v>158</v>
      </c>
      <c r="G655" s="7" t="str">
        <f ca="1">VLOOKUP($F655,Name!$A:$B,2,FALSE)</f>
        <v>Guilherme Augusto</v>
      </c>
      <c r="H655" s="7">
        <f ca="1" xml:space="preserve">
IF($C655 = 1,
    0,
    RANDBETWEEN(5,COUNT('Last name'!$A:$A) + 1)
)</f>
        <v>118</v>
      </c>
      <c r="I655" s="7" t="str">
        <f ca="1" xml:space="preserve">
IF($C655 = 1 + N("Presidente"),
    "de Orléans e Bragança",
    VLOOKUP($H655,'Last name'!$A:$B,2,FALSE) &amp; " " &amp; VLOOKUP(RANDBETWEEN(5,COUNT('Last name'!$A:$A) + 1),'Last name'!$A:$B,2,FALSE)
)</f>
        <v>Mariani Siqueira</v>
      </c>
      <c r="J655" s="7" t="str">
        <f t="shared" ca="1" si="71"/>
        <v>Guilherme Augusto Mariani Siqueira</v>
      </c>
      <c r="K655" s="7" t="str" cm="1">
        <f t="array" aca="1" ref="K655" ca="1">SHA1HASH($J655)</f>
        <v>aa9bd2b348805681813ce15d7ef9a167e00a346d</v>
      </c>
      <c r="L655" s="7" cm="1">
        <f t="array" aca="1" ref="L655" ca="1">INDEX(States!$A:$A,RANDBETWEEN(5,COUNTA(States!$A:$A) + 1),1)</f>
        <v>12</v>
      </c>
      <c r="M655" s="7" t="str">
        <f ca="1">$L655 &amp; "|" &amp; VLOOKUP($L655,States!$A:$B,2,FALSE)</f>
        <v>12|16a2d6eb767d4fd003fae8cac60e0d85a9416ba8</v>
      </c>
      <c r="N655" s="7" t="str">
        <f ca="1">VLOOKUP($F655,Name!$A:$C,3,FALSE)</f>
        <v>M</v>
      </c>
      <c r="O655" s="7" t="str">
        <f ca="1">VLOOKUP($N655,Gender!$A:$B,2,FALSE)</f>
        <v>Male</v>
      </c>
      <c r="P655" s="7" t="str" cm="1">
        <f t="array" aca="1" ref="P655" ca="1">INDEX('Marital status'!$A:$A,RANDBETWEEN(5,COUNTA('Marital status'!$A:$A) + 1),1)</f>
        <v>93ac84f4e0bd5c1c97b670a12a7fff6af89fb6b3</v>
      </c>
      <c r="Q655" s="7" t="str">
        <f ca="1">VLOOKUP($P655,'Marital status'!$A:$B,2,FALSE)</f>
        <v>DIVORCED</v>
      </c>
      <c r="R655" s="7">
        <f t="shared" ca="1" si="72"/>
        <v>5</v>
      </c>
      <c r="S655" s="7" t="e">
        <f ca="1">VLOOKUP($R655,Race!$A:$B,2,FALSE)</f>
        <v>#N/A</v>
      </c>
      <c r="T655" s="8">
        <f t="shared" ca="1" si="73"/>
        <v>23007</v>
      </c>
      <c r="U655" s="6">
        <f t="shared" ca="1" si="74"/>
        <v>7</v>
      </c>
      <c r="V655" s="8" t="str">
        <f ca="1">VLOOKUP($U655,Education!$A:$B,2,FALSE)</f>
        <v>Undergraduate degree</v>
      </c>
      <c r="W655" s="7">
        <f ca="1" xml:space="preserve">
  IF(OR($Y655 = 5, $Y655 = 6, $Y655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655" s="7" t="str">
        <f ca="1">VLOOKUP($W655,Department!$A:$B,2,FALSE)</f>
        <v>Human Resource</v>
      </c>
      <c r="Y655" s="6">
        <f t="shared" ca="1" si="75"/>
        <v>10</v>
      </c>
      <c r="Z655" s="7" t="str">
        <f ca="1">VLOOKUP($Y655,Role!$A:$B,2,FALSE)</f>
        <v>Trainee</v>
      </c>
      <c r="AA655" s="6" t="str">
        <f t="shared" ca="1" si="76"/>
        <v/>
      </c>
      <c r="AB655" s="7" t="str">
        <f ca="1" xml:space="preserve">
IF($AA655 &lt;&gt; "",
    VLOOKUP($AA655,Level!$A:$B,2,FALSE),
    ""
)</f>
        <v/>
      </c>
      <c r="AC655" s="1">
        <f ca="1" xml:space="preserve">
IF($Y655 = 5 + N("Presidente"),
    27000,
    IF($Y655 = 6 + N("Vice-presidente"),
        23000,
        IF(OR($Y655 = 8, $Y655= 13, $Y655 = 12) + N("Secretária bilíngue ou coordenador ou especialista"),
            8000,
            IF($Y655 = 7 + N("Diretor"),
                15000,
                IF($Y655 = 14 + N("Gerente"),
                    12000,
                    IF($Y655 = 9 + N("Estagiário"),
                        705,
                        IF($Y655 = 10 + N("Trainee"),
                            805,
                            IF($Y655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IF($U655 = 7,
  500,
  IF($U655 = 8,
    1000,
    IF($U655 = 9,
      1500,
      IF($U655 = 10,
        2000,
        0
      )
    )
  )
)
+
N("Adicional no salário por área")
+
IF($W655 = 14 + N("Tecnologia da Informação"),
  120,
  IF($W655 = 16 + N("Vendas"),
    110,
    IF($W655 = 15 + N("Jurídico"),
      100,
      IF(OR($W655 = 8, $W655 = 9, $W655 = 11) + N("Recursos humanos ou comercial ou comunicação e marketing"),
        80,
        0
      )
    )
  )
)
+
N("Adicionando pegadinha")
+
IF(AND($W655 = 16, $U655 = 9, $Y655 = 11, $AA655 = 5) + N("Se for de vendas, com mestrado, analista sênior"),
  IF($R655 = 5,
    100,
    0
  )
  +
  IF($N655 = "M",
    200,
    0
  ),
  0
)</f>
        <v>1385</v>
      </c>
      <c r="AD6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$A655  &amp; ", "   &amp;
$C655  &amp; ", "   &amp;
$E655  &amp; ", '"  &amp;
$J655  &amp; "', '" &amp;
$N655  &amp; "', "  &amp;
$R655  &amp; ", '"  &amp;
TEXT($T655,"dd/mm/aaaa")  &amp; "', "   &amp;
$U655  &amp; ", "   &amp;
$W655  &amp; ", "   &amp;
$Y655  &amp; ", "   &amp;
IF($AA655 &lt;&gt; "", $AA655, "NULL")  &amp; ", "   &amp;
$AC655  &amp; ");"</f>
        <v>INSERT INTO bi4all.fac_employees (id_company_fk, id_employee_pk, flg_active, employee_name, id_gender_fk, id_race_fk, birthday, id_schooling_fk, id_department_fk, id_role_fk, id_level_fk, salary) VALUES (6a51143286b03064a49cc2acbee63c09a0682d33, 651, 1, 'Guilherme Augusto Mariani Siqueira', 'M', 5, '27/12/1962', 7, 8, 10, NULL, 1385);</v>
      </c>
    </row>
    <row r="656" spans="1:30" ht="14.25" customHeight="1" x14ac:dyDescent="0.2">
      <c r="A656" s="7" t="str" cm="1">
        <f t="array" aca="1" ref="A656" ca="1">INDEX(Company!$A:$A,RANDBETWEEN(5,COUNTA(Company!$A:$A) + 1),1)</f>
        <v>6a51143286b03064a49cc2acbee63c09a0682d33</v>
      </c>
      <c r="B656" s="7" t="str">
        <f ca="1">VLOOKUP($A656,Company!$A:$B,2,FALSE)</f>
        <v>ACME Corporation</v>
      </c>
      <c r="C656" s="5">
        <f t="shared" si="70"/>
        <v>652</v>
      </c>
      <c r="D656" s="5" t="str" cm="1">
        <f t="array" ref="D656">SHA1HASH($C656)</f>
        <v>918fc64d3247435e25e80875ecaa5b39e3ed48c2</v>
      </c>
      <c r="E656" s="6">
        <v>1</v>
      </c>
      <c r="F656" s="7">
        <f ca="1">IF($C656 = 1 + N("Presidente"),
    127,
    IF($C656 = 2 + N("Vice-Presidente"),
        72,
        IF($C656 = 3 + N("Secretária bilíngue"),
            13,
            RANDBETWEEN(5,COUNT(Name!$A:$A) + 1)
        )
    )
)</f>
        <v>7</v>
      </c>
      <c r="G656" s="7" t="str">
        <f ca="1">VLOOKUP($F656,Name!$A:$B,2,FALSE)</f>
        <v>Adelaide</v>
      </c>
      <c r="H656" s="7">
        <f ca="1" xml:space="preserve">
IF($C656 = 1,
    0,
    RANDBETWEEN(5,COUNT('Last name'!$A:$A) + 1)
)</f>
        <v>46</v>
      </c>
      <c r="I656" s="7" t="str">
        <f ca="1" xml:space="preserve">
IF($C656 = 1 + N("Presidente"),
    "de Orléans e Bragança",
    VLOOKUP($H656,'Last name'!$A:$B,2,FALSE) &amp; " " &amp; VLOOKUP(RANDBETWEEN(5,COUNT('Last name'!$A:$A) + 1),'Last name'!$A:$B,2,FALSE)
)</f>
        <v>Bragança Café</v>
      </c>
      <c r="J656" s="7" t="str">
        <f t="shared" ca="1" si="71"/>
        <v>Adelaide Bragança Café</v>
      </c>
      <c r="K656" s="7" t="str" cm="1">
        <f t="array" aca="1" ref="K656" ca="1">SHA1HASH($J656)</f>
        <v>5f40a22458a6405c8dd99080ca79c17d650ed777</v>
      </c>
      <c r="L656" s="7" cm="1">
        <f t="array" aca="1" ref="L656" ca="1">INDEX(States!$A:$A,RANDBETWEEN(5,COUNTA(States!$A:$A) + 1),1)</f>
        <v>22</v>
      </c>
      <c r="M656" s="7" t="str">
        <f ca="1">$L656 &amp; "|" &amp; VLOOKUP($L656,States!$A:$B,2,FALSE)</f>
        <v>22|04a99b2b0b78076f0a06c2d7695137915b2933a5</v>
      </c>
      <c r="N656" s="7" t="str">
        <f ca="1">VLOOKUP($F656,Name!$A:$C,3,FALSE)</f>
        <v>F</v>
      </c>
      <c r="O656" s="7" t="str">
        <f ca="1">VLOOKUP($N656,Gender!$A:$B,2,FALSE)</f>
        <v>Female</v>
      </c>
      <c r="P656" s="7" t="str" cm="1">
        <f t="array" aca="1" ref="P656" ca="1">INDEX('Marital status'!$A:$A,RANDBETWEEN(5,COUNTA('Marital status'!$A:$A) + 1),1)</f>
        <v>47051393f6bcbf99111ec5d70ba2ebbe11ebccae</v>
      </c>
      <c r="Q656" s="7" t="str">
        <f ca="1">VLOOKUP($P656,'Marital status'!$A:$B,2,FALSE)</f>
        <v xml:space="preserve"> Separated </v>
      </c>
      <c r="R656" s="7">
        <f t="shared" ca="1" si="72"/>
        <v>5</v>
      </c>
      <c r="S656" s="7" t="e">
        <f ca="1">VLOOKUP($R656,Race!$A:$B,2,FALSE)</f>
        <v>#N/A</v>
      </c>
      <c r="T656" s="8">
        <f t="shared" ca="1" si="73"/>
        <v>31376</v>
      </c>
      <c r="U656" s="6">
        <f t="shared" ca="1" si="74"/>
        <v>8</v>
      </c>
      <c r="V656" s="8" t="str">
        <f ca="1">VLOOKUP($U656,Education!$A:$B,2,FALSE)</f>
        <v>Graduate school</v>
      </c>
      <c r="W656" s="7">
        <f ca="1" xml:space="preserve">
  IF(OR($Y656 = 5, $Y656 = 6, $Y656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656" s="7" t="str">
        <f ca="1">VLOOKUP($W656,Department!$A:$B,2,FALSE)</f>
        <v>Human Resource</v>
      </c>
      <c r="Y656" s="6">
        <f t="shared" ca="1" si="75"/>
        <v>11</v>
      </c>
      <c r="Z656" s="7" t="str">
        <f ca="1">VLOOKUP($Y656,Role!$A:$B,2,FALSE)</f>
        <v>Analyst</v>
      </c>
      <c r="AA656" s="6">
        <f t="shared" ca="1" si="76"/>
        <v>7</v>
      </c>
      <c r="AB656" s="7" t="str">
        <f ca="1" xml:space="preserve">
IF($AA656 &lt;&gt; "",
    VLOOKUP($AA656,Level!$A:$B,2,FALSE),
    ""
)</f>
        <v>Senior</v>
      </c>
      <c r="AC656" s="1">
        <f ca="1" xml:space="preserve">
IF($Y656 = 5 + N("Presidente"),
    27000,
    IF($Y656 = 6 + N("Vice-presidente"),
        23000,
        IF(OR($Y656 = 8, $Y656= 13, $Y656 = 12) + N("Secretária bilíngue ou coordenador ou especialista"),
            8000,
            IF($Y656 = 7 + N("Diretor"),
                15000,
                IF($Y656 = 14 + N("Gerente"),
                    12000,
                    IF($Y656 = 9 + N("Estagiário"),
                        705,
                        IF($Y656 = 10 + N("Trainee"),
                            805,
                            IF($Y656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IF($U656 = 7,
  500,
  IF($U656 = 8,
    1000,
    IF($U656 = 9,
      1500,
      IF($U656 = 10,
        2000,
        0
      )
    )
  )
)
+
N("Adicional no salário por área")
+
IF($W656 = 14 + N("Tecnologia da Informação"),
  120,
  IF($W656 = 16 + N("Vendas"),
    110,
    IF($W656 = 15 + N("Jurídico"),
      100,
      IF(OR($W656 = 8, $W656 = 9, $W656 = 11) + N("Recursos humanos ou comercial ou comunicação e marketing"),
        80,
        0
      )
    )
  )
)
+
N("Adicionando pegadinha")
+
IF(AND($W656 = 16, $U656 = 9, $Y656 = 11, $AA656 = 5) + N("Se for de vendas, com mestrado, analista sênior"),
  IF($R656 = 5,
    100,
    0
  )
  +
  IF($N656 = "M",
    200,
    0
  ),
  0
)</f>
        <v>3080</v>
      </c>
      <c r="AD6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$A656  &amp; ", "   &amp;
$C656  &amp; ", "   &amp;
$E656  &amp; ", '"  &amp;
$J656  &amp; "', '" &amp;
$N656  &amp; "', "  &amp;
$R656  &amp; ", '"  &amp;
TEXT($T656,"dd/mm/aaaa")  &amp; "', "   &amp;
$U656  &amp; ", "   &amp;
$W656  &amp; ", "   &amp;
$Y656  &amp; ", "   &amp;
IF($AA656 &lt;&gt; "", $AA656, "NULL")  &amp; ", "   &amp;
$AC656  &amp; ");"</f>
        <v>INSERT INTO bi4all.fac_employees (id_company_fk, id_employee_pk, flg_active, employee_name, id_gender_fk, id_race_fk, birthday, id_schooling_fk, id_department_fk, id_role_fk, id_level_fk, salary) VALUES (6a51143286b03064a49cc2acbee63c09a0682d33, 652, 1, 'Adelaide Bragança Café', 'F', 5, '25/11/1985', 8, 8, 11, 7, 3080);</v>
      </c>
    </row>
    <row r="657" spans="1:30" ht="14.25" customHeight="1" x14ac:dyDescent="0.2">
      <c r="A657" s="7" t="str" cm="1">
        <f t="array" aca="1" ref="A657" ca="1">INDEX(Company!$A:$A,RANDBETWEEN(5,COUNTA(Company!$A:$A) + 1),1)</f>
        <v>6a51143286b03064a49cc2acbee63c09a0682d33</v>
      </c>
      <c r="B657" s="7" t="str">
        <f ca="1">VLOOKUP($A657,Company!$A:$B,2,FALSE)</f>
        <v>ACME Corporation</v>
      </c>
      <c r="C657" s="5">
        <f t="shared" si="70"/>
        <v>653</v>
      </c>
      <c r="D657" s="5" t="str" cm="1">
        <f t="array" ref="D657">SHA1HASH($C657)</f>
        <v>e1c03d2c445ffd0b7d000b732c8108a2e9145245</v>
      </c>
      <c r="E657" s="6">
        <v>1</v>
      </c>
      <c r="F657" s="7">
        <f ca="1">IF($C657 = 1 + N("Presidente"),
    127,
    IF($C657 = 2 + N("Vice-Presidente"),
        72,
        IF($C657 = 3 + N("Secretária bilíngue"),
            13,
            RANDBETWEEN(5,COUNT(Name!$A:$A) + 1)
        )
    )
)</f>
        <v>283</v>
      </c>
      <c r="G657" s="7" t="str">
        <f ca="1">VLOOKUP($F657,Name!$A:$B,2,FALSE)</f>
        <v>Marta</v>
      </c>
      <c r="H657" s="7">
        <f ca="1" xml:space="preserve">
IF($C657 = 1,
    0,
    RANDBETWEEN(5,COUNT('Last name'!$A:$A) + 1)
)</f>
        <v>105</v>
      </c>
      <c r="I657" s="7" t="str">
        <f ca="1" xml:space="preserve">
IF($C657 = 1 + N("Presidente"),
    "de Orléans e Bragança",
    VLOOKUP($H657,'Last name'!$A:$B,2,FALSE) &amp; " " &amp; VLOOKUP(RANDBETWEEN(5,COUNT('Last name'!$A:$A) + 1),'Last name'!$A:$B,2,FALSE)
)</f>
        <v>Junqueira Monti</v>
      </c>
      <c r="J657" s="7" t="str">
        <f t="shared" ca="1" si="71"/>
        <v>Marta Junqueira Monti</v>
      </c>
      <c r="K657" s="7" t="str" cm="1">
        <f t="array" aca="1" ref="K657" ca="1">SHA1HASH($J657)</f>
        <v>a0595acc28d4f638b7e544cdbf7480335e5d06e1</v>
      </c>
      <c r="L657" s="7" cm="1">
        <f t="array" aca="1" ref="L657" ca="1">INDEX(States!$A:$A,RANDBETWEEN(5,COUNTA(States!$A:$A) + 1),1)</f>
        <v>6</v>
      </c>
      <c r="M657" s="7" t="str">
        <f ca="1">$L657 &amp; "|" &amp; VLOOKUP($L657,States!$A:$B,2,FALSE)</f>
        <v>6|990f6b5f2170b43d022d539b1260b5f1af889998</v>
      </c>
      <c r="N657" s="7" t="str">
        <f ca="1">VLOOKUP($F657,Name!$A:$C,3,FALSE)</f>
        <v>F</v>
      </c>
      <c r="O657" s="7" t="str">
        <f ca="1">VLOOKUP($N657,Gender!$A:$B,2,FALSE)</f>
        <v>Female</v>
      </c>
      <c r="P657" s="7" t="str" cm="1">
        <f t="array" aca="1" ref="P657" ca="1">INDEX('Marital status'!$A:$A,RANDBETWEEN(5,COUNTA('Marital status'!$A:$A) + 1),1)</f>
        <v>47051393f6bcbf99111ec5d70ba2ebbe11ebccae</v>
      </c>
      <c r="Q657" s="7" t="str">
        <f ca="1">VLOOKUP($P657,'Marital status'!$A:$B,2,FALSE)</f>
        <v xml:space="preserve"> Separated </v>
      </c>
      <c r="R657" s="7">
        <f t="shared" ca="1" si="72"/>
        <v>5</v>
      </c>
      <c r="S657" s="7" t="e">
        <f ca="1">VLOOKUP($R657,Race!$A:$B,2,FALSE)</f>
        <v>#N/A</v>
      </c>
      <c r="T657" s="8">
        <f t="shared" ca="1" si="73"/>
        <v>33845</v>
      </c>
      <c r="U657" s="6">
        <f t="shared" ca="1" si="74"/>
        <v>7</v>
      </c>
      <c r="V657" s="8" t="str">
        <f ca="1">VLOOKUP($U657,Education!$A:$B,2,FALSE)</f>
        <v>Undergraduate degree</v>
      </c>
      <c r="W657" s="7">
        <f ca="1" xml:space="preserve">
  IF(OR($Y657 = 5, $Y657 = 6, $Y657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657" s="7" t="str">
        <f ca="1">VLOOKUP($W657,Department!$A:$B,2,FALSE)</f>
        <v>Commercial</v>
      </c>
      <c r="Y657" s="6">
        <f t="shared" ca="1" si="75"/>
        <v>10</v>
      </c>
      <c r="Z657" s="7" t="str">
        <f ca="1">VLOOKUP($Y657,Role!$A:$B,2,FALSE)</f>
        <v>Trainee</v>
      </c>
      <c r="AA657" s="6" t="str">
        <f t="shared" ca="1" si="76"/>
        <v/>
      </c>
      <c r="AB657" s="7" t="str">
        <f ca="1" xml:space="preserve">
IF($AA657 &lt;&gt; "",
    VLOOKUP($AA657,Level!$A:$B,2,FALSE),
    ""
)</f>
        <v/>
      </c>
      <c r="AC657" s="1">
        <f ca="1" xml:space="preserve">
IF($Y657 = 5 + N("Presidente"),
    27000,
    IF($Y657 = 6 + N("Vice-presidente"),
        23000,
        IF(OR($Y657 = 8, $Y657= 13, $Y657 = 12) + N("Secretária bilíngue ou coordenador ou especialista"),
            8000,
            IF($Y657 = 7 + N("Diretor"),
                15000,
                IF($Y657 = 14 + N("Gerente"),
                    12000,
                    IF($Y657 = 9 + N("Estagiário"),
                        705,
                        IF($Y657 = 10 + N("Trainee"),
                            805,
                            IF($Y657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IF($U657 = 7,
  500,
  IF($U657 = 8,
    1000,
    IF($U657 = 9,
      1500,
      IF($U657 = 10,
        2000,
        0
      )
    )
  )
)
+
N("Adicional no salário por área")
+
IF($W657 = 14 + N("Tecnologia da Informação"),
  120,
  IF($W657 = 16 + N("Vendas"),
    110,
    IF($W657 = 15 + N("Jurídico"),
      100,
      IF(OR($W657 = 8, $W657 = 9, $W657 = 11) + N("Recursos humanos ou comercial ou comunicação e marketing"),
        80,
        0
      )
    )
  )
)
+
N("Adicionando pegadinha")
+
IF(AND($W657 = 16, $U657 = 9, $Y657 = 11, $AA657 = 5) + N("Se for de vendas, com mestrado, analista sênior"),
  IF($R657 = 5,
    100,
    0
  )
  +
  IF($N657 = "M",
    200,
    0
  ),
  0
)</f>
        <v>1385</v>
      </c>
      <c r="AD6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$A657  &amp; ", "   &amp;
$C657  &amp; ", "   &amp;
$E657  &amp; ", '"  &amp;
$J657  &amp; "', '" &amp;
$N657  &amp; "', "  &amp;
$R657  &amp; ", '"  &amp;
TEXT($T657,"dd/mm/aaaa")  &amp; "', "   &amp;
$U657  &amp; ", "   &amp;
$W657  &amp; ", "   &amp;
$Y657  &amp; ", "   &amp;
IF($AA657 &lt;&gt; "", $AA657, "NULL")  &amp; ", "   &amp;
$AC657  &amp; ");"</f>
        <v>INSERT INTO bi4all.fac_employees (id_company_fk, id_employee_pk, flg_active, employee_name, id_gender_fk, id_race_fk, birthday, id_schooling_fk, id_department_fk, id_role_fk, id_level_fk, salary) VALUES (6a51143286b03064a49cc2acbee63c09a0682d33, 653, 1, 'Marta Junqueira Monti', 'F', 5, '29/08/1992', 7, 9, 10, NULL, 1385);</v>
      </c>
    </row>
    <row r="658" spans="1:30" ht="14.25" customHeight="1" x14ac:dyDescent="0.2">
      <c r="A658" s="7" t="str" cm="1">
        <f t="array" aca="1" ref="A658" ca="1">INDEX(Company!$A:$A,RANDBETWEEN(5,COUNTA(Company!$A:$A) + 1),1)</f>
        <v>6a51143286b03064a49cc2acbee63c09a0682d33</v>
      </c>
      <c r="B658" s="7" t="str">
        <f ca="1">VLOOKUP($A658,Company!$A:$B,2,FALSE)</f>
        <v>ACME Corporation</v>
      </c>
      <c r="C658" s="5">
        <f t="shared" si="70"/>
        <v>654</v>
      </c>
      <c r="D658" s="5" t="str" cm="1">
        <f t="array" ref="D658">SHA1HASH($C658)</f>
        <v>db00e4fdc8a6d8fc749a23649c9ec9343051ec47</v>
      </c>
      <c r="E658" s="6">
        <v>1</v>
      </c>
      <c r="F658" s="7">
        <f ca="1">IF($C658 = 1 + N("Presidente"),
    127,
    IF($C658 = 2 + N("Vice-Presidente"),
        72,
        IF($C658 = 3 + N("Secretária bilíngue"),
            13,
            RANDBETWEEN(5,COUNT(Name!$A:$A) + 1)
        )
    )
)</f>
        <v>316</v>
      </c>
      <c r="G658" s="7" t="str">
        <f ca="1">VLOOKUP($F658,Name!$A:$B,2,FALSE)</f>
        <v>Pedro</v>
      </c>
      <c r="H658" s="7">
        <f ca="1" xml:space="preserve">
IF($C658 = 1,
    0,
    RANDBETWEEN(5,COUNT('Last name'!$A:$A) + 1)
)</f>
        <v>97</v>
      </c>
      <c r="I658" s="7" t="str">
        <f ca="1" xml:space="preserve">
IF($C658 = 1 + N("Presidente"),
    "de Orléans e Bragança",
    VLOOKUP($H658,'Last name'!$A:$B,2,FALSE) &amp; " " &amp; VLOOKUP(RANDBETWEEN(5,COUNT('Last name'!$A:$A) + 1),'Last name'!$A:$B,2,FALSE)
)</f>
        <v>Garcia Moura</v>
      </c>
      <c r="J658" s="7" t="str">
        <f t="shared" ca="1" si="71"/>
        <v>Pedro Garcia Moura</v>
      </c>
      <c r="K658" s="7" t="str" cm="1">
        <f t="array" aca="1" ref="K658" ca="1">SHA1HASH($J658)</f>
        <v>53fd9d2eb42bf61314988684953a4996001f5b8b</v>
      </c>
      <c r="L658" s="7" cm="1">
        <f t="array" aca="1" ref="L658" ca="1">INDEX(States!$A:$A,RANDBETWEEN(5,COUNTA(States!$A:$A) + 1),1)</f>
        <v>20</v>
      </c>
      <c r="M658" s="7" t="str">
        <f ca="1">$L658 &amp; "|" &amp; VLOOKUP($L658,States!$A:$B,2,FALSE)</f>
        <v>20|c7ee6b7966c56a7149c5002263ee025341a1072b</v>
      </c>
      <c r="N658" s="7" t="str">
        <f ca="1">VLOOKUP($F658,Name!$A:$C,3,FALSE)</f>
        <v>M</v>
      </c>
      <c r="O658" s="7" t="str">
        <f ca="1">VLOOKUP($N658,Gender!$A:$B,2,FALSE)</f>
        <v>Male</v>
      </c>
      <c r="P658" s="7" t="str" cm="1">
        <f t="array" aca="1" ref="P658" ca="1">INDEX('Marital status'!$A:$A,RANDBETWEEN(5,COUNTA('Marital status'!$A:$A) + 1),1)</f>
        <v>3266897012b6dcc5723033bc25891bf99efcff6f</v>
      </c>
      <c r="Q658" s="7" t="str">
        <f ca="1">VLOOKUP($P658,'Marital status'!$A:$B,2,FALSE)</f>
        <v>MarrieD</v>
      </c>
      <c r="R658" s="7">
        <f t="shared" ca="1" si="72"/>
        <v>6</v>
      </c>
      <c r="S658" s="7" t="e">
        <f ca="1">VLOOKUP($R658,Race!$A:$B,2,FALSE)</f>
        <v>#N/A</v>
      </c>
      <c r="T658" s="8">
        <f t="shared" ca="1" si="73"/>
        <v>31242</v>
      </c>
      <c r="U658" s="6">
        <f t="shared" ca="1" si="74"/>
        <v>7</v>
      </c>
      <c r="V658" s="8" t="str">
        <f ca="1">VLOOKUP($U658,Education!$A:$B,2,FALSE)</f>
        <v>Undergraduate degree</v>
      </c>
      <c r="W658" s="7">
        <f ca="1" xml:space="preserve">
  IF(OR($Y658 = 5, $Y658 = 6, $Y658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658" s="7" t="str">
        <f ca="1">VLOOKUP($W658,Department!$A:$B,2,FALSE)</f>
        <v>Audit</v>
      </c>
      <c r="Y658" s="6">
        <f t="shared" ca="1" si="75"/>
        <v>11</v>
      </c>
      <c r="Z658" s="7" t="str">
        <f ca="1">VLOOKUP($Y658,Role!$A:$B,2,FALSE)</f>
        <v>Analyst</v>
      </c>
      <c r="AA658" s="6">
        <f t="shared" ca="1" si="76"/>
        <v>5</v>
      </c>
      <c r="AB658" s="7" t="str">
        <f ca="1" xml:space="preserve">
IF($AA658 &lt;&gt; "",
    VLOOKUP($AA658,Level!$A:$B,2,FALSE),
    ""
)</f>
        <v>Junior</v>
      </c>
      <c r="AC658" s="1">
        <f ca="1" xml:space="preserve">
IF($Y658 = 5 + N("Presidente"),
    27000,
    IF($Y658 = 6 + N("Vice-presidente"),
        23000,
        IF(OR($Y658 = 8, $Y658= 13, $Y658 = 12) + N("Secretária bilíngue ou coordenador ou especialista"),
            8000,
            IF($Y658 = 7 + N("Diretor"),
                15000,
                IF($Y658 = 14 + N("Gerente"),
                    12000,
                    IF($Y658 = 9 + N("Estagiário"),
                        705,
                        IF($Y658 = 10 + N("Trainee"),
                            805,
                            IF($Y658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IF($U658 = 7,
  500,
  IF($U658 = 8,
    1000,
    IF($U658 = 9,
      1500,
      IF($U658 = 10,
        2000,
        0
      )
    )
  )
)
+
N("Adicional no salário por área")
+
IF($W658 = 14 + N("Tecnologia da Informação"),
  120,
  IF($W658 = 16 + N("Vendas"),
    110,
    IF($W658 = 15 + N("Jurídico"),
      100,
      IF(OR($W658 = 8, $W658 = 9, $W658 = 11) + N("Recursos humanos ou comercial ou comunicação e marketing"),
        80,
        0
      )
    )
  )
)
+
N("Adicionando pegadinha")
+
IF(AND($W658 = 16, $U658 = 9, $Y658 = 11, $AA658 = 5) + N("Se for de vendas, com mestrado, analista sênior"),
  IF($R658 = 5,
    100,
    0
  )
  +
  IF($N658 = "M",
    200,
    0
  ),
  0
)</f>
        <v>2500</v>
      </c>
      <c r="AD6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$A658  &amp; ", "   &amp;
$C658  &amp; ", "   &amp;
$E658  &amp; ", '"  &amp;
$J658  &amp; "', '" &amp;
$N658  &amp; "', "  &amp;
$R658  &amp; ", '"  &amp;
TEXT($T658,"dd/mm/aaaa")  &amp; "', "   &amp;
$U658  &amp; ", "   &amp;
$W658  &amp; ", "   &amp;
$Y658  &amp; ", "   &amp;
IF($AA658 &lt;&gt; "", $AA658, "NULL")  &amp; ", "   &amp;
$AC658  &amp; ");"</f>
        <v>INSERT INTO bi4all.fac_employees (id_company_fk, id_employee_pk, flg_active, employee_name, id_gender_fk, id_race_fk, birthday, id_schooling_fk, id_department_fk, id_role_fk, id_level_fk, salary) VALUES (6a51143286b03064a49cc2acbee63c09a0682d33, 654, 1, 'Pedro Garcia Moura', 'M', 6, '14/07/1985', 7, 13, 11, 5, 2500);</v>
      </c>
    </row>
    <row r="659" spans="1:30" ht="14.25" customHeight="1" x14ac:dyDescent="0.2">
      <c r="A659" s="7" t="str" cm="1">
        <f t="array" aca="1" ref="A659" ca="1">INDEX(Company!$A:$A,RANDBETWEEN(5,COUNTA(Company!$A:$A) + 1),1)</f>
        <v>6a51143286b03064a49cc2acbee63c09a0682d33</v>
      </c>
      <c r="B659" s="7" t="str">
        <f ca="1">VLOOKUP($A659,Company!$A:$B,2,FALSE)</f>
        <v>ACME Corporation</v>
      </c>
      <c r="C659" s="5">
        <f t="shared" si="70"/>
        <v>655</v>
      </c>
      <c r="D659" s="5" t="str" cm="1">
        <f t="array" ref="D659">SHA1HASH($C659)</f>
        <v>4dcee7f85df40fc71dcad450a6cbc55190e1253b</v>
      </c>
      <c r="E659" s="6">
        <v>1</v>
      </c>
      <c r="F659" s="7">
        <f ca="1">IF($C659 = 1 + N("Presidente"),
    127,
    IF($C659 = 2 + N("Vice-Presidente"),
        72,
        IF($C659 = 3 + N("Secretária bilíngue"),
            13,
            RANDBETWEEN(5,COUNT(Name!$A:$A) + 1)
        )
    )
)</f>
        <v>28</v>
      </c>
      <c r="G659" s="7" t="str">
        <f ca="1">VLOOKUP($F659,Name!$A:$B,2,FALSE)</f>
        <v>Ana Caroline</v>
      </c>
      <c r="H659" s="7">
        <f ca="1" xml:space="preserve">
IF($C659 = 1,
    0,
    RANDBETWEEN(5,COUNT('Last name'!$A:$A) + 1)
)</f>
        <v>125</v>
      </c>
      <c r="I659" s="7" t="str">
        <f ca="1" xml:space="preserve">
IF($C659 = 1 + N("Presidente"),
    "de Orléans e Bragança",
    VLOOKUP($H659,'Last name'!$A:$B,2,FALSE) &amp; " " &amp; VLOOKUP(RANDBETWEEN(5,COUNT('Last name'!$A:$A) + 1),'Last name'!$A:$B,2,FALSE)
)</f>
        <v>Medeiros Gonçalves</v>
      </c>
      <c r="J659" s="7" t="str">
        <f t="shared" ca="1" si="71"/>
        <v>Ana Caroline Medeiros Gonçalves</v>
      </c>
      <c r="K659" s="7" t="str" cm="1">
        <f t="array" aca="1" ref="K659" ca="1">SHA1HASH($J659)</f>
        <v>08b7cbd61dbbc34ff9a4f80b4337e8ea1df3ef95</v>
      </c>
      <c r="L659" s="7" cm="1">
        <f t="array" aca="1" ref="L659" ca="1">INDEX(States!$A:$A,RANDBETWEEN(5,COUNTA(States!$A:$A) + 1),1)</f>
        <v>19</v>
      </c>
      <c r="M659" s="7" t="str">
        <f ca="1">$L659 &amp; "|" &amp; VLOOKUP($L659,States!$A:$B,2,FALSE)</f>
        <v>19|bd4a752045e2a790745f147976385d85d6dbdece</v>
      </c>
      <c r="N659" s="7" t="str">
        <f ca="1">VLOOKUP($F659,Name!$A:$C,3,FALSE)</f>
        <v>F</v>
      </c>
      <c r="O659" s="7" t="str">
        <f ca="1">VLOOKUP($N659,Gender!$A:$B,2,FALSE)</f>
        <v>Female</v>
      </c>
      <c r="P659" s="7" t="str" cm="1">
        <f t="array" aca="1" ref="P659" ca="1">INDEX('Marital status'!$A:$A,RANDBETWEEN(5,COUNTA('Marital status'!$A:$A) + 1),1)</f>
        <v>3266897012b6dcc5723033bc25891bf99efcff6f</v>
      </c>
      <c r="Q659" s="7" t="str">
        <f ca="1">VLOOKUP($P659,'Marital status'!$A:$B,2,FALSE)</f>
        <v>MarrieD</v>
      </c>
      <c r="R659" s="7">
        <f t="shared" ca="1" si="72"/>
        <v>5</v>
      </c>
      <c r="S659" s="7" t="e">
        <f ca="1">VLOOKUP($R659,Race!$A:$B,2,FALSE)</f>
        <v>#N/A</v>
      </c>
      <c r="T659" s="8">
        <f t="shared" ca="1" si="73"/>
        <v>18754</v>
      </c>
      <c r="U659" s="6">
        <f t="shared" ca="1" si="74"/>
        <v>7</v>
      </c>
      <c r="V659" s="8" t="str">
        <f ca="1">VLOOKUP($U659,Education!$A:$B,2,FALSE)</f>
        <v>Undergraduate degree</v>
      </c>
      <c r="W659" s="7">
        <f ca="1" xml:space="preserve">
  IF(OR($Y659 = 5, $Y659 = 6, $Y659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659" s="7" t="str">
        <f ca="1">VLOOKUP($W659,Department!$A:$B,2,FALSE)</f>
        <v>Operations</v>
      </c>
      <c r="Y659" s="6">
        <f t="shared" ca="1" si="75"/>
        <v>9</v>
      </c>
      <c r="Z659" s="7" t="str">
        <f ca="1">VLOOKUP($Y659,Role!$A:$B,2,FALSE)</f>
        <v>Intern</v>
      </c>
      <c r="AA659" s="6" t="str">
        <f t="shared" ca="1" si="76"/>
        <v/>
      </c>
      <c r="AB659" s="7" t="str">
        <f ca="1" xml:space="preserve">
IF($AA659 &lt;&gt; "",
    VLOOKUP($AA659,Level!$A:$B,2,FALSE),
    ""
)</f>
        <v/>
      </c>
      <c r="AC659" s="1">
        <f ca="1" xml:space="preserve">
IF($Y659 = 5 + N("Presidente"),
    27000,
    IF($Y659 = 6 + N("Vice-presidente"),
        23000,
        IF(OR($Y659 = 8, $Y659= 13, $Y659 = 12) + N("Secretária bilíngue ou coordenador ou especialista"),
            8000,
            IF($Y659 = 7 + N("Diretor"),
                15000,
                IF($Y659 = 14 + N("Gerente"),
                    12000,
                    IF($Y659 = 9 + N("Estagiário"),
                        705,
                        IF($Y659 = 10 + N("Trainee"),
                            805,
                            IF($Y659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IF($U659 = 7,
  500,
  IF($U659 = 8,
    1000,
    IF($U659 = 9,
      1500,
      IF($U659 = 10,
        2000,
        0
      )
    )
  )
)
+
N("Adicional no salário por área")
+
IF($W659 = 14 + N("Tecnologia da Informação"),
  120,
  IF($W659 = 16 + N("Vendas"),
    110,
    IF($W659 = 15 + N("Jurídico"),
      100,
      IF(OR($W659 = 8, $W659 = 9, $W659 = 11) + N("Recursos humanos ou comercial ou comunicação e marketing"),
        80,
        0
      )
    )
  )
)
+
N("Adicionando pegadinha")
+
IF(AND($W659 = 16, $U659 = 9, $Y659 = 11, $AA659 = 5) + N("Se for de vendas, com mestrado, analista sênior"),
  IF($R659 = 5,
    100,
    0
  )
  +
  IF($N659 = "M",
    200,
    0
  ),
  0
)</f>
        <v>1205</v>
      </c>
      <c r="AD6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$A659  &amp; ", "   &amp;
$C659  &amp; ", "   &amp;
$E659  &amp; ", '"  &amp;
$J659  &amp; "', '" &amp;
$N659  &amp; "', "  &amp;
$R659  &amp; ", '"  &amp;
TEXT($T659,"dd/mm/aaaa")  &amp; "', "   &amp;
$U659  &amp; ", "   &amp;
$W659  &amp; ", "   &amp;
$Y659  &amp; ", "   &amp;
IF($AA659 &lt;&gt; "", $AA659, "NULL")  &amp; ", "   &amp;
$AC659  &amp; ");"</f>
        <v>INSERT INTO bi4all.fac_employees (id_company_fk, id_employee_pk, flg_active, employee_name, id_gender_fk, id_race_fk, birthday, id_schooling_fk, id_department_fk, id_role_fk, id_level_fk, salary) VALUES (6a51143286b03064a49cc2acbee63c09a0682d33, 655, 1, 'Ana Caroline Medeiros Gonçalves', 'F', 5, '06/05/1951', 7, 10, 9, NULL, 1205);</v>
      </c>
    </row>
    <row r="660" spans="1:30" ht="14.25" customHeight="1" x14ac:dyDescent="0.2">
      <c r="A660" s="7" t="str" cm="1">
        <f t="array" aca="1" ref="A660" ca="1">INDEX(Company!$A:$A,RANDBETWEEN(5,COUNTA(Company!$A:$A) + 1),1)</f>
        <v>6a51143286b03064a49cc2acbee63c09a0682d33</v>
      </c>
      <c r="B660" s="7" t="str">
        <f ca="1">VLOOKUP($A660,Company!$A:$B,2,FALSE)</f>
        <v>ACME Corporation</v>
      </c>
      <c r="C660" s="5">
        <f t="shared" si="70"/>
        <v>656</v>
      </c>
      <c r="D660" s="5" t="str" cm="1">
        <f t="array" ref="D660">SHA1HASH($C660)</f>
        <v>e30e49d63907db14c48c5ad063ff7577b7ab5248</v>
      </c>
      <c r="E660" s="6">
        <v>1</v>
      </c>
      <c r="F660" s="7">
        <f ca="1">IF($C660 = 1 + N("Presidente"),
    127,
    IF($C660 = 2 + N("Vice-Presidente"),
        72,
        IF($C660 = 3 + N("Secretária bilíngue"),
            13,
            RANDBETWEEN(5,COUNT(Name!$A:$A) + 1)
        )
    )
)</f>
        <v>273</v>
      </c>
      <c r="G660" s="7" t="str">
        <f ca="1">VLOOKUP($F660,Name!$A:$B,2,FALSE)</f>
        <v>Maria Sophia</v>
      </c>
      <c r="H660" s="7">
        <f ca="1" xml:space="preserve">
IF($C660 = 1,
    0,
    RANDBETWEEN(5,COUNT('Last name'!$A:$A) + 1)
)</f>
        <v>75</v>
      </c>
      <c r="I660" s="7" t="str">
        <f ca="1" xml:space="preserve">
IF($C660 = 1 + N("Presidente"),
    "de Orléans e Bragança",
    VLOOKUP($H660,'Last name'!$A:$B,2,FALSE) &amp; " " &amp; VLOOKUP(RANDBETWEEN(5,COUNT('Last name'!$A:$A) + 1),'Last name'!$A:$B,2,FALSE)
)</f>
        <v>dos Santos Alvim</v>
      </c>
      <c r="J660" s="7" t="str">
        <f t="shared" ca="1" si="71"/>
        <v>Maria Sophia dos Santos Alvim</v>
      </c>
      <c r="K660" s="7" t="str" cm="1">
        <f t="array" aca="1" ref="K660" ca="1">SHA1HASH($J660)</f>
        <v>48497e464a3b820d6409687cd982a3a4b13def13</v>
      </c>
      <c r="L660" s="7" cm="1">
        <f t="array" aca="1" ref="L660" ca="1">INDEX(States!$A:$A,RANDBETWEEN(5,COUNTA(States!$A:$A) + 1),1)</f>
        <v>6</v>
      </c>
      <c r="M660" s="7" t="str">
        <f ca="1">$L660 &amp; "|" &amp; VLOOKUP($L660,States!$A:$B,2,FALSE)</f>
        <v>6|990f6b5f2170b43d022d539b1260b5f1af889998</v>
      </c>
      <c r="N660" s="7" t="str">
        <f ca="1">VLOOKUP($F660,Name!$A:$C,3,FALSE)</f>
        <v>F</v>
      </c>
      <c r="O660" s="7" t="str">
        <f ca="1">VLOOKUP($N660,Gender!$A:$B,2,FALSE)</f>
        <v>Female</v>
      </c>
      <c r="P660" s="7" t="str" cm="1">
        <f t="array" aca="1" ref="P660" ca="1">INDEX('Marital status'!$A:$A,RANDBETWEEN(5,COUNTA('Marital status'!$A:$A) + 1),1)</f>
        <v>3266897012b6dcc5723033bc25891bf99efcff6f</v>
      </c>
      <c r="Q660" s="7" t="str">
        <f ca="1">VLOOKUP($P660,'Marital status'!$A:$B,2,FALSE)</f>
        <v>MarrieD</v>
      </c>
      <c r="R660" s="7">
        <f t="shared" ca="1" si="72"/>
        <v>7</v>
      </c>
      <c r="S660" s="7" t="e">
        <f ca="1">VLOOKUP($R660,Race!$A:$B,2,FALSE)</f>
        <v>#N/A</v>
      </c>
      <c r="T660" s="8">
        <f t="shared" ca="1" si="73"/>
        <v>18082</v>
      </c>
      <c r="U660" s="6">
        <f t="shared" ca="1" si="74"/>
        <v>8</v>
      </c>
      <c r="V660" s="8" t="str">
        <f ca="1">VLOOKUP($U660,Education!$A:$B,2,FALSE)</f>
        <v>Graduate school</v>
      </c>
      <c r="W660" s="7">
        <f ca="1" xml:space="preserve">
  IF(OR($Y660 = 5, $Y660 = 6, $Y660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660" s="7" t="str">
        <f ca="1">VLOOKUP($W660,Department!$A:$B,2,FALSE)</f>
        <v>Commercial</v>
      </c>
      <c r="Y660" s="6">
        <f t="shared" ca="1" si="75"/>
        <v>11</v>
      </c>
      <c r="Z660" s="7" t="str">
        <f ca="1">VLOOKUP($Y660,Role!$A:$B,2,FALSE)</f>
        <v>Analyst</v>
      </c>
      <c r="AA660" s="6">
        <f t="shared" ca="1" si="76"/>
        <v>6</v>
      </c>
      <c r="AB660" s="7" t="str">
        <f ca="1" xml:space="preserve">
IF($AA660 &lt;&gt; "",
    VLOOKUP($AA660,Level!$A:$B,2,FALSE),
    ""
)</f>
        <v>Pleno</v>
      </c>
      <c r="AC660" s="1">
        <f ca="1" xml:space="preserve">
IF($Y660 = 5 + N("Presidente"),
    27000,
    IF($Y660 = 6 + N("Vice-presidente"),
        23000,
        IF(OR($Y660 = 8, $Y660= 13, $Y660 = 12) + N("Secretária bilíngue ou coordenador ou especialista"),
            8000,
            IF($Y660 = 7 + N("Diretor"),
                15000,
                IF($Y660 = 14 + N("Gerente"),
                    12000,
                    IF($Y660 = 9 + N("Estagiário"),
                        705,
                        IF($Y660 = 10 + N("Trainee"),
                            805,
                            IF($Y660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IF($U660 = 7,
  500,
  IF($U660 = 8,
    1000,
    IF($U660 = 9,
      1500,
      IF($U660 = 10,
        2000,
        0
      )
    )
  )
)
+
N("Adicional no salário por área")
+
IF($W660 = 14 + N("Tecnologia da Informação"),
  120,
  IF($W660 = 16 + N("Vendas"),
    110,
    IF($W660 = 15 + N("Jurídico"),
      100,
      IF(OR($W660 = 8, $W660 = 9, $W660 = 11) + N("Recursos humanos ou comercial ou comunicação e marketing"),
        80,
        0
      )
    )
  )
)
+
N("Adicionando pegadinha")
+
IF(AND($W660 = 16, $U660 = 9, $Y660 = 11, $AA660 = 5) + N("Se for de vendas, com mestrado, analista sênior"),
  IF($R660 = 5,
    100,
    0
  )
  +
  IF($N660 = "M",
    200,
    0
  ),
  0
)</f>
        <v>3080</v>
      </c>
      <c r="AD6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$A660  &amp; ", "   &amp;
$C660  &amp; ", "   &amp;
$E660  &amp; ", '"  &amp;
$J660  &amp; "', '" &amp;
$N660  &amp; "', "  &amp;
$R660  &amp; ", '"  &amp;
TEXT($T660,"dd/mm/aaaa")  &amp; "', "   &amp;
$U660  &amp; ", "   &amp;
$W660  &amp; ", "   &amp;
$Y660  &amp; ", "   &amp;
IF($AA660 &lt;&gt; "", $AA660, "NULL")  &amp; ", "   &amp;
$AC660  &amp; ");"</f>
        <v>INSERT INTO bi4all.fac_employees (id_company_fk, id_employee_pk, flg_active, employee_name, id_gender_fk, id_race_fk, birthday, id_schooling_fk, id_department_fk, id_role_fk, id_level_fk, salary) VALUES (6a51143286b03064a49cc2acbee63c09a0682d33, 656, 1, 'Maria Sophia dos Santos Alvim', 'F', 7, '03/07/1949', 8, 9, 11, 6, 3080);</v>
      </c>
    </row>
    <row r="661" spans="1:30" ht="14.25" customHeight="1" x14ac:dyDescent="0.2">
      <c r="A661" s="7" t="str" cm="1">
        <f t="array" aca="1" ref="A661" ca="1">INDEX(Company!$A:$A,RANDBETWEEN(5,COUNTA(Company!$A:$A) + 1),1)</f>
        <v>6a51143286b03064a49cc2acbee63c09a0682d33</v>
      </c>
      <c r="B661" s="7" t="str">
        <f ca="1">VLOOKUP($A661,Company!$A:$B,2,FALSE)</f>
        <v>ACME Corporation</v>
      </c>
      <c r="C661" s="5">
        <f t="shared" si="70"/>
        <v>657</v>
      </c>
      <c r="D661" s="5" t="str" cm="1">
        <f t="array" ref="D661">SHA1HASH($C661)</f>
        <v>f90a34bcd66e597a5d391005bf1e14a7c70f1d2c</v>
      </c>
      <c r="E661" s="6">
        <v>1</v>
      </c>
      <c r="F661" s="7">
        <f ca="1">IF($C661 = 1 + N("Presidente"),
    127,
    IF($C661 = 2 + N("Vice-Presidente"),
        72,
        IF($C661 = 3 + N("Secretária bilíngue"),
            13,
            RANDBETWEEN(5,COUNT(Name!$A:$A) + 1)
        )
    )
)</f>
        <v>198</v>
      </c>
      <c r="G661" s="7" t="str">
        <f ca="1">VLOOKUP($F661,Name!$A:$B,2,FALSE)</f>
        <v>José Emanuel</v>
      </c>
      <c r="H661" s="7">
        <f ca="1" xml:space="preserve">
IF($C661 = 1,
    0,
    RANDBETWEEN(5,COUNT('Last name'!$A:$A) + 1)
)</f>
        <v>145</v>
      </c>
      <c r="I661" s="7" t="str">
        <f ca="1" xml:space="preserve">
IF($C661 = 1 + N("Presidente"),
    "de Orléans e Bragança",
    VLOOKUP($H661,'Last name'!$A:$B,2,FALSE) &amp; " " &amp; VLOOKUP(RANDBETWEEN(5,COUNT('Last name'!$A:$A) + 1),'Last name'!$A:$B,2,FALSE)
)</f>
        <v>Pasquim Colombo</v>
      </c>
      <c r="J661" s="7" t="str">
        <f t="shared" ca="1" si="71"/>
        <v>José Emanuel Pasquim Colombo</v>
      </c>
      <c r="K661" s="7" t="str" cm="1">
        <f t="array" aca="1" ref="K661" ca="1">SHA1HASH($J661)</f>
        <v>9ea4f85943bd32ca79314bbebaa6378747932c20</v>
      </c>
      <c r="L661" s="7" cm="1">
        <f t="array" aca="1" ref="L661" ca="1">INDEX(States!$A:$A,RANDBETWEEN(5,COUNTA(States!$A:$A) + 1),1)</f>
        <v>6</v>
      </c>
      <c r="M661" s="7" t="str">
        <f ca="1">$L661 &amp; "|" &amp; VLOOKUP($L661,States!$A:$B,2,FALSE)</f>
        <v>6|990f6b5f2170b43d022d539b1260b5f1af889998</v>
      </c>
      <c r="N661" s="7" t="str">
        <f ca="1">VLOOKUP($F661,Name!$A:$C,3,FALSE)</f>
        <v>M</v>
      </c>
      <c r="O661" s="7" t="str">
        <f ca="1">VLOOKUP($N661,Gender!$A:$B,2,FALSE)</f>
        <v>Male</v>
      </c>
      <c r="P661" s="7" t="str" cm="1">
        <f t="array" aca="1" ref="P661" ca="1">INDEX('Marital status'!$A:$A,RANDBETWEEN(5,COUNTA('Marital status'!$A:$A) + 1),1)</f>
        <v>3266897012b6dcc5723033bc25891bf99efcff6f</v>
      </c>
      <c r="Q661" s="7" t="str">
        <f ca="1">VLOOKUP($P661,'Marital status'!$A:$B,2,FALSE)</f>
        <v>MarrieD</v>
      </c>
      <c r="R661" s="7">
        <f t="shared" ca="1" si="72"/>
        <v>5</v>
      </c>
      <c r="S661" s="7" t="e">
        <f ca="1">VLOOKUP($R661,Race!$A:$B,2,FALSE)</f>
        <v>#N/A</v>
      </c>
      <c r="T661" s="8">
        <f t="shared" ca="1" si="73"/>
        <v>24369</v>
      </c>
      <c r="U661" s="6">
        <f t="shared" ca="1" si="74"/>
        <v>7</v>
      </c>
      <c r="V661" s="8" t="str">
        <f ca="1">VLOOKUP($U661,Education!$A:$B,2,FALSE)</f>
        <v>Undergraduate degree</v>
      </c>
      <c r="W661" s="7">
        <f ca="1" xml:space="preserve">
  IF(OR($Y661 = 5, $Y661 = 6, $Y661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661" s="7" t="str">
        <f ca="1">VLOOKUP($W661,Department!$A:$B,2,FALSE)</f>
        <v>Operations</v>
      </c>
      <c r="Y661" s="6">
        <f t="shared" ca="1" si="75"/>
        <v>9</v>
      </c>
      <c r="Z661" s="7" t="str">
        <f ca="1">VLOOKUP($Y661,Role!$A:$B,2,FALSE)</f>
        <v>Intern</v>
      </c>
      <c r="AA661" s="6" t="str">
        <f t="shared" ca="1" si="76"/>
        <v/>
      </c>
      <c r="AB661" s="7" t="str">
        <f ca="1" xml:space="preserve">
IF($AA661 &lt;&gt; "",
    VLOOKUP($AA661,Level!$A:$B,2,FALSE),
    ""
)</f>
        <v/>
      </c>
      <c r="AC661" s="1">
        <f ca="1" xml:space="preserve">
IF($Y661 = 5 + N("Presidente"),
    27000,
    IF($Y661 = 6 + N("Vice-presidente"),
        23000,
        IF(OR($Y661 = 8, $Y661= 13, $Y661 = 12) + N("Secretária bilíngue ou coordenador ou especialista"),
            8000,
            IF($Y661 = 7 + N("Diretor"),
                15000,
                IF($Y661 = 14 + N("Gerente"),
                    12000,
                    IF($Y661 = 9 + N("Estagiário"),
                        705,
                        IF($Y661 = 10 + N("Trainee"),
                            805,
                            IF($Y661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IF($U661 = 7,
  500,
  IF($U661 = 8,
    1000,
    IF($U661 = 9,
      1500,
      IF($U661 = 10,
        2000,
        0
      )
    )
  )
)
+
N("Adicional no salário por área")
+
IF($W661 = 14 + N("Tecnologia da Informação"),
  120,
  IF($W661 = 16 + N("Vendas"),
    110,
    IF($W661 = 15 + N("Jurídico"),
      100,
      IF(OR($W661 = 8, $W661 = 9, $W661 = 11) + N("Recursos humanos ou comercial ou comunicação e marketing"),
        80,
        0
      )
    )
  )
)
+
N("Adicionando pegadinha")
+
IF(AND($W661 = 16, $U661 = 9, $Y661 = 11, $AA661 = 5) + N("Se for de vendas, com mestrado, analista sênior"),
  IF($R661 = 5,
    100,
    0
  )
  +
  IF($N661 = "M",
    200,
    0
  ),
  0
)</f>
        <v>1205</v>
      </c>
      <c r="AD6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$A661  &amp; ", "   &amp;
$C661  &amp; ", "   &amp;
$E661  &amp; ", '"  &amp;
$J661  &amp; "', '" &amp;
$N661  &amp; "', "  &amp;
$R661  &amp; ", '"  &amp;
TEXT($T661,"dd/mm/aaaa")  &amp; "', "   &amp;
$U661  &amp; ", "   &amp;
$W661  &amp; ", "   &amp;
$Y661  &amp; ", "   &amp;
IF($AA661 &lt;&gt; "", $AA661, "NULL")  &amp; ", "   &amp;
$AC661  &amp; ");"</f>
        <v>INSERT INTO bi4all.fac_employees (id_company_fk, id_employee_pk, flg_active, employee_name, id_gender_fk, id_race_fk, birthday, id_schooling_fk, id_department_fk, id_role_fk, id_level_fk, salary) VALUES (6a51143286b03064a49cc2acbee63c09a0682d33, 657, 1, 'José Emanuel Pasquim Colombo', 'M', 5, '19/09/1966', 7, 10, 9, NULL, 1205);</v>
      </c>
    </row>
    <row r="662" spans="1:30" ht="14.25" customHeight="1" x14ac:dyDescent="0.2">
      <c r="A662" s="7" t="str" cm="1">
        <f t="array" aca="1" ref="A662" ca="1">INDEX(Company!$A:$A,RANDBETWEEN(5,COUNTA(Company!$A:$A) + 1),1)</f>
        <v>6a51143286b03064a49cc2acbee63c09a0682d33</v>
      </c>
      <c r="B662" s="7" t="str">
        <f ca="1">VLOOKUP($A662,Company!$A:$B,2,FALSE)</f>
        <v>ACME Corporation</v>
      </c>
      <c r="C662" s="5">
        <f t="shared" si="70"/>
        <v>658</v>
      </c>
      <c r="D662" s="5" t="str" cm="1">
        <f t="array" ref="D662">SHA1HASH($C662)</f>
        <v>f597ae7c454f8d38ef01b322ad0cdbaa40040e7a</v>
      </c>
      <c r="E662" s="6">
        <v>1</v>
      </c>
      <c r="F662" s="7">
        <f ca="1">IF($C662 = 1 + N("Presidente"),
    127,
    IF($C662 = 2 + N("Vice-Presidente"),
        72,
        IF($C662 = 3 + N("Secretária bilíngue"),
            13,
            RANDBETWEEN(5,COUNT(Name!$A:$A) + 1)
        )
    )
)</f>
        <v>296</v>
      </c>
      <c r="G662" s="7" t="str">
        <f ca="1">VLOOKUP($F662,Name!$A:$B,2,FALSE)</f>
        <v>Miguel Henrique</v>
      </c>
      <c r="H662" s="7">
        <f ca="1" xml:space="preserve">
IF($C662 = 1,
    0,
    RANDBETWEEN(5,COUNT('Last name'!$A:$A) + 1)
)</f>
        <v>141</v>
      </c>
      <c r="I662" s="7" t="str">
        <f ca="1" xml:space="preserve">
IF($C662 = 1 + N("Presidente"),
    "de Orléans e Bragança",
    VLOOKUP($H662,'Last name'!$A:$B,2,FALSE) &amp; " " &amp; VLOOKUP(RANDBETWEEN(5,COUNT('Last name'!$A:$A) + 1),'Last name'!$A:$B,2,FALSE)
)</f>
        <v>Noronha Junqueira</v>
      </c>
      <c r="J662" s="7" t="str">
        <f t="shared" ca="1" si="71"/>
        <v>Miguel Henrique Noronha Junqueira</v>
      </c>
      <c r="K662" s="7" t="str" cm="1">
        <f t="array" aca="1" ref="K662" ca="1">SHA1HASH($J662)</f>
        <v>0d880f53a8d873c9ec6f4dd05c1a8aeace22b09c</v>
      </c>
      <c r="L662" s="7" cm="1">
        <f t="array" aca="1" ref="L662" ca="1">INDEX(States!$A:$A,RANDBETWEEN(5,COUNTA(States!$A:$A) + 1),1)</f>
        <v>22</v>
      </c>
      <c r="M662" s="7" t="str">
        <f ca="1">$L662 &amp; "|" &amp; VLOOKUP($L662,States!$A:$B,2,FALSE)</f>
        <v>22|04a99b2b0b78076f0a06c2d7695137915b2933a5</v>
      </c>
      <c r="N662" s="7" t="str">
        <f ca="1">VLOOKUP($F662,Name!$A:$C,3,FALSE)</f>
        <v>M</v>
      </c>
      <c r="O662" s="7" t="str">
        <f ca="1">VLOOKUP($N662,Gender!$A:$B,2,FALSE)</f>
        <v>Male</v>
      </c>
      <c r="P662" s="7" t="str" cm="1">
        <f t="array" aca="1" ref="P662" ca="1">INDEX('Marital status'!$A:$A,RANDBETWEEN(5,COUNTA('Marital status'!$A:$A) + 1),1)</f>
        <v>3266897012b6dcc5723033bc25891bf99efcff6f</v>
      </c>
      <c r="Q662" s="7" t="str">
        <f ca="1">VLOOKUP($P662,'Marital status'!$A:$B,2,FALSE)</f>
        <v>MarrieD</v>
      </c>
      <c r="R662" s="7">
        <f t="shared" ca="1" si="72"/>
        <v>5</v>
      </c>
      <c r="S662" s="7" t="e">
        <f ca="1">VLOOKUP($R662,Race!$A:$B,2,FALSE)</f>
        <v>#N/A</v>
      </c>
      <c r="T662" s="8">
        <f t="shared" ca="1" si="73"/>
        <v>20704</v>
      </c>
      <c r="U662" s="6">
        <f t="shared" ca="1" si="74"/>
        <v>8</v>
      </c>
      <c r="V662" s="8" t="str">
        <f ca="1">VLOOKUP($U662,Education!$A:$B,2,FALSE)</f>
        <v>Graduate school</v>
      </c>
      <c r="W662" s="7">
        <f ca="1" xml:space="preserve">
  IF(OR($Y662 = 5, $Y662 = 6, $Y662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662" s="7" t="str">
        <f ca="1">VLOOKUP($W662,Department!$A:$B,2,FALSE)</f>
        <v>Audit</v>
      </c>
      <c r="Y662" s="6">
        <f t="shared" ca="1" si="75"/>
        <v>11</v>
      </c>
      <c r="Z662" s="7" t="str">
        <f ca="1">VLOOKUP($Y662,Role!$A:$B,2,FALSE)</f>
        <v>Analyst</v>
      </c>
      <c r="AA662" s="6">
        <f t="shared" ca="1" si="76"/>
        <v>7</v>
      </c>
      <c r="AB662" s="7" t="str">
        <f ca="1" xml:space="preserve">
IF($AA662 &lt;&gt; "",
    VLOOKUP($AA662,Level!$A:$B,2,FALSE),
    ""
)</f>
        <v>Senior</v>
      </c>
      <c r="AC662" s="1">
        <f ca="1" xml:space="preserve">
IF($Y662 = 5 + N("Presidente"),
    27000,
    IF($Y662 = 6 + N("Vice-presidente"),
        23000,
        IF(OR($Y662 = 8, $Y662= 13, $Y662 = 12) + N("Secretária bilíngue ou coordenador ou especialista"),
            8000,
            IF($Y662 = 7 + N("Diretor"),
                15000,
                IF($Y662 = 14 + N("Gerente"),
                    12000,
                    IF($Y662 = 9 + N("Estagiário"),
                        705,
                        IF($Y662 = 10 + N("Trainee"),
                            805,
                            IF($Y662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IF($U662 = 7,
  500,
  IF($U662 = 8,
    1000,
    IF($U662 = 9,
      1500,
      IF($U662 = 10,
        2000,
        0
      )
    )
  )
)
+
N("Adicional no salário por área")
+
IF($W662 = 14 + N("Tecnologia da Informação"),
  120,
  IF($W662 = 16 + N("Vendas"),
    110,
    IF($W662 = 15 + N("Jurídico"),
      100,
      IF(OR($W662 = 8, $W662 = 9, $W662 = 11) + N("Recursos humanos ou comercial ou comunicação e marketing"),
        80,
        0
      )
    )
  )
)
+
N("Adicionando pegadinha")
+
IF(AND($W662 = 16, $U662 = 9, $Y662 = 11, $AA662 = 5) + N("Se for de vendas, com mestrado, analista sênior"),
  IF($R662 = 5,
    100,
    0
  )
  +
  IF($N662 = "M",
    200,
    0
  ),
  0
)</f>
        <v>3000</v>
      </c>
      <c r="AD6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$A662  &amp; ", "   &amp;
$C662  &amp; ", "   &amp;
$E662  &amp; ", '"  &amp;
$J662  &amp; "', '" &amp;
$N662  &amp; "', "  &amp;
$R662  &amp; ", '"  &amp;
TEXT($T662,"dd/mm/aaaa")  &amp; "', "   &amp;
$U662  &amp; ", "   &amp;
$W662  &amp; ", "   &amp;
$Y662  &amp; ", "   &amp;
IF($AA662 &lt;&gt; "", $AA662, "NULL")  &amp; ", "   &amp;
$AC662  &amp; ");"</f>
        <v>INSERT INTO bi4all.fac_employees (id_company_fk, id_employee_pk, flg_active, employee_name, id_gender_fk, id_race_fk, birthday, id_schooling_fk, id_department_fk, id_role_fk, id_level_fk, salary) VALUES (6a51143286b03064a49cc2acbee63c09a0682d33, 658, 1, 'Miguel Henrique Noronha Junqueira', 'M', 5, '06/09/1956', 8, 13, 11, 7, 3000);</v>
      </c>
    </row>
    <row r="663" spans="1:30" ht="14.25" customHeight="1" x14ac:dyDescent="0.2">
      <c r="A663" s="7" t="str" cm="1">
        <f t="array" aca="1" ref="A663" ca="1">INDEX(Company!$A:$A,RANDBETWEEN(5,COUNTA(Company!$A:$A) + 1),1)</f>
        <v>6a51143286b03064a49cc2acbee63c09a0682d33</v>
      </c>
      <c r="B663" s="7" t="str">
        <f ca="1">VLOOKUP($A663,Company!$A:$B,2,FALSE)</f>
        <v>ACME Corporation</v>
      </c>
      <c r="C663" s="5">
        <f t="shared" si="70"/>
        <v>659</v>
      </c>
      <c r="D663" s="5" t="str" cm="1">
        <f t="array" ref="D663">SHA1HASH($C663)</f>
        <v>9dbb7f83a82dff4d62f7f5f2c0491527ce35cce8</v>
      </c>
      <c r="E663" s="6">
        <v>1</v>
      </c>
      <c r="F663" s="7">
        <f ca="1">IF($C663 = 1 + N("Presidente"),
    127,
    IF($C663 = 2 + N("Vice-Presidente"),
        72,
        IF($C663 = 3 + N("Secretária bilíngue"),
            13,
            RANDBETWEEN(5,COUNT(Name!$A:$A) + 1)
        )
    )
)</f>
        <v>130</v>
      </c>
      <c r="G663" s="7" t="str">
        <f ca="1">VLOOKUP($F663,Name!$A:$B,2,FALSE)</f>
        <v>Enzzo</v>
      </c>
      <c r="H663" s="7">
        <f ca="1" xml:space="preserve">
IF($C663 = 1,
    0,
    RANDBETWEEN(5,COUNT('Last name'!$A:$A) + 1)
)</f>
        <v>24</v>
      </c>
      <c r="I663" s="7" t="str">
        <f ca="1" xml:space="preserve">
IF($C663 = 1 + N("Presidente"),
    "de Orléans e Bragança",
    VLOOKUP($H663,'Last name'!$A:$B,2,FALSE) &amp; " " &amp; VLOOKUP(RANDBETWEEN(5,COUNT('Last name'!$A:$A) + 1),'Last name'!$A:$B,2,FALSE)
)</f>
        <v>Asvilla Barboza</v>
      </c>
      <c r="J663" s="7" t="str">
        <f t="shared" ca="1" si="71"/>
        <v>Enzzo Asvilla Barboza</v>
      </c>
      <c r="K663" s="7" t="str" cm="1">
        <f t="array" aca="1" ref="K663" ca="1">SHA1HASH($J663)</f>
        <v>74d7a943dbdda320461be67cb5e7d831c230e752</v>
      </c>
      <c r="L663" s="7" cm="1">
        <f t="array" aca="1" ref="L663" ca="1">INDEX(States!$A:$A,RANDBETWEEN(5,COUNTA(States!$A:$A) + 1),1)</f>
        <v>9</v>
      </c>
      <c r="M663" s="7" t="str">
        <f ca="1">$L663 &amp; "|" &amp; VLOOKUP($L663,States!$A:$B,2,FALSE)</f>
        <v>9|68b7ab1daf7c594d71db682ca70a5cb187f0524f</v>
      </c>
      <c r="N663" s="7" t="str">
        <f ca="1">VLOOKUP($F663,Name!$A:$C,3,FALSE)</f>
        <v>M</v>
      </c>
      <c r="O663" s="7" t="str">
        <f ca="1">VLOOKUP($N663,Gender!$A:$B,2,FALSE)</f>
        <v>Male</v>
      </c>
      <c r="P663" s="7" t="str" cm="1">
        <f t="array" aca="1" ref="P663" ca="1">INDEX('Marital status'!$A:$A,RANDBETWEEN(5,COUNTA('Marital status'!$A:$A) + 1),1)</f>
        <v>3266897012b6dcc5723033bc25891bf99efcff6f</v>
      </c>
      <c r="Q663" s="7" t="str">
        <f ca="1">VLOOKUP($P663,'Marital status'!$A:$B,2,FALSE)</f>
        <v>MarrieD</v>
      </c>
      <c r="R663" s="7">
        <f t="shared" ca="1" si="72"/>
        <v>5</v>
      </c>
      <c r="S663" s="7" t="e">
        <f ca="1">VLOOKUP($R663,Race!$A:$B,2,FALSE)</f>
        <v>#N/A</v>
      </c>
      <c r="T663" s="8">
        <f t="shared" ca="1" si="73"/>
        <v>28154</v>
      </c>
      <c r="U663" s="6">
        <f t="shared" ca="1" si="74"/>
        <v>7</v>
      </c>
      <c r="V663" s="8" t="str">
        <f ca="1">VLOOKUP($U663,Education!$A:$B,2,FALSE)</f>
        <v>Undergraduate degree</v>
      </c>
      <c r="W663" s="7">
        <f ca="1" xml:space="preserve">
  IF(OR($Y663 = 5, $Y663 = 6, $Y663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663" s="7" t="str">
        <f ca="1">VLOOKUP($W663,Department!$A:$B,2,FALSE)</f>
        <v>Communication &amp; Marketing</v>
      </c>
      <c r="Y663" s="6">
        <f t="shared" ca="1" si="75"/>
        <v>9</v>
      </c>
      <c r="Z663" s="7" t="str">
        <f ca="1">VLOOKUP($Y663,Role!$A:$B,2,FALSE)</f>
        <v>Intern</v>
      </c>
      <c r="AA663" s="6" t="str">
        <f t="shared" ca="1" si="76"/>
        <v/>
      </c>
      <c r="AB663" s="7" t="str">
        <f ca="1" xml:space="preserve">
IF($AA663 &lt;&gt; "",
    VLOOKUP($AA663,Level!$A:$B,2,FALSE),
    ""
)</f>
        <v/>
      </c>
      <c r="AC663" s="1">
        <f ca="1" xml:space="preserve">
IF($Y663 = 5 + N("Presidente"),
    27000,
    IF($Y663 = 6 + N("Vice-presidente"),
        23000,
        IF(OR($Y663 = 8, $Y663= 13, $Y663 = 12) + N("Secretária bilíngue ou coordenador ou especialista"),
            8000,
            IF($Y663 = 7 + N("Diretor"),
                15000,
                IF($Y663 = 14 + N("Gerente"),
                    12000,
                    IF($Y663 = 9 + N("Estagiário"),
                        705,
                        IF($Y663 = 10 + N("Trainee"),
                            805,
                            IF($Y663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IF($U663 = 7,
  500,
  IF($U663 = 8,
    1000,
    IF($U663 = 9,
      1500,
      IF($U663 = 10,
        2000,
        0
      )
    )
  )
)
+
N("Adicional no salário por área")
+
IF($W663 = 14 + N("Tecnologia da Informação"),
  120,
  IF($W663 = 16 + N("Vendas"),
    110,
    IF($W663 = 15 + N("Jurídico"),
      100,
      IF(OR($W663 = 8, $W663 = 9, $W663 = 11) + N("Recursos humanos ou comercial ou comunicação e marketing"),
        80,
        0
      )
    )
  )
)
+
N("Adicionando pegadinha")
+
IF(AND($W663 = 16, $U663 = 9, $Y663 = 11, $AA663 = 5) + N("Se for de vendas, com mestrado, analista sênior"),
  IF($R663 = 5,
    100,
    0
  )
  +
  IF($N663 = "M",
    200,
    0
  ),
  0
)</f>
        <v>1285</v>
      </c>
      <c r="AD6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$A663  &amp; ", "   &amp;
$C663  &amp; ", "   &amp;
$E663  &amp; ", '"  &amp;
$J663  &amp; "', '" &amp;
$N663  &amp; "', "  &amp;
$R663  &amp; ", '"  &amp;
TEXT($T663,"dd/mm/aaaa")  &amp; "', "   &amp;
$U663  &amp; ", "   &amp;
$W663  &amp; ", "   &amp;
$Y663  &amp; ", "   &amp;
IF($AA663 &lt;&gt; "", $AA663, "NULL")  &amp; ", "   &amp;
$AC663  &amp; ");"</f>
        <v>INSERT INTO bi4all.fac_employees (id_company_fk, id_employee_pk, flg_active, employee_name, id_gender_fk, id_race_fk, birthday, id_schooling_fk, id_department_fk, id_role_fk, id_level_fk, salary) VALUES (6a51143286b03064a49cc2acbee63c09a0682d33, 659, 1, 'Enzzo Asvilla Barboza', 'M', 5, '29/01/1977', 7, 11, 9, NULL, 1285);</v>
      </c>
    </row>
    <row r="664" spans="1:30" ht="14.25" customHeight="1" x14ac:dyDescent="0.2">
      <c r="A664" s="7" t="str" cm="1">
        <f t="array" aca="1" ref="A664" ca="1">INDEX(Company!$A:$A,RANDBETWEEN(5,COUNTA(Company!$A:$A) + 1),1)</f>
        <v>6a51143286b03064a49cc2acbee63c09a0682d33</v>
      </c>
      <c r="B664" s="7" t="str">
        <f ca="1">VLOOKUP($A664,Company!$A:$B,2,FALSE)</f>
        <v>ACME Corporation</v>
      </c>
      <c r="C664" s="5">
        <f t="shared" si="70"/>
        <v>660</v>
      </c>
      <c r="D664" s="5" t="str" cm="1">
        <f t="array" ref="D664">SHA1HASH($C664)</f>
        <v>6765c043a097743fe613e347c1cd7f770096750d</v>
      </c>
      <c r="E664" s="6">
        <v>1</v>
      </c>
      <c r="F664" s="7">
        <f ca="1">IF($C664 = 1 + N("Presidente"),
    127,
    IF($C664 = 2 + N("Vice-Presidente"),
        72,
        IF($C664 = 3 + N("Secretária bilíngue"),
            13,
            RANDBETWEEN(5,COUNT(Name!$A:$A) + 1)
        )
    )
)</f>
        <v>332</v>
      </c>
      <c r="G664" s="7" t="str">
        <f ca="1">VLOOKUP($F664,Name!$A:$B,2,FALSE)</f>
        <v>Rodrigo</v>
      </c>
      <c r="H664" s="7">
        <f ca="1" xml:space="preserve">
IF($C664 = 1,
    0,
    RANDBETWEEN(5,COUNT('Last name'!$A:$A) + 1)
)</f>
        <v>131</v>
      </c>
      <c r="I664" s="7" t="str">
        <f ca="1" xml:space="preserve">
IF($C664 = 1 + N("Presidente"),
    "de Orléans e Bragança",
    VLOOKUP($H664,'Last name'!$A:$B,2,FALSE) &amp; " " &amp; VLOOKUP(RANDBETWEEN(5,COUNT('Last name'!$A:$A) + 1),'Last name'!$A:$B,2,FALSE)
)</f>
        <v>Monti Freitas</v>
      </c>
      <c r="J664" s="7" t="str">
        <f t="shared" ca="1" si="71"/>
        <v>Rodrigo Monti Freitas</v>
      </c>
      <c r="K664" s="7" t="str" cm="1">
        <f t="array" aca="1" ref="K664" ca="1">SHA1HASH($J664)</f>
        <v>edb49c6ad936eefc0cb4ffd077da93ee6997709d</v>
      </c>
      <c r="L664" s="7" cm="1">
        <f t="array" aca="1" ref="L664" ca="1">INDEX(States!$A:$A,RANDBETWEEN(5,COUNTA(States!$A:$A) + 1),1)</f>
        <v>8</v>
      </c>
      <c r="M664" s="7" t="str">
        <f ca="1">$L664 &amp; "|" &amp; VLOOKUP($L664,States!$A:$B,2,FALSE)</f>
        <v>8|56e287872c65203bf88dd1921405bbc5594d8531</v>
      </c>
      <c r="N664" s="7" t="str">
        <f ca="1">VLOOKUP($F664,Name!$A:$C,3,FALSE)</f>
        <v>M</v>
      </c>
      <c r="O664" s="7" t="str">
        <f ca="1">VLOOKUP($N664,Gender!$A:$B,2,FALSE)</f>
        <v>Male</v>
      </c>
      <c r="P664" s="7" t="str" cm="1">
        <f t="array" aca="1" ref="P664" ca="1">INDEX('Marital status'!$A:$A,RANDBETWEEN(5,COUNTA('Marital status'!$A:$A) + 1),1)</f>
        <v>459031b19ec5bbd3b3dbc0a9dcf2cb6e6c6f7848</v>
      </c>
      <c r="Q664" s="7" t="str">
        <f ca="1">VLOOKUP($P664,'Marital status'!$A:$B,2,FALSE)</f>
        <v xml:space="preserve">Widowed </v>
      </c>
      <c r="R664" s="7">
        <f t="shared" ca="1" si="72"/>
        <v>5</v>
      </c>
      <c r="S664" s="7" t="e">
        <f ca="1">VLOOKUP($R664,Race!$A:$B,2,FALSE)</f>
        <v>#N/A</v>
      </c>
      <c r="T664" s="8">
        <f t="shared" ca="1" si="73"/>
        <v>21977</v>
      </c>
      <c r="U664" s="6">
        <f t="shared" ca="1" si="74"/>
        <v>8</v>
      </c>
      <c r="V664" s="8" t="str">
        <f ca="1">VLOOKUP($U664,Education!$A:$B,2,FALSE)</f>
        <v>Graduate school</v>
      </c>
      <c r="W664" s="7">
        <f ca="1" xml:space="preserve">
  IF(OR($Y664 = 5, $Y664 = 6, $Y664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664" s="7" t="str">
        <f ca="1">VLOOKUP($W664,Department!$A:$B,2,FALSE)</f>
        <v>Audit</v>
      </c>
      <c r="Y664" s="6">
        <f t="shared" ca="1" si="75"/>
        <v>11</v>
      </c>
      <c r="Z664" s="7" t="str">
        <f ca="1">VLOOKUP($Y664,Role!$A:$B,2,FALSE)</f>
        <v>Analyst</v>
      </c>
      <c r="AA664" s="6">
        <f t="shared" ca="1" si="76"/>
        <v>5</v>
      </c>
      <c r="AB664" s="7" t="str">
        <f ca="1" xml:space="preserve">
IF($AA664 &lt;&gt; "",
    VLOOKUP($AA664,Level!$A:$B,2,FALSE),
    ""
)</f>
        <v>Junior</v>
      </c>
      <c r="AC664" s="1">
        <f ca="1" xml:space="preserve">
IF($Y664 = 5 + N("Presidente"),
    27000,
    IF($Y664 = 6 + N("Vice-presidente"),
        23000,
        IF(OR($Y664 = 8, $Y664= 13, $Y664 = 12) + N("Secretária bilíngue ou coordenador ou especialista"),
            8000,
            IF($Y664 = 7 + N("Diretor"),
                15000,
                IF($Y664 = 14 + N("Gerente"),
                    12000,
                    IF($Y664 = 9 + N("Estagiário"),
                        705,
                        IF($Y664 = 10 + N("Trainee"),
                            805,
                            IF($Y664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IF($U664 = 7,
  500,
  IF($U664 = 8,
    1000,
    IF($U664 = 9,
      1500,
      IF($U664 = 10,
        2000,
        0
      )
    )
  )
)
+
N("Adicional no salário por área")
+
IF($W664 = 14 + N("Tecnologia da Informação"),
  120,
  IF($W664 = 16 + N("Vendas"),
    110,
    IF($W664 = 15 + N("Jurídico"),
      100,
      IF(OR($W664 = 8, $W664 = 9, $W664 = 11) + N("Recursos humanos ou comercial ou comunicação e marketing"),
        80,
        0
      )
    )
  )
)
+
N("Adicionando pegadinha")
+
IF(AND($W664 = 16, $U664 = 9, $Y664 = 11, $AA664 = 5) + N("Se for de vendas, com mestrado, analista sênior"),
  IF($R664 = 5,
    100,
    0
  )
  +
  IF($N664 = "M",
    200,
    0
  ),
  0
)</f>
        <v>3000</v>
      </c>
      <c r="AD6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$A664  &amp; ", "   &amp;
$C664  &amp; ", "   &amp;
$E664  &amp; ", '"  &amp;
$J664  &amp; "', '" &amp;
$N664  &amp; "', "  &amp;
$R664  &amp; ", '"  &amp;
TEXT($T664,"dd/mm/aaaa")  &amp; "', "   &amp;
$U664  &amp; ", "   &amp;
$W664  &amp; ", "   &amp;
$Y664  &amp; ", "   &amp;
IF($AA664 &lt;&gt; "", $AA664, "NULL")  &amp; ", "   &amp;
$AC664  &amp; ");"</f>
        <v>INSERT INTO bi4all.fac_employees (id_company_fk, id_employee_pk, flg_active, employee_name, id_gender_fk, id_race_fk, birthday, id_schooling_fk, id_department_fk, id_role_fk, id_level_fk, salary) VALUES (6a51143286b03064a49cc2acbee63c09a0682d33, 660, 1, 'Rodrigo Monti Freitas', 'M', 5, '02/03/1960', 8, 13, 11, 5, 3000);</v>
      </c>
    </row>
    <row r="665" spans="1:30" ht="14.25" customHeight="1" x14ac:dyDescent="0.2">
      <c r="A665" s="7" t="str" cm="1">
        <f t="array" aca="1" ref="A665" ca="1">INDEX(Company!$A:$A,RANDBETWEEN(5,COUNTA(Company!$A:$A) + 1),1)</f>
        <v>6a51143286b03064a49cc2acbee63c09a0682d33</v>
      </c>
      <c r="B665" s="7" t="str">
        <f ca="1">VLOOKUP($A665,Company!$A:$B,2,FALSE)</f>
        <v>ACME Corporation</v>
      </c>
      <c r="C665" s="5">
        <f t="shared" si="70"/>
        <v>661</v>
      </c>
      <c r="D665" s="5" t="str" cm="1">
        <f t="array" ref="D665">SHA1HASH($C665)</f>
        <v>28903f610228f970292b06382eae94ae10efa9a0</v>
      </c>
      <c r="E665" s="6">
        <v>1</v>
      </c>
      <c r="F665" s="7">
        <f ca="1">IF($C665 = 1 + N("Presidente"),
    127,
    IF($C665 = 2 + N("Vice-Presidente"),
        72,
        IF($C665 = 3 + N("Secretária bilíngue"),
            13,
            RANDBETWEEN(5,COUNT(Name!$A:$A) + 1)
        )
    )
)</f>
        <v>24</v>
      </c>
      <c r="G665" s="7" t="str">
        <f ca="1">VLOOKUP($F665,Name!$A:$B,2,FALSE)</f>
        <v>Ammanda</v>
      </c>
      <c r="H665" s="7">
        <f ca="1" xml:space="preserve">
IF($C665 = 1,
    0,
    RANDBETWEEN(5,COUNT('Last name'!$A:$A) + 1)
)</f>
        <v>28</v>
      </c>
      <c r="I665" s="7" t="str">
        <f ca="1" xml:space="preserve">
IF($C665 = 1 + N("Presidente"),
    "de Orléans e Bragança",
    VLOOKUP($H665,'Last name'!$A:$B,2,FALSE) &amp; " " &amp; VLOOKUP(RANDBETWEEN(5,COUNT('Last name'!$A:$A) + 1),'Last name'!$A:$B,2,FALSE)
)</f>
        <v>Badu De Luca</v>
      </c>
      <c r="J665" s="7" t="str">
        <f t="shared" ca="1" si="71"/>
        <v>Ammanda Badu De Luca</v>
      </c>
      <c r="K665" s="7" t="str" cm="1">
        <f t="array" aca="1" ref="K665" ca="1">SHA1HASH($J665)</f>
        <v>29413353cb495f6d02dfad13fccd791bd3b19dd3</v>
      </c>
      <c r="L665" s="7" cm="1">
        <f t="array" aca="1" ref="L665" ca="1">INDEX(States!$A:$A,RANDBETWEEN(5,COUNTA(States!$A:$A) + 1),1)</f>
        <v>20</v>
      </c>
      <c r="M665" s="7" t="str">
        <f ca="1">$L665 &amp; "|" &amp; VLOOKUP($L665,States!$A:$B,2,FALSE)</f>
        <v>20|c7ee6b7966c56a7149c5002263ee025341a1072b</v>
      </c>
      <c r="N665" s="7" t="str">
        <f ca="1">VLOOKUP($F665,Name!$A:$C,3,FALSE)</f>
        <v>F</v>
      </c>
      <c r="O665" s="7" t="str">
        <f ca="1">VLOOKUP($N665,Gender!$A:$B,2,FALSE)</f>
        <v>Female</v>
      </c>
      <c r="P665" s="7" t="str" cm="1">
        <f t="array" aca="1" ref="P665" ca="1">INDEX('Marital status'!$A:$A,RANDBETWEEN(5,COUNTA('Marital status'!$A:$A) + 1),1)</f>
        <v>93ac84f4e0bd5c1c97b670a12a7fff6af89fb6b3</v>
      </c>
      <c r="Q665" s="7" t="str">
        <f ca="1">VLOOKUP($P665,'Marital status'!$A:$B,2,FALSE)</f>
        <v>DIVORCED</v>
      </c>
      <c r="R665" s="7">
        <f t="shared" ca="1" si="72"/>
        <v>8</v>
      </c>
      <c r="S665" s="7" t="e">
        <f ca="1">VLOOKUP($R665,Race!$A:$B,2,FALSE)</f>
        <v>#N/A</v>
      </c>
      <c r="T665" s="8">
        <f t="shared" ca="1" si="73"/>
        <v>18779</v>
      </c>
      <c r="U665" s="6">
        <f t="shared" ca="1" si="74"/>
        <v>7</v>
      </c>
      <c r="V665" s="8" t="str">
        <f ca="1">VLOOKUP($U665,Education!$A:$B,2,FALSE)</f>
        <v>Undergraduate degree</v>
      </c>
      <c r="W665" s="7">
        <f ca="1" xml:space="preserve">
  IF(OR($Y665 = 5, $Y665 = 6, $Y665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665" s="7" t="str">
        <f ca="1">VLOOKUP($W665,Department!$A:$B,2,FALSE)</f>
        <v>Communication &amp; Marketing</v>
      </c>
      <c r="Y665" s="6">
        <f t="shared" ca="1" si="75"/>
        <v>9</v>
      </c>
      <c r="Z665" s="7" t="str">
        <f ca="1">VLOOKUP($Y665,Role!$A:$B,2,FALSE)</f>
        <v>Intern</v>
      </c>
      <c r="AA665" s="6" t="str">
        <f t="shared" ca="1" si="76"/>
        <v/>
      </c>
      <c r="AB665" s="7" t="str">
        <f ca="1" xml:space="preserve">
IF($AA665 &lt;&gt; "",
    VLOOKUP($AA665,Level!$A:$B,2,FALSE),
    ""
)</f>
        <v/>
      </c>
      <c r="AC665" s="1">
        <f ca="1" xml:space="preserve">
IF($Y665 = 5 + N("Presidente"),
    27000,
    IF($Y665 = 6 + N("Vice-presidente"),
        23000,
        IF(OR($Y665 = 8, $Y665= 13, $Y665 = 12) + N("Secretária bilíngue ou coordenador ou especialista"),
            8000,
            IF($Y665 = 7 + N("Diretor"),
                15000,
                IF($Y665 = 14 + N("Gerente"),
                    12000,
                    IF($Y665 = 9 + N("Estagiário"),
                        705,
                        IF($Y665 = 10 + N("Trainee"),
                            805,
                            IF($Y665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IF($U665 = 7,
  500,
  IF($U665 = 8,
    1000,
    IF($U665 = 9,
      1500,
      IF($U665 = 10,
        2000,
        0
      )
    )
  )
)
+
N("Adicional no salário por área")
+
IF($W665 = 14 + N("Tecnologia da Informação"),
  120,
  IF($W665 = 16 + N("Vendas"),
    110,
    IF($W665 = 15 + N("Jurídico"),
      100,
      IF(OR($W665 = 8, $W665 = 9, $W665 = 11) + N("Recursos humanos ou comercial ou comunicação e marketing"),
        80,
        0
      )
    )
  )
)
+
N("Adicionando pegadinha")
+
IF(AND($W665 = 16, $U665 = 9, $Y665 = 11, $AA665 = 5) + N("Se for de vendas, com mestrado, analista sênior"),
  IF($R665 = 5,
    100,
    0
  )
  +
  IF($N665 = "M",
    200,
    0
  ),
  0
)</f>
        <v>1285</v>
      </c>
      <c r="AD6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$A665  &amp; ", "   &amp;
$C665  &amp; ", "   &amp;
$E665  &amp; ", '"  &amp;
$J665  &amp; "', '" &amp;
$N665  &amp; "', "  &amp;
$R665  &amp; ", '"  &amp;
TEXT($T665,"dd/mm/aaaa")  &amp; "', "   &amp;
$U665  &amp; ", "   &amp;
$W665  &amp; ", "   &amp;
$Y665  &amp; ", "   &amp;
IF($AA665 &lt;&gt; "", $AA665, "NULL")  &amp; ", "   &amp;
$AC665  &amp; ");"</f>
        <v>INSERT INTO bi4all.fac_employees (id_company_fk, id_employee_pk, flg_active, employee_name, id_gender_fk, id_race_fk, birthday, id_schooling_fk, id_department_fk, id_role_fk, id_level_fk, salary) VALUES (6a51143286b03064a49cc2acbee63c09a0682d33, 661, 1, 'Ammanda Badu De Luca', 'F', 8, '31/05/1951', 7, 11, 9, NULL, 1285);</v>
      </c>
    </row>
    <row r="666" spans="1:30" ht="14.25" customHeight="1" x14ac:dyDescent="0.2">
      <c r="A666" s="7" t="str" cm="1">
        <f t="array" aca="1" ref="A666" ca="1">INDEX(Company!$A:$A,RANDBETWEEN(5,COUNTA(Company!$A:$A) + 1),1)</f>
        <v>6a51143286b03064a49cc2acbee63c09a0682d33</v>
      </c>
      <c r="B666" s="7" t="str">
        <f ca="1">VLOOKUP($A666,Company!$A:$B,2,FALSE)</f>
        <v>ACME Corporation</v>
      </c>
      <c r="C666" s="5">
        <f t="shared" si="70"/>
        <v>662</v>
      </c>
      <c r="D666" s="5" t="str" cm="1">
        <f t="array" ref="D666">SHA1HASH($C666)</f>
        <v>091d039b02ddf4d2fb7f5be76e1c77465d6b4ec7</v>
      </c>
      <c r="E666" s="6">
        <v>1</v>
      </c>
      <c r="F666" s="7">
        <f ca="1">IF($C666 = 1 + N("Presidente"),
    127,
    IF($C666 = 2 + N("Vice-Presidente"),
        72,
        IF($C666 = 3 + N("Secretária bilíngue"),
            13,
            RANDBETWEEN(5,COUNT(Name!$A:$A) + 1)
        )
    )
)</f>
        <v>160</v>
      </c>
      <c r="G666" s="7" t="str">
        <f ca="1">VLOOKUP($F666,Name!$A:$B,2,FALSE)</f>
        <v>Hector</v>
      </c>
      <c r="H666" s="7">
        <f ca="1" xml:space="preserve">
IF($C666 = 1,
    0,
    RANDBETWEEN(5,COUNT('Last name'!$A:$A) + 1)
)</f>
        <v>186</v>
      </c>
      <c r="I666" s="7" t="str">
        <f ca="1" xml:space="preserve">
IF($C666 = 1 + N("Presidente"),
    "de Orléans e Bragança",
    VLOOKUP($H666,'Last name'!$A:$B,2,FALSE) &amp; " " &amp; VLOOKUP(RANDBETWEEN(5,COUNT('Last name'!$A:$A) + 1),'Last name'!$A:$B,2,FALSE)
)</f>
        <v>Souza Pellegrini</v>
      </c>
      <c r="J666" s="7" t="str">
        <f t="shared" ca="1" si="71"/>
        <v>Hector Souza Pellegrini</v>
      </c>
      <c r="K666" s="7" t="str" cm="1">
        <f t="array" aca="1" ref="K666" ca="1">SHA1HASH($J666)</f>
        <v>c15e544b783370eba704d54a889352d4221113c8</v>
      </c>
      <c r="L666" s="7" cm="1">
        <f t="array" aca="1" ref="L666" ca="1">INDEX(States!$A:$A,RANDBETWEEN(5,COUNTA(States!$A:$A) + 1),1)</f>
        <v>7</v>
      </c>
      <c r="M666" s="7" t="str">
        <f ca="1">$L666 &amp; "|" &amp; VLOOKUP($L666,States!$A:$B,2,FALSE)</f>
        <v>7|f2e12883042f184299ea408f79a5077ec107e25e</v>
      </c>
      <c r="N666" s="7" t="str">
        <f ca="1">VLOOKUP($F666,Name!$A:$C,3,FALSE)</f>
        <v>M</v>
      </c>
      <c r="O666" s="7" t="str">
        <f ca="1">VLOOKUP($N666,Gender!$A:$B,2,FALSE)</f>
        <v>Male</v>
      </c>
      <c r="P666" s="7" t="str" cm="1">
        <f t="array" aca="1" ref="P666" ca="1">INDEX('Marital status'!$A:$A,RANDBETWEEN(5,COUNTA('Marital status'!$A:$A) + 1),1)</f>
        <v>47051393f6bcbf99111ec5d70ba2ebbe11ebccae</v>
      </c>
      <c r="Q666" s="7" t="str">
        <f ca="1">VLOOKUP($P666,'Marital status'!$A:$B,2,FALSE)</f>
        <v xml:space="preserve"> Separated </v>
      </c>
      <c r="R666" s="7">
        <f t="shared" ca="1" si="72"/>
        <v>5</v>
      </c>
      <c r="S666" s="7" t="e">
        <f ca="1">VLOOKUP($R666,Race!$A:$B,2,FALSE)</f>
        <v>#N/A</v>
      </c>
      <c r="T666" s="8">
        <f t="shared" ca="1" si="73"/>
        <v>20846</v>
      </c>
      <c r="U666" s="6">
        <f t="shared" ca="1" si="74"/>
        <v>7</v>
      </c>
      <c r="V666" s="8" t="str">
        <f ca="1">VLOOKUP($U666,Education!$A:$B,2,FALSE)</f>
        <v>Undergraduate degree</v>
      </c>
      <c r="W666" s="7">
        <f ca="1" xml:space="preserve">
  IF(OR($Y666 = 5, $Y666 = 6, $Y666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666" s="7" t="str">
        <f ca="1">VLOOKUP($W666,Department!$A:$B,2,FALSE)</f>
        <v>Operations</v>
      </c>
      <c r="Y666" s="6">
        <f t="shared" ca="1" si="75"/>
        <v>11</v>
      </c>
      <c r="Z666" s="7" t="str">
        <f ca="1">VLOOKUP($Y666,Role!$A:$B,2,FALSE)</f>
        <v>Analyst</v>
      </c>
      <c r="AA666" s="6">
        <f t="shared" ca="1" si="76"/>
        <v>5</v>
      </c>
      <c r="AB666" s="7" t="str">
        <f ca="1" xml:space="preserve">
IF($AA666 &lt;&gt; "",
    VLOOKUP($AA666,Level!$A:$B,2,FALSE),
    ""
)</f>
        <v>Junior</v>
      </c>
      <c r="AC666" s="1">
        <f ca="1" xml:space="preserve">
IF($Y666 = 5 + N("Presidente"),
    27000,
    IF($Y666 = 6 + N("Vice-presidente"),
        23000,
        IF(OR($Y666 = 8, $Y666= 13, $Y666 = 12) + N("Secretária bilíngue ou coordenador ou especialista"),
            8000,
            IF($Y666 = 7 + N("Diretor"),
                15000,
                IF($Y666 = 14 + N("Gerente"),
                    12000,
                    IF($Y666 = 9 + N("Estagiário"),
                        705,
                        IF($Y666 = 10 + N("Trainee"),
                            805,
                            IF($Y666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IF($U666 = 7,
  500,
  IF($U666 = 8,
    1000,
    IF($U666 = 9,
      1500,
      IF($U666 = 10,
        2000,
        0
      )
    )
  )
)
+
N("Adicional no salário por área")
+
IF($W666 = 14 + N("Tecnologia da Informação"),
  120,
  IF($W666 = 16 + N("Vendas"),
    110,
    IF($W666 = 15 + N("Jurídico"),
      100,
      IF(OR($W666 = 8, $W666 = 9, $W666 = 11) + N("Recursos humanos ou comercial ou comunicação e marketing"),
        80,
        0
      )
    )
  )
)
+
N("Adicionando pegadinha")
+
IF(AND($W666 = 16, $U666 = 9, $Y666 = 11, $AA666 = 5) + N("Se for de vendas, com mestrado, analista sênior"),
  IF($R666 = 5,
    100,
    0
  )
  +
  IF($N666 = "M",
    200,
    0
  ),
  0
)</f>
        <v>2500</v>
      </c>
      <c r="AD6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$A666  &amp; ", "   &amp;
$C666  &amp; ", "   &amp;
$E666  &amp; ", '"  &amp;
$J666  &amp; "', '" &amp;
$N666  &amp; "', "  &amp;
$R666  &amp; ", '"  &amp;
TEXT($T666,"dd/mm/aaaa")  &amp; "', "   &amp;
$U666  &amp; ", "   &amp;
$W666  &amp; ", "   &amp;
$Y666  &amp; ", "   &amp;
IF($AA666 &lt;&gt; "", $AA666, "NULL")  &amp; ", "   &amp;
$AC666  &amp; ");"</f>
        <v>INSERT INTO bi4all.fac_employees (id_company_fk, id_employee_pk, flg_active, employee_name, id_gender_fk, id_race_fk, birthday, id_schooling_fk, id_department_fk, id_role_fk, id_level_fk, salary) VALUES (6a51143286b03064a49cc2acbee63c09a0682d33, 662, 1, 'Hector Souza Pellegrini', 'M', 5, '26/01/1957', 7, 10, 11, 5, 2500);</v>
      </c>
    </row>
    <row r="667" spans="1:30" ht="14.25" customHeight="1" x14ac:dyDescent="0.2">
      <c r="A667" s="7" t="str" cm="1">
        <f t="array" aca="1" ref="A667" ca="1">INDEX(Company!$A:$A,RANDBETWEEN(5,COUNTA(Company!$A:$A) + 1),1)</f>
        <v>6a51143286b03064a49cc2acbee63c09a0682d33</v>
      </c>
      <c r="B667" s="7" t="str">
        <f ca="1">VLOOKUP($A667,Company!$A:$B,2,FALSE)</f>
        <v>ACME Corporation</v>
      </c>
      <c r="C667" s="5">
        <f t="shared" si="70"/>
        <v>663</v>
      </c>
      <c r="D667" s="5" t="str" cm="1">
        <f t="array" ref="D667">SHA1HASH($C667)</f>
        <v>b66cd90e3946dd63b5a914d5eb2c7eddb46177ec</v>
      </c>
      <c r="E667" s="6">
        <v>1</v>
      </c>
      <c r="F667" s="7">
        <f ca="1">IF($C667 = 1 + N("Presidente"),
    127,
    IF($C667 = 2 + N("Vice-Presidente"),
        72,
        IF($C667 = 3 + N("Secretária bilíngue"),
            13,
            RANDBETWEEN(5,COUNT(Name!$A:$A) + 1)
        )
    )
)</f>
        <v>27</v>
      </c>
      <c r="G667" s="7" t="str">
        <f ca="1">VLOOKUP($F667,Name!$A:$B,2,FALSE)</f>
        <v>Ana Carolina</v>
      </c>
      <c r="H667" s="7">
        <f ca="1" xml:space="preserve">
IF($C667 = 1,
    0,
    RANDBETWEEN(5,COUNT('Last name'!$A:$A) + 1)
)</f>
        <v>178</v>
      </c>
      <c r="I667" s="7" t="str">
        <f ca="1" xml:space="preserve">
IF($C667 = 1 + N("Presidente"),
    "de Orléans e Bragança",
    VLOOKUP($H667,'Last name'!$A:$B,2,FALSE) &amp; " " &amp; VLOOKUP(RANDBETWEEN(5,COUNT('Last name'!$A:$A) + 1),'Last name'!$A:$B,2,FALSE)
)</f>
        <v>Seixas Pimenta</v>
      </c>
      <c r="J667" s="7" t="str">
        <f t="shared" ca="1" si="71"/>
        <v>Ana Carolina Seixas Pimenta</v>
      </c>
      <c r="K667" s="7" t="str" cm="1">
        <f t="array" aca="1" ref="K667" ca="1">SHA1HASH($J667)</f>
        <v>3841b392ab874ef067ba450b30c02297a3499de7</v>
      </c>
      <c r="L667" s="7" cm="1">
        <f t="array" aca="1" ref="L667" ca="1">INDEX(States!$A:$A,RANDBETWEEN(5,COUNTA(States!$A:$A) + 1),1)</f>
        <v>16</v>
      </c>
      <c r="M667" s="7" t="str">
        <f ca="1">$L667 &amp; "|" &amp; VLOOKUP($L667,States!$A:$B,2,FALSE)</f>
        <v>16|07cfbddcd11fff6189ba806e40d4e76476d512f4</v>
      </c>
      <c r="N667" s="7" t="str">
        <f ca="1">VLOOKUP($F667,Name!$A:$C,3,FALSE)</f>
        <v>F</v>
      </c>
      <c r="O667" s="7" t="str">
        <f ca="1">VLOOKUP($N667,Gender!$A:$B,2,FALSE)</f>
        <v>Female</v>
      </c>
      <c r="P667" s="7" t="str" cm="1">
        <f t="array" aca="1" ref="P667" ca="1">INDEX('Marital status'!$A:$A,RANDBETWEEN(5,COUNTA('Marital status'!$A:$A) + 1),1)</f>
        <v>ce0b1612aa711b78a720295d271a33894e2b72bf</v>
      </c>
      <c r="Q667" s="7" t="str">
        <f ca="1">VLOOKUP($P667,'Marital status'!$A:$B,2,FALSE)</f>
        <v>single</v>
      </c>
      <c r="R667" s="7">
        <f t="shared" ca="1" si="72"/>
        <v>5</v>
      </c>
      <c r="S667" s="7" t="e">
        <f ca="1">VLOOKUP($R667,Race!$A:$B,2,FALSE)</f>
        <v>#N/A</v>
      </c>
      <c r="T667" s="8">
        <f t="shared" ca="1" si="73"/>
        <v>19388</v>
      </c>
      <c r="U667" s="6">
        <f t="shared" ca="1" si="74"/>
        <v>7</v>
      </c>
      <c r="V667" s="8" t="str">
        <f ca="1">VLOOKUP($U667,Education!$A:$B,2,FALSE)</f>
        <v>Undergraduate degree</v>
      </c>
      <c r="W667" s="7">
        <f ca="1" xml:space="preserve">
  IF(OR($Y667 = 5, $Y667 = 6, $Y667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667" s="7" t="str">
        <f ca="1">VLOOKUP($W667,Department!$A:$B,2,FALSE)</f>
        <v>Commercial</v>
      </c>
      <c r="Y667" s="6">
        <f t="shared" ca="1" si="75"/>
        <v>10</v>
      </c>
      <c r="Z667" s="7" t="str">
        <f ca="1">VLOOKUP($Y667,Role!$A:$B,2,FALSE)</f>
        <v>Trainee</v>
      </c>
      <c r="AA667" s="6" t="str">
        <f t="shared" ca="1" si="76"/>
        <v/>
      </c>
      <c r="AB667" s="7" t="str">
        <f ca="1" xml:space="preserve">
IF($AA667 &lt;&gt; "",
    VLOOKUP($AA667,Level!$A:$B,2,FALSE),
    ""
)</f>
        <v/>
      </c>
      <c r="AC667" s="1">
        <f ca="1" xml:space="preserve">
IF($Y667 = 5 + N("Presidente"),
    27000,
    IF($Y667 = 6 + N("Vice-presidente"),
        23000,
        IF(OR($Y667 = 8, $Y667= 13, $Y667 = 12) + N("Secretária bilíngue ou coordenador ou especialista"),
            8000,
            IF($Y667 = 7 + N("Diretor"),
                15000,
                IF($Y667 = 14 + N("Gerente"),
                    12000,
                    IF($Y667 = 9 + N("Estagiário"),
                        705,
                        IF($Y667 = 10 + N("Trainee"),
                            805,
                            IF($Y667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IF($U667 = 7,
  500,
  IF($U667 = 8,
    1000,
    IF($U667 = 9,
      1500,
      IF($U667 = 10,
        2000,
        0
      )
    )
  )
)
+
N("Adicional no salário por área")
+
IF($W667 = 14 + N("Tecnologia da Informação"),
  120,
  IF($W667 = 16 + N("Vendas"),
    110,
    IF($W667 = 15 + N("Jurídico"),
      100,
      IF(OR($W667 = 8, $W667 = 9, $W667 = 11) + N("Recursos humanos ou comercial ou comunicação e marketing"),
        80,
        0
      )
    )
  )
)
+
N("Adicionando pegadinha")
+
IF(AND($W667 = 16, $U667 = 9, $Y667 = 11, $AA667 = 5) + N("Se for de vendas, com mestrado, analista sênior"),
  IF($R667 = 5,
    100,
    0
  )
  +
  IF($N667 = "M",
    200,
    0
  ),
  0
)</f>
        <v>1385</v>
      </c>
      <c r="AD6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$A667  &amp; ", "   &amp;
$C667  &amp; ", "   &amp;
$E667  &amp; ", '"  &amp;
$J667  &amp; "', '" &amp;
$N667  &amp; "', "  &amp;
$R667  &amp; ", '"  &amp;
TEXT($T667,"dd/mm/aaaa")  &amp; "', "   &amp;
$U667  &amp; ", "   &amp;
$W667  &amp; ", "   &amp;
$Y667  &amp; ", "   &amp;
IF($AA667 &lt;&gt; "", $AA667, "NULL")  &amp; ", "   &amp;
$AC667  &amp; ");"</f>
        <v>INSERT INTO bi4all.fac_employees (id_company_fk, id_employee_pk, flg_active, employee_name, id_gender_fk, id_race_fk, birthday, id_schooling_fk, id_department_fk, id_role_fk, id_level_fk, salary) VALUES (6a51143286b03064a49cc2acbee63c09a0682d33, 663, 1, 'Ana Carolina Seixas Pimenta', 'F', 5, '29/01/1953', 7, 9, 10, NULL, 1385);</v>
      </c>
    </row>
    <row r="668" spans="1:30" ht="14.25" customHeight="1" x14ac:dyDescent="0.2">
      <c r="A668" s="7" t="str" cm="1">
        <f t="array" aca="1" ref="A668" ca="1">INDEX(Company!$A:$A,RANDBETWEEN(5,COUNTA(Company!$A:$A) + 1),1)</f>
        <v>6a51143286b03064a49cc2acbee63c09a0682d33</v>
      </c>
      <c r="B668" s="7" t="str">
        <f ca="1">VLOOKUP($A668,Company!$A:$B,2,FALSE)</f>
        <v>ACME Corporation</v>
      </c>
      <c r="C668" s="5">
        <f t="shared" si="70"/>
        <v>664</v>
      </c>
      <c r="D668" s="5" t="str" cm="1">
        <f t="array" ref="D668">SHA1HASH($C668)</f>
        <v>88547be1130859cf095ec35f890a1a53eafa9ac2</v>
      </c>
      <c r="E668" s="6">
        <v>1</v>
      </c>
      <c r="F668" s="7">
        <f ca="1">IF($C668 = 1 + N("Presidente"),
    127,
    IF($C668 = 2 + N("Vice-Presidente"),
        72,
        IF($C668 = 3 + N("Secretária bilíngue"),
            13,
            RANDBETWEEN(5,COUNT(Name!$A:$A) + 1)
        )
    )
)</f>
        <v>33</v>
      </c>
      <c r="G668" s="7" t="str">
        <f ca="1">VLOOKUP($F668,Name!$A:$B,2,FALSE)</f>
        <v>Ana Lívia</v>
      </c>
      <c r="H668" s="7">
        <f ca="1" xml:space="preserve">
IF($C668 = 1,
    0,
    RANDBETWEEN(5,COUNT('Last name'!$A:$A) + 1)
)</f>
        <v>139</v>
      </c>
      <c r="I668" s="7" t="str">
        <f ca="1" xml:space="preserve">
IF($C668 = 1 + N("Presidente"),
    "de Orléans e Bragança",
    VLOOKUP($H668,'Last name'!$A:$B,2,FALSE) &amp; " " &amp; VLOOKUP(RANDBETWEEN(5,COUNT('Last name'!$A:$A) + 1),'Last name'!$A:$B,2,FALSE)
)</f>
        <v>Negrão Saragoça</v>
      </c>
      <c r="J668" s="7" t="str">
        <f t="shared" ca="1" si="71"/>
        <v>Ana Lívia Negrão Saragoça</v>
      </c>
      <c r="K668" s="7" t="str" cm="1">
        <f t="array" aca="1" ref="K668" ca="1">SHA1HASH($J668)</f>
        <v>bf672778e17bbc73993d01d928564b904308dc46</v>
      </c>
      <c r="L668" s="7" cm="1">
        <f t="array" aca="1" ref="L668" ca="1">INDEX(States!$A:$A,RANDBETWEEN(5,COUNTA(States!$A:$A) + 1),1)</f>
        <v>10</v>
      </c>
      <c r="M668" s="7" t="str">
        <f ca="1">$L668 &amp; "|" &amp; VLOOKUP($L668,States!$A:$B,2,FALSE)</f>
        <v>10|fa6e01394cea5decb8157a7e18fa2eeabf35410d</v>
      </c>
      <c r="N668" s="7" t="str">
        <f ca="1">VLOOKUP($F668,Name!$A:$C,3,FALSE)</f>
        <v>F</v>
      </c>
      <c r="O668" s="7" t="str">
        <f ca="1">VLOOKUP($N668,Gender!$A:$B,2,FALSE)</f>
        <v>Female</v>
      </c>
      <c r="P668" s="7" t="str" cm="1">
        <f t="array" aca="1" ref="P668" ca="1">INDEX('Marital status'!$A:$A,RANDBETWEEN(5,COUNTA('Marital status'!$A:$A) + 1),1)</f>
        <v>ce0b1612aa711b78a720295d271a33894e2b72bf</v>
      </c>
      <c r="Q668" s="7" t="str">
        <f ca="1">VLOOKUP($P668,'Marital status'!$A:$B,2,FALSE)</f>
        <v>single</v>
      </c>
      <c r="R668" s="7">
        <f t="shared" ca="1" si="72"/>
        <v>5</v>
      </c>
      <c r="S668" s="7" t="e">
        <f ca="1">VLOOKUP($R668,Race!$A:$B,2,FALSE)</f>
        <v>#N/A</v>
      </c>
      <c r="T668" s="8">
        <f t="shared" ca="1" si="73"/>
        <v>18995</v>
      </c>
      <c r="U668" s="6">
        <f t="shared" ca="1" si="74"/>
        <v>7</v>
      </c>
      <c r="V668" s="8" t="str">
        <f ca="1">VLOOKUP($U668,Education!$A:$B,2,FALSE)</f>
        <v>Undergraduate degree</v>
      </c>
      <c r="W668" s="7">
        <f ca="1" xml:space="preserve">
  IF(OR($Y668 = 5, $Y668 = 6, $Y668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668" s="7" t="str">
        <f ca="1">VLOOKUP($W668,Department!$A:$B,2,FALSE)</f>
        <v>Communication &amp; Marketing</v>
      </c>
      <c r="Y668" s="6">
        <f t="shared" ca="1" si="75"/>
        <v>11</v>
      </c>
      <c r="Z668" s="7" t="str">
        <f ca="1">VLOOKUP($Y668,Role!$A:$B,2,FALSE)</f>
        <v>Analyst</v>
      </c>
      <c r="AA668" s="6">
        <f t="shared" ca="1" si="76"/>
        <v>6</v>
      </c>
      <c r="AB668" s="7" t="str">
        <f ca="1" xml:space="preserve">
IF($AA668 &lt;&gt; "",
    VLOOKUP($AA668,Level!$A:$B,2,FALSE),
    ""
)</f>
        <v>Pleno</v>
      </c>
      <c r="AC668" s="1">
        <f ca="1" xml:space="preserve">
IF($Y668 = 5 + N("Presidente"),
    27000,
    IF($Y668 = 6 + N("Vice-presidente"),
        23000,
        IF(OR($Y668 = 8, $Y668= 13, $Y668 = 12) + N("Secretária bilíngue ou coordenador ou especialista"),
            8000,
            IF($Y668 = 7 + N("Diretor"),
                15000,
                IF($Y668 = 14 + N("Gerente"),
                    12000,
                    IF($Y668 = 9 + N("Estagiário"),
                        705,
                        IF($Y668 = 10 + N("Trainee"),
                            805,
                            IF($Y668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IF($U668 = 7,
  500,
  IF($U668 = 8,
    1000,
    IF($U668 = 9,
      1500,
      IF($U668 = 10,
        2000,
        0
      )
    )
  )
)
+
N("Adicional no salário por área")
+
IF($W668 = 14 + N("Tecnologia da Informação"),
  120,
  IF($W668 = 16 + N("Vendas"),
    110,
    IF($W668 = 15 + N("Jurídico"),
      100,
      IF(OR($W668 = 8, $W668 = 9, $W668 = 11) + N("Recursos humanos ou comercial ou comunicação e marketing"),
        80,
        0
      )
    )
  )
)
+
N("Adicionando pegadinha")
+
IF(AND($W668 = 16, $U668 = 9, $Y668 = 11, $AA668 = 5) + N("Se for de vendas, com mestrado, analista sênior"),
  IF($R668 = 5,
    100,
    0
  )
  +
  IF($N668 = "M",
    200,
    0
  ),
  0
)</f>
        <v>2580</v>
      </c>
      <c r="AD6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$A668  &amp; ", "   &amp;
$C668  &amp; ", "   &amp;
$E668  &amp; ", '"  &amp;
$J668  &amp; "', '" &amp;
$N668  &amp; "', "  &amp;
$R668  &amp; ", '"  &amp;
TEXT($T668,"dd/mm/aaaa")  &amp; "', "   &amp;
$U668  &amp; ", "   &amp;
$W668  &amp; ", "   &amp;
$Y668  &amp; ", "   &amp;
IF($AA668 &lt;&gt; "", $AA668, "NULL")  &amp; ", "   &amp;
$AC668  &amp; ");"</f>
        <v>INSERT INTO bi4all.fac_employees (id_company_fk, id_employee_pk, flg_active, employee_name, id_gender_fk, id_race_fk, birthday, id_schooling_fk, id_department_fk, id_role_fk, id_level_fk, salary) VALUES (6a51143286b03064a49cc2acbee63c09a0682d33, 664, 1, 'Ana Lívia Negrão Saragoça', 'F', 5, '02/01/1952', 7, 11, 11, 6, 2580);</v>
      </c>
    </row>
    <row r="669" spans="1:30" ht="14.25" customHeight="1" x14ac:dyDescent="0.2">
      <c r="A669" s="7" t="str" cm="1">
        <f t="array" aca="1" ref="A669" ca="1">INDEX(Company!$A:$A,RANDBETWEEN(5,COUNTA(Company!$A:$A) + 1),1)</f>
        <v>6a51143286b03064a49cc2acbee63c09a0682d33</v>
      </c>
      <c r="B669" s="7" t="str">
        <f ca="1">VLOOKUP($A669,Company!$A:$B,2,FALSE)</f>
        <v>ACME Corporation</v>
      </c>
      <c r="C669" s="5">
        <f t="shared" si="70"/>
        <v>665</v>
      </c>
      <c r="D669" s="5" t="str" cm="1">
        <f t="array" ref="D669">SHA1HASH($C669)</f>
        <v>af7166a5d6ddde19c3a7fd202d93ee963ea22132</v>
      </c>
      <c r="E669" s="6">
        <v>1</v>
      </c>
      <c r="F669" s="7">
        <f ca="1">IF($C669 = 1 + N("Presidente"),
    127,
    IF($C669 = 2 + N("Vice-Presidente"),
        72,
        IF($C669 = 3 + N("Secretária bilíngue"),
            13,
            RANDBETWEEN(5,COUNT(Name!$A:$A) + 1)
        )
    )
)</f>
        <v>144</v>
      </c>
      <c r="G669" s="7" t="str">
        <f ca="1">VLOOKUP($F669,Name!$A:$B,2,FALSE)</f>
        <v>Flávio</v>
      </c>
      <c r="H669" s="7">
        <f ca="1" xml:space="preserve">
IF($C669 = 1,
    0,
    RANDBETWEEN(5,COUNT('Last name'!$A:$A) + 1)
)</f>
        <v>43</v>
      </c>
      <c r="I669" s="7" t="str">
        <f ca="1" xml:space="preserve">
IF($C669 = 1 + N("Presidente"),
    "de Orléans e Bragança",
    VLOOKUP($H669,'Last name'!$A:$B,2,FALSE) &amp; " " &amp; VLOOKUP(RANDBETWEEN(5,COUNT('Last name'!$A:$A) + 1),'Last name'!$A:$B,2,FALSE)
)</f>
        <v>Borges Bermudes</v>
      </c>
      <c r="J669" s="7" t="str">
        <f t="shared" ca="1" si="71"/>
        <v>Flávio Borges Bermudes</v>
      </c>
      <c r="K669" s="7" t="str" cm="1">
        <f t="array" aca="1" ref="K669" ca="1">SHA1HASH($J669)</f>
        <v>f609cef3b391c1640bbaa15139533508443d2ab6</v>
      </c>
      <c r="L669" s="7" cm="1">
        <f t="array" aca="1" ref="L669" ca="1">INDEX(States!$A:$A,RANDBETWEEN(5,COUNTA(States!$A:$A) + 1),1)</f>
        <v>19</v>
      </c>
      <c r="M669" s="7" t="str">
        <f ca="1">$L669 &amp; "|" &amp; VLOOKUP($L669,States!$A:$B,2,FALSE)</f>
        <v>19|bd4a752045e2a790745f147976385d85d6dbdece</v>
      </c>
      <c r="N669" s="7" t="str">
        <f ca="1">VLOOKUP($F669,Name!$A:$C,3,FALSE)</f>
        <v>M</v>
      </c>
      <c r="O669" s="7" t="str">
        <f ca="1">VLOOKUP($N669,Gender!$A:$B,2,FALSE)</f>
        <v>Male</v>
      </c>
      <c r="P669" s="7" t="str" cm="1">
        <f t="array" aca="1" ref="P669" ca="1">INDEX('Marital status'!$A:$A,RANDBETWEEN(5,COUNTA('Marital status'!$A:$A) + 1),1)</f>
        <v>3266897012b6dcc5723033bc25891bf99efcff6f</v>
      </c>
      <c r="Q669" s="7" t="str">
        <f ca="1">VLOOKUP($P669,'Marital status'!$A:$B,2,FALSE)</f>
        <v>MarrieD</v>
      </c>
      <c r="R669" s="7">
        <f t="shared" ca="1" si="72"/>
        <v>5</v>
      </c>
      <c r="S669" s="7" t="e">
        <f ca="1">VLOOKUP($R669,Race!$A:$B,2,FALSE)</f>
        <v>#N/A</v>
      </c>
      <c r="T669" s="8">
        <f t="shared" ca="1" si="73"/>
        <v>32312</v>
      </c>
      <c r="U669" s="6">
        <f t="shared" ca="1" si="74"/>
        <v>7</v>
      </c>
      <c r="V669" s="8" t="str">
        <f ca="1">VLOOKUP($U669,Education!$A:$B,2,FALSE)</f>
        <v>Undergraduate degree</v>
      </c>
      <c r="W669" s="7">
        <f ca="1" xml:space="preserve">
  IF(OR($Y669 = 5, $Y669 = 6, $Y669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669" s="7" t="str">
        <f ca="1">VLOOKUP($W669,Department!$A:$B,2,FALSE)</f>
        <v>Finance</v>
      </c>
      <c r="Y669" s="6">
        <f t="shared" ca="1" si="75"/>
        <v>9</v>
      </c>
      <c r="Z669" s="7" t="str">
        <f ca="1">VLOOKUP($Y669,Role!$A:$B,2,FALSE)</f>
        <v>Intern</v>
      </c>
      <c r="AA669" s="6" t="str">
        <f t="shared" ca="1" si="76"/>
        <v/>
      </c>
      <c r="AB669" s="7" t="str">
        <f ca="1" xml:space="preserve">
IF($AA669 &lt;&gt; "",
    VLOOKUP($AA669,Level!$A:$B,2,FALSE),
    ""
)</f>
        <v/>
      </c>
      <c r="AC669" s="1">
        <f ca="1" xml:space="preserve">
IF($Y669 = 5 + N("Presidente"),
    27000,
    IF($Y669 = 6 + N("Vice-presidente"),
        23000,
        IF(OR($Y669 = 8, $Y669= 13, $Y669 = 12) + N("Secretária bilíngue ou coordenador ou especialista"),
            8000,
            IF($Y669 = 7 + N("Diretor"),
                15000,
                IF($Y669 = 14 + N("Gerente"),
                    12000,
                    IF($Y669 = 9 + N("Estagiário"),
                        705,
                        IF($Y669 = 10 + N("Trainee"),
                            805,
                            IF($Y669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IF($U669 = 7,
  500,
  IF($U669 = 8,
    1000,
    IF($U669 = 9,
      1500,
      IF($U669 = 10,
        2000,
        0
      )
    )
  )
)
+
N("Adicional no salário por área")
+
IF($W669 = 14 + N("Tecnologia da Informação"),
  120,
  IF($W669 = 16 + N("Vendas"),
    110,
    IF($W669 = 15 + N("Jurídico"),
      100,
      IF(OR($W669 = 8, $W669 = 9, $W669 = 11) + N("Recursos humanos ou comercial ou comunicação e marketing"),
        80,
        0
      )
    )
  )
)
+
N("Adicionando pegadinha")
+
IF(AND($W669 = 16, $U669 = 9, $Y669 = 11, $AA669 = 5) + N("Se for de vendas, com mestrado, analista sênior"),
  IF($R669 = 5,
    100,
    0
  )
  +
  IF($N669 = "M",
    200,
    0
  ),
  0
)</f>
        <v>1205</v>
      </c>
      <c r="AD6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$A669  &amp; ", "   &amp;
$C669  &amp; ", "   &amp;
$E669  &amp; ", '"  &amp;
$J669  &amp; "', '" &amp;
$N669  &amp; "', "  &amp;
$R669  &amp; ", '"  &amp;
TEXT($T669,"dd/mm/aaaa")  &amp; "', "   &amp;
$U669  &amp; ", "   &amp;
$W669  &amp; ", "   &amp;
$Y669  &amp; ", "   &amp;
IF($AA669 &lt;&gt; "", $AA669, "NULL")  &amp; ", "   &amp;
$AC669  &amp; ");"</f>
        <v>INSERT INTO bi4all.fac_employees (id_company_fk, id_employee_pk, flg_active, employee_name, id_gender_fk, id_race_fk, birthday, id_schooling_fk, id_department_fk, id_role_fk, id_level_fk, salary) VALUES (6a51143286b03064a49cc2acbee63c09a0682d33, 665, 1, 'Flávio Borges Bermudes', 'M', 5, '18/06/1988', 7, 7, 9, NULL, 1205);</v>
      </c>
    </row>
    <row r="670" spans="1:30" ht="14.25" customHeight="1" x14ac:dyDescent="0.2">
      <c r="A670" s="7" t="str" cm="1">
        <f t="array" aca="1" ref="A670" ca="1">INDEX(Company!$A:$A,RANDBETWEEN(5,COUNTA(Company!$A:$A) + 1),1)</f>
        <v>6a51143286b03064a49cc2acbee63c09a0682d33</v>
      </c>
      <c r="B670" s="7" t="str">
        <f ca="1">VLOOKUP($A670,Company!$A:$B,2,FALSE)</f>
        <v>ACME Corporation</v>
      </c>
      <c r="C670" s="5">
        <f t="shared" si="70"/>
        <v>666</v>
      </c>
      <c r="D670" s="5" t="str" cm="1">
        <f t="array" ref="D670">SHA1HASH($C670)</f>
        <v>cd3f0c85b158c08a2b113464991810cf2cdfc387</v>
      </c>
      <c r="E670" s="6">
        <v>1</v>
      </c>
      <c r="F670" s="7">
        <f ca="1">IF($C670 = 1 + N("Presidente"),
    127,
    IF($C670 = 2 + N("Vice-Presidente"),
        72,
        IF($C670 = 3 + N("Secretária bilíngue"),
            13,
            RANDBETWEEN(5,COUNT(Name!$A:$A) + 1)
        )
    )
)</f>
        <v>253</v>
      </c>
      <c r="G670" s="7" t="str">
        <f ca="1">VLOOKUP($F670,Name!$A:$B,2,FALSE)</f>
        <v>Malu</v>
      </c>
      <c r="H670" s="7">
        <f ca="1" xml:space="preserve">
IF($C670 = 1,
    0,
    RANDBETWEEN(5,COUNT('Last name'!$A:$A) + 1)
)</f>
        <v>95</v>
      </c>
      <c r="I670" s="7" t="str">
        <f ca="1" xml:space="preserve">
IF($C670 = 1 + N("Presidente"),
    "de Orléans e Bragança",
    VLOOKUP($H670,'Last name'!$A:$B,2,FALSE) &amp; " " &amp; VLOOKUP(RANDBETWEEN(5,COUNT('Last name'!$A:$A) + 1),'Last name'!$A:$B,2,FALSE)
)</f>
        <v>Galli Vaz</v>
      </c>
      <c r="J670" s="7" t="str">
        <f t="shared" ca="1" si="71"/>
        <v>Malu Galli Vaz</v>
      </c>
      <c r="K670" s="7" t="str" cm="1">
        <f t="array" aca="1" ref="K670" ca="1">SHA1HASH($J670)</f>
        <v>afc4d71f93aea8e57b1a9221602becaa3888b9f2</v>
      </c>
      <c r="L670" s="7" cm="1">
        <f t="array" aca="1" ref="L670" ca="1">INDEX(States!$A:$A,RANDBETWEEN(5,COUNTA(States!$A:$A) + 1),1)</f>
        <v>24</v>
      </c>
      <c r="M670" s="7" t="str">
        <f ca="1">$L670 &amp; "|" &amp; VLOOKUP($L670,States!$A:$B,2,FALSE)</f>
        <v>24|4e344e218f5d3cb3700b5fb228401547cb97b31c</v>
      </c>
      <c r="N670" s="7" t="str">
        <f ca="1">VLOOKUP($F670,Name!$A:$C,3,FALSE)</f>
        <v>F</v>
      </c>
      <c r="O670" s="7" t="str">
        <f ca="1">VLOOKUP($N670,Gender!$A:$B,2,FALSE)</f>
        <v>Female</v>
      </c>
      <c r="P670" s="7" t="str" cm="1">
        <f t="array" aca="1" ref="P670" ca="1">INDEX('Marital status'!$A:$A,RANDBETWEEN(5,COUNTA('Marital status'!$A:$A) + 1),1)</f>
        <v>3266897012b6dcc5723033bc25891bf99efcff6f</v>
      </c>
      <c r="Q670" s="7" t="str">
        <f ca="1">VLOOKUP($P670,'Marital status'!$A:$B,2,FALSE)</f>
        <v>MarrieD</v>
      </c>
      <c r="R670" s="7">
        <f t="shared" ca="1" si="72"/>
        <v>5</v>
      </c>
      <c r="S670" s="7" t="e">
        <f ca="1">VLOOKUP($R670,Race!$A:$B,2,FALSE)</f>
        <v>#N/A</v>
      </c>
      <c r="T670" s="8">
        <f t="shared" ca="1" si="73"/>
        <v>29501</v>
      </c>
      <c r="U670" s="6">
        <f t="shared" ca="1" si="74"/>
        <v>8</v>
      </c>
      <c r="V670" s="8" t="str">
        <f ca="1">VLOOKUP($U670,Education!$A:$B,2,FALSE)</f>
        <v>Graduate school</v>
      </c>
      <c r="W670" s="7">
        <f ca="1" xml:space="preserve">
  IF(OR($Y670 = 5, $Y670 = 6, $Y670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670" s="7" t="str">
        <f ca="1">VLOOKUP($W670,Department!$A:$B,2,FALSE)</f>
        <v>Finance</v>
      </c>
      <c r="Y670" s="6">
        <f t="shared" ca="1" si="75"/>
        <v>11</v>
      </c>
      <c r="Z670" s="7" t="str">
        <f ca="1">VLOOKUP($Y670,Role!$A:$B,2,FALSE)</f>
        <v>Analyst</v>
      </c>
      <c r="AA670" s="6">
        <f t="shared" ca="1" si="76"/>
        <v>7</v>
      </c>
      <c r="AB670" s="7" t="str">
        <f ca="1" xml:space="preserve">
IF($AA670 &lt;&gt; "",
    VLOOKUP($AA670,Level!$A:$B,2,FALSE),
    ""
)</f>
        <v>Senior</v>
      </c>
      <c r="AC670" s="1">
        <f ca="1" xml:space="preserve">
IF($Y670 = 5 + N("Presidente"),
    27000,
    IF($Y670 = 6 + N("Vice-presidente"),
        23000,
        IF(OR($Y670 = 8, $Y670= 13, $Y670 = 12) + N("Secretária bilíngue ou coordenador ou especialista"),
            8000,
            IF($Y670 = 7 + N("Diretor"),
                15000,
                IF($Y670 = 14 + N("Gerente"),
                    12000,
                    IF($Y670 = 9 + N("Estagiário"),
                        705,
                        IF($Y670 = 10 + N("Trainee"),
                            805,
                            IF($Y670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IF($U670 = 7,
  500,
  IF($U670 = 8,
    1000,
    IF($U670 = 9,
      1500,
      IF($U670 = 10,
        2000,
        0
      )
    )
  )
)
+
N("Adicional no salário por área")
+
IF($W670 = 14 + N("Tecnologia da Informação"),
  120,
  IF($W670 = 16 + N("Vendas"),
    110,
    IF($W670 = 15 + N("Jurídico"),
      100,
      IF(OR($W670 = 8, $W670 = 9, $W670 = 11) + N("Recursos humanos ou comercial ou comunicação e marketing"),
        80,
        0
      )
    )
  )
)
+
N("Adicionando pegadinha")
+
IF(AND($W670 = 16, $U670 = 9, $Y670 = 11, $AA670 = 5) + N("Se for de vendas, com mestrado, analista sênior"),
  IF($R670 = 5,
    100,
    0
  )
  +
  IF($N670 = "M",
    200,
    0
  ),
  0
)</f>
        <v>3000</v>
      </c>
      <c r="AD6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$A670  &amp; ", "   &amp;
$C670  &amp; ", "   &amp;
$E670  &amp; ", '"  &amp;
$J670  &amp; "', '" &amp;
$N670  &amp; "', "  &amp;
$R670  &amp; ", '"  &amp;
TEXT($T670,"dd/mm/aaaa")  &amp; "', "   &amp;
$U670  &amp; ", "   &amp;
$W670  &amp; ", "   &amp;
$Y670  &amp; ", "   &amp;
IF($AA670 &lt;&gt; "", $AA670, "NULL")  &amp; ", "   &amp;
$AC670  &amp; ");"</f>
        <v>INSERT INTO bi4all.fac_employees (id_company_fk, id_employee_pk, flg_active, employee_name, id_gender_fk, id_race_fk, birthday, id_schooling_fk, id_department_fk, id_role_fk, id_level_fk, salary) VALUES (6a51143286b03064a49cc2acbee63c09a0682d33, 666, 1, 'Malu Galli Vaz', 'F', 5, '07/10/1980', 8, 7, 11, 7, 3000);</v>
      </c>
    </row>
    <row r="671" spans="1:30" ht="14.25" customHeight="1" x14ac:dyDescent="0.2">
      <c r="A671" s="7" t="str" cm="1">
        <f t="array" aca="1" ref="A671" ca="1">INDEX(Company!$A:$A,RANDBETWEEN(5,COUNTA(Company!$A:$A) + 1),1)</f>
        <v>6a51143286b03064a49cc2acbee63c09a0682d33</v>
      </c>
      <c r="B671" s="7" t="str">
        <f ca="1">VLOOKUP($A671,Company!$A:$B,2,FALSE)</f>
        <v>ACME Corporation</v>
      </c>
      <c r="C671" s="5">
        <f t="shared" si="70"/>
        <v>667</v>
      </c>
      <c r="D671" s="5" t="str" cm="1">
        <f t="array" ref="D671">SHA1HASH($C671)</f>
        <v>74da6152f5b23ae319b48bec60aff34ee65862cc</v>
      </c>
      <c r="E671" s="6">
        <v>1</v>
      </c>
      <c r="F671" s="7">
        <f ca="1">IF($C671 = 1 + N("Presidente"),
    127,
    IF($C671 = 2 + N("Vice-Presidente"),
        72,
        IF($C671 = 3 + N("Secretária bilíngue"),
            13,
            RANDBETWEEN(5,COUNT(Name!$A:$A) + 1)
        )
    )
)</f>
        <v>83</v>
      </c>
      <c r="G671" s="7" t="str">
        <f ca="1">VLOOKUP($F671,Name!$A:$B,2,FALSE)</f>
        <v>Camila</v>
      </c>
      <c r="H671" s="7">
        <f ca="1" xml:space="preserve">
IF($C671 = 1,
    0,
    RANDBETWEEN(5,COUNT('Last name'!$A:$A) + 1)
)</f>
        <v>70</v>
      </c>
      <c r="I671" s="7" t="str">
        <f ca="1" xml:space="preserve">
IF($C671 = 1 + N("Presidente"),
    "de Orléans e Bragança",
    VLOOKUP($H671,'Last name'!$A:$B,2,FALSE) &amp; " " &amp; VLOOKUP(RANDBETWEEN(5,COUNT('Last name'!$A:$A) + 1),'Last name'!$A:$B,2,FALSE)
)</f>
        <v>Cunha Russo</v>
      </c>
      <c r="J671" s="7" t="str">
        <f t="shared" ca="1" si="71"/>
        <v>Camila Cunha Russo</v>
      </c>
      <c r="K671" s="7" t="str" cm="1">
        <f t="array" aca="1" ref="K671" ca="1">SHA1HASH($J671)</f>
        <v>0f1951cd88da274bd397d7066eaf974a26bea764</v>
      </c>
      <c r="L671" s="7" cm="1">
        <f t="array" aca="1" ref="L671" ca="1">INDEX(States!$A:$A,RANDBETWEEN(5,COUNTA(States!$A:$A) + 1),1)</f>
        <v>18</v>
      </c>
      <c r="M671" s="7" t="str">
        <f ca="1">$L671 &amp; "|" &amp; VLOOKUP($L671,States!$A:$B,2,FALSE)</f>
        <v>18|4c829e7753eab86056bb8157601420a362debf31</v>
      </c>
      <c r="N671" s="7" t="str">
        <f ca="1">VLOOKUP($F671,Name!$A:$C,3,FALSE)</f>
        <v>F</v>
      </c>
      <c r="O671" s="7" t="str">
        <f ca="1">VLOOKUP($N671,Gender!$A:$B,2,FALSE)</f>
        <v>Female</v>
      </c>
      <c r="P671" s="7" t="str" cm="1">
        <f t="array" aca="1" ref="P671" ca="1">INDEX('Marital status'!$A:$A,RANDBETWEEN(5,COUNTA('Marital status'!$A:$A) + 1),1)</f>
        <v>459031b19ec5bbd3b3dbc0a9dcf2cb6e6c6f7848</v>
      </c>
      <c r="Q671" s="7" t="str">
        <f ca="1">VLOOKUP($P671,'Marital status'!$A:$B,2,FALSE)</f>
        <v xml:space="preserve">Widowed </v>
      </c>
      <c r="R671" s="7">
        <f t="shared" ca="1" si="72"/>
        <v>7</v>
      </c>
      <c r="S671" s="7" t="e">
        <f ca="1">VLOOKUP($R671,Race!$A:$B,2,FALSE)</f>
        <v>#N/A</v>
      </c>
      <c r="T671" s="8">
        <f t="shared" ca="1" si="73"/>
        <v>30992</v>
      </c>
      <c r="U671" s="6">
        <f t="shared" ca="1" si="74"/>
        <v>7</v>
      </c>
      <c r="V671" s="8" t="str">
        <f ca="1">VLOOKUP($U671,Education!$A:$B,2,FALSE)</f>
        <v>Undergraduate degree</v>
      </c>
      <c r="W671" s="7">
        <f ca="1" xml:space="preserve">
  IF(OR($Y671 = 5, $Y671 = 6, $Y671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71" s="7" t="str">
        <f ca="1">VLOOKUP($W671,Department!$A:$B,2,FALSE)</f>
        <v>Controlling</v>
      </c>
      <c r="Y671" s="6">
        <f t="shared" ca="1" si="75"/>
        <v>10</v>
      </c>
      <c r="Z671" s="7" t="str">
        <f ca="1">VLOOKUP($Y671,Role!$A:$B,2,FALSE)</f>
        <v>Trainee</v>
      </c>
      <c r="AA671" s="6" t="str">
        <f t="shared" ca="1" si="76"/>
        <v/>
      </c>
      <c r="AB671" s="7" t="str">
        <f ca="1" xml:space="preserve">
IF($AA671 &lt;&gt; "",
    VLOOKUP($AA671,Level!$A:$B,2,FALSE),
    ""
)</f>
        <v/>
      </c>
      <c r="AC671" s="1">
        <f ca="1" xml:space="preserve">
IF($Y671 = 5 + N("Presidente"),
    27000,
    IF($Y671 = 6 + N("Vice-presidente"),
        23000,
        IF(OR($Y671 = 8, $Y671= 13, $Y671 = 12) + N("Secretária bilíngue ou coordenador ou especialista"),
            8000,
            IF($Y671 = 7 + N("Diretor"),
                15000,
                IF($Y671 = 14 + N("Gerente"),
                    12000,
                    IF($Y671 = 9 + N("Estagiário"),
                        705,
                        IF($Y671 = 10 + N("Trainee"),
                            805,
                            IF($Y671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IF($U671 = 7,
  500,
  IF($U671 = 8,
    1000,
    IF($U671 = 9,
      1500,
      IF($U671 = 10,
        2000,
        0
      )
    )
  )
)
+
N("Adicional no salário por área")
+
IF($W671 = 14 + N("Tecnologia da Informação"),
  120,
  IF($W671 = 16 + N("Vendas"),
    110,
    IF($W671 = 15 + N("Jurídico"),
      100,
      IF(OR($W671 = 8, $W671 = 9, $W671 = 11) + N("Recursos humanos ou comercial ou comunicação e marketing"),
        80,
        0
      )
    )
  )
)
+
N("Adicionando pegadinha")
+
IF(AND($W671 = 16, $U671 = 9, $Y671 = 11, $AA671 = 5) + N("Se for de vendas, com mestrado, analista sênior"),
  IF($R671 = 5,
    100,
    0
  )
  +
  IF($N671 = "M",
    200,
    0
  ),
  0
)</f>
        <v>1305</v>
      </c>
      <c r="AD6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$A671  &amp; ", "   &amp;
$C671  &amp; ", "   &amp;
$E671  &amp; ", '"  &amp;
$J671  &amp; "', '" &amp;
$N671  &amp; "', "  &amp;
$R671  &amp; ", '"  &amp;
TEXT($T671,"dd/mm/aaaa")  &amp; "', "   &amp;
$U671  &amp; ", "   &amp;
$W671  &amp; ", "   &amp;
$Y671  &amp; ", "   &amp;
IF($AA671 &lt;&gt; "", $AA671, "NULL")  &amp; ", "   &amp;
$AC671  &amp; ");"</f>
        <v>INSERT INTO bi4all.fac_employees (id_company_fk, id_employee_pk, flg_active, employee_name, id_gender_fk, id_race_fk, birthday, id_schooling_fk, id_department_fk, id_role_fk, id_level_fk, salary) VALUES (6a51143286b03064a49cc2acbee63c09a0682d33, 667, 1, 'Camila Cunha Russo', 'F', 7, '06/11/1984', 7, 12, 10, NULL, 1305);</v>
      </c>
    </row>
    <row r="672" spans="1:30" ht="14.25" customHeight="1" x14ac:dyDescent="0.2">
      <c r="A672" s="7" t="str" cm="1">
        <f t="array" aca="1" ref="A672" ca="1">INDEX(Company!$A:$A,RANDBETWEEN(5,COUNTA(Company!$A:$A) + 1),1)</f>
        <v>6a51143286b03064a49cc2acbee63c09a0682d33</v>
      </c>
      <c r="B672" s="7" t="str">
        <f ca="1">VLOOKUP($A672,Company!$A:$B,2,FALSE)</f>
        <v>ACME Corporation</v>
      </c>
      <c r="C672" s="5">
        <f t="shared" si="70"/>
        <v>668</v>
      </c>
      <c r="D672" s="5" t="str" cm="1">
        <f t="array" ref="D672">SHA1HASH($C672)</f>
        <v>34c66477519b949b09b45e131347c17b5822a30a</v>
      </c>
      <c r="E672" s="6">
        <v>1</v>
      </c>
      <c r="F672" s="7">
        <f ca="1">IF($C672 = 1 + N("Presidente"),
    127,
    IF($C672 = 2 + N("Vice-Presidente"),
        72,
        IF($C672 = 3 + N("Secretária bilíngue"),
            13,
            RANDBETWEEN(5,COUNT(Name!$A:$A) + 1)
        )
    )
)</f>
        <v>52</v>
      </c>
      <c r="G672" s="7" t="str">
        <f ca="1">VLOOKUP($F672,Name!$A:$B,2,FALSE)</f>
        <v>Antônio</v>
      </c>
      <c r="H672" s="7">
        <f ca="1" xml:space="preserve">
IF($C672 = 1,
    0,
    RANDBETWEEN(5,COUNT('Last name'!$A:$A) + 1)
)</f>
        <v>37</v>
      </c>
      <c r="I672" s="7" t="str">
        <f ca="1" xml:space="preserve">
IF($C672 = 1 + N("Presidente"),
    "de Orléans e Bragança",
    VLOOKUP($H672,'Last name'!$A:$B,2,FALSE) &amp; " " &amp; VLOOKUP(RANDBETWEEN(5,COUNT('Last name'!$A:$A) + 1),'Last name'!$A:$B,2,FALSE)
)</f>
        <v>Battaglia Leone</v>
      </c>
      <c r="J672" s="7" t="str">
        <f t="shared" ca="1" si="71"/>
        <v>Antônio Battaglia Leone</v>
      </c>
      <c r="K672" s="7" t="str" cm="1">
        <f t="array" aca="1" ref="K672" ca="1">SHA1HASH($J672)</f>
        <v>d41102b11b5fed0aa7a470497504bf9df047d551</v>
      </c>
      <c r="L672" s="7" cm="1">
        <f t="array" aca="1" ref="L672" ca="1">INDEX(States!$A:$A,RANDBETWEEN(5,COUNTA(States!$A:$A) + 1),1)</f>
        <v>18</v>
      </c>
      <c r="M672" s="7" t="str">
        <f ca="1">$L672 &amp; "|" &amp; VLOOKUP($L672,States!$A:$B,2,FALSE)</f>
        <v>18|4c829e7753eab86056bb8157601420a362debf31</v>
      </c>
      <c r="N672" s="7" t="str">
        <f ca="1">VLOOKUP($F672,Name!$A:$C,3,FALSE)</f>
        <v>M</v>
      </c>
      <c r="O672" s="7" t="str">
        <f ca="1">VLOOKUP($N672,Gender!$A:$B,2,FALSE)</f>
        <v>Male</v>
      </c>
      <c r="P672" s="7" t="str" cm="1">
        <f t="array" aca="1" ref="P672" ca="1">INDEX('Marital status'!$A:$A,RANDBETWEEN(5,COUNTA('Marital status'!$A:$A) + 1),1)</f>
        <v>93ac84f4e0bd5c1c97b670a12a7fff6af89fb6b3</v>
      </c>
      <c r="Q672" s="7" t="str">
        <f ca="1">VLOOKUP($P672,'Marital status'!$A:$B,2,FALSE)</f>
        <v>DIVORCED</v>
      </c>
      <c r="R672" s="7">
        <f t="shared" ca="1" si="72"/>
        <v>6</v>
      </c>
      <c r="S672" s="7" t="e">
        <f ca="1">VLOOKUP($R672,Race!$A:$B,2,FALSE)</f>
        <v>#N/A</v>
      </c>
      <c r="T672" s="8">
        <f t="shared" ca="1" si="73"/>
        <v>28580</v>
      </c>
      <c r="U672" s="6">
        <f t="shared" ca="1" si="74"/>
        <v>8</v>
      </c>
      <c r="V672" s="8" t="str">
        <f ca="1">VLOOKUP($U672,Education!$A:$B,2,FALSE)</f>
        <v>Graduate school</v>
      </c>
      <c r="W672" s="7">
        <f ca="1" xml:space="preserve">
  IF(OR($Y672 = 5, $Y672 = 6, $Y672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72" s="7" t="str">
        <f ca="1">VLOOKUP($W672,Department!$A:$B,2,FALSE)</f>
        <v>Controlling</v>
      </c>
      <c r="Y672" s="6">
        <f t="shared" ca="1" si="75"/>
        <v>11</v>
      </c>
      <c r="Z672" s="7" t="str">
        <f ca="1">VLOOKUP($Y672,Role!$A:$B,2,FALSE)</f>
        <v>Analyst</v>
      </c>
      <c r="AA672" s="6">
        <f t="shared" ca="1" si="76"/>
        <v>6</v>
      </c>
      <c r="AB672" s="7" t="str">
        <f ca="1" xml:space="preserve">
IF($AA672 &lt;&gt; "",
    VLOOKUP($AA672,Level!$A:$B,2,FALSE),
    ""
)</f>
        <v>Pleno</v>
      </c>
      <c r="AC672" s="1">
        <f ca="1" xml:space="preserve">
IF($Y672 = 5 + N("Presidente"),
    27000,
    IF($Y672 = 6 + N("Vice-presidente"),
        23000,
        IF(OR($Y672 = 8, $Y672= 13, $Y672 = 12) + N("Secretária bilíngue ou coordenador ou especialista"),
            8000,
            IF($Y672 = 7 + N("Diretor"),
                15000,
                IF($Y672 = 14 + N("Gerente"),
                    12000,
                    IF($Y672 = 9 + N("Estagiário"),
                        705,
                        IF($Y672 = 10 + N("Trainee"),
                            805,
                            IF($Y672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IF($U672 = 7,
  500,
  IF($U672 = 8,
    1000,
    IF($U672 = 9,
      1500,
      IF($U672 = 10,
        2000,
        0
      )
    )
  )
)
+
N("Adicional no salário por área")
+
IF($W672 = 14 + N("Tecnologia da Informação"),
  120,
  IF($W672 = 16 + N("Vendas"),
    110,
    IF($W672 = 15 + N("Jurídico"),
      100,
      IF(OR($W672 = 8, $W672 = 9, $W672 = 11) + N("Recursos humanos ou comercial ou comunicação e marketing"),
        80,
        0
      )
    )
  )
)
+
N("Adicionando pegadinha")
+
IF(AND($W672 = 16, $U672 = 9, $Y672 = 11, $AA672 = 5) + N("Se for de vendas, com mestrado, analista sênior"),
  IF($R672 = 5,
    100,
    0
  )
  +
  IF($N672 = "M",
    200,
    0
  ),
  0
)</f>
        <v>3000</v>
      </c>
      <c r="AD6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$A672  &amp; ", "   &amp;
$C672  &amp; ", "   &amp;
$E672  &amp; ", '"  &amp;
$J672  &amp; "', '" &amp;
$N672  &amp; "', "  &amp;
$R672  &amp; ", '"  &amp;
TEXT($T672,"dd/mm/aaaa")  &amp; "', "   &amp;
$U672  &amp; ", "   &amp;
$W672  &amp; ", "   &amp;
$Y672  &amp; ", "   &amp;
IF($AA672 &lt;&gt; "", $AA672, "NULL")  &amp; ", "   &amp;
$AC672  &amp; ");"</f>
        <v>INSERT INTO bi4all.fac_employees (id_company_fk, id_employee_pk, flg_active, employee_name, id_gender_fk, id_race_fk, birthday, id_schooling_fk, id_department_fk, id_role_fk, id_level_fk, salary) VALUES (6a51143286b03064a49cc2acbee63c09a0682d33, 668, 1, 'Antônio Battaglia Leone', 'M', 6, '31/03/1978', 8, 12, 11, 6, 3000);</v>
      </c>
    </row>
    <row r="673" spans="1:30" ht="14.25" customHeight="1" x14ac:dyDescent="0.2">
      <c r="A673" s="7" t="str" cm="1">
        <f t="array" aca="1" ref="A673" ca="1">INDEX(Company!$A:$A,RANDBETWEEN(5,COUNTA(Company!$A:$A) + 1),1)</f>
        <v>6a51143286b03064a49cc2acbee63c09a0682d33</v>
      </c>
      <c r="B673" s="7" t="str">
        <f ca="1">VLOOKUP($A673,Company!$A:$B,2,FALSE)</f>
        <v>ACME Corporation</v>
      </c>
      <c r="C673" s="5">
        <f t="shared" si="70"/>
        <v>669</v>
      </c>
      <c r="D673" s="5" t="str" cm="1">
        <f t="array" ref="D673">SHA1HASH($C673)</f>
        <v>9f3bdbf605248e180acba43499e6c6cbcec07427</v>
      </c>
      <c r="E673" s="6">
        <v>1</v>
      </c>
      <c r="F673" s="7">
        <f ca="1">IF($C673 = 1 + N("Presidente"),
    127,
    IF($C673 = 2 + N("Vice-Presidente"),
        72,
        IF($C673 = 3 + N("Secretária bilíngue"),
            13,
            RANDBETWEEN(5,COUNT(Name!$A:$A) + 1)
        )
    )
)</f>
        <v>267</v>
      </c>
      <c r="G673" s="7" t="str">
        <f ca="1">VLOOKUP($F673,Name!$A:$B,2,FALSE)</f>
        <v>Maria Heloísa</v>
      </c>
      <c r="H673" s="7">
        <f ca="1" xml:space="preserve">
IF($C673 = 1,
    0,
    RANDBETWEEN(5,COUNT('Last name'!$A:$A) + 1)
)</f>
        <v>29</v>
      </c>
      <c r="I673" s="7" t="str">
        <f ca="1" xml:space="preserve">
IF($C673 = 1 + N("Presidente"),
    "de Orléans e Bragança",
    VLOOKUP($H673,'Last name'!$A:$B,2,FALSE) &amp; " " &amp; VLOOKUP(RANDBETWEEN(5,COUNT('Last name'!$A:$A) + 1),'Last name'!$A:$B,2,FALSE)
)</f>
        <v>Bandeira Pereira</v>
      </c>
      <c r="J673" s="7" t="str">
        <f t="shared" ca="1" si="71"/>
        <v>Maria Heloísa Bandeira Pereira</v>
      </c>
      <c r="K673" s="7" t="str" cm="1">
        <f t="array" aca="1" ref="K673" ca="1">SHA1HASH($J673)</f>
        <v>fdfb938e40fa295921eb2ffe0e0d65e8db668684</v>
      </c>
      <c r="L673" s="7" cm="1">
        <f t="array" aca="1" ref="L673" ca="1">INDEX(States!$A:$A,RANDBETWEEN(5,COUNTA(States!$A:$A) + 1),1)</f>
        <v>7</v>
      </c>
      <c r="M673" s="7" t="str">
        <f ca="1">$L673 &amp; "|" &amp; VLOOKUP($L673,States!$A:$B,2,FALSE)</f>
        <v>7|f2e12883042f184299ea408f79a5077ec107e25e</v>
      </c>
      <c r="N673" s="7" t="str">
        <f ca="1">VLOOKUP($F673,Name!$A:$C,3,FALSE)</f>
        <v>F</v>
      </c>
      <c r="O673" s="7" t="str">
        <f ca="1">VLOOKUP($N673,Gender!$A:$B,2,FALSE)</f>
        <v>Female</v>
      </c>
      <c r="P673" s="7" t="str" cm="1">
        <f t="array" aca="1" ref="P673" ca="1">INDEX('Marital status'!$A:$A,RANDBETWEEN(5,COUNTA('Marital status'!$A:$A) + 1),1)</f>
        <v>47051393f6bcbf99111ec5d70ba2ebbe11ebccae</v>
      </c>
      <c r="Q673" s="7" t="str">
        <f ca="1">VLOOKUP($P673,'Marital status'!$A:$B,2,FALSE)</f>
        <v xml:space="preserve"> Separated </v>
      </c>
      <c r="R673" s="7">
        <f t="shared" ca="1" si="72"/>
        <v>5</v>
      </c>
      <c r="S673" s="7" t="e">
        <f ca="1">VLOOKUP($R673,Race!$A:$B,2,FALSE)</f>
        <v>#N/A</v>
      </c>
      <c r="T673" s="8">
        <f t="shared" ca="1" si="73"/>
        <v>18040</v>
      </c>
      <c r="U673" s="6">
        <f t="shared" ca="1" si="74"/>
        <v>7</v>
      </c>
      <c r="V673" s="8" t="str">
        <f ca="1">VLOOKUP($U673,Education!$A:$B,2,FALSE)</f>
        <v>Undergraduate degree</v>
      </c>
      <c r="W673" s="7">
        <f ca="1" xml:space="preserve">
  IF(OR($Y673 = 5, $Y673 = 6, $Y673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673" s="7" t="str">
        <f ca="1">VLOOKUP($W673,Department!$A:$B,2,FALSE)</f>
        <v>Administration</v>
      </c>
      <c r="Y673" s="6">
        <f t="shared" ca="1" si="75"/>
        <v>10</v>
      </c>
      <c r="Z673" s="7" t="str">
        <f ca="1">VLOOKUP($Y673,Role!$A:$B,2,FALSE)</f>
        <v>Trainee</v>
      </c>
      <c r="AA673" s="6" t="str">
        <f t="shared" ca="1" si="76"/>
        <v/>
      </c>
      <c r="AB673" s="7" t="str">
        <f ca="1" xml:space="preserve">
IF($AA673 &lt;&gt; "",
    VLOOKUP($AA673,Level!$A:$B,2,FALSE),
    ""
)</f>
        <v/>
      </c>
      <c r="AC673" s="1">
        <f ca="1" xml:space="preserve">
IF($Y673 = 5 + N("Presidente"),
    27000,
    IF($Y673 = 6 + N("Vice-presidente"),
        23000,
        IF(OR($Y673 = 8, $Y673= 13, $Y673 = 12) + N("Secretária bilíngue ou coordenador ou especialista"),
            8000,
            IF($Y673 = 7 + N("Diretor"),
                15000,
                IF($Y673 = 14 + N("Gerente"),
                    12000,
                    IF($Y673 = 9 + N("Estagiário"),
                        705,
                        IF($Y673 = 10 + N("Trainee"),
                            805,
                            IF($Y673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IF($U673 = 7,
  500,
  IF($U673 = 8,
    1000,
    IF($U673 = 9,
      1500,
      IF($U673 = 10,
        2000,
        0
      )
    )
  )
)
+
N("Adicional no salário por área")
+
IF($W673 = 14 + N("Tecnologia da Informação"),
  120,
  IF($W673 = 16 + N("Vendas"),
    110,
    IF($W673 = 15 + N("Jurídico"),
      100,
      IF(OR($W673 = 8, $W673 = 9, $W673 = 11) + N("Recursos humanos ou comercial ou comunicação e marketing"),
        80,
        0
      )
    )
  )
)
+
N("Adicionando pegadinha")
+
IF(AND($W673 = 16, $U673 = 9, $Y673 = 11, $AA673 = 5) + N("Se for de vendas, com mestrado, analista sênior"),
  IF($R673 = 5,
    100,
    0
  )
  +
  IF($N673 = "M",
    200,
    0
  ),
  0
)</f>
        <v>1305</v>
      </c>
      <c r="AD6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$A673  &amp; ", "   &amp;
$C673  &amp; ", "   &amp;
$E673  &amp; ", '"  &amp;
$J673  &amp; "', '" &amp;
$N673  &amp; "', "  &amp;
$R673  &amp; ", '"  &amp;
TEXT($T673,"dd/mm/aaaa")  &amp; "', "   &amp;
$U673  &amp; ", "   &amp;
$W673  &amp; ", "   &amp;
$Y673  &amp; ", "   &amp;
IF($AA673 &lt;&gt; "", $AA673, "NULL")  &amp; ", "   &amp;
$AC673  &amp; ");"</f>
        <v>INSERT INTO bi4all.fac_employees (id_company_fk, id_employee_pk, flg_active, employee_name, id_gender_fk, id_race_fk, birthday, id_schooling_fk, id_department_fk, id_role_fk, id_level_fk, salary) VALUES (6a51143286b03064a49cc2acbee63c09a0682d33, 669, 1, 'Maria Heloísa Bandeira Pereira', 'F', 5, '22/05/1949', 7, 6, 10, NULL, 1305);</v>
      </c>
    </row>
    <row r="674" spans="1:30" ht="14.25" customHeight="1" x14ac:dyDescent="0.2">
      <c r="A674" s="7" t="str" cm="1">
        <f t="array" aca="1" ref="A674" ca="1">INDEX(Company!$A:$A,RANDBETWEEN(5,COUNTA(Company!$A:$A) + 1),1)</f>
        <v>6a51143286b03064a49cc2acbee63c09a0682d33</v>
      </c>
      <c r="B674" s="7" t="str">
        <f ca="1">VLOOKUP($A674,Company!$A:$B,2,FALSE)</f>
        <v>ACME Corporation</v>
      </c>
      <c r="C674" s="5">
        <f t="shared" si="70"/>
        <v>670</v>
      </c>
      <c r="D674" s="5" t="str" cm="1">
        <f t="array" ref="D674">SHA1HASH($C674)</f>
        <v>1cf9ade625b515864393eacfeb943eaeb0e52814</v>
      </c>
      <c r="E674" s="6">
        <v>1</v>
      </c>
      <c r="F674" s="7">
        <f ca="1">IF($C674 = 1 + N("Presidente"),
    127,
    IF($C674 = 2 + N("Vice-Presidente"),
        72,
        IF($C674 = 3 + N("Secretária bilíngue"),
            13,
            RANDBETWEEN(5,COUNT(Name!$A:$A) + 1)
        )
    )
)</f>
        <v>105</v>
      </c>
      <c r="G674" s="7" t="str">
        <f ca="1">VLOOKUP($F674,Name!$A:$B,2,FALSE)</f>
        <v>Davi</v>
      </c>
      <c r="H674" s="7">
        <f ca="1" xml:space="preserve">
IF($C674 = 1,
    0,
    RANDBETWEEN(5,COUNT('Last name'!$A:$A) + 1)
)</f>
        <v>105</v>
      </c>
      <c r="I674" s="7" t="str">
        <f ca="1" xml:space="preserve">
IF($C674 = 1 + N("Presidente"),
    "de Orléans e Bragança",
    VLOOKUP($H674,'Last name'!$A:$B,2,FALSE) &amp; " " &amp; VLOOKUP(RANDBETWEEN(5,COUNT('Last name'!$A:$A) + 1),'Last name'!$A:$B,2,FALSE)
)</f>
        <v>Junqueira Aragão</v>
      </c>
      <c r="J674" s="7" t="str">
        <f t="shared" ca="1" si="71"/>
        <v>Davi Junqueira Aragão</v>
      </c>
      <c r="K674" s="7" t="str" cm="1">
        <f t="array" aca="1" ref="K674" ca="1">SHA1HASH($J674)</f>
        <v>63d8e190e8c7415b99417942e1aee3d757500b70</v>
      </c>
      <c r="L674" s="7" cm="1">
        <f t="array" aca="1" ref="L674" ca="1">INDEX(States!$A:$A,RANDBETWEEN(5,COUNTA(States!$A:$A) + 1),1)</f>
        <v>9</v>
      </c>
      <c r="M674" s="7" t="str">
        <f ca="1">$L674 &amp; "|" &amp; VLOOKUP($L674,States!$A:$B,2,FALSE)</f>
        <v>9|68b7ab1daf7c594d71db682ca70a5cb187f0524f</v>
      </c>
      <c r="N674" s="7" t="str">
        <f ca="1">VLOOKUP($F674,Name!$A:$C,3,FALSE)</f>
        <v>M</v>
      </c>
      <c r="O674" s="7" t="str">
        <f ca="1">VLOOKUP($N674,Gender!$A:$B,2,FALSE)</f>
        <v>Male</v>
      </c>
      <c r="P674" s="7" t="str" cm="1">
        <f t="array" aca="1" ref="P674" ca="1">INDEX('Marital status'!$A:$A,RANDBETWEEN(5,COUNTA('Marital status'!$A:$A) + 1),1)</f>
        <v>ce0b1612aa711b78a720295d271a33894e2b72bf</v>
      </c>
      <c r="Q674" s="7" t="str">
        <f ca="1">VLOOKUP($P674,'Marital status'!$A:$B,2,FALSE)</f>
        <v>single</v>
      </c>
      <c r="R674" s="7">
        <f t="shared" ca="1" si="72"/>
        <v>5</v>
      </c>
      <c r="S674" s="7" t="e">
        <f ca="1">VLOOKUP($R674,Race!$A:$B,2,FALSE)</f>
        <v>#N/A</v>
      </c>
      <c r="T674" s="8">
        <f t="shared" ca="1" si="73"/>
        <v>19152</v>
      </c>
      <c r="U674" s="6">
        <f t="shared" ca="1" si="74"/>
        <v>7</v>
      </c>
      <c r="V674" s="8" t="str">
        <f ca="1">VLOOKUP($U674,Education!$A:$B,2,FALSE)</f>
        <v>Undergraduate degree</v>
      </c>
      <c r="W674" s="7">
        <f ca="1" xml:space="preserve">
  IF(OR($Y674 = 5, $Y674 = 6, $Y674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674" s="7" t="str">
        <f ca="1">VLOOKUP($W674,Department!$A:$B,2,FALSE)</f>
        <v>Human Resource</v>
      </c>
      <c r="Y674" s="6">
        <f t="shared" ca="1" si="75"/>
        <v>11</v>
      </c>
      <c r="Z674" s="7" t="str">
        <f ca="1">VLOOKUP($Y674,Role!$A:$B,2,FALSE)</f>
        <v>Analyst</v>
      </c>
      <c r="AA674" s="6">
        <f t="shared" ca="1" si="76"/>
        <v>6</v>
      </c>
      <c r="AB674" s="7" t="str">
        <f ca="1" xml:space="preserve">
IF($AA674 &lt;&gt; "",
    VLOOKUP($AA674,Level!$A:$B,2,FALSE),
    ""
)</f>
        <v>Pleno</v>
      </c>
      <c r="AC674" s="1">
        <f ca="1" xml:space="preserve">
IF($Y674 = 5 + N("Presidente"),
    27000,
    IF($Y674 = 6 + N("Vice-presidente"),
        23000,
        IF(OR($Y674 = 8, $Y674= 13, $Y674 = 12) + N("Secretária bilíngue ou coordenador ou especialista"),
            8000,
            IF($Y674 = 7 + N("Diretor"),
                15000,
                IF($Y674 = 14 + N("Gerente"),
                    12000,
                    IF($Y674 = 9 + N("Estagiário"),
                        705,
                        IF($Y674 = 10 + N("Trainee"),
                            805,
                            IF($Y674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IF($U674 = 7,
  500,
  IF($U674 = 8,
    1000,
    IF($U674 = 9,
      1500,
      IF($U674 = 10,
        2000,
        0
      )
    )
  )
)
+
N("Adicional no salário por área")
+
IF($W674 = 14 + N("Tecnologia da Informação"),
  120,
  IF($W674 = 16 + N("Vendas"),
    110,
    IF($W674 = 15 + N("Jurídico"),
      100,
      IF(OR($W674 = 8, $W674 = 9, $W674 = 11) + N("Recursos humanos ou comercial ou comunicação e marketing"),
        80,
        0
      )
    )
  )
)
+
N("Adicionando pegadinha")
+
IF(AND($W674 = 16, $U674 = 9, $Y674 = 11, $AA674 = 5) + N("Se for de vendas, com mestrado, analista sênior"),
  IF($R674 = 5,
    100,
    0
  )
  +
  IF($N674 = "M",
    200,
    0
  ),
  0
)</f>
        <v>2580</v>
      </c>
      <c r="AD6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$A674  &amp; ", "   &amp;
$C674  &amp; ", "   &amp;
$E674  &amp; ", '"  &amp;
$J674  &amp; "', '" &amp;
$N674  &amp; "', "  &amp;
$R674  &amp; ", '"  &amp;
TEXT($T674,"dd/mm/aaaa")  &amp; "', "   &amp;
$U674  &amp; ", "   &amp;
$W674  &amp; ", "   &amp;
$Y674  &amp; ", "   &amp;
IF($AA674 &lt;&gt; "", $AA674, "NULL")  &amp; ", "   &amp;
$AC674  &amp; ");"</f>
        <v>INSERT INTO bi4all.fac_employees (id_company_fk, id_employee_pk, flg_active, employee_name, id_gender_fk, id_race_fk, birthday, id_schooling_fk, id_department_fk, id_role_fk, id_level_fk, salary) VALUES (6a51143286b03064a49cc2acbee63c09a0682d33, 670, 1, 'Davi Junqueira Aragão', 'M', 5, '07/06/1952', 7, 8, 11, 6, 2580);</v>
      </c>
    </row>
    <row r="675" spans="1:30" ht="14.25" customHeight="1" x14ac:dyDescent="0.2">
      <c r="A675" s="7" t="str" cm="1">
        <f t="array" aca="1" ref="A675" ca="1">INDEX(Company!$A:$A,RANDBETWEEN(5,COUNTA(Company!$A:$A) + 1),1)</f>
        <v>6a51143286b03064a49cc2acbee63c09a0682d33</v>
      </c>
      <c r="B675" s="7" t="str">
        <f ca="1">VLOOKUP($A675,Company!$A:$B,2,FALSE)</f>
        <v>ACME Corporation</v>
      </c>
      <c r="C675" s="5">
        <f t="shared" si="70"/>
        <v>671</v>
      </c>
      <c r="D675" s="5" t="str" cm="1">
        <f t="array" ref="D675">SHA1HASH($C675)</f>
        <v>97e01b6f38ed3790a7fed91dda9b2f288222e77d</v>
      </c>
      <c r="E675" s="6">
        <v>1</v>
      </c>
      <c r="F675" s="7">
        <f ca="1">IF($C675 = 1 + N("Presidente"),
    127,
    IF($C675 = 2 + N("Vice-Presidente"),
        72,
        IF($C675 = 3 + N("Secretária bilíngue"),
            13,
            RANDBETWEEN(5,COUNT(Name!$A:$A) + 1)
        )
    )
)</f>
        <v>211</v>
      </c>
      <c r="G675" s="7" t="str">
        <f ca="1">VLOOKUP($F675,Name!$A:$B,2,FALSE)</f>
        <v>Kauê</v>
      </c>
      <c r="H675" s="7">
        <f ca="1" xml:space="preserve">
IF($C675 = 1,
    0,
    RANDBETWEEN(5,COUNT('Last name'!$A:$A) + 1)
)</f>
        <v>27</v>
      </c>
      <c r="I675" s="7" t="str">
        <f ca="1" xml:space="preserve">
IF($C675 = 1 + N("Presidente"),
    "de Orléans e Bragança",
    VLOOKUP($H675,'Last name'!$A:$B,2,FALSE) &amp; " " &amp; VLOOKUP(RANDBETWEEN(5,COUNT('Last name'!$A:$A) + 1),'Last name'!$A:$B,2,FALSE)
)</f>
        <v>Bactista Peçanha</v>
      </c>
      <c r="J675" s="7" t="str">
        <f t="shared" ca="1" si="71"/>
        <v>Kauê Bactista Peçanha</v>
      </c>
      <c r="K675" s="7" t="str" cm="1">
        <f t="array" aca="1" ref="K675" ca="1">SHA1HASH($J675)</f>
        <v>440e962ba1edcbbf7b89da010949545572707dca</v>
      </c>
      <c r="L675" s="7" cm="1">
        <f t="array" aca="1" ref="L675" ca="1">INDEX(States!$A:$A,RANDBETWEEN(5,COUNTA(States!$A:$A) + 1),1)</f>
        <v>16</v>
      </c>
      <c r="M675" s="7" t="str">
        <f ca="1">$L675 &amp; "|" &amp; VLOOKUP($L675,States!$A:$B,2,FALSE)</f>
        <v>16|07cfbddcd11fff6189ba806e40d4e76476d512f4</v>
      </c>
      <c r="N675" s="7" t="str">
        <f ca="1">VLOOKUP($F675,Name!$A:$C,3,FALSE)</f>
        <v>M</v>
      </c>
      <c r="O675" s="7" t="str">
        <f ca="1">VLOOKUP($N675,Gender!$A:$B,2,FALSE)</f>
        <v>Male</v>
      </c>
      <c r="P675" s="7" t="str" cm="1">
        <f t="array" aca="1" ref="P675" ca="1">INDEX('Marital status'!$A:$A,RANDBETWEEN(5,COUNTA('Marital status'!$A:$A) + 1),1)</f>
        <v>ce0b1612aa711b78a720295d271a33894e2b72bf</v>
      </c>
      <c r="Q675" s="7" t="str">
        <f ca="1">VLOOKUP($P675,'Marital status'!$A:$B,2,FALSE)</f>
        <v>single</v>
      </c>
      <c r="R675" s="7">
        <f t="shared" ca="1" si="72"/>
        <v>5</v>
      </c>
      <c r="S675" s="7" t="e">
        <f ca="1">VLOOKUP($R675,Race!$A:$B,2,FALSE)</f>
        <v>#N/A</v>
      </c>
      <c r="T675" s="8">
        <f t="shared" ca="1" si="73"/>
        <v>19742</v>
      </c>
      <c r="U675" s="6">
        <f t="shared" ca="1" si="74"/>
        <v>7</v>
      </c>
      <c r="V675" s="8" t="str">
        <f ca="1">VLOOKUP($U675,Education!$A:$B,2,FALSE)</f>
        <v>Undergraduate degree</v>
      </c>
      <c r="W675" s="7">
        <f ca="1" xml:space="preserve">
  IF(OR($Y675 = 5, $Y675 = 6, $Y675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675" s="7" t="str">
        <f ca="1">VLOOKUP($W675,Department!$A:$B,2,FALSE)</f>
        <v>Audit</v>
      </c>
      <c r="Y675" s="6">
        <f t="shared" ca="1" si="75"/>
        <v>10</v>
      </c>
      <c r="Z675" s="7" t="str">
        <f ca="1">VLOOKUP($Y675,Role!$A:$B,2,FALSE)</f>
        <v>Trainee</v>
      </c>
      <c r="AA675" s="6" t="str">
        <f t="shared" ca="1" si="76"/>
        <v/>
      </c>
      <c r="AB675" s="7" t="str">
        <f ca="1" xml:space="preserve">
IF($AA675 &lt;&gt; "",
    VLOOKUP($AA675,Level!$A:$B,2,FALSE),
    ""
)</f>
        <v/>
      </c>
      <c r="AC675" s="1">
        <f ca="1" xml:space="preserve">
IF($Y675 = 5 + N("Presidente"),
    27000,
    IF($Y675 = 6 + N("Vice-presidente"),
        23000,
        IF(OR($Y675 = 8, $Y675= 13, $Y675 = 12) + N("Secretária bilíngue ou coordenador ou especialista"),
            8000,
            IF($Y675 = 7 + N("Diretor"),
                15000,
                IF($Y675 = 14 + N("Gerente"),
                    12000,
                    IF($Y675 = 9 + N("Estagiário"),
                        705,
                        IF($Y675 = 10 + N("Trainee"),
                            805,
                            IF($Y675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IF($U675 = 7,
  500,
  IF($U675 = 8,
    1000,
    IF($U675 = 9,
      1500,
      IF($U675 = 10,
        2000,
        0
      )
    )
  )
)
+
N("Adicional no salário por área")
+
IF($W675 = 14 + N("Tecnologia da Informação"),
  120,
  IF($W675 = 16 + N("Vendas"),
    110,
    IF($W675 = 15 + N("Jurídico"),
      100,
      IF(OR($W675 = 8, $W675 = 9, $W675 = 11) + N("Recursos humanos ou comercial ou comunicação e marketing"),
        80,
        0
      )
    )
  )
)
+
N("Adicionando pegadinha")
+
IF(AND($W675 = 16, $U675 = 9, $Y675 = 11, $AA675 = 5) + N("Se for de vendas, com mestrado, analista sênior"),
  IF($R675 = 5,
    100,
    0
  )
  +
  IF($N675 = "M",
    200,
    0
  ),
  0
)</f>
        <v>1305</v>
      </c>
      <c r="AD6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$A675  &amp; ", "   &amp;
$C675  &amp; ", "   &amp;
$E675  &amp; ", '"  &amp;
$J675  &amp; "', '" &amp;
$N675  &amp; "', "  &amp;
$R675  &amp; ", '"  &amp;
TEXT($T675,"dd/mm/aaaa")  &amp; "', "   &amp;
$U675  &amp; ", "   &amp;
$W675  &amp; ", "   &amp;
$Y675  &amp; ", "   &amp;
IF($AA675 &lt;&gt; "", $AA675, "NULL")  &amp; ", "   &amp;
$AC675  &amp; ");"</f>
        <v>INSERT INTO bi4all.fac_employees (id_company_fk, id_employee_pk, flg_active, employee_name, id_gender_fk, id_race_fk, birthday, id_schooling_fk, id_department_fk, id_role_fk, id_level_fk, salary) VALUES (6a51143286b03064a49cc2acbee63c09a0682d33, 671, 1, 'Kauê Bactista Peçanha', 'M', 5, '18/01/1954', 7, 13, 10, NULL, 1305);</v>
      </c>
    </row>
    <row r="676" spans="1:30" ht="14.25" customHeight="1" x14ac:dyDescent="0.2">
      <c r="A676" s="7" t="str" cm="1">
        <f t="array" aca="1" ref="A676" ca="1">INDEX(Company!$A:$A,RANDBETWEEN(5,COUNTA(Company!$A:$A) + 1),1)</f>
        <v>6a51143286b03064a49cc2acbee63c09a0682d33</v>
      </c>
      <c r="B676" s="7" t="str">
        <f ca="1">VLOOKUP($A676,Company!$A:$B,2,FALSE)</f>
        <v>ACME Corporation</v>
      </c>
      <c r="C676" s="5">
        <f t="shared" si="70"/>
        <v>672</v>
      </c>
      <c r="D676" s="5" t="str" cm="1">
        <f t="array" ref="D676">SHA1HASH($C676)</f>
        <v>540d3e47795cb7cf660d17fac99e2ad4296c26ca</v>
      </c>
      <c r="E676" s="6">
        <v>1</v>
      </c>
      <c r="F676" s="7">
        <f ca="1">IF($C676 = 1 + N("Presidente"),
    127,
    IF($C676 = 2 + N("Vice-Presidente"),
        72,
        IF($C676 = 3 + N("Secretária bilíngue"),
            13,
            RANDBETWEEN(5,COUNT(Name!$A:$A) + 1)
        )
    )
)</f>
        <v>243</v>
      </c>
      <c r="G676" s="7" t="str">
        <f ca="1">VLOOKUP($F676,Name!$A:$B,2,FALSE)</f>
        <v>Luiz Felipe</v>
      </c>
      <c r="H676" s="7">
        <f ca="1" xml:space="preserve">
IF($C676 = 1,
    0,
    RANDBETWEEN(5,COUNT('Last name'!$A:$A) + 1)
)</f>
        <v>113</v>
      </c>
      <c r="I676" s="7" t="str">
        <f ca="1" xml:space="preserve">
IF($C676 = 1 + N("Presidente"),
    "de Orléans e Bragança",
    VLOOKUP($H676,'Last name'!$A:$B,2,FALSE) &amp; " " &amp; VLOOKUP(RANDBETWEEN(5,COUNT('Last name'!$A:$A) + 1),'Last name'!$A:$B,2,FALSE)
)</f>
        <v>Luz Amor</v>
      </c>
      <c r="J676" s="7" t="str">
        <f t="shared" ca="1" si="71"/>
        <v>Luiz Felipe Luz Amor</v>
      </c>
      <c r="K676" s="7" t="str" cm="1">
        <f t="array" aca="1" ref="K676" ca="1">SHA1HASH($J676)</f>
        <v>b795c88529d4f6dc869463460c5562b4b1b053fe</v>
      </c>
      <c r="L676" s="7" cm="1">
        <f t="array" aca="1" ref="L676" ca="1">INDEX(States!$A:$A,RANDBETWEEN(5,COUNTA(States!$A:$A) + 1),1)</f>
        <v>20</v>
      </c>
      <c r="M676" s="7" t="str">
        <f ca="1">$L676 &amp; "|" &amp; VLOOKUP($L676,States!$A:$B,2,FALSE)</f>
        <v>20|c7ee6b7966c56a7149c5002263ee025341a1072b</v>
      </c>
      <c r="N676" s="7" t="str">
        <f ca="1">VLOOKUP($F676,Name!$A:$C,3,FALSE)</f>
        <v>M</v>
      </c>
      <c r="O676" s="7" t="str">
        <f ca="1">VLOOKUP($N676,Gender!$A:$B,2,FALSE)</f>
        <v>Male</v>
      </c>
      <c r="P676" s="7" t="str" cm="1">
        <f t="array" aca="1" ref="P676" ca="1">INDEX('Marital status'!$A:$A,RANDBETWEEN(5,COUNTA('Marital status'!$A:$A) + 1),1)</f>
        <v>47051393f6bcbf99111ec5d70ba2ebbe11ebccae</v>
      </c>
      <c r="Q676" s="7" t="str">
        <f ca="1">VLOOKUP($P676,'Marital status'!$A:$B,2,FALSE)</f>
        <v xml:space="preserve"> Separated </v>
      </c>
      <c r="R676" s="7">
        <f t="shared" ca="1" si="72"/>
        <v>5</v>
      </c>
      <c r="S676" s="7" t="e">
        <f ca="1">VLOOKUP($R676,Race!$A:$B,2,FALSE)</f>
        <v>#N/A</v>
      </c>
      <c r="T676" s="8">
        <f t="shared" ca="1" si="73"/>
        <v>29785</v>
      </c>
      <c r="U676" s="6">
        <f t="shared" ca="1" si="74"/>
        <v>7</v>
      </c>
      <c r="V676" s="8" t="str">
        <f ca="1">VLOOKUP($U676,Education!$A:$B,2,FALSE)</f>
        <v>Undergraduate degree</v>
      </c>
      <c r="W676" s="7">
        <f ca="1" xml:space="preserve">
  IF(OR($Y676 = 5, $Y676 = 6, $Y676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676" s="7" t="str">
        <f ca="1">VLOOKUP($W676,Department!$A:$B,2,FALSE)</f>
        <v>Finance</v>
      </c>
      <c r="Y676" s="6">
        <f t="shared" ca="1" si="75"/>
        <v>11</v>
      </c>
      <c r="Z676" s="7" t="str">
        <f ca="1">VLOOKUP($Y676,Role!$A:$B,2,FALSE)</f>
        <v>Analyst</v>
      </c>
      <c r="AA676" s="6">
        <f t="shared" ca="1" si="76"/>
        <v>6</v>
      </c>
      <c r="AB676" s="7" t="str">
        <f ca="1" xml:space="preserve">
IF($AA676 &lt;&gt; "",
    VLOOKUP($AA676,Level!$A:$B,2,FALSE),
    ""
)</f>
        <v>Pleno</v>
      </c>
      <c r="AC676" s="1">
        <f ca="1" xml:space="preserve">
IF($Y676 = 5 + N("Presidente"),
    27000,
    IF($Y676 = 6 + N("Vice-presidente"),
        23000,
        IF(OR($Y676 = 8, $Y676= 13, $Y676 = 12) + N("Secretária bilíngue ou coordenador ou especialista"),
            8000,
            IF($Y676 = 7 + N("Diretor"),
                15000,
                IF($Y676 = 14 + N("Gerente"),
                    12000,
                    IF($Y676 = 9 + N("Estagiário"),
                        705,
                        IF($Y676 = 10 + N("Trainee"),
                            805,
                            IF($Y676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IF($U676 = 7,
  500,
  IF($U676 = 8,
    1000,
    IF($U676 = 9,
      1500,
      IF($U676 = 10,
        2000,
        0
      )
    )
  )
)
+
N("Adicional no salário por área")
+
IF($W676 = 14 + N("Tecnologia da Informação"),
  120,
  IF($W676 = 16 + N("Vendas"),
    110,
    IF($W676 = 15 + N("Jurídico"),
      100,
      IF(OR($W676 = 8, $W676 = 9, $W676 = 11) + N("Recursos humanos ou comercial ou comunicação e marketing"),
        80,
        0
      )
    )
  )
)
+
N("Adicionando pegadinha")
+
IF(AND($W676 = 16, $U676 = 9, $Y676 = 11, $AA676 = 5) + N("Se for de vendas, com mestrado, analista sênior"),
  IF($R676 = 5,
    100,
    0
  )
  +
  IF($N676 = "M",
    200,
    0
  ),
  0
)</f>
        <v>2500</v>
      </c>
      <c r="AD6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$A676  &amp; ", "   &amp;
$C676  &amp; ", "   &amp;
$E676  &amp; ", '"  &amp;
$J676  &amp; "', '" &amp;
$N676  &amp; "', "  &amp;
$R676  &amp; ", '"  &amp;
TEXT($T676,"dd/mm/aaaa")  &amp; "', "   &amp;
$U676  &amp; ", "   &amp;
$W676  &amp; ", "   &amp;
$Y676  &amp; ", "   &amp;
IF($AA676 &lt;&gt; "", $AA676, "NULL")  &amp; ", "   &amp;
$AC676  &amp; ");"</f>
        <v>INSERT INTO bi4all.fac_employees (id_company_fk, id_employee_pk, flg_active, employee_name, id_gender_fk, id_race_fk, birthday, id_schooling_fk, id_department_fk, id_role_fk, id_level_fk, salary) VALUES (6a51143286b03064a49cc2acbee63c09a0682d33, 672, 1, 'Luiz Felipe Luz Amor', 'M', 5, '18/07/1981', 7, 7, 11, 6, 2500);</v>
      </c>
    </row>
    <row r="677" spans="1:30" ht="14.25" customHeight="1" x14ac:dyDescent="0.2">
      <c r="A677" s="7" t="str" cm="1">
        <f t="array" aca="1" ref="A677" ca="1">INDEX(Company!$A:$A,RANDBETWEEN(5,COUNTA(Company!$A:$A) + 1),1)</f>
        <v>6a51143286b03064a49cc2acbee63c09a0682d33</v>
      </c>
      <c r="B677" s="7" t="str">
        <f ca="1">VLOOKUP($A677,Company!$A:$B,2,FALSE)</f>
        <v>ACME Corporation</v>
      </c>
      <c r="C677" s="5">
        <f t="shared" si="70"/>
        <v>673</v>
      </c>
      <c r="D677" s="5" t="str" cm="1">
        <f t="array" ref="D677">SHA1HASH($C677)</f>
        <v>dca7d04102c326cf00ed5aac983d712827329f31</v>
      </c>
      <c r="E677" s="6">
        <v>1</v>
      </c>
      <c r="F677" s="7">
        <f ca="1">IF($C677 = 1 + N("Presidente"),
    127,
    IF($C677 = 2 + N("Vice-Presidente"),
        72,
        IF($C677 = 3 + N("Secretária bilíngue"),
            13,
            RANDBETWEEN(5,COUNT(Name!$A:$A) + 1)
        )
    )
)</f>
        <v>284</v>
      </c>
      <c r="G677" s="7" t="str">
        <f ca="1">VLOOKUP($F677,Name!$A:$B,2,FALSE)</f>
        <v>Martim</v>
      </c>
      <c r="H677" s="7">
        <f ca="1" xml:space="preserve">
IF($C677 = 1,
    0,
    RANDBETWEEN(5,COUNT('Last name'!$A:$A) + 1)
)</f>
        <v>7</v>
      </c>
      <c r="I677" s="7" t="str">
        <f ca="1" xml:space="preserve">
IF($C677 = 1 + N("Presidente"),
    "de Orléans e Bragança",
    VLOOKUP($H677,'Last name'!$A:$B,2,FALSE) &amp; " " &amp; VLOOKUP(RANDBETWEEN(5,COUNT('Last name'!$A:$A) + 1),'Last name'!$A:$B,2,FALSE)
)</f>
        <v>Albuquerque Peçanha</v>
      </c>
      <c r="J677" s="7" t="str">
        <f t="shared" ca="1" si="71"/>
        <v>Martim Albuquerque Peçanha</v>
      </c>
      <c r="K677" s="7" t="str" cm="1">
        <f t="array" aca="1" ref="K677" ca="1">SHA1HASH($J677)</f>
        <v>eaf8bf3bf85c661dec6d548084b6d1f58aa0db37</v>
      </c>
      <c r="L677" s="7" cm="1">
        <f t="array" aca="1" ref="L677" ca="1">INDEX(States!$A:$A,RANDBETWEEN(5,COUNTA(States!$A:$A) + 1),1)</f>
        <v>18</v>
      </c>
      <c r="M677" s="7" t="str">
        <f ca="1">$L677 &amp; "|" &amp; VLOOKUP($L677,States!$A:$B,2,FALSE)</f>
        <v>18|4c829e7753eab86056bb8157601420a362debf31</v>
      </c>
      <c r="N677" s="7" t="str">
        <f ca="1">VLOOKUP($F677,Name!$A:$C,3,FALSE)</f>
        <v>M</v>
      </c>
      <c r="O677" s="7" t="str">
        <f ca="1">VLOOKUP($N677,Gender!$A:$B,2,FALSE)</f>
        <v>Male</v>
      </c>
      <c r="P677" s="7" t="str" cm="1">
        <f t="array" aca="1" ref="P677" ca="1">INDEX('Marital status'!$A:$A,RANDBETWEEN(5,COUNTA('Marital status'!$A:$A) + 1),1)</f>
        <v>93ac84f4e0bd5c1c97b670a12a7fff6af89fb6b3</v>
      </c>
      <c r="Q677" s="7" t="str">
        <f ca="1">VLOOKUP($P677,'Marital status'!$A:$B,2,FALSE)</f>
        <v>DIVORCED</v>
      </c>
      <c r="R677" s="7">
        <f t="shared" ca="1" si="72"/>
        <v>5</v>
      </c>
      <c r="S677" s="7" t="e">
        <f ca="1">VLOOKUP($R677,Race!$A:$B,2,FALSE)</f>
        <v>#N/A</v>
      </c>
      <c r="T677" s="8">
        <f t="shared" ca="1" si="73"/>
        <v>24718</v>
      </c>
      <c r="U677" s="6">
        <f t="shared" ca="1" si="74"/>
        <v>7</v>
      </c>
      <c r="V677" s="8" t="str">
        <f ca="1">VLOOKUP($U677,Education!$A:$B,2,FALSE)</f>
        <v>Undergraduate degree</v>
      </c>
      <c r="W677" s="7">
        <f ca="1" xml:space="preserve">
  IF(OR($Y677 = 5, $Y677 = 6, $Y677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677" s="7" t="str">
        <f ca="1">VLOOKUP($W677,Department!$A:$B,2,FALSE)</f>
        <v>Human Resource</v>
      </c>
      <c r="Y677" s="6">
        <f t="shared" ca="1" si="75"/>
        <v>9</v>
      </c>
      <c r="Z677" s="7" t="str">
        <f ca="1">VLOOKUP($Y677,Role!$A:$B,2,FALSE)</f>
        <v>Intern</v>
      </c>
      <c r="AA677" s="6" t="str">
        <f t="shared" ca="1" si="76"/>
        <v/>
      </c>
      <c r="AB677" s="7" t="str">
        <f ca="1" xml:space="preserve">
IF($AA677 &lt;&gt; "",
    VLOOKUP($AA677,Level!$A:$B,2,FALSE),
    ""
)</f>
        <v/>
      </c>
      <c r="AC677" s="1">
        <f ca="1" xml:space="preserve">
IF($Y677 = 5 + N("Presidente"),
    27000,
    IF($Y677 = 6 + N("Vice-presidente"),
        23000,
        IF(OR($Y677 = 8, $Y677= 13, $Y677 = 12) + N("Secretária bilíngue ou coordenador ou especialista"),
            8000,
            IF($Y677 = 7 + N("Diretor"),
                15000,
                IF($Y677 = 14 + N("Gerente"),
                    12000,
                    IF($Y677 = 9 + N("Estagiário"),
                        705,
                        IF($Y677 = 10 + N("Trainee"),
                            805,
                            IF($Y677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IF($U677 = 7,
  500,
  IF($U677 = 8,
    1000,
    IF($U677 = 9,
      1500,
      IF($U677 = 10,
        2000,
        0
      )
    )
  )
)
+
N("Adicional no salário por área")
+
IF($W677 = 14 + N("Tecnologia da Informação"),
  120,
  IF($W677 = 16 + N("Vendas"),
    110,
    IF($W677 = 15 + N("Jurídico"),
      100,
      IF(OR($W677 = 8, $W677 = 9, $W677 = 11) + N("Recursos humanos ou comercial ou comunicação e marketing"),
        80,
        0
      )
    )
  )
)
+
N("Adicionando pegadinha")
+
IF(AND($W677 = 16, $U677 = 9, $Y677 = 11, $AA677 = 5) + N("Se for de vendas, com mestrado, analista sênior"),
  IF($R677 = 5,
    100,
    0
  )
  +
  IF($N677 = "M",
    200,
    0
  ),
  0
)</f>
        <v>1285</v>
      </c>
      <c r="AD6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$A677  &amp; ", "   &amp;
$C677  &amp; ", "   &amp;
$E677  &amp; ", '"  &amp;
$J677  &amp; "', '" &amp;
$N677  &amp; "', "  &amp;
$R677  &amp; ", '"  &amp;
TEXT($T677,"dd/mm/aaaa")  &amp; "', "   &amp;
$U677  &amp; ", "   &amp;
$W677  &amp; ", "   &amp;
$Y677  &amp; ", "   &amp;
IF($AA677 &lt;&gt; "", $AA677, "NULL")  &amp; ", "   &amp;
$AC677  &amp; ");"</f>
        <v>INSERT INTO bi4all.fac_employees (id_company_fk, id_employee_pk, flg_active, employee_name, id_gender_fk, id_race_fk, birthday, id_schooling_fk, id_department_fk, id_role_fk, id_level_fk, salary) VALUES (6a51143286b03064a49cc2acbee63c09a0682d33, 673, 1, 'Martim Albuquerque Peçanha', 'M', 5, '03/09/1967', 7, 8, 9, NULL, 1285);</v>
      </c>
    </row>
    <row r="678" spans="1:30" ht="14.25" customHeight="1" x14ac:dyDescent="0.2">
      <c r="A678" s="7" t="str" cm="1">
        <f t="array" aca="1" ref="A678" ca="1">INDEX(Company!$A:$A,RANDBETWEEN(5,COUNTA(Company!$A:$A) + 1),1)</f>
        <v>6a51143286b03064a49cc2acbee63c09a0682d33</v>
      </c>
      <c r="B678" s="7" t="str">
        <f ca="1">VLOOKUP($A678,Company!$A:$B,2,FALSE)</f>
        <v>ACME Corporation</v>
      </c>
      <c r="C678" s="5">
        <f t="shared" si="70"/>
        <v>674</v>
      </c>
      <c r="D678" s="5" t="str" cm="1">
        <f t="array" ref="D678">SHA1HASH($C678)</f>
        <v>ee49886656eacc1451a1a06ad61d7a8b31448650</v>
      </c>
      <c r="E678" s="6">
        <v>1</v>
      </c>
      <c r="F678" s="7">
        <f ca="1">IF($C678 = 1 + N("Presidente"),
    127,
    IF($C678 = 2 + N("Vice-Presidente"),
        72,
        IF($C678 = 3 + N("Secretária bilíngue"),
            13,
            RANDBETWEEN(5,COUNT(Name!$A:$A) + 1)
        )
    )
)</f>
        <v>74</v>
      </c>
      <c r="G678" s="7" t="str">
        <f ca="1">VLOOKUP($F678,Name!$A:$B,2,FALSE)</f>
        <v>Brenda</v>
      </c>
      <c r="H678" s="7">
        <f ca="1" xml:space="preserve">
IF($C678 = 1,
    0,
    RANDBETWEEN(5,COUNT('Last name'!$A:$A) + 1)
)</f>
        <v>162</v>
      </c>
      <c r="I678" s="7" t="str">
        <f ca="1" xml:space="preserve">
IF($C678 = 1 + N("Presidente"),
    "de Orléans e Bragança",
    VLOOKUP($H678,'Last name'!$A:$B,2,FALSE) &amp; " " &amp; VLOOKUP(RANDBETWEEN(5,COUNT('Last name'!$A:$A) + 1),'Last name'!$A:$B,2,FALSE)
)</f>
        <v>Ricci Gallo</v>
      </c>
      <c r="J678" s="7" t="str">
        <f t="shared" ca="1" si="71"/>
        <v>Brenda Ricci Gallo</v>
      </c>
      <c r="K678" s="7" t="str" cm="1">
        <f t="array" aca="1" ref="K678" ca="1">SHA1HASH($J678)</f>
        <v>5579fe977e8adcdc904b35c967f4bdd872631817</v>
      </c>
      <c r="L678" s="7" cm="1">
        <f t="array" aca="1" ref="L678" ca="1">INDEX(States!$A:$A,RANDBETWEEN(5,COUNTA(States!$A:$A) + 1),1)</f>
        <v>13</v>
      </c>
      <c r="M678" s="7" t="str">
        <f ca="1">$L678 &amp; "|" &amp; VLOOKUP($L678,States!$A:$B,2,FALSE)</f>
        <v>13|6c05c76e5be517ed7b1a09bc941ed381b630f0fd</v>
      </c>
      <c r="N678" s="7" t="str">
        <f ca="1">VLOOKUP($F678,Name!$A:$C,3,FALSE)</f>
        <v>F</v>
      </c>
      <c r="O678" s="7" t="str">
        <f ca="1">VLOOKUP($N678,Gender!$A:$B,2,FALSE)</f>
        <v>Female</v>
      </c>
      <c r="P678" s="7" t="str" cm="1">
        <f t="array" aca="1" ref="P678" ca="1">INDEX('Marital status'!$A:$A,RANDBETWEEN(5,COUNTA('Marital status'!$A:$A) + 1),1)</f>
        <v>93ac84f4e0bd5c1c97b670a12a7fff6af89fb6b3</v>
      </c>
      <c r="Q678" s="7" t="str">
        <f ca="1">VLOOKUP($P678,'Marital status'!$A:$B,2,FALSE)</f>
        <v>DIVORCED</v>
      </c>
      <c r="R678" s="7">
        <f t="shared" ca="1" si="72"/>
        <v>5</v>
      </c>
      <c r="S678" s="7" t="e">
        <f ca="1">VLOOKUP($R678,Race!$A:$B,2,FALSE)</f>
        <v>#N/A</v>
      </c>
      <c r="T678" s="8">
        <f t="shared" ca="1" si="73"/>
        <v>20569</v>
      </c>
      <c r="U678" s="6">
        <f t="shared" ca="1" si="74"/>
        <v>7</v>
      </c>
      <c r="V678" s="8" t="str">
        <f ca="1">VLOOKUP($U678,Education!$A:$B,2,FALSE)</f>
        <v>Undergraduate degree</v>
      </c>
      <c r="W678" s="7">
        <f ca="1" xml:space="preserve">
  IF(OR($Y678 = 5, $Y678 = 6, $Y678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78" s="7" t="str">
        <f ca="1">VLOOKUP($W678,Department!$A:$B,2,FALSE)</f>
        <v>Controlling</v>
      </c>
      <c r="Y678" s="6">
        <f t="shared" ca="1" si="75"/>
        <v>11</v>
      </c>
      <c r="Z678" s="7" t="str">
        <f ca="1">VLOOKUP($Y678,Role!$A:$B,2,FALSE)</f>
        <v>Analyst</v>
      </c>
      <c r="AA678" s="6">
        <f t="shared" ca="1" si="76"/>
        <v>7</v>
      </c>
      <c r="AB678" s="7" t="str">
        <f ca="1" xml:space="preserve">
IF($AA678 &lt;&gt; "",
    VLOOKUP($AA678,Level!$A:$B,2,FALSE),
    ""
)</f>
        <v>Senior</v>
      </c>
      <c r="AC678" s="1">
        <f ca="1" xml:space="preserve">
IF($Y678 = 5 + N("Presidente"),
    27000,
    IF($Y678 = 6 + N("Vice-presidente"),
        23000,
        IF(OR($Y678 = 8, $Y678= 13, $Y678 = 12) + N("Secretária bilíngue ou coordenador ou especialista"),
            8000,
            IF($Y678 = 7 + N("Diretor"),
                15000,
                IF($Y678 = 14 + N("Gerente"),
                    12000,
                    IF($Y678 = 9 + N("Estagiário"),
                        705,
                        IF($Y678 = 10 + N("Trainee"),
                            805,
                            IF($Y678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IF($U678 = 7,
  500,
  IF($U678 = 8,
    1000,
    IF($U678 = 9,
      1500,
      IF($U678 = 10,
        2000,
        0
      )
    )
  )
)
+
N("Adicional no salário por área")
+
IF($W678 = 14 + N("Tecnologia da Informação"),
  120,
  IF($W678 = 16 + N("Vendas"),
    110,
    IF($W678 = 15 + N("Jurídico"),
      100,
      IF(OR($W678 = 8, $W678 = 9, $W678 = 11) + N("Recursos humanos ou comercial ou comunicação e marketing"),
        80,
        0
      )
    )
  )
)
+
N("Adicionando pegadinha")
+
IF(AND($W678 = 16, $U678 = 9, $Y678 = 11, $AA678 = 5) + N("Se for de vendas, com mestrado, analista sênior"),
  IF($R678 = 5,
    100,
    0
  )
  +
  IF($N678 = "M",
    200,
    0
  ),
  0
)</f>
        <v>2500</v>
      </c>
      <c r="AD6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$A678  &amp; ", "   &amp;
$C678  &amp; ", "   &amp;
$E678  &amp; ", '"  &amp;
$J678  &amp; "', '" &amp;
$N678  &amp; "', "  &amp;
$R678  &amp; ", '"  &amp;
TEXT($T678,"dd/mm/aaaa")  &amp; "', "   &amp;
$U678  &amp; ", "   &amp;
$W678  &amp; ", "   &amp;
$Y678  &amp; ", "   &amp;
IF($AA678 &lt;&gt; "", $AA678, "NULL")  &amp; ", "   &amp;
$AC678  &amp; ");"</f>
        <v>INSERT INTO bi4all.fac_employees (id_company_fk, id_employee_pk, flg_active, employee_name, id_gender_fk, id_race_fk, birthday, id_schooling_fk, id_department_fk, id_role_fk, id_level_fk, salary) VALUES (6a51143286b03064a49cc2acbee63c09a0682d33, 674, 1, 'Brenda Ricci Gallo', 'F', 5, '24/04/1956', 7, 12, 11, 7, 2500);</v>
      </c>
    </row>
    <row r="679" spans="1:30" ht="14.25" customHeight="1" x14ac:dyDescent="0.2">
      <c r="A679" s="7" t="str" cm="1">
        <f t="array" aca="1" ref="A679" ca="1">INDEX(Company!$A:$A,RANDBETWEEN(5,COUNTA(Company!$A:$A) + 1),1)</f>
        <v>6a51143286b03064a49cc2acbee63c09a0682d33</v>
      </c>
      <c r="B679" s="7" t="str">
        <f ca="1">VLOOKUP($A679,Company!$A:$B,2,FALSE)</f>
        <v>ACME Corporation</v>
      </c>
      <c r="C679" s="5">
        <f t="shared" si="70"/>
        <v>675</v>
      </c>
      <c r="D679" s="5" t="str" cm="1">
        <f t="array" ref="D679">SHA1HASH($C679)</f>
        <v>fcd72fa5e79091747b312d4bdf3a5368d2be87b3</v>
      </c>
      <c r="E679" s="6">
        <v>1</v>
      </c>
      <c r="F679" s="7">
        <f ca="1">IF($C679 = 1 + N("Presidente"),
    127,
    IF($C679 = 2 + N("Vice-Presidente"),
        72,
        IF($C679 = 3 + N("Secretária bilíngue"),
            13,
            RANDBETWEEN(5,COUNT(Name!$A:$A) + 1)
        )
    )
)</f>
        <v>79</v>
      </c>
      <c r="G679" s="7" t="str">
        <f ca="1">VLOOKUP($F679,Name!$A:$B,2,FALSE)</f>
        <v>Byanca</v>
      </c>
      <c r="H679" s="7">
        <f ca="1" xml:space="preserve">
IF($C679 = 1,
    0,
    RANDBETWEEN(5,COUNT('Last name'!$A:$A) + 1)
)</f>
        <v>87</v>
      </c>
      <c r="I679" s="7" t="str">
        <f ca="1" xml:space="preserve">
IF($C679 = 1 + N("Presidente"),
    "de Orléans e Bragança",
    VLOOKUP($H679,'Last name'!$A:$B,2,FALSE) &amp; " " &amp; VLOOKUP(RANDBETWEEN(5,COUNT('Last name'!$A:$A) + 1),'Last name'!$A:$B,2,FALSE)
)</f>
        <v>Ferrari Moura</v>
      </c>
      <c r="J679" s="7" t="str">
        <f t="shared" ca="1" si="71"/>
        <v>Byanca Ferrari Moura</v>
      </c>
      <c r="K679" s="7" t="str" cm="1">
        <f t="array" aca="1" ref="K679" ca="1">SHA1HASH($J679)</f>
        <v>938067b4ca59a68dc6690d1cd715309c68092bf8</v>
      </c>
      <c r="L679" s="7" cm="1">
        <f t="array" aca="1" ref="L679" ca="1">INDEX(States!$A:$A,RANDBETWEEN(5,COUNTA(States!$A:$A) + 1),1)</f>
        <v>6</v>
      </c>
      <c r="M679" s="7" t="str">
        <f ca="1">$L679 &amp; "|" &amp; VLOOKUP($L679,States!$A:$B,2,FALSE)</f>
        <v>6|990f6b5f2170b43d022d539b1260b5f1af889998</v>
      </c>
      <c r="N679" s="7" t="str">
        <f ca="1">VLOOKUP($F679,Name!$A:$C,3,FALSE)</f>
        <v>F</v>
      </c>
      <c r="O679" s="7" t="str">
        <f ca="1">VLOOKUP($N679,Gender!$A:$B,2,FALSE)</f>
        <v>Female</v>
      </c>
      <c r="P679" s="7" t="str" cm="1">
        <f t="array" aca="1" ref="P679" ca="1">INDEX('Marital status'!$A:$A,RANDBETWEEN(5,COUNTA('Marital status'!$A:$A) + 1),1)</f>
        <v>459031b19ec5bbd3b3dbc0a9dcf2cb6e6c6f7848</v>
      </c>
      <c r="Q679" s="7" t="str">
        <f ca="1">VLOOKUP($P679,'Marital status'!$A:$B,2,FALSE)</f>
        <v xml:space="preserve">Widowed </v>
      </c>
      <c r="R679" s="7">
        <f t="shared" ca="1" si="72"/>
        <v>6</v>
      </c>
      <c r="S679" s="7" t="e">
        <f ca="1">VLOOKUP($R679,Race!$A:$B,2,FALSE)</f>
        <v>#N/A</v>
      </c>
      <c r="T679" s="8">
        <f t="shared" ca="1" si="73"/>
        <v>20025</v>
      </c>
      <c r="U679" s="6">
        <f t="shared" ca="1" si="74"/>
        <v>7</v>
      </c>
      <c r="V679" s="8" t="str">
        <f ca="1">VLOOKUP($U679,Education!$A:$B,2,FALSE)</f>
        <v>Undergraduate degree</v>
      </c>
      <c r="W679" s="7">
        <f ca="1" xml:space="preserve">
  IF(OR($Y679 = 5, $Y679 = 6, $Y679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679" s="7" t="str">
        <f ca="1">VLOOKUP($W679,Department!$A:$B,2,FALSE)</f>
        <v>Finance</v>
      </c>
      <c r="Y679" s="6">
        <f t="shared" ca="1" si="75"/>
        <v>10</v>
      </c>
      <c r="Z679" s="7" t="str">
        <f ca="1">VLOOKUP($Y679,Role!$A:$B,2,FALSE)</f>
        <v>Trainee</v>
      </c>
      <c r="AA679" s="6" t="str">
        <f t="shared" ca="1" si="76"/>
        <v/>
      </c>
      <c r="AB679" s="7" t="str">
        <f ca="1" xml:space="preserve">
IF($AA679 &lt;&gt; "",
    VLOOKUP($AA679,Level!$A:$B,2,FALSE),
    ""
)</f>
        <v/>
      </c>
      <c r="AC679" s="1">
        <f ca="1" xml:space="preserve">
IF($Y679 = 5 + N("Presidente"),
    27000,
    IF($Y679 = 6 + N("Vice-presidente"),
        23000,
        IF(OR($Y679 = 8, $Y679= 13, $Y679 = 12) + N("Secretária bilíngue ou coordenador ou especialista"),
            8000,
            IF($Y679 = 7 + N("Diretor"),
                15000,
                IF($Y679 = 14 + N("Gerente"),
                    12000,
                    IF($Y679 = 9 + N("Estagiário"),
                        705,
                        IF($Y679 = 10 + N("Trainee"),
                            805,
                            IF($Y679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IF($U679 = 7,
  500,
  IF($U679 = 8,
    1000,
    IF($U679 = 9,
      1500,
      IF($U679 = 10,
        2000,
        0
      )
    )
  )
)
+
N("Adicional no salário por área")
+
IF($W679 = 14 + N("Tecnologia da Informação"),
  120,
  IF($W679 = 16 + N("Vendas"),
    110,
    IF($W679 = 15 + N("Jurídico"),
      100,
      IF(OR($W679 = 8, $W679 = 9, $W679 = 11) + N("Recursos humanos ou comercial ou comunicação e marketing"),
        80,
        0
      )
    )
  )
)
+
N("Adicionando pegadinha")
+
IF(AND($W679 = 16, $U679 = 9, $Y679 = 11, $AA679 = 5) + N("Se for de vendas, com mestrado, analista sênior"),
  IF($R679 = 5,
    100,
    0
  )
  +
  IF($N679 = "M",
    200,
    0
  ),
  0
)</f>
        <v>1305</v>
      </c>
      <c r="AD6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$A679  &amp; ", "   &amp;
$C679  &amp; ", "   &amp;
$E679  &amp; ", '"  &amp;
$J679  &amp; "', '" &amp;
$N679  &amp; "', "  &amp;
$R679  &amp; ", '"  &amp;
TEXT($T679,"dd/mm/aaaa")  &amp; "', "   &amp;
$U679  &amp; ", "   &amp;
$W679  &amp; ", "   &amp;
$Y679  &amp; ", "   &amp;
IF($AA679 &lt;&gt; "", $AA679, "NULL")  &amp; ", "   &amp;
$AC679  &amp; ");"</f>
        <v>INSERT INTO bi4all.fac_employees (id_company_fk, id_employee_pk, flg_active, employee_name, id_gender_fk, id_race_fk, birthday, id_schooling_fk, id_department_fk, id_role_fk, id_level_fk, salary) VALUES (6a51143286b03064a49cc2acbee63c09a0682d33, 675, 1, 'Byanca Ferrari Moura', 'F', 6, '28/10/1954', 7, 7, 10, NULL, 1305);</v>
      </c>
    </row>
    <row r="680" spans="1:30" ht="14.25" customHeight="1" x14ac:dyDescent="0.2">
      <c r="A680" s="7" t="str" cm="1">
        <f t="array" aca="1" ref="A680" ca="1">INDEX(Company!$A:$A,RANDBETWEEN(5,COUNTA(Company!$A:$A) + 1),1)</f>
        <v>6a51143286b03064a49cc2acbee63c09a0682d33</v>
      </c>
      <c r="B680" s="7" t="str">
        <f ca="1">VLOOKUP($A680,Company!$A:$B,2,FALSE)</f>
        <v>ACME Corporation</v>
      </c>
      <c r="C680" s="5">
        <f t="shared" si="70"/>
        <v>676</v>
      </c>
      <c r="D680" s="5" t="str" cm="1">
        <f t="array" ref="D680">SHA1HASH($C680)</f>
        <v>c6cf93cb5f3e51a3053e0c15aa871977512f3515</v>
      </c>
      <c r="E680" s="6">
        <v>1</v>
      </c>
      <c r="F680" s="7">
        <f ca="1">IF($C680 = 1 + N("Presidente"),
    127,
    IF($C680 = 2 + N("Vice-Presidente"),
        72,
        IF($C680 = 3 + N("Secretária bilíngue"),
            13,
            RANDBETWEEN(5,COUNT(Name!$A:$A) + 1)
        )
    )
)</f>
        <v>232</v>
      </c>
      <c r="G680" s="7" t="str">
        <f ca="1">VLOOKUP($F680,Name!$A:$B,2,FALSE)</f>
        <v>Lorenzo</v>
      </c>
      <c r="H680" s="7">
        <f ca="1" xml:space="preserve">
IF($C680 = 1,
    0,
    RANDBETWEEN(5,COUNT('Last name'!$A:$A) + 1)
)</f>
        <v>61</v>
      </c>
      <c r="I680" s="7" t="str">
        <f ca="1" xml:space="preserve">
IF($C680 = 1 + N("Presidente"),
    "de Orléans e Bragança",
    VLOOKUP($H680,'Last name'!$A:$B,2,FALSE) &amp; " " &amp; VLOOKUP(RANDBETWEEN(5,COUNT('Last name'!$A:$A) + 1),'Last name'!$A:$B,2,FALSE)
)</f>
        <v>Caruso Pimentel</v>
      </c>
      <c r="J680" s="7" t="str">
        <f t="shared" ca="1" si="71"/>
        <v>Lorenzo Caruso Pimentel</v>
      </c>
      <c r="K680" s="7" t="str" cm="1">
        <f t="array" aca="1" ref="K680" ca="1">SHA1HASH($J680)</f>
        <v>03ab79ebe2d15c2275a1fdbb64e13e9af0d11293</v>
      </c>
      <c r="L680" s="7" cm="1">
        <f t="array" aca="1" ref="L680" ca="1">INDEX(States!$A:$A,RANDBETWEEN(5,COUNTA(States!$A:$A) + 1),1)</f>
        <v>10</v>
      </c>
      <c r="M680" s="7" t="str">
        <f ca="1">$L680 &amp; "|" &amp; VLOOKUP($L680,States!$A:$B,2,FALSE)</f>
        <v>10|fa6e01394cea5decb8157a7e18fa2eeabf35410d</v>
      </c>
      <c r="N680" s="7" t="str">
        <f ca="1">VLOOKUP($F680,Name!$A:$C,3,FALSE)</f>
        <v>M</v>
      </c>
      <c r="O680" s="7" t="str">
        <f ca="1">VLOOKUP($N680,Gender!$A:$B,2,FALSE)</f>
        <v>Male</v>
      </c>
      <c r="P680" s="7" t="str" cm="1">
        <f t="array" aca="1" ref="P680" ca="1">INDEX('Marital status'!$A:$A,RANDBETWEEN(5,COUNTA('Marital status'!$A:$A) + 1),1)</f>
        <v>47051393f6bcbf99111ec5d70ba2ebbe11ebccae</v>
      </c>
      <c r="Q680" s="7" t="str">
        <f ca="1">VLOOKUP($P680,'Marital status'!$A:$B,2,FALSE)</f>
        <v xml:space="preserve"> Separated </v>
      </c>
      <c r="R680" s="7">
        <f t="shared" ca="1" si="72"/>
        <v>5</v>
      </c>
      <c r="S680" s="7" t="e">
        <f ca="1">VLOOKUP($R680,Race!$A:$B,2,FALSE)</f>
        <v>#N/A</v>
      </c>
      <c r="T680" s="8">
        <f t="shared" ca="1" si="73"/>
        <v>23373</v>
      </c>
      <c r="U680" s="6">
        <f t="shared" ca="1" si="74"/>
        <v>8</v>
      </c>
      <c r="V680" s="8" t="str">
        <f ca="1">VLOOKUP($U680,Education!$A:$B,2,FALSE)</f>
        <v>Graduate school</v>
      </c>
      <c r="W680" s="7">
        <f ca="1" xml:space="preserve">
  IF(OR($Y680 = 5, $Y680 = 6, $Y680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680" s="7" t="str">
        <f ca="1">VLOOKUP($W680,Department!$A:$B,2,FALSE)</f>
        <v>Communication &amp; Marketing</v>
      </c>
      <c r="Y680" s="6">
        <f t="shared" ca="1" si="75"/>
        <v>11</v>
      </c>
      <c r="Z680" s="7" t="str">
        <f ca="1">VLOOKUP($Y680,Role!$A:$B,2,FALSE)</f>
        <v>Analyst</v>
      </c>
      <c r="AA680" s="6">
        <f t="shared" ca="1" si="76"/>
        <v>5</v>
      </c>
      <c r="AB680" s="7" t="str">
        <f ca="1" xml:space="preserve">
IF($AA680 &lt;&gt; "",
    VLOOKUP($AA680,Level!$A:$B,2,FALSE),
    ""
)</f>
        <v>Junior</v>
      </c>
      <c r="AC680" s="1">
        <f ca="1" xml:space="preserve">
IF($Y680 = 5 + N("Presidente"),
    27000,
    IF($Y680 = 6 + N("Vice-presidente"),
        23000,
        IF(OR($Y680 = 8, $Y680= 13, $Y680 = 12) + N("Secretária bilíngue ou coordenador ou especialista"),
            8000,
            IF($Y680 = 7 + N("Diretor"),
                15000,
                IF($Y680 = 14 + N("Gerente"),
                    12000,
                    IF($Y680 = 9 + N("Estagiário"),
                        705,
                        IF($Y680 = 10 + N("Trainee"),
                            805,
                            IF($Y680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IF($U680 = 7,
  500,
  IF($U680 = 8,
    1000,
    IF($U680 = 9,
      1500,
      IF($U680 = 10,
        2000,
        0
      )
    )
  )
)
+
N("Adicional no salário por área")
+
IF($W680 = 14 + N("Tecnologia da Informação"),
  120,
  IF($W680 = 16 + N("Vendas"),
    110,
    IF($W680 = 15 + N("Jurídico"),
      100,
      IF(OR($W680 = 8, $W680 = 9, $W680 = 11) + N("Recursos humanos ou comercial ou comunicação e marketing"),
        80,
        0
      )
    )
  )
)
+
N("Adicionando pegadinha")
+
IF(AND($W680 = 16, $U680 = 9, $Y680 = 11, $AA680 = 5) + N("Se for de vendas, com mestrado, analista sênior"),
  IF($R680 = 5,
    100,
    0
  )
  +
  IF($N680 = "M",
    200,
    0
  ),
  0
)</f>
        <v>3080</v>
      </c>
      <c r="AD6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$A680  &amp; ", "   &amp;
$C680  &amp; ", "   &amp;
$E680  &amp; ", '"  &amp;
$J680  &amp; "', '" &amp;
$N680  &amp; "', "  &amp;
$R680  &amp; ", '"  &amp;
TEXT($T680,"dd/mm/aaaa")  &amp; "', "   &amp;
$U680  &amp; ", "   &amp;
$W680  &amp; ", "   &amp;
$Y680  &amp; ", "   &amp;
IF($AA680 &lt;&gt; "", $AA680, "NULL")  &amp; ", "   &amp;
$AC680  &amp; ");"</f>
        <v>INSERT INTO bi4all.fac_employees (id_company_fk, id_employee_pk, flg_active, employee_name, id_gender_fk, id_race_fk, birthday, id_schooling_fk, id_department_fk, id_role_fk, id_level_fk, salary) VALUES (6a51143286b03064a49cc2acbee63c09a0682d33, 676, 1, 'Lorenzo Caruso Pimentel', 'M', 5, '28/12/1963', 8, 11, 11, 5, 3080);</v>
      </c>
    </row>
    <row r="681" spans="1:30" ht="14.25" customHeight="1" x14ac:dyDescent="0.2">
      <c r="A681" s="7" t="str" cm="1">
        <f t="array" aca="1" ref="A681" ca="1">INDEX(Company!$A:$A,RANDBETWEEN(5,COUNTA(Company!$A:$A) + 1),1)</f>
        <v>6a51143286b03064a49cc2acbee63c09a0682d33</v>
      </c>
      <c r="B681" s="7" t="str">
        <f ca="1">VLOOKUP($A681,Company!$A:$B,2,FALSE)</f>
        <v>ACME Corporation</v>
      </c>
      <c r="C681" s="5">
        <f t="shared" si="70"/>
        <v>677</v>
      </c>
      <c r="D681" s="5" t="str" cm="1">
        <f t="array" ref="D681">SHA1HASH($C681)</f>
        <v>e0cc7b71e9bf62b758889fa83aa7335372f79de0</v>
      </c>
      <c r="E681" s="6">
        <v>1</v>
      </c>
      <c r="F681" s="7">
        <f ca="1">IF($C681 = 1 + N("Presidente"),
    127,
    IF($C681 = 2 + N("Vice-Presidente"),
        72,
        IF($C681 = 3 + N("Secretária bilíngue"),
            13,
            RANDBETWEEN(5,COUNT(Name!$A:$A) + 1)
        )
    )
)</f>
        <v>95</v>
      </c>
      <c r="G681" s="7" t="str">
        <f ca="1">VLOOKUP($F681,Name!$A:$B,2,FALSE)</f>
        <v>Clarice</v>
      </c>
      <c r="H681" s="7">
        <f ca="1" xml:space="preserve">
IF($C681 = 1,
    0,
    RANDBETWEEN(5,COUNT('Last name'!$A:$A) + 1)
)</f>
        <v>89</v>
      </c>
      <c r="I681" s="7" t="str">
        <f ca="1" xml:space="preserve">
IF($C681 = 1 + N("Presidente"),
    "de Orléans e Bragança",
    VLOOKUP($H681,'Last name'!$A:$B,2,FALSE) &amp; " " &amp; VLOOKUP(RANDBETWEEN(5,COUNT('Last name'!$A:$A) + 1),'Last name'!$A:$B,2,FALSE)
)</f>
        <v>Figo Cabral</v>
      </c>
      <c r="J681" s="7" t="str">
        <f t="shared" ca="1" si="71"/>
        <v>Clarice Figo Cabral</v>
      </c>
      <c r="K681" s="7" t="str" cm="1">
        <f t="array" aca="1" ref="K681" ca="1">SHA1HASH($J681)</f>
        <v>cf07375a89bd3f677f2505c8cc4e5e4f4395e4a5</v>
      </c>
      <c r="L681" s="7" cm="1">
        <f t="array" aca="1" ref="L681" ca="1">INDEX(States!$A:$A,RANDBETWEEN(5,COUNTA(States!$A:$A) + 1),1)</f>
        <v>10</v>
      </c>
      <c r="M681" s="7" t="str">
        <f ca="1">$L681 &amp; "|" &amp; VLOOKUP($L681,States!$A:$B,2,FALSE)</f>
        <v>10|fa6e01394cea5decb8157a7e18fa2eeabf35410d</v>
      </c>
      <c r="N681" s="7" t="str">
        <f ca="1">VLOOKUP($F681,Name!$A:$C,3,FALSE)</f>
        <v>F</v>
      </c>
      <c r="O681" s="7" t="str">
        <f ca="1">VLOOKUP($N681,Gender!$A:$B,2,FALSE)</f>
        <v>Female</v>
      </c>
      <c r="P681" s="7" t="str" cm="1">
        <f t="array" aca="1" ref="P681" ca="1">INDEX('Marital status'!$A:$A,RANDBETWEEN(5,COUNTA('Marital status'!$A:$A) + 1),1)</f>
        <v>459031b19ec5bbd3b3dbc0a9dcf2cb6e6c6f7848</v>
      </c>
      <c r="Q681" s="7" t="str">
        <f ca="1">VLOOKUP($P681,'Marital status'!$A:$B,2,FALSE)</f>
        <v xml:space="preserve">Widowed </v>
      </c>
      <c r="R681" s="7">
        <f t="shared" ca="1" si="72"/>
        <v>5</v>
      </c>
      <c r="S681" s="7" t="e">
        <f ca="1">VLOOKUP($R681,Race!$A:$B,2,FALSE)</f>
        <v>#N/A</v>
      </c>
      <c r="T681" s="8">
        <f t="shared" ca="1" si="73"/>
        <v>23470</v>
      </c>
      <c r="U681" s="6">
        <f t="shared" ca="1" si="74"/>
        <v>7</v>
      </c>
      <c r="V681" s="8" t="str">
        <f ca="1">VLOOKUP($U681,Education!$A:$B,2,FALSE)</f>
        <v>Undergraduate degree</v>
      </c>
      <c r="W681" s="7">
        <f ca="1" xml:space="preserve">
  IF(OR($Y681 = 5, $Y681 = 6, $Y681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681" s="7" t="str">
        <f ca="1">VLOOKUP($W681,Department!$A:$B,2,FALSE)</f>
        <v>Administration</v>
      </c>
      <c r="Y681" s="6">
        <f t="shared" ca="1" si="75"/>
        <v>9</v>
      </c>
      <c r="Z681" s="7" t="str">
        <f ca="1">VLOOKUP($Y681,Role!$A:$B,2,FALSE)</f>
        <v>Intern</v>
      </c>
      <c r="AA681" s="6" t="str">
        <f t="shared" ca="1" si="76"/>
        <v/>
      </c>
      <c r="AB681" s="7" t="str">
        <f ca="1" xml:space="preserve">
IF($AA681 &lt;&gt; "",
    VLOOKUP($AA681,Level!$A:$B,2,FALSE),
    ""
)</f>
        <v/>
      </c>
      <c r="AC681" s="1">
        <f ca="1" xml:space="preserve">
IF($Y681 = 5 + N("Presidente"),
    27000,
    IF($Y681 = 6 + N("Vice-presidente"),
        23000,
        IF(OR($Y681 = 8, $Y681= 13, $Y681 = 12) + N("Secretária bilíngue ou coordenador ou especialista"),
            8000,
            IF($Y681 = 7 + N("Diretor"),
                15000,
                IF($Y681 = 14 + N("Gerente"),
                    12000,
                    IF($Y681 = 9 + N("Estagiário"),
                        705,
                        IF($Y681 = 10 + N("Trainee"),
                            805,
                            IF($Y681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IF($U681 = 7,
  500,
  IF($U681 = 8,
    1000,
    IF($U681 = 9,
      1500,
      IF($U681 = 10,
        2000,
        0
      )
    )
  )
)
+
N("Adicional no salário por área")
+
IF($W681 = 14 + N("Tecnologia da Informação"),
  120,
  IF($W681 = 16 + N("Vendas"),
    110,
    IF($W681 = 15 + N("Jurídico"),
      100,
      IF(OR($W681 = 8, $W681 = 9, $W681 = 11) + N("Recursos humanos ou comercial ou comunicação e marketing"),
        80,
        0
      )
    )
  )
)
+
N("Adicionando pegadinha")
+
IF(AND($W681 = 16, $U681 = 9, $Y681 = 11, $AA681 = 5) + N("Se for de vendas, com mestrado, analista sênior"),
  IF($R681 = 5,
    100,
    0
  )
  +
  IF($N681 = "M",
    200,
    0
  ),
  0
)</f>
        <v>1205</v>
      </c>
      <c r="AD6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$A681  &amp; ", "   &amp;
$C681  &amp; ", "   &amp;
$E681  &amp; ", '"  &amp;
$J681  &amp; "', '" &amp;
$N681  &amp; "', "  &amp;
$R681  &amp; ", '"  &amp;
TEXT($T681,"dd/mm/aaaa")  &amp; "', "   &amp;
$U681  &amp; ", "   &amp;
$W681  &amp; ", "   &amp;
$Y681  &amp; ", "   &amp;
IF($AA681 &lt;&gt; "", $AA681, "NULL")  &amp; ", "   &amp;
$AC681  &amp; ");"</f>
        <v>INSERT INTO bi4all.fac_employees (id_company_fk, id_employee_pk, flg_active, employee_name, id_gender_fk, id_race_fk, birthday, id_schooling_fk, id_department_fk, id_role_fk, id_level_fk, salary) VALUES (6a51143286b03064a49cc2acbee63c09a0682d33, 677, 1, 'Clarice Figo Cabral', 'F', 5, '03/04/1964', 7, 6, 9, NULL, 1205);</v>
      </c>
    </row>
    <row r="682" spans="1:30" ht="14.25" customHeight="1" x14ac:dyDescent="0.2">
      <c r="A682" s="7" t="str" cm="1">
        <f t="array" aca="1" ref="A682" ca="1">INDEX(Company!$A:$A,RANDBETWEEN(5,COUNTA(Company!$A:$A) + 1),1)</f>
        <v>6a51143286b03064a49cc2acbee63c09a0682d33</v>
      </c>
      <c r="B682" s="7" t="str">
        <f ca="1">VLOOKUP($A682,Company!$A:$B,2,FALSE)</f>
        <v>ACME Corporation</v>
      </c>
      <c r="C682" s="5">
        <f t="shared" si="70"/>
        <v>678</v>
      </c>
      <c r="D682" s="5" t="str" cm="1">
        <f t="array" ref="D682">SHA1HASH($C682)</f>
        <v>b2029ba5ea1042d78c96d3888897571eea8c27fa</v>
      </c>
      <c r="E682" s="6">
        <v>1</v>
      </c>
      <c r="F682" s="7">
        <f ca="1">IF($C682 = 1 + N("Presidente"),
    127,
    IF($C682 = 2 + N("Vice-Presidente"),
        72,
        IF($C682 = 3 + N("Secretária bilíngue"),
            13,
            RANDBETWEEN(5,COUNT(Name!$A:$A) + 1)
        )
    )
)</f>
        <v>15</v>
      </c>
      <c r="G682" s="7" t="str">
        <f ca="1">VLOOKUP($F682,Name!$A:$B,2,FALSE)</f>
        <v>Alexandre</v>
      </c>
      <c r="H682" s="7">
        <f ca="1" xml:space="preserve">
IF($C682 = 1,
    0,
    RANDBETWEEN(5,COUNT('Last name'!$A:$A) + 1)
)</f>
        <v>23</v>
      </c>
      <c r="I682" s="7" t="str">
        <f ca="1" xml:space="preserve">
IF($C682 = 1 + N("Presidente"),
    "de Orléans e Bragança",
    VLOOKUP($H682,'Last name'!$A:$B,2,FALSE) &amp; " " &amp; VLOOKUP(RANDBETWEEN(5,COUNT('Last name'!$A:$A) + 1),'Last name'!$A:$B,2,FALSE)
)</f>
        <v>Arruda Miranda</v>
      </c>
      <c r="J682" s="7" t="str">
        <f t="shared" ca="1" si="71"/>
        <v>Alexandre Arruda Miranda</v>
      </c>
      <c r="K682" s="7" t="str" cm="1">
        <f t="array" aca="1" ref="K682" ca="1">SHA1HASH($J682)</f>
        <v>aa44474652d8424cffd82cf5fe19e3a0072db471</v>
      </c>
      <c r="L682" s="7" cm="1">
        <f t="array" aca="1" ref="L682" ca="1">INDEX(States!$A:$A,RANDBETWEEN(5,COUNTA(States!$A:$A) + 1),1)</f>
        <v>19</v>
      </c>
      <c r="M682" s="7" t="str">
        <f ca="1">$L682 &amp; "|" &amp; VLOOKUP($L682,States!$A:$B,2,FALSE)</f>
        <v>19|bd4a752045e2a790745f147976385d85d6dbdece</v>
      </c>
      <c r="N682" s="7" t="str">
        <f ca="1">VLOOKUP($F682,Name!$A:$C,3,FALSE)</f>
        <v>M</v>
      </c>
      <c r="O682" s="7" t="str">
        <f ca="1">VLOOKUP($N682,Gender!$A:$B,2,FALSE)</f>
        <v>Male</v>
      </c>
      <c r="P682" s="7" t="str" cm="1">
        <f t="array" aca="1" ref="P682" ca="1">INDEX('Marital status'!$A:$A,RANDBETWEEN(5,COUNTA('Marital status'!$A:$A) + 1),1)</f>
        <v>47051393f6bcbf99111ec5d70ba2ebbe11ebccae</v>
      </c>
      <c r="Q682" s="7" t="str">
        <f ca="1">VLOOKUP($P682,'Marital status'!$A:$B,2,FALSE)</f>
        <v xml:space="preserve"> Separated </v>
      </c>
      <c r="R682" s="7">
        <f t="shared" ca="1" si="72"/>
        <v>7</v>
      </c>
      <c r="S682" s="7" t="e">
        <f ca="1">VLOOKUP($R682,Race!$A:$B,2,FALSE)</f>
        <v>#N/A</v>
      </c>
      <c r="T682" s="8">
        <f t="shared" ca="1" si="73"/>
        <v>18046</v>
      </c>
      <c r="U682" s="6">
        <f t="shared" ca="1" si="74"/>
        <v>8</v>
      </c>
      <c r="V682" s="8" t="str">
        <f ca="1">VLOOKUP($U682,Education!$A:$B,2,FALSE)</f>
        <v>Graduate school</v>
      </c>
      <c r="W682" s="7">
        <f ca="1" xml:space="preserve">
  IF(OR($Y682 = 5, $Y682 = 6, $Y682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682" s="7" t="str">
        <f ca="1">VLOOKUP($W682,Department!$A:$B,2,FALSE)</f>
        <v>Presidency</v>
      </c>
      <c r="Y682" s="6">
        <f t="shared" ca="1" si="75"/>
        <v>11</v>
      </c>
      <c r="Z682" s="7" t="str">
        <f ca="1">VLOOKUP($Y682,Role!$A:$B,2,FALSE)</f>
        <v>Analyst</v>
      </c>
      <c r="AA682" s="6">
        <f t="shared" ca="1" si="76"/>
        <v>6</v>
      </c>
      <c r="AB682" s="7" t="str">
        <f ca="1" xml:space="preserve">
IF($AA682 &lt;&gt; "",
    VLOOKUP($AA682,Level!$A:$B,2,FALSE),
    ""
)</f>
        <v>Pleno</v>
      </c>
      <c r="AC682" s="1">
        <f ca="1" xml:space="preserve">
IF($Y682 = 5 + N("Presidente"),
    27000,
    IF($Y682 = 6 + N("Vice-presidente"),
        23000,
        IF(OR($Y682 = 8, $Y682= 13, $Y682 = 12) + N("Secretária bilíngue ou coordenador ou especialista"),
            8000,
            IF($Y682 = 7 + N("Diretor"),
                15000,
                IF($Y682 = 14 + N("Gerente"),
                    12000,
                    IF($Y682 = 9 + N("Estagiário"),
                        705,
                        IF($Y682 = 10 + N("Trainee"),
                            805,
                            IF($Y682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IF($U682 = 7,
  500,
  IF($U682 = 8,
    1000,
    IF($U682 = 9,
      1500,
      IF($U682 = 10,
        2000,
        0
      )
    )
  )
)
+
N("Adicional no salário por área")
+
IF($W682 = 14 + N("Tecnologia da Informação"),
  120,
  IF($W682 = 16 + N("Vendas"),
    110,
    IF($W682 = 15 + N("Jurídico"),
      100,
      IF(OR($W682 = 8, $W682 = 9, $W682 = 11) + N("Recursos humanos ou comercial ou comunicação e marketing"),
        80,
        0
      )
    )
  )
)
+
N("Adicionando pegadinha")
+
IF(AND($W682 = 16, $U682 = 9, $Y682 = 11, $AA682 = 5) + N("Se for de vendas, com mestrado, analista sênior"),
  IF($R682 = 5,
    100,
    0
  )
  +
  IF($N682 = "M",
    200,
    0
  ),
  0
)</f>
        <v>3000</v>
      </c>
      <c r="AD6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$A682  &amp; ", "   &amp;
$C682  &amp; ", "   &amp;
$E682  &amp; ", '"  &amp;
$J682  &amp; "', '" &amp;
$N682  &amp; "', "  &amp;
$R682  &amp; ", '"  &amp;
TEXT($T682,"dd/mm/aaaa")  &amp; "', "   &amp;
$U682  &amp; ", "   &amp;
$W682  &amp; ", "   &amp;
$Y682  &amp; ", "   &amp;
IF($AA682 &lt;&gt; "", $AA682, "NULL")  &amp; ", "   &amp;
$AC682  &amp; ");"</f>
        <v>INSERT INTO bi4all.fac_employees (id_company_fk, id_employee_pk, flg_active, employee_name, id_gender_fk, id_race_fk, birthday, id_schooling_fk, id_department_fk, id_role_fk, id_level_fk, salary) VALUES (6a51143286b03064a49cc2acbee63c09a0682d33, 678, 1, 'Alexandre Arruda Miranda', 'M', 7, '28/05/1949', 8, 5, 11, 6, 3000);</v>
      </c>
    </row>
    <row r="683" spans="1:30" ht="14.25" customHeight="1" x14ac:dyDescent="0.2">
      <c r="A683" s="7" t="str" cm="1">
        <f t="array" aca="1" ref="A683" ca="1">INDEX(Company!$A:$A,RANDBETWEEN(5,COUNTA(Company!$A:$A) + 1),1)</f>
        <v>6a51143286b03064a49cc2acbee63c09a0682d33</v>
      </c>
      <c r="B683" s="7" t="str">
        <f ca="1">VLOOKUP($A683,Company!$A:$B,2,FALSE)</f>
        <v>ACME Corporation</v>
      </c>
      <c r="C683" s="5">
        <f t="shared" si="70"/>
        <v>679</v>
      </c>
      <c r="D683" s="5" t="str" cm="1">
        <f t="array" ref="D683">SHA1HASH($C683)</f>
        <v>eac6819d6e578da7ba6eed2a8df7ca3d425246c8</v>
      </c>
      <c r="E683" s="6">
        <v>1</v>
      </c>
      <c r="F683" s="7">
        <f ca="1">IF($C683 = 1 + N("Presidente"),
    127,
    IF($C683 = 2 + N("Vice-Presidente"),
        72,
        IF($C683 = 3 + N("Secretária bilíngue"),
            13,
            RANDBETWEEN(5,COUNT(Name!$A:$A) + 1)
        )
    )
)</f>
        <v>20</v>
      </c>
      <c r="G683" s="7" t="str">
        <f ca="1">VLOOKUP($F683,Name!$A:$B,2,FALSE)</f>
        <v>Alini</v>
      </c>
      <c r="H683" s="7">
        <f ca="1" xml:space="preserve">
IF($C683 = 1,
    0,
    RANDBETWEEN(5,COUNT('Last name'!$A:$A) + 1)
)</f>
        <v>17</v>
      </c>
      <c r="I683" s="7" t="str">
        <f ca="1" xml:space="preserve">
IF($C683 = 1 + N("Presidente"),
    "de Orléans e Bragança",
    VLOOKUP($H683,'Last name'!$A:$B,2,FALSE) &amp; " " &amp; VLOOKUP(RANDBETWEEN(5,COUNT('Last name'!$A:$A) + 1),'Last name'!$A:$B,2,FALSE)
)</f>
        <v>Andrade Botelho</v>
      </c>
      <c r="J683" s="7" t="str">
        <f t="shared" ca="1" si="71"/>
        <v>Alini Andrade Botelho</v>
      </c>
      <c r="K683" s="7" t="str" cm="1">
        <f t="array" aca="1" ref="K683" ca="1">SHA1HASH($J683)</f>
        <v>62a8944c6d9b8365214fe4cd10c944520590b470</v>
      </c>
      <c r="L683" s="7" cm="1">
        <f t="array" aca="1" ref="L683" ca="1">INDEX(States!$A:$A,RANDBETWEEN(5,COUNTA(States!$A:$A) + 1),1)</f>
        <v>22</v>
      </c>
      <c r="M683" s="7" t="str">
        <f ca="1">$L683 &amp; "|" &amp; VLOOKUP($L683,States!$A:$B,2,FALSE)</f>
        <v>22|04a99b2b0b78076f0a06c2d7695137915b2933a5</v>
      </c>
      <c r="N683" s="7" t="str">
        <f ca="1">VLOOKUP($F683,Name!$A:$C,3,FALSE)</f>
        <v>F</v>
      </c>
      <c r="O683" s="7" t="str">
        <f ca="1">VLOOKUP($N683,Gender!$A:$B,2,FALSE)</f>
        <v>Female</v>
      </c>
      <c r="P683" s="7" t="str" cm="1">
        <f t="array" aca="1" ref="P683" ca="1">INDEX('Marital status'!$A:$A,RANDBETWEEN(5,COUNTA('Marital status'!$A:$A) + 1),1)</f>
        <v>ce0b1612aa711b78a720295d271a33894e2b72bf</v>
      </c>
      <c r="Q683" s="7" t="str">
        <f ca="1">VLOOKUP($P683,'Marital status'!$A:$B,2,FALSE)</f>
        <v>single</v>
      </c>
      <c r="R683" s="7">
        <f t="shared" ca="1" si="72"/>
        <v>5</v>
      </c>
      <c r="S683" s="7" t="e">
        <f ca="1">VLOOKUP($R683,Race!$A:$B,2,FALSE)</f>
        <v>#N/A</v>
      </c>
      <c r="T683" s="8">
        <f t="shared" ca="1" si="73"/>
        <v>25713</v>
      </c>
      <c r="U683" s="6">
        <f t="shared" ca="1" si="74"/>
        <v>7</v>
      </c>
      <c r="V683" s="8" t="str">
        <f ca="1">VLOOKUP($U683,Education!$A:$B,2,FALSE)</f>
        <v>Undergraduate degree</v>
      </c>
      <c r="W683" s="7">
        <f ca="1" xml:space="preserve">
  IF(OR($Y683 = 5, $Y683 = 6, $Y683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683" s="7" t="str">
        <f ca="1">VLOOKUP($W683,Department!$A:$B,2,FALSE)</f>
        <v>Commercial</v>
      </c>
      <c r="Y683" s="6">
        <f t="shared" ca="1" si="75"/>
        <v>10</v>
      </c>
      <c r="Z683" s="7" t="str">
        <f ca="1">VLOOKUP($Y683,Role!$A:$B,2,FALSE)</f>
        <v>Trainee</v>
      </c>
      <c r="AA683" s="6" t="str">
        <f t="shared" ca="1" si="76"/>
        <v/>
      </c>
      <c r="AB683" s="7" t="str">
        <f ca="1" xml:space="preserve">
IF($AA683 &lt;&gt; "",
    VLOOKUP($AA683,Level!$A:$B,2,FALSE),
    ""
)</f>
        <v/>
      </c>
      <c r="AC683" s="1">
        <f ca="1" xml:space="preserve">
IF($Y683 = 5 + N("Presidente"),
    27000,
    IF($Y683 = 6 + N("Vice-presidente"),
        23000,
        IF(OR($Y683 = 8, $Y683= 13, $Y683 = 12) + N("Secretária bilíngue ou coordenador ou especialista"),
            8000,
            IF($Y683 = 7 + N("Diretor"),
                15000,
                IF($Y683 = 14 + N("Gerente"),
                    12000,
                    IF($Y683 = 9 + N("Estagiário"),
                        705,
                        IF($Y683 = 10 + N("Trainee"),
                            805,
                            IF($Y683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IF($U683 = 7,
  500,
  IF($U683 = 8,
    1000,
    IF($U683 = 9,
      1500,
      IF($U683 = 10,
        2000,
        0
      )
    )
  )
)
+
N("Adicional no salário por área")
+
IF($W683 = 14 + N("Tecnologia da Informação"),
  120,
  IF($W683 = 16 + N("Vendas"),
    110,
    IF($W683 = 15 + N("Jurídico"),
      100,
      IF(OR($W683 = 8, $W683 = 9, $W683 = 11) + N("Recursos humanos ou comercial ou comunicação e marketing"),
        80,
        0
      )
    )
  )
)
+
N("Adicionando pegadinha")
+
IF(AND($W683 = 16, $U683 = 9, $Y683 = 11, $AA683 = 5) + N("Se for de vendas, com mestrado, analista sênior"),
  IF($R683 = 5,
    100,
    0
  )
  +
  IF($N683 = "M",
    200,
    0
  ),
  0
)</f>
        <v>1385</v>
      </c>
      <c r="AD6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$A683  &amp; ", "   &amp;
$C683  &amp; ", "   &amp;
$E683  &amp; ", '"  &amp;
$J683  &amp; "', '" &amp;
$N683  &amp; "', "  &amp;
$R683  &amp; ", '"  &amp;
TEXT($T683,"dd/mm/aaaa")  &amp; "', "   &amp;
$U683  &amp; ", "   &amp;
$W683  &amp; ", "   &amp;
$Y683  &amp; ", "   &amp;
IF($AA683 &lt;&gt; "", $AA683, "NULL")  &amp; ", "   &amp;
$AC683  &amp; ");"</f>
        <v>INSERT INTO bi4all.fac_employees (id_company_fk, id_employee_pk, flg_active, employee_name, id_gender_fk, id_race_fk, birthday, id_schooling_fk, id_department_fk, id_role_fk, id_level_fk, salary) VALUES (6a51143286b03064a49cc2acbee63c09a0682d33, 679, 1, 'Alini Andrade Botelho', 'F', 5, '25/05/1970', 7, 9, 10, NULL, 1385);</v>
      </c>
    </row>
    <row r="684" spans="1:30" ht="14.25" customHeight="1" x14ac:dyDescent="0.2">
      <c r="A684" s="7" t="str" cm="1">
        <f t="array" aca="1" ref="A684" ca="1">INDEX(Company!$A:$A,RANDBETWEEN(5,COUNTA(Company!$A:$A) + 1),1)</f>
        <v>6a51143286b03064a49cc2acbee63c09a0682d33</v>
      </c>
      <c r="B684" s="7" t="str">
        <f ca="1">VLOOKUP($A684,Company!$A:$B,2,FALSE)</f>
        <v>ACME Corporation</v>
      </c>
      <c r="C684" s="5">
        <f t="shared" si="70"/>
        <v>680</v>
      </c>
      <c r="D684" s="5" t="str" cm="1">
        <f t="array" ref="D684">SHA1HASH($C684)</f>
        <v>fab19abfc186474354d059987002dfd06da3ddce</v>
      </c>
      <c r="E684" s="6">
        <v>1</v>
      </c>
      <c r="F684" s="7">
        <f ca="1">IF($C684 = 1 + N("Presidente"),
    127,
    IF($C684 = 2 + N("Vice-Presidente"),
        72,
        IF($C684 = 3 + N("Secretária bilíngue"),
            13,
            RANDBETWEEN(5,COUNT(Name!$A:$A) + 1)
        )
    )
)</f>
        <v>331</v>
      </c>
      <c r="G684" s="7" t="str">
        <f ca="1">VLOOKUP($F684,Name!$A:$B,2,FALSE)</f>
        <v>Renato</v>
      </c>
      <c r="H684" s="7">
        <f ca="1" xml:space="preserve">
IF($C684 = 1,
    0,
    RANDBETWEEN(5,COUNT('Last name'!$A:$A) + 1)
)</f>
        <v>164</v>
      </c>
      <c r="I684" s="7" t="str">
        <f ca="1" xml:space="preserve">
IF($C684 = 1 + N("Presidente"),
    "de Orléans e Bragança",
    VLOOKUP($H684,'Last name'!$A:$B,2,FALSE) &amp; " " &amp; VLOOKUP(RANDBETWEEN(5,COUNT('Last name'!$A:$A) + 1),'Last name'!$A:$B,2,FALSE)
)</f>
        <v>Rizzo Pimentel</v>
      </c>
      <c r="J684" s="7" t="str">
        <f t="shared" ca="1" si="71"/>
        <v>Renato Rizzo Pimentel</v>
      </c>
      <c r="K684" s="7" t="str" cm="1">
        <f t="array" aca="1" ref="K684" ca="1">SHA1HASH($J684)</f>
        <v>dc4a56ab44162c2576824ba8529cd425e1c3656f</v>
      </c>
      <c r="L684" s="7" cm="1">
        <f t="array" aca="1" ref="L684" ca="1">INDEX(States!$A:$A,RANDBETWEEN(5,COUNTA(States!$A:$A) + 1),1)</f>
        <v>20</v>
      </c>
      <c r="M684" s="7" t="str">
        <f ca="1">$L684 &amp; "|" &amp; VLOOKUP($L684,States!$A:$B,2,FALSE)</f>
        <v>20|c7ee6b7966c56a7149c5002263ee025341a1072b</v>
      </c>
      <c r="N684" s="7" t="str">
        <f ca="1">VLOOKUP($F684,Name!$A:$C,3,FALSE)</f>
        <v>M</v>
      </c>
      <c r="O684" s="7" t="str">
        <f ca="1">VLOOKUP($N684,Gender!$A:$B,2,FALSE)</f>
        <v>Male</v>
      </c>
      <c r="P684" s="7" t="str" cm="1">
        <f t="array" aca="1" ref="P684" ca="1">INDEX('Marital status'!$A:$A,RANDBETWEEN(5,COUNTA('Marital status'!$A:$A) + 1),1)</f>
        <v>3266897012b6dcc5723033bc25891bf99efcff6f</v>
      </c>
      <c r="Q684" s="7" t="str">
        <f ca="1">VLOOKUP($P684,'Marital status'!$A:$B,2,FALSE)</f>
        <v>MarrieD</v>
      </c>
      <c r="R684" s="7">
        <f t="shared" ca="1" si="72"/>
        <v>8</v>
      </c>
      <c r="S684" s="7" t="e">
        <f ca="1">VLOOKUP($R684,Race!$A:$B,2,FALSE)</f>
        <v>#N/A</v>
      </c>
      <c r="T684" s="8">
        <f t="shared" ca="1" si="73"/>
        <v>18028</v>
      </c>
      <c r="U684" s="6">
        <f t="shared" ca="1" si="74"/>
        <v>8</v>
      </c>
      <c r="V684" s="8" t="str">
        <f ca="1">VLOOKUP($U684,Education!$A:$B,2,FALSE)</f>
        <v>Graduate school</v>
      </c>
      <c r="W684" s="7">
        <f ca="1" xml:space="preserve">
  IF(OR($Y684 = 5, $Y684 = 6, $Y684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684" s="7" t="str">
        <f ca="1">VLOOKUP($W684,Department!$A:$B,2,FALSE)</f>
        <v>Administration</v>
      </c>
      <c r="Y684" s="6">
        <f t="shared" ca="1" si="75"/>
        <v>11</v>
      </c>
      <c r="Z684" s="7" t="str">
        <f ca="1">VLOOKUP($Y684,Role!$A:$B,2,FALSE)</f>
        <v>Analyst</v>
      </c>
      <c r="AA684" s="6">
        <f t="shared" ca="1" si="76"/>
        <v>6</v>
      </c>
      <c r="AB684" s="7" t="str">
        <f ca="1" xml:space="preserve">
IF($AA684 &lt;&gt; "",
    VLOOKUP($AA684,Level!$A:$B,2,FALSE),
    ""
)</f>
        <v>Pleno</v>
      </c>
      <c r="AC684" s="1">
        <f ca="1" xml:space="preserve">
IF($Y684 = 5 + N("Presidente"),
    27000,
    IF($Y684 = 6 + N("Vice-presidente"),
        23000,
        IF(OR($Y684 = 8, $Y684= 13, $Y684 = 12) + N("Secretária bilíngue ou coordenador ou especialista"),
            8000,
            IF($Y684 = 7 + N("Diretor"),
                15000,
                IF($Y684 = 14 + N("Gerente"),
                    12000,
                    IF($Y684 = 9 + N("Estagiário"),
                        705,
                        IF($Y684 = 10 + N("Trainee"),
                            805,
                            IF($Y684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IF($U684 = 7,
  500,
  IF($U684 = 8,
    1000,
    IF($U684 = 9,
      1500,
      IF($U684 = 10,
        2000,
        0
      )
    )
  )
)
+
N("Adicional no salário por área")
+
IF($W684 = 14 + N("Tecnologia da Informação"),
  120,
  IF($W684 = 16 + N("Vendas"),
    110,
    IF($W684 = 15 + N("Jurídico"),
      100,
      IF(OR($W684 = 8, $W684 = 9, $W684 = 11) + N("Recursos humanos ou comercial ou comunicação e marketing"),
        80,
        0
      )
    )
  )
)
+
N("Adicionando pegadinha")
+
IF(AND($W684 = 16, $U684 = 9, $Y684 = 11, $AA684 = 5) + N("Se for de vendas, com mestrado, analista sênior"),
  IF($R684 = 5,
    100,
    0
  )
  +
  IF($N684 = "M",
    200,
    0
  ),
  0
)</f>
        <v>3000</v>
      </c>
      <c r="AD6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$A684  &amp; ", "   &amp;
$C684  &amp; ", "   &amp;
$E684  &amp; ", '"  &amp;
$J684  &amp; "', '" &amp;
$N684  &amp; "', "  &amp;
$R684  &amp; ", '"  &amp;
TEXT($T684,"dd/mm/aaaa")  &amp; "', "   &amp;
$U684  &amp; ", "   &amp;
$W684  &amp; ", "   &amp;
$Y684  &amp; ", "   &amp;
IF($AA684 &lt;&gt; "", $AA684, "NULL")  &amp; ", "   &amp;
$AC684  &amp; ");"</f>
        <v>INSERT INTO bi4all.fac_employees (id_company_fk, id_employee_pk, flg_active, employee_name, id_gender_fk, id_race_fk, birthday, id_schooling_fk, id_department_fk, id_role_fk, id_level_fk, salary) VALUES (6a51143286b03064a49cc2acbee63c09a0682d33, 680, 1, 'Renato Rizzo Pimentel', 'M', 8, '10/05/1949', 8, 6, 11, 6, 3000);</v>
      </c>
    </row>
    <row r="685" spans="1:30" ht="14.25" customHeight="1" x14ac:dyDescent="0.2">
      <c r="A685" s="7" t="str" cm="1">
        <f t="array" aca="1" ref="A685" ca="1">INDEX(Company!$A:$A,RANDBETWEEN(5,COUNTA(Company!$A:$A) + 1),1)</f>
        <v>6a51143286b03064a49cc2acbee63c09a0682d33</v>
      </c>
      <c r="B685" s="7" t="str">
        <f ca="1">VLOOKUP($A685,Company!$A:$B,2,FALSE)</f>
        <v>ACME Corporation</v>
      </c>
      <c r="C685" s="5">
        <f t="shared" si="70"/>
        <v>681</v>
      </c>
      <c r="D685" s="5" t="str" cm="1">
        <f t="array" ref="D685">SHA1HASH($C685)</f>
        <v>89d79a520700d1cce8a6d6c0873ae93de21ffcc0</v>
      </c>
      <c r="E685" s="6">
        <v>1</v>
      </c>
      <c r="F685" s="7">
        <f ca="1">IF($C685 = 1 + N("Presidente"),
    127,
    IF($C685 = 2 + N("Vice-Presidente"),
        72,
        IF($C685 = 3 + N("Secretária bilíngue"),
            13,
            RANDBETWEEN(5,COUNT(Name!$A:$A) + 1)
        )
    )
)</f>
        <v>165</v>
      </c>
      <c r="G685" s="7" t="str">
        <f ca="1">VLOOKUP($F685,Name!$A:$B,2,FALSE)</f>
        <v>Heloise</v>
      </c>
      <c r="H685" s="7">
        <f ca="1" xml:space="preserve">
IF($C685 = 1,
    0,
    RANDBETWEEN(5,COUNT('Last name'!$A:$A) + 1)
)</f>
        <v>189</v>
      </c>
      <c r="I685" s="7" t="str">
        <f ca="1" xml:space="preserve">
IF($C685 = 1 + N("Presidente"),
    "de Orléans e Bragança",
    VLOOKUP($H685,'Last name'!$A:$B,2,FALSE) &amp; " " &amp; VLOOKUP(RANDBETWEEN(5,COUNT('Last name'!$A:$A) + 1),'Last name'!$A:$B,2,FALSE)
)</f>
        <v>Teixeira Coelho</v>
      </c>
      <c r="J685" s="7" t="str">
        <f t="shared" ca="1" si="71"/>
        <v>Heloise Teixeira Coelho</v>
      </c>
      <c r="K685" s="7" t="str" cm="1">
        <f t="array" aca="1" ref="K685" ca="1">SHA1HASH($J685)</f>
        <v>620f56952a7c417f273f6b20810aba5fe38eea76</v>
      </c>
      <c r="L685" s="7" cm="1">
        <f t="array" aca="1" ref="L685" ca="1">INDEX(States!$A:$A,RANDBETWEEN(5,COUNTA(States!$A:$A) + 1),1)</f>
        <v>20</v>
      </c>
      <c r="M685" s="7" t="str">
        <f ca="1">$L685 &amp; "|" &amp; VLOOKUP($L685,States!$A:$B,2,FALSE)</f>
        <v>20|c7ee6b7966c56a7149c5002263ee025341a1072b</v>
      </c>
      <c r="N685" s="7" t="str">
        <f ca="1">VLOOKUP($F685,Name!$A:$C,3,FALSE)</f>
        <v>F</v>
      </c>
      <c r="O685" s="7" t="str">
        <f ca="1">VLOOKUP($N685,Gender!$A:$B,2,FALSE)</f>
        <v>Female</v>
      </c>
      <c r="P685" s="7" t="str" cm="1">
        <f t="array" aca="1" ref="P685" ca="1">INDEX('Marital status'!$A:$A,RANDBETWEEN(5,COUNTA('Marital status'!$A:$A) + 1),1)</f>
        <v>47051393f6bcbf99111ec5d70ba2ebbe11ebccae</v>
      </c>
      <c r="Q685" s="7" t="str">
        <f ca="1">VLOOKUP($P685,'Marital status'!$A:$B,2,FALSE)</f>
        <v xml:space="preserve"> Separated </v>
      </c>
      <c r="R685" s="7">
        <f t="shared" ca="1" si="72"/>
        <v>5</v>
      </c>
      <c r="S685" s="7" t="e">
        <f ca="1">VLOOKUP($R685,Race!$A:$B,2,FALSE)</f>
        <v>#N/A</v>
      </c>
      <c r="T685" s="8">
        <f t="shared" ca="1" si="73"/>
        <v>19478</v>
      </c>
      <c r="U685" s="6">
        <f t="shared" ca="1" si="74"/>
        <v>7</v>
      </c>
      <c r="V685" s="8" t="str">
        <f ca="1">VLOOKUP($U685,Education!$A:$B,2,FALSE)</f>
        <v>Undergraduate degree</v>
      </c>
      <c r="W685" s="7">
        <f ca="1" xml:space="preserve">
  IF(OR($Y685 = 5, $Y685 = 6, $Y685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685" s="7" t="str">
        <f ca="1">VLOOKUP($W685,Department!$A:$B,2,FALSE)</f>
        <v>Controlling</v>
      </c>
      <c r="Y685" s="6">
        <f t="shared" ca="1" si="75"/>
        <v>9</v>
      </c>
      <c r="Z685" s="7" t="str">
        <f ca="1">VLOOKUP($Y685,Role!$A:$B,2,FALSE)</f>
        <v>Intern</v>
      </c>
      <c r="AA685" s="6" t="str">
        <f t="shared" ca="1" si="76"/>
        <v/>
      </c>
      <c r="AB685" s="7" t="str">
        <f ca="1" xml:space="preserve">
IF($AA685 &lt;&gt; "",
    VLOOKUP($AA685,Level!$A:$B,2,FALSE),
    ""
)</f>
        <v/>
      </c>
      <c r="AC685" s="1">
        <f ca="1" xml:space="preserve">
IF($Y685 = 5 + N("Presidente"),
    27000,
    IF($Y685 = 6 + N("Vice-presidente"),
        23000,
        IF(OR($Y685 = 8, $Y685= 13, $Y685 = 12) + N("Secretária bilíngue ou coordenador ou especialista"),
            8000,
            IF($Y685 = 7 + N("Diretor"),
                15000,
                IF($Y685 = 14 + N("Gerente"),
                    12000,
                    IF($Y685 = 9 + N("Estagiário"),
                        705,
                        IF($Y685 = 10 + N("Trainee"),
                            805,
                            IF($Y685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IF($U685 = 7,
  500,
  IF($U685 = 8,
    1000,
    IF($U685 = 9,
      1500,
      IF($U685 = 10,
        2000,
        0
      )
    )
  )
)
+
N("Adicional no salário por área")
+
IF($W685 = 14 + N("Tecnologia da Informação"),
  120,
  IF($W685 = 16 + N("Vendas"),
    110,
    IF($W685 = 15 + N("Jurídico"),
      100,
      IF(OR($W685 = 8, $W685 = 9, $W685 = 11) + N("Recursos humanos ou comercial ou comunicação e marketing"),
        80,
        0
      )
    )
  )
)
+
N("Adicionando pegadinha")
+
IF(AND($W685 = 16, $U685 = 9, $Y685 = 11, $AA685 = 5) + N("Se for de vendas, com mestrado, analista sênior"),
  IF($R685 = 5,
    100,
    0
  )
  +
  IF($N685 = "M",
    200,
    0
  ),
  0
)</f>
        <v>1205</v>
      </c>
      <c r="AD6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$A685  &amp; ", "   &amp;
$C685  &amp; ", "   &amp;
$E685  &amp; ", '"  &amp;
$J685  &amp; "', '" &amp;
$N685  &amp; "', "  &amp;
$R685  &amp; ", '"  &amp;
TEXT($T685,"dd/mm/aaaa")  &amp; "', "   &amp;
$U685  &amp; ", "   &amp;
$W685  &amp; ", "   &amp;
$Y685  &amp; ", "   &amp;
IF($AA685 &lt;&gt; "", $AA685, "NULL")  &amp; ", "   &amp;
$AC685  &amp; ");"</f>
        <v>INSERT INTO bi4all.fac_employees (id_company_fk, id_employee_pk, flg_active, employee_name, id_gender_fk, id_race_fk, birthday, id_schooling_fk, id_department_fk, id_role_fk, id_level_fk, salary) VALUES (6a51143286b03064a49cc2acbee63c09a0682d33, 681, 1, 'Heloise Teixeira Coelho', 'F', 5, '29/04/1953', 7, 12, 9, NULL, 1205);</v>
      </c>
    </row>
    <row r="686" spans="1:30" ht="14.25" customHeight="1" x14ac:dyDescent="0.2">
      <c r="A686" s="7" t="str" cm="1">
        <f t="array" aca="1" ref="A686" ca="1">INDEX(Company!$A:$A,RANDBETWEEN(5,COUNTA(Company!$A:$A) + 1),1)</f>
        <v>6a51143286b03064a49cc2acbee63c09a0682d33</v>
      </c>
      <c r="B686" s="7" t="str">
        <f ca="1">VLOOKUP($A686,Company!$A:$B,2,FALSE)</f>
        <v>ACME Corporation</v>
      </c>
      <c r="C686" s="5">
        <f t="shared" si="70"/>
        <v>682</v>
      </c>
      <c r="D686" s="5" t="str" cm="1">
        <f t="array" ref="D686">SHA1HASH($C686)</f>
        <v>7fd2b74e8017425780436f5257d01e4ab14b9cc2</v>
      </c>
      <c r="E686" s="6">
        <v>1</v>
      </c>
      <c r="F686" s="7">
        <f ca="1">IF($C686 = 1 + N("Presidente"),
    127,
    IF($C686 = 2 + N("Vice-Presidente"),
        72,
        IF($C686 = 3 + N("Secretária bilíngue"),
            13,
            RANDBETWEEN(5,COUNT(Name!$A:$A) + 1)
        )
    )
)</f>
        <v>356</v>
      </c>
      <c r="G686" s="7" t="str">
        <f ca="1">VLOOKUP($F686,Name!$A:$B,2,FALSE)</f>
        <v>Victória</v>
      </c>
      <c r="H686" s="7">
        <f ca="1" xml:space="preserve">
IF($C686 = 1,
    0,
    RANDBETWEEN(5,COUNT('Last name'!$A:$A) + 1)
)</f>
        <v>90</v>
      </c>
      <c r="I686" s="7" t="str">
        <f ca="1" xml:space="preserve">
IF($C686 = 1 + N("Presidente"),
    "de Orléans e Bragança",
    VLOOKUP($H686,'Last name'!$A:$B,2,FALSE) &amp; " " &amp; VLOOKUP(RANDBETWEEN(5,COUNT('Last name'!$A:$A) + 1),'Last name'!$A:$B,2,FALSE)
)</f>
        <v>Fontana Lombardi</v>
      </c>
      <c r="J686" s="7" t="str">
        <f t="shared" ca="1" si="71"/>
        <v>Victória Fontana Lombardi</v>
      </c>
      <c r="K686" s="7" t="str" cm="1">
        <f t="array" aca="1" ref="K686" ca="1">SHA1HASH($J686)</f>
        <v>6be60575b07494c6f66e6d630a6437c544df8497</v>
      </c>
      <c r="L686" s="7" cm="1">
        <f t="array" aca="1" ref="L686" ca="1">INDEX(States!$A:$A,RANDBETWEEN(5,COUNTA(States!$A:$A) + 1),1)</f>
        <v>16</v>
      </c>
      <c r="M686" s="7" t="str">
        <f ca="1">$L686 &amp; "|" &amp; VLOOKUP($L686,States!$A:$B,2,FALSE)</f>
        <v>16|07cfbddcd11fff6189ba806e40d4e76476d512f4</v>
      </c>
      <c r="N686" s="7" t="str">
        <f ca="1">VLOOKUP($F686,Name!$A:$C,3,FALSE)</f>
        <v>F</v>
      </c>
      <c r="O686" s="7" t="str">
        <f ca="1">VLOOKUP($N686,Gender!$A:$B,2,FALSE)</f>
        <v>Female</v>
      </c>
      <c r="P686" s="7" t="str" cm="1">
        <f t="array" aca="1" ref="P686" ca="1">INDEX('Marital status'!$A:$A,RANDBETWEEN(5,COUNTA('Marital status'!$A:$A) + 1),1)</f>
        <v>ce0b1612aa711b78a720295d271a33894e2b72bf</v>
      </c>
      <c r="Q686" s="7" t="str">
        <f ca="1">VLOOKUP($P686,'Marital status'!$A:$B,2,FALSE)</f>
        <v>single</v>
      </c>
      <c r="R686" s="7">
        <f t="shared" ca="1" si="72"/>
        <v>6</v>
      </c>
      <c r="S686" s="7" t="e">
        <f ca="1">VLOOKUP($R686,Race!$A:$B,2,FALSE)</f>
        <v>#N/A</v>
      </c>
      <c r="T686" s="8">
        <f t="shared" ca="1" si="73"/>
        <v>20016</v>
      </c>
      <c r="U686" s="6">
        <f t="shared" ca="1" si="74"/>
        <v>8</v>
      </c>
      <c r="V686" s="8" t="str">
        <f ca="1">VLOOKUP($U686,Education!$A:$B,2,FALSE)</f>
        <v>Graduate school</v>
      </c>
      <c r="W686" s="7">
        <f ca="1" xml:space="preserve">
  IF(OR($Y686 = 5, $Y686 = 6, $Y686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686" s="7" t="str">
        <f ca="1">VLOOKUP($W686,Department!$A:$B,2,FALSE)</f>
        <v>Human Resource</v>
      </c>
      <c r="Y686" s="6">
        <f t="shared" ca="1" si="75"/>
        <v>11</v>
      </c>
      <c r="Z686" s="7" t="str">
        <f ca="1">VLOOKUP($Y686,Role!$A:$B,2,FALSE)</f>
        <v>Analyst</v>
      </c>
      <c r="AA686" s="6">
        <f t="shared" ca="1" si="76"/>
        <v>5</v>
      </c>
      <c r="AB686" s="7" t="str">
        <f ca="1" xml:space="preserve">
IF($AA686 &lt;&gt; "",
    VLOOKUP($AA686,Level!$A:$B,2,FALSE),
    ""
)</f>
        <v>Junior</v>
      </c>
      <c r="AC686" s="1">
        <f ca="1" xml:space="preserve">
IF($Y686 = 5 + N("Presidente"),
    27000,
    IF($Y686 = 6 + N("Vice-presidente"),
        23000,
        IF(OR($Y686 = 8, $Y686= 13, $Y686 = 12) + N("Secretária bilíngue ou coordenador ou especialista"),
            8000,
            IF($Y686 = 7 + N("Diretor"),
                15000,
                IF($Y686 = 14 + N("Gerente"),
                    12000,
                    IF($Y686 = 9 + N("Estagiário"),
                        705,
                        IF($Y686 = 10 + N("Trainee"),
                            805,
                            IF($Y686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IF($U686 = 7,
  500,
  IF($U686 = 8,
    1000,
    IF($U686 = 9,
      1500,
      IF($U686 = 10,
        2000,
        0
      )
    )
  )
)
+
N("Adicional no salário por área")
+
IF($W686 = 14 + N("Tecnologia da Informação"),
  120,
  IF($W686 = 16 + N("Vendas"),
    110,
    IF($W686 = 15 + N("Jurídico"),
      100,
      IF(OR($W686 = 8, $W686 = 9, $W686 = 11) + N("Recursos humanos ou comercial ou comunicação e marketing"),
        80,
        0
      )
    )
  )
)
+
N("Adicionando pegadinha")
+
IF(AND($W686 = 16, $U686 = 9, $Y686 = 11, $AA686 = 5) + N("Se for de vendas, com mestrado, analista sênior"),
  IF($R686 = 5,
    100,
    0
  )
  +
  IF($N686 = "M",
    200,
    0
  ),
  0
)</f>
        <v>3080</v>
      </c>
      <c r="AD6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$A686  &amp; ", "   &amp;
$C686  &amp; ", "   &amp;
$E686  &amp; ", '"  &amp;
$J686  &amp; "', '" &amp;
$N686  &amp; "', "  &amp;
$R686  &amp; ", '"  &amp;
TEXT($T686,"dd/mm/aaaa")  &amp; "', "   &amp;
$U686  &amp; ", "   &amp;
$W686  &amp; ", "   &amp;
$Y686  &amp; ", "   &amp;
IF($AA686 &lt;&gt; "", $AA686, "NULL")  &amp; ", "   &amp;
$AC686  &amp; ");"</f>
        <v>INSERT INTO bi4all.fac_employees (id_company_fk, id_employee_pk, flg_active, employee_name, id_gender_fk, id_race_fk, birthday, id_schooling_fk, id_department_fk, id_role_fk, id_level_fk, salary) VALUES (6a51143286b03064a49cc2acbee63c09a0682d33, 682, 1, 'Victória Fontana Lombardi', 'F', 6, '19/10/1954', 8, 8, 11, 5, 3080);</v>
      </c>
    </row>
    <row r="687" spans="1:30" ht="14.25" customHeight="1" x14ac:dyDescent="0.2">
      <c r="A687" s="7" t="str" cm="1">
        <f t="array" aca="1" ref="A687" ca="1">INDEX(Company!$A:$A,RANDBETWEEN(5,COUNTA(Company!$A:$A) + 1),1)</f>
        <v>6a51143286b03064a49cc2acbee63c09a0682d33</v>
      </c>
      <c r="B687" s="7" t="str">
        <f ca="1">VLOOKUP($A687,Company!$A:$B,2,FALSE)</f>
        <v>ACME Corporation</v>
      </c>
      <c r="C687" s="5">
        <f t="shared" si="70"/>
        <v>683</v>
      </c>
      <c r="D687" s="5" t="str" cm="1">
        <f t="array" ref="D687">SHA1HASH($C687)</f>
        <v>4f2706558a59b0c71f4a31a81345052fc8623919</v>
      </c>
      <c r="E687" s="6">
        <v>1</v>
      </c>
      <c r="F687" s="7">
        <f ca="1">IF($C687 = 1 + N("Presidente"),
    127,
    IF($C687 = 2 + N("Vice-Presidente"),
        72,
        IF($C687 = 3 + N("Secretária bilíngue"),
            13,
            RANDBETWEEN(5,COUNT(Name!$A:$A) + 1)
        )
    )
)</f>
        <v>305</v>
      </c>
      <c r="G687" s="7" t="str">
        <f ca="1">VLOOKUP($F687,Name!$A:$B,2,FALSE)</f>
        <v>Nathan</v>
      </c>
      <c r="H687" s="7">
        <f ca="1" xml:space="preserve">
IF($C687 = 1,
    0,
    RANDBETWEEN(5,COUNT('Last name'!$A:$A) + 1)
)</f>
        <v>94</v>
      </c>
      <c r="I687" s="7" t="str">
        <f ca="1" xml:space="preserve">
IF($C687 = 1 + N("Presidente"),
    "de Orléans e Bragança",
    VLOOKUP($H687,'Last name'!$A:$B,2,FALSE) &amp; " " &amp; VLOOKUP(RANDBETWEEN(5,COUNT('Last name'!$A:$A) + 1),'Last name'!$A:$B,2,FALSE)
)</f>
        <v>Furtado Aleluia</v>
      </c>
      <c r="J687" s="7" t="str">
        <f t="shared" ca="1" si="71"/>
        <v>Nathan Furtado Aleluia</v>
      </c>
      <c r="K687" s="7" t="str" cm="1">
        <f t="array" aca="1" ref="K687" ca="1">SHA1HASH($J687)</f>
        <v>04157412b8c1e9e0730b0aec18fd29aea6ca4ee2</v>
      </c>
      <c r="L687" s="7" cm="1">
        <f t="array" aca="1" ref="L687" ca="1">INDEX(States!$A:$A,RANDBETWEEN(5,COUNTA(States!$A:$A) + 1),1)</f>
        <v>17</v>
      </c>
      <c r="M687" s="7" t="str">
        <f ca="1">$L687 &amp; "|" &amp; VLOOKUP($L687,States!$A:$B,2,FALSE)</f>
        <v>17|1a8e69bd071c473b31bfb6b123d956580475386e</v>
      </c>
      <c r="N687" s="7" t="str">
        <f ca="1">VLOOKUP($F687,Name!$A:$C,3,FALSE)</f>
        <v>M</v>
      </c>
      <c r="O687" s="7" t="str">
        <f ca="1">VLOOKUP($N687,Gender!$A:$B,2,FALSE)</f>
        <v>Male</v>
      </c>
      <c r="P687" s="7" t="str" cm="1">
        <f t="array" aca="1" ref="P687" ca="1">INDEX('Marital status'!$A:$A,RANDBETWEEN(5,COUNTA('Marital status'!$A:$A) + 1),1)</f>
        <v>459031b19ec5bbd3b3dbc0a9dcf2cb6e6c6f7848</v>
      </c>
      <c r="Q687" s="7" t="str">
        <f ca="1">VLOOKUP($P687,'Marital status'!$A:$B,2,FALSE)</f>
        <v xml:space="preserve">Widowed </v>
      </c>
      <c r="R687" s="7">
        <f t="shared" ca="1" si="72"/>
        <v>5</v>
      </c>
      <c r="S687" s="7" t="e">
        <f ca="1">VLOOKUP($R687,Race!$A:$B,2,FALSE)</f>
        <v>#N/A</v>
      </c>
      <c r="T687" s="8">
        <f t="shared" ca="1" si="73"/>
        <v>24446</v>
      </c>
      <c r="U687" s="6">
        <f t="shared" ca="1" si="74"/>
        <v>7</v>
      </c>
      <c r="V687" s="8" t="str">
        <f ca="1">VLOOKUP($U687,Education!$A:$B,2,FALSE)</f>
        <v>Undergraduate degree</v>
      </c>
      <c r="W687" s="7">
        <f ca="1" xml:space="preserve">
  IF(OR($Y687 = 5, $Y687 = 6, $Y687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687" s="7" t="str">
        <f ca="1">VLOOKUP($W687,Department!$A:$B,2,FALSE)</f>
        <v>Administration</v>
      </c>
      <c r="Y687" s="6">
        <f t="shared" ca="1" si="75"/>
        <v>9</v>
      </c>
      <c r="Z687" s="7" t="str">
        <f ca="1">VLOOKUP($Y687,Role!$A:$B,2,FALSE)</f>
        <v>Intern</v>
      </c>
      <c r="AA687" s="6" t="str">
        <f t="shared" ca="1" si="76"/>
        <v/>
      </c>
      <c r="AB687" s="7" t="str">
        <f ca="1" xml:space="preserve">
IF($AA687 &lt;&gt; "",
    VLOOKUP($AA687,Level!$A:$B,2,FALSE),
    ""
)</f>
        <v/>
      </c>
      <c r="AC687" s="1">
        <f ca="1" xml:space="preserve">
IF($Y687 = 5 + N("Presidente"),
    27000,
    IF($Y687 = 6 + N("Vice-presidente"),
        23000,
        IF(OR($Y687 = 8, $Y687= 13, $Y687 = 12) + N("Secretária bilíngue ou coordenador ou especialista"),
            8000,
            IF($Y687 = 7 + N("Diretor"),
                15000,
                IF($Y687 = 14 + N("Gerente"),
                    12000,
                    IF($Y687 = 9 + N("Estagiário"),
                        705,
                        IF($Y687 = 10 + N("Trainee"),
                            805,
                            IF($Y687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IF($U687 = 7,
  500,
  IF($U687 = 8,
    1000,
    IF($U687 = 9,
      1500,
      IF($U687 = 10,
        2000,
        0
      )
    )
  )
)
+
N("Adicional no salário por área")
+
IF($W687 = 14 + N("Tecnologia da Informação"),
  120,
  IF($W687 = 16 + N("Vendas"),
    110,
    IF($W687 = 15 + N("Jurídico"),
      100,
      IF(OR($W687 = 8, $W687 = 9, $W687 = 11) + N("Recursos humanos ou comercial ou comunicação e marketing"),
        80,
        0
      )
    )
  )
)
+
N("Adicionando pegadinha")
+
IF(AND($W687 = 16, $U687 = 9, $Y687 = 11, $AA687 = 5) + N("Se for de vendas, com mestrado, analista sênior"),
  IF($R687 = 5,
    100,
    0
  )
  +
  IF($N687 = "M",
    200,
    0
  ),
  0
)</f>
        <v>1205</v>
      </c>
      <c r="AD6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$A687  &amp; ", "   &amp;
$C687  &amp; ", "   &amp;
$E687  &amp; ", '"  &amp;
$J687  &amp; "', '" &amp;
$N687  &amp; "', "  &amp;
$R687  &amp; ", '"  &amp;
TEXT($T687,"dd/mm/aaaa")  &amp; "', "   &amp;
$U687  &amp; ", "   &amp;
$W687  &amp; ", "   &amp;
$Y687  &amp; ", "   &amp;
IF($AA687 &lt;&gt; "", $AA687, "NULL")  &amp; ", "   &amp;
$AC687  &amp; ");"</f>
        <v>INSERT INTO bi4all.fac_employees (id_company_fk, id_employee_pk, flg_active, employee_name, id_gender_fk, id_race_fk, birthday, id_schooling_fk, id_department_fk, id_role_fk, id_level_fk, salary) VALUES (6a51143286b03064a49cc2acbee63c09a0682d33, 683, 1, 'Nathan Furtado Aleluia', 'M', 5, '05/12/1966', 7, 6, 9, NULL, 1205);</v>
      </c>
    </row>
    <row r="688" spans="1:30" ht="14.25" customHeight="1" x14ac:dyDescent="0.2">
      <c r="A688" s="7" t="str" cm="1">
        <f t="array" aca="1" ref="A688" ca="1">INDEX(Company!$A:$A,RANDBETWEEN(5,COUNTA(Company!$A:$A) + 1),1)</f>
        <v>6a51143286b03064a49cc2acbee63c09a0682d33</v>
      </c>
      <c r="B688" s="7" t="str">
        <f ca="1">VLOOKUP($A688,Company!$A:$B,2,FALSE)</f>
        <v>ACME Corporation</v>
      </c>
      <c r="C688" s="5">
        <f t="shared" si="70"/>
        <v>684</v>
      </c>
      <c r="D688" s="5" t="str" cm="1">
        <f t="array" ref="D688">SHA1HASH($C688)</f>
        <v>a79e9a409bded1928e5dad9765d53e7bce91d555</v>
      </c>
      <c r="E688" s="6">
        <v>1</v>
      </c>
      <c r="F688" s="7">
        <f ca="1">IF($C688 = 1 + N("Presidente"),
    127,
    IF($C688 = 2 + N("Vice-Presidente"),
        72,
        IF($C688 = 3 + N("Secretária bilíngue"),
            13,
            RANDBETWEEN(5,COUNT(Name!$A:$A) + 1)
        )
    )
)</f>
        <v>256</v>
      </c>
      <c r="G688" s="7" t="str">
        <f ca="1">VLOOKUP($F688,Name!$A:$B,2,FALSE)</f>
        <v>Marcelo</v>
      </c>
      <c r="H688" s="7">
        <f ca="1" xml:space="preserve">
IF($C688 = 1,
    0,
    RANDBETWEEN(5,COUNT('Last name'!$A:$A) + 1)
)</f>
        <v>106</v>
      </c>
      <c r="I688" s="7" t="str">
        <f ca="1" xml:space="preserve">
IF($C688 = 1 + N("Presidente"),
    "de Orléans e Bragança",
    VLOOKUP($H688,'Last name'!$A:$B,2,FALSE) &amp; " " &amp; VLOOKUP(RANDBETWEEN(5,COUNT('Last name'!$A:$A) + 1),'Last name'!$A:$B,2,FALSE)
)</f>
        <v>Leitão Pereira</v>
      </c>
      <c r="J688" s="7" t="str">
        <f t="shared" ca="1" si="71"/>
        <v>Marcelo Leitão Pereira</v>
      </c>
      <c r="K688" s="7" t="str" cm="1">
        <f t="array" aca="1" ref="K688" ca="1">SHA1HASH($J688)</f>
        <v>33116f60e2a37cdd10d7a2df8eed840a1c834b05</v>
      </c>
      <c r="L688" s="7" cm="1">
        <f t="array" aca="1" ref="L688" ca="1">INDEX(States!$A:$A,RANDBETWEEN(5,COUNTA(States!$A:$A) + 1),1)</f>
        <v>10</v>
      </c>
      <c r="M688" s="7" t="str">
        <f ca="1">$L688 &amp; "|" &amp; VLOOKUP($L688,States!$A:$B,2,FALSE)</f>
        <v>10|fa6e01394cea5decb8157a7e18fa2eeabf35410d</v>
      </c>
      <c r="N688" s="7" t="str">
        <f ca="1">VLOOKUP($F688,Name!$A:$C,3,FALSE)</f>
        <v>M</v>
      </c>
      <c r="O688" s="7" t="str">
        <f ca="1">VLOOKUP($N688,Gender!$A:$B,2,FALSE)</f>
        <v>Male</v>
      </c>
      <c r="P688" s="7" t="str" cm="1">
        <f t="array" aca="1" ref="P688" ca="1">INDEX('Marital status'!$A:$A,RANDBETWEEN(5,COUNTA('Marital status'!$A:$A) + 1),1)</f>
        <v>459031b19ec5bbd3b3dbc0a9dcf2cb6e6c6f7848</v>
      </c>
      <c r="Q688" s="7" t="str">
        <f ca="1">VLOOKUP($P688,'Marital status'!$A:$B,2,FALSE)</f>
        <v xml:space="preserve">Widowed </v>
      </c>
      <c r="R688" s="7">
        <f t="shared" ca="1" si="72"/>
        <v>5</v>
      </c>
      <c r="S688" s="7" t="e">
        <f ca="1">VLOOKUP($R688,Race!$A:$B,2,FALSE)</f>
        <v>#N/A</v>
      </c>
      <c r="T688" s="8">
        <f t="shared" ca="1" si="73"/>
        <v>26221</v>
      </c>
      <c r="U688" s="6">
        <f t="shared" ca="1" si="74"/>
        <v>8</v>
      </c>
      <c r="V688" s="8" t="str">
        <f ca="1">VLOOKUP($U688,Education!$A:$B,2,FALSE)</f>
        <v>Graduate school</v>
      </c>
      <c r="W688" s="7">
        <f ca="1" xml:space="preserve">
  IF(OR($Y688 = 5, $Y688 = 6, $Y688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688" s="7" t="str">
        <f ca="1">VLOOKUP($W688,Department!$A:$B,2,FALSE)</f>
        <v>Operations</v>
      </c>
      <c r="Y688" s="6">
        <f t="shared" ca="1" si="75"/>
        <v>11</v>
      </c>
      <c r="Z688" s="7" t="str">
        <f ca="1">VLOOKUP($Y688,Role!$A:$B,2,FALSE)</f>
        <v>Analyst</v>
      </c>
      <c r="AA688" s="6">
        <f t="shared" ca="1" si="76"/>
        <v>6</v>
      </c>
      <c r="AB688" s="7" t="str">
        <f ca="1" xml:space="preserve">
IF($AA688 &lt;&gt; "",
    VLOOKUP($AA688,Level!$A:$B,2,FALSE),
    ""
)</f>
        <v>Pleno</v>
      </c>
      <c r="AC688" s="1">
        <f ca="1" xml:space="preserve">
IF($Y688 = 5 + N("Presidente"),
    27000,
    IF($Y688 = 6 + N("Vice-presidente"),
        23000,
        IF(OR($Y688 = 8, $Y688= 13, $Y688 = 12) + N("Secretária bilíngue ou coordenador ou especialista"),
            8000,
            IF($Y688 = 7 + N("Diretor"),
                15000,
                IF($Y688 = 14 + N("Gerente"),
                    12000,
                    IF($Y688 = 9 + N("Estagiário"),
                        705,
                        IF($Y688 = 10 + N("Trainee"),
                            805,
                            IF($Y688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IF($U688 = 7,
  500,
  IF($U688 = 8,
    1000,
    IF($U688 = 9,
      1500,
      IF($U688 = 10,
        2000,
        0
      )
    )
  )
)
+
N("Adicional no salário por área")
+
IF($W688 = 14 + N("Tecnologia da Informação"),
  120,
  IF($W688 = 16 + N("Vendas"),
    110,
    IF($W688 = 15 + N("Jurídico"),
      100,
      IF(OR($W688 = 8, $W688 = 9, $W688 = 11) + N("Recursos humanos ou comercial ou comunicação e marketing"),
        80,
        0
      )
    )
  )
)
+
N("Adicionando pegadinha")
+
IF(AND($W688 = 16, $U688 = 9, $Y688 = 11, $AA688 = 5) + N("Se for de vendas, com mestrado, analista sênior"),
  IF($R688 = 5,
    100,
    0
  )
  +
  IF($N688 = "M",
    200,
    0
  ),
  0
)</f>
        <v>3000</v>
      </c>
      <c r="AD6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$A688  &amp; ", "   &amp;
$C688  &amp; ", "   &amp;
$E688  &amp; ", '"  &amp;
$J688  &amp; "', '" &amp;
$N688  &amp; "', "  &amp;
$R688  &amp; ", '"  &amp;
TEXT($T688,"dd/mm/aaaa")  &amp; "', "   &amp;
$U688  &amp; ", "   &amp;
$W688  &amp; ", "   &amp;
$Y688  &amp; ", "   &amp;
IF($AA688 &lt;&gt; "", $AA688, "NULL")  &amp; ", "   &amp;
$AC688  &amp; ");"</f>
        <v>INSERT INTO bi4all.fac_employees (id_company_fk, id_employee_pk, flg_active, employee_name, id_gender_fk, id_race_fk, birthday, id_schooling_fk, id_department_fk, id_role_fk, id_level_fk, salary) VALUES (6a51143286b03064a49cc2acbee63c09a0682d33, 684, 1, 'Marcelo Leitão Pereira', 'M', 5, '15/10/1971', 8, 10, 11, 6, 3000);</v>
      </c>
    </row>
    <row r="689" spans="1:30" ht="14.25" customHeight="1" x14ac:dyDescent="0.2">
      <c r="A689" s="7" t="str" cm="1">
        <f t="array" aca="1" ref="A689" ca="1">INDEX(Company!$A:$A,RANDBETWEEN(5,COUNTA(Company!$A:$A) + 1),1)</f>
        <v>6a51143286b03064a49cc2acbee63c09a0682d33</v>
      </c>
      <c r="B689" s="7" t="str">
        <f ca="1">VLOOKUP($A689,Company!$A:$B,2,FALSE)</f>
        <v>ACME Corporation</v>
      </c>
      <c r="C689" s="5">
        <f t="shared" si="70"/>
        <v>685</v>
      </c>
      <c r="D689" s="5" t="str" cm="1">
        <f t="array" ref="D689">SHA1HASH($C689)</f>
        <v>27cfac7148112eaa048ea53bbeb10cacab631742</v>
      </c>
      <c r="E689" s="6">
        <v>1</v>
      </c>
      <c r="F689" s="7">
        <f ca="1">IF($C689 = 1 + N("Presidente"),
    127,
    IF($C689 = 2 + N("Vice-Presidente"),
        72,
        IF($C689 = 3 + N("Secretária bilíngue"),
            13,
            RANDBETWEEN(5,COUNT(Name!$A:$A) + 1)
        )
    )
)</f>
        <v>270</v>
      </c>
      <c r="G689" s="7" t="str">
        <f ca="1">VLOOKUP($F689,Name!$A:$B,2,FALSE)</f>
        <v>Maria Laura</v>
      </c>
      <c r="H689" s="7">
        <f ca="1" xml:space="preserve">
IF($C689 = 1,
    0,
    RANDBETWEEN(5,COUNT('Last name'!$A:$A) + 1)
)</f>
        <v>102</v>
      </c>
      <c r="I689" s="7" t="str">
        <f ca="1" xml:space="preserve">
IF($C689 = 1 + N("Presidente"),
    "de Orléans e Bragança",
    VLOOKUP($H689,'Last name'!$A:$B,2,FALSE) &amp; " " &amp; VLOOKUP(RANDBETWEEN(5,COUNT('Last name'!$A:$A) + 1),'Last name'!$A:$B,2,FALSE)
)</f>
        <v>Greco Café</v>
      </c>
      <c r="J689" s="7" t="str">
        <f t="shared" ca="1" si="71"/>
        <v>Maria Laura Greco Café</v>
      </c>
      <c r="K689" s="7" t="str" cm="1">
        <f t="array" aca="1" ref="K689" ca="1">SHA1HASH($J689)</f>
        <v>7f4194a037e630d9c6bc747fe1f9d48028467d26</v>
      </c>
      <c r="L689" s="7" cm="1">
        <f t="array" aca="1" ref="L689" ca="1">INDEX(States!$A:$A,RANDBETWEEN(5,COUNTA(States!$A:$A) + 1),1)</f>
        <v>6</v>
      </c>
      <c r="M689" s="7" t="str">
        <f ca="1">$L689 &amp; "|" &amp; VLOOKUP($L689,States!$A:$B,2,FALSE)</f>
        <v>6|990f6b5f2170b43d022d539b1260b5f1af889998</v>
      </c>
      <c r="N689" s="7" t="str">
        <f ca="1">VLOOKUP($F689,Name!$A:$C,3,FALSE)</f>
        <v>F</v>
      </c>
      <c r="O689" s="7" t="str">
        <f ca="1">VLOOKUP($N689,Gender!$A:$B,2,FALSE)</f>
        <v>Female</v>
      </c>
      <c r="P689" s="7" t="str" cm="1">
        <f t="array" aca="1" ref="P689" ca="1">INDEX('Marital status'!$A:$A,RANDBETWEEN(5,COUNTA('Marital status'!$A:$A) + 1),1)</f>
        <v>3266897012b6dcc5723033bc25891bf99efcff6f</v>
      </c>
      <c r="Q689" s="7" t="str">
        <f ca="1">VLOOKUP($P689,'Marital status'!$A:$B,2,FALSE)</f>
        <v>MarrieD</v>
      </c>
      <c r="R689" s="7">
        <f t="shared" ca="1" si="72"/>
        <v>5</v>
      </c>
      <c r="S689" s="7" t="e">
        <f ca="1">VLOOKUP($R689,Race!$A:$B,2,FALSE)</f>
        <v>#N/A</v>
      </c>
      <c r="T689" s="8">
        <f t="shared" ca="1" si="73"/>
        <v>25251</v>
      </c>
      <c r="U689" s="6">
        <f t="shared" ca="1" si="74"/>
        <v>7</v>
      </c>
      <c r="V689" s="8" t="str">
        <f ca="1">VLOOKUP($U689,Education!$A:$B,2,FALSE)</f>
        <v>Undergraduate degree</v>
      </c>
      <c r="W689" s="7">
        <f ca="1" xml:space="preserve">
  IF(OR($Y689 = 5, $Y689 = 6, $Y689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689" s="7" t="str">
        <f ca="1">VLOOKUP($W689,Department!$A:$B,2,FALSE)</f>
        <v>Commercial</v>
      </c>
      <c r="Y689" s="6">
        <f t="shared" ca="1" si="75"/>
        <v>9</v>
      </c>
      <c r="Z689" s="7" t="str">
        <f ca="1">VLOOKUP($Y689,Role!$A:$B,2,FALSE)</f>
        <v>Intern</v>
      </c>
      <c r="AA689" s="6" t="str">
        <f t="shared" ca="1" si="76"/>
        <v/>
      </c>
      <c r="AB689" s="7" t="str">
        <f ca="1" xml:space="preserve">
IF($AA689 &lt;&gt; "",
    VLOOKUP($AA689,Level!$A:$B,2,FALSE),
    ""
)</f>
        <v/>
      </c>
      <c r="AC689" s="1">
        <f ca="1" xml:space="preserve">
IF($Y689 = 5 + N("Presidente"),
    27000,
    IF($Y689 = 6 + N("Vice-presidente"),
        23000,
        IF(OR($Y689 = 8, $Y689= 13, $Y689 = 12) + N("Secretária bilíngue ou coordenador ou especialista"),
            8000,
            IF($Y689 = 7 + N("Diretor"),
                15000,
                IF($Y689 = 14 + N("Gerente"),
                    12000,
                    IF($Y689 = 9 + N("Estagiário"),
                        705,
                        IF($Y689 = 10 + N("Trainee"),
                            805,
                            IF($Y689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IF($U689 = 7,
  500,
  IF($U689 = 8,
    1000,
    IF($U689 = 9,
      1500,
      IF($U689 = 10,
        2000,
        0
      )
    )
  )
)
+
N("Adicional no salário por área")
+
IF($W689 = 14 + N("Tecnologia da Informação"),
  120,
  IF($W689 = 16 + N("Vendas"),
    110,
    IF($W689 = 15 + N("Jurídico"),
      100,
      IF(OR($W689 = 8, $W689 = 9, $W689 = 11) + N("Recursos humanos ou comercial ou comunicação e marketing"),
        80,
        0
      )
    )
  )
)
+
N("Adicionando pegadinha")
+
IF(AND($W689 = 16, $U689 = 9, $Y689 = 11, $AA689 = 5) + N("Se for de vendas, com mestrado, analista sênior"),
  IF($R689 = 5,
    100,
    0
  )
  +
  IF($N689 = "M",
    200,
    0
  ),
  0
)</f>
        <v>1285</v>
      </c>
      <c r="AD6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$A689  &amp; ", "   &amp;
$C689  &amp; ", "   &amp;
$E689  &amp; ", '"  &amp;
$J689  &amp; "', '" &amp;
$N689  &amp; "', "  &amp;
$R689  &amp; ", '"  &amp;
TEXT($T689,"dd/mm/aaaa")  &amp; "', "   &amp;
$U689  &amp; ", "   &amp;
$W689  &amp; ", "   &amp;
$Y689  &amp; ", "   &amp;
IF($AA689 &lt;&gt; "", $AA689, "NULL")  &amp; ", "   &amp;
$AC689  &amp; ");"</f>
        <v>INSERT INTO bi4all.fac_employees (id_company_fk, id_employee_pk, flg_active, employee_name, id_gender_fk, id_race_fk, birthday, id_schooling_fk, id_department_fk, id_role_fk, id_level_fk, salary) VALUES (6a51143286b03064a49cc2acbee63c09a0682d33, 685, 1, 'Maria Laura Greco Café', 'F', 5, '17/02/1969', 7, 9, 9, NULL, 1285);</v>
      </c>
    </row>
    <row r="690" spans="1:30" ht="14.25" customHeight="1" x14ac:dyDescent="0.2">
      <c r="A690" s="7" t="str" cm="1">
        <f t="array" aca="1" ref="A690" ca="1">INDEX(Company!$A:$A,RANDBETWEEN(5,COUNTA(Company!$A:$A) + 1),1)</f>
        <v>6a51143286b03064a49cc2acbee63c09a0682d33</v>
      </c>
      <c r="B690" s="7" t="str">
        <f ca="1">VLOOKUP($A690,Company!$A:$B,2,FALSE)</f>
        <v>ACME Corporation</v>
      </c>
      <c r="C690" s="5">
        <f t="shared" si="70"/>
        <v>686</v>
      </c>
      <c r="D690" s="5" t="str" cm="1">
        <f t="array" ref="D690">SHA1HASH($C690)</f>
        <v>cea6475abf50000b50fe25c592e079363689f59e</v>
      </c>
      <c r="E690" s="6">
        <v>1</v>
      </c>
      <c r="F690" s="7">
        <f ca="1">IF($C690 = 1 + N("Presidente"),
    127,
    IF($C690 = 2 + N("Vice-Presidente"),
        72,
        IF($C690 = 3 + N("Secretária bilíngue"),
            13,
            RANDBETWEEN(5,COUNT(Name!$A:$A) + 1)
        )
    )
)</f>
        <v>165</v>
      </c>
      <c r="G690" s="7" t="str">
        <f ca="1">VLOOKUP($F690,Name!$A:$B,2,FALSE)</f>
        <v>Heloise</v>
      </c>
      <c r="H690" s="7">
        <f ca="1" xml:space="preserve">
IF($C690 = 1,
    0,
    RANDBETWEEN(5,COUNT('Last name'!$A:$A) + 1)
)</f>
        <v>6</v>
      </c>
      <c r="I690" s="7" t="str">
        <f ca="1" xml:space="preserve">
IF($C690 = 1 + N("Presidente"),
    "de Orléans e Bragança",
    VLOOKUP($H690,'Last name'!$A:$B,2,FALSE) &amp; " " &amp; VLOOKUP(RANDBETWEEN(5,COUNT('Last name'!$A:$A) + 1),'Last name'!$A:$B,2,FALSE)
)</f>
        <v>Aguiar Dias</v>
      </c>
      <c r="J690" s="7" t="str">
        <f t="shared" ca="1" si="71"/>
        <v>Heloise Aguiar Dias</v>
      </c>
      <c r="K690" s="7" t="str" cm="1">
        <f t="array" aca="1" ref="K690" ca="1">SHA1HASH($J690)</f>
        <v>91c144461fe3bca9e7de9f5afc4c962d5074486e</v>
      </c>
      <c r="L690" s="7" cm="1">
        <f t="array" aca="1" ref="L690" ca="1">INDEX(States!$A:$A,RANDBETWEEN(5,COUNTA(States!$A:$A) + 1),1)</f>
        <v>15</v>
      </c>
      <c r="M690" s="7" t="str">
        <f ca="1">$L690 &amp; "|" &amp; VLOOKUP($L690,States!$A:$B,2,FALSE)</f>
        <v>15|84c70141e5670a303e5eed7b334ba8b5ddb5b0d4</v>
      </c>
      <c r="N690" s="7" t="str">
        <f ca="1">VLOOKUP($F690,Name!$A:$C,3,FALSE)</f>
        <v>F</v>
      </c>
      <c r="O690" s="7" t="str">
        <f ca="1">VLOOKUP($N690,Gender!$A:$B,2,FALSE)</f>
        <v>Female</v>
      </c>
      <c r="P690" s="7" t="str" cm="1">
        <f t="array" aca="1" ref="P690" ca="1">INDEX('Marital status'!$A:$A,RANDBETWEEN(5,COUNTA('Marital status'!$A:$A) + 1),1)</f>
        <v>459031b19ec5bbd3b3dbc0a9dcf2cb6e6c6f7848</v>
      </c>
      <c r="Q690" s="7" t="str">
        <f ca="1">VLOOKUP($P690,'Marital status'!$A:$B,2,FALSE)</f>
        <v xml:space="preserve">Widowed </v>
      </c>
      <c r="R690" s="7">
        <f t="shared" ca="1" si="72"/>
        <v>5</v>
      </c>
      <c r="S690" s="7" t="e">
        <f ca="1">VLOOKUP($R690,Race!$A:$B,2,FALSE)</f>
        <v>#N/A</v>
      </c>
      <c r="T690" s="8">
        <f t="shared" ca="1" si="73"/>
        <v>28926</v>
      </c>
      <c r="U690" s="6">
        <f t="shared" ca="1" si="74"/>
        <v>7</v>
      </c>
      <c r="V690" s="8" t="str">
        <f ca="1">VLOOKUP($U690,Education!$A:$B,2,FALSE)</f>
        <v>Undergraduate degree</v>
      </c>
      <c r="W690" s="7">
        <f ca="1" xml:space="preserve">
  IF(OR($Y690 = 5, $Y690 = 6, $Y690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690" s="7" t="str">
        <f ca="1">VLOOKUP($W690,Department!$A:$B,2,FALSE)</f>
        <v>Audit</v>
      </c>
      <c r="Y690" s="6">
        <f t="shared" ca="1" si="75"/>
        <v>11</v>
      </c>
      <c r="Z690" s="7" t="str">
        <f ca="1">VLOOKUP($Y690,Role!$A:$B,2,FALSE)</f>
        <v>Analyst</v>
      </c>
      <c r="AA690" s="6">
        <f t="shared" ca="1" si="76"/>
        <v>7</v>
      </c>
      <c r="AB690" s="7" t="str">
        <f ca="1" xml:space="preserve">
IF($AA690 &lt;&gt; "",
    VLOOKUP($AA690,Level!$A:$B,2,FALSE),
    ""
)</f>
        <v>Senior</v>
      </c>
      <c r="AC690" s="1">
        <f ca="1" xml:space="preserve">
IF($Y690 = 5 + N("Presidente"),
    27000,
    IF($Y690 = 6 + N("Vice-presidente"),
        23000,
        IF(OR($Y690 = 8, $Y690= 13, $Y690 = 12) + N("Secretária bilíngue ou coordenador ou especialista"),
            8000,
            IF($Y690 = 7 + N("Diretor"),
                15000,
                IF($Y690 = 14 + N("Gerente"),
                    12000,
                    IF($Y690 = 9 + N("Estagiário"),
                        705,
                        IF($Y690 = 10 + N("Trainee"),
                            805,
                            IF($Y690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IF($U690 = 7,
  500,
  IF($U690 = 8,
    1000,
    IF($U690 = 9,
      1500,
      IF($U690 = 10,
        2000,
        0
      )
    )
  )
)
+
N("Adicional no salário por área")
+
IF($W690 = 14 + N("Tecnologia da Informação"),
  120,
  IF($W690 = 16 + N("Vendas"),
    110,
    IF($W690 = 15 + N("Jurídico"),
      100,
      IF(OR($W690 = 8, $W690 = 9, $W690 = 11) + N("Recursos humanos ou comercial ou comunicação e marketing"),
        80,
        0
      )
    )
  )
)
+
N("Adicionando pegadinha")
+
IF(AND($W690 = 16, $U690 = 9, $Y690 = 11, $AA690 = 5) + N("Se for de vendas, com mestrado, analista sênior"),
  IF($R690 = 5,
    100,
    0
  )
  +
  IF($N690 = "M",
    200,
    0
  ),
  0
)</f>
        <v>2500</v>
      </c>
      <c r="AD6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$A690  &amp; ", "   &amp;
$C690  &amp; ", "   &amp;
$E690  &amp; ", '"  &amp;
$J690  &amp; "', '" &amp;
$N690  &amp; "', "  &amp;
$R690  &amp; ", '"  &amp;
TEXT($T690,"dd/mm/aaaa")  &amp; "', "   &amp;
$U690  &amp; ", "   &amp;
$W690  &amp; ", "   &amp;
$Y690  &amp; ", "   &amp;
IF($AA690 &lt;&gt; "", $AA690, "NULL")  &amp; ", "   &amp;
$AC690  &amp; ");"</f>
        <v>INSERT INTO bi4all.fac_employees (id_company_fk, id_employee_pk, flg_active, employee_name, id_gender_fk, id_race_fk, birthday, id_schooling_fk, id_department_fk, id_role_fk, id_level_fk, salary) VALUES (6a51143286b03064a49cc2acbee63c09a0682d33, 686, 1, 'Heloise Aguiar Dias', 'F', 5, '12/03/1979', 7, 13, 11, 7, 2500);</v>
      </c>
    </row>
    <row r="691" spans="1:30" ht="14.25" customHeight="1" x14ac:dyDescent="0.2">
      <c r="A691" s="7" t="str" cm="1">
        <f t="array" aca="1" ref="A691" ca="1">INDEX(Company!$A:$A,RANDBETWEEN(5,COUNTA(Company!$A:$A) + 1),1)</f>
        <v>6a51143286b03064a49cc2acbee63c09a0682d33</v>
      </c>
      <c r="B691" s="7" t="str">
        <f ca="1">VLOOKUP($A691,Company!$A:$B,2,FALSE)</f>
        <v>ACME Corporation</v>
      </c>
      <c r="C691" s="5">
        <f t="shared" si="70"/>
        <v>687</v>
      </c>
      <c r="D691" s="5" t="str" cm="1">
        <f t="array" ref="D691">SHA1HASH($C691)</f>
        <v>dbe8ddfe63caf36d00ca9e558b358c59d1434e04</v>
      </c>
      <c r="E691" s="6">
        <v>1</v>
      </c>
      <c r="F691" s="7">
        <f ca="1">IF($C691 = 1 + N("Presidente"),
    127,
    IF($C691 = 2 + N("Vice-Presidente"),
        72,
        IF($C691 = 3 + N("Secretária bilíngue"),
            13,
            RANDBETWEEN(5,COUNT(Name!$A:$A) + 1)
        )
    )
)</f>
        <v>267</v>
      </c>
      <c r="G691" s="7" t="str">
        <f ca="1">VLOOKUP($F691,Name!$A:$B,2,FALSE)</f>
        <v>Maria Heloísa</v>
      </c>
      <c r="H691" s="7">
        <f ca="1" xml:space="preserve">
IF($C691 = 1,
    0,
    RANDBETWEEN(5,COUNT('Last name'!$A:$A) + 1)
)</f>
        <v>108</v>
      </c>
      <c r="I691" s="7" t="str">
        <f ca="1" xml:space="preserve">
IF($C691 = 1 + N("Presidente"),
    "de Orléans e Bragança",
    VLOOKUP($H691,'Last name'!$A:$B,2,FALSE) &amp; " " &amp; VLOOKUP(RANDBETWEEN(5,COUNT('Last name'!$A:$A) + 1),'Last name'!$A:$B,2,FALSE)
)</f>
        <v>Leone Costa</v>
      </c>
      <c r="J691" s="7" t="str">
        <f t="shared" ca="1" si="71"/>
        <v>Maria Heloísa Leone Costa</v>
      </c>
      <c r="K691" s="7" t="str" cm="1">
        <f t="array" aca="1" ref="K691" ca="1">SHA1HASH($J691)</f>
        <v>9a0e36199fdcd59c4e3855002d5ac22d6fee8661</v>
      </c>
      <c r="L691" s="7" cm="1">
        <f t="array" aca="1" ref="L691" ca="1">INDEX(States!$A:$A,RANDBETWEEN(5,COUNTA(States!$A:$A) + 1),1)</f>
        <v>12</v>
      </c>
      <c r="M691" s="7" t="str">
        <f ca="1">$L691 &amp; "|" &amp; VLOOKUP($L691,States!$A:$B,2,FALSE)</f>
        <v>12|16a2d6eb767d4fd003fae8cac60e0d85a9416ba8</v>
      </c>
      <c r="N691" s="7" t="str">
        <f ca="1">VLOOKUP($F691,Name!$A:$C,3,FALSE)</f>
        <v>F</v>
      </c>
      <c r="O691" s="7" t="str">
        <f ca="1">VLOOKUP($N691,Gender!$A:$B,2,FALSE)</f>
        <v>Female</v>
      </c>
      <c r="P691" s="7" t="str" cm="1">
        <f t="array" aca="1" ref="P691" ca="1">INDEX('Marital status'!$A:$A,RANDBETWEEN(5,COUNTA('Marital status'!$A:$A) + 1),1)</f>
        <v>459031b19ec5bbd3b3dbc0a9dcf2cb6e6c6f7848</v>
      </c>
      <c r="Q691" s="7" t="str">
        <f ca="1">VLOOKUP($P691,'Marital status'!$A:$B,2,FALSE)</f>
        <v xml:space="preserve">Widowed </v>
      </c>
      <c r="R691" s="7">
        <f t="shared" ca="1" si="72"/>
        <v>5</v>
      </c>
      <c r="S691" s="7" t="e">
        <f ca="1">VLOOKUP($R691,Race!$A:$B,2,FALSE)</f>
        <v>#N/A</v>
      </c>
      <c r="T691" s="8">
        <f t="shared" ca="1" si="73"/>
        <v>21794</v>
      </c>
      <c r="U691" s="6">
        <f t="shared" ca="1" si="74"/>
        <v>7</v>
      </c>
      <c r="V691" s="8" t="str">
        <f ca="1">VLOOKUP($U691,Education!$A:$B,2,FALSE)</f>
        <v>Undergraduate degree</v>
      </c>
      <c r="W691" s="7">
        <f ca="1" xml:space="preserve">
  IF(OR($Y691 = 5, $Y691 = 6, $Y691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691" s="7" t="str">
        <f ca="1">VLOOKUP($W691,Department!$A:$B,2,FALSE)</f>
        <v>Audit</v>
      </c>
      <c r="Y691" s="6">
        <f t="shared" ca="1" si="75"/>
        <v>9</v>
      </c>
      <c r="Z691" s="7" t="str">
        <f ca="1">VLOOKUP($Y691,Role!$A:$B,2,FALSE)</f>
        <v>Intern</v>
      </c>
      <c r="AA691" s="6" t="str">
        <f t="shared" ca="1" si="76"/>
        <v/>
      </c>
      <c r="AB691" s="7" t="str">
        <f ca="1" xml:space="preserve">
IF($AA691 &lt;&gt; "",
    VLOOKUP($AA691,Level!$A:$B,2,FALSE),
    ""
)</f>
        <v/>
      </c>
      <c r="AC691" s="1">
        <f ca="1" xml:space="preserve">
IF($Y691 = 5 + N("Presidente"),
    27000,
    IF($Y691 = 6 + N("Vice-presidente"),
        23000,
        IF(OR($Y691 = 8, $Y691= 13, $Y691 = 12) + N("Secretária bilíngue ou coordenador ou especialista"),
            8000,
            IF($Y691 = 7 + N("Diretor"),
                15000,
                IF($Y691 = 14 + N("Gerente"),
                    12000,
                    IF($Y691 = 9 + N("Estagiário"),
                        705,
                        IF($Y691 = 10 + N("Trainee"),
                            805,
                            IF($Y691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IF($U691 = 7,
  500,
  IF($U691 = 8,
    1000,
    IF($U691 = 9,
      1500,
      IF($U691 = 10,
        2000,
        0
      )
    )
  )
)
+
N("Adicional no salário por área")
+
IF($W691 = 14 + N("Tecnologia da Informação"),
  120,
  IF($W691 = 16 + N("Vendas"),
    110,
    IF($W691 = 15 + N("Jurídico"),
      100,
      IF(OR($W691 = 8, $W691 = 9, $W691 = 11) + N("Recursos humanos ou comercial ou comunicação e marketing"),
        80,
        0
      )
    )
  )
)
+
N("Adicionando pegadinha")
+
IF(AND($W691 = 16, $U691 = 9, $Y691 = 11, $AA691 = 5) + N("Se for de vendas, com mestrado, analista sênior"),
  IF($R691 = 5,
    100,
    0
  )
  +
  IF($N691 = "M",
    200,
    0
  ),
  0
)</f>
        <v>1205</v>
      </c>
      <c r="AD6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$A691  &amp; ", "   &amp;
$C691  &amp; ", "   &amp;
$E691  &amp; ", '"  &amp;
$J691  &amp; "', '" &amp;
$N691  &amp; "', "  &amp;
$R691  &amp; ", '"  &amp;
TEXT($T691,"dd/mm/aaaa")  &amp; "', "   &amp;
$U691  &amp; ", "   &amp;
$W691  &amp; ", "   &amp;
$Y691  &amp; ", "   &amp;
IF($AA691 &lt;&gt; "", $AA691, "NULL")  &amp; ", "   &amp;
$AC691  &amp; ");"</f>
        <v>INSERT INTO bi4all.fac_employees (id_company_fk, id_employee_pk, flg_active, employee_name, id_gender_fk, id_race_fk, birthday, id_schooling_fk, id_department_fk, id_role_fk, id_level_fk, salary) VALUES (6a51143286b03064a49cc2acbee63c09a0682d33, 687, 1, 'Maria Heloísa Leone Costa', 'F', 5, '01/09/1959', 7, 13, 9, NULL, 1205);</v>
      </c>
    </row>
    <row r="692" spans="1:30" ht="14.25" customHeight="1" x14ac:dyDescent="0.2">
      <c r="A692" s="7" t="str" cm="1">
        <f t="array" aca="1" ref="A692" ca="1">INDEX(Company!$A:$A,RANDBETWEEN(5,COUNTA(Company!$A:$A) + 1),1)</f>
        <v>6a51143286b03064a49cc2acbee63c09a0682d33</v>
      </c>
      <c r="B692" s="7" t="str">
        <f ca="1">VLOOKUP($A692,Company!$A:$B,2,FALSE)</f>
        <v>ACME Corporation</v>
      </c>
      <c r="C692" s="5">
        <f t="shared" si="70"/>
        <v>688</v>
      </c>
      <c r="D692" s="5" t="str" cm="1">
        <f t="array" ref="D692">SHA1HASH($C692)</f>
        <v>8ff059157542d2c31f0e43fc7f2325343e603875</v>
      </c>
      <c r="E692" s="6">
        <v>1</v>
      </c>
      <c r="F692" s="7">
        <f ca="1">IF($C692 = 1 + N("Presidente"),
    127,
    IF($C692 = 2 + N("Vice-Presidente"),
        72,
        IF($C692 = 3 + N("Secretária bilíngue"),
            13,
            RANDBETWEEN(5,COUNT(Name!$A:$A) + 1)
        )
    )
)</f>
        <v>164</v>
      </c>
      <c r="G692" s="7" t="str">
        <f ca="1">VLOOKUP($F692,Name!$A:$B,2,FALSE)</f>
        <v>Heloísa Helena</v>
      </c>
      <c r="H692" s="7">
        <f ca="1" xml:space="preserve">
IF($C692 = 1,
    0,
    RANDBETWEEN(5,COUNT('Last name'!$A:$A) + 1)
)</f>
        <v>121</v>
      </c>
      <c r="I692" s="7" t="str">
        <f ca="1" xml:space="preserve">
IF($C692 = 1 + N("Presidente"),
    "de Orléans e Bragança",
    VLOOKUP($H692,'Last name'!$A:$B,2,FALSE) &amp; " " &amp; VLOOKUP(RANDBETWEEN(5,COUNT('Last name'!$A:$A) + 1),'Last name'!$A:$B,2,FALSE)
)</f>
        <v>Martinelli Martins</v>
      </c>
      <c r="J692" s="7" t="str">
        <f t="shared" ca="1" si="71"/>
        <v>Heloísa Helena Martinelli Martins</v>
      </c>
      <c r="K692" s="7" t="str" cm="1">
        <f t="array" aca="1" ref="K692" ca="1">SHA1HASH($J692)</f>
        <v>004876e6718679bdeede2e0906c0d15662724756</v>
      </c>
      <c r="L692" s="7" cm="1">
        <f t="array" aca="1" ref="L692" ca="1">INDEX(States!$A:$A,RANDBETWEEN(5,COUNTA(States!$A:$A) + 1),1)</f>
        <v>20</v>
      </c>
      <c r="M692" s="7" t="str">
        <f ca="1">$L692 &amp; "|" &amp; VLOOKUP($L692,States!$A:$B,2,FALSE)</f>
        <v>20|c7ee6b7966c56a7149c5002263ee025341a1072b</v>
      </c>
      <c r="N692" s="7" t="str">
        <f ca="1">VLOOKUP($F692,Name!$A:$C,3,FALSE)</f>
        <v>F</v>
      </c>
      <c r="O692" s="7" t="str">
        <f ca="1">VLOOKUP($N692,Gender!$A:$B,2,FALSE)</f>
        <v>Female</v>
      </c>
      <c r="P692" s="7" t="str" cm="1">
        <f t="array" aca="1" ref="P692" ca="1">INDEX('Marital status'!$A:$A,RANDBETWEEN(5,COUNTA('Marital status'!$A:$A) + 1),1)</f>
        <v>459031b19ec5bbd3b3dbc0a9dcf2cb6e6c6f7848</v>
      </c>
      <c r="Q692" s="7" t="str">
        <f ca="1">VLOOKUP($P692,'Marital status'!$A:$B,2,FALSE)</f>
        <v xml:space="preserve">Widowed </v>
      </c>
      <c r="R692" s="7">
        <f t="shared" ca="1" si="72"/>
        <v>5</v>
      </c>
      <c r="S692" s="7" t="e">
        <f ca="1">VLOOKUP($R692,Race!$A:$B,2,FALSE)</f>
        <v>#N/A</v>
      </c>
      <c r="T692" s="8">
        <f t="shared" ca="1" si="73"/>
        <v>23567</v>
      </c>
      <c r="U692" s="6">
        <f t="shared" ca="1" si="74"/>
        <v>7</v>
      </c>
      <c r="V692" s="8" t="str">
        <f ca="1">VLOOKUP($U692,Education!$A:$B,2,FALSE)</f>
        <v>Undergraduate degree</v>
      </c>
      <c r="W692" s="7">
        <f ca="1" xml:space="preserve">
  IF(OR($Y692 = 5, $Y692 = 6, $Y692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692" s="7" t="str">
        <f ca="1">VLOOKUP($W692,Department!$A:$B,2,FALSE)</f>
        <v>Presidency</v>
      </c>
      <c r="Y692" s="6">
        <f t="shared" ca="1" si="75"/>
        <v>11</v>
      </c>
      <c r="Z692" s="7" t="str">
        <f ca="1">VLOOKUP($Y692,Role!$A:$B,2,FALSE)</f>
        <v>Analyst</v>
      </c>
      <c r="AA692" s="6">
        <f t="shared" ca="1" si="76"/>
        <v>5</v>
      </c>
      <c r="AB692" s="7" t="str">
        <f ca="1" xml:space="preserve">
IF($AA692 &lt;&gt; "",
    VLOOKUP($AA692,Level!$A:$B,2,FALSE),
    ""
)</f>
        <v>Junior</v>
      </c>
      <c r="AC692" s="1">
        <f ca="1" xml:space="preserve">
IF($Y692 = 5 + N("Presidente"),
    27000,
    IF($Y692 = 6 + N("Vice-presidente"),
        23000,
        IF(OR($Y692 = 8, $Y692= 13, $Y692 = 12) + N("Secretária bilíngue ou coordenador ou especialista"),
            8000,
            IF($Y692 = 7 + N("Diretor"),
                15000,
                IF($Y692 = 14 + N("Gerente"),
                    12000,
                    IF($Y692 = 9 + N("Estagiário"),
                        705,
                        IF($Y692 = 10 + N("Trainee"),
                            805,
                            IF($Y692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IF($U692 = 7,
  500,
  IF($U692 = 8,
    1000,
    IF($U692 = 9,
      1500,
      IF($U692 = 10,
        2000,
        0
      )
    )
  )
)
+
N("Adicional no salário por área")
+
IF($W692 = 14 + N("Tecnologia da Informação"),
  120,
  IF($W692 = 16 + N("Vendas"),
    110,
    IF($W692 = 15 + N("Jurídico"),
      100,
      IF(OR($W692 = 8, $W692 = 9, $W692 = 11) + N("Recursos humanos ou comercial ou comunicação e marketing"),
        80,
        0
      )
    )
  )
)
+
N("Adicionando pegadinha")
+
IF(AND($W692 = 16, $U692 = 9, $Y692 = 11, $AA692 = 5) + N("Se for de vendas, com mestrado, analista sênior"),
  IF($R692 = 5,
    100,
    0
  )
  +
  IF($N692 = "M",
    200,
    0
  ),
  0
)</f>
        <v>2500</v>
      </c>
      <c r="AD6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$A692  &amp; ", "   &amp;
$C692  &amp; ", "   &amp;
$E692  &amp; ", '"  &amp;
$J692  &amp; "', '" &amp;
$N692  &amp; "', "  &amp;
$R692  &amp; ", '"  &amp;
TEXT($T692,"dd/mm/aaaa")  &amp; "', "   &amp;
$U692  &amp; ", "   &amp;
$W692  &amp; ", "   &amp;
$Y692  &amp; ", "   &amp;
IF($AA692 &lt;&gt; "", $AA692, "NULL")  &amp; ", "   &amp;
$AC692  &amp; ");"</f>
        <v>INSERT INTO bi4all.fac_employees (id_company_fk, id_employee_pk, flg_active, employee_name, id_gender_fk, id_race_fk, birthday, id_schooling_fk, id_department_fk, id_role_fk, id_level_fk, salary) VALUES (6a51143286b03064a49cc2acbee63c09a0682d33, 688, 1, 'Heloísa Helena Martinelli Martins', 'F', 5, '09/07/1964', 7, 5, 11, 5, 2500);</v>
      </c>
    </row>
    <row r="693" spans="1:30" ht="14.25" customHeight="1" x14ac:dyDescent="0.2">
      <c r="A693" s="7" t="str" cm="1">
        <f t="array" aca="1" ref="A693" ca="1">INDEX(Company!$A:$A,RANDBETWEEN(5,COUNTA(Company!$A:$A) + 1),1)</f>
        <v>6a51143286b03064a49cc2acbee63c09a0682d33</v>
      </c>
      <c r="B693" s="7" t="str">
        <f ca="1">VLOOKUP($A693,Company!$A:$B,2,FALSE)</f>
        <v>ACME Corporation</v>
      </c>
      <c r="C693" s="5">
        <f t="shared" si="70"/>
        <v>689</v>
      </c>
      <c r="D693" s="5" t="str" cm="1">
        <f t="array" ref="D693">SHA1HASH($C693)</f>
        <v>53c53c5d2b630c0d912264bb9edf8cf6f0afa260</v>
      </c>
      <c r="E693" s="6">
        <v>1</v>
      </c>
      <c r="F693" s="7">
        <f ca="1">IF($C693 = 1 + N("Presidente"),
    127,
    IF($C693 = 2 + N("Vice-Presidente"),
        72,
        IF($C693 = 3 + N("Secretária bilíngue"),
            13,
            RANDBETWEEN(5,COUNT(Name!$A:$A) + 1)
        )
    )
)</f>
        <v>114</v>
      </c>
      <c r="G693" s="7" t="str">
        <f ca="1">VLOOKUP($F693,Name!$A:$B,2,FALSE)</f>
        <v>Domingos</v>
      </c>
      <c r="H693" s="7">
        <f ca="1" xml:space="preserve">
IF($C693 = 1,
    0,
    RANDBETWEEN(5,COUNT('Last name'!$A:$A) + 1)
)</f>
        <v>107</v>
      </c>
      <c r="I693" s="7" t="str">
        <f ca="1" xml:space="preserve">
IF($C693 = 1 + N("Presidente"),
    "de Orléans e Bragança",
    VLOOKUP($H693,'Last name'!$A:$B,2,FALSE) &amp; " " &amp; VLOOKUP(RANDBETWEEN(5,COUNT('Last name'!$A:$A) + 1),'Last name'!$A:$B,2,FALSE)
)</f>
        <v>Leite Melo</v>
      </c>
      <c r="J693" s="7" t="str">
        <f t="shared" ca="1" si="71"/>
        <v>Domingos Leite Melo</v>
      </c>
      <c r="K693" s="7" t="str" cm="1">
        <f t="array" aca="1" ref="K693" ca="1">SHA1HASH($J693)</f>
        <v>ce951ceb1f121e4fdc39b207c491bd5e7ceea7c1</v>
      </c>
      <c r="L693" s="7" cm="1">
        <f t="array" aca="1" ref="L693" ca="1">INDEX(States!$A:$A,RANDBETWEEN(5,COUNTA(States!$A:$A) + 1),1)</f>
        <v>16</v>
      </c>
      <c r="M693" s="7" t="str">
        <f ca="1">$L693 &amp; "|" &amp; VLOOKUP($L693,States!$A:$B,2,FALSE)</f>
        <v>16|07cfbddcd11fff6189ba806e40d4e76476d512f4</v>
      </c>
      <c r="N693" s="7" t="str">
        <f ca="1">VLOOKUP($F693,Name!$A:$C,3,FALSE)</f>
        <v>M</v>
      </c>
      <c r="O693" s="7" t="str">
        <f ca="1">VLOOKUP($N693,Gender!$A:$B,2,FALSE)</f>
        <v>Male</v>
      </c>
      <c r="P693" s="7" t="str" cm="1">
        <f t="array" aca="1" ref="P693" ca="1">INDEX('Marital status'!$A:$A,RANDBETWEEN(5,COUNTA('Marital status'!$A:$A) + 1),1)</f>
        <v>47051393f6bcbf99111ec5d70ba2ebbe11ebccae</v>
      </c>
      <c r="Q693" s="7" t="str">
        <f ca="1">VLOOKUP($P693,'Marital status'!$A:$B,2,FALSE)</f>
        <v xml:space="preserve"> Separated </v>
      </c>
      <c r="R693" s="7">
        <f t="shared" ca="1" si="72"/>
        <v>7</v>
      </c>
      <c r="S693" s="7" t="e">
        <f ca="1">VLOOKUP($R693,Race!$A:$B,2,FALSE)</f>
        <v>#N/A</v>
      </c>
      <c r="T693" s="8">
        <f t="shared" ca="1" si="73"/>
        <v>28681</v>
      </c>
      <c r="U693" s="6">
        <f t="shared" ca="1" si="74"/>
        <v>7</v>
      </c>
      <c r="V693" s="8" t="str">
        <f ca="1">VLOOKUP($U693,Education!$A:$B,2,FALSE)</f>
        <v>Undergraduate degree</v>
      </c>
      <c r="W693" s="7">
        <f ca="1" xml:space="preserve">
  IF(OR($Y693 = 5, $Y693 = 6, $Y693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693" s="7" t="str">
        <f ca="1">VLOOKUP($W693,Department!$A:$B,2,FALSE)</f>
        <v>Human Resource</v>
      </c>
      <c r="Y693" s="6">
        <f t="shared" ca="1" si="75"/>
        <v>10</v>
      </c>
      <c r="Z693" s="7" t="str">
        <f ca="1">VLOOKUP($Y693,Role!$A:$B,2,FALSE)</f>
        <v>Trainee</v>
      </c>
      <c r="AA693" s="6" t="str">
        <f t="shared" ca="1" si="76"/>
        <v/>
      </c>
      <c r="AB693" s="7" t="str">
        <f ca="1" xml:space="preserve">
IF($AA693 &lt;&gt; "",
    VLOOKUP($AA693,Level!$A:$B,2,FALSE),
    ""
)</f>
        <v/>
      </c>
      <c r="AC693" s="1">
        <f ca="1" xml:space="preserve">
IF($Y693 = 5 + N("Presidente"),
    27000,
    IF($Y693 = 6 + N("Vice-presidente"),
        23000,
        IF(OR($Y693 = 8, $Y693= 13, $Y693 = 12) + N("Secretária bilíngue ou coordenador ou especialista"),
            8000,
            IF($Y693 = 7 + N("Diretor"),
                15000,
                IF($Y693 = 14 + N("Gerente"),
                    12000,
                    IF($Y693 = 9 + N("Estagiário"),
                        705,
                        IF($Y693 = 10 + N("Trainee"),
                            805,
                            IF($Y693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IF($U693 = 7,
  500,
  IF($U693 = 8,
    1000,
    IF($U693 = 9,
      1500,
      IF($U693 = 10,
        2000,
        0
      )
    )
  )
)
+
N("Adicional no salário por área")
+
IF($W693 = 14 + N("Tecnologia da Informação"),
  120,
  IF($W693 = 16 + N("Vendas"),
    110,
    IF($W693 = 15 + N("Jurídico"),
      100,
      IF(OR($W693 = 8, $W693 = 9, $W693 = 11) + N("Recursos humanos ou comercial ou comunicação e marketing"),
        80,
        0
      )
    )
  )
)
+
N("Adicionando pegadinha")
+
IF(AND($W693 = 16, $U693 = 9, $Y693 = 11, $AA693 = 5) + N("Se for de vendas, com mestrado, analista sênior"),
  IF($R693 = 5,
    100,
    0
  )
  +
  IF($N693 = "M",
    200,
    0
  ),
  0
)</f>
        <v>1385</v>
      </c>
      <c r="AD6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$A693  &amp; ", "   &amp;
$C693  &amp; ", "   &amp;
$E693  &amp; ", '"  &amp;
$J693  &amp; "', '" &amp;
$N693  &amp; "', "  &amp;
$R693  &amp; ", '"  &amp;
TEXT($T693,"dd/mm/aaaa")  &amp; "', "   &amp;
$U693  &amp; ", "   &amp;
$W693  &amp; ", "   &amp;
$Y693  &amp; ", "   &amp;
IF($AA693 &lt;&gt; "", $AA693, "NULL")  &amp; ", "   &amp;
$AC693  &amp; ");"</f>
        <v>INSERT INTO bi4all.fac_employees (id_company_fk, id_employee_pk, flg_active, employee_name, id_gender_fk, id_race_fk, birthday, id_schooling_fk, id_department_fk, id_role_fk, id_level_fk, salary) VALUES (6a51143286b03064a49cc2acbee63c09a0682d33, 689, 1, 'Domingos Leite Melo', 'M', 7, '10/07/1978', 7, 8, 10, NULL, 1385);</v>
      </c>
    </row>
    <row r="694" spans="1:30" ht="14.25" customHeight="1" x14ac:dyDescent="0.2">
      <c r="A694" s="7" t="str" cm="1">
        <f t="array" aca="1" ref="A694" ca="1">INDEX(Company!$A:$A,RANDBETWEEN(5,COUNTA(Company!$A:$A) + 1),1)</f>
        <v>6a51143286b03064a49cc2acbee63c09a0682d33</v>
      </c>
      <c r="B694" s="7" t="str">
        <f ca="1">VLOOKUP($A694,Company!$A:$B,2,FALSE)</f>
        <v>ACME Corporation</v>
      </c>
      <c r="C694" s="5">
        <f t="shared" si="70"/>
        <v>690</v>
      </c>
      <c r="D694" s="5" t="str" cm="1">
        <f t="array" ref="D694">SHA1HASH($C694)</f>
        <v>d9fce17200317431b1b43b27508224cf0294759a</v>
      </c>
      <c r="E694" s="6">
        <v>1</v>
      </c>
      <c r="F694" s="7">
        <f ca="1">IF($C694 = 1 + N("Presidente"),
    127,
    IF($C694 = 2 + N("Vice-Presidente"),
        72,
        IF($C694 = 3 + N("Secretária bilíngue"),
            13,
            RANDBETWEEN(5,COUNT(Name!$A:$A) + 1)
        )
    )
)</f>
        <v>80</v>
      </c>
      <c r="G694" s="7" t="str">
        <f ca="1">VLOOKUP($F694,Name!$A:$B,2,FALSE)</f>
        <v>Byatriz</v>
      </c>
      <c r="H694" s="7">
        <f ca="1" xml:space="preserve">
IF($C694 = 1,
    0,
    RANDBETWEEN(5,COUNT('Last name'!$A:$A) + 1)
)</f>
        <v>55</v>
      </c>
      <c r="I694" s="7" t="str">
        <f ca="1" xml:space="preserve">
IF($C694 = 1 + N("Presidente"),
    "de Orléans e Bragança",
    VLOOKUP($H694,'Last name'!$A:$B,2,FALSE) &amp; " " &amp; VLOOKUP(RANDBETWEEN(5,COUNT('Last name'!$A:$A) + 1),'Last name'!$A:$B,2,FALSE)
)</f>
        <v>Camões Pereira</v>
      </c>
      <c r="J694" s="7" t="str">
        <f t="shared" ca="1" si="71"/>
        <v>Byatriz Camões Pereira</v>
      </c>
      <c r="K694" s="7" t="str" cm="1">
        <f t="array" aca="1" ref="K694" ca="1">SHA1HASH($J694)</f>
        <v>c81551ae9d257f20068460eb4032fab1d8988916</v>
      </c>
      <c r="L694" s="7" cm="1">
        <f t="array" aca="1" ref="L694" ca="1">INDEX(States!$A:$A,RANDBETWEEN(5,COUNTA(States!$A:$A) + 1),1)</f>
        <v>14</v>
      </c>
      <c r="M694" s="7" t="str">
        <f ca="1">$L694 &amp; "|" &amp; VLOOKUP($L694,States!$A:$B,2,FALSE)</f>
        <v>14|9b9a260c6946192b7ea8dcfb1d39940b66fe4460</v>
      </c>
      <c r="N694" s="7" t="str">
        <f ca="1">VLOOKUP($F694,Name!$A:$C,3,FALSE)</f>
        <v>F</v>
      </c>
      <c r="O694" s="7" t="str">
        <f ca="1">VLOOKUP($N694,Gender!$A:$B,2,FALSE)</f>
        <v>Female</v>
      </c>
      <c r="P694" s="7" t="str" cm="1">
        <f t="array" aca="1" ref="P694" ca="1">INDEX('Marital status'!$A:$A,RANDBETWEEN(5,COUNTA('Marital status'!$A:$A) + 1),1)</f>
        <v>93ac84f4e0bd5c1c97b670a12a7fff6af89fb6b3</v>
      </c>
      <c r="Q694" s="7" t="str">
        <f ca="1">VLOOKUP($P694,'Marital status'!$A:$B,2,FALSE)</f>
        <v>DIVORCED</v>
      </c>
      <c r="R694" s="7">
        <f t="shared" ca="1" si="72"/>
        <v>5</v>
      </c>
      <c r="S694" s="7" t="e">
        <f ca="1">VLOOKUP($R694,Race!$A:$B,2,FALSE)</f>
        <v>#N/A</v>
      </c>
      <c r="T694" s="8">
        <f t="shared" ca="1" si="73"/>
        <v>20000</v>
      </c>
      <c r="U694" s="6">
        <f t="shared" ca="1" si="74"/>
        <v>8</v>
      </c>
      <c r="V694" s="8" t="str">
        <f ca="1">VLOOKUP($U694,Education!$A:$B,2,FALSE)</f>
        <v>Graduate school</v>
      </c>
      <c r="W694" s="7">
        <f ca="1" xml:space="preserve">
  IF(OR($Y694 = 5, $Y694 = 6, $Y694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694" s="7" t="str">
        <f ca="1">VLOOKUP($W694,Department!$A:$B,2,FALSE)</f>
        <v>Administration</v>
      </c>
      <c r="Y694" s="6">
        <f t="shared" ca="1" si="75"/>
        <v>11</v>
      </c>
      <c r="Z694" s="7" t="str">
        <f ca="1">VLOOKUP($Y694,Role!$A:$B,2,FALSE)</f>
        <v>Analyst</v>
      </c>
      <c r="AA694" s="6">
        <f t="shared" ca="1" si="76"/>
        <v>5</v>
      </c>
      <c r="AB694" s="7" t="str">
        <f ca="1" xml:space="preserve">
IF($AA694 &lt;&gt; "",
    VLOOKUP($AA694,Level!$A:$B,2,FALSE),
    ""
)</f>
        <v>Junior</v>
      </c>
      <c r="AC694" s="1">
        <f ca="1" xml:space="preserve">
IF($Y694 = 5 + N("Presidente"),
    27000,
    IF($Y694 = 6 + N("Vice-presidente"),
        23000,
        IF(OR($Y694 = 8, $Y694= 13, $Y694 = 12) + N("Secretária bilíngue ou coordenador ou especialista"),
            8000,
            IF($Y694 = 7 + N("Diretor"),
                15000,
                IF($Y694 = 14 + N("Gerente"),
                    12000,
                    IF($Y694 = 9 + N("Estagiário"),
                        705,
                        IF($Y694 = 10 + N("Trainee"),
                            805,
                            IF($Y694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IF($U694 = 7,
  500,
  IF($U694 = 8,
    1000,
    IF($U694 = 9,
      1500,
      IF($U694 = 10,
        2000,
        0
      )
    )
  )
)
+
N("Adicional no salário por área")
+
IF($W694 = 14 + N("Tecnologia da Informação"),
  120,
  IF($W694 = 16 + N("Vendas"),
    110,
    IF($W694 = 15 + N("Jurídico"),
      100,
      IF(OR($W694 = 8, $W694 = 9, $W694 = 11) + N("Recursos humanos ou comercial ou comunicação e marketing"),
        80,
        0
      )
    )
  )
)
+
N("Adicionando pegadinha")
+
IF(AND($W694 = 16, $U694 = 9, $Y694 = 11, $AA694 = 5) + N("Se for de vendas, com mestrado, analista sênior"),
  IF($R694 = 5,
    100,
    0
  )
  +
  IF($N694 = "M",
    200,
    0
  ),
  0
)</f>
        <v>3000</v>
      </c>
      <c r="AD6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$A694  &amp; ", "   &amp;
$C694  &amp; ", "   &amp;
$E694  &amp; ", '"  &amp;
$J694  &amp; "', '" &amp;
$N694  &amp; "', "  &amp;
$R694  &amp; ", '"  &amp;
TEXT($T694,"dd/mm/aaaa")  &amp; "', "   &amp;
$U694  &amp; ", "   &amp;
$W694  &amp; ", "   &amp;
$Y694  &amp; ", "   &amp;
IF($AA694 &lt;&gt; "", $AA694, "NULL")  &amp; ", "   &amp;
$AC694  &amp; ");"</f>
        <v>INSERT INTO bi4all.fac_employees (id_company_fk, id_employee_pk, flg_active, employee_name, id_gender_fk, id_race_fk, birthday, id_schooling_fk, id_department_fk, id_role_fk, id_level_fk, salary) VALUES (6a51143286b03064a49cc2acbee63c09a0682d33, 690, 1, 'Byatriz Camões Pereira', 'F', 5, '03/10/1954', 8, 6, 11, 5, 3000);</v>
      </c>
    </row>
    <row r="695" spans="1:30" ht="14.25" customHeight="1" x14ac:dyDescent="0.2">
      <c r="A695" s="7" t="str" cm="1">
        <f t="array" aca="1" ref="A695" ca="1">INDEX(Company!$A:$A,RANDBETWEEN(5,COUNTA(Company!$A:$A) + 1),1)</f>
        <v>6a51143286b03064a49cc2acbee63c09a0682d33</v>
      </c>
      <c r="B695" s="7" t="str">
        <f ca="1">VLOOKUP($A695,Company!$A:$B,2,FALSE)</f>
        <v>ACME Corporation</v>
      </c>
      <c r="C695" s="5">
        <f t="shared" si="70"/>
        <v>691</v>
      </c>
      <c r="D695" s="5" t="str" cm="1">
        <f t="array" ref="D695">SHA1HASH($C695)</f>
        <v>3da7e2c2144502d7115bee98a0dfe95030345b43</v>
      </c>
      <c r="E695" s="6">
        <v>1</v>
      </c>
      <c r="F695" s="7">
        <f ca="1">IF($C695 = 1 + N("Presidente"),
    127,
    IF($C695 = 2 + N("Vice-Presidente"),
        72,
        IF($C695 = 3 + N("Secretária bilíngue"),
            13,
            RANDBETWEEN(5,COUNT(Name!$A:$A) + 1)
        )
    )
)</f>
        <v>353</v>
      </c>
      <c r="G695" s="7" t="str">
        <f ca="1">VLOOKUP($F695,Name!$A:$B,2,FALSE)</f>
        <v>Vicente</v>
      </c>
      <c r="H695" s="7">
        <f ca="1" xml:space="preserve">
IF($C695 = 1,
    0,
    RANDBETWEEN(5,COUNT('Last name'!$A:$A) + 1)
)</f>
        <v>151</v>
      </c>
      <c r="I695" s="7" t="str">
        <f ca="1" xml:space="preserve">
IF($C695 = 1 + N("Presidente"),
    "de Orléans e Bragança",
    VLOOKUP($H695,'Last name'!$A:$B,2,FALSE) &amp; " " &amp; VLOOKUP(RANDBETWEEN(5,COUNT('Last name'!$A:$A) + 1),'Last name'!$A:$B,2,FALSE)
)</f>
        <v>Pereira Machado</v>
      </c>
      <c r="J695" s="7" t="str">
        <f t="shared" ca="1" si="71"/>
        <v>Vicente Pereira Machado</v>
      </c>
      <c r="K695" s="7" t="str" cm="1">
        <f t="array" aca="1" ref="K695" ca="1">SHA1HASH($J695)</f>
        <v>b754aab892a3f19a710ed3f91aaa3140b12ca49f</v>
      </c>
      <c r="L695" s="7" cm="1">
        <f t="array" aca="1" ref="L695" ca="1">INDEX(States!$A:$A,RANDBETWEEN(5,COUNTA(States!$A:$A) + 1),1)</f>
        <v>8</v>
      </c>
      <c r="M695" s="7" t="str">
        <f ca="1">$L695 &amp; "|" &amp; VLOOKUP($L695,States!$A:$B,2,FALSE)</f>
        <v>8|56e287872c65203bf88dd1921405bbc5594d8531</v>
      </c>
      <c r="N695" s="7" t="str">
        <f ca="1">VLOOKUP($F695,Name!$A:$C,3,FALSE)</f>
        <v>M</v>
      </c>
      <c r="O695" s="7" t="str">
        <f ca="1">VLOOKUP($N695,Gender!$A:$B,2,FALSE)</f>
        <v>Male</v>
      </c>
      <c r="P695" s="7" t="str" cm="1">
        <f t="array" aca="1" ref="P695" ca="1">INDEX('Marital status'!$A:$A,RANDBETWEEN(5,COUNTA('Marital status'!$A:$A) + 1),1)</f>
        <v>459031b19ec5bbd3b3dbc0a9dcf2cb6e6c6f7848</v>
      </c>
      <c r="Q695" s="7" t="str">
        <f ca="1">VLOOKUP($P695,'Marital status'!$A:$B,2,FALSE)</f>
        <v xml:space="preserve">Widowed </v>
      </c>
      <c r="R695" s="7">
        <f t="shared" ca="1" si="72"/>
        <v>5</v>
      </c>
      <c r="S695" s="7" t="e">
        <f ca="1">VLOOKUP($R695,Race!$A:$B,2,FALSE)</f>
        <v>#N/A</v>
      </c>
      <c r="T695" s="8">
        <f t="shared" ca="1" si="73"/>
        <v>19708</v>
      </c>
      <c r="U695" s="6">
        <f t="shared" ca="1" si="74"/>
        <v>7</v>
      </c>
      <c r="V695" s="8" t="str">
        <f ca="1">VLOOKUP($U695,Education!$A:$B,2,FALSE)</f>
        <v>Undergraduate degree</v>
      </c>
      <c r="W695" s="7">
        <f ca="1" xml:space="preserve">
  IF(OR($Y695 = 5, $Y695 = 6, $Y695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695" s="7" t="str">
        <f ca="1">VLOOKUP($W695,Department!$A:$B,2,FALSE)</f>
        <v>Commercial</v>
      </c>
      <c r="Y695" s="6">
        <f t="shared" ca="1" si="75"/>
        <v>10</v>
      </c>
      <c r="Z695" s="7" t="str">
        <f ca="1">VLOOKUP($Y695,Role!$A:$B,2,FALSE)</f>
        <v>Trainee</v>
      </c>
      <c r="AA695" s="6" t="str">
        <f t="shared" ca="1" si="76"/>
        <v/>
      </c>
      <c r="AB695" s="7" t="str">
        <f ca="1" xml:space="preserve">
IF($AA695 &lt;&gt; "",
    VLOOKUP($AA695,Level!$A:$B,2,FALSE),
    ""
)</f>
        <v/>
      </c>
      <c r="AC695" s="1">
        <f ca="1" xml:space="preserve">
IF($Y695 = 5 + N("Presidente"),
    27000,
    IF($Y695 = 6 + N("Vice-presidente"),
        23000,
        IF(OR($Y695 = 8, $Y695= 13, $Y695 = 12) + N("Secretária bilíngue ou coordenador ou especialista"),
            8000,
            IF($Y695 = 7 + N("Diretor"),
                15000,
                IF($Y695 = 14 + N("Gerente"),
                    12000,
                    IF($Y695 = 9 + N("Estagiário"),
                        705,
                        IF($Y695 = 10 + N("Trainee"),
                            805,
                            IF($Y695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IF($U695 = 7,
  500,
  IF($U695 = 8,
    1000,
    IF($U695 = 9,
      1500,
      IF($U695 = 10,
        2000,
        0
      )
    )
  )
)
+
N("Adicional no salário por área")
+
IF($W695 = 14 + N("Tecnologia da Informação"),
  120,
  IF($W695 = 16 + N("Vendas"),
    110,
    IF($W695 = 15 + N("Jurídico"),
      100,
      IF(OR($W695 = 8, $W695 = 9, $W695 = 11) + N("Recursos humanos ou comercial ou comunicação e marketing"),
        80,
        0
      )
    )
  )
)
+
N("Adicionando pegadinha")
+
IF(AND($W695 = 16, $U695 = 9, $Y695 = 11, $AA695 = 5) + N("Se for de vendas, com mestrado, analista sênior"),
  IF($R695 = 5,
    100,
    0
  )
  +
  IF($N695 = "M",
    200,
    0
  ),
  0
)</f>
        <v>1385</v>
      </c>
      <c r="AD6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$A695  &amp; ", "   &amp;
$C695  &amp; ", "   &amp;
$E695  &amp; ", '"  &amp;
$J695  &amp; "', '" &amp;
$N695  &amp; "', "  &amp;
$R695  &amp; ", '"  &amp;
TEXT($T695,"dd/mm/aaaa")  &amp; "', "   &amp;
$U695  &amp; ", "   &amp;
$W695  &amp; ", "   &amp;
$Y695  &amp; ", "   &amp;
IF($AA695 &lt;&gt; "", $AA695, "NULL")  &amp; ", "   &amp;
$AC695  &amp; ");"</f>
        <v>INSERT INTO bi4all.fac_employees (id_company_fk, id_employee_pk, flg_active, employee_name, id_gender_fk, id_race_fk, birthday, id_schooling_fk, id_department_fk, id_role_fk, id_level_fk, salary) VALUES (6a51143286b03064a49cc2acbee63c09a0682d33, 691, 1, 'Vicente Pereira Machado', 'M', 5, '15/12/1953', 7, 9, 10, NULL, 1385);</v>
      </c>
    </row>
    <row r="696" spans="1:30" ht="14.25" customHeight="1" x14ac:dyDescent="0.2">
      <c r="A696" s="7" t="str" cm="1">
        <f t="array" aca="1" ref="A696" ca="1">INDEX(Company!$A:$A,RANDBETWEEN(5,COUNTA(Company!$A:$A) + 1),1)</f>
        <v>6a51143286b03064a49cc2acbee63c09a0682d33</v>
      </c>
      <c r="B696" s="7" t="str">
        <f ca="1">VLOOKUP($A696,Company!$A:$B,2,FALSE)</f>
        <v>ACME Corporation</v>
      </c>
      <c r="C696" s="5">
        <f t="shared" si="70"/>
        <v>692</v>
      </c>
      <c r="D696" s="5" t="str" cm="1">
        <f t="array" ref="D696">SHA1HASH($C696)</f>
        <v>6d3eeb1a2cc4cb90eb87ab1002ed6bb801b3aae1</v>
      </c>
      <c r="E696" s="6">
        <v>1</v>
      </c>
      <c r="F696" s="7">
        <f ca="1">IF($C696 = 1 + N("Presidente"),
    127,
    IF($C696 = 2 + N("Vice-Presidente"),
        72,
        IF($C696 = 3 + N("Secretária bilíngue"),
            13,
            RANDBETWEEN(5,COUNT(Name!$A:$A) + 1)
        )
    )
)</f>
        <v>54</v>
      </c>
      <c r="G696" s="7" t="str">
        <f ca="1">VLOOKUP($F696,Name!$A:$B,2,FALSE)</f>
        <v>Ariela</v>
      </c>
      <c r="H696" s="7">
        <f ca="1" xml:space="preserve">
IF($C696 = 1,
    0,
    RANDBETWEEN(5,COUNT('Last name'!$A:$A) + 1)
)</f>
        <v>124</v>
      </c>
      <c r="I696" s="7" t="str">
        <f ca="1" xml:space="preserve">
IF($C696 = 1 + N("Presidente"),
    "de Orléans e Bragança",
    VLOOKUP($H696,'Last name'!$A:$B,2,FALSE) &amp; " " &amp; VLOOKUP(RANDBETWEEN(5,COUNT('Last name'!$A:$A) + 1),'Last name'!$A:$B,2,FALSE)
)</f>
        <v>Mazza Barbosa</v>
      </c>
      <c r="J696" s="7" t="str">
        <f t="shared" ca="1" si="71"/>
        <v>Ariela Mazza Barbosa</v>
      </c>
      <c r="K696" s="7" t="str" cm="1">
        <f t="array" aca="1" ref="K696" ca="1">SHA1HASH($J696)</f>
        <v>64328f5b9514c9a00c26bdb2ccc156e6be6e8181</v>
      </c>
      <c r="L696" s="7" cm="1">
        <f t="array" aca="1" ref="L696" ca="1">INDEX(States!$A:$A,RANDBETWEEN(5,COUNTA(States!$A:$A) + 1),1)</f>
        <v>6</v>
      </c>
      <c r="M696" s="7" t="str">
        <f ca="1">$L696 &amp; "|" &amp; VLOOKUP($L696,States!$A:$B,2,FALSE)</f>
        <v>6|990f6b5f2170b43d022d539b1260b5f1af889998</v>
      </c>
      <c r="N696" s="7" t="str">
        <f ca="1">VLOOKUP($F696,Name!$A:$C,3,FALSE)</f>
        <v>F</v>
      </c>
      <c r="O696" s="7" t="str">
        <f ca="1">VLOOKUP($N696,Gender!$A:$B,2,FALSE)</f>
        <v>Female</v>
      </c>
      <c r="P696" s="7" t="str" cm="1">
        <f t="array" aca="1" ref="P696" ca="1">INDEX('Marital status'!$A:$A,RANDBETWEEN(5,COUNTA('Marital status'!$A:$A) + 1),1)</f>
        <v>47051393f6bcbf99111ec5d70ba2ebbe11ebccae</v>
      </c>
      <c r="Q696" s="7" t="str">
        <f ca="1">VLOOKUP($P696,'Marital status'!$A:$B,2,FALSE)</f>
        <v xml:space="preserve"> Separated </v>
      </c>
      <c r="R696" s="7">
        <f t="shared" ca="1" si="72"/>
        <v>5</v>
      </c>
      <c r="S696" s="7" t="e">
        <f ca="1">VLOOKUP($R696,Race!$A:$B,2,FALSE)</f>
        <v>#N/A</v>
      </c>
      <c r="T696" s="8">
        <f t="shared" ca="1" si="73"/>
        <v>23052</v>
      </c>
      <c r="U696" s="6">
        <f t="shared" ca="1" si="74"/>
        <v>7</v>
      </c>
      <c r="V696" s="8" t="str">
        <f ca="1">VLOOKUP($U696,Education!$A:$B,2,FALSE)</f>
        <v>Undergraduate degree</v>
      </c>
      <c r="W696" s="7">
        <f ca="1" xml:space="preserve">
  IF(OR($Y696 = 5, $Y696 = 6, $Y696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696" s="7" t="str">
        <f ca="1">VLOOKUP($W696,Department!$A:$B,2,FALSE)</f>
        <v>Human Resource</v>
      </c>
      <c r="Y696" s="6">
        <f t="shared" ca="1" si="75"/>
        <v>11</v>
      </c>
      <c r="Z696" s="7" t="str">
        <f ca="1">VLOOKUP($Y696,Role!$A:$B,2,FALSE)</f>
        <v>Analyst</v>
      </c>
      <c r="AA696" s="6">
        <f t="shared" ca="1" si="76"/>
        <v>7</v>
      </c>
      <c r="AB696" s="7" t="str">
        <f ca="1" xml:space="preserve">
IF($AA696 &lt;&gt; "",
    VLOOKUP($AA696,Level!$A:$B,2,FALSE),
    ""
)</f>
        <v>Senior</v>
      </c>
      <c r="AC696" s="1">
        <f ca="1" xml:space="preserve">
IF($Y696 = 5 + N("Presidente"),
    27000,
    IF($Y696 = 6 + N("Vice-presidente"),
        23000,
        IF(OR($Y696 = 8, $Y696= 13, $Y696 = 12) + N("Secretária bilíngue ou coordenador ou especialista"),
            8000,
            IF($Y696 = 7 + N("Diretor"),
                15000,
                IF($Y696 = 14 + N("Gerente"),
                    12000,
                    IF($Y696 = 9 + N("Estagiário"),
                        705,
                        IF($Y696 = 10 + N("Trainee"),
                            805,
                            IF($Y696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IF($U696 = 7,
  500,
  IF($U696 = 8,
    1000,
    IF($U696 = 9,
      1500,
      IF($U696 = 10,
        2000,
        0
      )
    )
  )
)
+
N("Adicional no salário por área")
+
IF($W696 = 14 + N("Tecnologia da Informação"),
  120,
  IF($W696 = 16 + N("Vendas"),
    110,
    IF($W696 = 15 + N("Jurídico"),
      100,
      IF(OR($W696 = 8, $W696 = 9, $W696 = 11) + N("Recursos humanos ou comercial ou comunicação e marketing"),
        80,
        0
      )
    )
  )
)
+
N("Adicionando pegadinha")
+
IF(AND($W696 = 16, $U696 = 9, $Y696 = 11, $AA696 = 5) + N("Se for de vendas, com mestrado, analista sênior"),
  IF($R696 = 5,
    100,
    0
  )
  +
  IF($N696 = "M",
    200,
    0
  ),
  0
)</f>
        <v>2580</v>
      </c>
      <c r="AD6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$A696  &amp; ", "   &amp;
$C696  &amp; ", "   &amp;
$E696  &amp; ", '"  &amp;
$J696  &amp; "', '" &amp;
$N696  &amp; "', "  &amp;
$R696  &amp; ", '"  &amp;
TEXT($T696,"dd/mm/aaaa")  &amp; "', "   &amp;
$U696  &amp; ", "   &amp;
$W696  &amp; ", "   &amp;
$Y696  &amp; ", "   &amp;
IF($AA696 &lt;&gt; "", $AA696, "NULL")  &amp; ", "   &amp;
$AC696  &amp; ");"</f>
        <v>INSERT INTO bi4all.fac_employees (id_company_fk, id_employee_pk, flg_active, employee_name, id_gender_fk, id_race_fk, birthday, id_schooling_fk, id_department_fk, id_role_fk, id_level_fk, salary) VALUES (6a51143286b03064a49cc2acbee63c09a0682d33, 692, 1, 'Ariela Mazza Barbosa', 'F', 5, '10/02/1963', 7, 8, 11, 7, 2580);</v>
      </c>
    </row>
    <row r="697" spans="1:30" ht="14.25" customHeight="1" x14ac:dyDescent="0.2">
      <c r="A697" s="7" t="str" cm="1">
        <f t="array" aca="1" ref="A697" ca="1">INDEX(Company!$A:$A,RANDBETWEEN(5,COUNTA(Company!$A:$A) + 1),1)</f>
        <v>6a51143286b03064a49cc2acbee63c09a0682d33</v>
      </c>
      <c r="B697" s="7" t="str">
        <f ca="1">VLOOKUP($A697,Company!$A:$B,2,FALSE)</f>
        <v>ACME Corporation</v>
      </c>
      <c r="C697" s="5">
        <f t="shared" si="70"/>
        <v>693</v>
      </c>
      <c r="D697" s="5" t="str" cm="1">
        <f t="array" ref="D697">SHA1HASH($C697)</f>
        <v>d69b923df6140a16aefc89546a384e0493641fbe</v>
      </c>
      <c r="E697" s="6">
        <v>1</v>
      </c>
      <c r="F697" s="7">
        <f ca="1">IF($C697 = 1 + N("Presidente"),
    127,
    IF($C697 = 2 + N("Vice-Presidente"),
        72,
        IF($C697 = 3 + N("Secretária bilíngue"),
            13,
            RANDBETWEEN(5,COUNT(Name!$A:$A) + 1)
        )
    )
)</f>
        <v>124</v>
      </c>
      <c r="G697" s="7" t="str">
        <f ca="1">VLOOKUP($F697,Name!$A:$B,2,FALSE)</f>
        <v>Emilly</v>
      </c>
      <c r="H697" s="7">
        <f ca="1" xml:space="preserve">
IF($C697 = 1,
    0,
    RANDBETWEEN(5,COUNT('Last name'!$A:$A) + 1)
)</f>
        <v>139</v>
      </c>
      <c r="I697" s="7" t="str">
        <f ca="1" xml:space="preserve">
IF($C697 = 1 + N("Presidente"),
    "de Orléans e Bragança",
    VLOOKUP($H697,'Last name'!$A:$B,2,FALSE) &amp; " " &amp; VLOOKUP(RANDBETWEEN(5,COUNT('Last name'!$A:$A) + 1),'Last name'!$A:$B,2,FALSE)
)</f>
        <v>Negrão Barros</v>
      </c>
      <c r="J697" s="7" t="str">
        <f t="shared" ca="1" si="71"/>
        <v>Emilly Negrão Barros</v>
      </c>
      <c r="K697" s="7" t="str" cm="1">
        <f t="array" aca="1" ref="K697" ca="1">SHA1HASH($J697)</f>
        <v>5b06fdfe82161d4779236dc3cfc2b44908dc42ac</v>
      </c>
      <c r="L697" s="7" cm="1">
        <f t="array" aca="1" ref="L697" ca="1">INDEX(States!$A:$A,RANDBETWEEN(5,COUNTA(States!$A:$A) + 1),1)</f>
        <v>7</v>
      </c>
      <c r="M697" s="7" t="str">
        <f ca="1">$L697 &amp; "|" &amp; VLOOKUP($L697,States!$A:$B,2,FALSE)</f>
        <v>7|f2e12883042f184299ea408f79a5077ec107e25e</v>
      </c>
      <c r="N697" s="7" t="str">
        <f ca="1">VLOOKUP($F697,Name!$A:$C,3,FALSE)</f>
        <v>F</v>
      </c>
      <c r="O697" s="7" t="str">
        <f ca="1">VLOOKUP($N697,Gender!$A:$B,2,FALSE)</f>
        <v>Female</v>
      </c>
      <c r="P697" s="7" t="str" cm="1">
        <f t="array" aca="1" ref="P697" ca="1">INDEX('Marital status'!$A:$A,RANDBETWEEN(5,COUNTA('Marital status'!$A:$A) + 1),1)</f>
        <v>459031b19ec5bbd3b3dbc0a9dcf2cb6e6c6f7848</v>
      </c>
      <c r="Q697" s="7" t="str">
        <f ca="1">VLOOKUP($P697,'Marital status'!$A:$B,2,FALSE)</f>
        <v xml:space="preserve">Widowed </v>
      </c>
      <c r="R697" s="7">
        <f t="shared" ca="1" si="72"/>
        <v>5</v>
      </c>
      <c r="S697" s="7" t="e">
        <f ca="1">VLOOKUP($R697,Race!$A:$B,2,FALSE)</f>
        <v>#N/A</v>
      </c>
      <c r="T697" s="8">
        <f t="shared" ca="1" si="73"/>
        <v>23686</v>
      </c>
      <c r="U697" s="6">
        <f t="shared" ca="1" si="74"/>
        <v>7</v>
      </c>
      <c r="V697" s="8" t="str">
        <f ca="1">VLOOKUP($U697,Education!$A:$B,2,FALSE)</f>
        <v>Undergraduate degree</v>
      </c>
      <c r="W697" s="7">
        <f ca="1" xml:space="preserve">
  IF(OR($Y697 = 5, $Y697 = 6, $Y697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697" s="7" t="str">
        <f ca="1">VLOOKUP($W697,Department!$A:$B,2,FALSE)</f>
        <v>Communication &amp; Marketing</v>
      </c>
      <c r="Y697" s="6">
        <f t="shared" ca="1" si="75"/>
        <v>10</v>
      </c>
      <c r="Z697" s="7" t="str">
        <f ca="1">VLOOKUP($Y697,Role!$A:$B,2,FALSE)</f>
        <v>Trainee</v>
      </c>
      <c r="AA697" s="6" t="str">
        <f t="shared" ca="1" si="76"/>
        <v/>
      </c>
      <c r="AB697" s="7" t="str">
        <f ca="1" xml:space="preserve">
IF($AA697 &lt;&gt; "",
    VLOOKUP($AA697,Level!$A:$B,2,FALSE),
    ""
)</f>
        <v/>
      </c>
      <c r="AC697" s="1">
        <f ca="1" xml:space="preserve">
IF($Y697 = 5 + N("Presidente"),
    27000,
    IF($Y697 = 6 + N("Vice-presidente"),
        23000,
        IF(OR($Y697 = 8, $Y697= 13, $Y697 = 12) + N("Secretária bilíngue ou coordenador ou especialista"),
            8000,
            IF($Y697 = 7 + N("Diretor"),
                15000,
                IF($Y697 = 14 + N("Gerente"),
                    12000,
                    IF($Y697 = 9 + N("Estagiário"),
                        705,
                        IF($Y697 = 10 + N("Trainee"),
                            805,
                            IF($Y697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IF($U697 = 7,
  500,
  IF($U697 = 8,
    1000,
    IF($U697 = 9,
      1500,
      IF($U697 = 10,
        2000,
        0
      )
    )
  )
)
+
N("Adicional no salário por área")
+
IF($W697 = 14 + N("Tecnologia da Informação"),
  120,
  IF($W697 = 16 + N("Vendas"),
    110,
    IF($W697 = 15 + N("Jurídico"),
      100,
      IF(OR($W697 = 8, $W697 = 9, $W697 = 11) + N("Recursos humanos ou comercial ou comunicação e marketing"),
        80,
        0
      )
    )
  )
)
+
N("Adicionando pegadinha")
+
IF(AND($W697 = 16, $U697 = 9, $Y697 = 11, $AA697 = 5) + N("Se for de vendas, com mestrado, analista sênior"),
  IF($R697 = 5,
    100,
    0
  )
  +
  IF($N697 = "M",
    200,
    0
  ),
  0
)</f>
        <v>1385</v>
      </c>
      <c r="AD6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$A697  &amp; ", "   &amp;
$C697  &amp; ", "   &amp;
$E697  &amp; ", '"  &amp;
$J697  &amp; "', '" &amp;
$N697  &amp; "', "  &amp;
$R697  &amp; ", '"  &amp;
TEXT($T697,"dd/mm/aaaa")  &amp; "', "   &amp;
$U697  &amp; ", "   &amp;
$W697  &amp; ", "   &amp;
$Y697  &amp; ", "   &amp;
IF($AA697 &lt;&gt; "", $AA697, "NULL")  &amp; ", "   &amp;
$AC697  &amp; ");"</f>
        <v>INSERT INTO bi4all.fac_employees (id_company_fk, id_employee_pk, flg_active, employee_name, id_gender_fk, id_race_fk, birthday, id_schooling_fk, id_department_fk, id_role_fk, id_level_fk, salary) VALUES (6a51143286b03064a49cc2acbee63c09a0682d33, 693, 1, 'Emilly Negrão Barros', 'F', 5, '05/11/1964', 7, 11, 10, NULL, 1385);</v>
      </c>
    </row>
    <row r="698" spans="1:30" ht="14.25" customHeight="1" x14ac:dyDescent="0.2">
      <c r="A698" s="7" t="str" cm="1">
        <f t="array" aca="1" ref="A698" ca="1">INDEX(Company!$A:$A,RANDBETWEEN(5,COUNTA(Company!$A:$A) + 1),1)</f>
        <v>6a51143286b03064a49cc2acbee63c09a0682d33</v>
      </c>
      <c r="B698" s="7" t="str">
        <f ca="1">VLOOKUP($A698,Company!$A:$B,2,FALSE)</f>
        <v>ACME Corporation</v>
      </c>
      <c r="C698" s="5">
        <f t="shared" si="70"/>
        <v>694</v>
      </c>
      <c r="D698" s="5" t="str" cm="1">
        <f t="array" ref="D698">SHA1HASH($C698)</f>
        <v>d2e19c4182d68093904d9bf3744ac0c3a8bc8238</v>
      </c>
      <c r="E698" s="6">
        <v>1</v>
      </c>
      <c r="F698" s="7">
        <f ca="1">IF($C698 = 1 + N("Presidente"),
    127,
    IF($C698 = 2 + N("Vice-Presidente"),
        72,
        IF($C698 = 3 + N("Secretária bilíngue"),
            13,
            RANDBETWEEN(5,COUNT(Name!$A:$A) + 1)
        )
    )
)</f>
        <v>36</v>
      </c>
      <c r="G698" s="7" t="str">
        <f ca="1">VLOOKUP($F698,Name!$A:$B,2,FALSE)</f>
        <v>Ana Sophia</v>
      </c>
      <c r="H698" s="7">
        <f ca="1" xml:space="preserve">
IF($C698 = 1,
    0,
    RANDBETWEEN(5,COUNT('Last name'!$A:$A) + 1)
)</f>
        <v>90</v>
      </c>
      <c r="I698" s="7" t="str">
        <f ca="1" xml:space="preserve">
IF($C698 = 1 + N("Presidente"),
    "de Orléans e Bragança",
    VLOOKUP($H698,'Last name'!$A:$B,2,FALSE) &amp; " " &amp; VLOOKUP(RANDBETWEEN(5,COUNT('Last name'!$A:$A) + 1),'Last name'!$A:$B,2,FALSE)
)</f>
        <v>Fontana Bianchi</v>
      </c>
      <c r="J698" s="7" t="str">
        <f t="shared" ca="1" si="71"/>
        <v>Ana Sophia Fontana Bianchi</v>
      </c>
      <c r="K698" s="7" t="str" cm="1">
        <f t="array" aca="1" ref="K698" ca="1">SHA1HASH($J698)</f>
        <v>6cdbe3cf2543045f1a1fca853d19328452c43701</v>
      </c>
      <c r="L698" s="7" cm="1">
        <f t="array" aca="1" ref="L698" ca="1">INDEX(States!$A:$A,RANDBETWEEN(5,COUNTA(States!$A:$A) + 1),1)</f>
        <v>12</v>
      </c>
      <c r="M698" s="7" t="str">
        <f ca="1">$L698 &amp; "|" &amp; VLOOKUP($L698,States!$A:$B,2,FALSE)</f>
        <v>12|16a2d6eb767d4fd003fae8cac60e0d85a9416ba8</v>
      </c>
      <c r="N698" s="7" t="str">
        <f ca="1">VLOOKUP($F698,Name!$A:$C,3,FALSE)</f>
        <v>F</v>
      </c>
      <c r="O698" s="7" t="str">
        <f ca="1">VLOOKUP($N698,Gender!$A:$B,2,FALSE)</f>
        <v>Female</v>
      </c>
      <c r="P698" s="7" t="str" cm="1">
        <f t="array" aca="1" ref="P698" ca="1">INDEX('Marital status'!$A:$A,RANDBETWEEN(5,COUNTA('Marital status'!$A:$A) + 1),1)</f>
        <v>ce0b1612aa711b78a720295d271a33894e2b72bf</v>
      </c>
      <c r="Q698" s="7" t="str">
        <f ca="1">VLOOKUP($P698,'Marital status'!$A:$B,2,FALSE)</f>
        <v>single</v>
      </c>
      <c r="R698" s="7">
        <f t="shared" ca="1" si="72"/>
        <v>5</v>
      </c>
      <c r="S698" s="7" t="e">
        <f ca="1">VLOOKUP($R698,Race!$A:$B,2,FALSE)</f>
        <v>#N/A</v>
      </c>
      <c r="T698" s="8">
        <f t="shared" ca="1" si="73"/>
        <v>23057</v>
      </c>
      <c r="U698" s="6">
        <f t="shared" ca="1" si="74"/>
        <v>8</v>
      </c>
      <c r="V698" s="8" t="str">
        <f ca="1">VLOOKUP($U698,Education!$A:$B,2,FALSE)</f>
        <v>Graduate school</v>
      </c>
      <c r="W698" s="7">
        <f ca="1" xml:space="preserve">
  IF(OR($Y698 = 5, $Y698 = 6, $Y698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698" s="7" t="str">
        <f ca="1">VLOOKUP($W698,Department!$A:$B,2,FALSE)</f>
        <v>Commercial</v>
      </c>
      <c r="Y698" s="6">
        <f t="shared" ca="1" si="75"/>
        <v>11</v>
      </c>
      <c r="Z698" s="7" t="str">
        <f ca="1">VLOOKUP($Y698,Role!$A:$B,2,FALSE)</f>
        <v>Analyst</v>
      </c>
      <c r="AA698" s="6">
        <f t="shared" ca="1" si="76"/>
        <v>7</v>
      </c>
      <c r="AB698" s="7" t="str">
        <f ca="1" xml:space="preserve">
IF($AA698 &lt;&gt; "",
    VLOOKUP($AA698,Level!$A:$B,2,FALSE),
    ""
)</f>
        <v>Senior</v>
      </c>
      <c r="AC698" s="1">
        <f ca="1" xml:space="preserve">
IF($Y698 = 5 + N("Presidente"),
    27000,
    IF($Y698 = 6 + N("Vice-presidente"),
        23000,
        IF(OR($Y698 = 8, $Y698= 13, $Y698 = 12) + N("Secretária bilíngue ou coordenador ou especialista"),
            8000,
            IF($Y698 = 7 + N("Diretor"),
                15000,
                IF($Y698 = 14 + N("Gerente"),
                    12000,
                    IF($Y698 = 9 + N("Estagiário"),
                        705,
                        IF($Y698 = 10 + N("Trainee"),
                            805,
                            IF($Y698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IF($U698 = 7,
  500,
  IF($U698 = 8,
    1000,
    IF($U698 = 9,
      1500,
      IF($U698 = 10,
        2000,
        0
      )
    )
  )
)
+
N("Adicional no salário por área")
+
IF($W698 = 14 + N("Tecnologia da Informação"),
  120,
  IF($W698 = 16 + N("Vendas"),
    110,
    IF($W698 = 15 + N("Jurídico"),
      100,
      IF(OR($W698 = 8, $W698 = 9, $W698 = 11) + N("Recursos humanos ou comercial ou comunicação e marketing"),
        80,
        0
      )
    )
  )
)
+
N("Adicionando pegadinha")
+
IF(AND($W698 = 16, $U698 = 9, $Y698 = 11, $AA698 = 5) + N("Se for de vendas, com mestrado, analista sênior"),
  IF($R698 = 5,
    100,
    0
  )
  +
  IF($N698 = "M",
    200,
    0
  ),
  0
)</f>
        <v>3080</v>
      </c>
      <c r="AD6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$A698  &amp; ", "   &amp;
$C698  &amp; ", "   &amp;
$E698  &amp; ", '"  &amp;
$J698  &amp; "', '" &amp;
$N698  &amp; "', "  &amp;
$R698  &amp; ", '"  &amp;
TEXT($T698,"dd/mm/aaaa")  &amp; "', "   &amp;
$U698  &amp; ", "   &amp;
$W698  &amp; ", "   &amp;
$Y698  &amp; ", "   &amp;
IF($AA698 &lt;&gt; "", $AA698, "NULL")  &amp; ", "   &amp;
$AC698  &amp; ");"</f>
        <v>INSERT INTO bi4all.fac_employees (id_company_fk, id_employee_pk, flg_active, employee_name, id_gender_fk, id_race_fk, birthday, id_schooling_fk, id_department_fk, id_role_fk, id_level_fk, salary) VALUES (6a51143286b03064a49cc2acbee63c09a0682d33, 694, 1, 'Ana Sophia Fontana Bianchi', 'F', 5, '15/02/1963', 8, 9, 11, 7, 3080);</v>
      </c>
    </row>
    <row r="699" spans="1:30" ht="14.25" customHeight="1" x14ac:dyDescent="0.2">
      <c r="A699" s="7" t="str" cm="1">
        <f t="array" aca="1" ref="A699" ca="1">INDEX(Company!$A:$A,RANDBETWEEN(5,COUNTA(Company!$A:$A) + 1),1)</f>
        <v>6a51143286b03064a49cc2acbee63c09a0682d33</v>
      </c>
      <c r="B699" s="7" t="str">
        <f ca="1">VLOOKUP($A699,Company!$A:$B,2,FALSE)</f>
        <v>ACME Corporation</v>
      </c>
      <c r="C699" s="5">
        <f t="shared" si="70"/>
        <v>695</v>
      </c>
      <c r="D699" s="5" t="str" cm="1">
        <f t="array" ref="D699">SHA1HASH($C699)</f>
        <v>00a6915f2bd395a55fb85aed647039e4136e35cb</v>
      </c>
      <c r="E699" s="6">
        <v>1</v>
      </c>
      <c r="F699" s="7">
        <f ca="1">IF($C699 = 1 + N("Presidente"),
    127,
    IF($C699 = 2 + N("Vice-Presidente"),
        72,
        IF($C699 = 3 + N("Secretária bilíngue"),
            13,
            RANDBETWEEN(5,COUNT(Name!$A:$A) + 1)
        )
    )
)</f>
        <v>292</v>
      </c>
      <c r="G699" s="7" t="str">
        <f ca="1">VLOOKUP($F699,Name!$A:$B,2,FALSE)</f>
        <v>Micaela</v>
      </c>
      <c r="H699" s="7">
        <f ca="1" xml:space="preserve">
IF($C699 = 1,
    0,
    RANDBETWEEN(5,COUNT('Last name'!$A:$A) + 1)
)</f>
        <v>55</v>
      </c>
      <c r="I699" s="7" t="str">
        <f ca="1" xml:space="preserve">
IF($C699 = 1 + N("Presidente"),
    "de Orléans e Bragança",
    VLOOKUP($H699,'Last name'!$A:$B,2,FALSE) &amp; " " &amp; VLOOKUP(RANDBETWEEN(5,COUNT('Last name'!$A:$A) + 1),'Last name'!$A:$B,2,FALSE)
)</f>
        <v>Camões Faro</v>
      </c>
      <c r="J699" s="7" t="str">
        <f t="shared" ca="1" si="71"/>
        <v>Micaela Camões Faro</v>
      </c>
      <c r="K699" s="7" t="str" cm="1">
        <f t="array" aca="1" ref="K699" ca="1">SHA1HASH($J699)</f>
        <v>ece3c887f55e7514efb3ac6124c957c472078317</v>
      </c>
      <c r="L699" s="7" cm="1">
        <f t="array" aca="1" ref="L699" ca="1">INDEX(States!$A:$A,RANDBETWEEN(5,COUNTA(States!$A:$A) + 1),1)</f>
        <v>7</v>
      </c>
      <c r="M699" s="7" t="str">
        <f ca="1">$L699 &amp; "|" &amp; VLOOKUP($L699,States!$A:$B,2,FALSE)</f>
        <v>7|f2e12883042f184299ea408f79a5077ec107e25e</v>
      </c>
      <c r="N699" s="7" t="str">
        <f ca="1">VLOOKUP($F699,Name!$A:$C,3,FALSE)</f>
        <v>F</v>
      </c>
      <c r="O699" s="7" t="str">
        <f ca="1">VLOOKUP($N699,Gender!$A:$B,2,FALSE)</f>
        <v>Female</v>
      </c>
      <c r="P699" s="7" t="str" cm="1">
        <f t="array" aca="1" ref="P699" ca="1">INDEX('Marital status'!$A:$A,RANDBETWEEN(5,COUNTA('Marital status'!$A:$A) + 1),1)</f>
        <v>ce0b1612aa711b78a720295d271a33894e2b72bf</v>
      </c>
      <c r="Q699" s="7" t="str">
        <f ca="1">VLOOKUP($P699,'Marital status'!$A:$B,2,FALSE)</f>
        <v>single</v>
      </c>
      <c r="R699" s="7">
        <f t="shared" ca="1" si="72"/>
        <v>5</v>
      </c>
      <c r="S699" s="7" t="e">
        <f ca="1">VLOOKUP($R699,Race!$A:$B,2,FALSE)</f>
        <v>#N/A</v>
      </c>
      <c r="T699" s="8">
        <f t="shared" ca="1" si="73"/>
        <v>32606</v>
      </c>
      <c r="U699" s="6">
        <f t="shared" ca="1" si="74"/>
        <v>7</v>
      </c>
      <c r="V699" s="8" t="str">
        <f ca="1">VLOOKUP($U699,Education!$A:$B,2,FALSE)</f>
        <v>Undergraduate degree</v>
      </c>
      <c r="W699" s="7">
        <f ca="1" xml:space="preserve">
  IF(OR($Y699 = 5, $Y699 = 6, $Y699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699" s="7" t="str">
        <f ca="1">VLOOKUP($W699,Department!$A:$B,2,FALSE)</f>
        <v>Operations</v>
      </c>
      <c r="Y699" s="6">
        <f t="shared" ca="1" si="75"/>
        <v>10</v>
      </c>
      <c r="Z699" s="7" t="str">
        <f ca="1">VLOOKUP($Y699,Role!$A:$B,2,FALSE)</f>
        <v>Trainee</v>
      </c>
      <c r="AA699" s="6" t="str">
        <f t="shared" ca="1" si="76"/>
        <v/>
      </c>
      <c r="AB699" s="7" t="str">
        <f ca="1" xml:space="preserve">
IF($AA699 &lt;&gt; "",
    VLOOKUP($AA699,Level!$A:$B,2,FALSE),
    ""
)</f>
        <v/>
      </c>
      <c r="AC699" s="1">
        <f ca="1" xml:space="preserve">
IF($Y699 = 5 + N("Presidente"),
    27000,
    IF($Y699 = 6 + N("Vice-presidente"),
        23000,
        IF(OR($Y699 = 8, $Y699= 13, $Y699 = 12) + N("Secretária bilíngue ou coordenador ou especialista"),
            8000,
            IF($Y699 = 7 + N("Diretor"),
                15000,
                IF($Y699 = 14 + N("Gerente"),
                    12000,
                    IF($Y699 = 9 + N("Estagiário"),
                        705,
                        IF($Y699 = 10 + N("Trainee"),
                            805,
                            IF($Y699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IF($U699 = 7,
  500,
  IF($U699 = 8,
    1000,
    IF($U699 = 9,
      1500,
      IF($U699 = 10,
        2000,
        0
      )
    )
  )
)
+
N("Adicional no salário por área")
+
IF($W699 = 14 + N("Tecnologia da Informação"),
  120,
  IF($W699 = 16 + N("Vendas"),
    110,
    IF($W699 = 15 + N("Jurídico"),
      100,
      IF(OR($W699 = 8, $W699 = 9, $W699 = 11) + N("Recursos humanos ou comercial ou comunicação e marketing"),
        80,
        0
      )
    )
  )
)
+
N("Adicionando pegadinha")
+
IF(AND($W699 = 16, $U699 = 9, $Y699 = 11, $AA699 = 5) + N("Se for de vendas, com mestrado, analista sênior"),
  IF($R699 = 5,
    100,
    0
  )
  +
  IF($N699 = "M",
    200,
    0
  ),
  0
)</f>
        <v>1305</v>
      </c>
      <c r="AD6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$A699  &amp; ", "   &amp;
$C699  &amp; ", "   &amp;
$E699  &amp; ", '"  &amp;
$J699  &amp; "', '" &amp;
$N699  &amp; "', "  &amp;
$R699  &amp; ", '"  &amp;
TEXT($T699,"dd/mm/aaaa")  &amp; "', "   &amp;
$U699  &amp; ", "   &amp;
$W699  &amp; ", "   &amp;
$Y699  &amp; ", "   &amp;
IF($AA699 &lt;&gt; "", $AA699, "NULL")  &amp; ", "   &amp;
$AC699  &amp; ");"</f>
        <v>INSERT INTO bi4all.fac_employees (id_company_fk, id_employee_pk, flg_active, employee_name, id_gender_fk, id_race_fk, birthday, id_schooling_fk, id_department_fk, id_role_fk, id_level_fk, salary) VALUES (6a51143286b03064a49cc2acbee63c09a0682d33, 695, 1, 'Micaela Camões Faro', 'F', 5, '08/04/1989', 7, 10, 10, NULL, 1305);</v>
      </c>
    </row>
    <row r="700" spans="1:30" ht="14.25" customHeight="1" x14ac:dyDescent="0.2">
      <c r="A700" s="7" t="str" cm="1">
        <f t="array" aca="1" ref="A700" ca="1">INDEX(Company!$A:$A,RANDBETWEEN(5,COUNTA(Company!$A:$A) + 1),1)</f>
        <v>6a51143286b03064a49cc2acbee63c09a0682d33</v>
      </c>
      <c r="B700" s="7" t="str">
        <f ca="1">VLOOKUP($A700,Company!$A:$B,2,FALSE)</f>
        <v>ACME Corporation</v>
      </c>
      <c r="C700" s="5">
        <f t="shared" si="70"/>
        <v>696</v>
      </c>
      <c r="D700" s="5" t="str" cm="1">
        <f t="array" ref="D700">SHA1HASH($C700)</f>
        <v>4c87e5e9fc1a564781c398618687a2f5cad0abb8</v>
      </c>
      <c r="E700" s="6">
        <v>1</v>
      </c>
      <c r="F700" s="7">
        <f ca="1">IF($C700 = 1 + N("Presidente"),
    127,
    IF($C700 = 2 + N("Vice-Presidente"),
        72,
        IF($C700 = 3 + N("Secretária bilíngue"),
            13,
            RANDBETWEEN(5,COUNT(Name!$A:$A) + 1)
        )
    )
)</f>
        <v>56</v>
      </c>
      <c r="G700" s="7" t="str">
        <f ca="1">VLOOKUP($F700,Name!$A:$B,2,FALSE)</f>
        <v>Arthur Gabriel</v>
      </c>
      <c r="H700" s="7">
        <f ca="1" xml:space="preserve">
IF($C700 = 1,
    0,
    RANDBETWEEN(5,COUNT('Last name'!$A:$A) + 1)
)</f>
        <v>135</v>
      </c>
      <c r="I700" s="7" t="str">
        <f ca="1" xml:space="preserve">
IF($C700 = 1 + N("Presidente"),
    "de Orléans e Bragança",
    VLOOKUP($H700,'Last name'!$A:$B,2,FALSE) &amp; " " &amp; VLOOKUP(RANDBETWEEN(5,COUNT('Last name'!$A:$A) + 1),'Last name'!$A:$B,2,FALSE)
)</f>
        <v>Moreira Faro</v>
      </c>
      <c r="J700" s="7" t="str">
        <f t="shared" ca="1" si="71"/>
        <v>Arthur Gabriel Moreira Faro</v>
      </c>
      <c r="K700" s="7" t="str" cm="1">
        <f t="array" aca="1" ref="K700" ca="1">SHA1HASH($J700)</f>
        <v>86395d338303e07367950a15bf9860d9193fb8cb</v>
      </c>
      <c r="L700" s="7" cm="1">
        <f t="array" aca="1" ref="L700" ca="1">INDEX(States!$A:$A,RANDBETWEEN(5,COUNTA(States!$A:$A) + 1),1)</f>
        <v>22</v>
      </c>
      <c r="M700" s="7" t="str">
        <f ca="1">$L700 &amp; "|" &amp; VLOOKUP($L700,States!$A:$B,2,FALSE)</f>
        <v>22|04a99b2b0b78076f0a06c2d7695137915b2933a5</v>
      </c>
      <c r="N700" s="7" t="str">
        <f ca="1">VLOOKUP($F700,Name!$A:$C,3,FALSE)</f>
        <v>M</v>
      </c>
      <c r="O700" s="7" t="str">
        <f ca="1">VLOOKUP($N700,Gender!$A:$B,2,FALSE)</f>
        <v>Male</v>
      </c>
      <c r="P700" s="7" t="str" cm="1">
        <f t="array" aca="1" ref="P700" ca="1">INDEX('Marital status'!$A:$A,RANDBETWEEN(5,COUNTA('Marital status'!$A:$A) + 1),1)</f>
        <v>ce0b1612aa711b78a720295d271a33894e2b72bf</v>
      </c>
      <c r="Q700" s="7" t="str">
        <f ca="1">VLOOKUP($P700,'Marital status'!$A:$B,2,FALSE)</f>
        <v>single</v>
      </c>
      <c r="R700" s="7">
        <f t="shared" ca="1" si="72"/>
        <v>6</v>
      </c>
      <c r="S700" s="7" t="e">
        <f ca="1">VLOOKUP($R700,Race!$A:$B,2,FALSE)</f>
        <v>#N/A</v>
      </c>
      <c r="T700" s="8">
        <f t="shared" ca="1" si="73"/>
        <v>22512</v>
      </c>
      <c r="U700" s="6">
        <f t="shared" ca="1" si="74"/>
        <v>8</v>
      </c>
      <c r="V700" s="8" t="str">
        <f ca="1">VLOOKUP($U700,Education!$A:$B,2,FALSE)</f>
        <v>Graduate school</v>
      </c>
      <c r="W700" s="7">
        <f ca="1" xml:space="preserve">
  IF(OR($Y700 = 5, $Y700 = 6, $Y700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700" s="7" t="str">
        <f ca="1">VLOOKUP($W700,Department!$A:$B,2,FALSE)</f>
        <v>Operations</v>
      </c>
      <c r="Y700" s="6">
        <f t="shared" ca="1" si="75"/>
        <v>11</v>
      </c>
      <c r="Z700" s="7" t="str">
        <f ca="1">VLOOKUP($Y700,Role!$A:$B,2,FALSE)</f>
        <v>Analyst</v>
      </c>
      <c r="AA700" s="6">
        <f t="shared" ca="1" si="76"/>
        <v>6</v>
      </c>
      <c r="AB700" s="7" t="str">
        <f ca="1" xml:space="preserve">
IF($AA700 &lt;&gt; "",
    VLOOKUP($AA700,Level!$A:$B,2,FALSE),
    ""
)</f>
        <v>Pleno</v>
      </c>
      <c r="AC700" s="1">
        <f ca="1" xml:space="preserve">
IF($Y700 = 5 + N("Presidente"),
    27000,
    IF($Y700 = 6 + N("Vice-presidente"),
        23000,
        IF(OR($Y700 = 8, $Y700= 13, $Y700 = 12) + N("Secretária bilíngue ou coordenador ou especialista"),
            8000,
            IF($Y700 = 7 + N("Diretor"),
                15000,
                IF($Y700 = 14 + N("Gerente"),
                    12000,
                    IF($Y700 = 9 + N("Estagiário"),
                        705,
                        IF($Y700 = 10 + N("Trainee"),
                            805,
                            IF($Y700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IF($U700 = 7,
  500,
  IF($U700 = 8,
    1000,
    IF($U700 = 9,
      1500,
      IF($U700 = 10,
        2000,
        0
      )
    )
  )
)
+
N("Adicional no salário por área")
+
IF($W700 = 14 + N("Tecnologia da Informação"),
  120,
  IF($W700 = 16 + N("Vendas"),
    110,
    IF($W700 = 15 + N("Jurídico"),
      100,
      IF(OR($W700 = 8, $W700 = 9, $W700 = 11) + N("Recursos humanos ou comercial ou comunicação e marketing"),
        80,
        0
      )
    )
  )
)
+
N("Adicionando pegadinha")
+
IF(AND($W700 = 16, $U700 = 9, $Y700 = 11, $AA700 = 5) + N("Se for de vendas, com mestrado, analista sênior"),
  IF($R700 = 5,
    100,
    0
  )
  +
  IF($N700 = "M",
    200,
    0
  ),
  0
)</f>
        <v>3000</v>
      </c>
      <c r="AD7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$A700  &amp; ", "   &amp;
$C700  &amp; ", "   &amp;
$E700  &amp; ", '"  &amp;
$J700  &amp; "', '" &amp;
$N700  &amp; "', "  &amp;
$R700  &amp; ", '"  &amp;
TEXT($T700,"dd/mm/aaaa")  &amp; "', "   &amp;
$U700  &amp; ", "   &amp;
$W700  &amp; ", "   &amp;
$Y700  &amp; ", "   &amp;
IF($AA700 &lt;&gt; "", $AA700, "NULL")  &amp; ", "   &amp;
$AC700  &amp; ");"</f>
        <v>INSERT INTO bi4all.fac_employees (id_company_fk, id_employee_pk, flg_active, employee_name, id_gender_fk, id_race_fk, birthday, id_schooling_fk, id_department_fk, id_role_fk, id_level_fk, salary) VALUES (6a51143286b03064a49cc2acbee63c09a0682d33, 696, 1, 'Arthur Gabriel Moreira Faro', 'M', 6, '19/08/1961', 8, 10, 11, 6, 3000);</v>
      </c>
    </row>
    <row r="701" spans="1:30" ht="14.25" customHeight="1" x14ac:dyDescent="0.2">
      <c r="A701" s="7" t="str" cm="1">
        <f t="array" aca="1" ref="A701" ca="1">INDEX(Company!$A:$A,RANDBETWEEN(5,COUNTA(Company!$A:$A) + 1),1)</f>
        <v>6a51143286b03064a49cc2acbee63c09a0682d33</v>
      </c>
      <c r="B701" s="7" t="str">
        <f ca="1">VLOOKUP($A701,Company!$A:$B,2,FALSE)</f>
        <v>ACME Corporation</v>
      </c>
      <c r="C701" s="5">
        <f t="shared" si="70"/>
        <v>697</v>
      </c>
      <c r="D701" s="5" t="str" cm="1">
        <f t="array" ref="D701">SHA1HASH($C701)</f>
        <v>ff5ae4a7485c5c734d9e9cd8a8d875bf5ebddf60</v>
      </c>
      <c r="E701" s="6">
        <v>1</v>
      </c>
      <c r="F701" s="7">
        <f ca="1">IF($C701 = 1 + N("Presidente"),
    127,
    IF($C701 = 2 + N("Vice-Presidente"),
        72,
        IF($C701 = 3 + N("Secretária bilíngue"),
            13,
            RANDBETWEEN(5,COUNT(Name!$A:$A) + 1)
        )
    )
)</f>
        <v>23</v>
      </c>
      <c r="G701" s="7" t="str">
        <f ca="1">VLOOKUP($F701,Name!$A:$B,2,FALSE)</f>
        <v>Amanda</v>
      </c>
      <c r="H701" s="7">
        <f ca="1" xml:space="preserve">
IF($C701 = 1,
    0,
    RANDBETWEEN(5,COUNT('Last name'!$A:$A) + 1)
)</f>
        <v>169</v>
      </c>
      <c r="I701" s="7" t="str">
        <f ca="1" xml:space="preserve">
IF($C701 = 1 + N("Presidente"),
    "de Orléans e Bragança",
    VLOOKUP($H701,'Last name'!$A:$B,2,FALSE) &amp; " " &amp; VLOOKUP(RANDBETWEEN(5,COUNT('Last name'!$A:$A) + 1),'Last name'!$A:$B,2,FALSE)
)</f>
        <v>Russo Coelho</v>
      </c>
      <c r="J701" s="7" t="str">
        <f t="shared" ca="1" si="71"/>
        <v>Amanda Russo Coelho</v>
      </c>
      <c r="K701" s="7" t="str" cm="1">
        <f t="array" aca="1" ref="K701" ca="1">SHA1HASH($J701)</f>
        <v>a37845c6756be35d98de425ac4b8031ea8a5b1b5</v>
      </c>
      <c r="L701" s="7" cm="1">
        <f t="array" aca="1" ref="L701" ca="1">INDEX(States!$A:$A,RANDBETWEEN(5,COUNTA(States!$A:$A) + 1),1)</f>
        <v>6</v>
      </c>
      <c r="M701" s="7" t="str">
        <f ca="1">$L701 &amp; "|" &amp; VLOOKUP($L701,States!$A:$B,2,FALSE)</f>
        <v>6|990f6b5f2170b43d022d539b1260b5f1af889998</v>
      </c>
      <c r="N701" s="7" t="str">
        <f ca="1">VLOOKUP($F701,Name!$A:$C,3,FALSE)</f>
        <v>F</v>
      </c>
      <c r="O701" s="7" t="str">
        <f ca="1">VLOOKUP($N701,Gender!$A:$B,2,FALSE)</f>
        <v>Female</v>
      </c>
      <c r="P701" s="7" t="str" cm="1">
        <f t="array" aca="1" ref="P701" ca="1">INDEX('Marital status'!$A:$A,RANDBETWEEN(5,COUNTA('Marital status'!$A:$A) + 1),1)</f>
        <v>3266897012b6dcc5723033bc25891bf99efcff6f</v>
      </c>
      <c r="Q701" s="7" t="str">
        <f ca="1">VLOOKUP($P701,'Marital status'!$A:$B,2,FALSE)</f>
        <v>MarrieD</v>
      </c>
      <c r="R701" s="7">
        <f t="shared" ca="1" si="72"/>
        <v>5</v>
      </c>
      <c r="S701" s="7" t="e">
        <f ca="1">VLOOKUP($R701,Race!$A:$B,2,FALSE)</f>
        <v>#N/A</v>
      </c>
      <c r="T701" s="8">
        <f t="shared" ca="1" si="73"/>
        <v>26818</v>
      </c>
      <c r="U701" s="6">
        <f t="shared" ca="1" si="74"/>
        <v>7</v>
      </c>
      <c r="V701" s="8" t="str">
        <f ca="1">VLOOKUP($U701,Education!$A:$B,2,FALSE)</f>
        <v>Undergraduate degree</v>
      </c>
      <c r="W701" s="7">
        <f ca="1" xml:space="preserve">
  IF(OR($Y701 = 5, $Y701 = 6, $Y701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701" s="7" t="str">
        <f ca="1">VLOOKUP($W701,Department!$A:$B,2,FALSE)</f>
        <v>Controlling</v>
      </c>
      <c r="Y701" s="6">
        <f t="shared" ca="1" si="75"/>
        <v>9</v>
      </c>
      <c r="Z701" s="7" t="str">
        <f ca="1">VLOOKUP($Y701,Role!$A:$B,2,FALSE)</f>
        <v>Intern</v>
      </c>
      <c r="AA701" s="6" t="str">
        <f t="shared" ca="1" si="76"/>
        <v/>
      </c>
      <c r="AB701" s="7" t="str">
        <f ca="1" xml:space="preserve">
IF($AA701 &lt;&gt; "",
    VLOOKUP($AA701,Level!$A:$B,2,FALSE),
    ""
)</f>
        <v/>
      </c>
      <c r="AC701" s="1">
        <f ca="1" xml:space="preserve">
IF($Y701 = 5 + N("Presidente"),
    27000,
    IF($Y701 = 6 + N("Vice-presidente"),
        23000,
        IF(OR($Y701 = 8, $Y701= 13, $Y701 = 12) + N("Secretária bilíngue ou coordenador ou especialista"),
            8000,
            IF($Y701 = 7 + N("Diretor"),
                15000,
                IF($Y701 = 14 + N("Gerente"),
                    12000,
                    IF($Y701 = 9 + N("Estagiário"),
                        705,
                        IF($Y701 = 10 + N("Trainee"),
                            805,
                            IF($Y701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IF($U701 = 7,
  500,
  IF($U701 = 8,
    1000,
    IF($U701 = 9,
      1500,
      IF($U701 = 10,
        2000,
        0
      )
    )
  )
)
+
N("Adicional no salário por área")
+
IF($W701 = 14 + N("Tecnologia da Informação"),
  120,
  IF($W701 = 16 + N("Vendas"),
    110,
    IF($W701 = 15 + N("Jurídico"),
      100,
      IF(OR($W701 = 8, $W701 = 9, $W701 = 11) + N("Recursos humanos ou comercial ou comunicação e marketing"),
        80,
        0
      )
    )
  )
)
+
N("Adicionando pegadinha")
+
IF(AND($W701 = 16, $U701 = 9, $Y701 = 11, $AA701 = 5) + N("Se for de vendas, com mestrado, analista sênior"),
  IF($R701 = 5,
    100,
    0
  )
  +
  IF($N701 = "M",
    200,
    0
  ),
  0
)</f>
        <v>1205</v>
      </c>
      <c r="AD7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$A701  &amp; ", "   &amp;
$C701  &amp; ", "   &amp;
$E701  &amp; ", '"  &amp;
$J701  &amp; "', '" &amp;
$N701  &amp; "', "  &amp;
$R701  &amp; ", '"  &amp;
TEXT($T701,"dd/mm/aaaa")  &amp; "', "   &amp;
$U701  &amp; ", "   &amp;
$W701  &amp; ", "   &amp;
$Y701  &amp; ", "   &amp;
IF($AA701 &lt;&gt; "", $AA701, "NULL")  &amp; ", "   &amp;
$AC701  &amp; ");"</f>
        <v>INSERT INTO bi4all.fac_employees (id_company_fk, id_employee_pk, flg_active, employee_name, id_gender_fk, id_race_fk, birthday, id_schooling_fk, id_department_fk, id_role_fk, id_level_fk, salary) VALUES (6a51143286b03064a49cc2acbee63c09a0682d33, 697, 1, 'Amanda Russo Coelho', 'F', 5, '03/06/1973', 7, 12, 9, NULL, 1205);</v>
      </c>
    </row>
    <row r="702" spans="1:30" ht="14.25" customHeight="1" x14ac:dyDescent="0.2">
      <c r="A702" s="7" t="str" cm="1">
        <f t="array" aca="1" ref="A702" ca="1">INDEX(Company!$A:$A,RANDBETWEEN(5,COUNTA(Company!$A:$A) + 1),1)</f>
        <v>6a51143286b03064a49cc2acbee63c09a0682d33</v>
      </c>
      <c r="B702" s="7" t="str">
        <f ca="1">VLOOKUP($A702,Company!$A:$B,2,FALSE)</f>
        <v>ACME Corporation</v>
      </c>
      <c r="C702" s="5">
        <f t="shared" si="70"/>
        <v>698</v>
      </c>
      <c r="D702" s="5" t="str" cm="1">
        <f t="array" ref="D702">SHA1HASH($C702)</f>
        <v>07eb1cd77ab3f5be92ee0c7050d2048fa1390e4c</v>
      </c>
      <c r="E702" s="6">
        <v>1</v>
      </c>
      <c r="F702" s="7">
        <f ca="1">IF($C702 = 1 + N("Presidente"),
    127,
    IF($C702 = 2 + N("Vice-Presidente"),
        72,
        IF($C702 = 3 + N("Secretária bilíngue"),
            13,
            RANDBETWEEN(5,COUNT(Name!$A:$A) + 1)
        )
    )
)</f>
        <v>255</v>
      </c>
      <c r="G702" s="7" t="str">
        <f ca="1">VLOOKUP($F702,Name!$A:$B,2,FALSE)</f>
        <v>Manuela</v>
      </c>
      <c r="H702" s="7">
        <f ca="1" xml:space="preserve">
IF($C702 = 1,
    0,
    RANDBETWEEN(5,COUNT('Last name'!$A:$A) + 1)
)</f>
        <v>135</v>
      </c>
      <c r="I702" s="7" t="str">
        <f ca="1" xml:space="preserve">
IF($C702 = 1 + N("Presidente"),
    "de Orléans e Bragança",
    VLOOKUP($H702,'Last name'!$A:$B,2,FALSE) &amp; " " &amp; VLOOKUP(RANDBETWEEN(5,COUNT('Last name'!$A:$A) + 1),'Last name'!$A:$B,2,FALSE)
)</f>
        <v>Moreira Monteiro</v>
      </c>
      <c r="J702" s="7" t="str">
        <f t="shared" ca="1" si="71"/>
        <v>Manuela Moreira Monteiro</v>
      </c>
      <c r="K702" s="7" t="str" cm="1">
        <f t="array" aca="1" ref="K702" ca="1">SHA1HASH($J702)</f>
        <v>6d1c48a9485c2b4a8f484da77d93919376f248c8</v>
      </c>
      <c r="L702" s="7" cm="1">
        <f t="array" aca="1" ref="L702" ca="1">INDEX(States!$A:$A,RANDBETWEEN(5,COUNTA(States!$A:$A) + 1),1)</f>
        <v>12</v>
      </c>
      <c r="M702" s="7" t="str">
        <f ca="1">$L702 &amp; "|" &amp; VLOOKUP($L702,States!$A:$B,2,FALSE)</f>
        <v>12|16a2d6eb767d4fd003fae8cac60e0d85a9416ba8</v>
      </c>
      <c r="N702" s="7" t="str">
        <f ca="1">VLOOKUP($F702,Name!$A:$C,3,FALSE)</f>
        <v>F</v>
      </c>
      <c r="O702" s="7" t="str">
        <f ca="1">VLOOKUP($N702,Gender!$A:$B,2,FALSE)</f>
        <v>Female</v>
      </c>
      <c r="P702" s="7" t="str" cm="1">
        <f t="array" aca="1" ref="P702" ca="1">INDEX('Marital status'!$A:$A,RANDBETWEEN(5,COUNTA('Marital status'!$A:$A) + 1),1)</f>
        <v>3266897012b6dcc5723033bc25891bf99efcff6f</v>
      </c>
      <c r="Q702" s="7" t="str">
        <f ca="1">VLOOKUP($P702,'Marital status'!$A:$B,2,FALSE)</f>
        <v>MarrieD</v>
      </c>
      <c r="R702" s="7">
        <f t="shared" ca="1" si="72"/>
        <v>5</v>
      </c>
      <c r="S702" s="7" t="e">
        <f ca="1">VLOOKUP($R702,Race!$A:$B,2,FALSE)</f>
        <v>#N/A</v>
      </c>
      <c r="T702" s="8">
        <f t="shared" ca="1" si="73"/>
        <v>31145</v>
      </c>
      <c r="U702" s="6">
        <f t="shared" ca="1" si="74"/>
        <v>7</v>
      </c>
      <c r="V702" s="8" t="str">
        <f ca="1">VLOOKUP($U702,Education!$A:$B,2,FALSE)</f>
        <v>Undergraduate degree</v>
      </c>
      <c r="W702" s="7">
        <f ca="1" xml:space="preserve">
  IF(OR($Y702 = 5, $Y702 = 6, $Y702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02" s="7" t="str">
        <f ca="1">VLOOKUP($W702,Department!$A:$B,2,FALSE)</f>
        <v>Communication &amp; Marketing</v>
      </c>
      <c r="Y702" s="6">
        <f t="shared" ca="1" si="75"/>
        <v>11</v>
      </c>
      <c r="Z702" s="7" t="str">
        <f ca="1">VLOOKUP($Y702,Role!$A:$B,2,FALSE)</f>
        <v>Analyst</v>
      </c>
      <c r="AA702" s="6">
        <f t="shared" ca="1" si="76"/>
        <v>6</v>
      </c>
      <c r="AB702" s="7" t="str">
        <f ca="1" xml:space="preserve">
IF($AA702 &lt;&gt; "",
    VLOOKUP($AA702,Level!$A:$B,2,FALSE),
    ""
)</f>
        <v>Pleno</v>
      </c>
      <c r="AC702" s="1">
        <f ca="1" xml:space="preserve">
IF($Y702 = 5 + N("Presidente"),
    27000,
    IF($Y702 = 6 + N("Vice-presidente"),
        23000,
        IF(OR($Y702 = 8, $Y702= 13, $Y702 = 12) + N("Secretária bilíngue ou coordenador ou especialista"),
            8000,
            IF($Y702 = 7 + N("Diretor"),
                15000,
                IF($Y702 = 14 + N("Gerente"),
                    12000,
                    IF($Y702 = 9 + N("Estagiário"),
                        705,
                        IF($Y702 = 10 + N("Trainee"),
                            805,
                            IF($Y702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IF($U702 = 7,
  500,
  IF($U702 = 8,
    1000,
    IF($U702 = 9,
      1500,
      IF($U702 = 10,
        2000,
        0
      )
    )
  )
)
+
N("Adicional no salário por área")
+
IF($W702 = 14 + N("Tecnologia da Informação"),
  120,
  IF($W702 = 16 + N("Vendas"),
    110,
    IF($W702 = 15 + N("Jurídico"),
      100,
      IF(OR($W702 = 8, $W702 = 9, $W702 = 11) + N("Recursos humanos ou comercial ou comunicação e marketing"),
        80,
        0
      )
    )
  )
)
+
N("Adicionando pegadinha")
+
IF(AND($W702 = 16, $U702 = 9, $Y702 = 11, $AA702 = 5) + N("Se for de vendas, com mestrado, analista sênior"),
  IF($R702 = 5,
    100,
    0
  )
  +
  IF($N702 = "M",
    200,
    0
  ),
  0
)</f>
        <v>2580</v>
      </c>
      <c r="AD7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$A702  &amp; ", "   &amp;
$C702  &amp; ", "   &amp;
$E702  &amp; ", '"  &amp;
$J702  &amp; "', '" &amp;
$N702  &amp; "', "  &amp;
$R702  &amp; ", '"  &amp;
TEXT($T702,"dd/mm/aaaa")  &amp; "', "   &amp;
$U702  &amp; ", "   &amp;
$W702  &amp; ", "   &amp;
$Y702  &amp; ", "   &amp;
IF($AA702 &lt;&gt; "", $AA702, "NULL")  &amp; ", "   &amp;
$AC702  &amp; ");"</f>
        <v>INSERT INTO bi4all.fac_employees (id_company_fk, id_employee_pk, flg_active, employee_name, id_gender_fk, id_race_fk, birthday, id_schooling_fk, id_department_fk, id_role_fk, id_level_fk, salary) VALUES (6a51143286b03064a49cc2acbee63c09a0682d33, 698, 1, 'Manuela Moreira Monteiro', 'F', 5, '08/04/1985', 7, 11, 11, 6, 2580);</v>
      </c>
    </row>
    <row r="703" spans="1:30" ht="14.25" customHeight="1" x14ac:dyDescent="0.2">
      <c r="A703" s="7" t="str" cm="1">
        <f t="array" aca="1" ref="A703" ca="1">INDEX(Company!$A:$A,RANDBETWEEN(5,COUNTA(Company!$A:$A) + 1),1)</f>
        <v>6a51143286b03064a49cc2acbee63c09a0682d33</v>
      </c>
      <c r="B703" s="7" t="str">
        <f ca="1">VLOOKUP($A703,Company!$A:$B,2,FALSE)</f>
        <v>ACME Corporation</v>
      </c>
      <c r="C703" s="5">
        <f t="shared" si="70"/>
        <v>699</v>
      </c>
      <c r="D703" s="5" t="str" cm="1">
        <f t="array" ref="D703">SHA1HASH($C703)</f>
        <v>8666e1e6084dc8e20443de41f6826d13d4e3b32b</v>
      </c>
      <c r="E703" s="6">
        <v>1</v>
      </c>
      <c r="F703" s="7">
        <f ca="1">IF($C703 = 1 + N("Presidente"),
    127,
    IF($C703 = 2 + N("Vice-Presidente"),
        72,
        IF($C703 = 3 + N("Secretária bilíngue"),
            13,
            RANDBETWEEN(5,COUNT(Name!$A:$A) + 1)
        )
    )
)</f>
        <v>349</v>
      </c>
      <c r="G703" s="7" t="str">
        <f ca="1">VLOOKUP($F703,Name!$A:$B,2,FALSE)</f>
        <v>Valentina</v>
      </c>
      <c r="H703" s="7">
        <f ca="1" xml:space="preserve">
IF($C703 = 1,
    0,
    RANDBETWEEN(5,COUNT('Last name'!$A:$A) + 1)
)</f>
        <v>110</v>
      </c>
      <c r="I703" s="7" t="str">
        <f ca="1" xml:space="preserve">
IF($C703 = 1 + N("Presidente"),
    "de Orléans e Bragança",
    VLOOKUP($H703,'Last name'!$A:$B,2,FALSE) &amp; " " &amp; VLOOKUP(RANDBETWEEN(5,COUNT('Last name'!$A:$A) + 1),'Last name'!$A:$B,2,FALSE)
)</f>
        <v>Lombardi Bispo</v>
      </c>
      <c r="J703" s="7" t="str">
        <f t="shared" ca="1" si="71"/>
        <v>Valentina Lombardi Bispo</v>
      </c>
      <c r="K703" s="7" t="str" cm="1">
        <f t="array" aca="1" ref="K703" ca="1">SHA1HASH($J703)</f>
        <v>d44b41e2ca76b6bbbe53340aa108310d91b0cd8f</v>
      </c>
      <c r="L703" s="7" cm="1">
        <f t="array" aca="1" ref="L703" ca="1">INDEX(States!$A:$A,RANDBETWEEN(5,COUNTA(States!$A:$A) + 1),1)</f>
        <v>20</v>
      </c>
      <c r="M703" s="7" t="str">
        <f ca="1">$L703 &amp; "|" &amp; VLOOKUP($L703,States!$A:$B,2,FALSE)</f>
        <v>20|c7ee6b7966c56a7149c5002263ee025341a1072b</v>
      </c>
      <c r="N703" s="7" t="str">
        <f ca="1">VLOOKUP($F703,Name!$A:$C,3,FALSE)</f>
        <v>F</v>
      </c>
      <c r="O703" s="7" t="str">
        <f ca="1">VLOOKUP($N703,Gender!$A:$B,2,FALSE)</f>
        <v>Female</v>
      </c>
      <c r="P703" s="7" t="str" cm="1">
        <f t="array" aca="1" ref="P703" ca="1">INDEX('Marital status'!$A:$A,RANDBETWEEN(5,COUNTA('Marital status'!$A:$A) + 1),1)</f>
        <v>47051393f6bcbf99111ec5d70ba2ebbe11ebccae</v>
      </c>
      <c r="Q703" s="7" t="str">
        <f ca="1">VLOOKUP($P703,'Marital status'!$A:$B,2,FALSE)</f>
        <v xml:space="preserve"> Separated </v>
      </c>
      <c r="R703" s="7">
        <f t="shared" ca="1" si="72"/>
        <v>8</v>
      </c>
      <c r="S703" s="7" t="e">
        <f ca="1">VLOOKUP($R703,Race!$A:$B,2,FALSE)</f>
        <v>#N/A</v>
      </c>
      <c r="T703" s="8">
        <f t="shared" ca="1" si="73"/>
        <v>32879</v>
      </c>
      <c r="U703" s="6">
        <f t="shared" ca="1" si="74"/>
        <v>7</v>
      </c>
      <c r="V703" s="8" t="str">
        <f ca="1">VLOOKUP($U703,Education!$A:$B,2,FALSE)</f>
        <v>Undergraduate degree</v>
      </c>
      <c r="W703" s="7">
        <f ca="1" xml:space="preserve">
  IF(OR($Y703 = 5, $Y703 = 6, $Y703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703" s="7" t="str">
        <f ca="1">VLOOKUP($W703,Department!$A:$B,2,FALSE)</f>
        <v>Controlling</v>
      </c>
      <c r="Y703" s="6">
        <f t="shared" ca="1" si="75"/>
        <v>9</v>
      </c>
      <c r="Z703" s="7" t="str">
        <f ca="1">VLOOKUP($Y703,Role!$A:$B,2,FALSE)</f>
        <v>Intern</v>
      </c>
      <c r="AA703" s="6" t="str">
        <f t="shared" ca="1" si="76"/>
        <v/>
      </c>
      <c r="AB703" s="7" t="str">
        <f ca="1" xml:space="preserve">
IF($AA703 &lt;&gt; "",
    VLOOKUP($AA703,Level!$A:$B,2,FALSE),
    ""
)</f>
        <v/>
      </c>
      <c r="AC703" s="1">
        <f ca="1" xml:space="preserve">
IF($Y703 = 5 + N("Presidente"),
    27000,
    IF($Y703 = 6 + N("Vice-presidente"),
        23000,
        IF(OR($Y703 = 8, $Y703= 13, $Y703 = 12) + N("Secretária bilíngue ou coordenador ou especialista"),
            8000,
            IF($Y703 = 7 + N("Diretor"),
                15000,
                IF($Y703 = 14 + N("Gerente"),
                    12000,
                    IF($Y703 = 9 + N("Estagiário"),
                        705,
                        IF($Y703 = 10 + N("Trainee"),
                            805,
                            IF($Y703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IF($U703 = 7,
  500,
  IF($U703 = 8,
    1000,
    IF($U703 = 9,
      1500,
      IF($U703 = 10,
        2000,
        0
      )
    )
  )
)
+
N("Adicional no salário por área")
+
IF($W703 = 14 + N("Tecnologia da Informação"),
  120,
  IF($W703 = 16 + N("Vendas"),
    110,
    IF($W703 = 15 + N("Jurídico"),
      100,
      IF(OR($W703 = 8, $W703 = 9, $W703 = 11) + N("Recursos humanos ou comercial ou comunicação e marketing"),
        80,
        0
      )
    )
  )
)
+
N("Adicionando pegadinha")
+
IF(AND($W703 = 16, $U703 = 9, $Y703 = 11, $AA703 = 5) + N("Se for de vendas, com mestrado, analista sênior"),
  IF($R703 = 5,
    100,
    0
  )
  +
  IF($N703 = "M",
    200,
    0
  ),
  0
)</f>
        <v>1205</v>
      </c>
      <c r="AD7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$A703  &amp; ", "   &amp;
$C703  &amp; ", "   &amp;
$E703  &amp; ", '"  &amp;
$J703  &amp; "', '" &amp;
$N703  &amp; "', "  &amp;
$R703  &amp; ", '"  &amp;
TEXT($T703,"dd/mm/aaaa")  &amp; "', "   &amp;
$U703  &amp; ", "   &amp;
$W703  &amp; ", "   &amp;
$Y703  &amp; ", "   &amp;
IF($AA703 &lt;&gt; "", $AA703, "NULL")  &amp; ", "   &amp;
$AC703  &amp; ");"</f>
        <v>INSERT INTO bi4all.fac_employees (id_company_fk, id_employee_pk, flg_active, employee_name, id_gender_fk, id_race_fk, birthday, id_schooling_fk, id_department_fk, id_role_fk, id_level_fk, salary) VALUES (6a51143286b03064a49cc2acbee63c09a0682d33, 699, 1, 'Valentina Lombardi Bispo', 'F', 8, '06/01/1990', 7, 12, 9, NULL, 1205);</v>
      </c>
    </row>
    <row r="704" spans="1:30" ht="14.25" customHeight="1" x14ac:dyDescent="0.2">
      <c r="A704" s="7" t="str" cm="1">
        <f t="array" aca="1" ref="A704" ca="1">INDEX(Company!$A:$A,RANDBETWEEN(5,COUNTA(Company!$A:$A) + 1),1)</f>
        <v>6a51143286b03064a49cc2acbee63c09a0682d33</v>
      </c>
      <c r="B704" s="7" t="str">
        <f ca="1">VLOOKUP($A704,Company!$A:$B,2,FALSE)</f>
        <v>ACME Corporation</v>
      </c>
      <c r="C704" s="5">
        <f t="shared" si="70"/>
        <v>700</v>
      </c>
      <c r="D704" s="5" t="str" cm="1">
        <f t="array" ref="D704">SHA1HASH($C704)</f>
        <v>d8e4bbea3af2e4861ad5a445aaec573e02f9aca2</v>
      </c>
      <c r="E704" s="6">
        <v>1</v>
      </c>
      <c r="F704" s="7">
        <f ca="1">IF($C704 = 1 + N("Presidente"),
    127,
    IF($C704 = 2 + N("Vice-Presidente"),
        72,
        IF($C704 = 3 + N("Secretária bilíngue"),
            13,
            RANDBETWEEN(5,COUNT(Name!$A:$A) + 1)
        )
    )
)</f>
        <v>183</v>
      </c>
      <c r="G704" s="7" t="str">
        <f ca="1">VLOOKUP($F704,Name!$A:$B,2,FALSE)</f>
        <v>Joanah</v>
      </c>
      <c r="H704" s="7">
        <f ca="1" xml:space="preserve">
IF($C704 = 1,
    0,
    RANDBETWEEN(5,COUNT('Last name'!$A:$A) + 1)
)</f>
        <v>99</v>
      </c>
      <c r="I704" s="7" t="str">
        <f ca="1" xml:space="preserve">
IF($C704 = 1 + N("Presidente"),
    "de Orléans e Bragança",
    VLOOKUP($H704,'Last name'!$A:$B,2,FALSE) &amp; " " &amp; VLOOKUP(RANDBETWEEN(5,COUNT('Last name'!$A:$A) + 1),'Last name'!$A:$B,2,FALSE)
)</f>
        <v>Gomes Faro</v>
      </c>
      <c r="J704" s="7" t="str">
        <f t="shared" ca="1" si="71"/>
        <v>Joanah Gomes Faro</v>
      </c>
      <c r="K704" s="7" t="str" cm="1">
        <f t="array" aca="1" ref="K704" ca="1">SHA1HASH($J704)</f>
        <v>082a23ed416219c381e969b0b4945b2b47421e92</v>
      </c>
      <c r="L704" s="7" cm="1">
        <f t="array" aca="1" ref="L704" ca="1">INDEX(States!$A:$A,RANDBETWEEN(5,COUNTA(States!$A:$A) + 1),1)</f>
        <v>21</v>
      </c>
      <c r="M704" s="7" t="str">
        <f ca="1">$L704 &amp; "|" &amp; VLOOKUP($L704,States!$A:$B,2,FALSE)</f>
        <v>21|18f454963e4e8ae3fea0597ea98a4e003875820f</v>
      </c>
      <c r="N704" s="7" t="str">
        <f ca="1">VLOOKUP($F704,Name!$A:$C,3,FALSE)</f>
        <v>F</v>
      </c>
      <c r="O704" s="7" t="str">
        <f ca="1">VLOOKUP($N704,Gender!$A:$B,2,FALSE)</f>
        <v>Female</v>
      </c>
      <c r="P704" s="7" t="str" cm="1">
        <f t="array" aca="1" ref="P704" ca="1">INDEX('Marital status'!$A:$A,RANDBETWEEN(5,COUNTA('Marital status'!$A:$A) + 1),1)</f>
        <v>459031b19ec5bbd3b3dbc0a9dcf2cb6e6c6f7848</v>
      </c>
      <c r="Q704" s="7" t="str">
        <f ca="1">VLOOKUP($P704,'Marital status'!$A:$B,2,FALSE)</f>
        <v xml:space="preserve">Widowed </v>
      </c>
      <c r="R704" s="7">
        <f t="shared" ca="1" si="72"/>
        <v>7</v>
      </c>
      <c r="S704" s="7" t="e">
        <f ca="1">VLOOKUP($R704,Race!$A:$B,2,FALSE)</f>
        <v>#N/A</v>
      </c>
      <c r="T704" s="8">
        <f t="shared" ca="1" si="73"/>
        <v>27043</v>
      </c>
      <c r="U704" s="6">
        <f t="shared" ca="1" si="74"/>
        <v>8</v>
      </c>
      <c r="V704" s="8" t="str">
        <f ca="1">VLOOKUP($U704,Education!$A:$B,2,FALSE)</f>
        <v>Graduate school</v>
      </c>
      <c r="W704" s="7">
        <f ca="1" xml:space="preserve">
  IF(OR($Y704 = 5, $Y704 = 6, $Y704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704" s="7" t="str">
        <f ca="1">VLOOKUP($W704,Department!$A:$B,2,FALSE)</f>
        <v>Presidency</v>
      </c>
      <c r="Y704" s="6">
        <f t="shared" ca="1" si="75"/>
        <v>11</v>
      </c>
      <c r="Z704" s="7" t="str">
        <f ca="1">VLOOKUP($Y704,Role!$A:$B,2,FALSE)</f>
        <v>Analyst</v>
      </c>
      <c r="AA704" s="6">
        <f t="shared" ca="1" si="76"/>
        <v>7</v>
      </c>
      <c r="AB704" s="7" t="str">
        <f ca="1" xml:space="preserve">
IF($AA704 &lt;&gt; "",
    VLOOKUP($AA704,Level!$A:$B,2,FALSE),
    ""
)</f>
        <v>Senior</v>
      </c>
      <c r="AC704" s="1">
        <f ca="1" xml:space="preserve">
IF($Y704 = 5 + N("Presidente"),
    27000,
    IF($Y704 = 6 + N("Vice-presidente"),
        23000,
        IF(OR($Y704 = 8, $Y704= 13, $Y704 = 12) + N("Secretária bilíngue ou coordenador ou especialista"),
            8000,
            IF($Y704 = 7 + N("Diretor"),
                15000,
                IF($Y704 = 14 + N("Gerente"),
                    12000,
                    IF($Y704 = 9 + N("Estagiário"),
                        705,
                        IF($Y704 = 10 + N("Trainee"),
                            805,
                            IF($Y704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IF($U704 = 7,
  500,
  IF($U704 = 8,
    1000,
    IF($U704 = 9,
      1500,
      IF($U704 = 10,
        2000,
        0
      )
    )
  )
)
+
N("Adicional no salário por área")
+
IF($W704 = 14 + N("Tecnologia da Informação"),
  120,
  IF($W704 = 16 + N("Vendas"),
    110,
    IF($W704 = 15 + N("Jurídico"),
      100,
      IF(OR($W704 = 8, $W704 = 9, $W704 = 11) + N("Recursos humanos ou comercial ou comunicação e marketing"),
        80,
        0
      )
    )
  )
)
+
N("Adicionando pegadinha")
+
IF(AND($W704 = 16, $U704 = 9, $Y704 = 11, $AA704 = 5) + N("Se for de vendas, com mestrado, analista sênior"),
  IF($R704 = 5,
    100,
    0
  )
  +
  IF($N704 = "M",
    200,
    0
  ),
  0
)</f>
        <v>3000</v>
      </c>
      <c r="AD7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$A704  &amp; ", "   &amp;
$C704  &amp; ", "   &amp;
$E704  &amp; ", '"  &amp;
$J704  &amp; "', '" &amp;
$N704  &amp; "', "  &amp;
$R704  &amp; ", '"  &amp;
TEXT($T704,"dd/mm/aaaa")  &amp; "', "   &amp;
$U704  &amp; ", "   &amp;
$W704  &amp; ", "   &amp;
$Y704  &amp; ", "   &amp;
IF($AA704 &lt;&gt; "", $AA704, "NULL")  &amp; ", "   &amp;
$AC704  &amp; ");"</f>
        <v>INSERT INTO bi4all.fac_employees (id_company_fk, id_employee_pk, flg_active, employee_name, id_gender_fk, id_race_fk, birthday, id_schooling_fk, id_department_fk, id_role_fk, id_level_fk, salary) VALUES (6a51143286b03064a49cc2acbee63c09a0682d33, 700, 1, 'Joanah Gomes Faro', 'F', 7, '14/01/1974', 8, 5, 11, 7, 3000);</v>
      </c>
    </row>
    <row r="705" spans="1:30" ht="14.25" customHeight="1" x14ac:dyDescent="0.2">
      <c r="A705" s="7" t="str" cm="1">
        <f t="array" aca="1" ref="A705" ca="1">INDEX(Company!$A:$A,RANDBETWEEN(5,COUNTA(Company!$A:$A) + 1),1)</f>
        <v>6a51143286b03064a49cc2acbee63c09a0682d33</v>
      </c>
      <c r="B705" s="7" t="str">
        <f ca="1">VLOOKUP($A705,Company!$A:$B,2,FALSE)</f>
        <v>ACME Corporation</v>
      </c>
      <c r="C705" s="5">
        <f t="shared" si="70"/>
        <v>701</v>
      </c>
      <c r="D705" s="5" t="str" cm="1">
        <f t="array" ref="D705">SHA1HASH($C705)</f>
        <v>9170981d59d0f8d3f003ef0f289394ded6a00696</v>
      </c>
      <c r="E705" s="6">
        <v>1</v>
      </c>
      <c r="F705" s="7">
        <f ca="1">IF($C705 = 1 + N("Presidente"),
    127,
    IF($C705 = 2 + N("Vice-Presidente"),
        72,
        IF($C705 = 3 + N("Secretária bilíngue"),
            13,
            RANDBETWEEN(5,COUNT(Name!$A:$A) + 1)
        )
    )
)</f>
        <v>189</v>
      </c>
      <c r="G705" s="7" t="str">
        <f ca="1">VLOOKUP($F705,Name!$A:$B,2,FALSE)</f>
        <v>João Luccas</v>
      </c>
      <c r="H705" s="7">
        <f ca="1" xml:space="preserve">
IF($C705 = 1,
    0,
    RANDBETWEEN(5,COUNT('Last name'!$A:$A) + 1)
)</f>
        <v>167</v>
      </c>
      <c r="I705" s="7" t="str">
        <f ca="1" xml:space="preserve">
IF($C705 = 1 + N("Presidente"),
    "de Orléans e Bragança",
    VLOOKUP($H705,'Last name'!$A:$B,2,FALSE) &amp; " " &amp; VLOOKUP(RANDBETWEEN(5,COUNT('Last name'!$A:$A) + 1),'Last name'!$A:$B,2,FALSE)
)</f>
        <v>Romano Almeida</v>
      </c>
      <c r="J705" s="7" t="str">
        <f t="shared" ca="1" si="71"/>
        <v>João Luccas Romano Almeida</v>
      </c>
      <c r="K705" s="7" t="str" cm="1">
        <f t="array" aca="1" ref="K705" ca="1">SHA1HASH($J705)</f>
        <v>e8dfece69ee562fc676605580772fbad903ec691</v>
      </c>
      <c r="L705" s="7" cm="1">
        <f t="array" aca="1" ref="L705" ca="1">INDEX(States!$A:$A,RANDBETWEEN(5,COUNTA(States!$A:$A) + 1),1)</f>
        <v>22</v>
      </c>
      <c r="M705" s="7" t="str">
        <f ca="1">$L705 &amp; "|" &amp; VLOOKUP($L705,States!$A:$B,2,FALSE)</f>
        <v>22|04a99b2b0b78076f0a06c2d7695137915b2933a5</v>
      </c>
      <c r="N705" s="7" t="str">
        <f ca="1">VLOOKUP($F705,Name!$A:$C,3,FALSE)</f>
        <v>M</v>
      </c>
      <c r="O705" s="7" t="str">
        <f ca="1">VLOOKUP($N705,Gender!$A:$B,2,FALSE)</f>
        <v>Male</v>
      </c>
      <c r="P705" s="7" t="str" cm="1">
        <f t="array" aca="1" ref="P705" ca="1">INDEX('Marital status'!$A:$A,RANDBETWEEN(5,COUNTA('Marital status'!$A:$A) + 1),1)</f>
        <v>93ac84f4e0bd5c1c97b670a12a7fff6af89fb6b3</v>
      </c>
      <c r="Q705" s="7" t="str">
        <f ca="1">VLOOKUP($P705,'Marital status'!$A:$B,2,FALSE)</f>
        <v>DIVORCED</v>
      </c>
      <c r="R705" s="7">
        <f t="shared" ca="1" si="72"/>
        <v>5</v>
      </c>
      <c r="S705" s="7" t="e">
        <f ca="1">VLOOKUP($R705,Race!$A:$B,2,FALSE)</f>
        <v>#N/A</v>
      </c>
      <c r="T705" s="8">
        <f t="shared" ca="1" si="73"/>
        <v>20621</v>
      </c>
      <c r="U705" s="6">
        <f t="shared" ca="1" si="74"/>
        <v>7</v>
      </c>
      <c r="V705" s="8" t="str">
        <f ca="1">VLOOKUP($U705,Education!$A:$B,2,FALSE)</f>
        <v>Undergraduate degree</v>
      </c>
      <c r="W705" s="7">
        <f ca="1" xml:space="preserve">
  IF(OR($Y705 = 5, $Y705 = 6, $Y705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705" s="7" t="str">
        <f ca="1">VLOOKUP($W705,Department!$A:$B,2,FALSE)</f>
        <v>Presidency</v>
      </c>
      <c r="Y705" s="6">
        <f t="shared" ca="1" si="75"/>
        <v>9</v>
      </c>
      <c r="Z705" s="7" t="str">
        <f ca="1">VLOOKUP($Y705,Role!$A:$B,2,FALSE)</f>
        <v>Intern</v>
      </c>
      <c r="AA705" s="6" t="str">
        <f t="shared" ca="1" si="76"/>
        <v/>
      </c>
      <c r="AB705" s="7" t="str">
        <f ca="1" xml:space="preserve">
IF($AA705 &lt;&gt; "",
    VLOOKUP($AA705,Level!$A:$B,2,FALSE),
    ""
)</f>
        <v/>
      </c>
      <c r="AC705" s="1">
        <f ca="1" xml:space="preserve">
IF($Y705 = 5 + N("Presidente"),
    27000,
    IF($Y705 = 6 + N("Vice-presidente"),
        23000,
        IF(OR($Y705 = 8, $Y705= 13, $Y705 = 12) + N("Secretária bilíngue ou coordenador ou especialista"),
            8000,
            IF($Y705 = 7 + N("Diretor"),
                15000,
                IF($Y705 = 14 + N("Gerente"),
                    12000,
                    IF($Y705 = 9 + N("Estagiário"),
                        705,
                        IF($Y705 = 10 + N("Trainee"),
                            805,
                            IF($Y705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IF($U705 = 7,
  500,
  IF($U705 = 8,
    1000,
    IF($U705 = 9,
      1500,
      IF($U705 = 10,
        2000,
        0
      )
    )
  )
)
+
N("Adicional no salário por área")
+
IF($W705 = 14 + N("Tecnologia da Informação"),
  120,
  IF($W705 = 16 + N("Vendas"),
    110,
    IF($W705 = 15 + N("Jurídico"),
      100,
      IF(OR($W705 = 8, $W705 = 9, $W705 = 11) + N("Recursos humanos ou comercial ou comunicação e marketing"),
        80,
        0
      )
    )
  )
)
+
N("Adicionando pegadinha")
+
IF(AND($W705 = 16, $U705 = 9, $Y705 = 11, $AA705 = 5) + N("Se for de vendas, com mestrado, analista sênior"),
  IF($R705 = 5,
    100,
    0
  )
  +
  IF($N705 = "M",
    200,
    0
  ),
  0
)</f>
        <v>1205</v>
      </c>
      <c r="AD7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$A705  &amp; ", "   &amp;
$C705  &amp; ", "   &amp;
$E705  &amp; ", '"  &amp;
$J705  &amp; "', '" &amp;
$N705  &amp; "', "  &amp;
$R705  &amp; ", '"  &amp;
TEXT($T705,"dd/mm/aaaa")  &amp; "', "   &amp;
$U705  &amp; ", "   &amp;
$W705  &amp; ", "   &amp;
$Y705  &amp; ", "   &amp;
IF($AA705 &lt;&gt; "", $AA705, "NULL")  &amp; ", "   &amp;
$AC705  &amp; ");"</f>
        <v>INSERT INTO bi4all.fac_employees (id_company_fk, id_employee_pk, flg_active, employee_name, id_gender_fk, id_race_fk, birthday, id_schooling_fk, id_department_fk, id_role_fk, id_level_fk, salary) VALUES (6a51143286b03064a49cc2acbee63c09a0682d33, 701, 1, 'João Luccas Romano Almeida', 'M', 5, '15/06/1956', 7, 5, 9, NULL, 1205);</v>
      </c>
    </row>
    <row r="706" spans="1:30" ht="14.25" customHeight="1" x14ac:dyDescent="0.2">
      <c r="A706" s="7" t="str" cm="1">
        <f t="array" aca="1" ref="A706" ca="1">INDEX(Company!$A:$A,RANDBETWEEN(5,COUNTA(Company!$A:$A) + 1),1)</f>
        <v>6a51143286b03064a49cc2acbee63c09a0682d33</v>
      </c>
      <c r="B706" s="7" t="str">
        <f ca="1">VLOOKUP($A706,Company!$A:$B,2,FALSE)</f>
        <v>ACME Corporation</v>
      </c>
      <c r="C706" s="5">
        <f t="shared" si="70"/>
        <v>702</v>
      </c>
      <c r="D706" s="5" t="str" cm="1">
        <f t="array" ref="D706">SHA1HASH($C706)</f>
        <v>a085216616587a553a52ec5faf1e61bfacf2bbfa</v>
      </c>
      <c r="E706" s="6">
        <v>1</v>
      </c>
      <c r="F706" s="7">
        <f ca="1">IF($C706 = 1 + N("Presidente"),
    127,
    IF($C706 = 2 + N("Vice-Presidente"),
        72,
        IF($C706 = 3 + N("Secretária bilíngue"),
            13,
            RANDBETWEEN(5,COUNT(Name!$A:$A) + 1)
        )
    )
)</f>
        <v>142</v>
      </c>
      <c r="G706" s="7" t="str">
        <f ca="1">VLOOKUP($F706,Name!$A:$B,2,FALSE)</f>
        <v>Flaviano</v>
      </c>
      <c r="H706" s="7">
        <f ca="1" xml:space="preserve">
IF($C706 = 1,
    0,
    RANDBETWEEN(5,COUNT('Last name'!$A:$A) + 1)
)</f>
        <v>82</v>
      </c>
      <c r="I706" s="7" t="str">
        <f ca="1" xml:space="preserve">
IF($C706 = 1 + N("Presidente"),
    "de Orléans e Bragança",
    VLOOKUP($H706,'Last name'!$A:$B,2,FALSE) &amp; " " &amp; VLOOKUP(RANDBETWEEN(5,COUNT('Last name'!$A:$A) + 1),'Last name'!$A:$B,2,FALSE)
)</f>
        <v>Farina Ferrari</v>
      </c>
      <c r="J706" s="7" t="str">
        <f t="shared" ca="1" si="71"/>
        <v>Flaviano Farina Ferrari</v>
      </c>
      <c r="K706" s="7" t="str" cm="1">
        <f t="array" aca="1" ref="K706" ca="1">SHA1HASH($J706)</f>
        <v>186e606bcfe80cd19de6a7bf12ffe45646b1328a</v>
      </c>
      <c r="L706" s="7" cm="1">
        <f t="array" aca="1" ref="L706" ca="1">INDEX(States!$A:$A,RANDBETWEEN(5,COUNTA(States!$A:$A) + 1),1)</f>
        <v>21</v>
      </c>
      <c r="M706" s="7" t="str">
        <f ca="1">$L706 &amp; "|" &amp; VLOOKUP($L706,States!$A:$B,2,FALSE)</f>
        <v>21|18f454963e4e8ae3fea0597ea98a4e003875820f</v>
      </c>
      <c r="N706" s="7" t="str">
        <f ca="1">VLOOKUP($F706,Name!$A:$C,3,FALSE)</f>
        <v>M</v>
      </c>
      <c r="O706" s="7" t="str">
        <f ca="1">VLOOKUP($N706,Gender!$A:$B,2,FALSE)</f>
        <v>Male</v>
      </c>
      <c r="P706" s="7" t="str" cm="1">
        <f t="array" aca="1" ref="P706" ca="1">INDEX('Marital status'!$A:$A,RANDBETWEEN(5,COUNTA('Marital status'!$A:$A) + 1),1)</f>
        <v>ce0b1612aa711b78a720295d271a33894e2b72bf</v>
      </c>
      <c r="Q706" s="7" t="str">
        <f ca="1">VLOOKUP($P706,'Marital status'!$A:$B,2,FALSE)</f>
        <v>single</v>
      </c>
      <c r="R706" s="7">
        <f t="shared" ca="1" si="72"/>
        <v>5</v>
      </c>
      <c r="S706" s="7" t="e">
        <f ca="1">VLOOKUP($R706,Race!$A:$B,2,FALSE)</f>
        <v>#N/A</v>
      </c>
      <c r="T706" s="8">
        <f t="shared" ca="1" si="73"/>
        <v>30362</v>
      </c>
      <c r="U706" s="6">
        <f t="shared" ca="1" si="74"/>
        <v>8</v>
      </c>
      <c r="V706" s="8" t="str">
        <f ca="1">VLOOKUP($U706,Education!$A:$B,2,FALSE)</f>
        <v>Graduate school</v>
      </c>
      <c r="W706" s="7">
        <f ca="1" xml:space="preserve">
  IF(OR($Y706 = 5, $Y706 = 6, $Y706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706" s="7" t="str">
        <f ca="1">VLOOKUP($W706,Department!$A:$B,2,FALSE)</f>
        <v>Presidency</v>
      </c>
      <c r="Y706" s="6">
        <f t="shared" ca="1" si="75"/>
        <v>11</v>
      </c>
      <c r="Z706" s="7" t="str">
        <f ca="1">VLOOKUP($Y706,Role!$A:$B,2,FALSE)</f>
        <v>Analyst</v>
      </c>
      <c r="AA706" s="6">
        <f t="shared" ca="1" si="76"/>
        <v>7</v>
      </c>
      <c r="AB706" s="7" t="str">
        <f ca="1" xml:space="preserve">
IF($AA706 &lt;&gt; "",
    VLOOKUP($AA706,Level!$A:$B,2,FALSE),
    ""
)</f>
        <v>Senior</v>
      </c>
      <c r="AC706" s="1">
        <f ca="1" xml:space="preserve">
IF($Y706 = 5 + N("Presidente"),
    27000,
    IF($Y706 = 6 + N("Vice-presidente"),
        23000,
        IF(OR($Y706 = 8, $Y706= 13, $Y706 = 12) + N("Secretária bilíngue ou coordenador ou especialista"),
            8000,
            IF($Y706 = 7 + N("Diretor"),
                15000,
                IF($Y706 = 14 + N("Gerente"),
                    12000,
                    IF($Y706 = 9 + N("Estagiário"),
                        705,
                        IF($Y706 = 10 + N("Trainee"),
                            805,
                            IF($Y706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IF($U706 = 7,
  500,
  IF($U706 = 8,
    1000,
    IF($U706 = 9,
      1500,
      IF($U706 = 10,
        2000,
        0
      )
    )
  )
)
+
N("Adicional no salário por área")
+
IF($W706 = 14 + N("Tecnologia da Informação"),
  120,
  IF($W706 = 16 + N("Vendas"),
    110,
    IF($W706 = 15 + N("Jurídico"),
      100,
      IF(OR($W706 = 8, $W706 = 9, $W706 = 11) + N("Recursos humanos ou comercial ou comunicação e marketing"),
        80,
        0
      )
    )
  )
)
+
N("Adicionando pegadinha")
+
IF(AND($W706 = 16, $U706 = 9, $Y706 = 11, $AA706 = 5) + N("Se for de vendas, com mestrado, analista sênior"),
  IF($R706 = 5,
    100,
    0
  )
  +
  IF($N706 = "M",
    200,
    0
  ),
  0
)</f>
        <v>3000</v>
      </c>
      <c r="AD7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$A706  &amp; ", "   &amp;
$C706  &amp; ", "   &amp;
$E706  &amp; ", '"  &amp;
$J706  &amp; "', '" &amp;
$N706  &amp; "', "  &amp;
$R706  &amp; ", '"  &amp;
TEXT($T706,"dd/mm/aaaa")  &amp; "', "   &amp;
$U706  &amp; ", "   &amp;
$W706  &amp; ", "   &amp;
$Y706  &amp; ", "   &amp;
IF($AA706 &lt;&gt; "", $AA706, "NULL")  &amp; ", "   &amp;
$AC706  &amp; ");"</f>
        <v>INSERT INTO bi4all.fac_employees (id_company_fk, id_employee_pk, flg_active, employee_name, id_gender_fk, id_race_fk, birthday, id_schooling_fk, id_department_fk, id_role_fk, id_level_fk, salary) VALUES (6a51143286b03064a49cc2acbee63c09a0682d33, 702, 1, 'Flaviano Farina Ferrari', 'M', 5, '15/02/1983', 8, 5, 11, 7, 3000);</v>
      </c>
    </row>
    <row r="707" spans="1:30" ht="14.25" customHeight="1" x14ac:dyDescent="0.2">
      <c r="A707" s="7" t="str" cm="1">
        <f t="array" aca="1" ref="A707" ca="1">INDEX(Company!$A:$A,RANDBETWEEN(5,COUNTA(Company!$A:$A) + 1),1)</f>
        <v>6a51143286b03064a49cc2acbee63c09a0682d33</v>
      </c>
      <c r="B707" s="7" t="str">
        <f ca="1">VLOOKUP($A707,Company!$A:$B,2,FALSE)</f>
        <v>ACME Corporation</v>
      </c>
      <c r="C707" s="5">
        <f t="shared" si="70"/>
        <v>703</v>
      </c>
      <c r="D707" s="5" t="str" cm="1">
        <f t="array" ref="D707">SHA1HASH($C707)</f>
        <v>8fc1bb57c95fe04d4a8acab34ca0576ac19fdc01</v>
      </c>
      <c r="E707" s="6">
        <v>1</v>
      </c>
      <c r="F707" s="7">
        <f ca="1">IF($C707 = 1 + N("Presidente"),
    127,
    IF($C707 = 2 + N("Vice-Presidente"),
        72,
        IF($C707 = 3 + N("Secretária bilíngue"),
            13,
            RANDBETWEEN(5,COUNT(Name!$A:$A) + 1)
        )
    )
)</f>
        <v>165</v>
      </c>
      <c r="G707" s="7" t="str">
        <f ca="1">VLOOKUP($F707,Name!$A:$B,2,FALSE)</f>
        <v>Heloise</v>
      </c>
      <c r="H707" s="7">
        <f ca="1" xml:space="preserve">
IF($C707 = 1,
    0,
    RANDBETWEEN(5,COUNT('Last name'!$A:$A) + 1)
)</f>
        <v>101</v>
      </c>
      <c r="I707" s="7" t="str">
        <f ca="1" xml:space="preserve">
IF($C707 = 1 + N("Presidente"),
    "de Orléans e Bragança",
    VLOOKUP($H707,'Last name'!$A:$B,2,FALSE) &amp; " " &amp; VLOOKUP(RANDBETWEEN(5,COUNT('Last name'!$A:$A) + 1),'Last name'!$A:$B,2,FALSE)
)</f>
        <v>Gouveia Fernandes</v>
      </c>
      <c r="J707" s="7" t="str">
        <f t="shared" ca="1" si="71"/>
        <v>Heloise Gouveia Fernandes</v>
      </c>
      <c r="K707" s="7" t="str" cm="1">
        <f t="array" aca="1" ref="K707" ca="1">SHA1HASH($J707)</f>
        <v>8b630da03be7eadf6e7ce416a43b7dff3aa15689</v>
      </c>
      <c r="L707" s="7" cm="1">
        <f t="array" aca="1" ref="L707" ca="1">INDEX(States!$A:$A,RANDBETWEEN(5,COUNTA(States!$A:$A) + 1),1)</f>
        <v>12</v>
      </c>
      <c r="M707" s="7" t="str">
        <f ca="1">$L707 &amp; "|" &amp; VLOOKUP($L707,States!$A:$B,2,FALSE)</f>
        <v>12|16a2d6eb767d4fd003fae8cac60e0d85a9416ba8</v>
      </c>
      <c r="N707" s="7" t="str">
        <f ca="1">VLOOKUP($F707,Name!$A:$C,3,FALSE)</f>
        <v>F</v>
      </c>
      <c r="O707" s="7" t="str">
        <f ca="1">VLOOKUP($N707,Gender!$A:$B,2,FALSE)</f>
        <v>Female</v>
      </c>
      <c r="P707" s="7" t="str" cm="1">
        <f t="array" aca="1" ref="P707" ca="1">INDEX('Marital status'!$A:$A,RANDBETWEEN(5,COUNTA('Marital status'!$A:$A) + 1),1)</f>
        <v>47051393f6bcbf99111ec5d70ba2ebbe11ebccae</v>
      </c>
      <c r="Q707" s="7" t="str">
        <f ca="1">VLOOKUP($P707,'Marital status'!$A:$B,2,FALSE)</f>
        <v xml:space="preserve"> Separated </v>
      </c>
      <c r="R707" s="7">
        <f t="shared" ca="1" si="72"/>
        <v>6</v>
      </c>
      <c r="S707" s="7" t="e">
        <f ca="1">VLOOKUP($R707,Race!$A:$B,2,FALSE)</f>
        <v>#N/A</v>
      </c>
      <c r="T707" s="8">
        <f t="shared" ca="1" si="73"/>
        <v>33055</v>
      </c>
      <c r="U707" s="6">
        <f t="shared" ca="1" si="74"/>
        <v>7</v>
      </c>
      <c r="V707" s="8" t="str">
        <f ca="1">VLOOKUP($U707,Education!$A:$B,2,FALSE)</f>
        <v>Undergraduate degree</v>
      </c>
      <c r="W707" s="7">
        <f ca="1" xml:space="preserve">
  IF(OR($Y707 = 5, $Y707 = 6, $Y707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707" s="7" t="str">
        <f ca="1">VLOOKUP($W707,Department!$A:$B,2,FALSE)</f>
        <v>Commercial</v>
      </c>
      <c r="Y707" s="6">
        <f t="shared" ca="1" si="75"/>
        <v>10</v>
      </c>
      <c r="Z707" s="7" t="str">
        <f ca="1">VLOOKUP($Y707,Role!$A:$B,2,FALSE)</f>
        <v>Trainee</v>
      </c>
      <c r="AA707" s="6" t="str">
        <f t="shared" ca="1" si="76"/>
        <v/>
      </c>
      <c r="AB707" s="7" t="str">
        <f ca="1" xml:space="preserve">
IF($AA707 &lt;&gt; "",
    VLOOKUP($AA707,Level!$A:$B,2,FALSE),
    ""
)</f>
        <v/>
      </c>
      <c r="AC707" s="1">
        <f ca="1" xml:space="preserve">
IF($Y707 = 5 + N("Presidente"),
    27000,
    IF($Y707 = 6 + N("Vice-presidente"),
        23000,
        IF(OR($Y707 = 8, $Y707= 13, $Y707 = 12) + N("Secretária bilíngue ou coordenador ou especialista"),
            8000,
            IF($Y707 = 7 + N("Diretor"),
                15000,
                IF($Y707 = 14 + N("Gerente"),
                    12000,
                    IF($Y707 = 9 + N("Estagiário"),
                        705,
                        IF($Y707 = 10 + N("Trainee"),
                            805,
                            IF($Y707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IF($U707 = 7,
  500,
  IF($U707 = 8,
    1000,
    IF($U707 = 9,
      1500,
      IF($U707 = 10,
        2000,
        0
      )
    )
  )
)
+
N("Adicional no salário por área")
+
IF($W707 = 14 + N("Tecnologia da Informação"),
  120,
  IF($W707 = 16 + N("Vendas"),
    110,
    IF($W707 = 15 + N("Jurídico"),
      100,
      IF(OR($W707 = 8, $W707 = 9, $W707 = 11) + N("Recursos humanos ou comercial ou comunicação e marketing"),
        80,
        0
      )
    )
  )
)
+
N("Adicionando pegadinha")
+
IF(AND($W707 = 16, $U707 = 9, $Y707 = 11, $AA707 = 5) + N("Se for de vendas, com mestrado, analista sênior"),
  IF($R707 = 5,
    100,
    0
  )
  +
  IF($N707 = "M",
    200,
    0
  ),
  0
)</f>
        <v>1385</v>
      </c>
      <c r="AD7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$A707  &amp; ", "   &amp;
$C707  &amp; ", "   &amp;
$E707  &amp; ", '"  &amp;
$J707  &amp; "', '" &amp;
$N707  &amp; "', "  &amp;
$R707  &amp; ", '"  &amp;
TEXT($T707,"dd/mm/aaaa")  &amp; "', "   &amp;
$U707  &amp; ", "   &amp;
$W707  &amp; ", "   &amp;
$Y707  &amp; ", "   &amp;
IF($AA707 &lt;&gt; "", $AA707, "NULL")  &amp; ", "   &amp;
$AC707  &amp; ");"</f>
        <v>INSERT INTO bi4all.fac_employees (id_company_fk, id_employee_pk, flg_active, employee_name, id_gender_fk, id_race_fk, birthday, id_schooling_fk, id_department_fk, id_role_fk, id_level_fk, salary) VALUES (6a51143286b03064a49cc2acbee63c09a0682d33, 703, 1, 'Heloise Gouveia Fernandes', 'F', 6, '01/07/1990', 7, 9, 10, NULL, 1385);</v>
      </c>
    </row>
    <row r="708" spans="1:30" ht="14.25" customHeight="1" x14ac:dyDescent="0.2">
      <c r="A708" s="7" t="str" cm="1">
        <f t="array" aca="1" ref="A708" ca="1">INDEX(Company!$A:$A,RANDBETWEEN(5,COUNTA(Company!$A:$A) + 1),1)</f>
        <v>6a51143286b03064a49cc2acbee63c09a0682d33</v>
      </c>
      <c r="B708" s="7" t="str">
        <f ca="1">VLOOKUP($A708,Company!$A:$B,2,FALSE)</f>
        <v>ACME Corporation</v>
      </c>
      <c r="C708" s="5">
        <f t="shared" si="70"/>
        <v>704</v>
      </c>
      <c r="D708" s="5" t="str" cm="1">
        <f t="array" ref="D708">SHA1HASH($C708)</f>
        <v>a093a39de68a668cd79e97f49b597f15f3ad5609</v>
      </c>
      <c r="E708" s="6">
        <v>1</v>
      </c>
      <c r="F708" s="7">
        <f ca="1">IF($C708 = 1 + N("Presidente"),
    127,
    IF($C708 = 2 + N("Vice-Presidente"),
        72,
        IF($C708 = 3 + N("Secretária bilíngue"),
            13,
            RANDBETWEEN(5,COUNT(Name!$A:$A) + 1)
        )
    )
)</f>
        <v>306</v>
      </c>
      <c r="G708" s="7" t="str">
        <f ca="1">VLOOKUP($F708,Name!$A:$B,2,FALSE)</f>
        <v>Nicolas</v>
      </c>
      <c r="H708" s="7">
        <f ca="1" xml:space="preserve">
IF($C708 = 1,
    0,
    RANDBETWEEN(5,COUNT('Last name'!$A:$A) + 1)
)</f>
        <v>125</v>
      </c>
      <c r="I708" s="7" t="str">
        <f ca="1" xml:space="preserve">
IF($C708 = 1 + N("Presidente"),
    "de Orléans e Bragança",
    VLOOKUP($H708,'Last name'!$A:$B,2,FALSE) &amp; " " &amp; VLOOKUP(RANDBETWEEN(5,COUNT('Last name'!$A:$A) + 1),'Last name'!$A:$B,2,FALSE)
)</f>
        <v>Medeiros Lopes</v>
      </c>
      <c r="J708" s="7" t="str">
        <f t="shared" ca="1" si="71"/>
        <v>Nicolas Medeiros Lopes</v>
      </c>
      <c r="K708" s="7" t="str" cm="1">
        <f t="array" aca="1" ref="K708" ca="1">SHA1HASH($J708)</f>
        <v>bfcbccf14b9d14154e5617ed15733d205774e741</v>
      </c>
      <c r="L708" s="7" cm="1">
        <f t="array" aca="1" ref="L708" ca="1">INDEX(States!$A:$A,RANDBETWEEN(5,COUNTA(States!$A:$A) + 1),1)</f>
        <v>9</v>
      </c>
      <c r="M708" s="7" t="str">
        <f ca="1">$L708 &amp; "|" &amp; VLOOKUP($L708,States!$A:$B,2,FALSE)</f>
        <v>9|68b7ab1daf7c594d71db682ca70a5cb187f0524f</v>
      </c>
      <c r="N708" s="7" t="str">
        <f ca="1">VLOOKUP($F708,Name!$A:$C,3,FALSE)</f>
        <v>M</v>
      </c>
      <c r="O708" s="7" t="str">
        <f ca="1">VLOOKUP($N708,Gender!$A:$B,2,FALSE)</f>
        <v>Male</v>
      </c>
      <c r="P708" s="7" t="str" cm="1">
        <f t="array" aca="1" ref="P708" ca="1">INDEX('Marital status'!$A:$A,RANDBETWEEN(5,COUNTA('Marital status'!$A:$A) + 1),1)</f>
        <v>ce0b1612aa711b78a720295d271a33894e2b72bf</v>
      </c>
      <c r="Q708" s="7" t="str">
        <f ca="1">VLOOKUP($P708,'Marital status'!$A:$B,2,FALSE)</f>
        <v>single</v>
      </c>
      <c r="R708" s="7">
        <f t="shared" ca="1" si="72"/>
        <v>5</v>
      </c>
      <c r="S708" s="7" t="e">
        <f ca="1">VLOOKUP($R708,Race!$A:$B,2,FALSE)</f>
        <v>#N/A</v>
      </c>
      <c r="T708" s="8">
        <f t="shared" ca="1" si="73"/>
        <v>19095</v>
      </c>
      <c r="U708" s="6">
        <f t="shared" ca="1" si="74"/>
        <v>7</v>
      </c>
      <c r="V708" s="8" t="str">
        <f ca="1">VLOOKUP($U708,Education!$A:$B,2,FALSE)</f>
        <v>Undergraduate degree</v>
      </c>
      <c r="W708" s="7">
        <f ca="1" xml:space="preserve">
  IF(OR($Y708 = 5, $Y708 = 6, $Y708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708" s="7" t="str">
        <f ca="1">VLOOKUP($W708,Department!$A:$B,2,FALSE)</f>
        <v>Operations</v>
      </c>
      <c r="Y708" s="6">
        <f t="shared" ca="1" si="75"/>
        <v>11</v>
      </c>
      <c r="Z708" s="7" t="str">
        <f ca="1">VLOOKUP($Y708,Role!$A:$B,2,FALSE)</f>
        <v>Analyst</v>
      </c>
      <c r="AA708" s="6">
        <f t="shared" ca="1" si="76"/>
        <v>6</v>
      </c>
      <c r="AB708" s="7" t="str">
        <f ca="1" xml:space="preserve">
IF($AA708 &lt;&gt; "",
    VLOOKUP($AA708,Level!$A:$B,2,FALSE),
    ""
)</f>
        <v>Pleno</v>
      </c>
      <c r="AC708" s="1">
        <f ca="1" xml:space="preserve">
IF($Y708 = 5 + N("Presidente"),
    27000,
    IF($Y708 = 6 + N("Vice-presidente"),
        23000,
        IF(OR($Y708 = 8, $Y708= 13, $Y708 = 12) + N("Secretária bilíngue ou coordenador ou especialista"),
            8000,
            IF($Y708 = 7 + N("Diretor"),
                15000,
                IF($Y708 = 14 + N("Gerente"),
                    12000,
                    IF($Y708 = 9 + N("Estagiário"),
                        705,
                        IF($Y708 = 10 + N("Trainee"),
                            805,
                            IF($Y708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IF($U708 = 7,
  500,
  IF($U708 = 8,
    1000,
    IF($U708 = 9,
      1500,
      IF($U708 = 10,
        2000,
        0
      )
    )
  )
)
+
N("Adicional no salário por área")
+
IF($W708 = 14 + N("Tecnologia da Informação"),
  120,
  IF($W708 = 16 + N("Vendas"),
    110,
    IF($W708 = 15 + N("Jurídico"),
      100,
      IF(OR($W708 = 8, $W708 = 9, $W708 = 11) + N("Recursos humanos ou comercial ou comunicação e marketing"),
        80,
        0
      )
    )
  )
)
+
N("Adicionando pegadinha")
+
IF(AND($W708 = 16, $U708 = 9, $Y708 = 11, $AA708 = 5) + N("Se for de vendas, com mestrado, analista sênior"),
  IF($R708 = 5,
    100,
    0
  )
  +
  IF($N708 = "M",
    200,
    0
  ),
  0
)</f>
        <v>2500</v>
      </c>
      <c r="AD7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$A708  &amp; ", "   &amp;
$C708  &amp; ", "   &amp;
$E708  &amp; ", '"  &amp;
$J708  &amp; "', '" &amp;
$N708  &amp; "', "  &amp;
$R708  &amp; ", '"  &amp;
TEXT($T708,"dd/mm/aaaa")  &amp; "', "   &amp;
$U708  &amp; ", "   &amp;
$W708  &amp; ", "   &amp;
$Y708  &amp; ", "   &amp;
IF($AA708 &lt;&gt; "", $AA708, "NULL")  &amp; ", "   &amp;
$AC708  &amp; ");"</f>
        <v>INSERT INTO bi4all.fac_employees (id_company_fk, id_employee_pk, flg_active, employee_name, id_gender_fk, id_race_fk, birthday, id_schooling_fk, id_department_fk, id_role_fk, id_level_fk, salary) VALUES (6a51143286b03064a49cc2acbee63c09a0682d33, 704, 1, 'Nicolas Medeiros Lopes', 'M', 5, '11/04/1952', 7, 10, 11, 6, 2500);</v>
      </c>
    </row>
    <row r="709" spans="1:30" ht="14.25" customHeight="1" x14ac:dyDescent="0.2">
      <c r="A709" s="7" t="str" cm="1">
        <f t="array" aca="1" ref="A709" ca="1">INDEX(Company!$A:$A,RANDBETWEEN(5,COUNTA(Company!$A:$A) + 1),1)</f>
        <v>6a51143286b03064a49cc2acbee63c09a0682d33</v>
      </c>
      <c r="B709" s="7" t="str">
        <f ca="1">VLOOKUP($A709,Company!$A:$B,2,FALSE)</f>
        <v>ACME Corporation</v>
      </c>
      <c r="C709" s="5">
        <f t="shared" si="70"/>
        <v>705</v>
      </c>
      <c r="D709" s="5" t="str" cm="1">
        <f t="array" ref="D709">SHA1HASH($C709)</f>
        <v>794bb3681babb52a3960b4b4802cb2941ec86aa5</v>
      </c>
      <c r="E709" s="6">
        <v>1</v>
      </c>
      <c r="F709" s="7">
        <f ca="1">IF($C709 = 1 + N("Presidente"),
    127,
    IF($C709 = 2 + N("Vice-Presidente"),
        72,
        IF($C709 = 3 + N("Secretária bilíngue"),
            13,
            RANDBETWEEN(5,COUNT(Name!$A:$A) + 1)
        )
    )
)</f>
        <v>24</v>
      </c>
      <c r="G709" s="7" t="str">
        <f ca="1">VLOOKUP($F709,Name!$A:$B,2,FALSE)</f>
        <v>Ammanda</v>
      </c>
      <c r="H709" s="7">
        <f ca="1" xml:space="preserve">
IF($C709 = 1,
    0,
    RANDBETWEEN(5,COUNT('Last name'!$A:$A) + 1)
)</f>
        <v>70</v>
      </c>
      <c r="I709" s="7" t="str">
        <f ca="1" xml:space="preserve">
IF($C709 = 1 + N("Presidente"),
    "de Orléans e Bragança",
    VLOOKUP($H709,'Last name'!$A:$B,2,FALSE) &amp; " " &amp; VLOOKUP(RANDBETWEEN(5,COUNT('Last name'!$A:$A) + 1),'Last name'!$A:$B,2,FALSE)
)</f>
        <v>Cunha Madureira</v>
      </c>
      <c r="J709" s="7" t="str">
        <f t="shared" ca="1" si="71"/>
        <v>Ammanda Cunha Madureira</v>
      </c>
      <c r="K709" s="7" t="str" cm="1">
        <f t="array" aca="1" ref="K709" ca="1">SHA1HASH($J709)</f>
        <v>1a669d17613270da388e9a4a67cbfddb9a312974</v>
      </c>
      <c r="L709" s="7" cm="1">
        <f t="array" aca="1" ref="L709" ca="1">INDEX(States!$A:$A,RANDBETWEEN(5,COUNTA(States!$A:$A) + 1),1)</f>
        <v>15</v>
      </c>
      <c r="M709" s="7" t="str">
        <f ca="1">$L709 &amp; "|" &amp; VLOOKUP($L709,States!$A:$B,2,FALSE)</f>
        <v>15|84c70141e5670a303e5eed7b334ba8b5ddb5b0d4</v>
      </c>
      <c r="N709" s="7" t="str">
        <f ca="1">VLOOKUP($F709,Name!$A:$C,3,FALSE)</f>
        <v>F</v>
      </c>
      <c r="O709" s="7" t="str">
        <f ca="1">VLOOKUP($N709,Gender!$A:$B,2,FALSE)</f>
        <v>Female</v>
      </c>
      <c r="P709" s="7" t="str" cm="1">
        <f t="array" aca="1" ref="P709" ca="1">INDEX('Marital status'!$A:$A,RANDBETWEEN(5,COUNTA('Marital status'!$A:$A) + 1),1)</f>
        <v>93ac84f4e0bd5c1c97b670a12a7fff6af89fb6b3</v>
      </c>
      <c r="Q709" s="7" t="str">
        <f ca="1">VLOOKUP($P709,'Marital status'!$A:$B,2,FALSE)</f>
        <v>DIVORCED</v>
      </c>
      <c r="R709" s="7">
        <f t="shared" ca="1" si="72"/>
        <v>5</v>
      </c>
      <c r="S709" s="7" t="e">
        <f ca="1">VLOOKUP($R709,Race!$A:$B,2,FALSE)</f>
        <v>#N/A</v>
      </c>
      <c r="T709" s="8">
        <f t="shared" ca="1" si="73"/>
        <v>32526</v>
      </c>
      <c r="U709" s="6">
        <f t="shared" ca="1" si="74"/>
        <v>7</v>
      </c>
      <c r="V709" s="8" t="str">
        <f ca="1">VLOOKUP($U709,Education!$A:$B,2,FALSE)</f>
        <v>Undergraduate degree</v>
      </c>
      <c r="W709" s="7">
        <f ca="1" xml:space="preserve">
  IF(OR($Y709 = 5, $Y709 = 6, $Y709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709" s="7" t="str">
        <f ca="1">VLOOKUP($W709,Department!$A:$B,2,FALSE)</f>
        <v>Finance</v>
      </c>
      <c r="Y709" s="6">
        <f t="shared" ca="1" si="75"/>
        <v>10</v>
      </c>
      <c r="Z709" s="7" t="str">
        <f ca="1">VLOOKUP($Y709,Role!$A:$B,2,FALSE)</f>
        <v>Trainee</v>
      </c>
      <c r="AA709" s="6" t="str">
        <f t="shared" ca="1" si="76"/>
        <v/>
      </c>
      <c r="AB709" s="7" t="str">
        <f ca="1" xml:space="preserve">
IF($AA709 &lt;&gt; "",
    VLOOKUP($AA709,Level!$A:$B,2,FALSE),
    ""
)</f>
        <v/>
      </c>
      <c r="AC709" s="1">
        <f ca="1" xml:space="preserve">
IF($Y709 = 5 + N("Presidente"),
    27000,
    IF($Y709 = 6 + N("Vice-presidente"),
        23000,
        IF(OR($Y709 = 8, $Y709= 13, $Y709 = 12) + N("Secretária bilíngue ou coordenador ou especialista"),
            8000,
            IF($Y709 = 7 + N("Diretor"),
                15000,
                IF($Y709 = 14 + N("Gerente"),
                    12000,
                    IF($Y709 = 9 + N("Estagiário"),
                        705,
                        IF($Y709 = 10 + N("Trainee"),
                            805,
                            IF($Y709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IF($U709 = 7,
  500,
  IF($U709 = 8,
    1000,
    IF($U709 = 9,
      1500,
      IF($U709 = 10,
        2000,
        0
      )
    )
  )
)
+
N("Adicional no salário por área")
+
IF($W709 = 14 + N("Tecnologia da Informação"),
  120,
  IF($W709 = 16 + N("Vendas"),
    110,
    IF($W709 = 15 + N("Jurídico"),
      100,
      IF(OR($W709 = 8, $W709 = 9, $W709 = 11) + N("Recursos humanos ou comercial ou comunicação e marketing"),
        80,
        0
      )
    )
  )
)
+
N("Adicionando pegadinha")
+
IF(AND($W709 = 16, $U709 = 9, $Y709 = 11, $AA709 = 5) + N("Se for de vendas, com mestrado, analista sênior"),
  IF($R709 = 5,
    100,
    0
  )
  +
  IF($N709 = "M",
    200,
    0
  ),
  0
)</f>
        <v>1305</v>
      </c>
      <c r="AD7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$A709  &amp; ", "   &amp;
$C709  &amp; ", "   &amp;
$E709  &amp; ", '"  &amp;
$J709  &amp; "', '" &amp;
$N709  &amp; "', "  &amp;
$R709  &amp; ", '"  &amp;
TEXT($T709,"dd/mm/aaaa")  &amp; "', "   &amp;
$U709  &amp; ", "   &amp;
$W709  &amp; ", "   &amp;
$Y709  &amp; ", "   &amp;
IF($AA709 &lt;&gt; "", $AA709, "NULL")  &amp; ", "   &amp;
$AC709  &amp; ");"</f>
        <v>INSERT INTO bi4all.fac_employees (id_company_fk, id_employee_pk, flg_active, employee_name, id_gender_fk, id_race_fk, birthday, id_schooling_fk, id_department_fk, id_role_fk, id_level_fk, salary) VALUES (6a51143286b03064a49cc2acbee63c09a0682d33, 705, 1, 'Ammanda Cunha Madureira', 'F', 5, '18/01/1989', 7, 7, 10, NULL, 1305);</v>
      </c>
    </row>
    <row r="710" spans="1:30" ht="14.25" customHeight="1" x14ac:dyDescent="0.2">
      <c r="A710" s="7" t="str" cm="1">
        <f t="array" aca="1" ref="A710" ca="1">INDEX(Company!$A:$A,RANDBETWEEN(5,COUNTA(Company!$A:$A) + 1),1)</f>
        <v>6a51143286b03064a49cc2acbee63c09a0682d33</v>
      </c>
      <c r="B710" s="7" t="str">
        <f ca="1">VLOOKUP($A710,Company!$A:$B,2,FALSE)</f>
        <v>ACME Corporation</v>
      </c>
      <c r="C710" s="5">
        <f t="shared" ref="C710:C773" si="77">ROW() - 4</f>
        <v>706</v>
      </c>
      <c r="D710" s="5" t="str" cm="1">
        <f t="array" ref="D710">SHA1HASH($C710)</f>
        <v>de9a90c16b82748e2c528c4e9f25c06e8837ee36</v>
      </c>
      <c r="E710" s="6">
        <v>1</v>
      </c>
      <c r="F710" s="7">
        <f ca="1">IF($C710 = 1 + N("Presidente"),
    127,
    IF($C710 = 2 + N("Vice-Presidente"),
        72,
        IF($C710 = 3 + N("Secretária bilíngue"),
            13,
            RANDBETWEEN(5,COUNT(Name!$A:$A) + 1)
        )
    )
)</f>
        <v>103</v>
      </c>
      <c r="G710" s="7" t="str">
        <f ca="1">VLOOKUP($F710,Name!$A:$B,2,FALSE)</f>
        <v>Danniel</v>
      </c>
      <c r="H710" s="7">
        <f ca="1" xml:space="preserve">
IF($C710 = 1,
    0,
    RANDBETWEEN(5,COUNT('Last name'!$A:$A) + 1)
)</f>
        <v>17</v>
      </c>
      <c r="I710" s="7" t="str">
        <f ca="1" xml:space="preserve">
IF($C710 = 1 + N("Presidente"),
    "de Orléans e Bragança",
    VLOOKUP($H710,'Last name'!$A:$B,2,FALSE) &amp; " " &amp; VLOOKUP(RANDBETWEEN(5,COUNT('Last name'!$A:$A) + 1),'Last name'!$A:$B,2,FALSE)
)</f>
        <v>Andrade Furtado</v>
      </c>
      <c r="J710" s="7" t="str">
        <f t="shared" ref="J710:J773" ca="1" si="78">$G710 &amp; " " &amp; $I710</f>
        <v>Danniel Andrade Furtado</v>
      </c>
      <c r="K710" s="7" t="str" cm="1">
        <f t="array" aca="1" ref="K710" ca="1">SHA1HASH($J710)</f>
        <v>c0ae9723d087a3400acc29020335eb8338b49cbb</v>
      </c>
      <c r="L710" s="7" cm="1">
        <f t="array" aca="1" ref="L710" ca="1">INDEX(States!$A:$A,RANDBETWEEN(5,COUNTA(States!$A:$A) + 1),1)</f>
        <v>10</v>
      </c>
      <c r="M710" s="7" t="str">
        <f ca="1">$L710 &amp; "|" &amp; VLOOKUP($L710,States!$A:$B,2,FALSE)</f>
        <v>10|fa6e01394cea5decb8157a7e18fa2eeabf35410d</v>
      </c>
      <c r="N710" s="7" t="str">
        <f ca="1">VLOOKUP($F710,Name!$A:$C,3,FALSE)</f>
        <v>M</v>
      </c>
      <c r="O710" s="7" t="str">
        <f ca="1">VLOOKUP($N710,Gender!$A:$B,2,FALSE)</f>
        <v>Male</v>
      </c>
      <c r="P710" s="7" t="str" cm="1">
        <f t="array" aca="1" ref="P710" ca="1">INDEX('Marital status'!$A:$A,RANDBETWEEN(5,COUNTA('Marital status'!$A:$A) + 1),1)</f>
        <v>459031b19ec5bbd3b3dbc0a9dcf2cb6e6c6f7848</v>
      </c>
      <c r="Q710" s="7" t="str">
        <f ca="1">VLOOKUP($P710,'Marital status'!$A:$B,2,FALSE)</f>
        <v xml:space="preserve">Widowed </v>
      </c>
      <c r="R710" s="7">
        <f t="shared" ref="R710:R773" ca="1" si="79" xml:space="preserve">
IF(AND($Y710 &gt;= 5, $Y710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710" s="7" t="e">
        <f ca="1">VLOOKUP($R710,Race!$A:$B,2,FALSE)</f>
        <v>#N/A</v>
      </c>
      <c r="T710" s="8">
        <f t="shared" ref="T710:T773" ca="1" si="80" xml:space="preserve">
IF($Y710 = 5 + N("CEO"),
    TODAY() - 16340,
    IF($Y710 = 8 + N("Secretary"),
        RANDBETWEEN(TODAY() - 12418.5, TODAY()-6574.5),
        IF(OR($Y710 = 7, $Y710 = 14),
            RANDBETWEEN(TODAY() - 16071, TODAY() - 8766),
            IF(OR($Y710 = 13, $Y710 = 12, $Y710 = 11),
                RANDBETWEEN(TODAY() - 27393.75, TODAY() - 12783.75),
                RANDBETWEEN(TODAY() - 27393.75, TODAY()-10957.5)
            )
        )
    )
)</f>
        <v>19103</v>
      </c>
      <c r="U710" s="6">
        <f t="shared" ref="U710:U773" ca="1" si="81" xml:space="preserve">
IF(OR($Y710 = 5, $Y710 = 6) + N("Se for presidente ou vice-presidente"),
    10 + N("Doutor"),
    IF($Y710 = 7 + N("Se for diretor"),
        RANDBETWEEN(8,10) + N("Graduate school or Master’s degree or Doctorate"),
        IF($Y710 = 14 + N("If a manager"),
            RANDBETWEEN(7,9),
            IF(OR($Y710 = 13, $Y710 = 12, $Y710 = 11) + N("If coordinator or specialist or analyst"),
                RANDBETWEEN(7,8),
                7
            )
        )
    )
)</f>
        <v>8</v>
      </c>
      <c r="V710" s="8" t="str">
        <f ca="1">VLOOKUP($U710,Education!$A:$B,2,FALSE)</f>
        <v>Graduate school</v>
      </c>
      <c r="W710" s="7">
        <f ca="1" xml:space="preserve">
  IF(OR($Y710 = 5, $Y710 = 6, $Y710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10" s="7" t="str">
        <f ca="1">VLOOKUP($W710,Department!$A:$B,2,FALSE)</f>
        <v>Communication &amp; Marketing</v>
      </c>
      <c r="Y710" s="6">
        <f t="shared" ref="Y710:Y773" ca="1" si="82" xml:space="preserve">
IF($C710 = 1 + N("Se matrícula for 1"),
  5 + N("Presidente"),
  IF($C710 = 2 + N("Se matrícula for 2"),
    6 + N("Vice-presidente"),
    IF($C710 = 3 + N("Se matrícula for 3"),
      8 + N("Secretária bilíngue"),
      IF(AND($C710 &gt;= 4, $C710 &lt;=14),
        7 + N("Diretor"),
        IF(AND($C710 &gt;= 15, $C710 &lt;= 25),
          14 + N("Manager"),
          IF(AND($C710 &gt;= 26, $C710 &lt;= 36),
            13 + N("Coordinador"),
            IF(AND($C710 &gt;= 37, $C710 &lt;= 47),
              12 + N("Especialista"),
                IF(MOD($C710,2) = 0,
                  11 + N("Analista"),
                  RANDBETWEEN(9,10) + N("Estagiário ou Trainee")
                )
            )
          )
        )
      )
    )
  )
)</f>
        <v>11</v>
      </c>
      <c r="Z710" s="7" t="str">
        <f ca="1">VLOOKUP($Y710,Role!$A:$B,2,FALSE)</f>
        <v>Analyst</v>
      </c>
      <c r="AA710" s="6">
        <f t="shared" ref="AA710:AA773" ca="1" si="83" xml:space="preserve">
IF($Y710 = 11 + N("Analyst"),
    RANDBETWEEN(5, 7) + N("Jr, Pleno, Sr"),
    ""
)</f>
        <v>7</v>
      </c>
      <c r="AB710" s="7" t="str">
        <f ca="1" xml:space="preserve">
IF($AA710 &lt;&gt; "",
    VLOOKUP($AA710,Level!$A:$B,2,FALSE),
    ""
)</f>
        <v>Senior</v>
      </c>
      <c r="AC710" s="1">
        <f ca="1" xml:space="preserve">
IF($Y710 = 5 + N("Presidente"),
    27000,
    IF($Y710 = 6 + N("Vice-presidente"),
        23000,
        IF(OR($Y710 = 8, $Y710= 13, $Y710 = 12) + N("Secretária bilíngue ou coordenador ou especialista"),
            8000,
            IF($Y710 = 7 + N("Diretor"),
                15000,
                IF($Y710 = 14 + N("Gerente"),
                    12000,
                    IF($Y710 = 9 + N("Estagiário"),
                        705,
                        IF($Y710 = 10 + N("Trainee"),
                            805,
                            IF($Y710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IF($U710 = 7,
  500,
  IF($U710 = 8,
    1000,
    IF($U710 = 9,
      1500,
      IF($U710 = 10,
        2000,
        0
      )
    )
  )
)
+
N("Adicional no salário por área")
+
IF($W710 = 14 + N("Tecnologia da Informação"),
  120,
  IF($W710 = 16 + N("Vendas"),
    110,
    IF($W710 = 15 + N("Jurídico"),
      100,
      IF(OR($W710 = 8, $W710 = 9, $W710 = 11) + N("Recursos humanos ou comercial ou comunicação e marketing"),
        80,
        0
      )
    )
  )
)
+
N("Adicionando pegadinha")
+
IF(AND($W710 = 16, $U710 = 9, $Y710 = 11, $AA710 = 5) + N("Se for de vendas, com mestrado, analista sênior"),
  IF($R710 = 5,
    100,
    0
  )
  +
  IF($N710 = "M",
    200,
    0
  ),
  0
)</f>
        <v>3080</v>
      </c>
      <c r="AD7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$A710  &amp; ", "   &amp;
$C710  &amp; ", "   &amp;
$E710  &amp; ", '"  &amp;
$J710  &amp; "', '" &amp;
$N710  &amp; "', "  &amp;
$R710  &amp; ", '"  &amp;
TEXT($T710,"dd/mm/aaaa")  &amp; "', "   &amp;
$U710  &amp; ", "   &amp;
$W710  &amp; ", "   &amp;
$Y710  &amp; ", "   &amp;
IF($AA710 &lt;&gt; "", $AA710, "NULL")  &amp; ", "   &amp;
$AC710  &amp; ");"</f>
        <v>INSERT INTO bi4all.fac_employees (id_company_fk, id_employee_pk, flg_active, employee_name, id_gender_fk, id_race_fk, birthday, id_schooling_fk, id_department_fk, id_role_fk, id_level_fk, salary) VALUES (6a51143286b03064a49cc2acbee63c09a0682d33, 706, 1, 'Danniel Andrade Furtado', 'M', 5, '19/04/1952', 8, 11, 11, 7, 3080);</v>
      </c>
    </row>
    <row r="711" spans="1:30" ht="14.25" customHeight="1" x14ac:dyDescent="0.2">
      <c r="A711" s="7" t="str" cm="1">
        <f t="array" aca="1" ref="A711" ca="1">INDEX(Company!$A:$A,RANDBETWEEN(5,COUNTA(Company!$A:$A) + 1),1)</f>
        <v>6a51143286b03064a49cc2acbee63c09a0682d33</v>
      </c>
      <c r="B711" s="7" t="str">
        <f ca="1">VLOOKUP($A711,Company!$A:$B,2,FALSE)</f>
        <v>ACME Corporation</v>
      </c>
      <c r="C711" s="5">
        <f t="shared" si="77"/>
        <v>707</v>
      </c>
      <c r="D711" s="5" t="str" cm="1">
        <f t="array" ref="D711">SHA1HASH($C711)</f>
        <v>2a8ae2469569e6eccde1a5b5b16eb076d0769ad3</v>
      </c>
      <c r="E711" s="6">
        <v>1</v>
      </c>
      <c r="F711" s="7">
        <f ca="1">IF($C711 = 1 + N("Presidente"),
    127,
    IF($C711 = 2 + N("Vice-Presidente"),
        72,
        IF($C711 = 3 + N("Secretária bilíngue"),
            13,
            RANDBETWEEN(5,COUNT(Name!$A:$A) + 1)
        )
    )
)</f>
        <v>49</v>
      </c>
      <c r="G711" s="7" t="str">
        <f ca="1">VLOOKUP($F711,Name!$A:$B,2,FALSE)</f>
        <v>Anthony Gabriel</v>
      </c>
      <c r="H711" s="7">
        <f ca="1" xml:space="preserve">
IF($C711 = 1,
    0,
    RANDBETWEEN(5,COUNT('Last name'!$A:$A) + 1)
)</f>
        <v>160</v>
      </c>
      <c r="I711" s="7" t="str">
        <f ca="1" xml:space="preserve">
IF($C711 = 1 + N("Presidente"),
    "de Orléans e Bragança",
    VLOOKUP($H711,'Last name'!$A:$B,2,FALSE) &amp; " " &amp; VLOOKUP(RANDBETWEEN(5,COUNT('Last name'!$A:$A) + 1),'Last name'!$A:$B,2,FALSE)
)</f>
        <v>Resende Gonçalves</v>
      </c>
      <c r="J711" s="7" t="str">
        <f t="shared" ca="1" si="78"/>
        <v>Anthony Gabriel Resende Gonçalves</v>
      </c>
      <c r="K711" s="7" t="str" cm="1">
        <f t="array" aca="1" ref="K711" ca="1">SHA1HASH($J711)</f>
        <v>d994302330e39f725ab94376ad6f2401b92e0ecf</v>
      </c>
      <c r="L711" s="7" cm="1">
        <f t="array" aca="1" ref="L711" ca="1">INDEX(States!$A:$A,RANDBETWEEN(5,COUNTA(States!$A:$A) + 1),1)</f>
        <v>9</v>
      </c>
      <c r="M711" s="7" t="str">
        <f ca="1">$L711 &amp; "|" &amp; VLOOKUP($L711,States!$A:$B,2,FALSE)</f>
        <v>9|68b7ab1daf7c594d71db682ca70a5cb187f0524f</v>
      </c>
      <c r="N711" s="7" t="str">
        <f ca="1">VLOOKUP($F711,Name!$A:$C,3,FALSE)</f>
        <v>M</v>
      </c>
      <c r="O711" s="7" t="str">
        <f ca="1">VLOOKUP($N711,Gender!$A:$B,2,FALSE)</f>
        <v>Male</v>
      </c>
      <c r="P711" s="7" t="str" cm="1">
        <f t="array" aca="1" ref="P711" ca="1">INDEX('Marital status'!$A:$A,RANDBETWEEN(5,COUNTA('Marital status'!$A:$A) + 1),1)</f>
        <v>3266897012b6dcc5723033bc25891bf99efcff6f</v>
      </c>
      <c r="Q711" s="7" t="str">
        <f ca="1">VLOOKUP($P711,'Marital status'!$A:$B,2,FALSE)</f>
        <v>MarrieD</v>
      </c>
      <c r="R711" s="7">
        <f t="shared" ca="1" si="79"/>
        <v>5</v>
      </c>
      <c r="S711" s="7" t="e">
        <f ca="1">VLOOKUP($R711,Race!$A:$B,2,FALSE)</f>
        <v>#N/A</v>
      </c>
      <c r="T711" s="8">
        <f t="shared" ca="1" si="80"/>
        <v>32542</v>
      </c>
      <c r="U711" s="6">
        <f t="shared" ca="1" si="81"/>
        <v>7</v>
      </c>
      <c r="V711" s="8" t="str">
        <f ca="1">VLOOKUP($U711,Education!$A:$B,2,FALSE)</f>
        <v>Undergraduate degree</v>
      </c>
      <c r="W711" s="7">
        <f ca="1" xml:space="preserve">
  IF(OR($Y711 = 5, $Y711 = 6, $Y711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11" s="7" t="str">
        <f ca="1">VLOOKUP($W711,Department!$A:$B,2,FALSE)</f>
        <v>Communication &amp; Marketing</v>
      </c>
      <c r="Y711" s="6">
        <f t="shared" ca="1" si="82"/>
        <v>9</v>
      </c>
      <c r="Z711" s="7" t="str">
        <f ca="1">VLOOKUP($Y711,Role!$A:$B,2,FALSE)</f>
        <v>Intern</v>
      </c>
      <c r="AA711" s="6" t="str">
        <f t="shared" ca="1" si="83"/>
        <v/>
      </c>
      <c r="AB711" s="7" t="str">
        <f ca="1" xml:space="preserve">
IF($AA711 &lt;&gt; "",
    VLOOKUP($AA711,Level!$A:$B,2,FALSE),
    ""
)</f>
        <v/>
      </c>
      <c r="AC711" s="1">
        <f ca="1" xml:space="preserve">
IF($Y711 = 5 + N("Presidente"),
    27000,
    IF($Y711 = 6 + N("Vice-presidente"),
        23000,
        IF(OR($Y711 = 8, $Y711= 13, $Y711 = 12) + N("Secretária bilíngue ou coordenador ou especialista"),
            8000,
            IF($Y711 = 7 + N("Diretor"),
                15000,
                IF($Y711 = 14 + N("Gerente"),
                    12000,
                    IF($Y711 = 9 + N("Estagiário"),
                        705,
                        IF($Y711 = 10 + N("Trainee"),
                            805,
                            IF($Y711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IF($U711 = 7,
  500,
  IF($U711 = 8,
    1000,
    IF($U711 = 9,
      1500,
      IF($U711 = 10,
        2000,
        0
      )
    )
  )
)
+
N("Adicional no salário por área")
+
IF($W711 = 14 + N("Tecnologia da Informação"),
  120,
  IF($W711 = 16 + N("Vendas"),
    110,
    IF($W711 = 15 + N("Jurídico"),
      100,
      IF(OR($W711 = 8, $W711 = 9, $W711 = 11) + N("Recursos humanos ou comercial ou comunicação e marketing"),
        80,
        0
      )
    )
  )
)
+
N("Adicionando pegadinha")
+
IF(AND($W711 = 16, $U711 = 9, $Y711 = 11, $AA711 = 5) + N("Se for de vendas, com mestrado, analista sênior"),
  IF($R711 = 5,
    100,
    0
  )
  +
  IF($N711 = "M",
    200,
    0
  ),
  0
)</f>
        <v>1285</v>
      </c>
      <c r="AD7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$A711  &amp; ", "   &amp;
$C711  &amp; ", "   &amp;
$E711  &amp; ", '"  &amp;
$J711  &amp; "', '" &amp;
$N711  &amp; "', "  &amp;
$R711  &amp; ", '"  &amp;
TEXT($T711,"dd/mm/aaaa")  &amp; "', "   &amp;
$U711  &amp; ", "   &amp;
$W711  &amp; ", "   &amp;
$Y711  &amp; ", "   &amp;
IF($AA711 &lt;&gt; "", $AA711, "NULL")  &amp; ", "   &amp;
$AC711  &amp; ");"</f>
        <v>INSERT INTO bi4all.fac_employees (id_company_fk, id_employee_pk, flg_active, employee_name, id_gender_fk, id_race_fk, birthday, id_schooling_fk, id_department_fk, id_role_fk, id_level_fk, salary) VALUES (6a51143286b03064a49cc2acbee63c09a0682d33, 707, 1, 'Anthony Gabriel Resende Gonçalves', 'M', 5, '03/02/1989', 7, 11, 9, NULL, 1285);</v>
      </c>
    </row>
    <row r="712" spans="1:30" ht="14.25" customHeight="1" x14ac:dyDescent="0.2">
      <c r="A712" s="7" t="str" cm="1">
        <f t="array" aca="1" ref="A712" ca="1">INDEX(Company!$A:$A,RANDBETWEEN(5,COUNTA(Company!$A:$A) + 1),1)</f>
        <v>6a51143286b03064a49cc2acbee63c09a0682d33</v>
      </c>
      <c r="B712" s="7" t="str">
        <f ca="1">VLOOKUP($A712,Company!$A:$B,2,FALSE)</f>
        <v>ACME Corporation</v>
      </c>
      <c r="C712" s="5">
        <f t="shared" si="77"/>
        <v>708</v>
      </c>
      <c r="D712" s="5" t="str" cm="1">
        <f t="array" ref="D712">SHA1HASH($C712)</f>
        <v>b6c3f8f43516460ff7a23fb24c33ae4ab854635e</v>
      </c>
      <c r="E712" s="6">
        <v>1</v>
      </c>
      <c r="F712" s="7">
        <f ca="1">IF($C712 = 1 + N("Presidente"),
    127,
    IF($C712 = 2 + N("Vice-Presidente"),
        72,
        IF($C712 = 3 + N("Secretária bilíngue"),
            13,
            RANDBETWEEN(5,COUNT(Name!$A:$A) + 1)
        )
    )
)</f>
        <v>125</v>
      </c>
      <c r="G712" s="7" t="str">
        <f ca="1">VLOOKUP($F712,Name!$A:$B,2,FALSE)</f>
        <v>Emmanuel</v>
      </c>
      <c r="H712" s="7">
        <f ca="1" xml:space="preserve">
IF($C712 = 1,
    0,
    RANDBETWEEN(5,COUNT('Last name'!$A:$A) + 1)
)</f>
        <v>129</v>
      </c>
      <c r="I712" s="7" t="str">
        <f ca="1" xml:space="preserve">
IF($C712 = 1 + N("Presidente"),
    "de Orléans e Bragança",
    VLOOKUP($H712,'Last name'!$A:$B,2,FALSE) &amp; " " &amp; VLOOKUP(RANDBETWEEN(5,COUNT('Last name'!$A:$A) + 1),'Last name'!$A:$B,2,FALSE)
)</f>
        <v>Miranda Ribeiro</v>
      </c>
      <c r="J712" s="7" t="str">
        <f t="shared" ca="1" si="78"/>
        <v>Emmanuel Miranda Ribeiro</v>
      </c>
      <c r="K712" s="7" t="str" cm="1">
        <f t="array" aca="1" ref="K712" ca="1">SHA1HASH($J712)</f>
        <v>7d2a60bbcbd79847a0c61b325f8ecf07347a9776</v>
      </c>
      <c r="L712" s="7" cm="1">
        <f t="array" aca="1" ref="L712" ca="1">INDEX(States!$A:$A,RANDBETWEEN(5,COUNTA(States!$A:$A) + 1),1)</f>
        <v>24</v>
      </c>
      <c r="M712" s="7" t="str">
        <f ca="1">$L712 &amp; "|" &amp; VLOOKUP($L712,States!$A:$B,2,FALSE)</f>
        <v>24|4e344e218f5d3cb3700b5fb228401547cb97b31c</v>
      </c>
      <c r="N712" s="7" t="str">
        <f ca="1">VLOOKUP($F712,Name!$A:$C,3,FALSE)</f>
        <v>M</v>
      </c>
      <c r="O712" s="7" t="str">
        <f ca="1">VLOOKUP($N712,Gender!$A:$B,2,FALSE)</f>
        <v>Male</v>
      </c>
      <c r="P712" s="7" t="str" cm="1">
        <f t="array" aca="1" ref="P712" ca="1">INDEX('Marital status'!$A:$A,RANDBETWEEN(5,COUNTA('Marital status'!$A:$A) + 1),1)</f>
        <v>47051393f6bcbf99111ec5d70ba2ebbe11ebccae</v>
      </c>
      <c r="Q712" s="7" t="str">
        <f ca="1">VLOOKUP($P712,'Marital status'!$A:$B,2,FALSE)</f>
        <v xml:space="preserve"> Separated </v>
      </c>
      <c r="R712" s="7">
        <f t="shared" ca="1" si="79"/>
        <v>5</v>
      </c>
      <c r="S712" s="7" t="e">
        <f ca="1">VLOOKUP($R712,Race!$A:$B,2,FALSE)</f>
        <v>#N/A</v>
      </c>
      <c r="T712" s="8">
        <f t="shared" ca="1" si="80"/>
        <v>19718</v>
      </c>
      <c r="U712" s="6">
        <f t="shared" ca="1" si="81"/>
        <v>8</v>
      </c>
      <c r="V712" s="8" t="str">
        <f ca="1">VLOOKUP($U712,Education!$A:$B,2,FALSE)</f>
        <v>Graduate school</v>
      </c>
      <c r="W712" s="7">
        <f ca="1" xml:space="preserve">
  IF(OR($Y712 = 5, $Y712 = 6, $Y712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712" s="7" t="str">
        <f ca="1">VLOOKUP($W712,Department!$A:$B,2,FALSE)</f>
        <v>Controlling</v>
      </c>
      <c r="Y712" s="6">
        <f t="shared" ca="1" si="82"/>
        <v>11</v>
      </c>
      <c r="Z712" s="7" t="str">
        <f ca="1">VLOOKUP($Y712,Role!$A:$B,2,FALSE)</f>
        <v>Analyst</v>
      </c>
      <c r="AA712" s="6">
        <f t="shared" ca="1" si="83"/>
        <v>6</v>
      </c>
      <c r="AB712" s="7" t="str">
        <f ca="1" xml:space="preserve">
IF($AA712 &lt;&gt; "",
    VLOOKUP($AA712,Level!$A:$B,2,FALSE),
    ""
)</f>
        <v>Pleno</v>
      </c>
      <c r="AC712" s="1">
        <f ca="1" xml:space="preserve">
IF($Y712 = 5 + N("Presidente"),
    27000,
    IF($Y712 = 6 + N("Vice-presidente"),
        23000,
        IF(OR($Y712 = 8, $Y712= 13, $Y712 = 12) + N("Secretária bilíngue ou coordenador ou especialista"),
            8000,
            IF($Y712 = 7 + N("Diretor"),
                15000,
                IF($Y712 = 14 + N("Gerente"),
                    12000,
                    IF($Y712 = 9 + N("Estagiário"),
                        705,
                        IF($Y712 = 10 + N("Trainee"),
                            805,
                            IF($Y712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IF($U712 = 7,
  500,
  IF($U712 = 8,
    1000,
    IF($U712 = 9,
      1500,
      IF($U712 = 10,
        2000,
        0
      )
    )
  )
)
+
N("Adicional no salário por área")
+
IF($W712 = 14 + N("Tecnologia da Informação"),
  120,
  IF($W712 = 16 + N("Vendas"),
    110,
    IF($W712 = 15 + N("Jurídico"),
      100,
      IF(OR($W712 = 8, $W712 = 9, $W712 = 11) + N("Recursos humanos ou comercial ou comunicação e marketing"),
        80,
        0
      )
    )
  )
)
+
N("Adicionando pegadinha")
+
IF(AND($W712 = 16, $U712 = 9, $Y712 = 11, $AA712 = 5) + N("Se for de vendas, com mestrado, analista sênior"),
  IF($R712 = 5,
    100,
    0
  )
  +
  IF($N712 = "M",
    200,
    0
  ),
  0
)</f>
        <v>3000</v>
      </c>
      <c r="AD7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$A712  &amp; ", "   &amp;
$C712  &amp; ", "   &amp;
$E712  &amp; ", '"  &amp;
$J712  &amp; "', '" &amp;
$N712  &amp; "', "  &amp;
$R712  &amp; ", '"  &amp;
TEXT($T712,"dd/mm/aaaa")  &amp; "', "   &amp;
$U712  &amp; ", "   &amp;
$W712  &amp; ", "   &amp;
$Y712  &amp; ", "   &amp;
IF($AA712 &lt;&gt; "", $AA712, "NULL")  &amp; ", "   &amp;
$AC712  &amp; ");"</f>
        <v>INSERT INTO bi4all.fac_employees (id_company_fk, id_employee_pk, flg_active, employee_name, id_gender_fk, id_race_fk, birthday, id_schooling_fk, id_department_fk, id_role_fk, id_level_fk, salary) VALUES (6a51143286b03064a49cc2acbee63c09a0682d33, 708, 1, 'Emmanuel Miranda Ribeiro', 'M', 5, '25/12/1953', 8, 12, 11, 6, 3000);</v>
      </c>
    </row>
    <row r="713" spans="1:30" ht="14.25" customHeight="1" x14ac:dyDescent="0.2">
      <c r="A713" s="7" t="str" cm="1">
        <f t="array" aca="1" ref="A713" ca="1">INDEX(Company!$A:$A,RANDBETWEEN(5,COUNTA(Company!$A:$A) + 1),1)</f>
        <v>6a51143286b03064a49cc2acbee63c09a0682d33</v>
      </c>
      <c r="B713" s="7" t="str">
        <f ca="1">VLOOKUP($A713,Company!$A:$B,2,FALSE)</f>
        <v>ACME Corporation</v>
      </c>
      <c r="C713" s="5">
        <f t="shared" si="77"/>
        <v>709</v>
      </c>
      <c r="D713" s="5" t="str" cm="1">
        <f t="array" ref="D713">SHA1HASH($C713)</f>
        <v>29da9bc33b146db5b36af2908861e1de88c25fc8</v>
      </c>
      <c r="E713" s="6">
        <v>1</v>
      </c>
      <c r="F713" s="7">
        <f ca="1">IF($C713 = 1 + N("Presidente"),
    127,
    IF($C713 = 2 + N("Vice-Presidente"),
        72,
        IF($C713 = 3 + N("Secretária bilíngue"),
            13,
            RANDBETWEEN(5,COUNT(Name!$A:$A) + 1)
        )
    )
)</f>
        <v>232</v>
      </c>
      <c r="G713" s="7" t="str">
        <f ca="1">VLOOKUP($F713,Name!$A:$B,2,FALSE)</f>
        <v>Lorenzo</v>
      </c>
      <c r="H713" s="7">
        <f ca="1" xml:space="preserve">
IF($C713 = 1,
    0,
    RANDBETWEEN(5,COUNT('Last name'!$A:$A) + 1)
)</f>
        <v>166</v>
      </c>
      <c r="I713" s="7" t="str">
        <f ca="1" xml:space="preserve">
IF($C713 = 1 + N("Presidente"),
    "de Orléans e Bragança",
    VLOOKUP($H713,'Last name'!$A:$B,2,FALSE) &amp; " " &amp; VLOOKUP(RANDBETWEEN(5,COUNT('Last name'!$A:$A) + 1),'Last name'!$A:$B,2,FALSE)
)</f>
        <v>Rodrigues Marques</v>
      </c>
      <c r="J713" s="7" t="str">
        <f t="shared" ca="1" si="78"/>
        <v>Lorenzo Rodrigues Marques</v>
      </c>
      <c r="K713" s="7" t="str" cm="1">
        <f t="array" aca="1" ref="K713" ca="1">SHA1HASH($J713)</f>
        <v>88b1e23b07810dc6cd3b77565eecddf29c8edbe3</v>
      </c>
      <c r="L713" s="7" cm="1">
        <f t="array" aca="1" ref="L713" ca="1">INDEX(States!$A:$A,RANDBETWEEN(5,COUNTA(States!$A:$A) + 1),1)</f>
        <v>21</v>
      </c>
      <c r="M713" s="7" t="str">
        <f ca="1">$L713 &amp; "|" &amp; VLOOKUP($L713,States!$A:$B,2,FALSE)</f>
        <v>21|18f454963e4e8ae3fea0597ea98a4e003875820f</v>
      </c>
      <c r="N713" s="7" t="str">
        <f ca="1">VLOOKUP($F713,Name!$A:$C,3,FALSE)</f>
        <v>M</v>
      </c>
      <c r="O713" s="7" t="str">
        <f ca="1">VLOOKUP($N713,Gender!$A:$B,2,FALSE)</f>
        <v>Male</v>
      </c>
      <c r="P713" s="7" t="str" cm="1">
        <f t="array" aca="1" ref="P713" ca="1">INDEX('Marital status'!$A:$A,RANDBETWEEN(5,COUNTA('Marital status'!$A:$A) + 1),1)</f>
        <v>93ac84f4e0bd5c1c97b670a12a7fff6af89fb6b3</v>
      </c>
      <c r="Q713" s="7" t="str">
        <f ca="1">VLOOKUP($P713,'Marital status'!$A:$B,2,FALSE)</f>
        <v>DIVORCED</v>
      </c>
      <c r="R713" s="7">
        <f t="shared" ca="1" si="79"/>
        <v>5</v>
      </c>
      <c r="S713" s="7" t="e">
        <f ca="1">VLOOKUP($R713,Race!$A:$B,2,FALSE)</f>
        <v>#N/A</v>
      </c>
      <c r="T713" s="8">
        <f t="shared" ca="1" si="80"/>
        <v>31512</v>
      </c>
      <c r="U713" s="6">
        <f t="shared" ca="1" si="81"/>
        <v>7</v>
      </c>
      <c r="V713" s="8" t="str">
        <f ca="1">VLOOKUP($U713,Education!$A:$B,2,FALSE)</f>
        <v>Undergraduate degree</v>
      </c>
      <c r="W713" s="7">
        <f ca="1" xml:space="preserve">
  IF(OR($Y713 = 5, $Y713 = 6, $Y713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713" s="7" t="str">
        <f ca="1">VLOOKUP($W713,Department!$A:$B,2,FALSE)</f>
        <v>Controlling</v>
      </c>
      <c r="Y713" s="6">
        <f t="shared" ca="1" si="82"/>
        <v>9</v>
      </c>
      <c r="Z713" s="7" t="str">
        <f ca="1">VLOOKUP($Y713,Role!$A:$B,2,FALSE)</f>
        <v>Intern</v>
      </c>
      <c r="AA713" s="6" t="str">
        <f t="shared" ca="1" si="83"/>
        <v/>
      </c>
      <c r="AB713" s="7" t="str">
        <f ca="1" xml:space="preserve">
IF($AA713 &lt;&gt; "",
    VLOOKUP($AA713,Level!$A:$B,2,FALSE),
    ""
)</f>
        <v/>
      </c>
      <c r="AC713" s="1">
        <f ca="1" xml:space="preserve">
IF($Y713 = 5 + N("Presidente"),
    27000,
    IF($Y713 = 6 + N("Vice-presidente"),
        23000,
        IF(OR($Y713 = 8, $Y713= 13, $Y713 = 12) + N("Secretária bilíngue ou coordenador ou especialista"),
            8000,
            IF($Y713 = 7 + N("Diretor"),
                15000,
                IF($Y713 = 14 + N("Gerente"),
                    12000,
                    IF($Y713 = 9 + N("Estagiário"),
                        705,
                        IF($Y713 = 10 + N("Trainee"),
                            805,
                            IF($Y713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IF($U713 = 7,
  500,
  IF($U713 = 8,
    1000,
    IF($U713 = 9,
      1500,
      IF($U713 = 10,
        2000,
        0
      )
    )
  )
)
+
N("Adicional no salário por área")
+
IF($W713 = 14 + N("Tecnologia da Informação"),
  120,
  IF($W713 = 16 + N("Vendas"),
    110,
    IF($W713 = 15 + N("Jurídico"),
      100,
      IF(OR($W713 = 8, $W713 = 9, $W713 = 11) + N("Recursos humanos ou comercial ou comunicação e marketing"),
        80,
        0
      )
    )
  )
)
+
N("Adicionando pegadinha")
+
IF(AND($W713 = 16, $U713 = 9, $Y713 = 11, $AA713 = 5) + N("Se for de vendas, com mestrado, analista sênior"),
  IF($R713 = 5,
    100,
    0
  )
  +
  IF($N713 = "M",
    200,
    0
  ),
  0
)</f>
        <v>1205</v>
      </c>
      <c r="AD7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$A713  &amp; ", "   &amp;
$C713  &amp; ", "   &amp;
$E713  &amp; ", '"  &amp;
$J713  &amp; "', '" &amp;
$N713  &amp; "', "  &amp;
$R713  &amp; ", '"  &amp;
TEXT($T713,"dd/mm/aaaa")  &amp; "', "   &amp;
$U713  &amp; ", "   &amp;
$W713  &amp; ", "   &amp;
$Y713  &amp; ", "   &amp;
IF($AA713 &lt;&gt; "", $AA713, "NULL")  &amp; ", "   &amp;
$AC713  &amp; ");"</f>
        <v>INSERT INTO bi4all.fac_employees (id_company_fk, id_employee_pk, flg_active, employee_name, id_gender_fk, id_race_fk, birthday, id_schooling_fk, id_department_fk, id_role_fk, id_level_fk, salary) VALUES (6a51143286b03064a49cc2acbee63c09a0682d33, 709, 1, 'Lorenzo Rodrigues Marques', 'M', 5, '10/04/1986', 7, 12, 9, NULL, 1205);</v>
      </c>
    </row>
    <row r="714" spans="1:30" ht="14.25" customHeight="1" x14ac:dyDescent="0.2">
      <c r="A714" s="7" t="str" cm="1">
        <f t="array" aca="1" ref="A714" ca="1">INDEX(Company!$A:$A,RANDBETWEEN(5,COUNTA(Company!$A:$A) + 1),1)</f>
        <v>6a51143286b03064a49cc2acbee63c09a0682d33</v>
      </c>
      <c r="B714" s="7" t="str">
        <f ca="1">VLOOKUP($A714,Company!$A:$B,2,FALSE)</f>
        <v>ACME Corporation</v>
      </c>
      <c r="C714" s="5">
        <f t="shared" si="77"/>
        <v>710</v>
      </c>
      <c r="D714" s="5" t="str" cm="1">
        <f t="array" ref="D714">SHA1HASH($C714)</f>
        <v>86e55aec99bfd3868b399afe0c5069bd2a7b7d18</v>
      </c>
      <c r="E714" s="6">
        <v>1</v>
      </c>
      <c r="F714" s="7">
        <f ca="1">IF($C714 = 1 + N("Presidente"),
    127,
    IF($C714 = 2 + N("Vice-Presidente"),
        72,
        IF($C714 = 3 + N("Secretária bilíngue"),
            13,
            RANDBETWEEN(5,COUNT(Name!$A:$A) + 1)
        )
    )
)</f>
        <v>188</v>
      </c>
      <c r="G714" s="7" t="str">
        <f ca="1">VLOOKUP($F714,Name!$A:$B,2,FALSE)</f>
        <v>João Lucas</v>
      </c>
      <c r="H714" s="7">
        <f ca="1" xml:space="preserve">
IF($C714 = 1,
    0,
    RANDBETWEEN(5,COUNT('Last name'!$A:$A) + 1)
)</f>
        <v>168</v>
      </c>
      <c r="I714" s="7" t="str">
        <f ca="1" xml:space="preserve">
IF($C714 = 1 + N("Presidente"),
    "de Orléans e Bragança",
    VLOOKUP($H714,'Last name'!$A:$B,2,FALSE) &amp; " " &amp; VLOOKUP(RANDBETWEEN(5,COUNT('Last name'!$A:$A) + 1),'Last name'!$A:$B,2,FALSE)
)</f>
        <v>Rossi De Luca</v>
      </c>
      <c r="J714" s="7" t="str">
        <f t="shared" ca="1" si="78"/>
        <v>João Lucas Rossi De Luca</v>
      </c>
      <c r="K714" s="7" t="str" cm="1">
        <f t="array" aca="1" ref="K714" ca="1">SHA1HASH($J714)</f>
        <v>014fde69b666490aa0f5e32dfea933b39f31a40f</v>
      </c>
      <c r="L714" s="7" cm="1">
        <f t="array" aca="1" ref="L714" ca="1">INDEX(States!$A:$A,RANDBETWEEN(5,COUNTA(States!$A:$A) + 1),1)</f>
        <v>19</v>
      </c>
      <c r="M714" s="7" t="str">
        <f ca="1">$L714 &amp; "|" &amp; VLOOKUP($L714,States!$A:$B,2,FALSE)</f>
        <v>19|bd4a752045e2a790745f147976385d85d6dbdece</v>
      </c>
      <c r="N714" s="7" t="str">
        <f ca="1">VLOOKUP($F714,Name!$A:$C,3,FALSE)</f>
        <v>M</v>
      </c>
      <c r="O714" s="7" t="str">
        <f ca="1">VLOOKUP($N714,Gender!$A:$B,2,FALSE)</f>
        <v>Male</v>
      </c>
      <c r="P714" s="7" t="str" cm="1">
        <f t="array" aca="1" ref="P714" ca="1">INDEX('Marital status'!$A:$A,RANDBETWEEN(5,COUNTA('Marital status'!$A:$A) + 1),1)</f>
        <v>93ac84f4e0bd5c1c97b670a12a7fff6af89fb6b3</v>
      </c>
      <c r="Q714" s="7" t="str">
        <f ca="1">VLOOKUP($P714,'Marital status'!$A:$B,2,FALSE)</f>
        <v>DIVORCED</v>
      </c>
      <c r="R714" s="7">
        <f t="shared" ca="1" si="79"/>
        <v>6</v>
      </c>
      <c r="S714" s="7" t="e">
        <f ca="1">VLOOKUP($R714,Race!$A:$B,2,FALSE)</f>
        <v>#N/A</v>
      </c>
      <c r="T714" s="8">
        <f t="shared" ca="1" si="80"/>
        <v>25601</v>
      </c>
      <c r="U714" s="6">
        <f t="shared" ca="1" si="81"/>
        <v>8</v>
      </c>
      <c r="V714" s="8" t="str">
        <f ca="1">VLOOKUP($U714,Education!$A:$B,2,FALSE)</f>
        <v>Graduate school</v>
      </c>
      <c r="W714" s="7">
        <f ca="1" xml:space="preserve">
  IF(OR($Y714 = 5, $Y714 = 6, $Y714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714" s="7" t="str">
        <f ca="1">VLOOKUP($W714,Department!$A:$B,2,FALSE)</f>
        <v>Presidency</v>
      </c>
      <c r="Y714" s="6">
        <f t="shared" ca="1" si="82"/>
        <v>11</v>
      </c>
      <c r="Z714" s="7" t="str">
        <f ca="1">VLOOKUP($Y714,Role!$A:$B,2,FALSE)</f>
        <v>Analyst</v>
      </c>
      <c r="AA714" s="6">
        <f t="shared" ca="1" si="83"/>
        <v>6</v>
      </c>
      <c r="AB714" s="7" t="str">
        <f ca="1" xml:space="preserve">
IF($AA714 &lt;&gt; "",
    VLOOKUP($AA714,Level!$A:$B,2,FALSE),
    ""
)</f>
        <v>Pleno</v>
      </c>
      <c r="AC714" s="1">
        <f ca="1" xml:space="preserve">
IF($Y714 = 5 + N("Presidente"),
    27000,
    IF($Y714 = 6 + N("Vice-presidente"),
        23000,
        IF(OR($Y714 = 8, $Y714= 13, $Y714 = 12) + N("Secretária bilíngue ou coordenador ou especialista"),
            8000,
            IF($Y714 = 7 + N("Diretor"),
                15000,
                IF($Y714 = 14 + N("Gerente"),
                    12000,
                    IF($Y714 = 9 + N("Estagiário"),
                        705,
                        IF($Y714 = 10 + N("Trainee"),
                            805,
                            IF($Y714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IF($U714 = 7,
  500,
  IF($U714 = 8,
    1000,
    IF($U714 = 9,
      1500,
      IF($U714 = 10,
        2000,
        0
      )
    )
  )
)
+
N("Adicional no salário por área")
+
IF($W714 = 14 + N("Tecnologia da Informação"),
  120,
  IF($W714 = 16 + N("Vendas"),
    110,
    IF($W714 = 15 + N("Jurídico"),
      100,
      IF(OR($W714 = 8, $W714 = 9, $W714 = 11) + N("Recursos humanos ou comercial ou comunicação e marketing"),
        80,
        0
      )
    )
  )
)
+
N("Adicionando pegadinha")
+
IF(AND($W714 = 16, $U714 = 9, $Y714 = 11, $AA714 = 5) + N("Se for de vendas, com mestrado, analista sênior"),
  IF($R714 = 5,
    100,
    0
  )
  +
  IF($N714 = "M",
    200,
    0
  ),
  0
)</f>
        <v>3000</v>
      </c>
      <c r="AD7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$A714  &amp; ", "   &amp;
$C714  &amp; ", "   &amp;
$E714  &amp; ", '"  &amp;
$J714  &amp; "', '" &amp;
$N714  &amp; "', "  &amp;
$R714  &amp; ", '"  &amp;
TEXT($T714,"dd/mm/aaaa")  &amp; "', "   &amp;
$U714  &amp; ", "   &amp;
$W714  &amp; ", "   &amp;
$Y714  &amp; ", "   &amp;
IF($AA714 &lt;&gt; "", $AA714, "NULL")  &amp; ", "   &amp;
$AC714  &amp; ");"</f>
        <v>INSERT INTO bi4all.fac_employees (id_company_fk, id_employee_pk, flg_active, employee_name, id_gender_fk, id_race_fk, birthday, id_schooling_fk, id_department_fk, id_role_fk, id_level_fk, salary) VALUES (6a51143286b03064a49cc2acbee63c09a0682d33, 710, 1, 'João Lucas Rossi De Luca', 'M', 6, '02/02/1970', 8, 5, 11, 6, 3000);</v>
      </c>
    </row>
    <row r="715" spans="1:30" ht="14.25" customHeight="1" x14ac:dyDescent="0.2">
      <c r="A715" s="7" t="str" cm="1">
        <f t="array" aca="1" ref="A715" ca="1">INDEX(Company!$A:$A,RANDBETWEEN(5,COUNTA(Company!$A:$A) + 1),1)</f>
        <v>6a51143286b03064a49cc2acbee63c09a0682d33</v>
      </c>
      <c r="B715" s="7" t="str">
        <f ca="1">VLOOKUP($A715,Company!$A:$B,2,FALSE)</f>
        <v>ACME Corporation</v>
      </c>
      <c r="C715" s="5">
        <f t="shared" si="77"/>
        <v>711</v>
      </c>
      <c r="D715" s="5" t="str" cm="1">
        <f t="array" ref="D715">SHA1HASH($C715)</f>
        <v>7919ae519f96a6645a5640c381f954df58d2d2d2</v>
      </c>
      <c r="E715" s="6">
        <v>1</v>
      </c>
      <c r="F715" s="7">
        <f ca="1">IF($C715 = 1 + N("Presidente"),
    127,
    IF($C715 = 2 + N("Vice-Presidente"),
        72,
        IF($C715 = 3 + N("Secretária bilíngue"),
            13,
            RANDBETWEEN(5,COUNT(Name!$A:$A) + 1)
        )
    )
)</f>
        <v>344</v>
      </c>
      <c r="G715" s="7" t="str">
        <f ca="1">VLOOKUP($F715,Name!$A:$B,2,FALSE)</f>
        <v>Thomas</v>
      </c>
      <c r="H715" s="7">
        <f ca="1" xml:space="preserve">
IF($C715 = 1,
    0,
    RANDBETWEEN(5,COUNT('Last name'!$A:$A) + 1)
)</f>
        <v>52</v>
      </c>
      <c r="I715" s="7" t="str">
        <f ca="1" xml:space="preserve">
IF($C715 = 1 + N("Presidente"),
    "de Orléans e Bragança",
    VLOOKUP($H715,'Last name'!$A:$B,2,FALSE) &amp; " " &amp; VLOOKUP(RANDBETWEEN(5,COUNT('Last name'!$A:$A) + 1),'Last name'!$A:$B,2,FALSE)
)</f>
        <v>Camacho Braga</v>
      </c>
      <c r="J715" s="7" t="str">
        <f t="shared" ca="1" si="78"/>
        <v>Thomas Camacho Braga</v>
      </c>
      <c r="K715" s="7" t="str" cm="1">
        <f t="array" aca="1" ref="K715" ca="1">SHA1HASH($J715)</f>
        <v>344499f13832612f1bc457f0ee9acc422057bbc0</v>
      </c>
      <c r="L715" s="7" cm="1">
        <f t="array" aca="1" ref="L715" ca="1">INDEX(States!$A:$A,RANDBETWEEN(5,COUNTA(States!$A:$A) + 1),1)</f>
        <v>16</v>
      </c>
      <c r="M715" s="7" t="str">
        <f ca="1">$L715 &amp; "|" &amp; VLOOKUP($L715,States!$A:$B,2,FALSE)</f>
        <v>16|07cfbddcd11fff6189ba806e40d4e76476d512f4</v>
      </c>
      <c r="N715" s="7" t="str">
        <f ca="1">VLOOKUP($F715,Name!$A:$C,3,FALSE)</f>
        <v>M</v>
      </c>
      <c r="O715" s="7" t="str">
        <f ca="1">VLOOKUP($N715,Gender!$A:$B,2,FALSE)</f>
        <v>Male</v>
      </c>
      <c r="P715" s="7" t="str" cm="1">
        <f t="array" aca="1" ref="P715" ca="1">INDEX('Marital status'!$A:$A,RANDBETWEEN(5,COUNTA('Marital status'!$A:$A) + 1),1)</f>
        <v>47051393f6bcbf99111ec5d70ba2ebbe11ebccae</v>
      </c>
      <c r="Q715" s="7" t="str">
        <f ca="1">VLOOKUP($P715,'Marital status'!$A:$B,2,FALSE)</f>
        <v xml:space="preserve"> Separated </v>
      </c>
      <c r="R715" s="7">
        <f t="shared" ca="1" si="79"/>
        <v>7</v>
      </c>
      <c r="S715" s="7" t="e">
        <f ca="1">VLOOKUP($R715,Race!$A:$B,2,FALSE)</f>
        <v>#N/A</v>
      </c>
      <c r="T715" s="8">
        <f t="shared" ca="1" si="80"/>
        <v>29556</v>
      </c>
      <c r="U715" s="6">
        <f t="shared" ca="1" si="81"/>
        <v>7</v>
      </c>
      <c r="V715" s="8" t="str">
        <f ca="1">VLOOKUP($U715,Education!$A:$B,2,FALSE)</f>
        <v>Undergraduate degree</v>
      </c>
      <c r="W715" s="7">
        <f ca="1" xml:space="preserve">
  IF(OR($Y715 = 5, $Y715 = 6, $Y715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715" s="7" t="str">
        <f ca="1">VLOOKUP($W715,Department!$A:$B,2,FALSE)</f>
        <v>Operations</v>
      </c>
      <c r="Y715" s="6">
        <f t="shared" ca="1" si="82"/>
        <v>9</v>
      </c>
      <c r="Z715" s="7" t="str">
        <f ca="1">VLOOKUP($Y715,Role!$A:$B,2,FALSE)</f>
        <v>Intern</v>
      </c>
      <c r="AA715" s="6" t="str">
        <f t="shared" ca="1" si="83"/>
        <v/>
      </c>
      <c r="AB715" s="7" t="str">
        <f ca="1" xml:space="preserve">
IF($AA715 &lt;&gt; "",
    VLOOKUP($AA715,Level!$A:$B,2,FALSE),
    ""
)</f>
        <v/>
      </c>
      <c r="AC715" s="1">
        <f ca="1" xml:space="preserve">
IF($Y715 = 5 + N("Presidente"),
    27000,
    IF($Y715 = 6 + N("Vice-presidente"),
        23000,
        IF(OR($Y715 = 8, $Y715= 13, $Y715 = 12) + N("Secretária bilíngue ou coordenador ou especialista"),
            8000,
            IF($Y715 = 7 + N("Diretor"),
                15000,
                IF($Y715 = 14 + N("Gerente"),
                    12000,
                    IF($Y715 = 9 + N("Estagiário"),
                        705,
                        IF($Y715 = 10 + N("Trainee"),
                            805,
                            IF($Y715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IF($U715 = 7,
  500,
  IF($U715 = 8,
    1000,
    IF($U715 = 9,
      1500,
      IF($U715 = 10,
        2000,
        0
      )
    )
  )
)
+
N("Adicional no salário por área")
+
IF($W715 = 14 + N("Tecnologia da Informação"),
  120,
  IF($W715 = 16 + N("Vendas"),
    110,
    IF($W715 = 15 + N("Jurídico"),
      100,
      IF(OR($W715 = 8, $W715 = 9, $W715 = 11) + N("Recursos humanos ou comercial ou comunicação e marketing"),
        80,
        0
      )
    )
  )
)
+
N("Adicionando pegadinha")
+
IF(AND($W715 = 16, $U715 = 9, $Y715 = 11, $AA715 = 5) + N("Se for de vendas, com mestrado, analista sênior"),
  IF($R715 = 5,
    100,
    0
  )
  +
  IF($N715 = "M",
    200,
    0
  ),
  0
)</f>
        <v>1205</v>
      </c>
      <c r="AD7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$A715  &amp; ", "   &amp;
$C715  &amp; ", "   &amp;
$E715  &amp; ", '"  &amp;
$J715  &amp; "', '" &amp;
$N715  &amp; "', "  &amp;
$R715  &amp; ", '"  &amp;
TEXT($T715,"dd/mm/aaaa")  &amp; "', "   &amp;
$U715  &amp; ", "   &amp;
$W715  &amp; ", "   &amp;
$Y715  &amp; ", "   &amp;
IF($AA715 &lt;&gt; "", $AA715, "NULL")  &amp; ", "   &amp;
$AC715  &amp; ");"</f>
        <v>INSERT INTO bi4all.fac_employees (id_company_fk, id_employee_pk, flg_active, employee_name, id_gender_fk, id_race_fk, birthday, id_schooling_fk, id_department_fk, id_role_fk, id_level_fk, salary) VALUES (6a51143286b03064a49cc2acbee63c09a0682d33, 711, 1, 'Thomas Camacho Braga', 'M', 7, '01/12/1980', 7, 10, 9, NULL, 1205);</v>
      </c>
    </row>
    <row r="716" spans="1:30" ht="14.25" customHeight="1" x14ac:dyDescent="0.2">
      <c r="A716" s="7" t="str" cm="1">
        <f t="array" aca="1" ref="A716" ca="1">INDEX(Company!$A:$A,RANDBETWEEN(5,COUNTA(Company!$A:$A) + 1),1)</f>
        <v>6a51143286b03064a49cc2acbee63c09a0682d33</v>
      </c>
      <c r="B716" s="7" t="str">
        <f ca="1">VLOOKUP($A716,Company!$A:$B,2,FALSE)</f>
        <v>ACME Corporation</v>
      </c>
      <c r="C716" s="5">
        <f t="shared" si="77"/>
        <v>712</v>
      </c>
      <c r="D716" s="5" t="str" cm="1">
        <f t="array" ref="D716">SHA1HASH($C716)</f>
        <v>a85f2d02e23cd73f8f9a7e5564778deb983ecb2f</v>
      </c>
      <c r="E716" s="6">
        <v>1</v>
      </c>
      <c r="F716" s="7">
        <f ca="1">IF($C716 = 1 + N("Presidente"),
    127,
    IF($C716 = 2 + N("Vice-Presidente"),
        72,
        IF($C716 = 3 + N("Secretária bilíngue"),
            13,
            RANDBETWEEN(5,COUNT(Name!$A:$A) + 1)
        )
    )
)</f>
        <v>163</v>
      </c>
      <c r="G716" s="7" t="str">
        <f ca="1">VLOOKUP($F716,Name!$A:$B,2,FALSE)</f>
        <v>Heloísa</v>
      </c>
      <c r="H716" s="7">
        <f ca="1" xml:space="preserve">
IF($C716 = 1,
    0,
    RANDBETWEEN(5,COUNT('Last name'!$A:$A) + 1)
)</f>
        <v>18</v>
      </c>
      <c r="I716" s="7" t="str">
        <f ca="1" xml:space="preserve">
IF($C716 = 1 + N("Presidente"),
    "de Orléans e Bragança",
    VLOOKUP($H716,'Last name'!$A:$B,2,FALSE) &amp; " " &amp; VLOOKUP(RANDBETWEEN(5,COUNT('Last name'!$A:$A) + 1),'Last name'!$A:$B,2,FALSE)
)</f>
        <v>Andrioli Moretti</v>
      </c>
      <c r="J716" s="7" t="str">
        <f t="shared" ca="1" si="78"/>
        <v>Heloísa Andrioli Moretti</v>
      </c>
      <c r="K716" s="7" t="str" cm="1">
        <f t="array" aca="1" ref="K716" ca="1">SHA1HASH($J716)</f>
        <v>9bb6649b9860ad62f8999f2751854bfaeabac95e</v>
      </c>
      <c r="L716" s="7" cm="1">
        <f t="array" aca="1" ref="L716" ca="1">INDEX(States!$A:$A,RANDBETWEEN(5,COUNTA(States!$A:$A) + 1),1)</f>
        <v>17</v>
      </c>
      <c r="M716" s="7" t="str">
        <f ca="1">$L716 &amp; "|" &amp; VLOOKUP($L716,States!$A:$B,2,FALSE)</f>
        <v>17|1a8e69bd071c473b31bfb6b123d956580475386e</v>
      </c>
      <c r="N716" s="7" t="str">
        <f ca="1">VLOOKUP($F716,Name!$A:$C,3,FALSE)</f>
        <v>F</v>
      </c>
      <c r="O716" s="7" t="str">
        <f ca="1">VLOOKUP($N716,Gender!$A:$B,2,FALSE)</f>
        <v>Female</v>
      </c>
      <c r="P716" s="7" t="str" cm="1">
        <f t="array" aca="1" ref="P716" ca="1">INDEX('Marital status'!$A:$A,RANDBETWEEN(5,COUNTA('Marital status'!$A:$A) + 1),1)</f>
        <v>3266897012b6dcc5723033bc25891bf99efcff6f</v>
      </c>
      <c r="Q716" s="7" t="str">
        <f ca="1">VLOOKUP($P716,'Marital status'!$A:$B,2,FALSE)</f>
        <v>MarrieD</v>
      </c>
      <c r="R716" s="7">
        <f t="shared" ca="1" si="79"/>
        <v>5</v>
      </c>
      <c r="S716" s="7" t="e">
        <f ca="1">VLOOKUP($R716,Race!$A:$B,2,FALSE)</f>
        <v>#N/A</v>
      </c>
      <c r="T716" s="8">
        <f t="shared" ca="1" si="80"/>
        <v>20155</v>
      </c>
      <c r="U716" s="6">
        <f t="shared" ca="1" si="81"/>
        <v>7</v>
      </c>
      <c r="V716" s="8" t="str">
        <f ca="1">VLOOKUP($U716,Education!$A:$B,2,FALSE)</f>
        <v>Undergraduate degree</v>
      </c>
      <c r="W716" s="7">
        <f ca="1" xml:space="preserve">
  IF(OR($Y716 = 5, $Y716 = 6, $Y716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716" s="7" t="str">
        <f ca="1">VLOOKUP($W716,Department!$A:$B,2,FALSE)</f>
        <v>Commercial</v>
      </c>
      <c r="Y716" s="6">
        <f t="shared" ca="1" si="82"/>
        <v>11</v>
      </c>
      <c r="Z716" s="7" t="str">
        <f ca="1">VLOOKUP($Y716,Role!$A:$B,2,FALSE)</f>
        <v>Analyst</v>
      </c>
      <c r="AA716" s="6">
        <f t="shared" ca="1" si="83"/>
        <v>5</v>
      </c>
      <c r="AB716" s="7" t="str">
        <f ca="1" xml:space="preserve">
IF($AA716 &lt;&gt; "",
    VLOOKUP($AA716,Level!$A:$B,2,FALSE),
    ""
)</f>
        <v>Junior</v>
      </c>
      <c r="AC716" s="1">
        <f ca="1" xml:space="preserve">
IF($Y716 = 5 + N("Presidente"),
    27000,
    IF($Y716 = 6 + N("Vice-presidente"),
        23000,
        IF(OR($Y716 = 8, $Y716= 13, $Y716 = 12) + N("Secretária bilíngue ou coordenador ou especialista"),
            8000,
            IF($Y716 = 7 + N("Diretor"),
                15000,
                IF($Y716 = 14 + N("Gerente"),
                    12000,
                    IF($Y716 = 9 + N("Estagiário"),
                        705,
                        IF($Y716 = 10 + N("Trainee"),
                            805,
                            IF($Y716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IF($U716 = 7,
  500,
  IF($U716 = 8,
    1000,
    IF($U716 = 9,
      1500,
      IF($U716 = 10,
        2000,
        0
      )
    )
  )
)
+
N("Adicional no salário por área")
+
IF($W716 = 14 + N("Tecnologia da Informação"),
  120,
  IF($W716 = 16 + N("Vendas"),
    110,
    IF($W716 = 15 + N("Jurídico"),
      100,
      IF(OR($W716 = 8, $W716 = 9, $W716 = 11) + N("Recursos humanos ou comercial ou comunicação e marketing"),
        80,
        0
      )
    )
  )
)
+
N("Adicionando pegadinha")
+
IF(AND($W716 = 16, $U716 = 9, $Y716 = 11, $AA716 = 5) + N("Se for de vendas, com mestrado, analista sênior"),
  IF($R716 = 5,
    100,
    0
  )
  +
  IF($N716 = "M",
    200,
    0
  ),
  0
)</f>
        <v>2580</v>
      </c>
      <c r="AD7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$A716  &amp; ", "   &amp;
$C716  &amp; ", "   &amp;
$E716  &amp; ", '"  &amp;
$J716  &amp; "', '" &amp;
$N716  &amp; "', "  &amp;
$R716  &amp; ", '"  &amp;
TEXT($T716,"dd/mm/aaaa")  &amp; "', "   &amp;
$U716  &amp; ", "   &amp;
$W716  &amp; ", "   &amp;
$Y716  &amp; ", "   &amp;
IF($AA716 &lt;&gt; "", $AA716, "NULL")  &amp; ", "   &amp;
$AC716  &amp; ");"</f>
        <v>INSERT INTO bi4all.fac_employees (id_company_fk, id_employee_pk, flg_active, employee_name, id_gender_fk, id_race_fk, birthday, id_schooling_fk, id_department_fk, id_role_fk, id_level_fk, salary) VALUES (6a51143286b03064a49cc2acbee63c09a0682d33, 712, 1, 'Heloísa Andrioli Moretti', 'F', 5, '07/03/1955', 7, 9, 11, 5, 2580);</v>
      </c>
    </row>
    <row r="717" spans="1:30" ht="14.25" customHeight="1" x14ac:dyDescent="0.2">
      <c r="A717" s="7" t="str" cm="1">
        <f t="array" aca="1" ref="A717" ca="1">INDEX(Company!$A:$A,RANDBETWEEN(5,COUNTA(Company!$A:$A) + 1),1)</f>
        <v>6a51143286b03064a49cc2acbee63c09a0682d33</v>
      </c>
      <c r="B717" s="7" t="str">
        <f ca="1">VLOOKUP($A717,Company!$A:$B,2,FALSE)</f>
        <v>ACME Corporation</v>
      </c>
      <c r="C717" s="5">
        <f t="shared" si="77"/>
        <v>713</v>
      </c>
      <c r="D717" s="5" t="str" cm="1">
        <f t="array" ref="D717">SHA1HASH($C717)</f>
        <v>84b0b577501b6c0162aea7c1353b300e66a9fe4a</v>
      </c>
      <c r="E717" s="6">
        <v>1</v>
      </c>
      <c r="F717" s="7">
        <f ca="1">IF($C717 = 1 + N("Presidente"),
    127,
    IF($C717 = 2 + N("Vice-Presidente"),
        72,
        IF($C717 = 3 + N("Secretária bilíngue"),
            13,
            RANDBETWEEN(5,COUNT(Name!$A:$A) + 1)
        )
    )
)</f>
        <v>285</v>
      </c>
      <c r="G717" s="7" t="str">
        <f ca="1">VLOOKUP($F717,Name!$A:$B,2,FALSE)</f>
        <v>Martin</v>
      </c>
      <c r="H717" s="7">
        <f ca="1" xml:space="preserve">
IF($C717 = 1,
    0,
    RANDBETWEEN(5,COUNT('Last name'!$A:$A) + 1)
)</f>
        <v>157</v>
      </c>
      <c r="I717" s="7" t="str">
        <f ca="1" xml:space="preserve">
IF($C717 = 1 + N("Presidente"),
    "de Orléans e Bragança",
    VLOOKUP($H717,'Last name'!$A:$B,2,FALSE) &amp; " " &amp; VLOOKUP(RANDBETWEEN(5,COUNT('Last name'!$A:$A) + 1),'Last name'!$A:$B,2,FALSE)
)</f>
        <v>Ramos Mendes</v>
      </c>
      <c r="J717" s="7" t="str">
        <f t="shared" ca="1" si="78"/>
        <v>Martin Ramos Mendes</v>
      </c>
      <c r="K717" s="7" t="str" cm="1">
        <f t="array" aca="1" ref="K717" ca="1">SHA1HASH($J717)</f>
        <v>d7ad0b2d7ecb696c2a8c4f0fbf0392a764cb4df8</v>
      </c>
      <c r="L717" s="7" cm="1">
        <f t="array" aca="1" ref="L717" ca="1">INDEX(States!$A:$A,RANDBETWEEN(5,COUNTA(States!$A:$A) + 1),1)</f>
        <v>21</v>
      </c>
      <c r="M717" s="7" t="str">
        <f ca="1">$L717 &amp; "|" &amp; VLOOKUP($L717,States!$A:$B,2,FALSE)</f>
        <v>21|18f454963e4e8ae3fea0597ea98a4e003875820f</v>
      </c>
      <c r="N717" s="7" t="str">
        <f ca="1">VLOOKUP($F717,Name!$A:$C,3,FALSE)</f>
        <v>M</v>
      </c>
      <c r="O717" s="7" t="str">
        <f ca="1">VLOOKUP($N717,Gender!$A:$B,2,FALSE)</f>
        <v>Male</v>
      </c>
      <c r="P717" s="7" t="str" cm="1">
        <f t="array" aca="1" ref="P717" ca="1">INDEX('Marital status'!$A:$A,RANDBETWEEN(5,COUNTA('Marital status'!$A:$A) + 1),1)</f>
        <v>ce0b1612aa711b78a720295d271a33894e2b72bf</v>
      </c>
      <c r="Q717" s="7" t="str">
        <f ca="1">VLOOKUP($P717,'Marital status'!$A:$B,2,FALSE)</f>
        <v>single</v>
      </c>
      <c r="R717" s="7">
        <f t="shared" ca="1" si="79"/>
        <v>5</v>
      </c>
      <c r="S717" s="7" t="e">
        <f ca="1">VLOOKUP($R717,Race!$A:$B,2,FALSE)</f>
        <v>#N/A</v>
      </c>
      <c r="T717" s="8">
        <f t="shared" ca="1" si="80"/>
        <v>23681</v>
      </c>
      <c r="U717" s="6">
        <f t="shared" ca="1" si="81"/>
        <v>7</v>
      </c>
      <c r="V717" s="8" t="str">
        <f ca="1">VLOOKUP($U717,Education!$A:$B,2,FALSE)</f>
        <v>Undergraduate degree</v>
      </c>
      <c r="W717" s="7">
        <f ca="1" xml:space="preserve">
  IF(OR($Y717 = 5, $Y717 = 6, $Y717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717" s="7" t="str">
        <f ca="1">VLOOKUP($W717,Department!$A:$B,2,FALSE)</f>
        <v>Human Resource</v>
      </c>
      <c r="Y717" s="6">
        <f t="shared" ca="1" si="82"/>
        <v>10</v>
      </c>
      <c r="Z717" s="7" t="str">
        <f ca="1">VLOOKUP($Y717,Role!$A:$B,2,FALSE)</f>
        <v>Trainee</v>
      </c>
      <c r="AA717" s="6" t="str">
        <f t="shared" ca="1" si="83"/>
        <v/>
      </c>
      <c r="AB717" s="7" t="str">
        <f ca="1" xml:space="preserve">
IF($AA717 &lt;&gt; "",
    VLOOKUP($AA717,Level!$A:$B,2,FALSE),
    ""
)</f>
        <v/>
      </c>
      <c r="AC717" s="1">
        <f ca="1" xml:space="preserve">
IF($Y717 = 5 + N("Presidente"),
    27000,
    IF($Y717 = 6 + N("Vice-presidente"),
        23000,
        IF(OR($Y717 = 8, $Y717= 13, $Y717 = 12) + N("Secretária bilíngue ou coordenador ou especialista"),
            8000,
            IF($Y717 = 7 + N("Diretor"),
                15000,
                IF($Y717 = 14 + N("Gerente"),
                    12000,
                    IF($Y717 = 9 + N("Estagiário"),
                        705,
                        IF($Y717 = 10 + N("Trainee"),
                            805,
                            IF($Y717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IF($U717 = 7,
  500,
  IF($U717 = 8,
    1000,
    IF($U717 = 9,
      1500,
      IF($U717 = 10,
        2000,
        0
      )
    )
  )
)
+
N("Adicional no salário por área")
+
IF($W717 = 14 + N("Tecnologia da Informação"),
  120,
  IF($W717 = 16 + N("Vendas"),
    110,
    IF($W717 = 15 + N("Jurídico"),
      100,
      IF(OR($W717 = 8, $W717 = 9, $W717 = 11) + N("Recursos humanos ou comercial ou comunicação e marketing"),
        80,
        0
      )
    )
  )
)
+
N("Adicionando pegadinha")
+
IF(AND($W717 = 16, $U717 = 9, $Y717 = 11, $AA717 = 5) + N("Se for de vendas, com mestrado, analista sênior"),
  IF($R717 = 5,
    100,
    0
  )
  +
  IF($N717 = "M",
    200,
    0
  ),
  0
)</f>
        <v>1385</v>
      </c>
      <c r="AD7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$A717  &amp; ", "   &amp;
$C717  &amp; ", "   &amp;
$E717  &amp; ", '"  &amp;
$J717  &amp; "', '" &amp;
$N717  &amp; "', "  &amp;
$R717  &amp; ", '"  &amp;
TEXT($T717,"dd/mm/aaaa")  &amp; "', "   &amp;
$U717  &amp; ", "   &amp;
$W717  &amp; ", "   &amp;
$Y717  &amp; ", "   &amp;
IF($AA717 &lt;&gt; "", $AA717, "NULL")  &amp; ", "   &amp;
$AC717  &amp; ");"</f>
        <v>INSERT INTO bi4all.fac_employees (id_company_fk, id_employee_pk, flg_active, employee_name, id_gender_fk, id_race_fk, birthday, id_schooling_fk, id_department_fk, id_role_fk, id_level_fk, salary) VALUES (6a51143286b03064a49cc2acbee63c09a0682d33, 713, 1, 'Martin Ramos Mendes', 'M', 5, '31/10/1964', 7, 8, 10, NULL, 1385);</v>
      </c>
    </row>
    <row r="718" spans="1:30" ht="14.25" customHeight="1" x14ac:dyDescent="0.2">
      <c r="A718" s="7" t="str" cm="1">
        <f t="array" aca="1" ref="A718" ca="1">INDEX(Company!$A:$A,RANDBETWEEN(5,COUNTA(Company!$A:$A) + 1),1)</f>
        <v>6a51143286b03064a49cc2acbee63c09a0682d33</v>
      </c>
      <c r="B718" s="7" t="str">
        <f ca="1">VLOOKUP($A718,Company!$A:$B,2,FALSE)</f>
        <v>ACME Corporation</v>
      </c>
      <c r="C718" s="5">
        <f t="shared" si="77"/>
        <v>714</v>
      </c>
      <c r="D718" s="5" t="str" cm="1">
        <f t="array" ref="D718">SHA1HASH($C718)</f>
        <v>3acc03b58fc090f39e4021239a795efa3302a155</v>
      </c>
      <c r="E718" s="6">
        <v>1</v>
      </c>
      <c r="F718" s="7">
        <f ca="1">IF($C718 = 1 + N("Presidente"),
    127,
    IF($C718 = 2 + N("Vice-Presidente"),
        72,
        IF($C718 = 3 + N("Secretária bilíngue"),
            13,
            RANDBETWEEN(5,COUNT(Name!$A:$A) + 1)
        )
    )
)</f>
        <v>77</v>
      </c>
      <c r="G718" s="7" t="str">
        <f ca="1">VLOOKUP($F718,Name!$A:$B,2,FALSE)</f>
        <v>Bruno</v>
      </c>
      <c r="H718" s="7">
        <f ca="1" xml:space="preserve">
IF($C718 = 1,
    0,
    RANDBETWEEN(5,COUNT('Last name'!$A:$A) + 1)
)</f>
        <v>172</v>
      </c>
      <c r="I718" s="7" t="str">
        <f ca="1" xml:space="preserve">
IF($C718 = 1 + N("Presidente"),
    "de Orléans e Bragança",
    VLOOKUP($H718,'Last name'!$A:$B,2,FALSE) &amp; " " &amp; VLOOKUP(RANDBETWEEN(5,COUNT('Last name'!$A:$A) + 1),'Last name'!$A:$B,2,FALSE)
)</f>
        <v>Salvador Lombardi</v>
      </c>
      <c r="J718" s="7" t="str">
        <f t="shared" ca="1" si="78"/>
        <v>Bruno Salvador Lombardi</v>
      </c>
      <c r="K718" s="7" t="str" cm="1">
        <f t="array" aca="1" ref="K718" ca="1">SHA1HASH($J718)</f>
        <v>4fd608842855c01756bd891173319567d028d1a5</v>
      </c>
      <c r="L718" s="7" cm="1">
        <f t="array" aca="1" ref="L718" ca="1">INDEX(States!$A:$A,RANDBETWEEN(5,COUNTA(States!$A:$A) + 1),1)</f>
        <v>24</v>
      </c>
      <c r="M718" s="7" t="str">
        <f ca="1">$L718 &amp; "|" &amp; VLOOKUP($L718,States!$A:$B,2,FALSE)</f>
        <v>24|4e344e218f5d3cb3700b5fb228401547cb97b31c</v>
      </c>
      <c r="N718" s="7" t="str">
        <f ca="1">VLOOKUP($F718,Name!$A:$C,3,FALSE)</f>
        <v>M</v>
      </c>
      <c r="O718" s="7" t="str">
        <f ca="1">VLOOKUP($N718,Gender!$A:$B,2,FALSE)</f>
        <v>Male</v>
      </c>
      <c r="P718" s="7" t="str" cm="1">
        <f t="array" aca="1" ref="P718" ca="1">INDEX('Marital status'!$A:$A,RANDBETWEEN(5,COUNTA('Marital status'!$A:$A) + 1),1)</f>
        <v>47051393f6bcbf99111ec5d70ba2ebbe11ebccae</v>
      </c>
      <c r="Q718" s="7" t="str">
        <f ca="1">VLOOKUP($P718,'Marital status'!$A:$B,2,FALSE)</f>
        <v xml:space="preserve"> Separated </v>
      </c>
      <c r="R718" s="7">
        <f t="shared" ca="1" si="79"/>
        <v>5</v>
      </c>
      <c r="S718" s="7" t="e">
        <f ca="1">VLOOKUP($R718,Race!$A:$B,2,FALSE)</f>
        <v>#N/A</v>
      </c>
      <c r="T718" s="8">
        <f t="shared" ca="1" si="80"/>
        <v>21078</v>
      </c>
      <c r="U718" s="6">
        <f t="shared" ca="1" si="81"/>
        <v>8</v>
      </c>
      <c r="V718" s="8" t="str">
        <f ca="1">VLOOKUP($U718,Education!$A:$B,2,FALSE)</f>
        <v>Graduate school</v>
      </c>
      <c r="W718" s="7">
        <f ca="1" xml:space="preserve">
  IF(OR($Y718 = 5, $Y718 = 6, $Y718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718" s="7" t="str">
        <f ca="1">VLOOKUP($W718,Department!$A:$B,2,FALSE)</f>
        <v>Operations</v>
      </c>
      <c r="Y718" s="6">
        <f t="shared" ca="1" si="82"/>
        <v>11</v>
      </c>
      <c r="Z718" s="7" t="str">
        <f ca="1">VLOOKUP($Y718,Role!$A:$B,2,FALSE)</f>
        <v>Analyst</v>
      </c>
      <c r="AA718" s="6">
        <f t="shared" ca="1" si="83"/>
        <v>7</v>
      </c>
      <c r="AB718" s="7" t="str">
        <f ca="1" xml:space="preserve">
IF($AA718 &lt;&gt; "",
    VLOOKUP($AA718,Level!$A:$B,2,FALSE),
    ""
)</f>
        <v>Senior</v>
      </c>
      <c r="AC718" s="1">
        <f ca="1" xml:space="preserve">
IF($Y718 = 5 + N("Presidente"),
    27000,
    IF($Y718 = 6 + N("Vice-presidente"),
        23000,
        IF(OR($Y718 = 8, $Y718= 13, $Y718 = 12) + N("Secretária bilíngue ou coordenador ou especialista"),
            8000,
            IF($Y718 = 7 + N("Diretor"),
                15000,
                IF($Y718 = 14 + N("Gerente"),
                    12000,
                    IF($Y718 = 9 + N("Estagiário"),
                        705,
                        IF($Y718 = 10 + N("Trainee"),
                            805,
                            IF($Y718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IF($U718 = 7,
  500,
  IF($U718 = 8,
    1000,
    IF($U718 = 9,
      1500,
      IF($U718 = 10,
        2000,
        0
      )
    )
  )
)
+
N("Adicional no salário por área")
+
IF($W718 = 14 + N("Tecnologia da Informação"),
  120,
  IF($W718 = 16 + N("Vendas"),
    110,
    IF($W718 = 15 + N("Jurídico"),
      100,
      IF(OR($W718 = 8, $W718 = 9, $W718 = 11) + N("Recursos humanos ou comercial ou comunicação e marketing"),
        80,
        0
      )
    )
  )
)
+
N("Adicionando pegadinha")
+
IF(AND($W718 = 16, $U718 = 9, $Y718 = 11, $AA718 = 5) + N("Se for de vendas, com mestrado, analista sênior"),
  IF($R718 = 5,
    100,
    0
  )
  +
  IF($N718 = "M",
    200,
    0
  ),
  0
)</f>
        <v>3000</v>
      </c>
      <c r="AD7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$A718  &amp; ", "   &amp;
$C718  &amp; ", "   &amp;
$E718  &amp; ", '"  &amp;
$J718  &amp; "', '" &amp;
$N718  &amp; "', "  &amp;
$R718  &amp; ", '"  &amp;
TEXT($T718,"dd/mm/aaaa")  &amp; "', "   &amp;
$U718  &amp; ", "   &amp;
$W718  &amp; ", "   &amp;
$Y718  &amp; ", "   &amp;
IF($AA718 &lt;&gt; "", $AA718, "NULL")  &amp; ", "   &amp;
$AC718  &amp; ");"</f>
        <v>INSERT INTO bi4all.fac_employees (id_company_fk, id_employee_pk, flg_active, employee_name, id_gender_fk, id_race_fk, birthday, id_schooling_fk, id_department_fk, id_role_fk, id_level_fk, salary) VALUES (6a51143286b03064a49cc2acbee63c09a0682d33, 714, 1, 'Bruno Salvador Lombardi', 'M', 5, '15/09/1957', 8, 10, 11, 7, 3000);</v>
      </c>
    </row>
    <row r="719" spans="1:30" ht="14.25" customHeight="1" x14ac:dyDescent="0.2">
      <c r="A719" s="7" t="str" cm="1">
        <f t="array" aca="1" ref="A719" ca="1">INDEX(Company!$A:$A,RANDBETWEEN(5,COUNTA(Company!$A:$A) + 1),1)</f>
        <v>6a51143286b03064a49cc2acbee63c09a0682d33</v>
      </c>
      <c r="B719" s="7" t="str">
        <f ca="1">VLOOKUP($A719,Company!$A:$B,2,FALSE)</f>
        <v>ACME Corporation</v>
      </c>
      <c r="C719" s="5">
        <f t="shared" si="77"/>
        <v>715</v>
      </c>
      <c r="D719" s="5" t="str" cm="1">
        <f t="array" ref="D719">SHA1HASH($C719)</f>
        <v>32e9d389ede4a021467f51eea81dc2bde15a33ad</v>
      </c>
      <c r="E719" s="6">
        <v>1</v>
      </c>
      <c r="F719" s="7">
        <f ca="1">IF($C719 = 1 + N("Presidente"),
    127,
    IF($C719 = 2 + N("Vice-Presidente"),
        72,
        IF($C719 = 3 + N("Secretária bilíngue"),
            13,
            RANDBETWEEN(5,COUNT(Name!$A:$A) + 1)
        )
    )
)</f>
        <v>98</v>
      </c>
      <c r="G719" s="7" t="str">
        <f ca="1">VLOOKUP($F719,Name!$A:$B,2,FALSE)</f>
        <v>Claudio</v>
      </c>
      <c r="H719" s="7">
        <f ca="1" xml:space="preserve">
IF($C719 = 1,
    0,
    RANDBETWEEN(5,COUNT('Last name'!$A:$A) + 1)
)</f>
        <v>128</v>
      </c>
      <c r="I719" s="7" t="str">
        <f ca="1" xml:space="preserve">
IF($C719 = 1 + N("Presidente"),
    "de Orléans e Bragança",
    VLOOKUP($H719,'Last name'!$A:$B,2,FALSE) &amp; " " &amp; VLOOKUP(RANDBETWEEN(5,COUNT('Last name'!$A:$A) + 1),'Last name'!$A:$B,2,FALSE)
)</f>
        <v>Mendes Pinheiro</v>
      </c>
      <c r="J719" s="7" t="str">
        <f t="shared" ca="1" si="78"/>
        <v>Claudio Mendes Pinheiro</v>
      </c>
      <c r="K719" s="7" t="str" cm="1">
        <f t="array" aca="1" ref="K719" ca="1">SHA1HASH($J719)</f>
        <v>4f10d8b9b5c0b8f5ddb48289225ea5e42dc1059a</v>
      </c>
      <c r="L719" s="7" cm="1">
        <f t="array" aca="1" ref="L719" ca="1">INDEX(States!$A:$A,RANDBETWEEN(5,COUNTA(States!$A:$A) + 1),1)</f>
        <v>15</v>
      </c>
      <c r="M719" s="7" t="str">
        <f ca="1">$L719 &amp; "|" &amp; VLOOKUP($L719,States!$A:$B,2,FALSE)</f>
        <v>15|84c70141e5670a303e5eed7b334ba8b5ddb5b0d4</v>
      </c>
      <c r="N719" s="7" t="str">
        <f ca="1">VLOOKUP($F719,Name!$A:$C,3,FALSE)</f>
        <v>M</v>
      </c>
      <c r="O719" s="7" t="str">
        <f ca="1">VLOOKUP($N719,Gender!$A:$B,2,FALSE)</f>
        <v>Male</v>
      </c>
      <c r="P719" s="7" t="str" cm="1">
        <f t="array" aca="1" ref="P719" ca="1">INDEX('Marital status'!$A:$A,RANDBETWEEN(5,COUNTA('Marital status'!$A:$A) + 1),1)</f>
        <v>93ac84f4e0bd5c1c97b670a12a7fff6af89fb6b3</v>
      </c>
      <c r="Q719" s="7" t="str">
        <f ca="1">VLOOKUP($P719,'Marital status'!$A:$B,2,FALSE)</f>
        <v>DIVORCED</v>
      </c>
      <c r="R719" s="7">
        <f t="shared" ca="1" si="79"/>
        <v>5</v>
      </c>
      <c r="S719" s="7" t="e">
        <f ca="1">VLOOKUP($R719,Race!$A:$B,2,FALSE)</f>
        <v>#N/A</v>
      </c>
      <c r="T719" s="8">
        <f t="shared" ca="1" si="80"/>
        <v>20610</v>
      </c>
      <c r="U719" s="6">
        <f t="shared" ca="1" si="81"/>
        <v>7</v>
      </c>
      <c r="V719" s="8" t="str">
        <f ca="1">VLOOKUP($U719,Education!$A:$B,2,FALSE)</f>
        <v>Undergraduate degree</v>
      </c>
      <c r="W719" s="7">
        <f ca="1" xml:space="preserve">
  IF(OR($Y719 = 5, $Y719 = 6, $Y719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719" s="7" t="str">
        <f ca="1">VLOOKUP($W719,Department!$A:$B,2,FALSE)</f>
        <v>Audit</v>
      </c>
      <c r="Y719" s="6">
        <f t="shared" ca="1" si="82"/>
        <v>10</v>
      </c>
      <c r="Z719" s="7" t="str">
        <f ca="1">VLOOKUP($Y719,Role!$A:$B,2,FALSE)</f>
        <v>Trainee</v>
      </c>
      <c r="AA719" s="6" t="str">
        <f t="shared" ca="1" si="83"/>
        <v/>
      </c>
      <c r="AB719" s="7" t="str">
        <f ca="1" xml:space="preserve">
IF($AA719 &lt;&gt; "",
    VLOOKUP($AA719,Level!$A:$B,2,FALSE),
    ""
)</f>
        <v/>
      </c>
      <c r="AC719" s="1">
        <f ca="1" xml:space="preserve">
IF($Y719 = 5 + N("Presidente"),
    27000,
    IF($Y719 = 6 + N("Vice-presidente"),
        23000,
        IF(OR($Y719 = 8, $Y719= 13, $Y719 = 12) + N("Secretária bilíngue ou coordenador ou especialista"),
            8000,
            IF($Y719 = 7 + N("Diretor"),
                15000,
                IF($Y719 = 14 + N("Gerente"),
                    12000,
                    IF($Y719 = 9 + N("Estagiário"),
                        705,
                        IF($Y719 = 10 + N("Trainee"),
                            805,
                            IF($Y719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IF($U719 = 7,
  500,
  IF($U719 = 8,
    1000,
    IF($U719 = 9,
      1500,
      IF($U719 = 10,
        2000,
        0
      )
    )
  )
)
+
N("Adicional no salário por área")
+
IF($W719 = 14 + N("Tecnologia da Informação"),
  120,
  IF($W719 = 16 + N("Vendas"),
    110,
    IF($W719 = 15 + N("Jurídico"),
      100,
      IF(OR($W719 = 8, $W719 = 9, $W719 = 11) + N("Recursos humanos ou comercial ou comunicação e marketing"),
        80,
        0
      )
    )
  )
)
+
N("Adicionando pegadinha")
+
IF(AND($W719 = 16, $U719 = 9, $Y719 = 11, $AA719 = 5) + N("Se for de vendas, com mestrado, analista sênior"),
  IF($R719 = 5,
    100,
    0
  )
  +
  IF($N719 = "M",
    200,
    0
  ),
  0
)</f>
        <v>1305</v>
      </c>
      <c r="AD7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$A719  &amp; ", "   &amp;
$C719  &amp; ", "   &amp;
$E719  &amp; ", '"  &amp;
$J719  &amp; "', '" &amp;
$N719  &amp; "', "  &amp;
$R719  &amp; ", '"  &amp;
TEXT($T719,"dd/mm/aaaa")  &amp; "', "   &amp;
$U719  &amp; ", "   &amp;
$W719  &amp; ", "   &amp;
$Y719  &amp; ", "   &amp;
IF($AA719 &lt;&gt; "", $AA719, "NULL")  &amp; ", "   &amp;
$AC719  &amp; ");"</f>
        <v>INSERT INTO bi4all.fac_employees (id_company_fk, id_employee_pk, flg_active, employee_name, id_gender_fk, id_race_fk, birthday, id_schooling_fk, id_department_fk, id_role_fk, id_level_fk, salary) VALUES (6a51143286b03064a49cc2acbee63c09a0682d33, 715, 1, 'Claudio Mendes Pinheiro', 'M', 5, '04/06/1956', 7, 13, 10, NULL, 1305);</v>
      </c>
    </row>
    <row r="720" spans="1:30" ht="14.25" customHeight="1" x14ac:dyDescent="0.2">
      <c r="A720" s="7" t="str" cm="1">
        <f t="array" aca="1" ref="A720" ca="1">INDEX(Company!$A:$A,RANDBETWEEN(5,COUNTA(Company!$A:$A) + 1),1)</f>
        <v>6a51143286b03064a49cc2acbee63c09a0682d33</v>
      </c>
      <c r="B720" s="7" t="str">
        <f ca="1">VLOOKUP($A720,Company!$A:$B,2,FALSE)</f>
        <v>ACME Corporation</v>
      </c>
      <c r="C720" s="5">
        <f t="shared" si="77"/>
        <v>716</v>
      </c>
      <c r="D720" s="5" t="str" cm="1">
        <f t="array" ref="D720">SHA1HASH($C720)</f>
        <v>8df1bd5982b694d09ace0550ed9f0738fc91dc3e</v>
      </c>
      <c r="E720" s="6">
        <v>1</v>
      </c>
      <c r="F720" s="7">
        <f ca="1">IF($C720 = 1 + N("Presidente"),
    127,
    IF($C720 = 2 + N("Vice-Presidente"),
        72,
        IF($C720 = 3 + N("Secretária bilíngue"),
            13,
            RANDBETWEEN(5,COUNT(Name!$A:$A) + 1)
        )
    )
)</f>
        <v>235</v>
      </c>
      <c r="G720" s="7" t="str">
        <f ca="1">VLOOKUP($F720,Name!$A:$B,2,FALSE)</f>
        <v>Luan</v>
      </c>
      <c r="H720" s="7">
        <f ca="1" xml:space="preserve">
IF($C720 = 1,
    0,
    RANDBETWEEN(5,COUNT('Last name'!$A:$A) + 1)
)</f>
        <v>99</v>
      </c>
      <c r="I720" s="7" t="str">
        <f ca="1" xml:space="preserve">
IF($C720 = 1 + N("Presidente"),
    "de Orléans e Bragança",
    VLOOKUP($H720,'Last name'!$A:$B,2,FALSE) &amp; " " &amp; VLOOKUP(RANDBETWEEN(5,COUNT('Last name'!$A:$A) + 1),'Last name'!$A:$B,2,FALSE)
)</f>
        <v>Gomes Medeiros</v>
      </c>
      <c r="J720" s="7" t="str">
        <f t="shared" ca="1" si="78"/>
        <v>Luan Gomes Medeiros</v>
      </c>
      <c r="K720" s="7" t="str" cm="1">
        <f t="array" aca="1" ref="K720" ca="1">SHA1HASH($J720)</f>
        <v>ee9fe3fbb65e5b4fb9cf7614ae926b450a1876bf</v>
      </c>
      <c r="L720" s="7" cm="1">
        <f t="array" aca="1" ref="L720" ca="1">INDEX(States!$A:$A,RANDBETWEEN(5,COUNTA(States!$A:$A) + 1),1)</f>
        <v>24</v>
      </c>
      <c r="M720" s="7" t="str">
        <f ca="1">$L720 &amp; "|" &amp; VLOOKUP($L720,States!$A:$B,2,FALSE)</f>
        <v>24|4e344e218f5d3cb3700b5fb228401547cb97b31c</v>
      </c>
      <c r="N720" s="7" t="str">
        <f ca="1">VLOOKUP($F720,Name!$A:$C,3,FALSE)</f>
        <v>M</v>
      </c>
      <c r="O720" s="7" t="str">
        <f ca="1">VLOOKUP($N720,Gender!$A:$B,2,FALSE)</f>
        <v>Male</v>
      </c>
      <c r="P720" s="7" t="str" cm="1">
        <f t="array" aca="1" ref="P720" ca="1">INDEX('Marital status'!$A:$A,RANDBETWEEN(5,COUNTA('Marital status'!$A:$A) + 1),1)</f>
        <v>93ac84f4e0bd5c1c97b670a12a7fff6af89fb6b3</v>
      </c>
      <c r="Q720" s="7" t="str">
        <f ca="1">VLOOKUP($P720,'Marital status'!$A:$B,2,FALSE)</f>
        <v>DIVORCED</v>
      </c>
      <c r="R720" s="7">
        <f t="shared" ca="1" si="79"/>
        <v>5</v>
      </c>
      <c r="S720" s="7" t="e">
        <f ca="1">VLOOKUP($R720,Race!$A:$B,2,FALSE)</f>
        <v>#N/A</v>
      </c>
      <c r="T720" s="8">
        <f t="shared" ca="1" si="80"/>
        <v>28627</v>
      </c>
      <c r="U720" s="6">
        <f t="shared" ca="1" si="81"/>
        <v>7</v>
      </c>
      <c r="V720" s="8" t="str">
        <f ca="1">VLOOKUP($U720,Education!$A:$B,2,FALSE)</f>
        <v>Undergraduate degree</v>
      </c>
      <c r="W720" s="7">
        <f ca="1" xml:space="preserve">
  IF(OR($Y720 = 5, $Y720 = 6, $Y720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720" s="7" t="str">
        <f ca="1">VLOOKUP($W720,Department!$A:$B,2,FALSE)</f>
        <v>Administration</v>
      </c>
      <c r="Y720" s="6">
        <f t="shared" ca="1" si="82"/>
        <v>11</v>
      </c>
      <c r="Z720" s="7" t="str">
        <f ca="1">VLOOKUP($Y720,Role!$A:$B,2,FALSE)</f>
        <v>Analyst</v>
      </c>
      <c r="AA720" s="6">
        <f t="shared" ca="1" si="83"/>
        <v>6</v>
      </c>
      <c r="AB720" s="7" t="str">
        <f ca="1" xml:space="preserve">
IF($AA720 &lt;&gt; "",
    VLOOKUP($AA720,Level!$A:$B,2,FALSE),
    ""
)</f>
        <v>Pleno</v>
      </c>
      <c r="AC720" s="1">
        <f ca="1" xml:space="preserve">
IF($Y720 = 5 + N("Presidente"),
    27000,
    IF($Y720 = 6 + N("Vice-presidente"),
        23000,
        IF(OR($Y720 = 8, $Y720= 13, $Y720 = 12) + N("Secretária bilíngue ou coordenador ou especialista"),
            8000,
            IF($Y720 = 7 + N("Diretor"),
                15000,
                IF($Y720 = 14 + N("Gerente"),
                    12000,
                    IF($Y720 = 9 + N("Estagiário"),
                        705,
                        IF($Y720 = 10 + N("Trainee"),
                            805,
                            IF($Y720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IF($U720 = 7,
  500,
  IF($U720 = 8,
    1000,
    IF($U720 = 9,
      1500,
      IF($U720 = 10,
        2000,
        0
      )
    )
  )
)
+
N("Adicional no salário por área")
+
IF($W720 = 14 + N("Tecnologia da Informação"),
  120,
  IF($W720 = 16 + N("Vendas"),
    110,
    IF($W720 = 15 + N("Jurídico"),
      100,
      IF(OR($W720 = 8, $W720 = 9, $W720 = 11) + N("Recursos humanos ou comercial ou comunicação e marketing"),
        80,
        0
      )
    )
  )
)
+
N("Adicionando pegadinha")
+
IF(AND($W720 = 16, $U720 = 9, $Y720 = 11, $AA720 = 5) + N("Se for de vendas, com mestrado, analista sênior"),
  IF($R720 = 5,
    100,
    0
  )
  +
  IF($N720 = "M",
    200,
    0
  ),
  0
)</f>
        <v>2500</v>
      </c>
      <c r="AD7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$A720  &amp; ", "   &amp;
$C720  &amp; ", "   &amp;
$E720  &amp; ", '"  &amp;
$J720  &amp; "', '" &amp;
$N720  &amp; "', "  &amp;
$R720  &amp; ", '"  &amp;
TEXT($T720,"dd/mm/aaaa")  &amp; "', "   &amp;
$U720  &amp; ", "   &amp;
$W720  &amp; ", "   &amp;
$Y720  &amp; ", "   &amp;
IF($AA720 &lt;&gt; "", $AA720, "NULL")  &amp; ", "   &amp;
$AC720  &amp; ");"</f>
        <v>INSERT INTO bi4all.fac_employees (id_company_fk, id_employee_pk, flg_active, employee_name, id_gender_fk, id_race_fk, birthday, id_schooling_fk, id_department_fk, id_role_fk, id_level_fk, salary) VALUES (6a51143286b03064a49cc2acbee63c09a0682d33, 716, 1, 'Luan Gomes Medeiros', 'M', 5, '17/05/1978', 7, 6, 11, 6, 2500);</v>
      </c>
    </row>
    <row r="721" spans="1:30" ht="14.25" customHeight="1" x14ac:dyDescent="0.2">
      <c r="A721" s="7" t="str" cm="1">
        <f t="array" aca="1" ref="A721" ca="1">INDEX(Company!$A:$A,RANDBETWEEN(5,COUNTA(Company!$A:$A) + 1),1)</f>
        <v>6a51143286b03064a49cc2acbee63c09a0682d33</v>
      </c>
      <c r="B721" s="7" t="str">
        <f ca="1">VLOOKUP($A721,Company!$A:$B,2,FALSE)</f>
        <v>ACME Corporation</v>
      </c>
      <c r="C721" s="5">
        <f t="shared" si="77"/>
        <v>717</v>
      </c>
      <c r="D721" s="5" t="str" cm="1">
        <f t="array" ref="D721">SHA1HASH($C721)</f>
        <v>e1c1bfebab6bf67d6a890159995b9edf156ac725</v>
      </c>
      <c r="E721" s="6">
        <v>1</v>
      </c>
      <c r="F721" s="7">
        <f ca="1">IF($C721 = 1 + N("Presidente"),
    127,
    IF($C721 = 2 + N("Vice-Presidente"),
        72,
        IF($C721 = 3 + N("Secretária bilíngue"),
            13,
            RANDBETWEEN(5,COUNT(Name!$A:$A) + 1)
        )
    )
)</f>
        <v>323</v>
      </c>
      <c r="G721" s="7" t="str">
        <f ca="1">VLOOKUP($F721,Name!$A:$B,2,FALSE)</f>
        <v>Rachel</v>
      </c>
      <c r="H721" s="7">
        <f ca="1" xml:space="preserve">
IF($C721 = 1,
    0,
    RANDBETWEEN(5,COUNT('Last name'!$A:$A) + 1)
)</f>
        <v>64</v>
      </c>
      <c r="I721" s="7" t="str">
        <f ca="1" xml:space="preserve">
IF($C721 = 1 + N("Presidente"),
    "de Orléans e Bragança",
    VLOOKUP($H721,'Last name'!$A:$B,2,FALSE) &amp; " " &amp; VLOOKUP(RANDBETWEEN(5,COUNT('Last name'!$A:$A) + 1),'Last name'!$A:$B,2,FALSE)
)</f>
        <v>Chaves Fontana</v>
      </c>
      <c r="J721" s="7" t="str">
        <f t="shared" ca="1" si="78"/>
        <v>Rachel Chaves Fontana</v>
      </c>
      <c r="K721" s="7" t="str" cm="1">
        <f t="array" aca="1" ref="K721" ca="1">SHA1HASH($J721)</f>
        <v>34723908d6f7c5df50fe82125fc76a8c3ed1fb43</v>
      </c>
      <c r="L721" s="7" cm="1">
        <f t="array" aca="1" ref="L721" ca="1">INDEX(States!$A:$A,RANDBETWEEN(5,COUNTA(States!$A:$A) + 1),1)</f>
        <v>5</v>
      </c>
      <c r="M721" s="7" t="str">
        <f ca="1">$L721 &amp; "|" &amp; VLOOKUP($L721,States!$A:$B,2,FALSE)</f>
        <v>5|fa0754b9861f7065fd7c6270efb07fc6ac3b0ad8</v>
      </c>
      <c r="N721" s="7" t="str">
        <f ca="1">VLOOKUP($F721,Name!$A:$C,3,FALSE)</f>
        <v>F</v>
      </c>
      <c r="O721" s="7" t="str">
        <f ca="1">VLOOKUP($N721,Gender!$A:$B,2,FALSE)</f>
        <v>Female</v>
      </c>
      <c r="P721" s="7" t="str" cm="1">
        <f t="array" aca="1" ref="P721" ca="1">INDEX('Marital status'!$A:$A,RANDBETWEEN(5,COUNTA('Marital status'!$A:$A) + 1),1)</f>
        <v>459031b19ec5bbd3b3dbc0a9dcf2cb6e6c6f7848</v>
      </c>
      <c r="Q721" s="7" t="str">
        <f ca="1">VLOOKUP($P721,'Marital status'!$A:$B,2,FALSE)</f>
        <v xml:space="preserve">Widowed </v>
      </c>
      <c r="R721" s="7">
        <f t="shared" ca="1" si="79"/>
        <v>6</v>
      </c>
      <c r="S721" s="7" t="e">
        <f ca="1">VLOOKUP($R721,Race!$A:$B,2,FALSE)</f>
        <v>#N/A</v>
      </c>
      <c r="T721" s="8">
        <f t="shared" ca="1" si="80"/>
        <v>27053</v>
      </c>
      <c r="U721" s="6">
        <f t="shared" ca="1" si="81"/>
        <v>7</v>
      </c>
      <c r="V721" s="8" t="str">
        <f ca="1">VLOOKUP($U721,Education!$A:$B,2,FALSE)</f>
        <v>Undergraduate degree</v>
      </c>
      <c r="W721" s="7">
        <f ca="1" xml:space="preserve">
  IF(OR($Y721 = 5, $Y721 = 6, $Y721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21" s="7" t="str">
        <f ca="1">VLOOKUP($W721,Department!$A:$B,2,FALSE)</f>
        <v>Communication &amp; Marketing</v>
      </c>
      <c r="Y721" s="6">
        <f t="shared" ca="1" si="82"/>
        <v>10</v>
      </c>
      <c r="Z721" s="7" t="str">
        <f ca="1">VLOOKUP($Y721,Role!$A:$B,2,FALSE)</f>
        <v>Trainee</v>
      </c>
      <c r="AA721" s="6" t="str">
        <f t="shared" ca="1" si="83"/>
        <v/>
      </c>
      <c r="AB721" s="7" t="str">
        <f ca="1" xml:space="preserve">
IF($AA721 &lt;&gt; "",
    VLOOKUP($AA721,Level!$A:$B,2,FALSE),
    ""
)</f>
        <v/>
      </c>
      <c r="AC721" s="1">
        <f ca="1" xml:space="preserve">
IF($Y721 = 5 + N("Presidente"),
    27000,
    IF($Y721 = 6 + N("Vice-presidente"),
        23000,
        IF(OR($Y721 = 8, $Y721= 13, $Y721 = 12) + N("Secretária bilíngue ou coordenador ou especialista"),
            8000,
            IF($Y721 = 7 + N("Diretor"),
                15000,
                IF($Y721 = 14 + N("Gerente"),
                    12000,
                    IF($Y721 = 9 + N("Estagiário"),
                        705,
                        IF($Y721 = 10 + N("Trainee"),
                            805,
                            IF($Y721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IF($U721 = 7,
  500,
  IF($U721 = 8,
    1000,
    IF($U721 = 9,
      1500,
      IF($U721 = 10,
        2000,
        0
      )
    )
  )
)
+
N("Adicional no salário por área")
+
IF($W721 = 14 + N("Tecnologia da Informação"),
  120,
  IF($W721 = 16 + N("Vendas"),
    110,
    IF($W721 = 15 + N("Jurídico"),
      100,
      IF(OR($W721 = 8, $W721 = 9, $W721 = 11) + N("Recursos humanos ou comercial ou comunicação e marketing"),
        80,
        0
      )
    )
  )
)
+
N("Adicionando pegadinha")
+
IF(AND($W721 = 16, $U721 = 9, $Y721 = 11, $AA721 = 5) + N("Se for de vendas, com mestrado, analista sênior"),
  IF($R721 = 5,
    100,
    0
  )
  +
  IF($N721 = "M",
    200,
    0
  ),
  0
)</f>
        <v>1385</v>
      </c>
      <c r="AD7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$A721  &amp; ", "   &amp;
$C721  &amp; ", "   &amp;
$E721  &amp; ", '"  &amp;
$J721  &amp; "', '" &amp;
$N721  &amp; "', "  &amp;
$R721  &amp; ", '"  &amp;
TEXT($T721,"dd/mm/aaaa")  &amp; "', "   &amp;
$U721  &amp; ", "   &amp;
$W721  &amp; ", "   &amp;
$Y721  &amp; ", "   &amp;
IF($AA721 &lt;&gt; "", $AA721, "NULL")  &amp; ", "   &amp;
$AC721  &amp; ");"</f>
        <v>INSERT INTO bi4all.fac_employees (id_company_fk, id_employee_pk, flg_active, employee_name, id_gender_fk, id_race_fk, birthday, id_schooling_fk, id_department_fk, id_role_fk, id_level_fk, salary) VALUES (6a51143286b03064a49cc2acbee63c09a0682d33, 717, 1, 'Rachel Chaves Fontana', 'F', 6, '24/01/1974', 7, 11, 10, NULL, 1385);</v>
      </c>
    </row>
    <row r="722" spans="1:30" ht="14.25" customHeight="1" x14ac:dyDescent="0.2">
      <c r="A722" s="7" t="str" cm="1">
        <f t="array" aca="1" ref="A722" ca="1">INDEX(Company!$A:$A,RANDBETWEEN(5,COUNTA(Company!$A:$A) + 1),1)</f>
        <v>6a51143286b03064a49cc2acbee63c09a0682d33</v>
      </c>
      <c r="B722" s="7" t="str">
        <f ca="1">VLOOKUP($A722,Company!$A:$B,2,FALSE)</f>
        <v>ACME Corporation</v>
      </c>
      <c r="C722" s="5">
        <f t="shared" si="77"/>
        <v>718</v>
      </c>
      <c r="D722" s="5" t="str" cm="1">
        <f t="array" ref="D722">SHA1HASH($C722)</f>
        <v>395ea62457ba1302a696ef4bf8c3ebec74b6f0ac</v>
      </c>
      <c r="E722" s="6">
        <v>1</v>
      </c>
      <c r="F722" s="7">
        <f ca="1">IF($C722 = 1 + N("Presidente"),
    127,
    IF($C722 = 2 + N("Vice-Presidente"),
        72,
        IF($C722 = 3 + N("Secretária bilíngue"),
            13,
            RANDBETWEEN(5,COUNT(Name!$A:$A) + 1)
        )
    )
)</f>
        <v>128</v>
      </c>
      <c r="G722" s="7" t="str">
        <f ca="1">VLOOKUP($F722,Name!$A:$B,2,FALSE)</f>
        <v>Enzo Gabriel</v>
      </c>
      <c r="H722" s="7">
        <f ca="1" xml:space="preserve">
IF($C722 = 1,
    0,
    RANDBETWEEN(5,COUNT('Last name'!$A:$A) + 1)
)</f>
        <v>33</v>
      </c>
      <c r="I722" s="7" t="str">
        <f ca="1" xml:space="preserve">
IF($C722 = 1 + N("Presidente"),
    "de Orléans e Bragança",
    VLOOKUP($H722,'Last name'!$A:$B,2,FALSE) &amp; " " &amp; VLOOKUP(RANDBETWEEN(5,COUNT('Last name'!$A:$A) + 1),'Last name'!$A:$B,2,FALSE)
)</f>
        <v>Barreto Frasão</v>
      </c>
      <c r="J722" s="7" t="str">
        <f t="shared" ca="1" si="78"/>
        <v>Enzo Gabriel Barreto Frasão</v>
      </c>
      <c r="K722" s="7" t="str" cm="1">
        <f t="array" aca="1" ref="K722" ca="1">SHA1HASH($J722)</f>
        <v>96868de80933c8ecb4086e46cb34196ee62b2e17</v>
      </c>
      <c r="L722" s="7" cm="1">
        <f t="array" aca="1" ref="L722" ca="1">INDEX(States!$A:$A,RANDBETWEEN(5,COUNTA(States!$A:$A) + 1),1)</f>
        <v>10</v>
      </c>
      <c r="M722" s="7" t="str">
        <f ca="1">$L722 &amp; "|" &amp; VLOOKUP($L722,States!$A:$B,2,FALSE)</f>
        <v>10|fa6e01394cea5decb8157a7e18fa2eeabf35410d</v>
      </c>
      <c r="N722" s="7" t="str">
        <f ca="1">VLOOKUP($F722,Name!$A:$C,3,FALSE)</f>
        <v>M</v>
      </c>
      <c r="O722" s="7" t="str">
        <f ca="1">VLOOKUP($N722,Gender!$A:$B,2,FALSE)</f>
        <v>Male</v>
      </c>
      <c r="P722" s="7" t="str" cm="1">
        <f t="array" aca="1" ref="P722" ca="1">INDEX('Marital status'!$A:$A,RANDBETWEEN(5,COUNTA('Marital status'!$A:$A) + 1),1)</f>
        <v>93ac84f4e0bd5c1c97b670a12a7fff6af89fb6b3</v>
      </c>
      <c r="Q722" s="7" t="str">
        <f ca="1">VLOOKUP($P722,'Marital status'!$A:$B,2,FALSE)</f>
        <v>DIVORCED</v>
      </c>
      <c r="R722" s="7">
        <f t="shared" ca="1" si="79"/>
        <v>8</v>
      </c>
      <c r="S722" s="7" t="e">
        <f ca="1">VLOOKUP($R722,Race!$A:$B,2,FALSE)</f>
        <v>#N/A</v>
      </c>
      <c r="T722" s="8">
        <f t="shared" ca="1" si="80"/>
        <v>30461</v>
      </c>
      <c r="U722" s="6">
        <f t="shared" ca="1" si="81"/>
        <v>8</v>
      </c>
      <c r="V722" s="8" t="str">
        <f ca="1">VLOOKUP($U722,Education!$A:$B,2,FALSE)</f>
        <v>Graduate school</v>
      </c>
      <c r="W722" s="7">
        <f ca="1" xml:space="preserve">
  IF(OR($Y722 = 5, $Y722 = 6, $Y722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722" s="7" t="str">
        <f ca="1">VLOOKUP($W722,Department!$A:$B,2,FALSE)</f>
        <v>Human Resource</v>
      </c>
      <c r="Y722" s="6">
        <f t="shared" ca="1" si="82"/>
        <v>11</v>
      </c>
      <c r="Z722" s="7" t="str">
        <f ca="1">VLOOKUP($Y722,Role!$A:$B,2,FALSE)</f>
        <v>Analyst</v>
      </c>
      <c r="AA722" s="6">
        <f t="shared" ca="1" si="83"/>
        <v>7</v>
      </c>
      <c r="AB722" s="7" t="str">
        <f ca="1" xml:space="preserve">
IF($AA722 &lt;&gt; "",
    VLOOKUP($AA722,Level!$A:$B,2,FALSE),
    ""
)</f>
        <v>Senior</v>
      </c>
      <c r="AC722" s="1">
        <f ca="1" xml:space="preserve">
IF($Y722 = 5 + N("Presidente"),
    27000,
    IF($Y722 = 6 + N("Vice-presidente"),
        23000,
        IF(OR($Y722 = 8, $Y722= 13, $Y722 = 12) + N("Secretária bilíngue ou coordenador ou especialista"),
            8000,
            IF($Y722 = 7 + N("Diretor"),
                15000,
                IF($Y722 = 14 + N("Gerente"),
                    12000,
                    IF($Y722 = 9 + N("Estagiário"),
                        705,
                        IF($Y722 = 10 + N("Trainee"),
                            805,
                            IF($Y722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IF($U722 = 7,
  500,
  IF($U722 = 8,
    1000,
    IF($U722 = 9,
      1500,
      IF($U722 = 10,
        2000,
        0
      )
    )
  )
)
+
N("Adicional no salário por área")
+
IF($W722 = 14 + N("Tecnologia da Informação"),
  120,
  IF($W722 = 16 + N("Vendas"),
    110,
    IF($W722 = 15 + N("Jurídico"),
      100,
      IF(OR($W722 = 8, $W722 = 9, $W722 = 11) + N("Recursos humanos ou comercial ou comunicação e marketing"),
        80,
        0
      )
    )
  )
)
+
N("Adicionando pegadinha")
+
IF(AND($W722 = 16, $U722 = 9, $Y722 = 11, $AA722 = 5) + N("Se for de vendas, com mestrado, analista sênior"),
  IF($R722 = 5,
    100,
    0
  )
  +
  IF($N722 = "M",
    200,
    0
  ),
  0
)</f>
        <v>3080</v>
      </c>
      <c r="AD7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$A722  &amp; ", "   &amp;
$C722  &amp; ", "   &amp;
$E722  &amp; ", '"  &amp;
$J722  &amp; "', '" &amp;
$N722  &amp; "', "  &amp;
$R722  &amp; ", '"  &amp;
TEXT($T722,"dd/mm/aaaa")  &amp; "', "   &amp;
$U722  &amp; ", "   &amp;
$W722  &amp; ", "   &amp;
$Y722  &amp; ", "   &amp;
IF($AA722 &lt;&gt; "", $AA722, "NULL")  &amp; ", "   &amp;
$AC722  &amp; ");"</f>
        <v>INSERT INTO bi4all.fac_employees (id_company_fk, id_employee_pk, flg_active, employee_name, id_gender_fk, id_race_fk, birthday, id_schooling_fk, id_department_fk, id_role_fk, id_level_fk, salary) VALUES (6a51143286b03064a49cc2acbee63c09a0682d33, 718, 1, 'Enzo Gabriel Barreto Frasão', 'M', 8, '25/05/1983', 8, 8, 11, 7, 3080);</v>
      </c>
    </row>
    <row r="723" spans="1:30" ht="14.25" customHeight="1" x14ac:dyDescent="0.2">
      <c r="A723" s="7" t="str" cm="1">
        <f t="array" aca="1" ref="A723" ca="1">INDEX(Company!$A:$A,RANDBETWEEN(5,COUNTA(Company!$A:$A) + 1),1)</f>
        <v>6a51143286b03064a49cc2acbee63c09a0682d33</v>
      </c>
      <c r="B723" s="7" t="str">
        <f ca="1">VLOOKUP($A723,Company!$A:$B,2,FALSE)</f>
        <v>ACME Corporation</v>
      </c>
      <c r="C723" s="5">
        <f t="shared" si="77"/>
        <v>719</v>
      </c>
      <c r="D723" s="5" t="str" cm="1">
        <f t="array" ref="D723">SHA1HASH($C723)</f>
        <v>83950160648e3b8fe394c1cd9633d79cad816c06</v>
      </c>
      <c r="E723" s="6">
        <v>1</v>
      </c>
      <c r="F723" s="7">
        <f ca="1">IF($C723 = 1 + N("Presidente"),
    127,
    IF($C723 = 2 + N("Vice-Presidente"),
        72,
        IF($C723 = 3 + N("Secretária bilíngue"),
            13,
            RANDBETWEEN(5,COUNT(Name!$A:$A) + 1)
        )
    )
)</f>
        <v>316</v>
      </c>
      <c r="G723" s="7" t="str">
        <f ca="1">VLOOKUP($F723,Name!$A:$B,2,FALSE)</f>
        <v>Pedro</v>
      </c>
      <c r="H723" s="7">
        <f ca="1" xml:space="preserve">
IF($C723 = 1,
    0,
    RANDBETWEEN(5,COUNT('Last name'!$A:$A) + 1)
)</f>
        <v>175</v>
      </c>
      <c r="I723" s="7" t="str">
        <f ca="1" xml:space="preserve">
IF($C723 = 1 + N("Presidente"),
    "de Orléans e Bragança",
    VLOOKUP($H723,'Last name'!$A:$B,2,FALSE) &amp; " " &amp; VLOOKUP(RANDBETWEEN(5,COUNT('Last name'!$A:$A) + 1),'Last name'!$A:$B,2,FALSE)
)</f>
        <v>Santoro Pereira</v>
      </c>
      <c r="J723" s="7" t="str">
        <f t="shared" ca="1" si="78"/>
        <v>Pedro Santoro Pereira</v>
      </c>
      <c r="K723" s="7" t="str" cm="1">
        <f t="array" aca="1" ref="K723" ca="1">SHA1HASH($J723)</f>
        <v>268284904c9cfe5439949a266c5001254a11c514</v>
      </c>
      <c r="L723" s="7" cm="1">
        <f t="array" aca="1" ref="L723" ca="1">INDEX(States!$A:$A,RANDBETWEEN(5,COUNTA(States!$A:$A) + 1),1)</f>
        <v>9</v>
      </c>
      <c r="M723" s="7" t="str">
        <f ca="1">$L723 &amp; "|" &amp; VLOOKUP($L723,States!$A:$B,2,FALSE)</f>
        <v>9|68b7ab1daf7c594d71db682ca70a5cb187f0524f</v>
      </c>
      <c r="N723" s="7" t="str">
        <f ca="1">VLOOKUP($F723,Name!$A:$C,3,FALSE)</f>
        <v>M</v>
      </c>
      <c r="O723" s="7" t="str">
        <f ca="1">VLOOKUP($N723,Gender!$A:$B,2,FALSE)</f>
        <v>Male</v>
      </c>
      <c r="P723" s="7" t="str" cm="1">
        <f t="array" aca="1" ref="P723" ca="1">INDEX('Marital status'!$A:$A,RANDBETWEEN(5,COUNTA('Marital status'!$A:$A) + 1),1)</f>
        <v>47051393f6bcbf99111ec5d70ba2ebbe11ebccae</v>
      </c>
      <c r="Q723" s="7" t="str">
        <f ca="1">VLOOKUP($P723,'Marital status'!$A:$B,2,FALSE)</f>
        <v xml:space="preserve"> Separated </v>
      </c>
      <c r="R723" s="7">
        <f t="shared" ca="1" si="79"/>
        <v>5</v>
      </c>
      <c r="S723" s="7" t="e">
        <f ca="1">VLOOKUP($R723,Race!$A:$B,2,FALSE)</f>
        <v>#N/A</v>
      </c>
      <c r="T723" s="8">
        <f t="shared" ca="1" si="80"/>
        <v>18887</v>
      </c>
      <c r="U723" s="6">
        <f t="shared" ca="1" si="81"/>
        <v>7</v>
      </c>
      <c r="V723" s="8" t="str">
        <f ca="1">VLOOKUP($U723,Education!$A:$B,2,FALSE)</f>
        <v>Undergraduate degree</v>
      </c>
      <c r="W723" s="7">
        <f ca="1" xml:space="preserve">
  IF(OR($Y723 = 5, $Y723 = 6, $Y723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723" s="7" t="str">
        <f ca="1">VLOOKUP($W723,Department!$A:$B,2,FALSE)</f>
        <v>Presidency</v>
      </c>
      <c r="Y723" s="6">
        <f t="shared" ca="1" si="82"/>
        <v>10</v>
      </c>
      <c r="Z723" s="7" t="str">
        <f ca="1">VLOOKUP($Y723,Role!$A:$B,2,FALSE)</f>
        <v>Trainee</v>
      </c>
      <c r="AA723" s="6" t="str">
        <f t="shared" ca="1" si="83"/>
        <v/>
      </c>
      <c r="AB723" s="7" t="str">
        <f ca="1" xml:space="preserve">
IF($AA723 &lt;&gt; "",
    VLOOKUP($AA723,Level!$A:$B,2,FALSE),
    ""
)</f>
        <v/>
      </c>
      <c r="AC723" s="1">
        <f ca="1" xml:space="preserve">
IF($Y723 = 5 + N("Presidente"),
    27000,
    IF($Y723 = 6 + N("Vice-presidente"),
        23000,
        IF(OR($Y723 = 8, $Y723= 13, $Y723 = 12) + N("Secretária bilíngue ou coordenador ou especialista"),
            8000,
            IF($Y723 = 7 + N("Diretor"),
                15000,
                IF($Y723 = 14 + N("Gerente"),
                    12000,
                    IF($Y723 = 9 + N("Estagiário"),
                        705,
                        IF($Y723 = 10 + N("Trainee"),
                            805,
                            IF($Y723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IF($U723 = 7,
  500,
  IF($U723 = 8,
    1000,
    IF($U723 = 9,
      1500,
      IF($U723 = 10,
        2000,
        0
      )
    )
  )
)
+
N("Adicional no salário por área")
+
IF($W723 = 14 + N("Tecnologia da Informação"),
  120,
  IF($W723 = 16 + N("Vendas"),
    110,
    IF($W723 = 15 + N("Jurídico"),
      100,
      IF(OR($W723 = 8, $W723 = 9, $W723 = 11) + N("Recursos humanos ou comercial ou comunicação e marketing"),
        80,
        0
      )
    )
  )
)
+
N("Adicionando pegadinha")
+
IF(AND($W723 = 16, $U723 = 9, $Y723 = 11, $AA723 = 5) + N("Se for de vendas, com mestrado, analista sênior"),
  IF($R723 = 5,
    100,
    0
  )
  +
  IF($N723 = "M",
    200,
    0
  ),
  0
)</f>
        <v>1305</v>
      </c>
      <c r="AD7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$A723  &amp; ", "   &amp;
$C723  &amp; ", "   &amp;
$E723  &amp; ", '"  &amp;
$J723  &amp; "', '" &amp;
$N723  &amp; "', "  &amp;
$R723  &amp; ", '"  &amp;
TEXT($T723,"dd/mm/aaaa")  &amp; "', "   &amp;
$U723  &amp; ", "   &amp;
$W723  &amp; ", "   &amp;
$Y723  &amp; ", "   &amp;
IF($AA723 &lt;&gt; "", $AA723, "NULL")  &amp; ", "   &amp;
$AC723  &amp; ");"</f>
        <v>INSERT INTO bi4all.fac_employees (id_company_fk, id_employee_pk, flg_active, employee_name, id_gender_fk, id_race_fk, birthday, id_schooling_fk, id_department_fk, id_role_fk, id_level_fk, salary) VALUES (6a51143286b03064a49cc2acbee63c09a0682d33, 719, 1, 'Pedro Santoro Pereira', 'M', 5, '16/09/1951', 7, 5, 10, NULL, 1305);</v>
      </c>
    </row>
    <row r="724" spans="1:30" ht="14.25" customHeight="1" x14ac:dyDescent="0.2">
      <c r="A724" s="7" t="str" cm="1">
        <f t="array" aca="1" ref="A724" ca="1">INDEX(Company!$A:$A,RANDBETWEEN(5,COUNTA(Company!$A:$A) + 1),1)</f>
        <v>6a51143286b03064a49cc2acbee63c09a0682d33</v>
      </c>
      <c r="B724" s="7" t="str">
        <f ca="1">VLOOKUP($A724,Company!$A:$B,2,FALSE)</f>
        <v>ACME Corporation</v>
      </c>
      <c r="C724" s="5">
        <f t="shared" si="77"/>
        <v>720</v>
      </c>
      <c r="D724" s="5" t="str" cm="1">
        <f t="array" ref="D724">SHA1HASH($C724)</f>
        <v>aeaa8a872d9de96a7c8f7f1014fd6e4b1185f1d7</v>
      </c>
      <c r="E724" s="6">
        <v>1</v>
      </c>
      <c r="F724" s="7">
        <f ca="1">IF($C724 = 1 + N("Presidente"),
    127,
    IF($C724 = 2 + N("Vice-Presidente"),
        72,
        IF($C724 = 3 + N("Secretária bilíngue"),
            13,
            RANDBETWEEN(5,COUNT(Name!$A:$A) + 1)
        )
    )
)</f>
        <v>6</v>
      </c>
      <c r="G724" s="7" t="str">
        <f ca="1">VLOOKUP($F724,Name!$A:$B,2,FALSE)</f>
        <v>Abigail</v>
      </c>
      <c r="H724" s="7">
        <f ca="1" xml:space="preserve">
IF($C724 = 1,
    0,
    RANDBETWEEN(5,COUNT('Last name'!$A:$A) + 1)
)</f>
        <v>69</v>
      </c>
      <c r="I724" s="7" t="str">
        <f ca="1" xml:space="preserve">
IF($C724 = 1 + N("Presidente"),
    "de Orléans e Bragança",
    VLOOKUP($H724,'Last name'!$A:$B,2,FALSE) &amp; " " &amp; VLOOKUP(RANDBETWEEN(5,COUNT('Last name'!$A:$A) + 1),'Last name'!$A:$B,2,FALSE)
)</f>
        <v>Costatini Ricci</v>
      </c>
      <c r="J724" s="7" t="str">
        <f t="shared" ca="1" si="78"/>
        <v>Abigail Costatini Ricci</v>
      </c>
      <c r="K724" s="7" t="str" cm="1">
        <f t="array" aca="1" ref="K724" ca="1">SHA1HASH($J724)</f>
        <v>bca973c3c7e7555df336da9e470782036f40b8d1</v>
      </c>
      <c r="L724" s="7" cm="1">
        <f t="array" aca="1" ref="L724" ca="1">INDEX(States!$A:$A,RANDBETWEEN(5,COUNTA(States!$A:$A) + 1),1)</f>
        <v>20</v>
      </c>
      <c r="M724" s="7" t="str">
        <f ca="1">$L724 &amp; "|" &amp; VLOOKUP($L724,States!$A:$B,2,FALSE)</f>
        <v>20|c7ee6b7966c56a7149c5002263ee025341a1072b</v>
      </c>
      <c r="N724" s="7" t="str">
        <f ca="1">VLOOKUP($F724,Name!$A:$C,3,FALSE)</f>
        <v>F</v>
      </c>
      <c r="O724" s="7" t="str">
        <f ca="1">VLOOKUP($N724,Gender!$A:$B,2,FALSE)</f>
        <v>Female</v>
      </c>
      <c r="P724" s="7" t="str" cm="1">
        <f t="array" aca="1" ref="P724" ca="1">INDEX('Marital status'!$A:$A,RANDBETWEEN(5,COUNTA('Marital status'!$A:$A) + 1),1)</f>
        <v>ce0b1612aa711b78a720295d271a33894e2b72bf</v>
      </c>
      <c r="Q724" s="7" t="str">
        <f ca="1">VLOOKUP($P724,'Marital status'!$A:$B,2,FALSE)</f>
        <v>single</v>
      </c>
      <c r="R724" s="7">
        <f t="shared" ca="1" si="79"/>
        <v>5</v>
      </c>
      <c r="S724" s="7" t="e">
        <f ca="1">VLOOKUP($R724,Race!$A:$B,2,FALSE)</f>
        <v>#N/A</v>
      </c>
      <c r="T724" s="8">
        <f t="shared" ca="1" si="80"/>
        <v>25523</v>
      </c>
      <c r="U724" s="6">
        <f t="shared" ca="1" si="81"/>
        <v>7</v>
      </c>
      <c r="V724" s="8" t="str">
        <f ca="1">VLOOKUP($U724,Education!$A:$B,2,FALSE)</f>
        <v>Undergraduate degree</v>
      </c>
      <c r="W724" s="7">
        <f ca="1" xml:space="preserve">
  IF(OR($Y724 = 5, $Y724 = 6, $Y724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724" s="7" t="str">
        <f ca="1">VLOOKUP($W724,Department!$A:$B,2,FALSE)</f>
        <v>Commercial</v>
      </c>
      <c r="Y724" s="6">
        <f t="shared" ca="1" si="82"/>
        <v>11</v>
      </c>
      <c r="Z724" s="7" t="str">
        <f ca="1">VLOOKUP($Y724,Role!$A:$B,2,FALSE)</f>
        <v>Analyst</v>
      </c>
      <c r="AA724" s="6">
        <f t="shared" ca="1" si="83"/>
        <v>7</v>
      </c>
      <c r="AB724" s="7" t="str">
        <f ca="1" xml:space="preserve">
IF($AA724 &lt;&gt; "",
    VLOOKUP($AA724,Level!$A:$B,2,FALSE),
    ""
)</f>
        <v>Senior</v>
      </c>
      <c r="AC724" s="1">
        <f ca="1" xml:space="preserve">
IF($Y724 = 5 + N("Presidente"),
    27000,
    IF($Y724 = 6 + N("Vice-presidente"),
        23000,
        IF(OR($Y724 = 8, $Y724= 13, $Y724 = 12) + N("Secretária bilíngue ou coordenador ou especialista"),
            8000,
            IF($Y724 = 7 + N("Diretor"),
                15000,
                IF($Y724 = 14 + N("Gerente"),
                    12000,
                    IF($Y724 = 9 + N("Estagiário"),
                        705,
                        IF($Y724 = 10 + N("Trainee"),
                            805,
                            IF($Y724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IF($U724 = 7,
  500,
  IF($U724 = 8,
    1000,
    IF($U724 = 9,
      1500,
      IF($U724 = 10,
        2000,
        0
      )
    )
  )
)
+
N("Adicional no salário por área")
+
IF($W724 = 14 + N("Tecnologia da Informação"),
  120,
  IF($W724 = 16 + N("Vendas"),
    110,
    IF($W724 = 15 + N("Jurídico"),
      100,
      IF(OR($W724 = 8, $W724 = 9, $W724 = 11) + N("Recursos humanos ou comercial ou comunicação e marketing"),
        80,
        0
      )
    )
  )
)
+
N("Adicionando pegadinha")
+
IF(AND($W724 = 16, $U724 = 9, $Y724 = 11, $AA724 = 5) + N("Se for de vendas, com mestrado, analista sênior"),
  IF($R724 = 5,
    100,
    0
  )
  +
  IF($N724 = "M",
    200,
    0
  ),
  0
)</f>
        <v>2580</v>
      </c>
      <c r="AD7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$A724  &amp; ", "   &amp;
$C724  &amp; ", "   &amp;
$E724  &amp; ", '"  &amp;
$J724  &amp; "', '" &amp;
$N724  &amp; "', "  &amp;
$R724  &amp; ", '"  &amp;
TEXT($T724,"dd/mm/aaaa")  &amp; "', "   &amp;
$U724  &amp; ", "   &amp;
$W724  &amp; ", "   &amp;
$Y724  &amp; ", "   &amp;
IF($AA724 &lt;&gt; "", $AA724, "NULL")  &amp; ", "   &amp;
$AC724  &amp; ");"</f>
        <v>INSERT INTO bi4all.fac_employees (id_company_fk, id_employee_pk, flg_active, employee_name, id_gender_fk, id_race_fk, birthday, id_schooling_fk, id_department_fk, id_role_fk, id_level_fk, salary) VALUES (6a51143286b03064a49cc2acbee63c09a0682d33, 720, 1, 'Abigail Costatini Ricci', 'F', 5, '16/11/1969', 7, 9, 11, 7, 2580);</v>
      </c>
    </row>
    <row r="725" spans="1:30" ht="14.25" customHeight="1" x14ac:dyDescent="0.2">
      <c r="A725" s="7" t="str" cm="1">
        <f t="array" aca="1" ref="A725" ca="1">INDEX(Company!$A:$A,RANDBETWEEN(5,COUNTA(Company!$A:$A) + 1),1)</f>
        <v>6a51143286b03064a49cc2acbee63c09a0682d33</v>
      </c>
      <c r="B725" s="7" t="str">
        <f ca="1">VLOOKUP($A725,Company!$A:$B,2,FALSE)</f>
        <v>ACME Corporation</v>
      </c>
      <c r="C725" s="5">
        <f t="shared" si="77"/>
        <v>721</v>
      </c>
      <c r="D725" s="5" t="str" cm="1">
        <f t="array" ref="D725">SHA1HASH($C725)</f>
        <v>0707dcc10ec1cfee92b537a96faab0a38f7bc5a1</v>
      </c>
      <c r="E725" s="6">
        <v>1</v>
      </c>
      <c r="F725" s="7">
        <f ca="1">IF($C725 = 1 + N("Presidente"),
    127,
    IF($C725 = 2 + N("Vice-Presidente"),
        72,
        IF($C725 = 3 + N("Secretária bilíngue"),
            13,
            RANDBETWEEN(5,COUNT(Name!$A:$A) + 1)
        )
    )
)</f>
        <v>240</v>
      </c>
      <c r="G725" s="7" t="str">
        <f ca="1">VLOOKUP($F725,Name!$A:$B,2,FALSE)</f>
        <v>Lucca</v>
      </c>
      <c r="H725" s="7">
        <f ca="1" xml:space="preserve">
IF($C725 = 1,
    0,
    RANDBETWEEN(5,COUNT('Last name'!$A:$A) + 1)
)</f>
        <v>39</v>
      </c>
      <c r="I725" s="7" t="str">
        <f ca="1" xml:space="preserve">
IF($C725 = 1 + N("Presidente"),
    "de Orléans e Bragança",
    VLOOKUP($H725,'Last name'!$A:$B,2,FALSE) &amp; " " &amp; VLOOKUP(RANDBETWEEN(5,COUNT('Last name'!$A:$A) + 1),'Last name'!$A:$B,2,FALSE)
)</f>
        <v>Bianchi Cândido</v>
      </c>
      <c r="J725" s="7" t="str">
        <f t="shared" ca="1" si="78"/>
        <v>Lucca Bianchi Cândido</v>
      </c>
      <c r="K725" s="7" t="str" cm="1">
        <f t="array" aca="1" ref="K725" ca="1">SHA1HASH($J725)</f>
        <v>f8e2d0680f243b9ae8aec50b89d0167f1c6d918c</v>
      </c>
      <c r="L725" s="7" cm="1">
        <f t="array" aca="1" ref="L725" ca="1">INDEX(States!$A:$A,RANDBETWEEN(5,COUNTA(States!$A:$A) + 1),1)</f>
        <v>19</v>
      </c>
      <c r="M725" s="7" t="str">
        <f ca="1">$L725 &amp; "|" &amp; VLOOKUP($L725,States!$A:$B,2,FALSE)</f>
        <v>19|bd4a752045e2a790745f147976385d85d6dbdece</v>
      </c>
      <c r="N725" s="7" t="str">
        <f ca="1">VLOOKUP($F725,Name!$A:$C,3,FALSE)</f>
        <v>M</v>
      </c>
      <c r="O725" s="7" t="str">
        <f ca="1">VLOOKUP($N725,Gender!$A:$B,2,FALSE)</f>
        <v>Male</v>
      </c>
      <c r="P725" s="7" t="str" cm="1">
        <f t="array" aca="1" ref="P725" ca="1">INDEX('Marital status'!$A:$A,RANDBETWEEN(5,COUNTA('Marital status'!$A:$A) + 1),1)</f>
        <v>459031b19ec5bbd3b3dbc0a9dcf2cb6e6c6f7848</v>
      </c>
      <c r="Q725" s="7" t="str">
        <f ca="1">VLOOKUP($P725,'Marital status'!$A:$B,2,FALSE)</f>
        <v xml:space="preserve">Widowed </v>
      </c>
      <c r="R725" s="7">
        <f t="shared" ca="1" si="79"/>
        <v>5</v>
      </c>
      <c r="S725" s="7" t="e">
        <f ca="1">VLOOKUP($R725,Race!$A:$B,2,FALSE)</f>
        <v>#N/A</v>
      </c>
      <c r="T725" s="8">
        <f t="shared" ca="1" si="80"/>
        <v>18503</v>
      </c>
      <c r="U725" s="6">
        <f t="shared" ca="1" si="81"/>
        <v>7</v>
      </c>
      <c r="V725" s="8" t="str">
        <f ca="1">VLOOKUP($U725,Education!$A:$B,2,FALSE)</f>
        <v>Undergraduate degree</v>
      </c>
      <c r="W725" s="7">
        <f ca="1" xml:space="preserve">
  IF(OR($Y725 = 5, $Y725 = 6, $Y725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725" s="7" t="str">
        <f ca="1">VLOOKUP($W725,Department!$A:$B,2,FALSE)</f>
        <v>Finance</v>
      </c>
      <c r="Y725" s="6">
        <f t="shared" ca="1" si="82"/>
        <v>10</v>
      </c>
      <c r="Z725" s="7" t="str">
        <f ca="1">VLOOKUP($Y725,Role!$A:$B,2,FALSE)</f>
        <v>Trainee</v>
      </c>
      <c r="AA725" s="6" t="str">
        <f t="shared" ca="1" si="83"/>
        <v/>
      </c>
      <c r="AB725" s="7" t="str">
        <f ca="1" xml:space="preserve">
IF($AA725 &lt;&gt; "",
    VLOOKUP($AA725,Level!$A:$B,2,FALSE),
    ""
)</f>
        <v/>
      </c>
      <c r="AC725" s="1">
        <f ca="1" xml:space="preserve">
IF($Y725 = 5 + N("Presidente"),
    27000,
    IF($Y725 = 6 + N("Vice-presidente"),
        23000,
        IF(OR($Y725 = 8, $Y725= 13, $Y725 = 12) + N("Secretária bilíngue ou coordenador ou especialista"),
            8000,
            IF($Y725 = 7 + N("Diretor"),
                15000,
                IF($Y725 = 14 + N("Gerente"),
                    12000,
                    IF($Y725 = 9 + N("Estagiário"),
                        705,
                        IF($Y725 = 10 + N("Trainee"),
                            805,
                            IF($Y725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IF($U725 = 7,
  500,
  IF($U725 = 8,
    1000,
    IF($U725 = 9,
      1500,
      IF($U725 = 10,
        2000,
        0
      )
    )
  )
)
+
N("Adicional no salário por área")
+
IF($W725 = 14 + N("Tecnologia da Informação"),
  120,
  IF($W725 = 16 + N("Vendas"),
    110,
    IF($W725 = 15 + N("Jurídico"),
      100,
      IF(OR($W725 = 8, $W725 = 9, $W725 = 11) + N("Recursos humanos ou comercial ou comunicação e marketing"),
        80,
        0
      )
    )
  )
)
+
N("Adicionando pegadinha")
+
IF(AND($W725 = 16, $U725 = 9, $Y725 = 11, $AA725 = 5) + N("Se for de vendas, com mestrado, analista sênior"),
  IF($R725 = 5,
    100,
    0
  )
  +
  IF($N725 = "M",
    200,
    0
  ),
  0
)</f>
        <v>1305</v>
      </c>
      <c r="AD7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$A725  &amp; ", "   &amp;
$C725  &amp; ", "   &amp;
$E725  &amp; ", '"  &amp;
$J725  &amp; "', '" &amp;
$N725  &amp; "', "  &amp;
$R725  &amp; ", '"  &amp;
TEXT($T725,"dd/mm/aaaa")  &amp; "', "   &amp;
$U725  &amp; ", "   &amp;
$W725  &amp; ", "   &amp;
$Y725  &amp; ", "   &amp;
IF($AA725 &lt;&gt; "", $AA725, "NULL")  &amp; ", "   &amp;
$AC725  &amp; ");"</f>
        <v>INSERT INTO bi4all.fac_employees (id_company_fk, id_employee_pk, flg_active, employee_name, id_gender_fk, id_race_fk, birthday, id_schooling_fk, id_department_fk, id_role_fk, id_level_fk, salary) VALUES (6a51143286b03064a49cc2acbee63c09a0682d33, 721, 1, 'Lucca Bianchi Cândido', 'M', 5, '28/08/1950', 7, 7, 10, NULL, 1305);</v>
      </c>
    </row>
    <row r="726" spans="1:30" ht="14.25" customHeight="1" x14ac:dyDescent="0.2">
      <c r="A726" s="7" t="str" cm="1">
        <f t="array" aca="1" ref="A726" ca="1">INDEX(Company!$A:$A,RANDBETWEEN(5,COUNTA(Company!$A:$A) + 1),1)</f>
        <v>6a51143286b03064a49cc2acbee63c09a0682d33</v>
      </c>
      <c r="B726" s="7" t="str">
        <f ca="1">VLOOKUP($A726,Company!$A:$B,2,FALSE)</f>
        <v>ACME Corporation</v>
      </c>
      <c r="C726" s="5">
        <f t="shared" si="77"/>
        <v>722</v>
      </c>
      <c r="D726" s="5" t="str" cm="1">
        <f t="array" ref="D726">SHA1HASH($C726)</f>
        <v>278e89d8c2da87688af1c1b00f468a10e7dbe61f</v>
      </c>
      <c r="E726" s="6">
        <v>1</v>
      </c>
      <c r="F726" s="7">
        <f ca="1">IF($C726 = 1 + N("Presidente"),
    127,
    IF($C726 = 2 + N("Vice-Presidente"),
        72,
        IF($C726 = 3 + N("Secretária bilíngue"),
            13,
            RANDBETWEEN(5,COUNT(Name!$A:$A) + 1)
        )
    )
)</f>
        <v>47</v>
      </c>
      <c r="G726" s="7" t="str">
        <f ca="1">VLOOKUP($F726,Name!$A:$B,2,FALSE)</f>
        <v>Anne Caroline</v>
      </c>
      <c r="H726" s="7">
        <f ca="1" xml:space="preserve">
IF($C726 = 1,
    0,
    RANDBETWEEN(5,COUNT('Last name'!$A:$A) + 1)
)</f>
        <v>43</v>
      </c>
      <c r="I726" s="7" t="str">
        <f ca="1" xml:space="preserve">
IF($C726 = 1 + N("Presidente"),
    "de Orléans e Bragança",
    VLOOKUP($H726,'Last name'!$A:$B,2,FALSE) &amp; " " &amp; VLOOKUP(RANDBETWEEN(5,COUNT('Last name'!$A:$A) + 1),'Last name'!$A:$B,2,FALSE)
)</f>
        <v>Borges Mazza</v>
      </c>
      <c r="J726" s="7" t="str">
        <f t="shared" ca="1" si="78"/>
        <v>Anne Caroline Borges Mazza</v>
      </c>
      <c r="K726" s="7" t="str" cm="1">
        <f t="array" aca="1" ref="K726" ca="1">SHA1HASH($J726)</f>
        <v>c2286559db25794698ca22565b901a7f7966faa5</v>
      </c>
      <c r="L726" s="7" cm="1">
        <f t="array" aca="1" ref="L726" ca="1">INDEX(States!$A:$A,RANDBETWEEN(5,COUNTA(States!$A:$A) + 1),1)</f>
        <v>14</v>
      </c>
      <c r="M726" s="7" t="str">
        <f ca="1">$L726 &amp; "|" &amp; VLOOKUP($L726,States!$A:$B,2,FALSE)</f>
        <v>14|9b9a260c6946192b7ea8dcfb1d39940b66fe4460</v>
      </c>
      <c r="N726" s="7" t="str">
        <f ca="1">VLOOKUP($F726,Name!$A:$C,3,FALSE)</f>
        <v>F</v>
      </c>
      <c r="O726" s="7" t="str">
        <f ca="1">VLOOKUP($N726,Gender!$A:$B,2,FALSE)</f>
        <v>Female</v>
      </c>
      <c r="P726" s="7" t="str" cm="1">
        <f t="array" aca="1" ref="P726" ca="1">INDEX('Marital status'!$A:$A,RANDBETWEEN(5,COUNTA('Marital status'!$A:$A) + 1),1)</f>
        <v>ce0b1612aa711b78a720295d271a33894e2b72bf</v>
      </c>
      <c r="Q726" s="7" t="str">
        <f ca="1">VLOOKUP($P726,'Marital status'!$A:$B,2,FALSE)</f>
        <v>single</v>
      </c>
      <c r="R726" s="7">
        <f t="shared" ca="1" si="79"/>
        <v>7</v>
      </c>
      <c r="S726" s="7" t="e">
        <f ca="1">VLOOKUP($R726,Race!$A:$B,2,FALSE)</f>
        <v>#N/A</v>
      </c>
      <c r="T726" s="8">
        <f t="shared" ca="1" si="80"/>
        <v>21220</v>
      </c>
      <c r="U726" s="6">
        <f t="shared" ca="1" si="81"/>
        <v>7</v>
      </c>
      <c r="V726" s="8" t="str">
        <f ca="1">VLOOKUP($U726,Education!$A:$B,2,FALSE)</f>
        <v>Undergraduate degree</v>
      </c>
      <c r="W726" s="7">
        <f ca="1" xml:space="preserve">
  IF(OR($Y726 = 5, $Y726 = 6, $Y726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726" s="7" t="str">
        <f ca="1">VLOOKUP($W726,Department!$A:$B,2,FALSE)</f>
        <v>Administration</v>
      </c>
      <c r="Y726" s="6">
        <f t="shared" ca="1" si="82"/>
        <v>11</v>
      </c>
      <c r="Z726" s="7" t="str">
        <f ca="1">VLOOKUP($Y726,Role!$A:$B,2,FALSE)</f>
        <v>Analyst</v>
      </c>
      <c r="AA726" s="6">
        <f t="shared" ca="1" si="83"/>
        <v>7</v>
      </c>
      <c r="AB726" s="7" t="str">
        <f ca="1" xml:space="preserve">
IF($AA726 &lt;&gt; "",
    VLOOKUP($AA726,Level!$A:$B,2,FALSE),
    ""
)</f>
        <v>Senior</v>
      </c>
      <c r="AC726" s="1">
        <f ca="1" xml:space="preserve">
IF($Y726 = 5 + N("Presidente"),
    27000,
    IF($Y726 = 6 + N("Vice-presidente"),
        23000,
        IF(OR($Y726 = 8, $Y726= 13, $Y726 = 12) + N("Secretária bilíngue ou coordenador ou especialista"),
            8000,
            IF($Y726 = 7 + N("Diretor"),
                15000,
                IF($Y726 = 14 + N("Gerente"),
                    12000,
                    IF($Y726 = 9 + N("Estagiário"),
                        705,
                        IF($Y726 = 10 + N("Trainee"),
                            805,
                            IF($Y726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IF($U726 = 7,
  500,
  IF($U726 = 8,
    1000,
    IF($U726 = 9,
      1500,
      IF($U726 = 10,
        2000,
        0
      )
    )
  )
)
+
N("Adicional no salário por área")
+
IF($W726 = 14 + N("Tecnologia da Informação"),
  120,
  IF($W726 = 16 + N("Vendas"),
    110,
    IF($W726 = 15 + N("Jurídico"),
      100,
      IF(OR($W726 = 8, $W726 = 9, $W726 = 11) + N("Recursos humanos ou comercial ou comunicação e marketing"),
        80,
        0
      )
    )
  )
)
+
N("Adicionando pegadinha")
+
IF(AND($W726 = 16, $U726 = 9, $Y726 = 11, $AA726 = 5) + N("Se for de vendas, com mestrado, analista sênior"),
  IF($R726 = 5,
    100,
    0
  )
  +
  IF($N726 = "M",
    200,
    0
  ),
  0
)</f>
        <v>2500</v>
      </c>
      <c r="AD7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$A726  &amp; ", "   &amp;
$C726  &amp; ", "   &amp;
$E726  &amp; ", '"  &amp;
$J726  &amp; "', '" &amp;
$N726  &amp; "', "  &amp;
$R726  &amp; ", '"  &amp;
TEXT($T726,"dd/mm/aaaa")  &amp; "', "   &amp;
$U726  &amp; ", "   &amp;
$W726  &amp; ", "   &amp;
$Y726  &amp; ", "   &amp;
IF($AA726 &lt;&gt; "", $AA726, "NULL")  &amp; ", "   &amp;
$AC726  &amp; ");"</f>
        <v>INSERT INTO bi4all.fac_employees (id_company_fk, id_employee_pk, flg_active, employee_name, id_gender_fk, id_race_fk, birthday, id_schooling_fk, id_department_fk, id_role_fk, id_level_fk, salary) VALUES (6a51143286b03064a49cc2acbee63c09a0682d33, 722, 1, 'Anne Caroline Borges Mazza', 'F', 7, '04/02/1958', 7, 6, 11, 7, 2500);</v>
      </c>
    </row>
    <row r="727" spans="1:30" ht="14.25" customHeight="1" x14ac:dyDescent="0.2">
      <c r="A727" s="7" t="str" cm="1">
        <f t="array" aca="1" ref="A727" ca="1">INDEX(Company!$A:$A,RANDBETWEEN(5,COUNTA(Company!$A:$A) + 1),1)</f>
        <v>6a51143286b03064a49cc2acbee63c09a0682d33</v>
      </c>
      <c r="B727" s="7" t="str">
        <f ca="1">VLOOKUP($A727,Company!$A:$B,2,FALSE)</f>
        <v>ACME Corporation</v>
      </c>
      <c r="C727" s="5">
        <f t="shared" si="77"/>
        <v>723</v>
      </c>
      <c r="D727" s="5" t="str" cm="1">
        <f t="array" ref="D727">SHA1HASH($C727)</f>
        <v>f5354c576bb89b67972d7fe269df256a54fef036</v>
      </c>
      <c r="E727" s="6">
        <v>1</v>
      </c>
      <c r="F727" s="7">
        <f ca="1">IF($C727 = 1 + N("Presidente"),
    127,
    IF($C727 = 2 + N("Vice-Presidente"),
        72,
        IF($C727 = 3 + N("Secretária bilíngue"),
            13,
            RANDBETWEEN(5,COUNT(Name!$A:$A) + 1)
        )
    )
)</f>
        <v>133</v>
      </c>
      <c r="G727" s="7" t="str">
        <f ca="1">VLOOKUP($F727,Name!$A:$B,2,FALSE)</f>
        <v>Esther</v>
      </c>
      <c r="H727" s="7">
        <f ca="1" xml:space="preserve">
IF($C727 = 1,
    0,
    RANDBETWEEN(5,COUNT('Last name'!$A:$A) + 1)
)</f>
        <v>35</v>
      </c>
      <c r="I727" s="7" t="str">
        <f ca="1" xml:space="preserve">
IF($C727 = 1 + N("Presidente"),
    "de Orléans e Bragança",
    VLOOKUP($H727,'Last name'!$A:$B,2,FALSE) &amp; " " &amp; VLOOKUP(RANDBETWEEN(5,COUNT('Last name'!$A:$A) + 1),'Last name'!$A:$B,2,FALSE)
)</f>
        <v>Barroso Oliveira</v>
      </c>
      <c r="J727" s="7" t="str">
        <f t="shared" ca="1" si="78"/>
        <v>Esther Barroso Oliveira</v>
      </c>
      <c r="K727" s="7" t="str" cm="1">
        <f t="array" aca="1" ref="K727" ca="1">SHA1HASH($J727)</f>
        <v>f163bbbd9a0340c5958c4a1a2c2e9945c9b8d06c</v>
      </c>
      <c r="L727" s="7" cm="1">
        <f t="array" aca="1" ref="L727" ca="1">INDEX(States!$A:$A,RANDBETWEEN(5,COUNTA(States!$A:$A) + 1),1)</f>
        <v>14</v>
      </c>
      <c r="M727" s="7" t="str">
        <f ca="1">$L727 &amp; "|" &amp; VLOOKUP($L727,States!$A:$B,2,FALSE)</f>
        <v>14|9b9a260c6946192b7ea8dcfb1d39940b66fe4460</v>
      </c>
      <c r="N727" s="7" t="str">
        <f ca="1">VLOOKUP($F727,Name!$A:$C,3,FALSE)</f>
        <v>F</v>
      </c>
      <c r="O727" s="7" t="str">
        <f ca="1">VLOOKUP($N727,Gender!$A:$B,2,FALSE)</f>
        <v>Female</v>
      </c>
      <c r="P727" s="7" t="str" cm="1">
        <f t="array" aca="1" ref="P727" ca="1">INDEX('Marital status'!$A:$A,RANDBETWEEN(5,COUNTA('Marital status'!$A:$A) + 1),1)</f>
        <v>93ac84f4e0bd5c1c97b670a12a7fff6af89fb6b3</v>
      </c>
      <c r="Q727" s="7" t="str">
        <f ca="1">VLOOKUP($P727,'Marital status'!$A:$B,2,FALSE)</f>
        <v>DIVORCED</v>
      </c>
      <c r="R727" s="7">
        <f t="shared" ca="1" si="79"/>
        <v>5</v>
      </c>
      <c r="S727" s="7" t="e">
        <f ca="1">VLOOKUP($R727,Race!$A:$B,2,FALSE)</f>
        <v>#N/A</v>
      </c>
      <c r="T727" s="8">
        <f t="shared" ca="1" si="80"/>
        <v>23650</v>
      </c>
      <c r="U727" s="6">
        <f t="shared" ca="1" si="81"/>
        <v>7</v>
      </c>
      <c r="V727" s="8" t="str">
        <f ca="1">VLOOKUP($U727,Education!$A:$B,2,FALSE)</f>
        <v>Undergraduate degree</v>
      </c>
      <c r="W727" s="7">
        <f ca="1" xml:space="preserve">
  IF(OR($Y727 = 5, $Y727 = 6, $Y727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727" s="7" t="str">
        <f ca="1">VLOOKUP($W727,Department!$A:$B,2,FALSE)</f>
        <v>Presidency</v>
      </c>
      <c r="Y727" s="6">
        <f t="shared" ca="1" si="82"/>
        <v>9</v>
      </c>
      <c r="Z727" s="7" t="str">
        <f ca="1">VLOOKUP($Y727,Role!$A:$B,2,FALSE)</f>
        <v>Intern</v>
      </c>
      <c r="AA727" s="6" t="str">
        <f t="shared" ca="1" si="83"/>
        <v/>
      </c>
      <c r="AB727" s="7" t="str">
        <f ca="1" xml:space="preserve">
IF($AA727 &lt;&gt; "",
    VLOOKUP($AA727,Level!$A:$B,2,FALSE),
    ""
)</f>
        <v/>
      </c>
      <c r="AC727" s="1">
        <f ca="1" xml:space="preserve">
IF($Y727 = 5 + N("Presidente"),
    27000,
    IF($Y727 = 6 + N("Vice-presidente"),
        23000,
        IF(OR($Y727 = 8, $Y727= 13, $Y727 = 12) + N("Secretária bilíngue ou coordenador ou especialista"),
            8000,
            IF($Y727 = 7 + N("Diretor"),
                15000,
                IF($Y727 = 14 + N("Gerente"),
                    12000,
                    IF($Y727 = 9 + N("Estagiário"),
                        705,
                        IF($Y727 = 10 + N("Trainee"),
                            805,
                            IF($Y727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IF($U727 = 7,
  500,
  IF($U727 = 8,
    1000,
    IF($U727 = 9,
      1500,
      IF($U727 = 10,
        2000,
        0
      )
    )
  )
)
+
N("Adicional no salário por área")
+
IF($W727 = 14 + N("Tecnologia da Informação"),
  120,
  IF($W727 = 16 + N("Vendas"),
    110,
    IF($W727 = 15 + N("Jurídico"),
      100,
      IF(OR($W727 = 8, $W727 = 9, $W727 = 11) + N("Recursos humanos ou comercial ou comunicação e marketing"),
        80,
        0
      )
    )
  )
)
+
N("Adicionando pegadinha")
+
IF(AND($W727 = 16, $U727 = 9, $Y727 = 11, $AA727 = 5) + N("Se for de vendas, com mestrado, analista sênior"),
  IF($R727 = 5,
    100,
    0
  )
  +
  IF($N727 = "M",
    200,
    0
  ),
  0
)</f>
        <v>1205</v>
      </c>
      <c r="AD7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$A727  &amp; ", "   &amp;
$C727  &amp; ", "   &amp;
$E727  &amp; ", '"  &amp;
$J727  &amp; "', '" &amp;
$N727  &amp; "', "  &amp;
$R727  &amp; ", '"  &amp;
TEXT($T727,"dd/mm/aaaa")  &amp; "', "   &amp;
$U727  &amp; ", "   &amp;
$W727  &amp; ", "   &amp;
$Y727  &amp; ", "   &amp;
IF($AA727 &lt;&gt; "", $AA727, "NULL")  &amp; ", "   &amp;
$AC727  &amp; ");"</f>
        <v>INSERT INTO bi4all.fac_employees (id_company_fk, id_employee_pk, flg_active, employee_name, id_gender_fk, id_race_fk, birthday, id_schooling_fk, id_department_fk, id_role_fk, id_level_fk, salary) VALUES (6a51143286b03064a49cc2acbee63c09a0682d33, 723, 1, 'Esther Barroso Oliveira', 'F', 5, '30/09/1964', 7, 5, 9, NULL, 1205);</v>
      </c>
    </row>
    <row r="728" spans="1:30" ht="14.25" customHeight="1" x14ac:dyDescent="0.2">
      <c r="A728" s="7" t="str" cm="1">
        <f t="array" aca="1" ref="A728" ca="1">INDEX(Company!$A:$A,RANDBETWEEN(5,COUNTA(Company!$A:$A) + 1),1)</f>
        <v>6a51143286b03064a49cc2acbee63c09a0682d33</v>
      </c>
      <c r="B728" s="7" t="str">
        <f ca="1">VLOOKUP($A728,Company!$A:$B,2,FALSE)</f>
        <v>ACME Corporation</v>
      </c>
      <c r="C728" s="5">
        <f t="shared" si="77"/>
        <v>724</v>
      </c>
      <c r="D728" s="5" t="str" cm="1">
        <f t="array" ref="D728">SHA1HASH($C728)</f>
        <v>b19dc177a07ce563e09b457f13bf5a673ddfbba1</v>
      </c>
      <c r="E728" s="6">
        <v>1</v>
      </c>
      <c r="F728" s="7">
        <f ca="1">IF($C728 = 1 + N("Presidente"),
    127,
    IF($C728 = 2 + N("Vice-Presidente"),
        72,
        IF($C728 = 3 + N("Secretária bilíngue"),
            13,
            RANDBETWEEN(5,COUNT(Name!$A:$A) + 1)
        )
    )
)</f>
        <v>120</v>
      </c>
      <c r="G728" s="7" t="str">
        <f ca="1">VLOOKUP($F728,Name!$A:$B,2,FALSE)</f>
        <v>Eliza</v>
      </c>
      <c r="H728" s="7">
        <f ca="1" xml:space="preserve">
IF($C728 = 1,
    0,
    RANDBETWEEN(5,COUNT('Last name'!$A:$A) + 1)
)</f>
        <v>91</v>
      </c>
      <c r="I728" s="7" t="str">
        <f ca="1" xml:space="preserve">
IF($C728 = 1 + N("Presidente"),
    "de Orléans e Bragança",
    VLOOKUP($H728,'Last name'!$A:$B,2,FALSE) &amp; " " &amp; VLOOKUP(RANDBETWEEN(5,COUNT('Last name'!$A:$A) + 1),'Last name'!$A:$B,2,FALSE)
)</f>
        <v>Frasão dos Santos</v>
      </c>
      <c r="J728" s="7" t="str">
        <f t="shared" ca="1" si="78"/>
        <v>Eliza Frasão dos Santos</v>
      </c>
      <c r="K728" s="7" t="str" cm="1">
        <f t="array" aca="1" ref="K728" ca="1">SHA1HASH($J728)</f>
        <v>be48203053cb399936bb92e9fd2451d542380219</v>
      </c>
      <c r="L728" s="7" cm="1">
        <f t="array" aca="1" ref="L728" ca="1">INDEX(States!$A:$A,RANDBETWEEN(5,COUNTA(States!$A:$A) + 1),1)</f>
        <v>17</v>
      </c>
      <c r="M728" s="7" t="str">
        <f ca="1">$L728 &amp; "|" &amp; VLOOKUP($L728,States!$A:$B,2,FALSE)</f>
        <v>17|1a8e69bd071c473b31bfb6b123d956580475386e</v>
      </c>
      <c r="N728" s="7" t="str">
        <f ca="1">VLOOKUP($F728,Name!$A:$C,3,FALSE)</f>
        <v>F</v>
      </c>
      <c r="O728" s="7" t="str">
        <f ca="1">VLOOKUP($N728,Gender!$A:$B,2,FALSE)</f>
        <v>Female</v>
      </c>
      <c r="P728" s="7" t="str" cm="1">
        <f t="array" aca="1" ref="P728" ca="1">INDEX('Marital status'!$A:$A,RANDBETWEEN(5,COUNTA('Marital status'!$A:$A) + 1),1)</f>
        <v>47051393f6bcbf99111ec5d70ba2ebbe11ebccae</v>
      </c>
      <c r="Q728" s="7" t="str">
        <f ca="1">VLOOKUP($P728,'Marital status'!$A:$B,2,FALSE)</f>
        <v xml:space="preserve"> Separated </v>
      </c>
      <c r="R728" s="7">
        <f t="shared" ca="1" si="79"/>
        <v>6</v>
      </c>
      <c r="S728" s="7" t="e">
        <f ca="1">VLOOKUP($R728,Race!$A:$B,2,FALSE)</f>
        <v>#N/A</v>
      </c>
      <c r="T728" s="8">
        <f t="shared" ca="1" si="80"/>
        <v>22456</v>
      </c>
      <c r="U728" s="6">
        <f t="shared" ca="1" si="81"/>
        <v>7</v>
      </c>
      <c r="V728" s="8" t="str">
        <f ca="1">VLOOKUP($U728,Education!$A:$B,2,FALSE)</f>
        <v>Undergraduate degree</v>
      </c>
      <c r="W728" s="7">
        <f ca="1" xml:space="preserve">
  IF(OR($Y728 = 5, $Y728 = 6, $Y728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728" s="7" t="str">
        <f ca="1">VLOOKUP($W728,Department!$A:$B,2,FALSE)</f>
        <v>Controlling</v>
      </c>
      <c r="Y728" s="6">
        <f t="shared" ca="1" si="82"/>
        <v>11</v>
      </c>
      <c r="Z728" s="7" t="str">
        <f ca="1">VLOOKUP($Y728,Role!$A:$B,2,FALSE)</f>
        <v>Analyst</v>
      </c>
      <c r="AA728" s="6">
        <f t="shared" ca="1" si="83"/>
        <v>7</v>
      </c>
      <c r="AB728" s="7" t="str">
        <f ca="1" xml:space="preserve">
IF($AA728 &lt;&gt; "",
    VLOOKUP($AA728,Level!$A:$B,2,FALSE),
    ""
)</f>
        <v>Senior</v>
      </c>
      <c r="AC728" s="1">
        <f ca="1" xml:space="preserve">
IF($Y728 = 5 + N("Presidente"),
    27000,
    IF($Y728 = 6 + N("Vice-presidente"),
        23000,
        IF(OR($Y728 = 8, $Y728= 13, $Y728 = 12) + N("Secretária bilíngue ou coordenador ou especialista"),
            8000,
            IF($Y728 = 7 + N("Diretor"),
                15000,
                IF($Y728 = 14 + N("Gerente"),
                    12000,
                    IF($Y728 = 9 + N("Estagiário"),
                        705,
                        IF($Y728 = 10 + N("Trainee"),
                            805,
                            IF($Y728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IF($U728 = 7,
  500,
  IF($U728 = 8,
    1000,
    IF($U728 = 9,
      1500,
      IF($U728 = 10,
        2000,
        0
      )
    )
  )
)
+
N("Adicional no salário por área")
+
IF($W728 = 14 + N("Tecnologia da Informação"),
  120,
  IF($W728 = 16 + N("Vendas"),
    110,
    IF($W728 = 15 + N("Jurídico"),
      100,
      IF(OR($W728 = 8, $W728 = 9, $W728 = 11) + N("Recursos humanos ou comercial ou comunicação e marketing"),
        80,
        0
      )
    )
  )
)
+
N("Adicionando pegadinha")
+
IF(AND($W728 = 16, $U728 = 9, $Y728 = 11, $AA728 = 5) + N("Se for de vendas, com mestrado, analista sênior"),
  IF($R728 = 5,
    100,
    0
  )
  +
  IF($N728 = "M",
    200,
    0
  ),
  0
)</f>
        <v>2500</v>
      </c>
      <c r="AD7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$A728  &amp; ", "   &amp;
$C728  &amp; ", "   &amp;
$E728  &amp; ", '"  &amp;
$J728  &amp; "', '" &amp;
$N728  &amp; "', "  &amp;
$R728  &amp; ", '"  &amp;
TEXT($T728,"dd/mm/aaaa")  &amp; "', "   &amp;
$U728  &amp; ", "   &amp;
$W728  &amp; ", "   &amp;
$Y728  &amp; ", "   &amp;
IF($AA728 &lt;&gt; "", $AA728, "NULL")  &amp; ", "   &amp;
$AC728  &amp; ");"</f>
        <v>INSERT INTO bi4all.fac_employees (id_company_fk, id_employee_pk, flg_active, employee_name, id_gender_fk, id_race_fk, birthday, id_schooling_fk, id_department_fk, id_role_fk, id_level_fk, salary) VALUES (6a51143286b03064a49cc2acbee63c09a0682d33, 724, 1, 'Eliza Frasão dos Santos', 'F', 6, '24/06/1961', 7, 12, 11, 7, 2500);</v>
      </c>
    </row>
    <row r="729" spans="1:30" ht="14.25" customHeight="1" x14ac:dyDescent="0.2">
      <c r="A729" s="7" t="str" cm="1">
        <f t="array" aca="1" ref="A729" ca="1">INDEX(Company!$A:$A,RANDBETWEEN(5,COUNTA(Company!$A:$A) + 1),1)</f>
        <v>6a51143286b03064a49cc2acbee63c09a0682d33</v>
      </c>
      <c r="B729" s="7" t="str">
        <f ca="1">VLOOKUP($A729,Company!$A:$B,2,FALSE)</f>
        <v>ACME Corporation</v>
      </c>
      <c r="C729" s="5">
        <f t="shared" si="77"/>
        <v>725</v>
      </c>
      <c r="D729" s="5" t="str" cm="1">
        <f t="array" ref="D729">SHA1HASH($C729)</f>
        <v>75d2a5a3c528920d00425f29099eed114b9134e0</v>
      </c>
      <c r="E729" s="6">
        <v>1</v>
      </c>
      <c r="F729" s="7">
        <f ca="1">IF($C729 = 1 + N("Presidente"),
    127,
    IF($C729 = 2 + N("Vice-Presidente"),
        72,
        IF($C729 = 3 + N("Secretária bilíngue"),
            13,
            RANDBETWEEN(5,COUNT(Name!$A:$A) + 1)
        )
    )
)</f>
        <v>116</v>
      </c>
      <c r="G729" s="7" t="str">
        <f ca="1">VLOOKUP($F729,Name!$A:$B,2,FALSE)</f>
        <v>Eduarda</v>
      </c>
      <c r="H729" s="7">
        <f ca="1" xml:space="preserve">
IF($C729 = 1,
    0,
    RANDBETWEEN(5,COUNT('Last name'!$A:$A) + 1)
)</f>
        <v>160</v>
      </c>
      <c r="I729" s="7" t="str">
        <f ca="1" xml:space="preserve">
IF($C729 = 1 + N("Presidente"),
    "de Orléans e Bragança",
    VLOOKUP($H729,'Last name'!$A:$B,2,FALSE) &amp; " " &amp; VLOOKUP(RANDBETWEEN(5,COUNT('Last name'!$A:$A) + 1),'Last name'!$A:$B,2,FALSE)
)</f>
        <v>Resende Asvilla</v>
      </c>
      <c r="J729" s="7" t="str">
        <f t="shared" ca="1" si="78"/>
        <v>Eduarda Resende Asvilla</v>
      </c>
      <c r="K729" s="7" t="str" cm="1">
        <f t="array" aca="1" ref="K729" ca="1">SHA1HASH($J729)</f>
        <v>c329cf86e79828340f8e78338b59f01ef6510027</v>
      </c>
      <c r="L729" s="7" cm="1">
        <f t="array" aca="1" ref="L729" ca="1">INDEX(States!$A:$A,RANDBETWEEN(5,COUNTA(States!$A:$A) + 1),1)</f>
        <v>17</v>
      </c>
      <c r="M729" s="7" t="str">
        <f ca="1">$L729 &amp; "|" &amp; VLOOKUP($L729,States!$A:$B,2,FALSE)</f>
        <v>17|1a8e69bd071c473b31bfb6b123d956580475386e</v>
      </c>
      <c r="N729" s="7" t="str">
        <f ca="1">VLOOKUP($F729,Name!$A:$C,3,FALSE)</f>
        <v>F</v>
      </c>
      <c r="O729" s="7" t="str">
        <f ca="1">VLOOKUP($N729,Gender!$A:$B,2,FALSE)</f>
        <v>Female</v>
      </c>
      <c r="P729" s="7" t="str" cm="1">
        <f t="array" aca="1" ref="P729" ca="1">INDEX('Marital status'!$A:$A,RANDBETWEEN(5,COUNTA('Marital status'!$A:$A) + 1),1)</f>
        <v>93ac84f4e0bd5c1c97b670a12a7fff6af89fb6b3</v>
      </c>
      <c r="Q729" s="7" t="str">
        <f ca="1">VLOOKUP($P729,'Marital status'!$A:$B,2,FALSE)</f>
        <v>DIVORCED</v>
      </c>
      <c r="R729" s="7">
        <f t="shared" ca="1" si="79"/>
        <v>5</v>
      </c>
      <c r="S729" s="7" t="e">
        <f ca="1">VLOOKUP($R729,Race!$A:$B,2,FALSE)</f>
        <v>#N/A</v>
      </c>
      <c r="T729" s="8">
        <f t="shared" ca="1" si="80"/>
        <v>18790</v>
      </c>
      <c r="U729" s="6">
        <f t="shared" ca="1" si="81"/>
        <v>7</v>
      </c>
      <c r="V729" s="8" t="str">
        <f ca="1">VLOOKUP($U729,Education!$A:$B,2,FALSE)</f>
        <v>Undergraduate degree</v>
      </c>
      <c r="W729" s="7">
        <f ca="1" xml:space="preserve">
  IF(OR($Y729 = 5, $Y729 = 6, $Y729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729" s="7" t="str">
        <f ca="1">VLOOKUP($W729,Department!$A:$B,2,FALSE)</f>
        <v>Audit</v>
      </c>
      <c r="Y729" s="6">
        <f t="shared" ca="1" si="82"/>
        <v>9</v>
      </c>
      <c r="Z729" s="7" t="str">
        <f ca="1">VLOOKUP($Y729,Role!$A:$B,2,FALSE)</f>
        <v>Intern</v>
      </c>
      <c r="AA729" s="6" t="str">
        <f t="shared" ca="1" si="83"/>
        <v/>
      </c>
      <c r="AB729" s="7" t="str">
        <f ca="1" xml:space="preserve">
IF($AA729 &lt;&gt; "",
    VLOOKUP($AA729,Level!$A:$B,2,FALSE),
    ""
)</f>
        <v/>
      </c>
      <c r="AC729" s="1">
        <f ca="1" xml:space="preserve">
IF($Y729 = 5 + N("Presidente"),
    27000,
    IF($Y729 = 6 + N("Vice-presidente"),
        23000,
        IF(OR($Y729 = 8, $Y729= 13, $Y729 = 12) + N("Secretária bilíngue ou coordenador ou especialista"),
            8000,
            IF($Y729 = 7 + N("Diretor"),
                15000,
                IF($Y729 = 14 + N("Gerente"),
                    12000,
                    IF($Y729 = 9 + N("Estagiário"),
                        705,
                        IF($Y729 = 10 + N("Trainee"),
                            805,
                            IF($Y729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IF($U729 = 7,
  500,
  IF($U729 = 8,
    1000,
    IF($U729 = 9,
      1500,
      IF($U729 = 10,
        2000,
        0
      )
    )
  )
)
+
N("Adicional no salário por área")
+
IF($W729 = 14 + N("Tecnologia da Informação"),
  120,
  IF($W729 = 16 + N("Vendas"),
    110,
    IF($W729 = 15 + N("Jurídico"),
      100,
      IF(OR($W729 = 8, $W729 = 9, $W729 = 11) + N("Recursos humanos ou comercial ou comunicação e marketing"),
        80,
        0
      )
    )
  )
)
+
N("Adicionando pegadinha")
+
IF(AND($W729 = 16, $U729 = 9, $Y729 = 11, $AA729 = 5) + N("Se for de vendas, com mestrado, analista sênior"),
  IF($R729 = 5,
    100,
    0
  )
  +
  IF($N729 = "M",
    200,
    0
  ),
  0
)</f>
        <v>1205</v>
      </c>
      <c r="AD7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$A729  &amp; ", "   &amp;
$C729  &amp; ", "   &amp;
$E729  &amp; ", '"  &amp;
$J729  &amp; "', '" &amp;
$N729  &amp; "', "  &amp;
$R729  &amp; ", '"  &amp;
TEXT($T729,"dd/mm/aaaa")  &amp; "', "   &amp;
$U729  &amp; ", "   &amp;
$W729  &amp; ", "   &amp;
$Y729  &amp; ", "   &amp;
IF($AA729 &lt;&gt; "", $AA729, "NULL")  &amp; ", "   &amp;
$AC729  &amp; ");"</f>
        <v>INSERT INTO bi4all.fac_employees (id_company_fk, id_employee_pk, flg_active, employee_name, id_gender_fk, id_race_fk, birthday, id_schooling_fk, id_department_fk, id_role_fk, id_level_fk, salary) VALUES (6a51143286b03064a49cc2acbee63c09a0682d33, 725, 1, 'Eduarda Resende Asvilla', 'F', 5, '11/06/1951', 7, 13, 9, NULL, 1205);</v>
      </c>
    </row>
    <row r="730" spans="1:30" ht="14.25" customHeight="1" x14ac:dyDescent="0.2">
      <c r="A730" s="7" t="str" cm="1">
        <f t="array" aca="1" ref="A730" ca="1">INDEX(Company!$A:$A,RANDBETWEEN(5,COUNTA(Company!$A:$A) + 1),1)</f>
        <v>6a51143286b03064a49cc2acbee63c09a0682d33</v>
      </c>
      <c r="B730" s="7" t="str">
        <f ca="1">VLOOKUP($A730,Company!$A:$B,2,FALSE)</f>
        <v>ACME Corporation</v>
      </c>
      <c r="C730" s="5">
        <f t="shared" si="77"/>
        <v>726</v>
      </c>
      <c r="D730" s="5" t="str" cm="1">
        <f t="array" ref="D730">SHA1HASH($C730)</f>
        <v>db667d12a4034fedb3d483274955503ca4a361e2</v>
      </c>
      <c r="E730" s="6">
        <v>1</v>
      </c>
      <c r="F730" s="7">
        <f ca="1">IF($C730 = 1 + N("Presidente"),
    127,
    IF($C730 = 2 + N("Vice-Presidente"),
        72,
        IF($C730 = 3 + N("Secretária bilíngue"),
            13,
            RANDBETWEEN(5,COUNT(Name!$A:$A) + 1)
        )
    )
)</f>
        <v>205</v>
      </c>
      <c r="G730" s="7" t="str">
        <f ca="1">VLOOKUP($F730,Name!$A:$B,2,FALSE)</f>
        <v>Kaique</v>
      </c>
      <c r="H730" s="7">
        <f ca="1" xml:space="preserve">
IF($C730 = 1,
    0,
    RANDBETWEEN(5,COUNT('Last name'!$A:$A) + 1)
)</f>
        <v>59</v>
      </c>
      <c r="I730" s="7" t="str">
        <f ca="1" xml:space="preserve">
IF($C730 = 1 + N("Presidente"),
    "de Orléans e Bragança",
    VLOOKUP($H730,'Last name'!$A:$B,2,FALSE) &amp; " " &amp; VLOOKUP(RANDBETWEEN(5,COUNT('Last name'!$A:$A) + 1),'Last name'!$A:$B,2,FALSE)
)</f>
        <v>Cardozo Alves</v>
      </c>
      <c r="J730" s="7" t="str">
        <f t="shared" ca="1" si="78"/>
        <v>Kaique Cardozo Alves</v>
      </c>
      <c r="K730" s="7" t="str" cm="1">
        <f t="array" aca="1" ref="K730" ca="1">SHA1HASH($J730)</f>
        <v>79c9dd0e726347f656ed0dda8dbefa5aa6177a74</v>
      </c>
      <c r="L730" s="7" cm="1">
        <f t="array" aca="1" ref="L730" ca="1">INDEX(States!$A:$A,RANDBETWEEN(5,COUNTA(States!$A:$A) + 1),1)</f>
        <v>6</v>
      </c>
      <c r="M730" s="7" t="str">
        <f ca="1">$L730 &amp; "|" &amp; VLOOKUP($L730,States!$A:$B,2,FALSE)</f>
        <v>6|990f6b5f2170b43d022d539b1260b5f1af889998</v>
      </c>
      <c r="N730" s="7" t="str">
        <f ca="1">VLOOKUP($F730,Name!$A:$C,3,FALSE)</f>
        <v>M</v>
      </c>
      <c r="O730" s="7" t="str">
        <f ca="1">VLOOKUP($N730,Gender!$A:$B,2,FALSE)</f>
        <v>Male</v>
      </c>
      <c r="P730" s="7" t="str" cm="1">
        <f t="array" aca="1" ref="P730" ca="1">INDEX('Marital status'!$A:$A,RANDBETWEEN(5,COUNTA('Marital status'!$A:$A) + 1),1)</f>
        <v>47051393f6bcbf99111ec5d70ba2ebbe11ebccae</v>
      </c>
      <c r="Q730" s="7" t="str">
        <f ca="1">VLOOKUP($P730,'Marital status'!$A:$B,2,FALSE)</f>
        <v xml:space="preserve"> Separated </v>
      </c>
      <c r="R730" s="7">
        <f t="shared" ca="1" si="79"/>
        <v>5</v>
      </c>
      <c r="S730" s="7" t="e">
        <f ca="1">VLOOKUP($R730,Race!$A:$B,2,FALSE)</f>
        <v>#N/A</v>
      </c>
      <c r="T730" s="8">
        <f t="shared" ca="1" si="80"/>
        <v>17444</v>
      </c>
      <c r="U730" s="6">
        <f t="shared" ca="1" si="81"/>
        <v>8</v>
      </c>
      <c r="V730" s="8" t="str">
        <f ca="1">VLOOKUP($U730,Education!$A:$B,2,FALSE)</f>
        <v>Graduate school</v>
      </c>
      <c r="W730" s="7">
        <f ca="1" xml:space="preserve">
  IF(OR($Y730 = 5, $Y730 = 6, $Y730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30" s="7" t="str">
        <f ca="1">VLOOKUP($W730,Department!$A:$B,2,FALSE)</f>
        <v>Communication &amp; Marketing</v>
      </c>
      <c r="Y730" s="6">
        <f t="shared" ca="1" si="82"/>
        <v>11</v>
      </c>
      <c r="Z730" s="7" t="str">
        <f ca="1">VLOOKUP($Y730,Role!$A:$B,2,FALSE)</f>
        <v>Analyst</v>
      </c>
      <c r="AA730" s="6">
        <f t="shared" ca="1" si="83"/>
        <v>6</v>
      </c>
      <c r="AB730" s="7" t="str">
        <f ca="1" xml:space="preserve">
IF($AA730 &lt;&gt; "",
    VLOOKUP($AA730,Level!$A:$B,2,FALSE),
    ""
)</f>
        <v>Pleno</v>
      </c>
      <c r="AC730" s="1">
        <f ca="1" xml:space="preserve">
IF($Y730 = 5 + N("Presidente"),
    27000,
    IF($Y730 = 6 + N("Vice-presidente"),
        23000,
        IF(OR($Y730 = 8, $Y730= 13, $Y730 = 12) + N("Secretária bilíngue ou coordenador ou especialista"),
            8000,
            IF($Y730 = 7 + N("Diretor"),
                15000,
                IF($Y730 = 14 + N("Gerente"),
                    12000,
                    IF($Y730 = 9 + N("Estagiário"),
                        705,
                        IF($Y730 = 10 + N("Trainee"),
                            805,
                            IF($Y730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IF($U730 = 7,
  500,
  IF($U730 = 8,
    1000,
    IF($U730 = 9,
      1500,
      IF($U730 = 10,
        2000,
        0
      )
    )
  )
)
+
N("Adicional no salário por área")
+
IF($W730 = 14 + N("Tecnologia da Informação"),
  120,
  IF($W730 = 16 + N("Vendas"),
    110,
    IF($W730 = 15 + N("Jurídico"),
      100,
      IF(OR($W730 = 8, $W730 = 9, $W730 = 11) + N("Recursos humanos ou comercial ou comunicação e marketing"),
        80,
        0
      )
    )
  )
)
+
N("Adicionando pegadinha")
+
IF(AND($W730 = 16, $U730 = 9, $Y730 = 11, $AA730 = 5) + N("Se for de vendas, com mestrado, analista sênior"),
  IF($R730 = 5,
    100,
    0
  )
  +
  IF($N730 = "M",
    200,
    0
  ),
  0
)</f>
        <v>3080</v>
      </c>
      <c r="AD7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$A730  &amp; ", "   &amp;
$C730  &amp; ", "   &amp;
$E730  &amp; ", '"  &amp;
$J730  &amp; "', '" &amp;
$N730  &amp; "', "  &amp;
$R730  &amp; ", '"  &amp;
TEXT($T730,"dd/mm/aaaa")  &amp; "', "   &amp;
$U730  &amp; ", "   &amp;
$W730  &amp; ", "   &amp;
$Y730  &amp; ", "   &amp;
IF($AA730 &lt;&gt; "", $AA730, "NULL")  &amp; ", "   &amp;
$AC730  &amp; ");"</f>
        <v>INSERT INTO bi4all.fac_employees (id_company_fk, id_employee_pk, flg_active, employee_name, id_gender_fk, id_race_fk, birthday, id_schooling_fk, id_department_fk, id_role_fk, id_level_fk, salary) VALUES (6a51143286b03064a49cc2acbee63c09a0682d33, 726, 1, 'Kaique Cardozo Alves', 'M', 5, '04/10/1947', 8, 11, 11, 6, 3080);</v>
      </c>
    </row>
    <row r="731" spans="1:30" ht="14.25" customHeight="1" x14ac:dyDescent="0.2">
      <c r="A731" s="7" t="str" cm="1">
        <f t="array" aca="1" ref="A731" ca="1">INDEX(Company!$A:$A,RANDBETWEEN(5,COUNTA(Company!$A:$A) + 1),1)</f>
        <v>6a51143286b03064a49cc2acbee63c09a0682d33</v>
      </c>
      <c r="B731" s="7" t="str">
        <f ca="1">VLOOKUP($A731,Company!$A:$B,2,FALSE)</f>
        <v>ACME Corporation</v>
      </c>
      <c r="C731" s="5">
        <f t="shared" si="77"/>
        <v>727</v>
      </c>
      <c r="D731" s="5" t="str" cm="1">
        <f t="array" ref="D731">SHA1HASH($C731)</f>
        <v>90f98c0ea42c927c4b073038a1fbf401ffd4e2a1</v>
      </c>
      <c r="E731" s="6">
        <v>1</v>
      </c>
      <c r="F731" s="7">
        <f ca="1">IF($C731 = 1 + N("Presidente"),
    127,
    IF($C731 = 2 + N("Vice-Presidente"),
        72,
        IF($C731 = 3 + N("Secretária bilíngue"),
            13,
            RANDBETWEEN(5,COUNT(Name!$A:$A) + 1)
        )
    )
)</f>
        <v>279</v>
      </c>
      <c r="G731" s="7" t="str">
        <f ca="1">VLOOKUP($F731,Name!$A:$B,2,FALSE)</f>
        <v>Mariane</v>
      </c>
      <c r="H731" s="7">
        <f ca="1" xml:space="preserve">
IF($C731 = 1,
    0,
    RANDBETWEEN(5,COUNT('Last name'!$A:$A) + 1)
)</f>
        <v>26</v>
      </c>
      <c r="I731" s="7" t="str">
        <f ca="1" xml:space="preserve">
IF($C731 = 1 + N("Presidente"),
    "de Orléans e Bragança",
    VLOOKUP($H731,'Last name'!$A:$B,2,FALSE) &amp; " " &amp; VLOOKUP(RANDBETWEEN(5,COUNT('Last name'!$A:$A) + 1),'Last name'!$A:$B,2,FALSE)
)</f>
        <v>Azeredo Borges</v>
      </c>
      <c r="J731" s="7" t="str">
        <f t="shared" ca="1" si="78"/>
        <v>Mariane Azeredo Borges</v>
      </c>
      <c r="K731" s="7" t="str" cm="1">
        <f t="array" aca="1" ref="K731" ca="1">SHA1HASH($J731)</f>
        <v>f5322cd551789b4c767301c2b7f2cd366c6a919a</v>
      </c>
      <c r="L731" s="7" cm="1">
        <f t="array" aca="1" ref="L731" ca="1">INDEX(States!$A:$A,RANDBETWEEN(5,COUNTA(States!$A:$A) + 1),1)</f>
        <v>17</v>
      </c>
      <c r="M731" s="7" t="str">
        <f ca="1">$L731 &amp; "|" &amp; VLOOKUP($L731,States!$A:$B,2,FALSE)</f>
        <v>17|1a8e69bd071c473b31bfb6b123d956580475386e</v>
      </c>
      <c r="N731" s="7" t="str">
        <f ca="1">VLOOKUP($F731,Name!$A:$C,3,FALSE)</f>
        <v>F</v>
      </c>
      <c r="O731" s="7" t="str">
        <f ca="1">VLOOKUP($N731,Gender!$A:$B,2,FALSE)</f>
        <v>Female</v>
      </c>
      <c r="P731" s="7" t="str" cm="1">
        <f t="array" aca="1" ref="P731" ca="1">INDEX('Marital status'!$A:$A,RANDBETWEEN(5,COUNTA('Marital status'!$A:$A) + 1),1)</f>
        <v>3266897012b6dcc5723033bc25891bf99efcff6f</v>
      </c>
      <c r="Q731" s="7" t="str">
        <f ca="1">VLOOKUP($P731,'Marital status'!$A:$B,2,FALSE)</f>
        <v>MarrieD</v>
      </c>
      <c r="R731" s="7">
        <f t="shared" ca="1" si="79"/>
        <v>5</v>
      </c>
      <c r="S731" s="7" t="e">
        <f ca="1">VLOOKUP($R731,Race!$A:$B,2,FALSE)</f>
        <v>#N/A</v>
      </c>
      <c r="T731" s="8">
        <f t="shared" ca="1" si="80"/>
        <v>25078</v>
      </c>
      <c r="U731" s="6">
        <f t="shared" ca="1" si="81"/>
        <v>7</v>
      </c>
      <c r="V731" s="8" t="str">
        <f ca="1">VLOOKUP($U731,Education!$A:$B,2,FALSE)</f>
        <v>Undergraduate degree</v>
      </c>
      <c r="W731" s="7">
        <f ca="1" xml:space="preserve">
  IF(OR($Y731 = 5, $Y731 = 6, $Y731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731" s="7" t="str">
        <f ca="1">VLOOKUP($W731,Department!$A:$B,2,FALSE)</f>
        <v>Audit</v>
      </c>
      <c r="Y731" s="6">
        <f t="shared" ca="1" si="82"/>
        <v>9</v>
      </c>
      <c r="Z731" s="7" t="str">
        <f ca="1">VLOOKUP($Y731,Role!$A:$B,2,FALSE)</f>
        <v>Intern</v>
      </c>
      <c r="AA731" s="6" t="str">
        <f t="shared" ca="1" si="83"/>
        <v/>
      </c>
      <c r="AB731" s="7" t="str">
        <f ca="1" xml:space="preserve">
IF($AA731 &lt;&gt; "",
    VLOOKUP($AA731,Level!$A:$B,2,FALSE),
    ""
)</f>
        <v/>
      </c>
      <c r="AC731" s="1">
        <f ca="1" xml:space="preserve">
IF($Y731 = 5 + N("Presidente"),
    27000,
    IF($Y731 = 6 + N("Vice-presidente"),
        23000,
        IF(OR($Y731 = 8, $Y731= 13, $Y731 = 12) + N("Secretária bilíngue ou coordenador ou especialista"),
            8000,
            IF($Y731 = 7 + N("Diretor"),
                15000,
                IF($Y731 = 14 + N("Gerente"),
                    12000,
                    IF($Y731 = 9 + N("Estagiário"),
                        705,
                        IF($Y731 = 10 + N("Trainee"),
                            805,
                            IF($Y731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IF($U731 = 7,
  500,
  IF($U731 = 8,
    1000,
    IF($U731 = 9,
      1500,
      IF($U731 = 10,
        2000,
        0
      )
    )
  )
)
+
N("Adicional no salário por área")
+
IF($W731 = 14 + N("Tecnologia da Informação"),
  120,
  IF($W731 = 16 + N("Vendas"),
    110,
    IF($W731 = 15 + N("Jurídico"),
      100,
      IF(OR($W731 = 8, $W731 = 9, $W731 = 11) + N("Recursos humanos ou comercial ou comunicação e marketing"),
        80,
        0
      )
    )
  )
)
+
N("Adicionando pegadinha")
+
IF(AND($W731 = 16, $U731 = 9, $Y731 = 11, $AA731 = 5) + N("Se for de vendas, com mestrado, analista sênior"),
  IF($R731 = 5,
    100,
    0
  )
  +
  IF($N731 = "M",
    200,
    0
  ),
  0
)</f>
        <v>1205</v>
      </c>
      <c r="AD7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$A731  &amp; ", "   &amp;
$C731  &amp; ", "   &amp;
$E731  &amp; ", '"  &amp;
$J731  &amp; "', '" &amp;
$N731  &amp; "', "  &amp;
$R731  &amp; ", '"  &amp;
TEXT($T731,"dd/mm/aaaa")  &amp; "', "   &amp;
$U731  &amp; ", "   &amp;
$W731  &amp; ", "   &amp;
$Y731  &amp; ", "   &amp;
IF($AA731 &lt;&gt; "", $AA731, "NULL")  &amp; ", "   &amp;
$AC731  &amp; ");"</f>
        <v>INSERT INTO bi4all.fac_employees (id_company_fk, id_employee_pk, flg_active, employee_name, id_gender_fk, id_race_fk, birthday, id_schooling_fk, id_department_fk, id_role_fk, id_level_fk, salary) VALUES (6a51143286b03064a49cc2acbee63c09a0682d33, 727, 1, 'Mariane Azeredo Borges', 'F', 5, '28/08/1968', 7, 13, 9, NULL, 1205);</v>
      </c>
    </row>
    <row r="732" spans="1:30" ht="14.25" customHeight="1" x14ac:dyDescent="0.2">
      <c r="A732" s="7" t="str" cm="1">
        <f t="array" aca="1" ref="A732" ca="1">INDEX(Company!$A:$A,RANDBETWEEN(5,COUNTA(Company!$A:$A) + 1),1)</f>
        <v>6a51143286b03064a49cc2acbee63c09a0682d33</v>
      </c>
      <c r="B732" s="7" t="str">
        <f ca="1">VLOOKUP($A732,Company!$A:$B,2,FALSE)</f>
        <v>ACME Corporation</v>
      </c>
      <c r="C732" s="5">
        <f t="shared" si="77"/>
        <v>728</v>
      </c>
      <c r="D732" s="5" t="str" cm="1">
        <f t="array" ref="D732">SHA1HASH($C732)</f>
        <v>8e6b8a73bce7324e2b6e4afa73ee4215b98e9432</v>
      </c>
      <c r="E732" s="6">
        <v>1</v>
      </c>
      <c r="F732" s="7">
        <f ca="1">IF($C732 = 1 + N("Presidente"),
    127,
    IF($C732 = 2 + N("Vice-Presidente"),
        72,
        IF($C732 = 3 + N("Secretária bilíngue"),
            13,
            RANDBETWEEN(5,COUNT(Name!$A:$A) + 1)
        )
    )
)</f>
        <v>189</v>
      </c>
      <c r="G732" s="7" t="str">
        <f ca="1">VLOOKUP($F732,Name!$A:$B,2,FALSE)</f>
        <v>João Luccas</v>
      </c>
      <c r="H732" s="7">
        <f ca="1" xml:space="preserve">
IF($C732 = 1,
    0,
    RANDBETWEEN(5,COUNT('Last name'!$A:$A) + 1)
)</f>
        <v>165</v>
      </c>
      <c r="I732" s="7" t="str">
        <f ca="1" xml:space="preserve">
IF($C732 = 1 + N("Presidente"),
    "de Orléans e Bragança",
    VLOOKUP($H732,'Last name'!$A:$B,2,FALSE) &amp; " " &amp; VLOOKUP(RANDBETWEEN(5,COUNT('Last name'!$A:$A) + 1),'Last name'!$A:$B,2,FALSE)
)</f>
        <v>Rocha Frois</v>
      </c>
      <c r="J732" s="7" t="str">
        <f t="shared" ca="1" si="78"/>
        <v>João Luccas Rocha Frois</v>
      </c>
      <c r="K732" s="7" t="str" cm="1">
        <f t="array" aca="1" ref="K732" ca="1">SHA1HASH($J732)</f>
        <v>2b5906efdacb25a5f63f7427825c5cb26d735c32</v>
      </c>
      <c r="L732" s="7" cm="1">
        <f t="array" aca="1" ref="L732" ca="1">INDEX(States!$A:$A,RANDBETWEEN(5,COUNTA(States!$A:$A) + 1),1)</f>
        <v>17</v>
      </c>
      <c r="M732" s="7" t="str">
        <f ca="1">$L732 &amp; "|" &amp; VLOOKUP($L732,States!$A:$B,2,FALSE)</f>
        <v>17|1a8e69bd071c473b31bfb6b123d956580475386e</v>
      </c>
      <c r="N732" s="7" t="str">
        <f ca="1">VLOOKUP($F732,Name!$A:$C,3,FALSE)</f>
        <v>M</v>
      </c>
      <c r="O732" s="7" t="str">
        <f ca="1">VLOOKUP($N732,Gender!$A:$B,2,FALSE)</f>
        <v>Male</v>
      </c>
      <c r="P732" s="7" t="str" cm="1">
        <f t="array" aca="1" ref="P732" ca="1">INDEX('Marital status'!$A:$A,RANDBETWEEN(5,COUNTA('Marital status'!$A:$A) + 1),1)</f>
        <v>ce0b1612aa711b78a720295d271a33894e2b72bf</v>
      </c>
      <c r="Q732" s="7" t="str">
        <f ca="1">VLOOKUP($P732,'Marital status'!$A:$B,2,FALSE)</f>
        <v>single</v>
      </c>
      <c r="R732" s="7">
        <f t="shared" ca="1" si="79"/>
        <v>5</v>
      </c>
      <c r="S732" s="7" t="e">
        <f ca="1">VLOOKUP($R732,Race!$A:$B,2,FALSE)</f>
        <v>#N/A</v>
      </c>
      <c r="T732" s="8">
        <f t="shared" ca="1" si="80"/>
        <v>22168</v>
      </c>
      <c r="U732" s="6">
        <f t="shared" ca="1" si="81"/>
        <v>7</v>
      </c>
      <c r="V732" s="8" t="str">
        <f ca="1">VLOOKUP($U732,Education!$A:$B,2,FALSE)</f>
        <v>Undergraduate degree</v>
      </c>
      <c r="W732" s="7">
        <f ca="1" xml:space="preserve">
  IF(OR($Y732 = 5, $Y732 = 6, $Y732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732" s="7" t="str">
        <f ca="1">VLOOKUP($W732,Department!$A:$B,2,FALSE)</f>
        <v>Controlling</v>
      </c>
      <c r="Y732" s="6">
        <f t="shared" ca="1" si="82"/>
        <v>11</v>
      </c>
      <c r="Z732" s="7" t="str">
        <f ca="1">VLOOKUP($Y732,Role!$A:$B,2,FALSE)</f>
        <v>Analyst</v>
      </c>
      <c r="AA732" s="6">
        <f t="shared" ca="1" si="83"/>
        <v>5</v>
      </c>
      <c r="AB732" s="7" t="str">
        <f ca="1" xml:space="preserve">
IF($AA732 &lt;&gt; "",
    VLOOKUP($AA732,Level!$A:$B,2,FALSE),
    ""
)</f>
        <v>Junior</v>
      </c>
      <c r="AC732" s="1">
        <f ca="1" xml:space="preserve">
IF($Y732 = 5 + N("Presidente"),
    27000,
    IF($Y732 = 6 + N("Vice-presidente"),
        23000,
        IF(OR($Y732 = 8, $Y732= 13, $Y732 = 12) + N("Secretária bilíngue ou coordenador ou especialista"),
            8000,
            IF($Y732 = 7 + N("Diretor"),
                15000,
                IF($Y732 = 14 + N("Gerente"),
                    12000,
                    IF($Y732 = 9 + N("Estagiário"),
                        705,
                        IF($Y732 = 10 + N("Trainee"),
                            805,
                            IF($Y732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IF($U732 = 7,
  500,
  IF($U732 = 8,
    1000,
    IF($U732 = 9,
      1500,
      IF($U732 = 10,
        2000,
        0
      )
    )
  )
)
+
N("Adicional no salário por área")
+
IF($W732 = 14 + N("Tecnologia da Informação"),
  120,
  IF($W732 = 16 + N("Vendas"),
    110,
    IF($W732 = 15 + N("Jurídico"),
      100,
      IF(OR($W732 = 8, $W732 = 9, $W732 = 11) + N("Recursos humanos ou comercial ou comunicação e marketing"),
        80,
        0
      )
    )
  )
)
+
N("Adicionando pegadinha")
+
IF(AND($W732 = 16, $U732 = 9, $Y732 = 11, $AA732 = 5) + N("Se for de vendas, com mestrado, analista sênior"),
  IF($R732 = 5,
    100,
    0
  )
  +
  IF($N732 = "M",
    200,
    0
  ),
  0
)</f>
        <v>2500</v>
      </c>
      <c r="AD7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$A732  &amp; ", "   &amp;
$C732  &amp; ", "   &amp;
$E732  &amp; ", '"  &amp;
$J732  &amp; "', '" &amp;
$N732  &amp; "', "  &amp;
$R732  &amp; ", '"  &amp;
TEXT($T732,"dd/mm/aaaa")  &amp; "', "   &amp;
$U732  &amp; ", "   &amp;
$W732  &amp; ", "   &amp;
$Y732  &amp; ", "   &amp;
IF($AA732 &lt;&gt; "", $AA732, "NULL")  &amp; ", "   &amp;
$AC732  &amp; ");"</f>
        <v>INSERT INTO bi4all.fac_employees (id_company_fk, id_employee_pk, flg_active, employee_name, id_gender_fk, id_race_fk, birthday, id_schooling_fk, id_department_fk, id_role_fk, id_level_fk, salary) VALUES (6a51143286b03064a49cc2acbee63c09a0682d33, 728, 1, 'João Luccas Rocha Frois', 'M', 5, '09/09/1960', 7, 12, 11, 5, 2500);</v>
      </c>
    </row>
    <row r="733" spans="1:30" ht="14.25" customHeight="1" x14ac:dyDescent="0.2">
      <c r="A733" s="7" t="str" cm="1">
        <f t="array" aca="1" ref="A733" ca="1">INDEX(Company!$A:$A,RANDBETWEEN(5,COUNTA(Company!$A:$A) + 1),1)</f>
        <v>6a51143286b03064a49cc2acbee63c09a0682d33</v>
      </c>
      <c r="B733" s="7" t="str">
        <f ca="1">VLOOKUP($A733,Company!$A:$B,2,FALSE)</f>
        <v>ACME Corporation</v>
      </c>
      <c r="C733" s="5">
        <f t="shared" si="77"/>
        <v>729</v>
      </c>
      <c r="D733" s="5" t="str" cm="1">
        <f t="array" ref="D733">SHA1HASH($C733)</f>
        <v>baa924ce1ee3617f30a87ca26b2aeb62911af478</v>
      </c>
      <c r="E733" s="6">
        <v>1</v>
      </c>
      <c r="F733" s="7">
        <f ca="1">IF($C733 = 1 + N("Presidente"),
    127,
    IF($C733 = 2 + N("Vice-Presidente"),
        72,
        IF($C733 = 3 + N("Secretária bilíngue"),
            13,
            RANDBETWEEN(5,COUNT(Name!$A:$A) + 1)
        )
    )
)</f>
        <v>199</v>
      </c>
      <c r="G733" s="7" t="str">
        <f ca="1">VLOOKUP($F733,Name!$A:$B,2,FALSE)</f>
        <v>José Francisco</v>
      </c>
      <c r="H733" s="7">
        <f ca="1" xml:space="preserve">
IF($C733 = 1,
    0,
    RANDBETWEEN(5,COUNT('Last name'!$A:$A) + 1)
)</f>
        <v>29</v>
      </c>
      <c r="I733" s="7" t="str">
        <f ca="1" xml:space="preserve">
IF($C733 = 1 + N("Presidente"),
    "de Orléans e Bragança",
    VLOOKUP($H733,'Last name'!$A:$B,2,FALSE) &amp; " " &amp; VLOOKUP(RANDBETWEEN(5,COUNT('Last name'!$A:$A) + 1),'Last name'!$A:$B,2,FALSE)
)</f>
        <v>Bandeira Pinto</v>
      </c>
      <c r="J733" s="7" t="str">
        <f t="shared" ca="1" si="78"/>
        <v>José Francisco Bandeira Pinto</v>
      </c>
      <c r="K733" s="7" t="str" cm="1">
        <f t="array" aca="1" ref="K733" ca="1">SHA1HASH($J733)</f>
        <v>83cb1643fdbb31904a54067978378e54c28ba56a</v>
      </c>
      <c r="L733" s="7" cm="1">
        <f t="array" aca="1" ref="L733" ca="1">INDEX(States!$A:$A,RANDBETWEEN(5,COUNTA(States!$A:$A) + 1),1)</f>
        <v>17</v>
      </c>
      <c r="M733" s="7" t="str">
        <f ca="1">$L733 &amp; "|" &amp; VLOOKUP($L733,States!$A:$B,2,FALSE)</f>
        <v>17|1a8e69bd071c473b31bfb6b123d956580475386e</v>
      </c>
      <c r="N733" s="7" t="str">
        <f ca="1">VLOOKUP($F733,Name!$A:$C,3,FALSE)</f>
        <v>M</v>
      </c>
      <c r="O733" s="7" t="str">
        <f ca="1">VLOOKUP($N733,Gender!$A:$B,2,FALSE)</f>
        <v>Male</v>
      </c>
      <c r="P733" s="7" t="str" cm="1">
        <f t="array" aca="1" ref="P733" ca="1">INDEX('Marital status'!$A:$A,RANDBETWEEN(5,COUNTA('Marital status'!$A:$A) + 1),1)</f>
        <v>459031b19ec5bbd3b3dbc0a9dcf2cb6e6c6f7848</v>
      </c>
      <c r="Q733" s="7" t="str">
        <f ca="1">VLOOKUP($P733,'Marital status'!$A:$B,2,FALSE)</f>
        <v xml:space="preserve">Widowed </v>
      </c>
      <c r="R733" s="7">
        <f t="shared" ca="1" si="79"/>
        <v>5</v>
      </c>
      <c r="S733" s="7" t="e">
        <f ca="1">VLOOKUP($R733,Race!$A:$B,2,FALSE)</f>
        <v>#N/A</v>
      </c>
      <c r="T733" s="8">
        <f t="shared" ca="1" si="80"/>
        <v>24737</v>
      </c>
      <c r="U733" s="6">
        <f t="shared" ca="1" si="81"/>
        <v>7</v>
      </c>
      <c r="V733" s="8" t="str">
        <f ca="1">VLOOKUP($U733,Education!$A:$B,2,FALSE)</f>
        <v>Undergraduate degree</v>
      </c>
      <c r="W733" s="7">
        <f ca="1" xml:space="preserve">
  IF(OR($Y733 = 5, $Y733 = 6, $Y733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733" s="7" t="str">
        <f ca="1">VLOOKUP($W733,Department!$A:$B,2,FALSE)</f>
        <v>Finance</v>
      </c>
      <c r="Y733" s="6">
        <f t="shared" ca="1" si="82"/>
        <v>9</v>
      </c>
      <c r="Z733" s="7" t="str">
        <f ca="1">VLOOKUP($Y733,Role!$A:$B,2,FALSE)</f>
        <v>Intern</v>
      </c>
      <c r="AA733" s="6" t="str">
        <f t="shared" ca="1" si="83"/>
        <v/>
      </c>
      <c r="AB733" s="7" t="str">
        <f ca="1" xml:space="preserve">
IF($AA733 &lt;&gt; "",
    VLOOKUP($AA733,Level!$A:$B,2,FALSE),
    ""
)</f>
        <v/>
      </c>
      <c r="AC733" s="1">
        <f ca="1" xml:space="preserve">
IF($Y733 = 5 + N("Presidente"),
    27000,
    IF($Y733 = 6 + N("Vice-presidente"),
        23000,
        IF(OR($Y733 = 8, $Y733= 13, $Y733 = 12) + N("Secretária bilíngue ou coordenador ou especialista"),
            8000,
            IF($Y733 = 7 + N("Diretor"),
                15000,
                IF($Y733 = 14 + N("Gerente"),
                    12000,
                    IF($Y733 = 9 + N("Estagiário"),
                        705,
                        IF($Y733 = 10 + N("Trainee"),
                            805,
                            IF($Y733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IF($U733 = 7,
  500,
  IF($U733 = 8,
    1000,
    IF($U733 = 9,
      1500,
      IF($U733 = 10,
        2000,
        0
      )
    )
  )
)
+
N("Adicional no salário por área")
+
IF($W733 = 14 + N("Tecnologia da Informação"),
  120,
  IF($W733 = 16 + N("Vendas"),
    110,
    IF($W733 = 15 + N("Jurídico"),
      100,
      IF(OR($W733 = 8, $W733 = 9, $W733 = 11) + N("Recursos humanos ou comercial ou comunicação e marketing"),
        80,
        0
      )
    )
  )
)
+
N("Adicionando pegadinha")
+
IF(AND($W733 = 16, $U733 = 9, $Y733 = 11, $AA733 = 5) + N("Se for de vendas, com mestrado, analista sênior"),
  IF($R733 = 5,
    100,
    0
  )
  +
  IF($N733 = "M",
    200,
    0
  ),
  0
)</f>
        <v>1205</v>
      </c>
      <c r="AD7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$A733  &amp; ", "   &amp;
$C733  &amp; ", "   &amp;
$E733  &amp; ", '"  &amp;
$J733  &amp; "', '" &amp;
$N733  &amp; "', "  &amp;
$R733  &amp; ", '"  &amp;
TEXT($T733,"dd/mm/aaaa")  &amp; "', "   &amp;
$U733  &amp; ", "   &amp;
$W733  &amp; ", "   &amp;
$Y733  &amp; ", "   &amp;
IF($AA733 &lt;&gt; "", $AA733, "NULL")  &amp; ", "   &amp;
$AC733  &amp; ");"</f>
        <v>INSERT INTO bi4all.fac_employees (id_company_fk, id_employee_pk, flg_active, employee_name, id_gender_fk, id_race_fk, birthday, id_schooling_fk, id_department_fk, id_role_fk, id_level_fk, salary) VALUES (6a51143286b03064a49cc2acbee63c09a0682d33, 729, 1, 'José Francisco Bandeira Pinto', 'M', 5, '22/09/1967', 7, 7, 9, NULL, 1205);</v>
      </c>
    </row>
    <row r="734" spans="1:30" ht="14.25" customHeight="1" x14ac:dyDescent="0.2">
      <c r="A734" s="7" t="str" cm="1">
        <f t="array" aca="1" ref="A734" ca="1">INDEX(Company!$A:$A,RANDBETWEEN(5,COUNTA(Company!$A:$A) + 1),1)</f>
        <v>6a51143286b03064a49cc2acbee63c09a0682d33</v>
      </c>
      <c r="B734" s="7" t="str">
        <f ca="1">VLOOKUP($A734,Company!$A:$B,2,FALSE)</f>
        <v>ACME Corporation</v>
      </c>
      <c r="C734" s="5">
        <f t="shared" si="77"/>
        <v>730</v>
      </c>
      <c r="D734" s="5" t="str" cm="1">
        <f t="array" ref="D734">SHA1HASH($C734)</f>
        <v>16a9efea4885a86a6c0e036b52e0b0bad6da1845</v>
      </c>
      <c r="E734" s="6">
        <v>1</v>
      </c>
      <c r="F734" s="7">
        <f ca="1">IF($C734 = 1 + N("Presidente"),
    127,
    IF($C734 = 2 + N("Vice-Presidente"),
        72,
        IF($C734 = 3 + N("Secretária bilíngue"),
            13,
            RANDBETWEEN(5,COUNT(Name!$A:$A) + 1)
        )
    )
)</f>
        <v>344</v>
      </c>
      <c r="G734" s="7" t="str">
        <f ca="1">VLOOKUP($F734,Name!$A:$B,2,FALSE)</f>
        <v>Thomas</v>
      </c>
      <c r="H734" s="7">
        <f ca="1" xml:space="preserve">
IF($C734 = 1,
    0,
    RANDBETWEEN(5,COUNT('Last name'!$A:$A) + 1)
)</f>
        <v>25</v>
      </c>
      <c r="I734" s="7" t="str">
        <f ca="1" xml:space="preserve">
IF($C734 = 1 + N("Presidente"),
    "de Orléans e Bragança",
    VLOOKUP($H734,'Last name'!$A:$B,2,FALSE) &amp; " " &amp; VLOOKUP(RANDBETWEEN(5,COUNT('Last name'!$A:$A) + 1),'Last name'!$A:$B,2,FALSE)
)</f>
        <v>Auth Faro</v>
      </c>
      <c r="J734" s="7" t="str">
        <f t="shared" ca="1" si="78"/>
        <v>Thomas Auth Faro</v>
      </c>
      <c r="K734" s="7" t="str" cm="1">
        <f t="array" aca="1" ref="K734" ca="1">SHA1HASH($J734)</f>
        <v>db129d37de856f25769cda66c306fac9e8501382</v>
      </c>
      <c r="L734" s="7" cm="1">
        <f t="array" aca="1" ref="L734" ca="1">INDEX(States!$A:$A,RANDBETWEEN(5,COUNTA(States!$A:$A) + 1),1)</f>
        <v>12</v>
      </c>
      <c r="M734" s="7" t="str">
        <f ca="1">$L734 &amp; "|" &amp; VLOOKUP($L734,States!$A:$B,2,FALSE)</f>
        <v>12|16a2d6eb767d4fd003fae8cac60e0d85a9416ba8</v>
      </c>
      <c r="N734" s="7" t="str">
        <f ca="1">VLOOKUP($F734,Name!$A:$C,3,FALSE)</f>
        <v>M</v>
      </c>
      <c r="O734" s="7" t="str">
        <f ca="1">VLOOKUP($N734,Gender!$A:$B,2,FALSE)</f>
        <v>Male</v>
      </c>
      <c r="P734" s="7" t="str" cm="1">
        <f t="array" aca="1" ref="P734" ca="1">INDEX('Marital status'!$A:$A,RANDBETWEEN(5,COUNTA('Marital status'!$A:$A) + 1),1)</f>
        <v>459031b19ec5bbd3b3dbc0a9dcf2cb6e6c6f7848</v>
      </c>
      <c r="Q734" s="7" t="str">
        <f ca="1">VLOOKUP($P734,'Marital status'!$A:$B,2,FALSE)</f>
        <v xml:space="preserve">Widowed </v>
      </c>
      <c r="R734" s="7">
        <f t="shared" ca="1" si="79"/>
        <v>5</v>
      </c>
      <c r="S734" s="7" t="e">
        <f ca="1">VLOOKUP($R734,Race!$A:$B,2,FALSE)</f>
        <v>#N/A</v>
      </c>
      <c r="T734" s="8">
        <f t="shared" ca="1" si="80"/>
        <v>29695</v>
      </c>
      <c r="U734" s="6">
        <f t="shared" ca="1" si="81"/>
        <v>7</v>
      </c>
      <c r="V734" s="8" t="str">
        <f ca="1">VLOOKUP($U734,Education!$A:$B,2,FALSE)</f>
        <v>Undergraduate degree</v>
      </c>
      <c r="W734" s="7">
        <f ca="1" xml:space="preserve">
  IF(OR($Y734 = 5, $Y734 = 6, $Y734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734" s="7" t="str">
        <f ca="1">VLOOKUP($W734,Department!$A:$B,2,FALSE)</f>
        <v>Operations</v>
      </c>
      <c r="Y734" s="6">
        <f t="shared" ca="1" si="82"/>
        <v>11</v>
      </c>
      <c r="Z734" s="7" t="str">
        <f ca="1">VLOOKUP($Y734,Role!$A:$B,2,FALSE)</f>
        <v>Analyst</v>
      </c>
      <c r="AA734" s="6">
        <f t="shared" ca="1" si="83"/>
        <v>6</v>
      </c>
      <c r="AB734" s="7" t="str">
        <f ca="1" xml:space="preserve">
IF($AA734 &lt;&gt; "",
    VLOOKUP($AA734,Level!$A:$B,2,FALSE),
    ""
)</f>
        <v>Pleno</v>
      </c>
      <c r="AC734" s="1">
        <f ca="1" xml:space="preserve">
IF($Y734 = 5 + N("Presidente"),
    27000,
    IF($Y734 = 6 + N("Vice-presidente"),
        23000,
        IF(OR($Y734 = 8, $Y734= 13, $Y734 = 12) + N("Secretária bilíngue ou coordenador ou especialista"),
            8000,
            IF($Y734 = 7 + N("Diretor"),
                15000,
                IF($Y734 = 14 + N("Gerente"),
                    12000,
                    IF($Y734 = 9 + N("Estagiário"),
                        705,
                        IF($Y734 = 10 + N("Trainee"),
                            805,
                            IF($Y734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IF($U734 = 7,
  500,
  IF($U734 = 8,
    1000,
    IF($U734 = 9,
      1500,
      IF($U734 = 10,
        2000,
        0
      )
    )
  )
)
+
N("Adicional no salário por área")
+
IF($W734 = 14 + N("Tecnologia da Informação"),
  120,
  IF($W734 = 16 + N("Vendas"),
    110,
    IF($W734 = 15 + N("Jurídico"),
      100,
      IF(OR($W734 = 8, $W734 = 9, $W734 = 11) + N("Recursos humanos ou comercial ou comunicação e marketing"),
        80,
        0
      )
    )
  )
)
+
N("Adicionando pegadinha")
+
IF(AND($W734 = 16, $U734 = 9, $Y734 = 11, $AA734 = 5) + N("Se for de vendas, com mestrado, analista sênior"),
  IF($R734 = 5,
    100,
    0
  )
  +
  IF($N734 = "M",
    200,
    0
  ),
  0
)</f>
        <v>2500</v>
      </c>
      <c r="AD7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$A734  &amp; ", "   &amp;
$C734  &amp; ", "   &amp;
$E734  &amp; ", '"  &amp;
$J734  &amp; "', '" &amp;
$N734  &amp; "', "  &amp;
$R734  &amp; ", '"  &amp;
TEXT($T734,"dd/mm/aaaa")  &amp; "', "   &amp;
$U734  &amp; ", "   &amp;
$W734  &amp; ", "   &amp;
$Y734  &amp; ", "   &amp;
IF($AA734 &lt;&gt; "", $AA734, "NULL")  &amp; ", "   &amp;
$AC734  &amp; ");"</f>
        <v>INSERT INTO bi4all.fac_employees (id_company_fk, id_employee_pk, flg_active, employee_name, id_gender_fk, id_race_fk, birthday, id_schooling_fk, id_department_fk, id_role_fk, id_level_fk, salary) VALUES (6a51143286b03064a49cc2acbee63c09a0682d33, 730, 1, 'Thomas Auth Faro', 'M', 5, '19/04/1981', 7, 10, 11, 6, 2500);</v>
      </c>
    </row>
    <row r="735" spans="1:30" ht="14.25" customHeight="1" x14ac:dyDescent="0.2">
      <c r="A735" s="7" t="str" cm="1">
        <f t="array" aca="1" ref="A735" ca="1">INDEX(Company!$A:$A,RANDBETWEEN(5,COUNTA(Company!$A:$A) + 1),1)</f>
        <v>6a51143286b03064a49cc2acbee63c09a0682d33</v>
      </c>
      <c r="B735" s="7" t="str">
        <f ca="1">VLOOKUP($A735,Company!$A:$B,2,FALSE)</f>
        <v>ACME Corporation</v>
      </c>
      <c r="C735" s="5">
        <f t="shared" si="77"/>
        <v>731</v>
      </c>
      <c r="D735" s="5" t="str" cm="1">
        <f t="array" ref="D735">SHA1HASH($C735)</f>
        <v>77895c1f680568edb1fe3d4e386593e6f40679f6</v>
      </c>
      <c r="E735" s="6">
        <v>1</v>
      </c>
      <c r="F735" s="7">
        <f ca="1">IF($C735 = 1 + N("Presidente"),
    127,
    IF($C735 = 2 + N("Vice-Presidente"),
        72,
        IF($C735 = 3 + N("Secretária bilíngue"),
            13,
            RANDBETWEEN(5,COUNT(Name!$A:$A) + 1)
        )
    )
)</f>
        <v>236</v>
      </c>
      <c r="G735" s="7" t="str">
        <f ca="1">VLOOKUP($F735,Name!$A:$B,2,FALSE)</f>
        <v>Luana</v>
      </c>
      <c r="H735" s="7">
        <f ca="1" xml:space="preserve">
IF($C735 = 1,
    0,
    RANDBETWEEN(5,COUNT('Last name'!$A:$A) + 1)
)</f>
        <v>183</v>
      </c>
      <c r="I735" s="7" t="str">
        <f ca="1" xml:space="preserve">
IF($C735 = 1 + N("Presidente"),
    "de Orléans e Bragança",
    VLOOKUP($H735,'Last name'!$A:$B,2,FALSE) &amp; " " &amp; VLOOKUP(RANDBETWEEN(5,COUNT('Last name'!$A:$A) + 1),'Last name'!$A:$B,2,FALSE)
)</f>
        <v>Soares Tavares</v>
      </c>
      <c r="J735" s="7" t="str">
        <f t="shared" ca="1" si="78"/>
        <v>Luana Soares Tavares</v>
      </c>
      <c r="K735" s="7" t="str" cm="1">
        <f t="array" aca="1" ref="K735" ca="1">SHA1HASH($J735)</f>
        <v>0da2c39c85d70c324d4c2b36f80c695a7c4a8c4c</v>
      </c>
      <c r="L735" s="7" cm="1">
        <f t="array" aca="1" ref="L735" ca="1">INDEX(States!$A:$A,RANDBETWEEN(5,COUNTA(States!$A:$A) + 1),1)</f>
        <v>20</v>
      </c>
      <c r="M735" s="7" t="str">
        <f ca="1">$L735 &amp; "|" &amp; VLOOKUP($L735,States!$A:$B,2,FALSE)</f>
        <v>20|c7ee6b7966c56a7149c5002263ee025341a1072b</v>
      </c>
      <c r="N735" s="7" t="str">
        <f ca="1">VLOOKUP($F735,Name!$A:$C,3,FALSE)</f>
        <v>F</v>
      </c>
      <c r="O735" s="7" t="str">
        <f ca="1">VLOOKUP($N735,Gender!$A:$B,2,FALSE)</f>
        <v>Female</v>
      </c>
      <c r="P735" s="7" t="str" cm="1">
        <f t="array" aca="1" ref="P735" ca="1">INDEX('Marital status'!$A:$A,RANDBETWEEN(5,COUNTA('Marital status'!$A:$A) + 1),1)</f>
        <v>ce0b1612aa711b78a720295d271a33894e2b72bf</v>
      </c>
      <c r="Q735" s="7" t="str">
        <f ca="1">VLOOKUP($P735,'Marital status'!$A:$B,2,FALSE)</f>
        <v>single</v>
      </c>
      <c r="R735" s="7">
        <f t="shared" ca="1" si="79"/>
        <v>6</v>
      </c>
      <c r="S735" s="7" t="e">
        <f ca="1">VLOOKUP($R735,Race!$A:$B,2,FALSE)</f>
        <v>#N/A</v>
      </c>
      <c r="T735" s="8">
        <f t="shared" ca="1" si="80"/>
        <v>20693</v>
      </c>
      <c r="U735" s="6">
        <f t="shared" ca="1" si="81"/>
        <v>7</v>
      </c>
      <c r="V735" s="8" t="str">
        <f ca="1">VLOOKUP($U735,Education!$A:$B,2,FALSE)</f>
        <v>Undergraduate degree</v>
      </c>
      <c r="W735" s="7">
        <f ca="1" xml:space="preserve">
  IF(OR($Y735 = 5, $Y735 = 6, $Y735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35" s="7" t="str">
        <f ca="1">VLOOKUP($W735,Department!$A:$B,2,FALSE)</f>
        <v>Communication &amp; Marketing</v>
      </c>
      <c r="Y735" s="6">
        <f t="shared" ca="1" si="82"/>
        <v>9</v>
      </c>
      <c r="Z735" s="7" t="str">
        <f ca="1">VLOOKUP($Y735,Role!$A:$B,2,FALSE)</f>
        <v>Intern</v>
      </c>
      <c r="AA735" s="6" t="str">
        <f t="shared" ca="1" si="83"/>
        <v/>
      </c>
      <c r="AB735" s="7" t="str">
        <f ca="1" xml:space="preserve">
IF($AA735 &lt;&gt; "",
    VLOOKUP($AA735,Level!$A:$B,2,FALSE),
    ""
)</f>
        <v/>
      </c>
      <c r="AC735" s="1">
        <f ca="1" xml:space="preserve">
IF($Y735 = 5 + N("Presidente"),
    27000,
    IF($Y735 = 6 + N("Vice-presidente"),
        23000,
        IF(OR($Y735 = 8, $Y735= 13, $Y735 = 12) + N("Secretária bilíngue ou coordenador ou especialista"),
            8000,
            IF($Y735 = 7 + N("Diretor"),
                15000,
                IF($Y735 = 14 + N("Gerente"),
                    12000,
                    IF($Y735 = 9 + N("Estagiário"),
                        705,
                        IF($Y735 = 10 + N("Trainee"),
                            805,
                            IF($Y735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IF($U735 = 7,
  500,
  IF($U735 = 8,
    1000,
    IF($U735 = 9,
      1500,
      IF($U735 = 10,
        2000,
        0
      )
    )
  )
)
+
N("Adicional no salário por área")
+
IF($W735 = 14 + N("Tecnologia da Informação"),
  120,
  IF($W735 = 16 + N("Vendas"),
    110,
    IF($W735 = 15 + N("Jurídico"),
      100,
      IF(OR($W735 = 8, $W735 = 9, $W735 = 11) + N("Recursos humanos ou comercial ou comunicação e marketing"),
        80,
        0
      )
    )
  )
)
+
N("Adicionando pegadinha")
+
IF(AND($W735 = 16, $U735 = 9, $Y735 = 11, $AA735 = 5) + N("Se for de vendas, com mestrado, analista sênior"),
  IF($R735 = 5,
    100,
    0
  )
  +
  IF($N735 = "M",
    200,
    0
  ),
  0
)</f>
        <v>1285</v>
      </c>
      <c r="AD7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$A735  &amp; ", "   &amp;
$C735  &amp; ", "   &amp;
$E735  &amp; ", '"  &amp;
$J735  &amp; "', '" &amp;
$N735  &amp; "', "  &amp;
$R735  &amp; ", '"  &amp;
TEXT($T735,"dd/mm/aaaa")  &amp; "', "   &amp;
$U735  &amp; ", "   &amp;
$W735  &amp; ", "   &amp;
$Y735  &amp; ", "   &amp;
IF($AA735 &lt;&gt; "", $AA735, "NULL")  &amp; ", "   &amp;
$AC735  &amp; ");"</f>
        <v>INSERT INTO bi4all.fac_employees (id_company_fk, id_employee_pk, flg_active, employee_name, id_gender_fk, id_race_fk, birthday, id_schooling_fk, id_department_fk, id_role_fk, id_level_fk, salary) VALUES (6a51143286b03064a49cc2acbee63c09a0682d33, 731, 1, 'Luana Soares Tavares', 'F', 6, '26/08/1956', 7, 11, 9, NULL, 1285);</v>
      </c>
    </row>
    <row r="736" spans="1:30" ht="14.25" customHeight="1" x14ac:dyDescent="0.2">
      <c r="A736" s="7" t="str" cm="1">
        <f t="array" aca="1" ref="A736" ca="1">INDEX(Company!$A:$A,RANDBETWEEN(5,COUNTA(Company!$A:$A) + 1),1)</f>
        <v>6a51143286b03064a49cc2acbee63c09a0682d33</v>
      </c>
      <c r="B736" s="7" t="str">
        <f ca="1">VLOOKUP($A736,Company!$A:$B,2,FALSE)</f>
        <v>ACME Corporation</v>
      </c>
      <c r="C736" s="5">
        <f t="shared" si="77"/>
        <v>732</v>
      </c>
      <c r="D736" s="5" t="str" cm="1">
        <f t="array" ref="D736">SHA1HASH($C736)</f>
        <v>9deb867b96b097fccf9bd932719fe347c49a2a7b</v>
      </c>
      <c r="E736" s="6">
        <v>1</v>
      </c>
      <c r="F736" s="7">
        <f ca="1">IF($C736 = 1 + N("Presidente"),
    127,
    IF($C736 = 2 + N("Vice-Presidente"),
        72,
        IF($C736 = 3 + N("Secretária bilíngue"),
            13,
            RANDBETWEEN(5,COUNT(Name!$A:$A) + 1)
        )
    )
)</f>
        <v>304</v>
      </c>
      <c r="G736" s="7" t="str">
        <f ca="1">VLOOKUP($F736,Name!$A:$B,2,FALSE)</f>
        <v>Natanael</v>
      </c>
      <c r="H736" s="7">
        <f ca="1" xml:space="preserve">
IF($C736 = 1,
    0,
    RANDBETWEEN(5,COUNT('Last name'!$A:$A) + 1)
)</f>
        <v>125</v>
      </c>
      <c r="I736" s="7" t="str">
        <f ca="1" xml:space="preserve">
IF($C736 = 1 + N("Presidente"),
    "de Orléans e Bragança",
    VLOOKUP($H736,'Last name'!$A:$B,2,FALSE) &amp; " " &amp; VLOOKUP(RANDBETWEEN(5,COUNT('Last name'!$A:$A) + 1),'Last name'!$A:$B,2,FALSE)
)</f>
        <v>Medeiros Carneiro</v>
      </c>
      <c r="J736" s="7" t="str">
        <f t="shared" ca="1" si="78"/>
        <v>Natanael Medeiros Carneiro</v>
      </c>
      <c r="K736" s="7" t="str" cm="1">
        <f t="array" aca="1" ref="K736" ca="1">SHA1HASH($J736)</f>
        <v>2485f27c8a3ac59c17099c61d2e5d73d562ff43e</v>
      </c>
      <c r="L736" s="7" cm="1">
        <f t="array" aca="1" ref="L736" ca="1">INDEX(States!$A:$A,RANDBETWEEN(5,COUNTA(States!$A:$A) + 1),1)</f>
        <v>7</v>
      </c>
      <c r="M736" s="7" t="str">
        <f ca="1">$L736 &amp; "|" &amp; VLOOKUP($L736,States!$A:$B,2,FALSE)</f>
        <v>7|f2e12883042f184299ea408f79a5077ec107e25e</v>
      </c>
      <c r="N736" s="7" t="str">
        <f ca="1">VLOOKUP($F736,Name!$A:$C,3,FALSE)</f>
        <v>M</v>
      </c>
      <c r="O736" s="7" t="str">
        <f ca="1">VLOOKUP($N736,Gender!$A:$B,2,FALSE)</f>
        <v>Male</v>
      </c>
      <c r="P736" s="7" t="str" cm="1">
        <f t="array" aca="1" ref="P736" ca="1">INDEX('Marital status'!$A:$A,RANDBETWEEN(5,COUNTA('Marital status'!$A:$A) + 1),1)</f>
        <v>47051393f6bcbf99111ec5d70ba2ebbe11ebccae</v>
      </c>
      <c r="Q736" s="7" t="str">
        <f ca="1">VLOOKUP($P736,'Marital status'!$A:$B,2,FALSE)</f>
        <v xml:space="preserve"> Separated </v>
      </c>
      <c r="R736" s="7">
        <f t="shared" ca="1" si="79"/>
        <v>5</v>
      </c>
      <c r="S736" s="7" t="e">
        <f ca="1">VLOOKUP($R736,Race!$A:$B,2,FALSE)</f>
        <v>#N/A</v>
      </c>
      <c r="T736" s="8">
        <f t="shared" ca="1" si="80"/>
        <v>26161</v>
      </c>
      <c r="U736" s="6">
        <f t="shared" ca="1" si="81"/>
        <v>7</v>
      </c>
      <c r="V736" s="8" t="str">
        <f ca="1">VLOOKUP($U736,Education!$A:$B,2,FALSE)</f>
        <v>Undergraduate degree</v>
      </c>
      <c r="W736" s="7">
        <f ca="1" xml:space="preserve">
  IF(OR($Y736 = 5, $Y736 = 6, $Y736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736" s="7" t="str">
        <f ca="1">VLOOKUP($W736,Department!$A:$B,2,FALSE)</f>
        <v>Audit</v>
      </c>
      <c r="Y736" s="6">
        <f t="shared" ca="1" si="82"/>
        <v>11</v>
      </c>
      <c r="Z736" s="7" t="str">
        <f ca="1">VLOOKUP($Y736,Role!$A:$B,2,FALSE)</f>
        <v>Analyst</v>
      </c>
      <c r="AA736" s="6">
        <f t="shared" ca="1" si="83"/>
        <v>5</v>
      </c>
      <c r="AB736" s="7" t="str">
        <f ca="1" xml:space="preserve">
IF($AA736 &lt;&gt; "",
    VLOOKUP($AA736,Level!$A:$B,2,FALSE),
    ""
)</f>
        <v>Junior</v>
      </c>
      <c r="AC736" s="1">
        <f ca="1" xml:space="preserve">
IF($Y736 = 5 + N("Presidente"),
    27000,
    IF($Y736 = 6 + N("Vice-presidente"),
        23000,
        IF(OR($Y736 = 8, $Y736= 13, $Y736 = 12) + N("Secretária bilíngue ou coordenador ou especialista"),
            8000,
            IF($Y736 = 7 + N("Diretor"),
                15000,
                IF($Y736 = 14 + N("Gerente"),
                    12000,
                    IF($Y736 = 9 + N("Estagiário"),
                        705,
                        IF($Y736 = 10 + N("Trainee"),
                            805,
                            IF($Y736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IF($U736 = 7,
  500,
  IF($U736 = 8,
    1000,
    IF($U736 = 9,
      1500,
      IF($U736 = 10,
        2000,
        0
      )
    )
  )
)
+
N("Adicional no salário por área")
+
IF($W736 = 14 + N("Tecnologia da Informação"),
  120,
  IF($W736 = 16 + N("Vendas"),
    110,
    IF($W736 = 15 + N("Jurídico"),
      100,
      IF(OR($W736 = 8, $W736 = 9, $W736 = 11) + N("Recursos humanos ou comercial ou comunicação e marketing"),
        80,
        0
      )
    )
  )
)
+
N("Adicionando pegadinha")
+
IF(AND($W736 = 16, $U736 = 9, $Y736 = 11, $AA736 = 5) + N("Se for de vendas, com mestrado, analista sênior"),
  IF($R736 = 5,
    100,
    0
  )
  +
  IF($N736 = "M",
    200,
    0
  ),
  0
)</f>
        <v>2500</v>
      </c>
      <c r="AD7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$A736  &amp; ", "   &amp;
$C736  &amp; ", "   &amp;
$E736  &amp; ", '"  &amp;
$J736  &amp; "', '" &amp;
$N736  &amp; "', "  &amp;
$R736  &amp; ", '"  &amp;
TEXT($T736,"dd/mm/aaaa")  &amp; "', "   &amp;
$U736  &amp; ", "   &amp;
$W736  &amp; ", "   &amp;
$Y736  &amp; ", "   &amp;
IF($AA736 &lt;&gt; "", $AA736, "NULL")  &amp; ", "   &amp;
$AC736  &amp; ");"</f>
        <v>INSERT INTO bi4all.fac_employees (id_company_fk, id_employee_pk, flg_active, employee_name, id_gender_fk, id_race_fk, birthday, id_schooling_fk, id_department_fk, id_role_fk, id_level_fk, salary) VALUES (6a51143286b03064a49cc2acbee63c09a0682d33, 732, 1, 'Natanael Medeiros Carneiro', 'M', 5, '16/08/1971', 7, 13, 11, 5, 2500);</v>
      </c>
    </row>
    <row r="737" spans="1:30" ht="14.25" customHeight="1" x14ac:dyDescent="0.2">
      <c r="A737" s="7" t="str" cm="1">
        <f t="array" aca="1" ref="A737" ca="1">INDEX(Company!$A:$A,RANDBETWEEN(5,COUNTA(Company!$A:$A) + 1),1)</f>
        <v>6a51143286b03064a49cc2acbee63c09a0682d33</v>
      </c>
      <c r="B737" s="7" t="str">
        <f ca="1">VLOOKUP($A737,Company!$A:$B,2,FALSE)</f>
        <v>ACME Corporation</v>
      </c>
      <c r="C737" s="5">
        <f t="shared" si="77"/>
        <v>733</v>
      </c>
      <c r="D737" s="5" t="str" cm="1">
        <f t="array" ref="D737">SHA1HASH($C737)</f>
        <v>bc3f9e234e98cfaebb57ded77079656b48f6840c</v>
      </c>
      <c r="E737" s="6">
        <v>1</v>
      </c>
      <c r="F737" s="7">
        <f ca="1">IF($C737 = 1 + N("Presidente"),
    127,
    IF($C737 = 2 + N("Vice-Presidente"),
        72,
        IF($C737 = 3 + N("Secretária bilíngue"),
            13,
            RANDBETWEEN(5,COUNT(Name!$A:$A) + 1)
        )
    )
)</f>
        <v>227</v>
      </c>
      <c r="G737" s="7" t="str">
        <f ca="1">VLOOKUP($F737,Name!$A:$B,2,FALSE)</f>
        <v>Lia</v>
      </c>
      <c r="H737" s="7">
        <f ca="1" xml:space="preserve">
IF($C737 = 1,
    0,
    RANDBETWEEN(5,COUNT('Last name'!$A:$A) + 1)
)</f>
        <v>143</v>
      </c>
      <c r="I737" s="7" t="str">
        <f ca="1" xml:space="preserve">
IF($C737 = 1 + N("Presidente"),
    "de Orléans e Bragança",
    VLOOKUP($H737,'Last name'!$A:$B,2,FALSE) &amp; " " &amp; VLOOKUP(RANDBETWEEN(5,COUNT('Last name'!$A:$A) + 1),'Last name'!$A:$B,2,FALSE)
)</f>
        <v>Oliveira Campos</v>
      </c>
      <c r="J737" s="7" t="str">
        <f t="shared" ca="1" si="78"/>
        <v>Lia Oliveira Campos</v>
      </c>
      <c r="K737" s="7" t="str" cm="1">
        <f t="array" aca="1" ref="K737" ca="1">SHA1HASH($J737)</f>
        <v>3d2ab49b8ff9f1b2f592c20aafb62f7af5ea7c77</v>
      </c>
      <c r="L737" s="7" cm="1">
        <f t="array" aca="1" ref="L737" ca="1">INDEX(States!$A:$A,RANDBETWEEN(5,COUNTA(States!$A:$A) + 1),1)</f>
        <v>6</v>
      </c>
      <c r="M737" s="7" t="str">
        <f ca="1">$L737 &amp; "|" &amp; VLOOKUP($L737,States!$A:$B,2,FALSE)</f>
        <v>6|990f6b5f2170b43d022d539b1260b5f1af889998</v>
      </c>
      <c r="N737" s="7" t="str">
        <f ca="1">VLOOKUP($F737,Name!$A:$C,3,FALSE)</f>
        <v>F</v>
      </c>
      <c r="O737" s="7" t="str">
        <f ca="1">VLOOKUP($N737,Gender!$A:$B,2,FALSE)</f>
        <v>Female</v>
      </c>
      <c r="P737" s="7" t="str" cm="1">
        <f t="array" aca="1" ref="P737" ca="1">INDEX('Marital status'!$A:$A,RANDBETWEEN(5,COUNTA('Marital status'!$A:$A) + 1),1)</f>
        <v>93ac84f4e0bd5c1c97b670a12a7fff6af89fb6b3</v>
      </c>
      <c r="Q737" s="7" t="str">
        <f ca="1">VLOOKUP($P737,'Marital status'!$A:$B,2,FALSE)</f>
        <v>DIVORCED</v>
      </c>
      <c r="R737" s="7">
        <f t="shared" ca="1" si="79"/>
        <v>7</v>
      </c>
      <c r="S737" s="7" t="e">
        <f ca="1">VLOOKUP($R737,Race!$A:$B,2,FALSE)</f>
        <v>#N/A</v>
      </c>
      <c r="T737" s="8">
        <f t="shared" ca="1" si="80"/>
        <v>27460</v>
      </c>
      <c r="U737" s="6">
        <f t="shared" ca="1" si="81"/>
        <v>7</v>
      </c>
      <c r="V737" s="8" t="str">
        <f ca="1">VLOOKUP($U737,Education!$A:$B,2,FALSE)</f>
        <v>Undergraduate degree</v>
      </c>
      <c r="W737" s="7">
        <f ca="1" xml:space="preserve">
  IF(OR($Y737 = 5, $Y737 = 6, $Y737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737" s="7" t="str">
        <f ca="1">VLOOKUP($W737,Department!$A:$B,2,FALSE)</f>
        <v>Administration</v>
      </c>
      <c r="Y737" s="6">
        <f t="shared" ca="1" si="82"/>
        <v>10</v>
      </c>
      <c r="Z737" s="7" t="str">
        <f ca="1">VLOOKUP($Y737,Role!$A:$B,2,FALSE)</f>
        <v>Trainee</v>
      </c>
      <c r="AA737" s="6" t="str">
        <f t="shared" ca="1" si="83"/>
        <v/>
      </c>
      <c r="AB737" s="7" t="str">
        <f ca="1" xml:space="preserve">
IF($AA737 &lt;&gt; "",
    VLOOKUP($AA737,Level!$A:$B,2,FALSE),
    ""
)</f>
        <v/>
      </c>
      <c r="AC737" s="1">
        <f ca="1" xml:space="preserve">
IF($Y737 = 5 + N("Presidente"),
    27000,
    IF($Y737 = 6 + N("Vice-presidente"),
        23000,
        IF(OR($Y737 = 8, $Y737= 13, $Y737 = 12) + N("Secretária bilíngue ou coordenador ou especialista"),
            8000,
            IF($Y737 = 7 + N("Diretor"),
                15000,
                IF($Y737 = 14 + N("Gerente"),
                    12000,
                    IF($Y737 = 9 + N("Estagiário"),
                        705,
                        IF($Y737 = 10 + N("Trainee"),
                            805,
                            IF($Y737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IF($U737 = 7,
  500,
  IF($U737 = 8,
    1000,
    IF($U737 = 9,
      1500,
      IF($U737 = 10,
        2000,
        0
      )
    )
  )
)
+
N("Adicional no salário por área")
+
IF($W737 = 14 + N("Tecnologia da Informação"),
  120,
  IF($W737 = 16 + N("Vendas"),
    110,
    IF($W737 = 15 + N("Jurídico"),
      100,
      IF(OR($W737 = 8, $W737 = 9, $W737 = 11) + N("Recursos humanos ou comercial ou comunicação e marketing"),
        80,
        0
      )
    )
  )
)
+
N("Adicionando pegadinha")
+
IF(AND($W737 = 16, $U737 = 9, $Y737 = 11, $AA737 = 5) + N("Se for de vendas, com mestrado, analista sênior"),
  IF($R737 = 5,
    100,
    0
  )
  +
  IF($N737 = "M",
    200,
    0
  ),
  0
)</f>
        <v>1305</v>
      </c>
      <c r="AD7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$A737  &amp; ", "   &amp;
$C737  &amp; ", "   &amp;
$E737  &amp; ", '"  &amp;
$J737  &amp; "', '" &amp;
$N737  &amp; "', "  &amp;
$R737  &amp; ", '"  &amp;
TEXT($T737,"dd/mm/aaaa")  &amp; "', "   &amp;
$U737  &amp; ", "   &amp;
$W737  &amp; ", "   &amp;
$Y737  &amp; ", "   &amp;
IF($AA737 &lt;&gt; "", $AA737, "NULL")  &amp; ", "   &amp;
$AC737  &amp; ");"</f>
        <v>INSERT INTO bi4all.fac_employees (id_company_fk, id_employee_pk, flg_active, employee_name, id_gender_fk, id_race_fk, birthday, id_schooling_fk, id_department_fk, id_role_fk, id_level_fk, salary) VALUES (6a51143286b03064a49cc2acbee63c09a0682d33, 733, 1, 'Lia Oliveira Campos', 'F', 7, '07/03/1975', 7, 6, 10, NULL, 1305);</v>
      </c>
    </row>
    <row r="738" spans="1:30" ht="14.25" customHeight="1" x14ac:dyDescent="0.2">
      <c r="A738" s="7" t="str" cm="1">
        <f t="array" aca="1" ref="A738" ca="1">INDEX(Company!$A:$A,RANDBETWEEN(5,COUNTA(Company!$A:$A) + 1),1)</f>
        <v>6a51143286b03064a49cc2acbee63c09a0682d33</v>
      </c>
      <c r="B738" s="7" t="str">
        <f ca="1">VLOOKUP($A738,Company!$A:$B,2,FALSE)</f>
        <v>ACME Corporation</v>
      </c>
      <c r="C738" s="5">
        <f t="shared" si="77"/>
        <v>734</v>
      </c>
      <c r="D738" s="5" t="str" cm="1">
        <f t="array" ref="D738">SHA1HASH($C738)</f>
        <v>6229d318680435e210d96518f4fc6bf0390e3cac</v>
      </c>
      <c r="E738" s="6">
        <v>1</v>
      </c>
      <c r="F738" s="7">
        <f ca="1">IF($C738 = 1 + N("Presidente"),
    127,
    IF($C738 = 2 + N("Vice-Presidente"),
        72,
        IF($C738 = 3 + N("Secretária bilíngue"),
            13,
            RANDBETWEEN(5,COUNT(Name!$A:$A) + 1)
        )
    )
)</f>
        <v>301</v>
      </c>
      <c r="G738" s="7" t="str">
        <f ca="1">VLOOKUP($F738,Name!$A:$B,2,FALSE)</f>
        <v>Murilo</v>
      </c>
      <c r="H738" s="7">
        <f ca="1" xml:space="preserve">
IF($C738 = 1,
    0,
    RANDBETWEEN(5,COUNT('Last name'!$A:$A) + 1)
)</f>
        <v>84</v>
      </c>
      <c r="I738" s="7" t="str">
        <f ca="1" xml:space="preserve">
IF($C738 = 1 + N("Presidente"),
    "de Orléans e Bragança",
    VLOOKUP($H738,'Last name'!$A:$B,2,FALSE) &amp; " " &amp; VLOOKUP(RANDBETWEEN(5,COUNT('Last name'!$A:$A) + 1),'Last name'!$A:$B,2,FALSE)
)</f>
        <v>Fernandes Abranches</v>
      </c>
      <c r="J738" s="7" t="str">
        <f t="shared" ca="1" si="78"/>
        <v>Murilo Fernandes Abranches</v>
      </c>
      <c r="K738" s="7" t="str" cm="1">
        <f t="array" aca="1" ref="K738" ca="1">SHA1HASH($J738)</f>
        <v>7a58d2cb7df56b87b5eae2948562e964911f5972</v>
      </c>
      <c r="L738" s="7" cm="1">
        <f t="array" aca="1" ref="L738" ca="1">INDEX(States!$A:$A,RANDBETWEEN(5,COUNTA(States!$A:$A) + 1),1)</f>
        <v>18</v>
      </c>
      <c r="M738" s="7" t="str">
        <f ca="1">$L738 &amp; "|" &amp; VLOOKUP($L738,States!$A:$B,2,FALSE)</f>
        <v>18|4c829e7753eab86056bb8157601420a362debf31</v>
      </c>
      <c r="N738" s="7" t="str">
        <f ca="1">VLOOKUP($F738,Name!$A:$C,3,FALSE)</f>
        <v>M</v>
      </c>
      <c r="O738" s="7" t="str">
        <f ca="1">VLOOKUP($N738,Gender!$A:$B,2,FALSE)</f>
        <v>Male</v>
      </c>
      <c r="P738" s="7" t="str" cm="1">
        <f t="array" aca="1" ref="P738" ca="1">INDEX('Marital status'!$A:$A,RANDBETWEEN(5,COUNTA('Marital status'!$A:$A) + 1),1)</f>
        <v>47051393f6bcbf99111ec5d70ba2ebbe11ebccae</v>
      </c>
      <c r="Q738" s="7" t="str">
        <f ca="1">VLOOKUP($P738,'Marital status'!$A:$B,2,FALSE)</f>
        <v xml:space="preserve"> Separated </v>
      </c>
      <c r="R738" s="7">
        <f t="shared" ca="1" si="79"/>
        <v>5</v>
      </c>
      <c r="S738" s="7" t="e">
        <f ca="1">VLOOKUP($R738,Race!$A:$B,2,FALSE)</f>
        <v>#N/A</v>
      </c>
      <c r="T738" s="8">
        <f t="shared" ca="1" si="80"/>
        <v>24857</v>
      </c>
      <c r="U738" s="6">
        <f t="shared" ca="1" si="81"/>
        <v>7</v>
      </c>
      <c r="V738" s="8" t="str">
        <f ca="1">VLOOKUP($U738,Education!$A:$B,2,FALSE)</f>
        <v>Undergraduate degree</v>
      </c>
      <c r="W738" s="7">
        <f ca="1" xml:space="preserve">
  IF(OR($Y738 = 5, $Y738 = 6, $Y738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738" s="7" t="str">
        <f ca="1">VLOOKUP($W738,Department!$A:$B,2,FALSE)</f>
        <v>Controlling</v>
      </c>
      <c r="Y738" s="6">
        <f t="shared" ca="1" si="82"/>
        <v>11</v>
      </c>
      <c r="Z738" s="7" t="str">
        <f ca="1">VLOOKUP($Y738,Role!$A:$B,2,FALSE)</f>
        <v>Analyst</v>
      </c>
      <c r="AA738" s="6">
        <f t="shared" ca="1" si="83"/>
        <v>5</v>
      </c>
      <c r="AB738" s="7" t="str">
        <f ca="1" xml:space="preserve">
IF($AA738 &lt;&gt; "",
    VLOOKUP($AA738,Level!$A:$B,2,FALSE),
    ""
)</f>
        <v>Junior</v>
      </c>
      <c r="AC738" s="1">
        <f ca="1" xml:space="preserve">
IF($Y738 = 5 + N("Presidente"),
    27000,
    IF($Y738 = 6 + N("Vice-presidente"),
        23000,
        IF(OR($Y738 = 8, $Y738= 13, $Y738 = 12) + N("Secretária bilíngue ou coordenador ou especialista"),
            8000,
            IF($Y738 = 7 + N("Diretor"),
                15000,
                IF($Y738 = 14 + N("Gerente"),
                    12000,
                    IF($Y738 = 9 + N("Estagiário"),
                        705,
                        IF($Y738 = 10 + N("Trainee"),
                            805,
                            IF($Y738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IF($U738 = 7,
  500,
  IF($U738 = 8,
    1000,
    IF($U738 = 9,
      1500,
      IF($U738 = 10,
        2000,
        0
      )
    )
  )
)
+
N("Adicional no salário por área")
+
IF($W738 = 14 + N("Tecnologia da Informação"),
  120,
  IF($W738 = 16 + N("Vendas"),
    110,
    IF($W738 = 15 + N("Jurídico"),
      100,
      IF(OR($W738 = 8, $W738 = 9, $W738 = 11) + N("Recursos humanos ou comercial ou comunicação e marketing"),
        80,
        0
      )
    )
  )
)
+
N("Adicionando pegadinha")
+
IF(AND($W738 = 16, $U738 = 9, $Y738 = 11, $AA738 = 5) + N("Se for de vendas, com mestrado, analista sênior"),
  IF($R738 = 5,
    100,
    0
  )
  +
  IF($N738 = "M",
    200,
    0
  ),
  0
)</f>
        <v>2500</v>
      </c>
      <c r="AD7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$A738  &amp; ", "   &amp;
$C738  &amp; ", "   &amp;
$E738  &amp; ", '"  &amp;
$J738  &amp; "', '" &amp;
$N738  &amp; "', "  &amp;
$R738  &amp; ", '"  &amp;
TEXT($T738,"dd/mm/aaaa")  &amp; "', "   &amp;
$U738  &amp; ", "   &amp;
$W738  &amp; ", "   &amp;
$Y738  &amp; ", "   &amp;
IF($AA738 &lt;&gt; "", $AA738, "NULL")  &amp; ", "   &amp;
$AC738  &amp; ");"</f>
        <v>INSERT INTO bi4all.fac_employees (id_company_fk, id_employee_pk, flg_active, employee_name, id_gender_fk, id_race_fk, birthday, id_schooling_fk, id_department_fk, id_role_fk, id_level_fk, salary) VALUES (6a51143286b03064a49cc2acbee63c09a0682d33, 734, 1, 'Murilo Fernandes Abranches', 'M', 5, '20/01/1968', 7, 12, 11, 5, 2500);</v>
      </c>
    </row>
    <row r="739" spans="1:30" ht="14.25" customHeight="1" x14ac:dyDescent="0.2">
      <c r="A739" s="7" t="str" cm="1">
        <f t="array" aca="1" ref="A739" ca="1">INDEX(Company!$A:$A,RANDBETWEEN(5,COUNTA(Company!$A:$A) + 1),1)</f>
        <v>6a51143286b03064a49cc2acbee63c09a0682d33</v>
      </c>
      <c r="B739" s="7" t="str">
        <f ca="1">VLOOKUP($A739,Company!$A:$B,2,FALSE)</f>
        <v>ACME Corporation</v>
      </c>
      <c r="C739" s="5">
        <f t="shared" si="77"/>
        <v>735</v>
      </c>
      <c r="D739" s="5" t="str" cm="1">
        <f t="array" ref="D739">SHA1HASH($C739)</f>
        <v>a6b21a4281226e8a97c2e05517fbe546775efc6a</v>
      </c>
      <c r="E739" s="6">
        <v>1</v>
      </c>
      <c r="F739" s="7">
        <f ca="1">IF($C739 = 1 + N("Presidente"),
    127,
    IF($C739 = 2 + N("Vice-Presidente"),
        72,
        IF($C739 = 3 + N("Secretária bilíngue"),
            13,
            RANDBETWEEN(5,COUNT(Name!$A:$A) + 1)
        )
    )
)</f>
        <v>10</v>
      </c>
      <c r="G739" s="7" t="str">
        <f ca="1">VLOOKUP($F739,Name!$A:$B,2,FALSE)</f>
        <v>Ágata</v>
      </c>
      <c r="H739" s="7">
        <f ca="1" xml:space="preserve">
IF($C739 = 1,
    0,
    RANDBETWEEN(5,COUNT('Last name'!$A:$A) + 1)
)</f>
        <v>30</v>
      </c>
      <c r="I739" s="7" t="str">
        <f ca="1" xml:space="preserve">
IF($C739 = 1 + N("Presidente"),
    "de Orléans e Bragança",
    VLOOKUP($H739,'Last name'!$A:$B,2,FALSE) &amp; " " &amp; VLOOKUP(RANDBETWEEN(5,COUNT('Last name'!$A:$A) + 1),'Last name'!$A:$B,2,FALSE)
)</f>
        <v>Barbieri Pimentel</v>
      </c>
      <c r="J739" s="7" t="str">
        <f t="shared" ca="1" si="78"/>
        <v>Ágata Barbieri Pimentel</v>
      </c>
      <c r="K739" s="7" t="str" cm="1">
        <f t="array" aca="1" ref="K739" ca="1">SHA1HASH($J739)</f>
        <v>c2eda1707b5d15ff91d99d9589f36c718f36027e</v>
      </c>
      <c r="L739" s="7" cm="1">
        <f t="array" aca="1" ref="L739" ca="1">INDEX(States!$A:$A,RANDBETWEEN(5,COUNTA(States!$A:$A) + 1),1)</f>
        <v>14</v>
      </c>
      <c r="M739" s="7" t="str">
        <f ca="1">$L739 &amp; "|" &amp; VLOOKUP($L739,States!$A:$B,2,FALSE)</f>
        <v>14|9b9a260c6946192b7ea8dcfb1d39940b66fe4460</v>
      </c>
      <c r="N739" s="7" t="str">
        <f ca="1">VLOOKUP($F739,Name!$A:$C,3,FALSE)</f>
        <v>F</v>
      </c>
      <c r="O739" s="7" t="str">
        <f ca="1">VLOOKUP($N739,Gender!$A:$B,2,FALSE)</f>
        <v>Female</v>
      </c>
      <c r="P739" s="7" t="str" cm="1">
        <f t="array" aca="1" ref="P739" ca="1">INDEX('Marital status'!$A:$A,RANDBETWEEN(5,COUNTA('Marital status'!$A:$A) + 1),1)</f>
        <v>3266897012b6dcc5723033bc25891bf99efcff6f</v>
      </c>
      <c r="Q739" s="7" t="str">
        <f ca="1">VLOOKUP($P739,'Marital status'!$A:$B,2,FALSE)</f>
        <v>MarrieD</v>
      </c>
      <c r="R739" s="7">
        <f t="shared" ca="1" si="79"/>
        <v>5</v>
      </c>
      <c r="S739" s="7" t="e">
        <f ca="1">VLOOKUP($R739,Race!$A:$B,2,FALSE)</f>
        <v>#N/A</v>
      </c>
      <c r="T739" s="8">
        <f t="shared" ca="1" si="80"/>
        <v>21924</v>
      </c>
      <c r="U739" s="6">
        <f t="shared" ca="1" si="81"/>
        <v>7</v>
      </c>
      <c r="V739" s="8" t="str">
        <f ca="1">VLOOKUP($U739,Education!$A:$B,2,FALSE)</f>
        <v>Undergraduate degree</v>
      </c>
      <c r="W739" s="7">
        <f ca="1" xml:space="preserve">
  IF(OR($Y739 = 5, $Y739 = 6, $Y739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739" s="7" t="str">
        <f ca="1">VLOOKUP($W739,Department!$A:$B,2,FALSE)</f>
        <v>Presidency</v>
      </c>
      <c r="Y739" s="6">
        <f t="shared" ca="1" si="82"/>
        <v>10</v>
      </c>
      <c r="Z739" s="7" t="str">
        <f ca="1">VLOOKUP($Y739,Role!$A:$B,2,FALSE)</f>
        <v>Trainee</v>
      </c>
      <c r="AA739" s="6" t="str">
        <f t="shared" ca="1" si="83"/>
        <v/>
      </c>
      <c r="AB739" s="7" t="str">
        <f ca="1" xml:space="preserve">
IF($AA739 &lt;&gt; "",
    VLOOKUP($AA739,Level!$A:$B,2,FALSE),
    ""
)</f>
        <v/>
      </c>
      <c r="AC739" s="1">
        <f ca="1" xml:space="preserve">
IF($Y739 = 5 + N("Presidente"),
    27000,
    IF($Y739 = 6 + N("Vice-presidente"),
        23000,
        IF(OR($Y739 = 8, $Y739= 13, $Y739 = 12) + N("Secretária bilíngue ou coordenador ou especialista"),
            8000,
            IF($Y739 = 7 + N("Diretor"),
                15000,
                IF($Y739 = 14 + N("Gerente"),
                    12000,
                    IF($Y739 = 9 + N("Estagiário"),
                        705,
                        IF($Y739 = 10 + N("Trainee"),
                            805,
                            IF($Y739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IF($U739 = 7,
  500,
  IF($U739 = 8,
    1000,
    IF($U739 = 9,
      1500,
      IF($U739 = 10,
        2000,
        0
      )
    )
  )
)
+
N("Adicional no salário por área")
+
IF($W739 = 14 + N("Tecnologia da Informação"),
  120,
  IF($W739 = 16 + N("Vendas"),
    110,
    IF($W739 = 15 + N("Jurídico"),
      100,
      IF(OR($W739 = 8, $W739 = 9, $W739 = 11) + N("Recursos humanos ou comercial ou comunicação e marketing"),
        80,
        0
      )
    )
  )
)
+
N("Adicionando pegadinha")
+
IF(AND($W739 = 16, $U739 = 9, $Y739 = 11, $AA739 = 5) + N("Se for de vendas, com mestrado, analista sênior"),
  IF($R739 = 5,
    100,
    0
  )
  +
  IF($N739 = "M",
    200,
    0
  ),
  0
)</f>
        <v>1305</v>
      </c>
      <c r="AD7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$A739  &amp; ", "   &amp;
$C739  &amp; ", "   &amp;
$E739  &amp; ", '"  &amp;
$J739  &amp; "', '" &amp;
$N739  &amp; "', "  &amp;
$R739  &amp; ", '"  &amp;
TEXT($T739,"dd/mm/aaaa")  &amp; "', "   &amp;
$U739  &amp; ", "   &amp;
$W739  &amp; ", "   &amp;
$Y739  &amp; ", "   &amp;
IF($AA739 &lt;&gt; "", $AA739, "NULL")  &amp; ", "   &amp;
$AC739  &amp; ");"</f>
        <v>INSERT INTO bi4all.fac_employees (id_company_fk, id_employee_pk, flg_active, employee_name, id_gender_fk, id_race_fk, birthday, id_schooling_fk, id_department_fk, id_role_fk, id_level_fk, salary) VALUES (6a51143286b03064a49cc2acbee63c09a0682d33, 735, 1, 'Ágata Barbieri Pimentel', 'F', 5, '09/01/1960', 7, 5, 10, NULL, 1305);</v>
      </c>
    </row>
    <row r="740" spans="1:30" ht="14.25" customHeight="1" x14ac:dyDescent="0.2">
      <c r="A740" s="7" t="str" cm="1">
        <f t="array" aca="1" ref="A740" ca="1">INDEX(Company!$A:$A,RANDBETWEEN(5,COUNTA(Company!$A:$A) + 1),1)</f>
        <v>6a51143286b03064a49cc2acbee63c09a0682d33</v>
      </c>
      <c r="B740" s="7" t="str">
        <f ca="1">VLOOKUP($A740,Company!$A:$B,2,FALSE)</f>
        <v>ACME Corporation</v>
      </c>
      <c r="C740" s="5">
        <f t="shared" si="77"/>
        <v>736</v>
      </c>
      <c r="D740" s="5" t="str" cm="1">
        <f t="array" ref="D740">SHA1HASH($C740)</f>
        <v>4b14fe7493932c29c0d1b85a3ba120bd22079c3e</v>
      </c>
      <c r="E740" s="6">
        <v>1</v>
      </c>
      <c r="F740" s="7">
        <f ca="1">IF($C740 = 1 + N("Presidente"),
    127,
    IF($C740 = 2 + N("Vice-Presidente"),
        72,
        IF($C740 = 3 + N("Secretária bilíngue"),
            13,
            RANDBETWEEN(5,COUNT(Name!$A:$A) + 1)
        )
    )
)</f>
        <v>346</v>
      </c>
      <c r="G740" s="7" t="str">
        <f ca="1">VLOOKUP($F740,Name!$A:$B,2,FALSE)</f>
        <v>Tomas</v>
      </c>
      <c r="H740" s="7">
        <f ca="1" xml:space="preserve">
IF($C740 = 1,
    0,
    RANDBETWEEN(5,COUNT('Last name'!$A:$A) + 1)
)</f>
        <v>171</v>
      </c>
      <c r="I740" s="7" t="str">
        <f ca="1" xml:space="preserve">
IF($C740 = 1 + N("Presidente"),
    "de Orléans e Bragança",
    VLOOKUP($H740,'Last name'!$A:$B,2,FALSE) &amp; " " &amp; VLOOKUP(RANDBETWEEN(5,COUNT('Last name'!$A:$A) + 1),'Last name'!$A:$B,2,FALSE)
)</f>
        <v>Sacramento Duarte</v>
      </c>
      <c r="J740" s="7" t="str">
        <f t="shared" ca="1" si="78"/>
        <v>Tomas Sacramento Duarte</v>
      </c>
      <c r="K740" s="7" t="str" cm="1">
        <f t="array" aca="1" ref="K740" ca="1">SHA1HASH($J740)</f>
        <v>fd90b6ff1653b9d1a1aa4428fa80afd5d8fbbdca</v>
      </c>
      <c r="L740" s="7" cm="1">
        <f t="array" aca="1" ref="L740" ca="1">INDEX(States!$A:$A,RANDBETWEEN(5,COUNTA(States!$A:$A) + 1),1)</f>
        <v>7</v>
      </c>
      <c r="M740" s="7" t="str">
        <f ca="1">$L740 &amp; "|" &amp; VLOOKUP($L740,States!$A:$B,2,FALSE)</f>
        <v>7|f2e12883042f184299ea408f79a5077ec107e25e</v>
      </c>
      <c r="N740" s="7" t="str">
        <f ca="1">VLOOKUP($F740,Name!$A:$C,3,FALSE)</f>
        <v>M</v>
      </c>
      <c r="O740" s="7" t="str">
        <f ca="1">VLOOKUP($N740,Gender!$A:$B,2,FALSE)</f>
        <v>Male</v>
      </c>
      <c r="P740" s="7" t="str" cm="1">
        <f t="array" aca="1" ref="P740" ca="1">INDEX('Marital status'!$A:$A,RANDBETWEEN(5,COUNTA('Marital status'!$A:$A) + 1),1)</f>
        <v>ce0b1612aa711b78a720295d271a33894e2b72bf</v>
      </c>
      <c r="Q740" s="7" t="str">
        <f ca="1">VLOOKUP($P740,'Marital status'!$A:$B,2,FALSE)</f>
        <v>single</v>
      </c>
      <c r="R740" s="7">
        <f t="shared" ca="1" si="79"/>
        <v>5</v>
      </c>
      <c r="S740" s="7" t="e">
        <f ca="1">VLOOKUP($R740,Race!$A:$B,2,FALSE)</f>
        <v>#N/A</v>
      </c>
      <c r="T740" s="8">
        <f t="shared" ca="1" si="80"/>
        <v>23189</v>
      </c>
      <c r="U740" s="6">
        <f t="shared" ca="1" si="81"/>
        <v>8</v>
      </c>
      <c r="V740" s="8" t="str">
        <f ca="1">VLOOKUP($U740,Education!$A:$B,2,FALSE)</f>
        <v>Graduate school</v>
      </c>
      <c r="W740" s="7">
        <f ca="1" xml:space="preserve">
  IF(OR($Y740 = 5, $Y740 = 6, $Y740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740" s="7" t="str">
        <f ca="1">VLOOKUP($W740,Department!$A:$B,2,FALSE)</f>
        <v>Finance</v>
      </c>
      <c r="Y740" s="6">
        <f t="shared" ca="1" si="82"/>
        <v>11</v>
      </c>
      <c r="Z740" s="7" t="str">
        <f ca="1">VLOOKUP($Y740,Role!$A:$B,2,FALSE)</f>
        <v>Analyst</v>
      </c>
      <c r="AA740" s="6">
        <f t="shared" ca="1" si="83"/>
        <v>6</v>
      </c>
      <c r="AB740" s="7" t="str">
        <f ca="1" xml:space="preserve">
IF($AA740 &lt;&gt; "",
    VLOOKUP($AA740,Level!$A:$B,2,FALSE),
    ""
)</f>
        <v>Pleno</v>
      </c>
      <c r="AC740" s="1">
        <f ca="1" xml:space="preserve">
IF($Y740 = 5 + N("Presidente"),
    27000,
    IF($Y740 = 6 + N("Vice-presidente"),
        23000,
        IF(OR($Y740 = 8, $Y740= 13, $Y740 = 12) + N("Secretária bilíngue ou coordenador ou especialista"),
            8000,
            IF($Y740 = 7 + N("Diretor"),
                15000,
                IF($Y740 = 14 + N("Gerente"),
                    12000,
                    IF($Y740 = 9 + N("Estagiário"),
                        705,
                        IF($Y740 = 10 + N("Trainee"),
                            805,
                            IF($Y740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IF($U740 = 7,
  500,
  IF($U740 = 8,
    1000,
    IF($U740 = 9,
      1500,
      IF($U740 = 10,
        2000,
        0
      )
    )
  )
)
+
N("Adicional no salário por área")
+
IF($W740 = 14 + N("Tecnologia da Informação"),
  120,
  IF($W740 = 16 + N("Vendas"),
    110,
    IF($W740 = 15 + N("Jurídico"),
      100,
      IF(OR($W740 = 8, $W740 = 9, $W740 = 11) + N("Recursos humanos ou comercial ou comunicação e marketing"),
        80,
        0
      )
    )
  )
)
+
N("Adicionando pegadinha")
+
IF(AND($W740 = 16, $U740 = 9, $Y740 = 11, $AA740 = 5) + N("Se for de vendas, com mestrado, analista sênior"),
  IF($R740 = 5,
    100,
    0
  )
  +
  IF($N740 = "M",
    200,
    0
  ),
  0
)</f>
        <v>3000</v>
      </c>
      <c r="AD7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$A740  &amp; ", "   &amp;
$C740  &amp; ", "   &amp;
$E740  &amp; ", '"  &amp;
$J740  &amp; "', '" &amp;
$N740  &amp; "', "  &amp;
$R740  &amp; ", '"  &amp;
TEXT($T740,"dd/mm/aaaa")  &amp; "', "   &amp;
$U740  &amp; ", "   &amp;
$W740  &amp; ", "   &amp;
$Y740  &amp; ", "   &amp;
IF($AA740 &lt;&gt; "", $AA740, "NULL")  &amp; ", "   &amp;
$AC740  &amp; ");"</f>
        <v>INSERT INTO bi4all.fac_employees (id_company_fk, id_employee_pk, flg_active, employee_name, id_gender_fk, id_race_fk, birthday, id_schooling_fk, id_department_fk, id_role_fk, id_level_fk, salary) VALUES (6a51143286b03064a49cc2acbee63c09a0682d33, 736, 1, 'Tomas Sacramento Duarte', 'M', 5, '27/06/1963', 8, 7, 11, 6, 3000);</v>
      </c>
    </row>
    <row r="741" spans="1:30" ht="14.25" customHeight="1" x14ac:dyDescent="0.2">
      <c r="A741" s="7" t="str" cm="1">
        <f t="array" aca="1" ref="A741" ca="1">INDEX(Company!$A:$A,RANDBETWEEN(5,COUNTA(Company!$A:$A) + 1),1)</f>
        <v>6a51143286b03064a49cc2acbee63c09a0682d33</v>
      </c>
      <c r="B741" s="7" t="str">
        <f ca="1">VLOOKUP($A741,Company!$A:$B,2,FALSE)</f>
        <v>ACME Corporation</v>
      </c>
      <c r="C741" s="5">
        <f t="shared" si="77"/>
        <v>737</v>
      </c>
      <c r="D741" s="5" t="str" cm="1">
        <f t="array" ref="D741">SHA1HASH($C741)</f>
        <v>4cae599309683b04925ec1cb7d79dfab04709af8</v>
      </c>
      <c r="E741" s="6">
        <v>1</v>
      </c>
      <c r="F741" s="7">
        <f ca="1">IF($C741 = 1 + N("Presidente"),
    127,
    IF($C741 = 2 + N("Vice-Presidente"),
        72,
        IF($C741 = 3 + N("Secretária bilíngue"),
            13,
            RANDBETWEEN(5,COUNT(Name!$A:$A) + 1)
        )
    )
)</f>
        <v>271</v>
      </c>
      <c r="G741" s="7" t="str">
        <f ca="1">VLOOKUP($F741,Name!$A:$B,2,FALSE)</f>
        <v>Maria Luiza</v>
      </c>
      <c r="H741" s="7">
        <f ca="1" xml:space="preserve">
IF($C741 = 1,
    0,
    RANDBETWEEN(5,COUNT('Last name'!$A:$A) + 1)
)</f>
        <v>150</v>
      </c>
      <c r="I741" s="7" t="str">
        <f ca="1" xml:space="preserve">
IF($C741 = 1 + N("Presidente"),
    "de Orléans e Bragança",
    VLOOKUP($H741,'Last name'!$A:$B,2,FALSE) &amp; " " &amp; VLOOKUP(RANDBETWEEN(5,COUNT('Last name'!$A:$A) + 1),'Last name'!$A:$B,2,FALSE)
)</f>
        <v>Pellegrini Battaglia</v>
      </c>
      <c r="J741" s="7" t="str">
        <f t="shared" ca="1" si="78"/>
        <v>Maria Luiza Pellegrini Battaglia</v>
      </c>
      <c r="K741" s="7" t="str" cm="1">
        <f t="array" aca="1" ref="K741" ca="1">SHA1HASH($J741)</f>
        <v>54f704538d9bd2506134e4da089f68a7537cfde5</v>
      </c>
      <c r="L741" s="7" cm="1">
        <f t="array" aca="1" ref="L741" ca="1">INDEX(States!$A:$A,RANDBETWEEN(5,COUNTA(States!$A:$A) + 1),1)</f>
        <v>16</v>
      </c>
      <c r="M741" s="7" t="str">
        <f ca="1">$L741 &amp; "|" &amp; VLOOKUP($L741,States!$A:$B,2,FALSE)</f>
        <v>16|07cfbddcd11fff6189ba806e40d4e76476d512f4</v>
      </c>
      <c r="N741" s="7" t="str">
        <f ca="1">VLOOKUP($F741,Name!$A:$C,3,FALSE)</f>
        <v>F</v>
      </c>
      <c r="O741" s="7" t="str">
        <f ca="1">VLOOKUP($N741,Gender!$A:$B,2,FALSE)</f>
        <v>Female</v>
      </c>
      <c r="P741" s="7" t="str" cm="1">
        <f t="array" aca="1" ref="P741" ca="1">INDEX('Marital status'!$A:$A,RANDBETWEEN(5,COUNTA('Marital status'!$A:$A) + 1),1)</f>
        <v>3266897012b6dcc5723033bc25891bf99efcff6f</v>
      </c>
      <c r="Q741" s="7" t="str">
        <f ca="1">VLOOKUP($P741,'Marital status'!$A:$B,2,FALSE)</f>
        <v>MarrieD</v>
      </c>
      <c r="R741" s="7">
        <f t="shared" ca="1" si="79"/>
        <v>8</v>
      </c>
      <c r="S741" s="7" t="e">
        <f ca="1">VLOOKUP($R741,Race!$A:$B,2,FALSE)</f>
        <v>#N/A</v>
      </c>
      <c r="T741" s="8">
        <f t="shared" ca="1" si="80"/>
        <v>28552</v>
      </c>
      <c r="U741" s="6">
        <f t="shared" ca="1" si="81"/>
        <v>7</v>
      </c>
      <c r="V741" s="8" t="str">
        <f ca="1">VLOOKUP($U741,Education!$A:$B,2,FALSE)</f>
        <v>Undergraduate degree</v>
      </c>
      <c r="W741" s="7">
        <f ca="1" xml:space="preserve">
  IF(OR($Y741 = 5, $Y741 = 6, $Y741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741" s="7" t="str">
        <f ca="1">VLOOKUP($W741,Department!$A:$B,2,FALSE)</f>
        <v>Commercial</v>
      </c>
      <c r="Y741" s="6">
        <f t="shared" ca="1" si="82"/>
        <v>9</v>
      </c>
      <c r="Z741" s="7" t="str">
        <f ca="1">VLOOKUP($Y741,Role!$A:$B,2,FALSE)</f>
        <v>Intern</v>
      </c>
      <c r="AA741" s="6" t="str">
        <f t="shared" ca="1" si="83"/>
        <v/>
      </c>
      <c r="AB741" s="7" t="str">
        <f ca="1" xml:space="preserve">
IF($AA741 &lt;&gt; "",
    VLOOKUP($AA741,Level!$A:$B,2,FALSE),
    ""
)</f>
        <v/>
      </c>
      <c r="AC741" s="1">
        <f ca="1" xml:space="preserve">
IF($Y741 = 5 + N("Presidente"),
    27000,
    IF($Y741 = 6 + N("Vice-presidente"),
        23000,
        IF(OR($Y741 = 8, $Y741= 13, $Y741 = 12) + N("Secretária bilíngue ou coordenador ou especialista"),
            8000,
            IF($Y741 = 7 + N("Diretor"),
                15000,
                IF($Y741 = 14 + N("Gerente"),
                    12000,
                    IF($Y741 = 9 + N("Estagiário"),
                        705,
                        IF($Y741 = 10 + N("Trainee"),
                            805,
                            IF($Y741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IF($U741 = 7,
  500,
  IF($U741 = 8,
    1000,
    IF($U741 = 9,
      1500,
      IF($U741 = 10,
        2000,
        0
      )
    )
  )
)
+
N("Adicional no salário por área")
+
IF($W741 = 14 + N("Tecnologia da Informação"),
  120,
  IF($W741 = 16 + N("Vendas"),
    110,
    IF($W741 = 15 + N("Jurídico"),
      100,
      IF(OR($W741 = 8, $W741 = 9, $W741 = 11) + N("Recursos humanos ou comercial ou comunicação e marketing"),
        80,
        0
      )
    )
  )
)
+
N("Adicionando pegadinha")
+
IF(AND($W741 = 16, $U741 = 9, $Y741 = 11, $AA741 = 5) + N("Se for de vendas, com mestrado, analista sênior"),
  IF($R741 = 5,
    100,
    0
  )
  +
  IF($N741 = "M",
    200,
    0
  ),
  0
)</f>
        <v>1285</v>
      </c>
      <c r="AD7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$A741  &amp; ", "   &amp;
$C741  &amp; ", "   &amp;
$E741  &amp; ", '"  &amp;
$J741  &amp; "', '" &amp;
$N741  &amp; "', "  &amp;
$R741  &amp; ", '"  &amp;
TEXT($T741,"dd/mm/aaaa")  &amp; "', "   &amp;
$U741  &amp; ", "   &amp;
$W741  &amp; ", "   &amp;
$Y741  &amp; ", "   &amp;
IF($AA741 &lt;&gt; "", $AA741, "NULL")  &amp; ", "   &amp;
$AC741  &amp; ");"</f>
        <v>INSERT INTO bi4all.fac_employees (id_company_fk, id_employee_pk, flg_active, employee_name, id_gender_fk, id_race_fk, birthday, id_schooling_fk, id_department_fk, id_role_fk, id_level_fk, salary) VALUES (6a51143286b03064a49cc2acbee63c09a0682d33, 737, 1, 'Maria Luiza Pellegrini Battaglia', 'F', 8, '03/03/1978', 7, 9, 9, NULL, 1285);</v>
      </c>
    </row>
    <row r="742" spans="1:30" ht="14.25" customHeight="1" x14ac:dyDescent="0.2">
      <c r="A742" s="7" t="str" cm="1">
        <f t="array" aca="1" ref="A742" ca="1">INDEX(Company!$A:$A,RANDBETWEEN(5,COUNTA(Company!$A:$A) + 1),1)</f>
        <v>6a51143286b03064a49cc2acbee63c09a0682d33</v>
      </c>
      <c r="B742" s="7" t="str">
        <f ca="1">VLOOKUP($A742,Company!$A:$B,2,FALSE)</f>
        <v>ACME Corporation</v>
      </c>
      <c r="C742" s="5">
        <f t="shared" si="77"/>
        <v>738</v>
      </c>
      <c r="D742" s="5" t="str" cm="1">
        <f t="array" ref="D742">SHA1HASH($C742)</f>
        <v>641e2c9fb629c63ff2e3222878abbe71b967acb8</v>
      </c>
      <c r="E742" s="6">
        <v>1</v>
      </c>
      <c r="F742" s="7">
        <f ca="1">IF($C742 = 1 + N("Presidente"),
    127,
    IF($C742 = 2 + N("Vice-Presidente"),
        72,
        IF($C742 = 3 + N("Secretária bilíngue"),
            13,
            RANDBETWEEN(5,COUNT(Name!$A:$A) + 1)
        )
    )
)</f>
        <v>359</v>
      </c>
      <c r="G742" s="7" t="str">
        <f ca="1">VLOOKUP($F742,Name!$A:$B,2,FALSE)</f>
        <v>Vitor</v>
      </c>
      <c r="H742" s="7">
        <f ca="1" xml:space="preserve">
IF($C742 = 1,
    0,
    RANDBETWEEN(5,COUNT('Last name'!$A:$A) + 1)
)</f>
        <v>107</v>
      </c>
      <c r="I742" s="7" t="str">
        <f ca="1" xml:space="preserve">
IF($C742 = 1 + N("Presidente"),
    "de Orléans e Bragança",
    VLOOKUP($H742,'Last name'!$A:$B,2,FALSE) &amp; " " &amp; VLOOKUP(RANDBETWEEN(5,COUNT('Last name'!$A:$A) + 1),'Last name'!$A:$B,2,FALSE)
)</f>
        <v>Leite Serra</v>
      </c>
      <c r="J742" s="7" t="str">
        <f t="shared" ca="1" si="78"/>
        <v>Vitor Leite Serra</v>
      </c>
      <c r="K742" s="7" t="str" cm="1">
        <f t="array" aca="1" ref="K742" ca="1">SHA1HASH($J742)</f>
        <v>20ab34f74518983721bfecfd760ad7afa674a289</v>
      </c>
      <c r="L742" s="7" cm="1">
        <f t="array" aca="1" ref="L742" ca="1">INDEX(States!$A:$A,RANDBETWEEN(5,COUNTA(States!$A:$A) + 1),1)</f>
        <v>16</v>
      </c>
      <c r="M742" s="7" t="str">
        <f ca="1">$L742 &amp; "|" &amp; VLOOKUP($L742,States!$A:$B,2,FALSE)</f>
        <v>16|07cfbddcd11fff6189ba806e40d4e76476d512f4</v>
      </c>
      <c r="N742" s="7" t="str">
        <f ca="1">VLOOKUP($F742,Name!$A:$C,3,FALSE)</f>
        <v>M</v>
      </c>
      <c r="O742" s="7" t="str">
        <f ca="1">VLOOKUP($N742,Gender!$A:$B,2,FALSE)</f>
        <v>Male</v>
      </c>
      <c r="P742" s="7" t="str" cm="1">
        <f t="array" aca="1" ref="P742" ca="1">INDEX('Marital status'!$A:$A,RANDBETWEEN(5,COUNTA('Marital status'!$A:$A) + 1),1)</f>
        <v>47051393f6bcbf99111ec5d70ba2ebbe11ebccae</v>
      </c>
      <c r="Q742" s="7" t="str">
        <f ca="1">VLOOKUP($P742,'Marital status'!$A:$B,2,FALSE)</f>
        <v xml:space="preserve"> Separated </v>
      </c>
      <c r="R742" s="7">
        <f t="shared" ca="1" si="79"/>
        <v>6</v>
      </c>
      <c r="S742" s="7" t="e">
        <f ca="1">VLOOKUP($R742,Race!$A:$B,2,FALSE)</f>
        <v>#N/A</v>
      </c>
      <c r="T742" s="8">
        <f t="shared" ca="1" si="80"/>
        <v>17898</v>
      </c>
      <c r="U742" s="6">
        <f t="shared" ca="1" si="81"/>
        <v>8</v>
      </c>
      <c r="V742" s="8" t="str">
        <f ca="1">VLOOKUP($U742,Education!$A:$B,2,FALSE)</f>
        <v>Graduate school</v>
      </c>
      <c r="W742" s="7">
        <f ca="1" xml:space="preserve">
  IF(OR($Y742 = 5, $Y742 = 6, $Y742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742" s="7" t="str">
        <f ca="1">VLOOKUP($W742,Department!$A:$B,2,FALSE)</f>
        <v>Operations</v>
      </c>
      <c r="Y742" s="6">
        <f t="shared" ca="1" si="82"/>
        <v>11</v>
      </c>
      <c r="Z742" s="7" t="str">
        <f ca="1">VLOOKUP($Y742,Role!$A:$B,2,FALSE)</f>
        <v>Analyst</v>
      </c>
      <c r="AA742" s="6">
        <f t="shared" ca="1" si="83"/>
        <v>7</v>
      </c>
      <c r="AB742" s="7" t="str">
        <f ca="1" xml:space="preserve">
IF($AA742 &lt;&gt; "",
    VLOOKUP($AA742,Level!$A:$B,2,FALSE),
    ""
)</f>
        <v>Senior</v>
      </c>
      <c r="AC742" s="1">
        <f ca="1" xml:space="preserve">
IF($Y742 = 5 + N("Presidente"),
    27000,
    IF($Y742 = 6 + N("Vice-presidente"),
        23000,
        IF(OR($Y742 = 8, $Y742= 13, $Y742 = 12) + N("Secretária bilíngue ou coordenador ou especialista"),
            8000,
            IF($Y742 = 7 + N("Diretor"),
                15000,
                IF($Y742 = 14 + N("Gerente"),
                    12000,
                    IF($Y742 = 9 + N("Estagiário"),
                        705,
                        IF($Y742 = 10 + N("Trainee"),
                            805,
                            IF($Y742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IF($U742 = 7,
  500,
  IF($U742 = 8,
    1000,
    IF($U742 = 9,
      1500,
      IF($U742 = 10,
        2000,
        0
      )
    )
  )
)
+
N("Adicional no salário por área")
+
IF($W742 = 14 + N("Tecnologia da Informação"),
  120,
  IF($W742 = 16 + N("Vendas"),
    110,
    IF($W742 = 15 + N("Jurídico"),
      100,
      IF(OR($W742 = 8, $W742 = 9, $W742 = 11) + N("Recursos humanos ou comercial ou comunicação e marketing"),
        80,
        0
      )
    )
  )
)
+
N("Adicionando pegadinha")
+
IF(AND($W742 = 16, $U742 = 9, $Y742 = 11, $AA742 = 5) + N("Se for de vendas, com mestrado, analista sênior"),
  IF($R742 = 5,
    100,
    0
  )
  +
  IF($N742 = "M",
    200,
    0
  ),
  0
)</f>
        <v>3000</v>
      </c>
      <c r="AD7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$A742  &amp; ", "   &amp;
$C742  &amp; ", "   &amp;
$E742  &amp; ", '"  &amp;
$J742  &amp; "', '" &amp;
$N742  &amp; "', "  &amp;
$R742  &amp; ", '"  &amp;
TEXT($T742,"dd/mm/aaaa")  &amp; "', "   &amp;
$U742  &amp; ", "   &amp;
$W742  &amp; ", "   &amp;
$Y742  &amp; ", "   &amp;
IF($AA742 &lt;&gt; "", $AA742, "NULL")  &amp; ", "   &amp;
$AC742  &amp; ");"</f>
        <v>INSERT INTO bi4all.fac_employees (id_company_fk, id_employee_pk, flg_active, employee_name, id_gender_fk, id_race_fk, birthday, id_schooling_fk, id_department_fk, id_role_fk, id_level_fk, salary) VALUES (6a51143286b03064a49cc2acbee63c09a0682d33, 738, 1, 'Vitor Leite Serra', 'M', 6, '31/12/1948', 8, 10, 11, 7, 3000);</v>
      </c>
    </row>
    <row r="743" spans="1:30" ht="14.25" customHeight="1" x14ac:dyDescent="0.2">
      <c r="A743" s="7" t="str" cm="1">
        <f t="array" aca="1" ref="A743" ca="1">INDEX(Company!$A:$A,RANDBETWEEN(5,COUNTA(Company!$A:$A) + 1),1)</f>
        <v>6a51143286b03064a49cc2acbee63c09a0682d33</v>
      </c>
      <c r="B743" s="7" t="str">
        <f ca="1">VLOOKUP($A743,Company!$A:$B,2,FALSE)</f>
        <v>ACME Corporation</v>
      </c>
      <c r="C743" s="5">
        <f t="shared" si="77"/>
        <v>739</v>
      </c>
      <c r="D743" s="5" t="str" cm="1">
        <f t="array" ref="D743">SHA1HASH($C743)</f>
        <v>1c710b1ca4bc921803cf096a5b2bb48d55947e4d</v>
      </c>
      <c r="E743" s="6">
        <v>1</v>
      </c>
      <c r="F743" s="7">
        <f ca="1">IF($C743 = 1 + N("Presidente"),
    127,
    IF($C743 = 2 + N("Vice-Presidente"),
        72,
        IF($C743 = 3 + N("Secretária bilíngue"),
            13,
            RANDBETWEEN(5,COUNT(Name!$A:$A) + 1)
        )
    )
)</f>
        <v>324</v>
      </c>
      <c r="G743" s="7" t="str">
        <f ca="1">VLOOKUP($F743,Name!$A:$B,2,FALSE)</f>
        <v>Rafael</v>
      </c>
      <c r="H743" s="7">
        <f ca="1" xml:space="preserve">
IF($C743 = 1,
    0,
    RANDBETWEEN(5,COUNT('Last name'!$A:$A) + 1)
)</f>
        <v>30</v>
      </c>
      <c r="I743" s="7" t="str">
        <f ca="1" xml:space="preserve">
IF($C743 = 1 + N("Presidente"),
    "de Orléans e Bragança",
    VLOOKUP($H743,'Last name'!$A:$B,2,FALSE) &amp; " " &amp; VLOOKUP(RANDBETWEEN(5,COUNT('Last name'!$A:$A) + 1),'Last name'!$A:$B,2,FALSE)
)</f>
        <v>Barbieri Testa</v>
      </c>
      <c r="J743" s="7" t="str">
        <f t="shared" ca="1" si="78"/>
        <v>Rafael Barbieri Testa</v>
      </c>
      <c r="K743" s="7" t="str" cm="1">
        <f t="array" aca="1" ref="K743" ca="1">SHA1HASH($J743)</f>
        <v>983de46b942b0b88d415668832d58940b9dbd756</v>
      </c>
      <c r="L743" s="7" cm="1">
        <f t="array" aca="1" ref="L743" ca="1">INDEX(States!$A:$A,RANDBETWEEN(5,COUNTA(States!$A:$A) + 1),1)</f>
        <v>17</v>
      </c>
      <c r="M743" s="7" t="str">
        <f ca="1">$L743 &amp; "|" &amp; VLOOKUP($L743,States!$A:$B,2,FALSE)</f>
        <v>17|1a8e69bd071c473b31bfb6b123d956580475386e</v>
      </c>
      <c r="N743" s="7" t="str">
        <f ca="1">VLOOKUP($F743,Name!$A:$C,3,FALSE)</f>
        <v>M</v>
      </c>
      <c r="O743" s="7" t="str">
        <f ca="1">VLOOKUP($N743,Gender!$A:$B,2,FALSE)</f>
        <v>Male</v>
      </c>
      <c r="P743" s="7" t="str" cm="1">
        <f t="array" aca="1" ref="P743" ca="1">INDEX('Marital status'!$A:$A,RANDBETWEEN(5,COUNTA('Marital status'!$A:$A) + 1),1)</f>
        <v>459031b19ec5bbd3b3dbc0a9dcf2cb6e6c6f7848</v>
      </c>
      <c r="Q743" s="7" t="str">
        <f ca="1">VLOOKUP($P743,'Marital status'!$A:$B,2,FALSE)</f>
        <v xml:space="preserve">Widowed </v>
      </c>
      <c r="R743" s="7">
        <f t="shared" ca="1" si="79"/>
        <v>5</v>
      </c>
      <c r="S743" s="7" t="e">
        <f ca="1">VLOOKUP($R743,Race!$A:$B,2,FALSE)</f>
        <v>#N/A</v>
      </c>
      <c r="T743" s="8">
        <f t="shared" ca="1" si="80"/>
        <v>19941</v>
      </c>
      <c r="U743" s="6">
        <f t="shared" ca="1" si="81"/>
        <v>7</v>
      </c>
      <c r="V743" s="8" t="str">
        <f ca="1">VLOOKUP($U743,Education!$A:$B,2,FALSE)</f>
        <v>Undergraduate degree</v>
      </c>
      <c r="W743" s="7">
        <f ca="1" xml:space="preserve">
  IF(OR($Y743 = 5, $Y743 = 6, $Y743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43" s="7" t="str">
        <f ca="1">VLOOKUP($W743,Department!$A:$B,2,FALSE)</f>
        <v>Communication &amp; Marketing</v>
      </c>
      <c r="Y743" s="6">
        <f t="shared" ca="1" si="82"/>
        <v>9</v>
      </c>
      <c r="Z743" s="7" t="str">
        <f ca="1">VLOOKUP($Y743,Role!$A:$B,2,FALSE)</f>
        <v>Intern</v>
      </c>
      <c r="AA743" s="6" t="str">
        <f t="shared" ca="1" si="83"/>
        <v/>
      </c>
      <c r="AB743" s="7" t="str">
        <f ca="1" xml:space="preserve">
IF($AA743 &lt;&gt; "",
    VLOOKUP($AA743,Level!$A:$B,2,FALSE),
    ""
)</f>
        <v/>
      </c>
      <c r="AC743" s="1">
        <f ca="1" xml:space="preserve">
IF($Y743 = 5 + N("Presidente"),
    27000,
    IF($Y743 = 6 + N("Vice-presidente"),
        23000,
        IF(OR($Y743 = 8, $Y743= 13, $Y743 = 12) + N("Secretária bilíngue ou coordenador ou especialista"),
            8000,
            IF($Y743 = 7 + N("Diretor"),
                15000,
                IF($Y743 = 14 + N("Gerente"),
                    12000,
                    IF($Y743 = 9 + N("Estagiário"),
                        705,
                        IF($Y743 = 10 + N("Trainee"),
                            805,
                            IF($Y743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IF($U743 = 7,
  500,
  IF($U743 = 8,
    1000,
    IF($U743 = 9,
      1500,
      IF($U743 = 10,
        2000,
        0
      )
    )
  )
)
+
N("Adicional no salário por área")
+
IF($W743 = 14 + N("Tecnologia da Informação"),
  120,
  IF($W743 = 16 + N("Vendas"),
    110,
    IF($W743 = 15 + N("Jurídico"),
      100,
      IF(OR($W743 = 8, $W743 = 9, $W743 = 11) + N("Recursos humanos ou comercial ou comunicação e marketing"),
        80,
        0
      )
    )
  )
)
+
N("Adicionando pegadinha")
+
IF(AND($W743 = 16, $U743 = 9, $Y743 = 11, $AA743 = 5) + N("Se for de vendas, com mestrado, analista sênior"),
  IF($R743 = 5,
    100,
    0
  )
  +
  IF($N743 = "M",
    200,
    0
  ),
  0
)</f>
        <v>1285</v>
      </c>
      <c r="AD7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$A743  &amp; ", "   &amp;
$C743  &amp; ", "   &amp;
$E743  &amp; ", '"  &amp;
$J743  &amp; "', '" &amp;
$N743  &amp; "', "  &amp;
$R743  &amp; ", '"  &amp;
TEXT($T743,"dd/mm/aaaa")  &amp; "', "   &amp;
$U743  &amp; ", "   &amp;
$W743  &amp; ", "   &amp;
$Y743  &amp; ", "   &amp;
IF($AA743 &lt;&gt; "", $AA743, "NULL")  &amp; ", "   &amp;
$AC743  &amp; ");"</f>
        <v>INSERT INTO bi4all.fac_employees (id_company_fk, id_employee_pk, flg_active, employee_name, id_gender_fk, id_race_fk, birthday, id_schooling_fk, id_department_fk, id_role_fk, id_level_fk, salary) VALUES (6a51143286b03064a49cc2acbee63c09a0682d33, 739, 1, 'Rafael Barbieri Testa', 'M', 5, '05/08/1954', 7, 11, 9, NULL, 1285);</v>
      </c>
    </row>
    <row r="744" spans="1:30" ht="14.25" customHeight="1" x14ac:dyDescent="0.2">
      <c r="A744" s="7" t="str" cm="1">
        <f t="array" aca="1" ref="A744" ca="1">INDEX(Company!$A:$A,RANDBETWEEN(5,COUNTA(Company!$A:$A) + 1),1)</f>
        <v>6a51143286b03064a49cc2acbee63c09a0682d33</v>
      </c>
      <c r="B744" s="7" t="str">
        <f ca="1">VLOOKUP($A744,Company!$A:$B,2,FALSE)</f>
        <v>ACME Corporation</v>
      </c>
      <c r="C744" s="5">
        <f t="shared" si="77"/>
        <v>740</v>
      </c>
      <c r="D744" s="5" t="str" cm="1">
        <f t="array" ref="D744">SHA1HASH($C744)</f>
        <v>2e0ab5b38ac3a139b7527efc5eec2118105b82b0</v>
      </c>
      <c r="E744" s="6">
        <v>1</v>
      </c>
      <c r="F744" s="7">
        <f ca="1">IF($C744 = 1 + N("Presidente"),
    127,
    IF($C744 = 2 + N("Vice-Presidente"),
        72,
        IF($C744 = 3 + N("Secretária bilíngue"),
            13,
            RANDBETWEEN(5,COUNT(Name!$A:$A) + 1)
        )
    )
)</f>
        <v>334</v>
      </c>
      <c r="G744" s="7" t="str">
        <f ca="1">VLOOKUP($F744,Name!$A:$B,2,FALSE)</f>
        <v>Ryan</v>
      </c>
      <c r="H744" s="7">
        <f ca="1" xml:space="preserve">
IF($C744 = 1,
    0,
    RANDBETWEEN(5,COUNT('Last name'!$A:$A) + 1)
)</f>
        <v>15</v>
      </c>
      <c r="I744" s="7" t="str">
        <f ca="1" xml:space="preserve">
IF($C744 = 1 + N("Presidente"),
    "de Orléans e Bragança",
    VLOOKUP($H744,'Last name'!$A:$B,2,FALSE) &amp; " " &amp; VLOOKUP(RANDBETWEEN(5,COUNT('Last name'!$A:$A) + 1),'Last name'!$A:$B,2,FALSE)
)</f>
        <v>Alvim Frois</v>
      </c>
      <c r="J744" s="7" t="str">
        <f t="shared" ca="1" si="78"/>
        <v>Ryan Alvim Frois</v>
      </c>
      <c r="K744" s="7" t="str" cm="1">
        <f t="array" aca="1" ref="K744" ca="1">SHA1HASH($J744)</f>
        <v>8061e48568bc349feccf358881db5a94bbf75ec9</v>
      </c>
      <c r="L744" s="7" cm="1">
        <f t="array" aca="1" ref="L744" ca="1">INDEX(States!$A:$A,RANDBETWEEN(5,COUNTA(States!$A:$A) + 1),1)</f>
        <v>15</v>
      </c>
      <c r="M744" s="7" t="str">
        <f ca="1">$L744 &amp; "|" &amp; VLOOKUP($L744,States!$A:$B,2,FALSE)</f>
        <v>15|84c70141e5670a303e5eed7b334ba8b5ddb5b0d4</v>
      </c>
      <c r="N744" s="7" t="str">
        <f ca="1">VLOOKUP($F744,Name!$A:$C,3,FALSE)</f>
        <v>M</v>
      </c>
      <c r="O744" s="7" t="str">
        <f ca="1">VLOOKUP($N744,Gender!$A:$B,2,FALSE)</f>
        <v>Male</v>
      </c>
      <c r="P744" s="7" t="str" cm="1">
        <f t="array" aca="1" ref="P744" ca="1">INDEX('Marital status'!$A:$A,RANDBETWEEN(5,COUNTA('Marital status'!$A:$A) + 1),1)</f>
        <v>ce0b1612aa711b78a720295d271a33894e2b72bf</v>
      </c>
      <c r="Q744" s="7" t="str">
        <f ca="1">VLOOKUP($P744,'Marital status'!$A:$B,2,FALSE)</f>
        <v>single</v>
      </c>
      <c r="R744" s="7">
        <f t="shared" ca="1" si="79"/>
        <v>5</v>
      </c>
      <c r="S744" s="7" t="e">
        <f ca="1">VLOOKUP($R744,Race!$A:$B,2,FALSE)</f>
        <v>#N/A</v>
      </c>
      <c r="T744" s="8">
        <f t="shared" ca="1" si="80"/>
        <v>18195</v>
      </c>
      <c r="U744" s="6">
        <f t="shared" ca="1" si="81"/>
        <v>7</v>
      </c>
      <c r="V744" s="8" t="str">
        <f ca="1">VLOOKUP($U744,Education!$A:$B,2,FALSE)</f>
        <v>Undergraduate degree</v>
      </c>
      <c r="W744" s="7">
        <f ca="1" xml:space="preserve">
  IF(OR($Y744 = 5, $Y744 = 6, $Y744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744" s="7" t="str">
        <f ca="1">VLOOKUP($W744,Department!$A:$B,2,FALSE)</f>
        <v>Audit</v>
      </c>
      <c r="Y744" s="6">
        <f t="shared" ca="1" si="82"/>
        <v>11</v>
      </c>
      <c r="Z744" s="7" t="str">
        <f ca="1">VLOOKUP($Y744,Role!$A:$B,2,FALSE)</f>
        <v>Analyst</v>
      </c>
      <c r="AA744" s="6">
        <f t="shared" ca="1" si="83"/>
        <v>6</v>
      </c>
      <c r="AB744" s="7" t="str">
        <f ca="1" xml:space="preserve">
IF($AA744 &lt;&gt; "",
    VLOOKUP($AA744,Level!$A:$B,2,FALSE),
    ""
)</f>
        <v>Pleno</v>
      </c>
      <c r="AC744" s="1">
        <f ca="1" xml:space="preserve">
IF($Y744 = 5 + N("Presidente"),
    27000,
    IF($Y744 = 6 + N("Vice-presidente"),
        23000,
        IF(OR($Y744 = 8, $Y744= 13, $Y744 = 12) + N("Secretária bilíngue ou coordenador ou especialista"),
            8000,
            IF($Y744 = 7 + N("Diretor"),
                15000,
                IF($Y744 = 14 + N("Gerente"),
                    12000,
                    IF($Y744 = 9 + N("Estagiário"),
                        705,
                        IF($Y744 = 10 + N("Trainee"),
                            805,
                            IF($Y744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IF($U744 = 7,
  500,
  IF($U744 = 8,
    1000,
    IF($U744 = 9,
      1500,
      IF($U744 = 10,
        2000,
        0
      )
    )
  )
)
+
N("Adicional no salário por área")
+
IF($W744 = 14 + N("Tecnologia da Informação"),
  120,
  IF($W744 = 16 + N("Vendas"),
    110,
    IF($W744 = 15 + N("Jurídico"),
      100,
      IF(OR($W744 = 8, $W744 = 9, $W744 = 11) + N("Recursos humanos ou comercial ou comunicação e marketing"),
        80,
        0
      )
    )
  )
)
+
N("Adicionando pegadinha")
+
IF(AND($W744 = 16, $U744 = 9, $Y744 = 11, $AA744 = 5) + N("Se for de vendas, com mestrado, analista sênior"),
  IF($R744 = 5,
    100,
    0
  )
  +
  IF($N744 = "M",
    200,
    0
  ),
  0
)</f>
        <v>2500</v>
      </c>
      <c r="AD7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$A744  &amp; ", "   &amp;
$C744  &amp; ", "   &amp;
$E744  &amp; ", '"  &amp;
$J744  &amp; "', '" &amp;
$N744  &amp; "', "  &amp;
$R744  &amp; ", '"  &amp;
TEXT($T744,"dd/mm/aaaa")  &amp; "', "   &amp;
$U744  &amp; ", "   &amp;
$W744  &amp; ", "   &amp;
$Y744  &amp; ", "   &amp;
IF($AA744 &lt;&gt; "", $AA744, "NULL")  &amp; ", "   &amp;
$AC744  &amp; ");"</f>
        <v>INSERT INTO bi4all.fac_employees (id_company_fk, id_employee_pk, flg_active, employee_name, id_gender_fk, id_race_fk, birthday, id_schooling_fk, id_department_fk, id_role_fk, id_level_fk, salary) VALUES (6a51143286b03064a49cc2acbee63c09a0682d33, 740, 1, 'Ryan Alvim Frois', 'M', 5, '24/10/1949', 7, 13, 11, 6, 2500);</v>
      </c>
    </row>
    <row r="745" spans="1:30" ht="14.25" customHeight="1" x14ac:dyDescent="0.2">
      <c r="A745" s="7" t="str" cm="1">
        <f t="array" aca="1" ref="A745" ca="1">INDEX(Company!$A:$A,RANDBETWEEN(5,COUNTA(Company!$A:$A) + 1),1)</f>
        <v>6a51143286b03064a49cc2acbee63c09a0682d33</v>
      </c>
      <c r="B745" s="7" t="str">
        <f ca="1">VLOOKUP($A745,Company!$A:$B,2,FALSE)</f>
        <v>ACME Corporation</v>
      </c>
      <c r="C745" s="5">
        <f t="shared" si="77"/>
        <v>741</v>
      </c>
      <c r="D745" s="5" t="str" cm="1">
        <f t="array" ref="D745">SHA1HASH($C745)</f>
        <v>23b23be9da2519c88f11c084310bcc0bf14417f8</v>
      </c>
      <c r="E745" s="6">
        <v>1</v>
      </c>
      <c r="F745" s="7">
        <f ca="1">IF($C745 = 1 + N("Presidente"),
    127,
    IF($C745 = 2 + N("Vice-Presidente"),
        72,
        IF($C745 = 3 + N("Secretária bilíngue"),
            13,
            RANDBETWEEN(5,COUNT(Name!$A:$A) + 1)
        )
    )
)</f>
        <v>108</v>
      </c>
      <c r="G745" s="7" t="str">
        <f ca="1">VLOOKUP($F745,Name!$A:$B,2,FALSE)</f>
        <v>Davi Luccas</v>
      </c>
      <c r="H745" s="7">
        <f ca="1" xml:space="preserve">
IF($C745 = 1,
    0,
    RANDBETWEEN(5,COUNT('Last name'!$A:$A) + 1)
)</f>
        <v>45</v>
      </c>
      <c r="I745" s="7" t="str">
        <f ca="1" xml:space="preserve">
IF($C745 = 1 + N("Presidente"),
    "de Orléans e Bragança",
    VLOOKUP($H745,'Last name'!$A:$B,2,FALSE) &amp; " " &amp; VLOOKUP(RANDBETWEEN(5,COUNT('Last name'!$A:$A) + 1),'Last name'!$A:$B,2,FALSE)
)</f>
        <v>Braga Botelho</v>
      </c>
      <c r="J745" s="7" t="str">
        <f t="shared" ca="1" si="78"/>
        <v>Davi Luccas Braga Botelho</v>
      </c>
      <c r="K745" s="7" t="str" cm="1">
        <f t="array" aca="1" ref="K745" ca="1">SHA1HASH($J745)</f>
        <v>c66df480f6b59201461d159c9de91420307af7d6</v>
      </c>
      <c r="L745" s="7" cm="1">
        <f t="array" aca="1" ref="L745" ca="1">INDEX(States!$A:$A,RANDBETWEEN(5,COUNTA(States!$A:$A) + 1),1)</f>
        <v>10</v>
      </c>
      <c r="M745" s="7" t="str">
        <f ca="1">$L745 &amp; "|" &amp; VLOOKUP($L745,States!$A:$B,2,FALSE)</f>
        <v>10|fa6e01394cea5decb8157a7e18fa2eeabf35410d</v>
      </c>
      <c r="N745" s="7" t="str">
        <f ca="1">VLOOKUP($F745,Name!$A:$C,3,FALSE)</f>
        <v>M</v>
      </c>
      <c r="O745" s="7" t="str">
        <f ca="1">VLOOKUP($N745,Gender!$A:$B,2,FALSE)</f>
        <v>Male</v>
      </c>
      <c r="P745" s="7" t="str" cm="1">
        <f t="array" aca="1" ref="P745" ca="1">INDEX('Marital status'!$A:$A,RANDBETWEEN(5,COUNTA('Marital status'!$A:$A) + 1),1)</f>
        <v>459031b19ec5bbd3b3dbc0a9dcf2cb6e6c6f7848</v>
      </c>
      <c r="Q745" s="7" t="str">
        <f ca="1">VLOOKUP($P745,'Marital status'!$A:$B,2,FALSE)</f>
        <v xml:space="preserve">Widowed </v>
      </c>
      <c r="R745" s="7">
        <f t="shared" ca="1" si="79"/>
        <v>5</v>
      </c>
      <c r="S745" s="7" t="e">
        <f ca="1">VLOOKUP($R745,Race!$A:$B,2,FALSE)</f>
        <v>#N/A</v>
      </c>
      <c r="T745" s="8">
        <f t="shared" ca="1" si="80"/>
        <v>31546</v>
      </c>
      <c r="U745" s="6">
        <f t="shared" ca="1" si="81"/>
        <v>7</v>
      </c>
      <c r="V745" s="8" t="str">
        <f ca="1">VLOOKUP($U745,Education!$A:$B,2,FALSE)</f>
        <v>Undergraduate degree</v>
      </c>
      <c r="W745" s="7">
        <f ca="1" xml:space="preserve">
  IF(OR($Y745 = 5, $Y745 = 6, $Y745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745" s="7" t="str">
        <f ca="1">VLOOKUP($W745,Department!$A:$B,2,FALSE)</f>
        <v>Finance</v>
      </c>
      <c r="Y745" s="6">
        <f t="shared" ca="1" si="82"/>
        <v>10</v>
      </c>
      <c r="Z745" s="7" t="str">
        <f ca="1">VLOOKUP($Y745,Role!$A:$B,2,FALSE)</f>
        <v>Trainee</v>
      </c>
      <c r="AA745" s="6" t="str">
        <f t="shared" ca="1" si="83"/>
        <v/>
      </c>
      <c r="AB745" s="7" t="str">
        <f ca="1" xml:space="preserve">
IF($AA745 &lt;&gt; "",
    VLOOKUP($AA745,Level!$A:$B,2,FALSE),
    ""
)</f>
        <v/>
      </c>
      <c r="AC745" s="1">
        <f ca="1" xml:space="preserve">
IF($Y745 = 5 + N("Presidente"),
    27000,
    IF($Y745 = 6 + N("Vice-presidente"),
        23000,
        IF(OR($Y745 = 8, $Y745= 13, $Y745 = 12) + N("Secretária bilíngue ou coordenador ou especialista"),
            8000,
            IF($Y745 = 7 + N("Diretor"),
                15000,
                IF($Y745 = 14 + N("Gerente"),
                    12000,
                    IF($Y745 = 9 + N("Estagiário"),
                        705,
                        IF($Y745 = 10 + N("Trainee"),
                            805,
                            IF($Y745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IF($U745 = 7,
  500,
  IF($U745 = 8,
    1000,
    IF($U745 = 9,
      1500,
      IF($U745 = 10,
        2000,
        0
      )
    )
  )
)
+
N("Adicional no salário por área")
+
IF($W745 = 14 + N("Tecnologia da Informação"),
  120,
  IF($W745 = 16 + N("Vendas"),
    110,
    IF($W745 = 15 + N("Jurídico"),
      100,
      IF(OR($W745 = 8, $W745 = 9, $W745 = 11) + N("Recursos humanos ou comercial ou comunicação e marketing"),
        80,
        0
      )
    )
  )
)
+
N("Adicionando pegadinha")
+
IF(AND($W745 = 16, $U745 = 9, $Y745 = 11, $AA745 = 5) + N("Se for de vendas, com mestrado, analista sênior"),
  IF($R745 = 5,
    100,
    0
  )
  +
  IF($N745 = "M",
    200,
    0
  ),
  0
)</f>
        <v>1305</v>
      </c>
      <c r="AD7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$A745  &amp; ", "   &amp;
$C745  &amp; ", "   &amp;
$E745  &amp; ", '"  &amp;
$J745  &amp; "', '" &amp;
$N745  &amp; "', "  &amp;
$R745  &amp; ", '"  &amp;
TEXT($T745,"dd/mm/aaaa")  &amp; "', "   &amp;
$U745  &amp; ", "   &amp;
$W745  &amp; ", "   &amp;
$Y745  &amp; ", "   &amp;
IF($AA745 &lt;&gt; "", $AA745, "NULL")  &amp; ", "   &amp;
$AC745  &amp; ");"</f>
        <v>INSERT INTO bi4all.fac_employees (id_company_fk, id_employee_pk, flg_active, employee_name, id_gender_fk, id_race_fk, birthday, id_schooling_fk, id_department_fk, id_role_fk, id_level_fk, salary) VALUES (6a51143286b03064a49cc2acbee63c09a0682d33, 741, 1, 'Davi Luccas Braga Botelho', 'M', 5, '14/05/1986', 7, 7, 10, NULL, 1305);</v>
      </c>
    </row>
    <row r="746" spans="1:30" ht="14.25" customHeight="1" x14ac:dyDescent="0.2">
      <c r="A746" s="7" t="str" cm="1">
        <f t="array" aca="1" ref="A746" ca="1">INDEX(Company!$A:$A,RANDBETWEEN(5,COUNTA(Company!$A:$A) + 1),1)</f>
        <v>6a51143286b03064a49cc2acbee63c09a0682d33</v>
      </c>
      <c r="B746" s="7" t="str">
        <f ca="1">VLOOKUP($A746,Company!$A:$B,2,FALSE)</f>
        <v>ACME Corporation</v>
      </c>
      <c r="C746" s="5">
        <f t="shared" si="77"/>
        <v>742</v>
      </c>
      <c r="D746" s="5" t="str" cm="1">
        <f t="array" ref="D746">SHA1HASH($C746)</f>
        <v>02c8be94d9fa60afd0e8fab82a7f004105a90bee</v>
      </c>
      <c r="E746" s="6">
        <v>1</v>
      </c>
      <c r="F746" s="7">
        <f ca="1">IF($C746 = 1 + N("Presidente"),
    127,
    IF($C746 = 2 + N("Vice-Presidente"),
        72,
        IF($C746 = 3 + N("Secretária bilíngue"),
            13,
            RANDBETWEEN(5,COUNT(Name!$A:$A) + 1)
        )
    )
)</f>
        <v>57</v>
      </c>
      <c r="G746" s="7" t="str">
        <f ca="1">VLOOKUP($F746,Name!$A:$B,2,FALSE)</f>
        <v>Arthur Henrique</v>
      </c>
      <c r="H746" s="7">
        <f ca="1" xml:space="preserve">
IF($C746 = 1,
    0,
    RANDBETWEEN(5,COUNT('Last name'!$A:$A) + 1)
)</f>
        <v>67</v>
      </c>
      <c r="I746" s="7" t="str">
        <f ca="1" xml:space="preserve">
IF($C746 = 1 + N("Presidente"),
    "de Orléans e Bragança",
    VLOOKUP($H746,'Last name'!$A:$B,2,FALSE) &amp; " " &amp; VLOOKUP(RANDBETWEEN(5,COUNT('Last name'!$A:$A) + 1),'Last name'!$A:$B,2,FALSE)
)</f>
        <v>Conti Soares</v>
      </c>
      <c r="J746" s="7" t="str">
        <f t="shared" ca="1" si="78"/>
        <v>Arthur Henrique Conti Soares</v>
      </c>
      <c r="K746" s="7" t="str" cm="1">
        <f t="array" aca="1" ref="K746" ca="1">SHA1HASH($J746)</f>
        <v>ffc046faa54bde9b2a146d6859f9a0b660c09d11</v>
      </c>
      <c r="L746" s="7" cm="1">
        <f t="array" aca="1" ref="L746" ca="1">INDEX(States!$A:$A,RANDBETWEEN(5,COUNTA(States!$A:$A) + 1),1)</f>
        <v>6</v>
      </c>
      <c r="M746" s="7" t="str">
        <f ca="1">$L746 &amp; "|" &amp; VLOOKUP($L746,States!$A:$B,2,FALSE)</f>
        <v>6|990f6b5f2170b43d022d539b1260b5f1af889998</v>
      </c>
      <c r="N746" s="7" t="str">
        <f ca="1">VLOOKUP($F746,Name!$A:$C,3,FALSE)</f>
        <v>M</v>
      </c>
      <c r="O746" s="7" t="str">
        <f ca="1">VLOOKUP($N746,Gender!$A:$B,2,FALSE)</f>
        <v>Male</v>
      </c>
      <c r="P746" s="7" t="str" cm="1">
        <f t="array" aca="1" ref="P746" ca="1">INDEX('Marital status'!$A:$A,RANDBETWEEN(5,COUNTA('Marital status'!$A:$A) + 1),1)</f>
        <v>ce0b1612aa711b78a720295d271a33894e2b72bf</v>
      </c>
      <c r="Q746" s="7" t="str">
        <f ca="1">VLOOKUP($P746,'Marital status'!$A:$B,2,FALSE)</f>
        <v>single</v>
      </c>
      <c r="R746" s="7">
        <f t="shared" ca="1" si="79"/>
        <v>5</v>
      </c>
      <c r="S746" s="7" t="e">
        <f ca="1">VLOOKUP($R746,Race!$A:$B,2,FALSE)</f>
        <v>#N/A</v>
      </c>
      <c r="T746" s="8">
        <f t="shared" ca="1" si="80"/>
        <v>18394</v>
      </c>
      <c r="U746" s="6">
        <f t="shared" ca="1" si="81"/>
        <v>8</v>
      </c>
      <c r="V746" s="8" t="str">
        <f ca="1">VLOOKUP($U746,Education!$A:$B,2,FALSE)</f>
        <v>Graduate school</v>
      </c>
      <c r="W746" s="7">
        <f ca="1" xml:space="preserve">
  IF(OR($Y746 = 5, $Y746 = 6, $Y746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46" s="7" t="str">
        <f ca="1">VLOOKUP($W746,Department!$A:$B,2,FALSE)</f>
        <v>Communication &amp; Marketing</v>
      </c>
      <c r="Y746" s="6">
        <f t="shared" ca="1" si="82"/>
        <v>11</v>
      </c>
      <c r="Z746" s="7" t="str">
        <f ca="1">VLOOKUP($Y746,Role!$A:$B,2,FALSE)</f>
        <v>Analyst</v>
      </c>
      <c r="AA746" s="6">
        <f t="shared" ca="1" si="83"/>
        <v>7</v>
      </c>
      <c r="AB746" s="7" t="str">
        <f ca="1" xml:space="preserve">
IF($AA746 &lt;&gt; "",
    VLOOKUP($AA746,Level!$A:$B,2,FALSE),
    ""
)</f>
        <v>Senior</v>
      </c>
      <c r="AC746" s="1">
        <f ca="1" xml:space="preserve">
IF($Y746 = 5 + N("Presidente"),
    27000,
    IF($Y746 = 6 + N("Vice-presidente"),
        23000,
        IF(OR($Y746 = 8, $Y746= 13, $Y746 = 12) + N("Secretária bilíngue ou coordenador ou especialista"),
            8000,
            IF($Y746 = 7 + N("Diretor"),
                15000,
                IF($Y746 = 14 + N("Gerente"),
                    12000,
                    IF($Y746 = 9 + N("Estagiário"),
                        705,
                        IF($Y746 = 10 + N("Trainee"),
                            805,
                            IF($Y746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IF($U746 = 7,
  500,
  IF($U746 = 8,
    1000,
    IF($U746 = 9,
      1500,
      IF($U746 = 10,
        2000,
        0
      )
    )
  )
)
+
N("Adicional no salário por área")
+
IF($W746 = 14 + N("Tecnologia da Informação"),
  120,
  IF($W746 = 16 + N("Vendas"),
    110,
    IF($W746 = 15 + N("Jurídico"),
      100,
      IF(OR($W746 = 8, $W746 = 9, $W746 = 11) + N("Recursos humanos ou comercial ou comunicação e marketing"),
        80,
        0
      )
    )
  )
)
+
N("Adicionando pegadinha")
+
IF(AND($W746 = 16, $U746 = 9, $Y746 = 11, $AA746 = 5) + N("Se for de vendas, com mestrado, analista sênior"),
  IF($R746 = 5,
    100,
    0
  )
  +
  IF($N746 = "M",
    200,
    0
  ),
  0
)</f>
        <v>3080</v>
      </c>
      <c r="AD7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$A746  &amp; ", "   &amp;
$C746  &amp; ", "   &amp;
$E746  &amp; ", '"  &amp;
$J746  &amp; "', '" &amp;
$N746  &amp; "', "  &amp;
$R746  &amp; ", '"  &amp;
TEXT($T746,"dd/mm/aaaa")  &amp; "', "   &amp;
$U746  &amp; ", "   &amp;
$W746  &amp; ", "   &amp;
$Y746  &amp; ", "   &amp;
IF($AA746 &lt;&gt; "", $AA746, "NULL")  &amp; ", "   &amp;
$AC746  &amp; ");"</f>
        <v>INSERT INTO bi4all.fac_employees (id_company_fk, id_employee_pk, flg_active, employee_name, id_gender_fk, id_race_fk, birthday, id_schooling_fk, id_department_fk, id_role_fk, id_level_fk, salary) VALUES (6a51143286b03064a49cc2acbee63c09a0682d33, 742, 1, 'Arthur Henrique Conti Soares', 'M', 5, '11/05/1950', 8, 11, 11, 7, 3080);</v>
      </c>
    </row>
    <row r="747" spans="1:30" ht="14.25" customHeight="1" x14ac:dyDescent="0.2">
      <c r="A747" s="7" t="str" cm="1">
        <f t="array" aca="1" ref="A747" ca="1">INDEX(Company!$A:$A,RANDBETWEEN(5,COUNTA(Company!$A:$A) + 1),1)</f>
        <v>6a51143286b03064a49cc2acbee63c09a0682d33</v>
      </c>
      <c r="B747" s="7" t="str">
        <f ca="1">VLOOKUP($A747,Company!$A:$B,2,FALSE)</f>
        <v>ACME Corporation</v>
      </c>
      <c r="C747" s="5">
        <f t="shared" si="77"/>
        <v>743</v>
      </c>
      <c r="D747" s="5" t="str" cm="1">
        <f t="array" ref="D747">SHA1HASH($C747)</f>
        <v>f032e58930733b4d76fabb3398e75d86d881b245</v>
      </c>
      <c r="E747" s="6">
        <v>1</v>
      </c>
      <c r="F747" s="7">
        <f ca="1">IF($C747 = 1 + N("Presidente"),
    127,
    IF($C747 = 2 + N("Vice-Presidente"),
        72,
        IF($C747 = 3 + N("Secretária bilíngue"),
            13,
            RANDBETWEEN(5,COUNT(Name!$A:$A) + 1)
        )
    )
)</f>
        <v>325</v>
      </c>
      <c r="G747" s="7" t="str">
        <f ca="1">VLOOKUP($F747,Name!$A:$B,2,FALSE)</f>
        <v>Rafaela</v>
      </c>
      <c r="H747" s="7">
        <f ca="1" xml:space="preserve">
IF($C747 = 1,
    0,
    RANDBETWEEN(5,COUNT('Last name'!$A:$A) + 1)
)</f>
        <v>159</v>
      </c>
      <c r="I747" s="7" t="str">
        <f ca="1" xml:space="preserve">
IF($C747 = 1 + N("Presidente"),
    "de Orléans e Bragança",
    VLOOKUP($H747,'Last name'!$A:$B,2,FALSE) &amp; " " &amp; VLOOKUP(RANDBETWEEN(5,COUNT('Last name'!$A:$A) + 1),'Last name'!$A:$B,2,FALSE)
)</f>
        <v>Reis Nunes</v>
      </c>
      <c r="J747" s="7" t="str">
        <f t="shared" ca="1" si="78"/>
        <v>Rafaela Reis Nunes</v>
      </c>
      <c r="K747" s="7" t="str" cm="1">
        <f t="array" aca="1" ref="K747" ca="1">SHA1HASH($J747)</f>
        <v>a8a29e4a6df19e833ac06ab2eef97bca68e7c07b</v>
      </c>
      <c r="L747" s="7" cm="1">
        <f t="array" aca="1" ref="L747" ca="1">INDEX(States!$A:$A,RANDBETWEEN(5,COUNTA(States!$A:$A) + 1),1)</f>
        <v>24</v>
      </c>
      <c r="M747" s="7" t="str">
        <f ca="1">$L747 &amp; "|" &amp; VLOOKUP($L747,States!$A:$B,2,FALSE)</f>
        <v>24|4e344e218f5d3cb3700b5fb228401547cb97b31c</v>
      </c>
      <c r="N747" s="7" t="str">
        <f ca="1">VLOOKUP($F747,Name!$A:$C,3,FALSE)</f>
        <v>F</v>
      </c>
      <c r="O747" s="7" t="str">
        <f ca="1">VLOOKUP($N747,Gender!$A:$B,2,FALSE)</f>
        <v>Female</v>
      </c>
      <c r="P747" s="7" t="str" cm="1">
        <f t="array" aca="1" ref="P747" ca="1">INDEX('Marital status'!$A:$A,RANDBETWEEN(5,COUNTA('Marital status'!$A:$A) + 1),1)</f>
        <v>3266897012b6dcc5723033bc25891bf99efcff6f</v>
      </c>
      <c r="Q747" s="7" t="str">
        <f ca="1">VLOOKUP($P747,'Marital status'!$A:$B,2,FALSE)</f>
        <v>MarrieD</v>
      </c>
      <c r="R747" s="7">
        <f t="shared" ca="1" si="79"/>
        <v>5</v>
      </c>
      <c r="S747" s="7" t="e">
        <f ca="1">VLOOKUP($R747,Race!$A:$B,2,FALSE)</f>
        <v>#N/A</v>
      </c>
      <c r="T747" s="8">
        <f t="shared" ca="1" si="80"/>
        <v>20578</v>
      </c>
      <c r="U747" s="6">
        <f t="shared" ca="1" si="81"/>
        <v>7</v>
      </c>
      <c r="V747" s="8" t="str">
        <f ca="1">VLOOKUP($U747,Education!$A:$B,2,FALSE)</f>
        <v>Undergraduate degree</v>
      </c>
      <c r="W747" s="7">
        <f ca="1" xml:space="preserve">
  IF(OR($Y747 = 5, $Y747 = 6, $Y747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47" s="7" t="str">
        <f ca="1">VLOOKUP($W747,Department!$A:$B,2,FALSE)</f>
        <v>Communication &amp; Marketing</v>
      </c>
      <c r="Y747" s="6">
        <f t="shared" ca="1" si="82"/>
        <v>10</v>
      </c>
      <c r="Z747" s="7" t="str">
        <f ca="1">VLOOKUP($Y747,Role!$A:$B,2,FALSE)</f>
        <v>Trainee</v>
      </c>
      <c r="AA747" s="6" t="str">
        <f t="shared" ca="1" si="83"/>
        <v/>
      </c>
      <c r="AB747" s="7" t="str">
        <f ca="1" xml:space="preserve">
IF($AA747 &lt;&gt; "",
    VLOOKUP($AA747,Level!$A:$B,2,FALSE),
    ""
)</f>
        <v/>
      </c>
      <c r="AC747" s="1">
        <f ca="1" xml:space="preserve">
IF($Y747 = 5 + N("Presidente"),
    27000,
    IF($Y747 = 6 + N("Vice-presidente"),
        23000,
        IF(OR($Y747 = 8, $Y747= 13, $Y747 = 12) + N("Secretária bilíngue ou coordenador ou especialista"),
            8000,
            IF($Y747 = 7 + N("Diretor"),
                15000,
                IF($Y747 = 14 + N("Gerente"),
                    12000,
                    IF($Y747 = 9 + N("Estagiário"),
                        705,
                        IF($Y747 = 10 + N("Trainee"),
                            805,
                            IF($Y747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IF($U747 = 7,
  500,
  IF($U747 = 8,
    1000,
    IF($U747 = 9,
      1500,
      IF($U747 = 10,
        2000,
        0
      )
    )
  )
)
+
N("Adicional no salário por área")
+
IF($W747 = 14 + N("Tecnologia da Informação"),
  120,
  IF($W747 = 16 + N("Vendas"),
    110,
    IF($W747 = 15 + N("Jurídico"),
      100,
      IF(OR($W747 = 8, $W747 = 9, $W747 = 11) + N("Recursos humanos ou comercial ou comunicação e marketing"),
        80,
        0
      )
    )
  )
)
+
N("Adicionando pegadinha")
+
IF(AND($W747 = 16, $U747 = 9, $Y747 = 11, $AA747 = 5) + N("Se for de vendas, com mestrado, analista sênior"),
  IF($R747 = 5,
    100,
    0
  )
  +
  IF($N747 = "M",
    200,
    0
  ),
  0
)</f>
        <v>1385</v>
      </c>
      <c r="AD7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$A747  &amp; ", "   &amp;
$C747  &amp; ", "   &amp;
$E747  &amp; ", '"  &amp;
$J747  &amp; "', '" &amp;
$N747  &amp; "', "  &amp;
$R747  &amp; ", '"  &amp;
TEXT($T747,"dd/mm/aaaa")  &amp; "', "   &amp;
$U747  &amp; ", "   &amp;
$W747  &amp; ", "   &amp;
$Y747  &amp; ", "   &amp;
IF($AA747 &lt;&gt; "", $AA747, "NULL")  &amp; ", "   &amp;
$AC747  &amp; ");"</f>
        <v>INSERT INTO bi4all.fac_employees (id_company_fk, id_employee_pk, flg_active, employee_name, id_gender_fk, id_race_fk, birthday, id_schooling_fk, id_department_fk, id_role_fk, id_level_fk, salary) VALUES (6a51143286b03064a49cc2acbee63c09a0682d33, 743, 1, 'Rafaela Reis Nunes', 'F', 5, '03/05/1956', 7, 11, 10, NULL, 1385);</v>
      </c>
    </row>
    <row r="748" spans="1:30" ht="14.25" customHeight="1" x14ac:dyDescent="0.2">
      <c r="A748" s="7" t="str" cm="1">
        <f t="array" aca="1" ref="A748" ca="1">INDEX(Company!$A:$A,RANDBETWEEN(5,COUNTA(Company!$A:$A) + 1),1)</f>
        <v>6a51143286b03064a49cc2acbee63c09a0682d33</v>
      </c>
      <c r="B748" s="7" t="str">
        <f ca="1">VLOOKUP($A748,Company!$A:$B,2,FALSE)</f>
        <v>ACME Corporation</v>
      </c>
      <c r="C748" s="5">
        <f t="shared" si="77"/>
        <v>744</v>
      </c>
      <c r="D748" s="5" t="str" cm="1">
        <f t="array" ref="D748">SHA1HASH($C748)</f>
        <v>193b3437a94374579772f3f1a8c8f08381218bf9</v>
      </c>
      <c r="E748" s="6">
        <v>1</v>
      </c>
      <c r="F748" s="7">
        <f ca="1">IF($C748 = 1 + N("Presidente"),
    127,
    IF($C748 = 2 + N("Vice-Presidente"),
        72,
        IF($C748 = 3 + N("Secretária bilíngue"),
            13,
            RANDBETWEEN(5,COUNT(Name!$A:$A) + 1)
        )
    )
)</f>
        <v>319</v>
      </c>
      <c r="G748" s="7" t="str">
        <f ca="1">VLOOKUP($F748,Name!$A:$B,2,FALSE)</f>
        <v>Pedro Miguel</v>
      </c>
      <c r="H748" s="7">
        <f ca="1" xml:space="preserve">
IF($C748 = 1,
    0,
    RANDBETWEEN(5,COUNT('Last name'!$A:$A) + 1)
)</f>
        <v>35</v>
      </c>
      <c r="I748" s="7" t="str">
        <f ca="1" xml:space="preserve">
IF($C748 = 1 + N("Presidente"),
    "de Orléans e Bragança",
    VLOOKUP($H748,'Last name'!$A:$B,2,FALSE) &amp; " " &amp; VLOOKUP(RANDBETWEEN(5,COUNT('Last name'!$A:$A) + 1),'Last name'!$A:$B,2,FALSE)
)</f>
        <v>Barroso Carvalho</v>
      </c>
      <c r="J748" s="7" t="str">
        <f t="shared" ca="1" si="78"/>
        <v>Pedro Miguel Barroso Carvalho</v>
      </c>
      <c r="K748" s="7" t="str" cm="1">
        <f t="array" aca="1" ref="K748" ca="1">SHA1HASH($J748)</f>
        <v>6ce7ce3ced7acd8d9e8db9f9ad03e5105e8d424c</v>
      </c>
      <c r="L748" s="7" cm="1">
        <f t="array" aca="1" ref="L748" ca="1">INDEX(States!$A:$A,RANDBETWEEN(5,COUNTA(States!$A:$A) + 1),1)</f>
        <v>5</v>
      </c>
      <c r="M748" s="7" t="str">
        <f ca="1">$L748 &amp; "|" &amp; VLOOKUP($L748,States!$A:$B,2,FALSE)</f>
        <v>5|fa0754b9861f7065fd7c6270efb07fc6ac3b0ad8</v>
      </c>
      <c r="N748" s="7" t="str">
        <f ca="1">VLOOKUP($F748,Name!$A:$C,3,FALSE)</f>
        <v>M</v>
      </c>
      <c r="O748" s="7" t="str">
        <f ca="1">VLOOKUP($N748,Gender!$A:$B,2,FALSE)</f>
        <v>Male</v>
      </c>
      <c r="P748" s="7" t="str" cm="1">
        <f t="array" aca="1" ref="P748" ca="1">INDEX('Marital status'!$A:$A,RANDBETWEEN(5,COUNTA('Marital status'!$A:$A) + 1),1)</f>
        <v>459031b19ec5bbd3b3dbc0a9dcf2cb6e6c6f7848</v>
      </c>
      <c r="Q748" s="7" t="str">
        <f ca="1">VLOOKUP($P748,'Marital status'!$A:$B,2,FALSE)</f>
        <v xml:space="preserve">Widowed </v>
      </c>
      <c r="R748" s="7">
        <f t="shared" ca="1" si="79"/>
        <v>7</v>
      </c>
      <c r="S748" s="7" t="e">
        <f ca="1">VLOOKUP($R748,Race!$A:$B,2,FALSE)</f>
        <v>#N/A</v>
      </c>
      <c r="T748" s="8">
        <f t="shared" ca="1" si="80"/>
        <v>25212</v>
      </c>
      <c r="U748" s="6">
        <f t="shared" ca="1" si="81"/>
        <v>7</v>
      </c>
      <c r="V748" s="8" t="str">
        <f ca="1">VLOOKUP($U748,Education!$A:$B,2,FALSE)</f>
        <v>Undergraduate degree</v>
      </c>
      <c r="W748" s="7">
        <f ca="1" xml:space="preserve">
  IF(OR($Y748 = 5, $Y748 = 6, $Y748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748" s="7" t="str">
        <f ca="1">VLOOKUP($W748,Department!$A:$B,2,FALSE)</f>
        <v>Finance</v>
      </c>
      <c r="Y748" s="6">
        <f t="shared" ca="1" si="82"/>
        <v>11</v>
      </c>
      <c r="Z748" s="7" t="str">
        <f ca="1">VLOOKUP($Y748,Role!$A:$B,2,FALSE)</f>
        <v>Analyst</v>
      </c>
      <c r="AA748" s="6">
        <f t="shared" ca="1" si="83"/>
        <v>5</v>
      </c>
      <c r="AB748" s="7" t="str">
        <f ca="1" xml:space="preserve">
IF($AA748 &lt;&gt; "",
    VLOOKUP($AA748,Level!$A:$B,2,FALSE),
    ""
)</f>
        <v>Junior</v>
      </c>
      <c r="AC748" s="1">
        <f ca="1" xml:space="preserve">
IF($Y748 = 5 + N("Presidente"),
    27000,
    IF($Y748 = 6 + N("Vice-presidente"),
        23000,
        IF(OR($Y748 = 8, $Y748= 13, $Y748 = 12) + N("Secretária bilíngue ou coordenador ou especialista"),
            8000,
            IF($Y748 = 7 + N("Diretor"),
                15000,
                IF($Y748 = 14 + N("Gerente"),
                    12000,
                    IF($Y748 = 9 + N("Estagiário"),
                        705,
                        IF($Y748 = 10 + N("Trainee"),
                            805,
                            IF($Y748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IF($U748 = 7,
  500,
  IF($U748 = 8,
    1000,
    IF($U748 = 9,
      1500,
      IF($U748 = 10,
        2000,
        0
      )
    )
  )
)
+
N("Adicional no salário por área")
+
IF($W748 = 14 + N("Tecnologia da Informação"),
  120,
  IF($W748 = 16 + N("Vendas"),
    110,
    IF($W748 = 15 + N("Jurídico"),
      100,
      IF(OR($W748 = 8, $W748 = 9, $W748 = 11) + N("Recursos humanos ou comercial ou comunicação e marketing"),
        80,
        0
      )
    )
  )
)
+
N("Adicionando pegadinha")
+
IF(AND($W748 = 16, $U748 = 9, $Y748 = 11, $AA748 = 5) + N("Se for de vendas, com mestrado, analista sênior"),
  IF($R748 = 5,
    100,
    0
  )
  +
  IF($N748 = "M",
    200,
    0
  ),
  0
)</f>
        <v>2500</v>
      </c>
      <c r="AD7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$A748  &amp; ", "   &amp;
$C748  &amp; ", "   &amp;
$E748  &amp; ", '"  &amp;
$J748  &amp; "', '" &amp;
$N748  &amp; "', "  &amp;
$R748  &amp; ", '"  &amp;
TEXT($T748,"dd/mm/aaaa")  &amp; "', "   &amp;
$U748  &amp; ", "   &amp;
$W748  &amp; ", "   &amp;
$Y748  &amp; ", "   &amp;
IF($AA748 &lt;&gt; "", $AA748, "NULL")  &amp; ", "   &amp;
$AC748  &amp; ");"</f>
        <v>INSERT INTO bi4all.fac_employees (id_company_fk, id_employee_pk, flg_active, employee_name, id_gender_fk, id_race_fk, birthday, id_schooling_fk, id_department_fk, id_role_fk, id_level_fk, salary) VALUES (6a51143286b03064a49cc2acbee63c09a0682d33, 744, 1, 'Pedro Miguel Barroso Carvalho', 'M', 7, '09/01/1969', 7, 7, 11, 5, 2500);</v>
      </c>
    </row>
    <row r="749" spans="1:30" ht="14.25" customHeight="1" x14ac:dyDescent="0.2">
      <c r="A749" s="7" t="str" cm="1">
        <f t="array" aca="1" ref="A749" ca="1">INDEX(Company!$A:$A,RANDBETWEEN(5,COUNTA(Company!$A:$A) + 1),1)</f>
        <v>6a51143286b03064a49cc2acbee63c09a0682d33</v>
      </c>
      <c r="B749" s="7" t="str">
        <f ca="1">VLOOKUP($A749,Company!$A:$B,2,FALSE)</f>
        <v>ACME Corporation</v>
      </c>
      <c r="C749" s="5">
        <f t="shared" si="77"/>
        <v>745</v>
      </c>
      <c r="D749" s="5" t="str" cm="1">
        <f t="array" ref="D749">SHA1HASH($C749)</f>
        <v>de8627f75ba1abcfafd00a0e75ad189105cfdc21</v>
      </c>
      <c r="E749" s="6">
        <v>1</v>
      </c>
      <c r="F749" s="7">
        <f ca="1">IF($C749 = 1 + N("Presidente"),
    127,
    IF($C749 = 2 + N("Vice-Presidente"),
        72,
        IF($C749 = 3 + N("Secretária bilíngue"),
            13,
            RANDBETWEEN(5,COUNT(Name!$A:$A) + 1)
        )
    )
)</f>
        <v>87</v>
      </c>
      <c r="G749" s="7" t="str">
        <f ca="1">VLOOKUP($F749,Name!$A:$B,2,FALSE)</f>
        <v>Caroline</v>
      </c>
      <c r="H749" s="7">
        <f ca="1" xml:space="preserve">
IF($C749 = 1,
    0,
    RANDBETWEEN(5,COUNT('Last name'!$A:$A) + 1)
)</f>
        <v>168</v>
      </c>
      <c r="I749" s="7" t="str">
        <f ca="1" xml:space="preserve">
IF($C749 = 1 + N("Presidente"),
    "de Orléans e Bragança",
    VLOOKUP($H749,'Last name'!$A:$B,2,FALSE) &amp; " " &amp; VLOOKUP(RANDBETWEEN(5,COUNT('Last name'!$A:$A) + 1),'Last name'!$A:$B,2,FALSE)
)</f>
        <v>Rossi Carneiro</v>
      </c>
      <c r="J749" s="7" t="str">
        <f t="shared" ca="1" si="78"/>
        <v>Caroline Rossi Carneiro</v>
      </c>
      <c r="K749" s="7" t="str" cm="1">
        <f t="array" aca="1" ref="K749" ca="1">SHA1HASH($J749)</f>
        <v>bd6e85fc001fa95d9a631a427ca8c134ab609ddf</v>
      </c>
      <c r="L749" s="7" cm="1">
        <f t="array" aca="1" ref="L749" ca="1">INDEX(States!$A:$A,RANDBETWEEN(5,COUNTA(States!$A:$A) + 1),1)</f>
        <v>22</v>
      </c>
      <c r="M749" s="7" t="str">
        <f ca="1">$L749 &amp; "|" &amp; VLOOKUP($L749,States!$A:$B,2,FALSE)</f>
        <v>22|04a99b2b0b78076f0a06c2d7695137915b2933a5</v>
      </c>
      <c r="N749" s="7" t="str">
        <f ca="1">VLOOKUP($F749,Name!$A:$C,3,FALSE)</f>
        <v>F</v>
      </c>
      <c r="O749" s="7" t="str">
        <f ca="1">VLOOKUP($N749,Gender!$A:$B,2,FALSE)</f>
        <v>Female</v>
      </c>
      <c r="P749" s="7" t="str" cm="1">
        <f t="array" aca="1" ref="P749" ca="1">INDEX('Marital status'!$A:$A,RANDBETWEEN(5,COUNTA('Marital status'!$A:$A) + 1),1)</f>
        <v>93ac84f4e0bd5c1c97b670a12a7fff6af89fb6b3</v>
      </c>
      <c r="Q749" s="7" t="str">
        <f ca="1">VLOOKUP($P749,'Marital status'!$A:$B,2,FALSE)</f>
        <v>DIVORCED</v>
      </c>
      <c r="R749" s="7">
        <f t="shared" ca="1" si="79"/>
        <v>6</v>
      </c>
      <c r="S749" s="7" t="e">
        <f ca="1">VLOOKUP($R749,Race!$A:$B,2,FALSE)</f>
        <v>#N/A</v>
      </c>
      <c r="T749" s="8">
        <f t="shared" ca="1" si="80"/>
        <v>22243</v>
      </c>
      <c r="U749" s="6">
        <f t="shared" ca="1" si="81"/>
        <v>7</v>
      </c>
      <c r="V749" s="8" t="str">
        <f ca="1">VLOOKUP($U749,Education!$A:$B,2,FALSE)</f>
        <v>Undergraduate degree</v>
      </c>
      <c r="W749" s="7">
        <f ca="1" xml:space="preserve">
  IF(OR($Y749 = 5, $Y749 = 6, $Y749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749" s="7" t="str">
        <f ca="1">VLOOKUP($W749,Department!$A:$B,2,FALSE)</f>
        <v>Commercial</v>
      </c>
      <c r="Y749" s="6">
        <f t="shared" ca="1" si="82"/>
        <v>9</v>
      </c>
      <c r="Z749" s="7" t="str">
        <f ca="1">VLOOKUP($Y749,Role!$A:$B,2,FALSE)</f>
        <v>Intern</v>
      </c>
      <c r="AA749" s="6" t="str">
        <f t="shared" ca="1" si="83"/>
        <v/>
      </c>
      <c r="AB749" s="7" t="str">
        <f ca="1" xml:space="preserve">
IF($AA749 &lt;&gt; "",
    VLOOKUP($AA749,Level!$A:$B,2,FALSE),
    ""
)</f>
        <v/>
      </c>
      <c r="AC749" s="1">
        <f ca="1" xml:space="preserve">
IF($Y749 = 5 + N("Presidente"),
    27000,
    IF($Y749 = 6 + N("Vice-presidente"),
        23000,
        IF(OR($Y749 = 8, $Y749= 13, $Y749 = 12) + N("Secretária bilíngue ou coordenador ou especialista"),
            8000,
            IF($Y749 = 7 + N("Diretor"),
                15000,
                IF($Y749 = 14 + N("Gerente"),
                    12000,
                    IF($Y749 = 9 + N("Estagiário"),
                        705,
                        IF($Y749 = 10 + N("Trainee"),
                            805,
                            IF($Y749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IF($U749 = 7,
  500,
  IF($U749 = 8,
    1000,
    IF($U749 = 9,
      1500,
      IF($U749 = 10,
        2000,
        0
      )
    )
  )
)
+
N("Adicional no salário por área")
+
IF($W749 = 14 + N("Tecnologia da Informação"),
  120,
  IF($W749 = 16 + N("Vendas"),
    110,
    IF($W749 = 15 + N("Jurídico"),
      100,
      IF(OR($W749 = 8, $W749 = 9, $W749 = 11) + N("Recursos humanos ou comercial ou comunicação e marketing"),
        80,
        0
      )
    )
  )
)
+
N("Adicionando pegadinha")
+
IF(AND($W749 = 16, $U749 = 9, $Y749 = 11, $AA749 = 5) + N("Se for de vendas, com mestrado, analista sênior"),
  IF($R749 = 5,
    100,
    0
  )
  +
  IF($N749 = "M",
    200,
    0
  ),
  0
)</f>
        <v>1285</v>
      </c>
      <c r="AD7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$A749  &amp; ", "   &amp;
$C749  &amp; ", "   &amp;
$E749  &amp; ", '"  &amp;
$J749  &amp; "', '" &amp;
$N749  &amp; "', "  &amp;
$R749  &amp; ", '"  &amp;
TEXT($T749,"dd/mm/aaaa")  &amp; "', "   &amp;
$U749  &amp; ", "   &amp;
$W749  &amp; ", "   &amp;
$Y749  &amp; ", "   &amp;
IF($AA749 &lt;&gt; "", $AA749, "NULL")  &amp; ", "   &amp;
$AC749  &amp; ");"</f>
        <v>INSERT INTO bi4all.fac_employees (id_company_fk, id_employee_pk, flg_active, employee_name, id_gender_fk, id_race_fk, birthday, id_schooling_fk, id_department_fk, id_role_fk, id_level_fk, salary) VALUES (6a51143286b03064a49cc2acbee63c09a0682d33, 745, 1, 'Caroline Rossi Carneiro', 'F', 6, '23/11/1960', 7, 9, 9, NULL, 1285);</v>
      </c>
    </row>
    <row r="750" spans="1:30" ht="14.25" customHeight="1" x14ac:dyDescent="0.2">
      <c r="A750" s="7" t="str" cm="1">
        <f t="array" aca="1" ref="A750" ca="1">INDEX(Company!$A:$A,RANDBETWEEN(5,COUNTA(Company!$A:$A) + 1),1)</f>
        <v>6a51143286b03064a49cc2acbee63c09a0682d33</v>
      </c>
      <c r="B750" s="7" t="str">
        <f ca="1">VLOOKUP($A750,Company!$A:$B,2,FALSE)</f>
        <v>ACME Corporation</v>
      </c>
      <c r="C750" s="5">
        <f t="shared" si="77"/>
        <v>746</v>
      </c>
      <c r="D750" s="5" t="str" cm="1">
        <f t="array" ref="D750">SHA1HASH($C750)</f>
        <v>9b3aa2709c85dba67b6f4901fbabc732f44cf074</v>
      </c>
      <c r="E750" s="6">
        <v>1</v>
      </c>
      <c r="F750" s="7">
        <f ca="1">IF($C750 = 1 + N("Presidente"),
    127,
    IF($C750 = 2 + N("Vice-Presidente"),
        72,
        IF($C750 = 3 + N("Secretária bilíngue"),
            13,
            RANDBETWEEN(5,COUNT(Name!$A:$A) + 1)
        )
    )
)</f>
        <v>250</v>
      </c>
      <c r="G750" s="7" t="str">
        <f ca="1">VLOOKUP($F750,Name!$A:$B,2,FALSE)</f>
        <v>Madalena</v>
      </c>
      <c r="H750" s="7">
        <f ca="1" xml:space="preserve">
IF($C750 = 1,
    0,
    RANDBETWEEN(5,COUNT('Last name'!$A:$A) + 1)
)</f>
        <v>95</v>
      </c>
      <c r="I750" s="7" t="str">
        <f ca="1" xml:space="preserve">
IF($C750 = 1 + N("Presidente"),
    "de Orléans e Bragança",
    VLOOKUP($H750,'Last name'!$A:$B,2,FALSE) &amp; " " &amp; VLOOKUP(RANDBETWEEN(5,COUNT('Last name'!$A:$A) + 1),'Last name'!$A:$B,2,FALSE)
)</f>
        <v>Galli Andrade</v>
      </c>
      <c r="J750" s="7" t="str">
        <f t="shared" ca="1" si="78"/>
        <v>Madalena Galli Andrade</v>
      </c>
      <c r="K750" s="7" t="str" cm="1">
        <f t="array" aca="1" ref="K750" ca="1">SHA1HASH($J750)</f>
        <v>83735e71c3e35d840ecbf7602a2298b99f1dfc96</v>
      </c>
      <c r="L750" s="7" cm="1">
        <f t="array" aca="1" ref="L750" ca="1">INDEX(States!$A:$A,RANDBETWEEN(5,COUNTA(States!$A:$A) + 1),1)</f>
        <v>6</v>
      </c>
      <c r="M750" s="7" t="str">
        <f ca="1">$L750 &amp; "|" &amp; VLOOKUP($L750,States!$A:$B,2,FALSE)</f>
        <v>6|990f6b5f2170b43d022d539b1260b5f1af889998</v>
      </c>
      <c r="N750" s="7" t="str">
        <f ca="1">VLOOKUP($F750,Name!$A:$C,3,FALSE)</f>
        <v>F</v>
      </c>
      <c r="O750" s="7" t="str">
        <f ca="1">VLOOKUP($N750,Gender!$A:$B,2,FALSE)</f>
        <v>Female</v>
      </c>
      <c r="P750" s="7" t="str" cm="1">
        <f t="array" aca="1" ref="P750" ca="1">INDEX('Marital status'!$A:$A,RANDBETWEEN(5,COUNTA('Marital status'!$A:$A) + 1),1)</f>
        <v>47051393f6bcbf99111ec5d70ba2ebbe11ebccae</v>
      </c>
      <c r="Q750" s="7" t="str">
        <f ca="1">VLOOKUP($P750,'Marital status'!$A:$B,2,FALSE)</f>
        <v xml:space="preserve"> Separated </v>
      </c>
      <c r="R750" s="7">
        <f t="shared" ca="1" si="79"/>
        <v>5</v>
      </c>
      <c r="S750" s="7" t="e">
        <f ca="1">VLOOKUP($R750,Race!$A:$B,2,FALSE)</f>
        <v>#N/A</v>
      </c>
      <c r="T750" s="8">
        <f t="shared" ca="1" si="80"/>
        <v>25048</v>
      </c>
      <c r="U750" s="6">
        <f t="shared" ca="1" si="81"/>
        <v>8</v>
      </c>
      <c r="V750" s="8" t="str">
        <f ca="1">VLOOKUP($U750,Education!$A:$B,2,FALSE)</f>
        <v>Graduate school</v>
      </c>
      <c r="W750" s="7">
        <f ca="1" xml:space="preserve">
  IF(OR($Y750 = 5, $Y750 = 6, $Y750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750" s="7" t="str">
        <f ca="1">VLOOKUP($W750,Department!$A:$B,2,FALSE)</f>
        <v>Administration</v>
      </c>
      <c r="Y750" s="6">
        <f t="shared" ca="1" si="82"/>
        <v>11</v>
      </c>
      <c r="Z750" s="7" t="str">
        <f ca="1">VLOOKUP($Y750,Role!$A:$B,2,FALSE)</f>
        <v>Analyst</v>
      </c>
      <c r="AA750" s="6">
        <f t="shared" ca="1" si="83"/>
        <v>5</v>
      </c>
      <c r="AB750" s="7" t="str">
        <f ca="1" xml:space="preserve">
IF($AA750 &lt;&gt; "",
    VLOOKUP($AA750,Level!$A:$B,2,FALSE),
    ""
)</f>
        <v>Junior</v>
      </c>
      <c r="AC750" s="1">
        <f ca="1" xml:space="preserve">
IF($Y750 = 5 + N("Presidente"),
    27000,
    IF($Y750 = 6 + N("Vice-presidente"),
        23000,
        IF(OR($Y750 = 8, $Y750= 13, $Y750 = 12) + N("Secretária bilíngue ou coordenador ou especialista"),
            8000,
            IF($Y750 = 7 + N("Diretor"),
                15000,
                IF($Y750 = 14 + N("Gerente"),
                    12000,
                    IF($Y750 = 9 + N("Estagiário"),
                        705,
                        IF($Y750 = 10 + N("Trainee"),
                            805,
                            IF($Y750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IF($U750 = 7,
  500,
  IF($U750 = 8,
    1000,
    IF($U750 = 9,
      1500,
      IF($U750 = 10,
        2000,
        0
      )
    )
  )
)
+
N("Adicional no salário por área")
+
IF($W750 = 14 + N("Tecnologia da Informação"),
  120,
  IF($W750 = 16 + N("Vendas"),
    110,
    IF($W750 = 15 + N("Jurídico"),
      100,
      IF(OR($W750 = 8, $W750 = 9, $W750 = 11) + N("Recursos humanos ou comercial ou comunicação e marketing"),
        80,
        0
      )
    )
  )
)
+
N("Adicionando pegadinha")
+
IF(AND($W750 = 16, $U750 = 9, $Y750 = 11, $AA750 = 5) + N("Se for de vendas, com mestrado, analista sênior"),
  IF($R750 = 5,
    100,
    0
  )
  +
  IF($N750 = "M",
    200,
    0
  ),
  0
)</f>
        <v>3000</v>
      </c>
      <c r="AD7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$A750  &amp; ", "   &amp;
$C750  &amp; ", "   &amp;
$E750  &amp; ", '"  &amp;
$J750  &amp; "', '" &amp;
$N750  &amp; "', "  &amp;
$R750  &amp; ", '"  &amp;
TEXT($T750,"dd/mm/aaaa")  &amp; "', "   &amp;
$U750  &amp; ", "   &amp;
$W750  &amp; ", "   &amp;
$Y750  &amp; ", "   &amp;
IF($AA750 &lt;&gt; "", $AA750, "NULL")  &amp; ", "   &amp;
$AC750  &amp; ");"</f>
        <v>INSERT INTO bi4all.fac_employees (id_company_fk, id_employee_pk, flg_active, employee_name, id_gender_fk, id_race_fk, birthday, id_schooling_fk, id_department_fk, id_role_fk, id_level_fk, salary) VALUES (6a51143286b03064a49cc2acbee63c09a0682d33, 746, 1, 'Madalena Galli Andrade', 'F', 5, '29/07/1968', 8, 6, 11, 5, 3000);</v>
      </c>
    </row>
    <row r="751" spans="1:30" ht="14.25" customHeight="1" x14ac:dyDescent="0.2">
      <c r="A751" s="7" t="str" cm="1">
        <f t="array" aca="1" ref="A751" ca="1">INDEX(Company!$A:$A,RANDBETWEEN(5,COUNTA(Company!$A:$A) + 1),1)</f>
        <v>6a51143286b03064a49cc2acbee63c09a0682d33</v>
      </c>
      <c r="B751" s="7" t="str">
        <f ca="1">VLOOKUP($A751,Company!$A:$B,2,FALSE)</f>
        <v>ACME Corporation</v>
      </c>
      <c r="C751" s="5">
        <f t="shared" si="77"/>
        <v>747</v>
      </c>
      <c r="D751" s="5" t="str" cm="1">
        <f t="array" ref="D751">SHA1HASH($C751)</f>
        <v>5c1dc07026ceafcb704bdff1375815f30a769a13</v>
      </c>
      <c r="E751" s="6">
        <v>1</v>
      </c>
      <c r="F751" s="7">
        <f ca="1">IF($C751 = 1 + N("Presidente"),
    127,
    IF($C751 = 2 + N("Vice-Presidente"),
        72,
        IF($C751 = 3 + N("Secretária bilíngue"),
            13,
            RANDBETWEEN(5,COUNT(Name!$A:$A) + 1)
        )
    )
)</f>
        <v>40</v>
      </c>
      <c r="G751" s="7" t="str">
        <f ca="1">VLOOKUP($F751,Name!$A:$B,2,FALSE)</f>
        <v>André</v>
      </c>
      <c r="H751" s="7">
        <f ca="1" xml:space="preserve">
IF($C751 = 1,
    0,
    RANDBETWEEN(5,COUNT('Last name'!$A:$A) + 1)
)</f>
        <v>192</v>
      </c>
      <c r="I751" s="7" t="str">
        <f ca="1" xml:space="preserve">
IF($C751 = 1 + N("Presidente"),
    "de Orléans e Bragança",
    VLOOKUP($H751,'Last name'!$A:$B,2,FALSE) &amp; " " &amp; VLOOKUP(RANDBETWEEN(5,COUNT('Last name'!$A:$A) + 1),'Last name'!$A:$B,2,FALSE)
)</f>
        <v>Vaz Vaz</v>
      </c>
      <c r="J751" s="7" t="str">
        <f t="shared" ca="1" si="78"/>
        <v>André Vaz Vaz</v>
      </c>
      <c r="K751" s="7" t="str" cm="1">
        <f t="array" aca="1" ref="K751" ca="1">SHA1HASH($J751)</f>
        <v>4d31838372e8f44864a9ffa7bc0639c1e6a09ed1</v>
      </c>
      <c r="L751" s="7" cm="1">
        <f t="array" aca="1" ref="L751" ca="1">INDEX(States!$A:$A,RANDBETWEEN(5,COUNTA(States!$A:$A) + 1),1)</f>
        <v>14</v>
      </c>
      <c r="M751" s="7" t="str">
        <f ca="1">$L751 &amp; "|" &amp; VLOOKUP($L751,States!$A:$B,2,FALSE)</f>
        <v>14|9b9a260c6946192b7ea8dcfb1d39940b66fe4460</v>
      </c>
      <c r="N751" s="7" t="str">
        <f ca="1">VLOOKUP($F751,Name!$A:$C,3,FALSE)</f>
        <v>M</v>
      </c>
      <c r="O751" s="7" t="str">
        <f ca="1">VLOOKUP($N751,Gender!$A:$B,2,FALSE)</f>
        <v>Male</v>
      </c>
      <c r="P751" s="7" t="str" cm="1">
        <f t="array" aca="1" ref="P751" ca="1">INDEX('Marital status'!$A:$A,RANDBETWEEN(5,COUNTA('Marital status'!$A:$A) + 1),1)</f>
        <v>47051393f6bcbf99111ec5d70ba2ebbe11ebccae</v>
      </c>
      <c r="Q751" s="7" t="str">
        <f ca="1">VLOOKUP($P751,'Marital status'!$A:$B,2,FALSE)</f>
        <v xml:space="preserve"> Separated </v>
      </c>
      <c r="R751" s="7">
        <f t="shared" ca="1" si="79"/>
        <v>5</v>
      </c>
      <c r="S751" s="7" t="e">
        <f ca="1">VLOOKUP($R751,Race!$A:$B,2,FALSE)</f>
        <v>#N/A</v>
      </c>
      <c r="T751" s="8">
        <f t="shared" ca="1" si="80"/>
        <v>31754</v>
      </c>
      <c r="U751" s="6">
        <f t="shared" ca="1" si="81"/>
        <v>7</v>
      </c>
      <c r="V751" s="8" t="str">
        <f ca="1">VLOOKUP($U751,Education!$A:$B,2,FALSE)</f>
        <v>Undergraduate degree</v>
      </c>
      <c r="W751" s="7">
        <f ca="1" xml:space="preserve">
  IF(OR($Y751 = 5, $Y751 = 6, $Y751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51" s="7" t="str">
        <f ca="1">VLOOKUP($W751,Department!$A:$B,2,FALSE)</f>
        <v>Communication &amp; Marketing</v>
      </c>
      <c r="Y751" s="6">
        <f t="shared" ca="1" si="82"/>
        <v>10</v>
      </c>
      <c r="Z751" s="7" t="str">
        <f ca="1">VLOOKUP($Y751,Role!$A:$B,2,FALSE)</f>
        <v>Trainee</v>
      </c>
      <c r="AA751" s="6" t="str">
        <f t="shared" ca="1" si="83"/>
        <v/>
      </c>
      <c r="AB751" s="7" t="str">
        <f ca="1" xml:space="preserve">
IF($AA751 &lt;&gt; "",
    VLOOKUP($AA751,Level!$A:$B,2,FALSE),
    ""
)</f>
        <v/>
      </c>
      <c r="AC751" s="1">
        <f ca="1" xml:space="preserve">
IF($Y751 = 5 + N("Presidente"),
    27000,
    IF($Y751 = 6 + N("Vice-presidente"),
        23000,
        IF(OR($Y751 = 8, $Y751= 13, $Y751 = 12) + N("Secretária bilíngue ou coordenador ou especialista"),
            8000,
            IF($Y751 = 7 + N("Diretor"),
                15000,
                IF($Y751 = 14 + N("Gerente"),
                    12000,
                    IF($Y751 = 9 + N("Estagiário"),
                        705,
                        IF($Y751 = 10 + N("Trainee"),
                            805,
                            IF($Y751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IF($U751 = 7,
  500,
  IF($U751 = 8,
    1000,
    IF($U751 = 9,
      1500,
      IF($U751 = 10,
        2000,
        0
      )
    )
  )
)
+
N("Adicional no salário por área")
+
IF($W751 = 14 + N("Tecnologia da Informação"),
  120,
  IF($W751 = 16 + N("Vendas"),
    110,
    IF($W751 = 15 + N("Jurídico"),
      100,
      IF(OR($W751 = 8, $W751 = 9, $W751 = 11) + N("Recursos humanos ou comercial ou comunicação e marketing"),
        80,
        0
      )
    )
  )
)
+
N("Adicionando pegadinha")
+
IF(AND($W751 = 16, $U751 = 9, $Y751 = 11, $AA751 = 5) + N("Se for de vendas, com mestrado, analista sênior"),
  IF($R751 = 5,
    100,
    0
  )
  +
  IF($N751 = "M",
    200,
    0
  ),
  0
)</f>
        <v>1385</v>
      </c>
      <c r="AD7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$A751  &amp; ", "   &amp;
$C751  &amp; ", "   &amp;
$E751  &amp; ", '"  &amp;
$J751  &amp; "', '" &amp;
$N751  &amp; "', "  &amp;
$R751  &amp; ", '"  &amp;
TEXT($T751,"dd/mm/aaaa")  &amp; "', "   &amp;
$U751  &amp; ", "   &amp;
$W751  &amp; ", "   &amp;
$Y751  &amp; ", "   &amp;
IF($AA751 &lt;&gt; "", $AA751, "NULL")  &amp; ", "   &amp;
$AC751  &amp; ");"</f>
        <v>INSERT INTO bi4all.fac_employees (id_company_fk, id_employee_pk, flg_active, employee_name, id_gender_fk, id_race_fk, birthday, id_schooling_fk, id_department_fk, id_role_fk, id_level_fk, salary) VALUES (6a51143286b03064a49cc2acbee63c09a0682d33, 747, 1, 'André Vaz Vaz', 'M', 5, '08/12/1986', 7, 11, 10, NULL, 1385);</v>
      </c>
    </row>
    <row r="752" spans="1:30" ht="14.25" customHeight="1" x14ac:dyDescent="0.2">
      <c r="A752" s="7" t="str" cm="1">
        <f t="array" aca="1" ref="A752" ca="1">INDEX(Company!$A:$A,RANDBETWEEN(5,COUNTA(Company!$A:$A) + 1),1)</f>
        <v>6a51143286b03064a49cc2acbee63c09a0682d33</v>
      </c>
      <c r="B752" s="7" t="str">
        <f ca="1">VLOOKUP($A752,Company!$A:$B,2,FALSE)</f>
        <v>ACME Corporation</v>
      </c>
      <c r="C752" s="5">
        <f t="shared" si="77"/>
        <v>748</v>
      </c>
      <c r="D752" s="5" t="str" cm="1">
        <f t="array" ref="D752">SHA1HASH($C752)</f>
        <v>6d40f903e9f072ed9ed21889e1520272247f6cc1</v>
      </c>
      <c r="E752" s="6">
        <v>1</v>
      </c>
      <c r="F752" s="7">
        <f ca="1">IF($C752 = 1 + N("Presidente"),
    127,
    IF($C752 = 2 + N("Vice-Presidente"),
        72,
        IF($C752 = 3 + N("Secretária bilíngue"),
            13,
            RANDBETWEEN(5,COUNT(Name!$A:$A) + 1)
        )
    )
)</f>
        <v>108</v>
      </c>
      <c r="G752" s="7" t="str">
        <f ca="1">VLOOKUP($F752,Name!$A:$B,2,FALSE)</f>
        <v>Davi Luccas</v>
      </c>
      <c r="H752" s="7">
        <f ca="1" xml:space="preserve">
IF($C752 = 1,
    0,
    RANDBETWEEN(5,COUNT('Last name'!$A:$A) + 1)
)</f>
        <v>114</v>
      </c>
      <c r="I752" s="7" t="str">
        <f ca="1" xml:space="preserve">
IF($C752 = 1 + N("Presidente"),
    "de Orléans e Bragança",
    VLOOKUP($H752,'Last name'!$A:$B,2,FALSE) &amp; " " &amp; VLOOKUP(RANDBETWEEN(5,COUNT('Last name'!$A:$A) + 1),'Last name'!$A:$B,2,FALSE)
)</f>
        <v>Machado Monteiro</v>
      </c>
      <c r="J752" s="7" t="str">
        <f t="shared" ca="1" si="78"/>
        <v>Davi Luccas Machado Monteiro</v>
      </c>
      <c r="K752" s="7" t="str" cm="1">
        <f t="array" aca="1" ref="K752" ca="1">SHA1HASH($J752)</f>
        <v>baa7f72c7540e7a9a53f4341cc03b8ccfac41ff9</v>
      </c>
      <c r="L752" s="7" cm="1">
        <f t="array" aca="1" ref="L752" ca="1">INDEX(States!$A:$A,RANDBETWEEN(5,COUNTA(States!$A:$A) + 1),1)</f>
        <v>7</v>
      </c>
      <c r="M752" s="7" t="str">
        <f ca="1">$L752 &amp; "|" &amp; VLOOKUP($L752,States!$A:$B,2,FALSE)</f>
        <v>7|f2e12883042f184299ea408f79a5077ec107e25e</v>
      </c>
      <c r="N752" s="7" t="str">
        <f ca="1">VLOOKUP($F752,Name!$A:$C,3,FALSE)</f>
        <v>M</v>
      </c>
      <c r="O752" s="7" t="str">
        <f ca="1">VLOOKUP($N752,Gender!$A:$B,2,FALSE)</f>
        <v>Male</v>
      </c>
      <c r="P752" s="7" t="str" cm="1">
        <f t="array" aca="1" ref="P752" ca="1">INDEX('Marital status'!$A:$A,RANDBETWEEN(5,COUNTA('Marital status'!$A:$A) + 1),1)</f>
        <v>3266897012b6dcc5723033bc25891bf99efcff6f</v>
      </c>
      <c r="Q752" s="7" t="str">
        <f ca="1">VLOOKUP($P752,'Marital status'!$A:$B,2,FALSE)</f>
        <v>MarrieD</v>
      </c>
      <c r="R752" s="7">
        <f t="shared" ca="1" si="79"/>
        <v>5</v>
      </c>
      <c r="S752" s="7" t="e">
        <f ca="1">VLOOKUP($R752,Race!$A:$B,2,FALSE)</f>
        <v>#N/A</v>
      </c>
      <c r="T752" s="8">
        <f t="shared" ca="1" si="80"/>
        <v>25880</v>
      </c>
      <c r="U752" s="6">
        <f t="shared" ca="1" si="81"/>
        <v>7</v>
      </c>
      <c r="V752" s="8" t="str">
        <f ca="1">VLOOKUP($U752,Education!$A:$B,2,FALSE)</f>
        <v>Undergraduate degree</v>
      </c>
      <c r="W752" s="7">
        <f ca="1" xml:space="preserve">
  IF(OR($Y752 = 5, $Y752 = 6, $Y752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752" s="7" t="str">
        <f ca="1">VLOOKUP($W752,Department!$A:$B,2,FALSE)</f>
        <v>Administration</v>
      </c>
      <c r="Y752" s="6">
        <f t="shared" ca="1" si="82"/>
        <v>11</v>
      </c>
      <c r="Z752" s="7" t="str">
        <f ca="1">VLOOKUP($Y752,Role!$A:$B,2,FALSE)</f>
        <v>Analyst</v>
      </c>
      <c r="AA752" s="6">
        <f t="shared" ca="1" si="83"/>
        <v>7</v>
      </c>
      <c r="AB752" s="7" t="str">
        <f ca="1" xml:space="preserve">
IF($AA752 &lt;&gt; "",
    VLOOKUP($AA752,Level!$A:$B,2,FALSE),
    ""
)</f>
        <v>Senior</v>
      </c>
      <c r="AC752" s="1">
        <f ca="1" xml:space="preserve">
IF($Y752 = 5 + N("Presidente"),
    27000,
    IF($Y752 = 6 + N("Vice-presidente"),
        23000,
        IF(OR($Y752 = 8, $Y752= 13, $Y752 = 12) + N("Secretária bilíngue ou coordenador ou especialista"),
            8000,
            IF($Y752 = 7 + N("Diretor"),
                15000,
                IF($Y752 = 14 + N("Gerente"),
                    12000,
                    IF($Y752 = 9 + N("Estagiário"),
                        705,
                        IF($Y752 = 10 + N("Trainee"),
                            805,
                            IF($Y752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IF($U752 = 7,
  500,
  IF($U752 = 8,
    1000,
    IF($U752 = 9,
      1500,
      IF($U752 = 10,
        2000,
        0
      )
    )
  )
)
+
N("Adicional no salário por área")
+
IF($W752 = 14 + N("Tecnologia da Informação"),
  120,
  IF($W752 = 16 + N("Vendas"),
    110,
    IF($W752 = 15 + N("Jurídico"),
      100,
      IF(OR($W752 = 8, $W752 = 9, $W752 = 11) + N("Recursos humanos ou comercial ou comunicação e marketing"),
        80,
        0
      )
    )
  )
)
+
N("Adicionando pegadinha")
+
IF(AND($W752 = 16, $U752 = 9, $Y752 = 11, $AA752 = 5) + N("Se for de vendas, com mestrado, analista sênior"),
  IF($R752 = 5,
    100,
    0
  )
  +
  IF($N752 = "M",
    200,
    0
  ),
  0
)</f>
        <v>2500</v>
      </c>
      <c r="AD7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$A752  &amp; ", "   &amp;
$C752  &amp; ", "   &amp;
$E752  &amp; ", '"  &amp;
$J752  &amp; "', '" &amp;
$N752  &amp; "', "  &amp;
$R752  &amp; ", '"  &amp;
TEXT($T752,"dd/mm/aaaa")  &amp; "', "   &amp;
$U752  &amp; ", "   &amp;
$W752  &amp; ", "   &amp;
$Y752  &amp; ", "   &amp;
IF($AA752 &lt;&gt; "", $AA752, "NULL")  &amp; ", "   &amp;
$AC752  &amp; ");"</f>
        <v>INSERT INTO bi4all.fac_employees (id_company_fk, id_employee_pk, flg_active, employee_name, id_gender_fk, id_race_fk, birthday, id_schooling_fk, id_department_fk, id_role_fk, id_level_fk, salary) VALUES (6a51143286b03064a49cc2acbee63c09a0682d33, 748, 1, 'Davi Luccas Machado Monteiro', 'M', 5, '08/11/1970', 7, 6, 11, 7, 2500);</v>
      </c>
    </row>
    <row r="753" spans="1:30" ht="14.25" customHeight="1" x14ac:dyDescent="0.2">
      <c r="A753" s="7" t="str" cm="1">
        <f t="array" aca="1" ref="A753" ca="1">INDEX(Company!$A:$A,RANDBETWEEN(5,COUNTA(Company!$A:$A) + 1),1)</f>
        <v>6a51143286b03064a49cc2acbee63c09a0682d33</v>
      </c>
      <c r="B753" s="7" t="str">
        <f ca="1">VLOOKUP($A753,Company!$A:$B,2,FALSE)</f>
        <v>ACME Corporation</v>
      </c>
      <c r="C753" s="5">
        <f t="shared" si="77"/>
        <v>749</v>
      </c>
      <c r="D753" s="5" t="str" cm="1">
        <f t="array" ref="D753">SHA1HASH($C753)</f>
        <v>01055fedad58f1885e2646cf3a0012122b711da6</v>
      </c>
      <c r="E753" s="6">
        <v>1</v>
      </c>
      <c r="F753" s="7">
        <f ca="1">IF($C753 = 1 + N("Presidente"),
    127,
    IF($C753 = 2 + N("Vice-Presidente"),
        72,
        IF($C753 = 3 + N("Secretária bilíngue"),
            13,
            RANDBETWEEN(5,COUNT(Name!$A:$A) + 1)
        )
    )
)</f>
        <v>17</v>
      </c>
      <c r="G753" s="7" t="str">
        <f ca="1">VLOOKUP($F753,Name!$A:$B,2,FALSE)</f>
        <v>Alicia</v>
      </c>
      <c r="H753" s="7">
        <f ca="1" xml:space="preserve">
IF($C753 = 1,
    0,
    RANDBETWEEN(5,COUNT('Last name'!$A:$A) + 1)
)</f>
        <v>120</v>
      </c>
      <c r="I753" s="7" t="str">
        <f ca="1" xml:space="preserve">
IF($C753 = 1 + N("Presidente"),
    "de Orléans e Bragança",
    VLOOKUP($H753,'Last name'!$A:$B,2,FALSE) &amp; " " &amp; VLOOKUP(RANDBETWEEN(5,COUNT('Last name'!$A:$A) + 1),'Last name'!$A:$B,2,FALSE)
)</f>
        <v>Marques Bragança</v>
      </c>
      <c r="J753" s="7" t="str">
        <f t="shared" ca="1" si="78"/>
        <v>Alicia Marques Bragança</v>
      </c>
      <c r="K753" s="7" t="str" cm="1">
        <f t="array" aca="1" ref="K753" ca="1">SHA1HASH($J753)</f>
        <v>c428e5edd4619bce67e5e19a04d9ae628442d890</v>
      </c>
      <c r="L753" s="7" cm="1">
        <f t="array" aca="1" ref="L753" ca="1">INDEX(States!$A:$A,RANDBETWEEN(5,COUNTA(States!$A:$A) + 1),1)</f>
        <v>21</v>
      </c>
      <c r="M753" s="7" t="str">
        <f ca="1">$L753 &amp; "|" &amp; VLOOKUP($L753,States!$A:$B,2,FALSE)</f>
        <v>21|18f454963e4e8ae3fea0597ea98a4e003875820f</v>
      </c>
      <c r="N753" s="7" t="str">
        <f ca="1">VLOOKUP($F753,Name!$A:$C,3,FALSE)</f>
        <v>F</v>
      </c>
      <c r="O753" s="7" t="str">
        <f ca="1">VLOOKUP($N753,Gender!$A:$B,2,FALSE)</f>
        <v>Female</v>
      </c>
      <c r="P753" s="7" t="str" cm="1">
        <f t="array" aca="1" ref="P753" ca="1">INDEX('Marital status'!$A:$A,RANDBETWEEN(5,COUNTA('Marital status'!$A:$A) + 1),1)</f>
        <v>93ac84f4e0bd5c1c97b670a12a7fff6af89fb6b3</v>
      </c>
      <c r="Q753" s="7" t="str">
        <f ca="1">VLOOKUP($P753,'Marital status'!$A:$B,2,FALSE)</f>
        <v>DIVORCED</v>
      </c>
      <c r="R753" s="7">
        <f t="shared" ca="1" si="79"/>
        <v>5</v>
      </c>
      <c r="S753" s="7" t="e">
        <f ca="1">VLOOKUP($R753,Race!$A:$B,2,FALSE)</f>
        <v>#N/A</v>
      </c>
      <c r="T753" s="8">
        <f t="shared" ca="1" si="80"/>
        <v>29633</v>
      </c>
      <c r="U753" s="6">
        <f t="shared" ca="1" si="81"/>
        <v>7</v>
      </c>
      <c r="V753" s="8" t="str">
        <f ca="1">VLOOKUP($U753,Education!$A:$B,2,FALSE)</f>
        <v>Undergraduate degree</v>
      </c>
      <c r="W753" s="7">
        <f ca="1" xml:space="preserve">
  IF(OR($Y753 = 5, $Y753 = 6, $Y753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753" s="7" t="str">
        <f ca="1">VLOOKUP($W753,Department!$A:$B,2,FALSE)</f>
        <v>Human Resource</v>
      </c>
      <c r="Y753" s="6">
        <f t="shared" ca="1" si="82"/>
        <v>9</v>
      </c>
      <c r="Z753" s="7" t="str">
        <f ca="1">VLOOKUP($Y753,Role!$A:$B,2,FALSE)</f>
        <v>Intern</v>
      </c>
      <c r="AA753" s="6" t="str">
        <f t="shared" ca="1" si="83"/>
        <v/>
      </c>
      <c r="AB753" s="7" t="str">
        <f ca="1" xml:space="preserve">
IF($AA753 &lt;&gt; "",
    VLOOKUP($AA753,Level!$A:$B,2,FALSE),
    ""
)</f>
        <v/>
      </c>
      <c r="AC753" s="1">
        <f ca="1" xml:space="preserve">
IF($Y753 = 5 + N("Presidente"),
    27000,
    IF($Y753 = 6 + N("Vice-presidente"),
        23000,
        IF(OR($Y753 = 8, $Y753= 13, $Y753 = 12) + N("Secretária bilíngue ou coordenador ou especialista"),
            8000,
            IF($Y753 = 7 + N("Diretor"),
                15000,
                IF($Y753 = 14 + N("Gerente"),
                    12000,
                    IF($Y753 = 9 + N("Estagiário"),
                        705,
                        IF($Y753 = 10 + N("Trainee"),
                            805,
                            IF($Y753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IF($U753 = 7,
  500,
  IF($U753 = 8,
    1000,
    IF($U753 = 9,
      1500,
      IF($U753 = 10,
        2000,
        0
      )
    )
  )
)
+
N("Adicional no salário por área")
+
IF($W753 = 14 + N("Tecnologia da Informação"),
  120,
  IF($W753 = 16 + N("Vendas"),
    110,
    IF($W753 = 15 + N("Jurídico"),
      100,
      IF(OR($W753 = 8, $W753 = 9, $W753 = 11) + N("Recursos humanos ou comercial ou comunicação e marketing"),
        80,
        0
      )
    )
  )
)
+
N("Adicionando pegadinha")
+
IF(AND($W753 = 16, $U753 = 9, $Y753 = 11, $AA753 = 5) + N("Se for de vendas, com mestrado, analista sênior"),
  IF($R753 = 5,
    100,
    0
  )
  +
  IF($N753 = "M",
    200,
    0
  ),
  0
)</f>
        <v>1285</v>
      </c>
      <c r="AD7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$A753  &amp; ", "   &amp;
$C753  &amp; ", "   &amp;
$E753  &amp; ", '"  &amp;
$J753  &amp; "', '" &amp;
$N753  &amp; "', "  &amp;
$R753  &amp; ", '"  &amp;
TEXT($T753,"dd/mm/aaaa")  &amp; "', "   &amp;
$U753  &amp; ", "   &amp;
$W753  &amp; ", "   &amp;
$Y753  &amp; ", "   &amp;
IF($AA753 &lt;&gt; "", $AA753, "NULL")  &amp; ", "   &amp;
$AC753  &amp; ");"</f>
        <v>INSERT INTO bi4all.fac_employees (id_company_fk, id_employee_pk, flg_active, employee_name, id_gender_fk, id_race_fk, birthday, id_schooling_fk, id_department_fk, id_role_fk, id_level_fk, salary) VALUES (6a51143286b03064a49cc2acbee63c09a0682d33, 749, 1, 'Alicia Marques Bragança', 'F', 5, '16/02/1981', 7, 8, 9, NULL, 1285);</v>
      </c>
    </row>
    <row r="754" spans="1:30" ht="14.25" customHeight="1" x14ac:dyDescent="0.2">
      <c r="A754" s="7" t="str" cm="1">
        <f t="array" aca="1" ref="A754" ca="1">INDEX(Company!$A:$A,RANDBETWEEN(5,COUNTA(Company!$A:$A) + 1),1)</f>
        <v>6a51143286b03064a49cc2acbee63c09a0682d33</v>
      </c>
      <c r="B754" s="7" t="str">
        <f ca="1">VLOOKUP($A754,Company!$A:$B,2,FALSE)</f>
        <v>ACME Corporation</v>
      </c>
      <c r="C754" s="5">
        <f t="shared" si="77"/>
        <v>750</v>
      </c>
      <c r="D754" s="5" t="str" cm="1">
        <f t="array" ref="D754">SHA1HASH($C754)</f>
        <v>404c735f21d00fee39a13210d54844f3cec069c7</v>
      </c>
      <c r="E754" s="6">
        <v>1</v>
      </c>
      <c r="F754" s="7">
        <f ca="1">IF($C754 = 1 + N("Presidente"),
    127,
    IF($C754 = 2 + N("Vice-Presidente"),
        72,
        IF($C754 = 3 + N("Secretária bilíngue"),
            13,
            RANDBETWEEN(5,COUNT(Name!$A:$A) + 1)
        )
    )
)</f>
        <v>129</v>
      </c>
      <c r="G754" s="7" t="str">
        <f ca="1">VLOOKUP($F754,Name!$A:$B,2,FALSE)</f>
        <v>Enzo Miguel</v>
      </c>
      <c r="H754" s="7">
        <f ca="1" xml:space="preserve">
IF($C754 = 1,
    0,
    RANDBETWEEN(5,COUNT('Last name'!$A:$A) + 1)
)</f>
        <v>35</v>
      </c>
      <c r="I754" s="7" t="str">
        <f ca="1" xml:space="preserve">
IF($C754 = 1 + N("Presidente"),
    "de Orléans e Bragança",
    VLOOKUP($H754,'Last name'!$A:$B,2,FALSE) &amp; " " &amp; VLOOKUP(RANDBETWEEN(5,COUNT('Last name'!$A:$A) + 1),'Last name'!$A:$B,2,FALSE)
)</f>
        <v>Barroso Peçanha</v>
      </c>
      <c r="J754" s="7" t="str">
        <f t="shared" ca="1" si="78"/>
        <v>Enzo Miguel Barroso Peçanha</v>
      </c>
      <c r="K754" s="7" t="str" cm="1">
        <f t="array" aca="1" ref="K754" ca="1">SHA1HASH($J754)</f>
        <v>274b4bdeea2936e148ec45dd7003d91195d9ffff</v>
      </c>
      <c r="L754" s="7" cm="1">
        <f t="array" aca="1" ref="L754" ca="1">INDEX(States!$A:$A,RANDBETWEEN(5,COUNTA(States!$A:$A) + 1),1)</f>
        <v>11</v>
      </c>
      <c r="M754" s="7" t="str">
        <f ca="1">$L754 &amp; "|" &amp; VLOOKUP($L754,States!$A:$B,2,FALSE)</f>
        <v>11|fe2c415e55f0a42317aa24885817f9de5cf497c6</v>
      </c>
      <c r="N754" s="7" t="str">
        <f ca="1">VLOOKUP($F754,Name!$A:$C,3,FALSE)</f>
        <v>M</v>
      </c>
      <c r="O754" s="7" t="str">
        <f ca="1">VLOOKUP($N754,Gender!$A:$B,2,FALSE)</f>
        <v>Male</v>
      </c>
      <c r="P754" s="7" t="str" cm="1">
        <f t="array" aca="1" ref="P754" ca="1">INDEX('Marital status'!$A:$A,RANDBETWEEN(5,COUNTA('Marital status'!$A:$A) + 1),1)</f>
        <v>459031b19ec5bbd3b3dbc0a9dcf2cb6e6c6f7848</v>
      </c>
      <c r="Q754" s="7" t="str">
        <f ca="1">VLOOKUP($P754,'Marital status'!$A:$B,2,FALSE)</f>
        <v xml:space="preserve">Widowed </v>
      </c>
      <c r="R754" s="7">
        <f t="shared" ca="1" si="79"/>
        <v>5</v>
      </c>
      <c r="S754" s="7" t="e">
        <f ca="1">VLOOKUP($R754,Race!$A:$B,2,FALSE)</f>
        <v>#N/A</v>
      </c>
      <c r="T754" s="8">
        <f t="shared" ca="1" si="80"/>
        <v>24387</v>
      </c>
      <c r="U754" s="6">
        <f t="shared" ca="1" si="81"/>
        <v>7</v>
      </c>
      <c r="V754" s="8" t="str">
        <f ca="1">VLOOKUP($U754,Education!$A:$B,2,FALSE)</f>
        <v>Undergraduate degree</v>
      </c>
      <c r="W754" s="7">
        <f ca="1" xml:space="preserve">
  IF(OR($Y754 = 5, $Y754 = 6, $Y754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754" s="7" t="str">
        <f ca="1">VLOOKUP($W754,Department!$A:$B,2,FALSE)</f>
        <v>Controlling</v>
      </c>
      <c r="Y754" s="6">
        <f t="shared" ca="1" si="82"/>
        <v>11</v>
      </c>
      <c r="Z754" s="7" t="str">
        <f ca="1">VLOOKUP($Y754,Role!$A:$B,2,FALSE)</f>
        <v>Analyst</v>
      </c>
      <c r="AA754" s="6">
        <f t="shared" ca="1" si="83"/>
        <v>5</v>
      </c>
      <c r="AB754" s="7" t="str">
        <f ca="1" xml:space="preserve">
IF($AA754 &lt;&gt; "",
    VLOOKUP($AA754,Level!$A:$B,2,FALSE),
    ""
)</f>
        <v>Junior</v>
      </c>
      <c r="AC754" s="1">
        <f ca="1" xml:space="preserve">
IF($Y754 = 5 + N("Presidente"),
    27000,
    IF($Y754 = 6 + N("Vice-presidente"),
        23000,
        IF(OR($Y754 = 8, $Y754= 13, $Y754 = 12) + N("Secretária bilíngue ou coordenador ou especialista"),
            8000,
            IF($Y754 = 7 + N("Diretor"),
                15000,
                IF($Y754 = 14 + N("Gerente"),
                    12000,
                    IF($Y754 = 9 + N("Estagiário"),
                        705,
                        IF($Y754 = 10 + N("Trainee"),
                            805,
                            IF($Y754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IF($U754 = 7,
  500,
  IF($U754 = 8,
    1000,
    IF($U754 = 9,
      1500,
      IF($U754 = 10,
        2000,
        0
      )
    )
  )
)
+
N("Adicional no salário por área")
+
IF($W754 = 14 + N("Tecnologia da Informação"),
  120,
  IF($W754 = 16 + N("Vendas"),
    110,
    IF($W754 = 15 + N("Jurídico"),
      100,
      IF(OR($W754 = 8, $W754 = 9, $W754 = 11) + N("Recursos humanos ou comercial ou comunicação e marketing"),
        80,
        0
      )
    )
  )
)
+
N("Adicionando pegadinha")
+
IF(AND($W754 = 16, $U754 = 9, $Y754 = 11, $AA754 = 5) + N("Se for de vendas, com mestrado, analista sênior"),
  IF($R754 = 5,
    100,
    0
  )
  +
  IF($N754 = "M",
    200,
    0
  ),
  0
)</f>
        <v>2500</v>
      </c>
      <c r="AD7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$A754  &amp; ", "   &amp;
$C754  &amp; ", "   &amp;
$E754  &amp; ", '"  &amp;
$J754  &amp; "', '" &amp;
$N754  &amp; "', "  &amp;
$R754  &amp; ", '"  &amp;
TEXT($T754,"dd/mm/aaaa")  &amp; "', "   &amp;
$U754  &amp; ", "   &amp;
$W754  &amp; ", "   &amp;
$Y754  &amp; ", "   &amp;
IF($AA754 &lt;&gt; "", $AA754, "NULL")  &amp; ", "   &amp;
$AC754  &amp; ");"</f>
        <v>INSERT INTO bi4all.fac_employees (id_company_fk, id_employee_pk, flg_active, employee_name, id_gender_fk, id_race_fk, birthday, id_schooling_fk, id_department_fk, id_role_fk, id_level_fk, salary) VALUES (6a51143286b03064a49cc2acbee63c09a0682d33, 750, 1, 'Enzo Miguel Barroso Peçanha', 'M', 5, '07/10/1966', 7, 12, 11, 5, 2500);</v>
      </c>
    </row>
    <row r="755" spans="1:30" ht="14.25" customHeight="1" x14ac:dyDescent="0.2">
      <c r="A755" s="7" t="str" cm="1">
        <f t="array" aca="1" ref="A755" ca="1">INDEX(Company!$A:$A,RANDBETWEEN(5,COUNTA(Company!$A:$A) + 1),1)</f>
        <v>6a51143286b03064a49cc2acbee63c09a0682d33</v>
      </c>
      <c r="B755" s="7" t="str">
        <f ca="1">VLOOKUP($A755,Company!$A:$B,2,FALSE)</f>
        <v>ACME Corporation</v>
      </c>
      <c r="C755" s="5">
        <f t="shared" si="77"/>
        <v>751</v>
      </c>
      <c r="D755" s="5" t="str" cm="1">
        <f t="array" ref="D755">SHA1HASH($C755)</f>
        <v>758a25f7dd163311b02efd5de19535312f7c1225</v>
      </c>
      <c r="E755" s="6">
        <v>1</v>
      </c>
      <c r="F755" s="7">
        <f ca="1">IF($C755 = 1 + N("Presidente"),
    127,
    IF($C755 = 2 + N("Vice-Presidente"),
        72,
        IF($C755 = 3 + N("Secretária bilíngue"),
            13,
            RANDBETWEEN(5,COUNT(Name!$A:$A) + 1)
        )
    )
)</f>
        <v>158</v>
      </c>
      <c r="G755" s="7" t="str">
        <f ca="1">VLOOKUP($F755,Name!$A:$B,2,FALSE)</f>
        <v>Guilherme Augusto</v>
      </c>
      <c r="H755" s="7">
        <f ca="1" xml:space="preserve">
IF($C755 = 1,
    0,
    RANDBETWEEN(5,COUNT('Last name'!$A:$A) + 1)
)</f>
        <v>95</v>
      </c>
      <c r="I755" s="7" t="str">
        <f ca="1" xml:space="preserve">
IF($C755 = 1 + N("Presidente"),
    "de Orléans e Bragança",
    VLOOKUP($H755,'Last name'!$A:$B,2,FALSE) &amp; " " &amp; VLOOKUP(RANDBETWEEN(5,COUNT('Last name'!$A:$A) + 1),'Last name'!$A:$B,2,FALSE)
)</f>
        <v>Galli Resende</v>
      </c>
      <c r="J755" s="7" t="str">
        <f t="shared" ca="1" si="78"/>
        <v>Guilherme Augusto Galli Resende</v>
      </c>
      <c r="K755" s="7" t="str" cm="1">
        <f t="array" aca="1" ref="K755" ca="1">SHA1HASH($J755)</f>
        <v>5ad3f9e737b38354f5ed8c687fbf65e0777ac61a</v>
      </c>
      <c r="L755" s="7" cm="1">
        <f t="array" aca="1" ref="L755" ca="1">INDEX(States!$A:$A,RANDBETWEEN(5,COUNTA(States!$A:$A) + 1),1)</f>
        <v>11</v>
      </c>
      <c r="M755" s="7" t="str">
        <f ca="1">$L755 &amp; "|" &amp; VLOOKUP($L755,States!$A:$B,2,FALSE)</f>
        <v>11|fe2c415e55f0a42317aa24885817f9de5cf497c6</v>
      </c>
      <c r="N755" s="7" t="str">
        <f ca="1">VLOOKUP($F755,Name!$A:$C,3,FALSE)</f>
        <v>M</v>
      </c>
      <c r="O755" s="7" t="str">
        <f ca="1">VLOOKUP($N755,Gender!$A:$B,2,FALSE)</f>
        <v>Male</v>
      </c>
      <c r="P755" s="7" t="str" cm="1">
        <f t="array" aca="1" ref="P755" ca="1">INDEX('Marital status'!$A:$A,RANDBETWEEN(5,COUNTA('Marital status'!$A:$A) + 1),1)</f>
        <v>ce0b1612aa711b78a720295d271a33894e2b72bf</v>
      </c>
      <c r="Q755" s="7" t="str">
        <f ca="1">VLOOKUP($P755,'Marital status'!$A:$B,2,FALSE)</f>
        <v>single</v>
      </c>
      <c r="R755" s="7">
        <f t="shared" ca="1" si="79"/>
        <v>5</v>
      </c>
      <c r="S755" s="7" t="e">
        <f ca="1">VLOOKUP($R755,Race!$A:$B,2,FALSE)</f>
        <v>#N/A</v>
      </c>
      <c r="T755" s="8">
        <f t="shared" ca="1" si="80"/>
        <v>26848</v>
      </c>
      <c r="U755" s="6">
        <f t="shared" ca="1" si="81"/>
        <v>7</v>
      </c>
      <c r="V755" s="8" t="str">
        <f ca="1">VLOOKUP($U755,Education!$A:$B,2,FALSE)</f>
        <v>Undergraduate degree</v>
      </c>
      <c r="W755" s="7">
        <f ca="1" xml:space="preserve">
  IF(OR($Y755 = 5, $Y755 = 6, $Y755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755" s="7" t="str">
        <f ca="1">VLOOKUP($W755,Department!$A:$B,2,FALSE)</f>
        <v>Administration</v>
      </c>
      <c r="Y755" s="6">
        <f t="shared" ca="1" si="82"/>
        <v>9</v>
      </c>
      <c r="Z755" s="7" t="str">
        <f ca="1">VLOOKUP($Y755,Role!$A:$B,2,FALSE)</f>
        <v>Intern</v>
      </c>
      <c r="AA755" s="6" t="str">
        <f t="shared" ca="1" si="83"/>
        <v/>
      </c>
      <c r="AB755" s="7" t="str">
        <f ca="1" xml:space="preserve">
IF($AA755 &lt;&gt; "",
    VLOOKUP($AA755,Level!$A:$B,2,FALSE),
    ""
)</f>
        <v/>
      </c>
      <c r="AC755" s="1">
        <f ca="1" xml:space="preserve">
IF($Y755 = 5 + N("Presidente"),
    27000,
    IF($Y755 = 6 + N("Vice-presidente"),
        23000,
        IF(OR($Y755 = 8, $Y755= 13, $Y755 = 12) + N("Secretária bilíngue ou coordenador ou especialista"),
            8000,
            IF($Y755 = 7 + N("Diretor"),
                15000,
                IF($Y755 = 14 + N("Gerente"),
                    12000,
                    IF($Y755 = 9 + N("Estagiário"),
                        705,
                        IF($Y755 = 10 + N("Trainee"),
                            805,
                            IF($Y755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IF($U755 = 7,
  500,
  IF($U755 = 8,
    1000,
    IF($U755 = 9,
      1500,
      IF($U755 = 10,
        2000,
        0
      )
    )
  )
)
+
N("Adicional no salário por área")
+
IF($W755 = 14 + N("Tecnologia da Informação"),
  120,
  IF($W755 = 16 + N("Vendas"),
    110,
    IF($W755 = 15 + N("Jurídico"),
      100,
      IF(OR($W755 = 8, $W755 = 9, $W755 = 11) + N("Recursos humanos ou comercial ou comunicação e marketing"),
        80,
        0
      )
    )
  )
)
+
N("Adicionando pegadinha")
+
IF(AND($W755 = 16, $U755 = 9, $Y755 = 11, $AA755 = 5) + N("Se for de vendas, com mestrado, analista sênior"),
  IF($R755 = 5,
    100,
    0
  )
  +
  IF($N755 = "M",
    200,
    0
  ),
  0
)</f>
        <v>1205</v>
      </c>
      <c r="AD7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$A755  &amp; ", "   &amp;
$C755  &amp; ", "   &amp;
$E755  &amp; ", '"  &amp;
$J755  &amp; "', '" &amp;
$N755  &amp; "', "  &amp;
$R755  &amp; ", '"  &amp;
TEXT($T755,"dd/mm/aaaa")  &amp; "', "   &amp;
$U755  &amp; ", "   &amp;
$W755  &amp; ", "   &amp;
$Y755  &amp; ", "   &amp;
IF($AA755 &lt;&gt; "", $AA755, "NULL")  &amp; ", "   &amp;
$AC755  &amp; ");"</f>
        <v>INSERT INTO bi4all.fac_employees (id_company_fk, id_employee_pk, flg_active, employee_name, id_gender_fk, id_race_fk, birthday, id_schooling_fk, id_department_fk, id_role_fk, id_level_fk, salary) VALUES (6a51143286b03064a49cc2acbee63c09a0682d33, 751, 1, 'Guilherme Augusto Galli Resende', 'M', 5, '03/07/1973', 7, 6, 9, NULL, 1205);</v>
      </c>
    </row>
    <row r="756" spans="1:30" ht="14.25" customHeight="1" x14ac:dyDescent="0.2">
      <c r="A756" s="7" t="str" cm="1">
        <f t="array" aca="1" ref="A756" ca="1">INDEX(Company!$A:$A,RANDBETWEEN(5,COUNTA(Company!$A:$A) + 1),1)</f>
        <v>6a51143286b03064a49cc2acbee63c09a0682d33</v>
      </c>
      <c r="B756" s="7" t="str">
        <f ca="1">VLOOKUP($A756,Company!$A:$B,2,FALSE)</f>
        <v>ACME Corporation</v>
      </c>
      <c r="C756" s="5">
        <f t="shared" si="77"/>
        <v>752</v>
      </c>
      <c r="D756" s="5" t="str" cm="1">
        <f t="array" ref="D756">SHA1HASH($C756)</f>
        <v>b7ecf1ca1c97492de831d17a3ab559d4a1f8b735</v>
      </c>
      <c r="E756" s="6">
        <v>1</v>
      </c>
      <c r="F756" s="7">
        <f ca="1">IF($C756 = 1 + N("Presidente"),
    127,
    IF($C756 = 2 + N("Vice-Presidente"),
        72,
        IF($C756 = 3 + N("Secretária bilíngue"),
            13,
            RANDBETWEEN(5,COUNT(Name!$A:$A) + 1)
        )
    )
)</f>
        <v>43</v>
      </c>
      <c r="G756" s="7" t="str">
        <f ca="1">VLOOKUP($F756,Name!$A:$B,2,FALSE)</f>
        <v>Anita</v>
      </c>
      <c r="H756" s="7">
        <f ca="1" xml:space="preserve">
IF($C756 = 1,
    0,
    RANDBETWEEN(5,COUNT('Last name'!$A:$A) + 1)
)</f>
        <v>99</v>
      </c>
      <c r="I756" s="7" t="str">
        <f ca="1" xml:space="preserve">
IF($C756 = 1 + N("Presidente"),
    "de Orléans e Bragança",
    VLOOKUP($H756,'Last name'!$A:$B,2,FALSE) &amp; " " &amp; VLOOKUP(RANDBETWEEN(5,COUNT('Last name'!$A:$A) + 1),'Last name'!$A:$B,2,FALSE)
)</f>
        <v>Gomes Lopes</v>
      </c>
      <c r="J756" s="7" t="str">
        <f t="shared" ca="1" si="78"/>
        <v>Anita Gomes Lopes</v>
      </c>
      <c r="K756" s="7" t="str" cm="1">
        <f t="array" aca="1" ref="K756" ca="1">SHA1HASH($J756)</f>
        <v>01c10031fa0dfca99cda3da7ef842a8daf4ed234</v>
      </c>
      <c r="L756" s="7" cm="1">
        <f t="array" aca="1" ref="L756" ca="1">INDEX(States!$A:$A,RANDBETWEEN(5,COUNTA(States!$A:$A) + 1),1)</f>
        <v>16</v>
      </c>
      <c r="M756" s="7" t="str">
        <f ca="1">$L756 &amp; "|" &amp; VLOOKUP($L756,States!$A:$B,2,FALSE)</f>
        <v>16|07cfbddcd11fff6189ba806e40d4e76476d512f4</v>
      </c>
      <c r="N756" s="7" t="str">
        <f ca="1">VLOOKUP($F756,Name!$A:$C,3,FALSE)</f>
        <v>F</v>
      </c>
      <c r="O756" s="7" t="str">
        <f ca="1">VLOOKUP($N756,Gender!$A:$B,2,FALSE)</f>
        <v>Female</v>
      </c>
      <c r="P756" s="7" t="str" cm="1">
        <f t="array" aca="1" ref="P756" ca="1">INDEX('Marital status'!$A:$A,RANDBETWEEN(5,COUNTA('Marital status'!$A:$A) + 1),1)</f>
        <v>93ac84f4e0bd5c1c97b670a12a7fff6af89fb6b3</v>
      </c>
      <c r="Q756" s="7" t="str">
        <f ca="1">VLOOKUP($P756,'Marital status'!$A:$B,2,FALSE)</f>
        <v>DIVORCED</v>
      </c>
      <c r="R756" s="7">
        <f t="shared" ca="1" si="79"/>
        <v>6</v>
      </c>
      <c r="S756" s="7" t="e">
        <f ca="1">VLOOKUP($R756,Race!$A:$B,2,FALSE)</f>
        <v>#N/A</v>
      </c>
      <c r="T756" s="8">
        <f t="shared" ca="1" si="80"/>
        <v>22005</v>
      </c>
      <c r="U756" s="6">
        <f t="shared" ca="1" si="81"/>
        <v>8</v>
      </c>
      <c r="V756" s="8" t="str">
        <f ca="1">VLOOKUP($U756,Education!$A:$B,2,FALSE)</f>
        <v>Graduate school</v>
      </c>
      <c r="W756" s="7">
        <f ca="1" xml:space="preserve">
  IF(OR($Y756 = 5, $Y756 = 6, $Y756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56" s="7" t="str">
        <f ca="1">VLOOKUP($W756,Department!$A:$B,2,FALSE)</f>
        <v>Communication &amp; Marketing</v>
      </c>
      <c r="Y756" s="6">
        <f t="shared" ca="1" si="82"/>
        <v>11</v>
      </c>
      <c r="Z756" s="7" t="str">
        <f ca="1">VLOOKUP($Y756,Role!$A:$B,2,FALSE)</f>
        <v>Analyst</v>
      </c>
      <c r="AA756" s="6">
        <f t="shared" ca="1" si="83"/>
        <v>5</v>
      </c>
      <c r="AB756" s="7" t="str">
        <f ca="1" xml:space="preserve">
IF($AA756 &lt;&gt; "",
    VLOOKUP($AA756,Level!$A:$B,2,FALSE),
    ""
)</f>
        <v>Junior</v>
      </c>
      <c r="AC756" s="1">
        <f ca="1" xml:space="preserve">
IF($Y756 = 5 + N("Presidente"),
    27000,
    IF($Y756 = 6 + N("Vice-presidente"),
        23000,
        IF(OR($Y756 = 8, $Y756= 13, $Y756 = 12) + N("Secretária bilíngue ou coordenador ou especialista"),
            8000,
            IF($Y756 = 7 + N("Diretor"),
                15000,
                IF($Y756 = 14 + N("Gerente"),
                    12000,
                    IF($Y756 = 9 + N("Estagiário"),
                        705,
                        IF($Y756 = 10 + N("Trainee"),
                            805,
                            IF($Y756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IF($U756 = 7,
  500,
  IF($U756 = 8,
    1000,
    IF($U756 = 9,
      1500,
      IF($U756 = 10,
        2000,
        0
      )
    )
  )
)
+
N("Adicional no salário por área")
+
IF($W756 = 14 + N("Tecnologia da Informação"),
  120,
  IF($W756 = 16 + N("Vendas"),
    110,
    IF($W756 = 15 + N("Jurídico"),
      100,
      IF(OR($W756 = 8, $W756 = 9, $W756 = 11) + N("Recursos humanos ou comercial ou comunicação e marketing"),
        80,
        0
      )
    )
  )
)
+
N("Adicionando pegadinha")
+
IF(AND($W756 = 16, $U756 = 9, $Y756 = 11, $AA756 = 5) + N("Se for de vendas, com mestrado, analista sênior"),
  IF($R756 = 5,
    100,
    0
  )
  +
  IF($N756 = "M",
    200,
    0
  ),
  0
)</f>
        <v>3080</v>
      </c>
      <c r="AD7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$A756  &amp; ", "   &amp;
$C756  &amp; ", "   &amp;
$E756  &amp; ", '"  &amp;
$J756  &amp; "', '" &amp;
$N756  &amp; "', "  &amp;
$R756  &amp; ", '"  &amp;
TEXT($T756,"dd/mm/aaaa")  &amp; "', "   &amp;
$U756  &amp; ", "   &amp;
$W756  &amp; ", "   &amp;
$Y756  &amp; ", "   &amp;
IF($AA756 &lt;&gt; "", $AA756, "NULL")  &amp; ", "   &amp;
$AC756  &amp; ");"</f>
        <v>INSERT INTO bi4all.fac_employees (id_company_fk, id_employee_pk, flg_active, employee_name, id_gender_fk, id_race_fk, birthday, id_schooling_fk, id_department_fk, id_role_fk, id_level_fk, salary) VALUES (6a51143286b03064a49cc2acbee63c09a0682d33, 752, 1, 'Anita Gomes Lopes', 'F', 6, '30/03/1960', 8, 11, 11, 5, 3080);</v>
      </c>
    </row>
    <row r="757" spans="1:30" ht="14.25" customHeight="1" x14ac:dyDescent="0.2">
      <c r="A757" s="7" t="str" cm="1">
        <f t="array" aca="1" ref="A757" ca="1">INDEX(Company!$A:$A,RANDBETWEEN(5,COUNTA(Company!$A:$A) + 1),1)</f>
        <v>6a51143286b03064a49cc2acbee63c09a0682d33</v>
      </c>
      <c r="B757" s="7" t="str">
        <f ca="1">VLOOKUP($A757,Company!$A:$B,2,FALSE)</f>
        <v>ACME Corporation</v>
      </c>
      <c r="C757" s="5">
        <f t="shared" si="77"/>
        <v>753</v>
      </c>
      <c r="D757" s="5" t="str" cm="1">
        <f t="array" ref="D757">SHA1HASH($C757)</f>
        <v>c32a67a05e6b1c8b7a2b48059cdcd5007a4a0900</v>
      </c>
      <c r="E757" s="6">
        <v>1</v>
      </c>
      <c r="F757" s="7">
        <f ca="1">IF($C757 = 1 + N("Presidente"),
    127,
    IF($C757 = 2 + N("Vice-Presidente"),
        72,
        IF($C757 = 3 + N("Secretária bilíngue"),
            13,
            RANDBETWEEN(5,COUNT(Name!$A:$A) + 1)
        )
    )
)</f>
        <v>293</v>
      </c>
      <c r="G757" s="7" t="str">
        <f ca="1">VLOOKUP($F757,Name!$A:$B,2,FALSE)</f>
        <v>Michael</v>
      </c>
      <c r="H757" s="7">
        <f ca="1" xml:space="preserve">
IF($C757 = 1,
    0,
    RANDBETWEEN(5,COUNT('Last name'!$A:$A) + 1)
)</f>
        <v>173</v>
      </c>
      <c r="I757" s="7" t="str">
        <f ca="1" xml:space="preserve">
IF($C757 = 1 + N("Presidente"),
    "de Orléans e Bragança",
    VLOOKUP($H757,'Last name'!$A:$B,2,FALSE) &amp; " " &amp; VLOOKUP(RANDBETWEEN(5,COUNT('Last name'!$A:$A) + 1),'Last name'!$A:$B,2,FALSE)
)</f>
        <v>Santacruz Martins</v>
      </c>
      <c r="J757" s="7" t="str">
        <f t="shared" ca="1" si="78"/>
        <v>Michael Santacruz Martins</v>
      </c>
      <c r="K757" s="7" t="str" cm="1">
        <f t="array" aca="1" ref="K757" ca="1">SHA1HASH($J757)</f>
        <v>f82e477a8b894d73e283b5ee17343c6a7aa03307</v>
      </c>
      <c r="L757" s="7" cm="1">
        <f t="array" aca="1" ref="L757" ca="1">INDEX(States!$A:$A,RANDBETWEEN(5,COUNTA(States!$A:$A) + 1),1)</f>
        <v>20</v>
      </c>
      <c r="M757" s="7" t="str">
        <f ca="1">$L757 &amp; "|" &amp; VLOOKUP($L757,States!$A:$B,2,FALSE)</f>
        <v>20|c7ee6b7966c56a7149c5002263ee025341a1072b</v>
      </c>
      <c r="N757" s="7" t="str">
        <f ca="1">VLOOKUP($F757,Name!$A:$C,3,FALSE)</f>
        <v>M</v>
      </c>
      <c r="O757" s="7" t="str">
        <f ca="1">VLOOKUP($N757,Gender!$A:$B,2,FALSE)</f>
        <v>Male</v>
      </c>
      <c r="P757" s="7" t="str" cm="1">
        <f t="array" aca="1" ref="P757" ca="1">INDEX('Marital status'!$A:$A,RANDBETWEEN(5,COUNTA('Marital status'!$A:$A) + 1),1)</f>
        <v>93ac84f4e0bd5c1c97b670a12a7fff6af89fb6b3</v>
      </c>
      <c r="Q757" s="7" t="str">
        <f ca="1">VLOOKUP($P757,'Marital status'!$A:$B,2,FALSE)</f>
        <v>DIVORCED</v>
      </c>
      <c r="R757" s="7">
        <f t="shared" ca="1" si="79"/>
        <v>5</v>
      </c>
      <c r="S757" s="7" t="e">
        <f ca="1">VLOOKUP($R757,Race!$A:$B,2,FALSE)</f>
        <v>#N/A</v>
      </c>
      <c r="T757" s="8">
        <f t="shared" ca="1" si="80"/>
        <v>21595</v>
      </c>
      <c r="U757" s="6">
        <f t="shared" ca="1" si="81"/>
        <v>7</v>
      </c>
      <c r="V757" s="8" t="str">
        <f ca="1">VLOOKUP($U757,Education!$A:$B,2,FALSE)</f>
        <v>Undergraduate degree</v>
      </c>
      <c r="W757" s="7">
        <f ca="1" xml:space="preserve">
  IF(OR($Y757 = 5, $Y757 = 6, $Y757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757" s="7" t="str">
        <f ca="1">VLOOKUP($W757,Department!$A:$B,2,FALSE)</f>
        <v>Finance</v>
      </c>
      <c r="Y757" s="6">
        <f t="shared" ca="1" si="82"/>
        <v>9</v>
      </c>
      <c r="Z757" s="7" t="str">
        <f ca="1">VLOOKUP($Y757,Role!$A:$B,2,FALSE)</f>
        <v>Intern</v>
      </c>
      <c r="AA757" s="6" t="str">
        <f t="shared" ca="1" si="83"/>
        <v/>
      </c>
      <c r="AB757" s="7" t="str">
        <f ca="1" xml:space="preserve">
IF($AA757 &lt;&gt; "",
    VLOOKUP($AA757,Level!$A:$B,2,FALSE),
    ""
)</f>
        <v/>
      </c>
      <c r="AC757" s="1">
        <f ca="1" xml:space="preserve">
IF($Y757 = 5 + N("Presidente"),
    27000,
    IF($Y757 = 6 + N("Vice-presidente"),
        23000,
        IF(OR($Y757 = 8, $Y757= 13, $Y757 = 12) + N("Secretária bilíngue ou coordenador ou especialista"),
            8000,
            IF($Y757 = 7 + N("Diretor"),
                15000,
                IF($Y757 = 14 + N("Gerente"),
                    12000,
                    IF($Y757 = 9 + N("Estagiário"),
                        705,
                        IF($Y757 = 10 + N("Trainee"),
                            805,
                            IF($Y757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IF($U757 = 7,
  500,
  IF($U757 = 8,
    1000,
    IF($U757 = 9,
      1500,
      IF($U757 = 10,
        2000,
        0
      )
    )
  )
)
+
N("Adicional no salário por área")
+
IF($W757 = 14 + N("Tecnologia da Informação"),
  120,
  IF($W757 = 16 + N("Vendas"),
    110,
    IF($W757 = 15 + N("Jurídico"),
      100,
      IF(OR($W757 = 8, $W757 = 9, $W757 = 11) + N("Recursos humanos ou comercial ou comunicação e marketing"),
        80,
        0
      )
    )
  )
)
+
N("Adicionando pegadinha")
+
IF(AND($W757 = 16, $U757 = 9, $Y757 = 11, $AA757 = 5) + N("Se for de vendas, com mestrado, analista sênior"),
  IF($R757 = 5,
    100,
    0
  )
  +
  IF($N757 = "M",
    200,
    0
  ),
  0
)</f>
        <v>1205</v>
      </c>
      <c r="AD7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$A757  &amp; ", "   &amp;
$C757  &amp; ", "   &amp;
$E757  &amp; ", '"  &amp;
$J757  &amp; "', '" &amp;
$N757  &amp; "', "  &amp;
$R757  &amp; ", '"  &amp;
TEXT($T757,"dd/mm/aaaa")  &amp; "', "   &amp;
$U757  &amp; ", "   &amp;
$W757  &amp; ", "   &amp;
$Y757  &amp; ", "   &amp;
IF($AA757 &lt;&gt; "", $AA757, "NULL")  &amp; ", "   &amp;
$AC757  &amp; ");"</f>
        <v>INSERT INTO bi4all.fac_employees (id_company_fk, id_employee_pk, flg_active, employee_name, id_gender_fk, id_race_fk, birthday, id_schooling_fk, id_department_fk, id_role_fk, id_level_fk, salary) VALUES (6a51143286b03064a49cc2acbee63c09a0682d33, 753, 1, 'Michael Santacruz Martins', 'M', 5, '14/02/1959', 7, 7, 9, NULL, 1205);</v>
      </c>
    </row>
    <row r="758" spans="1:30" ht="14.25" customHeight="1" x14ac:dyDescent="0.2">
      <c r="A758" s="7" t="str" cm="1">
        <f t="array" aca="1" ref="A758" ca="1">INDEX(Company!$A:$A,RANDBETWEEN(5,COUNTA(Company!$A:$A) + 1),1)</f>
        <v>6a51143286b03064a49cc2acbee63c09a0682d33</v>
      </c>
      <c r="B758" s="7" t="str">
        <f ca="1">VLOOKUP($A758,Company!$A:$B,2,FALSE)</f>
        <v>ACME Corporation</v>
      </c>
      <c r="C758" s="5">
        <f t="shared" si="77"/>
        <v>754</v>
      </c>
      <c r="D758" s="5" t="str" cm="1">
        <f t="array" ref="D758">SHA1HASH($C758)</f>
        <v>b246c7491a540d40da2bfe4e6780620f4f926797</v>
      </c>
      <c r="E758" s="6">
        <v>1</v>
      </c>
      <c r="F758" s="7">
        <f ca="1">IF($C758 = 1 + N("Presidente"),
    127,
    IF($C758 = 2 + N("Vice-Presidente"),
        72,
        IF($C758 = 3 + N("Secretária bilíngue"),
            13,
            RANDBETWEEN(5,COUNT(Name!$A:$A) + 1)
        )
    )
)</f>
        <v>330</v>
      </c>
      <c r="G758" s="7" t="str">
        <f ca="1">VLOOKUP($F758,Name!$A:$B,2,FALSE)</f>
        <v>Rebecca</v>
      </c>
      <c r="H758" s="7">
        <f ca="1" xml:space="preserve">
IF($C758 = 1,
    0,
    RANDBETWEEN(5,COUNT('Last name'!$A:$A) + 1)
)</f>
        <v>117</v>
      </c>
      <c r="I758" s="7" t="str">
        <f ca="1" xml:space="preserve">
IF($C758 = 1 + N("Presidente"),
    "de Orléans e Bragança",
    VLOOKUP($H758,'Last name'!$A:$B,2,FALSE) &amp; " " &amp; VLOOKUP(RANDBETWEEN(5,COUNT('Last name'!$A:$A) + 1),'Last name'!$A:$B,2,FALSE)
)</f>
        <v>Mancini Castro</v>
      </c>
      <c r="J758" s="7" t="str">
        <f t="shared" ca="1" si="78"/>
        <v>Rebecca Mancini Castro</v>
      </c>
      <c r="K758" s="7" t="str" cm="1">
        <f t="array" aca="1" ref="K758" ca="1">SHA1HASH($J758)</f>
        <v>e5a6d9bb7d0566771ba9a6738ec15b90394dd1f2</v>
      </c>
      <c r="L758" s="7" cm="1">
        <f t="array" aca="1" ref="L758" ca="1">INDEX(States!$A:$A,RANDBETWEEN(5,COUNTA(States!$A:$A) + 1),1)</f>
        <v>6</v>
      </c>
      <c r="M758" s="7" t="str">
        <f ca="1">$L758 &amp; "|" &amp; VLOOKUP($L758,States!$A:$B,2,FALSE)</f>
        <v>6|990f6b5f2170b43d022d539b1260b5f1af889998</v>
      </c>
      <c r="N758" s="7" t="str">
        <f ca="1">VLOOKUP($F758,Name!$A:$C,3,FALSE)</f>
        <v>F</v>
      </c>
      <c r="O758" s="7" t="str">
        <f ca="1">VLOOKUP($N758,Gender!$A:$B,2,FALSE)</f>
        <v>Female</v>
      </c>
      <c r="P758" s="7" t="str" cm="1">
        <f t="array" aca="1" ref="P758" ca="1">INDEX('Marital status'!$A:$A,RANDBETWEEN(5,COUNTA('Marital status'!$A:$A) + 1),1)</f>
        <v>47051393f6bcbf99111ec5d70ba2ebbe11ebccae</v>
      </c>
      <c r="Q758" s="7" t="str">
        <f ca="1">VLOOKUP($P758,'Marital status'!$A:$B,2,FALSE)</f>
        <v xml:space="preserve"> Separated </v>
      </c>
      <c r="R758" s="7">
        <f t="shared" ca="1" si="79"/>
        <v>5</v>
      </c>
      <c r="S758" s="7" t="e">
        <f ca="1">VLOOKUP($R758,Race!$A:$B,2,FALSE)</f>
        <v>#N/A</v>
      </c>
      <c r="T758" s="8">
        <f t="shared" ca="1" si="80"/>
        <v>23931</v>
      </c>
      <c r="U758" s="6">
        <f t="shared" ca="1" si="81"/>
        <v>8</v>
      </c>
      <c r="V758" s="8" t="str">
        <f ca="1">VLOOKUP($U758,Education!$A:$B,2,FALSE)</f>
        <v>Graduate school</v>
      </c>
      <c r="W758" s="7">
        <f ca="1" xml:space="preserve">
  IF(OR($Y758 = 5, $Y758 = 6, $Y758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758" s="7" t="str">
        <f ca="1">VLOOKUP($W758,Department!$A:$B,2,FALSE)</f>
        <v>Audit</v>
      </c>
      <c r="Y758" s="6">
        <f t="shared" ca="1" si="82"/>
        <v>11</v>
      </c>
      <c r="Z758" s="7" t="str">
        <f ca="1">VLOOKUP($Y758,Role!$A:$B,2,FALSE)</f>
        <v>Analyst</v>
      </c>
      <c r="AA758" s="6">
        <f t="shared" ca="1" si="83"/>
        <v>6</v>
      </c>
      <c r="AB758" s="7" t="str">
        <f ca="1" xml:space="preserve">
IF($AA758 &lt;&gt; "",
    VLOOKUP($AA758,Level!$A:$B,2,FALSE),
    ""
)</f>
        <v>Pleno</v>
      </c>
      <c r="AC758" s="1">
        <f ca="1" xml:space="preserve">
IF($Y758 = 5 + N("Presidente"),
    27000,
    IF($Y758 = 6 + N("Vice-presidente"),
        23000,
        IF(OR($Y758 = 8, $Y758= 13, $Y758 = 12) + N("Secretária bilíngue ou coordenador ou especialista"),
            8000,
            IF($Y758 = 7 + N("Diretor"),
                15000,
                IF($Y758 = 14 + N("Gerente"),
                    12000,
                    IF($Y758 = 9 + N("Estagiário"),
                        705,
                        IF($Y758 = 10 + N("Trainee"),
                            805,
                            IF($Y758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IF($U758 = 7,
  500,
  IF($U758 = 8,
    1000,
    IF($U758 = 9,
      1500,
      IF($U758 = 10,
        2000,
        0
      )
    )
  )
)
+
N("Adicional no salário por área")
+
IF($W758 = 14 + N("Tecnologia da Informação"),
  120,
  IF($W758 = 16 + N("Vendas"),
    110,
    IF($W758 = 15 + N("Jurídico"),
      100,
      IF(OR($W758 = 8, $W758 = 9, $W758 = 11) + N("Recursos humanos ou comercial ou comunicação e marketing"),
        80,
        0
      )
    )
  )
)
+
N("Adicionando pegadinha")
+
IF(AND($W758 = 16, $U758 = 9, $Y758 = 11, $AA758 = 5) + N("Se for de vendas, com mestrado, analista sênior"),
  IF($R758 = 5,
    100,
    0
  )
  +
  IF($N758 = "M",
    200,
    0
  ),
  0
)</f>
        <v>3000</v>
      </c>
      <c r="AD7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$A758  &amp; ", "   &amp;
$C758  &amp; ", "   &amp;
$E758  &amp; ", '"  &amp;
$J758  &amp; "', '" &amp;
$N758  &amp; "', "  &amp;
$R758  &amp; ", '"  &amp;
TEXT($T758,"dd/mm/aaaa")  &amp; "', "   &amp;
$U758  &amp; ", "   &amp;
$W758  &amp; ", "   &amp;
$Y758  &amp; ", "   &amp;
IF($AA758 &lt;&gt; "", $AA758, "NULL")  &amp; ", "   &amp;
$AC758  &amp; ");"</f>
        <v>INSERT INTO bi4all.fac_employees (id_company_fk, id_employee_pk, flg_active, employee_name, id_gender_fk, id_race_fk, birthday, id_schooling_fk, id_department_fk, id_role_fk, id_level_fk, salary) VALUES (6a51143286b03064a49cc2acbee63c09a0682d33, 754, 1, 'Rebecca Mancini Castro', 'F', 5, '08/07/1965', 8, 13, 11, 6, 3000);</v>
      </c>
    </row>
    <row r="759" spans="1:30" ht="14.25" customHeight="1" x14ac:dyDescent="0.2">
      <c r="A759" s="7" t="str" cm="1">
        <f t="array" aca="1" ref="A759" ca="1">INDEX(Company!$A:$A,RANDBETWEEN(5,COUNTA(Company!$A:$A) + 1),1)</f>
        <v>6a51143286b03064a49cc2acbee63c09a0682d33</v>
      </c>
      <c r="B759" s="7" t="str">
        <f ca="1">VLOOKUP($A759,Company!$A:$B,2,FALSE)</f>
        <v>ACME Corporation</v>
      </c>
      <c r="C759" s="5">
        <f t="shared" si="77"/>
        <v>755</v>
      </c>
      <c r="D759" s="5" t="str" cm="1">
        <f t="array" ref="D759">SHA1HASH($C759)</f>
        <v>52342fa440fbbcdc12a30730096226018453ae15</v>
      </c>
      <c r="E759" s="6">
        <v>1</v>
      </c>
      <c r="F759" s="7">
        <f ca="1">IF($C759 = 1 + N("Presidente"),
    127,
    IF($C759 = 2 + N("Vice-Presidente"),
        72,
        IF($C759 = 3 + N("Secretária bilíngue"),
            13,
            RANDBETWEEN(5,COUNT(Name!$A:$A) + 1)
        )
    )
)</f>
        <v>67</v>
      </c>
      <c r="G759" s="7" t="str">
        <f ca="1">VLOOKUP($F759,Name!$A:$B,2,FALSE)</f>
        <v>Beatriz</v>
      </c>
      <c r="H759" s="7">
        <f ca="1" xml:space="preserve">
IF($C759 = 1,
    0,
    RANDBETWEEN(5,COUNT('Last name'!$A:$A) + 1)
)</f>
        <v>60</v>
      </c>
      <c r="I759" s="7" t="str">
        <f ca="1" xml:space="preserve">
IF($C759 = 1 + N("Presidente"),
    "de Orléans e Bragança",
    VLOOKUP($H759,'Last name'!$A:$B,2,FALSE) &amp; " " &amp; VLOOKUP(RANDBETWEEN(5,COUNT('Last name'!$A:$A) + 1),'Last name'!$A:$B,2,FALSE)
)</f>
        <v>Carneiro Siqueira</v>
      </c>
      <c r="J759" s="7" t="str">
        <f t="shared" ca="1" si="78"/>
        <v>Beatriz Carneiro Siqueira</v>
      </c>
      <c r="K759" s="7" t="str" cm="1">
        <f t="array" aca="1" ref="K759" ca="1">SHA1HASH($J759)</f>
        <v>bcaaf8e7530addbfdca2e99f6fe5bfe0adee13ec</v>
      </c>
      <c r="L759" s="7" cm="1">
        <f t="array" aca="1" ref="L759" ca="1">INDEX(States!$A:$A,RANDBETWEEN(5,COUNTA(States!$A:$A) + 1),1)</f>
        <v>17</v>
      </c>
      <c r="M759" s="7" t="str">
        <f ca="1">$L759 &amp; "|" &amp; VLOOKUP($L759,States!$A:$B,2,FALSE)</f>
        <v>17|1a8e69bd071c473b31bfb6b123d956580475386e</v>
      </c>
      <c r="N759" s="7" t="str">
        <f ca="1">VLOOKUP($F759,Name!$A:$C,3,FALSE)</f>
        <v>F</v>
      </c>
      <c r="O759" s="7" t="str">
        <f ca="1">VLOOKUP($N759,Gender!$A:$B,2,FALSE)</f>
        <v>Female</v>
      </c>
      <c r="P759" s="7" t="str" cm="1">
        <f t="array" aca="1" ref="P759" ca="1">INDEX('Marital status'!$A:$A,RANDBETWEEN(5,COUNTA('Marital status'!$A:$A) + 1),1)</f>
        <v>93ac84f4e0bd5c1c97b670a12a7fff6af89fb6b3</v>
      </c>
      <c r="Q759" s="7" t="str">
        <f ca="1">VLOOKUP($P759,'Marital status'!$A:$B,2,FALSE)</f>
        <v>DIVORCED</v>
      </c>
      <c r="R759" s="7">
        <f t="shared" ca="1" si="79"/>
        <v>7</v>
      </c>
      <c r="S759" s="7" t="e">
        <f ca="1">VLOOKUP($R759,Race!$A:$B,2,FALSE)</f>
        <v>#N/A</v>
      </c>
      <c r="T759" s="8">
        <f t="shared" ca="1" si="80"/>
        <v>19628</v>
      </c>
      <c r="U759" s="6">
        <f t="shared" ca="1" si="81"/>
        <v>7</v>
      </c>
      <c r="V759" s="8" t="str">
        <f ca="1">VLOOKUP($U759,Education!$A:$B,2,FALSE)</f>
        <v>Undergraduate degree</v>
      </c>
      <c r="W759" s="7">
        <f ca="1" xml:space="preserve">
  IF(OR($Y759 = 5, $Y759 = 6, $Y759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759" s="7" t="str">
        <f ca="1">VLOOKUP($W759,Department!$A:$B,2,FALSE)</f>
        <v>Finance</v>
      </c>
      <c r="Y759" s="6">
        <f t="shared" ca="1" si="82"/>
        <v>9</v>
      </c>
      <c r="Z759" s="7" t="str">
        <f ca="1">VLOOKUP($Y759,Role!$A:$B,2,FALSE)</f>
        <v>Intern</v>
      </c>
      <c r="AA759" s="6" t="str">
        <f t="shared" ca="1" si="83"/>
        <v/>
      </c>
      <c r="AB759" s="7" t="str">
        <f ca="1" xml:space="preserve">
IF($AA759 &lt;&gt; "",
    VLOOKUP($AA759,Level!$A:$B,2,FALSE),
    ""
)</f>
        <v/>
      </c>
      <c r="AC759" s="1">
        <f ca="1" xml:space="preserve">
IF($Y759 = 5 + N("Presidente"),
    27000,
    IF($Y759 = 6 + N("Vice-presidente"),
        23000,
        IF(OR($Y759 = 8, $Y759= 13, $Y759 = 12) + N("Secretária bilíngue ou coordenador ou especialista"),
            8000,
            IF($Y759 = 7 + N("Diretor"),
                15000,
                IF($Y759 = 14 + N("Gerente"),
                    12000,
                    IF($Y759 = 9 + N("Estagiário"),
                        705,
                        IF($Y759 = 10 + N("Trainee"),
                            805,
                            IF($Y759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IF($U759 = 7,
  500,
  IF($U759 = 8,
    1000,
    IF($U759 = 9,
      1500,
      IF($U759 = 10,
        2000,
        0
      )
    )
  )
)
+
N("Adicional no salário por área")
+
IF($W759 = 14 + N("Tecnologia da Informação"),
  120,
  IF($W759 = 16 + N("Vendas"),
    110,
    IF($W759 = 15 + N("Jurídico"),
      100,
      IF(OR($W759 = 8, $W759 = 9, $W759 = 11) + N("Recursos humanos ou comercial ou comunicação e marketing"),
        80,
        0
      )
    )
  )
)
+
N("Adicionando pegadinha")
+
IF(AND($W759 = 16, $U759 = 9, $Y759 = 11, $AA759 = 5) + N("Se for de vendas, com mestrado, analista sênior"),
  IF($R759 = 5,
    100,
    0
  )
  +
  IF($N759 = "M",
    200,
    0
  ),
  0
)</f>
        <v>1205</v>
      </c>
      <c r="AD7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$A759  &amp; ", "   &amp;
$C759  &amp; ", "   &amp;
$E759  &amp; ", '"  &amp;
$J759  &amp; "', '" &amp;
$N759  &amp; "', "  &amp;
$R759  &amp; ", '"  &amp;
TEXT($T759,"dd/mm/aaaa")  &amp; "', "   &amp;
$U759  &amp; ", "   &amp;
$W759  &amp; ", "   &amp;
$Y759  &amp; ", "   &amp;
IF($AA759 &lt;&gt; "", $AA759, "NULL")  &amp; ", "   &amp;
$AC759  &amp; ");"</f>
        <v>INSERT INTO bi4all.fac_employees (id_company_fk, id_employee_pk, flg_active, employee_name, id_gender_fk, id_race_fk, birthday, id_schooling_fk, id_department_fk, id_role_fk, id_level_fk, salary) VALUES (6a51143286b03064a49cc2acbee63c09a0682d33, 755, 1, 'Beatriz Carneiro Siqueira', 'F', 7, '26/09/1953', 7, 7, 9, NULL, 1205);</v>
      </c>
    </row>
    <row r="760" spans="1:30" ht="14.25" customHeight="1" x14ac:dyDescent="0.2">
      <c r="A760" s="7" t="str" cm="1">
        <f t="array" aca="1" ref="A760" ca="1">INDEX(Company!$A:$A,RANDBETWEEN(5,COUNTA(Company!$A:$A) + 1),1)</f>
        <v>6a51143286b03064a49cc2acbee63c09a0682d33</v>
      </c>
      <c r="B760" s="7" t="str">
        <f ca="1">VLOOKUP($A760,Company!$A:$B,2,FALSE)</f>
        <v>ACME Corporation</v>
      </c>
      <c r="C760" s="5">
        <f t="shared" si="77"/>
        <v>756</v>
      </c>
      <c r="D760" s="5" t="str" cm="1">
        <f t="array" ref="D760">SHA1HASH($C760)</f>
        <v>8989f7bc2eb8e9ae09553acd93f997372f7add7b</v>
      </c>
      <c r="E760" s="6">
        <v>1</v>
      </c>
      <c r="F760" s="7">
        <f ca="1">IF($C760 = 1 + N("Presidente"),
    127,
    IF($C760 = 2 + N("Vice-Presidente"),
        72,
        IF($C760 = 3 + N("Secretária bilíngue"),
            13,
            RANDBETWEEN(5,COUNT(Name!$A:$A) + 1)
        )
    )
)</f>
        <v>313</v>
      </c>
      <c r="G760" s="7" t="str">
        <f ca="1">VLOOKUP($F760,Name!$A:$B,2,FALSE)</f>
        <v>Pablo</v>
      </c>
      <c r="H760" s="7">
        <f ca="1" xml:space="preserve">
IF($C760 = 1,
    0,
    RANDBETWEEN(5,COUNT('Last name'!$A:$A) + 1)
)</f>
        <v>37</v>
      </c>
      <c r="I760" s="7" t="str">
        <f ca="1" xml:space="preserve">
IF($C760 = 1 + N("Presidente"),
    "de Orléans e Bragança",
    VLOOKUP($H760,'Last name'!$A:$B,2,FALSE) &amp; " " &amp; VLOOKUP(RANDBETWEEN(5,COUNT('Last name'!$A:$A) + 1),'Last name'!$A:$B,2,FALSE)
)</f>
        <v>Battaglia Longo</v>
      </c>
      <c r="J760" s="7" t="str">
        <f t="shared" ca="1" si="78"/>
        <v>Pablo Battaglia Longo</v>
      </c>
      <c r="K760" s="7" t="str" cm="1">
        <f t="array" aca="1" ref="K760" ca="1">SHA1HASH($J760)</f>
        <v>f42035408d11a2e2a5ce0ed8a9f067d4b38be882</v>
      </c>
      <c r="L760" s="7" cm="1">
        <f t="array" aca="1" ref="L760" ca="1">INDEX(States!$A:$A,RANDBETWEEN(5,COUNTA(States!$A:$A) + 1),1)</f>
        <v>11</v>
      </c>
      <c r="M760" s="7" t="str">
        <f ca="1">$L760 &amp; "|" &amp; VLOOKUP($L760,States!$A:$B,2,FALSE)</f>
        <v>11|fe2c415e55f0a42317aa24885817f9de5cf497c6</v>
      </c>
      <c r="N760" s="7" t="str">
        <f ca="1">VLOOKUP($F760,Name!$A:$C,3,FALSE)</f>
        <v>M</v>
      </c>
      <c r="O760" s="7" t="str">
        <f ca="1">VLOOKUP($N760,Gender!$A:$B,2,FALSE)</f>
        <v>Male</v>
      </c>
      <c r="P760" s="7" t="str" cm="1">
        <f t="array" aca="1" ref="P760" ca="1">INDEX('Marital status'!$A:$A,RANDBETWEEN(5,COUNTA('Marital status'!$A:$A) + 1),1)</f>
        <v>ce0b1612aa711b78a720295d271a33894e2b72bf</v>
      </c>
      <c r="Q760" s="7" t="str">
        <f ca="1">VLOOKUP($P760,'Marital status'!$A:$B,2,FALSE)</f>
        <v>single</v>
      </c>
      <c r="R760" s="7">
        <f t="shared" ca="1" si="79"/>
        <v>8</v>
      </c>
      <c r="S760" s="7" t="e">
        <f ca="1">VLOOKUP($R760,Race!$A:$B,2,FALSE)</f>
        <v>#N/A</v>
      </c>
      <c r="T760" s="8">
        <f t="shared" ca="1" si="80"/>
        <v>28248</v>
      </c>
      <c r="U760" s="6">
        <f t="shared" ca="1" si="81"/>
        <v>7</v>
      </c>
      <c r="V760" s="8" t="str">
        <f ca="1">VLOOKUP($U760,Education!$A:$B,2,FALSE)</f>
        <v>Undergraduate degree</v>
      </c>
      <c r="W760" s="7">
        <f ca="1" xml:space="preserve">
  IF(OR($Y760 = 5, $Y760 = 6, $Y760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760" s="7" t="str">
        <f ca="1">VLOOKUP($W760,Department!$A:$B,2,FALSE)</f>
        <v>Human Resource</v>
      </c>
      <c r="Y760" s="6">
        <f t="shared" ca="1" si="82"/>
        <v>11</v>
      </c>
      <c r="Z760" s="7" t="str">
        <f ca="1">VLOOKUP($Y760,Role!$A:$B,2,FALSE)</f>
        <v>Analyst</v>
      </c>
      <c r="AA760" s="6">
        <f t="shared" ca="1" si="83"/>
        <v>7</v>
      </c>
      <c r="AB760" s="7" t="str">
        <f ca="1" xml:space="preserve">
IF($AA760 &lt;&gt; "",
    VLOOKUP($AA760,Level!$A:$B,2,FALSE),
    ""
)</f>
        <v>Senior</v>
      </c>
      <c r="AC760" s="1">
        <f ca="1" xml:space="preserve">
IF($Y760 = 5 + N("Presidente"),
    27000,
    IF($Y760 = 6 + N("Vice-presidente"),
        23000,
        IF(OR($Y760 = 8, $Y760= 13, $Y760 = 12) + N("Secretária bilíngue ou coordenador ou especialista"),
            8000,
            IF($Y760 = 7 + N("Diretor"),
                15000,
                IF($Y760 = 14 + N("Gerente"),
                    12000,
                    IF($Y760 = 9 + N("Estagiário"),
                        705,
                        IF($Y760 = 10 + N("Trainee"),
                            805,
                            IF($Y760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IF($U760 = 7,
  500,
  IF($U760 = 8,
    1000,
    IF($U760 = 9,
      1500,
      IF($U760 = 10,
        2000,
        0
      )
    )
  )
)
+
N("Adicional no salário por área")
+
IF($W760 = 14 + N("Tecnologia da Informação"),
  120,
  IF($W760 = 16 + N("Vendas"),
    110,
    IF($W760 = 15 + N("Jurídico"),
      100,
      IF(OR($W760 = 8, $W760 = 9, $W760 = 11) + N("Recursos humanos ou comercial ou comunicação e marketing"),
        80,
        0
      )
    )
  )
)
+
N("Adicionando pegadinha")
+
IF(AND($W760 = 16, $U760 = 9, $Y760 = 11, $AA760 = 5) + N("Se for de vendas, com mestrado, analista sênior"),
  IF($R760 = 5,
    100,
    0
  )
  +
  IF($N760 = "M",
    200,
    0
  ),
  0
)</f>
        <v>2580</v>
      </c>
      <c r="AD7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$A760  &amp; ", "   &amp;
$C760  &amp; ", "   &amp;
$E760  &amp; ", '"  &amp;
$J760  &amp; "', '" &amp;
$N760  &amp; "', "  &amp;
$R760  &amp; ", '"  &amp;
TEXT($T760,"dd/mm/aaaa")  &amp; "', "   &amp;
$U760  &amp; ", "   &amp;
$W760  &amp; ", "   &amp;
$Y760  &amp; ", "   &amp;
IF($AA760 &lt;&gt; "", $AA760, "NULL")  &amp; ", "   &amp;
$AC760  &amp; ");"</f>
        <v>INSERT INTO bi4all.fac_employees (id_company_fk, id_employee_pk, flg_active, employee_name, id_gender_fk, id_race_fk, birthday, id_schooling_fk, id_department_fk, id_role_fk, id_level_fk, salary) VALUES (6a51143286b03064a49cc2acbee63c09a0682d33, 756, 1, 'Pablo Battaglia Longo', 'M', 8, '03/05/1977', 7, 8, 11, 7, 2580);</v>
      </c>
    </row>
    <row r="761" spans="1:30" ht="14.25" customHeight="1" x14ac:dyDescent="0.2">
      <c r="A761" s="7" t="str" cm="1">
        <f t="array" aca="1" ref="A761" ca="1">INDEX(Company!$A:$A,RANDBETWEEN(5,COUNTA(Company!$A:$A) + 1),1)</f>
        <v>6a51143286b03064a49cc2acbee63c09a0682d33</v>
      </c>
      <c r="B761" s="7" t="str">
        <f ca="1">VLOOKUP($A761,Company!$A:$B,2,FALSE)</f>
        <v>ACME Corporation</v>
      </c>
      <c r="C761" s="5">
        <f t="shared" si="77"/>
        <v>757</v>
      </c>
      <c r="D761" s="5" t="str" cm="1">
        <f t="array" ref="D761">SHA1HASH($C761)</f>
        <v>d64ce8d6017f0d3ab6d528cf5dfd616ae05c32b4</v>
      </c>
      <c r="E761" s="6">
        <v>1</v>
      </c>
      <c r="F761" s="7">
        <f ca="1">IF($C761 = 1 + N("Presidente"),
    127,
    IF($C761 = 2 + N("Vice-Presidente"),
        72,
        IF($C761 = 3 + N("Secretária bilíngue"),
            13,
            RANDBETWEEN(5,COUNT(Name!$A:$A) + 1)
        )
    )
)</f>
        <v>45</v>
      </c>
      <c r="G761" s="7" t="str">
        <f ca="1">VLOOKUP($F761,Name!$A:$B,2,FALSE)</f>
        <v>Anna Carolinna</v>
      </c>
      <c r="H761" s="7">
        <f ca="1" xml:space="preserve">
IF($C761 = 1,
    0,
    RANDBETWEEN(5,COUNT('Last name'!$A:$A) + 1)
)</f>
        <v>184</v>
      </c>
      <c r="I761" s="7" t="str">
        <f ca="1" xml:space="preserve">
IF($C761 = 1 + N("Presidente"),
    "de Orléans e Bragança",
    VLOOKUP($H761,'Last name'!$A:$B,2,FALSE) &amp; " " &amp; VLOOKUP(RANDBETWEEN(5,COUNT('Last name'!$A:$A) + 1),'Last name'!$A:$B,2,FALSE)
)</f>
        <v>sobrenome Lopes</v>
      </c>
      <c r="J761" s="7" t="str">
        <f t="shared" ca="1" si="78"/>
        <v>Anna Carolinna sobrenome Lopes</v>
      </c>
      <c r="K761" s="7" t="str" cm="1">
        <f t="array" aca="1" ref="K761" ca="1">SHA1HASH($J761)</f>
        <v>d216ed39b099a4e3733d2194f13c2dc011dcffb4</v>
      </c>
      <c r="L761" s="7" cm="1">
        <f t="array" aca="1" ref="L761" ca="1">INDEX(States!$A:$A,RANDBETWEEN(5,COUNTA(States!$A:$A) + 1),1)</f>
        <v>19</v>
      </c>
      <c r="M761" s="7" t="str">
        <f ca="1">$L761 &amp; "|" &amp; VLOOKUP($L761,States!$A:$B,2,FALSE)</f>
        <v>19|bd4a752045e2a790745f147976385d85d6dbdece</v>
      </c>
      <c r="N761" s="7" t="str">
        <f ca="1">VLOOKUP($F761,Name!$A:$C,3,FALSE)</f>
        <v>F</v>
      </c>
      <c r="O761" s="7" t="str">
        <f ca="1">VLOOKUP($N761,Gender!$A:$B,2,FALSE)</f>
        <v>Female</v>
      </c>
      <c r="P761" s="7" t="str" cm="1">
        <f t="array" aca="1" ref="P761" ca="1">INDEX('Marital status'!$A:$A,RANDBETWEEN(5,COUNTA('Marital status'!$A:$A) + 1),1)</f>
        <v>ce0b1612aa711b78a720295d271a33894e2b72bf</v>
      </c>
      <c r="Q761" s="7" t="str">
        <f ca="1">VLOOKUP($P761,'Marital status'!$A:$B,2,FALSE)</f>
        <v>single</v>
      </c>
      <c r="R761" s="7">
        <f t="shared" ca="1" si="79"/>
        <v>5</v>
      </c>
      <c r="S761" s="7" t="e">
        <f ca="1">VLOOKUP($R761,Race!$A:$B,2,FALSE)</f>
        <v>#N/A</v>
      </c>
      <c r="T761" s="8">
        <f t="shared" ca="1" si="80"/>
        <v>23665</v>
      </c>
      <c r="U761" s="6">
        <f t="shared" ca="1" si="81"/>
        <v>7</v>
      </c>
      <c r="V761" s="8" t="str">
        <f ca="1">VLOOKUP($U761,Education!$A:$B,2,FALSE)</f>
        <v>Undergraduate degree</v>
      </c>
      <c r="W761" s="7">
        <f ca="1" xml:space="preserve">
  IF(OR($Y761 = 5, $Y761 = 6, $Y761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61" s="7" t="str">
        <f ca="1">VLOOKUP($W761,Department!$A:$B,2,FALSE)</f>
        <v>Communication &amp; Marketing</v>
      </c>
      <c r="Y761" s="6">
        <f t="shared" ca="1" si="82"/>
        <v>9</v>
      </c>
      <c r="Z761" s="7" t="str">
        <f ca="1">VLOOKUP($Y761,Role!$A:$B,2,FALSE)</f>
        <v>Intern</v>
      </c>
      <c r="AA761" s="6" t="str">
        <f t="shared" ca="1" si="83"/>
        <v/>
      </c>
      <c r="AB761" s="7" t="str">
        <f ca="1" xml:space="preserve">
IF($AA761 &lt;&gt; "",
    VLOOKUP($AA761,Level!$A:$B,2,FALSE),
    ""
)</f>
        <v/>
      </c>
      <c r="AC761" s="1">
        <f ca="1" xml:space="preserve">
IF($Y761 = 5 + N("Presidente"),
    27000,
    IF($Y761 = 6 + N("Vice-presidente"),
        23000,
        IF(OR($Y761 = 8, $Y761= 13, $Y761 = 12) + N("Secretária bilíngue ou coordenador ou especialista"),
            8000,
            IF($Y761 = 7 + N("Diretor"),
                15000,
                IF($Y761 = 14 + N("Gerente"),
                    12000,
                    IF($Y761 = 9 + N("Estagiário"),
                        705,
                        IF($Y761 = 10 + N("Trainee"),
                            805,
                            IF($Y761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IF($U761 = 7,
  500,
  IF($U761 = 8,
    1000,
    IF($U761 = 9,
      1500,
      IF($U761 = 10,
        2000,
        0
      )
    )
  )
)
+
N("Adicional no salário por área")
+
IF($W761 = 14 + N("Tecnologia da Informação"),
  120,
  IF($W761 = 16 + N("Vendas"),
    110,
    IF($W761 = 15 + N("Jurídico"),
      100,
      IF(OR($W761 = 8, $W761 = 9, $W761 = 11) + N("Recursos humanos ou comercial ou comunicação e marketing"),
        80,
        0
      )
    )
  )
)
+
N("Adicionando pegadinha")
+
IF(AND($W761 = 16, $U761 = 9, $Y761 = 11, $AA761 = 5) + N("Se for de vendas, com mestrado, analista sênior"),
  IF($R761 = 5,
    100,
    0
  )
  +
  IF($N761 = "M",
    200,
    0
  ),
  0
)</f>
        <v>1285</v>
      </c>
      <c r="AD7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$A761  &amp; ", "   &amp;
$C761  &amp; ", "   &amp;
$E761  &amp; ", '"  &amp;
$J761  &amp; "', '" &amp;
$N761  &amp; "', "  &amp;
$R761  &amp; ", '"  &amp;
TEXT($T761,"dd/mm/aaaa")  &amp; "', "   &amp;
$U761  &amp; ", "   &amp;
$W761  &amp; ", "   &amp;
$Y761  &amp; ", "   &amp;
IF($AA761 &lt;&gt; "", $AA761, "NULL")  &amp; ", "   &amp;
$AC761  &amp; ");"</f>
        <v>INSERT INTO bi4all.fac_employees (id_company_fk, id_employee_pk, flg_active, employee_name, id_gender_fk, id_race_fk, birthday, id_schooling_fk, id_department_fk, id_role_fk, id_level_fk, salary) VALUES (6a51143286b03064a49cc2acbee63c09a0682d33, 757, 1, 'Anna Carolinna sobrenome Lopes', 'F', 5, '15/10/1964', 7, 11, 9, NULL, 1285);</v>
      </c>
    </row>
    <row r="762" spans="1:30" ht="14.25" customHeight="1" x14ac:dyDescent="0.2">
      <c r="A762" s="7" t="str" cm="1">
        <f t="array" aca="1" ref="A762" ca="1">INDEX(Company!$A:$A,RANDBETWEEN(5,COUNTA(Company!$A:$A) + 1),1)</f>
        <v>6a51143286b03064a49cc2acbee63c09a0682d33</v>
      </c>
      <c r="B762" s="7" t="str">
        <f ca="1">VLOOKUP($A762,Company!$A:$B,2,FALSE)</f>
        <v>ACME Corporation</v>
      </c>
      <c r="C762" s="5">
        <f t="shared" si="77"/>
        <v>758</v>
      </c>
      <c r="D762" s="5" t="str" cm="1">
        <f t="array" ref="D762">SHA1HASH($C762)</f>
        <v>82a50612a57ad5c00b0df9bafbcd379d25c6fbda</v>
      </c>
      <c r="E762" s="6">
        <v>1</v>
      </c>
      <c r="F762" s="7">
        <f ca="1">IF($C762 = 1 + N("Presidente"),
    127,
    IF($C762 = 2 + N("Vice-Presidente"),
        72,
        IF($C762 = 3 + N("Secretária bilíngue"),
            13,
            RANDBETWEEN(5,COUNT(Name!$A:$A) + 1)
        )
    )
)</f>
        <v>124</v>
      </c>
      <c r="G762" s="7" t="str">
        <f ca="1">VLOOKUP($F762,Name!$A:$B,2,FALSE)</f>
        <v>Emilly</v>
      </c>
      <c r="H762" s="7">
        <f ca="1" xml:space="preserve">
IF($C762 = 1,
    0,
    RANDBETWEEN(5,COUNT('Last name'!$A:$A) + 1)
)</f>
        <v>82</v>
      </c>
      <c r="I762" s="7" t="str">
        <f ca="1" xml:space="preserve">
IF($C762 = 1 + N("Presidente"),
    "de Orléans e Bragança",
    VLOOKUP($H762,'Last name'!$A:$B,2,FALSE) &amp; " " &amp; VLOOKUP(RANDBETWEEN(5,COUNT('Last name'!$A:$A) + 1),'Last name'!$A:$B,2,FALSE)
)</f>
        <v>Farina Aleluia</v>
      </c>
      <c r="J762" s="7" t="str">
        <f t="shared" ca="1" si="78"/>
        <v>Emilly Farina Aleluia</v>
      </c>
      <c r="K762" s="7" t="str" cm="1">
        <f t="array" aca="1" ref="K762" ca="1">SHA1HASH($J762)</f>
        <v>c34b6918782fc037b712ac77950486ba4c40c366</v>
      </c>
      <c r="L762" s="7" cm="1">
        <f t="array" aca="1" ref="L762" ca="1">INDEX(States!$A:$A,RANDBETWEEN(5,COUNTA(States!$A:$A) + 1),1)</f>
        <v>22</v>
      </c>
      <c r="M762" s="7" t="str">
        <f ca="1">$L762 &amp; "|" &amp; VLOOKUP($L762,States!$A:$B,2,FALSE)</f>
        <v>22|04a99b2b0b78076f0a06c2d7695137915b2933a5</v>
      </c>
      <c r="N762" s="7" t="str">
        <f ca="1">VLOOKUP($F762,Name!$A:$C,3,FALSE)</f>
        <v>F</v>
      </c>
      <c r="O762" s="7" t="str">
        <f ca="1">VLOOKUP($N762,Gender!$A:$B,2,FALSE)</f>
        <v>Female</v>
      </c>
      <c r="P762" s="7" t="str" cm="1">
        <f t="array" aca="1" ref="P762" ca="1">INDEX('Marital status'!$A:$A,RANDBETWEEN(5,COUNTA('Marital status'!$A:$A) + 1),1)</f>
        <v>47051393f6bcbf99111ec5d70ba2ebbe11ebccae</v>
      </c>
      <c r="Q762" s="7" t="str">
        <f ca="1">VLOOKUP($P762,'Marital status'!$A:$B,2,FALSE)</f>
        <v xml:space="preserve"> Separated </v>
      </c>
      <c r="R762" s="7">
        <f t="shared" ca="1" si="79"/>
        <v>5</v>
      </c>
      <c r="S762" s="7" t="e">
        <f ca="1">VLOOKUP($R762,Race!$A:$B,2,FALSE)</f>
        <v>#N/A</v>
      </c>
      <c r="T762" s="8">
        <f t="shared" ca="1" si="80"/>
        <v>22431</v>
      </c>
      <c r="U762" s="6">
        <f t="shared" ca="1" si="81"/>
        <v>7</v>
      </c>
      <c r="V762" s="8" t="str">
        <f ca="1">VLOOKUP($U762,Education!$A:$B,2,FALSE)</f>
        <v>Undergraduate degree</v>
      </c>
      <c r="W762" s="7">
        <f ca="1" xml:space="preserve">
  IF(OR($Y762 = 5, $Y762 = 6, $Y762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762" s="7" t="str">
        <f ca="1">VLOOKUP($W762,Department!$A:$B,2,FALSE)</f>
        <v>Commercial</v>
      </c>
      <c r="Y762" s="6">
        <f t="shared" ca="1" si="82"/>
        <v>11</v>
      </c>
      <c r="Z762" s="7" t="str">
        <f ca="1">VLOOKUP($Y762,Role!$A:$B,2,FALSE)</f>
        <v>Analyst</v>
      </c>
      <c r="AA762" s="6">
        <f t="shared" ca="1" si="83"/>
        <v>5</v>
      </c>
      <c r="AB762" s="7" t="str">
        <f ca="1" xml:space="preserve">
IF($AA762 &lt;&gt; "",
    VLOOKUP($AA762,Level!$A:$B,2,FALSE),
    ""
)</f>
        <v>Junior</v>
      </c>
      <c r="AC762" s="1">
        <f ca="1" xml:space="preserve">
IF($Y762 = 5 + N("Presidente"),
    27000,
    IF($Y762 = 6 + N("Vice-presidente"),
        23000,
        IF(OR($Y762 = 8, $Y762= 13, $Y762 = 12) + N("Secretária bilíngue ou coordenador ou especialista"),
            8000,
            IF($Y762 = 7 + N("Diretor"),
                15000,
                IF($Y762 = 14 + N("Gerente"),
                    12000,
                    IF($Y762 = 9 + N("Estagiário"),
                        705,
                        IF($Y762 = 10 + N("Trainee"),
                            805,
                            IF($Y762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IF($U762 = 7,
  500,
  IF($U762 = 8,
    1000,
    IF($U762 = 9,
      1500,
      IF($U762 = 10,
        2000,
        0
      )
    )
  )
)
+
N("Adicional no salário por área")
+
IF($W762 = 14 + N("Tecnologia da Informação"),
  120,
  IF($W762 = 16 + N("Vendas"),
    110,
    IF($W762 = 15 + N("Jurídico"),
      100,
      IF(OR($W762 = 8, $W762 = 9, $W762 = 11) + N("Recursos humanos ou comercial ou comunicação e marketing"),
        80,
        0
      )
    )
  )
)
+
N("Adicionando pegadinha")
+
IF(AND($W762 = 16, $U762 = 9, $Y762 = 11, $AA762 = 5) + N("Se for de vendas, com mestrado, analista sênior"),
  IF($R762 = 5,
    100,
    0
  )
  +
  IF($N762 = "M",
    200,
    0
  ),
  0
)</f>
        <v>2580</v>
      </c>
      <c r="AD7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$A762  &amp; ", "   &amp;
$C762  &amp; ", "   &amp;
$E762  &amp; ", '"  &amp;
$J762  &amp; "', '" &amp;
$N762  &amp; "', "  &amp;
$R762  &amp; ", '"  &amp;
TEXT($T762,"dd/mm/aaaa")  &amp; "', "   &amp;
$U762  &amp; ", "   &amp;
$W762  &amp; ", "   &amp;
$Y762  &amp; ", "   &amp;
IF($AA762 &lt;&gt; "", $AA762, "NULL")  &amp; ", "   &amp;
$AC762  &amp; ");"</f>
        <v>INSERT INTO bi4all.fac_employees (id_company_fk, id_employee_pk, flg_active, employee_name, id_gender_fk, id_race_fk, birthday, id_schooling_fk, id_department_fk, id_role_fk, id_level_fk, salary) VALUES (6a51143286b03064a49cc2acbee63c09a0682d33, 758, 1, 'Emilly Farina Aleluia', 'F', 5, '30/05/1961', 7, 9, 11, 5, 2580);</v>
      </c>
    </row>
    <row r="763" spans="1:30" ht="14.25" customHeight="1" x14ac:dyDescent="0.2">
      <c r="A763" s="7" t="str" cm="1">
        <f t="array" aca="1" ref="A763" ca="1">INDEX(Company!$A:$A,RANDBETWEEN(5,COUNTA(Company!$A:$A) + 1),1)</f>
        <v>6a51143286b03064a49cc2acbee63c09a0682d33</v>
      </c>
      <c r="B763" s="7" t="str">
        <f ca="1">VLOOKUP($A763,Company!$A:$B,2,FALSE)</f>
        <v>ACME Corporation</v>
      </c>
      <c r="C763" s="5">
        <f t="shared" si="77"/>
        <v>759</v>
      </c>
      <c r="D763" s="5" t="str" cm="1">
        <f t="array" ref="D763">SHA1HASH($C763)</f>
        <v>dcdee608f07355c48e6f028cb5790c7c436fc3be</v>
      </c>
      <c r="E763" s="6">
        <v>1</v>
      </c>
      <c r="F763" s="7">
        <f ca="1">IF($C763 = 1 + N("Presidente"),
    127,
    IF($C763 = 2 + N("Vice-Presidente"),
        72,
        IF($C763 = 3 + N("Secretária bilíngue"),
            13,
            RANDBETWEEN(5,COUNT(Name!$A:$A) + 1)
        )
    )
)</f>
        <v>279</v>
      </c>
      <c r="G763" s="7" t="str">
        <f ca="1">VLOOKUP($F763,Name!$A:$B,2,FALSE)</f>
        <v>Mariane</v>
      </c>
      <c r="H763" s="7">
        <f ca="1" xml:space="preserve">
IF($C763 = 1,
    0,
    RANDBETWEEN(5,COUNT('Last name'!$A:$A) + 1)
)</f>
        <v>25</v>
      </c>
      <c r="I763" s="7" t="str">
        <f ca="1" xml:space="preserve">
IF($C763 = 1 + N("Presidente"),
    "de Orléans e Bragança",
    VLOOKUP($H763,'Last name'!$A:$B,2,FALSE) &amp; " " &amp; VLOOKUP(RANDBETWEEN(5,COUNT('Last name'!$A:$A) + 1),'Last name'!$A:$B,2,FALSE)
)</f>
        <v>Auth Monti</v>
      </c>
      <c r="J763" s="7" t="str">
        <f t="shared" ca="1" si="78"/>
        <v>Mariane Auth Monti</v>
      </c>
      <c r="K763" s="7" t="str" cm="1">
        <f t="array" aca="1" ref="K763" ca="1">SHA1HASH($J763)</f>
        <v>9168600190f6cb4e87ca77e32d9ed9574741db77</v>
      </c>
      <c r="L763" s="7" cm="1">
        <f t="array" aca="1" ref="L763" ca="1">INDEX(States!$A:$A,RANDBETWEEN(5,COUNTA(States!$A:$A) + 1),1)</f>
        <v>13</v>
      </c>
      <c r="M763" s="7" t="str">
        <f ca="1">$L763 &amp; "|" &amp; VLOOKUP($L763,States!$A:$B,2,FALSE)</f>
        <v>13|6c05c76e5be517ed7b1a09bc941ed381b630f0fd</v>
      </c>
      <c r="N763" s="7" t="str">
        <f ca="1">VLOOKUP($F763,Name!$A:$C,3,FALSE)</f>
        <v>F</v>
      </c>
      <c r="O763" s="7" t="str">
        <f ca="1">VLOOKUP($N763,Gender!$A:$B,2,FALSE)</f>
        <v>Female</v>
      </c>
      <c r="P763" s="7" t="str" cm="1">
        <f t="array" aca="1" ref="P763" ca="1">INDEX('Marital status'!$A:$A,RANDBETWEEN(5,COUNTA('Marital status'!$A:$A) + 1),1)</f>
        <v>459031b19ec5bbd3b3dbc0a9dcf2cb6e6c6f7848</v>
      </c>
      <c r="Q763" s="7" t="str">
        <f ca="1">VLOOKUP($P763,'Marital status'!$A:$B,2,FALSE)</f>
        <v xml:space="preserve">Widowed </v>
      </c>
      <c r="R763" s="7">
        <f t="shared" ca="1" si="79"/>
        <v>6</v>
      </c>
      <c r="S763" s="7" t="e">
        <f ca="1">VLOOKUP($R763,Race!$A:$B,2,FALSE)</f>
        <v>#N/A</v>
      </c>
      <c r="T763" s="8">
        <f t="shared" ca="1" si="80"/>
        <v>33107</v>
      </c>
      <c r="U763" s="6">
        <f t="shared" ca="1" si="81"/>
        <v>7</v>
      </c>
      <c r="V763" s="8" t="str">
        <f ca="1">VLOOKUP($U763,Education!$A:$B,2,FALSE)</f>
        <v>Undergraduate degree</v>
      </c>
      <c r="W763" s="7">
        <f ca="1" xml:space="preserve">
  IF(OR($Y763 = 5, $Y763 = 6, $Y763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63" s="7" t="str">
        <f ca="1">VLOOKUP($W763,Department!$A:$B,2,FALSE)</f>
        <v>Communication &amp; Marketing</v>
      </c>
      <c r="Y763" s="6">
        <f t="shared" ca="1" si="82"/>
        <v>9</v>
      </c>
      <c r="Z763" s="7" t="str">
        <f ca="1">VLOOKUP($Y763,Role!$A:$B,2,FALSE)</f>
        <v>Intern</v>
      </c>
      <c r="AA763" s="6" t="str">
        <f t="shared" ca="1" si="83"/>
        <v/>
      </c>
      <c r="AB763" s="7" t="str">
        <f ca="1" xml:space="preserve">
IF($AA763 &lt;&gt; "",
    VLOOKUP($AA763,Level!$A:$B,2,FALSE),
    ""
)</f>
        <v/>
      </c>
      <c r="AC763" s="1">
        <f ca="1" xml:space="preserve">
IF($Y763 = 5 + N("Presidente"),
    27000,
    IF($Y763 = 6 + N("Vice-presidente"),
        23000,
        IF(OR($Y763 = 8, $Y763= 13, $Y763 = 12) + N("Secretária bilíngue ou coordenador ou especialista"),
            8000,
            IF($Y763 = 7 + N("Diretor"),
                15000,
                IF($Y763 = 14 + N("Gerente"),
                    12000,
                    IF($Y763 = 9 + N("Estagiário"),
                        705,
                        IF($Y763 = 10 + N("Trainee"),
                            805,
                            IF($Y763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IF($U763 = 7,
  500,
  IF($U763 = 8,
    1000,
    IF($U763 = 9,
      1500,
      IF($U763 = 10,
        2000,
        0
      )
    )
  )
)
+
N("Adicional no salário por área")
+
IF($W763 = 14 + N("Tecnologia da Informação"),
  120,
  IF($W763 = 16 + N("Vendas"),
    110,
    IF($W763 = 15 + N("Jurídico"),
      100,
      IF(OR($W763 = 8, $W763 = 9, $W763 = 11) + N("Recursos humanos ou comercial ou comunicação e marketing"),
        80,
        0
      )
    )
  )
)
+
N("Adicionando pegadinha")
+
IF(AND($W763 = 16, $U763 = 9, $Y763 = 11, $AA763 = 5) + N("Se for de vendas, com mestrado, analista sênior"),
  IF($R763 = 5,
    100,
    0
  )
  +
  IF($N763 = "M",
    200,
    0
  ),
  0
)</f>
        <v>1285</v>
      </c>
      <c r="AD7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$A763  &amp; ", "   &amp;
$C763  &amp; ", "   &amp;
$E763  &amp; ", '"  &amp;
$J763  &amp; "', '" &amp;
$N763  &amp; "', "  &amp;
$R763  &amp; ", '"  &amp;
TEXT($T763,"dd/mm/aaaa")  &amp; "', "   &amp;
$U763  &amp; ", "   &amp;
$W763  &amp; ", "   &amp;
$Y763  &amp; ", "   &amp;
IF($AA763 &lt;&gt; "", $AA763, "NULL")  &amp; ", "   &amp;
$AC763  &amp; ");"</f>
        <v>INSERT INTO bi4all.fac_employees (id_company_fk, id_employee_pk, flg_active, employee_name, id_gender_fk, id_race_fk, birthday, id_schooling_fk, id_department_fk, id_role_fk, id_level_fk, salary) VALUES (6a51143286b03064a49cc2acbee63c09a0682d33, 759, 1, 'Mariane Auth Monti', 'F', 6, '22/08/1990', 7, 11, 9, NULL, 1285);</v>
      </c>
    </row>
    <row r="764" spans="1:30" ht="14.25" customHeight="1" x14ac:dyDescent="0.2">
      <c r="A764" s="7" t="str" cm="1">
        <f t="array" aca="1" ref="A764" ca="1">INDEX(Company!$A:$A,RANDBETWEEN(5,COUNTA(Company!$A:$A) + 1),1)</f>
        <v>6a51143286b03064a49cc2acbee63c09a0682d33</v>
      </c>
      <c r="B764" s="7" t="str">
        <f ca="1">VLOOKUP($A764,Company!$A:$B,2,FALSE)</f>
        <v>ACME Corporation</v>
      </c>
      <c r="C764" s="5">
        <f t="shared" si="77"/>
        <v>760</v>
      </c>
      <c r="D764" s="5" t="str" cm="1">
        <f t="array" ref="D764">SHA1HASH($C764)</f>
        <v>1382ac8c6624ca5424ef3baa3d79f3d9f051d913</v>
      </c>
      <c r="E764" s="6">
        <v>1</v>
      </c>
      <c r="F764" s="7">
        <f ca="1">IF($C764 = 1 + N("Presidente"),
    127,
    IF($C764 = 2 + N("Vice-Presidente"),
        72,
        IF($C764 = 3 + N("Secretária bilíngue"),
            13,
            RANDBETWEEN(5,COUNT(Name!$A:$A) + 1)
        )
    )
)</f>
        <v>180</v>
      </c>
      <c r="G764" s="7" t="str">
        <f ca="1">VLOOKUP($F764,Name!$A:$B,2,FALSE)</f>
        <v>Isis</v>
      </c>
      <c r="H764" s="7">
        <f ca="1" xml:space="preserve">
IF($C764 = 1,
    0,
    RANDBETWEEN(5,COUNT('Last name'!$A:$A) + 1)
)</f>
        <v>164</v>
      </c>
      <c r="I764" s="7" t="str">
        <f ca="1" xml:space="preserve">
IF($C764 = 1 + N("Presidente"),
    "de Orléans e Bragança",
    VLOOKUP($H764,'Last name'!$A:$B,2,FALSE) &amp; " " &amp; VLOOKUP(RANDBETWEEN(5,COUNT('Last name'!$A:$A) + 1),'Last name'!$A:$B,2,FALSE)
)</f>
        <v>Rizzo Castro</v>
      </c>
      <c r="J764" s="7" t="str">
        <f t="shared" ca="1" si="78"/>
        <v>Isis Rizzo Castro</v>
      </c>
      <c r="K764" s="7" t="str" cm="1">
        <f t="array" aca="1" ref="K764" ca="1">SHA1HASH($J764)</f>
        <v>3dcc275fc26bebcabb7d369dc6166237d21f0e6c</v>
      </c>
      <c r="L764" s="7" cm="1">
        <f t="array" aca="1" ref="L764" ca="1">INDEX(States!$A:$A,RANDBETWEEN(5,COUNTA(States!$A:$A) + 1),1)</f>
        <v>9</v>
      </c>
      <c r="M764" s="7" t="str">
        <f ca="1">$L764 &amp; "|" &amp; VLOOKUP($L764,States!$A:$B,2,FALSE)</f>
        <v>9|68b7ab1daf7c594d71db682ca70a5cb187f0524f</v>
      </c>
      <c r="N764" s="7" t="str">
        <f ca="1">VLOOKUP($F764,Name!$A:$C,3,FALSE)</f>
        <v>F</v>
      </c>
      <c r="O764" s="7" t="str">
        <f ca="1">VLOOKUP($N764,Gender!$A:$B,2,FALSE)</f>
        <v>Female</v>
      </c>
      <c r="P764" s="7" t="str" cm="1">
        <f t="array" aca="1" ref="P764" ca="1">INDEX('Marital status'!$A:$A,RANDBETWEEN(5,COUNTA('Marital status'!$A:$A) + 1),1)</f>
        <v>93ac84f4e0bd5c1c97b670a12a7fff6af89fb6b3</v>
      </c>
      <c r="Q764" s="7" t="str">
        <f ca="1">VLOOKUP($P764,'Marital status'!$A:$B,2,FALSE)</f>
        <v>DIVORCED</v>
      </c>
      <c r="R764" s="7">
        <f t="shared" ca="1" si="79"/>
        <v>5</v>
      </c>
      <c r="S764" s="7" t="e">
        <f ca="1">VLOOKUP($R764,Race!$A:$B,2,FALSE)</f>
        <v>#N/A</v>
      </c>
      <c r="T764" s="8">
        <f t="shared" ca="1" si="80"/>
        <v>29090</v>
      </c>
      <c r="U764" s="6">
        <f t="shared" ca="1" si="81"/>
        <v>8</v>
      </c>
      <c r="V764" s="8" t="str">
        <f ca="1">VLOOKUP($U764,Education!$A:$B,2,FALSE)</f>
        <v>Graduate school</v>
      </c>
      <c r="W764" s="7">
        <f ca="1" xml:space="preserve">
  IF(OR($Y764 = 5, $Y764 = 6, $Y764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764" s="7" t="str">
        <f ca="1">VLOOKUP($W764,Department!$A:$B,2,FALSE)</f>
        <v>Commercial</v>
      </c>
      <c r="Y764" s="6">
        <f t="shared" ca="1" si="82"/>
        <v>11</v>
      </c>
      <c r="Z764" s="7" t="str">
        <f ca="1">VLOOKUP($Y764,Role!$A:$B,2,FALSE)</f>
        <v>Analyst</v>
      </c>
      <c r="AA764" s="6">
        <f t="shared" ca="1" si="83"/>
        <v>5</v>
      </c>
      <c r="AB764" s="7" t="str">
        <f ca="1" xml:space="preserve">
IF($AA764 &lt;&gt; "",
    VLOOKUP($AA764,Level!$A:$B,2,FALSE),
    ""
)</f>
        <v>Junior</v>
      </c>
      <c r="AC764" s="1">
        <f ca="1" xml:space="preserve">
IF($Y764 = 5 + N("Presidente"),
    27000,
    IF($Y764 = 6 + N("Vice-presidente"),
        23000,
        IF(OR($Y764 = 8, $Y764= 13, $Y764 = 12) + N("Secretária bilíngue ou coordenador ou especialista"),
            8000,
            IF($Y764 = 7 + N("Diretor"),
                15000,
                IF($Y764 = 14 + N("Gerente"),
                    12000,
                    IF($Y764 = 9 + N("Estagiário"),
                        705,
                        IF($Y764 = 10 + N("Trainee"),
                            805,
                            IF($Y764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IF($U764 = 7,
  500,
  IF($U764 = 8,
    1000,
    IF($U764 = 9,
      1500,
      IF($U764 = 10,
        2000,
        0
      )
    )
  )
)
+
N("Adicional no salário por área")
+
IF($W764 = 14 + N("Tecnologia da Informação"),
  120,
  IF($W764 = 16 + N("Vendas"),
    110,
    IF($W764 = 15 + N("Jurídico"),
      100,
      IF(OR($W764 = 8, $W764 = 9, $W764 = 11) + N("Recursos humanos ou comercial ou comunicação e marketing"),
        80,
        0
      )
    )
  )
)
+
N("Adicionando pegadinha")
+
IF(AND($W764 = 16, $U764 = 9, $Y764 = 11, $AA764 = 5) + N("Se for de vendas, com mestrado, analista sênior"),
  IF($R764 = 5,
    100,
    0
  )
  +
  IF($N764 = "M",
    200,
    0
  ),
  0
)</f>
        <v>3080</v>
      </c>
      <c r="AD7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$A764  &amp; ", "   &amp;
$C764  &amp; ", "   &amp;
$E764  &amp; ", '"  &amp;
$J764  &amp; "', '" &amp;
$N764  &amp; "', "  &amp;
$R764  &amp; ", '"  &amp;
TEXT($T764,"dd/mm/aaaa")  &amp; "', "   &amp;
$U764  &amp; ", "   &amp;
$W764  &amp; ", "   &amp;
$Y764  &amp; ", "   &amp;
IF($AA764 &lt;&gt; "", $AA764, "NULL")  &amp; ", "   &amp;
$AC764  &amp; ");"</f>
        <v>INSERT INTO bi4all.fac_employees (id_company_fk, id_employee_pk, flg_active, employee_name, id_gender_fk, id_race_fk, birthday, id_schooling_fk, id_department_fk, id_role_fk, id_level_fk, salary) VALUES (6a51143286b03064a49cc2acbee63c09a0682d33, 760, 1, 'Isis Rizzo Castro', 'F', 5, '23/08/1979', 8, 9, 11, 5, 3080);</v>
      </c>
    </row>
    <row r="765" spans="1:30" ht="14.25" customHeight="1" x14ac:dyDescent="0.2">
      <c r="A765" s="7" t="str" cm="1">
        <f t="array" aca="1" ref="A765" ca="1">INDEX(Company!$A:$A,RANDBETWEEN(5,COUNTA(Company!$A:$A) + 1),1)</f>
        <v>6a51143286b03064a49cc2acbee63c09a0682d33</v>
      </c>
      <c r="B765" s="7" t="str">
        <f ca="1">VLOOKUP($A765,Company!$A:$B,2,FALSE)</f>
        <v>ACME Corporation</v>
      </c>
      <c r="C765" s="5">
        <f t="shared" si="77"/>
        <v>761</v>
      </c>
      <c r="D765" s="5" t="str" cm="1">
        <f t="array" ref="D765">SHA1HASH($C765)</f>
        <v>8d1218244d96823a1ecdf1b383e010d29b57a3cc</v>
      </c>
      <c r="E765" s="6">
        <v>1</v>
      </c>
      <c r="F765" s="7">
        <f ca="1">IF($C765 = 1 + N("Presidente"),
    127,
    IF($C765 = 2 + N("Vice-Presidente"),
        72,
        IF($C765 = 3 + N("Secretária bilíngue"),
            13,
            RANDBETWEEN(5,COUNT(Name!$A:$A) + 1)
        )
    )
)</f>
        <v>342</v>
      </c>
      <c r="G765" s="7" t="str">
        <f ca="1">VLOOKUP($F765,Name!$A:$B,2,FALSE)</f>
        <v>Théo</v>
      </c>
      <c r="H765" s="7">
        <f ca="1" xml:space="preserve">
IF($C765 = 1,
    0,
    RANDBETWEEN(5,COUNT('Last name'!$A:$A) + 1)
)</f>
        <v>27</v>
      </c>
      <c r="I765" s="7" t="str">
        <f ca="1" xml:space="preserve">
IF($C765 = 1 + N("Presidente"),
    "de Orléans e Bragança",
    VLOOKUP($H765,'Last name'!$A:$B,2,FALSE) &amp; " " &amp; VLOOKUP(RANDBETWEEN(5,COUNT('Last name'!$A:$A) + 1),'Last name'!$A:$B,2,FALSE)
)</f>
        <v>Bactista Moraes</v>
      </c>
      <c r="J765" s="7" t="str">
        <f t="shared" ca="1" si="78"/>
        <v>Théo Bactista Moraes</v>
      </c>
      <c r="K765" s="7" t="str" cm="1">
        <f t="array" aca="1" ref="K765" ca="1">SHA1HASH($J765)</f>
        <v>672e2cec935be013875a2f8a69e1c8d768c351f9</v>
      </c>
      <c r="L765" s="7" cm="1">
        <f t="array" aca="1" ref="L765" ca="1">INDEX(States!$A:$A,RANDBETWEEN(5,COUNTA(States!$A:$A) + 1),1)</f>
        <v>17</v>
      </c>
      <c r="M765" s="7" t="str">
        <f ca="1">$L765 &amp; "|" &amp; VLOOKUP($L765,States!$A:$B,2,FALSE)</f>
        <v>17|1a8e69bd071c473b31bfb6b123d956580475386e</v>
      </c>
      <c r="N765" s="7" t="str">
        <f ca="1">VLOOKUP($F765,Name!$A:$C,3,FALSE)</f>
        <v>M</v>
      </c>
      <c r="O765" s="7" t="str">
        <f ca="1">VLOOKUP($N765,Gender!$A:$B,2,FALSE)</f>
        <v>Male</v>
      </c>
      <c r="P765" s="7" t="str" cm="1">
        <f t="array" aca="1" ref="P765" ca="1">INDEX('Marital status'!$A:$A,RANDBETWEEN(5,COUNTA('Marital status'!$A:$A) + 1),1)</f>
        <v>ce0b1612aa711b78a720295d271a33894e2b72bf</v>
      </c>
      <c r="Q765" s="7" t="str">
        <f ca="1">VLOOKUP($P765,'Marital status'!$A:$B,2,FALSE)</f>
        <v>single</v>
      </c>
      <c r="R765" s="7">
        <f t="shared" ca="1" si="79"/>
        <v>5</v>
      </c>
      <c r="S765" s="7" t="e">
        <f ca="1">VLOOKUP($R765,Race!$A:$B,2,FALSE)</f>
        <v>#N/A</v>
      </c>
      <c r="T765" s="8">
        <f t="shared" ca="1" si="80"/>
        <v>18555</v>
      </c>
      <c r="U765" s="6">
        <f t="shared" ca="1" si="81"/>
        <v>7</v>
      </c>
      <c r="V765" s="8" t="str">
        <f ca="1">VLOOKUP($U765,Education!$A:$B,2,FALSE)</f>
        <v>Undergraduate degree</v>
      </c>
      <c r="W765" s="7">
        <f ca="1" xml:space="preserve">
  IF(OR($Y765 = 5, $Y765 = 6, $Y765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765" s="7" t="str">
        <f ca="1">VLOOKUP($W765,Department!$A:$B,2,FALSE)</f>
        <v>Controlling</v>
      </c>
      <c r="Y765" s="6">
        <f t="shared" ca="1" si="82"/>
        <v>10</v>
      </c>
      <c r="Z765" s="7" t="str">
        <f ca="1">VLOOKUP($Y765,Role!$A:$B,2,FALSE)</f>
        <v>Trainee</v>
      </c>
      <c r="AA765" s="6" t="str">
        <f t="shared" ca="1" si="83"/>
        <v/>
      </c>
      <c r="AB765" s="7" t="str">
        <f ca="1" xml:space="preserve">
IF($AA765 &lt;&gt; "",
    VLOOKUP($AA765,Level!$A:$B,2,FALSE),
    ""
)</f>
        <v/>
      </c>
      <c r="AC765" s="1">
        <f ca="1" xml:space="preserve">
IF($Y765 = 5 + N("Presidente"),
    27000,
    IF($Y765 = 6 + N("Vice-presidente"),
        23000,
        IF(OR($Y765 = 8, $Y765= 13, $Y765 = 12) + N("Secretária bilíngue ou coordenador ou especialista"),
            8000,
            IF($Y765 = 7 + N("Diretor"),
                15000,
                IF($Y765 = 14 + N("Gerente"),
                    12000,
                    IF($Y765 = 9 + N("Estagiário"),
                        705,
                        IF($Y765 = 10 + N("Trainee"),
                            805,
                            IF($Y765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IF($U765 = 7,
  500,
  IF($U765 = 8,
    1000,
    IF($U765 = 9,
      1500,
      IF($U765 = 10,
        2000,
        0
      )
    )
  )
)
+
N("Adicional no salário por área")
+
IF($W765 = 14 + N("Tecnologia da Informação"),
  120,
  IF($W765 = 16 + N("Vendas"),
    110,
    IF($W765 = 15 + N("Jurídico"),
      100,
      IF(OR($W765 = 8, $W765 = 9, $W765 = 11) + N("Recursos humanos ou comercial ou comunicação e marketing"),
        80,
        0
      )
    )
  )
)
+
N("Adicionando pegadinha")
+
IF(AND($W765 = 16, $U765 = 9, $Y765 = 11, $AA765 = 5) + N("Se for de vendas, com mestrado, analista sênior"),
  IF($R765 = 5,
    100,
    0
  )
  +
  IF($N765 = "M",
    200,
    0
  ),
  0
)</f>
        <v>1305</v>
      </c>
      <c r="AD7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$A765  &amp; ", "   &amp;
$C765  &amp; ", "   &amp;
$E765  &amp; ", '"  &amp;
$J765  &amp; "', '" &amp;
$N765  &amp; "', "  &amp;
$R765  &amp; ", '"  &amp;
TEXT($T765,"dd/mm/aaaa")  &amp; "', "   &amp;
$U765  &amp; ", "   &amp;
$W765  &amp; ", "   &amp;
$Y765  &amp; ", "   &amp;
IF($AA765 &lt;&gt; "", $AA765, "NULL")  &amp; ", "   &amp;
$AC765  &amp; ");"</f>
        <v>INSERT INTO bi4all.fac_employees (id_company_fk, id_employee_pk, flg_active, employee_name, id_gender_fk, id_race_fk, birthday, id_schooling_fk, id_department_fk, id_role_fk, id_level_fk, salary) VALUES (6a51143286b03064a49cc2acbee63c09a0682d33, 761, 1, 'Théo Bactista Moraes', 'M', 5, '19/10/1950', 7, 12, 10, NULL, 1305);</v>
      </c>
    </row>
    <row r="766" spans="1:30" ht="14.25" customHeight="1" x14ac:dyDescent="0.2">
      <c r="A766" s="7" t="str" cm="1">
        <f t="array" aca="1" ref="A766" ca="1">INDEX(Company!$A:$A,RANDBETWEEN(5,COUNTA(Company!$A:$A) + 1),1)</f>
        <v>6a51143286b03064a49cc2acbee63c09a0682d33</v>
      </c>
      <c r="B766" s="7" t="str">
        <f ca="1">VLOOKUP($A766,Company!$A:$B,2,FALSE)</f>
        <v>ACME Corporation</v>
      </c>
      <c r="C766" s="5">
        <f t="shared" si="77"/>
        <v>762</v>
      </c>
      <c r="D766" s="5" t="str" cm="1">
        <f t="array" ref="D766">SHA1HASH($C766)</f>
        <v>c99a2a26bd03c1536aa7684d3acb54914f099b3f</v>
      </c>
      <c r="E766" s="6">
        <v>1</v>
      </c>
      <c r="F766" s="7">
        <f ca="1">IF($C766 = 1 + N("Presidente"),
    127,
    IF($C766 = 2 + N("Vice-Presidente"),
        72,
        IF($C766 = 3 + N("Secretária bilíngue"),
            13,
            RANDBETWEEN(5,COUNT(Name!$A:$A) + 1)
        )
    )
)</f>
        <v>276</v>
      </c>
      <c r="G766" s="7" t="str">
        <f ca="1">VLOOKUP($F766,Name!$A:$B,2,FALSE)</f>
        <v>Mariah</v>
      </c>
      <c r="H766" s="7">
        <f ca="1" xml:space="preserve">
IF($C766 = 1,
    0,
    RANDBETWEEN(5,COUNT('Last name'!$A:$A) + 1)
)</f>
        <v>172</v>
      </c>
      <c r="I766" s="7" t="str">
        <f ca="1" xml:space="preserve">
IF($C766 = 1 + N("Presidente"),
    "de Orléans e Bragança",
    VLOOKUP($H766,'Last name'!$A:$B,2,FALSE) &amp; " " &amp; VLOOKUP(RANDBETWEEN(5,COUNT('Last name'!$A:$A) + 1),'Last name'!$A:$B,2,FALSE)
)</f>
        <v>Salvador Monti</v>
      </c>
      <c r="J766" s="7" t="str">
        <f t="shared" ca="1" si="78"/>
        <v>Mariah Salvador Monti</v>
      </c>
      <c r="K766" s="7" t="str" cm="1">
        <f t="array" aca="1" ref="K766" ca="1">SHA1HASH($J766)</f>
        <v>b336684fac4ef5e338e4d8409869041a21c9357b</v>
      </c>
      <c r="L766" s="7" cm="1">
        <f t="array" aca="1" ref="L766" ca="1">INDEX(States!$A:$A,RANDBETWEEN(5,COUNTA(States!$A:$A) + 1),1)</f>
        <v>5</v>
      </c>
      <c r="M766" s="7" t="str">
        <f ca="1">$L766 &amp; "|" &amp; VLOOKUP($L766,States!$A:$B,2,FALSE)</f>
        <v>5|fa0754b9861f7065fd7c6270efb07fc6ac3b0ad8</v>
      </c>
      <c r="N766" s="7" t="str">
        <f ca="1">VLOOKUP($F766,Name!$A:$C,3,FALSE)</f>
        <v>F</v>
      </c>
      <c r="O766" s="7" t="str">
        <f ca="1">VLOOKUP($N766,Gender!$A:$B,2,FALSE)</f>
        <v>Female</v>
      </c>
      <c r="P766" s="7" t="str" cm="1">
        <f t="array" aca="1" ref="P766" ca="1">INDEX('Marital status'!$A:$A,RANDBETWEEN(5,COUNTA('Marital status'!$A:$A) + 1),1)</f>
        <v>459031b19ec5bbd3b3dbc0a9dcf2cb6e6c6f7848</v>
      </c>
      <c r="Q766" s="7" t="str">
        <f ca="1">VLOOKUP($P766,'Marital status'!$A:$B,2,FALSE)</f>
        <v xml:space="preserve">Widowed </v>
      </c>
      <c r="R766" s="7">
        <f t="shared" ca="1" si="79"/>
        <v>9</v>
      </c>
      <c r="S766" s="7" t="e">
        <f ca="1">VLOOKUP($R766,Race!$A:$B,2,FALSE)</f>
        <v>#N/A</v>
      </c>
      <c r="T766" s="8">
        <f t="shared" ca="1" si="80"/>
        <v>28813</v>
      </c>
      <c r="U766" s="6">
        <f t="shared" ca="1" si="81"/>
        <v>7</v>
      </c>
      <c r="V766" s="8" t="str">
        <f ca="1">VLOOKUP($U766,Education!$A:$B,2,FALSE)</f>
        <v>Undergraduate degree</v>
      </c>
      <c r="W766" s="7">
        <f ca="1" xml:space="preserve">
  IF(OR($Y766 = 5, $Y766 = 6, $Y766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66" s="7" t="str">
        <f ca="1">VLOOKUP($W766,Department!$A:$B,2,FALSE)</f>
        <v>Communication &amp; Marketing</v>
      </c>
      <c r="Y766" s="6">
        <f t="shared" ca="1" si="82"/>
        <v>11</v>
      </c>
      <c r="Z766" s="7" t="str">
        <f ca="1">VLOOKUP($Y766,Role!$A:$B,2,FALSE)</f>
        <v>Analyst</v>
      </c>
      <c r="AA766" s="6">
        <f t="shared" ca="1" si="83"/>
        <v>6</v>
      </c>
      <c r="AB766" s="7" t="str">
        <f ca="1" xml:space="preserve">
IF($AA766 &lt;&gt; "",
    VLOOKUP($AA766,Level!$A:$B,2,FALSE),
    ""
)</f>
        <v>Pleno</v>
      </c>
      <c r="AC766" s="1">
        <f ca="1" xml:space="preserve">
IF($Y766 = 5 + N("Presidente"),
    27000,
    IF($Y766 = 6 + N("Vice-presidente"),
        23000,
        IF(OR($Y766 = 8, $Y766= 13, $Y766 = 12) + N("Secretária bilíngue ou coordenador ou especialista"),
            8000,
            IF($Y766 = 7 + N("Diretor"),
                15000,
                IF($Y766 = 14 + N("Gerente"),
                    12000,
                    IF($Y766 = 9 + N("Estagiário"),
                        705,
                        IF($Y766 = 10 + N("Trainee"),
                            805,
                            IF($Y766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IF($U766 = 7,
  500,
  IF($U766 = 8,
    1000,
    IF($U766 = 9,
      1500,
      IF($U766 = 10,
        2000,
        0
      )
    )
  )
)
+
N("Adicional no salário por área")
+
IF($W766 = 14 + N("Tecnologia da Informação"),
  120,
  IF($W766 = 16 + N("Vendas"),
    110,
    IF($W766 = 15 + N("Jurídico"),
      100,
      IF(OR($W766 = 8, $W766 = 9, $W766 = 11) + N("Recursos humanos ou comercial ou comunicação e marketing"),
        80,
        0
      )
    )
  )
)
+
N("Adicionando pegadinha")
+
IF(AND($W766 = 16, $U766 = 9, $Y766 = 11, $AA766 = 5) + N("Se for de vendas, com mestrado, analista sênior"),
  IF($R766 = 5,
    100,
    0
  )
  +
  IF($N766 = "M",
    200,
    0
  ),
  0
)</f>
        <v>2580</v>
      </c>
      <c r="AD7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$A766  &amp; ", "   &amp;
$C766  &amp; ", "   &amp;
$E766  &amp; ", '"  &amp;
$J766  &amp; "', '" &amp;
$N766  &amp; "', "  &amp;
$R766  &amp; ", '"  &amp;
TEXT($T766,"dd/mm/aaaa")  &amp; "', "   &amp;
$U766  &amp; ", "   &amp;
$W766  &amp; ", "   &amp;
$Y766  &amp; ", "   &amp;
IF($AA766 &lt;&gt; "", $AA766, "NULL")  &amp; ", "   &amp;
$AC766  &amp; ");"</f>
        <v>INSERT INTO bi4all.fac_employees (id_company_fk, id_employee_pk, flg_active, employee_name, id_gender_fk, id_race_fk, birthday, id_schooling_fk, id_department_fk, id_role_fk, id_level_fk, salary) VALUES (6a51143286b03064a49cc2acbee63c09a0682d33, 762, 1, 'Mariah Salvador Monti', 'F', 9, '19/11/1978', 7, 11, 11, 6, 2580);</v>
      </c>
    </row>
    <row r="767" spans="1:30" ht="14.25" customHeight="1" x14ac:dyDescent="0.2">
      <c r="A767" s="7" t="str" cm="1">
        <f t="array" aca="1" ref="A767" ca="1">INDEX(Company!$A:$A,RANDBETWEEN(5,COUNTA(Company!$A:$A) + 1),1)</f>
        <v>6a51143286b03064a49cc2acbee63c09a0682d33</v>
      </c>
      <c r="B767" s="7" t="str">
        <f ca="1">VLOOKUP($A767,Company!$A:$B,2,FALSE)</f>
        <v>ACME Corporation</v>
      </c>
      <c r="C767" s="5">
        <f t="shared" si="77"/>
        <v>763</v>
      </c>
      <c r="D767" s="5" t="str" cm="1">
        <f t="array" ref="D767">SHA1HASH($C767)</f>
        <v>e1de5f7134a427a6c9098ddecdf8e461eb8c8cda</v>
      </c>
      <c r="E767" s="6">
        <v>1</v>
      </c>
      <c r="F767" s="7">
        <f ca="1">IF($C767 = 1 + N("Presidente"),
    127,
    IF($C767 = 2 + N("Vice-Presidente"),
        72,
        IF($C767 = 3 + N("Secretária bilíngue"),
            13,
            RANDBETWEEN(5,COUNT(Name!$A:$A) + 1)
        )
    )
)</f>
        <v>292</v>
      </c>
      <c r="G767" s="7" t="str">
        <f ca="1">VLOOKUP($F767,Name!$A:$B,2,FALSE)</f>
        <v>Micaela</v>
      </c>
      <c r="H767" s="7">
        <f ca="1" xml:space="preserve">
IF($C767 = 1,
    0,
    RANDBETWEEN(5,COUNT('Last name'!$A:$A) + 1)
)</f>
        <v>170</v>
      </c>
      <c r="I767" s="7" t="str">
        <f ca="1" xml:space="preserve">
IF($C767 = 1 + N("Presidente"),
    "de Orléans e Bragança",
    VLOOKUP($H767,'Last name'!$A:$B,2,FALSE) &amp; " " &amp; VLOOKUP(RANDBETWEEN(5,COUNT('Last name'!$A:$A) + 1),'Last name'!$A:$B,2,FALSE)
)</f>
        <v>Sá Bispo</v>
      </c>
      <c r="J767" s="7" t="str">
        <f t="shared" ca="1" si="78"/>
        <v>Micaela Sá Bispo</v>
      </c>
      <c r="K767" s="7" t="str" cm="1">
        <f t="array" aca="1" ref="K767" ca="1">SHA1HASH($J767)</f>
        <v>29c32343014f8654af3caab230e3922466e48fb4</v>
      </c>
      <c r="L767" s="7" cm="1">
        <f t="array" aca="1" ref="L767" ca="1">INDEX(States!$A:$A,RANDBETWEEN(5,COUNTA(States!$A:$A) + 1),1)</f>
        <v>17</v>
      </c>
      <c r="M767" s="7" t="str">
        <f ca="1">$L767 &amp; "|" &amp; VLOOKUP($L767,States!$A:$B,2,FALSE)</f>
        <v>17|1a8e69bd071c473b31bfb6b123d956580475386e</v>
      </c>
      <c r="N767" s="7" t="str">
        <f ca="1">VLOOKUP($F767,Name!$A:$C,3,FALSE)</f>
        <v>F</v>
      </c>
      <c r="O767" s="7" t="str">
        <f ca="1">VLOOKUP($N767,Gender!$A:$B,2,FALSE)</f>
        <v>Female</v>
      </c>
      <c r="P767" s="7" t="str" cm="1">
        <f t="array" aca="1" ref="P767" ca="1">INDEX('Marital status'!$A:$A,RANDBETWEEN(5,COUNTA('Marital status'!$A:$A) + 1),1)</f>
        <v>ce0b1612aa711b78a720295d271a33894e2b72bf</v>
      </c>
      <c r="Q767" s="7" t="str">
        <f ca="1">VLOOKUP($P767,'Marital status'!$A:$B,2,FALSE)</f>
        <v>single</v>
      </c>
      <c r="R767" s="7">
        <f t="shared" ca="1" si="79"/>
        <v>5</v>
      </c>
      <c r="S767" s="7" t="e">
        <f ca="1">VLOOKUP($R767,Race!$A:$B,2,FALSE)</f>
        <v>#N/A</v>
      </c>
      <c r="T767" s="8">
        <f t="shared" ca="1" si="80"/>
        <v>18660</v>
      </c>
      <c r="U767" s="6">
        <f t="shared" ca="1" si="81"/>
        <v>7</v>
      </c>
      <c r="V767" s="8" t="str">
        <f ca="1">VLOOKUP($U767,Education!$A:$B,2,FALSE)</f>
        <v>Undergraduate degree</v>
      </c>
      <c r="W767" s="7">
        <f ca="1" xml:space="preserve">
  IF(OR($Y767 = 5, $Y767 = 6, $Y767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767" s="7" t="str">
        <f ca="1">VLOOKUP($W767,Department!$A:$B,2,FALSE)</f>
        <v>Commercial</v>
      </c>
      <c r="Y767" s="6">
        <f t="shared" ca="1" si="82"/>
        <v>10</v>
      </c>
      <c r="Z767" s="7" t="str">
        <f ca="1">VLOOKUP($Y767,Role!$A:$B,2,FALSE)</f>
        <v>Trainee</v>
      </c>
      <c r="AA767" s="6" t="str">
        <f t="shared" ca="1" si="83"/>
        <v/>
      </c>
      <c r="AB767" s="7" t="str">
        <f ca="1" xml:space="preserve">
IF($AA767 &lt;&gt; "",
    VLOOKUP($AA767,Level!$A:$B,2,FALSE),
    ""
)</f>
        <v/>
      </c>
      <c r="AC767" s="1">
        <f ca="1" xml:space="preserve">
IF($Y767 = 5 + N("Presidente"),
    27000,
    IF($Y767 = 6 + N("Vice-presidente"),
        23000,
        IF(OR($Y767 = 8, $Y767= 13, $Y767 = 12) + N("Secretária bilíngue ou coordenador ou especialista"),
            8000,
            IF($Y767 = 7 + N("Diretor"),
                15000,
                IF($Y767 = 14 + N("Gerente"),
                    12000,
                    IF($Y767 = 9 + N("Estagiário"),
                        705,
                        IF($Y767 = 10 + N("Trainee"),
                            805,
                            IF($Y767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IF($U767 = 7,
  500,
  IF($U767 = 8,
    1000,
    IF($U767 = 9,
      1500,
      IF($U767 = 10,
        2000,
        0
      )
    )
  )
)
+
N("Adicional no salário por área")
+
IF($W767 = 14 + N("Tecnologia da Informação"),
  120,
  IF($W767 = 16 + N("Vendas"),
    110,
    IF($W767 = 15 + N("Jurídico"),
      100,
      IF(OR($W767 = 8, $W767 = 9, $W767 = 11) + N("Recursos humanos ou comercial ou comunicação e marketing"),
        80,
        0
      )
    )
  )
)
+
N("Adicionando pegadinha")
+
IF(AND($W767 = 16, $U767 = 9, $Y767 = 11, $AA767 = 5) + N("Se for de vendas, com mestrado, analista sênior"),
  IF($R767 = 5,
    100,
    0
  )
  +
  IF($N767 = "M",
    200,
    0
  ),
  0
)</f>
        <v>1385</v>
      </c>
      <c r="AD7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$A767  &amp; ", "   &amp;
$C767  &amp; ", "   &amp;
$E767  &amp; ", '"  &amp;
$J767  &amp; "', '" &amp;
$N767  &amp; "', "  &amp;
$R767  &amp; ", '"  &amp;
TEXT($T767,"dd/mm/aaaa")  &amp; "', "   &amp;
$U767  &amp; ", "   &amp;
$W767  &amp; ", "   &amp;
$Y767  &amp; ", "   &amp;
IF($AA767 &lt;&gt; "", $AA767, "NULL")  &amp; ", "   &amp;
$AC767  &amp; ");"</f>
        <v>INSERT INTO bi4all.fac_employees (id_company_fk, id_employee_pk, flg_active, employee_name, id_gender_fk, id_race_fk, birthday, id_schooling_fk, id_department_fk, id_role_fk, id_level_fk, salary) VALUES (6a51143286b03064a49cc2acbee63c09a0682d33, 763, 1, 'Micaela Sá Bispo', 'F', 5, '01/02/1951', 7, 9, 10, NULL, 1385);</v>
      </c>
    </row>
    <row r="768" spans="1:30" ht="14.25" customHeight="1" x14ac:dyDescent="0.2">
      <c r="A768" s="7" t="str" cm="1">
        <f t="array" aca="1" ref="A768" ca="1">INDEX(Company!$A:$A,RANDBETWEEN(5,COUNTA(Company!$A:$A) + 1),1)</f>
        <v>6a51143286b03064a49cc2acbee63c09a0682d33</v>
      </c>
      <c r="B768" s="7" t="str">
        <f ca="1">VLOOKUP($A768,Company!$A:$B,2,FALSE)</f>
        <v>ACME Corporation</v>
      </c>
      <c r="C768" s="5">
        <f t="shared" si="77"/>
        <v>764</v>
      </c>
      <c r="D768" s="5" t="str" cm="1">
        <f t="array" ref="D768">SHA1HASH($C768)</f>
        <v>b5586099944014e589f483efe663318aa1979d56</v>
      </c>
      <c r="E768" s="6">
        <v>1</v>
      </c>
      <c r="F768" s="7">
        <f ca="1">IF($C768 = 1 + N("Presidente"),
    127,
    IF($C768 = 2 + N("Vice-Presidente"),
        72,
        IF($C768 = 3 + N("Secretária bilíngue"),
            13,
            RANDBETWEEN(5,COUNT(Name!$A:$A) + 1)
        )
    )
)</f>
        <v>248</v>
      </c>
      <c r="G768" s="7" t="str">
        <f ca="1">VLOOKUP($F768,Name!$A:$B,2,FALSE)</f>
        <v>Luiza</v>
      </c>
      <c r="H768" s="7">
        <f ca="1" xml:space="preserve">
IF($C768 = 1,
    0,
    RANDBETWEEN(5,COUNT('Last name'!$A:$A) + 1)
)</f>
        <v>113</v>
      </c>
      <c r="I768" s="7" t="str">
        <f ca="1" xml:space="preserve">
IF($C768 = 1 + N("Presidente"),
    "de Orléans e Bragança",
    VLOOKUP($H768,'Last name'!$A:$B,2,FALSE) &amp; " " &amp; VLOOKUP(RANDBETWEEN(5,COUNT('Last name'!$A:$A) + 1),'Last name'!$A:$B,2,FALSE)
)</f>
        <v>Luz Noronha</v>
      </c>
      <c r="J768" s="7" t="str">
        <f t="shared" ca="1" si="78"/>
        <v>Luiza Luz Noronha</v>
      </c>
      <c r="K768" s="7" t="str" cm="1">
        <f t="array" aca="1" ref="K768" ca="1">SHA1HASH($J768)</f>
        <v>50f5aa9e4e09629dd07d843dfc769d8dfdfa5bb2</v>
      </c>
      <c r="L768" s="7" cm="1">
        <f t="array" aca="1" ref="L768" ca="1">INDEX(States!$A:$A,RANDBETWEEN(5,COUNTA(States!$A:$A) + 1),1)</f>
        <v>21</v>
      </c>
      <c r="M768" s="7" t="str">
        <f ca="1">$L768 &amp; "|" &amp; VLOOKUP($L768,States!$A:$B,2,FALSE)</f>
        <v>21|18f454963e4e8ae3fea0597ea98a4e003875820f</v>
      </c>
      <c r="N768" s="7" t="str">
        <f ca="1">VLOOKUP($F768,Name!$A:$C,3,FALSE)</f>
        <v>F</v>
      </c>
      <c r="O768" s="7" t="str">
        <f ca="1">VLOOKUP($N768,Gender!$A:$B,2,FALSE)</f>
        <v>Female</v>
      </c>
      <c r="P768" s="7" t="str" cm="1">
        <f t="array" aca="1" ref="P768" ca="1">INDEX('Marital status'!$A:$A,RANDBETWEEN(5,COUNTA('Marital status'!$A:$A) + 1),1)</f>
        <v>ce0b1612aa711b78a720295d271a33894e2b72bf</v>
      </c>
      <c r="Q768" s="7" t="str">
        <f ca="1">VLOOKUP($P768,'Marital status'!$A:$B,2,FALSE)</f>
        <v>single</v>
      </c>
      <c r="R768" s="7">
        <f t="shared" ca="1" si="79"/>
        <v>5</v>
      </c>
      <c r="S768" s="7" t="e">
        <f ca="1">VLOOKUP($R768,Race!$A:$B,2,FALSE)</f>
        <v>#N/A</v>
      </c>
      <c r="T768" s="8">
        <f t="shared" ca="1" si="80"/>
        <v>28691</v>
      </c>
      <c r="U768" s="6">
        <f t="shared" ca="1" si="81"/>
        <v>7</v>
      </c>
      <c r="V768" s="8" t="str">
        <f ca="1">VLOOKUP($U768,Education!$A:$B,2,FALSE)</f>
        <v>Undergraduate degree</v>
      </c>
      <c r="W768" s="7">
        <f ca="1" xml:space="preserve">
  IF(OR($Y768 = 5, $Y768 = 6, $Y768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768" s="7" t="str">
        <f ca="1">VLOOKUP($W768,Department!$A:$B,2,FALSE)</f>
        <v>Administration</v>
      </c>
      <c r="Y768" s="6">
        <f t="shared" ca="1" si="82"/>
        <v>11</v>
      </c>
      <c r="Z768" s="7" t="str">
        <f ca="1">VLOOKUP($Y768,Role!$A:$B,2,FALSE)</f>
        <v>Analyst</v>
      </c>
      <c r="AA768" s="6">
        <f t="shared" ca="1" si="83"/>
        <v>6</v>
      </c>
      <c r="AB768" s="7" t="str">
        <f ca="1" xml:space="preserve">
IF($AA768 &lt;&gt; "",
    VLOOKUP($AA768,Level!$A:$B,2,FALSE),
    ""
)</f>
        <v>Pleno</v>
      </c>
      <c r="AC768" s="1">
        <f ca="1" xml:space="preserve">
IF($Y768 = 5 + N("Presidente"),
    27000,
    IF($Y768 = 6 + N("Vice-presidente"),
        23000,
        IF(OR($Y768 = 8, $Y768= 13, $Y768 = 12) + N("Secretária bilíngue ou coordenador ou especialista"),
            8000,
            IF($Y768 = 7 + N("Diretor"),
                15000,
                IF($Y768 = 14 + N("Gerente"),
                    12000,
                    IF($Y768 = 9 + N("Estagiário"),
                        705,
                        IF($Y768 = 10 + N("Trainee"),
                            805,
                            IF($Y768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IF($U768 = 7,
  500,
  IF($U768 = 8,
    1000,
    IF($U768 = 9,
      1500,
      IF($U768 = 10,
        2000,
        0
      )
    )
  )
)
+
N("Adicional no salário por área")
+
IF($W768 = 14 + N("Tecnologia da Informação"),
  120,
  IF($W768 = 16 + N("Vendas"),
    110,
    IF($W768 = 15 + N("Jurídico"),
      100,
      IF(OR($W768 = 8, $W768 = 9, $W768 = 11) + N("Recursos humanos ou comercial ou comunicação e marketing"),
        80,
        0
      )
    )
  )
)
+
N("Adicionando pegadinha")
+
IF(AND($W768 = 16, $U768 = 9, $Y768 = 11, $AA768 = 5) + N("Se for de vendas, com mestrado, analista sênior"),
  IF($R768 = 5,
    100,
    0
  )
  +
  IF($N768 = "M",
    200,
    0
  ),
  0
)</f>
        <v>2500</v>
      </c>
      <c r="AD7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$A768  &amp; ", "   &amp;
$C768  &amp; ", "   &amp;
$E768  &amp; ", '"  &amp;
$J768  &amp; "', '" &amp;
$N768  &amp; "', "  &amp;
$R768  &amp; ", '"  &amp;
TEXT($T768,"dd/mm/aaaa")  &amp; "', "   &amp;
$U768  &amp; ", "   &amp;
$W768  &amp; ", "   &amp;
$Y768  &amp; ", "   &amp;
IF($AA768 &lt;&gt; "", $AA768, "NULL")  &amp; ", "   &amp;
$AC768  &amp; ");"</f>
        <v>INSERT INTO bi4all.fac_employees (id_company_fk, id_employee_pk, flg_active, employee_name, id_gender_fk, id_race_fk, birthday, id_schooling_fk, id_department_fk, id_role_fk, id_level_fk, salary) VALUES (6a51143286b03064a49cc2acbee63c09a0682d33, 764, 1, 'Luiza Luz Noronha', 'F', 5, '20/07/1978', 7, 6, 11, 6, 2500);</v>
      </c>
    </row>
    <row r="769" spans="1:30" ht="14.25" customHeight="1" x14ac:dyDescent="0.2">
      <c r="A769" s="7" t="str" cm="1">
        <f t="array" aca="1" ref="A769" ca="1">INDEX(Company!$A:$A,RANDBETWEEN(5,COUNTA(Company!$A:$A) + 1),1)</f>
        <v>6a51143286b03064a49cc2acbee63c09a0682d33</v>
      </c>
      <c r="B769" s="7" t="str">
        <f ca="1">VLOOKUP($A769,Company!$A:$B,2,FALSE)</f>
        <v>ACME Corporation</v>
      </c>
      <c r="C769" s="5">
        <f t="shared" si="77"/>
        <v>765</v>
      </c>
      <c r="D769" s="5" t="str" cm="1">
        <f t="array" ref="D769">SHA1HASH($C769)</f>
        <v>e1f463f56b2a3203d08ed5a49e11a775cde98a50</v>
      </c>
      <c r="E769" s="6">
        <v>1</v>
      </c>
      <c r="F769" s="7">
        <f ca="1">IF($C769 = 1 + N("Presidente"),
    127,
    IF($C769 = 2 + N("Vice-Presidente"),
        72,
        IF($C769 = 3 + N("Secretária bilíngue"),
            13,
            RANDBETWEEN(5,COUNT(Name!$A:$A) + 1)
        )
    )
)</f>
        <v>54</v>
      </c>
      <c r="G769" s="7" t="str">
        <f ca="1">VLOOKUP($F769,Name!$A:$B,2,FALSE)</f>
        <v>Ariela</v>
      </c>
      <c r="H769" s="7">
        <f ca="1" xml:space="preserve">
IF($C769 = 1,
    0,
    RANDBETWEEN(5,COUNT('Last name'!$A:$A) + 1)
)</f>
        <v>116</v>
      </c>
      <c r="I769" s="7" t="str">
        <f ca="1" xml:space="preserve">
IF($C769 = 1 + N("Presidente"),
    "de Orléans e Bragança",
    VLOOKUP($H769,'Last name'!$A:$B,2,FALSE) &amp; " " &amp; VLOOKUP(RANDBETWEEN(5,COUNT('Last name'!$A:$A) + 1),'Last name'!$A:$B,2,FALSE)
)</f>
        <v>Malafaia Cabral</v>
      </c>
      <c r="J769" s="7" t="str">
        <f t="shared" ca="1" si="78"/>
        <v>Ariela Malafaia Cabral</v>
      </c>
      <c r="K769" s="7" t="str" cm="1">
        <f t="array" aca="1" ref="K769" ca="1">SHA1HASH($J769)</f>
        <v>98388de313b3ac19aa8021f6fa92478b5930cc03</v>
      </c>
      <c r="L769" s="7" cm="1">
        <f t="array" aca="1" ref="L769" ca="1">INDEX(States!$A:$A,RANDBETWEEN(5,COUNTA(States!$A:$A) + 1),1)</f>
        <v>18</v>
      </c>
      <c r="M769" s="7" t="str">
        <f ca="1">$L769 &amp; "|" &amp; VLOOKUP($L769,States!$A:$B,2,FALSE)</f>
        <v>18|4c829e7753eab86056bb8157601420a362debf31</v>
      </c>
      <c r="N769" s="7" t="str">
        <f ca="1">VLOOKUP($F769,Name!$A:$C,3,FALSE)</f>
        <v>F</v>
      </c>
      <c r="O769" s="7" t="str">
        <f ca="1">VLOOKUP($N769,Gender!$A:$B,2,FALSE)</f>
        <v>Female</v>
      </c>
      <c r="P769" s="7" t="str" cm="1">
        <f t="array" aca="1" ref="P769" ca="1">INDEX('Marital status'!$A:$A,RANDBETWEEN(5,COUNTA('Marital status'!$A:$A) + 1),1)</f>
        <v>3266897012b6dcc5723033bc25891bf99efcff6f</v>
      </c>
      <c r="Q769" s="7" t="str">
        <f ca="1">VLOOKUP($P769,'Marital status'!$A:$B,2,FALSE)</f>
        <v>MarrieD</v>
      </c>
      <c r="R769" s="7">
        <f t="shared" ca="1" si="79"/>
        <v>5</v>
      </c>
      <c r="S769" s="7" t="e">
        <f ca="1">VLOOKUP($R769,Race!$A:$B,2,FALSE)</f>
        <v>#N/A</v>
      </c>
      <c r="T769" s="8">
        <f t="shared" ca="1" si="80"/>
        <v>33334</v>
      </c>
      <c r="U769" s="6">
        <f t="shared" ca="1" si="81"/>
        <v>7</v>
      </c>
      <c r="V769" s="8" t="str">
        <f ca="1">VLOOKUP($U769,Education!$A:$B,2,FALSE)</f>
        <v>Undergraduate degree</v>
      </c>
      <c r="W769" s="7">
        <f ca="1" xml:space="preserve">
  IF(OR($Y769 = 5, $Y769 = 6, $Y769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769" s="7" t="str">
        <f ca="1">VLOOKUP($W769,Department!$A:$B,2,FALSE)</f>
        <v>Finance</v>
      </c>
      <c r="Y769" s="6">
        <f t="shared" ca="1" si="82"/>
        <v>10</v>
      </c>
      <c r="Z769" s="7" t="str">
        <f ca="1">VLOOKUP($Y769,Role!$A:$B,2,FALSE)</f>
        <v>Trainee</v>
      </c>
      <c r="AA769" s="6" t="str">
        <f t="shared" ca="1" si="83"/>
        <v/>
      </c>
      <c r="AB769" s="7" t="str">
        <f ca="1" xml:space="preserve">
IF($AA769 &lt;&gt; "",
    VLOOKUP($AA769,Level!$A:$B,2,FALSE),
    ""
)</f>
        <v/>
      </c>
      <c r="AC769" s="1">
        <f ca="1" xml:space="preserve">
IF($Y769 = 5 + N("Presidente"),
    27000,
    IF($Y769 = 6 + N("Vice-presidente"),
        23000,
        IF(OR($Y769 = 8, $Y769= 13, $Y769 = 12) + N("Secretária bilíngue ou coordenador ou especialista"),
            8000,
            IF($Y769 = 7 + N("Diretor"),
                15000,
                IF($Y769 = 14 + N("Gerente"),
                    12000,
                    IF($Y769 = 9 + N("Estagiário"),
                        705,
                        IF($Y769 = 10 + N("Trainee"),
                            805,
                            IF($Y769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IF($U769 = 7,
  500,
  IF($U769 = 8,
    1000,
    IF($U769 = 9,
      1500,
      IF($U769 = 10,
        2000,
        0
      )
    )
  )
)
+
N("Adicional no salário por área")
+
IF($W769 = 14 + N("Tecnologia da Informação"),
  120,
  IF($W769 = 16 + N("Vendas"),
    110,
    IF($W769 = 15 + N("Jurídico"),
      100,
      IF(OR($W769 = 8, $W769 = 9, $W769 = 11) + N("Recursos humanos ou comercial ou comunicação e marketing"),
        80,
        0
      )
    )
  )
)
+
N("Adicionando pegadinha")
+
IF(AND($W769 = 16, $U769 = 9, $Y769 = 11, $AA769 = 5) + N("Se for de vendas, com mestrado, analista sênior"),
  IF($R769 = 5,
    100,
    0
  )
  +
  IF($N769 = "M",
    200,
    0
  ),
  0
)</f>
        <v>1305</v>
      </c>
      <c r="AD7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$A769  &amp; ", "   &amp;
$C769  &amp; ", "   &amp;
$E769  &amp; ", '"  &amp;
$J769  &amp; "', '" &amp;
$N769  &amp; "', "  &amp;
$R769  &amp; ", '"  &amp;
TEXT($T769,"dd/mm/aaaa")  &amp; "', "   &amp;
$U769  &amp; ", "   &amp;
$W769  &amp; ", "   &amp;
$Y769  &amp; ", "   &amp;
IF($AA769 &lt;&gt; "", $AA769, "NULL")  &amp; ", "   &amp;
$AC769  &amp; ");"</f>
        <v>INSERT INTO bi4all.fac_employees (id_company_fk, id_employee_pk, flg_active, employee_name, id_gender_fk, id_race_fk, birthday, id_schooling_fk, id_department_fk, id_role_fk, id_level_fk, salary) VALUES (6a51143286b03064a49cc2acbee63c09a0682d33, 765, 1, 'Ariela Malafaia Cabral', 'F', 5, '06/04/1991', 7, 7, 10, NULL, 1305);</v>
      </c>
    </row>
    <row r="770" spans="1:30" ht="14.25" customHeight="1" x14ac:dyDescent="0.2">
      <c r="A770" s="7" t="str" cm="1">
        <f t="array" aca="1" ref="A770" ca="1">INDEX(Company!$A:$A,RANDBETWEEN(5,COUNTA(Company!$A:$A) + 1),1)</f>
        <v>6a51143286b03064a49cc2acbee63c09a0682d33</v>
      </c>
      <c r="B770" s="7" t="str">
        <f ca="1">VLOOKUP($A770,Company!$A:$B,2,FALSE)</f>
        <v>ACME Corporation</v>
      </c>
      <c r="C770" s="5">
        <f t="shared" si="77"/>
        <v>766</v>
      </c>
      <c r="D770" s="5" t="str" cm="1">
        <f t="array" ref="D770">SHA1HASH($C770)</f>
        <v>581a8ed69cf5d505b989c438becd65e37c8de61e</v>
      </c>
      <c r="E770" s="6">
        <v>1</v>
      </c>
      <c r="F770" s="7">
        <f ca="1">IF($C770 = 1 + N("Presidente"),
    127,
    IF($C770 = 2 + N("Vice-Presidente"),
        72,
        IF($C770 = 3 + N("Secretária bilíngue"),
            13,
            RANDBETWEEN(5,COUNT(Name!$A:$A) + 1)
        )
    )
)</f>
        <v>301</v>
      </c>
      <c r="G770" s="7" t="str">
        <f ca="1">VLOOKUP($F770,Name!$A:$B,2,FALSE)</f>
        <v>Murilo</v>
      </c>
      <c r="H770" s="7">
        <f ca="1" xml:space="preserve">
IF($C770 = 1,
    0,
    RANDBETWEEN(5,COUNT('Last name'!$A:$A) + 1)
)</f>
        <v>37</v>
      </c>
      <c r="I770" s="7" t="str">
        <f ca="1" xml:space="preserve">
IF($C770 = 1 + N("Presidente"),
    "de Orléans e Bragança",
    VLOOKUP($H770,'Last name'!$A:$B,2,FALSE) &amp; " " &amp; VLOOKUP(RANDBETWEEN(5,COUNT('Last name'!$A:$A) + 1),'Last name'!$A:$B,2,FALSE)
)</f>
        <v>Battaglia Camacho</v>
      </c>
      <c r="J770" s="7" t="str">
        <f t="shared" ca="1" si="78"/>
        <v>Murilo Battaglia Camacho</v>
      </c>
      <c r="K770" s="7" t="str" cm="1">
        <f t="array" aca="1" ref="K770" ca="1">SHA1HASH($J770)</f>
        <v>2c3eb0edbbe3ccbfbc32fca7d4b9af18434caf65</v>
      </c>
      <c r="L770" s="7" cm="1">
        <f t="array" aca="1" ref="L770" ca="1">INDEX(States!$A:$A,RANDBETWEEN(5,COUNTA(States!$A:$A) + 1),1)</f>
        <v>11</v>
      </c>
      <c r="M770" s="7" t="str">
        <f ca="1">$L770 &amp; "|" &amp; VLOOKUP($L770,States!$A:$B,2,FALSE)</f>
        <v>11|fe2c415e55f0a42317aa24885817f9de5cf497c6</v>
      </c>
      <c r="N770" s="7" t="str">
        <f ca="1">VLOOKUP($F770,Name!$A:$C,3,FALSE)</f>
        <v>M</v>
      </c>
      <c r="O770" s="7" t="str">
        <f ca="1">VLOOKUP($N770,Gender!$A:$B,2,FALSE)</f>
        <v>Male</v>
      </c>
      <c r="P770" s="7" t="str" cm="1">
        <f t="array" aca="1" ref="P770" ca="1">INDEX('Marital status'!$A:$A,RANDBETWEEN(5,COUNTA('Marital status'!$A:$A) + 1),1)</f>
        <v>3266897012b6dcc5723033bc25891bf99efcff6f</v>
      </c>
      <c r="Q770" s="7" t="str">
        <f ca="1">VLOOKUP($P770,'Marital status'!$A:$B,2,FALSE)</f>
        <v>MarrieD</v>
      </c>
      <c r="R770" s="7">
        <f t="shared" ca="1" si="79"/>
        <v>7</v>
      </c>
      <c r="S770" s="7" t="e">
        <f ca="1">VLOOKUP($R770,Race!$A:$B,2,FALSE)</f>
        <v>#N/A</v>
      </c>
      <c r="T770" s="8">
        <f t="shared" ca="1" si="80"/>
        <v>19257</v>
      </c>
      <c r="U770" s="6">
        <f t="shared" ca="1" si="81"/>
        <v>7</v>
      </c>
      <c r="V770" s="8" t="str">
        <f ca="1">VLOOKUP($U770,Education!$A:$B,2,FALSE)</f>
        <v>Undergraduate degree</v>
      </c>
      <c r="W770" s="7">
        <f ca="1" xml:space="preserve">
  IF(OR($Y770 = 5, $Y770 = 6, $Y770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70" s="7" t="str">
        <f ca="1">VLOOKUP($W770,Department!$A:$B,2,FALSE)</f>
        <v>Communication &amp; Marketing</v>
      </c>
      <c r="Y770" s="6">
        <f t="shared" ca="1" si="82"/>
        <v>11</v>
      </c>
      <c r="Z770" s="7" t="str">
        <f ca="1">VLOOKUP($Y770,Role!$A:$B,2,FALSE)</f>
        <v>Analyst</v>
      </c>
      <c r="AA770" s="6">
        <f t="shared" ca="1" si="83"/>
        <v>6</v>
      </c>
      <c r="AB770" s="7" t="str">
        <f ca="1" xml:space="preserve">
IF($AA770 &lt;&gt; "",
    VLOOKUP($AA770,Level!$A:$B,2,FALSE),
    ""
)</f>
        <v>Pleno</v>
      </c>
      <c r="AC770" s="1">
        <f ca="1" xml:space="preserve">
IF($Y770 = 5 + N("Presidente"),
    27000,
    IF($Y770 = 6 + N("Vice-presidente"),
        23000,
        IF(OR($Y770 = 8, $Y770= 13, $Y770 = 12) + N("Secretária bilíngue ou coordenador ou especialista"),
            8000,
            IF($Y770 = 7 + N("Diretor"),
                15000,
                IF($Y770 = 14 + N("Gerente"),
                    12000,
                    IF($Y770 = 9 + N("Estagiário"),
                        705,
                        IF($Y770 = 10 + N("Trainee"),
                            805,
                            IF($Y770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IF($U770 = 7,
  500,
  IF($U770 = 8,
    1000,
    IF($U770 = 9,
      1500,
      IF($U770 = 10,
        2000,
        0
      )
    )
  )
)
+
N("Adicional no salário por área")
+
IF($W770 = 14 + N("Tecnologia da Informação"),
  120,
  IF($W770 = 16 + N("Vendas"),
    110,
    IF($W770 = 15 + N("Jurídico"),
      100,
      IF(OR($W770 = 8, $W770 = 9, $W770 = 11) + N("Recursos humanos ou comercial ou comunicação e marketing"),
        80,
        0
      )
    )
  )
)
+
N("Adicionando pegadinha")
+
IF(AND($W770 = 16, $U770 = 9, $Y770 = 11, $AA770 = 5) + N("Se for de vendas, com mestrado, analista sênior"),
  IF($R770 = 5,
    100,
    0
  )
  +
  IF($N770 = "M",
    200,
    0
  ),
  0
)</f>
        <v>2580</v>
      </c>
      <c r="AD7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$A770  &amp; ", "   &amp;
$C770  &amp; ", "   &amp;
$E770  &amp; ", '"  &amp;
$J770  &amp; "', '" &amp;
$N770  &amp; "', "  &amp;
$R770  &amp; ", '"  &amp;
TEXT($T770,"dd/mm/aaaa")  &amp; "', "   &amp;
$U770  &amp; ", "   &amp;
$W770  &amp; ", "   &amp;
$Y770  &amp; ", "   &amp;
IF($AA770 &lt;&gt; "", $AA770, "NULL")  &amp; ", "   &amp;
$AC770  &amp; ");"</f>
        <v>INSERT INTO bi4all.fac_employees (id_company_fk, id_employee_pk, flg_active, employee_name, id_gender_fk, id_race_fk, birthday, id_schooling_fk, id_department_fk, id_role_fk, id_level_fk, salary) VALUES (6a51143286b03064a49cc2acbee63c09a0682d33, 766, 1, 'Murilo Battaglia Camacho', 'M', 7, '20/09/1952', 7, 11, 11, 6, 2580);</v>
      </c>
    </row>
    <row r="771" spans="1:30" ht="14.25" customHeight="1" x14ac:dyDescent="0.2">
      <c r="A771" s="7" t="str" cm="1">
        <f t="array" aca="1" ref="A771" ca="1">INDEX(Company!$A:$A,RANDBETWEEN(5,COUNTA(Company!$A:$A) + 1),1)</f>
        <v>6a51143286b03064a49cc2acbee63c09a0682d33</v>
      </c>
      <c r="B771" s="7" t="str">
        <f ca="1">VLOOKUP($A771,Company!$A:$B,2,FALSE)</f>
        <v>ACME Corporation</v>
      </c>
      <c r="C771" s="5">
        <f t="shared" si="77"/>
        <v>767</v>
      </c>
      <c r="D771" s="5" t="str" cm="1">
        <f t="array" ref="D771">SHA1HASH($C771)</f>
        <v>81755a2845e39420c81902a3ce83dff1cfc782e7</v>
      </c>
      <c r="E771" s="6">
        <v>1</v>
      </c>
      <c r="F771" s="7">
        <f ca="1">IF($C771 = 1 + N("Presidente"),
    127,
    IF($C771 = 2 + N("Vice-Presidente"),
        72,
        IF($C771 = 3 + N("Secretária bilíngue"),
            13,
            RANDBETWEEN(5,COUNT(Name!$A:$A) + 1)
        )
    )
)</f>
        <v>313</v>
      </c>
      <c r="G771" s="7" t="str">
        <f ca="1">VLOOKUP($F771,Name!$A:$B,2,FALSE)</f>
        <v>Pablo</v>
      </c>
      <c r="H771" s="7">
        <f ca="1" xml:space="preserve">
IF($C771 = 1,
    0,
    RANDBETWEEN(5,COUNT('Last name'!$A:$A) + 1)
)</f>
        <v>38</v>
      </c>
      <c r="I771" s="7" t="str">
        <f ca="1" xml:space="preserve">
IF($C771 = 1 + N("Presidente"),
    "de Orléans e Bragança",
    VLOOKUP($H771,'Last name'!$A:$B,2,FALSE) &amp; " " &amp; VLOOKUP(RANDBETWEEN(5,COUNT('Last name'!$A:$A) + 1),'Last name'!$A:$B,2,FALSE)
)</f>
        <v>Bermudes Simões</v>
      </c>
      <c r="J771" s="7" t="str">
        <f t="shared" ca="1" si="78"/>
        <v>Pablo Bermudes Simões</v>
      </c>
      <c r="K771" s="7" t="str" cm="1">
        <f t="array" aca="1" ref="K771" ca="1">SHA1HASH($J771)</f>
        <v>c6c4739e97590ce84f88577568528d21f1a53ebb</v>
      </c>
      <c r="L771" s="7" cm="1">
        <f t="array" aca="1" ref="L771" ca="1">INDEX(States!$A:$A,RANDBETWEEN(5,COUNTA(States!$A:$A) + 1),1)</f>
        <v>17</v>
      </c>
      <c r="M771" s="7" t="str">
        <f ca="1">$L771 &amp; "|" &amp; VLOOKUP($L771,States!$A:$B,2,FALSE)</f>
        <v>17|1a8e69bd071c473b31bfb6b123d956580475386e</v>
      </c>
      <c r="N771" s="7" t="str">
        <f ca="1">VLOOKUP($F771,Name!$A:$C,3,FALSE)</f>
        <v>M</v>
      </c>
      <c r="O771" s="7" t="str">
        <f ca="1">VLOOKUP($N771,Gender!$A:$B,2,FALSE)</f>
        <v>Male</v>
      </c>
      <c r="P771" s="7" t="str" cm="1">
        <f t="array" aca="1" ref="P771" ca="1">INDEX('Marital status'!$A:$A,RANDBETWEEN(5,COUNTA('Marital status'!$A:$A) + 1),1)</f>
        <v>93ac84f4e0bd5c1c97b670a12a7fff6af89fb6b3</v>
      </c>
      <c r="Q771" s="7" t="str">
        <f ca="1">VLOOKUP($P771,'Marital status'!$A:$B,2,FALSE)</f>
        <v>DIVORCED</v>
      </c>
      <c r="R771" s="7">
        <f t="shared" ca="1" si="79"/>
        <v>5</v>
      </c>
      <c r="S771" s="7" t="e">
        <f ca="1">VLOOKUP($R771,Race!$A:$B,2,FALSE)</f>
        <v>#N/A</v>
      </c>
      <c r="T771" s="8">
        <f t="shared" ca="1" si="80"/>
        <v>19444</v>
      </c>
      <c r="U771" s="6">
        <f t="shared" ca="1" si="81"/>
        <v>7</v>
      </c>
      <c r="V771" s="8" t="str">
        <f ca="1">VLOOKUP($U771,Education!$A:$B,2,FALSE)</f>
        <v>Undergraduate degree</v>
      </c>
      <c r="W771" s="7">
        <f ca="1" xml:space="preserve">
  IF(OR($Y771 = 5, $Y771 = 6, $Y771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771" s="7" t="str">
        <f ca="1">VLOOKUP($W771,Department!$A:$B,2,FALSE)</f>
        <v>Human Resource</v>
      </c>
      <c r="Y771" s="6">
        <f t="shared" ca="1" si="82"/>
        <v>9</v>
      </c>
      <c r="Z771" s="7" t="str">
        <f ca="1">VLOOKUP($Y771,Role!$A:$B,2,FALSE)</f>
        <v>Intern</v>
      </c>
      <c r="AA771" s="6" t="str">
        <f t="shared" ca="1" si="83"/>
        <v/>
      </c>
      <c r="AB771" s="7" t="str">
        <f ca="1" xml:space="preserve">
IF($AA771 &lt;&gt; "",
    VLOOKUP($AA771,Level!$A:$B,2,FALSE),
    ""
)</f>
        <v/>
      </c>
      <c r="AC771" s="1">
        <f ca="1" xml:space="preserve">
IF($Y771 = 5 + N("Presidente"),
    27000,
    IF($Y771 = 6 + N("Vice-presidente"),
        23000,
        IF(OR($Y771 = 8, $Y771= 13, $Y771 = 12) + N("Secretária bilíngue ou coordenador ou especialista"),
            8000,
            IF($Y771 = 7 + N("Diretor"),
                15000,
                IF($Y771 = 14 + N("Gerente"),
                    12000,
                    IF($Y771 = 9 + N("Estagiário"),
                        705,
                        IF($Y771 = 10 + N("Trainee"),
                            805,
                            IF($Y771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IF($U771 = 7,
  500,
  IF($U771 = 8,
    1000,
    IF($U771 = 9,
      1500,
      IF($U771 = 10,
        2000,
        0
      )
    )
  )
)
+
N("Adicional no salário por área")
+
IF($W771 = 14 + N("Tecnologia da Informação"),
  120,
  IF($W771 = 16 + N("Vendas"),
    110,
    IF($W771 = 15 + N("Jurídico"),
      100,
      IF(OR($W771 = 8, $W771 = 9, $W771 = 11) + N("Recursos humanos ou comercial ou comunicação e marketing"),
        80,
        0
      )
    )
  )
)
+
N("Adicionando pegadinha")
+
IF(AND($W771 = 16, $U771 = 9, $Y771 = 11, $AA771 = 5) + N("Se for de vendas, com mestrado, analista sênior"),
  IF($R771 = 5,
    100,
    0
  )
  +
  IF($N771 = "M",
    200,
    0
  ),
  0
)</f>
        <v>1285</v>
      </c>
      <c r="AD7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$A771  &amp; ", "   &amp;
$C771  &amp; ", "   &amp;
$E771  &amp; ", '"  &amp;
$J771  &amp; "', '" &amp;
$N771  &amp; "', "  &amp;
$R771  &amp; ", '"  &amp;
TEXT($T771,"dd/mm/aaaa")  &amp; "', "   &amp;
$U771  &amp; ", "   &amp;
$W771  &amp; ", "   &amp;
$Y771  &amp; ", "   &amp;
IF($AA771 &lt;&gt; "", $AA771, "NULL")  &amp; ", "   &amp;
$AC771  &amp; ");"</f>
        <v>INSERT INTO bi4all.fac_employees (id_company_fk, id_employee_pk, flg_active, employee_name, id_gender_fk, id_race_fk, birthday, id_schooling_fk, id_department_fk, id_role_fk, id_level_fk, salary) VALUES (6a51143286b03064a49cc2acbee63c09a0682d33, 767, 1, 'Pablo Bermudes Simões', 'M', 5, '26/03/1953', 7, 8, 9, NULL, 1285);</v>
      </c>
    </row>
    <row r="772" spans="1:30" ht="14.25" customHeight="1" x14ac:dyDescent="0.2">
      <c r="A772" s="7" t="str" cm="1">
        <f t="array" aca="1" ref="A772" ca="1">INDEX(Company!$A:$A,RANDBETWEEN(5,COUNTA(Company!$A:$A) + 1),1)</f>
        <v>6a51143286b03064a49cc2acbee63c09a0682d33</v>
      </c>
      <c r="B772" s="7" t="str">
        <f ca="1">VLOOKUP($A772,Company!$A:$B,2,FALSE)</f>
        <v>ACME Corporation</v>
      </c>
      <c r="C772" s="5">
        <f t="shared" si="77"/>
        <v>768</v>
      </c>
      <c r="D772" s="5" t="str" cm="1">
        <f t="array" ref="D772">SHA1HASH($C772)</f>
        <v>ad2ad593b7a4db4d077dc9f94444092aad698ee9</v>
      </c>
      <c r="E772" s="6">
        <v>1</v>
      </c>
      <c r="F772" s="7">
        <f ca="1">IF($C772 = 1 + N("Presidente"),
    127,
    IF($C772 = 2 + N("Vice-Presidente"),
        72,
        IF($C772 = 3 + N("Secretária bilíngue"),
            13,
            RANDBETWEEN(5,COUNT(Name!$A:$A) + 1)
        )
    )
)</f>
        <v>303</v>
      </c>
      <c r="G772" s="7" t="str">
        <f ca="1">VLOOKUP($F772,Name!$A:$B,2,FALSE)</f>
        <v>Nathália</v>
      </c>
      <c r="H772" s="7">
        <f ca="1" xml:space="preserve">
IF($C772 = 1,
    0,
    RANDBETWEEN(5,COUNT('Last name'!$A:$A) + 1)
)</f>
        <v>115</v>
      </c>
      <c r="I772" s="7" t="str">
        <f ca="1" xml:space="preserve">
IF($C772 = 1 + N("Presidente"),
    "de Orléans e Bragança",
    VLOOKUP($H772,'Last name'!$A:$B,2,FALSE) &amp; " " &amp; VLOOKUP(RANDBETWEEN(5,COUNT('Last name'!$A:$A) + 1),'Last name'!$A:$B,2,FALSE)
)</f>
        <v>Madureira Madureira</v>
      </c>
      <c r="J772" s="7" t="str">
        <f t="shared" ca="1" si="78"/>
        <v>Nathália Madureira Madureira</v>
      </c>
      <c r="K772" s="7" t="str" cm="1">
        <f t="array" aca="1" ref="K772" ca="1">SHA1HASH($J772)</f>
        <v>434a54178cd159d4293a0db10afe9ecdbd9308dd</v>
      </c>
      <c r="L772" s="7" cm="1">
        <f t="array" aca="1" ref="L772" ca="1">INDEX(States!$A:$A,RANDBETWEEN(5,COUNTA(States!$A:$A) + 1),1)</f>
        <v>13</v>
      </c>
      <c r="M772" s="7" t="str">
        <f ca="1">$L772 &amp; "|" &amp; VLOOKUP($L772,States!$A:$B,2,FALSE)</f>
        <v>13|6c05c76e5be517ed7b1a09bc941ed381b630f0fd</v>
      </c>
      <c r="N772" s="7" t="str">
        <f ca="1">VLOOKUP($F772,Name!$A:$C,3,FALSE)</f>
        <v>F</v>
      </c>
      <c r="O772" s="7" t="str">
        <f ca="1">VLOOKUP($N772,Gender!$A:$B,2,FALSE)</f>
        <v>Female</v>
      </c>
      <c r="P772" s="7" t="str" cm="1">
        <f t="array" aca="1" ref="P772" ca="1">INDEX('Marital status'!$A:$A,RANDBETWEEN(5,COUNTA('Marital status'!$A:$A) + 1),1)</f>
        <v>459031b19ec5bbd3b3dbc0a9dcf2cb6e6c6f7848</v>
      </c>
      <c r="Q772" s="7" t="str">
        <f ca="1">VLOOKUP($P772,'Marital status'!$A:$B,2,FALSE)</f>
        <v xml:space="preserve">Widowed </v>
      </c>
      <c r="R772" s="7">
        <f t="shared" ca="1" si="79"/>
        <v>5</v>
      </c>
      <c r="S772" s="7" t="e">
        <f ca="1">VLOOKUP($R772,Race!$A:$B,2,FALSE)</f>
        <v>#N/A</v>
      </c>
      <c r="T772" s="8">
        <f t="shared" ca="1" si="80"/>
        <v>23516</v>
      </c>
      <c r="U772" s="6">
        <f t="shared" ca="1" si="81"/>
        <v>7</v>
      </c>
      <c r="V772" s="8" t="str">
        <f ca="1">VLOOKUP($U772,Education!$A:$B,2,FALSE)</f>
        <v>Undergraduate degree</v>
      </c>
      <c r="W772" s="7">
        <f ca="1" xml:space="preserve">
  IF(OR($Y772 = 5, $Y772 = 6, $Y772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772" s="7" t="str">
        <f ca="1">VLOOKUP($W772,Department!$A:$B,2,FALSE)</f>
        <v>Controlling</v>
      </c>
      <c r="Y772" s="6">
        <f t="shared" ca="1" si="82"/>
        <v>11</v>
      </c>
      <c r="Z772" s="7" t="str">
        <f ca="1">VLOOKUP($Y772,Role!$A:$B,2,FALSE)</f>
        <v>Analyst</v>
      </c>
      <c r="AA772" s="6">
        <f t="shared" ca="1" si="83"/>
        <v>7</v>
      </c>
      <c r="AB772" s="7" t="str">
        <f ca="1" xml:space="preserve">
IF($AA772 &lt;&gt; "",
    VLOOKUP($AA772,Level!$A:$B,2,FALSE),
    ""
)</f>
        <v>Senior</v>
      </c>
      <c r="AC772" s="1">
        <f ca="1" xml:space="preserve">
IF($Y772 = 5 + N("Presidente"),
    27000,
    IF($Y772 = 6 + N("Vice-presidente"),
        23000,
        IF(OR($Y772 = 8, $Y772= 13, $Y772 = 12) + N("Secretária bilíngue ou coordenador ou especialista"),
            8000,
            IF($Y772 = 7 + N("Diretor"),
                15000,
                IF($Y772 = 14 + N("Gerente"),
                    12000,
                    IF($Y772 = 9 + N("Estagiário"),
                        705,
                        IF($Y772 = 10 + N("Trainee"),
                            805,
                            IF($Y772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IF($U772 = 7,
  500,
  IF($U772 = 8,
    1000,
    IF($U772 = 9,
      1500,
      IF($U772 = 10,
        2000,
        0
      )
    )
  )
)
+
N("Adicional no salário por área")
+
IF($W772 = 14 + N("Tecnologia da Informação"),
  120,
  IF($W772 = 16 + N("Vendas"),
    110,
    IF($W772 = 15 + N("Jurídico"),
      100,
      IF(OR($W772 = 8, $W772 = 9, $W772 = 11) + N("Recursos humanos ou comercial ou comunicação e marketing"),
        80,
        0
      )
    )
  )
)
+
N("Adicionando pegadinha")
+
IF(AND($W772 = 16, $U772 = 9, $Y772 = 11, $AA772 = 5) + N("Se for de vendas, com mestrado, analista sênior"),
  IF($R772 = 5,
    100,
    0
  )
  +
  IF($N772 = "M",
    200,
    0
  ),
  0
)</f>
        <v>2500</v>
      </c>
      <c r="AD7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$A772  &amp; ", "   &amp;
$C772  &amp; ", "   &amp;
$E772  &amp; ", '"  &amp;
$J772  &amp; "', '" &amp;
$N772  &amp; "', "  &amp;
$R772  &amp; ", '"  &amp;
TEXT($T772,"dd/mm/aaaa")  &amp; "', "   &amp;
$U772  &amp; ", "   &amp;
$W772  &amp; ", "   &amp;
$Y772  &amp; ", "   &amp;
IF($AA772 &lt;&gt; "", $AA772, "NULL")  &amp; ", "   &amp;
$AC772  &amp; ");"</f>
        <v>INSERT INTO bi4all.fac_employees (id_company_fk, id_employee_pk, flg_active, employee_name, id_gender_fk, id_race_fk, birthday, id_schooling_fk, id_department_fk, id_role_fk, id_level_fk, salary) VALUES (6a51143286b03064a49cc2acbee63c09a0682d33, 768, 1, 'Nathália Madureira Madureira', 'F', 5, '19/05/1964', 7, 12, 11, 7, 2500);</v>
      </c>
    </row>
    <row r="773" spans="1:30" ht="14.25" customHeight="1" x14ac:dyDescent="0.2">
      <c r="A773" s="7" t="str" cm="1">
        <f t="array" aca="1" ref="A773" ca="1">INDEX(Company!$A:$A,RANDBETWEEN(5,COUNTA(Company!$A:$A) + 1),1)</f>
        <v>6a51143286b03064a49cc2acbee63c09a0682d33</v>
      </c>
      <c r="B773" s="7" t="str">
        <f ca="1">VLOOKUP($A773,Company!$A:$B,2,FALSE)</f>
        <v>ACME Corporation</v>
      </c>
      <c r="C773" s="5">
        <f t="shared" si="77"/>
        <v>769</v>
      </c>
      <c r="D773" s="5" t="str" cm="1">
        <f t="array" ref="D773">SHA1HASH($C773)</f>
        <v>98079d38abe094b7ecaaf37b3519525df0abb891</v>
      </c>
      <c r="E773" s="6">
        <v>1</v>
      </c>
      <c r="F773" s="7">
        <f ca="1">IF($C773 = 1 + N("Presidente"),
    127,
    IF($C773 = 2 + N("Vice-Presidente"),
        72,
        IF($C773 = 3 + N("Secretária bilíngue"),
            13,
            RANDBETWEEN(5,COUNT(Name!$A:$A) + 1)
        )
    )
)</f>
        <v>52</v>
      </c>
      <c r="G773" s="7" t="str">
        <f ca="1">VLOOKUP($F773,Name!$A:$B,2,FALSE)</f>
        <v>Antônio</v>
      </c>
      <c r="H773" s="7">
        <f ca="1" xml:space="preserve">
IF($C773 = 1,
    0,
    RANDBETWEEN(5,COUNT('Last name'!$A:$A) + 1)
)</f>
        <v>189</v>
      </c>
      <c r="I773" s="7" t="str">
        <f ca="1" xml:space="preserve">
IF($C773 = 1 + N("Presidente"),
    "de Orléans e Bragança",
    VLOOKUP($H773,'Last name'!$A:$B,2,FALSE) &amp; " " &amp; VLOOKUP(RANDBETWEEN(5,COUNT('Last name'!$A:$A) + 1),'Last name'!$A:$B,2,FALSE)
)</f>
        <v>Teixeira Ribeiro</v>
      </c>
      <c r="J773" s="7" t="str">
        <f t="shared" ca="1" si="78"/>
        <v>Antônio Teixeira Ribeiro</v>
      </c>
      <c r="K773" s="7" t="str" cm="1">
        <f t="array" aca="1" ref="K773" ca="1">SHA1HASH($J773)</f>
        <v>6de0f0537d8fb575a65527561f5e6bf10d092150</v>
      </c>
      <c r="L773" s="7" cm="1">
        <f t="array" aca="1" ref="L773" ca="1">INDEX(States!$A:$A,RANDBETWEEN(5,COUNTA(States!$A:$A) + 1),1)</f>
        <v>17</v>
      </c>
      <c r="M773" s="7" t="str">
        <f ca="1">$L773 &amp; "|" &amp; VLOOKUP($L773,States!$A:$B,2,FALSE)</f>
        <v>17|1a8e69bd071c473b31bfb6b123d956580475386e</v>
      </c>
      <c r="N773" s="7" t="str">
        <f ca="1">VLOOKUP($F773,Name!$A:$C,3,FALSE)</f>
        <v>M</v>
      </c>
      <c r="O773" s="7" t="str">
        <f ca="1">VLOOKUP($N773,Gender!$A:$B,2,FALSE)</f>
        <v>Male</v>
      </c>
      <c r="P773" s="7" t="str" cm="1">
        <f t="array" aca="1" ref="P773" ca="1">INDEX('Marital status'!$A:$A,RANDBETWEEN(5,COUNTA('Marital status'!$A:$A) + 1),1)</f>
        <v>ce0b1612aa711b78a720295d271a33894e2b72bf</v>
      </c>
      <c r="Q773" s="7" t="str">
        <f ca="1">VLOOKUP($P773,'Marital status'!$A:$B,2,FALSE)</f>
        <v>single</v>
      </c>
      <c r="R773" s="7">
        <f t="shared" ca="1" si="79"/>
        <v>5</v>
      </c>
      <c r="S773" s="7" t="e">
        <f ca="1">VLOOKUP($R773,Race!$A:$B,2,FALSE)</f>
        <v>#N/A</v>
      </c>
      <c r="T773" s="8">
        <f t="shared" ca="1" si="80"/>
        <v>23780</v>
      </c>
      <c r="U773" s="6">
        <f t="shared" ca="1" si="81"/>
        <v>7</v>
      </c>
      <c r="V773" s="8" t="str">
        <f ca="1">VLOOKUP($U773,Education!$A:$B,2,FALSE)</f>
        <v>Undergraduate degree</v>
      </c>
      <c r="W773" s="7">
        <f ca="1" xml:space="preserve">
  IF(OR($Y773 = 5, $Y773 = 6, $Y773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773" s="7" t="str">
        <f ca="1">VLOOKUP($W773,Department!$A:$B,2,FALSE)</f>
        <v>Commercial</v>
      </c>
      <c r="Y773" s="6">
        <f t="shared" ca="1" si="82"/>
        <v>9</v>
      </c>
      <c r="Z773" s="7" t="str">
        <f ca="1">VLOOKUP($Y773,Role!$A:$B,2,FALSE)</f>
        <v>Intern</v>
      </c>
      <c r="AA773" s="6" t="str">
        <f t="shared" ca="1" si="83"/>
        <v/>
      </c>
      <c r="AB773" s="7" t="str">
        <f ca="1" xml:space="preserve">
IF($AA773 &lt;&gt; "",
    VLOOKUP($AA773,Level!$A:$B,2,FALSE),
    ""
)</f>
        <v/>
      </c>
      <c r="AC773" s="1">
        <f ca="1" xml:space="preserve">
IF($Y773 = 5 + N("Presidente"),
    27000,
    IF($Y773 = 6 + N("Vice-presidente"),
        23000,
        IF(OR($Y773 = 8, $Y773= 13, $Y773 = 12) + N("Secretária bilíngue ou coordenador ou especialista"),
            8000,
            IF($Y773 = 7 + N("Diretor"),
                15000,
                IF($Y773 = 14 + N("Gerente"),
                    12000,
                    IF($Y773 = 9 + N("Estagiário"),
                        705,
                        IF($Y773 = 10 + N("Trainee"),
                            805,
                            IF($Y773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IF($U773 = 7,
  500,
  IF($U773 = 8,
    1000,
    IF($U773 = 9,
      1500,
      IF($U773 = 10,
        2000,
        0
      )
    )
  )
)
+
N("Adicional no salário por área")
+
IF($W773 = 14 + N("Tecnologia da Informação"),
  120,
  IF($W773 = 16 + N("Vendas"),
    110,
    IF($W773 = 15 + N("Jurídico"),
      100,
      IF(OR($W773 = 8, $W773 = 9, $W773 = 11) + N("Recursos humanos ou comercial ou comunicação e marketing"),
        80,
        0
      )
    )
  )
)
+
N("Adicionando pegadinha")
+
IF(AND($W773 = 16, $U773 = 9, $Y773 = 11, $AA773 = 5) + N("Se for de vendas, com mestrado, analista sênior"),
  IF($R773 = 5,
    100,
    0
  )
  +
  IF($N773 = "M",
    200,
    0
  ),
  0
)</f>
        <v>1285</v>
      </c>
      <c r="AD7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$A773  &amp; ", "   &amp;
$C773  &amp; ", "   &amp;
$E773  &amp; ", '"  &amp;
$J773  &amp; "', '" &amp;
$N773  &amp; "', "  &amp;
$R773  &amp; ", '"  &amp;
TEXT($T773,"dd/mm/aaaa")  &amp; "', "   &amp;
$U773  &amp; ", "   &amp;
$W773  &amp; ", "   &amp;
$Y773  &amp; ", "   &amp;
IF($AA773 &lt;&gt; "", $AA773, "NULL")  &amp; ", "   &amp;
$AC773  &amp; ");"</f>
        <v>INSERT INTO bi4all.fac_employees (id_company_fk, id_employee_pk, flg_active, employee_name, id_gender_fk, id_race_fk, birthday, id_schooling_fk, id_department_fk, id_role_fk, id_level_fk, salary) VALUES (6a51143286b03064a49cc2acbee63c09a0682d33, 769, 1, 'Antônio Teixeira Ribeiro', 'M', 5, '07/02/1965', 7, 9, 9, NULL, 1285);</v>
      </c>
    </row>
    <row r="774" spans="1:30" ht="14.25" customHeight="1" x14ac:dyDescent="0.2">
      <c r="A774" s="7" t="str" cm="1">
        <f t="array" aca="1" ref="A774" ca="1">INDEX(Company!$A:$A,RANDBETWEEN(5,COUNTA(Company!$A:$A) + 1),1)</f>
        <v>6a51143286b03064a49cc2acbee63c09a0682d33</v>
      </c>
      <c r="B774" s="7" t="str">
        <f ca="1">VLOOKUP($A774,Company!$A:$B,2,FALSE)</f>
        <v>ACME Corporation</v>
      </c>
      <c r="C774" s="5">
        <f t="shared" ref="C774:C837" si="84">ROW() - 4</f>
        <v>770</v>
      </c>
      <c r="D774" s="5" t="str" cm="1">
        <f t="array" ref="D774">SHA1HASH($C774)</f>
        <v>5b5b3319a315a7bfac818b638ae5f0780fde9021</v>
      </c>
      <c r="E774" s="6">
        <v>1</v>
      </c>
      <c r="F774" s="7">
        <f ca="1">IF($C774 = 1 + N("Presidente"),
    127,
    IF($C774 = 2 + N("Vice-Presidente"),
        72,
        IF($C774 = 3 + N("Secretária bilíngue"),
            13,
            RANDBETWEEN(5,COUNT(Name!$A:$A) + 1)
        )
    )
)</f>
        <v>110</v>
      </c>
      <c r="G774" s="7" t="str">
        <f ca="1">VLOOKUP($F774,Name!$A:$B,2,FALSE)</f>
        <v>Davi Miguel</v>
      </c>
      <c r="H774" s="7">
        <f ca="1" xml:space="preserve">
IF($C774 = 1,
    0,
    RANDBETWEEN(5,COUNT('Last name'!$A:$A) + 1)
)</f>
        <v>95</v>
      </c>
      <c r="I774" s="7" t="str">
        <f ca="1" xml:space="preserve">
IF($C774 = 1 + N("Presidente"),
    "de Orléans e Bragança",
    VLOOKUP($H774,'Last name'!$A:$B,2,FALSE) &amp; " " &amp; VLOOKUP(RANDBETWEEN(5,COUNT('Last name'!$A:$A) + 1),'Last name'!$A:$B,2,FALSE)
)</f>
        <v>Galli Azeredo</v>
      </c>
      <c r="J774" s="7" t="str">
        <f t="shared" ref="J774:J837" ca="1" si="85">$G774 &amp; " " &amp; $I774</f>
        <v>Davi Miguel Galli Azeredo</v>
      </c>
      <c r="K774" s="7" t="str" cm="1">
        <f t="array" aca="1" ref="K774" ca="1">SHA1HASH($J774)</f>
        <v>f73bd3b0b2691e1c1be37aae2e2d2e76b1e193e4</v>
      </c>
      <c r="L774" s="7" cm="1">
        <f t="array" aca="1" ref="L774" ca="1">INDEX(States!$A:$A,RANDBETWEEN(5,COUNTA(States!$A:$A) + 1),1)</f>
        <v>22</v>
      </c>
      <c r="M774" s="7" t="str">
        <f ca="1">$L774 &amp; "|" &amp; VLOOKUP($L774,States!$A:$B,2,FALSE)</f>
        <v>22|04a99b2b0b78076f0a06c2d7695137915b2933a5</v>
      </c>
      <c r="N774" s="7" t="str">
        <f ca="1">VLOOKUP($F774,Name!$A:$C,3,FALSE)</f>
        <v>M</v>
      </c>
      <c r="O774" s="7" t="str">
        <f ca="1">VLOOKUP($N774,Gender!$A:$B,2,FALSE)</f>
        <v>Male</v>
      </c>
      <c r="P774" s="7" t="str" cm="1">
        <f t="array" aca="1" ref="P774" ca="1">INDEX('Marital status'!$A:$A,RANDBETWEEN(5,COUNTA('Marital status'!$A:$A) + 1),1)</f>
        <v>47051393f6bcbf99111ec5d70ba2ebbe11ebccae</v>
      </c>
      <c r="Q774" s="7" t="str">
        <f ca="1">VLOOKUP($P774,'Marital status'!$A:$B,2,FALSE)</f>
        <v xml:space="preserve"> Separated </v>
      </c>
      <c r="R774" s="7">
        <f t="shared" ref="R774:R837" ca="1" si="86" xml:space="preserve">
IF(AND($Y774 &gt;= 5, $Y774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774" s="7" t="e">
        <f ca="1">VLOOKUP($R774,Race!$A:$B,2,FALSE)</f>
        <v>#N/A</v>
      </c>
      <c r="T774" s="8">
        <f t="shared" ref="T774:T837" ca="1" si="87" xml:space="preserve">
IF($Y774 = 5 + N("CEO"),
    TODAY() - 16340,
    IF($Y774 = 8 + N("Secretary"),
        RANDBETWEEN(TODAY() - 12418.5, TODAY()-6574.5),
        IF(OR($Y774 = 7, $Y774 = 14),
            RANDBETWEEN(TODAY() - 16071, TODAY() - 8766),
            IF(OR($Y774 = 13, $Y774 = 12, $Y774 = 11),
                RANDBETWEEN(TODAY() - 27393.75, TODAY() - 12783.75),
                RANDBETWEEN(TODAY() - 27393.75, TODAY()-10957.5)
            )
        )
    )
)</f>
        <v>22268</v>
      </c>
      <c r="U774" s="6">
        <f t="shared" ref="U774:U837" ca="1" si="88" xml:space="preserve">
IF(OR($Y774 = 5, $Y774 = 6) + N("Se for presidente ou vice-presidente"),
    10 + N("Doutor"),
    IF($Y774 = 7 + N("Se for diretor"),
        RANDBETWEEN(8,10) + N("Graduate school or Master’s degree or Doctorate"),
        IF($Y774 = 14 + N("If a manager"),
            RANDBETWEEN(7,9),
            IF(OR($Y774 = 13, $Y774 = 12, $Y774 = 11) + N("If coordinator or specialist or analyst"),
                RANDBETWEEN(7,8),
                7
            )
        )
    )
)</f>
        <v>8</v>
      </c>
      <c r="V774" s="8" t="str">
        <f ca="1">VLOOKUP($U774,Education!$A:$B,2,FALSE)</f>
        <v>Graduate school</v>
      </c>
      <c r="W774" s="7">
        <f ca="1" xml:space="preserve">
  IF(OR($Y774 = 5, $Y774 = 6, $Y774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774" s="7" t="str">
        <f ca="1">VLOOKUP($W774,Department!$A:$B,2,FALSE)</f>
        <v>Audit</v>
      </c>
      <c r="Y774" s="6">
        <f t="shared" ref="Y774:Y837" ca="1" si="89" xml:space="preserve">
IF($C774 = 1 + N("Se matrícula for 1"),
  5 + N("Presidente"),
  IF($C774 = 2 + N("Se matrícula for 2"),
    6 + N("Vice-presidente"),
    IF($C774 = 3 + N("Se matrícula for 3"),
      8 + N("Secretária bilíngue"),
      IF(AND($C774 &gt;= 4, $C774 &lt;=14),
        7 + N("Diretor"),
        IF(AND($C774 &gt;= 15, $C774 &lt;= 25),
          14 + N("Manager"),
          IF(AND($C774 &gt;= 26, $C774 &lt;= 36),
            13 + N("Coordinador"),
            IF(AND($C774 &gt;= 37, $C774 &lt;= 47),
              12 + N("Especialista"),
                IF(MOD($C774,2) = 0,
                  11 + N("Analista"),
                  RANDBETWEEN(9,10) + N("Estagiário ou Trainee")
                )
            )
          )
        )
      )
    )
  )
)</f>
        <v>11</v>
      </c>
      <c r="Z774" s="7" t="str">
        <f ca="1">VLOOKUP($Y774,Role!$A:$B,2,FALSE)</f>
        <v>Analyst</v>
      </c>
      <c r="AA774" s="6">
        <f t="shared" ref="AA774:AA837" ca="1" si="90" xml:space="preserve">
IF($Y774 = 11 + N("Analyst"),
    RANDBETWEEN(5, 7) + N("Jr, Pleno, Sr"),
    ""
)</f>
        <v>5</v>
      </c>
      <c r="AB774" s="7" t="str">
        <f ca="1" xml:space="preserve">
IF($AA774 &lt;&gt; "",
    VLOOKUP($AA774,Level!$A:$B,2,FALSE),
    ""
)</f>
        <v>Junior</v>
      </c>
      <c r="AC774" s="1">
        <f ca="1" xml:space="preserve">
IF($Y774 = 5 + N("Presidente"),
    27000,
    IF($Y774 = 6 + N("Vice-presidente"),
        23000,
        IF(OR($Y774 = 8, $Y774= 13, $Y774 = 12) + N("Secretária bilíngue ou coordenador ou especialista"),
            8000,
            IF($Y774 = 7 + N("Diretor"),
                15000,
                IF($Y774 = 14 + N("Gerente"),
                    12000,
                    IF($Y774 = 9 + N("Estagiário"),
                        705,
                        IF($Y774 = 10 + N("Trainee"),
                            805,
                            IF($Y774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IF($U774 = 7,
  500,
  IF($U774 = 8,
    1000,
    IF($U774 = 9,
      1500,
      IF($U774 = 10,
        2000,
        0
      )
    )
  )
)
+
N("Adicional no salário por área")
+
IF($W774 = 14 + N("Tecnologia da Informação"),
  120,
  IF($W774 = 16 + N("Vendas"),
    110,
    IF($W774 = 15 + N("Jurídico"),
      100,
      IF(OR($W774 = 8, $W774 = 9, $W774 = 11) + N("Recursos humanos ou comercial ou comunicação e marketing"),
        80,
        0
      )
    )
  )
)
+
N("Adicionando pegadinha")
+
IF(AND($W774 = 16, $U774 = 9, $Y774 = 11, $AA774 = 5) + N("Se for de vendas, com mestrado, analista sênior"),
  IF($R774 = 5,
    100,
    0
  )
  +
  IF($N774 = "M",
    200,
    0
  ),
  0
)</f>
        <v>3000</v>
      </c>
      <c r="AD7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$A774  &amp; ", "   &amp;
$C774  &amp; ", "   &amp;
$E774  &amp; ", '"  &amp;
$J774  &amp; "', '" &amp;
$N774  &amp; "', "  &amp;
$R774  &amp; ", '"  &amp;
TEXT($T774,"dd/mm/aaaa")  &amp; "', "   &amp;
$U774  &amp; ", "   &amp;
$W774  &amp; ", "   &amp;
$Y774  &amp; ", "   &amp;
IF($AA774 &lt;&gt; "", $AA774, "NULL")  &amp; ", "   &amp;
$AC774  &amp; ");"</f>
        <v>INSERT INTO bi4all.fac_employees (id_company_fk, id_employee_pk, flg_active, employee_name, id_gender_fk, id_race_fk, birthday, id_schooling_fk, id_department_fk, id_role_fk, id_level_fk, salary) VALUES (6a51143286b03064a49cc2acbee63c09a0682d33, 770, 1, 'Davi Miguel Galli Azeredo', 'M', 5, '18/12/1960', 8, 13, 11, 5, 3000);</v>
      </c>
    </row>
    <row r="775" spans="1:30" ht="14.25" customHeight="1" x14ac:dyDescent="0.2">
      <c r="A775" s="7" t="str" cm="1">
        <f t="array" aca="1" ref="A775" ca="1">INDEX(Company!$A:$A,RANDBETWEEN(5,COUNTA(Company!$A:$A) + 1),1)</f>
        <v>6a51143286b03064a49cc2acbee63c09a0682d33</v>
      </c>
      <c r="B775" s="7" t="str">
        <f ca="1">VLOOKUP($A775,Company!$A:$B,2,FALSE)</f>
        <v>ACME Corporation</v>
      </c>
      <c r="C775" s="5">
        <f t="shared" si="84"/>
        <v>771</v>
      </c>
      <c r="D775" s="5" t="str" cm="1">
        <f t="array" ref="D775">SHA1HASH($C775)</f>
        <v>5d0fb669fb61cd51405bd09c1ac7e36a7407de8d</v>
      </c>
      <c r="E775" s="6">
        <v>1</v>
      </c>
      <c r="F775" s="7">
        <f ca="1">IF($C775 = 1 + N("Presidente"),
    127,
    IF($C775 = 2 + N("Vice-Presidente"),
        72,
        IF($C775 = 3 + N("Secretária bilíngue"),
            13,
            RANDBETWEEN(5,COUNT(Name!$A:$A) + 1)
        )
    )
)</f>
        <v>165</v>
      </c>
      <c r="G775" s="7" t="str">
        <f ca="1">VLOOKUP($F775,Name!$A:$B,2,FALSE)</f>
        <v>Heloise</v>
      </c>
      <c r="H775" s="7">
        <f ca="1" xml:space="preserve">
IF($C775 = 1,
    0,
    RANDBETWEEN(5,COUNT('Last name'!$A:$A) + 1)
)</f>
        <v>6</v>
      </c>
      <c r="I775" s="7" t="str">
        <f ca="1" xml:space="preserve">
IF($C775 = 1 + N("Presidente"),
    "de Orléans e Bragança",
    VLOOKUP($H775,'Last name'!$A:$B,2,FALSE) &amp; " " &amp; VLOOKUP(RANDBETWEEN(5,COUNT('Last name'!$A:$A) + 1),'Last name'!$A:$B,2,FALSE)
)</f>
        <v>Aguiar Alcantara</v>
      </c>
      <c r="J775" s="7" t="str">
        <f t="shared" ca="1" si="85"/>
        <v>Heloise Aguiar Alcantara</v>
      </c>
      <c r="K775" s="7" t="str" cm="1">
        <f t="array" aca="1" ref="K775" ca="1">SHA1HASH($J775)</f>
        <v>819a4740b7df305c8d4bed8cc82d03a974e806a2</v>
      </c>
      <c r="L775" s="7" cm="1">
        <f t="array" aca="1" ref="L775" ca="1">INDEX(States!$A:$A,RANDBETWEEN(5,COUNTA(States!$A:$A) + 1),1)</f>
        <v>23</v>
      </c>
      <c r="M775" s="7" t="str">
        <f ca="1">$L775 &amp; "|" &amp; VLOOKUP($L775,States!$A:$B,2,FALSE)</f>
        <v>23|22fbba2e2c257238254804c428968d474037a633</v>
      </c>
      <c r="N775" s="7" t="str">
        <f ca="1">VLOOKUP($F775,Name!$A:$C,3,FALSE)</f>
        <v>F</v>
      </c>
      <c r="O775" s="7" t="str">
        <f ca="1">VLOOKUP($N775,Gender!$A:$B,2,FALSE)</f>
        <v>Female</v>
      </c>
      <c r="P775" s="7" t="str" cm="1">
        <f t="array" aca="1" ref="P775" ca="1">INDEX('Marital status'!$A:$A,RANDBETWEEN(5,COUNTA('Marital status'!$A:$A) + 1),1)</f>
        <v>ce0b1612aa711b78a720295d271a33894e2b72bf</v>
      </c>
      <c r="Q775" s="7" t="str">
        <f ca="1">VLOOKUP($P775,'Marital status'!$A:$B,2,FALSE)</f>
        <v>single</v>
      </c>
      <c r="R775" s="7">
        <f t="shared" ca="1" si="86"/>
        <v>5</v>
      </c>
      <c r="S775" s="7" t="e">
        <f ca="1">VLOOKUP($R775,Race!$A:$B,2,FALSE)</f>
        <v>#N/A</v>
      </c>
      <c r="T775" s="8">
        <f t="shared" ca="1" si="87"/>
        <v>31290</v>
      </c>
      <c r="U775" s="6">
        <f t="shared" ca="1" si="88"/>
        <v>7</v>
      </c>
      <c r="V775" s="8" t="str">
        <f ca="1">VLOOKUP($U775,Education!$A:$B,2,FALSE)</f>
        <v>Undergraduate degree</v>
      </c>
      <c r="W775" s="7">
        <f ca="1" xml:space="preserve">
  IF(OR($Y775 = 5, $Y775 = 6, $Y775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775" s="7" t="str">
        <f ca="1">VLOOKUP($W775,Department!$A:$B,2,FALSE)</f>
        <v>Commercial</v>
      </c>
      <c r="Y775" s="6">
        <f t="shared" ca="1" si="89"/>
        <v>9</v>
      </c>
      <c r="Z775" s="7" t="str">
        <f ca="1">VLOOKUP($Y775,Role!$A:$B,2,FALSE)</f>
        <v>Intern</v>
      </c>
      <c r="AA775" s="6" t="str">
        <f t="shared" ca="1" si="90"/>
        <v/>
      </c>
      <c r="AB775" s="7" t="str">
        <f ca="1" xml:space="preserve">
IF($AA775 &lt;&gt; "",
    VLOOKUP($AA775,Level!$A:$B,2,FALSE),
    ""
)</f>
        <v/>
      </c>
      <c r="AC775" s="1">
        <f ca="1" xml:space="preserve">
IF($Y775 = 5 + N("Presidente"),
    27000,
    IF($Y775 = 6 + N("Vice-presidente"),
        23000,
        IF(OR($Y775 = 8, $Y775= 13, $Y775 = 12) + N("Secretária bilíngue ou coordenador ou especialista"),
            8000,
            IF($Y775 = 7 + N("Diretor"),
                15000,
                IF($Y775 = 14 + N("Gerente"),
                    12000,
                    IF($Y775 = 9 + N("Estagiário"),
                        705,
                        IF($Y775 = 10 + N("Trainee"),
                            805,
                            IF($Y775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IF($U775 = 7,
  500,
  IF($U775 = 8,
    1000,
    IF($U775 = 9,
      1500,
      IF($U775 = 10,
        2000,
        0
      )
    )
  )
)
+
N("Adicional no salário por área")
+
IF($W775 = 14 + N("Tecnologia da Informação"),
  120,
  IF($W775 = 16 + N("Vendas"),
    110,
    IF($W775 = 15 + N("Jurídico"),
      100,
      IF(OR($W775 = 8, $W775 = 9, $W775 = 11) + N("Recursos humanos ou comercial ou comunicação e marketing"),
        80,
        0
      )
    )
  )
)
+
N("Adicionando pegadinha")
+
IF(AND($W775 = 16, $U775 = 9, $Y775 = 11, $AA775 = 5) + N("Se for de vendas, com mestrado, analista sênior"),
  IF($R775 = 5,
    100,
    0
  )
  +
  IF($N775 = "M",
    200,
    0
  ),
  0
)</f>
        <v>1285</v>
      </c>
      <c r="AD7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$A775  &amp; ", "   &amp;
$C775  &amp; ", "   &amp;
$E775  &amp; ", '"  &amp;
$J775  &amp; "', '" &amp;
$N775  &amp; "', "  &amp;
$R775  &amp; ", '"  &amp;
TEXT($T775,"dd/mm/aaaa")  &amp; "', "   &amp;
$U775  &amp; ", "   &amp;
$W775  &amp; ", "   &amp;
$Y775  &amp; ", "   &amp;
IF($AA775 &lt;&gt; "", $AA775, "NULL")  &amp; ", "   &amp;
$AC775  &amp; ");"</f>
        <v>INSERT INTO bi4all.fac_employees (id_company_fk, id_employee_pk, flg_active, employee_name, id_gender_fk, id_race_fk, birthday, id_schooling_fk, id_department_fk, id_role_fk, id_level_fk, salary) VALUES (6a51143286b03064a49cc2acbee63c09a0682d33, 771, 1, 'Heloise Aguiar Alcantara', 'F', 5, '31/08/1985', 7, 9, 9, NULL, 1285);</v>
      </c>
    </row>
    <row r="776" spans="1:30" ht="14.25" customHeight="1" x14ac:dyDescent="0.2">
      <c r="A776" s="7" t="str" cm="1">
        <f t="array" aca="1" ref="A776" ca="1">INDEX(Company!$A:$A,RANDBETWEEN(5,COUNTA(Company!$A:$A) + 1),1)</f>
        <v>6a51143286b03064a49cc2acbee63c09a0682d33</v>
      </c>
      <c r="B776" s="7" t="str">
        <f ca="1">VLOOKUP($A776,Company!$A:$B,2,FALSE)</f>
        <v>ACME Corporation</v>
      </c>
      <c r="C776" s="5">
        <f t="shared" si="84"/>
        <v>772</v>
      </c>
      <c r="D776" s="5" t="str" cm="1">
        <f t="array" ref="D776">SHA1HASH($C776)</f>
        <v>d04d5003325c314117f803a6ead6b45503e8dd8b</v>
      </c>
      <c r="E776" s="6">
        <v>1</v>
      </c>
      <c r="F776" s="7">
        <f ca="1">IF($C776 = 1 + N("Presidente"),
    127,
    IF($C776 = 2 + N("Vice-Presidente"),
        72,
        IF($C776 = 3 + N("Secretária bilíngue"),
            13,
            RANDBETWEEN(5,COUNT(Name!$A:$A) + 1)
        )
    )
)</f>
        <v>77</v>
      </c>
      <c r="G776" s="7" t="str">
        <f ca="1">VLOOKUP($F776,Name!$A:$B,2,FALSE)</f>
        <v>Bruno</v>
      </c>
      <c r="H776" s="7">
        <f ca="1" xml:space="preserve">
IF($C776 = 1,
    0,
    RANDBETWEEN(5,COUNT('Last name'!$A:$A) + 1)
)</f>
        <v>128</v>
      </c>
      <c r="I776" s="7" t="str">
        <f ca="1" xml:space="preserve">
IF($C776 = 1 + N("Presidente"),
    "de Orléans e Bragança",
    VLOOKUP($H776,'Last name'!$A:$B,2,FALSE) &amp; " " &amp; VLOOKUP(RANDBETWEEN(5,COUNT('Last name'!$A:$A) + 1),'Last name'!$A:$B,2,FALSE)
)</f>
        <v>Mendes Auth</v>
      </c>
      <c r="J776" s="7" t="str">
        <f t="shared" ca="1" si="85"/>
        <v>Bruno Mendes Auth</v>
      </c>
      <c r="K776" s="7" t="str" cm="1">
        <f t="array" aca="1" ref="K776" ca="1">SHA1HASH($J776)</f>
        <v>cfb20d07aa9b1554dfcfd5f60d7a38fe91fbd57d</v>
      </c>
      <c r="L776" s="7" cm="1">
        <f t="array" aca="1" ref="L776" ca="1">INDEX(States!$A:$A,RANDBETWEEN(5,COUNTA(States!$A:$A) + 1),1)</f>
        <v>10</v>
      </c>
      <c r="M776" s="7" t="str">
        <f ca="1">$L776 &amp; "|" &amp; VLOOKUP($L776,States!$A:$B,2,FALSE)</f>
        <v>10|fa6e01394cea5decb8157a7e18fa2eeabf35410d</v>
      </c>
      <c r="N776" s="7" t="str">
        <f ca="1">VLOOKUP($F776,Name!$A:$C,3,FALSE)</f>
        <v>M</v>
      </c>
      <c r="O776" s="7" t="str">
        <f ca="1">VLOOKUP($N776,Gender!$A:$B,2,FALSE)</f>
        <v>Male</v>
      </c>
      <c r="P776" s="7" t="str" cm="1">
        <f t="array" aca="1" ref="P776" ca="1">INDEX('Marital status'!$A:$A,RANDBETWEEN(5,COUNTA('Marital status'!$A:$A) + 1),1)</f>
        <v>47051393f6bcbf99111ec5d70ba2ebbe11ebccae</v>
      </c>
      <c r="Q776" s="7" t="str">
        <f ca="1">VLOOKUP($P776,'Marital status'!$A:$B,2,FALSE)</f>
        <v xml:space="preserve"> Separated </v>
      </c>
      <c r="R776" s="7">
        <f t="shared" ca="1" si="86"/>
        <v>5</v>
      </c>
      <c r="S776" s="7" t="e">
        <f ca="1">VLOOKUP($R776,Race!$A:$B,2,FALSE)</f>
        <v>#N/A</v>
      </c>
      <c r="T776" s="8">
        <f t="shared" ca="1" si="87"/>
        <v>20268</v>
      </c>
      <c r="U776" s="6">
        <f t="shared" ca="1" si="88"/>
        <v>7</v>
      </c>
      <c r="V776" s="8" t="str">
        <f ca="1">VLOOKUP($U776,Education!$A:$B,2,FALSE)</f>
        <v>Undergraduate degree</v>
      </c>
      <c r="W776" s="7">
        <f ca="1" xml:space="preserve">
  IF(OR($Y776 = 5, $Y776 = 6, $Y776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776" s="7" t="str">
        <f ca="1">VLOOKUP($W776,Department!$A:$B,2,FALSE)</f>
        <v>Human Resource</v>
      </c>
      <c r="Y776" s="6">
        <f t="shared" ca="1" si="89"/>
        <v>11</v>
      </c>
      <c r="Z776" s="7" t="str">
        <f ca="1">VLOOKUP($Y776,Role!$A:$B,2,FALSE)</f>
        <v>Analyst</v>
      </c>
      <c r="AA776" s="6">
        <f t="shared" ca="1" si="90"/>
        <v>6</v>
      </c>
      <c r="AB776" s="7" t="str">
        <f ca="1" xml:space="preserve">
IF($AA776 &lt;&gt; "",
    VLOOKUP($AA776,Level!$A:$B,2,FALSE),
    ""
)</f>
        <v>Pleno</v>
      </c>
      <c r="AC776" s="1">
        <f ca="1" xml:space="preserve">
IF($Y776 = 5 + N("Presidente"),
    27000,
    IF($Y776 = 6 + N("Vice-presidente"),
        23000,
        IF(OR($Y776 = 8, $Y776= 13, $Y776 = 12) + N("Secretária bilíngue ou coordenador ou especialista"),
            8000,
            IF($Y776 = 7 + N("Diretor"),
                15000,
                IF($Y776 = 14 + N("Gerente"),
                    12000,
                    IF($Y776 = 9 + N("Estagiário"),
                        705,
                        IF($Y776 = 10 + N("Trainee"),
                            805,
                            IF($Y776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IF($U776 = 7,
  500,
  IF($U776 = 8,
    1000,
    IF($U776 = 9,
      1500,
      IF($U776 = 10,
        2000,
        0
      )
    )
  )
)
+
N("Adicional no salário por área")
+
IF($W776 = 14 + N("Tecnologia da Informação"),
  120,
  IF($W776 = 16 + N("Vendas"),
    110,
    IF($W776 = 15 + N("Jurídico"),
      100,
      IF(OR($W776 = 8, $W776 = 9, $W776 = 11) + N("Recursos humanos ou comercial ou comunicação e marketing"),
        80,
        0
      )
    )
  )
)
+
N("Adicionando pegadinha")
+
IF(AND($W776 = 16, $U776 = 9, $Y776 = 11, $AA776 = 5) + N("Se for de vendas, com mestrado, analista sênior"),
  IF($R776 = 5,
    100,
    0
  )
  +
  IF($N776 = "M",
    200,
    0
  ),
  0
)</f>
        <v>2580</v>
      </c>
      <c r="AD7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$A776  &amp; ", "   &amp;
$C776  &amp; ", "   &amp;
$E776  &amp; ", '"  &amp;
$J776  &amp; "', '" &amp;
$N776  &amp; "', "  &amp;
$R776  &amp; ", '"  &amp;
TEXT($T776,"dd/mm/aaaa")  &amp; "', "   &amp;
$U776  &amp; ", "   &amp;
$W776  &amp; ", "   &amp;
$Y776  &amp; ", "   &amp;
IF($AA776 &lt;&gt; "", $AA776, "NULL")  &amp; ", "   &amp;
$AC776  &amp; ");"</f>
        <v>INSERT INTO bi4all.fac_employees (id_company_fk, id_employee_pk, flg_active, employee_name, id_gender_fk, id_race_fk, birthday, id_schooling_fk, id_department_fk, id_role_fk, id_level_fk, salary) VALUES (6a51143286b03064a49cc2acbee63c09a0682d33, 772, 1, 'Bruno Mendes Auth', 'M', 5, '28/06/1955', 7, 8, 11, 6, 2580);</v>
      </c>
    </row>
    <row r="777" spans="1:30" ht="14.25" customHeight="1" x14ac:dyDescent="0.2">
      <c r="A777" s="7" t="str" cm="1">
        <f t="array" aca="1" ref="A777" ca="1">INDEX(Company!$A:$A,RANDBETWEEN(5,COUNTA(Company!$A:$A) + 1),1)</f>
        <v>6a51143286b03064a49cc2acbee63c09a0682d33</v>
      </c>
      <c r="B777" s="7" t="str">
        <f ca="1">VLOOKUP($A777,Company!$A:$B,2,FALSE)</f>
        <v>ACME Corporation</v>
      </c>
      <c r="C777" s="5">
        <f t="shared" si="84"/>
        <v>773</v>
      </c>
      <c r="D777" s="5" t="str" cm="1">
        <f t="array" ref="D777">SHA1HASH($C777)</f>
        <v>190c4a70068f9453e2320b650e94869a1306adb0</v>
      </c>
      <c r="E777" s="6">
        <v>1</v>
      </c>
      <c r="F777" s="7">
        <f ca="1">IF($C777 = 1 + N("Presidente"),
    127,
    IF($C777 = 2 + N("Vice-Presidente"),
        72,
        IF($C777 = 3 + N("Secretária bilíngue"),
            13,
            RANDBETWEEN(5,COUNT(Name!$A:$A) + 1)
        )
    )
)</f>
        <v>193</v>
      </c>
      <c r="G777" s="7" t="str">
        <f ca="1">VLOOKUP($F777,Name!$A:$B,2,FALSE)</f>
        <v>João Victor</v>
      </c>
      <c r="H777" s="7">
        <f ca="1" xml:space="preserve">
IF($C777 = 1,
    0,
    RANDBETWEEN(5,COUNT('Last name'!$A:$A) + 1)
)</f>
        <v>154</v>
      </c>
      <c r="I777" s="7" t="str">
        <f ca="1" xml:space="preserve">
IF($C777 = 1 + N("Presidente"),
    "de Orléans e Bragança",
    VLOOKUP($H777,'Last name'!$A:$B,2,FALSE) &amp; " " &amp; VLOOKUP(RANDBETWEEN(5,COUNT('Last name'!$A:$A) + 1),'Last name'!$A:$B,2,FALSE)
)</f>
        <v>Pinheiro Esposito</v>
      </c>
      <c r="J777" s="7" t="str">
        <f t="shared" ca="1" si="85"/>
        <v>João Victor Pinheiro Esposito</v>
      </c>
      <c r="K777" s="7" t="str" cm="1">
        <f t="array" aca="1" ref="K777" ca="1">SHA1HASH($J777)</f>
        <v>db6d2d3825b6b26d36cfb0995e14827061736a2d</v>
      </c>
      <c r="L777" s="7" cm="1">
        <f t="array" aca="1" ref="L777" ca="1">INDEX(States!$A:$A,RANDBETWEEN(5,COUNTA(States!$A:$A) + 1),1)</f>
        <v>12</v>
      </c>
      <c r="M777" s="7" t="str">
        <f ca="1">$L777 &amp; "|" &amp; VLOOKUP($L777,States!$A:$B,2,FALSE)</f>
        <v>12|16a2d6eb767d4fd003fae8cac60e0d85a9416ba8</v>
      </c>
      <c r="N777" s="7" t="str">
        <f ca="1">VLOOKUP($F777,Name!$A:$C,3,FALSE)</f>
        <v>M</v>
      </c>
      <c r="O777" s="7" t="str">
        <f ca="1">VLOOKUP($N777,Gender!$A:$B,2,FALSE)</f>
        <v>Male</v>
      </c>
      <c r="P777" s="7" t="str" cm="1">
        <f t="array" aca="1" ref="P777" ca="1">INDEX('Marital status'!$A:$A,RANDBETWEEN(5,COUNTA('Marital status'!$A:$A) + 1),1)</f>
        <v>47051393f6bcbf99111ec5d70ba2ebbe11ebccae</v>
      </c>
      <c r="Q777" s="7" t="str">
        <f ca="1">VLOOKUP($P777,'Marital status'!$A:$B,2,FALSE)</f>
        <v xml:space="preserve"> Separated </v>
      </c>
      <c r="R777" s="7">
        <f t="shared" ca="1" si="86"/>
        <v>6</v>
      </c>
      <c r="S777" s="7" t="e">
        <f ca="1">VLOOKUP($R777,Race!$A:$B,2,FALSE)</f>
        <v>#N/A</v>
      </c>
      <c r="T777" s="8">
        <f t="shared" ca="1" si="87"/>
        <v>17948</v>
      </c>
      <c r="U777" s="6">
        <f t="shared" ca="1" si="88"/>
        <v>7</v>
      </c>
      <c r="V777" s="8" t="str">
        <f ca="1">VLOOKUP($U777,Education!$A:$B,2,FALSE)</f>
        <v>Undergraduate degree</v>
      </c>
      <c r="W777" s="7">
        <f ca="1" xml:space="preserve">
  IF(OR($Y777 = 5, $Y777 = 6, $Y777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777" s="7" t="str">
        <f ca="1">VLOOKUP($W777,Department!$A:$B,2,FALSE)</f>
        <v>Presidency</v>
      </c>
      <c r="Y777" s="6">
        <f t="shared" ca="1" si="89"/>
        <v>9</v>
      </c>
      <c r="Z777" s="7" t="str">
        <f ca="1">VLOOKUP($Y777,Role!$A:$B,2,FALSE)</f>
        <v>Intern</v>
      </c>
      <c r="AA777" s="6" t="str">
        <f t="shared" ca="1" si="90"/>
        <v/>
      </c>
      <c r="AB777" s="7" t="str">
        <f ca="1" xml:space="preserve">
IF($AA777 &lt;&gt; "",
    VLOOKUP($AA777,Level!$A:$B,2,FALSE),
    ""
)</f>
        <v/>
      </c>
      <c r="AC777" s="1">
        <f ca="1" xml:space="preserve">
IF($Y777 = 5 + N("Presidente"),
    27000,
    IF($Y777 = 6 + N("Vice-presidente"),
        23000,
        IF(OR($Y777 = 8, $Y777= 13, $Y777 = 12) + N("Secretária bilíngue ou coordenador ou especialista"),
            8000,
            IF($Y777 = 7 + N("Diretor"),
                15000,
                IF($Y777 = 14 + N("Gerente"),
                    12000,
                    IF($Y777 = 9 + N("Estagiário"),
                        705,
                        IF($Y777 = 10 + N("Trainee"),
                            805,
                            IF($Y777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IF($U777 = 7,
  500,
  IF($U777 = 8,
    1000,
    IF($U777 = 9,
      1500,
      IF($U777 = 10,
        2000,
        0
      )
    )
  )
)
+
N("Adicional no salário por área")
+
IF($W777 = 14 + N("Tecnologia da Informação"),
  120,
  IF($W777 = 16 + N("Vendas"),
    110,
    IF($W777 = 15 + N("Jurídico"),
      100,
      IF(OR($W777 = 8, $W777 = 9, $W777 = 11) + N("Recursos humanos ou comercial ou comunicação e marketing"),
        80,
        0
      )
    )
  )
)
+
N("Adicionando pegadinha")
+
IF(AND($W777 = 16, $U777 = 9, $Y777 = 11, $AA777 = 5) + N("Se for de vendas, com mestrado, analista sênior"),
  IF($R777 = 5,
    100,
    0
  )
  +
  IF($N777 = "M",
    200,
    0
  ),
  0
)</f>
        <v>1205</v>
      </c>
      <c r="AD7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$A777  &amp; ", "   &amp;
$C777  &amp; ", "   &amp;
$E777  &amp; ", '"  &amp;
$J777  &amp; "', '" &amp;
$N777  &amp; "', "  &amp;
$R777  &amp; ", '"  &amp;
TEXT($T777,"dd/mm/aaaa")  &amp; "', "   &amp;
$U777  &amp; ", "   &amp;
$W777  &amp; ", "   &amp;
$Y777  &amp; ", "   &amp;
IF($AA777 &lt;&gt; "", $AA777, "NULL")  &amp; ", "   &amp;
$AC777  &amp; ");"</f>
        <v>INSERT INTO bi4all.fac_employees (id_company_fk, id_employee_pk, flg_active, employee_name, id_gender_fk, id_race_fk, birthday, id_schooling_fk, id_department_fk, id_role_fk, id_level_fk, salary) VALUES (6a51143286b03064a49cc2acbee63c09a0682d33, 773, 1, 'João Victor Pinheiro Esposito', 'M', 6, '19/02/1949', 7, 5, 9, NULL, 1205);</v>
      </c>
    </row>
    <row r="778" spans="1:30" ht="14.25" customHeight="1" x14ac:dyDescent="0.2">
      <c r="A778" s="7" t="str" cm="1">
        <f t="array" aca="1" ref="A778" ca="1">INDEX(Company!$A:$A,RANDBETWEEN(5,COUNTA(Company!$A:$A) + 1),1)</f>
        <v>6a51143286b03064a49cc2acbee63c09a0682d33</v>
      </c>
      <c r="B778" s="7" t="str">
        <f ca="1">VLOOKUP($A778,Company!$A:$B,2,FALSE)</f>
        <v>ACME Corporation</v>
      </c>
      <c r="C778" s="5">
        <f t="shared" si="84"/>
        <v>774</v>
      </c>
      <c r="D778" s="5" t="str" cm="1">
        <f t="array" ref="D778">SHA1HASH($C778)</f>
        <v>66c4d1ec6dadbb7073bb7c5132e479ca4d2b59cf</v>
      </c>
      <c r="E778" s="6">
        <v>1</v>
      </c>
      <c r="F778" s="7">
        <f ca="1">IF($C778 = 1 + N("Presidente"),
    127,
    IF($C778 = 2 + N("Vice-Presidente"),
        72,
        IF($C778 = 3 + N("Secretária bilíngue"),
            13,
            RANDBETWEEN(5,COUNT(Name!$A:$A) + 1)
        )
    )
)</f>
        <v>160</v>
      </c>
      <c r="G778" s="7" t="str">
        <f ca="1">VLOOKUP($F778,Name!$A:$B,2,FALSE)</f>
        <v>Hector</v>
      </c>
      <c r="H778" s="7">
        <f ca="1" xml:space="preserve">
IF($C778 = 1,
    0,
    RANDBETWEEN(5,COUNT('Last name'!$A:$A) + 1)
)</f>
        <v>66</v>
      </c>
      <c r="I778" s="7" t="str">
        <f ca="1" xml:space="preserve">
IF($C778 = 1 + N("Presidente"),
    "de Orléans e Bragança",
    VLOOKUP($H778,'Last name'!$A:$B,2,FALSE) &amp; " " &amp; VLOOKUP(RANDBETWEEN(5,COUNT('Last name'!$A:$A) + 1),'Last name'!$A:$B,2,FALSE)
)</f>
        <v>Colombo Esteves</v>
      </c>
      <c r="J778" s="7" t="str">
        <f t="shared" ca="1" si="85"/>
        <v>Hector Colombo Esteves</v>
      </c>
      <c r="K778" s="7" t="str" cm="1">
        <f t="array" aca="1" ref="K778" ca="1">SHA1HASH($J778)</f>
        <v>1e85c2eaf73a67da248a16bf657549e0a4e4fb9f</v>
      </c>
      <c r="L778" s="7" cm="1">
        <f t="array" aca="1" ref="L778" ca="1">INDEX(States!$A:$A,RANDBETWEEN(5,COUNTA(States!$A:$A) + 1),1)</f>
        <v>22</v>
      </c>
      <c r="M778" s="7" t="str">
        <f ca="1">$L778 &amp; "|" &amp; VLOOKUP($L778,States!$A:$B,2,FALSE)</f>
        <v>22|04a99b2b0b78076f0a06c2d7695137915b2933a5</v>
      </c>
      <c r="N778" s="7" t="str">
        <f ca="1">VLOOKUP($F778,Name!$A:$C,3,FALSE)</f>
        <v>M</v>
      </c>
      <c r="O778" s="7" t="str">
        <f ca="1">VLOOKUP($N778,Gender!$A:$B,2,FALSE)</f>
        <v>Male</v>
      </c>
      <c r="P778" s="7" t="str" cm="1">
        <f t="array" aca="1" ref="P778" ca="1">INDEX('Marital status'!$A:$A,RANDBETWEEN(5,COUNTA('Marital status'!$A:$A) + 1),1)</f>
        <v>47051393f6bcbf99111ec5d70ba2ebbe11ebccae</v>
      </c>
      <c r="Q778" s="7" t="str">
        <f ca="1">VLOOKUP($P778,'Marital status'!$A:$B,2,FALSE)</f>
        <v xml:space="preserve"> Separated </v>
      </c>
      <c r="R778" s="7">
        <f t="shared" ca="1" si="86"/>
        <v>5</v>
      </c>
      <c r="S778" s="7" t="e">
        <f ca="1">VLOOKUP($R778,Race!$A:$B,2,FALSE)</f>
        <v>#N/A</v>
      </c>
      <c r="T778" s="8">
        <f t="shared" ca="1" si="87"/>
        <v>18968</v>
      </c>
      <c r="U778" s="6">
        <f t="shared" ca="1" si="88"/>
        <v>7</v>
      </c>
      <c r="V778" s="8" t="str">
        <f ca="1">VLOOKUP($U778,Education!$A:$B,2,FALSE)</f>
        <v>Undergraduate degree</v>
      </c>
      <c r="W778" s="7">
        <f ca="1" xml:space="preserve">
  IF(OR($Y778 = 5, $Y778 = 6, $Y778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778" s="7" t="str">
        <f ca="1">VLOOKUP($W778,Department!$A:$B,2,FALSE)</f>
        <v>Commercial</v>
      </c>
      <c r="Y778" s="6">
        <f t="shared" ca="1" si="89"/>
        <v>11</v>
      </c>
      <c r="Z778" s="7" t="str">
        <f ca="1">VLOOKUP($Y778,Role!$A:$B,2,FALSE)</f>
        <v>Analyst</v>
      </c>
      <c r="AA778" s="6">
        <f t="shared" ca="1" si="90"/>
        <v>6</v>
      </c>
      <c r="AB778" s="7" t="str">
        <f ca="1" xml:space="preserve">
IF($AA778 &lt;&gt; "",
    VLOOKUP($AA778,Level!$A:$B,2,FALSE),
    ""
)</f>
        <v>Pleno</v>
      </c>
      <c r="AC778" s="1">
        <f ca="1" xml:space="preserve">
IF($Y778 = 5 + N("Presidente"),
    27000,
    IF($Y778 = 6 + N("Vice-presidente"),
        23000,
        IF(OR($Y778 = 8, $Y778= 13, $Y778 = 12) + N("Secretária bilíngue ou coordenador ou especialista"),
            8000,
            IF($Y778 = 7 + N("Diretor"),
                15000,
                IF($Y778 = 14 + N("Gerente"),
                    12000,
                    IF($Y778 = 9 + N("Estagiário"),
                        705,
                        IF($Y778 = 10 + N("Trainee"),
                            805,
                            IF($Y778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IF($U778 = 7,
  500,
  IF($U778 = 8,
    1000,
    IF($U778 = 9,
      1500,
      IF($U778 = 10,
        2000,
        0
      )
    )
  )
)
+
N("Adicional no salário por área")
+
IF($W778 = 14 + N("Tecnologia da Informação"),
  120,
  IF($W778 = 16 + N("Vendas"),
    110,
    IF($W778 = 15 + N("Jurídico"),
      100,
      IF(OR($W778 = 8, $W778 = 9, $W778 = 11) + N("Recursos humanos ou comercial ou comunicação e marketing"),
        80,
        0
      )
    )
  )
)
+
N("Adicionando pegadinha")
+
IF(AND($W778 = 16, $U778 = 9, $Y778 = 11, $AA778 = 5) + N("Se for de vendas, com mestrado, analista sênior"),
  IF($R778 = 5,
    100,
    0
  )
  +
  IF($N778 = "M",
    200,
    0
  ),
  0
)</f>
        <v>2580</v>
      </c>
      <c r="AD7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$A778  &amp; ", "   &amp;
$C778  &amp; ", "   &amp;
$E778  &amp; ", '"  &amp;
$J778  &amp; "', '" &amp;
$N778  &amp; "', "  &amp;
$R778  &amp; ", '"  &amp;
TEXT($T778,"dd/mm/aaaa")  &amp; "', "   &amp;
$U778  &amp; ", "   &amp;
$W778  &amp; ", "   &amp;
$Y778  &amp; ", "   &amp;
IF($AA778 &lt;&gt; "", $AA778, "NULL")  &amp; ", "   &amp;
$AC778  &amp; ");"</f>
        <v>INSERT INTO bi4all.fac_employees (id_company_fk, id_employee_pk, flg_active, employee_name, id_gender_fk, id_race_fk, birthday, id_schooling_fk, id_department_fk, id_role_fk, id_level_fk, salary) VALUES (6a51143286b03064a49cc2acbee63c09a0682d33, 774, 1, 'Hector Colombo Esteves', 'M', 5, '06/12/1951', 7, 9, 11, 6, 2580);</v>
      </c>
    </row>
    <row r="779" spans="1:30" ht="14.25" customHeight="1" x14ac:dyDescent="0.2">
      <c r="A779" s="7" t="str" cm="1">
        <f t="array" aca="1" ref="A779" ca="1">INDEX(Company!$A:$A,RANDBETWEEN(5,COUNTA(Company!$A:$A) + 1),1)</f>
        <v>6a51143286b03064a49cc2acbee63c09a0682d33</v>
      </c>
      <c r="B779" s="7" t="str">
        <f ca="1">VLOOKUP($A779,Company!$A:$B,2,FALSE)</f>
        <v>ACME Corporation</v>
      </c>
      <c r="C779" s="5">
        <f t="shared" si="84"/>
        <v>775</v>
      </c>
      <c r="D779" s="5" t="str" cm="1">
        <f t="array" ref="D779">SHA1HASH($C779)</f>
        <v>ccd04939f25266ed88d9dbb3eb298866911b04f4</v>
      </c>
      <c r="E779" s="6">
        <v>1</v>
      </c>
      <c r="F779" s="7">
        <f ca="1">IF($C779 = 1 + N("Presidente"),
    127,
    IF($C779 = 2 + N("Vice-Presidente"),
        72,
        IF($C779 = 3 + N("Secretária bilíngue"),
            13,
            RANDBETWEEN(5,COUNT(Name!$A:$A) + 1)
        )
    )
)</f>
        <v>176</v>
      </c>
      <c r="G779" s="7" t="str">
        <f ca="1">VLOOKUP($F779,Name!$A:$B,2,FALSE)</f>
        <v>Isabelle</v>
      </c>
      <c r="H779" s="7">
        <f ca="1" xml:space="preserve">
IF($C779 = 1,
    0,
    RANDBETWEEN(5,COUNT('Last name'!$A:$A) + 1)
)</f>
        <v>63</v>
      </c>
      <c r="I779" s="7" t="str">
        <f ca="1" xml:space="preserve">
IF($C779 = 1 + N("Presidente"),
    "de Orléans e Bragança",
    VLOOKUP($H779,'Last name'!$A:$B,2,FALSE) &amp; " " &amp; VLOOKUP(RANDBETWEEN(5,COUNT('Last name'!$A:$A) + 1),'Last name'!$A:$B,2,FALSE)
)</f>
        <v>Castro Resende</v>
      </c>
      <c r="J779" s="7" t="str">
        <f t="shared" ca="1" si="85"/>
        <v>Isabelle Castro Resende</v>
      </c>
      <c r="K779" s="7" t="str" cm="1">
        <f t="array" aca="1" ref="K779" ca="1">SHA1HASH($J779)</f>
        <v>147847f4d66053fe49219c7d300f0b033865af02</v>
      </c>
      <c r="L779" s="7" cm="1">
        <f t="array" aca="1" ref="L779" ca="1">INDEX(States!$A:$A,RANDBETWEEN(5,COUNTA(States!$A:$A) + 1),1)</f>
        <v>18</v>
      </c>
      <c r="M779" s="7" t="str">
        <f ca="1">$L779 &amp; "|" &amp; VLOOKUP($L779,States!$A:$B,2,FALSE)</f>
        <v>18|4c829e7753eab86056bb8157601420a362debf31</v>
      </c>
      <c r="N779" s="7" t="str">
        <f ca="1">VLOOKUP($F779,Name!$A:$C,3,FALSE)</f>
        <v>F</v>
      </c>
      <c r="O779" s="7" t="str">
        <f ca="1">VLOOKUP($N779,Gender!$A:$B,2,FALSE)</f>
        <v>Female</v>
      </c>
      <c r="P779" s="7" t="str" cm="1">
        <f t="array" aca="1" ref="P779" ca="1">INDEX('Marital status'!$A:$A,RANDBETWEEN(5,COUNTA('Marital status'!$A:$A) + 1),1)</f>
        <v>ce0b1612aa711b78a720295d271a33894e2b72bf</v>
      </c>
      <c r="Q779" s="7" t="str">
        <f ca="1">VLOOKUP($P779,'Marital status'!$A:$B,2,FALSE)</f>
        <v>single</v>
      </c>
      <c r="R779" s="7">
        <f t="shared" ca="1" si="86"/>
        <v>8</v>
      </c>
      <c r="S779" s="7" t="e">
        <f ca="1">VLOOKUP($R779,Race!$A:$B,2,FALSE)</f>
        <v>#N/A</v>
      </c>
      <c r="T779" s="8">
        <f t="shared" ca="1" si="87"/>
        <v>21585</v>
      </c>
      <c r="U779" s="6">
        <f t="shared" ca="1" si="88"/>
        <v>7</v>
      </c>
      <c r="V779" s="8" t="str">
        <f ca="1">VLOOKUP($U779,Education!$A:$B,2,FALSE)</f>
        <v>Undergraduate degree</v>
      </c>
      <c r="W779" s="7">
        <f ca="1" xml:space="preserve">
  IF(OR($Y779 = 5, $Y779 = 6, $Y779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779" s="7" t="str">
        <f ca="1">VLOOKUP($W779,Department!$A:$B,2,FALSE)</f>
        <v>Human Resource</v>
      </c>
      <c r="Y779" s="6">
        <f t="shared" ca="1" si="89"/>
        <v>9</v>
      </c>
      <c r="Z779" s="7" t="str">
        <f ca="1">VLOOKUP($Y779,Role!$A:$B,2,FALSE)</f>
        <v>Intern</v>
      </c>
      <c r="AA779" s="6" t="str">
        <f t="shared" ca="1" si="90"/>
        <v/>
      </c>
      <c r="AB779" s="7" t="str">
        <f ca="1" xml:space="preserve">
IF($AA779 &lt;&gt; "",
    VLOOKUP($AA779,Level!$A:$B,2,FALSE),
    ""
)</f>
        <v/>
      </c>
      <c r="AC779" s="1">
        <f ca="1" xml:space="preserve">
IF($Y779 = 5 + N("Presidente"),
    27000,
    IF($Y779 = 6 + N("Vice-presidente"),
        23000,
        IF(OR($Y779 = 8, $Y779= 13, $Y779 = 12) + N("Secretária bilíngue ou coordenador ou especialista"),
            8000,
            IF($Y779 = 7 + N("Diretor"),
                15000,
                IF($Y779 = 14 + N("Gerente"),
                    12000,
                    IF($Y779 = 9 + N("Estagiário"),
                        705,
                        IF($Y779 = 10 + N("Trainee"),
                            805,
                            IF($Y779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IF($U779 = 7,
  500,
  IF($U779 = 8,
    1000,
    IF($U779 = 9,
      1500,
      IF($U779 = 10,
        2000,
        0
      )
    )
  )
)
+
N("Adicional no salário por área")
+
IF($W779 = 14 + N("Tecnologia da Informação"),
  120,
  IF($W779 = 16 + N("Vendas"),
    110,
    IF($W779 = 15 + N("Jurídico"),
      100,
      IF(OR($W779 = 8, $W779 = 9, $W779 = 11) + N("Recursos humanos ou comercial ou comunicação e marketing"),
        80,
        0
      )
    )
  )
)
+
N("Adicionando pegadinha")
+
IF(AND($W779 = 16, $U779 = 9, $Y779 = 11, $AA779 = 5) + N("Se for de vendas, com mestrado, analista sênior"),
  IF($R779 = 5,
    100,
    0
  )
  +
  IF($N779 = "M",
    200,
    0
  ),
  0
)</f>
        <v>1285</v>
      </c>
      <c r="AD7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$A779  &amp; ", "   &amp;
$C779  &amp; ", "   &amp;
$E779  &amp; ", '"  &amp;
$J779  &amp; "', '" &amp;
$N779  &amp; "', "  &amp;
$R779  &amp; ", '"  &amp;
TEXT($T779,"dd/mm/aaaa")  &amp; "', "   &amp;
$U779  &amp; ", "   &amp;
$W779  &amp; ", "   &amp;
$Y779  &amp; ", "   &amp;
IF($AA779 &lt;&gt; "", $AA779, "NULL")  &amp; ", "   &amp;
$AC779  &amp; ");"</f>
        <v>INSERT INTO bi4all.fac_employees (id_company_fk, id_employee_pk, flg_active, employee_name, id_gender_fk, id_race_fk, birthday, id_schooling_fk, id_department_fk, id_role_fk, id_level_fk, salary) VALUES (6a51143286b03064a49cc2acbee63c09a0682d33, 775, 1, 'Isabelle Castro Resende', 'F', 8, '04/02/1959', 7, 8, 9, NULL, 1285);</v>
      </c>
    </row>
    <row r="780" spans="1:30" ht="14.25" customHeight="1" x14ac:dyDescent="0.2">
      <c r="A780" s="7" t="str" cm="1">
        <f t="array" aca="1" ref="A780" ca="1">INDEX(Company!$A:$A,RANDBETWEEN(5,COUNTA(Company!$A:$A) + 1),1)</f>
        <v>6a51143286b03064a49cc2acbee63c09a0682d33</v>
      </c>
      <c r="B780" s="7" t="str">
        <f ca="1">VLOOKUP($A780,Company!$A:$B,2,FALSE)</f>
        <v>ACME Corporation</v>
      </c>
      <c r="C780" s="5">
        <f t="shared" si="84"/>
        <v>776</v>
      </c>
      <c r="D780" s="5" t="str" cm="1">
        <f t="array" ref="D780">SHA1HASH($C780)</f>
        <v>0aed854dc1ed3c76a4caff5ed4057ff16817cf30</v>
      </c>
      <c r="E780" s="6">
        <v>1</v>
      </c>
      <c r="F780" s="7">
        <f ca="1">IF($C780 = 1 + N("Presidente"),
    127,
    IF($C780 = 2 + N("Vice-Presidente"),
        72,
        IF($C780 = 3 + N("Secretária bilíngue"),
            13,
            RANDBETWEEN(5,COUNT(Name!$A:$A) + 1)
        )
    )
)</f>
        <v>244</v>
      </c>
      <c r="G780" s="7" t="str">
        <f ca="1">VLOOKUP($F780,Name!$A:$B,2,FALSE)</f>
        <v>Luiz Gustavo</v>
      </c>
      <c r="H780" s="7">
        <f ca="1" xml:space="preserve">
IF($C780 = 1,
    0,
    RANDBETWEEN(5,COUNT('Last name'!$A:$A) + 1)
)</f>
        <v>180</v>
      </c>
      <c r="I780" s="7" t="str">
        <f ca="1" xml:space="preserve">
IF($C780 = 1 + N("Presidente"),
    "de Orléans e Bragança",
    VLOOKUP($H780,'Last name'!$A:$B,2,FALSE) &amp; " " &amp; VLOOKUP(RANDBETWEEN(5,COUNT('Last name'!$A:$A) + 1),'Last name'!$A:$B,2,FALSE)
)</f>
        <v>Silva Aragão</v>
      </c>
      <c r="J780" s="7" t="str">
        <f t="shared" ca="1" si="85"/>
        <v>Luiz Gustavo Silva Aragão</v>
      </c>
      <c r="K780" s="7" t="str" cm="1">
        <f t="array" aca="1" ref="K780" ca="1">SHA1HASH($J780)</f>
        <v>9a6b4a61bdbeb8edebf2feb4028422c01bc3b11d</v>
      </c>
      <c r="L780" s="7" cm="1">
        <f t="array" aca="1" ref="L780" ca="1">INDEX(States!$A:$A,RANDBETWEEN(5,COUNTA(States!$A:$A) + 1),1)</f>
        <v>19</v>
      </c>
      <c r="M780" s="7" t="str">
        <f ca="1">$L780 &amp; "|" &amp; VLOOKUP($L780,States!$A:$B,2,FALSE)</f>
        <v>19|bd4a752045e2a790745f147976385d85d6dbdece</v>
      </c>
      <c r="N780" s="7" t="str">
        <f ca="1">VLOOKUP($F780,Name!$A:$C,3,FALSE)</f>
        <v>M</v>
      </c>
      <c r="O780" s="7" t="str">
        <f ca="1">VLOOKUP($N780,Gender!$A:$B,2,FALSE)</f>
        <v>Male</v>
      </c>
      <c r="P780" s="7" t="str" cm="1">
        <f t="array" aca="1" ref="P780" ca="1">INDEX('Marital status'!$A:$A,RANDBETWEEN(5,COUNTA('Marital status'!$A:$A) + 1),1)</f>
        <v>ce0b1612aa711b78a720295d271a33894e2b72bf</v>
      </c>
      <c r="Q780" s="7" t="str">
        <f ca="1">VLOOKUP($P780,'Marital status'!$A:$B,2,FALSE)</f>
        <v>single</v>
      </c>
      <c r="R780" s="7">
        <f t="shared" ca="1" si="86"/>
        <v>5</v>
      </c>
      <c r="S780" s="7" t="e">
        <f ca="1">VLOOKUP($R780,Race!$A:$B,2,FALSE)</f>
        <v>#N/A</v>
      </c>
      <c r="T780" s="8">
        <f t="shared" ca="1" si="87"/>
        <v>29944</v>
      </c>
      <c r="U780" s="6">
        <f t="shared" ca="1" si="88"/>
        <v>7</v>
      </c>
      <c r="V780" s="8" t="str">
        <f ca="1">VLOOKUP($U780,Education!$A:$B,2,FALSE)</f>
        <v>Undergraduate degree</v>
      </c>
      <c r="W780" s="7">
        <f ca="1" xml:space="preserve">
  IF(OR($Y780 = 5, $Y780 = 6, $Y780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780" s="7" t="str">
        <f ca="1">VLOOKUP($W780,Department!$A:$B,2,FALSE)</f>
        <v>Presidency</v>
      </c>
      <c r="Y780" s="6">
        <f t="shared" ca="1" si="89"/>
        <v>11</v>
      </c>
      <c r="Z780" s="7" t="str">
        <f ca="1">VLOOKUP($Y780,Role!$A:$B,2,FALSE)</f>
        <v>Analyst</v>
      </c>
      <c r="AA780" s="6">
        <f t="shared" ca="1" si="90"/>
        <v>7</v>
      </c>
      <c r="AB780" s="7" t="str">
        <f ca="1" xml:space="preserve">
IF($AA780 &lt;&gt; "",
    VLOOKUP($AA780,Level!$A:$B,2,FALSE),
    ""
)</f>
        <v>Senior</v>
      </c>
      <c r="AC780" s="1">
        <f ca="1" xml:space="preserve">
IF($Y780 = 5 + N("Presidente"),
    27000,
    IF($Y780 = 6 + N("Vice-presidente"),
        23000,
        IF(OR($Y780 = 8, $Y780= 13, $Y780 = 12) + N("Secretária bilíngue ou coordenador ou especialista"),
            8000,
            IF($Y780 = 7 + N("Diretor"),
                15000,
                IF($Y780 = 14 + N("Gerente"),
                    12000,
                    IF($Y780 = 9 + N("Estagiário"),
                        705,
                        IF($Y780 = 10 + N("Trainee"),
                            805,
                            IF($Y780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IF($U780 = 7,
  500,
  IF($U780 = 8,
    1000,
    IF($U780 = 9,
      1500,
      IF($U780 = 10,
        2000,
        0
      )
    )
  )
)
+
N("Adicional no salário por área")
+
IF($W780 = 14 + N("Tecnologia da Informação"),
  120,
  IF($W780 = 16 + N("Vendas"),
    110,
    IF($W780 = 15 + N("Jurídico"),
      100,
      IF(OR($W780 = 8, $W780 = 9, $W780 = 11) + N("Recursos humanos ou comercial ou comunicação e marketing"),
        80,
        0
      )
    )
  )
)
+
N("Adicionando pegadinha")
+
IF(AND($W780 = 16, $U780 = 9, $Y780 = 11, $AA780 = 5) + N("Se for de vendas, com mestrado, analista sênior"),
  IF($R780 = 5,
    100,
    0
  )
  +
  IF($N780 = "M",
    200,
    0
  ),
  0
)</f>
        <v>2500</v>
      </c>
      <c r="AD7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$A780  &amp; ", "   &amp;
$C780  &amp; ", "   &amp;
$E780  &amp; ", '"  &amp;
$J780  &amp; "', '" &amp;
$N780  &amp; "', "  &amp;
$R780  &amp; ", '"  &amp;
TEXT($T780,"dd/mm/aaaa")  &amp; "', "   &amp;
$U780  &amp; ", "   &amp;
$W780  &amp; ", "   &amp;
$Y780  &amp; ", "   &amp;
IF($AA780 &lt;&gt; "", $AA780, "NULL")  &amp; ", "   &amp;
$AC780  &amp; ");"</f>
        <v>INSERT INTO bi4all.fac_employees (id_company_fk, id_employee_pk, flg_active, employee_name, id_gender_fk, id_race_fk, birthday, id_schooling_fk, id_department_fk, id_role_fk, id_level_fk, salary) VALUES (6a51143286b03064a49cc2acbee63c09a0682d33, 776, 1, 'Luiz Gustavo Silva Aragão', 'M', 5, '24/12/1981', 7, 5, 11, 7, 2500);</v>
      </c>
    </row>
    <row r="781" spans="1:30" ht="14.25" customHeight="1" x14ac:dyDescent="0.2">
      <c r="A781" s="7" t="str" cm="1">
        <f t="array" aca="1" ref="A781" ca="1">INDEX(Company!$A:$A,RANDBETWEEN(5,COUNTA(Company!$A:$A) + 1),1)</f>
        <v>6a51143286b03064a49cc2acbee63c09a0682d33</v>
      </c>
      <c r="B781" s="7" t="str">
        <f ca="1">VLOOKUP($A781,Company!$A:$B,2,FALSE)</f>
        <v>ACME Corporation</v>
      </c>
      <c r="C781" s="5">
        <f t="shared" si="84"/>
        <v>777</v>
      </c>
      <c r="D781" s="5" t="str" cm="1">
        <f t="array" ref="D781">SHA1HASH($C781)</f>
        <v>fc7a734dba518f032608dfeb04f4eeb79f025aa7</v>
      </c>
      <c r="E781" s="6">
        <v>1</v>
      </c>
      <c r="F781" s="7">
        <f ca="1">IF($C781 = 1 + N("Presidente"),
    127,
    IF($C781 = 2 + N("Vice-Presidente"),
        72,
        IF($C781 = 3 + N("Secretária bilíngue"),
            13,
            RANDBETWEEN(5,COUNT(Name!$A:$A) + 1)
        )
    )
)</f>
        <v>336</v>
      </c>
      <c r="G781" s="7" t="str">
        <f ca="1">VLOOKUP($F781,Name!$A:$B,2,FALSE)</f>
        <v>Samuel</v>
      </c>
      <c r="H781" s="7">
        <f ca="1" xml:space="preserve">
IF($C781 = 1,
    0,
    RANDBETWEEN(5,COUNT('Last name'!$A:$A) + 1)
)</f>
        <v>61</v>
      </c>
      <c r="I781" s="7" t="str">
        <f ca="1" xml:space="preserve">
IF($C781 = 1 + N("Presidente"),
    "de Orléans e Bragança",
    VLOOKUP($H781,'Last name'!$A:$B,2,FALSE) &amp; " " &amp; VLOOKUP(RANDBETWEEN(5,COUNT('Last name'!$A:$A) + 1),'Last name'!$A:$B,2,FALSE)
)</f>
        <v>Caruso Medeiros</v>
      </c>
      <c r="J781" s="7" t="str">
        <f t="shared" ca="1" si="85"/>
        <v>Samuel Caruso Medeiros</v>
      </c>
      <c r="K781" s="7" t="str" cm="1">
        <f t="array" aca="1" ref="K781" ca="1">SHA1HASH($J781)</f>
        <v>b018794b101c98a8582efedef295ff61677e9124</v>
      </c>
      <c r="L781" s="7" cm="1">
        <f t="array" aca="1" ref="L781" ca="1">INDEX(States!$A:$A,RANDBETWEEN(5,COUNTA(States!$A:$A) + 1),1)</f>
        <v>10</v>
      </c>
      <c r="M781" s="7" t="str">
        <f ca="1">$L781 &amp; "|" &amp; VLOOKUP($L781,States!$A:$B,2,FALSE)</f>
        <v>10|fa6e01394cea5decb8157a7e18fa2eeabf35410d</v>
      </c>
      <c r="N781" s="7" t="str">
        <f ca="1">VLOOKUP($F781,Name!$A:$C,3,FALSE)</f>
        <v>M</v>
      </c>
      <c r="O781" s="7" t="str">
        <f ca="1">VLOOKUP($N781,Gender!$A:$B,2,FALSE)</f>
        <v>Male</v>
      </c>
      <c r="P781" s="7" t="str" cm="1">
        <f t="array" aca="1" ref="P781" ca="1">INDEX('Marital status'!$A:$A,RANDBETWEEN(5,COUNTA('Marital status'!$A:$A) + 1),1)</f>
        <v>459031b19ec5bbd3b3dbc0a9dcf2cb6e6c6f7848</v>
      </c>
      <c r="Q781" s="7" t="str">
        <f ca="1">VLOOKUP($P781,'Marital status'!$A:$B,2,FALSE)</f>
        <v xml:space="preserve">Widowed </v>
      </c>
      <c r="R781" s="7">
        <f t="shared" ca="1" si="86"/>
        <v>7</v>
      </c>
      <c r="S781" s="7" t="e">
        <f ca="1">VLOOKUP($R781,Race!$A:$B,2,FALSE)</f>
        <v>#N/A</v>
      </c>
      <c r="T781" s="8">
        <f t="shared" ca="1" si="87"/>
        <v>24028</v>
      </c>
      <c r="U781" s="6">
        <f t="shared" ca="1" si="88"/>
        <v>7</v>
      </c>
      <c r="V781" s="8" t="str">
        <f ca="1">VLOOKUP($U781,Education!$A:$B,2,FALSE)</f>
        <v>Undergraduate degree</v>
      </c>
      <c r="W781" s="7">
        <f ca="1" xml:space="preserve">
  IF(OR($Y781 = 5, $Y781 = 6, $Y781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781" s="7" t="str">
        <f ca="1">VLOOKUP($W781,Department!$A:$B,2,FALSE)</f>
        <v>Commercial</v>
      </c>
      <c r="Y781" s="6">
        <f t="shared" ca="1" si="89"/>
        <v>10</v>
      </c>
      <c r="Z781" s="7" t="str">
        <f ca="1">VLOOKUP($Y781,Role!$A:$B,2,FALSE)</f>
        <v>Trainee</v>
      </c>
      <c r="AA781" s="6" t="str">
        <f t="shared" ca="1" si="90"/>
        <v/>
      </c>
      <c r="AB781" s="7" t="str">
        <f ca="1" xml:space="preserve">
IF($AA781 &lt;&gt; "",
    VLOOKUP($AA781,Level!$A:$B,2,FALSE),
    ""
)</f>
        <v/>
      </c>
      <c r="AC781" s="1">
        <f ca="1" xml:space="preserve">
IF($Y781 = 5 + N("Presidente"),
    27000,
    IF($Y781 = 6 + N("Vice-presidente"),
        23000,
        IF(OR($Y781 = 8, $Y781= 13, $Y781 = 12) + N("Secretária bilíngue ou coordenador ou especialista"),
            8000,
            IF($Y781 = 7 + N("Diretor"),
                15000,
                IF($Y781 = 14 + N("Gerente"),
                    12000,
                    IF($Y781 = 9 + N("Estagiário"),
                        705,
                        IF($Y781 = 10 + N("Trainee"),
                            805,
                            IF($Y781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IF($U781 = 7,
  500,
  IF($U781 = 8,
    1000,
    IF($U781 = 9,
      1500,
      IF($U781 = 10,
        2000,
        0
      )
    )
  )
)
+
N("Adicional no salário por área")
+
IF($W781 = 14 + N("Tecnologia da Informação"),
  120,
  IF($W781 = 16 + N("Vendas"),
    110,
    IF($W781 = 15 + N("Jurídico"),
      100,
      IF(OR($W781 = 8, $W781 = 9, $W781 = 11) + N("Recursos humanos ou comercial ou comunicação e marketing"),
        80,
        0
      )
    )
  )
)
+
N("Adicionando pegadinha")
+
IF(AND($W781 = 16, $U781 = 9, $Y781 = 11, $AA781 = 5) + N("Se for de vendas, com mestrado, analista sênior"),
  IF($R781 = 5,
    100,
    0
  )
  +
  IF($N781 = "M",
    200,
    0
  ),
  0
)</f>
        <v>1385</v>
      </c>
      <c r="AD7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$A781  &amp; ", "   &amp;
$C781  &amp; ", "   &amp;
$E781  &amp; ", '"  &amp;
$J781  &amp; "', '" &amp;
$N781  &amp; "', "  &amp;
$R781  &amp; ", '"  &amp;
TEXT($T781,"dd/mm/aaaa")  &amp; "', "   &amp;
$U781  &amp; ", "   &amp;
$W781  &amp; ", "   &amp;
$Y781  &amp; ", "   &amp;
IF($AA781 &lt;&gt; "", $AA781, "NULL")  &amp; ", "   &amp;
$AC781  &amp; ");"</f>
        <v>INSERT INTO bi4all.fac_employees (id_company_fk, id_employee_pk, flg_active, employee_name, id_gender_fk, id_race_fk, birthday, id_schooling_fk, id_department_fk, id_role_fk, id_level_fk, salary) VALUES (6a51143286b03064a49cc2acbee63c09a0682d33, 777, 1, 'Samuel Caruso Medeiros', 'M', 7, '13/10/1965', 7, 9, 10, NULL, 1385);</v>
      </c>
    </row>
    <row r="782" spans="1:30" ht="14.25" customHeight="1" x14ac:dyDescent="0.2">
      <c r="A782" s="7" t="str" cm="1">
        <f t="array" aca="1" ref="A782" ca="1">INDEX(Company!$A:$A,RANDBETWEEN(5,COUNTA(Company!$A:$A) + 1),1)</f>
        <v>6a51143286b03064a49cc2acbee63c09a0682d33</v>
      </c>
      <c r="B782" s="7" t="str">
        <f ca="1">VLOOKUP($A782,Company!$A:$B,2,FALSE)</f>
        <v>ACME Corporation</v>
      </c>
      <c r="C782" s="5">
        <f t="shared" si="84"/>
        <v>778</v>
      </c>
      <c r="D782" s="5" t="str" cm="1">
        <f t="array" ref="D782">SHA1HASH($C782)</f>
        <v>3aef3636924191a3e18fabc850c496f7e4110691</v>
      </c>
      <c r="E782" s="6">
        <v>1</v>
      </c>
      <c r="F782" s="7">
        <f ca="1">IF($C782 = 1 + N("Presidente"),
    127,
    IF($C782 = 2 + N("Vice-Presidente"),
        72,
        IF($C782 = 3 + N("Secretária bilíngue"),
            13,
            RANDBETWEEN(5,COUNT(Name!$A:$A) + 1)
        )
    )
)</f>
        <v>203</v>
      </c>
      <c r="G782" s="7" t="str">
        <f ca="1">VLOOKUP($F782,Name!$A:$B,2,FALSE)</f>
        <v>Juliana</v>
      </c>
      <c r="H782" s="7">
        <f ca="1" xml:space="preserve">
IF($C782 = 1,
    0,
    RANDBETWEEN(5,COUNT('Last name'!$A:$A) + 1)
)</f>
        <v>188</v>
      </c>
      <c r="I782" s="7" t="str">
        <f ca="1" xml:space="preserve">
IF($C782 = 1 + N("Presidente"),
    "de Orléans e Bragança",
    VLOOKUP($H782,'Last name'!$A:$B,2,FALSE) &amp; " " &amp; VLOOKUP(RANDBETWEEN(5,COUNT('Last name'!$A:$A) + 1),'Last name'!$A:$B,2,FALSE)
)</f>
        <v>Tavarez Luz</v>
      </c>
      <c r="J782" s="7" t="str">
        <f t="shared" ca="1" si="85"/>
        <v>Juliana Tavarez Luz</v>
      </c>
      <c r="K782" s="7" t="str" cm="1">
        <f t="array" aca="1" ref="K782" ca="1">SHA1HASH($J782)</f>
        <v>1c1ce48de533309376f91a47cdcd37436d03d605</v>
      </c>
      <c r="L782" s="7" cm="1">
        <f t="array" aca="1" ref="L782" ca="1">INDEX(States!$A:$A,RANDBETWEEN(5,COUNTA(States!$A:$A) + 1),1)</f>
        <v>19</v>
      </c>
      <c r="M782" s="7" t="str">
        <f ca="1">$L782 &amp; "|" &amp; VLOOKUP($L782,States!$A:$B,2,FALSE)</f>
        <v>19|bd4a752045e2a790745f147976385d85d6dbdece</v>
      </c>
      <c r="N782" s="7" t="str">
        <f ca="1">VLOOKUP($F782,Name!$A:$C,3,FALSE)</f>
        <v>F</v>
      </c>
      <c r="O782" s="7" t="str">
        <f ca="1">VLOOKUP($N782,Gender!$A:$B,2,FALSE)</f>
        <v>Female</v>
      </c>
      <c r="P782" s="7" t="str" cm="1">
        <f t="array" aca="1" ref="P782" ca="1">INDEX('Marital status'!$A:$A,RANDBETWEEN(5,COUNTA('Marital status'!$A:$A) + 1),1)</f>
        <v>459031b19ec5bbd3b3dbc0a9dcf2cb6e6c6f7848</v>
      </c>
      <c r="Q782" s="7" t="str">
        <f ca="1">VLOOKUP($P782,'Marital status'!$A:$B,2,FALSE)</f>
        <v xml:space="preserve">Widowed </v>
      </c>
      <c r="R782" s="7">
        <f t="shared" ca="1" si="86"/>
        <v>5</v>
      </c>
      <c r="S782" s="7" t="e">
        <f ca="1">VLOOKUP($R782,Race!$A:$B,2,FALSE)</f>
        <v>#N/A</v>
      </c>
      <c r="T782" s="8">
        <f t="shared" ca="1" si="87"/>
        <v>28728</v>
      </c>
      <c r="U782" s="6">
        <f t="shared" ca="1" si="88"/>
        <v>7</v>
      </c>
      <c r="V782" s="8" t="str">
        <f ca="1">VLOOKUP($U782,Education!$A:$B,2,FALSE)</f>
        <v>Undergraduate degree</v>
      </c>
      <c r="W782" s="7">
        <f ca="1" xml:space="preserve">
  IF(OR($Y782 = 5, $Y782 = 6, $Y782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82" s="7" t="str">
        <f ca="1">VLOOKUP($W782,Department!$A:$B,2,FALSE)</f>
        <v>Communication &amp; Marketing</v>
      </c>
      <c r="Y782" s="6">
        <f t="shared" ca="1" si="89"/>
        <v>11</v>
      </c>
      <c r="Z782" s="7" t="str">
        <f ca="1">VLOOKUP($Y782,Role!$A:$B,2,FALSE)</f>
        <v>Analyst</v>
      </c>
      <c r="AA782" s="6">
        <f t="shared" ca="1" si="90"/>
        <v>5</v>
      </c>
      <c r="AB782" s="7" t="str">
        <f ca="1" xml:space="preserve">
IF($AA782 &lt;&gt; "",
    VLOOKUP($AA782,Level!$A:$B,2,FALSE),
    ""
)</f>
        <v>Junior</v>
      </c>
      <c r="AC782" s="1">
        <f ca="1" xml:space="preserve">
IF($Y782 = 5 + N("Presidente"),
    27000,
    IF($Y782 = 6 + N("Vice-presidente"),
        23000,
        IF(OR($Y782 = 8, $Y782= 13, $Y782 = 12) + N("Secretária bilíngue ou coordenador ou especialista"),
            8000,
            IF($Y782 = 7 + N("Diretor"),
                15000,
                IF($Y782 = 14 + N("Gerente"),
                    12000,
                    IF($Y782 = 9 + N("Estagiário"),
                        705,
                        IF($Y782 = 10 + N("Trainee"),
                            805,
                            IF($Y782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IF($U782 = 7,
  500,
  IF($U782 = 8,
    1000,
    IF($U782 = 9,
      1500,
      IF($U782 = 10,
        2000,
        0
      )
    )
  )
)
+
N("Adicional no salário por área")
+
IF($W782 = 14 + N("Tecnologia da Informação"),
  120,
  IF($W782 = 16 + N("Vendas"),
    110,
    IF($W782 = 15 + N("Jurídico"),
      100,
      IF(OR($W782 = 8, $W782 = 9, $W782 = 11) + N("Recursos humanos ou comercial ou comunicação e marketing"),
        80,
        0
      )
    )
  )
)
+
N("Adicionando pegadinha")
+
IF(AND($W782 = 16, $U782 = 9, $Y782 = 11, $AA782 = 5) + N("Se for de vendas, com mestrado, analista sênior"),
  IF($R782 = 5,
    100,
    0
  )
  +
  IF($N782 = "M",
    200,
    0
  ),
  0
)</f>
        <v>2580</v>
      </c>
      <c r="AD7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$A782  &amp; ", "   &amp;
$C782  &amp; ", "   &amp;
$E782  &amp; ", '"  &amp;
$J782  &amp; "', '" &amp;
$N782  &amp; "', "  &amp;
$R782  &amp; ", '"  &amp;
TEXT($T782,"dd/mm/aaaa")  &amp; "', "   &amp;
$U782  &amp; ", "   &amp;
$W782  &amp; ", "   &amp;
$Y782  &amp; ", "   &amp;
IF($AA782 &lt;&gt; "", $AA782, "NULL")  &amp; ", "   &amp;
$AC782  &amp; ");"</f>
        <v>INSERT INTO bi4all.fac_employees (id_company_fk, id_employee_pk, flg_active, employee_name, id_gender_fk, id_race_fk, birthday, id_schooling_fk, id_department_fk, id_role_fk, id_level_fk, salary) VALUES (6a51143286b03064a49cc2acbee63c09a0682d33, 778, 1, 'Juliana Tavarez Luz', 'F', 5, '26/08/1978', 7, 11, 11, 5, 2580);</v>
      </c>
    </row>
    <row r="783" spans="1:30" ht="14.25" customHeight="1" x14ac:dyDescent="0.2">
      <c r="A783" s="7" t="str" cm="1">
        <f t="array" aca="1" ref="A783" ca="1">INDEX(Company!$A:$A,RANDBETWEEN(5,COUNTA(Company!$A:$A) + 1),1)</f>
        <v>6a51143286b03064a49cc2acbee63c09a0682d33</v>
      </c>
      <c r="B783" s="7" t="str">
        <f ca="1">VLOOKUP($A783,Company!$A:$B,2,FALSE)</f>
        <v>ACME Corporation</v>
      </c>
      <c r="C783" s="5">
        <f t="shared" si="84"/>
        <v>779</v>
      </c>
      <c r="D783" s="5" t="str" cm="1">
        <f t="array" ref="D783">SHA1HASH($C783)</f>
        <v>63573d008f93d619a8743d27c55d58dcaab1c28d</v>
      </c>
      <c r="E783" s="6">
        <v>1</v>
      </c>
      <c r="F783" s="7">
        <f ca="1">IF($C783 = 1 + N("Presidente"),
    127,
    IF($C783 = 2 + N("Vice-Presidente"),
        72,
        IF($C783 = 3 + N("Secretária bilíngue"),
            13,
            RANDBETWEEN(5,COUNT(Name!$A:$A) + 1)
        )
    )
)</f>
        <v>20</v>
      </c>
      <c r="G783" s="7" t="str">
        <f ca="1">VLOOKUP($F783,Name!$A:$B,2,FALSE)</f>
        <v>Alini</v>
      </c>
      <c r="H783" s="7">
        <f ca="1" xml:space="preserve">
IF($C783 = 1,
    0,
    RANDBETWEEN(5,COUNT('Last name'!$A:$A) + 1)
)</f>
        <v>118</v>
      </c>
      <c r="I783" s="7" t="str">
        <f ca="1" xml:space="preserve">
IF($C783 = 1 + N("Presidente"),
    "de Orléans e Bragança",
    VLOOKUP($H783,'Last name'!$A:$B,2,FALSE) &amp; " " &amp; VLOOKUP(RANDBETWEEN(5,COUNT('Last name'!$A:$A) + 1),'Last name'!$A:$B,2,FALSE)
)</f>
        <v>Mariani Amor</v>
      </c>
      <c r="J783" s="7" t="str">
        <f t="shared" ca="1" si="85"/>
        <v>Alini Mariani Amor</v>
      </c>
      <c r="K783" s="7" t="str" cm="1">
        <f t="array" aca="1" ref="K783" ca="1">SHA1HASH($J783)</f>
        <v>3ee2855bb86b3ef66d3aa2f99f8cea84d64e12bc</v>
      </c>
      <c r="L783" s="7" cm="1">
        <f t="array" aca="1" ref="L783" ca="1">INDEX(States!$A:$A,RANDBETWEEN(5,COUNTA(States!$A:$A) + 1),1)</f>
        <v>21</v>
      </c>
      <c r="M783" s="7" t="str">
        <f ca="1">$L783 &amp; "|" &amp; VLOOKUP($L783,States!$A:$B,2,FALSE)</f>
        <v>21|18f454963e4e8ae3fea0597ea98a4e003875820f</v>
      </c>
      <c r="N783" s="7" t="str">
        <f ca="1">VLOOKUP($F783,Name!$A:$C,3,FALSE)</f>
        <v>F</v>
      </c>
      <c r="O783" s="7" t="str">
        <f ca="1">VLOOKUP($N783,Gender!$A:$B,2,FALSE)</f>
        <v>Female</v>
      </c>
      <c r="P783" s="7" t="str" cm="1">
        <f t="array" aca="1" ref="P783" ca="1">INDEX('Marital status'!$A:$A,RANDBETWEEN(5,COUNTA('Marital status'!$A:$A) + 1),1)</f>
        <v>3266897012b6dcc5723033bc25891bf99efcff6f</v>
      </c>
      <c r="Q783" s="7" t="str">
        <f ca="1">VLOOKUP($P783,'Marital status'!$A:$B,2,FALSE)</f>
        <v>MarrieD</v>
      </c>
      <c r="R783" s="7">
        <f t="shared" ca="1" si="86"/>
        <v>5</v>
      </c>
      <c r="S783" s="7" t="e">
        <f ca="1">VLOOKUP($R783,Race!$A:$B,2,FALSE)</f>
        <v>#N/A</v>
      </c>
      <c r="T783" s="8">
        <f t="shared" ca="1" si="87"/>
        <v>31504</v>
      </c>
      <c r="U783" s="6">
        <f t="shared" ca="1" si="88"/>
        <v>7</v>
      </c>
      <c r="V783" s="8" t="str">
        <f ca="1">VLOOKUP($U783,Education!$A:$B,2,FALSE)</f>
        <v>Undergraduate degree</v>
      </c>
      <c r="W783" s="7">
        <f ca="1" xml:space="preserve">
  IF(OR($Y783 = 5, $Y783 = 6, $Y783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83" s="7" t="str">
        <f ca="1">VLOOKUP($W783,Department!$A:$B,2,FALSE)</f>
        <v>Communication &amp; Marketing</v>
      </c>
      <c r="Y783" s="6">
        <f t="shared" ca="1" si="89"/>
        <v>10</v>
      </c>
      <c r="Z783" s="7" t="str">
        <f ca="1">VLOOKUP($Y783,Role!$A:$B,2,FALSE)</f>
        <v>Trainee</v>
      </c>
      <c r="AA783" s="6" t="str">
        <f t="shared" ca="1" si="90"/>
        <v/>
      </c>
      <c r="AB783" s="7" t="str">
        <f ca="1" xml:space="preserve">
IF($AA783 &lt;&gt; "",
    VLOOKUP($AA783,Level!$A:$B,2,FALSE),
    ""
)</f>
        <v/>
      </c>
      <c r="AC783" s="1">
        <f ca="1" xml:space="preserve">
IF($Y783 = 5 + N("Presidente"),
    27000,
    IF($Y783 = 6 + N("Vice-presidente"),
        23000,
        IF(OR($Y783 = 8, $Y783= 13, $Y783 = 12) + N("Secretária bilíngue ou coordenador ou especialista"),
            8000,
            IF($Y783 = 7 + N("Diretor"),
                15000,
                IF($Y783 = 14 + N("Gerente"),
                    12000,
                    IF($Y783 = 9 + N("Estagiário"),
                        705,
                        IF($Y783 = 10 + N("Trainee"),
                            805,
                            IF($Y783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IF($U783 = 7,
  500,
  IF($U783 = 8,
    1000,
    IF($U783 = 9,
      1500,
      IF($U783 = 10,
        2000,
        0
      )
    )
  )
)
+
N("Adicional no salário por área")
+
IF($W783 = 14 + N("Tecnologia da Informação"),
  120,
  IF($W783 = 16 + N("Vendas"),
    110,
    IF($W783 = 15 + N("Jurídico"),
      100,
      IF(OR($W783 = 8, $W783 = 9, $W783 = 11) + N("Recursos humanos ou comercial ou comunicação e marketing"),
        80,
        0
      )
    )
  )
)
+
N("Adicionando pegadinha")
+
IF(AND($W783 = 16, $U783 = 9, $Y783 = 11, $AA783 = 5) + N("Se for de vendas, com mestrado, analista sênior"),
  IF($R783 = 5,
    100,
    0
  )
  +
  IF($N783 = "M",
    200,
    0
  ),
  0
)</f>
        <v>1385</v>
      </c>
      <c r="AD7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$A783  &amp; ", "   &amp;
$C783  &amp; ", "   &amp;
$E783  &amp; ", '"  &amp;
$J783  &amp; "', '" &amp;
$N783  &amp; "', "  &amp;
$R783  &amp; ", '"  &amp;
TEXT($T783,"dd/mm/aaaa")  &amp; "', "   &amp;
$U783  &amp; ", "   &amp;
$W783  &amp; ", "   &amp;
$Y783  &amp; ", "   &amp;
IF($AA783 &lt;&gt; "", $AA783, "NULL")  &amp; ", "   &amp;
$AC783  &amp; ");"</f>
        <v>INSERT INTO bi4all.fac_employees (id_company_fk, id_employee_pk, flg_active, employee_name, id_gender_fk, id_race_fk, birthday, id_schooling_fk, id_department_fk, id_role_fk, id_level_fk, salary) VALUES (6a51143286b03064a49cc2acbee63c09a0682d33, 779, 1, 'Alini Mariani Amor', 'F', 5, '02/04/1986', 7, 11, 10, NULL, 1385);</v>
      </c>
    </row>
    <row r="784" spans="1:30" ht="14.25" customHeight="1" x14ac:dyDescent="0.2">
      <c r="A784" s="7" t="str" cm="1">
        <f t="array" aca="1" ref="A784" ca="1">INDEX(Company!$A:$A,RANDBETWEEN(5,COUNTA(Company!$A:$A) + 1),1)</f>
        <v>6a51143286b03064a49cc2acbee63c09a0682d33</v>
      </c>
      <c r="B784" s="7" t="str">
        <f ca="1">VLOOKUP($A784,Company!$A:$B,2,FALSE)</f>
        <v>ACME Corporation</v>
      </c>
      <c r="C784" s="5">
        <f t="shared" si="84"/>
        <v>780</v>
      </c>
      <c r="D784" s="5" t="str" cm="1">
        <f t="array" ref="D784">SHA1HASH($C784)</f>
        <v>1dd4b9d8e432a99a58165a17dd67e5bd8791272e</v>
      </c>
      <c r="E784" s="6">
        <v>1</v>
      </c>
      <c r="F784" s="7">
        <f ca="1">IF($C784 = 1 + N("Presidente"),
    127,
    IF($C784 = 2 + N("Vice-Presidente"),
        72,
        IF($C784 = 3 + N("Secretária bilíngue"),
            13,
            RANDBETWEEN(5,COUNT(Name!$A:$A) + 1)
        )
    )
)</f>
        <v>230</v>
      </c>
      <c r="G784" s="7" t="str">
        <f ca="1">VLOOKUP($F784,Name!$A:$B,2,FALSE)</f>
        <v>Lorena</v>
      </c>
      <c r="H784" s="7">
        <f ca="1" xml:space="preserve">
IF($C784 = 1,
    0,
    RANDBETWEEN(5,COUNT('Last name'!$A:$A) + 1)
)</f>
        <v>55</v>
      </c>
      <c r="I784" s="7" t="str">
        <f ca="1" xml:space="preserve">
IF($C784 = 1 + N("Presidente"),
    "de Orléans e Bragança",
    VLOOKUP($H784,'Last name'!$A:$B,2,FALSE) &amp; " " &amp; VLOOKUP(RANDBETWEEN(5,COUNT('Last name'!$A:$A) + 1),'Last name'!$A:$B,2,FALSE)
)</f>
        <v>Camões Chaves</v>
      </c>
      <c r="J784" s="7" t="str">
        <f t="shared" ca="1" si="85"/>
        <v>Lorena Camões Chaves</v>
      </c>
      <c r="K784" s="7" t="str" cm="1">
        <f t="array" aca="1" ref="K784" ca="1">SHA1HASH($J784)</f>
        <v>3ba0220500fd36befa4c03ed08646fd68562ff70</v>
      </c>
      <c r="L784" s="7" cm="1">
        <f t="array" aca="1" ref="L784" ca="1">INDEX(States!$A:$A,RANDBETWEEN(5,COUNTA(States!$A:$A) + 1),1)</f>
        <v>22</v>
      </c>
      <c r="M784" s="7" t="str">
        <f ca="1">$L784 &amp; "|" &amp; VLOOKUP($L784,States!$A:$B,2,FALSE)</f>
        <v>22|04a99b2b0b78076f0a06c2d7695137915b2933a5</v>
      </c>
      <c r="N784" s="7" t="str">
        <f ca="1">VLOOKUP($F784,Name!$A:$C,3,FALSE)</f>
        <v>F</v>
      </c>
      <c r="O784" s="7" t="str">
        <f ca="1">VLOOKUP($N784,Gender!$A:$B,2,FALSE)</f>
        <v>Female</v>
      </c>
      <c r="P784" s="7" t="str" cm="1">
        <f t="array" aca="1" ref="P784" ca="1">INDEX('Marital status'!$A:$A,RANDBETWEEN(5,COUNTA('Marital status'!$A:$A) + 1),1)</f>
        <v>459031b19ec5bbd3b3dbc0a9dcf2cb6e6c6f7848</v>
      </c>
      <c r="Q784" s="7" t="str">
        <f ca="1">VLOOKUP($P784,'Marital status'!$A:$B,2,FALSE)</f>
        <v xml:space="preserve">Widowed </v>
      </c>
      <c r="R784" s="7">
        <f t="shared" ca="1" si="86"/>
        <v>6</v>
      </c>
      <c r="S784" s="7" t="e">
        <f ca="1">VLOOKUP($R784,Race!$A:$B,2,FALSE)</f>
        <v>#N/A</v>
      </c>
      <c r="T784" s="8">
        <f t="shared" ca="1" si="87"/>
        <v>24139</v>
      </c>
      <c r="U784" s="6">
        <f t="shared" ca="1" si="88"/>
        <v>7</v>
      </c>
      <c r="V784" s="8" t="str">
        <f ca="1">VLOOKUP($U784,Education!$A:$B,2,FALSE)</f>
        <v>Undergraduate degree</v>
      </c>
      <c r="W784" s="7">
        <f ca="1" xml:space="preserve">
  IF(OR($Y784 = 5, $Y784 = 6, $Y784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784" s="7" t="str">
        <f ca="1">VLOOKUP($W784,Department!$A:$B,2,FALSE)</f>
        <v>Audit</v>
      </c>
      <c r="Y784" s="6">
        <f t="shared" ca="1" si="89"/>
        <v>11</v>
      </c>
      <c r="Z784" s="7" t="str">
        <f ca="1">VLOOKUP($Y784,Role!$A:$B,2,FALSE)</f>
        <v>Analyst</v>
      </c>
      <c r="AA784" s="6">
        <f t="shared" ca="1" si="90"/>
        <v>6</v>
      </c>
      <c r="AB784" s="7" t="str">
        <f ca="1" xml:space="preserve">
IF($AA784 &lt;&gt; "",
    VLOOKUP($AA784,Level!$A:$B,2,FALSE),
    ""
)</f>
        <v>Pleno</v>
      </c>
      <c r="AC784" s="1">
        <f ca="1" xml:space="preserve">
IF($Y784 = 5 + N("Presidente"),
    27000,
    IF($Y784 = 6 + N("Vice-presidente"),
        23000,
        IF(OR($Y784 = 8, $Y784= 13, $Y784 = 12) + N("Secretária bilíngue ou coordenador ou especialista"),
            8000,
            IF($Y784 = 7 + N("Diretor"),
                15000,
                IF($Y784 = 14 + N("Gerente"),
                    12000,
                    IF($Y784 = 9 + N("Estagiário"),
                        705,
                        IF($Y784 = 10 + N("Trainee"),
                            805,
                            IF($Y784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IF($U784 = 7,
  500,
  IF($U784 = 8,
    1000,
    IF($U784 = 9,
      1500,
      IF($U784 = 10,
        2000,
        0
      )
    )
  )
)
+
N("Adicional no salário por área")
+
IF($W784 = 14 + N("Tecnologia da Informação"),
  120,
  IF($W784 = 16 + N("Vendas"),
    110,
    IF($W784 = 15 + N("Jurídico"),
      100,
      IF(OR($W784 = 8, $W784 = 9, $W784 = 11) + N("Recursos humanos ou comercial ou comunicação e marketing"),
        80,
        0
      )
    )
  )
)
+
N("Adicionando pegadinha")
+
IF(AND($W784 = 16, $U784 = 9, $Y784 = 11, $AA784 = 5) + N("Se for de vendas, com mestrado, analista sênior"),
  IF($R784 = 5,
    100,
    0
  )
  +
  IF($N784 = "M",
    200,
    0
  ),
  0
)</f>
        <v>2500</v>
      </c>
      <c r="AD7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$A784  &amp; ", "   &amp;
$C784  &amp; ", "   &amp;
$E784  &amp; ", '"  &amp;
$J784  &amp; "', '" &amp;
$N784  &amp; "', "  &amp;
$R784  &amp; ", '"  &amp;
TEXT($T784,"dd/mm/aaaa")  &amp; "', "   &amp;
$U784  &amp; ", "   &amp;
$W784  &amp; ", "   &amp;
$Y784  &amp; ", "   &amp;
IF($AA784 &lt;&gt; "", $AA784, "NULL")  &amp; ", "   &amp;
$AC784  &amp; ");"</f>
        <v>INSERT INTO bi4all.fac_employees (id_company_fk, id_employee_pk, flg_active, employee_name, id_gender_fk, id_race_fk, birthday, id_schooling_fk, id_department_fk, id_role_fk, id_level_fk, salary) VALUES (6a51143286b03064a49cc2acbee63c09a0682d33, 780, 1, 'Lorena Camões Chaves', 'F', 6, '01/02/1966', 7, 13, 11, 6, 2500);</v>
      </c>
    </row>
    <row r="785" spans="1:30" ht="14.25" customHeight="1" x14ac:dyDescent="0.2">
      <c r="A785" s="7" t="str" cm="1">
        <f t="array" aca="1" ref="A785" ca="1">INDEX(Company!$A:$A,RANDBETWEEN(5,COUNTA(Company!$A:$A) + 1),1)</f>
        <v>6a51143286b03064a49cc2acbee63c09a0682d33</v>
      </c>
      <c r="B785" s="7" t="str">
        <f ca="1">VLOOKUP($A785,Company!$A:$B,2,FALSE)</f>
        <v>ACME Corporation</v>
      </c>
      <c r="C785" s="5">
        <f t="shared" si="84"/>
        <v>781</v>
      </c>
      <c r="D785" s="5" t="str" cm="1">
        <f t="array" ref="D785">SHA1HASH($C785)</f>
        <v>c7e47b848aa68e937064a4420912fd41492a96fd</v>
      </c>
      <c r="E785" s="6">
        <v>1</v>
      </c>
      <c r="F785" s="7">
        <f ca="1">IF($C785 = 1 + N("Presidente"),
    127,
    IF($C785 = 2 + N("Vice-Presidente"),
        72,
        IF($C785 = 3 + N("Secretária bilíngue"),
            13,
            RANDBETWEEN(5,COUNT(Name!$A:$A) + 1)
        )
    )
)</f>
        <v>298</v>
      </c>
      <c r="G785" s="7" t="str">
        <f ca="1">VLOOKUP($F785,Name!$A:$B,2,FALSE)</f>
        <v>Milena</v>
      </c>
      <c r="H785" s="7">
        <f ca="1" xml:space="preserve">
IF($C785 = 1,
    0,
    RANDBETWEEN(5,COUNT('Last name'!$A:$A) + 1)
)</f>
        <v>28</v>
      </c>
      <c r="I785" s="7" t="str">
        <f ca="1" xml:space="preserve">
IF($C785 = 1 + N("Presidente"),
    "de Orléans e Bragança",
    VLOOKUP($H785,'Last name'!$A:$B,2,FALSE) &amp; " " &amp; VLOOKUP(RANDBETWEEN(5,COUNT('Last name'!$A:$A) + 1),'Last name'!$A:$B,2,FALSE)
)</f>
        <v>Badu Albuquerque</v>
      </c>
      <c r="J785" s="7" t="str">
        <f t="shared" ca="1" si="85"/>
        <v>Milena Badu Albuquerque</v>
      </c>
      <c r="K785" s="7" t="str" cm="1">
        <f t="array" aca="1" ref="K785" ca="1">SHA1HASH($J785)</f>
        <v>1319cb943018aee35258a9d5001b9fb039d0b611</v>
      </c>
      <c r="L785" s="7" cm="1">
        <f t="array" aca="1" ref="L785" ca="1">INDEX(States!$A:$A,RANDBETWEEN(5,COUNTA(States!$A:$A) + 1),1)</f>
        <v>24</v>
      </c>
      <c r="M785" s="7" t="str">
        <f ca="1">$L785 &amp; "|" &amp; VLOOKUP($L785,States!$A:$B,2,FALSE)</f>
        <v>24|4e344e218f5d3cb3700b5fb228401547cb97b31c</v>
      </c>
      <c r="N785" s="7" t="str">
        <f ca="1">VLOOKUP($F785,Name!$A:$C,3,FALSE)</f>
        <v>F</v>
      </c>
      <c r="O785" s="7" t="str">
        <f ca="1">VLOOKUP($N785,Gender!$A:$B,2,FALSE)</f>
        <v>Female</v>
      </c>
      <c r="P785" s="7" t="str" cm="1">
        <f t="array" aca="1" ref="P785" ca="1">INDEX('Marital status'!$A:$A,RANDBETWEEN(5,COUNTA('Marital status'!$A:$A) + 1),1)</f>
        <v>ce0b1612aa711b78a720295d271a33894e2b72bf</v>
      </c>
      <c r="Q785" s="7" t="str">
        <f ca="1">VLOOKUP($P785,'Marital status'!$A:$B,2,FALSE)</f>
        <v>single</v>
      </c>
      <c r="R785" s="7">
        <f t="shared" ca="1" si="86"/>
        <v>5</v>
      </c>
      <c r="S785" s="7" t="e">
        <f ca="1">VLOOKUP($R785,Race!$A:$B,2,FALSE)</f>
        <v>#N/A</v>
      </c>
      <c r="T785" s="8">
        <f t="shared" ca="1" si="87"/>
        <v>18312</v>
      </c>
      <c r="U785" s="6">
        <f t="shared" ca="1" si="88"/>
        <v>7</v>
      </c>
      <c r="V785" s="8" t="str">
        <f ca="1">VLOOKUP($U785,Education!$A:$B,2,FALSE)</f>
        <v>Undergraduate degree</v>
      </c>
      <c r="W785" s="7">
        <f ca="1" xml:space="preserve">
  IF(OR($Y785 = 5, $Y785 = 6, $Y785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785" s="7" t="str">
        <f ca="1">VLOOKUP($W785,Department!$A:$B,2,FALSE)</f>
        <v>Human Resource</v>
      </c>
      <c r="Y785" s="6">
        <f t="shared" ca="1" si="89"/>
        <v>10</v>
      </c>
      <c r="Z785" s="7" t="str">
        <f ca="1">VLOOKUP($Y785,Role!$A:$B,2,FALSE)</f>
        <v>Trainee</v>
      </c>
      <c r="AA785" s="6" t="str">
        <f t="shared" ca="1" si="90"/>
        <v/>
      </c>
      <c r="AB785" s="7" t="str">
        <f ca="1" xml:space="preserve">
IF($AA785 &lt;&gt; "",
    VLOOKUP($AA785,Level!$A:$B,2,FALSE),
    ""
)</f>
        <v/>
      </c>
      <c r="AC785" s="1">
        <f ca="1" xml:space="preserve">
IF($Y785 = 5 + N("Presidente"),
    27000,
    IF($Y785 = 6 + N("Vice-presidente"),
        23000,
        IF(OR($Y785 = 8, $Y785= 13, $Y785 = 12) + N("Secretária bilíngue ou coordenador ou especialista"),
            8000,
            IF($Y785 = 7 + N("Diretor"),
                15000,
                IF($Y785 = 14 + N("Gerente"),
                    12000,
                    IF($Y785 = 9 + N("Estagiário"),
                        705,
                        IF($Y785 = 10 + N("Trainee"),
                            805,
                            IF($Y785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IF($U785 = 7,
  500,
  IF($U785 = 8,
    1000,
    IF($U785 = 9,
      1500,
      IF($U785 = 10,
        2000,
        0
      )
    )
  )
)
+
N("Adicional no salário por área")
+
IF($W785 = 14 + N("Tecnologia da Informação"),
  120,
  IF($W785 = 16 + N("Vendas"),
    110,
    IF($W785 = 15 + N("Jurídico"),
      100,
      IF(OR($W785 = 8, $W785 = 9, $W785 = 11) + N("Recursos humanos ou comercial ou comunicação e marketing"),
        80,
        0
      )
    )
  )
)
+
N("Adicionando pegadinha")
+
IF(AND($W785 = 16, $U785 = 9, $Y785 = 11, $AA785 = 5) + N("Se for de vendas, com mestrado, analista sênior"),
  IF($R785 = 5,
    100,
    0
  )
  +
  IF($N785 = "M",
    200,
    0
  ),
  0
)</f>
        <v>1385</v>
      </c>
      <c r="AD7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$A785  &amp; ", "   &amp;
$C785  &amp; ", "   &amp;
$E785  &amp; ", '"  &amp;
$J785  &amp; "', '" &amp;
$N785  &amp; "', "  &amp;
$R785  &amp; ", '"  &amp;
TEXT($T785,"dd/mm/aaaa")  &amp; "', "   &amp;
$U785  &amp; ", "   &amp;
$W785  &amp; ", "   &amp;
$Y785  &amp; ", "   &amp;
IF($AA785 &lt;&gt; "", $AA785, "NULL")  &amp; ", "   &amp;
$AC785  &amp; ");"</f>
        <v>INSERT INTO bi4all.fac_employees (id_company_fk, id_employee_pk, flg_active, employee_name, id_gender_fk, id_race_fk, birthday, id_schooling_fk, id_department_fk, id_role_fk, id_level_fk, salary) VALUES (6a51143286b03064a49cc2acbee63c09a0682d33, 781, 1, 'Milena Badu Albuquerque', 'F', 5, '18/02/1950', 7, 8, 10, NULL, 1385);</v>
      </c>
    </row>
    <row r="786" spans="1:30" ht="14.25" customHeight="1" x14ac:dyDescent="0.2">
      <c r="A786" s="7" t="str" cm="1">
        <f t="array" aca="1" ref="A786" ca="1">INDEX(Company!$A:$A,RANDBETWEEN(5,COUNTA(Company!$A:$A) + 1),1)</f>
        <v>6a51143286b03064a49cc2acbee63c09a0682d33</v>
      </c>
      <c r="B786" s="7" t="str">
        <f ca="1">VLOOKUP($A786,Company!$A:$B,2,FALSE)</f>
        <v>ACME Corporation</v>
      </c>
      <c r="C786" s="5">
        <f t="shared" si="84"/>
        <v>782</v>
      </c>
      <c r="D786" s="5" t="str" cm="1">
        <f t="array" ref="D786">SHA1HASH($C786)</f>
        <v>2817850c98d05a2bfe8023ee026d996ef515a85d</v>
      </c>
      <c r="E786" s="6">
        <v>1</v>
      </c>
      <c r="F786" s="7">
        <f ca="1">IF($C786 = 1 + N("Presidente"),
    127,
    IF($C786 = 2 + N("Vice-Presidente"),
        72,
        IF($C786 = 3 + N("Secretária bilíngue"),
            13,
            RANDBETWEEN(5,COUNT(Name!$A:$A) + 1)
        )
    )
)</f>
        <v>227</v>
      </c>
      <c r="G786" s="7" t="str">
        <f ca="1">VLOOKUP($F786,Name!$A:$B,2,FALSE)</f>
        <v>Lia</v>
      </c>
      <c r="H786" s="7">
        <f ca="1" xml:space="preserve">
IF($C786 = 1,
    0,
    RANDBETWEEN(5,COUNT('Last name'!$A:$A) + 1)
)</f>
        <v>70</v>
      </c>
      <c r="I786" s="7" t="str">
        <f ca="1" xml:space="preserve">
IF($C786 = 1 + N("Presidente"),
    "de Orléans e Bragança",
    VLOOKUP($H786,'Last name'!$A:$B,2,FALSE) &amp; " " &amp; VLOOKUP(RANDBETWEEN(5,COUNT('Last name'!$A:$A) + 1),'Last name'!$A:$B,2,FALSE)
)</f>
        <v>Cunha Rodrigues</v>
      </c>
      <c r="J786" s="7" t="str">
        <f t="shared" ca="1" si="85"/>
        <v>Lia Cunha Rodrigues</v>
      </c>
      <c r="K786" s="7" t="str" cm="1">
        <f t="array" aca="1" ref="K786" ca="1">SHA1HASH($J786)</f>
        <v>e2b0ff36807f8a96f234cdd1ea2ed1e761800cd2</v>
      </c>
      <c r="L786" s="7" cm="1">
        <f t="array" aca="1" ref="L786" ca="1">INDEX(States!$A:$A,RANDBETWEEN(5,COUNTA(States!$A:$A) + 1),1)</f>
        <v>23</v>
      </c>
      <c r="M786" s="7" t="str">
        <f ca="1">$L786 &amp; "|" &amp; VLOOKUP($L786,States!$A:$B,2,FALSE)</f>
        <v>23|22fbba2e2c257238254804c428968d474037a633</v>
      </c>
      <c r="N786" s="7" t="str">
        <f ca="1">VLOOKUP($F786,Name!$A:$C,3,FALSE)</f>
        <v>F</v>
      </c>
      <c r="O786" s="7" t="str">
        <f ca="1">VLOOKUP($N786,Gender!$A:$B,2,FALSE)</f>
        <v>Female</v>
      </c>
      <c r="P786" s="7" t="str" cm="1">
        <f t="array" aca="1" ref="P786" ca="1">INDEX('Marital status'!$A:$A,RANDBETWEEN(5,COUNTA('Marital status'!$A:$A) + 1),1)</f>
        <v>ce0b1612aa711b78a720295d271a33894e2b72bf</v>
      </c>
      <c r="Q786" s="7" t="str">
        <f ca="1">VLOOKUP($P786,'Marital status'!$A:$B,2,FALSE)</f>
        <v>single</v>
      </c>
      <c r="R786" s="7">
        <f t="shared" ca="1" si="86"/>
        <v>5</v>
      </c>
      <c r="S786" s="7" t="e">
        <f ca="1">VLOOKUP($R786,Race!$A:$B,2,FALSE)</f>
        <v>#N/A</v>
      </c>
      <c r="T786" s="8">
        <f t="shared" ca="1" si="87"/>
        <v>19411</v>
      </c>
      <c r="U786" s="6">
        <f t="shared" ca="1" si="88"/>
        <v>7</v>
      </c>
      <c r="V786" s="8" t="str">
        <f ca="1">VLOOKUP($U786,Education!$A:$B,2,FALSE)</f>
        <v>Undergraduate degree</v>
      </c>
      <c r="W786" s="7">
        <f ca="1" xml:space="preserve">
  IF(OR($Y786 = 5, $Y786 = 6, $Y786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786" s="7" t="str">
        <f ca="1">VLOOKUP($W786,Department!$A:$B,2,FALSE)</f>
        <v>Administration</v>
      </c>
      <c r="Y786" s="6">
        <f t="shared" ca="1" si="89"/>
        <v>11</v>
      </c>
      <c r="Z786" s="7" t="str">
        <f ca="1">VLOOKUP($Y786,Role!$A:$B,2,FALSE)</f>
        <v>Analyst</v>
      </c>
      <c r="AA786" s="6">
        <f t="shared" ca="1" si="90"/>
        <v>7</v>
      </c>
      <c r="AB786" s="7" t="str">
        <f ca="1" xml:space="preserve">
IF($AA786 &lt;&gt; "",
    VLOOKUP($AA786,Level!$A:$B,2,FALSE),
    ""
)</f>
        <v>Senior</v>
      </c>
      <c r="AC786" s="1">
        <f ca="1" xml:space="preserve">
IF($Y786 = 5 + N("Presidente"),
    27000,
    IF($Y786 = 6 + N("Vice-presidente"),
        23000,
        IF(OR($Y786 = 8, $Y786= 13, $Y786 = 12) + N("Secretária bilíngue ou coordenador ou especialista"),
            8000,
            IF($Y786 = 7 + N("Diretor"),
                15000,
                IF($Y786 = 14 + N("Gerente"),
                    12000,
                    IF($Y786 = 9 + N("Estagiário"),
                        705,
                        IF($Y786 = 10 + N("Trainee"),
                            805,
                            IF($Y786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IF($U786 = 7,
  500,
  IF($U786 = 8,
    1000,
    IF($U786 = 9,
      1500,
      IF($U786 = 10,
        2000,
        0
      )
    )
  )
)
+
N("Adicional no salário por área")
+
IF($W786 = 14 + N("Tecnologia da Informação"),
  120,
  IF($W786 = 16 + N("Vendas"),
    110,
    IF($W786 = 15 + N("Jurídico"),
      100,
      IF(OR($W786 = 8, $W786 = 9, $W786 = 11) + N("Recursos humanos ou comercial ou comunicação e marketing"),
        80,
        0
      )
    )
  )
)
+
N("Adicionando pegadinha")
+
IF(AND($W786 = 16, $U786 = 9, $Y786 = 11, $AA786 = 5) + N("Se for de vendas, com mestrado, analista sênior"),
  IF($R786 = 5,
    100,
    0
  )
  +
  IF($N786 = "M",
    200,
    0
  ),
  0
)</f>
        <v>2500</v>
      </c>
      <c r="AD7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$A786  &amp; ", "   &amp;
$C786  &amp; ", "   &amp;
$E786  &amp; ", '"  &amp;
$J786  &amp; "', '" &amp;
$N786  &amp; "', "  &amp;
$R786  &amp; ", '"  &amp;
TEXT($T786,"dd/mm/aaaa")  &amp; "', "   &amp;
$U786  &amp; ", "   &amp;
$W786  &amp; ", "   &amp;
$Y786  &amp; ", "   &amp;
IF($AA786 &lt;&gt; "", $AA786, "NULL")  &amp; ", "   &amp;
$AC786  &amp; ");"</f>
        <v>INSERT INTO bi4all.fac_employees (id_company_fk, id_employee_pk, flg_active, employee_name, id_gender_fk, id_race_fk, birthday, id_schooling_fk, id_department_fk, id_role_fk, id_level_fk, salary) VALUES (6a51143286b03064a49cc2acbee63c09a0682d33, 782, 1, 'Lia Cunha Rodrigues', 'F', 5, '21/02/1953', 7, 6, 11, 7, 2500);</v>
      </c>
    </row>
    <row r="787" spans="1:30" ht="14.25" customHeight="1" x14ac:dyDescent="0.2">
      <c r="A787" s="7" t="str" cm="1">
        <f t="array" aca="1" ref="A787" ca="1">INDEX(Company!$A:$A,RANDBETWEEN(5,COUNTA(Company!$A:$A) + 1),1)</f>
        <v>6a51143286b03064a49cc2acbee63c09a0682d33</v>
      </c>
      <c r="B787" s="7" t="str">
        <f ca="1">VLOOKUP($A787,Company!$A:$B,2,FALSE)</f>
        <v>ACME Corporation</v>
      </c>
      <c r="C787" s="5">
        <f t="shared" si="84"/>
        <v>783</v>
      </c>
      <c r="D787" s="5" t="str" cm="1">
        <f t="array" ref="D787">SHA1HASH($C787)</f>
        <v>43095da636f8f89ffb3c77322c35f66b828ad2bb</v>
      </c>
      <c r="E787" s="6">
        <v>1</v>
      </c>
      <c r="F787" s="7">
        <f ca="1">IF($C787 = 1 + N("Presidente"),
    127,
    IF($C787 = 2 + N("Vice-Presidente"),
        72,
        IF($C787 = 3 + N("Secretária bilíngue"),
            13,
            RANDBETWEEN(5,COUNT(Name!$A:$A) + 1)
        )
    )
)</f>
        <v>348</v>
      </c>
      <c r="G787" s="7" t="str">
        <f ca="1">VLOOKUP($F787,Name!$A:$B,2,FALSE)</f>
        <v>Vagner</v>
      </c>
      <c r="H787" s="7">
        <f ca="1" xml:space="preserve">
IF($C787 = 1,
    0,
    RANDBETWEEN(5,COUNT('Last name'!$A:$A) + 1)
)</f>
        <v>99</v>
      </c>
      <c r="I787" s="7" t="str">
        <f ca="1" xml:space="preserve">
IF($C787 = 1 + N("Presidente"),
    "de Orléans e Bragança",
    VLOOKUP($H787,'Last name'!$A:$B,2,FALSE) &amp; " " &amp; VLOOKUP(RANDBETWEEN(5,COUNT('Last name'!$A:$A) + 1),'Last name'!$A:$B,2,FALSE)
)</f>
        <v>Gomes Café</v>
      </c>
      <c r="J787" s="7" t="str">
        <f t="shared" ca="1" si="85"/>
        <v>Vagner Gomes Café</v>
      </c>
      <c r="K787" s="7" t="str" cm="1">
        <f t="array" aca="1" ref="K787" ca="1">SHA1HASH($J787)</f>
        <v>526759b42e32b0f4c74bedebb9ef0294153c2d7e</v>
      </c>
      <c r="L787" s="7" cm="1">
        <f t="array" aca="1" ref="L787" ca="1">INDEX(States!$A:$A,RANDBETWEEN(5,COUNTA(States!$A:$A) + 1),1)</f>
        <v>7</v>
      </c>
      <c r="M787" s="7" t="str">
        <f ca="1">$L787 &amp; "|" &amp; VLOOKUP($L787,States!$A:$B,2,FALSE)</f>
        <v>7|f2e12883042f184299ea408f79a5077ec107e25e</v>
      </c>
      <c r="N787" s="7" t="str">
        <f ca="1">VLOOKUP($F787,Name!$A:$C,3,FALSE)</f>
        <v>M</v>
      </c>
      <c r="O787" s="7" t="str">
        <f ca="1">VLOOKUP($N787,Gender!$A:$B,2,FALSE)</f>
        <v>Male</v>
      </c>
      <c r="P787" s="7" t="str" cm="1">
        <f t="array" aca="1" ref="P787" ca="1">INDEX('Marital status'!$A:$A,RANDBETWEEN(5,COUNTA('Marital status'!$A:$A) + 1),1)</f>
        <v>47051393f6bcbf99111ec5d70ba2ebbe11ebccae</v>
      </c>
      <c r="Q787" s="7" t="str">
        <f ca="1">VLOOKUP($P787,'Marital status'!$A:$B,2,FALSE)</f>
        <v xml:space="preserve"> Separated </v>
      </c>
      <c r="R787" s="7">
        <f t="shared" ca="1" si="86"/>
        <v>5</v>
      </c>
      <c r="S787" s="7" t="e">
        <f ca="1">VLOOKUP($R787,Race!$A:$B,2,FALSE)</f>
        <v>#N/A</v>
      </c>
      <c r="T787" s="8">
        <f t="shared" ca="1" si="87"/>
        <v>22390</v>
      </c>
      <c r="U787" s="6">
        <f t="shared" ca="1" si="88"/>
        <v>7</v>
      </c>
      <c r="V787" s="8" t="str">
        <f ca="1">VLOOKUP($U787,Education!$A:$B,2,FALSE)</f>
        <v>Undergraduate degree</v>
      </c>
      <c r="W787" s="7">
        <f ca="1" xml:space="preserve">
  IF(OR($Y787 = 5, $Y787 = 6, $Y787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787" s="7" t="str">
        <f ca="1">VLOOKUP($W787,Department!$A:$B,2,FALSE)</f>
        <v>Commercial</v>
      </c>
      <c r="Y787" s="6">
        <f t="shared" ca="1" si="89"/>
        <v>9</v>
      </c>
      <c r="Z787" s="7" t="str">
        <f ca="1">VLOOKUP($Y787,Role!$A:$B,2,FALSE)</f>
        <v>Intern</v>
      </c>
      <c r="AA787" s="6" t="str">
        <f t="shared" ca="1" si="90"/>
        <v/>
      </c>
      <c r="AB787" s="7" t="str">
        <f ca="1" xml:space="preserve">
IF($AA787 &lt;&gt; "",
    VLOOKUP($AA787,Level!$A:$B,2,FALSE),
    ""
)</f>
        <v/>
      </c>
      <c r="AC787" s="1">
        <f ca="1" xml:space="preserve">
IF($Y787 = 5 + N("Presidente"),
    27000,
    IF($Y787 = 6 + N("Vice-presidente"),
        23000,
        IF(OR($Y787 = 8, $Y787= 13, $Y787 = 12) + N("Secretária bilíngue ou coordenador ou especialista"),
            8000,
            IF($Y787 = 7 + N("Diretor"),
                15000,
                IF($Y787 = 14 + N("Gerente"),
                    12000,
                    IF($Y787 = 9 + N("Estagiário"),
                        705,
                        IF($Y787 = 10 + N("Trainee"),
                            805,
                            IF($Y787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IF($U787 = 7,
  500,
  IF($U787 = 8,
    1000,
    IF($U787 = 9,
      1500,
      IF($U787 = 10,
        2000,
        0
      )
    )
  )
)
+
N("Adicional no salário por área")
+
IF($W787 = 14 + N("Tecnologia da Informação"),
  120,
  IF($W787 = 16 + N("Vendas"),
    110,
    IF($W787 = 15 + N("Jurídico"),
      100,
      IF(OR($W787 = 8, $W787 = 9, $W787 = 11) + N("Recursos humanos ou comercial ou comunicação e marketing"),
        80,
        0
      )
    )
  )
)
+
N("Adicionando pegadinha")
+
IF(AND($W787 = 16, $U787 = 9, $Y787 = 11, $AA787 = 5) + N("Se for de vendas, com mestrado, analista sênior"),
  IF($R787 = 5,
    100,
    0
  )
  +
  IF($N787 = "M",
    200,
    0
  ),
  0
)</f>
        <v>1285</v>
      </c>
      <c r="AD7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$A787  &amp; ", "   &amp;
$C787  &amp; ", "   &amp;
$E787  &amp; ", '"  &amp;
$J787  &amp; "', '" &amp;
$N787  &amp; "', "  &amp;
$R787  &amp; ", '"  &amp;
TEXT($T787,"dd/mm/aaaa")  &amp; "', "   &amp;
$U787  &amp; ", "   &amp;
$W787  &amp; ", "   &amp;
$Y787  &amp; ", "   &amp;
IF($AA787 &lt;&gt; "", $AA787, "NULL")  &amp; ", "   &amp;
$AC787  &amp; ");"</f>
        <v>INSERT INTO bi4all.fac_employees (id_company_fk, id_employee_pk, flg_active, employee_name, id_gender_fk, id_race_fk, birthday, id_schooling_fk, id_department_fk, id_role_fk, id_level_fk, salary) VALUES (6a51143286b03064a49cc2acbee63c09a0682d33, 783, 1, 'Vagner Gomes Café', 'M', 5, '19/04/1961', 7, 9, 9, NULL, 1285);</v>
      </c>
    </row>
    <row r="788" spans="1:30" ht="14.25" customHeight="1" x14ac:dyDescent="0.2">
      <c r="A788" s="7" t="str" cm="1">
        <f t="array" aca="1" ref="A788" ca="1">INDEX(Company!$A:$A,RANDBETWEEN(5,COUNTA(Company!$A:$A) + 1),1)</f>
        <v>6a51143286b03064a49cc2acbee63c09a0682d33</v>
      </c>
      <c r="B788" s="7" t="str">
        <f ca="1">VLOOKUP($A788,Company!$A:$B,2,FALSE)</f>
        <v>ACME Corporation</v>
      </c>
      <c r="C788" s="5">
        <f t="shared" si="84"/>
        <v>784</v>
      </c>
      <c r="D788" s="5" t="str" cm="1">
        <f t="array" ref="D788">SHA1HASH($C788)</f>
        <v>aa5076f800ef52b2ed0f0b8d88bfc68f7fd6a314</v>
      </c>
      <c r="E788" s="6">
        <v>1</v>
      </c>
      <c r="F788" s="7">
        <f ca="1">IF($C788 = 1 + N("Presidente"),
    127,
    IF($C788 = 2 + N("Vice-Presidente"),
        72,
        IF($C788 = 3 + N("Secretária bilíngue"),
            13,
            RANDBETWEEN(5,COUNT(Name!$A:$A) + 1)
        )
    )
)</f>
        <v>82</v>
      </c>
      <c r="G788" s="7" t="str">
        <f ca="1">VLOOKUP($F788,Name!$A:$B,2,FALSE)</f>
        <v>Caleb</v>
      </c>
      <c r="H788" s="7">
        <f ca="1" xml:space="preserve">
IF($C788 = 1,
    0,
    RANDBETWEEN(5,COUNT('Last name'!$A:$A) + 1)
)</f>
        <v>42</v>
      </c>
      <c r="I788" s="7" t="str">
        <f ca="1" xml:space="preserve">
IF($C788 = 1 + N("Presidente"),
    "de Orléans e Bragança",
    VLOOKUP($H788,'Last name'!$A:$B,2,FALSE) &amp; " " &amp; VLOOKUP(RANDBETWEEN(5,COUNT('Last name'!$A:$A) + 1),'Last name'!$A:$B,2,FALSE)
)</f>
        <v>Borba Mariani</v>
      </c>
      <c r="J788" s="7" t="str">
        <f t="shared" ca="1" si="85"/>
        <v>Caleb Borba Mariani</v>
      </c>
      <c r="K788" s="7" t="str" cm="1">
        <f t="array" aca="1" ref="K788" ca="1">SHA1HASH($J788)</f>
        <v>d01edc22c516657ed08e5e4df6b8984ae245b358</v>
      </c>
      <c r="L788" s="7" cm="1">
        <f t="array" aca="1" ref="L788" ca="1">INDEX(States!$A:$A,RANDBETWEEN(5,COUNTA(States!$A:$A) + 1),1)</f>
        <v>18</v>
      </c>
      <c r="M788" s="7" t="str">
        <f ca="1">$L788 &amp; "|" &amp; VLOOKUP($L788,States!$A:$B,2,FALSE)</f>
        <v>18|4c829e7753eab86056bb8157601420a362debf31</v>
      </c>
      <c r="N788" s="7" t="str">
        <f ca="1">VLOOKUP($F788,Name!$A:$C,3,FALSE)</f>
        <v>M</v>
      </c>
      <c r="O788" s="7" t="str">
        <f ca="1">VLOOKUP($N788,Gender!$A:$B,2,FALSE)</f>
        <v>Male</v>
      </c>
      <c r="P788" s="7" t="str" cm="1">
        <f t="array" aca="1" ref="P788" ca="1">INDEX('Marital status'!$A:$A,RANDBETWEEN(5,COUNTA('Marital status'!$A:$A) + 1),1)</f>
        <v>47051393f6bcbf99111ec5d70ba2ebbe11ebccae</v>
      </c>
      <c r="Q788" s="7" t="str">
        <f ca="1">VLOOKUP($P788,'Marital status'!$A:$B,2,FALSE)</f>
        <v xml:space="preserve"> Separated </v>
      </c>
      <c r="R788" s="7">
        <f t="shared" ca="1" si="86"/>
        <v>5</v>
      </c>
      <c r="S788" s="7" t="e">
        <f ca="1">VLOOKUP($R788,Race!$A:$B,2,FALSE)</f>
        <v>#N/A</v>
      </c>
      <c r="T788" s="8">
        <f t="shared" ca="1" si="87"/>
        <v>22724</v>
      </c>
      <c r="U788" s="6">
        <f t="shared" ca="1" si="88"/>
        <v>8</v>
      </c>
      <c r="V788" s="8" t="str">
        <f ca="1">VLOOKUP($U788,Education!$A:$B,2,FALSE)</f>
        <v>Graduate school</v>
      </c>
      <c r="W788" s="7">
        <f ca="1" xml:space="preserve">
  IF(OR($Y788 = 5, $Y788 = 6, $Y788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788" s="7" t="str">
        <f ca="1">VLOOKUP($W788,Department!$A:$B,2,FALSE)</f>
        <v>Operations</v>
      </c>
      <c r="Y788" s="6">
        <f t="shared" ca="1" si="89"/>
        <v>11</v>
      </c>
      <c r="Z788" s="7" t="str">
        <f ca="1">VLOOKUP($Y788,Role!$A:$B,2,FALSE)</f>
        <v>Analyst</v>
      </c>
      <c r="AA788" s="6">
        <f t="shared" ca="1" si="90"/>
        <v>5</v>
      </c>
      <c r="AB788" s="7" t="str">
        <f ca="1" xml:space="preserve">
IF($AA788 &lt;&gt; "",
    VLOOKUP($AA788,Level!$A:$B,2,FALSE),
    ""
)</f>
        <v>Junior</v>
      </c>
      <c r="AC788" s="1">
        <f ca="1" xml:space="preserve">
IF($Y788 = 5 + N("Presidente"),
    27000,
    IF($Y788 = 6 + N("Vice-presidente"),
        23000,
        IF(OR($Y788 = 8, $Y788= 13, $Y788 = 12) + N("Secretária bilíngue ou coordenador ou especialista"),
            8000,
            IF($Y788 = 7 + N("Diretor"),
                15000,
                IF($Y788 = 14 + N("Gerente"),
                    12000,
                    IF($Y788 = 9 + N("Estagiário"),
                        705,
                        IF($Y788 = 10 + N("Trainee"),
                            805,
                            IF($Y788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IF($U788 = 7,
  500,
  IF($U788 = 8,
    1000,
    IF($U788 = 9,
      1500,
      IF($U788 = 10,
        2000,
        0
      )
    )
  )
)
+
N("Adicional no salário por área")
+
IF($W788 = 14 + N("Tecnologia da Informação"),
  120,
  IF($W788 = 16 + N("Vendas"),
    110,
    IF($W788 = 15 + N("Jurídico"),
      100,
      IF(OR($W788 = 8, $W788 = 9, $W788 = 11) + N("Recursos humanos ou comercial ou comunicação e marketing"),
        80,
        0
      )
    )
  )
)
+
N("Adicionando pegadinha")
+
IF(AND($W788 = 16, $U788 = 9, $Y788 = 11, $AA788 = 5) + N("Se for de vendas, com mestrado, analista sênior"),
  IF($R788 = 5,
    100,
    0
  )
  +
  IF($N788 = "M",
    200,
    0
  ),
  0
)</f>
        <v>3000</v>
      </c>
      <c r="AD7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$A788  &amp; ", "   &amp;
$C788  &amp; ", "   &amp;
$E788  &amp; ", '"  &amp;
$J788  &amp; "', '" &amp;
$N788  &amp; "', "  &amp;
$R788  &amp; ", '"  &amp;
TEXT($T788,"dd/mm/aaaa")  &amp; "', "   &amp;
$U788  &amp; ", "   &amp;
$W788  &amp; ", "   &amp;
$Y788  &amp; ", "   &amp;
IF($AA788 &lt;&gt; "", $AA788, "NULL")  &amp; ", "   &amp;
$AC788  &amp; ");"</f>
        <v>INSERT INTO bi4all.fac_employees (id_company_fk, id_employee_pk, flg_active, employee_name, id_gender_fk, id_race_fk, birthday, id_schooling_fk, id_department_fk, id_role_fk, id_level_fk, salary) VALUES (6a51143286b03064a49cc2acbee63c09a0682d33, 784, 1, 'Caleb Borba Mariani', 'M', 5, '19/03/1962', 8, 10, 11, 5, 3000);</v>
      </c>
    </row>
    <row r="789" spans="1:30" ht="14.25" customHeight="1" x14ac:dyDescent="0.2">
      <c r="A789" s="7" t="str" cm="1">
        <f t="array" aca="1" ref="A789" ca="1">INDEX(Company!$A:$A,RANDBETWEEN(5,COUNTA(Company!$A:$A) + 1),1)</f>
        <v>6a51143286b03064a49cc2acbee63c09a0682d33</v>
      </c>
      <c r="B789" s="7" t="str">
        <f ca="1">VLOOKUP($A789,Company!$A:$B,2,FALSE)</f>
        <v>ACME Corporation</v>
      </c>
      <c r="C789" s="5">
        <f t="shared" si="84"/>
        <v>785</v>
      </c>
      <c r="D789" s="5" t="str" cm="1">
        <f t="array" ref="D789">SHA1HASH($C789)</f>
        <v>298f93b1b0efeaf41f0ce468d29abfd252985869</v>
      </c>
      <c r="E789" s="6">
        <v>1</v>
      </c>
      <c r="F789" s="7">
        <f ca="1">IF($C789 = 1 + N("Presidente"),
    127,
    IF($C789 = 2 + N("Vice-Presidente"),
        72,
        IF($C789 = 3 + N("Secretária bilíngue"),
            13,
            RANDBETWEEN(5,COUNT(Name!$A:$A) + 1)
        )
    )
)</f>
        <v>196</v>
      </c>
      <c r="G789" s="7" t="str">
        <f ca="1">VLOOKUP($F789,Name!$A:$B,2,FALSE)</f>
        <v>Jonathan</v>
      </c>
      <c r="H789" s="7">
        <f ca="1" xml:space="preserve">
IF($C789 = 1,
    0,
    RANDBETWEEN(5,COUNT('Last name'!$A:$A) + 1)
)</f>
        <v>170</v>
      </c>
      <c r="I789" s="7" t="str">
        <f ca="1" xml:space="preserve">
IF($C789 = 1 + N("Presidente"),
    "de Orléans e Bragança",
    VLOOKUP($H789,'Last name'!$A:$B,2,FALSE) &amp; " " &amp; VLOOKUP(RANDBETWEEN(5,COUNT('Last name'!$A:$A) + 1),'Last name'!$A:$B,2,FALSE)
)</f>
        <v>Sá Resende</v>
      </c>
      <c r="J789" s="7" t="str">
        <f t="shared" ca="1" si="85"/>
        <v>Jonathan Sá Resende</v>
      </c>
      <c r="K789" s="7" t="str" cm="1">
        <f t="array" aca="1" ref="K789" ca="1">SHA1HASH($J789)</f>
        <v>64ff1dca5ba8e4ef05b79841fc6444b78d297473</v>
      </c>
      <c r="L789" s="7" cm="1">
        <f t="array" aca="1" ref="L789" ca="1">INDEX(States!$A:$A,RANDBETWEEN(5,COUNTA(States!$A:$A) + 1),1)</f>
        <v>15</v>
      </c>
      <c r="M789" s="7" t="str">
        <f ca="1">$L789 &amp; "|" &amp; VLOOKUP($L789,States!$A:$B,2,FALSE)</f>
        <v>15|84c70141e5670a303e5eed7b334ba8b5ddb5b0d4</v>
      </c>
      <c r="N789" s="7" t="str">
        <f ca="1">VLOOKUP($F789,Name!$A:$C,3,FALSE)</f>
        <v>M</v>
      </c>
      <c r="O789" s="7" t="str">
        <f ca="1">VLOOKUP($N789,Gender!$A:$B,2,FALSE)</f>
        <v>Male</v>
      </c>
      <c r="P789" s="7" t="str" cm="1">
        <f t="array" aca="1" ref="P789" ca="1">INDEX('Marital status'!$A:$A,RANDBETWEEN(5,COUNTA('Marital status'!$A:$A) + 1),1)</f>
        <v>3266897012b6dcc5723033bc25891bf99efcff6f</v>
      </c>
      <c r="Q789" s="7" t="str">
        <f ca="1">VLOOKUP($P789,'Marital status'!$A:$B,2,FALSE)</f>
        <v>MarrieD</v>
      </c>
      <c r="R789" s="7">
        <f t="shared" ca="1" si="86"/>
        <v>5</v>
      </c>
      <c r="S789" s="7" t="e">
        <f ca="1">VLOOKUP($R789,Race!$A:$B,2,FALSE)</f>
        <v>#N/A</v>
      </c>
      <c r="T789" s="8">
        <f t="shared" ca="1" si="87"/>
        <v>24117</v>
      </c>
      <c r="U789" s="6">
        <f t="shared" ca="1" si="88"/>
        <v>7</v>
      </c>
      <c r="V789" s="8" t="str">
        <f ca="1">VLOOKUP($U789,Education!$A:$B,2,FALSE)</f>
        <v>Undergraduate degree</v>
      </c>
      <c r="W789" s="7">
        <f ca="1" xml:space="preserve">
  IF(OR($Y789 = 5, $Y789 = 6, $Y789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789" s="7" t="str">
        <f ca="1">VLOOKUP($W789,Department!$A:$B,2,FALSE)</f>
        <v>Operations</v>
      </c>
      <c r="Y789" s="6">
        <f t="shared" ca="1" si="89"/>
        <v>9</v>
      </c>
      <c r="Z789" s="7" t="str">
        <f ca="1">VLOOKUP($Y789,Role!$A:$B,2,FALSE)</f>
        <v>Intern</v>
      </c>
      <c r="AA789" s="6" t="str">
        <f t="shared" ca="1" si="90"/>
        <v/>
      </c>
      <c r="AB789" s="7" t="str">
        <f ca="1" xml:space="preserve">
IF($AA789 &lt;&gt; "",
    VLOOKUP($AA789,Level!$A:$B,2,FALSE),
    ""
)</f>
        <v/>
      </c>
      <c r="AC789" s="1">
        <f ca="1" xml:space="preserve">
IF($Y789 = 5 + N("Presidente"),
    27000,
    IF($Y789 = 6 + N("Vice-presidente"),
        23000,
        IF(OR($Y789 = 8, $Y789= 13, $Y789 = 12) + N("Secretária bilíngue ou coordenador ou especialista"),
            8000,
            IF($Y789 = 7 + N("Diretor"),
                15000,
                IF($Y789 = 14 + N("Gerente"),
                    12000,
                    IF($Y789 = 9 + N("Estagiário"),
                        705,
                        IF($Y789 = 10 + N("Trainee"),
                            805,
                            IF($Y789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IF($U789 = 7,
  500,
  IF($U789 = 8,
    1000,
    IF($U789 = 9,
      1500,
      IF($U789 = 10,
        2000,
        0
      )
    )
  )
)
+
N("Adicional no salário por área")
+
IF($W789 = 14 + N("Tecnologia da Informação"),
  120,
  IF($W789 = 16 + N("Vendas"),
    110,
    IF($W789 = 15 + N("Jurídico"),
      100,
      IF(OR($W789 = 8, $W789 = 9, $W789 = 11) + N("Recursos humanos ou comercial ou comunicação e marketing"),
        80,
        0
      )
    )
  )
)
+
N("Adicionando pegadinha")
+
IF(AND($W789 = 16, $U789 = 9, $Y789 = 11, $AA789 = 5) + N("Se for de vendas, com mestrado, analista sênior"),
  IF($R789 = 5,
    100,
    0
  )
  +
  IF($N789 = "M",
    200,
    0
  ),
  0
)</f>
        <v>1205</v>
      </c>
      <c r="AD7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$A789  &amp; ", "   &amp;
$C789  &amp; ", "   &amp;
$E789  &amp; ", '"  &amp;
$J789  &amp; "', '" &amp;
$N789  &amp; "', "  &amp;
$R789  &amp; ", '"  &amp;
TEXT($T789,"dd/mm/aaaa")  &amp; "', "   &amp;
$U789  &amp; ", "   &amp;
$W789  &amp; ", "   &amp;
$Y789  &amp; ", "   &amp;
IF($AA789 &lt;&gt; "", $AA789, "NULL")  &amp; ", "   &amp;
$AC789  &amp; ");"</f>
        <v>INSERT INTO bi4all.fac_employees (id_company_fk, id_employee_pk, flg_active, employee_name, id_gender_fk, id_race_fk, birthday, id_schooling_fk, id_department_fk, id_role_fk, id_level_fk, salary) VALUES (6a51143286b03064a49cc2acbee63c09a0682d33, 785, 1, 'Jonathan Sá Resende', 'M', 5, '10/01/1966', 7, 10, 9, NULL, 1205);</v>
      </c>
    </row>
    <row r="790" spans="1:30" ht="14.25" customHeight="1" x14ac:dyDescent="0.2">
      <c r="A790" s="7" t="str" cm="1">
        <f t="array" aca="1" ref="A790" ca="1">INDEX(Company!$A:$A,RANDBETWEEN(5,COUNTA(Company!$A:$A) + 1),1)</f>
        <v>6a51143286b03064a49cc2acbee63c09a0682d33</v>
      </c>
      <c r="B790" s="7" t="str">
        <f ca="1">VLOOKUP($A790,Company!$A:$B,2,FALSE)</f>
        <v>ACME Corporation</v>
      </c>
      <c r="C790" s="5">
        <f t="shared" si="84"/>
        <v>786</v>
      </c>
      <c r="D790" s="5" t="str" cm="1">
        <f t="array" ref="D790">SHA1HASH($C790)</f>
        <v>40bc268f88e6d1bbfcc03874d9ed50ec2889a711</v>
      </c>
      <c r="E790" s="6">
        <v>1</v>
      </c>
      <c r="F790" s="7">
        <f ca="1">IF($C790 = 1 + N("Presidente"),
    127,
    IF($C790 = 2 + N("Vice-Presidente"),
        72,
        IF($C790 = 3 + N("Secretária bilíngue"),
            13,
            RANDBETWEEN(5,COUNT(Name!$A:$A) + 1)
        )
    )
)</f>
        <v>77</v>
      </c>
      <c r="G790" s="7" t="str">
        <f ca="1">VLOOKUP($F790,Name!$A:$B,2,FALSE)</f>
        <v>Bruno</v>
      </c>
      <c r="H790" s="7">
        <f ca="1" xml:space="preserve">
IF($C790 = 1,
    0,
    RANDBETWEEN(5,COUNT('Last name'!$A:$A) + 1)
)</f>
        <v>165</v>
      </c>
      <c r="I790" s="7" t="str">
        <f ca="1" xml:space="preserve">
IF($C790 = 1 + N("Presidente"),
    "de Orléans e Bragança",
    VLOOKUP($H790,'Last name'!$A:$B,2,FALSE) &amp; " " &amp; VLOOKUP(RANDBETWEEN(5,COUNT('Last name'!$A:$A) + 1),'Last name'!$A:$B,2,FALSE)
)</f>
        <v>Rocha Andrade</v>
      </c>
      <c r="J790" s="7" t="str">
        <f t="shared" ca="1" si="85"/>
        <v>Bruno Rocha Andrade</v>
      </c>
      <c r="K790" s="7" t="str" cm="1">
        <f t="array" aca="1" ref="K790" ca="1">SHA1HASH($J790)</f>
        <v>d220497a2322137f2215f898c35b5d0cd911e8c2</v>
      </c>
      <c r="L790" s="7" cm="1">
        <f t="array" aca="1" ref="L790" ca="1">INDEX(States!$A:$A,RANDBETWEEN(5,COUNTA(States!$A:$A) + 1),1)</f>
        <v>10</v>
      </c>
      <c r="M790" s="7" t="str">
        <f ca="1">$L790 &amp; "|" &amp; VLOOKUP($L790,States!$A:$B,2,FALSE)</f>
        <v>10|fa6e01394cea5decb8157a7e18fa2eeabf35410d</v>
      </c>
      <c r="N790" s="7" t="str">
        <f ca="1">VLOOKUP($F790,Name!$A:$C,3,FALSE)</f>
        <v>M</v>
      </c>
      <c r="O790" s="7" t="str">
        <f ca="1">VLOOKUP($N790,Gender!$A:$B,2,FALSE)</f>
        <v>Male</v>
      </c>
      <c r="P790" s="7" t="str" cm="1">
        <f t="array" aca="1" ref="P790" ca="1">INDEX('Marital status'!$A:$A,RANDBETWEEN(5,COUNTA('Marital status'!$A:$A) + 1),1)</f>
        <v>459031b19ec5bbd3b3dbc0a9dcf2cb6e6c6f7848</v>
      </c>
      <c r="Q790" s="7" t="str">
        <f ca="1">VLOOKUP($P790,'Marital status'!$A:$B,2,FALSE)</f>
        <v xml:space="preserve">Widowed </v>
      </c>
      <c r="R790" s="7">
        <f t="shared" ca="1" si="86"/>
        <v>5</v>
      </c>
      <c r="S790" s="7" t="e">
        <f ca="1">VLOOKUP($R790,Race!$A:$B,2,FALSE)</f>
        <v>#N/A</v>
      </c>
      <c r="T790" s="8">
        <f t="shared" ca="1" si="87"/>
        <v>25463</v>
      </c>
      <c r="U790" s="6">
        <f t="shared" ca="1" si="88"/>
        <v>8</v>
      </c>
      <c r="V790" s="8" t="str">
        <f ca="1">VLOOKUP($U790,Education!$A:$B,2,FALSE)</f>
        <v>Graduate school</v>
      </c>
      <c r="W790" s="7">
        <f ca="1" xml:space="preserve">
  IF(OR($Y790 = 5, $Y790 = 6, $Y790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790" s="7" t="str">
        <f ca="1">VLOOKUP($W790,Department!$A:$B,2,FALSE)</f>
        <v>Administration</v>
      </c>
      <c r="Y790" s="6">
        <f t="shared" ca="1" si="89"/>
        <v>11</v>
      </c>
      <c r="Z790" s="7" t="str">
        <f ca="1">VLOOKUP($Y790,Role!$A:$B,2,FALSE)</f>
        <v>Analyst</v>
      </c>
      <c r="AA790" s="6">
        <f t="shared" ca="1" si="90"/>
        <v>7</v>
      </c>
      <c r="AB790" s="7" t="str">
        <f ca="1" xml:space="preserve">
IF($AA790 &lt;&gt; "",
    VLOOKUP($AA790,Level!$A:$B,2,FALSE),
    ""
)</f>
        <v>Senior</v>
      </c>
      <c r="AC790" s="1">
        <f ca="1" xml:space="preserve">
IF($Y790 = 5 + N("Presidente"),
    27000,
    IF($Y790 = 6 + N("Vice-presidente"),
        23000,
        IF(OR($Y790 = 8, $Y790= 13, $Y790 = 12) + N("Secretária bilíngue ou coordenador ou especialista"),
            8000,
            IF($Y790 = 7 + N("Diretor"),
                15000,
                IF($Y790 = 14 + N("Gerente"),
                    12000,
                    IF($Y790 = 9 + N("Estagiário"),
                        705,
                        IF($Y790 = 10 + N("Trainee"),
                            805,
                            IF($Y790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IF($U790 = 7,
  500,
  IF($U790 = 8,
    1000,
    IF($U790 = 9,
      1500,
      IF($U790 = 10,
        2000,
        0
      )
    )
  )
)
+
N("Adicional no salário por área")
+
IF($W790 = 14 + N("Tecnologia da Informação"),
  120,
  IF($W790 = 16 + N("Vendas"),
    110,
    IF($W790 = 15 + N("Jurídico"),
      100,
      IF(OR($W790 = 8, $W790 = 9, $W790 = 11) + N("Recursos humanos ou comercial ou comunicação e marketing"),
        80,
        0
      )
    )
  )
)
+
N("Adicionando pegadinha")
+
IF(AND($W790 = 16, $U790 = 9, $Y790 = 11, $AA790 = 5) + N("Se for de vendas, com mestrado, analista sênior"),
  IF($R790 = 5,
    100,
    0
  )
  +
  IF($N790 = "M",
    200,
    0
  ),
  0
)</f>
        <v>3000</v>
      </c>
      <c r="AD7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$A790  &amp; ", "   &amp;
$C790  &amp; ", "   &amp;
$E790  &amp; ", '"  &amp;
$J790  &amp; "', '" &amp;
$N790  &amp; "', "  &amp;
$R790  &amp; ", '"  &amp;
TEXT($T790,"dd/mm/aaaa")  &amp; "', "   &amp;
$U790  &amp; ", "   &amp;
$W790  &amp; ", "   &amp;
$Y790  &amp; ", "   &amp;
IF($AA790 &lt;&gt; "", $AA790, "NULL")  &amp; ", "   &amp;
$AC790  &amp; ");"</f>
        <v>INSERT INTO bi4all.fac_employees (id_company_fk, id_employee_pk, flg_active, employee_name, id_gender_fk, id_race_fk, birthday, id_schooling_fk, id_department_fk, id_role_fk, id_level_fk, salary) VALUES (6a51143286b03064a49cc2acbee63c09a0682d33, 786, 1, 'Bruno Rocha Andrade', 'M', 5, '17/09/1969', 8, 6, 11, 7, 3000);</v>
      </c>
    </row>
    <row r="791" spans="1:30" ht="14.25" customHeight="1" x14ac:dyDescent="0.2">
      <c r="A791" s="7" t="str" cm="1">
        <f t="array" aca="1" ref="A791" ca="1">INDEX(Company!$A:$A,RANDBETWEEN(5,COUNTA(Company!$A:$A) + 1),1)</f>
        <v>6a51143286b03064a49cc2acbee63c09a0682d33</v>
      </c>
      <c r="B791" s="7" t="str">
        <f ca="1">VLOOKUP($A791,Company!$A:$B,2,FALSE)</f>
        <v>ACME Corporation</v>
      </c>
      <c r="C791" s="5">
        <f t="shared" si="84"/>
        <v>787</v>
      </c>
      <c r="D791" s="5" t="str" cm="1">
        <f t="array" ref="D791">SHA1HASH($C791)</f>
        <v>e00988f42f7fc5f14ec6a0e7905789110f23c5de</v>
      </c>
      <c r="E791" s="6">
        <v>1</v>
      </c>
      <c r="F791" s="7">
        <f ca="1">IF($C791 = 1 + N("Presidente"),
    127,
    IF($C791 = 2 + N("Vice-Presidente"),
        72,
        IF($C791 = 3 + N("Secretária bilíngue"),
            13,
            RANDBETWEEN(5,COUNT(Name!$A:$A) + 1)
        )
    )
)</f>
        <v>167</v>
      </c>
      <c r="G791" s="7" t="str">
        <f ca="1">VLOOKUP($F791,Name!$A:$B,2,FALSE)</f>
        <v>Henrique</v>
      </c>
      <c r="H791" s="7">
        <f ca="1" xml:space="preserve">
IF($C791 = 1,
    0,
    RANDBETWEEN(5,COUNT('Last name'!$A:$A) + 1)
)</f>
        <v>66</v>
      </c>
      <c r="I791" s="7" t="str">
        <f ca="1" xml:space="preserve">
IF($C791 = 1 + N("Presidente"),
    "de Orléans e Bragança",
    VLOOKUP($H791,'Last name'!$A:$B,2,FALSE) &amp; " " &amp; VLOOKUP(RANDBETWEEN(5,COUNT('Last name'!$A:$A) + 1),'Last name'!$A:$B,2,FALSE)
)</f>
        <v>Colombo Campos</v>
      </c>
      <c r="J791" s="7" t="str">
        <f t="shared" ca="1" si="85"/>
        <v>Henrique Colombo Campos</v>
      </c>
      <c r="K791" s="7" t="str" cm="1">
        <f t="array" aca="1" ref="K791" ca="1">SHA1HASH($J791)</f>
        <v>e9e7addf445d4f5f67ae1164e07ad82476fb71e9</v>
      </c>
      <c r="L791" s="7" cm="1">
        <f t="array" aca="1" ref="L791" ca="1">INDEX(States!$A:$A,RANDBETWEEN(5,COUNTA(States!$A:$A) + 1),1)</f>
        <v>8</v>
      </c>
      <c r="M791" s="7" t="str">
        <f ca="1">$L791 &amp; "|" &amp; VLOOKUP($L791,States!$A:$B,2,FALSE)</f>
        <v>8|56e287872c65203bf88dd1921405bbc5594d8531</v>
      </c>
      <c r="N791" s="7" t="str">
        <f ca="1">VLOOKUP($F791,Name!$A:$C,3,FALSE)</f>
        <v>M</v>
      </c>
      <c r="O791" s="7" t="str">
        <f ca="1">VLOOKUP($N791,Gender!$A:$B,2,FALSE)</f>
        <v>Male</v>
      </c>
      <c r="P791" s="7" t="str" cm="1">
        <f t="array" aca="1" ref="P791" ca="1">INDEX('Marital status'!$A:$A,RANDBETWEEN(5,COUNTA('Marital status'!$A:$A) + 1),1)</f>
        <v>459031b19ec5bbd3b3dbc0a9dcf2cb6e6c6f7848</v>
      </c>
      <c r="Q791" s="7" t="str">
        <f ca="1">VLOOKUP($P791,'Marital status'!$A:$B,2,FALSE)</f>
        <v xml:space="preserve">Widowed </v>
      </c>
      <c r="R791" s="7">
        <f t="shared" ca="1" si="86"/>
        <v>6</v>
      </c>
      <c r="S791" s="7" t="e">
        <f ca="1">VLOOKUP($R791,Race!$A:$B,2,FALSE)</f>
        <v>#N/A</v>
      </c>
      <c r="T791" s="8">
        <f t="shared" ca="1" si="87"/>
        <v>18082</v>
      </c>
      <c r="U791" s="6">
        <f t="shared" ca="1" si="88"/>
        <v>7</v>
      </c>
      <c r="V791" s="8" t="str">
        <f ca="1">VLOOKUP($U791,Education!$A:$B,2,FALSE)</f>
        <v>Undergraduate degree</v>
      </c>
      <c r="W791" s="7">
        <f ca="1" xml:space="preserve">
  IF(OR($Y791 = 5, $Y791 = 6, $Y791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791" s="7" t="str">
        <f ca="1">VLOOKUP($W791,Department!$A:$B,2,FALSE)</f>
        <v>Operations</v>
      </c>
      <c r="Y791" s="6">
        <f t="shared" ca="1" si="89"/>
        <v>10</v>
      </c>
      <c r="Z791" s="7" t="str">
        <f ca="1">VLOOKUP($Y791,Role!$A:$B,2,FALSE)</f>
        <v>Trainee</v>
      </c>
      <c r="AA791" s="6" t="str">
        <f t="shared" ca="1" si="90"/>
        <v/>
      </c>
      <c r="AB791" s="7" t="str">
        <f ca="1" xml:space="preserve">
IF($AA791 &lt;&gt; "",
    VLOOKUP($AA791,Level!$A:$B,2,FALSE),
    ""
)</f>
        <v/>
      </c>
      <c r="AC791" s="1">
        <f ca="1" xml:space="preserve">
IF($Y791 = 5 + N("Presidente"),
    27000,
    IF($Y791 = 6 + N("Vice-presidente"),
        23000,
        IF(OR($Y791 = 8, $Y791= 13, $Y791 = 12) + N("Secretária bilíngue ou coordenador ou especialista"),
            8000,
            IF($Y791 = 7 + N("Diretor"),
                15000,
                IF($Y791 = 14 + N("Gerente"),
                    12000,
                    IF($Y791 = 9 + N("Estagiário"),
                        705,
                        IF($Y791 = 10 + N("Trainee"),
                            805,
                            IF($Y791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IF($U791 = 7,
  500,
  IF($U791 = 8,
    1000,
    IF($U791 = 9,
      1500,
      IF($U791 = 10,
        2000,
        0
      )
    )
  )
)
+
N("Adicional no salário por área")
+
IF($W791 = 14 + N("Tecnologia da Informação"),
  120,
  IF($W791 = 16 + N("Vendas"),
    110,
    IF($W791 = 15 + N("Jurídico"),
      100,
      IF(OR($W791 = 8, $W791 = 9, $W791 = 11) + N("Recursos humanos ou comercial ou comunicação e marketing"),
        80,
        0
      )
    )
  )
)
+
N("Adicionando pegadinha")
+
IF(AND($W791 = 16, $U791 = 9, $Y791 = 11, $AA791 = 5) + N("Se for de vendas, com mestrado, analista sênior"),
  IF($R791 = 5,
    100,
    0
  )
  +
  IF($N791 = "M",
    200,
    0
  ),
  0
)</f>
        <v>1305</v>
      </c>
      <c r="AD7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$A791  &amp; ", "   &amp;
$C791  &amp; ", "   &amp;
$E791  &amp; ", '"  &amp;
$J791  &amp; "', '" &amp;
$N791  &amp; "', "  &amp;
$R791  &amp; ", '"  &amp;
TEXT($T791,"dd/mm/aaaa")  &amp; "', "   &amp;
$U791  &amp; ", "   &amp;
$W791  &amp; ", "   &amp;
$Y791  &amp; ", "   &amp;
IF($AA791 &lt;&gt; "", $AA791, "NULL")  &amp; ", "   &amp;
$AC791  &amp; ");"</f>
        <v>INSERT INTO bi4all.fac_employees (id_company_fk, id_employee_pk, flg_active, employee_name, id_gender_fk, id_race_fk, birthday, id_schooling_fk, id_department_fk, id_role_fk, id_level_fk, salary) VALUES (6a51143286b03064a49cc2acbee63c09a0682d33, 787, 1, 'Henrique Colombo Campos', 'M', 6, '03/07/1949', 7, 10, 10, NULL, 1305);</v>
      </c>
    </row>
    <row r="792" spans="1:30" ht="14.25" customHeight="1" x14ac:dyDescent="0.2">
      <c r="A792" s="7" t="str" cm="1">
        <f t="array" aca="1" ref="A792" ca="1">INDEX(Company!$A:$A,RANDBETWEEN(5,COUNTA(Company!$A:$A) + 1),1)</f>
        <v>6a51143286b03064a49cc2acbee63c09a0682d33</v>
      </c>
      <c r="B792" s="7" t="str">
        <f ca="1">VLOOKUP($A792,Company!$A:$B,2,FALSE)</f>
        <v>ACME Corporation</v>
      </c>
      <c r="C792" s="5">
        <f t="shared" si="84"/>
        <v>788</v>
      </c>
      <c r="D792" s="5" t="str" cm="1">
        <f t="array" ref="D792">SHA1HASH($C792)</f>
        <v>0fe36dcdec420a26d899a03ecd0f9bec4fa850fe</v>
      </c>
      <c r="E792" s="6">
        <v>1</v>
      </c>
      <c r="F792" s="7">
        <f ca="1">IF($C792 = 1 + N("Presidente"),
    127,
    IF($C792 = 2 + N("Vice-Presidente"),
        72,
        IF($C792 = 3 + N("Secretária bilíngue"),
            13,
            RANDBETWEEN(5,COUNT(Name!$A:$A) + 1)
        )
    )
)</f>
        <v>208</v>
      </c>
      <c r="G792" s="7" t="str">
        <f ca="1">VLOOKUP($F792,Name!$A:$B,2,FALSE)</f>
        <v>Katarina</v>
      </c>
      <c r="H792" s="7">
        <f ca="1" xml:space="preserve">
IF($C792 = 1,
    0,
    RANDBETWEEN(5,COUNT('Last name'!$A:$A) + 1)
)</f>
        <v>25</v>
      </c>
      <c r="I792" s="7" t="str">
        <f ca="1" xml:space="preserve">
IF($C792 = 1 + N("Presidente"),
    "de Orléans e Bragança",
    VLOOKUP($H792,'Last name'!$A:$B,2,FALSE) &amp; " " &amp; VLOOKUP(RANDBETWEEN(5,COUNT('Last name'!$A:$A) + 1),'Last name'!$A:$B,2,FALSE)
)</f>
        <v>Auth Moraes</v>
      </c>
      <c r="J792" s="7" t="str">
        <f t="shared" ca="1" si="85"/>
        <v>Katarina Auth Moraes</v>
      </c>
      <c r="K792" s="7" t="str" cm="1">
        <f t="array" aca="1" ref="K792" ca="1">SHA1HASH($J792)</f>
        <v>14674e9091df67dce14c594ab001e1eebcdb8574</v>
      </c>
      <c r="L792" s="7" cm="1">
        <f t="array" aca="1" ref="L792" ca="1">INDEX(States!$A:$A,RANDBETWEEN(5,COUNTA(States!$A:$A) + 1),1)</f>
        <v>6</v>
      </c>
      <c r="M792" s="7" t="str">
        <f ca="1">$L792 &amp; "|" &amp; VLOOKUP($L792,States!$A:$B,2,FALSE)</f>
        <v>6|990f6b5f2170b43d022d539b1260b5f1af889998</v>
      </c>
      <c r="N792" s="7" t="str">
        <f ca="1">VLOOKUP($F792,Name!$A:$C,3,FALSE)</f>
        <v>F</v>
      </c>
      <c r="O792" s="7" t="str">
        <f ca="1">VLOOKUP($N792,Gender!$A:$B,2,FALSE)</f>
        <v>Female</v>
      </c>
      <c r="P792" s="7" t="str" cm="1">
        <f t="array" aca="1" ref="P792" ca="1">INDEX('Marital status'!$A:$A,RANDBETWEEN(5,COUNTA('Marital status'!$A:$A) + 1),1)</f>
        <v>3266897012b6dcc5723033bc25891bf99efcff6f</v>
      </c>
      <c r="Q792" s="7" t="str">
        <f ca="1">VLOOKUP($P792,'Marital status'!$A:$B,2,FALSE)</f>
        <v>MarrieD</v>
      </c>
      <c r="R792" s="7">
        <f t="shared" ca="1" si="86"/>
        <v>7</v>
      </c>
      <c r="S792" s="7" t="e">
        <f ca="1">VLOOKUP($R792,Race!$A:$B,2,FALSE)</f>
        <v>#N/A</v>
      </c>
      <c r="T792" s="8">
        <f t="shared" ca="1" si="87"/>
        <v>30029</v>
      </c>
      <c r="U792" s="6">
        <f t="shared" ca="1" si="88"/>
        <v>7</v>
      </c>
      <c r="V792" s="8" t="str">
        <f ca="1">VLOOKUP($U792,Education!$A:$B,2,FALSE)</f>
        <v>Undergraduate degree</v>
      </c>
      <c r="W792" s="7">
        <f ca="1" xml:space="preserve">
  IF(OR($Y792 = 5, $Y792 = 6, $Y792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92" s="7" t="str">
        <f ca="1">VLOOKUP($W792,Department!$A:$B,2,FALSE)</f>
        <v>Communication &amp; Marketing</v>
      </c>
      <c r="Y792" s="6">
        <f t="shared" ca="1" si="89"/>
        <v>11</v>
      </c>
      <c r="Z792" s="7" t="str">
        <f ca="1">VLOOKUP($Y792,Role!$A:$B,2,FALSE)</f>
        <v>Analyst</v>
      </c>
      <c r="AA792" s="6">
        <f t="shared" ca="1" si="90"/>
        <v>7</v>
      </c>
      <c r="AB792" s="7" t="str">
        <f ca="1" xml:space="preserve">
IF($AA792 &lt;&gt; "",
    VLOOKUP($AA792,Level!$A:$B,2,FALSE),
    ""
)</f>
        <v>Senior</v>
      </c>
      <c r="AC792" s="1">
        <f ca="1" xml:space="preserve">
IF($Y792 = 5 + N("Presidente"),
    27000,
    IF($Y792 = 6 + N("Vice-presidente"),
        23000,
        IF(OR($Y792 = 8, $Y792= 13, $Y792 = 12) + N("Secretária bilíngue ou coordenador ou especialista"),
            8000,
            IF($Y792 = 7 + N("Diretor"),
                15000,
                IF($Y792 = 14 + N("Gerente"),
                    12000,
                    IF($Y792 = 9 + N("Estagiário"),
                        705,
                        IF($Y792 = 10 + N("Trainee"),
                            805,
                            IF($Y792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IF($U792 = 7,
  500,
  IF($U792 = 8,
    1000,
    IF($U792 = 9,
      1500,
      IF($U792 = 10,
        2000,
        0
      )
    )
  )
)
+
N("Adicional no salário por área")
+
IF($W792 = 14 + N("Tecnologia da Informação"),
  120,
  IF($W792 = 16 + N("Vendas"),
    110,
    IF($W792 = 15 + N("Jurídico"),
      100,
      IF(OR($W792 = 8, $W792 = 9, $W792 = 11) + N("Recursos humanos ou comercial ou comunicação e marketing"),
        80,
        0
      )
    )
  )
)
+
N("Adicionando pegadinha")
+
IF(AND($W792 = 16, $U792 = 9, $Y792 = 11, $AA792 = 5) + N("Se for de vendas, com mestrado, analista sênior"),
  IF($R792 = 5,
    100,
    0
  )
  +
  IF($N792 = "M",
    200,
    0
  ),
  0
)</f>
        <v>2580</v>
      </c>
      <c r="AD7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$A792  &amp; ", "   &amp;
$C792  &amp; ", "   &amp;
$E792  &amp; ", '"  &amp;
$J792  &amp; "', '" &amp;
$N792  &amp; "', "  &amp;
$R792  &amp; ", '"  &amp;
TEXT($T792,"dd/mm/aaaa")  &amp; "', "   &amp;
$U792  &amp; ", "   &amp;
$W792  &amp; ", "   &amp;
$Y792  &amp; ", "   &amp;
IF($AA792 &lt;&gt; "", $AA792, "NULL")  &amp; ", "   &amp;
$AC792  &amp; ");"</f>
        <v>INSERT INTO bi4all.fac_employees (id_company_fk, id_employee_pk, flg_active, employee_name, id_gender_fk, id_race_fk, birthday, id_schooling_fk, id_department_fk, id_role_fk, id_level_fk, salary) VALUES (6a51143286b03064a49cc2acbee63c09a0682d33, 788, 1, 'Katarina Auth Moraes', 'F', 7, '19/03/1982', 7, 11, 11, 7, 2580);</v>
      </c>
    </row>
    <row r="793" spans="1:30" ht="14.25" customHeight="1" x14ac:dyDescent="0.2">
      <c r="A793" s="7" t="str" cm="1">
        <f t="array" aca="1" ref="A793" ca="1">INDEX(Company!$A:$A,RANDBETWEEN(5,COUNTA(Company!$A:$A) + 1),1)</f>
        <v>6a51143286b03064a49cc2acbee63c09a0682d33</v>
      </c>
      <c r="B793" s="7" t="str">
        <f ca="1">VLOOKUP($A793,Company!$A:$B,2,FALSE)</f>
        <v>ACME Corporation</v>
      </c>
      <c r="C793" s="5">
        <f t="shared" si="84"/>
        <v>789</v>
      </c>
      <c r="D793" s="5" t="str" cm="1">
        <f t="array" ref="D793">SHA1HASH($C793)</f>
        <v>fc1200c7a7aa52109d762a9f005b149abef01479</v>
      </c>
      <c r="E793" s="6">
        <v>1</v>
      </c>
      <c r="F793" s="7">
        <f ca="1">IF($C793 = 1 + N("Presidente"),
    127,
    IF($C793 = 2 + N("Vice-Presidente"),
        72,
        IF($C793 = 3 + N("Secretária bilíngue"),
            13,
            RANDBETWEEN(5,COUNT(Name!$A:$A) + 1)
        )
    )
)</f>
        <v>157</v>
      </c>
      <c r="G793" s="7" t="str">
        <f ca="1">VLOOKUP($F793,Name!$A:$B,2,FALSE)</f>
        <v>Guilherme</v>
      </c>
      <c r="H793" s="7">
        <f ca="1" xml:space="preserve">
IF($C793 = 1,
    0,
    RANDBETWEEN(5,COUNT('Last name'!$A:$A) + 1)
)</f>
        <v>189</v>
      </c>
      <c r="I793" s="7" t="str">
        <f ca="1" xml:space="preserve">
IF($C793 = 1 + N("Presidente"),
    "de Orléans e Bragança",
    VLOOKUP($H793,'Last name'!$A:$B,2,FALSE) &amp; " " &amp; VLOOKUP(RANDBETWEEN(5,COUNT('Last name'!$A:$A) + 1),'Last name'!$A:$B,2,FALSE)
)</f>
        <v>Teixeira Evangelista</v>
      </c>
      <c r="J793" s="7" t="str">
        <f t="shared" ca="1" si="85"/>
        <v>Guilherme Teixeira Evangelista</v>
      </c>
      <c r="K793" s="7" t="str" cm="1">
        <f t="array" aca="1" ref="K793" ca="1">SHA1HASH($J793)</f>
        <v>570fc71e4d400f76579c48abb2506f51e8cc3728</v>
      </c>
      <c r="L793" s="7" cm="1">
        <f t="array" aca="1" ref="L793" ca="1">INDEX(States!$A:$A,RANDBETWEEN(5,COUNTA(States!$A:$A) + 1),1)</f>
        <v>9</v>
      </c>
      <c r="M793" s="7" t="str">
        <f ca="1">$L793 &amp; "|" &amp; VLOOKUP($L793,States!$A:$B,2,FALSE)</f>
        <v>9|68b7ab1daf7c594d71db682ca70a5cb187f0524f</v>
      </c>
      <c r="N793" s="7" t="str">
        <f ca="1">VLOOKUP($F793,Name!$A:$C,3,FALSE)</f>
        <v>M</v>
      </c>
      <c r="O793" s="7" t="str">
        <f ca="1">VLOOKUP($N793,Gender!$A:$B,2,FALSE)</f>
        <v>Male</v>
      </c>
      <c r="P793" s="7" t="str" cm="1">
        <f t="array" aca="1" ref="P793" ca="1">INDEX('Marital status'!$A:$A,RANDBETWEEN(5,COUNTA('Marital status'!$A:$A) + 1),1)</f>
        <v>ce0b1612aa711b78a720295d271a33894e2b72bf</v>
      </c>
      <c r="Q793" s="7" t="str">
        <f ca="1">VLOOKUP($P793,'Marital status'!$A:$B,2,FALSE)</f>
        <v>single</v>
      </c>
      <c r="R793" s="7">
        <f t="shared" ca="1" si="86"/>
        <v>5</v>
      </c>
      <c r="S793" s="7" t="e">
        <f ca="1">VLOOKUP($R793,Race!$A:$B,2,FALSE)</f>
        <v>#N/A</v>
      </c>
      <c r="T793" s="8">
        <f t="shared" ca="1" si="87"/>
        <v>33048</v>
      </c>
      <c r="U793" s="6">
        <f t="shared" ca="1" si="88"/>
        <v>7</v>
      </c>
      <c r="V793" s="8" t="str">
        <f ca="1">VLOOKUP($U793,Education!$A:$B,2,FALSE)</f>
        <v>Undergraduate degree</v>
      </c>
      <c r="W793" s="7">
        <f ca="1" xml:space="preserve">
  IF(OR($Y793 = 5, $Y793 = 6, $Y793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793" s="7" t="str">
        <f ca="1">VLOOKUP($W793,Department!$A:$B,2,FALSE)</f>
        <v>Communication &amp; Marketing</v>
      </c>
      <c r="Y793" s="6">
        <f t="shared" ca="1" si="89"/>
        <v>10</v>
      </c>
      <c r="Z793" s="7" t="str">
        <f ca="1">VLOOKUP($Y793,Role!$A:$B,2,FALSE)</f>
        <v>Trainee</v>
      </c>
      <c r="AA793" s="6" t="str">
        <f t="shared" ca="1" si="90"/>
        <v/>
      </c>
      <c r="AB793" s="7" t="str">
        <f ca="1" xml:space="preserve">
IF($AA793 &lt;&gt; "",
    VLOOKUP($AA793,Level!$A:$B,2,FALSE),
    ""
)</f>
        <v/>
      </c>
      <c r="AC793" s="1">
        <f ca="1" xml:space="preserve">
IF($Y793 = 5 + N("Presidente"),
    27000,
    IF($Y793 = 6 + N("Vice-presidente"),
        23000,
        IF(OR($Y793 = 8, $Y793= 13, $Y793 = 12) + N("Secretária bilíngue ou coordenador ou especialista"),
            8000,
            IF($Y793 = 7 + N("Diretor"),
                15000,
                IF($Y793 = 14 + N("Gerente"),
                    12000,
                    IF($Y793 = 9 + N("Estagiário"),
                        705,
                        IF($Y793 = 10 + N("Trainee"),
                            805,
                            IF($Y793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IF($U793 = 7,
  500,
  IF($U793 = 8,
    1000,
    IF($U793 = 9,
      1500,
      IF($U793 = 10,
        2000,
        0
      )
    )
  )
)
+
N("Adicional no salário por área")
+
IF($W793 = 14 + N("Tecnologia da Informação"),
  120,
  IF($W793 = 16 + N("Vendas"),
    110,
    IF($W793 = 15 + N("Jurídico"),
      100,
      IF(OR($W793 = 8, $W793 = 9, $W793 = 11) + N("Recursos humanos ou comercial ou comunicação e marketing"),
        80,
        0
      )
    )
  )
)
+
N("Adicionando pegadinha")
+
IF(AND($W793 = 16, $U793 = 9, $Y793 = 11, $AA793 = 5) + N("Se for de vendas, com mestrado, analista sênior"),
  IF($R793 = 5,
    100,
    0
  )
  +
  IF($N793 = "M",
    200,
    0
  ),
  0
)</f>
        <v>1385</v>
      </c>
      <c r="AD7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$A793  &amp; ", "   &amp;
$C793  &amp; ", "   &amp;
$E793  &amp; ", '"  &amp;
$J793  &amp; "', '" &amp;
$N793  &amp; "', "  &amp;
$R793  &amp; ", '"  &amp;
TEXT($T793,"dd/mm/aaaa")  &amp; "', "   &amp;
$U793  &amp; ", "   &amp;
$W793  &amp; ", "   &amp;
$Y793  &amp; ", "   &amp;
IF($AA793 &lt;&gt; "", $AA793, "NULL")  &amp; ", "   &amp;
$AC793  &amp; ");"</f>
        <v>INSERT INTO bi4all.fac_employees (id_company_fk, id_employee_pk, flg_active, employee_name, id_gender_fk, id_race_fk, birthday, id_schooling_fk, id_department_fk, id_role_fk, id_level_fk, salary) VALUES (6a51143286b03064a49cc2acbee63c09a0682d33, 789, 1, 'Guilherme Teixeira Evangelista', 'M', 5, '24/06/1990', 7, 11, 10, NULL, 1385);</v>
      </c>
    </row>
    <row r="794" spans="1:30" ht="14.25" customHeight="1" x14ac:dyDescent="0.2">
      <c r="A794" s="7" t="str" cm="1">
        <f t="array" aca="1" ref="A794" ca="1">INDEX(Company!$A:$A,RANDBETWEEN(5,COUNTA(Company!$A:$A) + 1),1)</f>
        <v>6a51143286b03064a49cc2acbee63c09a0682d33</v>
      </c>
      <c r="B794" s="7" t="str">
        <f ca="1">VLOOKUP($A794,Company!$A:$B,2,FALSE)</f>
        <v>ACME Corporation</v>
      </c>
      <c r="C794" s="5">
        <f t="shared" si="84"/>
        <v>790</v>
      </c>
      <c r="D794" s="5" t="str" cm="1">
        <f t="array" ref="D794">SHA1HASH($C794)</f>
        <v>4912f56aec6f0ac56bbb7fa9231e79891c48afc5</v>
      </c>
      <c r="E794" s="6">
        <v>1</v>
      </c>
      <c r="F794" s="7">
        <f ca="1">IF($C794 = 1 + N("Presidente"),
    127,
    IF($C794 = 2 + N("Vice-Presidente"),
        72,
        IF($C794 = 3 + N("Secretária bilíngue"),
            13,
            RANDBETWEEN(5,COUNT(Name!$A:$A) + 1)
        )
    )
)</f>
        <v>6</v>
      </c>
      <c r="G794" s="7" t="str">
        <f ca="1">VLOOKUP($F794,Name!$A:$B,2,FALSE)</f>
        <v>Abigail</v>
      </c>
      <c r="H794" s="7">
        <f ca="1" xml:space="preserve">
IF($C794 = 1,
    0,
    RANDBETWEEN(5,COUNT('Last name'!$A:$A) + 1)
)</f>
        <v>59</v>
      </c>
      <c r="I794" s="7" t="str">
        <f ca="1" xml:space="preserve">
IF($C794 = 1 + N("Presidente"),
    "de Orléans e Bragança",
    VLOOKUP($H794,'Last name'!$A:$B,2,FALSE) &amp; " " &amp; VLOOKUP(RANDBETWEEN(5,COUNT('Last name'!$A:$A) + 1),'Last name'!$A:$B,2,FALSE)
)</f>
        <v>Cardozo Negrão</v>
      </c>
      <c r="J794" s="7" t="str">
        <f t="shared" ca="1" si="85"/>
        <v>Abigail Cardozo Negrão</v>
      </c>
      <c r="K794" s="7" t="str" cm="1">
        <f t="array" aca="1" ref="K794" ca="1">SHA1HASH($J794)</f>
        <v>6c337e7e1bb1ac6015d7ade836978f89d64e9e51</v>
      </c>
      <c r="L794" s="7" cm="1">
        <f t="array" aca="1" ref="L794" ca="1">INDEX(States!$A:$A,RANDBETWEEN(5,COUNTA(States!$A:$A) + 1),1)</f>
        <v>9</v>
      </c>
      <c r="M794" s="7" t="str">
        <f ca="1">$L794 &amp; "|" &amp; VLOOKUP($L794,States!$A:$B,2,FALSE)</f>
        <v>9|68b7ab1daf7c594d71db682ca70a5cb187f0524f</v>
      </c>
      <c r="N794" s="7" t="str">
        <f ca="1">VLOOKUP($F794,Name!$A:$C,3,FALSE)</f>
        <v>F</v>
      </c>
      <c r="O794" s="7" t="str">
        <f ca="1">VLOOKUP($N794,Gender!$A:$B,2,FALSE)</f>
        <v>Female</v>
      </c>
      <c r="P794" s="7" t="str" cm="1">
        <f t="array" aca="1" ref="P794" ca="1">INDEX('Marital status'!$A:$A,RANDBETWEEN(5,COUNTA('Marital status'!$A:$A) + 1),1)</f>
        <v>459031b19ec5bbd3b3dbc0a9dcf2cb6e6c6f7848</v>
      </c>
      <c r="Q794" s="7" t="str">
        <f ca="1">VLOOKUP($P794,'Marital status'!$A:$B,2,FALSE)</f>
        <v xml:space="preserve">Widowed </v>
      </c>
      <c r="R794" s="7">
        <f t="shared" ca="1" si="86"/>
        <v>5</v>
      </c>
      <c r="S794" s="7" t="e">
        <f ca="1">VLOOKUP($R794,Race!$A:$B,2,FALSE)</f>
        <v>#N/A</v>
      </c>
      <c r="T794" s="8">
        <f t="shared" ca="1" si="87"/>
        <v>27217</v>
      </c>
      <c r="U794" s="6">
        <f t="shared" ca="1" si="88"/>
        <v>8</v>
      </c>
      <c r="V794" s="8" t="str">
        <f ca="1">VLOOKUP($U794,Education!$A:$B,2,FALSE)</f>
        <v>Graduate school</v>
      </c>
      <c r="W794" s="7">
        <f ca="1" xml:space="preserve">
  IF(OR($Y794 = 5, $Y794 = 6, $Y794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794" s="7" t="str">
        <f ca="1">VLOOKUP($W794,Department!$A:$B,2,FALSE)</f>
        <v>Commercial</v>
      </c>
      <c r="Y794" s="6">
        <f t="shared" ca="1" si="89"/>
        <v>11</v>
      </c>
      <c r="Z794" s="7" t="str">
        <f ca="1">VLOOKUP($Y794,Role!$A:$B,2,FALSE)</f>
        <v>Analyst</v>
      </c>
      <c r="AA794" s="6">
        <f t="shared" ca="1" si="90"/>
        <v>5</v>
      </c>
      <c r="AB794" s="7" t="str">
        <f ca="1" xml:space="preserve">
IF($AA794 &lt;&gt; "",
    VLOOKUP($AA794,Level!$A:$B,2,FALSE),
    ""
)</f>
        <v>Junior</v>
      </c>
      <c r="AC794" s="1">
        <f ca="1" xml:space="preserve">
IF($Y794 = 5 + N("Presidente"),
    27000,
    IF($Y794 = 6 + N("Vice-presidente"),
        23000,
        IF(OR($Y794 = 8, $Y794= 13, $Y794 = 12) + N("Secretária bilíngue ou coordenador ou especialista"),
            8000,
            IF($Y794 = 7 + N("Diretor"),
                15000,
                IF($Y794 = 14 + N("Gerente"),
                    12000,
                    IF($Y794 = 9 + N("Estagiário"),
                        705,
                        IF($Y794 = 10 + N("Trainee"),
                            805,
                            IF($Y794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IF($U794 = 7,
  500,
  IF($U794 = 8,
    1000,
    IF($U794 = 9,
      1500,
      IF($U794 = 10,
        2000,
        0
      )
    )
  )
)
+
N("Adicional no salário por área")
+
IF($W794 = 14 + N("Tecnologia da Informação"),
  120,
  IF($W794 = 16 + N("Vendas"),
    110,
    IF($W794 = 15 + N("Jurídico"),
      100,
      IF(OR($W794 = 8, $W794 = 9, $W794 = 11) + N("Recursos humanos ou comercial ou comunicação e marketing"),
        80,
        0
      )
    )
  )
)
+
N("Adicionando pegadinha")
+
IF(AND($W794 = 16, $U794 = 9, $Y794 = 11, $AA794 = 5) + N("Se for de vendas, com mestrado, analista sênior"),
  IF($R794 = 5,
    100,
    0
  )
  +
  IF($N794 = "M",
    200,
    0
  ),
  0
)</f>
        <v>3080</v>
      </c>
      <c r="AD7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$A794  &amp; ", "   &amp;
$C794  &amp; ", "   &amp;
$E794  &amp; ", '"  &amp;
$J794  &amp; "', '" &amp;
$N794  &amp; "', "  &amp;
$R794  &amp; ", '"  &amp;
TEXT($T794,"dd/mm/aaaa")  &amp; "', "   &amp;
$U794  &amp; ", "   &amp;
$W794  &amp; ", "   &amp;
$Y794  &amp; ", "   &amp;
IF($AA794 &lt;&gt; "", $AA794, "NULL")  &amp; ", "   &amp;
$AC794  &amp; ");"</f>
        <v>INSERT INTO bi4all.fac_employees (id_company_fk, id_employee_pk, flg_active, employee_name, id_gender_fk, id_race_fk, birthday, id_schooling_fk, id_department_fk, id_role_fk, id_level_fk, salary) VALUES (6a51143286b03064a49cc2acbee63c09a0682d33, 790, 1, 'Abigail Cardozo Negrão', 'F', 5, '07/07/1974', 8, 9, 11, 5, 3080);</v>
      </c>
    </row>
    <row r="795" spans="1:30" ht="14.25" customHeight="1" x14ac:dyDescent="0.2">
      <c r="A795" s="7" t="str" cm="1">
        <f t="array" aca="1" ref="A795" ca="1">INDEX(Company!$A:$A,RANDBETWEEN(5,COUNTA(Company!$A:$A) + 1),1)</f>
        <v>6a51143286b03064a49cc2acbee63c09a0682d33</v>
      </c>
      <c r="B795" s="7" t="str">
        <f ca="1">VLOOKUP($A795,Company!$A:$B,2,FALSE)</f>
        <v>ACME Corporation</v>
      </c>
      <c r="C795" s="5">
        <f t="shared" si="84"/>
        <v>791</v>
      </c>
      <c r="D795" s="5" t="str" cm="1">
        <f t="array" ref="D795">SHA1HASH($C795)</f>
        <v>7325068e8007fede0cfd8909e0ca401be6875a5c</v>
      </c>
      <c r="E795" s="6">
        <v>1</v>
      </c>
      <c r="F795" s="7">
        <f ca="1">IF($C795 = 1 + N("Presidente"),
    127,
    IF($C795 = 2 + N("Vice-Presidente"),
        72,
        IF($C795 = 3 + N("Secretária bilíngue"),
            13,
            RANDBETWEEN(5,COUNT(Name!$A:$A) + 1)
        )
    )
)</f>
        <v>65</v>
      </c>
      <c r="G795" s="7" t="str">
        <f ca="1">VLOOKUP($F795,Name!$A:$B,2,FALSE)</f>
        <v>Bárbara</v>
      </c>
      <c r="H795" s="7">
        <f ca="1" xml:space="preserve">
IF($C795 = 1,
    0,
    RANDBETWEEN(5,COUNT('Last name'!$A:$A) + 1)
)</f>
        <v>140</v>
      </c>
      <c r="I795" s="7" t="str">
        <f ca="1" xml:space="preserve">
IF($C795 = 1 + N("Presidente"),
    "de Orléans e Bragança",
    VLOOKUP($H795,'Last name'!$A:$B,2,FALSE) &amp; " " &amp; VLOOKUP(RANDBETWEEN(5,COUNT('Last name'!$A:$A) + 1),'Last name'!$A:$B,2,FALSE)
)</f>
        <v>Negreiros Ribeiro</v>
      </c>
      <c r="J795" s="7" t="str">
        <f t="shared" ca="1" si="85"/>
        <v>Bárbara Negreiros Ribeiro</v>
      </c>
      <c r="K795" s="7" t="str" cm="1">
        <f t="array" aca="1" ref="K795" ca="1">SHA1HASH($J795)</f>
        <v>ae8f48d2407bca4507ba66e7d1ebddbe80dc65e3</v>
      </c>
      <c r="L795" s="7" cm="1">
        <f t="array" aca="1" ref="L795" ca="1">INDEX(States!$A:$A,RANDBETWEEN(5,COUNTA(States!$A:$A) + 1),1)</f>
        <v>22</v>
      </c>
      <c r="M795" s="7" t="str">
        <f ca="1">$L795 &amp; "|" &amp; VLOOKUP($L795,States!$A:$B,2,FALSE)</f>
        <v>22|04a99b2b0b78076f0a06c2d7695137915b2933a5</v>
      </c>
      <c r="N795" s="7" t="str">
        <f ca="1">VLOOKUP($F795,Name!$A:$C,3,FALSE)</f>
        <v>F</v>
      </c>
      <c r="O795" s="7" t="str">
        <f ca="1">VLOOKUP($N795,Gender!$A:$B,2,FALSE)</f>
        <v>Female</v>
      </c>
      <c r="P795" s="7" t="str" cm="1">
        <f t="array" aca="1" ref="P795" ca="1">INDEX('Marital status'!$A:$A,RANDBETWEEN(5,COUNTA('Marital status'!$A:$A) + 1),1)</f>
        <v>93ac84f4e0bd5c1c97b670a12a7fff6af89fb6b3</v>
      </c>
      <c r="Q795" s="7" t="str">
        <f ca="1">VLOOKUP($P795,'Marital status'!$A:$B,2,FALSE)</f>
        <v>DIVORCED</v>
      </c>
      <c r="R795" s="7">
        <f t="shared" ca="1" si="86"/>
        <v>5</v>
      </c>
      <c r="S795" s="7" t="e">
        <f ca="1">VLOOKUP($R795,Race!$A:$B,2,FALSE)</f>
        <v>#N/A</v>
      </c>
      <c r="T795" s="8">
        <f t="shared" ca="1" si="87"/>
        <v>23749</v>
      </c>
      <c r="U795" s="6">
        <f t="shared" ca="1" si="88"/>
        <v>7</v>
      </c>
      <c r="V795" s="8" t="str">
        <f ca="1">VLOOKUP($U795,Education!$A:$B,2,FALSE)</f>
        <v>Undergraduate degree</v>
      </c>
      <c r="W795" s="7">
        <f ca="1" xml:space="preserve">
  IF(OR($Y795 = 5, $Y795 = 6, $Y795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795" s="7" t="str">
        <f ca="1">VLOOKUP($W795,Department!$A:$B,2,FALSE)</f>
        <v>Administration</v>
      </c>
      <c r="Y795" s="6">
        <f t="shared" ca="1" si="89"/>
        <v>9</v>
      </c>
      <c r="Z795" s="7" t="str">
        <f ca="1">VLOOKUP($Y795,Role!$A:$B,2,FALSE)</f>
        <v>Intern</v>
      </c>
      <c r="AA795" s="6" t="str">
        <f t="shared" ca="1" si="90"/>
        <v/>
      </c>
      <c r="AB795" s="7" t="str">
        <f ca="1" xml:space="preserve">
IF($AA795 &lt;&gt; "",
    VLOOKUP($AA795,Level!$A:$B,2,FALSE),
    ""
)</f>
        <v/>
      </c>
      <c r="AC795" s="1">
        <f ca="1" xml:space="preserve">
IF($Y795 = 5 + N("Presidente"),
    27000,
    IF($Y795 = 6 + N("Vice-presidente"),
        23000,
        IF(OR($Y795 = 8, $Y795= 13, $Y795 = 12) + N("Secretária bilíngue ou coordenador ou especialista"),
            8000,
            IF($Y795 = 7 + N("Diretor"),
                15000,
                IF($Y795 = 14 + N("Gerente"),
                    12000,
                    IF($Y795 = 9 + N("Estagiário"),
                        705,
                        IF($Y795 = 10 + N("Trainee"),
                            805,
                            IF($Y795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IF($U795 = 7,
  500,
  IF($U795 = 8,
    1000,
    IF($U795 = 9,
      1500,
      IF($U795 = 10,
        2000,
        0
      )
    )
  )
)
+
N("Adicional no salário por área")
+
IF($W795 = 14 + N("Tecnologia da Informação"),
  120,
  IF($W795 = 16 + N("Vendas"),
    110,
    IF($W795 = 15 + N("Jurídico"),
      100,
      IF(OR($W795 = 8, $W795 = 9, $W795 = 11) + N("Recursos humanos ou comercial ou comunicação e marketing"),
        80,
        0
      )
    )
  )
)
+
N("Adicionando pegadinha")
+
IF(AND($W795 = 16, $U795 = 9, $Y795 = 11, $AA795 = 5) + N("Se for de vendas, com mestrado, analista sênior"),
  IF($R795 = 5,
    100,
    0
  )
  +
  IF($N795 = "M",
    200,
    0
  ),
  0
)</f>
        <v>1205</v>
      </c>
      <c r="AD7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$A795  &amp; ", "   &amp;
$C795  &amp; ", "   &amp;
$E795  &amp; ", '"  &amp;
$J795  &amp; "', '" &amp;
$N795  &amp; "', "  &amp;
$R795  &amp; ", '"  &amp;
TEXT($T795,"dd/mm/aaaa")  &amp; "', "   &amp;
$U795  &amp; ", "   &amp;
$W795  &amp; ", "   &amp;
$Y795  &amp; ", "   &amp;
IF($AA795 &lt;&gt; "", $AA795, "NULL")  &amp; ", "   &amp;
$AC795  &amp; ");"</f>
        <v>INSERT INTO bi4all.fac_employees (id_company_fk, id_employee_pk, flg_active, employee_name, id_gender_fk, id_race_fk, birthday, id_schooling_fk, id_department_fk, id_role_fk, id_level_fk, salary) VALUES (6a51143286b03064a49cc2acbee63c09a0682d33, 791, 1, 'Bárbara Negreiros Ribeiro', 'F', 5, '07/01/1965', 7, 6, 9, NULL, 1205);</v>
      </c>
    </row>
    <row r="796" spans="1:30" ht="14.25" customHeight="1" x14ac:dyDescent="0.2">
      <c r="A796" s="7" t="str" cm="1">
        <f t="array" aca="1" ref="A796" ca="1">INDEX(Company!$A:$A,RANDBETWEEN(5,COUNTA(Company!$A:$A) + 1),1)</f>
        <v>6a51143286b03064a49cc2acbee63c09a0682d33</v>
      </c>
      <c r="B796" s="7" t="str">
        <f ca="1">VLOOKUP($A796,Company!$A:$B,2,FALSE)</f>
        <v>ACME Corporation</v>
      </c>
      <c r="C796" s="5">
        <f t="shared" si="84"/>
        <v>792</v>
      </c>
      <c r="D796" s="5" t="str" cm="1">
        <f t="array" ref="D796">SHA1HASH($C796)</f>
        <v>96e388c0b3b7fd874b48621e850335a8f06ca58d</v>
      </c>
      <c r="E796" s="6">
        <v>1</v>
      </c>
      <c r="F796" s="7">
        <f ca="1">IF($C796 = 1 + N("Presidente"),
    127,
    IF($C796 = 2 + N("Vice-Presidente"),
        72,
        IF($C796 = 3 + N("Secretária bilíngue"),
            13,
            RANDBETWEEN(5,COUNT(Name!$A:$A) + 1)
        )
    )
)</f>
        <v>353</v>
      </c>
      <c r="G796" s="7" t="str">
        <f ca="1">VLOOKUP($F796,Name!$A:$B,2,FALSE)</f>
        <v>Vicente</v>
      </c>
      <c r="H796" s="7">
        <f ca="1" xml:space="preserve">
IF($C796 = 1,
    0,
    RANDBETWEEN(5,COUNT('Last name'!$A:$A) + 1)
)</f>
        <v>112</v>
      </c>
      <c r="I796" s="7" t="str">
        <f ca="1" xml:space="preserve">
IF($C796 = 1 + N("Presidente"),
    "de Orléans e Bragança",
    VLOOKUP($H796,'Last name'!$A:$B,2,FALSE) &amp; " " &amp; VLOOKUP(RANDBETWEEN(5,COUNT('Last name'!$A:$A) + 1),'Last name'!$A:$B,2,FALSE)
)</f>
        <v>Lopes De Luca</v>
      </c>
      <c r="J796" s="7" t="str">
        <f t="shared" ca="1" si="85"/>
        <v>Vicente Lopes De Luca</v>
      </c>
      <c r="K796" s="7" t="str" cm="1">
        <f t="array" aca="1" ref="K796" ca="1">SHA1HASH($J796)</f>
        <v>7ed6193faa8098909ca4a6582aaff183517bf15f</v>
      </c>
      <c r="L796" s="7" cm="1">
        <f t="array" aca="1" ref="L796" ca="1">INDEX(States!$A:$A,RANDBETWEEN(5,COUNTA(States!$A:$A) + 1),1)</f>
        <v>12</v>
      </c>
      <c r="M796" s="7" t="str">
        <f ca="1">$L796 &amp; "|" &amp; VLOOKUP($L796,States!$A:$B,2,FALSE)</f>
        <v>12|16a2d6eb767d4fd003fae8cac60e0d85a9416ba8</v>
      </c>
      <c r="N796" s="7" t="str">
        <f ca="1">VLOOKUP($F796,Name!$A:$C,3,FALSE)</f>
        <v>M</v>
      </c>
      <c r="O796" s="7" t="str">
        <f ca="1">VLOOKUP($N796,Gender!$A:$B,2,FALSE)</f>
        <v>Male</v>
      </c>
      <c r="P796" s="7" t="str" cm="1">
        <f t="array" aca="1" ref="P796" ca="1">INDEX('Marital status'!$A:$A,RANDBETWEEN(5,COUNTA('Marital status'!$A:$A) + 1),1)</f>
        <v>47051393f6bcbf99111ec5d70ba2ebbe11ebccae</v>
      </c>
      <c r="Q796" s="7" t="str">
        <f ca="1">VLOOKUP($P796,'Marital status'!$A:$B,2,FALSE)</f>
        <v xml:space="preserve"> Separated </v>
      </c>
      <c r="R796" s="7">
        <f t="shared" ca="1" si="86"/>
        <v>5</v>
      </c>
      <c r="S796" s="7" t="e">
        <f ca="1">VLOOKUP($R796,Race!$A:$B,2,FALSE)</f>
        <v>#N/A</v>
      </c>
      <c r="T796" s="8">
        <f t="shared" ca="1" si="87"/>
        <v>18635</v>
      </c>
      <c r="U796" s="6">
        <f t="shared" ca="1" si="88"/>
        <v>8</v>
      </c>
      <c r="V796" s="8" t="str">
        <f ca="1">VLOOKUP($U796,Education!$A:$B,2,FALSE)</f>
        <v>Graduate school</v>
      </c>
      <c r="W796" s="7">
        <f ca="1" xml:space="preserve">
  IF(OR($Y796 = 5, $Y796 = 6, $Y796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796" s="7" t="str">
        <f ca="1">VLOOKUP($W796,Department!$A:$B,2,FALSE)</f>
        <v>Audit</v>
      </c>
      <c r="Y796" s="6">
        <f t="shared" ca="1" si="89"/>
        <v>11</v>
      </c>
      <c r="Z796" s="7" t="str">
        <f ca="1">VLOOKUP($Y796,Role!$A:$B,2,FALSE)</f>
        <v>Analyst</v>
      </c>
      <c r="AA796" s="6">
        <f t="shared" ca="1" si="90"/>
        <v>7</v>
      </c>
      <c r="AB796" s="7" t="str">
        <f ca="1" xml:space="preserve">
IF($AA796 &lt;&gt; "",
    VLOOKUP($AA796,Level!$A:$B,2,FALSE),
    ""
)</f>
        <v>Senior</v>
      </c>
      <c r="AC796" s="1">
        <f ca="1" xml:space="preserve">
IF($Y796 = 5 + N("Presidente"),
    27000,
    IF($Y796 = 6 + N("Vice-presidente"),
        23000,
        IF(OR($Y796 = 8, $Y796= 13, $Y796 = 12) + N("Secretária bilíngue ou coordenador ou especialista"),
            8000,
            IF($Y796 = 7 + N("Diretor"),
                15000,
                IF($Y796 = 14 + N("Gerente"),
                    12000,
                    IF($Y796 = 9 + N("Estagiário"),
                        705,
                        IF($Y796 = 10 + N("Trainee"),
                            805,
                            IF($Y796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IF($U796 = 7,
  500,
  IF($U796 = 8,
    1000,
    IF($U796 = 9,
      1500,
      IF($U796 = 10,
        2000,
        0
      )
    )
  )
)
+
N("Adicional no salário por área")
+
IF($W796 = 14 + N("Tecnologia da Informação"),
  120,
  IF($W796 = 16 + N("Vendas"),
    110,
    IF($W796 = 15 + N("Jurídico"),
      100,
      IF(OR($W796 = 8, $W796 = 9, $W796 = 11) + N("Recursos humanos ou comercial ou comunicação e marketing"),
        80,
        0
      )
    )
  )
)
+
N("Adicionando pegadinha")
+
IF(AND($W796 = 16, $U796 = 9, $Y796 = 11, $AA796 = 5) + N("Se for de vendas, com mestrado, analista sênior"),
  IF($R796 = 5,
    100,
    0
  )
  +
  IF($N796 = "M",
    200,
    0
  ),
  0
)</f>
        <v>3000</v>
      </c>
      <c r="AD7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$A796  &amp; ", "   &amp;
$C796  &amp; ", "   &amp;
$E796  &amp; ", '"  &amp;
$J796  &amp; "', '" &amp;
$N796  &amp; "', "  &amp;
$R796  &amp; ", '"  &amp;
TEXT($T796,"dd/mm/aaaa")  &amp; "', "   &amp;
$U796  &amp; ", "   &amp;
$W796  &amp; ", "   &amp;
$Y796  &amp; ", "   &amp;
IF($AA796 &lt;&gt; "", $AA796, "NULL")  &amp; ", "   &amp;
$AC796  &amp; ");"</f>
        <v>INSERT INTO bi4all.fac_employees (id_company_fk, id_employee_pk, flg_active, employee_name, id_gender_fk, id_race_fk, birthday, id_schooling_fk, id_department_fk, id_role_fk, id_level_fk, salary) VALUES (6a51143286b03064a49cc2acbee63c09a0682d33, 792, 1, 'Vicente Lopes De Luca', 'M', 5, '07/01/1951', 8, 13, 11, 7, 3000);</v>
      </c>
    </row>
    <row r="797" spans="1:30" ht="14.25" customHeight="1" x14ac:dyDescent="0.2">
      <c r="A797" s="7" t="str" cm="1">
        <f t="array" aca="1" ref="A797" ca="1">INDEX(Company!$A:$A,RANDBETWEEN(5,COUNTA(Company!$A:$A) + 1),1)</f>
        <v>6a51143286b03064a49cc2acbee63c09a0682d33</v>
      </c>
      <c r="B797" s="7" t="str">
        <f ca="1">VLOOKUP($A797,Company!$A:$B,2,FALSE)</f>
        <v>ACME Corporation</v>
      </c>
      <c r="C797" s="5">
        <f t="shared" si="84"/>
        <v>793</v>
      </c>
      <c r="D797" s="5" t="str" cm="1">
        <f t="array" ref="D797">SHA1HASH($C797)</f>
        <v>6fe3dfe314684a658c1b19ca7a8e3abd29afe23e</v>
      </c>
      <c r="E797" s="6">
        <v>1</v>
      </c>
      <c r="F797" s="7">
        <f ca="1">IF($C797 = 1 + N("Presidente"),
    127,
    IF($C797 = 2 + N("Vice-Presidente"),
        72,
        IF($C797 = 3 + N("Secretária bilíngue"),
            13,
            RANDBETWEEN(5,COUNT(Name!$A:$A) + 1)
        )
    )
)</f>
        <v>89</v>
      </c>
      <c r="G797" s="7" t="str">
        <f ca="1">VLOOKUP($F797,Name!$A:$B,2,FALSE)</f>
        <v>Cauã</v>
      </c>
      <c r="H797" s="7">
        <f ca="1" xml:space="preserve">
IF($C797 = 1,
    0,
    RANDBETWEEN(5,COUNT('Last name'!$A:$A) + 1)
)</f>
        <v>125</v>
      </c>
      <c r="I797" s="7" t="str">
        <f ca="1" xml:space="preserve">
IF($C797 = 1 + N("Presidente"),
    "de Orléans e Bragança",
    VLOOKUP($H797,'Last name'!$A:$B,2,FALSE) &amp; " " &amp; VLOOKUP(RANDBETWEEN(5,COUNT('Last name'!$A:$A) + 1),'Last name'!$A:$B,2,FALSE)
)</f>
        <v>Medeiros sobrenome</v>
      </c>
      <c r="J797" s="7" t="str">
        <f t="shared" ca="1" si="85"/>
        <v>Cauã Medeiros sobrenome</v>
      </c>
      <c r="K797" s="7" t="str" cm="1">
        <f t="array" aca="1" ref="K797" ca="1">SHA1HASH($J797)</f>
        <v>9db6787c1fc09af389c4944c102586fc3baf68a0</v>
      </c>
      <c r="L797" s="7" cm="1">
        <f t="array" aca="1" ref="L797" ca="1">INDEX(States!$A:$A,RANDBETWEEN(5,COUNTA(States!$A:$A) + 1),1)</f>
        <v>19</v>
      </c>
      <c r="M797" s="7" t="str">
        <f ca="1">$L797 &amp; "|" &amp; VLOOKUP($L797,States!$A:$B,2,FALSE)</f>
        <v>19|bd4a752045e2a790745f147976385d85d6dbdece</v>
      </c>
      <c r="N797" s="7" t="str">
        <f ca="1">VLOOKUP($F797,Name!$A:$C,3,FALSE)</f>
        <v>M</v>
      </c>
      <c r="O797" s="7" t="str">
        <f ca="1">VLOOKUP($N797,Gender!$A:$B,2,FALSE)</f>
        <v>Male</v>
      </c>
      <c r="P797" s="7" t="str" cm="1">
        <f t="array" aca="1" ref="P797" ca="1">INDEX('Marital status'!$A:$A,RANDBETWEEN(5,COUNTA('Marital status'!$A:$A) + 1),1)</f>
        <v>ce0b1612aa711b78a720295d271a33894e2b72bf</v>
      </c>
      <c r="Q797" s="7" t="str">
        <f ca="1">VLOOKUP($P797,'Marital status'!$A:$B,2,FALSE)</f>
        <v>single</v>
      </c>
      <c r="R797" s="7">
        <f t="shared" ca="1" si="86"/>
        <v>5</v>
      </c>
      <c r="S797" s="7" t="e">
        <f ca="1">VLOOKUP($R797,Race!$A:$B,2,FALSE)</f>
        <v>#N/A</v>
      </c>
      <c r="T797" s="8">
        <f t="shared" ca="1" si="87"/>
        <v>26446</v>
      </c>
      <c r="U797" s="6">
        <f t="shared" ca="1" si="88"/>
        <v>7</v>
      </c>
      <c r="V797" s="8" t="str">
        <f ca="1">VLOOKUP($U797,Education!$A:$B,2,FALSE)</f>
        <v>Undergraduate degree</v>
      </c>
      <c r="W797" s="7">
        <f ca="1" xml:space="preserve">
  IF(OR($Y797 = 5, $Y797 = 6, $Y797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797" s="7" t="str">
        <f ca="1">VLOOKUP($W797,Department!$A:$B,2,FALSE)</f>
        <v>Commercial</v>
      </c>
      <c r="Y797" s="6">
        <f t="shared" ca="1" si="89"/>
        <v>9</v>
      </c>
      <c r="Z797" s="7" t="str">
        <f ca="1">VLOOKUP($Y797,Role!$A:$B,2,FALSE)</f>
        <v>Intern</v>
      </c>
      <c r="AA797" s="6" t="str">
        <f t="shared" ca="1" si="90"/>
        <v/>
      </c>
      <c r="AB797" s="7" t="str">
        <f ca="1" xml:space="preserve">
IF($AA797 &lt;&gt; "",
    VLOOKUP($AA797,Level!$A:$B,2,FALSE),
    ""
)</f>
        <v/>
      </c>
      <c r="AC797" s="1">
        <f ca="1" xml:space="preserve">
IF($Y797 = 5 + N("Presidente"),
    27000,
    IF($Y797 = 6 + N("Vice-presidente"),
        23000,
        IF(OR($Y797 = 8, $Y797= 13, $Y797 = 12) + N("Secretária bilíngue ou coordenador ou especialista"),
            8000,
            IF($Y797 = 7 + N("Diretor"),
                15000,
                IF($Y797 = 14 + N("Gerente"),
                    12000,
                    IF($Y797 = 9 + N("Estagiário"),
                        705,
                        IF($Y797 = 10 + N("Trainee"),
                            805,
                            IF($Y797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IF($U797 = 7,
  500,
  IF($U797 = 8,
    1000,
    IF($U797 = 9,
      1500,
      IF($U797 = 10,
        2000,
        0
      )
    )
  )
)
+
N("Adicional no salário por área")
+
IF($W797 = 14 + N("Tecnologia da Informação"),
  120,
  IF($W797 = 16 + N("Vendas"),
    110,
    IF($W797 = 15 + N("Jurídico"),
      100,
      IF(OR($W797 = 8, $W797 = 9, $W797 = 11) + N("Recursos humanos ou comercial ou comunicação e marketing"),
        80,
        0
      )
    )
  )
)
+
N("Adicionando pegadinha")
+
IF(AND($W797 = 16, $U797 = 9, $Y797 = 11, $AA797 = 5) + N("Se for de vendas, com mestrado, analista sênior"),
  IF($R797 = 5,
    100,
    0
  )
  +
  IF($N797 = "M",
    200,
    0
  ),
  0
)</f>
        <v>1285</v>
      </c>
      <c r="AD7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$A797  &amp; ", "   &amp;
$C797  &amp; ", "   &amp;
$E797  &amp; ", '"  &amp;
$J797  &amp; "', '" &amp;
$N797  &amp; "', "  &amp;
$R797  &amp; ", '"  &amp;
TEXT($T797,"dd/mm/aaaa")  &amp; "', "   &amp;
$U797  &amp; ", "   &amp;
$W797  &amp; ", "   &amp;
$Y797  &amp; ", "   &amp;
IF($AA797 &lt;&gt; "", $AA797, "NULL")  &amp; ", "   &amp;
$AC797  &amp; ");"</f>
        <v>INSERT INTO bi4all.fac_employees (id_company_fk, id_employee_pk, flg_active, employee_name, id_gender_fk, id_race_fk, birthday, id_schooling_fk, id_department_fk, id_role_fk, id_level_fk, salary) VALUES (6a51143286b03064a49cc2acbee63c09a0682d33, 793, 1, 'Cauã Medeiros sobrenome', 'M', 5, '27/05/1972', 7, 9, 9, NULL, 1285);</v>
      </c>
    </row>
    <row r="798" spans="1:30" ht="14.25" customHeight="1" x14ac:dyDescent="0.2">
      <c r="A798" s="7" t="str" cm="1">
        <f t="array" aca="1" ref="A798" ca="1">INDEX(Company!$A:$A,RANDBETWEEN(5,COUNTA(Company!$A:$A) + 1),1)</f>
        <v>6a51143286b03064a49cc2acbee63c09a0682d33</v>
      </c>
      <c r="B798" s="7" t="str">
        <f ca="1">VLOOKUP($A798,Company!$A:$B,2,FALSE)</f>
        <v>ACME Corporation</v>
      </c>
      <c r="C798" s="5">
        <f t="shared" si="84"/>
        <v>794</v>
      </c>
      <c r="D798" s="5" t="str" cm="1">
        <f t="array" ref="D798">SHA1HASH($C798)</f>
        <v>41990bc354116362c6e6e8aa088d4e703104e6f7</v>
      </c>
      <c r="E798" s="6">
        <v>1</v>
      </c>
      <c r="F798" s="7">
        <f ca="1">IF($C798 = 1 + N("Presidente"),
    127,
    IF($C798 = 2 + N("Vice-Presidente"),
        72,
        IF($C798 = 3 + N("Secretária bilíngue"),
            13,
            RANDBETWEEN(5,COUNT(Name!$A:$A) + 1)
        )
    )
)</f>
        <v>260</v>
      </c>
      <c r="G798" s="7" t="str">
        <f ca="1">VLOOKUP($F798,Name!$A:$B,2,FALSE)</f>
        <v>Maria Cecília</v>
      </c>
      <c r="H798" s="7">
        <f ca="1" xml:space="preserve">
IF($C798 = 1,
    0,
    RANDBETWEEN(5,COUNT('Last name'!$A:$A) + 1)
)</f>
        <v>109</v>
      </c>
      <c r="I798" s="7" t="str">
        <f ca="1" xml:space="preserve">
IF($C798 = 1 + N("Presidente"),
    "de Orléans e Bragança",
    VLOOKUP($H798,'Last name'!$A:$B,2,FALSE) &amp; " " &amp; VLOOKUP(RANDBETWEEN(5,COUNT('Last name'!$A:$A) + 1),'Last name'!$A:$B,2,FALSE)
)</f>
        <v>Lima Medeiros</v>
      </c>
      <c r="J798" s="7" t="str">
        <f t="shared" ca="1" si="85"/>
        <v>Maria Cecília Lima Medeiros</v>
      </c>
      <c r="K798" s="7" t="str" cm="1">
        <f t="array" aca="1" ref="K798" ca="1">SHA1HASH($J798)</f>
        <v>a2468d652a0e1b859be5a7ef57d0a4e590dab6e2</v>
      </c>
      <c r="L798" s="7" cm="1">
        <f t="array" aca="1" ref="L798" ca="1">INDEX(States!$A:$A,RANDBETWEEN(5,COUNTA(States!$A:$A) + 1),1)</f>
        <v>12</v>
      </c>
      <c r="M798" s="7" t="str">
        <f ca="1">$L798 &amp; "|" &amp; VLOOKUP($L798,States!$A:$B,2,FALSE)</f>
        <v>12|16a2d6eb767d4fd003fae8cac60e0d85a9416ba8</v>
      </c>
      <c r="N798" s="7" t="str">
        <f ca="1">VLOOKUP($F798,Name!$A:$C,3,FALSE)</f>
        <v>F</v>
      </c>
      <c r="O798" s="7" t="str">
        <f ca="1">VLOOKUP($N798,Gender!$A:$B,2,FALSE)</f>
        <v>Female</v>
      </c>
      <c r="P798" s="7" t="str" cm="1">
        <f t="array" aca="1" ref="P798" ca="1">INDEX('Marital status'!$A:$A,RANDBETWEEN(5,COUNTA('Marital status'!$A:$A) + 1),1)</f>
        <v>ce0b1612aa711b78a720295d271a33894e2b72bf</v>
      </c>
      <c r="Q798" s="7" t="str">
        <f ca="1">VLOOKUP($P798,'Marital status'!$A:$B,2,FALSE)</f>
        <v>single</v>
      </c>
      <c r="R798" s="7">
        <f t="shared" ca="1" si="86"/>
        <v>8</v>
      </c>
      <c r="S798" s="7" t="e">
        <f ca="1">VLOOKUP($R798,Race!$A:$B,2,FALSE)</f>
        <v>#N/A</v>
      </c>
      <c r="T798" s="8">
        <f t="shared" ca="1" si="87"/>
        <v>28543</v>
      </c>
      <c r="U798" s="6">
        <f t="shared" ca="1" si="88"/>
        <v>7</v>
      </c>
      <c r="V798" s="8" t="str">
        <f ca="1">VLOOKUP($U798,Education!$A:$B,2,FALSE)</f>
        <v>Undergraduate degree</v>
      </c>
      <c r="W798" s="7">
        <f ca="1" xml:space="preserve">
  IF(OR($Y798 = 5, $Y798 = 6, $Y798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798" s="7" t="str">
        <f ca="1">VLOOKUP($W798,Department!$A:$B,2,FALSE)</f>
        <v>Commercial</v>
      </c>
      <c r="Y798" s="6">
        <f t="shared" ca="1" si="89"/>
        <v>11</v>
      </c>
      <c r="Z798" s="7" t="str">
        <f ca="1">VLOOKUP($Y798,Role!$A:$B,2,FALSE)</f>
        <v>Analyst</v>
      </c>
      <c r="AA798" s="6">
        <f t="shared" ca="1" si="90"/>
        <v>6</v>
      </c>
      <c r="AB798" s="7" t="str">
        <f ca="1" xml:space="preserve">
IF($AA798 &lt;&gt; "",
    VLOOKUP($AA798,Level!$A:$B,2,FALSE),
    ""
)</f>
        <v>Pleno</v>
      </c>
      <c r="AC798" s="1">
        <f ca="1" xml:space="preserve">
IF($Y798 = 5 + N("Presidente"),
    27000,
    IF($Y798 = 6 + N("Vice-presidente"),
        23000,
        IF(OR($Y798 = 8, $Y798= 13, $Y798 = 12) + N("Secretária bilíngue ou coordenador ou especialista"),
            8000,
            IF($Y798 = 7 + N("Diretor"),
                15000,
                IF($Y798 = 14 + N("Gerente"),
                    12000,
                    IF($Y798 = 9 + N("Estagiário"),
                        705,
                        IF($Y798 = 10 + N("Trainee"),
                            805,
                            IF($Y798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IF($U798 = 7,
  500,
  IF($U798 = 8,
    1000,
    IF($U798 = 9,
      1500,
      IF($U798 = 10,
        2000,
        0
      )
    )
  )
)
+
N("Adicional no salário por área")
+
IF($W798 = 14 + N("Tecnologia da Informação"),
  120,
  IF($W798 = 16 + N("Vendas"),
    110,
    IF($W798 = 15 + N("Jurídico"),
      100,
      IF(OR($W798 = 8, $W798 = 9, $W798 = 11) + N("Recursos humanos ou comercial ou comunicação e marketing"),
        80,
        0
      )
    )
  )
)
+
N("Adicionando pegadinha")
+
IF(AND($W798 = 16, $U798 = 9, $Y798 = 11, $AA798 = 5) + N("Se for de vendas, com mestrado, analista sênior"),
  IF($R798 = 5,
    100,
    0
  )
  +
  IF($N798 = "M",
    200,
    0
  ),
  0
)</f>
        <v>2580</v>
      </c>
      <c r="AD7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$A798  &amp; ", "   &amp;
$C798  &amp; ", "   &amp;
$E798  &amp; ", '"  &amp;
$J798  &amp; "', '" &amp;
$N798  &amp; "', "  &amp;
$R798  &amp; ", '"  &amp;
TEXT($T798,"dd/mm/aaaa")  &amp; "', "   &amp;
$U798  &amp; ", "   &amp;
$W798  &amp; ", "   &amp;
$Y798  &amp; ", "   &amp;
IF($AA798 &lt;&gt; "", $AA798, "NULL")  &amp; ", "   &amp;
$AC798  &amp; ");"</f>
        <v>INSERT INTO bi4all.fac_employees (id_company_fk, id_employee_pk, flg_active, employee_name, id_gender_fk, id_race_fk, birthday, id_schooling_fk, id_department_fk, id_role_fk, id_level_fk, salary) VALUES (6a51143286b03064a49cc2acbee63c09a0682d33, 794, 1, 'Maria Cecília Lima Medeiros', 'F', 8, '22/02/1978', 7, 9, 11, 6, 2580);</v>
      </c>
    </row>
    <row r="799" spans="1:30" ht="14.25" customHeight="1" x14ac:dyDescent="0.2">
      <c r="A799" s="7" t="str" cm="1">
        <f t="array" aca="1" ref="A799" ca="1">INDEX(Company!$A:$A,RANDBETWEEN(5,COUNTA(Company!$A:$A) + 1),1)</f>
        <v>6a51143286b03064a49cc2acbee63c09a0682d33</v>
      </c>
      <c r="B799" s="7" t="str">
        <f ca="1">VLOOKUP($A799,Company!$A:$B,2,FALSE)</f>
        <v>ACME Corporation</v>
      </c>
      <c r="C799" s="5">
        <f t="shared" si="84"/>
        <v>795</v>
      </c>
      <c r="D799" s="5" t="str" cm="1">
        <f t="array" ref="D799">SHA1HASH($C799)</f>
        <v>61b5df41f1006a3d0ead4e4e6a6a61cb32496959</v>
      </c>
      <c r="E799" s="6">
        <v>1</v>
      </c>
      <c r="F799" s="7">
        <f ca="1">IF($C799 = 1 + N("Presidente"),
    127,
    IF($C799 = 2 + N("Vice-Presidente"),
        72,
        IF($C799 = 3 + N("Secretária bilíngue"),
            13,
            RANDBETWEEN(5,COUNT(Name!$A:$A) + 1)
        )
    )
)</f>
        <v>171</v>
      </c>
      <c r="G799" s="7" t="str">
        <f ca="1">VLOOKUP($F799,Name!$A:$B,2,FALSE)</f>
        <v>Íris</v>
      </c>
      <c r="H799" s="7">
        <f ca="1" xml:space="preserve">
IF($C799 = 1,
    0,
    RANDBETWEEN(5,COUNT('Last name'!$A:$A) + 1)
)</f>
        <v>99</v>
      </c>
      <c r="I799" s="7" t="str">
        <f ca="1" xml:space="preserve">
IF($C799 = 1 + N("Presidente"),
    "de Orléans e Bragança",
    VLOOKUP($H799,'Last name'!$A:$B,2,FALSE) &amp; " " &amp; VLOOKUP(RANDBETWEEN(5,COUNT('Last name'!$A:$A) + 1),'Last name'!$A:$B,2,FALSE)
)</f>
        <v>Gomes Gouveia</v>
      </c>
      <c r="J799" s="7" t="str">
        <f t="shared" ca="1" si="85"/>
        <v>Íris Gomes Gouveia</v>
      </c>
      <c r="K799" s="7" t="str" cm="1">
        <f t="array" aca="1" ref="K799" ca="1">SHA1HASH($J799)</f>
        <v>b75b1df92e5241fe736660fcd822a235cd5cd9f6</v>
      </c>
      <c r="L799" s="7" cm="1">
        <f t="array" aca="1" ref="L799" ca="1">INDEX(States!$A:$A,RANDBETWEEN(5,COUNTA(States!$A:$A) + 1),1)</f>
        <v>9</v>
      </c>
      <c r="M799" s="7" t="str">
        <f ca="1">$L799 &amp; "|" &amp; VLOOKUP($L799,States!$A:$B,2,FALSE)</f>
        <v>9|68b7ab1daf7c594d71db682ca70a5cb187f0524f</v>
      </c>
      <c r="N799" s="7" t="str">
        <f ca="1">VLOOKUP($F799,Name!$A:$C,3,FALSE)</f>
        <v>F</v>
      </c>
      <c r="O799" s="7" t="str">
        <f ca="1">VLOOKUP($N799,Gender!$A:$B,2,FALSE)</f>
        <v>Female</v>
      </c>
      <c r="P799" s="7" t="str" cm="1">
        <f t="array" aca="1" ref="P799" ca="1">INDEX('Marital status'!$A:$A,RANDBETWEEN(5,COUNTA('Marital status'!$A:$A) + 1),1)</f>
        <v>3266897012b6dcc5723033bc25891bf99efcff6f</v>
      </c>
      <c r="Q799" s="7" t="str">
        <f ca="1">VLOOKUP($P799,'Marital status'!$A:$B,2,FALSE)</f>
        <v>MarrieD</v>
      </c>
      <c r="R799" s="7">
        <f t="shared" ca="1" si="86"/>
        <v>5</v>
      </c>
      <c r="S799" s="7" t="e">
        <f ca="1">VLOOKUP($R799,Race!$A:$B,2,FALSE)</f>
        <v>#N/A</v>
      </c>
      <c r="T799" s="8">
        <f t="shared" ca="1" si="87"/>
        <v>30687</v>
      </c>
      <c r="U799" s="6">
        <f t="shared" ca="1" si="88"/>
        <v>7</v>
      </c>
      <c r="V799" s="8" t="str">
        <f ca="1">VLOOKUP($U799,Education!$A:$B,2,FALSE)</f>
        <v>Undergraduate degree</v>
      </c>
      <c r="W799" s="7">
        <f ca="1" xml:space="preserve">
  IF(OR($Y799 = 5, $Y799 = 6, $Y799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799" s="7" t="str">
        <f ca="1">VLOOKUP($W799,Department!$A:$B,2,FALSE)</f>
        <v>Administration</v>
      </c>
      <c r="Y799" s="6">
        <f t="shared" ca="1" si="89"/>
        <v>9</v>
      </c>
      <c r="Z799" s="7" t="str">
        <f ca="1">VLOOKUP($Y799,Role!$A:$B,2,FALSE)</f>
        <v>Intern</v>
      </c>
      <c r="AA799" s="6" t="str">
        <f t="shared" ca="1" si="90"/>
        <v/>
      </c>
      <c r="AB799" s="7" t="str">
        <f ca="1" xml:space="preserve">
IF($AA799 &lt;&gt; "",
    VLOOKUP($AA799,Level!$A:$B,2,FALSE),
    ""
)</f>
        <v/>
      </c>
      <c r="AC799" s="1">
        <f ca="1" xml:space="preserve">
IF($Y799 = 5 + N("Presidente"),
    27000,
    IF($Y799 = 6 + N("Vice-presidente"),
        23000,
        IF(OR($Y799 = 8, $Y799= 13, $Y799 = 12) + N("Secretária bilíngue ou coordenador ou especialista"),
            8000,
            IF($Y799 = 7 + N("Diretor"),
                15000,
                IF($Y799 = 14 + N("Gerente"),
                    12000,
                    IF($Y799 = 9 + N("Estagiário"),
                        705,
                        IF($Y799 = 10 + N("Trainee"),
                            805,
                            IF($Y799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IF($U799 = 7,
  500,
  IF($U799 = 8,
    1000,
    IF($U799 = 9,
      1500,
      IF($U799 = 10,
        2000,
        0
      )
    )
  )
)
+
N("Adicional no salário por área")
+
IF($W799 = 14 + N("Tecnologia da Informação"),
  120,
  IF($W799 = 16 + N("Vendas"),
    110,
    IF($W799 = 15 + N("Jurídico"),
      100,
      IF(OR($W799 = 8, $W799 = 9, $W799 = 11) + N("Recursos humanos ou comercial ou comunicação e marketing"),
        80,
        0
      )
    )
  )
)
+
N("Adicionando pegadinha")
+
IF(AND($W799 = 16, $U799 = 9, $Y799 = 11, $AA799 = 5) + N("Se for de vendas, com mestrado, analista sênior"),
  IF($R799 = 5,
    100,
    0
  )
  +
  IF($N799 = "M",
    200,
    0
  ),
  0
)</f>
        <v>1205</v>
      </c>
      <c r="AD7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$A799  &amp; ", "   &amp;
$C799  &amp; ", "   &amp;
$E799  &amp; ", '"  &amp;
$J799  &amp; "', '" &amp;
$N799  &amp; "', "  &amp;
$R799  &amp; ", '"  &amp;
TEXT($T799,"dd/mm/aaaa")  &amp; "', "   &amp;
$U799  &amp; ", "   &amp;
$W799  &amp; ", "   &amp;
$Y799  &amp; ", "   &amp;
IF($AA799 &lt;&gt; "", $AA799, "NULL")  &amp; ", "   &amp;
$AC799  &amp; ");"</f>
        <v>INSERT INTO bi4all.fac_employees (id_company_fk, id_employee_pk, flg_active, employee_name, id_gender_fk, id_race_fk, birthday, id_schooling_fk, id_department_fk, id_role_fk, id_level_fk, salary) VALUES (6a51143286b03064a49cc2acbee63c09a0682d33, 795, 1, 'Íris Gomes Gouveia', 'F', 5, '06/01/1984', 7, 6, 9, NULL, 1205);</v>
      </c>
    </row>
    <row r="800" spans="1:30" ht="14.25" customHeight="1" x14ac:dyDescent="0.2">
      <c r="A800" s="7" t="str" cm="1">
        <f t="array" aca="1" ref="A800" ca="1">INDEX(Company!$A:$A,RANDBETWEEN(5,COUNTA(Company!$A:$A) + 1),1)</f>
        <v>6a51143286b03064a49cc2acbee63c09a0682d33</v>
      </c>
      <c r="B800" s="7" t="str">
        <f ca="1">VLOOKUP($A800,Company!$A:$B,2,FALSE)</f>
        <v>ACME Corporation</v>
      </c>
      <c r="C800" s="5">
        <f t="shared" si="84"/>
        <v>796</v>
      </c>
      <c r="D800" s="5" t="str" cm="1">
        <f t="array" ref="D800">SHA1HASH($C800)</f>
        <v>732c0a1fc174dbd3f549df2e96a5dae45900b9d0</v>
      </c>
      <c r="E800" s="6">
        <v>1</v>
      </c>
      <c r="F800" s="7">
        <f ca="1">IF($C800 = 1 + N("Presidente"),
    127,
    IF($C800 = 2 + N("Vice-Presidente"),
        72,
        IF($C800 = 3 + N("Secretária bilíngue"),
            13,
            RANDBETWEEN(5,COUNT(Name!$A:$A) + 1)
        )
    )
)</f>
        <v>183</v>
      </c>
      <c r="G800" s="7" t="str">
        <f ca="1">VLOOKUP($F800,Name!$A:$B,2,FALSE)</f>
        <v>Joanah</v>
      </c>
      <c r="H800" s="7">
        <f ca="1" xml:space="preserve">
IF($C800 = 1,
    0,
    RANDBETWEEN(5,COUNT('Last name'!$A:$A) + 1)
)</f>
        <v>114</v>
      </c>
      <c r="I800" s="7" t="str">
        <f ca="1" xml:space="preserve">
IF($C800 = 1 + N("Presidente"),
    "de Orléans e Bragança",
    VLOOKUP($H800,'Last name'!$A:$B,2,FALSE) &amp; " " &amp; VLOOKUP(RANDBETWEEN(5,COUNT('Last name'!$A:$A) + 1),'Last name'!$A:$B,2,FALSE)
)</f>
        <v>Machado Pimentel</v>
      </c>
      <c r="J800" s="7" t="str">
        <f t="shared" ca="1" si="85"/>
        <v>Joanah Machado Pimentel</v>
      </c>
      <c r="K800" s="7" t="str" cm="1">
        <f t="array" aca="1" ref="K800" ca="1">SHA1HASH($J800)</f>
        <v>f937a33403c2d7d9d080f61779a8ac72fd78b63e</v>
      </c>
      <c r="L800" s="7" cm="1">
        <f t="array" aca="1" ref="L800" ca="1">INDEX(States!$A:$A,RANDBETWEEN(5,COUNTA(States!$A:$A) + 1),1)</f>
        <v>22</v>
      </c>
      <c r="M800" s="7" t="str">
        <f ca="1">$L800 &amp; "|" &amp; VLOOKUP($L800,States!$A:$B,2,FALSE)</f>
        <v>22|04a99b2b0b78076f0a06c2d7695137915b2933a5</v>
      </c>
      <c r="N800" s="7" t="str">
        <f ca="1">VLOOKUP($F800,Name!$A:$C,3,FALSE)</f>
        <v>F</v>
      </c>
      <c r="O800" s="7" t="str">
        <f ca="1">VLOOKUP($N800,Gender!$A:$B,2,FALSE)</f>
        <v>Female</v>
      </c>
      <c r="P800" s="7" t="str" cm="1">
        <f t="array" aca="1" ref="P800" ca="1">INDEX('Marital status'!$A:$A,RANDBETWEEN(5,COUNTA('Marital status'!$A:$A) + 1),1)</f>
        <v>47051393f6bcbf99111ec5d70ba2ebbe11ebccae</v>
      </c>
      <c r="Q800" s="7" t="str">
        <f ca="1">VLOOKUP($P800,'Marital status'!$A:$B,2,FALSE)</f>
        <v xml:space="preserve"> Separated </v>
      </c>
      <c r="R800" s="7">
        <f t="shared" ca="1" si="86"/>
        <v>5</v>
      </c>
      <c r="S800" s="7" t="e">
        <f ca="1">VLOOKUP($R800,Race!$A:$B,2,FALSE)</f>
        <v>#N/A</v>
      </c>
      <c r="T800" s="8">
        <f t="shared" ca="1" si="87"/>
        <v>27023</v>
      </c>
      <c r="U800" s="6">
        <f t="shared" ca="1" si="88"/>
        <v>7</v>
      </c>
      <c r="V800" s="8" t="str">
        <f ca="1">VLOOKUP($U800,Education!$A:$B,2,FALSE)</f>
        <v>Undergraduate degree</v>
      </c>
      <c r="W800" s="7">
        <f ca="1" xml:space="preserve">
  IF(OR($Y800 = 5, $Y800 = 6, $Y800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800" s="7" t="str">
        <f ca="1">VLOOKUP($W800,Department!$A:$B,2,FALSE)</f>
        <v>Controlling</v>
      </c>
      <c r="Y800" s="6">
        <f t="shared" ca="1" si="89"/>
        <v>11</v>
      </c>
      <c r="Z800" s="7" t="str">
        <f ca="1">VLOOKUP($Y800,Role!$A:$B,2,FALSE)</f>
        <v>Analyst</v>
      </c>
      <c r="AA800" s="6">
        <f t="shared" ca="1" si="90"/>
        <v>5</v>
      </c>
      <c r="AB800" s="7" t="str">
        <f ca="1" xml:space="preserve">
IF($AA800 &lt;&gt; "",
    VLOOKUP($AA800,Level!$A:$B,2,FALSE),
    ""
)</f>
        <v>Junior</v>
      </c>
      <c r="AC800" s="1">
        <f ca="1" xml:space="preserve">
IF($Y800 = 5 + N("Presidente"),
    27000,
    IF($Y800 = 6 + N("Vice-presidente"),
        23000,
        IF(OR($Y800 = 8, $Y800= 13, $Y800 = 12) + N("Secretária bilíngue ou coordenador ou especialista"),
            8000,
            IF($Y800 = 7 + N("Diretor"),
                15000,
                IF($Y800 = 14 + N("Gerente"),
                    12000,
                    IF($Y800 = 9 + N("Estagiário"),
                        705,
                        IF($Y800 = 10 + N("Trainee"),
                            805,
                            IF($Y800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IF($U800 = 7,
  500,
  IF($U800 = 8,
    1000,
    IF($U800 = 9,
      1500,
      IF($U800 = 10,
        2000,
        0
      )
    )
  )
)
+
N("Adicional no salário por área")
+
IF($W800 = 14 + N("Tecnologia da Informação"),
  120,
  IF($W800 = 16 + N("Vendas"),
    110,
    IF($W800 = 15 + N("Jurídico"),
      100,
      IF(OR($W800 = 8, $W800 = 9, $W800 = 11) + N("Recursos humanos ou comercial ou comunicação e marketing"),
        80,
        0
      )
    )
  )
)
+
N("Adicionando pegadinha")
+
IF(AND($W800 = 16, $U800 = 9, $Y800 = 11, $AA800 = 5) + N("Se for de vendas, com mestrado, analista sênior"),
  IF($R800 = 5,
    100,
    0
  )
  +
  IF($N800 = "M",
    200,
    0
  ),
  0
)</f>
        <v>2500</v>
      </c>
      <c r="AD8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$A800  &amp; ", "   &amp;
$C800  &amp; ", "   &amp;
$E800  &amp; ", '"  &amp;
$J800  &amp; "', '" &amp;
$N800  &amp; "', "  &amp;
$R800  &amp; ", '"  &amp;
TEXT($T800,"dd/mm/aaaa")  &amp; "', "   &amp;
$U800  &amp; ", "   &amp;
$W800  &amp; ", "   &amp;
$Y800  &amp; ", "   &amp;
IF($AA800 &lt;&gt; "", $AA800, "NULL")  &amp; ", "   &amp;
$AC800  &amp; ");"</f>
        <v>INSERT INTO bi4all.fac_employees (id_company_fk, id_employee_pk, flg_active, employee_name, id_gender_fk, id_race_fk, birthday, id_schooling_fk, id_department_fk, id_role_fk, id_level_fk, salary) VALUES (6a51143286b03064a49cc2acbee63c09a0682d33, 796, 1, 'Joanah Machado Pimentel', 'F', 5, '25/12/1973', 7, 12, 11, 5, 2500);</v>
      </c>
    </row>
    <row r="801" spans="1:30" ht="14.25" customHeight="1" x14ac:dyDescent="0.2">
      <c r="A801" s="7" t="str" cm="1">
        <f t="array" aca="1" ref="A801" ca="1">INDEX(Company!$A:$A,RANDBETWEEN(5,COUNTA(Company!$A:$A) + 1),1)</f>
        <v>6a51143286b03064a49cc2acbee63c09a0682d33</v>
      </c>
      <c r="B801" s="7" t="str">
        <f ca="1">VLOOKUP($A801,Company!$A:$B,2,FALSE)</f>
        <v>ACME Corporation</v>
      </c>
      <c r="C801" s="5">
        <f t="shared" si="84"/>
        <v>797</v>
      </c>
      <c r="D801" s="5" t="str" cm="1">
        <f t="array" ref="D801">SHA1HASH($C801)</f>
        <v>176908bf2a39eef53edf72b60e99e339da45a9ca</v>
      </c>
      <c r="E801" s="6">
        <v>1</v>
      </c>
      <c r="F801" s="7">
        <f ca="1">IF($C801 = 1 + N("Presidente"),
    127,
    IF($C801 = 2 + N("Vice-Presidente"),
        72,
        IF($C801 = 3 + N("Secretária bilíngue"),
            13,
            RANDBETWEEN(5,COUNT(Name!$A:$A) + 1)
        )
    )
)</f>
        <v>293</v>
      </c>
      <c r="G801" s="7" t="str">
        <f ca="1">VLOOKUP($F801,Name!$A:$B,2,FALSE)</f>
        <v>Michael</v>
      </c>
      <c r="H801" s="7">
        <f ca="1" xml:space="preserve">
IF($C801 = 1,
    0,
    RANDBETWEEN(5,COUNT('Last name'!$A:$A) + 1)
)</f>
        <v>21</v>
      </c>
      <c r="I801" s="7" t="str">
        <f ca="1" xml:space="preserve">
IF($C801 = 1 + N("Presidente"),
    "de Orléans e Bragança",
    VLOOKUP($H801,'Last name'!$A:$B,2,FALSE) &amp; " " &amp; VLOOKUP(RANDBETWEEN(5,COUNT('Last name'!$A:$A) + 1),'Last name'!$A:$B,2,FALSE)
)</f>
        <v>Aragão Campos</v>
      </c>
      <c r="J801" s="7" t="str">
        <f t="shared" ca="1" si="85"/>
        <v>Michael Aragão Campos</v>
      </c>
      <c r="K801" s="7" t="str" cm="1">
        <f t="array" aca="1" ref="K801" ca="1">SHA1HASH($J801)</f>
        <v>3f057751776f629c643992bba02744d15f8c1ead</v>
      </c>
      <c r="L801" s="7" cm="1">
        <f t="array" aca="1" ref="L801" ca="1">INDEX(States!$A:$A,RANDBETWEEN(5,COUNTA(States!$A:$A) + 1),1)</f>
        <v>16</v>
      </c>
      <c r="M801" s="7" t="str">
        <f ca="1">$L801 &amp; "|" &amp; VLOOKUP($L801,States!$A:$B,2,FALSE)</f>
        <v>16|07cfbddcd11fff6189ba806e40d4e76476d512f4</v>
      </c>
      <c r="N801" s="7" t="str">
        <f ca="1">VLOOKUP($F801,Name!$A:$C,3,FALSE)</f>
        <v>M</v>
      </c>
      <c r="O801" s="7" t="str">
        <f ca="1">VLOOKUP($N801,Gender!$A:$B,2,FALSE)</f>
        <v>Male</v>
      </c>
      <c r="P801" s="7" t="str" cm="1">
        <f t="array" aca="1" ref="P801" ca="1">INDEX('Marital status'!$A:$A,RANDBETWEEN(5,COUNTA('Marital status'!$A:$A) + 1),1)</f>
        <v>3266897012b6dcc5723033bc25891bf99efcff6f</v>
      </c>
      <c r="Q801" s="7" t="str">
        <f ca="1">VLOOKUP($P801,'Marital status'!$A:$B,2,FALSE)</f>
        <v>MarrieD</v>
      </c>
      <c r="R801" s="7">
        <f t="shared" ca="1" si="86"/>
        <v>5</v>
      </c>
      <c r="S801" s="7" t="e">
        <f ca="1">VLOOKUP($R801,Race!$A:$B,2,FALSE)</f>
        <v>#N/A</v>
      </c>
      <c r="T801" s="8">
        <f t="shared" ca="1" si="87"/>
        <v>23116</v>
      </c>
      <c r="U801" s="6">
        <f t="shared" ca="1" si="88"/>
        <v>7</v>
      </c>
      <c r="V801" s="8" t="str">
        <f ca="1">VLOOKUP($U801,Education!$A:$B,2,FALSE)</f>
        <v>Undergraduate degree</v>
      </c>
      <c r="W801" s="7">
        <f ca="1" xml:space="preserve">
  IF(OR($Y801 = 5, $Y801 = 6, $Y801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801" s="7" t="str">
        <f ca="1">VLOOKUP($W801,Department!$A:$B,2,FALSE)</f>
        <v>Administration</v>
      </c>
      <c r="Y801" s="6">
        <f t="shared" ca="1" si="89"/>
        <v>10</v>
      </c>
      <c r="Z801" s="7" t="str">
        <f ca="1">VLOOKUP($Y801,Role!$A:$B,2,FALSE)</f>
        <v>Trainee</v>
      </c>
      <c r="AA801" s="6" t="str">
        <f t="shared" ca="1" si="90"/>
        <v/>
      </c>
      <c r="AB801" s="7" t="str">
        <f ca="1" xml:space="preserve">
IF($AA801 &lt;&gt; "",
    VLOOKUP($AA801,Level!$A:$B,2,FALSE),
    ""
)</f>
        <v/>
      </c>
      <c r="AC801" s="1">
        <f ca="1" xml:space="preserve">
IF($Y801 = 5 + N("Presidente"),
    27000,
    IF($Y801 = 6 + N("Vice-presidente"),
        23000,
        IF(OR($Y801 = 8, $Y801= 13, $Y801 = 12) + N("Secretária bilíngue ou coordenador ou especialista"),
            8000,
            IF($Y801 = 7 + N("Diretor"),
                15000,
                IF($Y801 = 14 + N("Gerente"),
                    12000,
                    IF($Y801 = 9 + N("Estagiário"),
                        705,
                        IF($Y801 = 10 + N("Trainee"),
                            805,
                            IF($Y801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IF($U801 = 7,
  500,
  IF($U801 = 8,
    1000,
    IF($U801 = 9,
      1500,
      IF($U801 = 10,
        2000,
        0
      )
    )
  )
)
+
N("Adicional no salário por área")
+
IF($W801 = 14 + N("Tecnologia da Informação"),
  120,
  IF($W801 = 16 + N("Vendas"),
    110,
    IF($W801 = 15 + N("Jurídico"),
      100,
      IF(OR($W801 = 8, $W801 = 9, $W801 = 11) + N("Recursos humanos ou comercial ou comunicação e marketing"),
        80,
        0
      )
    )
  )
)
+
N("Adicionando pegadinha")
+
IF(AND($W801 = 16, $U801 = 9, $Y801 = 11, $AA801 = 5) + N("Se for de vendas, com mestrado, analista sênior"),
  IF($R801 = 5,
    100,
    0
  )
  +
  IF($N801 = "M",
    200,
    0
  ),
  0
)</f>
        <v>1305</v>
      </c>
      <c r="AD8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$A801  &amp; ", "   &amp;
$C801  &amp; ", "   &amp;
$E801  &amp; ", '"  &amp;
$J801  &amp; "', '" &amp;
$N801  &amp; "', "  &amp;
$R801  &amp; ", '"  &amp;
TEXT($T801,"dd/mm/aaaa")  &amp; "', "   &amp;
$U801  &amp; ", "   &amp;
$W801  &amp; ", "   &amp;
$Y801  &amp; ", "   &amp;
IF($AA801 &lt;&gt; "", $AA801, "NULL")  &amp; ", "   &amp;
$AC801  &amp; ");"</f>
        <v>INSERT INTO bi4all.fac_employees (id_company_fk, id_employee_pk, flg_active, employee_name, id_gender_fk, id_race_fk, birthday, id_schooling_fk, id_department_fk, id_role_fk, id_level_fk, salary) VALUES (6a51143286b03064a49cc2acbee63c09a0682d33, 797, 1, 'Michael Aragão Campos', 'M', 5, '15/04/1963', 7, 6, 10, NULL, 1305);</v>
      </c>
    </row>
    <row r="802" spans="1:30" ht="14.25" customHeight="1" x14ac:dyDescent="0.2">
      <c r="A802" s="7" t="str" cm="1">
        <f t="array" aca="1" ref="A802" ca="1">INDEX(Company!$A:$A,RANDBETWEEN(5,COUNTA(Company!$A:$A) + 1),1)</f>
        <v>6a51143286b03064a49cc2acbee63c09a0682d33</v>
      </c>
      <c r="B802" s="7" t="str">
        <f ca="1">VLOOKUP($A802,Company!$A:$B,2,FALSE)</f>
        <v>ACME Corporation</v>
      </c>
      <c r="C802" s="5">
        <f t="shared" si="84"/>
        <v>798</v>
      </c>
      <c r="D802" s="5" t="str" cm="1">
        <f t="array" ref="D802">SHA1HASH($C802)</f>
        <v>0c0266790a989c46da65349746bc530286bb46c5</v>
      </c>
      <c r="E802" s="6">
        <v>1</v>
      </c>
      <c r="F802" s="7">
        <f ca="1">IF($C802 = 1 + N("Presidente"),
    127,
    IF($C802 = 2 + N("Vice-Presidente"),
        72,
        IF($C802 = 3 + N("Secretária bilíngue"),
            13,
            RANDBETWEEN(5,COUNT(Name!$A:$A) + 1)
        )
    )
)</f>
        <v>53</v>
      </c>
      <c r="G802" s="7" t="str">
        <f ca="1">VLOOKUP($F802,Name!$A:$B,2,FALSE)</f>
        <v>Aquiles</v>
      </c>
      <c r="H802" s="7">
        <f ca="1" xml:space="preserve">
IF($C802 = 1,
    0,
    RANDBETWEEN(5,COUNT('Last name'!$A:$A) + 1)
)</f>
        <v>146</v>
      </c>
      <c r="I802" s="7" t="str">
        <f ca="1" xml:space="preserve">
IF($C802 = 1 + N("Presidente"),
    "de Orléans e Bragança",
    VLOOKUP($H802,'Last name'!$A:$B,2,FALSE) &amp; " " &amp; VLOOKUP(RANDBETWEEN(5,COUNT('Last name'!$A:$A) + 1),'Last name'!$A:$B,2,FALSE)
)</f>
        <v>Paulista Camões</v>
      </c>
      <c r="J802" s="7" t="str">
        <f t="shared" ca="1" si="85"/>
        <v>Aquiles Paulista Camões</v>
      </c>
      <c r="K802" s="7" t="str" cm="1">
        <f t="array" aca="1" ref="K802" ca="1">SHA1HASH($J802)</f>
        <v>a4219665e34bee011331b1111a6a2dea619d9cb8</v>
      </c>
      <c r="L802" s="7" cm="1">
        <f t="array" aca="1" ref="L802" ca="1">INDEX(States!$A:$A,RANDBETWEEN(5,COUNTA(States!$A:$A) + 1),1)</f>
        <v>11</v>
      </c>
      <c r="M802" s="7" t="str">
        <f ca="1">$L802 &amp; "|" &amp; VLOOKUP($L802,States!$A:$B,2,FALSE)</f>
        <v>11|fe2c415e55f0a42317aa24885817f9de5cf497c6</v>
      </c>
      <c r="N802" s="7" t="str">
        <f ca="1">VLOOKUP($F802,Name!$A:$C,3,FALSE)</f>
        <v>M</v>
      </c>
      <c r="O802" s="7" t="str">
        <f ca="1">VLOOKUP($N802,Gender!$A:$B,2,FALSE)</f>
        <v>Male</v>
      </c>
      <c r="P802" s="7" t="str" cm="1">
        <f t="array" aca="1" ref="P802" ca="1">INDEX('Marital status'!$A:$A,RANDBETWEEN(5,COUNTA('Marital status'!$A:$A) + 1),1)</f>
        <v>47051393f6bcbf99111ec5d70ba2ebbe11ebccae</v>
      </c>
      <c r="Q802" s="7" t="str">
        <f ca="1">VLOOKUP($P802,'Marital status'!$A:$B,2,FALSE)</f>
        <v xml:space="preserve"> Separated </v>
      </c>
      <c r="R802" s="7">
        <f t="shared" ca="1" si="86"/>
        <v>5</v>
      </c>
      <c r="S802" s="7" t="e">
        <f ca="1">VLOOKUP($R802,Race!$A:$B,2,FALSE)</f>
        <v>#N/A</v>
      </c>
      <c r="T802" s="8">
        <f t="shared" ca="1" si="87"/>
        <v>22511</v>
      </c>
      <c r="U802" s="6">
        <f t="shared" ca="1" si="88"/>
        <v>8</v>
      </c>
      <c r="V802" s="8" t="str">
        <f ca="1">VLOOKUP($U802,Education!$A:$B,2,FALSE)</f>
        <v>Graduate school</v>
      </c>
      <c r="W802" s="7">
        <f ca="1" xml:space="preserve">
  IF(OR($Y802 = 5, $Y802 = 6, $Y802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802" s="7" t="str">
        <f ca="1">VLOOKUP($W802,Department!$A:$B,2,FALSE)</f>
        <v>Commercial</v>
      </c>
      <c r="Y802" s="6">
        <f t="shared" ca="1" si="89"/>
        <v>11</v>
      </c>
      <c r="Z802" s="7" t="str">
        <f ca="1">VLOOKUP($Y802,Role!$A:$B,2,FALSE)</f>
        <v>Analyst</v>
      </c>
      <c r="AA802" s="6">
        <f t="shared" ca="1" si="90"/>
        <v>5</v>
      </c>
      <c r="AB802" s="7" t="str">
        <f ca="1" xml:space="preserve">
IF($AA802 &lt;&gt; "",
    VLOOKUP($AA802,Level!$A:$B,2,FALSE),
    ""
)</f>
        <v>Junior</v>
      </c>
      <c r="AC802" s="1">
        <f ca="1" xml:space="preserve">
IF($Y802 = 5 + N("Presidente"),
    27000,
    IF($Y802 = 6 + N("Vice-presidente"),
        23000,
        IF(OR($Y802 = 8, $Y802= 13, $Y802 = 12) + N("Secretária bilíngue ou coordenador ou especialista"),
            8000,
            IF($Y802 = 7 + N("Diretor"),
                15000,
                IF($Y802 = 14 + N("Gerente"),
                    12000,
                    IF($Y802 = 9 + N("Estagiário"),
                        705,
                        IF($Y802 = 10 + N("Trainee"),
                            805,
                            IF($Y802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IF($U802 = 7,
  500,
  IF($U802 = 8,
    1000,
    IF($U802 = 9,
      1500,
      IF($U802 = 10,
        2000,
        0
      )
    )
  )
)
+
N("Adicional no salário por área")
+
IF($W802 = 14 + N("Tecnologia da Informação"),
  120,
  IF($W802 = 16 + N("Vendas"),
    110,
    IF($W802 = 15 + N("Jurídico"),
      100,
      IF(OR($W802 = 8, $W802 = 9, $W802 = 11) + N("Recursos humanos ou comercial ou comunicação e marketing"),
        80,
        0
      )
    )
  )
)
+
N("Adicionando pegadinha")
+
IF(AND($W802 = 16, $U802 = 9, $Y802 = 11, $AA802 = 5) + N("Se for de vendas, com mestrado, analista sênior"),
  IF($R802 = 5,
    100,
    0
  )
  +
  IF($N802 = "M",
    200,
    0
  ),
  0
)</f>
        <v>3080</v>
      </c>
      <c r="AD8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$A802  &amp; ", "   &amp;
$C802  &amp; ", "   &amp;
$E802  &amp; ", '"  &amp;
$J802  &amp; "', '" &amp;
$N802  &amp; "', "  &amp;
$R802  &amp; ", '"  &amp;
TEXT($T802,"dd/mm/aaaa")  &amp; "', "   &amp;
$U802  &amp; ", "   &amp;
$W802  &amp; ", "   &amp;
$Y802  &amp; ", "   &amp;
IF($AA802 &lt;&gt; "", $AA802, "NULL")  &amp; ", "   &amp;
$AC802  &amp; ");"</f>
        <v>INSERT INTO bi4all.fac_employees (id_company_fk, id_employee_pk, flg_active, employee_name, id_gender_fk, id_race_fk, birthday, id_schooling_fk, id_department_fk, id_role_fk, id_level_fk, salary) VALUES (6a51143286b03064a49cc2acbee63c09a0682d33, 798, 1, 'Aquiles Paulista Camões', 'M', 5, '18/08/1961', 8, 9, 11, 5, 3080);</v>
      </c>
    </row>
    <row r="803" spans="1:30" ht="14.25" customHeight="1" x14ac:dyDescent="0.2">
      <c r="A803" s="7" t="str" cm="1">
        <f t="array" aca="1" ref="A803" ca="1">INDEX(Company!$A:$A,RANDBETWEEN(5,COUNTA(Company!$A:$A) + 1),1)</f>
        <v>6a51143286b03064a49cc2acbee63c09a0682d33</v>
      </c>
      <c r="B803" s="7" t="str">
        <f ca="1">VLOOKUP($A803,Company!$A:$B,2,FALSE)</f>
        <v>ACME Corporation</v>
      </c>
      <c r="C803" s="5">
        <f t="shared" si="84"/>
        <v>799</v>
      </c>
      <c r="D803" s="5" t="str" cm="1">
        <f t="array" ref="D803">SHA1HASH($C803)</f>
        <v>01c0c90bf6c9358e58c84ab8a89e34676a26b823</v>
      </c>
      <c r="E803" s="6">
        <v>1</v>
      </c>
      <c r="F803" s="7">
        <f ca="1">IF($C803 = 1 + N("Presidente"),
    127,
    IF($C803 = 2 + N("Vice-Presidente"),
        72,
        IF($C803 = 3 + N("Secretária bilíngue"),
            13,
            RANDBETWEEN(5,COUNT(Name!$A:$A) + 1)
        )
    )
)</f>
        <v>55</v>
      </c>
      <c r="G803" s="7" t="str">
        <f ca="1">VLOOKUP($F803,Name!$A:$B,2,FALSE)</f>
        <v>Arthur</v>
      </c>
      <c r="H803" s="7">
        <f ca="1" xml:space="preserve">
IF($C803 = 1,
    0,
    RANDBETWEEN(5,COUNT('Last name'!$A:$A) + 1)
)</f>
        <v>136</v>
      </c>
      <c r="I803" s="7" t="str">
        <f ca="1" xml:space="preserve">
IF($C803 = 1 + N("Presidente"),
    "de Orléans e Bragança",
    VLOOKUP($H803,'Last name'!$A:$B,2,FALSE) &amp; " " &amp; VLOOKUP(RANDBETWEEN(5,COUNT('Last name'!$A:$A) + 1),'Last name'!$A:$B,2,FALSE)
)</f>
        <v>Moretti Sá</v>
      </c>
      <c r="J803" s="7" t="str">
        <f t="shared" ca="1" si="85"/>
        <v>Arthur Moretti Sá</v>
      </c>
      <c r="K803" s="7" t="str" cm="1">
        <f t="array" aca="1" ref="K803" ca="1">SHA1HASH($J803)</f>
        <v>d3e4f14088a50457ef7fde14c3df677336cb64da</v>
      </c>
      <c r="L803" s="7" cm="1">
        <f t="array" aca="1" ref="L803" ca="1">INDEX(States!$A:$A,RANDBETWEEN(5,COUNTA(States!$A:$A) + 1),1)</f>
        <v>5</v>
      </c>
      <c r="M803" s="7" t="str">
        <f ca="1">$L803 &amp; "|" &amp; VLOOKUP($L803,States!$A:$B,2,FALSE)</f>
        <v>5|fa0754b9861f7065fd7c6270efb07fc6ac3b0ad8</v>
      </c>
      <c r="N803" s="7" t="str">
        <f ca="1">VLOOKUP($F803,Name!$A:$C,3,FALSE)</f>
        <v>M</v>
      </c>
      <c r="O803" s="7" t="str">
        <f ca="1">VLOOKUP($N803,Gender!$A:$B,2,FALSE)</f>
        <v>Male</v>
      </c>
      <c r="P803" s="7" t="str" cm="1">
        <f t="array" aca="1" ref="P803" ca="1">INDEX('Marital status'!$A:$A,RANDBETWEEN(5,COUNTA('Marital status'!$A:$A) + 1),1)</f>
        <v>ce0b1612aa711b78a720295d271a33894e2b72bf</v>
      </c>
      <c r="Q803" s="7" t="str">
        <f ca="1">VLOOKUP($P803,'Marital status'!$A:$B,2,FALSE)</f>
        <v>single</v>
      </c>
      <c r="R803" s="7">
        <f t="shared" ca="1" si="86"/>
        <v>7</v>
      </c>
      <c r="S803" s="7" t="e">
        <f ca="1">VLOOKUP($R803,Race!$A:$B,2,FALSE)</f>
        <v>#N/A</v>
      </c>
      <c r="T803" s="8">
        <f t="shared" ca="1" si="87"/>
        <v>33299</v>
      </c>
      <c r="U803" s="6">
        <f t="shared" ca="1" si="88"/>
        <v>7</v>
      </c>
      <c r="V803" s="8" t="str">
        <f ca="1">VLOOKUP($U803,Education!$A:$B,2,FALSE)</f>
        <v>Undergraduate degree</v>
      </c>
      <c r="W803" s="7">
        <f ca="1" xml:space="preserve">
  IF(OR($Y803 = 5, $Y803 = 6, $Y803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803" s="7" t="str">
        <f ca="1">VLOOKUP($W803,Department!$A:$B,2,FALSE)</f>
        <v>Finance</v>
      </c>
      <c r="Y803" s="6">
        <f t="shared" ca="1" si="89"/>
        <v>9</v>
      </c>
      <c r="Z803" s="7" t="str">
        <f ca="1">VLOOKUP($Y803,Role!$A:$B,2,FALSE)</f>
        <v>Intern</v>
      </c>
      <c r="AA803" s="6" t="str">
        <f t="shared" ca="1" si="90"/>
        <v/>
      </c>
      <c r="AB803" s="7" t="str">
        <f ca="1" xml:space="preserve">
IF($AA803 &lt;&gt; "",
    VLOOKUP($AA803,Level!$A:$B,2,FALSE),
    ""
)</f>
        <v/>
      </c>
      <c r="AC803" s="1">
        <f ca="1" xml:space="preserve">
IF($Y803 = 5 + N("Presidente"),
    27000,
    IF($Y803 = 6 + N("Vice-presidente"),
        23000,
        IF(OR($Y803 = 8, $Y803= 13, $Y803 = 12) + N("Secretária bilíngue ou coordenador ou especialista"),
            8000,
            IF($Y803 = 7 + N("Diretor"),
                15000,
                IF($Y803 = 14 + N("Gerente"),
                    12000,
                    IF($Y803 = 9 + N("Estagiário"),
                        705,
                        IF($Y803 = 10 + N("Trainee"),
                            805,
                            IF($Y803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IF($U803 = 7,
  500,
  IF($U803 = 8,
    1000,
    IF($U803 = 9,
      1500,
      IF($U803 = 10,
        2000,
        0
      )
    )
  )
)
+
N("Adicional no salário por área")
+
IF($W803 = 14 + N("Tecnologia da Informação"),
  120,
  IF($W803 = 16 + N("Vendas"),
    110,
    IF($W803 = 15 + N("Jurídico"),
      100,
      IF(OR($W803 = 8, $W803 = 9, $W803 = 11) + N("Recursos humanos ou comercial ou comunicação e marketing"),
        80,
        0
      )
    )
  )
)
+
N("Adicionando pegadinha")
+
IF(AND($W803 = 16, $U803 = 9, $Y803 = 11, $AA803 = 5) + N("Se for de vendas, com mestrado, analista sênior"),
  IF($R803 = 5,
    100,
    0
  )
  +
  IF($N803 = "M",
    200,
    0
  ),
  0
)</f>
        <v>1205</v>
      </c>
      <c r="AD8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$A803  &amp; ", "   &amp;
$C803  &amp; ", "   &amp;
$E803  &amp; ", '"  &amp;
$J803  &amp; "', '" &amp;
$N803  &amp; "', "  &amp;
$R803  &amp; ", '"  &amp;
TEXT($T803,"dd/mm/aaaa")  &amp; "', "   &amp;
$U803  &amp; ", "   &amp;
$W803  &amp; ", "   &amp;
$Y803  &amp; ", "   &amp;
IF($AA803 &lt;&gt; "", $AA803, "NULL")  &amp; ", "   &amp;
$AC803  &amp; ");"</f>
        <v>INSERT INTO bi4all.fac_employees (id_company_fk, id_employee_pk, flg_active, employee_name, id_gender_fk, id_race_fk, birthday, id_schooling_fk, id_department_fk, id_role_fk, id_level_fk, salary) VALUES (6a51143286b03064a49cc2acbee63c09a0682d33, 799, 1, 'Arthur Moretti Sá', 'M', 7, '02/03/1991', 7, 7, 9, NULL, 1205);</v>
      </c>
    </row>
    <row r="804" spans="1:30" ht="14.25" customHeight="1" x14ac:dyDescent="0.2">
      <c r="A804" s="7" t="str" cm="1">
        <f t="array" aca="1" ref="A804" ca="1">INDEX(Company!$A:$A,RANDBETWEEN(5,COUNTA(Company!$A:$A) + 1),1)</f>
        <v>6a51143286b03064a49cc2acbee63c09a0682d33</v>
      </c>
      <c r="B804" s="7" t="str">
        <f ca="1">VLOOKUP($A804,Company!$A:$B,2,FALSE)</f>
        <v>ACME Corporation</v>
      </c>
      <c r="C804" s="5">
        <f t="shared" si="84"/>
        <v>800</v>
      </c>
      <c r="D804" s="5" t="str" cm="1">
        <f t="array" ref="D804">SHA1HASH($C804)</f>
        <v>290a52e4dd6282ca78bedde4f4d85b44e532cf99</v>
      </c>
      <c r="E804" s="6">
        <v>1</v>
      </c>
      <c r="F804" s="7">
        <f ca="1">IF($C804 = 1 + N("Presidente"),
    127,
    IF($C804 = 2 + N("Vice-Presidente"),
        72,
        IF($C804 = 3 + N("Secretária bilíngue"),
            13,
            RANDBETWEEN(5,COUNT(Name!$A:$A) + 1)
        )
    )
)</f>
        <v>247</v>
      </c>
      <c r="G804" s="7" t="str">
        <f ca="1">VLOOKUP($F804,Name!$A:$B,2,FALSE)</f>
        <v>Luiz Otávio</v>
      </c>
      <c r="H804" s="7">
        <f ca="1" xml:space="preserve">
IF($C804 = 1,
    0,
    RANDBETWEEN(5,COUNT('Last name'!$A:$A) + 1)
)</f>
        <v>76</v>
      </c>
      <c r="I804" s="7" t="str">
        <f ca="1" xml:space="preserve">
IF($C804 = 1 + N("Presidente"),
    "de Orléans e Bragança",
    VLOOKUP($H804,'Last name'!$A:$B,2,FALSE) &amp; " " &amp; VLOOKUP(RANDBETWEEN(5,COUNT('Last name'!$A:$A) + 1),'Last name'!$A:$B,2,FALSE)
)</f>
        <v>Duarte Esposito</v>
      </c>
      <c r="J804" s="7" t="str">
        <f t="shared" ca="1" si="85"/>
        <v>Luiz Otávio Duarte Esposito</v>
      </c>
      <c r="K804" s="7" t="str" cm="1">
        <f t="array" aca="1" ref="K804" ca="1">SHA1HASH($J804)</f>
        <v>9f59d373063e74d68f24ffc6f5e45a13ad01bb7a</v>
      </c>
      <c r="L804" s="7" cm="1">
        <f t="array" aca="1" ref="L804" ca="1">INDEX(States!$A:$A,RANDBETWEEN(5,COUNTA(States!$A:$A) + 1),1)</f>
        <v>23</v>
      </c>
      <c r="M804" s="7" t="str">
        <f ca="1">$L804 &amp; "|" &amp; VLOOKUP($L804,States!$A:$B,2,FALSE)</f>
        <v>23|22fbba2e2c257238254804c428968d474037a633</v>
      </c>
      <c r="N804" s="7" t="str">
        <f ca="1">VLOOKUP($F804,Name!$A:$C,3,FALSE)</f>
        <v>M</v>
      </c>
      <c r="O804" s="7" t="str">
        <f ca="1">VLOOKUP($N804,Gender!$A:$B,2,FALSE)</f>
        <v>Male</v>
      </c>
      <c r="P804" s="7" t="str" cm="1">
        <f t="array" aca="1" ref="P804" ca="1">INDEX('Marital status'!$A:$A,RANDBETWEEN(5,COUNTA('Marital status'!$A:$A) + 1),1)</f>
        <v>47051393f6bcbf99111ec5d70ba2ebbe11ebccae</v>
      </c>
      <c r="Q804" s="7" t="str">
        <f ca="1">VLOOKUP($P804,'Marital status'!$A:$B,2,FALSE)</f>
        <v xml:space="preserve"> Separated </v>
      </c>
      <c r="R804" s="7">
        <f t="shared" ca="1" si="86"/>
        <v>5</v>
      </c>
      <c r="S804" s="7" t="e">
        <f ca="1">VLOOKUP($R804,Race!$A:$B,2,FALSE)</f>
        <v>#N/A</v>
      </c>
      <c r="T804" s="8">
        <f t="shared" ca="1" si="87"/>
        <v>31636</v>
      </c>
      <c r="U804" s="6">
        <f t="shared" ca="1" si="88"/>
        <v>8</v>
      </c>
      <c r="V804" s="8" t="str">
        <f ca="1">VLOOKUP($U804,Education!$A:$B,2,FALSE)</f>
        <v>Graduate school</v>
      </c>
      <c r="W804" s="7">
        <f ca="1" xml:space="preserve">
  IF(OR($Y804 = 5, $Y804 = 6, $Y804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804" s="7" t="str">
        <f ca="1">VLOOKUP($W804,Department!$A:$B,2,FALSE)</f>
        <v>Operations</v>
      </c>
      <c r="Y804" s="6">
        <f t="shared" ca="1" si="89"/>
        <v>11</v>
      </c>
      <c r="Z804" s="7" t="str">
        <f ca="1">VLOOKUP($Y804,Role!$A:$B,2,FALSE)</f>
        <v>Analyst</v>
      </c>
      <c r="AA804" s="6">
        <f t="shared" ca="1" si="90"/>
        <v>6</v>
      </c>
      <c r="AB804" s="7" t="str">
        <f ca="1" xml:space="preserve">
IF($AA804 &lt;&gt; "",
    VLOOKUP($AA804,Level!$A:$B,2,FALSE),
    ""
)</f>
        <v>Pleno</v>
      </c>
      <c r="AC804" s="1">
        <f ca="1" xml:space="preserve">
IF($Y804 = 5 + N("Presidente"),
    27000,
    IF($Y804 = 6 + N("Vice-presidente"),
        23000,
        IF(OR($Y804 = 8, $Y804= 13, $Y804 = 12) + N("Secretária bilíngue ou coordenador ou especialista"),
            8000,
            IF($Y804 = 7 + N("Diretor"),
                15000,
                IF($Y804 = 14 + N("Gerente"),
                    12000,
                    IF($Y804 = 9 + N("Estagiário"),
                        705,
                        IF($Y804 = 10 + N("Trainee"),
                            805,
                            IF($Y804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IF($U804 = 7,
  500,
  IF($U804 = 8,
    1000,
    IF($U804 = 9,
      1500,
      IF($U804 = 10,
        2000,
        0
      )
    )
  )
)
+
N("Adicional no salário por área")
+
IF($W804 = 14 + N("Tecnologia da Informação"),
  120,
  IF($W804 = 16 + N("Vendas"),
    110,
    IF($W804 = 15 + N("Jurídico"),
      100,
      IF(OR($W804 = 8, $W804 = 9, $W804 = 11) + N("Recursos humanos ou comercial ou comunicação e marketing"),
        80,
        0
      )
    )
  )
)
+
N("Adicionando pegadinha")
+
IF(AND($W804 = 16, $U804 = 9, $Y804 = 11, $AA804 = 5) + N("Se for de vendas, com mestrado, analista sênior"),
  IF($R804 = 5,
    100,
    0
  )
  +
  IF($N804 = "M",
    200,
    0
  ),
  0
)</f>
        <v>3000</v>
      </c>
      <c r="AD8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$A804  &amp; ", "   &amp;
$C804  &amp; ", "   &amp;
$E804  &amp; ", '"  &amp;
$J804  &amp; "', '" &amp;
$N804  &amp; "', "  &amp;
$R804  &amp; ", '"  &amp;
TEXT($T804,"dd/mm/aaaa")  &amp; "', "   &amp;
$U804  &amp; ", "   &amp;
$W804  &amp; ", "   &amp;
$Y804  &amp; ", "   &amp;
IF($AA804 &lt;&gt; "", $AA804, "NULL")  &amp; ", "   &amp;
$AC804  &amp; ");"</f>
        <v>INSERT INTO bi4all.fac_employees (id_company_fk, id_employee_pk, flg_active, employee_name, id_gender_fk, id_race_fk, birthday, id_schooling_fk, id_department_fk, id_role_fk, id_level_fk, salary) VALUES (6a51143286b03064a49cc2acbee63c09a0682d33, 800, 1, 'Luiz Otávio Duarte Esposito', 'M', 5, '12/08/1986', 8, 10, 11, 6, 3000);</v>
      </c>
    </row>
    <row r="805" spans="1:30" ht="14.25" customHeight="1" x14ac:dyDescent="0.2">
      <c r="A805" s="7" t="str" cm="1">
        <f t="array" aca="1" ref="A805" ca="1">INDEX(Company!$A:$A,RANDBETWEEN(5,COUNTA(Company!$A:$A) + 1),1)</f>
        <v>6a51143286b03064a49cc2acbee63c09a0682d33</v>
      </c>
      <c r="B805" s="7" t="str">
        <f ca="1">VLOOKUP($A805,Company!$A:$B,2,FALSE)</f>
        <v>ACME Corporation</v>
      </c>
      <c r="C805" s="5">
        <f t="shared" si="84"/>
        <v>801</v>
      </c>
      <c r="D805" s="5" t="str" cm="1">
        <f t="array" ref="D805">SHA1HASH($C805)</f>
        <v>549843ddfef8fcf36afa56c6286f2689537c8b2c</v>
      </c>
      <c r="E805" s="6">
        <v>1</v>
      </c>
      <c r="F805" s="7">
        <f ca="1">IF($C805 = 1 + N("Presidente"),
    127,
    IF($C805 = 2 + N("Vice-Presidente"),
        72,
        IF($C805 = 3 + N("Secretária bilíngue"),
            13,
            RANDBETWEEN(5,COUNT(Name!$A:$A) + 1)
        )
    )
)</f>
        <v>206</v>
      </c>
      <c r="G805" s="7" t="str">
        <f ca="1">VLOOKUP($F805,Name!$A:$B,2,FALSE)</f>
        <v>Kamilla</v>
      </c>
      <c r="H805" s="7">
        <f ca="1" xml:space="preserve">
IF($C805 = 1,
    0,
    RANDBETWEEN(5,COUNT('Last name'!$A:$A) + 1)
)</f>
        <v>162</v>
      </c>
      <c r="I805" s="7" t="str">
        <f ca="1" xml:space="preserve">
IF($C805 = 1 + N("Presidente"),
    "de Orléans e Bragança",
    VLOOKUP($H805,'Last name'!$A:$B,2,FALSE) &amp; " " &amp; VLOOKUP(RANDBETWEEN(5,COUNT('Last name'!$A:$A) + 1),'Last name'!$A:$B,2,FALSE)
)</f>
        <v>Ricci Castro</v>
      </c>
      <c r="J805" s="7" t="str">
        <f t="shared" ca="1" si="85"/>
        <v>Kamilla Ricci Castro</v>
      </c>
      <c r="K805" s="7" t="str" cm="1">
        <f t="array" aca="1" ref="K805" ca="1">SHA1HASH($J805)</f>
        <v>341ef84ee556ffbb410ffa269548f69ebc33d58e</v>
      </c>
      <c r="L805" s="7" cm="1">
        <f t="array" aca="1" ref="L805" ca="1">INDEX(States!$A:$A,RANDBETWEEN(5,COUNTA(States!$A:$A) + 1),1)</f>
        <v>13</v>
      </c>
      <c r="M805" s="7" t="str">
        <f ca="1">$L805 &amp; "|" &amp; VLOOKUP($L805,States!$A:$B,2,FALSE)</f>
        <v>13|6c05c76e5be517ed7b1a09bc941ed381b630f0fd</v>
      </c>
      <c r="N805" s="7" t="str">
        <f ca="1">VLOOKUP($F805,Name!$A:$C,3,FALSE)</f>
        <v>F</v>
      </c>
      <c r="O805" s="7" t="str">
        <f ca="1">VLOOKUP($N805,Gender!$A:$B,2,FALSE)</f>
        <v>Female</v>
      </c>
      <c r="P805" s="7" t="str" cm="1">
        <f t="array" aca="1" ref="P805" ca="1">INDEX('Marital status'!$A:$A,RANDBETWEEN(5,COUNTA('Marital status'!$A:$A) + 1),1)</f>
        <v>47051393f6bcbf99111ec5d70ba2ebbe11ebccae</v>
      </c>
      <c r="Q805" s="7" t="str">
        <f ca="1">VLOOKUP($P805,'Marital status'!$A:$B,2,FALSE)</f>
        <v xml:space="preserve"> Separated </v>
      </c>
      <c r="R805" s="7">
        <f t="shared" ca="1" si="86"/>
        <v>6</v>
      </c>
      <c r="S805" s="7" t="e">
        <f ca="1">VLOOKUP($R805,Race!$A:$B,2,FALSE)</f>
        <v>#N/A</v>
      </c>
      <c r="T805" s="8">
        <f t="shared" ca="1" si="87"/>
        <v>20151</v>
      </c>
      <c r="U805" s="6">
        <f t="shared" ca="1" si="88"/>
        <v>7</v>
      </c>
      <c r="V805" s="8" t="str">
        <f ca="1">VLOOKUP($U805,Education!$A:$B,2,FALSE)</f>
        <v>Undergraduate degree</v>
      </c>
      <c r="W805" s="7">
        <f ca="1" xml:space="preserve">
  IF(OR($Y805 = 5, $Y805 = 6, $Y805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805" s="7" t="str">
        <f ca="1">VLOOKUP($W805,Department!$A:$B,2,FALSE)</f>
        <v>Communication &amp; Marketing</v>
      </c>
      <c r="Y805" s="6">
        <f t="shared" ca="1" si="89"/>
        <v>9</v>
      </c>
      <c r="Z805" s="7" t="str">
        <f ca="1">VLOOKUP($Y805,Role!$A:$B,2,FALSE)</f>
        <v>Intern</v>
      </c>
      <c r="AA805" s="6" t="str">
        <f t="shared" ca="1" si="90"/>
        <v/>
      </c>
      <c r="AB805" s="7" t="str">
        <f ca="1" xml:space="preserve">
IF($AA805 &lt;&gt; "",
    VLOOKUP($AA805,Level!$A:$B,2,FALSE),
    ""
)</f>
        <v/>
      </c>
      <c r="AC805" s="1">
        <f ca="1" xml:space="preserve">
IF($Y805 = 5 + N("Presidente"),
    27000,
    IF($Y805 = 6 + N("Vice-presidente"),
        23000,
        IF(OR($Y805 = 8, $Y805= 13, $Y805 = 12) + N("Secretária bilíngue ou coordenador ou especialista"),
            8000,
            IF($Y805 = 7 + N("Diretor"),
                15000,
                IF($Y805 = 14 + N("Gerente"),
                    12000,
                    IF($Y805 = 9 + N("Estagiário"),
                        705,
                        IF($Y805 = 10 + N("Trainee"),
                            805,
                            IF($Y805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IF($U805 = 7,
  500,
  IF($U805 = 8,
    1000,
    IF($U805 = 9,
      1500,
      IF($U805 = 10,
        2000,
        0
      )
    )
  )
)
+
N("Adicional no salário por área")
+
IF($W805 = 14 + N("Tecnologia da Informação"),
  120,
  IF($W805 = 16 + N("Vendas"),
    110,
    IF($W805 = 15 + N("Jurídico"),
      100,
      IF(OR($W805 = 8, $W805 = 9, $W805 = 11) + N("Recursos humanos ou comercial ou comunicação e marketing"),
        80,
        0
      )
    )
  )
)
+
N("Adicionando pegadinha")
+
IF(AND($W805 = 16, $U805 = 9, $Y805 = 11, $AA805 = 5) + N("Se for de vendas, com mestrado, analista sênior"),
  IF($R805 = 5,
    100,
    0
  )
  +
  IF($N805 = "M",
    200,
    0
  ),
  0
)</f>
        <v>1285</v>
      </c>
      <c r="AD8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$A805  &amp; ", "   &amp;
$C805  &amp; ", "   &amp;
$E805  &amp; ", '"  &amp;
$J805  &amp; "', '" &amp;
$N805  &amp; "', "  &amp;
$R805  &amp; ", '"  &amp;
TEXT($T805,"dd/mm/aaaa")  &amp; "', "   &amp;
$U805  &amp; ", "   &amp;
$W805  &amp; ", "   &amp;
$Y805  &amp; ", "   &amp;
IF($AA805 &lt;&gt; "", $AA805, "NULL")  &amp; ", "   &amp;
$AC805  &amp; ");"</f>
        <v>INSERT INTO bi4all.fac_employees (id_company_fk, id_employee_pk, flg_active, employee_name, id_gender_fk, id_race_fk, birthday, id_schooling_fk, id_department_fk, id_role_fk, id_level_fk, salary) VALUES (6a51143286b03064a49cc2acbee63c09a0682d33, 801, 1, 'Kamilla Ricci Castro', 'F', 6, '03/03/1955', 7, 11, 9, NULL, 1285);</v>
      </c>
    </row>
    <row r="806" spans="1:30" ht="14.25" customHeight="1" x14ac:dyDescent="0.2">
      <c r="A806" s="7" t="str" cm="1">
        <f t="array" aca="1" ref="A806" ca="1">INDEX(Company!$A:$A,RANDBETWEEN(5,COUNTA(Company!$A:$A) + 1),1)</f>
        <v>6a51143286b03064a49cc2acbee63c09a0682d33</v>
      </c>
      <c r="B806" s="7" t="str">
        <f ca="1">VLOOKUP($A806,Company!$A:$B,2,FALSE)</f>
        <v>ACME Corporation</v>
      </c>
      <c r="C806" s="5">
        <f t="shared" si="84"/>
        <v>802</v>
      </c>
      <c r="D806" s="5" t="str" cm="1">
        <f t="array" ref="D806">SHA1HASH($C806)</f>
        <v>acb033af040717d5654d64ccbf68de6e89ef23f5</v>
      </c>
      <c r="E806" s="6">
        <v>1</v>
      </c>
      <c r="F806" s="7">
        <f ca="1">IF($C806 = 1 + N("Presidente"),
    127,
    IF($C806 = 2 + N("Vice-Presidente"),
        72,
        IF($C806 = 3 + N("Secretária bilíngue"),
            13,
            RANDBETWEEN(5,COUNT(Name!$A:$A) + 1)
        )
    )
)</f>
        <v>142</v>
      </c>
      <c r="G806" s="7" t="str">
        <f ca="1">VLOOKUP($F806,Name!$A:$B,2,FALSE)</f>
        <v>Flaviano</v>
      </c>
      <c r="H806" s="7">
        <f ca="1" xml:space="preserve">
IF($C806 = 1,
    0,
    RANDBETWEEN(5,COUNT('Last name'!$A:$A) + 1)
)</f>
        <v>77</v>
      </c>
      <c r="I806" s="7" t="str">
        <f ca="1" xml:space="preserve">
IF($C806 = 1 + N("Presidente"),
    "de Orléans e Bragança",
    VLOOKUP($H806,'Last name'!$A:$B,2,FALSE) &amp; " " &amp; VLOOKUP(RANDBETWEEN(5,COUNT('Last name'!$A:$A) + 1),'Last name'!$A:$B,2,FALSE)
)</f>
        <v>Esposito Serra</v>
      </c>
      <c r="J806" s="7" t="str">
        <f t="shared" ca="1" si="85"/>
        <v>Flaviano Esposito Serra</v>
      </c>
      <c r="K806" s="7" t="str" cm="1">
        <f t="array" aca="1" ref="K806" ca="1">SHA1HASH($J806)</f>
        <v>70abe3511d556a44b7ec617b955e52fde9eef9d0</v>
      </c>
      <c r="L806" s="7" cm="1">
        <f t="array" aca="1" ref="L806" ca="1">INDEX(States!$A:$A,RANDBETWEEN(5,COUNTA(States!$A:$A) + 1),1)</f>
        <v>21</v>
      </c>
      <c r="M806" s="7" t="str">
        <f ca="1">$L806 &amp; "|" &amp; VLOOKUP($L806,States!$A:$B,2,FALSE)</f>
        <v>21|18f454963e4e8ae3fea0597ea98a4e003875820f</v>
      </c>
      <c r="N806" s="7" t="str">
        <f ca="1">VLOOKUP($F806,Name!$A:$C,3,FALSE)</f>
        <v>M</v>
      </c>
      <c r="O806" s="7" t="str">
        <f ca="1">VLOOKUP($N806,Gender!$A:$B,2,FALSE)</f>
        <v>Male</v>
      </c>
      <c r="P806" s="7" t="str" cm="1">
        <f t="array" aca="1" ref="P806" ca="1">INDEX('Marital status'!$A:$A,RANDBETWEEN(5,COUNTA('Marital status'!$A:$A) + 1),1)</f>
        <v>3266897012b6dcc5723033bc25891bf99efcff6f</v>
      </c>
      <c r="Q806" s="7" t="str">
        <f ca="1">VLOOKUP($P806,'Marital status'!$A:$B,2,FALSE)</f>
        <v>MarrieD</v>
      </c>
      <c r="R806" s="7">
        <f t="shared" ca="1" si="86"/>
        <v>5</v>
      </c>
      <c r="S806" s="7" t="e">
        <f ca="1">VLOOKUP($R806,Race!$A:$B,2,FALSE)</f>
        <v>#N/A</v>
      </c>
      <c r="T806" s="8">
        <f t="shared" ca="1" si="87"/>
        <v>28656</v>
      </c>
      <c r="U806" s="6">
        <f t="shared" ca="1" si="88"/>
        <v>8</v>
      </c>
      <c r="V806" s="8" t="str">
        <f ca="1">VLOOKUP($U806,Education!$A:$B,2,FALSE)</f>
        <v>Graduate school</v>
      </c>
      <c r="W806" s="7">
        <f ca="1" xml:space="preserve">
  IF(OR($Y806 = 5, $Y806 = 6, $Y806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806" s="7" t="str">
        <f ca="1">VLOOKUP($W806,Department!$A:$B,2,FALSE)</f>
        <v>Commercial</v>
      </c>
      <c r="Y806" s="6">
        <f t="shared" ca="1" si="89"/>
        <v>11</v>
      </c>
      <c r="Z806" s="7" t="str">
        <f ca="1">VLOOKUP($Y806,Role!$A:$B,2,FALSE)</f>
        <v>Analyst</v>
      </c>
      <c r="AA806" s="6">
        <f t="shared" ca="1" si="90"/>
        <v>7</v>
      </c>
      <c r="AB806" s="7" t="str">
        <f ca="1" xml:space="preserve">
IF($AA806 &lt;&gt; "",
    VLOOKUP($AA806,Level!$A:$B,2,FALSE),
    ""
)</f>
        <v>Senior</v>
      </c>
      <c r="AC806" s="1">
        <f ca="1" xml:space="preserve">
IF($Y806 = 5 + N("Presidente"),
    27000,
    IF($Y806 = 6 + N("Vice-presidente"),
        23000,
        IF(OR($Y806 = 8, $Y806= 13, $Y806 = 12) + N("Secretária bilíngue ou coordenador ou especialista"),
            8000,
            IF($Y806 = 7 + N("Diretor"),
                15000,
                IF($Y806 = 14 + N("Gerente"),
                    12000,
                    IF($Y806 = 9 + N("Estagiário"),
                        705,
                        IF($Y806 = 10 + N("Trainee"),
                            805,
                            IF($Y806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IF($U806 = 7,
  500,
  IF($U806 = 8,
    1000,
    IF($U806 = 9,
      1500,
      IF($U806 = 10,
        2000,
        0
      )
    )
  )
)
+
N("Adicional no salário por área")
+
IF($W806 = 14 + N("Tecnologia da Informação"),
  120,
  IF($W806 = 16 + N("Vendas"),
    110,
    IF($W806 = 15 + N("Jurídico"),
      100,
      IF(OR($W806 = 8, $W806 = 9, $W806 = 11) + N("Recursos humanos ou comercial ou comunicação e marketing"),
        80,
        0
      )
    )
  )
)
+
N("Adicionando pegadinha")
+
IF(AND($W806 = 16, $U806 = 9, $Y806 = 11, $AA806 = 5) + N("Se for de vendas, com mestrado, analista sênior"),
  IF($R806 = 5,
    100,
    0
  )
  +
  IF($N806 = "M",
    200,
    0
  ),
  0
)</f>
        <v>3080</v>
      </c>
      <c r="AD8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$A806  &amp; ", "   &amp;
$C806  &amp; ", "   &amp;
$E806  &amp; ", '"  &amp;
$J806  &amp; "', '" &amp;
$N806  &amp; "', "  &amp;
$R806  &amp; ", '"  &amp;
TEXT($T806,"dd/mm/aaaa")  &amp; "', "   &amp;
$U806  &amp; ", "   &amp;
$W806  &amp; ", "   &amp;
$Y806  &amp; ", "   &amp;
IF($AA806 &lt;&gt; "", $AA806, "NULL")  &amp; ", "   &amp;
$AC806  &amp; ");"</f>
        <v>INSERT INTO bi4all.fac_employees (id_company_fk, id_employee_pk, flg_active, employee_name, id_gender_fk, id_race_fk, birthday, id_schooling_fk, id_department_fk, id_role_fk, id_level_fk, salary) VALUES (6a51143286b03064a49cc2acbee63c09a0682d33, 802, 1, 'Flaviano Esposito Serra', 'M', 5, '15/06/1978', 8, 9, 11, 7, 3080);</v>
      </c>
    </row>
    <row r="807" spans="1:30" ht="14.25" customHeight="1" x14ac:dyDescent="0.2">
      <c r="A807" s="7" t="str" cm="1">
        <f t="array" aca="1" ref="A807" ca="1">INDEX(Company!$A:$A,RANDBETWEEN(5,COUNTA(Company!$A:$A) + 1),1)</f>
        <v>6a51143286b03064a49cc2acbee63c09a0682d33</v>
      </c>
      <c r="B807" s="7" t="str">
        <f ca="1">VLOOKUP($A807,Company!$A:$B,2,FALSE)</f>
        <v>ACME Corporation</v>
      </c>
      <c r="C807" s="5">
        <f t="shared" si="84"/>
        <v>803</v>
      </c>
      <c r="D807" s="5" t="str" cm="1">
        <f t="array" ref="D807">SHA1HASH($C807)</f>
        <v>9d00089c4194a6c21c2d95f432a2777dac29d24e</v>
      </c>
      <c r="E807" s="6">
        <v>1</v>
      </c>
      <c r="F807" s="7">
        <f ca="1">IF($C807 = 1 + N("Presidente"),
    127,
    IF($C807 = 2 + N("Vice-Presidente"),
        72,
        IF($C807 = 3 + N("Secretária bilíngue"),
            13,
            RANDBETWEEN(5,COUNT(Name!$A:$A) + 1)
        )
    )
)</f>
        <v>352</v>
      </c>
      <c r="G807" s="7" t="str">
        <f ca="1">VLOOKUP($F807,Name!$A:$B,2,FALSE)</f>
        <v>Vicent</v>
      </c>
      <c r="H807" s="7">
        <f ca="1" xml:space="preserve">
IF($C807 = 1,
    0,
    RANDBETWEEN(5,COUNT('Last name'!$A:$A) + 1)
)</f>
        <v>152</v>
      </c>
      <c r="I807" s="7" t="str">
        <f ca="1" xml:space="preserve">
IF($C807 = 1 + N("Presidente"),
    "de Orléans e Bragança",
    VLOOKUP($H807,'Last name'!$A:$B,2,FALSE) &amp; " " &amp; VLOOKUP(RANDBETWEEN(5,COUNT('Last name'!$A:$A) + 1),'Last name'!$A:$B,2,FALSE)
)</f>
        <v>Pimenta dos Santos</v>
      </c>
      <c r="J807" s="7" t="str">
        <f t="shared" ca="1" si="85"/>
        <v>Vicent Pimenta dos Santos</v>
      </c>
      <c r="K807" s="7" t="str" cm="1">
        <f t="array" aca="1" ref="K807" ca="1">SHA1HASH($J807)</f>
        <v>9457c7a947f111c8f3659872b565b00bf9ecceeb</v>
      </c>
      <c r="L807" s="7" cm="1">
        <f t="array" aca="1" ref="L807" ca="1">INDEX(States!$A:$A,RANDBETWEEN(5,COUNTA(States!$A:$A) + 1),1)</f>
        <v>24</v>
      </c>
      <c r="M807" s="7" t="str">
        <f ca="1">$L807 &amp; "|" &amp; VLOOKUP($L807,States!$A:$B,2,FALSE)</f>
        <v>24|4e344e218f5d3cb3700b5fb228401547cb97b31c</v>
      </c>
      <c r="N807" s="7" t="str">
        <f ca="1">VLOOKUP($F807,Name!$A:$C,3,FALSE)</f>
        <v>M</v>
      </c>
      <c r="O807" s="7" t="str">
        <f ca="1">VLOOKUP($N807,Gender!$A:$B,2,FALSE)</f>
        <v>Male</v>
      </c>
      <c r="P807" s="7" t="str" cm="1">
        <f t="array" aca="1" ref="P807" ca="1">INDEX('Marital status'!$A:$A,RANDBETWEEN(5,COUNTA('Marital status'!$A:$A) + 1),1)</f>
        <v>47051393f6bcbf99111ec5d70ba2ebbe11ebccae</v>
      </c>
      <c r="Q807" s="7" t="str">
        <f ca="1">VLOOKUP($P807,'Marital status'!$A:$B,2,FALSE)</f>
        <v xml:space="preserve"> Separated </v>
      </c>
      <c r="R807" s="7">
        <f t="shared" ca="1" si="86"/>
        <v>5</v>
      </c>
      <c r="S807" s="7" t="e">
        <f ca="1">VLOOKUP($R807,Race!$A:$B,2,FALSE)</f>
        <v>#N/A</v>
      </c>
      <c r="T807" s="8">
        <f t="shared" ca="1" si="87"/>
        <v>29284</v>
      </c>
      <c r="U807" s="6">
        <f t="shared" ca="1" si="88"/>
        <v>7</v>
      </c>
      <c r="V807" s="8" t="str">
        <f ca="1">VLOOKUP($U807,Education!$A:$B,2,FALSE)</f>
        <v>Undergraduate degree</v>
      </c>
      <c r="W807" s="7">
        <f ca="1" xml:space="preserve">
  IF(OR($Y807 = 5, $Y807 = 6, $Y807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807" s="7" t="str">
        <f ca="1">VLOOKUP($W807,Department!$A:$B,2,FALSE)</f>
        <v>Administration</v>
      </c>
      <c r="Y807" s="6">
        <f t="shared" ca="1" si="89"/>
        <v>9</v>
      </c>
      <c r="Z807" s="7" t="str">
        <f ca="1">VLOOKUP($Y807,Role!$A:$B,2,FALSE)</f>
        <v>Intern</v>
      </c>
      <c r="AA807" s="6" t="str">
        <f t="shared" ca="1" si="90"/>
        <v/>
      </c>
      <c r="AB807" s="7" t="str">
        <f ca="1" xml:space="preserve">
IF($AA807 &lt;&gt; "",
    VLOOKUP($AA807,Level!$A:$B,2,FALSE),
    ""
)</f>
        <v/>
      </c>
      <c r="AC807" s="1">
        <f ca="1" xml:space="preserve">
IF($Y807 = 5 + N("Presidente"),
    27000,
    IF($Y807 = 6 + N("Vice-presidente"),
        23000,
        IF(OR($Y807 = 8, $Y807= 13, $Y807 = 12) + N("Secretária bilíngue ou coordenador ou especialista"),
            8000,
            IF($Y807 = 7 + N("Diretor"),
                15000,
                IF($Y807 = 14 + N("Gerente"),
                    12000,
                    IF($Y807 = 9 + N("Estagiário"),
                        705,
                        IF($Y807 = 10 + N("Trainee"),
                            805,
                            IF($Y807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IF($U807 = 7,
  500,
  IF($U807 = 8,
    1000,
    IF($U807 = 9,
      1500,
      IF($U807 = 10,
        2000,
        0
      )
    )
  )
)
+
N("Adicional no salário por área")
+
IF($W807 = 14 + N("Tecnologia da Informação"),
  120,
  IF($W807 = 16 + N("Vendas"),
    110,
    IF($W807 = 15 + N("Jurídico"),
      100,
      IF(OR($W807 = 8, $W807 = 9, $W807 = 11) + N("Recursos humanos ou comercial ou comunicação e marketing"),
        80,
        0
      )
    )
  )
)
+
N("Adicionando pegadinha")
+
IF(AND($W807 = 16, $U807 = 9, $Y807 = 11, $AA807 = 5) + N("Se for de vendas, com mestrado, analista sênior"),
  IF($R807 = 5,
    100,
    0
  )
  +
  IF($N807 = "M",
    200,
    0
  ),
  0
)</f>
        <v>1205</v>
      </c>
      <c r="AD8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$A807  &amp; ", "   &amp;
$C807  &amp; ", "   &amp;
$E807  &amp; ", '"  &amp;
$J807  &amp; "', '" &amp;
$N807  &amp; "', "  &amp;
$R807  &amp; ", '"  &amp;
TEXT($T807,"dd/mm/aaaa")  &amp; "', "   &amp;
$U807  &amp; ", "   &amp;
$W807  &amp; ", "   &amp;
$Y807  &amp; ", "   &amp;
IF($AA807 &lt;&gt; "", $AA807, "NULL")  &amp; ", "   &amp;
$AC807  &amp; ");"</f>
        <v>INSERT INTO bi4all.fac_employees (id_company_fk, id_employee_pk, flg_active, employee_name, id_gender_fk, id_race_fk, birthday, id_schooling_fk, id_department_fk, id_role_fk, id_level_fk, salary) VALUES (6a51143286b03064a49cc2acbee63c09a0682d33, 803, 1, 'Vicent Pimenta dos Santos', 'M', 5, '04/03/1980', 7, 6, 9, NULL, 1205);</v>
      </c>
    </row>
    <row r="808" spans="1:30" ht="14.25" customHeight="1" x14ac:dyDescent="0.2">
      <c r="A808" s="7" t="str" cm="1">
        <f t="array" aca="1" ref="A808" ca="1">INDEX(Company!$A:$A,RANDBETWEEN(5,COUNTA(Company!$A:$A) + 1),1)</f>
        <v>6a51143286b03064a49cc2acbee63c09a0682d33</v>
      </c>
      <c r="B808" s="7" t="str">
        <f ca="1">VLOOKUP($A808,Company!$A:$B,2,FALSE)</f>
        <v>ACME Corporation</v>
      </c>
      <c r="C808" s="5">
        <f t="shared" si="84"/>
        <v>804</v>
      </c>
      <c r="D808" s="5" t="str" cm="1">
        <f t="array" ref="D808">SHA1HASH($C808)</f>
        <v>43a784ccb1556e9769a993465bbe5bfe24b397d4</v>
      </c>
      <c r="E808" s="6">
        <v>1</v>
      </c>
      <c r="F808" s="7">
        <f ca="1">IF($C808 = 1 + N("Presidente"),
    127,
    IF($C808 = 2 + N("Vice-Presidente"),
        72,
        IF($C808 = 3 + N("Secretária bilíngue"),
            13,
            RANDBETWEEN(5,COUNT(Name!$A:$A) + 1)
        )
    )
)</f>
        <v>110</v>
      </c>
      <c r="G808" s="7" t="str">
        <f ca="1">VLOOKUP($F808,Name!$A:$B,2,FALSE)</f>
        <v>Davi Miguel</v>
      </c>
      <c r="H808" s="7">
        <f ca="1" xml:space="preserve">
IF($C808 = 1,
    0,
    RANDBETWEEN(5,COUNT('Last name'!$A:$A) + 1)
)</f>
        <v>129</v>
      </c>
      <c r="I808" s="7" t="str">
        <f ca="1" xml:space="preserve">
IF($C808 = 1 + N("Presidente"),
    "de Orléans e Bragança",
    VLOOKUP($H808,'Last name'!$A:$B,2,FALSE) &amp; " " &amp; VLOOKUP(RANDBETWEEN(5,COUNT('Last name'!$A:$A) + 1),'Last name'!$A:$B,2,FALSE)
)</f>
        <v>Miranda Negrão</v>
      </c>
      <c r="J808" s="7" t="str">
        <f t="shared" ca="1" si="85"/>
        <v>Davi Miguel Miranda Negrão</v>
      </c>
      <c r="K808" s="7" t="str" cm="1">
        <f t="array" aca="1" ref="K808" ca="1">SHA1HASH($J808)</f>
        <v>cd4fe587ba266f86773ec1bf24ff1b8286990e7e</v>
      </c>
      <c r="L808" s="7" cm="1">
        <f t="array" aca="1" ref="L808" ca="1">INDEX(States!$A:$A,RANDBETWEEN(5,COUNTA(States!$A:$A) + 1),1)</f>
        <v>15</v>
      </c>
      <c r="M808" s="7" t="str">
        <f ca="1">$L808 &amp; "|" &amp; VLOOKUP($L808,States!$A:$B,2,FALSE)</f>
        <v>15|84c70141e5670a303e5eed7b334ba8b5ddb5b0d4</v>
      </c>
      <c r="N808" s="7" t="str">
        <f ca="1">VLOOKUP($F808,Name!$A:$C,3,FALSE)</f>
        <v>M</v>
      </c>
      <c r="O808" s="7" t="str">
        <f ca="1">VLOOKUP($N808,Gender!$A:$B,2,FALSE)</f>
        <v>Male</v>
      </c>
      <c r="P808" s="7" t="str" cm="1">
        <f t="array" aca="1" ref="P808" ca="1">INDEX('Marital status'!$A:$A,RANDBETWEEN(5,COUNTA('Marital status'!$A:$A) + 1),1)</f>
        <v>ce0b1612aa711b78a720295d271a33894e2b72bf</v>
      </c>
      <c r="Q808" s="7" t="str">
        <f ca="1">VLOOKUP($P808,'Marital status'!$A:$B,2,FALSE)</f>
        <v>single</v>
      </c>
      <c r="R808" s="7">
        <f t="shared" ca="1" si="86"/>
        <v>5</v>
      </c>
      <c r="S808" s="7" t="e">
        <f ca="1">VLOOKUP($R808,Race!$A:$B,2,FALSE)</f>
        <v>#N/A</v>
      </c>
      <c r="T808" s="8">
        <f t="shared" ca="1" si="87"/>
        <v>19960</v>
      </c>
      <c r="U808" s="6">
        <f t="shared" ca="1" si="88"/>
        <v>7</v>
      </c>
      <c r="V808" s="8" t="str">
        <f ca="1">VLOOKUP($U808,Education!$A:$B,2,FALSE)</f>
        <v>Undergraduate degree</v>
      </c>
      <c r="W808" s="7">
        <f ca="1" xml:space="preserve">
  IF(OR($Y808 = 5, $Y808 = 6, $Y808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808" s="7" t="str">
        <f ca="1">VLOOKUP($W808,Department!$A:$B,2,FALSE)</f>
        <v>Commercial</v>
      </c>
      <c r="Y808" s="6">
        <f t="shared" ca="1" si="89"/>
        <v>11</v>
      </c>
      <c r="Z808" s="7" t="str">
        <f ca="1">VLOOKUP($Y808,Role!$A:$B,2,FALSE)</f>
        <v>Analyst</v>
      </c>
      <c r="AA808" s="6">
        <f t="shared" ca="1" si="90"/>
        <v>6</v>
      </c>
      <c r="AB808" s="7" t="str">
        <f ca="1" xml:space="preserve">
IF($AA808 &lt;&gt; "",
    VLOOKUP($AA808,Level!$A:$B,2,FALSE),
    ""
)</f>
        <v>Pleno</v>
      </c>
      <c r="AC808" s="1">
        <f ca="1" xml:space="preserve">
IF($Y808 = 5 + N("Presidente"),
    27000,
    IF($Y808 = 6 + N("Vice-presidente"),
        23000,
        IF(OR($Y808 = 8, $Y808= 13, $Y808 = 12) + N("Secretária bilíngue ou coordenador ou especialista"),
            8000,
            IF($Y808 = 7 + N("Diretor"),
                15000,
                IF($Y808 = 14 + N("Gerente"),
                    12000,
                    IF($Y808 = 9 + N("Estagiário"),
                        705,
                        IF($Y808 = 10 + N("Trainee"),
                            805,
                            IF($Y808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IF($U808 = 7,
  500,
  IF($U808 = 8,
    1000,
    IF($U808 = 9,
      1500,
      IF($U808 = 10,
        2000,
        0
      )
    )
  )
)
+
N("Adicional no salário por área")
+
IF($W808 = 14 + N("Tecnologia da Informação"),
  120,
  IF($W808 = 16 + N("Vendas"),
    110,
    IF($W808 = 15 + N("Jurídico"),
      100,
      IF(OR($W808 = 8, $W808 = 9, $W808 = 11) + N("Recursos humanos ou comercial ou comunicação e marketing"),
        80,
        0
      )
    )
  )
)
+
N("Adicionando pegadinha")
+
IF(AND($W808 = 16, $U808 = 9, $Y808 = 11, $AA808 = 5) + N("Se for de vendas, com mestrado, analista sênior"),
  IF($R808 = 5,
    100,
    0
  )
  +
  IF($N808 = "M",
    200,
    0
  ),
  0
)</f>
        <v>2580</v>
      </c>
      <c r="AD8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$A808  &amp; ", "   &amp;
$C808  &amp; ", "   &amp;
$E808  &amp; ", '"  &amp;
$J808  &amp; "', '" &amp;
$N808  &amp; "', "  &amp;
$R808  &amp; ", '"  &amp;
TEXT($T808,"dd/mm/aaaa")  &amp; "', "   &amp;
$U808  &amp; ", "   &amp;
$W808  &amp; ", "   &amp;
$Y808  &amp; ", "   &amp;
IF($AA808 &lt;&gt; "", $AA808, "NULL")  &amp; ", "   &amp;
$AC808  &amp; ");"</f>
        <v>INSERT INTO bi4all.fac_employees (id_company_fk, id_employee_pk, flg_active, employee_name, id_gender_fk, id_race_fk, birthday, id_schooling_fk, id_department_fk, id_role_fk, id_level_fk, salary) VALUES (6a51143286b03064a49cc2acbee63c09a0682d33, 804, 1, 'Davi Miguel Miranda Negrão', 'M', 5, '24/08/1954', 7, 9, 11, 6, 2580);</v>
      </c>
    </row>
    <row r="809" spans="1:30" ht="14.25" customHeight="1" x14ac:dyDescent="0.2">
      <c r="A809" s="7" t="str" cm="1">
        <f t="array" aca="1" ref="A809" ca="1">INDEX(Company!$A:$A,RANDBETWEEN(5,COUNTA(Company!$A:$A) + 1),1)</f>
        <v>6a51143286b03064a49cc2acbee63c09a0682d33</v>
      </c>
      <c r="B809" s="7" t="str">
        <f ca="1">VLOOKUP($A809,Company!$A:$B,2,FALSE)</f>
        <v>ACME Corporation</v>
      </c>
      <c r="C809" s="5">
        <f t="shared" si="84"/>
        <v>805</v>
      </c>
      <c r="D809" s="5" t="str" cm="1">
        <f t="array" ref="D809">SHA1HASH($C809)</f>
        <v>f890d752d330caf426a52643f6510d6efd597f3e</v>
      </c>
      <c r="E809" s="6">
        <v>1</v>
      </c>
      <c r="F809" s="7">
        <f ca="1">IF($C809 = 1 + N("Presidente"),
    127,
    IF($C809 = 2 + N("Vice-Presidente"),
        72,
        IF($C809 = 3 + N("Secretária bilíngue"),
            13,
            RANDBETWEEN(5,COUNT(Name!$A:$A) + 1)
        )
    )
)</f>
        <v>189</v>
      </c>
      <c r="G809" s="7" t="str">
        <f ca="1">VLOOKUP($F809,Name!$A:$B,2,FALSE)</f>
        <v>João Luccas</v>
      </c>
      <c r="H809" s="7">
        <f ca="1" xml:space="preserve">
IF($C809 = 1,
    0,
    RANDBETWEEN(5,COUNT('Last name'!$A:$A) + 1)
)</f>
        <v>190</v>
      </c>
      <c r="I809" s="7" t="str">
        <f ca="1" xml:space="preserve">
IF($C809 = 1 + N("Presidente"),
    "de Orléans e Bragança",
    VLOOKUP($H809,'Last name'!$A:$B,2,FALSE) &amp; " " &amp; VLOOKUP(RANDBETWEEN(5,COUNT('Last name'!$A:$A) + 1),'Last name'!$A:$B,2,FALSE)
)</f>
        <v>Testa Badu</v>
      </c>
      <c r="J809" s="7" t="str">
        <f t="shared" ca="1" si="85"/>
        <v>João Luccas Testa Badu</v>
      </c>
      <c r="K809" s="7" t="str" cm="1">
        <f t="array" aca="1" ref="K809" ca="1">SHA1HASH($J809)</f>
        <v>ef706e0e3266d517add1e9e9fe280f1414ac9ed5</v>
      </c>
      <c r="L809" s="7" cm="1">
        <f t="array" aca="1" ref="L809" ca="1">INDEX(States!$A:$A,RANDBETWEEN(5,COUNTA(States!$A:$A) + 1),1)</f>
        <v>6</v>
      </c>
      <c r="M809" s="7" t="str">
        <f ca="1">$L809 &amp; "|" &amp; VLOOKUP($L809,States!$A:$B,2,FALSE)</f>
        <v>6|990f6b5f2170b43d022d539b1260b5f1af889998</v>
      </c>
      <c r="N809" s="7" t="str">
        <f ca="1">VLOOKUP($F809,Name!$A:$C,3,FALSE)</f>
        <v>M</v>
      </c>
      <c r="O809" s="7" t="str">
        <f ca="1">VLOOKUP($N809,Gender!$A:$B,2,FALSE)</f>
        <v>Male</v>
      </c>
      <c r="P809" s="7" t="str" cm="1">
        <f t="array" aca="1" ref="P809" ca="1">INDEX('Marital status'!$A:$A,RANDBETWEEN(5,COUNTA('Marital status'!$A:$A) + 1),1)</f>
        <v>ce0b1612aa711b78a720295d271a33894e2b72bf</v>
      </c>
      <c r="Q809" s="7" t="str">
        <f ca="1">VLOOKUP($P809,'Marital status'!$A:$B,2,FALSE)</f>
        <v>single</v>
      </c>
      <c r="R809" s="7">
        <f t="shared" ca="1" si="86"/>
        <v>5</v>
      </c>
      <c r="S809" s="7" t="e">
        <f ca="1">VLOOKUP($R809,Race!$A:$B,2,FALSE)</f>
        <v>#N/A</v>
      </c>
      <c r="T809" s="8">
        <f t="shared" ca="1" si="87"/>
        <v>17967</v>
      </c>
      <c r="U809" s="6">
        <f t="shared" ca="1" si="88"/>
        <v>7</v>
      </c>
      <c r="V809" s="8" t="str">
        <f ca="1">VLOOKUP($U809,Education!$A:$B,2,FALSE)</f>
        <v>Undergraduate degree</v>
      </c>
      <c r="W809" s="7">
        <f ca="1" xml:space="preserve">
  IF(OR($Y809 = 5, $Y809 = 6, $Y809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809" s="7" t="str">
        <f ca="1">VLOOKUP($W809,Department!$A:$B,2,FALSE)</f>
        <v>Communication &amp; Marketing</v>
      </c>
      <c r="Y809" s="6">
        <f t="shared" ca="1" si="89"/>
        <v>9</v>
      </c>
      <c r="Z809" s="7" t="str">
        <f ca="1">VLOOKUP($Y809,Role!$A:$B,2,FALSE)</f>
        <v>Intern</v>
      </c>
      <c r="AA809" s="6" t="str">
        <f t="shared" ca="1" si="90"/>
        <v/>
      </c>
      <c r="AB809" s="7" t="str">
        <f ca="1" xml:space="preserve">
IF($AA809 &lt;&gt; "",
    VLOOKUP($AA809,Level!$A:$B,2,FALSE),
    ""
)</f>
        <v/>
      </c>
      <c r="AC809" s="1">
        <f ca="1" xml:space="preserve">
IF($Y809 = 5 + N("Presidente"),
    27000,
    IF($Y809 = 6 + N("Vice-presidente"),
        23000,
        IF(OR($Y809 = 8, $Y809= 13, $Y809 = 12) + N("Secretária bilíngue ou coordenador ou especialista"),
            8000,
            IF($Y809 = 7 + N("Diretor"),
                15000,
                IF($Y809 = 14 + N("Gerente"),
                    12000,
                    IF($Y809 = 9 + N("Estagiário"),
                        705,
                        IF($Y809 = 10 + N("Trainee"),
                            805,
                            IF($Y809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IF($U809 = 7,
  500,
  IF($U809 = 8,
    1000,
    IF($U809 = 9,
      1500,
      IF($U809 = 10,
        2000,
        0
      )
    )
  )
)
+
N("Adicional no salário por área")
+
IF($W809 = 14 + N("Tecnologia da Informação"),
  120,
  IF($W809 = 16 + N("Vendas"),
    110,
    IF($W809 = 15 + N("Jurídico"),
      100,
      IF(OR($W809 = 8, $W809 = 9, $W809 = 11) + N("Recursos humanos ou comercial ou comunicação e marketing"),
        80,
        0
      )
    )
  )
)
+
N("Adicionando pegadinha")
+
IF(AND($W809 = 16, $U809 = 9, $Y809 = 11, $AA809 = 5) + N("Se for de vendas, com mestrado, analista sênior"),
  IF($R809 = 5,
    100,
    0
  )
  +
  IF($N809 = "M",
    200,
    0
  ),
  0
)</f>
        <v>1285</v>
      </c>
      <c r="AD8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$A809  &amp; ", "   &amp;
$C809  &amp; ", "   &amp;
$E809  &amp; ", '"  &amp;
$J809  &amp; "', '" &amp;
$N809  &amp; "', "  &amp;
$R809  &amp; ", '"  &amp;
TEXT($T809,"dd/mm/aaaa")  &amp; "', "   &amp;
$U809  &amp; ", "   &amp;
$W809  &amp; ", "   &amp;
$Y809  &amp; ", "   &amp;
IF($AA809 &lt;&gt; "", $AA809, "NULL")  &amp; ", "   &amp;
$AC809  &amp; ");"</f>
        <v>INSERT INTO bi4all.fac_employees (id_company_fk, id_employee_pk, flg_active, employee_name, id_gender_fk, id_race_fk, birthday, id_schooling_fk, id_department_fk, id_role_fk, id_level_fk, salary) VALUES (6a51143286b03064a49cc2acbee63c09a0682d33, 805, 1, 'João Luccas Testa Badu', 'M', 5, '10/03/1949', 7, 11, 9, NULL, 1285);</v>
      </c>
    </row>
    <row r="810" spans="1:30" ht="14.25" customHeight="1" x14ac:dyDescent="0.2">
      <c r="A810" s="7" t="str" cm="1">
        <f t="array" aca="1" ref="A810" ca="1">INDEX(Company!$A:$A,RANDBETWEEN(5,COUNTA(Company!$A:$A) + 1),1)</f>
        <v>6a51143286b03064a49cc2acbee63c09a0682d33</v>
      </c>
      <c r="B810" s="7" t="str">
        <f ca="1">VLOOKUP($A810,Company!$A:$B,2,FALSE)</f>
        <v>ACME Corporation</v>
      </c>
      <c r="C810" s="5">
        <f t="shared" si="84"/>
        <v>806</v>
      </c>
      <c r="D810" s="5" t="str" cm="1">
        <f t="array" ref="D810">SHA1HASH($C810)</f>
        <v>264bb3273d03cef72b6fbd7618bce7349989fa94</v>
      </c>
      <c r="E810" s="6">
        <v>1</v>
      </c>
      <c r="F810" s="7">
        <f ca="1">IF($C810 = 1 + N("Presidente"),
    127,
    IF($C810 = 2 + N("Vice-Presidente"),
        72,
        IF($C810 = 3 + N("Secretária bilíngue"),
            13,
            RANDBETWEEN(5,COUNT(Name!$A:$A) + 1)
        )
    )
)</f>
        <v>215</v>
      </c>
      <c r="G810" s="7" t="str">
        <f ca="1">VLOOKUP($F810,Name!$A:$B,2,FALSE)</f>
        <v>Kloe</v>
      </c>
      <c r="H810" s="7">
        <f ca="1" xml:space="preserve">
IF($C810 = 1,
    0,
    RANDBETWEEN(5,COUNT('Last name'!$A:$A) + 1)
)</f>
        <v>159</v>
      </c>
      <c r="I810" s="7" t="str">
        <f ca="1" xml:space="preserve">
IF($C810 = 1 + N("Presidente"),
    "de Orléans e Bragança",
    VLOOKUP($H810,'Last name'!$A:$B,2,FALSE) &amp; " " &amp; VLOOKUP(RANDBETWEEN(5,COUNT('Last name'!$A:$A) + 1),'Last name'!$A:$B,2,FALSE)
)</f>
        <v>Reis Seixas</v>
      </c>
      <c r="J810" s="7" t="str">
        <f t="shared" ca="1" si="85"/>
        <v>Kloe Reis Seixas</v>
      </c>
      <c r="K810" s="7" t="str" cm="1">
        <f t="array" aca="1" ref="K810" ca="1">SHA1HASH($J810)</f>
        <v>2f5c7bd0230d87649e66cca375fcd3175a174eac</v>
      </c>
      <c r="L810" s="7" cm="1">
        <f t="array" aca="1" ref="L810" ca="1">INDEX(States!$A:$A,RANDBETWEEN(5,COUNTA(States!$A:$A) + 1),1)</f>
        <v>15</v>
      </c>
      <c r="M810" s="7" t="str">
        <f ca="1">$L810 &amp; "|" &amp; VLOOKUP($L810,States!$A:$B,2,FALSE)</f>
        <v>15|84c70141e5670a303e5eed7b334ba8b5ddb5b0d4</v>
      </c>
      <c r="N810" s="7" t="str">
        <f ca="1">VLOOKUP($F810,Name!$A:$C,3,FALSE)</f>
        <v>F</v>
      </c>
      <c r="O810" s="7" t="str">
        <f ca="1">VLOOKUP($N810,Gender!$A:$B,2,FALSE)</f>
        <v>Female</v>
      </c>
      <c r="P810" s="7" t="str" cm="1">
        <f t="array" aca="1" ref="P810" ca="1">INDEX('Marital status'!$A:$A,RANDBETWEEN(5,COUNTA('Marital status'!$A:$A) + 1),1)</f>
        <v>3266897012b6dcc5723033bc25891bf99efcff6f</v>
      </c>
      <c r="Q810" s="7" t="str">
        <f ca="1">VLOOKUP($P810,'Marital status'!$A:$B,2,FALSE)</f>
        <v>MarrieD</v>
      </c>
      <c r="R810" s="7">
        <f t="shared" ca="1" si="86"/>
        <v>5</v>
      </c>
      <c r="S810" s="7" t="e">
        <f ca="1">VLOOKUP($R810,Race!$A:$B,2,FALSE)</f>
        <v>#N/A</v>
      </c>
      <c r="T810" s="8">
        <f t="shared" ca="1" si="87"/>
        <v>27935</v>
      </c>
      <c r="U810" s="6">
        <f t="shared" ca="1" si="88"/>
        <v>7</v>
      </c>
      <c r="V810" s="8" t="str">
        <f ca="1">VLOOKUP($U810,Education!$A:$B,2,FALSE)</f>
        <v>Undergraduate degree</v>
      </c>
      <c r="W810" s="7">
        <f ca="1" xml:space="preserve">
  IF(OR($Y810 = 5, $Y810 = 6, $Y810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810" s="7" t="str">
        <f ca="1">VLOOKUP($W810,Department!$A:$B,2,FALSE)</f>
        <v>Audit</v>
      </c>
      <c r="Y810" s="6">
        <f t="shared" ca="1" si="89"/>
        <v>11</v>
      </c>
      <c r="Z810" s="7" t="str">
        <f ca="1">VLOOKUP($Y810,Role!$A:$B,2,FALSE)</f>
        <v>Analyst</v>
      </c>
      <c r="AA810" s="6">
        <f t="shared" ca="1" si="90"/>
        <v>7</v>
      </c>
      <c r="AB810" s="7" t="str">
        <f ca="1" xml:space="preserve">
IF($AA810 &lt;&gt; "",
    VLOOKUP($AA810,Level!$A:$B,2,FALSE),
    ""
)</f>
        <v>Senior</v>
      </c>
      <c r="AC810" s="1">
        <f ca="1" xml:space="preserve">
IF($Y810 = 5 + N("Presidente"),
    27000,
    IF($Y810 = 6 + N("Vice-presidente"),
        23000,
        IF(OR($Y810 = 8, $Y810= 13, $Y810 = 12) + N("Secretária bilíngue ou coordenador ou especialista"),
            8000,
            IF($Y810 = 7 + N("Diretor"),
                15000,
                IF($Y810 = 14 + N("Gerente"),
                    12000,
                    IF($Y810 = 9 + N("Estagiário"),
                        705,
                        IF($Y810 = 10 + N("Trainee"),
                            805,
                            IF($Y810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IF($U810 = 7,
  500,
  IF($U810 = 8,
    1000,
    IF($U810 = 9,
      1500,
      IF($U810 = 10,
        2000,
        0
      )
    )
  )
)
+
N("Adicional no salário por área")
+
IF($W810 = 14 + N("Tecnologia da Informação"),
  120,
  IF($W810 = 16 + N("Vendas"),
    110,
    IF($W810 = 15 + N("Jurídico"),
      100,
      IF(OR($W810 = 8, $W810 = 9, $W810 = 11) + N("Recursos humanos ou comercial ou comunicação e marketing"),
        80,
        0
      )
    )
  )
)
+
N("Adicionando pegadinha")
+
IF(AND($W810 = 16, $U810 = 9, $Y810 = 11, $AA810 = 5) + N("Se for de vendas, com mestrado, analista sênior"),
  IF($R810 = 5,
    100,
    0
  )
  +
  IF($N810 = "M",
    200,
    0
  ),
  0
)</f>
        <v>2500</v>
      </c>
      <c r="AD8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$A810  &amp; ", "   &amp;
$C810  &amp; ", "   &amp;
$E810  &amp; ", '"  &amp;
$J810  &amp; "', '" &amp;
$N810  &amp; "', "  &amp;
$R810  &amp; ", '"  &amp;
TEXT($T810,"dd/mm/aaaa")  &amp; "', "   &amp;
$U810  &amp; ", "   &amp;
$W810  &amp; ", "   &amp;
$Y810  &amp; ", "   &amp;
IF($AA810 &lt;&gt; "", $AA810, "NULL")  &amp; ", "   &amp;
$AC810  &amp; ");"</f>
        <v>INSERT INTO bi4all.fac_employees (id_company_fk, id_employee_pk, flg_active, employee_name, id_gender_fk, id_race_fk, birthday, id_schooling_fk, id_department_fk, id_role_fk, id_level_fk, salary) VALUES (6a51143286b03064a49cc2acbee63c09a0682d33, 806, 1, 'Kloe Reis Seixas', 'F', 5, '24/06/1976', 7, 13, 11, 7, 2500);</v>
      </c>
    </row>
    <row r="811" spans="1:30" ht="14.25" customHeight="1" x14ac:dyDescent="0.2">
      <c r="A811" s="7" t="str" cm="1">
        <f t="array" aca="1" ref="A811" ca="1">INDEX(Company!$A:$A,RANDBETWEEN(5,COUNTA(Company!$A:$A) + 1),1)</f>
        <v>6a51143286b03064a49cc2acbee63c09a0682d33</v>
      </c>
      <c r="B811" s="7" t="str">
        <f ca="1">VLOOKUP($A811,Company!$A:$B,2,FALSE)</f>
        <v>ACME Corporation</v>
      </c>
      <c r="C811" s="5">
        <f t="shared" si="84"/>
        <v>807</v>
      </c>
      <c r="D811" s="5" t="str" cm="1">
        <f t="array" ref="D811">SHA1HASH($C811)</f>
        <v>425ac6a281919b17c4d550ebeb2a5a130e579c7f</v>
      </c>
      <c r="E811" s="6">
        <v>1</v>
      </c>
      <c r="F811" s="7">
        <f ca="1">IF($C811 = 1 + N("Presidente"),
    127,
    IF($C811 = 2 + N("Vice-Presidente"),
        72,
        IF($C811 = 3 + N("Secretária bilíngue"),
            13,
            RANDBETWEEN(5,COUNT(Name!$A:$A) + 1)
        )
    )
)</f>
        <v>282</v>
      </c>
      <c r="G811" s="7" t="str">
        <f ca="1">VLOOKUP($F811,Name!$A:$B,2,FALSE)</f>
        <v>Marinah</v>
      </c>
      <c r="H811" s="7">
        <f ca="1" xml:space="preserve">
IF($C811 = 1,
    0,
    RANDBETWEEN(5,COUNT('Last name'!$A:$A) + 1)
)</f>
        <v>36</v>
      </c>
      <c r="I811" s="7" t="str">
        <f ca="1" xml:space="preserve">
IF($C811 = 1 + N("Presidente"),
    "de Orléans e Bragança",
    VLOOKUP($H811,'Last name'!$A:$B,2,FALSE) &amp; " " &amp; VLOOKUP(RANDBETWEEN(5,COUNT('Last name'!$A:$A) + 1),'Last name'!$A:$B,2,FALSE)
)</f>
        <v>Batista Cardozo</v>
      </c>
      <c r="J811" s="7" t="str">
        <f t="shared" ca="1" si="85"/>
        <v>Marinah Batista Cardozo</v>
      </c>
      <c r="K811" s="7" t="str" cm="1">
        <f t="array" aca="1" ref="K811" ca="1">SHA1HASH($J811)</f>
        <v>5564272912035ff9aaa20f1c8fe33f2d4a856496</v>
      </c>
      <c r="L811" s="7" cm="1">
        <f t="array" aca="1" ref="L811" ca="1">INDEX(States!$A:$A,RANDBETWEEN(5,COUNTA(States!$A:$A) + 1),1)</f>
        <v>15</v>
      </c>
      <c r="M811" s="7" t="str">
        <f ca="1">$L811 &amp; "|" &amp; VLOOKUP($L811,States!$A:$B,2,FALSE)</f>
        <v>15|84c70141e5670a303e5eed7b334ba8b5ddb5b0d4</v>
      </c>
      <c r="N811" s="7" t="str">
        <f ca="1">VLOOKUP($F811,Name!$A:$C,3,FALSE)</f>
        <v>F</v>
      </c>
      <c r="O811" s="7" t="str">
        <f ca="1">VLOOKUP($N811,Gender!$A:$B,2,FALSE)</f>
        <v>Female</v>
      </c>
      <c r="P811" s="7" t="str" cm="1">
        <f t="array" aca="1" ref="P811" ca="1">INDEX('Marital status'!$A:$A,RANDBETWEEN(5,COUNTA('Marital status'!$A:$A) + 1),1)</f>
        <v>3266897012b6dcc5723033bc25891bf99efcff6f</v>
      </c>
      <c r="Q811" s="7" t="str">
        <f ca="1">VLOOKUP($P811,'Marital status'!$A:$B,2,FALSE)</f>
        <v>MarrieD</v>
      </c>
      <c r="R811" s="7">
        <f t="shared" ca="1" si="86"/>
        <v>5</v>
      </c>
      <c r="S811" s="7" t="e">
        <f ca="1">VLOOKUP($R811,Race!$A:$B,2,FALSE)</f>
        <v>#N/A</v>
      </c>
      <c r="T811" s="8">
        <f t="shared" ca="1" si="87"/>
        <v>33336</v>
      </c>
      <c r="U811" s="6">
        <f t="shared" ca="1" si="88"/>
        <v>7</v>
      </c>
      <c r="V811" s="8" t="str">
        <f ca="1">VLOOKUP($U811,Education!$A:$B,2,FALSE)</f>
        <v>Undergraduate degree</v>
      </c>
      <c r="W811" s="7">
        <f ca="1" xml:space="preserve">
  IF(OR($Y811 = 5, $Y811 = 6, $Y811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11" s="7" t="str">
        <f ca="1">VLOOKUP($W811,Department!$A:$B,2,FALSE)</f>
        <v>Human Resource</v>
      </c>
      <c r="Y811" s="6">
        <f t="shared" ca="1" si="89"/>
        <v>9</v>
      </c>
      <c r="Z811" s="7" t="str">
        <f ca="1">VLOOKUP($Y811,Role!$A:$B,2,FALSE)</f>
        <v>Intern</v>
      </c>
      <c r="AA811" s="6" t="str">
        <f t="shared" ca="1" si="90"/>
        <v/>
      </c>
      <c r="AB811" s="7" t="str">
        <f ca="1" xml:space="preserve">
IF($AA811 &lt;&gt; "",
    VLOOKUP($AA811,Level!$A:$B,2,FALSE),
    ""
)</f>
        <v/>
      </c>
      <c r="AC811" s="1">
        <f ca="1" xml:space="preserve">
IF($Y811 = 5 + N("Presidente"),
    27000,
    IF($Y811 = 6 + N("Vice-presidente"),
        23000,
        IF(OR($Y811 = 8, $Y811= 13, $Y811 = 12) + N("Secretária bilíngue ou coordenador ou especialista"),
            8000,
            IF($Y811 = 7 + N("Diretor"),
                15000,
                IF($Y811 = 14 + N("Gerente"),
                    12000,
                    IF($Y811 = 9 + N("Estagiário"),
                        705,
                        IF($Y811 = 10 + N("Trainee"),
                            805,
                            IF($Y811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IF($U811 = 7,
  500,
  IF($U811 = 8,
    1000,
    IF($U811 = 9,
      1500,
      IF($U811 = 10,
        2000,
        0
      )
    )
  )
)
+
N("Adicional no salário por área")
+
IF($W811 = 14 + N("Tecnologia da Informação"),
  120,
  IF($W811 = 16 + N("Vendas"),
    110,
    IF($W811 = 15 + N("Jurídico"),
      100,
      IF(OR($W811 = 8, $W811 = 9, $W811 = 11) + N("Recursos humanos ou comercial ou comunicação e marketing"),
        80,
        0
      )
    )
  )
)
+
N("Adicionando pegadinha")
+
IF(AND($W811 = 16, $U811 = 9, $Y811 = 11, $AA811 = 5) + N("Se for de vendas, com mestrado, analista sênior"),
  IF($R811 = 5,
    100,
    0
  )
  +
  IF($N811 = "M",
    200,
    0
  ),
  0
)</f>
        <v>1285</v>
      </c>
      <c r="AD8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$A811  &amp; ", "   &amp;
$C811  &amp; ", "   &amp;
$E811  &amp; ", '"  &amp;
$J811  &amp; "', '" &amp;
$N811  &amp; "', "  &amp;
$R811  &amp; ", '"  &amp;
TEXT($T811,"dd/mm/aaaa")  &amp; "', "   &amp;
$U811  &amp; ", "   &amp;
$W811  &amp; ", "   &amp;
$Y811  &amp; ", "   &amp;
IF($AA811 &lt;&gt; "", $AA811, "NULL")  &amp; ", "   &amp;
$AC811  &amp; ");"</f>
        <v>INSERT INTO bi4all.fac_employees (id_company_fk, id_employee_pk, flg_active, employee_name, id_gender_fk, id_race_fk, birthday, id_schooling_fk, id_department_fk, id_role_fk, id_level_fk, salary) VALUES (6a51143286b03064a49cc2acbee63c09a0682d33, 807, 1, 'Marinah Batista Cardozo', 'F', 5, '08/04/1991', 7, 8, 9, NULL, 1285);</v>
      </c>
    </row>
    <row r="812" spans="1:30" ht="14.25" customHeight="1" x14ac:dyDescent="0.2">
      <c r="A812" s="7" t="str" cm="1">
        <f t="array" aca="1" ref="A812" ca="1">INDEX(Company!$A:$A,RANDBETWEEN(5,COUNTA(Company!$A:$A) + 1),1)</f>
        <v>6a51143286b03064a49cc2acbee63c09a0682d33</v>
      </c>
      <c r="B812" s="7" t="str">
        <f ca="1">VLOOKUP($A812,Company!$A:$B,2,FALSE)</f>
        <v>ACME Corporation</v>
      </c>
      <c r="C812" s="5">
        <f t="shared" si="84"/>
        <v>808</v>
      </c>
      <c r="D812" s="5" t="str" cm="1">
        <f t="array" ref="D812">SHA1HASH($C812)</f>
        <v>38afd2ec2f9db9276c61839b6a900df67a7c9544</v>
      </c>
      <c r="E812" s="6">
        <v>1</v>
      </c>
      <c r="F812" s="7">
        <f ca="1">IF($C812 = 1 + N("Presidente"),
    127,
    IF($C812 = 2 + N("Vice-Presidente"),
        72,
        IF($C812 = 3 + N("Secretária bilíngue"),
            13,
            RANDBETWEEN(5,COUNT(Name!$A:$A) + 1)
        )
    )
)</f>
        <v>156</v>
      </c>
      <c r="G812" s="7" t="str">
        <f ca="1">VLOOKUP($F812,Name!$A:$B,2,FALSE)</f>
        <v>Glória Maria</v>
      </c>
      <c r="H812" s="7">
        <f ca="1" xml:space="preserve">
IF($C812 = 1,
    0,
    RANDBETWEEN(5,COUNT('Last name'!$A:$A) + 1)
)</f>
        <v>17</v>
      </c>
      <c r="I812" s="7" t="str">
        <f ca="1" xml:space="preserve">
IF($C812 = 1 + N("Presidente"),
    "de Orléans e Bragança",
    VLOOKUP($H812,'Last name'!$A:$B,2,FALSE) &amp; " " &amp; VLOOKUP(RANDBETWEEN(5,COUNT('Last name'!$A:$A) + 1),'Last name'!$A:$B,2,FALSE)
)</f>
        <v>Andrade Barroso</v>
      </c>
      <c r="J812" s="7" t="str">
        <f t="shared" ca="1" si="85"/>
        <v>Glória Maria Andrade Barroso</v>
      </c>
      <c r="K812" s="7" t="str" cm="1">
        <f t="array" aca="1" ref="K812" ca="1">SHA1HASH($J812)</f>
        <v>41f7e677de08983b96eeacd328ad1f5b78206717</v>
      </c>
      <c r="L812" s="7" cm="1">
        <f t="array" aca="1" ref="L812" ca="1">INDEX(States!$A:$A,RANDBETWEEN(5,COUNTA(States!$A:$A) + 1),1)</f>
        <v>6</v>
      </c>
      <c r="M812" s="7" t="str">
        <f ca="1">$L812 &amp; "|" &amp; VLOOKUP($L812,States!$A:$B,2,FALSE)</f>
        <v>6|990f6b5f2170b43d022d539b1260b5f1af889998</v>
      </c>
      <c r="N812" s="7" t="str">
        <f ca="1">VLOOKUP($F812,Name!$A:$C,3,FALSE)</f>
        <v>F</v>
      </c>
      <c r="O812" s="7" t="str">
        <f ca="1">VLOOKUP($N812,Gender!$A:$B,2,FALSE)</f>
        <v>Female</v>
      </c>
      <c r="P812" s="7" t="str" cm="1">
        <f t="array" aca="1" ref="P812" ca="1">INDEX('Marital status'!$A:$A,RANDBETWEEN(5,COUNTA('Marital status'!$A:$A) + 1),1)</f>
        <v>459031b19ec5bbd3b3dbc0a9dcf2cb6e6c6f7848</v>
      </c>
      <c r="Q812" s="7" t="str">
        <f ca="1">VLOOKUP($P812,'Marital status'!$A:$B,2,FALSE)</f>
        <v xml:space="preserve">Widowed </v>
      </c>
      <c r="R812" s="7">
        <f t="shared" ca="1" si="86"/>
        <v>6</v>
      </c>
      <c r="S812" s="7" t="e">
        <f ca="1">VLOOKUP($R812,Race!$A:$B,2,FALSE)</f>
        <v>#N/A</v>
      </c>
      <c r="T812" s="8">
        <f t="shared" ca="1" si="87"/>
        <v>20569</v>
      </c>
      <c r="U812" s="6">
        <f t="shared" ca="1" si="88"/>
        <v>8</v>
      </c>
      <c r="V812" s="8" t="str">
        <f ca="1">VLOOKUP($U812,Education!$A:$B,2,FALSE)</f>
        <v>Graduate school</v>
      </c>
      <c r="W812" s="7">
        <f ca="1" xml:space="preserve">
  IF(OR($Y812 = 5, $Y812 = 6, $Y812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812" s="7" t="str">
        <f ca="1">VLOOKUP($W812,Department!$A:$B,2,FALSE)</f>
        <v>Commercial</v>
      </c>
      <c r="Y812" s="6">
        <f t="shared" ca="1" si="89"/>
        <v>11</v>
      </c>
      <c r="Z812" s="7" t="str">
        <f ca="1">VLOOKUP($Y812,Role!$A:$B,2,FALSE)</f>
        <v>Analyst</v>
      </c>
      <c r="AA812" s="6">
        <f t="shared" ca="1" si="90"/>
        <v>7</v>
      </c>
      <c r="AB812" s="7" t="str">
        <f ca="1" xml:space="preserve">
IF($AA812 &lt;&gt; "",
    VLOOKUP($AA812,Level!$A:$B,2,FALSE),
    ""
)</f>
        <v>Senior</v>
      </c>
      <c r="AC812" s="1">
        <f ca="1" xml:space="preserve">
IF($Y812 = 5 + N("Presidente"),
    27000,
    IF($Y812 = 6 + N("Vice-presidente"),
        23000,
        IF(OR($Y812 = 8, $Y812= 13, $Y812 = 12) + N("Secretária bilíngue ou coordenador ou especialista"),
            8000,
            IF($Y812 = 7 + N("Diretor"),
                15000,
                IF($Y812 = 14 + N("Gerente"),
                    12000,
                    IF($Y812 = 9 + N("Estagiário"),
                        705,
                        IF($Y812 = 10 + N("Trainee"),
                            805,
                            IF($Y812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IF($U812 = 7,
  500,
  IF($U812 = 8,
    1000,
    IF($U812 = 9,
      1500,
      IF($U812 = 10,
        2000,
        0
      )
    )
  )
)
+
N("Adicional no salário por área")
+
IF($W812 = 14 + N("Tecnologia da Informação"),
  120,
  IF($W812 = 16 + N("Vendas"),
    110,
    IF($W812 = 15 + N("Jurídico"),
      100,
      IF(OR($W812 = 8, $W812 = 9, $W812 = 11) + N("Recursos humanos ou comercial ou comunicação e marketing"),
        80,
        0
      )
    )
  )
)
+
N("Adicionando pegadinha")
+
IF(AND($W812 = 16, $U812 = 9, $Y812 = 11, $AA812 = 5) + N("Se for de vendas, com mestrado, analista sênior"),
  IF($R812 = 5,
    100,
    0
  )
  +
  IF($N812 = "M",
    200,
    0
  ),
  0
)</f>
        <v>3080</v>
      </c>
      <c r="AD8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$A812  &amp; ", "   &amp;
$C812  &amp; ", "   &amp;
$E812  &amp; ", '"  &amp;
$J812  &amp; "', '" &amp;
$N812  &amp; "', "  &amp;
$R812  &amp; ", '"  &amp;
TEXT($T812,"dd/mm/aaaa")  &amp; "', "   &amp;
$U812  &amp; ", "   &amp;
$W812  &amp; ", "   &amp;
$Y812  &amp; ", "   &amp;
IF($AA812 &lt;&gt; "", $AA812, "NULL")  &amp; ", "   &amp;
$AC812  &amp; ");"</f>
        <v>INSERT INTO bi4all.fac_employees (id_company_fk, id_employee_pk, flg_active, employee_name, id_gender_fk, id_race_fk, birthday, id_schooling_fk, id_department_fk, id_role_fk, id_level_fk, salary) VALUES (6a51143286b03064a49cc2acbee63c09a0682d33, 808, 1, 'Glória Maria Andrade Barroso', 'F', 6, '24/04/1956', 8, 9, 11, 7, 3080);</v>
      </c>
    </row>
    <row r="813" spans="1:30" ht="14.25" customHeight="1" x14ac:dyDescent="0.2">
      <c r="A813" s="7" t="str" cm="1">
        <f t="array" aca="1" ref="A813" ca="1">INDEX(Company!$A:$A,RANDBETWEEN(5,COUNTA(Company!$A:$A) + 1),1)</f>
        <v>6a51143286b03064a49cc2acbee63c09a0682d33</v>
      </c>
      <c r="B813" s="7" t="str">
        <f ca="1">VLOOKUP($A813,Company!$A:$B,2,FALSE)</f>
        <v>ACME Corporation</v>
      </c>
      <c r="C813" s="5">
        <f t="shared" si="84"/>
        <v>809</v>
      </c>
      <c r="D813" s="5" t="str" cm="1">
        <f t="array" ref="D813">SHA1HASH($C813)</f>
        <v>cd8b7a4b8bb9bbf442a9d50fa465fe0e9d868a13</v>
      </c>
      <c r="E813" s="6">
        <v>1</v>
      </c>
      <c r="F813" s="7">
        <f ca="1">IF($C813 = 1 + N("Presidente"),
    127,
    IF($C813 = 2 + N("Vice-Presidente"),
        72,
        IF($C813 = 3 + N("Secretária bilíngue"),
            13,
            RANDBETWEEN(5,COUNT(Name!$A:$A) + 1)
        )
    )
)</f>
        <v>333</v>
      </c>
      <c r="G813" s="7" t="str">
        <f ca="1">VLOOKUP($F813,Name!$A:$B,2,FALSE)</f>
        <v>Ruan</v>
      </c>
      <c r="H813" s="7">
        <f ca="1" xml:space="preserve">
IF($C813 = 1,
    0,
    RANDBETWEEN(5,COUNT('Last name'!$A:$A) + 1)
)</f>
        <v>10</v>
      </c>
      <c r="I813" s="7" t="str">
        <f ca="1" xml:space="preserve">
IF($C813 = 1 + N("Presidente"),
    "de Orléans e Bragança",
    VLOOKUP($H813,'Last name'!$A:$B,2,FALSE) &amp; " " &amp; VLOOKUP(RANDBETWEEN(5,COUNT('Last name'!$A:$A) + 1),'Last name'!$A:$B,2,FALSE)
)</f>
        <v>Alencar Poeta</v>
      </c>
      <c r="J813" s="7" t="str">
        <f t="shared" ca="1" si="85"/>
        <v>Ruan Alencar Poeta</v>
      </c>
      <c r="K813" s="7" t="str" cm="1">
        <f t="array" aca="1" ref="K813" ca="1">SHA1HASH($J813)</f>
        <v>9b0bf7f2b7d9d4f42359d1345d29973291edc2f4</v>
      </c>
      <c r="L813" s="7" cm="1">
        <f t="array" aca="1" ref="L813" ca="1">INDEX(States!$A:$A,RANDBETWEEN(5,COUNTA(States!$A:$A) + 1),1)</f>
        <v>10</v>
      </c>
      <c r="M813" s="7" t="str">
        <f ca="1">$L813 &amp; "|" &amp; VLOOKUP($L813,States!$A:$B,2,FALSE)</f>
        <v>10|fa6e01394cea5decb8157a7e18fa2eeabf35410d</v>
      </c>
      <c r="N813" s="7" t="str">
        <f ca="1">VLOOKUP($F813,Name!$A:$C,3,FALSE)</f>
        <v>M</v>
      </c>
      <c r="O813" s="7" t="str">
        <f ca="1">VLOOKUP($N813,Gender!$A:$B,2,FALSE)</f>
        <v>Male</v>
      </c>
      <c r="P813" s="7" t="str" cm="1">
        <f t="array" aca="1" ref="P813" ca="1">INDEX('Marital status'!$A:$A,RANDBETWEEN(5,COUNTA('Marital status'!$A:$A) + 1),1)</f>
        <v>47051393f6bcbf99111ec5d70ba2ebbe11ebccae</v>
      </c>
      <c r="Q813" s="7" t="str">
        <f ca="1">VLOOKUP($P813,'Marital status'!$A:$B,2,FALSE)</f>
        <v xml:space="preserve"> Separated </v>
      </c>
      <c r="R813" s="7">
        <f t="shared" ca="1" si="86"/>
        <v>5</v>
      </c>
      <c r="S813" s="7" t="e">
        <f ca="1">VLOOKUP($R813,Race!$A:$B,2,FALSE)</f>
        <v>#N/A</v>
      </c>
      <c r="T813" s="8">
        <f t="shared" ca="1" si="87"/>
        <v>18364</v>
      </c>
      <c r="U813" s="6">
        <f t="shared" ca="1" si="88"/>
        <v>7</v>
      </c>
      <c r="V813" s="8" t="str">
        <f ca="1">VLOOKUP($U813,Education!$A:$B,2,FALSE)</f>
        <v>Undergraduate degree</v>
      </c>
      <c r="W813" s="7">
        <f ca="1" xml:space="preserve">
  IF(OR($Y813 = 5, $Y813 = 6, $Y813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813" s="7" t="str">
        <f ca="1">VLOOKUP($W813,Department!$A:$B,2,FALSE)</f>
        <v>Administration</v>
      </c>
      <c r="Y813" s="6">
        <f t="shared" ca="1" si="89"/>
        <v>9</v>
      </c>
      <c r="Z813" s="7" t="str">
        <f ca="1">VLOOKUP($Y813,Role!$A:$B,2,FALSE)</f>
        <v>Intern</v>
      </c>
      <c r="AA813" s="6" t="str">
        <f t="shared" ca="1" si="90"/>
        <v/>
      </c>
      <c r="AB813" s="7" t="str">
        <f ca="1" xml:space="preserve">
IF($AA813 &lt;&gt; "",
    VLOOKUP($AA813,Level!$A:$B,2,FALSE),
    ""
)</f>
        <v/>
      </c>
      <c r="AC813" s="1">
        <f ca="1" xml:space="preserve">
IF($Y813 = 5 + N("Presidente"),
    27000,
    IF($Y813 = 6 + N("Vice-presidente"),
        23000,
        IF(OR($Y813 = 8, $Y813= 13, $Y813 = 12) + N("Secretária bilíngue ou coordenador ou especialista"),
            8000,
            IF($Y813 = 7 + N("Diretor"),
                15000,
                IF($Y813 = 14 + N("Gerente"),
                    12000,
                    IF($Y813 = 9 + N("Estagiário"),
                        705,
                        IF($Y813 = 10 + N("Trainee"),
                            805,
                            IF($Y813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IF($U813 = 7,
  500,
  IF($U813 = 8,
    1000,
    IF($U813 = 9,
      1500,
      IF($U813 = 10,
        2000,
        0
      )
    )
  )
)
+
N("Adicional no salário por área")
+
IF($W813 = 14 + N("Tecnologia da Informação"),
  120,
  IF($W813 = 16 + N("Vendas"),
    110,
    IF($W813 = 15 + N("Jurídico"),
      100,
      IF(OR($W813 = 8, $W813 = 9, $W813 = 11) + N("Recursos humanos ou comercial ou comunicação e marketing"),
        80,
        0
      )
    )
  )
)
+
N("Adicionando pegadinha")
+
IF(AND($W813 = 16, $U813 = 9, $Y813 = 11, $AA813 = 5) + N("Se for de vendas, com mestrado, analista sênior"),
  IF($R813 = 5,
    100,
    0
  )
  +
  IF($N813 = "M",
    200,
    0
  ),
  0
)</f>
        <v>1205</v>
      </c>
      <c r="AD8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$A813  &amp; ", "   &amp;
$C813  &amp; ", "   &amp;
$E813  &amp; ", '"  &amp;
$J813  &amp; "', '" &amp;
$N813  &amp; "', "  &amp;
$R813  &amp; ", '"  &amp;
TEXT($T813,"dd/mm/aaaa")  &amp; "', "   &amp;
$U813  &amp; ", "   &amp;
$W813  &amp; ", "   &amp;
$Y813  &amp; ", "   &amp;
IF($AA813 &lt;&gt; "", $AA813, "NULL")  &amp; ", "   &amp;
$AC813  &amp; ");"</f>
        <v>INSERT INTO bi4all.fac_employees (id_company_fk, id_employee_pk, flg_active, employee_name, id_gender_fk, id_race_fk, birthday, id_schooling_fk, id_department_fk, id_role_fk, id_level_fk, salary) VALUES (6a51143286b03064a49cc2acbee63c09a0682d33, 809, 1, 'Ruan Alencar Poeta', 'M', 5, '11/04/1950', 7, 6, 9, NULL, 1205);</v>
      </c>
    </row>
    <row r="814" spans="1:30" ht="14.25" customHeight="1" x14ac:dyDescent="0.2">
      <c r="A814" s="7" t="str" cm="1">
        <f t="array" aca="1" ref="A814" ca="1">INDEX(Company!$A:$A,RANDBETWEEN(5,COUNTA(Company!$A:$A) + 1),1)</f>
        <v>6a51143286b03064a49cc2acbee63c09a0682d33</v>
      </c>
      <c r="B814" s="7" t="str">
        <f ca="1">VLOOKUP($A814,Company!$A:$B,2,FALSE)</f>
        <v>ACME Corporation</v>
      </c>
      <c r="C814" s="5">
        <f t="shared" si="84"/>
        <v>810</v>
      </c>
      <c r="D814" s="5" t="str" cm="1">
        <f t="array" ref="D814">SHA1HASH($C814)</f>
        <v>a1496d4ad0a359b6fe93d819e4a2141bd9d9ac35</v>
      </c>
      <c r="E814" s="6">
        <v>1</v>
      </c>
      <c r="F814" s="7">
        <f ca="1">IF($C814 = 1 + N("Presidente"),
    127,
    IF($C814 = 2 + N("Vice-Presidente"),
        72,
        IF($C814 = 3 + N("Secretária bilíngue"),
            13,
            RANDBETWEEN(5,COUNT(Name!$A:$A) + 1)
        )
    )
)</f>
        <v>86</v>
      </c>
      <c r="G814" s="7" t="str">
        <f ca="1">VLOOKUP($F814,Name!$A:$B,2,FALSE)</f>
        <v>Carolina</v>
      </c>
      <c r="H814" s="7">
        <f ca="1" xml:space="preserve">
IF($C814 = 1,
    0,
    RANDBETWEEN(5,COUNT('Last name'!$A:$A) + 1)
)</f>
        <v>60</v>
      </c>
      <c r="I814" s="7" t="str">
        <f ca="1" xml:space="preserve">
IF($C814 = 1 + N("Presidente"),
    "de Orléans e Bragança",
    VLOOKUP($H814,'Last name'!$A:$B,2,FALSE) &amp; " " &amp; VLOOKUP(RANDBETWEEN(5,COUNT('Last name'!$A:$A) + 1),'Last name'!$A:$B,2,FALSE)
)</f>
        <v>Carneiro Anunciação</v>
      </c>
      <c r="J814" s="7" t="str">
        <f t="shared" ca="1" si="85"/>
        <v>Carolina Carneiro Anunciação</v>
      </c>
      <c r="K814" s="7" t="str" cm="1">
        <f t="array" aca="1" ref="K814" ca="1">SHA1HASH($J814)</f>
        <v>398510030a63c50898e331edf34429300be38972</v>
      </c>
      <c r="L814" s="7" cm="1">
        <f t="array" aca="1" ref="L814" ca="1">INDEX(States!$A:$A,RANDBETWEEN(5,COUNTA(States!$A:$A) + 1),1)</f>
        <v>17</v>
      </c>
      <c r="M814" s="7" t="str">
        <f ca="1">$L814 &amp; "|" &amp; VLOOKUP($L814,States!$A:$B,2,FALSE)</f>
        <v>17|1a8e69bd071c473b31bfb6b123d956580475386e</v>
      </c>
      <c r="N814" s="7" t="str">
        <f ca="1">VLOOKUP($F814,Name!$A:$C,3,FALSE)</f>
        <v>F</v>
      </c>
      <c r="O814" s="7" t="str">
        <f ca="1">VLOOKUP($N814,Gender!$A:$B,2,FALSE)</f>
        <v>Female</v>
      </c>
      <c r="P814" s="7" t="str" cm="1">
        <f t="array" aca="1" ref="P814" ca="1">INDEX('Marital status'!$A:$A,RANDBETWEEN(5,COUNTA('Marital status'!$A:$A) + 1),1)</f>
        <v>47051393f6bcbf99111ec5d70ba2ebbe11ebccae</v>
      </c>
      <c r="Q814" s="7" t="str">
        <f ca="1">VLOOKUP($P814,'Marital status'!$A:$B,2,FALSE)</f>
        <v xml:space="preserve"> Separated </v>
      </c>
      <c r="R814" s="7">
        <f t="shared" ca="1" si="86"/>
        <v>7</v>
      </c>
      <c r="S814" s="7" t="e">
        <f ca="1">VLOOKUP($R814,Race!$A:$B,2,FALSE)</f>
        <v>#N/A</v>
      </c>
      <c r="T814" s="8">
        <f t="shared" ca="1" si="87"/>
        <v>17612</v>
      </c>
      <c r="U814" s="6">
        <f t="shared" ca="1" si="88"/>
        <v>7</v>
      </c>
      <c r="V814" s="8" t="str">
        <f ca="1">VLOOKUP($U814,Education!$A:$B,2,FALSE)</f>
        <v>Undergraduate degree</v>
      </c>
      <c r="W814" s="7">
        <f ca="1" xml:space="preserve">
  IF(OR($Y814 = 5, $Y814 = 6, $Y814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14" s="7" t="str">
        <f ca="1">VLOOKUP($W814,Department!$A:$B,2,FALSE)</f>
        <v>Human Resource</v>
      </c>
      <c r="Y814" s="6">
        <f t="shared" ca="1" si="89"/>
        <v>11</v>
      </c>
      <c r="Z814" s="7" t="str">
        <f ca="1">VLOOKUP($Y814,Role!$A:$B,2,FALSE)</f>
        <v>Analyst</v>
      </c>
      <c r="AA814" s="6">
        <f t="shared" ca="1" si="90"/>
        <v>7</v>
      </c>
      <c r="AB814" s="7" t="str">
        <f ca="1" xml:space="preserve">
IF($AA814 &lt;&gt; "",
    VLOOKUP($AA814,Level!$A:$B,2,FALSE),
    ""
)</f>
        <v>Senior</v>
      </c>
      <c r="AC814" s="1">
        <f ca="1" xml:space="preserve">
IF($Y814 = 5 + N("Presidente"),
    27000,
    IF($Y814 = 6 + N("Vice-presidente"),
        23000,
        IF(OR($Y814 = 8, $Y814= 13, $Y814 = 12) + N("Secretária bilíngue ou coordenador ou especialista"),
            8000,
            IF($Y814 = 7 + N("Diretor"),
                15000,
                IF($Y814 = 14 + N("Gerente"),
                    12000,
                    IF($Y814 = 9 + N("Estagiário"),
                        705,
                        IF($Y814 = 10 + N("Trainee"),
                            805,
                            IF($Y814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IF($U814 = 7,
  500,
  IF($U814 = 8,
    1000,
    IF($U814 = 9,
      1500,
      IF($U814 = 10,
        2000,
        0
      )
    )
  )
)
+
N("Adicional no salário por área")
+
IF($W814 = 14 + N("Tecnologia da Informação"),
  120,
  IF($W814 = 16 + N("Vendas"),
    110,
    IF($W814 = 15 + N("Jurídico"),
      100,
      IF(OR($W814 = 8, $W814 = 9, $W814 = 11) + N("Recursos humanos ou comercial ou comunicação e marketing"),
        80,
        0
      )
    )
  )
)
+
N("Adicionando pegadinha")
+
IF(AND($W814 = 16, $U814 = 9, $Y814 = 11, $AA814 = 5) + N("Se for de vendas, com mestrado, analista sênior"),
  IF($R814 = 5,
    100,
    0
  )
  +
  IF($N814 = "M",
    200,
    0
  ),
  0
)</f>
        <v>2580</v>
      </c>
      <c r="AD8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$A814  &amp; ", "   &amp;
$C814  &amp; ", "   &amp;
$E814  &amp; ", '"  &amp;
$J814  &amp; "', '" &amp;
$N814  &amp; "', "  &amp;
$R814  &amp; ", '"  &amp;
TEXT($T814,"dd/mm/aaaa")  &amp; "', "   &amp;
$U814  &amp; ", "   &amp;
$W814  &amp; ", "   &amp;
$Y814  &amp; ", "   &amp;
IF($AA814 &lt;&gt; "", $AA814, "NULL")  &amp; ", "   &amp;
$AC814  &amp; ");"</f>
        <v>INSERT INTO bi4all.fac_employees (id_company_fk, id_employee_pk, flg_active, employee_name, id_gender_fk, id_race_fk, birthday, id_schooling_fk, id_department_fk, id_role_fk, id_level_fk, salary) VALUES (6a51143286b03064a49cc2acbee63c09a0682d33, 810, 1, 'Carolina Carneiro Anunciação', 'F', 7, '20/03/1948', 7, 8, 11, 7, 2580);</v>
      </c>
    </row>
    <row r="815" spans="1:30" ht="14.25" customHeight="1" x14ac:dyDescent="0.2">
      <c r="A815" s="7" t="str" cm="1">
        <f t="array" aca="1" ref="A815" ca="1">INDEX(Company!$A:$A,RANDBETWEEN(5,COUNTA(Company!$A:$A) + 1),1)</f>
        <v>6a51143286b03064a49cc2acbee63c09a0682d33</v>
      </c>
      <c r="B815" s="7" t="str">
        <f ca="1">VLOOKUP($A815,Company!$A:$B,2,FALSE)</f>
        <v>ACME Corporation</v>
      </c>
      <c r="C815" s="5">
        <f t="shared" si="84"/>
        <v>811</v>
      </c>
      <c r="D815" s="5" t="str" cm="1">
        <f t="array" ref="D815">SHA1HASH($C815)</f>
        <v>6f8246002c1c5967ffc5e0ec80f2d7b59a60b1e3</v>
      </c>
      <c r="E815" s="6">
        <v>1</v>
      </c>
      <c r="F815" s="7">
        <f ca="1">IF($C815 = 1 + N("Presidente"),
    127,
    IF($C815 = 2 + N("Vice-Presidente"),
        72,
        IF($C815 = 3 + N("Secretária bilíngue"),
            13,
            RANDBETWEEN(5,COUNT(Name!$A:$A) + 1)
        )
    )
)</f>
        <v>150</v>
      </c>
      <c r="G815" s="7" t="str">
        <f ca="1">VLOOKUP($F815,Name!$A:$B,2,FALSE)</f>
        <v>Gabriela</v>
      </c>
      <c r="H815" s="7">
        <f ca="1" xml:space="preserve">
IF($C815 = 1,
    0,
    RANDBETWEEN(5,COUNT('Last name'!$A:$A) + 1)
)</f>
        <v>82</v>
      </c>
      <c r="I815" s="7" t="str">
        <f ca="1" xml:space="preserve">
IF($C815 = 1 + N("Presidente"),
    "de Orléans e Bragança",
    VLOOKUP($H815,'Last name'!$A:$B,2,FALSE) &amp; " " &amp; VLOOKUP(RANDBETWEEN(5,COUNT('Last name'!$A:$A) + 1),'Last name'!$A:$B,2,FALSE)
)</f>
        <v>Farina Camões</v>
      </c>
      <c r="J815" s="7" t="str">
        <f t="shared" ca="1" si="85"/>
        <v>Gabriela Farina Camões</v>
      </c>
      <c r="K815" s="7" t="str" cm="1">
        <f t="array" aca="1" ref="K815" ca="1">SHA1HASH($J815)</f>
        <v>41ff7f27fe03e2e89bb9c41414519a7e4ba64035</v>
      </c>
      <c r="L815" s="7" cm="1">
        <f t="array" aca="1" ref="L815" ca="1">INDEX(States!$A:$A,RANDBETWEEN(5,COUNTA(States!$A:$A) + 1),1)</f>
        <v>24</v>
      </c>
      <c r="M815" s="7" t="str">
        <f ca="1">$L815 &amp; "|" &amp; VLOOKUP($L815,States!$A:$B,2,FALSE)</f>
        <v>24|4e344e218f5d3cb3700b5fb228401547cb97b31c</v>
      </c>
      <c r="N815" s="7" t="str">
        <f ca="1">VLOOKUP($F815,Name!$A:$C,3,FALSE)</f>
        <v>F</v>
      </c>
      <c r="O815" s="7" t="str">
        <f ca="1">VLOOKUP($N815,Gender!$A:$B,2,FALSE)</f>
        <v>Female</v>
      </c>
      <c r="P815" s="7" t="str" cm="1">
        <f t="array" aca="1" ref="P815" ca="1">INDEX('Marital status'!$A:$A,RANDBETWEEN(5,COUNTA('Marital status'!$A:$A) + 1),1)</f>
        <v>47051393f6bcbf99111ec5d70ba2ebbe11ebccae</v>
      </c>
      <c r="Q815" s="7" t="str">
        <f ca="1">VLOOKUP($P815,'Marital status'!$A:$B,2,FALSE)</f>
        <v xml:space="preserve"> Separated </v>
      </c>
      <c r="R815" s="7">
        <f t="shared" ca="1" si="86"/>
        <v>5</v>
      </c>
      <c r="S815" s="7" t="e">
        <f ca="1">VLOOKUP($R815,Race!$A:$B,2,FALSE)</f>
        <v>#N/A</v>
      </c>
      <c r="T815" s="8">
        <f t="shared" ca="1" si="87"/>
        <v>23114</v>
      </c>
      <c r="U815" s="6">
        <f t="shared" ca="1" si="88"/>
        <v>7</v>
      </c>
      <c r="V815" s="8" t="str">
        <f ca="1">VLOOKUP($U815,Education!$A:$B,2,FALSE)</f>
        <v>Undergraduate degree</v>
      </c>
      <c r="W815" s="7">
        <f ca="1" xml:space="preserve">
  IF(OR($Y815 = 5, $Y815 = 6, $Y815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15" s="7" t="str">
        <f ca="1">VLOOKUP($W815,Department!$A:$B,2,FALSE)</f>
        <v>Human Resource</v>
      </c>
      <c r="Y815" s="6">
        <f t="shared" ca="1" si="89"/>
        <v>10</v>
      </c>
      <c r="Z815" s="7" t="str">
        <f ca="1">VLOOKUP($Y815,Role!$A:$B,2,FALSE)</f>
        <v>Trainee</v>
      </c>
      <c r="AA815" s="6" t="str">
        <f t="shared" ca="1" si="90"/>
        <v/>
      </c>
      <c r="AB815" s="7" t="str">
        <f ca="1" xml:space="preserve">
IF($AA815 &lt;&gt; "",
    VLOOKUP($AA815,Level!$A:$B,2,FALSE),
    ""
)</f>
        <v/>
      </c>
      <c r="AC815" s="1">
        <f ca="1" xml:space="preserve">
IF($Y815 = 5 + N("Presidente"),
    27000,
    IF($Y815 = 6 + N("Vice-presidente"),
        23000,
        IF(OR($Y815 = 8, $Y815= 13, $Y815 = 12) + N("Secretária bilíngue ou coordenador ou especialista"),
            8000,
            IF($Y815 = 7 + N("Diretor"),
                15000,
                IF($Y815 = 14 + N("Gerente"),
                    12000,
                    IF($Y815 = 9 + N("Estagiário"),
                        705,
                        IF($Y815 = 10 + N("Trainee"),
                            805,
                            IF($Y815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IF($U815 = 7,
  500,
  IF($U815 = 8,
    1000,
    IF($U815 = 9,
      1500,
      IF($U815 = 10,
        2000,
        0
      )
    )
  )
)
+
N("Adicional no salário por área")
+
IF($W815 = 14 + N("Tecnologia da Informação"),
  120,
  IF($W815 = 16 + N("Vendas"),
    110,
    IF($W815 = 15 + N("Jurídico"),
      100,
      IF(OR($W815 = 8, $W815 = 9, $W815 = 11) + N("Recursos humanos ou comercial ou comunicação e marketing"),
        80,
        0
      )
    )
  )
)
+
N("Adicionando pegadinha")
+
IF(AND($W815 = 16, $U815 = 9, $Y815 = 11, $AA815 = 5) + N("Se for de vendas, com mestrado, analista sênior"),
  IF($R815 = 5,
    100,
    0
  )
  +
  IF($N815 = "M",
    200,
    0
  ),
  0
)</f>
        <v>1385</v>
      </c>
      <c r="AD8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$A815  &amp; ", "   &amp;
$C815  &amp; ", "   &amp;
$E815  &amp; ", '"  &amp;
$J815  &amp; "', '" &amp;
$N815  &amp; "', "  &amp;
$R815  &amp; ", '"  &amp;
TEXT($T815,"dd/mm/aaaa")  &amp; "', "   &amp;
$U815  &amp; ", "   &amp;
$W815  &amp; ", "   &amp;
$Y815  &amp; ", "   &amp;
IF($AA815 &lt;&gt; "", $AA815, "NULL")  &amp; ", "   &amp;
$AC815  &amp; ");"</f>
        <v>INSERT INTO bi4all.fac_employees (id_company_fk, id_employee_pk, flg_active, employee_name, id_gender_fk, id_race_fk, birthday, id_schooling_fk, id_department_fk, id_role_fk, id_level_fk, salary) VALUES (6a51143286b03064a49cc2acbee63c09a0682d33, 811, 1, 'Gabriela Farina Camões', 'F', 5, '13/04/1963', 7, 8, 10, NULL, 1385);</v>
      </c>
    </row>
    <row r="816" spans="1:30" ht="14.25" customHeight="1" x14ac:dyDescent="0.2">
      <c r="A816" s="7" t="str" cm="1">
        <f t="array" aca="1" ref="A816" ca="1">INDEX(Company!$A:$A,RANDBETWEEN(5,COUNTA(Company!$A:$A) + 1),1)</f>
        <v>6a51143286b03064a49cc2acbee63c09a0682d33</v>
      </c>
      <c r="B816" s="7" t="str">
        <f ca="1">VLOOKUP($A816,Company!$A:$B,2,FALSE)</f>
        <v>ACME Corporation</v>
      </c>
      <c r="C816" s="5">
        <f t="shared" si="84"/>
        <v>812</v>
      </c>
      <c r="D816" s="5" t="str" cm="1">
        <f t="array" ref="D816">SHA1HASH($C816)</f>
        <v>872a319ee7a24a0ea855777702e15aae09deb042</v>
      </c>
      <c r="E816" s="6">
        <v>1</v>
      </c>
      <c r="F816" s="7">
        <f ca="1">IF($C816 = 1 + N("Presidente"),
    127,
    IF($C816 = 2 + N("Vice-Presidente"),
        72,
        IF($C816 = 3 + N("Secretária bilíngue"),
            13,
            RANDBETWEEN(5,COUNT(Name!$A:$A) + 1)
        )
    )
)</f>
        <v>45</v>
      </c>
      <c r="G816" s="7" t="str">
        <f ca="1">VLOOKUP($F816,Name!$A:$B,2,FALSE)</f>
        <v>Anna Carolinna</v>
      </c>
      <c r="H816" s="7">
        <f ca="1" xml:space="preserve">
IF($C816 = 1,
    0,
    RANDBETWEEN(5,COUNT('Last name'!$A:$A) + 1)
)</f>
        <v>60</v>
      </c>
      <c r="I816" s="7" t="str">
        <f ca="1" xml:space="preserve">
IF($C816 = 1 + N("Presidente"),
    "de Orléans e Bragança",
    VLOOKUP($H816,'Last name'!$A:$B,2,FALSE) &amp; " " &amp; VLOOKUP(RANDBETWEEN(5,COUNT('Last name'!$A:$A) + 1),'Last name'!$A:$B,2,FALSE)
)</f>
        <v>Carneiro Auth</v>
      </c>
      <c r="J816" s="7" t="str">
        <f t="shared" ca="1" si="85"/>
        <v>Anna Carolinna Carneiro Auth</v>
      </c>
      <c r="K816" s="7" t="str" cm="1">
        <f t="array" aca="1" ref="K816" ca="1">SHA1HASH($J816)</f>
        <v>cdc673bd70befa997464d0767fb393eea3b53040</v>
      </c>
      <c r="L816" s="7" cm="1">
        <f t="array" aca="1" ref="L816" ca="1">INDEX(States!$A:$A,RANDBETWEEN(5,COUNTA(States!$A:$A) + 1),1)</f>
        <v>5</v>
      </c>
      <c r="M816" s="7" t="str">
        <f ca="1">$L816 &amp; "|" &amp; VLOOKUP($L816,States!$A:$B,2,FALSE)</f>
        <v>5|fa0754b9861f7065fd7c6270efb07fc6ac3b0ad8</v>
      </c>
      <c r="N816" s="7" t="str">
        <f ca="1">VLOOKUP($F816,Name!$A:$C,3,FALSE)</f>
        <v>F</v>
      </c>
      <c r="O816" s="7" t="str">
        <f ca="1">VLOOKUP($N816,Gender!$A:$B,2,FALSE)</f>
        <v>Female</v>
      </c>
      <c r="P816" s="7" t="str" cm="1">
        <f t="array" aca="1" ref="P816" ca="1">INDEX('Marital status'!$A:$A,RANDBETWEEN(5,COUNTA('Marital status'!$A:$A) + 1),1)</f>
        <v>ce0b1612aa711b78a720295d271a33894e2b72bf</v>
      </c>
      <c r="Q816" s="7" t="str">
        <f ca="1">VLOOKUP($P816,'Marital status'!$A:$B,2,FALSE)</f>
        <v>single</v>
      </c>
      <c r="R816" s="7">
        <f t="shared" ca="1" si="86"/>
        <v>5</v>
      </c>
      <c r="S816" s="7" t="e">
        <f ca="1">VLOOKUP($R816,Race!$A:$B,2,FALSE)</f>
        <v>#N/A</v>
      </c>
      <c r="T816" s="8">
        <f t="shared" ca="1" si="87"/>
        <v>19127</v>
      </c>
      <c r="U816" s="6">
        <f t="shared" ca="1" si="88"/>
        <v>7</v>
      </c>
      <c r="V816" s="8" t="str">
        <f ca="1">VLOOKUP($U816,Education!$A:$B,2,FALSE)</f>
        <v>Undergraduate degree</v>
      </c>
      <c r="W816" s="7">
        <f ca="1" xml:space="preserve">
  IF(OR($Y816 = 5, $Y816 = 6, $Y816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816" s="7" t="str">
        <f ca="1">VLOOKUP($W816,Department!$A:$B,2,FALSE)</f>
        <v>Commercial</v>
      </c>
      <c r="Y816" s="6">
        <f t="shared" ca="1" si="89"/>
        <v>11</v>
      </c>
      <c r="Z816" s="7" t="str">
        <f ca="1">VLOOKUP($Y816,Role!$A:$B,2,FALSE)</f>
        <v>Analyst</v>
      </c>
      <c r="AA816" s="6">
        <f t="shared" ca="1" si="90"/>
        <v>6</v>
      </c>
      <c r="AB816" s="7" t="str">
        <f ca="1" xml:space="preserve">
IF($AA816 &lt;&gt; "",
    VLOOKUP($AA816,Level!$A:$B,2,FALSE),
    ""
)</f>
        <v>Pleno</v>
      </c>
      <c r="AC816" s="1">
        <f ca="1" xml:space="preserve">
IF($Y816 = 5 + N("Presidente"),
    27000,
    IF($Y816 = 6 + N("Vice-presidente"),
        23000,
        IF(OR($Y816 = 8, $Y816= 13, $Y816 = 12) + N("Secretária bilíngue ou coordenador ou especialista"),
            8000,
            IF($Y816 = 7 + N("Diretor"),
                15000,
                IF($Y816 = 14 + N("Gerente"),
                    12000,
                    IF($Y816 = 9 + N("Estagiário"),
                        705,
                        IF($Y816 = 10 + N("Trainee"),
                            805,
                            IF($Y816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IF($U816 = 7,
  500,
  IF($U816 = 8,
    1000,
    IF($U816 = 9,
      1500,
      IF($U816 = 10,
        2000,
        0
      )
    )
  )
)
+
N("Adicional no salário por área")
+
IF($W816 = 14 + N("Tecnologia da Informação"),
  120,
  IF($W816 = 16 + N("Vendas"),
    110,
    IF($W816 = 15 + N("Jurídico"),
      100,
      IF(OR($W816 = 8, $W816 = 9, $W816 = 11) + N("Recursos humanos ou comercial ou comunicação e marketing"),
        80,
        0
      )
    )
  )
)
+
N("Adicionando pegadinha")
+
IF(AND($W816 = 16, $U816 = 9, $Y816 = 11, $AA816 = 5) + N("Se for de vendas, com mestrado, analista sênior"),
  IF($R816 = 5,
    100,
    0
  )
  +
  IF($N816 = "M",
    200,
    0
  ),
  0
)</f>
        <v>2580</v>
      </c>
      <c r="AD8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$A816  &amp; ", "   &amp;
$C816  &amp; ", "   &amp;
$E816  &amp; ", '"  &amp;
$J816  &amp; "', '" &amp;
$N816  &amp; "', "  &amp;
$R816  &amp; ", '"  &amp;
TEXT($T816,"dd/mm/aaaa")  &amp; "', "   &amp;
$U816  &amp; ", "   &amp;
$W816  &amp; ", "   &amp;
$Y816  &amp; ", "   &amp;
IF($AA816 &lt;&gt; "", $AA816, "NULL")  &amp; ", "   &amp;
$AC816  &amp; ");"</f>
        <v>INSERT INTO bi4all.fac_employees (id_company_fk, id_employee_pk, flg_active, employee_name, id_gender_fk, id_race_fk, birthday, id_schooling_fk, id_department_fk, id_role_fk, id_level_fk, salary) VALUES (6a51143286b03064a49cc2acbee63c09a0682d33, 812, 1, 'Anna Carolinna Carneiro Auth', 'F', 5, '13/05/1952', 7, 9, 11, 6, 2580);</v>
      </c>
    </row>
    <row r="817" spans="1:30" ht="14.25" customHeight="1" x14ac:dyDescent="0.2">
      <c r="A817" s="7" t="str" cm="1">
        <f t="array" aca="1" ref="A817" ca="1">INDEX(Company!$A:$A,RANDBETWEEN(5,COUNTA(Company!$A:$A) + 1),1)</f>
        <v>6a51143286b03064a49cc2acbee63c09a0682d33</v>
      </c>
      <c r="B817" s="7" t="str">
        <f ca="1">VLOOKUP($A817,Company!$A:$B,2,FALSE)</f>
        <v>ACME Corporation</v>
      </c>
      <c r="C817" s="5">
        <f t="shared" si="84"/>
        <v>813</v>
      </c>
      <c r="D817" s="5" t="str" cm="1">
        <f t="array" ref="D817">SHA1HASH($C817)</f>
        <v>90b9305857ade3ea2021a4dd2723ccd54b46cf57</v>
      </c>
      <c r="E817" s="6">
        <v>1</v>
      </c>
      <c r="F817" s="7">
        <f ca="1">IF($C817 = 1 + N("Presidente"),
    127,
    IF($C817 = 2 + N("Vice-Presidente"),
        72,
        IF($C817 = 3 + N("Secretária bilíngue"),
            13,
            RANDBETWEEN(5,COUNT(Name!$A:$A) + 1)
        )
    )
)</f>
        <v>69</v>
      </c>
      <c r="G817" s="7" t="str">
        <f ca="1">VLOOKUP($F817,Name!$A:$B,2,FALSE)</f>
        <v>Benjamin</v>
      </c>
      <c r="H817" s="7">
        <f ca="1" xml:space="preserve">
IF($C817 = 1,
    0,
    RANDBETWEEN(5,COUNT('Last name'!$A:$A) + 1)
)</f>
        <v>75</v>
      </c>
      <c r="I817" s="7" t="str">
        <f ca="1" xml:space="preserve">
IF($C817 = 1 + N("Presidente"),
    "de Orléans e Bragança",
    VLOOKUP($H817,'Last name'!$A:$B,2,FALSE) &amp; " " &amp; VLOOKUP(RANDBETWEEN(5,COUNT('Last name'!$A:$A) + 1),'Last name'!$A:$B,2,FALSE)
)</f>
        <v>dos Santos Albuquerque</v>
      </c>
      <c r="J817" s="7" t="str">
        <f t="shared" ca="1" si="85"/>
        <v>Benjamin dos Santos Albuquerque</v>
      </c>
      <c r="K817" s="7" t="str" cm="1">
        <f t="array" aca="1" ref="K817" ca="1">SHA1HASH($J817)</f>
        <v>3036b44329fcf0839c2c4610ab5393f44f72451c</v>
      </c>
      <c r="L817" s="7" cm="1">
        <f t="array" aca="1" ref="L817" ca="1">INDEX(States!$A:$A,RANDBETWEEN(5,COUNTA(States!$A:$A) + 1),1)</f>
        <v>12</v>
      </c>
      <c r="M817" s="7" t="str">
        <f ca="1">$L817 &amp; "|" &amp; VLOOKUP($L817,States!$A:$B,2,FALSE)</f>
        <v>12|16a2d6eb767d4fd003fae8cac60e0d85a9416ba8</v>
      </c>
      <c r="N817" s="7" t="str">
        <f ca="1">VLOOKUP($F817,Name!$A:$C,3,FALSE)</f>
        <v>M</v>
      </c>
      <c r="O817" s="7" t="str">
        <f ca="1">VLOOKUP($N817,Gender!$A:$B,2,FALSE)</f>
        <v>Male</v>
      </c>
      <c r="P817" s="7" t="str" cm="1">
        <f t="array" aca="1" ref="P817" ca="1">INDEX('Marital status'!$A:$A,RANDBETWEEN(5,COUNTA('Marital status'!$A:$A) + 1),1)</f>
        <v>ce0b1612aa711b78a720295d271a33894e2b72bf</v>
      </c>
      <c r="Q817" s="7" t="str">
        <f ca="1">VLOOKUP($P817,'Marital status'!$A:$B,2,FALSE)</f>
        <v>single</v>
      </c>
      <c r="R817" s="7">
        <f t="shared" ca="1" si="86"/>
        <v>8</v>
      </c>
      <c r="S817" s="7" t="e">
        <f ca="1">VLOOKUP($R817,Race!$A:$B,2,FALSE)</f>
        <v>#N/A</v>
      </c>
      <c r="T817" s="8">
        <f t="shared" ca="1" si="87"/>
        <v>22851</v>
      </c>
      <c r="U817" s="6">
        <f t="shared" ca="1" si="88"/>
        <v>7</v>
      </c>
      <c r="V817" s="8" t="str">
        <f ca="1">VLOOKUP($U817,Education!$A:$B,2,FALSE)</f>
        <v>Undergraduate degree</v>
      </c>
      <c r="W817" s="7">
        <f ca="1" xml:space="preserve">
  IF(OR($Y817 = 5, $Y817 = 6, $Y817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17" s="7" t="str">
        <f ca="1">VLOOKUP($W817,Department!$A:$B,2,FALSE)</f>
        <v>Human Resource</v>
      </c>
      <c r="Y817" s="6">
        <f t="shared" ca="1" si="89"/>
        <v>10</v>
      </c>
      <c r="Z817" s="7" t="str">
        <f ca="1">VLOOKUP($Y817,Role!$A:$B,2,FALSE)</f>
        <v>Trainee</v>
      </c>
      <c r="AA817" s="6" t="str">
        <f t="shared" ca="1" si="90"/>
        <v/>
      </c>
      <c r="AB817" s="7" t="str">
        <f ca="1" xml:space="preserve">
IF($AA817 &lt;&gt; "",
    VLOOKUP($AA817,Level!$A:$B,2,FALSE),
    ""
)</f>
        <v/>
      </c>
      <c r="AC817" s="1">
        <f ca="1" xml:space="preserve">
IF($Y817 = 5 + N("Presidente"),
    27000,
    IF($Y817 = 6 + N("Vice-presidente"),
        23000,
        IF(OR($Y817 = 8, $Y817= 13, $Y817 = 12) + N("Secretária bilíngue ou coordenador ou especialista"),
            8000,
            IF($Y817 = 7 + N("Diretor"),
                15000,
                IF($Y817 = 14 + N("Gerente"),
                    12000,
                    IF($Y817 = 9 + N("Estagiário"),
                        705,
                        IF($Y817 = 10 + N("Trainee"),
                            805,
                            IF($Y817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IF($U817 = 7,
  500,
  IF($U817 = 8,
    1000,
    IF($U817 = 9,
      1500,
      IF($U817 = 10,
        2000,
        0
      )
    )
  )
)
+
N("Adicional no salário por área")
+
IF($W817 = 14 + N("Tecnologia da Informação"),
  120,
  IF($W817 = 16 + N("Vendas"),
    110,
    IF($W817 = 15 + N("Jurídico"),
      100,
      IF(OR($W817 = 8, $W817 = 9, $W817 = 11) + N("Recursos humanos ou comercial ou comunicação e marketing"),
        80,
        0
      )
    )
  )
)
+
N("Adicionando pegadinha")
+
IF(AND($W817 = 16, $U817 = 9, $Y817 = 11, $AA817 = 5) + N("Se for de vendas, com mestrado, analista sênior"),
  IF($R817 = 5,
    100,
    0
  )
  +
  IF($N817 = "M",
    200,
    0
  ),
  0
)</f>
        <v>1385</v>
      </c>
      <c r="AD8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$A817  &amp; ", "   &amp;
$C817  &amp; ", "   &amp;
$E817  &amp; ", '"  &amp;
$J817  &amp; "', '" &amp;
$N817  &amp; "', "  &amp;
$R817  &amp; ", '"  &amp;
TEXT($T817,"dd/mm/aaaa")  &amp; "', "   &amp;
$U817  &amp; ", "   &amp;
$W817  &amp; ", "   &amp;
$Y817  &amp; ", "   &amp;
IF($AA817 &lt;&gt; "", $AA817, "NULL")  &amp; ", "   &amp;
$AC817  &amp; ");"</f>
        <v>INSERT INTO bi4all.fac_employees (id_company_fk, id_employee_pk, flg_active, employee_name, id_gender_fk, id_race_fk, birthday, id_schooling_fk, id_department_fk, id_role_fk, id_level_fk, salary) VALUES (6a51143286b03064a49cc2acbee63c09a0682d33, 813, 1, 'Benjamin dos Santos Albuquerque', 'M', 8, '24/07/1962', 7, 8, 10, NULL, 1385);</v>
      </c>
    </row>
    <row r="818" spans="1:30" ht="14.25" customHeight="1" x14ac:dyDescent="0.2">
      <c r="A818" s="7" t="str" cm="1">
        <f t="array" aca="1" ref="A818" ca="1">INDEX(Company!$A:$A,RANDBETWEEN(5,COUNTA(Company!$A:$A) + 1),1)</f>
        <v>6a51143286b03064a49cc2acbee63c09a0682d33</v>
      </c>
      <c r="B818" s="7" t="str">
        <f ca="1">VLOOKUP($A818,Company!$A:$B,2,FALSE)</f>
        <v>ACME Corporation</v>
      </c>
      <c r="C818" s="5">
        <f t="shared" si="84"/>
        <v>814</v>
      </c>
      <c r="D818" s="5" t="str" cm="1">
        <f t="array" ref="D818">SHA1HASH($C818)</f>
        <v>c9264fc806cdb67dc2080db570871067a6134c2d</v>
      </c>
      <c r="E818" s="6">
        <v>1</v>
      </c>
      <c r="F818" s="7">
        <f ca="1">IF($C818 = 1 + N("Presidente"),
    127,
    IF($C818 = 2 + N("Vice-Presidente"),
        72,
        IF($C818 = 3 + N("Secretária bilíngue"),
            13,
            RANDBETWEEN(5,COUNT(Name!$A:$A) + 1)
        )
    )
)</f>
        <v>335</v>
      </c>
      <c r="G818" s="7" t="str">
        <f ca="1">VLOOKUP($F818,Name!$A:$B,2,FALSE)</f>
        <v>Sammuel</v>
      </c>
      <c r="H818" s="7">
        <f ca="1" xml:space="preserve">
IF($C818 = 1,
    0,
    RANDBETWEEN(5,COUNT('Last name'!$A:$A) + 1)
)</f>
        <v>152</v>
      </c>
      <c r="I818" s="7" t="str">
        <f ca="1" xml:space="preserve">
IF($C818 = 1 + N("Presidente"),
    "de Orléans e Bragança",
    VLOOKUP($H818,'Last name'!$A:$B,2,FALSE) &amp; " " &amp; VLOOKUP(RANDBETWEEN(5,COUNT('Last name'!$A:$A) + 1),'Last name'!$A:$B,2,FALSE)
)</f>
        <v>Pimenta Ricci</v>
      </c>
      <c r="J818" s="7" t="str">
        <f t="shared" ca="1" si="85"/>
        <v>Sammuel Pimenta Ricci</v>
      </c>
      <c r="K818" s="7" t="str" cm="1">
        <f t="array" aca="1" ref="K818" ca="1">SHA1HASH($J818)</f>
        <v>f1a57abbf84b966aac22016a0ae8903bb2308f38</v>
      </c>
      <c r="L818" s="7" cm="1">
        <f t="array" aca="1" ref="L818" ca="1">INDEX(States!$A:$A,RANDBETWEEN(5,COUNTA(States!$A:$A) + 1),1)</f>
        <v>13</v>
      </c>
      <c r="M818" s="7" t="str">
        <f ca="1">$L818 &amp; "|" &amp; VLOOKUP($L818,States!$A:$B,2,FALSE)</f>
        <v>13|6c05c76e5be517ed7b1a09bc941ed381b630f0fd</v>
      </c>
      <c r="N818" s="7" t="str">
        <f ca="1">VLOOKUP($F818,Name!$A:$C,3,FALSE)</f>
        <v>M</v>
      </c>
      <c r="O818" s="7" t="str">
        <f ca="1">VLOOKUP($N818,Gender!$A:$B,2,FALSE)</f>
        <v>Male</v>
      </c>
      <c r="P818" s="7" t="str" cm="1">
        <f t="array" aca="1" ref="P818" ca="1">INDEX('Marital status'!$A:$A,RANDBETWEEN(5,COUNTA('Marital status'!$A:$A) + 1),1)</f>
        <v>3266897012b6dcc5723033bc25891bf99efcff6f</v>
      </c>
      <c r="Q818" s="7" t="str">
        <f ca="1">VLOOKUP($P818,'Marital status'!$A:$B,2,FALSE)</f>
        <v>MarrieD</v>
      </c>
      <c r="R818" s="7">
        <f t="shared" ca="1" si="86"/>
        <v>5</v>
      </c>
      <c r="S818" s="7" t="e">
        <f ca="1">VLOOKUP($R818,Race!$A:$B,2,FALSE)</f>
        <v>#N/A</v>
      </c>
      <c r="T818" s="8">
        <f t="shared" ca="1" si="87"/>
        <v>29700</v>
      </c>
      <c r="U818" s="6">
        <f t="shared" ca="1" si="88"/>
        <v>7</v>
      </c>
      <c r="V818" s="8" t="str">
        <f ca="1">VLOOKUP($U818,Education!$A:$B,2,FALSE)</f>
        <v>Undergraduate degree</v>
      </c>
      <c r="W818" s="7">
        <f ca="1" xml:space="preserve">
  IF(OR($Y818 = 5, $Y818 = 6, $Y818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818" s="7" t="str">
        <f ca="1">VLOOKUP($W818,Department!$A:$B,2,FALSE)</f>
        <v>Administration</v>
      </c>
      <c r="Y818" s="6">
        <f t="shared" ca="1" si="89"/>
        <v>11</v>
      </c>
      <c r="Z818" s="7" t="str">
        <f ca="1">VLOOKUP($Y818,Role!$A:$B,2,FALSE)</f>
        <v>Analyst</v>
      </c>
      <c r="AA818" s="6">
        <f t="shared" ca="1" si="90"/>
        <v>7</v>
      </c>
      <c r="AB818" s="7" t="str">
        <f ca="1" xml:space="preserve">
IF($AA818 &lt;&gt; "",
    VLOOKUP($AA818,Level!$A:$B,2,FALSE),
    ""
)</f>
        <v>Senior</v>
      </c>
      <c r="AC818" s="1">
        <f ca="1" xml:space="preserve">
IF($Y818 = 5 + N("Presidente"),
    27000,
    IF($Y818 = 6 + N("Vice-presidente"),
        23000,
        IF(OR($Y818 = 8, $Y818= 13, $Y818 = 12) + N("Secretária bilíngue ou coordenador ou especialista"),
            8000,
            IF($Y818 = 7 + N("Diretor"),
                15000,
                IF($Y818 = 14 + N("Gerente"),
                    12000,
                    IF($Y818 = 9 + N("Estagiário"),
                        705,
                        IF($Y818 = 10 + N("Trainee"),
                            805,
                            IF($Y818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IF($U818 = 7,
  500,
  IF($U818 = 8,
    1000,
    IF($U818 = 9,
      1500,
      IF($U818 = 10,
        2000,
        0
      )
    )
  )
)
+
N("Adicional no salário por área")
+
IF($W818 = 14 + N("Tecnologia da Informação"),
  120,
  IF($W818 = 16 + N("Vendas"),
    110,
    IF($W818 = 15 + N("Jurídico"),
      100,
      IF(OR($W818 = 8, $W818 = 9, $W818 = 11) + N("Recursos humanos ou comercial ou comunicação e marketing"),
        80,
        0
      )
    )
  )
)
+
N("Adicionando pegadinha")
+
IF(AND($W818 = 16, $U818 = 9, $Y818 = 11, $AA818 = 5) + N("Se for de vendas, com mestrado, analista sênior"),
  IF($R818 = 5,
    100,
    0
  )
  +
  IF($N818 = "M",
    200,
    0
  ),
  0
)</f>
        <v>2500</v>
      </c>
      <c r="AD8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$A818  &amp; ", "   &amp;
$C818  &amp; ", "   &amp;
$E818  &amp; ", '"  &amp;
$J818  &amp; "', '" &amp;
$N818  &amp; "', "  &amp;
$R818  &amp; ", '"  &amp;
TEXT($T818,"dd/mm/aaaa")  &amp; "', "   &amp;
$U818  &amp; ", "   &amp;
$W818  &amp; ", "   &amp;
$Y818  &amp; ", "   &amp;
IF($AA818 &lt;&gt; "", $AA818, "NULL")  &amp; ", "   &amp;
$AC818  &amp; ");"</f>
        <v>INSERT INTO bi4all.fac_employees (id_company_fk, id_employee_pk, flg_active, employee_name, id_gender_fk, id_race_fk, birthday, id_schooling_fk, id_department_fk, id_role_fk, id_level_fk, salary) VALUES (6a51143286b03064a49cc2acbee63c09a0682d33, 814, 1, 'Sammuel Pimenta Ricci', 'M', 5, '24/04/1981', 7, 6, 11, 7, 2500);</v>
      </c>
    </row>
    <row r="819" spans="1:30" ht="14.25" customHeight="1" x14ac:dyDescent="0.2">
      <c r="A819" s="7" t="str" cm="1">
        <f t="array" aca="1" ref="A819" ca="1">INDEX(Company!$A:$A,RANDBETWEEN(5,COUNTA(Company!$A:$A) + 1),1)</f>
        <v>6a51143286b03064a49cc2acbee63c09a0682d33</v>
      </c>
      <c r="B819" s="7" t="str">
        <f ca="1">VLOOKUP($A819,Company!$A:$B,2,FALSE)</f>
        <v>ACME Corporation</v>
      </c>
      <c r="C819" s="5">
        <f t="shared" si="84"/>
        <v>815</v>
      </c>
      <c r="D819" s="5" t="str" cm="1">
        <f t="array" ref="D819">SHA1HASH($C819)</f>
        <v>d528edaa45e66e08a9ece98272130b42e77cef55</v>
      </c>
      <c r="E819" s="6">
        <v>1</v>
      </c>
      <c r="F819" s="7">
        <f ca="1">IF($C819 = 1 + N("Presidente"),
    127,
    IF($C819 = 2 + N("Vice-Presidente"),
        72,
        IF($C819 = 3 + N("Secretária bilíngue"),
            13,
            RANDBETWEEN(5,COUNT(Name!$A:$A) + 1)
        )
    )
)</f>
        <v>77</v>
      </c>
      <c r="G819" s="7" t="str">
        <f ca="1">VLOOKUP($F819,Name!$A:$B,2,FALSE)</f>
        <v>Bruno</v>
      </c>
      <c r="H819" s="7">
        <f ca="1" xml:space="preserve">
IF($C819 = 1,
    0,
    RANDBETWEEN(5,COUNT('Last name'!$A:$A) + 1)
)</f>
        <v>7</v>
      </c>
      <c r="I819" s="7" t="str">
        <f ca="1" xml:space="preserve">
IF($C819 = 1 + N("Presidente"),
    "de Orléans e Bragança",
    VLOOKUP($H819,'Last name'!$A:$B,2,FALSE) &amp; " " &amp; VLOOKUP(RANDBETWEEN(5,COUNT('Last name'!$A:$A) + 1),'Last name'!$A:$B,2,FALSE)
)</f>
        <v>Albuquerque Fontana</v>
      </c>
      <c r="J819" s="7" t="str">
        <f t="shared" ca="1" si="85"/>
        <v>Bruno Albuquerque Fontana</v>
      </c>
      <c r="K819" s="7" t="str" cm="1">
        <f t="array" aca="1" ref="K819" ca="1">SHA1HASH($J819)</f>
        <v>b3046b4a519fda9c3d3a06e1036094eec9592ff9</v>
      </c>
      <c r="L819" s="7" cm="1">
        <f t="array" aca="1" ref="L819" ca="1">INDEX(States!$A:$A,RANDBETWEEN(5,COUNTA(States!$A:$A) + 1),1)</f>
        <v>11</v>
      </c>
      <c r="M819" s="7" t="str">
        <f ca="1">$L819 &amp; "|" &amp; VLOOKUP($L819,States!$A:$B,2,FALSE)</f>
        <v>11|fe2c415e55f0a42317aa24885817f9de5cf497c6</v>
      </c>
      <c r="N819" s="7" t="str">
        <f ca="1">VLOOKUP($F819,Name!$A:$C,3,FALSE)</f>
        <v>M</v>
      </c>
      <c r="O819" s="7" t="str">
        <f ca="1">VLOOKUP($N819,Gender!$A:$B,2,FALSE)</f>
        <v>Male</v>
      </c>
      <c r="P819" s="7" t="str" cm="1">
        <f t="array" aca="1" ref="P819" ca="1">INDEX('Marital status'!$A:$A,RANDBETWEEN(5,COUNTA('Marital status'!$A:$A) + 1),1)</f>
        <v>459031b19ec5bbd3b3dbc0a9dcf2cb6e6c6f7848</v>
      </c>
      <c r="Q819" s="7" t="str">
        <f ca="1">VLOOKUP($P819,'Marital status'!$A:$B,2,FALSE)</f>
        <v xml:space="preserve">Widowed </v>
      </c>
      <c r="R819" s="7">
        <f t="shared" ca="1" si="86"/>
        <v>6</v>
      </c>
      <c r="S819" s="7" t="e">
        <f ca="1">VLOOKUP($R819,Race!$A:$B,2,FALSE)</f>
        <v>#N/A</v>
      </c>
      <c r="T819" s="8">
        <f t="shared" ca="1" si="87"/>
        <v>21122</v>
      </c>
      <c r="U819" s="6">
        <f t="shared" ca="1" si="88"/>
        <v>7</v>
      </c>
      <c r="V819" s="8" t="str">
        <f ca="1">VLOOKUP($U819,Education!$A:$B,2,FALSE)</f>
        <v>Undergraduate degree</v>
      </c>
      <c r="W819" s="7">
        <f ca="1" xml:space="preserve">
  IF(OR($Y819 = 5, $Y819 = 6, $Y819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819" s="7" t="str">
        <f ca="1">VLOOKUP($W819,Department!$A:$B,2,FALSE)</f>
        <v>Presidency</v>
      </c>
      <c r="Y819" s="6">
        <f t="shared" ca="1" si="89"/>
        <v>10</v>
      </c>
      <c r="Z819" s="7" t="str">
        <f ca="1">VLOOKUP($Y819,Role!$A:$B,2,FALSE)</f>
        <v>Trainee</v>
      </c>
      <c r="AA819" s="6" t="str">
        <f t="shared" ca="1" si="90"/>
        <v/>
      </c>
      <c r="AB819" s="7" t="str">
        <f ca="1" xml:space="preserve">
IF($AA819 &lt;&gt; "",
    VLOOKUP($AA819,Level!$A:$B,2,FALSE),
    ""
)</f>
        <v/>
      </c>
      <c r="AC819" s="1">
        <f ca="1" xml:space="preserve">
IF($Y819 = 5 + N("Presidente"),
    27000,
    IF($Y819 = 6 + N("Vice-presidente"),
        23000,
        IF(OR($Y819 = 8, $Y819= 13, $Y819 = 12) + N("Secretária bilíngue ou coordenador ou especialista"),
            8000,
            IF($Y819 = 7 + N("Diretor"),
                15000,
                IF($Y819 = 14 + N("Gerente"),
                    12000,
                    IF($Y819 = 9 + N("Estagiário"),
                        705,
                        IF($Y819 = 10 + N("Trainee"),
                            805,
                            IF($Y819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IF($U819 = 7,
  500,
  IF($U819 = 8,
    1000,
    IF($U819 = 9,
      1500,
      IF($U819 = 10,
        2000,
        0
      )
    )
  )
)
+
N("Adicional no salário por área")
+
IF($W819 = 14 + N("Tecnologia da Informação"),
  120,
  IF($W819 = 16 + N("Vendas"),
    110,
    IF($W819 = 15 + N("Jurídico"),
      100,
      IF(OR($W819 = 8, $W819 = 9, $W819 = 11) + N("Recursos humanos ou comercial ou comunicação e marketing"),
        80,
        0
      )
    )
  )
)
+
N("Adicionando pegadinha")
+
IF(AND($W819 = 16, $U819 = 9, $Y819 = 11, $AA819 = 5) + N("Se for de vendas, com mestrado, analista sênior"),
  IF($R819 = 5,
    100,
    0
  )
  +
  IF($N819 = "M",
    200,
    0
  ),
  0
)</f>
        <v>1305</v>
      </c>
      <c r="AD8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$A819  &amp; ", "   &amp;
$C819  &amp; ", "   &amp;
$E819  &amp; ", '"  &amp;
$J819  &amp; "', '" &amp;
$N819  &amp; "', "  &amp;
$R819  &amp; ", '"  &amp;
TEXT($T819,"dd/mm/aaaa")  &amp; "', "   &amp;
$U819  &amp; ", "   &amp;
$W819  &amp; ", "   &amp;
$Y819  &amp; ", "   &amp;
IF($AA819 &lt;&gt; "", $AA819, "NULL")  &amp; ", "   &amp;
$AC819  &amp; ");"</f>
        <v>INSERT INTO bi4all.fac_employees (id_company_fk, id_employee_pk, flg_active, employee_name, id_gender_fk, id_race_fk, birthday, id_schooling_fk, id_department_fk, id_role_fk, id_level_fk, salary) VALUES (6a51143286b03064a49cc2acbee63c09a0682d33, 815, 1, 'Bruno Albuquerque Fontana', 'M', 6, '29/10/1957', 7, 5, 10, NULL, 1305);</v>
      </c>
    </row>
    <row r="820" spans="1:30" ht="14.25" customHeight="1" x14ac:dyDescent="0.2">
      <c r="A820" s="7" t="str" cm="1">
        <f t="array" aca="1" ref="A820" ca="1">INDEX(Company!$A:$A,RANDBETWEEN(5,COUNTA(Company!$A:$A) + 1),1)</f>
        <v>6a51143286b03064a49cc2acbee63c09a0682d33</v>
      </c>
      <c r="B820" s="7" t="str">
        <f ca="1">VLOOKUP($A820,Company!$A:$B,2,FALSE)</f>
        <v>ACME Corporation</v>
      </c>
      <c r="C820" s="5">
        <f t="shared" si="84"/>
        <v>816</v>
      </c>
      <c r="D820" s="5" t="str" cm="1">
        <f t="array" ref="D820">SHA1HASH($C820)</f>
        <v>f022da4e40566305c0c8f39fd8f4b83dd5368834</v>
      </c>
      <c r="E820" s="6">
        <v>1</v>
      </c>
      <c r="F820" s="7">
        <f ca="1">IF($C820 = 1 + N("Presidente"),
    127,
    IF($C820 = 2 + N("Vice-Presidente"),
        72,
        IF($C820 = 3 + N("Secretária bilíngue"),
            13,
            RANDBETWEEN(5,COUNT(Name!$A:$A) + 1)
        )
    )
)</f>
        <v>153</v>
      </c>
      <c r="G820" s="7" t="str">
        <f ca="1">VLOOKUP($F820,Name!$A:$B,2,FALSE)</f>
        <v>Giovana</v>
      </c>
      <c r="H820" s="7">
        <f ca="1" xml:space="preserve">
IF($C820 = 1,
    0,
    RANDBETWEEN(5,COUNT('Last name'!$A:$A) + 1)
)</f>
        <v>94</v>
      </c>
      <c r="I820" s="7" t="str">
        <f ca="1" xml:space="preserve">
IF($C820 = 1 + N("Presidente"),
    "de Orléans e Bragança",
    VLOOKUP($H820,'Last name'!$A:$B,2,FALSE) &amp; " " &amp; VLOOKUP(RANDBETWEEN(5,COUNT('Last name'!$A:$A) + 1),'Last name'!$A:$B,2,FALSE)
)</f>
        <v>Furtado Giordano</v>
      </c>
      <c r="J820" s="7" t="str">
        <f t="shared" ca="1" si="85"/>
        <v>Giovana Furtado Giordano</v>
      </c>
      <c r="K820" s="7" t="str" cm="1">
        <f t="array" aca="1" ref="K820" ca="1">SHA1HASH($J820)</f>
        <v>243e26d440a5d249adb57b31f2e5944a19167286</v>
      </c>
      <c r="L820" s="7" cm="1">
        <f t="array" aca="1" ref="L820" ca="1">INDEX(States!$A:$A,RANDBETWEEN(5,COUNTA(States!$A:$A) + 1),1)</f>
        <v>20</v>
      </c>
      <c r="M820" s="7" t="str">
        <f ca="1">$L820 &amp; "|" &amp; VLOOKUP($L820,States!$A:$B,2,FALSE)</f>
        <v>20|c7ee6b7966c56a7149c5002263ee025341a1072b</v>
      </c>
      <c r="N820" s="7" t="str">
        <f ca="1">VLOOKUP($F820,Name!$A:$C,3,FALSE)</f>
        <v>F</v>
      </c>
      <c r="O820" s="7" t="str">
        <f ca="1">VLOOKUP($N820,Gender!$A:$B,2,FALSE)</f>
        <v>Female</v>
      </c>
      <c r="P820" s="7" t="str" cm="1">
        <f t="array" aca="1" ref="P820" ca="1">INDEX('Marital status'!$A:$A,RANDBETWEEN(5,COUNTA('Marital status'!$A:$A) + 1),1)</f>
        <v>ce0b1612aa711b78a720295d271a33894e2b72bf</v>
      </c>
      <c r="Q820" s="7" t="str">
        <f ca="1">VLOOKUP($P820,'Marital status'!$A:$B,2,FALSE)</f>
        <v>single</v>
      </c>
      <c r="R820" s="7">
        <f t="shared" ca="1" si="86"/>
        <v>5</v>
      </c>
      <c r="S820" s="7" t="e">
        <f ca="1">VLOOKUP($R820,Race!$A:$B,2,FALSE)</f>
        <v>#N/A</v>
      </c>
      <c r="T820" s="8">
        <f t="shared" ca="1" si="87"/>
        <v>20302</v>
      </c>
      <c r="U820" s="6">
        <f t="shared" ca="1" si="88"/>
        <v>7</v>
      </c>
      <c r="V820" s="8" t="str">
        <f ca="1">VLOOKUP($U820,Education!$A:$B,2,FALSE)</f>
        <v>Undergraduate degree</v>
      </c>
      <c r="W820" s="7">
        <f ca="1" xml:space="preserve">
  IF(OR($Y820 = 5, $Y820 = 6, $Y820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820" s="7" t="str">
        <f ca="1">VLOOKUP($W820,Department!$A:$B,2,FALSE)</f>
        <v>Presidency</v>
      </c>
      <c r="Y820" s="6">
        <f t="shared" ca="1" si="89"/>
        <v>11</v>
      </c>
      <c r="Z820" s="7" t="str">
        <f ca="1">VLOOKUP($Y820,Role!$A:$B,2,FALSE)</f>
        <v>Analyst</v>
      </c>
      <c r="AA820" s="6">
        <f t="shared" ca="1" si="90"/>
        <v>7</v>
      </c>
      <c r="AB820" s="7" t="str">
        <f ca="1" xml:space="preserve">
IF($AA820 &lt;&gt; "",
    VLOOKUP($AA820,Level!$A:$B,2,FALSE),
    ""
)</f>
        <v>Senior</v>
      </c>
      <c r="AC820" s="1">
        <f ca="1" xml:space="preserve">
IF($Y820 = 5 + N("Presidente"),
    27000,
    IF($Y820 = 6 + N("Vice-presidente"),
        23000,
        IF(OR($Y820 = 8, $Y820= 13, $Y820 = 12) + N("Secretária bilíngue ou coordenador ou especialista"),
            8000,
            IF($Y820 = 7 + N("Diretor"),
                15000,
                IF($Y820 = 14 + N("Gerente"),
                    12000,
                    IF($Y820 = 9 + N("Estagiário"),
                        705,
                        IF($Y820 = 10 + N("Trainee"),
                            805,
                            IF($Y820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IF($U820 = 7,
  500,
  IF($U820 = 8,
    1000,
    IF($U820 = 9,
      1500,
      IF($U820 = 10,
        2000,
        0
      )
    )
  )
)
+
N("Adicional no salário por área")
+
IF($W820 = 14 + N("Tecnologia da Informação"),
  120,
  IF($W820 = 16 + N("Vendas"),
    110,
    IF($W820 = 15 + N("Jurídico"),
      100,
      IF(OR($W820 = 8, $W820 = 9, $W820 = 11) + N("Recursos humanos ou comercial ou comunicação e marketing"),
        80,
        0
      )
    )
  )
)
+
N("Adicionando pegadinha")
+
IF(AND($W820 = 16, $U820 = 9, $Y820 = 11, $AA820 = 5) + N("Se for de vendas, com mestrado, analista sênior"),
  IF($R820 = 5,
    100,
    0
  )
  +
  IF($N820 = "M",
    200,
    0
  ),
  0
)</f>
        <v>2500</v>
      </c>
      <c r="AD8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$A820  &amp; ", "   &amp;
$C820  &amp; ", "   &amp;
$E820  &amp; ", '"  &amp;
$J820  &amp; "', '" &amp;
$N820  &amp; "', "  &amp;
$R820  &amp; ", '"  &amp;
TEXT($T820,"dd/mm/aaaa")  &amp; "', "   &amp;
$U820  &amp; ", "   &amp;
$W820  &amp; ", "   &amp;
$Y820  &amp; ", "   &amp;
IF($AA820 &lt;&gt; "", $AA820, "NULL")  &amp; ", "   &amp;
$AC820  &amp; ");"</f>
        <v>INSERT INTO bi4all.fac_employees (id_company_fk, id_employee_pk, flg_active, employee_name, id_gender_fk, id_race_fk, birthday, id_schooling_fk, id_department_fk, id_role_fk, id_level_fk, salary) VALUES (6a51143286b03064a49cc2acbee63c09a0682d33, 816, 1, 'Giovana Furtado Giordano', 'F', 5, '01/08/1955', 7, 5, 11, 7, 2500);</v>
      </c>
    </row>
    <row r="821" spans="1:30" ht="14.25" customHeight="1" x14ac:dyDescent="0.2">
      <c r="A821" s="7" t="str" cm="1">
        <f t="array" aca="1" ref="A821" ca="1">INDEX(Company!$A:$A,RANDBETWEEN(5,COUNTA(Company!$A:$A) + 1),1)</f>
        <v>6a51143286b03064a49cc2acbee63c09a0682d33</v>
      </c>
      <c r="B821" s="7" t="str">
        <f ca="1">VLOOKUP($A821,Company!$A:$B,2,FALSE)</f>
        <v>ACME Corporation</v>
      </c>
      <c r="C821" s="5">
        <f t="shared" si="84"/>
        <v>817</v>
      </c>
      <c r="D821" s="5" t="str" cm="1">
        <f t="array" ref="D821">SHA1HASH($C821)</f>
        <v>2e946dff15fb8c09a1a17ae80c6b45f0d5814cd4</v>
      </c>
      <c r="E821" s="6">
        <v>1</v>
      </c>
      <c r="F821" s="7">
        <f ca="1">IF($C821 = 1 + N("Presidente"),
    127,
    IF($C821 = 2 + N("Vice-Presidente"),
        72,
        IF($C821 = 3 + N("Secretária bilíngue"),
            13,
            RANDBETWEEN(5,COUNT(Name!$A:$A) + 1)
        )
    )
)</f>
        <v>233</v>
      </c>
      <c r="G821" s="7" t="str">
        <f ca="1">VLOOKUP($F821,Name!$A:$B,2,FALSE)</f>
        <v>Lorenzo Augusto</v>
      </c>
      <c r="H821" s="7">
        <f ca="1" xml:space="preserve">
IF($C821 = 1,
    0,
    RANDBETWEEN(5,COUNT('Last name'!$A:$A) + 1)
)</f>
        <v>5</v>
      </c>
      <c r="I821" s="7" t="str">
        <f ca="1" xml:space="preserve">
IF($C821 = 1 + N("Presidente"),
    "de Orléans e Bragança",
    VLOOKUP($H821,'Last name'!$A:$B,2,FALSE) &amp; " " &amp; VLOOKUP(RANDBETWEEN(5,COUNT('Last name'!$A:$A) + 1),'Last name'!$A:$B,2,FALSE)
)</f>
        <v>Abranches Caruso</v>
      </c>
      <c r="J821" s="7" t="str">
        <f t="shared" ca="1" si="85"/>
        <v>Lorenzo Augusto Abranches Caruso</v>
      </c>
      <c r="K821" s="7" t="str" cm="1">
        <f t="array" aca="1" ref="K821" ca="1">SHA1HASH($J821)</f>
        <v>3ab6c9b7cc247d4d1531d646e85da1214b900e96</v>
      </c>
      <c r="L821" s="7" cm="1">
        <f t="array" aca="1" ref="L821" ca="1">INDEX(States!$A:$A,RANDBETWEEN(5,COUNTA(States!$A:$A) + 1),1)</f>
        <v>13</v>
      </c>
      <c r="M821" s="7" t="str">
        <f ca="1">$L821 &amp; "|" &amp; VLOOKUP($L821,States!$A:$B,2,FALSE)</f>
        <v>13|6c05c76e5be517ed7b1a09bc941ed381b630f0fd</v>
      </c>
      <c r="N821" s="7" t="str">
        <f ca="1">VLOOKUP($F821,Name!$A:$C,3,FALSE)</f>
        <v>M</v>
      </c>
      <c r="O821" s="7" t="str">
        <f ca="1">VLOOKUP($N821,Gender!$A:$B,2,FALSE)</f>
        <v>Male</v>
      </c>
      <c r="P821" s="7" t="str" cm="1">
        <f t="array" aca="1" ref="P821" ca="1">INDEX('Marital status'!$A:$A,RANDBETWEEN(5,COUNTA('Marital status'!$A:$A) + 1),1)</f>
        <v>3266897012b6dcc5723033bc25891bf99efcff6f</v>
      </c>
      <c r="Q821" s="7" t="str">
        <f ca="1">VLOOKUP($P821,'Marital status'!$A:$B,2,FALSE)</f>
        <v>MarrieD</v>
      </c>
      <c r="R821" s="7">
        <f t="shared" ca="1" si="86"/>
        <v>5</v>
      </c>
      <c r="S821" s="7" t="e">
        <f ca="1">VLOOKUP($R821,Race!$A:$B,2,FALSE)</f>
        <v>#N/A</v>
      </c>
      <c r="T821" s="8">
        <f t="shared" ca="1" si="87"/>
        <v>31594</v>
      </c>
      <c r="U821" s="6">
        <f t="shared" ca="1" si="88"/>
        <v>7</v>
      </c>
      <c r="V821" s="8" t="str">
        <f ca="1">VLOOKUP($U821,Education!$A:$B,2,FALSE)</f>
        <v>Undergraduate degree</v>
      </c>
      <c r="W821" s="7">
        <f ca="1" xml:space="preserve">
  IF(OR($Y821 = 5, $Y821 = 6, $Y821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821" s="7" t="str">
        <f ca="1">VLOOKUP($W821,Department!$A:$B,2,FALSE)</f>
        <v>Commercial</v>
      </c>
      <c r="Y821" s="6">
        <f t="shared" ca="1" si="89"/>
        <v>9</v>
      </c>
      <c r="Z821" s="7" t="str">
        <f ca="1">VLOOKUP($Y821,Role!$A:$B,2,FALSE)</f>
        <v>Intern</v>
      </c>
      <c r="AA821" s="6" t="str">
        <f t="shared" ca="1" si="90"/>
        <v/>
      </c>
      <c r="AB821" s="7" t="str">
        <f ca="1" xml:space="preserve">
IF($AA821 &lt;&gt; "",
    VLOOKUP($AA821,Level!$A:$B,2,FALSE),
    ""
)</f>
        <v/>
      </c>
      <c r="AC821" s="1">
        <f ca="1" xml:space="preserve">
IF($Y821 = 5 + N("Presidente"),
    27000,
    IF($Y821 = 6 + N("Vice-presidente"),
        23000,
        IF(OR($Y821 = 8, $Y821= 13, $Y821 = 12) + N("Secretária bilíngue ou coordenador ou especialista"),
            8000,
            IF($Y821 = 7 + N("Diretor"),
                15000,
                IF($Y821 = 14 + N("Gerente"),
                    12000,
                    IF($Y821 = 9 + N("Estagiário"),
                        705,
                        IF($Y821 = 10 + N("Trainee"),
                            805,
                            IF($Y821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IF($U821 = 7,
  500,
  IF($U821 = 8,
    1000,
    IF($U821 = 9,
      1500,
      IF($U821 = 10,
        2000,
        0
      )
    )
  )
)
+
N("Adicional no salário por área")
+
IF($W821 = 14 + N("Tecnologia da Informação"),
  120,
  IF($W821 = 16 + N("Vendas"),
    110,
    IF($W821 = 15 + N("Jurídico"),
      100,
      IF(OR($W821 = 8, $W821 = 9, $W821 = 11) + N("Recursos humanos ou comercial ou comunicação e marketing"),
        80,
        0
      )
    )
  )
)
+
N("Adicionando pegadinha")
+
IF(AND($W821 = 16, $U821 = 9, $Y821 = 11, $AA821 = 5) + N("Se for de vendas, com mestrado, analista sênior"),
  IF($R821 = 5,
    100,
    0
  )
  +
  IF($N821 = "M",
    200,
    0
  ),
  0
)</f>
        <v>1285</v>
      </c>
      <c r="AD8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$A821  &amp; ", "   &amp;
$C821  &amp; ", "   &amp;
$E821  &amp; ", '"  &amp;
$J821  &amp; "', '" &amp;
$N821  &amp; "', "  &amp;
$R821  &amp; ", '"  &amp;
TEXT($T821,"dd/mm/aaaa")  &amp; "', "   &amp;
$U821  &amp; ", "   &amp;
$W821  &amp; ", "   &amp;
$Y821  &amp; ", "   &amp;
IF($AA821 &lt;&gt; "", $AA821, "NULL")  &amp; ", "   &amp;
$AC821  &amp; ");"</f>
        <v>INSERT INTO bi4all.fac_employees (id_company_fk, id_employee_pk, flg_active, employee_name, id_gender_fk, id_race_fk, birthday, id_schooling_fk, id_department_fk, id_role_fk, id_level_fk, salary) VALUES (6a51143286b03064a49cc2acbee63c09a0682d33, 817, 1, 'Lorenzo Augusto Abranches Caruso', 'M', 5, '01/07/1986', 7, 9, 9, NULL, 1285);</v>
      </c>
    </row>
    <row r="822" spans="1:30" ht="14.25" customHeight="1" x14ac:dyDescent="0.2">
      <c r="A822" s="7" t="str" cm="1">
        <f t="array" aca="1" ref="A822" ca="1">INDEX(Company!$A:$A,RANDBETWEEN(5,COUNTA(Company!$A:$A) + 1),1)</f>
        <v>6a51143286b03064a49cc2acbee63c09a0682d33</v>
      </c>
      <c r="B822" s="7" t="str">
        <f ca="1">VLOOKUP($A822,Company!$A:$B,2,FALSE)</f>
        <v>ACME Corporation</v>
      </c>
      <c r="C822" s="5">
        <f t="shared" si="84"/>
        <v>818</v>
      </c>
      <c r="D822" s="5" t="str" cm="1">
        <f t="array" ref="D822">SHA1HASH($C822)</f>
        <v>37a53dc01b25a87e9cb4d985a8516a070fd39667</v>
      </c>
      <c r="E822" s="6">
        <v>1</v>
      </c>
      <c r="F822" s="7">
        <f ca="1">IF($C822 = 1 + N("Presidente"),
    127,
    IF($C822 = 2 + N("Vice-Presidente"),
        72,
        IF($C822 = 3 + N("Secretária bilíngue"),
            13,
            RANDBETWEEN(5,COUNT(Name!$A:$A) + 1)
        )
    )
)</f>
        <v>224</v>
      </c>
      <c r="G822" s="7" t="str">
        <f ca="1">VLOOKUP($F822,Name!$A:$B,2,FALSE)</f>
        <v>Letícia</v>
      </c>
      <c r="H822" s="7">
        <f ca="1" xml:space="preserve">
IF($C822 = 1,
    0,
    RANDBETWEEN(5,COUNT('Last name'!$A:$A) + 1)
)</f>
        <v>30</v>
      </c>
      <c r="I822" s="7" t="str">
        <f ca="1" xml:space="preserve">
IF($C822 = 1 + N("Presidente"),
    "de Orléans e Bragança",
    VLOOKUP($H822,'Last name'!$A:$B,2,FALSE) &amp; " " &amp; VLOOKUP(RANDBETWEEN(5,COUNT('Last name'!$A:$A) + 1),'Last name'!$A:$B,2,FALSE)
)</f>
        <v>Barbieri Bragança</v>
      </c>
      <c r="J822" s="7" t="str">
        <f t="shared" ca="1" si="85"/>
        <v>Letícia Barbieri Bragança</v>
      </c>
      <c r="K822" s="7" t="str" cm="1">
        <f t="array" aca="1" ref="K822" ca="1">SHA1HASH($J822)</f>
        <v>6f79c7562460ad89e838c5899e271f0d16a5d7f5</v>
      </c>
      <c r="L822" s="7" cm="1">
        <f t="array" aca="1" ref="L822" ca="1">INDEX(States!$A:$A,RANDBETWEEN(5,COUNTA(States!$A:$A) + 1),1)</f>
        <v>19</v>
      </c>
      <c r="M822" s="7" t="str">
        <f ca="1">$L822 &amp; "|" &amp; VLOOKUP($L822,States!$A:$B,2,FALSE)</f>
        <v>19|bd4a752045e2a790745f147976385d85d6dbdece</v>
      </c>
      <c r="N822" s="7" t="str">
        <f ca="1">VLOOKUP($F822,Name!$A:$C,3,FALSE)</f>
        <v>F</v>
      </c>
      <c r="O822" s="7" t="str">
        <f ca="1">VLOOKUP($N822,Gender!$A:$B,2,FALSE)</f>
        <v>Female</v>
      </c>
      <c r="P822" s="7" t="str" cm="1">
        <f t="array" aca="1" ref="P822" ca="1">INDEX('Marital status'!$A:$A,RANDBETWEEN(5,COUNTA('Marital status'!$A:$A) + 1),1)</f>
        <v>459031b19ec5bbd3b3dbc0a9dcf2cb6e6c6f7848</v>
      </c>
      <c r="Q822" s="7" t="str">
        <f ca="1">VLOOKUP($P822,'Marital status'!$A:$B,2,FALSE)</f>
        <v xml:space="preserve">Widowed </v>
      </c>
      <c r="R822" s="7">
        <f t="shared" ca="1" si="86"/>
        <v>5</v>
      </c>
      <c r="S822" s="7" t="e">
        <f ca="1">VLOOKUP($R822,Race!$A:$B,2,FALSE)</f>
        <v>#N/A</v>
      </c>
      <c r="T822" s="8">
        <f t="shared" ca="1" si="87"/>
        <v>28340</v>
      </c>
      <c r="U822" s="6">
        <f t="shared" ca="1" si="88"/>
        <v>8</v>
      </c>
      <c r="V822" s="8" t="str">
        <f ca="1">VLOOKUP($U822,Education!$A:$B,2,FALSE)</f>
        <v>Graduate school</v>
      </c>
      <c r="W822" s="7">
        <f ca="1" xml:space="preserve">
  IF(OR($Y822 = 5, $Y822 = 6, $Y822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22" s="7" t="str">
        <f ca="1">VLOOKUP($W822,Department!$A:$B,2,FALSE)</f>
        <v>Human Resource</v>
      </c>
      <c r="Y822" s="6">
        <f t="shared" ca="1" si="89"/>
        <v>11</v>
      </c>
      <c r="Z822" s="7" t="str">
        <f ca="1">VLOOKUP($Y822,Role!$A:$B,2,FALSE)</f>
        <v>Analyst</v>
      </c>
      <c r="AA822" s="6">
        <f t="shared" ca="1" si="90"/>
        <v>5</v>
      </c>
      <c r="AB822" s="7" t="str">
        <f ca="1" xml:space="preserve">
IF($AA822 &lt;&gt; "",
    VLOOKUP($AA822,Level!$A:$B,2,FALSE),
    ""
)</f>
        <v>Junior</v>
      </c>
      <c r="AC822" s="1">
        <f ca="1" xml:space="preserve">
IF($Y822 = 5 + N("Presidente"),
    27000,
    IF($Y822 = 6 + N("Vice-presidente"),
        23000,
        IF(OR($Y822 = 8, $Y822= 13, $Y822 = 12) + N("Secretária bilíngue ou coordenador ou especialista"),
            8000,
            IF($Y822 = 7 + N("Diretor"),
                15000,
                IF($Y822 = 14 + N("Gerente"),
                    12000,
                    IF($Y822 = 9 + N("Estagiário"),
                        705,
                        IF($Y822 = 10 + N("Trainee"),
                            805,
                            IF($Y822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IF($U822 = 7,
  500,
  IF($U822 = 8,
    1000,
    IF($U822 = 9,
      1500,
      IF($U822 = 10,
        2000,
        0
      )
    )
  )
)
+
N("Adicional no salário por área")
+
IF($W822 = 14 + N("Tecnologia da Informação"),
  120,
  IF($W822 = 16 + N("Vendas"),
    110,
    IF($W822 = 15 + N("Jurídico"),
      100,
      IF(OR($W822 = 8, $W822 = 9, $W822 = 11) + N("Recursos humanos ou comercial ou comunicação e marketing"),
        80,
        0
      )
    )
  )
)
+
N("Adicionando pegadinha")
+
IF(AND($W822 = 16, $U822 = 9, $Y822 = 11, $AA822 = 5) + N("Se for de vendas, com mestrado, analista sênior"),
  IF($R822 = 5,
    100,
    0
  )
  +
  IF($N822 = "M",
    200,
    0
  ),
  0
)</f>
        <v>3080</v>
      </c>
      <c r="AD8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$A822  &amp; ", "   &amp;
$C822  &amp; ", "   &amp;
$E822  &amp; ", '"  &amp;
$J822  &amp; "', '" &amp;
$N822  &amp; "', "  &amp;
$R822  &amp; ", '"  &amp;
TEXT($T822,"dd/mm/aaaa")  &amp; "', "   &amp;
$U822  &amp; ", "   &amp;
$W822  &amp; ", "   &amp;
$Y822  &amp; ", "   &amp;
IF($AA822 &lt;&gt; "", $AA822, "NULL")  &amp; ", "   &amp;
$AC822  &amp; ");"</f>
        <v>INSERT INTO bi4all.fac_employees (id_company_fk, id_employee_pk, flg_active, employee_name, id_gender_fk, id_race_fk, birthday, id_schooling_fk, id_department_fk, id_role_fk, id_level_fk, salary) VALUES (6a51143286b03064a49cc2acbee63c09a0682d33, 818, 1, 'Letícia Barbieri Bragança', 'F', 5, '03/08/1977', 8, 8, 11, 5, 3080);</v>
      </c>
    </row>
    <row r="823" spans="1:30" ht="14.25" customHeight="1" x14ac:dyDescent="0.2">
      <c r="A823" s="7" t="str" cm="1">
        <f t="array" aca="1" ref="A823" ca="1">INDEX(Company!$A:$A,RANDBETWEEN(5,COUNTA(Company!$A:$A) + 1),1)</f>
        <v>6a51143286b03064a49cc2acbee63c09a0682d33</v>
      </c>
      <c r="B823" s="7" t="str">
        <f ca="1">VLOOKUP($A823,Company!$A:$B,2,FALSE)</f>
        <v>ACME Corporation</v>
      </c>
      <c r="C823" s="5">
        <f t="shared" si="84"/>
        <v>819</v>
      </c>
      <c r="D823" s="5" t="str" cm="1">
        <f t="array" ref="D823">SHA1HASH($C823)</f>
        <v>6ef2c7d1d434b898fc74412b636387ecc7d44c40</v>
      </c>
      <c r="E823" s="6">
        <v>1</v>
      </c>
      <c r="F823" s="7">
        <f ca="1">IF($C823 = 1 + N("Presidente"),
    127,
    IF($C823 = 2 + N("Vice-Presidente"),
        72,
        IF($C823 = 3 + N("Secretária bilíngue"),
            13,
            RANDBETWEEN(5,COUNT(Name!$A:$A) + 1)
        )
    )
)</f>
        <v>321</v>
      </c>
      <c r="G823" s="7" t="str">
        <f ca="1">VLOOKUP($F823,Name!$A:$B,2,FALSE)</f>
        <v>Pietra</v>
      </c>
      <c r="H823" s="7">
        <f ca="1" xml:space="preserve">
IF($C823 = 1,
    0,
    RANDBETWEEN(5,COUNT('Last name'!$A:$A) + 1)
)</f>
        <v>43</v>
      </c>
      <c r="I823" s="7" t="str">
        <f ca="1" xml:space="preserve">
IF($C823 = 1 + N("Presidente"),
    "de Orléans e Bragança",
    VLOOKUP($H823,'Last name'!$A:$B,2,FALSE) &amp; " " &amp; VLOOKUP(RANDBETWEEN(5,COUNT('Last name'!$A:$A) + 1),'Last name'!$A:$B,2,FALSE)
)</f>
        <v>Borges Frasão</v>
      </c>
      <c r="J823" s="7" t="str">
        <f t="shared" ca="1" si="85"/>
        <v>Pietra Borges Frasão</v>
      </c>
      <c r="K823" s="7" t="str" cm="1">
        <f t="array" aca="1" ref="K823" ca="1">SHA1HASH($J823)</f>
        <v>53f0e9d4c60617596d048d217cb4a1becc1b3cc1</v>
      </c>
      <c r="L823" s="7" cm="1">
        <f t="array" aca="1" ref="L823" ca="1">INDEX(States!$A:$A,RANDBETWEEN(5,COUNTA(States!$A:$A) + 1),1)</f>
        <v>10</v>
      </c>
      <c r="M823" s="7" t="str">
        <f ca="1">$L823 &amp; "|" &amp; VLOOKUP($L823,States!$A:$B,2,FALSE)</f>
        <v>10|fa6e01394cea5decb8157a7e18fa2eeabf35410d</v>
      </c>
      <c r="N823" s="7" t="str">
        <f ca="1">VLOOKUP($F823,Name!$A:$C,3,FALSE)</f>
        <v>F</v>
      </c>
      <c r="O823" s="7" t="str">
        <f ca="1">VLOOKUP($N823,Gender!$A:$B,2,FALSE)</f>
        <v>Female</v>
      </c>
      <c r="P823" s="7" t="str" cm="1">
        <f t="array" aca="1" ref="P823" ca="1">INDEX('Marital status'!$A:$A,RANDBETWEEN(5,COUNTA('Marital status'!$A:$A) + 1),1)</f>
        <v>3266897012b6dcc5723033bc25891bf99efcff6f</v>
      </c>
      <c r="Q823" s="7" t="str">
        <f ca="1">VLOOKUP($P823,'Marital status'!$A:$B,2,FALSE)</f>
        <v>MarrieD</v>
      </c>
      <c r="R823" s="7">
        <f t="shared" ca="1" si="86"/>
        <v>5</v>
      </c>
      <c r="S823" s="7" t="e">
        <f ca="1">VLOOKUP($R823,Race!$A:$B,2,FALSE)</f>
        <v>#N/A</v>
      </c>
      <c r="T823" s="8">
        <f t="shared" ca="1" si="87"/>
        <v>19040</v>
      </c>
      <c r="U823" s="6">
        <f t="shared" ca="1" si="88"/>
        <v>7</v>
      </c>
      <c r="V823" s="8" t="str">
        <f ca="1">VLOOKUP($U823,Education!$A:$B,2,FALSE)</f>
        <v>Undergraduate degree</v>
      </c>
      <c r="W823" s="7">
        <f ca="1" xml:space="preserve">
  IF(OR($Y823 = 5, $Y823 = 6, $Y823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823" s="7" t="str">
        <f ca="1">VLOOKUP($W823,Department!$A:$B,2,FALSE)</f>
        <v>Communication &amp; Marketing</v>
      </c>
      <c r="Y823" s="6">
        <f t="shared" ca="1" si="89"/>
        <v>9</v>
      </c>
      <c r="Z823" s="7" t="str">
        <f ca="1">VLOOKUP($Y823,Role!$A:$B,2,FALSE)</f>
        <v>Intern</v>
      </c>
      <c r="AA823" s="6" t="str">
        <f t="shared" ca="1" si="90"/>
        <v/>
      </c>
      <c r="AB823" s="7" t="str">
        <f ca="1" xml:space="preserve">
IF($AA823 &lt;&gt; "",
    VLOOKUP($AA823,Level!$A:$B,2,FALSE),
    ""
)</f>
        <v/>
      </c>
      <c r="AC823" s="1">
        <f ca="1" xml:space="preserve">
IF($Y823 = 5 + N("Presidente"),
    27000,
    IF($Y823 = 6 + N("Vice-presidente"),
        23000,
        IF(OR($Y823 = 8, $Y823= 13, $Y823 = 12) + N("Secretária bilíngue ou coordenador ou especialista"),
            8000,
            IF($Y823 = 7 + N("Diretor"),
                15000,
                IF($Y823 = 14 + N("Gerente"),
                    12000,
                    IF($Y823 = 9 + N("Estagiário"),
                        705,
                        IF($Y823 = 10 + N("Trainee"),
                            805,
                            IF($Y823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IF($U823 = 7,
  500,
  IF($U823 = 8,
    1000,
    IF($U823 = 9,
      1500,
      IF($U823 = 10,
        2000,
        0
      )
    )
  )
)
+
N("Adicional no salário por área")
+
IF($W823 = 14 + N("Tecnologia da Informação"),
  120,
  IF($W823 = 16 + N("Vendas"),
    110,
    IF($W823 = 15 + N("Jurídico"),
      100,
      IF(OR($W823 = 8, $W823 = 9, $W823 = 11) + N("Recursos humanos ou comercial ou comunicação e marketing"),
        80,
        0
      )
    )
  )
)
+
N("Adicionando pegadinha")
+
IF(AND($W823 = 16, $U823 = 9, $Y823 = 11, $AA823 = 5) + N("Se for de vendas, com mestrado, analista sênior"),
  IF($R823 = 5,
    100,
    0
  )
  +
  IF($N823 = "M",
    200,
    0
  ),
  0
)</f>
        <v>1285</v>
      </c>
      <c r="AD8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$A823  &amp; ", "   &amp;
$C823  &amp; ", "   &amp;
$E823  &amp; ", '"  &amp;
$J823  &amp; "', '" &amp;
$N823  &amp; "', "  &amp;
$R823  &amp; ", '"  &amp;
TEXT($T823,"dd/mm/aaaa")  &amp; "', "   &amp;
$U823  &amp; ", "   &amp;
$W823  &amp; ", "   &amp;
$Y823  &amp; ", "   &amp;
IF($AA823 &lt;&gt; "", $AA823, "NULL")  &amp; ", "   &amp;
$AC823  &amp; ");"</f>
        <v>INSERT INTO bi4all.fac_employees (id_company_fk, id_employee_pk, flg_active, employee_name, id_gender_fk, id_race_fk, birthday, id_schooling_fk, id_department_fk, id_role_fk, id_level_fk, salary) VALUES (6a51143286b03064a49cc2acbee63c09a0682d33, 819, 1, 'Pietra Borges Frasão', 'F', 5, '16/02/1952', 7, 11, 9, NULL, 1285);</v>
      </c>
    </row>
    <row r="824" spans="1:30" ht="14.25" customHeight="1" x14ac:dyDescent="0.2">
      <c r="A824" s="7" t="str" cm="1">
        <f t="array" aca="1" ref="A824" ca="1">INDEX(Company!$A:$A,RANDBETWEEN(5,COUNTA(Company!$A:$A) + 1),1)</f>
        <v>6a51143286b03064a49cc2acbee63c09a0682d33</v>
      </c>
      <c r="B824" s="7" t="str">
        <f ca="1">VLOOKUP($A824,Company!$A:$B,2,FALSE)</f>
        <v>ACME Corporation</v>
      </c>
      <c r="C824" s="5">
        <f t="shared" si="84"/>
        <v>820</v>
      </c>
      <c r="D824" s="5" t="str" cm="1">
        <f t="array" ref="D824">SHA1HASH($C824)</f>
        <v>4b68e45a767407ba32c8a08340a8ad86e654cfca</v>
      </c>
      <c r="E824" s="6">
        <v>1</v>
      </c>
      <c r="F824" s="7">
        <f ca="1">IF($C824 = 1 + N("Presidente"),
    127,
    IF($C824 = 2 + N("Vice-Presidente"),
        72,
        IF($C824 = 3 + N("Secretária bilíngue"),
            13,
            RANDBETWEEN(5,COUNT(Name!$A:$A) + 1)
        )
    )
)</f>
        <v>328</v>
      </c>
      <c r="G824" s="7" t="str">
        <f ca="1">VLOOKUP($F824,Name!$A:$B,2,FALSE)</f>
        <v>Raul</v>
      </c>
      <c r="H824" s="7">
        <f ca="1" xml:space="preserve">
IF($C824 = 1,
    0,
    RANDBETWEEN(5,COUNT('Last name'!$A:$A) + 1)
)</f>
        <v>7</v>
      </c>
      <c r="I824" s="7" t="str">
        <f ca="1" xml:space="preserve">
IF($C824 = 1 + N("Presidente"),
    "de Orléans e Bragança",
    VLOOKUP($H824,'Last name'!$A:$B,2,FALSE) &amp; " " &amp; VLOOKUP(RANDBETWEEN(5,COUNT('Last name'!$A:$A) + 1),'Last name'!$A:$B,2,FALSE)
)</f>
        <v>Albuquerque Barros</v>
      </c>
      <c r="J824" s="7" t="str">
        <f t="shared" ca="1" si="85"/>
        <v>Raul Albuquerque Barros</v>
      </c>
      <c r="K824" s="7" t="str" cm="1">
        <f t="array" aca="1" ref="K824" ca="1">SHA1HASH($J824)</f>
        <v>6455af995efa961555ee7b7e6a75390631184e67</v>
      </c>
      <c r="L824" s="7" cm="1">
        <f t="array" aca="1" ref="L824" ca="1">INDEX(States!$A:$A,RANDBETWEEN(5,COUNTA(States!$A:$A) + 1),1)</f>
        <v>24</v>
      </c>
      <c r="M824" s="7" t="str">
        <f ca="1">$L824 &amp; "|" &amp; VLOOKUP($L824,States!$A:$B,2,FALSE)</f>
        <v>24|4e344e218f5d3cb3700b5fb228401547cb97b31c</v>
      </c>
      <c r="N824" s="7" t="str">
        <f ca="1">VLOOKUP($F824,Name!$A:$C,3,FALSE)</f>
        <v>M</v>
      </c>
      <c r="O824" s="7" t="str">
        <f ca="1">VLOOKUP($N824,Gender!$A:$B,2,FALSE)</f>
        <v>Male</v>
      </c>
      <c r="P824" s="7" t="str" cm="1">
        <f t="array" aca="1" ref="P824" ca="1">INDEX('Marital status'!$A:$A,RANDBETWEEN(5,COUNTA('Marital status'!$A:$A) + 1),1)</f>
        <v>ce0b1612aa711b78a720295d271a33894e2b72bf</v>
      </c>
      <c r="Q824" s="7" t="str">
        <f ca="1">VLOOKUP($P824,'Marital status'!$A:$B,2,FALSE)</f>
        <v>single</v>
      </c>
      <c r="R824" s="7">
        <f t="shared" ca="1" si="86"/>
        <v>5</v>
      </c>
      <c r="S824" s="7" t="e">
        <f ca="1">VLOOKUP($R824,Race!$A:$B,2,FALSE)</f>
        <v>#N/A</v>
      </c>
      <c r="T824" s="8">
        <f t="shared" ca="1" si="87"/>
        <v>27111</v>
      </c>
      <c r="U824" s="6">
        <f t="shared" ca="1" si="88"/>
        <v>8</v>
      </c>
      <c r="V824" s="8" t="str">
        <f ca="1">VLOOKUP($U824,Education!$A:$B,2,FALSE)</f>
        <v>Graduate school</v>
      </c>
      <c r="W824" s="7">
        <f ca="1" xml:space="preserve">
  IF(OR($Y824 = 5, $Y824 = 6, $Y824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824" s="7" t="str">
        <f ca="1">VLOOKUP($W824,Department!$A:$B,2,FALSE)</f>
        <v>Administration</v>
      </c>
      <c r="Y824" s="6">
        <f t="shared" ca="1" si="89"/>
        <v>11</v>
      </c>
      <c r="Z824" s="7" t="str">
        <f ca="1">VLOOKUP($Y824,Role!$A:$B,2,FALSE)</f>
        <v>Analyst</v>
      </c>
      <c r="AA824" s="6">
        <f t="shared" ca="1" si="90"/>
        <v>6</v>
      </c>
      <c r="AB824" s="7" t="str">
        <f ca="1" xml:space="preserve">
IF($AA824 &lt;&gt; "",
    VLOOKUP($AA824,Level!$A:$B,2,FALSE),
    ""
)</f>
        <v>Pleno</v>
      </c>
      <c r="AC824" s="1">
        <f ca="1" xml:space="preserve">
IF($Y824 = 5 + N("Presidente"),
    27000,
    IF($Y824 = 6 + N("Vice-presidente"),
        23000,
        IF(OR($Y824 = 8, $Y824= 13, $Y824 = 12) + N("Secretária bilíngue ou coordenador ou especialista"),
            8000,
            IF($Y824 = 7 + N("Diretor"),
                15000,
                IF($Y824 = 14 + N("Gerente"),
                    12000,
                    IF($Y824 = 9 + N("Estagiário"),
                        705,
                        IF($Y824 = 10 + N("Trainee"),
                            805,
                            IF($Y824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IF($U824 = 7,
  500,
  IF($U824 = 8,
    1000,
    IF($U824 = 9,
      1500,
      IF($U824 = 10,
        2000,
        0
      )
    )
  )
)
+
N("Adicional no salário por área")
+
IF($W824 = 14 + N("Tecnologia da Informação"),
  120,
  IF($W824 = 16 + N("Vendas"),
    110,
    IF($W824 = 15 + N("Jurídico"),
      100,
      IF(OR($W824 = 8, $W824 = 9, $W824 = 11) + N("Recursos humanos ou comercial ou comunicação e marketing"),
        80,
        0
      )
    )
  )
)
+
N("Adicionando pegadinha")
+
IF(AND($W824 = 16, $U824 = 9, $Y824 = 11, $AA824 = 5) + N("Se for de vendas, com mestrado, analista sênior"),
  IF($R824 = 5,
    100,
    0
  )
  +
  IF($N824 = "M",
    200,
    0
  ),
  0
)</f>
        <v>3000</v>
      </c>
      <c r="AD8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$A824  &amp; ", "   &amp;
$C824  &amp; ", "   &amp;
$E824  &amp; ", '"  &amp;
$J824  &amp; "', '" &amp;
$N824  &amp; "', "  &amp;
$R824  &amp; ", '"  &amp;
TEXT($T824,"dd/mm/aaaa")  &amp; "', "   &amp;
$U824  &amp; ", "   &amp;
$W824  &amp; ", "   &amp;
$Y824  &amp; ", "   &amp;
IF($AA824 &lt;&gt; "", $AA824, "NULL")  &amp; ", "   &amp;
$AC824  &amp; ");"</f>
        <v>INSERT INTO bi4all.fac_employees (id_company_fk, id_employee_pk, flg_active, employee_name, id_gender_fk, id_race_fk, birthday, id_schooling_fk, id_department_fk, id_role_fk, id_level_fk, salary) VALUES (6a51143286b03064a49cc2acbee63c09a0682d33, 820, 1, 'Raul Albuquerque Barros', 'M', 5, '23/03/1974', 8, 6, 11, 6, 3000);</v>
      </c>
    </row>
    <row r="825" spans="1:30" ht="14.25" customHeight="1" x14ac:dyDescent="0.2">
      <c r="A825" s="7" t="str" cm="1">
        <f t="array" aca="1" ref="A825" ca="1">INDEX(Company!$A:$A,RANDBETWEEN(5,COUNTA(Company!$A:$A) + 1),1)</f>
        <v>6a51143286b03064a49cc2acbee63c09a0682d33</v>
      </c>
      <c r="B825" s="7" t="str">
        <f ca="1">VLOOKUP($A825,Company!$A:$B,2,FALSE)</f>
        <v>ACME Corporation</v>
      </c>
      <c r="C825" s="5">
        <f t="shared" si="84"/>
        <v>821</v>
      </c>
      <c r="D825" s="5" t="str" cm="1">
        <f t="array" ref="D825">SHA1HASH($C825)</f>
        <v>fbbf192d8343f1afa97f7a91d44cac3057f6a46f</v>
      </c>
      <c r="E825" s="6">
        <v>1</v>
      </c>
      <c r="F825" s="7">
        <f ca="1">IF($C825 = 1 + N("Presidente"),
    127,
    IF($C825 = 2 + N("Vice-Presidente"),
        72,
        IF($C825 = 3 + N("Secretária bilíngue"),
            13,
            RANDBETWEEN(5,COUNT(Name!$A:$A) + 1)
        )
    )
)</f>
        <v>116</v>
      </c>
      <c r="G825" s="7" t="str">
        <f ca="1">VLOOKUP($F825,Name!$A:$B,2,FALSE)</f>
        <v>Eduarda</v>
      </c>
      <c r="H825" s="7">
        <f ca="1" xml:space="preserve">
IF($C825 = 1,
    0,
    RANDBETWEEN(5,COUNT('Last name'!$A:$A) + 1)
)</f>
        <v>38</v>
      </c>
      <c r="I825" s="7" t="str">
        <f ca="1" xml:space="preserve">
IF($C825 = 1 + N("Presidente"),
    "de Orléans e Bragança",
    VLOOKUP($H825,'Last name'!$A:$B,2,FALSE) &amp; " " &amp; VLOOKUP(RANDBETWEEN(5,COUNT('Last name'!$A:$A) + 1),'Last name'!$A:$B,2,FALSE)
)</f>
        <v>Bermudes Gallo</v>
      </c>
      <c r="J825" s="7" t="str">
        <f t="shared" ca="1" si="85"/>
        <v>Eduarda Bermudes Gallo</v>
      </c>
      <c r="K825" s="7" t="str" cm="1">
        <f t="array" aca="1" ref="K825" ca="1">SHA1HASH($J825)</f>
        <v>457736a01c71358f54f5aa08ff13f961aa6bf02b</v>
      </c>
      <c r="L825" s="7" cm="1">
        <f t="array" aca="1" ref="L825" ca="1">INDEX(States!$A:$A,RANDBETWEEN(5,COUNTA(States!$A:$A) + 1),1)</f>
        <v>21</v>
      </c>
      <c r="M825" s="7" t="str">
        <f ca="1">$L825 &amp; "|" &amp; VLOOKUP($L825,States!$A:$B,2,FALSE)</f>
        <v>21|18f454963e4e8ae3fea0597ea98a4e003875820f</v>
      </c>
      <c r="N825" s="7" t="str">
        <f ca="1">VLOOKUP($F825,Name!$A:$C,3,FALSE)</f>
        <v>F</v>
      </c>
      <c r="O825" s="7" t="str">
        <f ca="1">VLOOKUP($N825,Gender!$A:$B,2,FALSE)</f>
        <v>Female</v>
      </c>
      <c r="P825" s="7" t="str" cm="1">
        <f t="array" aca="1" ref="P825" ca="1">INDEX('Marital status'!$A:$A,RANDBETWEEN(5,COUNTA('Marital status'!$A:$A) + 1),1)</f>
        <v>3266897012b6dcc5723033bc25891bf99efcff6f</v>
      </c>
      <c r="Q825" s="7" t="str">
        <f ca="1">VLOOKUP($P825,'Marital status'!$A:$B,2,FALSE)</f>
        <v>MarrieD</v>
      </c>
      <c r="R825" s="7">
        <f t="shared" ca="1" si="86"/>
        <v>7</v>
      </c>
      <c r="S825" s="7" t="e">
        <f ca="1">VLOOKUP($R825,Race!$A:$B,2,FALSE)</f>
        <v>#N/A</v>
      </c>
      <c r="T825" s="8">
        <f t="shared" ca="1" si="87"/>
        <v>22121</v>
      </c>
      <c r="U825" s="6">
        <f t="shared" ca="1" si="88"/>
        <v>7</v>
      </c>
      <c r="V825" s="8" t="str">
        <f ca="1">VLOOKUP($U825,Education!$A:$B,2,FALSE)</f>
        <v>Undergraduate degree</v>
      </c>
      <c r="W825" s="7">
        <f ca="1" xml:space="preserve">
  IF(OR($Y825 = 5, $Y825 = 6, $Y825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825" s="7" t="str">
        <f ca="1">VLOOKUP($W825,Department!$A:$B,2,FALSE)</f>
        <v>Audit</v>
      </c>
      <c r="Y825" s="6">
        <f t="shared" ca="1" si="89"/>
        <v>9</v>
      </c>
      <c r="Z825" s="7" t="str">
        <f ca="1">VLOOKUP($Y825,Role!$A:$B,2,FALSE)</f>
        <v>Intern</v>
      </c>
      <c r="AA825" s="6" t="str">
        <f t="shared" ca="1" si="90"/>
        <v/>
      </c>
      <c r="AB825" s="7" t="str">
        <f ca="1" xml:space="preserve">
IF($AA825 &lt;&gt; "",
    VLOOKUP($AA825,Level!$A:$B,2,FALSE),
    ""
)</f>
        <v/>
      </c>
      <c r="AC825" s="1">
        <f ca="1" xml:space="preserve">
IF($Y825 = 5 + N("Presidente"),
    27000,
    IF($Y825 = 6 + N("Vice-presidente"),
        23000,
        IF(OR($Y825 = 8, $Y825= 13, $Y825 = 12) + N("Secretária bilíngue ou coordenador ou especialista"),
            8000,
            IF($Y825 = 7 + N("Diretor"),
                15000,
                IF($Y825 = 14 + N("Gerente"),
                    12000,
                    IF($Y825 = 9 + N("Estagiário"),
                        705,
                        IF($Y825 = 10 + N("Trainee"),
                            805,
                            IF($Y825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IF($U825 = 7,
  500,
  IF($U825 = 8,
    1000,
    IF($U825 = 9,
      1500,
      IF($U825 = 10,
        2000,
        0
      )
    )
  )
)
+
N("Adicional no salário por área")
+
IF($W825 = 14 + N("Tecnologia da Informação"),
  120,
  IF($W825 = 16 + N("Vendas"),
    110,
    IF($W825 = 15 + N("Jurídico"),
      100,
      IF(OR($W825 = 8, $W825 = 9, $W825 = 11) + N("Recursos humanos ou comercial ou comunicação e marketing"),
        80,
        0
      )
    )
  )
)
+
N("Adicionando pegadinha")
+
IF(AND($W825 = 16, $U825 = 9, $Y825 = 11, $AA825 = 5) + N("Se for de vendas, com mestrado, analista sênior"),
  IF($R825 = 5,
    100,
    0
  )
  +
  IF($N825 = "M",
    200,
    0
  ),
  0
)</f>
        <v>1205</v>
      </c>
      <c r="AD8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$A825  &amp; ", "   &amp;
$C825  &amp; ", "   &amp;
$E825  &amp; ", '"  &amp;
$J825  &amp; "', '" &amp;
$N825  &amp; "', "  &amp;
$R825  &amp; ", '"  &amp;
TEXT($T825,"dd/mm/aaaa")  &amp; "', "   &amp;
$U825  &amp; ", "   &amp;
$W825  &amp; ", "   &amp;
$Y825  &amp; ", "   &amp;
IF($AA825 &lt;&gt; "", $AA825, "NULL")  &amp; ", "   &amp;
$AC825  &amp; ");"</f>
        <v>INSERT INTO bi4all.fac_employees (id_company_fk, id_employee_pk, flg_active, employee_name, id_gender_fk, id_race_fk, birthday, id_schooling_fk, id_department_fk, id_role_fk, id_level_fk, salary) VALUES (6a51143286b03064a49cc2acbee63c09a0682d33, 821, 1, 'Eduarda Bermudes Gallo', 'F', 7, '24/07/1960', 7, 13, 9, NULL, 1205);</v>
      </c>
    </row>
    <row r="826" spans="1:30" ht="14.25" customHeight="1" x14ac:dyDescent="0.2">
      <c r="A826" s="7" t="str" cm="1">
        <f t="array" aca="1" ref="A826" ca="1">INDEX(Company!$A:$A,RANDBETWEEN(5,COUNTA(Company!$A:$A) + 1),1)</f>
        <v>6a51143286b03064a49cc2acbee63c09a0682d33</v>
      </c>
      <c r="B826" s="7" t="str">
        <f ca="1">VLOOKUP($A826,Company!$A:$B,2,FALSE)</f>
        <v>ACME Corporation</v>
      </c>
      <c r="C826" s="5">
        <f t="shared" si="84"/>
        <v>822</v>
      </c>
      <c r="D826" s="5" t="str" cm="1">
        <f t="array" ref="D826">SHA1HASH($C826)</f>
        <v>f4904ffc386432fe314a91609597028323de8e7f</v>
      </c>
      <c r="E826" s="6">
        <v>1</v>
      </c>
      <c r="F826" s="7">
        <f ca="1">IF($C826 = 1 + N("Presidente"),
    127,
    IF($C826 = 2 + N("Vice-Presidente"),
        72,
        IF($C826 = 3 + N("Secretária bilíngue"),
            13,
            RANDBETWEEN(5,COUNT(Name!$A:$A) + 1)
        )
    )
)</f>
        <v>352</v>
      </c>
      <c r="G826" s="7" t="str">
        <f ca="1">VLOOKUP($F826,Name!$A:$B,2,FALSE)</f>
        <v>Vicent</v>
      </c>
      <c r="H826" s="7">
        <f ca="1" xml:space="preserve">
IF($C826 = 1,
    0,
    RANDBETWEEN(5,COUNT('Last name'!$A:$A) + 1)
)</f>
        <v>81</v>
      </c>
      <c r="I826" s="7" t="str">
        <f ca="1" xml:space="preserve">
IF($C826 = 1 + N("Presidente"),
    "de Orléans e Bragança",
    VLOOKUP($H826,'Last name'!$A:$B,2,FALSE) &amp; " " &amp; VLOOKUP(RANDBETWEEN(5,COUNT('Last name'!$A:$A) + 1),'Last name'!$A:$B,2,FALSE)
)</f>
        <v>Farias Asvilla</v>
      </c>
      <c r="J826" s="7" t="str">
        <f t="shared" ca="1" si="85"/>
        <v>Vicent Farias Asvilla</v>
      </c>
      <c r="K826" s="7" t="str" cm="1">
        <f t="array" aca="1" ref="K826" ca="1">SHA1HASH($J826)</f>
        <v>266655be90558994a34c57bc7398f6f2ac05f032</v>
      </c>
      <c r="L826" s="7" cm="1">
        <f t="array" aca="1" ref="L826" ca="1">INDEX(States!$A:$A,RANDBETWEEN(5,COUNTA(States!$A:$A) + 1),1)</f>
        <v>6</v>
      </c>
      <c r="M826" s="7" t="str">
        <f ca="1">$L826 &amp; "|" &amp; VLOOKUP($L826,States!$A:$B,2,FALSE)</f>
        <v>6|990f6b5f2170b43d022d539b1260b5f1af889998</v>
      </c>
      <c r="N826" s="7" t="str">
        <f ca="1">VLOOKUP($F826,Name!$A:$C,3,FALSE)</f>
        <v>M</v>
      </c>
      <c r="O826" s="7" t="str">
        <f ca="1">VLOOKUP($N826,Gender!$A:$B,2,FALSE)</f>
        <v>Male</v>
      </c>
      <c r="P826" s="7" t="str" cm="1">
        <f t="array" aca="1" ref="P826" ca="1">INDEX('Marital status'!$A:$A,RANDBETWEEN(5,COUNTA('Marital status'!$A:$A) + 1),1)</f>
        <v>93ac84f4e0bd5c1c97b670a12a7fff6af89fb6b3</v>
      </c>
      <c r="Q826" s="7" t="str">
        <f ca="1">VLOOKUP($P826,'Marital status'!$A:$B,2,FALSE)</f>
        <v>DIVORCED</v>
      </c>
      <c r="R826" s="7">
        <f t="shared" ca="1" si="86"/>
        <v>6</v>
      </c>
      <c r="S826" s="7" t="e">
        <f ca="1">VLOOKUP($R826,Race!$A:$B,2,FALSE)</f>
        <v>#N/A</v>
      </c>
      <c r="T826" s="8">
        <f t="shared" ca="1" si="87"/>
        <v>24713</v>
      </c>
      <c r="U826" s="6">
        <f t="shared" ca="1" si="88"/>
        <v>8</v>
      </c>
      <c r="V826" s="8" t="str">
        <f ca="1">VLOOKUP($U826,Education!$A:$B,2,FALSE)</f>
        <v>Graduate school</v>
      </c>
      <c r="W826" s="7">
        <f ca="1" xml:space="preserve">
  IF(OR($Y826 = 5, $Y826 = 6, $Y826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826" s="7" t="str">
        <f ca="1">VLOOKUP($W826,Department!$A:$B,2,FALSE)</f>
        <v>Controlling</v>
      </c>
      <c r="Y826" s="6">
        <f t="shared" ca="1" si="89"/>
        <v>11</v>
      </c>
      <c r="Z826" s="7" t="str">
        <f ca="1">VLOOKUP($Y826,Role!$A:$B,2,FALSE)</f>
        <v>Analyst</v>
      </c>
      <c r="AA826" s="6">
        <f t="shared" ca="1" si="90"/>
        <v>5</v>
      </c>
      <c r="AB826" s="7" t="str">
        <f ca="1" xml:space="preserve">
IF($AA826 &lt;&gt; "",
    VLOOKUP($AA826,Level!$A:$B,2,FALSE),
    ""
)</f>
        <v>Junior</v>
      </c>
      <c r="AC826" s="1">
        <f ca="1" xml:space="preserve">
IF($Y826 = 5 + N("Presidente"),
    27000,
    IF($Y826 = 6 + N("Vice-presidente"),
        23000,
        IF(OR($Y826 = 8, $Y826= 13, $Y826 = 12) + N("Secretária bilíngue ou coordenador ou especialista"),
            8000,
            IF($Y826 = 7 + N("Diretor"),
                15000,
                IF($Y826 = 14 + N("Gerente"),
                    12000,
                    IF($Y826 = 9 + N("Estagiário"),
                        705,
                        IF($Y826 = 10 + N("Trainee"),
                            805,
                            IF($Y826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IF($U826 = 7,
  500,
  IF($U826 = 8,
    1000,
    IF($U826 = 9,
      1500,
      IF($U826 = 10,
        2000,
        0
      )
    )
  )
)
+
N("Adicional no salário por área")
+
IF($W826 = 14 + N("Tecnologia da Informação"),
  120,
  IF($W826 = 16 + N("Vendas"),
    110,
    IF($W826 = 15 + N("Jurídico"),
      100,
      IF(OR($W826 = 8, $W826 = 9, $W826 = 11) + N("Recursos humanos ou comercial ou comunicação e marketing"),
        80,
        0
      )
    )
  )
)
+
N("Adicionando pegadinha")
+
IF(AND($W826 = 16, $U826 = 9, $Y826 = 11, $AA826 = 5) + N("Se for de vendas, com mestrado, analista sênior"),
  IF($R826 = 5,
    100,
    0
  )
  +
  IF($N826 = "M",
    200,
    0
  ),
  0
)</f>
        <v>3000</v>
      </c>
      <c r="AD8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$A826  &amp; ", "   &amp;
$C826  &amp; ", "   &amp;
$E826  &amp; ", '"  &amp;
$J826  &amp; "', '" &amp;
$N826  &amp; "', "  &amp;
$R826  &amp; ", '"  &amp;
TEXT($T826,"dd/mm/aaaa")  &amp; "', "   &amp;
$U826  &amp; ", "   &amp;
$W826  &amp; ", "   &amp;
$Y826  &amp; ", "   &amp;
IF($AA826 &lt;&gt; "", $AA826, "NULL")  &amp; ", "   &amp;
$AC826  &amp; ");"</f>
        <v>INSERT INTO bi4all.fac_employees (id_company_fk, id_employee_pk, flg_active, employee_name, id_gender_fk, id_race_fk, birthday, id_schooling_fk, id_department_fk, id_role_fk, id_level_fk, salary) VALUES (6a51143286b03064a49cc2acbee63c09a0682d33, 822, 1, 'Vicent Farias Asvilla', 'M', 6, '29/08/1967', 8, 12, 11, 5, 3000);</v>
      </c>
    </row>
    <row r="827" spans="1:30" ht="14.25" customHeight="1" x14ac:dyDescent="0.2">
      <c r="A827" s="7" t="str" cm="1">
        <f t="array" aca="1" ref="A827" ca="1">INDEX(Company!$A:$A,RANDBETWEEN(5,COUNTA(Company!$A:$A) + 1),1)</f>
        <v>6a51143286b03064a49cc2acbee63c09a0682d33</v>
      </c>
      <c r="B827" s="7" t="str">
        <f ca="1">VLOOKUP($A827,Company!$A:$B,2,FALSE)</f>
        <v>ACME Corporation</v>
      </c>
      <c r="C827" s="5">
        <f t="shared" si="84"/>
        <v>823</v>
      </c>
      <c r="D827" s="5" t="str" cm="1">
        <f t="array" ref="D827">SHA1HASH($C827)</f>
        <v>bf67a68ae9d0403801d0a0474efc79997d5fb6f3</v>
      </c>
      <c r="E827" s="6">
        <v>1</v>
      </c>
      <c r="F827" s="7">
        <f ca="1">IF($C827 = 1 + N("Presidente"),
    127,
    IF($C827 = 2 + N("Vice-Presidente"),
        72,
        IF($C827 = 3 + N("Secretária bilíngue"),
            13,
            RANDBETWEEN(5,COUNT(Name!$A:$A) + 1)
        )
    )
)</f>
        <v>152</v>
      </c>
      <c r="G827" s="7" t="str">
        <f ca="1">VLOOKUP($F827,Name!$A:$B,2,FALSE)</f>
        <v>Gael</v>
      </c>
      <c r="H827" s="7">
        <f ca="1" xml:space="preserve">
IF($C827 = 1,
    0,
    RANDBETWEEN(5,COUNT('Last name'!$A:$A) + 1)
)</f>
        <v>58</v>
      </c>
      <c r="I827" s="7" t="str">
        <f ca="1" xml:space="preserve">
IF($C827 = 1 + N("Presidente"),
    "de Orléans e Bragança",
    VLOOKUP($H827,'Last name'!$A:$B,2,FALSE) &amp; " " &amp; VLOOKUP(RANDBETWEEN(5,COUNT('Last name'!$A:$A) + 1),'Last name'!$A:$B,2,FALSE)
)</f>
        <v>Cardoso Campos</v>
      </c>
      <c r="J827" s="7" t="str">
        <f t="shared" ca="1" si="85"/>
        <v>Gael Cardoso Campos</v>
      </c>
      <c r="K827" s="7" t="str" cm="1">
        <f t="array" aca="1" ref="K827" ca="1">SHA1HASH($J827)</f>
        <v>a5b9f020fec57e4041ce62d25ab1a6df21523be2</v>
      </c>
      <c r="L827" s="7" cm="1">
        <f t="array" aca="1" ref="L827" ca="1">INDEX(States!$A:$A,RANDBETWEEN(5,COUNTA(States!$A:$A) + 1),1)</f>
        <v>15</v>
      </c>
      <c r="M827" s="7" t="str">
        <f ca="1">$L827 &amp; "|" &amp; VLOOKUP($L827,States!$A:$B,2,FALSE)</f>
        <v>15|84c70141e5670a303e5eed7b334ba8b5ddb5b0d4</v>
      </c>
      <c r="N827" s="7" t="str">
        <f ca="1">VLOOKUP($F827,Name!$A:$C,3,FALSE)</f>
        <v>M</v>
      </c>
      <c r="O827" s="7" t="str">
        <f ca="1">VLOOKUP($N827,Gender!$A:$B,2,FALSE)</f>
        <v>Male</v>
      </c>
      <c r="P827" s="7" t="str" cm="1">
        <f t="array" aca="1" ref="P827" ca="1">INDEX('Marital status'!$A:$A,RANDBETWEEN(5,COUNTA('Marital status'!$A:$A) + 1),1)</f>
        <v>3266897012b6dcc5723033bc25891bf99efcff6f</v>
      </c>
      <c r="Q827" s="7" t="str">
        <f ca="1">VLOOKUP($P827,'Marital status'!$A:$B,2,FALSE)</f>
        <v>MarrieD</v>
      </c>
      <c r="R827" s="7">
        <f t="shared" ca="1" si="86"/>
        <v>5</v>
      </c>
      <c r="S827" s="7" t="e">
        <f ca="1">VLOOKUP($R827,Race!$A:$B,2,FALSE)</f>
        <v>#N/A</v>
      </c>
      <c r="T827" s="8">
        <f t="shared" ca="1" si="87"/>
        <v>18043</v>
      </c>
      <c r="U827" s="6">
        <f t="shared" ca="1" si="88"/>
        <v>7</v>
      </c>
      <c r="V827" s="8" t="str">
        <f ca="1">VLOOKUP($U827,Education!$A:$B,2,FALSE)</f>
        <v>Undergraduate degree</v>
      </c>
      <c r="W827" s="7">
        <f ca="1" xml:space="preserve">
  IF(OR($Y827 = 5, $Y827 = 6, $Y827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827" s="7" t="str">
        <f ca="1">VLOOKUP($W827,Department!$A:$B,2,FALSE)</f>
        <v>Commercial</v>
      </c>
      <c r="Y827" s="6">
        <f t="shared" ca="1" si="89"/>
        <v>9</v>
      </c>
      <c r="Z827" s="7" t="str">
        <f ca="1">VLOOKUP($Y827,Role!$A:$B,2,FALSE)</f>
        <v>Intern</v>
      </c>
      <c r="AA827" s="6" t="str">
        <f t="shared" ca="1" si="90"/>
        <v/>
      </c>
      <c r="AB827" s="7" t="str">
        <f ca="1" xml:space="preserve">
IF($AA827 &lt;&gt; "",
    VLOOKUP($AA827,Level!$A:$B,2,FALSE),
    ""
)</f>
        <v/>
      </c>
      <c r="AC827" s="1">
        <f ca="1" xml:space="preserve">
IF($Y827 = 5 + N("Presidente"),
    27000,
    IF($Y827 = 6 + N("Vice-presidente"),
        23000,
        IF(OR($Y827 = 8, $Y827= 13, $Y827 = 12) + N("Secretária bilíngue ou coordenador ou especialista"),
            8000,
            IF($Y827 = 7 + N("Diretor"),
                15000,
                IF($Y827 = 14 + N("Gerente"),
                    12000,
                    IF($Y827 = 9 + N("Estagiário"),
                        705,
                        IF($Y827 = 10 + N("Trainee"),
                            805,
                            IF($Y827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IF($U827 = 7,
  500,
  IF($U827 = 8,
    1000,
    IF($U827 = 9,
      1500,
      IF($U827 = 10,
        2000,
        0
      )
    )
  )
)
+
N("Adicional no salário por área")
+
IF($W827 = 14 + N("Tecnologia da Informação"),
  120,
  IF($W827 = 16 + N("Vendas"),
    110,
    IF($W827 = 15 + N("Jurídico"),
      100,
      IF(OR($W827 = 8, $W827 = 9, $W827 = 11) + N("Recursos humanos ou comercial ou comunicação e marketing"),
        80,
        0
      )
    )
  )
)
+
N("Adicionando pegadinha")
+
IF(AND($W827 = 16, $U827 = 9, $Y827 = 11, $AA827 = 5) + N("Se for de vendas, com mestrado, analista sênior"),
  IF($R827 = 5,
    100,
    0
  )
  +
  IF($N827 = "M",
    200,
    0
  ),
  0
)</f>
        <v>1285</v>
      </c>
      <c r="AD8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$A827  &amp; ", "   &amp;
$C827  &amp; ", "   &amp;
$E827  &amp; ", '"  &amp;
$J827  &amp; "', '" &amp;
$N827  &amp; "', "  &amp;
$R827  &amp; ", '"  &amp;
TEXT($T827,"dd/mm/aaaa")  &amp; "', "   &amp;
$U827  &amp; ", "   &amp;
$W827  &amp; ", "   &amp;
$Y827  &amp; ", "   &amp;
IF($AA827 &lt;&gt; "", $AA827, "NULL")  &amp; ", "   &amp;
$AC827  &amp; ");"</f>
        <v>INSERT INTO bi4all.fac_employees (id_company_fk, id_employee_pk, flg_active, employee_name, id_gender_fk, id_race_fk, birthday, id_schooling_fk, id_department_fk, id_role_fk, id_level_fk, salary) VALUES (6a51143286b03064a49cc2acbee63c09a0682d33, 823, 1, 'Gael Cardoso Campos', 'M', 5, '25/05/1949', 7, 9, 9, NULL, 1285);</v>
      </c>
    </row>
    <row r="828" spans="1:30" ht="14.25" customHeight="1" x14ac:dyDescent="0.2">
      <c r="A828" s="7" t="str" cm="1">
        <f t="array" aca="1" ref="A828" ca="1">INDEX(Company!$A:$A,RANDBETWEEN(5,COUNTA(Company!$A:$A) + 1),1)</f>
        <v>6a51143286b03064a49cc2acbee63c09a0682d33</v>
      </c>
      <c r="B828" s="7" t="str">
        <f ca="1">VLOOKUP($A828,Company!$A:$B,2,FALSE)</f>
        <v>ACME Corporation</v>
      </c>
      <c r="C828" s="5">
        <f t="shared" si="84"/>
        <v>824</v>
      </c>
      <c r="D828" s="5" t="str" cm="1">
        <f t="array" ref="D828">SHA1HASH($C828)</f>
        <v>5fbdc8ab88676c89b2762cdda82d60d30a615164</v>
      </c>
      <c r="E828" s="6">
        <v>1</v>
      </c>
      <c r="F828" s="7">
        <f ca="1">IF($C828 = 1 + N("Presidente"),
    127,
    IF($C828 = 2 + N("Vice-Presidente"),
        72,
        IF($C828 = 3 + N("Secretária bilíngue"),
            13,
            RANDBETWEEN(5,COUNT(Name!$A:$A) + 1)
        )
    )
)</f>
        <v>292</v>
      </c>
      <c r="G828" s="7" t="str">
        <f ca="1">VLOOKUP($F828,Name!$A:$B,2,FALSE)</f>
        <v>Micaela</v>
      </c>
      <c r="H828" s="7">
        <f ca="1" xml:space="preserve">
IF($C828 = 1,
    0,
    RANDBETWEEN(5,COUNT('Last name'!$A:$A) + 1)
)</f>
        <v>89</v>
      </c>
      <c r="I828" s="7" t="str">
        <f ca="1" xml:space="preserve">
IF($C828 = 1 + N("Presidente"),
    "de Orléans e Bragança",
    VLOOKUP($H828,'Last name'!$A:$B,2,FALSE) &amp; " " &amp; VLOOKUP(RANDBETWEEN(5,COUNT('Last name'!$A:$A) + 1),'Last name'!$A:$B,2,FALSE)
)</f>
        <v>Figo Monteiro</v>
      </c>
      <c r="J828" s="7" t="str">
        <f t="shared" ca="1" si="85"/>
        <v>Micaela Figo Monteiro</v>
      </c>
      <c r="K828" s="7" t="str" cm="1">
        <f t="array" aca="1" ref="K828" ca="1">SHA1HASH($J828)</f>
        <v>ff10f8b20a781cb1a73d19f4c6a773ae53373d06</v>
      </c>
      <c r="L828" s="7" cm="1">
        <f t="array" aca="1" ref="L828" ca="1">INDEX(States!$A:$A,RANDBETWEEN(5,COUNTA(States!$A:$A) + 1),1)</f>
        <v>21</v>
      </c>
      <c r="M828" s="7" t="str">
        <f ca="1">$L828 &amp; "|" &amp; VLOOKUP($L828,States!$A:$B,2,FALSE)</f>
        <v>21|18f454963e4e8ae3fea0597ea98a4e003875820f</v>
      </c>
      <c r="N828" s="7" t="str">
        <f ca="1">VLOOKUP($F828,Name!$A:$C,3,FALSE)</f>
        <v>F</v>
      </c>
      <c r="O828" s="7" t="str">
        <f ca="1">VLOOKUP($N828,Gender!$A:$B,2,FALSE)</f>
        <v>Female</v>
      </c>
      <c r="P828" s="7" t="str" cm="1">
        <f t="array" aca="1" ref="P828" ca="1">INDEX('Marital status'!$A:$A,RANDBETWEEN(5,COUNTA('Marital status'!$A:$A) + 1),1)</f>
        <v>3266897012b6dcc5723033bc25891bf99efcff6f</v>
      </c>
      <c r="Q828" s="7" t="str">
        <f ca="1">VLOOKUP($P828,'Marital status'!$A:$B,2,FALSE)</f>
        <v>MarrieD</v>
      </c>
      <c r="R828" s="7">
        <f t="shared" ca="1" si="86"/>
        <v>5</v>
      </c>
      <c r="S828" s="7" t="e">
        <f ca="1">VLOOKUP($R828,Race!$A:$B,2,FALSE)</f>
        <v>#N/A</v>
      </c>
      <c r="T828" s="8">
        <f t="shared" ca="1" si="87"/>
        <v>23560</v>
      </c>
      <c r="U828" s="6">
        <f t="shared" ca="1" si="88"/>
        <v>7</v>
      </c>
      <c r="V828" s="8" t="str">
        <f ca="1">VLOOKUP($U828,Education!$A:$B,2,FALSE)</f>
        <v>Undergraduate degree</v>
      </c>
      <c r="W828" s="7">
        <f ca="1" xml:space="preserve">
  IF(OR($Y828 = 5, $Y828 = 6, $Y828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828" s="7" t="str">
        <f ca="1">VLOOKUP($W828,Department!$A:$B,2,FALSE)</f>
        <v>Controlling</v>
      </c>
      <c r="Y828" s="6">
        <f t="shared" ca="1" si="89"/>
        <v>11</v>
      </c>
      <c r="Z828" s="7" t="str">
        <f ca="1">VLOOKUP($Y828,Role!$A:$B,2,FALSE)</f>
        <v>Analyst</v>
      </c>
      <c r="AA828" s="6">
        <f t="shared" ca="1" si="90"/>
        <v>5</v>
      </c>
      <c r="AB828" s="7" t="str">
        <f ca="1" xml:space="preserve">
IF($AA828 &lt;&gt; "",
    VLOOKUP($AA828,Level!$A:$B,2,FALSE),
    ""
)</f>
        <v>Junior</v>
      </c>
      <c r="AC828" s="1">
        <f ca="1" xml:space="preserve">
IF($Y828 = 5 + N("Presidente"),
    27000,
    IF($Y828 = 6 + N("Vice-presidente"),
        23000,
        IF(OR($Y828 = 8, $Y828= 13, $Y828 = 12) + N("Secretária bilíngue ou coordenador ou especialista"),
            8000,
            IF($Y828 = 7 + N("Diretor"),
                15000,
                IF($Y828 = 14 + N("Gerente"),
                    12000,
                    IF($Y828 = 9 + N("Estagiário"),
                        705,
                        IF($Y828 = 10 + N("Trainee"),
                            805,
                            IF($Y828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IF($U828 = 7,
  500,
  IF($U828 = 8,
    1000,
    IF($U828 = 9,
      1500,
      IF($U828 = 10,
        2000,
        0
      )
    )
  )
)
+
N("Adicional no salário por área")
+
IF($W828 = 14 + N("Tecnologia da Informação"),
  120,
  IF($W828 = 16 + N("Vendas"),
    110,
    IF($W828 = 15 + N("Jurídico"),
      100,
      IF(OR($W828 = 8, $W828 = 9, $W828 = 11) + N("Recursos humanos ou comercial ou comunicação e marketing"),
        80,
        0
      )
    )
  )
)
+
N("Adicionando pegadinha")
+
IF(AND($W828 = 16, $U828 = 9, $Y828 = 11, $AA828 = 5) + N("Se for de vendas, com mestrado, analista sênior"),
  IF($R828 = 5,
    100,
    0
  )
  +
  IF($N828 = "M",
    200,
    0
  ),
  0
)</f>
        <v>2500</v>
      </c>
      <c r="AD8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$A828  &amp; ", "   &amp;
$C828  &amp; ", "   &amp;
$E828  &amp; ", '"  &amp;
$J828  &amp; "', '" &amp;
$N828  &amp; "', "  &amp;
$R828  &amp; ", '"  &amp;
TEXT($T828,"dd/mm/aaaa")  &amp; "', "   &amp;
$U828  &amp; ", "   &amp;
$W828  &amp; ", "   &amp;
$Y828  &amp; ", "   &amp;
IF($AA828 &lt;&gt; "", $AA828, "NULL")  &amp; ", "   &amp;
$AC828  &amp; ");"</f>
        <v>INSERT INTO bi4all.fac_employees (id_company_fk, id_employee_pk, flg_active, employee_name, id_gender_fk, id_race_fk, birthday, id_schooling_fk, id_department_fk, id_role_fk, id_level_fk, salary) VALUES (6a51143286b03064a49cc2acbee63c09a0682d33, 824, 1, 'Micaela Figo Monteiro', 'F', 5, '02/07/1964', 7, 12, 11, 5, 2500);</v>
      </c>
    </row>
    <row r="829" spans="1:30" ht="14.25" customHeight="1" x14ac:dyDescent="0.2">
      <c r="A829" s="7" t="str" cm="1">
        <f t="array" aca="1" ref="A829" ca="1">INDEX(Company!$A:$A,RANDBETWEEN(5,COUNTA(Company!$A:$A) + 1),1)</f>
        <v>6a51143286b03064a49cc2acbee63c09a0682d33</v>
      </c>
      <c r="B829" s="7" t="str">
        <f ca="1">VLOOKUP($A829,Company!$A:$B,2,FALSE)</f>
        <v>ACME Corporation</v>
      </c>
      <c r="C829" s="5">
        <f t="shared" si="84"/>
        <v>825</v>
      </c>
      <c r="D829" s="5" t="str" cm="1">
        <f t="array" ref="D829">SHA1HASH($C829)</f>
        <v>5375ef76b6dc19bb987a8eab45f489e7abd6ccc8</v>
      </c>
      <c r="E829" s="6">
        <v>1</v>
      </c>
      <c r="F829" s="7">
        <f ca="1">IF($C829 = 1 + N("Presidente"),
    127,
    IF($C829 = 2 + N("Vice-Presidente"),
        72,
        IF($C829 = 3 + N("Secretária bilíngue"),
            13,
            RANDBETWEEN(5,COUNT(Name!$A:$A) + 1)
        )
    )
)</f>
        <v>239</v>
      </c>
      <c r="G829" s="7" t="str">
        <f ca="1">VLOOKUP($F829,Name!$A:$B,2,FALSE)</f>
        <v>Lucas Gabriel</v>
      </c>
      <c r="H829" s="7">
        <f ca="1" xml:space="preserve">
IF($C829 = 1,
    0,
    RANDBETWEEN(5,COUNT('Last name'!$A:$A) + 1)
)</f>
        <v>176</v>
      </c>
      <c r="I829" s="7" t="str">
        <f ca="1" xml:space="preserve">
IF($C829 = 1 + N("Presidente"),
    "de Orléans e Bragança",
    VLOOKUP($H829,'Last name'!$A:$B,2,FALSE) &amp; " " &amp; VLOOKUP(RANDBETWEEN(5,COUNT('Last name'!$A:$A) + 1),'Last name'!$A:$B,2,FALSE)
)</f>
        <v>Santos Garcia</v>
      </c>
      <c r="J829" s="7" t="str">
        <f t="shared" ca="1" si="85"/>
        <v>Lucas Gabriel Santos Garcia</v>
      </c>
      <c r="K829" s="7" t="str" cm="1">
        <f t="array" aca="1" ref="K829" ca="1">SHA1HASH($J829)</f>
        <v>41b79b1a9bcef2c91250d76ab483bcff584a42ef</v>
      </c>
      <c r="L829" s="7" cm="1">
        <f t="array" aca="1" ref="L829" ca="1">INDEX(States!$A:$A,RANDBETWEEN(5,COUNTA(States!$A:$A) + 1),1)</f>
        <v>11</v>
      </c>
      <c r="M829" s="7" t="str">
        <f ca="1">$L829 &amp; "|" &amp; VLOOKUP($L829,States!$A:$B,2,FALSE)</f>
        <v>11|fe2c415e55f0a42317aa24885817f9de5cf497c6</v>
      </c>
      <c r="N829" s="7" t="str">
        <f ca="1">VLOOKUP($F829,Name!$A:$C,3,FALSE)</f>
        <v>M</v>
      </c>
      <c r="O829" s="7" t="str">
        <f ca="1">VLOOKUP($N829,Gender!$A:$B,2,FALSE)</f>
        <v>Male</v>
      </c>
      <c r="P829" s="7" t="str" cm="1">
        <f t="array" aca="1" ref="P829" ca="1">INDEX('Marital status'!$A:$A,RANDBETWEEN(5,COUNTA('Marital status'!$A:$A) + 1),1)</f>
        <v>93ac84f4e0bd5c1c97b670a12a7fff6af89fb6b3</v>
      </c>
      <c r="Q829" s="7" t="str">
        <f ca="1">VLOOKUP($P829,'Marital status'!$A:$B,2,FALSE)</f>
        <v>DIVORCED</v>
      </c>
      <c r="R829" s="7">
        <f t="shared" ca="1" si="86"/>
        <v>5</v>
      </c>
      <c r="S829" s="7" t="e">
        <f ca="1">VLOOKUP($R829,Race!$A:$B,2,FALSE)</f>
        <v>#N/A</v>
      </c>
      <c r="T829" s="8">
        <f t="shared" ca="1" si="87"/>
        <v>22204</v>
      </c>
      <c r="U829" s="6">
        <f t="shared" ca="1" si="88"/>
        <v>7</v>
      </c>
      <c r="V829" s="8" t="str">
        <f ca="1">VLOOKUP($U829,Education!$A:$B,2,FALSE)</f>
        <v>Undergraduate degree</v>
      </c>
      <c r="W829" s="7">
        <f ca="1" xml:space="preserve">
  IF(OR($Y829 = 5, $Y829 = 6, $Y829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829" s="7" t="str">
        <f ca="1">VLOOKUP($W829,Department!$A:$B,2,FALSE)</f>
        <v>Operations</v>
      </c>
      <c r="Y829" s="6">
        <f t="shared" ca="1" si="89"/>
        <v>9</v>
      </c>
      <c r="Z829" s="7" t="str">
        <f ca="1">VLOOKUP($Y829,Role!$A:$B,2,FALSE)</f>
        <v>Intern</v>
      </c>
      <c r="AA829" s="6" t="str">
        <f t="shared" ca="1" si="90"/>
        <v/>
      </c>
      <c r="AB829" s="7" t="str">
        <f ca="1" xml:space="preserve">
IF($AA829 &lt;&gt; "",
    VLOOKUP($AA829,Level!$A:$B,2,FALSE),
    ""
)</f>
        <v/>
      </c>
      <c r="AC829" s="1">
        <f ca="1" xml:space="preserve">
IF($Y829 = 5 + N("Presidente"),
    27000,
    IF($Y829 = 6 + N("Vice-presidente"),
        23000,
        IF(OR($Y829 = 8, $Y829= 13, $Y829 = 12) + N("Secretária bilíngue ou coordenador ou especialista"),
            8000,
            IF($Y829 = 7 + N("Diretor"),
                15000,
                IF($Y829 = 14 + N("Gerente"),
                    12000,
                    IF($Y829 = 9 + N("Estagiário"),
                        705,
                        IF($Y829 = 10 + N("Trainee"),
                            805,
                            IF($Y829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IF($U829 = 7,
  500,
  IF($U829 = 8,
    1000,
    IF($U829 = 9,
      1500,
      IF($U829 = 10,
        2000,
        0
      )
    )
  )
)
+
N("Adicional no salário por área")
+
IF($W829 = 14 + N("Tecnologia da Informação"),
  120,
  IF($W829 = 16 + N("Vendas"),
    110,
    IF($W829 = 15 + N("Jurídico"),
      100,
      IF(OR($W829 = 8, $W829 = 9, $W829 = 11) + N("Recursos humanos ou comercial ou comunicação e marketing"),
        80,
        0
      )
    )
  )
)
+
N("Adicionando pegadinha")
+
IF(AND($W829 = 16, $U829 = 9, $Y829 = 11, $AA829 = 5) + N("Se for de vendas, com mestrado, analista sênior"),
  IF($R829 = 5,
    100,
    0
  )
  +
  IF($N829 = "M",
    200,
    0
  ),
  0
)</f>
        <v>1205</v>
      </c>
      <c r="AD8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$A829  &amp; ", "   &amp;
$C829  &amp; ", "   &amp;
$E829  &amp; ", '"  &amp;
$J829  &amp; "', '" &amp;
$N829  &amp; "', "  &amp;
$R829  &amp; ", '"  &amp;
TEXT($T829,"dd/mm/aaaa")  &amp; "', "   &amp;
$U829  &amp; ", "   &amp;
$W829  &amp; ", "   &amp;
$Y829  &amp; ", "   &amp;
IF($AA829 &lt;&gt; "", $AA829, "NULL")  &amp; ", "   &amp;
$AC829  &amp; ");"</f>
        <v>INSERT INTO bi4all.fac_employees (id_company_fk, id_employee_pk, flg_active, employee_name, id_gender_fk, id_race_fk, birthday, id_schooling_fk, id_department_fk, id_role_fk, id_level_fk, salary) VALUES (6a51143286b03064a49cc2acbee63c09a0682d33, 825, 1, 'Lucas Gabriel Santos Garcia', 'M', 5, '15/10/1960', 7, 10, 9, NULL, 1205);</v>
      </c>
    </row>
    <row r="830" spans="1:30" ht="14.25" customHeight="1" x14ac:dyDescent="0.2">
      <c r="A830" s="7" t="str" cm="1">
        <f t="array" aca="1" ref="A830" ca="1">INDEX(Company!$A:$A,RANDBETWEEN(5,COUNTA(Company!$A:$A) + 1),1)</f>
        <v>6a51143286b03064a49cc2acbee63c09a0682d33</v>
      </c>
      <c r="B830" s="7" t="str">
        <f ca="1">VLOOKUP($A830,Company!$A:$B,2,FALSE)</f>
        <v>ACME Corporation</v>
      </c>
      <c r="C830" s="5">
        <f t="shared" si="84"/>
        <v>826</v>
      </c>
      <c r="D830" s="5" t="str" cm="1">
        <f t="array" ref="D830">SHA1HASH($C830)</f>
        <v>cdd30858be416853ee25cea930d52dfe31401311</v>
      </c>
      <c r="E830" s="6">
        <v>1</v>
      </c>
      <c r="F830" s="7">
        <f ca="1">IF($C830 = 1 + N("Presidente"),
    127,
    IF($C830 = 2 + N("Vice-Presidente"),
        72,
        IF($C830 = 3 + N("Secretária bilíngue"),
            13,
            RANDBETWEEN(5,COUNT(Name!$A:$A) + 1)
        )
    )
)</f>
        <v>217</v>
      </c>
      <c r="G830" s="7" t="str">
        <f ca="1">VLOOKUP($F830,Name!$A:$B,2,FALSE)</f>
        <v>Lara</v>
      </c>
      <c r="H830" s="7">
        <f ca="1" xml:space="preserve">
IF($C830 = 1,
    0,
    RANDBETWEEN(5,COUNT('Last name'!$A:$A) + 1)
)</f>
        <v>151</v>
      </c>
      <c r="I830" s="7" t="str">
        <f ca="1" xml:space="preserve">
IF($C830 = 1 + N("Presidente"),
    "de Orléans e Bragança",
    VLOOKUP($H830,'Last name'!$A:$B,2,FALSE) &amp; " " &amp; VLOOKUP(RANDBETWEEN(5,COUNT('Last name'!$A:$A) + 1),'Last name'!$A:$B,2,FALSE)
)</f>
        <v>Pereira Alvim</v>
      </c>
      <c r="J830" s="7" t="str">
        <f t="shared" ca="1" si="85"/>
        <v>Lara Pereira Alvim</v>
      </c>
      <c r="K830" s="7" t="str" cm="1">
        <f t="array" aca="1" ref="K830" ca="1">SHA1HASH($J830)</f>
        <v>ce37c6b3d083e12595be7334cfeab537999267d8</v>
      </c>
      <c r="L830" s="7" cm="1">
        <f t="array" aca="1" ref="L830" ca="1">INDEX(States!$A:$A,RANDBETWEEN(5,COUNTA(States!$A:$A) + 1),1)</f>
        <v>6</v>
      </c>
      <c r="M830" s="7" t="str">
        <f ca="1">$L830 &amp; "|" &amp; VLOOKUP($L830,States!$A:$B,2,FALSE)</f>
        <v>6|990f6b5f2170b43d022d539b1260b5f1af889998</v>
      </c>
      <c r="N830" s="7" t="str">
        <f ca="1">VLOOKUP($F830,Name!$A:$C,3,FALSE)</f>
        <v>F</v>
      </c>
      <c r="O830" s="7" t="str">
        <f ca="1">VLOOKUP($N830,Gender!$A:$B,2,FALSE)</f>
        <v>Female</v>
      </c>
      <c r="P830" s="7" t="str" cm="1">
        <f t="array" aca="1" ref="P830" ca="1">INDEX('Marital status'!$A:$A,RANDBETWEEN(5,COUNTA('Marital status'!$A:$A) + 1),1)</f>
        <v>ce0b1612aa711b78a720295d271a33894e2b72bf</v>
      </c>
      <c r="Q830" s="7" t="str">
        <f ca="1">VLOOKUP($P830,'Marital status'!$A:$B,2,FALSE)</f>
        <v>single</v>
      </c>
      <c r="R830" s="7">
        <f t="shared" ca="1" si="86"/>
        <v>5</v>
      </c>
      <c r="S830" s="7" t="e">
        <f ca="1">VLOOKUP($R830,Race!$A:$B,2,FALSE)</f>
        <v>#N/A</v>
      </c>
      <c r="T830" s="8">
        <f t="shared" ca="1" si="87"/>
        <v>21927</v>
      </c>
      <c r="U830" s="6">
        <f t="shared" ca="1" si="88"/>
        <v>8</v>
      </c>
      <c r="V830" s="8" t="str">
        <f ca="1">VLOOKUP($U830,Education!$A:$B,2,FALSE)</f>
        <v>Graduate school</v>
      </c>
      <c r="W830" s="7">
        <f ca="1" xml:space="preserve">
  IF(OR($Y830 = 5, $Y830 = 6, $Y830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30" s="7" t="str">
        <f ca="1">VLOOKUP($W830,Department!$A:$B,2,FALSE)</f>
        <v>Human Resource</v>
      </c>
      <c r="Y830" s="6">
        <f t="shared" ca="1" si="89"/>
        <v>11</v>
      </c>
      <c r="Z830" s="7" t="str">
        <f ca="1">VLOOKUP($Y830,Role!$A:$B,2,FALSE)</f>
        <v>Analyst</v>
      </c>
      <c r="AA830" s="6">
        <f t="shared" ca="1" si="90"/>
        <v>6</v>
      </c>
      <c r="AB830" s="7" t="str">
        <f ca="1" xml:space="preserve">
IF($AA830 &lt;&gt; "",
    VLOOKUP($AA830,Level!$A:$B,2,FALSE),
    ""
)</f>
        <v>Pleno</v>
      </c>
      <c r="AC830" s="1">
        <f ca="1" xml:space="preserve">
IF($Y830 = 5 + N("Presidente"),
    27000,
    IF($Y830 = 6 + N("Vice-presidente"),
        23000,
        IF(OR($Y830 = 8, $Y830= 13, $Y830 = 12) + N("Secretária bilíngue ou coordenador ou especialista"),
            8000,
            IF($Y830 = 7 + N("Diretor"),
                15000,
                IF($Y830 = 14 + N("Gerente"),
                    12000,
                    IF($Y830 = 9 + N("Estagiário"),
                        705,
                        IF($Y830 = 10 + N("Trainee"),
                            805,
                            IF($Y830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IF($U830 = 7,
  500,
  IF($U830 = 8,
    1000,
    IF($U830 = 9,
      1500,
      IF($U830 = 10,
        2000,
        0
      )
    )
  )
)
+
N("Adicional no salário por área")
+
IF($W830 = 14 + N("Tecnologia da Informação"),
  120,
  IF($W830 = 16 + N("Vendas"),
    110,
    IF($W830 = 15 + N("Jurídico"),
      100,
      IF(OR($W830 = 8, $W830 = 9, $W830 = 11) + N("Recursos humanos ou comercial ou comunicação e marketing"),
        80,
        0
      )
    )
  )
)
+
N("Adicionando pegadinha")
+
IF(AND($W830 = 16, $U830 = 9, $Y830 = 11, $AA830 = 5) + N("Se for de vendas, com mestrado, analista sênior"),
  IF($R830 = 5,
    100,
    0
  )
  +
  IF($N830 = "M",
    200,
    0
  ),
  0
)</f>
        <v>3080</v>
      </c>
      <c r="AD8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$A830  &amp; ", "   &amp;
$C830  &amp; ", "   &amp;
$E830  &amp; ", '"  &amp;
$J830  &amp; "', '" &amp;
$N830  &amp; "', "  &amp;
$R830  &amp; ", '"  &amp;
TEXT($T830,"dd/mm/aaaa")  &amp; "', "   &amp;
$U830  &amp; ", "   &amp;
$W830  &amp; ", "   &amp;
$Y830  &amp; ", "   &amp;
IF($AA830 &lt;&gt; "", $AA830, "NULL")  &amp; ", "   &amp;
$AC830  &amp; ");"</f>
        <v>INSERT INTO bi4all.fac_employees (id_company_fk, id_employee_pk, flg_active, employee_name, id_gender_fk, id_race_fk, birthday, id_schooling_fk, id_department_fk, id_role_fk, id_level_fk, salary) VALUES (6a51143286b03064a49cc2acbee63c09a0682d33, 826, 1, 'Lara Pereira Alvim', 'F', 5, '12/01/1960', 8, 8, 11, 6, 3080);</v>
      </c>
    </row>
    <row r="831" spans="1:30" ht="14.25" customHeight="1" x14ac:dyDescent="0.2">
      <c r="A831" s="7" t="str" cm="1">
        <f t="array" aca="1" ref="A831" ca="1">INDEX(Company!$A:$A,RANDBETWEEN(5,COUNTA(Company!$A:$A) + 1),1)</f>
        <v>6a51143286b03064a49cc2acbee63c09a0682d33</v>
      </c>
      <c r="B831" s="7" t="str">
        <f ca="1">VLOOKUP($A831,Company!$A:$B,2,FALSE)</f>
        <v>ACME Corporation</v>
      </c>
      <c r="C831" s="5">
        <f t="shared" si="84"/>
        <v>827</v>
      </c>
      <c r="D831" s="5" t="str" cm="1">
        <f t="array" ref="D831">SHA1HASH($C831)</f>
        <v>1d57ccdb172aa69de437d5a52d2029e4f6250db2</v>
      </c>
      <c r="E831" s="6">
        <v>1</v>
      </c>
      <c r="F831" s="7">
        <f ca="1">IF($C831 = 1 + N("Presidente"),
    127,
    IF($C831 = 2 + N("Vice-Presidente"),
        72,
        IF($C831 = 3 + N("Secretária bilíngue"),
            13,
            RANDBETWEEN(5,COUNT(Name!$A:$A) + 1)
        )
    )
)</f>
        <v>59</v>
      </c>
      <c r="G831" s="7" t="str">
        <f ca="1">VLOOKUP($F831,Name!$A:$B,2,FALSE)</f>
        <v>Artur</v>
      </c>
      <c r="H831" s="7">
        <f ca="1" xml:space="preserve">
IF($C831 = 1,
    0,
    RANDBETWEEN(5,COUNT('Last name'!$A:$A) + 1)
)</f>
        <v>85</v>
      </c>
      <c r="I831" s="7" t="str">
        <f ca="1" xml:space="preserve">
IF($C831 = 1 + N("Presidente"),
    "de Orléans e Bragança",
    VLOOKUP($H831,'Last name'!$A:$B,2,FALSE) &amp; " " &amp; VLOOKUP(RANDBETWEEN(5,COUNT('Last name'!$A:$A) + 1),'Last name'!$A:$B,2,FALSE)
)</f>
        <v>Ferrão Luz</v>
      </c>
      <c r="J831" s="7" t="str">
        <f t="shared" ca="1" si="85"/>
        <v>Artur Ferrão Luz</v>
      </c>
      <c r="K831" s="7" t="str" cm="1">
        <f t="array" aca="1" ref="K831" ca="1">SHA1HASH($J831)</f>
        <v>d4ba6c32bafb0dad849b941a05975b082bda24c9</v>
      </c>
      <c r="L831" s="7" cm="1">
        <f t="array" aca="1" ref="L831" ca="1">INDEX(States!$A:$A,RANDBETWEEN(5,COUNTA(States!$A:$A) + 1),1)</f>
        <v>8</v>
      </c>
      <c r="M831" s="7" t="str">
        <f ca="1">$L831 &amp; "|" &amp; VLOOKUP($L831,States!$A:$B,2,FALSE)</f>
        <v>8|56e287872c65203bf88dd1921405bbc5594d8531</v>
      </c>
      <c r="N831" s="7" t="str">
        <f ca="1">VLOOKUP($F831,Name!$A:$C,3,FALSE)</f>
        <v>M</v>
      </c>
      <c r="O831" s="7" t="str">
        <f ca="1">VLOOKUP($N831,Gender!$A:$B,2,FALSE)</f>
        <v>Male</v>
      </c>
      <c r="P831" s="7" t="str" cm="1">
        <f t="array" aca="1" ref="P831" ca="1">INDEX('Marital status'!$A:$A,RANDBETWEEN(5,COUNTA('Marital status'!$A:$A) + 1),1)</f>
        <v>ce0b1612aa711b78a720295d271a33894e2b72bf</v>
      </c>
      <c r="Q831" s="7" t="str">
        <f ca="1">VLOOKUP($P831,'Marital status'!$A:$B,2,FALSE)</f>
        <v>single</v>
      </c>
      <c r="R831" s="7">
        <f t="shared" ca="1" si="86"/>
        <v>5</v>
      </c>
      <c r="S831" s="7" t="e">
        <f ca="1">VLOOKUP($R831,Race!$A:$B,2,FALSE)</f>
        <v>#N/A</v>
      </c>
      <c r="T831" s="8">
        <f t="shared" ca="1" si="87"/>
        <v>31323</v>
      </c>
      <c r="U831" s="6">
        <f t="shared" ca="1" si="88"/>
        <v>7</v>
      </c>
      <c r="V831" s="8" t="str">
        <f ca="1">VLOOKUP($U831,Education!$A:$B,2,FALSE)</f>
        <v>Undergraduate degree</v>
      </c>
      <c r="W831" s="7">
        <f ca="1" xml:space="preserve">
  IF(OR($Y831 = 5, $Y831 = 6, $Y831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31" s="7" t="str">
        <f ca="1">VLOOKUP($W831,Department!$A:$B,2,FALSE)</f>
        <v>Human Resource</v>
      </c>
      <c r="Y831" s="6">
        <f t="shared" ca="1" si="89"/>
        <v>9</v>
      </c>
      <c r="Z831" s="7" t="str">
        <f ca="1">VLOOKUP($Y831,Role!$A:$B,2,FALSE)</f>
        <v>Intern</v>
      </c>
      <c r="AA831" s="6" t="str">
        <f t="shared" ca="1" si="90"/>
        <v/>
      </c>
      <c r="AB831" s="7" t="str">
        <f ca="1" xml:space="preserve">
IF($AA831 &lt;&gt; "",
    VLOOKUP($AA831,Level!$A:$B,2,FALSE),
    ""
)</f>
        <v/>
      </c>
      <c r="AC831" s="1">
        <f ca="1" xml:space="preserve">
IF($Y831 = 5 + N("Presidente"),
    27000,
    IF($Y831 = 6 + N("Vice-presidente"),
        23000,
        IF(OR($Y831 = 8, $Y831= 13, $Y831 = 12) + N("Secretária bilíngue ou coordenador ou especialista"),
            8000,
            IF($Y831 = 7 + N("Diretor"),
                15000,
                IF($Y831 = 14 + N("Gerente"),
                    12000,
                    IF($Y831 = 9 + N("Estagiário"),
                        705,
                        IF($Y831 = 10 + N("Trainee"),
                            805,
                            IF($Y831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IF($U831 = 7,
  500,
  IF($U831 = 8,
    1000,
    IF($U831 = 9,
      1500,
      IF($U831 = 10,
        2000,
        0
      )
    )
  )
)
+
N("Adicional no salário por área")
+
IF($W831 = 14 + N("Tecnologia da Informação"),
  120,
  IF($W831 = 16 + N("Vendas"),
    110,
    IF($W831 = 15 + N("Jurídico"),
      100,
      IF(OR($W831 = 8, $W831 = 9, $W831 = 11) + N("Recursos humanos ou comercial ou comunicação e marketing"),
        80,
        0
      )
    )
  )
)
+
N("Adicionando pegadinha")
+
IF(AND($W831 = 16, $U831 = 9, $Y831 = 11, $AA831 = 5) + N("Se for de vendas, com mestrado, analista sênior"),
  IF($R831 = 5,
    100,
    0
  )
  +
  IF($N831 = "M",
    200,
    0
  ),
  0
)</f>
        <v>1285</v>
      </c>
      <c r="AD8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$A831  &amp; ", "   &amp;
$C831  &amp; ", "   &amp;
$E831  &amp; ", '"  &amp;
$J831  &amp; "', '" &amp;
$N831  &amp; "', "  &amp;
$R831  &amp; ", '"  &amp;
TEXT($T831,"dd/mm/aaaa")  &amp; "', "   &amp;
$U831  &amp; ", "   &amp;
$W831  &amp; ", "   &amp;
$Y831  &amp; ", "   &amp;
IF($AA831 &lt;&gt; "", $AA831, "NULL")  &amp; ", "   &amp;
$AC831  &amp; ");"</f>
        <v>INSERT INTO bi4all.fac_employees (id_company_fk, id_employee_pk, flg_active, employee_name, id_gender_fk, id_race_fk, birthday, id_schooling_fk, id_department_fk, id_role_fk, id_level_fk, salary) VALUES (6a51143286b03064a49cc2acbee63c09a0682d33, 827, 1, 'Artur Ferrão Luz', 'M', 5, '03/10/1985', 7, 8, 9, NULL, 1285);</v>
      </c>
    </row>
    <row r="832" spans="1:30" ht="14.25" customHeight="1" x14ac:dyDescent="0.2">
      <c r="A832" s="7" t="str" cm="1">
        <f t="array" aca="1" ref="A832" ca="1">INDEX(Company!$A:$A,RANDBETWEEN(5,COUNTA(Company!$A:$A) + 1),1)</f>
        <v>6a51143286b03064a49cc2acbee63c09a0682d33</v>
      </c>
      <c r="B832" s="7" t="str">
        <f ca="1">VLOOKUP($A832,Company!$A:$B,2,FALSE)</f>
        <v>ACME Corporation</v>
      </c>
      <c r="C832" s="5">
        <f t="shared" si="84"/>
        <v>828</v>
      </c>
      <c r="D832" s="5" t="str" cm="1">
        <f t="array" ref="D832">SHA1HASH($C832)</f>
        <v>0da8cbc894c3e556a24253917cfb703f8422388f</v>
      </c>
      <c r="E832" s="6">
        <v>1</v>
      </c>
      <c r="F832" s="7">
        <f ca="1">IF($C832 = 1 + N("Presidente"),
    127,
    IF($C832 = 2 + N("Vice-Presidente"),
        72,
        IF($C832 = 3 + N("Secretária bilíngue"),
            13,
            RANDBETWEEN(5,COUNT(Name!$A:$A) + 1)
        )
    )
)</f>
        <v>212</v>
      </c>
      <c r="G832" s="7" t="str">
        <f ca="1">VLOOKUP($F832,Name!$A:$B,2,FALSE)</f>
        <v>Kelly</v>
      </c>
      <c r="H832" s="7">
        <f ca="1" xml:space="preserve">
IF($C832 = 1,
    0,
    RANDBETWEEN(5,COUNT('Last name'!$A:$A) + 1)
)</f>
        <v>143</v>
      </c>
      <c r="I832" s="7" t="str">
        <f ca="1" xml:space="preserve">
IF($C832 = 1 + N("Presidente"),
    "de Orléans e Bragança",
    VLOOKUP($H832,'Last name'!$A:$B,2,FALSE) &amp; " " &amp; VLOOKUP(RANDBETWEEN(5,COUNT('Last name'!$A:$A) + 1),'Last name'!$A:$B,2,FALSE)
)</f>
        <v>Oliveira Leone</v>
      </c>
      <c r="J832" s="7" t="str">
        <f t="shared" ca="1" si="85"/>
        <v>Kelly Oliveira Leone</v>
      </c>
      <c r="K832" s="7" t="str" cm="1">
        <f t="array" aca="1" ref="K832" ca="1">SHA1HASH($J832)</f>
        <v>c455b8411ca4789e0d2e736aa2b89a7a53512690</v>
      </c>
      <c r="L832" s="7" cm="1">
        <f t="array" aca="1" ref="L832" ca="1">INDEX(States!$A:$A,RANDBETWEEN(5,COUNTA(States!$A:$A) + 1),1)</f>
        <v>19</v>
      </c>
      <c r="M832" s="7" t="str">
        <f ca="1">$L832 &amp; "|" &amp; VLOOKUP($L832,States!$A:$B,2,FALSE)</f>
        <v>19|bd4a752045e2a790745f147976385d85d6dbdece</v>
      </c>
      <c r="N832" s="7" t="str">
        <f ca="1">VLOOKUP($F832,Name!$A:$C,3,FALSE)</f>
        <v>F</v>
      </c>
      <c r="O832" s="7" t="str">
        <f ca="1">VLOOKUP($N832,Gender!$A:$B,2,FALSE)</f>
        <v>Female</v>
      </c>
      <c r="P832" s="7" t="str" cm="1">
        <f t="array" aca="1" ref="P832" ca="1">INDEX('Marital status'!$A:$A,RANDBETWEEN(5,COUNTA('Marital status'!$A:$A) + 1),1)</f>
        <v>459031b19ec5bbd3b3dbc0a9dcf2cb6e6c6f7848</v>
      </c>
      <c r="Q832" s="7" t="str">
        <f ca="1">VLOOKUP($P832,'Marital status'!$A:$B,2,FALSE)</f>
        <v xml:space="preserve">Widowed </v>
      </c>
      <c r="R832" s="7">
        <f t="shared" ca="1" si="86"/>
        <v>5</v>
      </c>
      <c r="S832" s="7" t="e">
        <f ca="1">VLOOKUP($R832,Race!$A:$B,2,FALSE)</f>
        <v>#N/A</v>
      </c>
      <c r="T832" s="8">
        <f t="shared" ca="1" si="87"/>
        <v>28294</v>
      </c>
      <c r="U832" s="6">
        <f t="shared" ca="1" si="88"/>
        <v>7</v>
      </c>
      <c r="V832" s="8" t="str">
        <f ca="1">VLOOKUP($U832,Education!$A:$B,2,FALSE)</f>
        <v>Undergraduate degree</v>
      </c>
      <c r="W832" s="7">
        <f ca="1" xml:space="preserve">
  IF(OR($Y832 = 5, $Y832 = 6, $Y832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832" s="7" t="str">
        <f ca="1">VLOOKUP($W832,Department!$A:$B,2,FALSE)</f>
        <v>Controlling</v>
      </c>
      <c r="Y832" s="6">
        <f t="shared" ca="1" si="89"/>
        <v>11</v>
      </c>
      <c r="Z832" s="7" t="str">
        <f ca="1">VLOOKUP($Y832,Role!$A:$B,2,FALSE)</f>
        <v>Analyst</v>
      </c>
      <c r="AA832" s="6">
        <f t="shared" ca="1" si="90"/>
        <v>6</v>
      </c>
      <c r="AB832" s="7" t="str">
        <f ca="1" xml:space="preserve">
IF($AA832 &lt;&gt; "",
    VLOOKUP($AA832,Level!$A:$B,2,FALSE),
    ""
)</f>
        <v>Pleno</v>
      </c>
      <c r="AC832" s="1">
        <f ca="1" xml:space="preserve">
IF($Y832 = 5 + N("Presidente"),
    27000,
    IF($Y832 = 6 + N("Vice-presidente"),
        23000,
        IF(OR($Y832 = 8, $Y832= 13, $Y832 = 12) + N("Secretária bilíngue ou coordenador ou especialista"),
            8000,
            IF($Y832 = 7 + N("Diretor"),
                15000,
                IF($Y832 = 14 + N("Gerente"),
                    12000,
                    IF($Y832 = 9 + N("Estagiário"),
                        705,
                        IF($Y832 = 10 + N("Trainee"),
                            805,
                            IF($Y832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IF($U832 = 7,
  500,
  IF($U832 = 8,
    1000,
    IF($U832 = 9,
      1500,
      IF($U832 = 10,
        2000,
        0
      )
    )
  )
)
+
N("Adicional no salário por área")
+
IF($W832 = 14 + N("Tecnologia da Informação"),
  120,
  IF($W832 = 16 + N("Vendas"),
    110,
    IF($W832 = 15 + N("Jurídico"),
      100,
      IF(OR($W832 = 8, $W832 = 9, $W832 = 11) + N("Recursos humanos ou comercial ou comunicação e marketing"),
        80,
        0
      )
    )
  )
)
+
N("Adicionando pegadinha")
+
IF(AND($W832 = 16, $U832 = 9, $Y832 = 11, $AA832 = 5) + N("Se for de vendas, com mestrado, analista sênior"),
  IF($R832 = 5,
    100,
    0
  )
  +
  IF($N832 = "M",
    200,
    0
  ),
  0
)</f>
        <v>2500</v>
      </c>
      <c r="AD8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$A832  &amp; ", "   &amp;
$C832  &amp; ", "   &amp;
$E832  &amp; ", '"  &amp;
$J832  &amp; "', '" &amp;
$N832  &amp; "', "  &amp;
$R832  &amp; ", '"  &amp;
TEXT($T832,"dd/mm/aaaa")  &amp; "', "   &amp;
$U832  &amp; ", "   &amp;
$W832  &amp; ", "   &amp;
$Y832  &amp; ", "   &amp;
IF($AA832 &lt;&gt; "", $AA832, "NULL")  &amp; ", "   &amp;
$AC832  &amp; ");"</f>
        <v>INSERT INTO bi4all.fac_employees (id_company_fk, id_employee_pk, flg_active, employee_name, id_gender_fk, id_race_fk, birthday, id_schooling_fk, id_department_fk, id_role_fk, id_level_fk, salary) VALUES (6a51143286b03064a49cc2acbee63c09a0682d33, 828, 1, 'Kelly Oliveira Leone', 'F', 5, '18/06/1977', 7, 12, 11, 6, 2500);</v>
      </c>
    </row>
    <row r="833" spans="1:30" ht="14.25" customHeight="1" x14ac:dyDescent="0.2">
      <c r="A833" s="7" t="str" cm="1">
        <f t="array" aca="1" ref="A833" ca="1">INDEX(Company!$A:$A,RANDBETWEEN(5,COUNTA(Company!$A:$A) + 1),1)</f>
        <v>6a51143286b03064a49cc2acbee63c09a0682d33</v>
      </c>
      <c r="B833" s="7" t="str">
        <f ca="1">VLOOKUP($A833,Company!$A:$B,2,FALSE)</f>
        <v>ACME Corporation</v>
      </c>
      <c r="C833" s="5">
        <f t="shared" si="84"/>
        <v>829</v>
      </c>
      <c r="D833" s="5" t="str" cm="1">
        <f t="array" ref="D833">SHA1HASH($C833)</f>
        <v>459b50197f19fa4ed59faf560dd179d732ef0335</v>
      </c>
      <c r="E833" s="6">
        <v>1</v>
      </c>
      <c r="F833" s="7">
        <f ca="1">IF($C833 = 1 + N("Presidente"),
    127,
    IF($C833 = 2 + N("Vice-Presidente"),
        72,
        IF($C833 = 3 + N("Secretária bilíngue"),
            13,
            RANDBETWEEN(5,COUNT(Name!$A:$A) + 1)
        )
    )
)</f>
        <v>149</v>
      </c>
      <c r="G833" s="7" t="str">
        <f ca="1">VLOOKUP($F833,Name!$A:$B,2,FALSE)</f>
        <v>Gabriel</v>
      </c>
      <c r="H833" s="7">
        <f ca="1" xml:space="preserve">
IF($C833 = 1,
    0,
    RANDBETWEEN(5,COUNT('Last name'!$A:$A) + 1)
)</f>
        <v>144</v>
      </c>
      <c r="I833" s="7" t="str">
        <f ca="1" xml:space="preserve">
IF($C833 = 1 + N("Presidente"),
    "de Orléans e Bragança",
    VLOOKUP($H833,'Last name'!$A:$B,2,FALSE) &amp; " " &amp; VLOOKUP(RANDBETWEEN(5,COUNT('Last name'!$A:$A) + 1),'Last name'!$A:$B,2,FALSE)
)</f>
        <v>Padrão Moretti</v>
      </c>
      <c r="J833" s="7" t="str">
        <f t="shared" ca="1" si="85"/>
        <v>Gabriel Padrão Moretti</v>
      </c>
      <c r="K833" s="7" t="str" cm="1">
        <f t="array" aca="1" ref="K833" ca="1">SHA1HASH($J833)</f>
        <v>f45fe0011c0a0443a3fbe8d9c6ceb0397ade20f2</v>
      </c>
      <c r="L833" s="7" cm="1">
        <f t="array" aca="1" ref="L833" ca="1">INDEX(States!$A:$A,RANDBETWEEN(5,COUNTA(States!$A:$A) + 1),1)</f>
        <v>10</v>
      </c>
      <c r="M833" s="7" t="str">
        <f ca="1">$L833 &amp; "|" &amp; VLOOKUP($L833,States!$A:$B,2,FALSE)</f>
        <v>10|fa6e01394cea5decb8157a7e18fa2eeabf35410d</v>
      </c>
      <c r="N833" s="7" t="str">
        <f ca="1">VLOOKUP($F833,Name!$A:$C,3,FALSE)</f>
        <v>M</v>
      </c>
      <c r="O833" s="7" t="str">
        <f ca="1">VLOOKUP($N833,Gender!$A:$B,2,FALSE)</f>
        <v>Male</v>
      </c>
      <c r="P833" s="7" t="str" cm="1">
        <f t="array" aca="1" ref="P833" ca="1">INDEX('Marital status'!$A:$A,RANDBETWEEN(5,COUNTA('Marital status'!$A:$A) + 1),1)</f>
        <v>93ac84f4e0bd5c1c97b670a12a7fff6af89fb6b3</v>
      </c>
      <c r="Q833" s="7" t="str">
        <f ca="1">VLOOKUP($P833,'Marital status'!$A:$B,2,FALSE)</f>
        <v>DIVORCED</v>
      </c>
      <c r="R833" s="7">
        <f t="shared" ca="1" si="86"/>
        <v>6</v>
      </c>
      <c r="S833" s="7" t="e">
        <f ca="1">VLOOKUP($R833,Race!$A:$B,2,FALSE)</f>
        <v>#N/A</v>
      </c>
      <c r="T833" s="8">
        <f t="shared" ca="1" si="87"/>
        <v>25385</v>
      </c>
      <c r="U833" s="6">
        <f t="shared" ca="1" si="88"/>
        <v>7</v>
      </c>
      <c r="V833" s="8" t="str">
        <f ca="1">VLOOKUP($U833,Education!$A:$B,2,FALSE)</f>
        <v>Undergraduate degree</v>
      </c>
      <c r="W833" s="7">
        <f ca="1" xml:space="preserve">
  IF(OR($Y833 = 5, $Y833 = 6, $Y833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833" s="7" t="str">
        <f ca="1">VLOOKUP($W833,Department!$A:$B,2,FALSE)</f>
        <v>Operations</v>
      </c>
      <c r="Y833" s="6">
        <f t="shared" ca="1" si="89"/>
        <v>10</v>
      </c>
      <c r="Z833" s="7" t="str">
        <f ca="1">VLOOKUP($Y833,Role!$A:$B,2,FALSE)</f>
        <v>Trainee</v>
      </c>
      <c r="AA833" s="6" t="str">
        <f t="shared" ca="1" si="90"/>
        <v/>
      </c>
      <c r="AB833" s="7" t="str">
        <f ca="1" xml:space="preserve">
IF($AA833 &lt;&gt; "",
    VLOOKUP($AA833,Level!$A:$B,2,FALSE),
    ""
)</f>
        <v/>
      </c>
      <c r="AC833" s="1">
        <f ca="1" xml:space="preserve">
IF($Y833 = 5 + N("Presidente"),
    27000,
    IF($Y833 = 6 + N("Vice-presidente"),
        23000,
        IF(OR($Y833 = 8, $Y833= 13, $Y833 = 12) + N("Secretária bilíngue ou coordenador ou especialista"),
            8000,
            IF($Y833 = 7 + N("Diretor"),
                15000,
                IF($Y833 = 14 + N("Gerente"),
                    12000,
                    IF($Y833 = 9 + N("Estagiário"),
                        705,
                        IF($Y833 = 10 + N("Trainee"),
                            805,
                            IF($Y833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IF($U833 = 7,
  500,
  IF($U833 = 8,
    1000,
    IF($U833 = 9,
      1500,
      IF($U833 = 10,
        2000,
        0
      )
    )
  )
)
+
N("Adicional no salário por área")
+
IF($W833 = 14 + N("Tecnologia da Informação"),
  120,
  IF($W833 = 16 + N("Vendas"),
    110,
    IF($W833 = 15 + N("Jurídico"),
      100,
      IF(OR($W833 = 8, $W833 = 9, $W833 = 11) + N("Recursos humanos ou comercial ou comunicação e marketing"),
        80,
        0
      )
    )
  )
)
+
N("Adicionando pegadinha")
+
IF(AND($W833 = 16, $U833 = 9, $Y833 = 11, $AA833 = 5) + N("Se for de vendas, com mestrado, analista sênior"),
  IF($R833 = 5,
    100,
    0
  )
  +
  IF($N833 = "M",
    200,
    0
  ),
  0
)</f>
        <v>1305</v>
      </c>
      <c r="AD8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$A833  &amp; ", "   &amp;
$C833  &amp; ", "   &amp;
$E833  &amp; ", '"  &amp;
$J833  &amp; "', '" &amp;
$N833  &amp; "', "  &amp;
$R833  &amp; ", '"  &amp;
TEXT($T833,"dd/mm/aaaa")  &amp; "', "   &amp;
$U833  &amp; ", "   &amp;
$W833  &amp; ", "   &amp;
$Y833  &amp; ", "   &amp;
IF($AA833 &lt;&gt; "", $AA833, "NULL")  &amp; ", "   &amp;
$AC833  &amp; ");"</f>
        <v>INSERT INTO bi4all.fac_employees (id_company_fk, id_employee_pk, flg_active, employee_name, id_gender_fk, id_race_fk, birthday, id_schooling_fk, id_department_fk, id_role_fk, id_level_fk, salary) VALUES (6a51143286b03064a49cc2acbee63c09a0682d33, 829, 1, 'Gabriel Padrão Moretti', 'M', 6, '01/07/1969', 7, 10, 10, NULL, 1305);</v>
      </c>
    </row>
    <row r="834" spans="1:30" ht="14.25" customHeight="1" x14ac:dyDescent="0.2">
      <c r="A834" s="7" t="str" cm="1">
        <f t="array" aca="1" ref="A834" ca="1">INDEX(Company!$A:$A,RANDBETWEEN(5,COUNTA(Company!$A:$A) + 1),1)</f>
        <v>6a51143286b03064a49cc2acbee63c09a0682d33</v>
      </c>
      <c r="B834" s="7" t="str">
        <f ca="1">VLOOKUP($A834,Company!$A:$B,2,FALSE)</f>
        <v>ACME Corporation</v>
      </c>
      <c r="C834" s="5">
        <f t="shared" si="84"/>
        <v>830</v>
      </c>
      <c r="D834" s="5" t="str" cm="1">
        <f t="array" ref="D834">SHA1HASH($C834)</f>
        <v>2019219149608a3f188cafaabd3808aace3e3309</v>
      </c>
      <c r="E834" s="6">
        <v>1</v>
      </c>
      <c r="F834" s="7">
        <f ca="1">IF($C834 = 1 + N("Presidente"),
    127,
    IF($C834 = 2 + N("Vice-Presidente"),
        72,
        IF($C834 = 3 + N("Secretária bilíngue"),
            13,
            RANDBETWEEN(5,COUNT(Name!$A:$A) + 1)
        )
    )
)</f>
        <v>154</v>
      </c>
      <c r="G834" s="7" t="str">
        <f ca="1">VLOOKUP($F834,Name!$A:$B,2,FALSE)</f>
        <v>Giovanna</v>
      </c>
      <c r="H834" s="7">
        <f ca="1" xml:space="preserve">
IF($C834 = 1,
    0,
    RANDBETWEEN(5,COUNT('Last name'!$A:$A) + 1)
)</f>
        <v>42</v>
      </c>
      <c r="I834" s="7" t="str">
        <f ca="1" xml:space="preserve">
IF($C834 = 1 + N("Presidente"),
    "de Orléans e Bragança",
    VLOOKUP($H834,'Last name'!$A:$B,2,FALSE) &amp; " " &amp; VLOOKUP(RANDBETWEEN(5,COUNT('Last name'!$A:$A) + 1),'Last name'!$A:$B,2,FALSE)
)</f>
        <v>Borba Martins</v>
      </c>
      <c r="J834" s="7" t="str">
        <f t="shared" ca="1" si="85"/>
        <v>Giovanna Borba Martins</v>
      </c>
      <c r="K834" s="7" t="str" cm="1">
        <f t="array" aca="1" ref="K834" ca="1">SHA1HASH($J834)</f>
        <v>10fb374dfd46e0484ee88bf6abc288102a9d5bc1</v>
      </c>
      <c r="L834" s="7" cm="1">
        <f t="array" aca="1" ref="L834" ca="1">INDEX(States!$A:$A,RANDBETWEEN(5,COUNTA(States!$A:$A) + 1),1)</f>
        <v>16</v>
      </c>
      <c r="M834" s="7" t="str">
        <f ca="1">$L834 &amp; "|" &amp; VLOOKUP($L834,States!$A:$B,2,FALSE)</f>
        <v>16|07cfbddcd11fff6189ba806e40d4e76476d512f4</v>
      </c>
      <c r="N834" s="7" t="str">
        <f ca="1">VLOOKUP($F834,Name!$A:$C,3,FALSE)</f>
        <v>F</v>
      </c>
      <c r="O834" s="7" t="str">
        <f ca="1">VLOOKUP($N834,Gender!$A:$B,2,FALSE)</f>
        <v>Female</v>
      </c>
      <c r="P834" s="7" t="str" cm="1">
        <f t="array" aca="1" ref="P834" ca="1">INDEX('Marital status'!$A:$A,RANDBETWEEN(5,COUNTA('Marital status'!$A:$A) + 1),1)</f>
        <v>93ac84f4e0bd5c1c97b670a12a7fff6af89fb6b3</v>
      </c>
      <c r="Q834" s="7" t="str">
        <f ca="1">VLOOKUP($P834,'Marital status'!$A:$B,2,FALSE)</f>
        <v>DIVORCED</v>
      </c>
      <c r="R834" s="7">
        <f t="shared" ca="1" si="86"/>
        <v>5</v>
      </c>
      <c r="S834" s="7" t="e">
        <f ca="1">VLOOKUP($R834,Race!$A:$B,2,FALSE)</f>
        <v>#N/A</v>
      </c>
      <c r="T834" s="8">
        <f t="shared" ca="1" si="87"/>
        <v>25066</v>
      </c>
      <c r="U834" s="6">
        <f t="shared" ca="1" si="88"/>
        <v>7</v>
      </c>
      <c r="V834" s="8" t="str">
        <f ca="1">VLOOKUP($U834,Education!$A:$B,2,FALSE)</f>
        <v>Undergraduate degree</v>
      </c>
      <c r="W834" s="7">
        <f ca="1" xml:space="preserve">
  IF(OR($Y834 = 5, $Y834 = 6, $Y834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834" s="7" t="str">
        <f ca="1">VLOOKUP($W834,Department!$A:$B,2,FALSE)</f>
        <v>Administration</v>
      </c>
      <c r="Y834" s="6">
        <f t="shared" ca="1" si="89"/>
        <v>11</v>
      </c>
      <c r="Z834" s="7" t="str">
        <f ca="1">VLOOKUP($Y834,Role!$A:$B,2,FALSE)</f>
        <v>Analyst</v>
      </c>
      <c r="AA834" s="6">
        <f t="shared" ca="1" si="90"/>
        <v>5</v>
      </c>
      <c r="AB834" s="7" t="str">
        <f ca="1" xml:space="preserve">
IF($AA834 &lt;&gt; "",
    VLOOKUP($AA834,Level!$A:$B,2,FALSE),
    ""
)</f>
        <v>Junior</v>
      </c>
      <c r="AC834" s="1">
        <f ca="1" xml:space="preserve">
IF($Y834 = 5 + N("Presidente"),
    27000,
    IF($Y834 = 6 + N("Vice-presidente"),
        23000,
        IF(OR($Y834 = 8, $Y834= 13, $Y834 = 12) + N("Secretária bilíngue ou coordenador ou especialista"),
            8000,
            IF($Y834 = 7 + N("Diretor"),
                15000,
                IF($Y834 = 14 + N("Gerente"),
                    12000,
                    IF($Y834 = 9 + N("Estagiário"),
                        705,
                        IF($Y834 = 10 + N("Trainee"),
                            805,
                            IF($Y834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IF($U834 = 7,
  500,
  IF($U834 = 8,
    1000,
    IF($U834 = 9,
      1500,
      IF($U834 = 10,
        2000,
        0
      )
    )
  )
)
+
N("Adicional no salário por área")
+
IF($W834 = 14 + N("Tecnologia da Informação"),
  120,
  IF($W834 = 16 + N("Vendas"),
    110,
    IF($W834 = 15 + N("Jurídico"),
      100,
      IF(OR($W834 = 8, $W834 = 9, $W834 = 11) + N("Recursos humanos ou comercial ou comunicação e marketing"),
        80,
        0
      )
    )
  )
)
+
N("Adicionando pegadinha")
+
IF(AND($W834 = 16, $U834 = 9, $Y834 = 11, $AA834 = 5) + N("Se for de vendas, com mestrado, analista sênior"),
  IF($R834 = 5,
    100,
    0
  )
  +
  IF($N834 = "M",
    200,
    0
  ),
  0
)</f>
        <v>2500</v>
      </c>
      <c r="AD8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$A834  &amp; ", "   &amp;
$C834  &amp; ", "   &amp;
$E834  &amp; ", '"  &amp;
$J834  &amp; "', '" &amp;
$N834  &amp; "', "  &amp;
$R834  &amp; ", '"  &amp;
TEXT($T834,"dd/mm/aaaa")  &amp; "', "   &amp;
$U834  &amp; ", "   &amp;
$W834  &amp; ", "   &amp;
$Y834  &amp; ", "   &amp;
IF($AA834 &lt;&gt; "", $AA834, "NULL")  &amp; ", "   &amp;
$AC834  &amp; ");"</f>
        <v>INSERT INTO bi4all.fac_employees (id_company_fk, id_employee_pk, flg_active, employee_name, id_gender_fk, id_race_fk, birthday, id_schooling_fk, id_department_fk, id_role_fk, id_level_fk, salary) VALUES (6a51143286b03064a49cc2acbee63c09a0682d33, 830, 1, 'Giovanna Borba Martins', 'F', 5, '16/08/1968', 7, 6, 11, 5, 2500);</v>
      </c>
    </row>
    <row r="835" spans="1:30" ht="14.25" customHeight="1" x14ac:dyDescent="0.2">
      <c r="A835" s="7" t="str" cm="1">
        <f t="array" aca="1" ref="A835" ca="1">INDEX(Company!$A:$A,RANDBETWEEN(5,COUNTA(Company!$A:$A) + 1),1)</f>
        <v>6a51143286b03064a49cc2acbee63c09a0682d33</v>
      </c>
      <c r="B835" s="7" t="str">
        <f ca="1">VLOOKUP($A835,Company!$A:$B,2,FALSE)</f>
        <v>ACME Corporation</v>
      </c>
      <c r="C835" s="5">
        <f t="shared" si="84"/>
        <v>831</v>
      </c>
      <c r="D835" s="5" t="str" cm="1">
        <f t="array" ref="D835">SHA1HASH($C835)</f>
        <v>3741d59112eee8ae8d8c64eab52203d4e26fe541</v>
      </c>
      <c r="E835" s="6">
        <v>1</v>
      </c>
      <c r="F835" s="7">
        <f ca="1">IF($C835 = 1 + N("Presidente"),
    127,
    IF($C835 = 2 + N("Vice-Presidente"),
        72,
        IF($C835 = 3 + N("Secretária bilíngue"),
            13,
            RANDBETWEEN(5,COUNT(Name!$A:$A) + 1)
        )
    )
)</f>
        <v>202</v>
      </c>
      <c r="G835" s="7" t="str">
        <f ca="1">VLOOKUP($F835,Name!$A:$B,2,FALSE)</f>
        <v>Júlia Clara</v>
      </c>
      <c r="H835" s="7">
        <f ca="1" xml:space="preserve">
IF($C835 = 1,
    0,
    RANDBETWEEN(5,COUNT('Last name'!$A:$A) + 1)
)</f>
        <v>187</v>
      </c>
      <c r="I835" s="7" t="str">
        <f ca="1" xml:space="preserve">
IF($C835 = 1 + N("Presidente"),
    "de Orléans e Bragança",
    VLOOKUP($H835,'Last name'!$A:$B,2,FALSE) &amp; " " &amp; VLOOKUP(RANDBETWEEN(5,COUNT('Last name'!$A:$A) + 1),'Last name'!$A:$B,2,FALSE)
)</f>
        <v>Tavares Auth</v>
      </c>
      <c r="J835" s="7" t="str">
        <f t="shared" ca="1" si="85"/>
        <v>Júlia Clara Tavares Auth</v>
      </c>
      <c r="K835" s="7" t="str" cm="1">
        <f t="array" aca="1" ref="K835" ca="1">SHA1HASH($J835)</f>
        <v>2f92fa62ea37f0e571249018ad1b3e8345c89b4f</v>
      </c>
      <c r="L835" s="7" cm="1">
        <f t="array" aca="1" ref="L835" ca="1">INDEX(States!$A:$A,RANDBETWEEN(5,COUNTA(States!$A:$A) + 1),1)</f>
        <v>24</v>
      </c>
      <c r="M835" s="7" t="str">
        <f ca="1">$L835 &amp; "|" &amp; VLOOKUP($L835,States!$A:$B,2,FALSE)</f>
        <v>24|4e344e218f5d3cb3700b5fb228401547cb97b31c</v>
      </c>
      <c r="N835" s="7" t="str">
        <f ca="1">VLOOKUP($F835,Name!$A:$C,3,FALSE)</f>
        <v>F</v>
      </c>
      <c r="O835" s="7" t="str">
        <f ca="1">VLOOKUP($N835,Gender!$A:$B,2,FALSE)</f>
        <v>Female</v>
      </c>
      <c r="P835" s="7" t="str" cm="1">
        <f t="array" aca="1" ref="P835" ca="1">INDEX('Marital status'!$A:$A,RANDBETWEEN(5,COUNTA('Marital status'!$A:$A) + 1),1)</f>
        <v>47051393f6bcbf99111ec5d70ba2ebbe11ebccae</v>
      </c>
      <c r="Q835" s="7" t="str">
        <f ca="1">VLOOKUP($P835,'Marital status'!$A:$B,2,FALSE)</f>
        <v xml:space="preserve"> Separated </v>
      </c>
      <c r="R835" s="7">
        <f t="shared" ca="1" si="86"/>
        <v>5</v>
      </c>
      <c r="S835" s="7" t="e">
        <f ca="1">VLOOKUP($R835,Race!$A:$B,2,FALSE)</f>
        <v>#N/A</v>
      </c>
      <c r="T835" s="8">
        <f t="shared" ca="1" si="87"/>
        <v>25980</v>
      </c>
      <c r="U835" s="6">
        <f t="shared" ca="1" si="88"/>
        <v>7</v>
      </c>
      <c r="V835" s="8" t="str">
        <f ca="1">VLOOKUP($U835,Education!$A:$B,2,FALSE)</f>
        <v>Undergraduate degree</v>
      </c>
      <c r="W835" s="7">
        <f ca="1" xml:space="preserve">
  IF(OR($Y835 = 5, $Y835 = 6, $Y835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835" s="7" t="str">
        <f ca="1">VLOOKUP($W835,Department!$A:$B,2,FALSE)</f>
        <v>Communication &amp; Marketing</v>
      </c>
      <c r="Y835" s="6">
        <f t="shared" ca="1" si="89"/>
        <v>9</v>
      </c>
      <c r="Z835" s="7" t="str">
        <f ca="1">VLOOKUP($Y835,Role!$A:$B,2,FALSE)</f>
        <v>Intern</v>
      </c>
      <c r="AA835" s="6" t="str">
        <f t="shared" ca="1" si="90"/>
        <v/>
      </c>
      <c r="AB835" s="7" t="str">
        <f ca="1" xml:space="preserve">
IF($AA835 &lt;&gt; "",
    VLOOKUP($AA835,Level!$A:$B,2,FALSE),
    ""
)</f>
        <v/>
      </c>
      <c r="AC835" s="1">
        <f ca="1" xml:space="preserve">
IF($Y835 = 5 + N("Presidente"),
    27000,
    IF($Y835 = 6 + N("Vice-presidente"),
        23000,
        IF(OR($Y835 = 8, $Y835= 13, $Y835 = 12) + N("Secretária bilíngue ou coordenador ou especialista"),
            8000,
            IF($Y835 = 7 + N("Diretor"),
                15000,
                IF($Y835 = 14 + N("Gerente"),
                    12000,
                    IF($Y835 = 9 + N("Estagiário"),
                        705,
                        IF($Y835 = 10 + N("Trainee"),
                            805,
                            IF($Y835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IF($U835 = 7,
  500,
  IF($U835 = 8,
    1000,
    IF($U835 = 9,
      1500,
      IF($U835 = 10,
        2000,
        0
      )
    )
  )
)
+
N("Adicional no salário por área")
+
IF($W835 = 14 + N("Tecnologia da Informação"),
  120,
  IF($W835 = 16 + N("Vendas"),
    110,
    IF($W835 = 15 + N("Jurídico"),
      100,
      IF(OR($W835 = 8, $W835 = 9, $W835 = 11) + N("Recursos humanos ou comercial ou comunicação e marketing"),
        80,
        0
      )
    )
  )
)
+
N("Adicionando pegadinha")
+
IF(AND($W835 = 16, $U835 = 9, $Y835 = 11, $AA835 = 5) + N("Se for de vendas, com mestrado, analista sênior"),
  IF($R835 = 5,
    100,
    0
  )
  +
  IF($N835 = "M",
    200,
    0
  ),
  0
)</f>
        <v>1285</v>
      </c>
      <c r="AD8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$A835  &amp; ", "   &amp;
$C835  &amp; ", "   &amp;
$E835  &amp; ", '"  &amp;
$J835  &amp; "', '" &amp;
$N835  &amp; "', "  &amp;
$R835  &amp; ", '"  &amp;
TEXT($T835,"dd/mm/aaaa")  &amp; "', "   &amp;
$U835  &amp; ", "   &amp;
$W835  &amp; ", "   &amp;
$Y835  &amp; ", "   &amp;
IF($AA835 &lt;&gt; "", $AA835, "NULL")  &amp; ", "   &amp;
$AC835  &amp; ");"</f>
        <v>INSERT INTO bi4all.fac_employees (id_company_fk, id_employee_pk, flg_active, employee_name, id_gender_fk, id_race_fk, birthday, id_schooling_fk, id_department_fk, id_role_fk, id_level_fk, salary) VALUES (6a51143286b03064a49cc2acbee63c09a0682d33, 831, 1, 'Júlia Clara Tavares Auth', 'F', 5, '16/02/1971', 7, 11, 9, NULL, 1285);</v>
      </c>
    </row>
    <row r="836" spans="1:30" ht="14.25" customHeight="1" x14ac:dyDescent="0.2">
      <c r="A836" s="7" t="str" cm="1">
        <f t="array" aca="1" ref="A836" ca="1">INDEX(Company!$A:$A,RANDBETWEEN(5,COUNTA(Company!$A:$A) + 1),1)</f>
        <v>6a51143286b03064a49cc2acbee63c09a0682d33</v>
      </c>
      <c r="B836" s="7" t="str">
        <f ca="1">VLOOKUP($A836,Company!$A:$B,2,FALSE)</f>
        <v>ACME Corporation</v>
      </c>
      <c r="C836" s="5">
        <f t="shared" si="84"/>
        <v>832</v>
      </c>
      <c r="D836" s="5" t="str" cm="1">
        <f t="array" ref="D836">SHA1HASH($C836)</f>
        <v>e6c790b5c2e4b1307265a91b47820af1b2aa02c3</v>
      </c>
      <c r="E836" s="6">
        <v>1</v>
      </c>
      <c r="F836" s="7">
        <f ca="1">IF($C836 = 1 + N("Presidente"),
    127,
    IF($C836 = 2 + N("Vice-Presidente"),
        72,
        IF($C836 = 3 + N("Secretária bilíngue"),
            13,
            RANDBETWEEN(5,COUNT(Name!$A:$A) + 1)
        )
    )
)</f>
        <v>317</v>
      </c>
      <c r="G836" s="7" t="str">
        <f ca="1">VLOOKUP($F836,Name!$A:$B,2,FALSE)</f>
        <v>Pedro Henrique</v>
      </c>
      <c r="H836" s="7">
        <f ca="1" xml:space="preserve">
IF($C836 = 1,
    0,
    RANDBETWEEN(5,COUNT('Last name'!$A:$A) + 1)
)</f>
        <v>96</v>
      </c>
      <c r="I836" s="7" t="str">
        <f ca="1" xml:space="preserve">
IF($C836 = 1 + N("Presidente"),
    "de Orléans e Bragança",
    VLOOKUP($H836,'Last name'!$A:$B,2,FALSE) &amp; " " &amp; VLOOKUP(RANDBETWEEN(5,COUNT('Last name'!$A:$A) + 1),'Last name'!$A:$B,2,FALSE)
)</f>
        <v>Gallo Campos</v>
      </c>
      <c r="J836" s="7" t="str">
        <f t="shared" ca="1" si="85"/>
        <v>Pedro Henrique Gallo Campos</v>
      </c>
      <c r="K836" s="7" t="str" cm="1">
        <f t="array" aca="1" ref="K836" ca="1">SHA1HASH($J836)</f>
        <v>f4efb79ccad3cb2b66537709c5f3fe3e3be4bfb9</v>
      </c>
      <c r="L836" s="7" cm="1">
        <f t="array" aca="1" ref="L836" ca="1">INDEX(States!$A:$A,RANDBETWEEN(5,COUNTA(States!$A:$A) + 1),1)</f>
        <v>24</v>
      </c>
      <c r="M836" s="7" t="str">
        <f ca="1">$L836 &amp; "|" &amp; VLOOKUP($L836,States!$A:$B,2,FALSE)</f>
        <v>24|4e344e218f5d3cb3700b5fb228401547cb97b31c</v>
      </c>
      <c r="N836" s="7" t="str">
        <f ca="1">VLOOKUP($F836,Name!$A:$C,3,FALSE)</f>
        <v>M</v>
      </c>
      <c r="O836" s="7" t="str">
        <f ca="1">VLOOKUP($N836,Gender!$A:$B,2,FALSE)</f>
        <v>Male</v>
      </c>
      <c r="P836" s="7" t="str" cm="1">
        <f t="array" aca="1" ref="P836" ca="1">INDEX('Marital status'!$A:$A,RANDBETWEEN(5,COUNTA('Marital status'!$A:$A) + 1),1)</f>
        <v>ce0b1612aa711b78a720295d271a33894e2b72bf</v>
      </c>
      <c r="Q836" s="7" t="str">
        <f ca="1">VLOOKUP($P836,'Marital status'!$A:$B,2,FALSE)</f>
        <v>single</v>
      </c>
      <c r="R836" s="7">
        <f t="shared" ca="1" si="86"/>
        <v>8</v>
      </c>
      <c r="S836" s="7" t="e">
        <f ca="1">VLOOKUP($R836,Race!$A:$B,2,FALSE)</f>
        <v>#N/A</v>
      </c>
      <c r="T836" s="8">
        <f t="shared" ca="1" si="87"/>
        <v>31145</v>
      </c>
      <c r="U836" s="6">
        <f t="shared" ca="1" si="88"/>
        <v>8</v>
      </c>
      <c r="V836" s="8" t="str">
        <f ca="1">VLOOKUP($U836,Education!$A:$B,2,FALSE)</f>
        <v>Graduate school</v>
      </c>
      <c r="W836" s="7">
        <f ca="1" xml:space="preserve">
  IF(OR($Y836 = 5, $Y836 = 6, $Y836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836" s="7" t="str">
        <f ca="1">VLOOKUP($W836,Department!$A:$B,2,FALSE)</f>
        <v>Presidency</v>
      </c>
      <c r="Y836" s="6">
        <f t="shared" ca="1" si="89"/>
        <v>11</v>
      </c>
      <c r="Z836" s="7" t="str">
        <f ca="1">VLOOKUP($Y836,Role!$A:$B,2,FALSE)</f>
        <v>Analyst</v>
      </c>
      <c r="AA836" s="6">
        <f t="shared" ca="1" si="90"/>
        <v>5</v>
      </c>
      <c r="AB836" s="7" t="str">
        <f ca="1" xml:space="preserve">
IF($AA836 &lt;&gt; "",
    VLOOKUP($AA836,Level!$A:$B,2,FALSE),
    ""
)</f>
        <v>Junior</v>
      </c>
      <c r="AC836" s="1">
        <f ca="1" xml:space="preserve">
IF($Y836 = 5 + N("Presidente"),
    27000,
    IF($Y836 = 6 + N("Vice-presidente"),
        23000,
        IF(OR($Y836 = 8, $Y836= 13, $Y836 = 12) + N("Secretária bilíngue ou coordenador ou especialista"),
            8000,
            IF($Y836 = 7 + N("Diretor"),
                15000,
                IF($Y836 = 14 + N("Gerente"),
                    12000,
                    IF($Y836 = 9 + N("Estagiário"),
                        705,
                        IF($Y836 = 10 + N("Trainee"),
                            805,
                            IF($Y836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IF($U836 = 7,
  500,
  IF($U836 = 8,
    1000,
    IF($U836 = 9,
      1500,
      IF($U836 = 10,
        2000,
        0
      )
    )
  )
)
+
N("Adicional no salário por área")
+
IF($W836 = 14 + N("Tecnologia da Informação"),
  120,
  IF($W836 = 16 + N("Vendas"),
    110,
    IF($W836 = 15 + N("Jurídico"),
      100,
      IF(OR($W836 = 8, $W836 = 9, $W836 = 11) + N("Recursos humanos ou comercial ou comunicação e marketing"),
        80,
        0
      )
    )
  )
)
+
N("Adicionando pegadinha")
+
IF(AND($W836 = 16, $U836 = 9, $Y836 = 11, $AA836 = 5) + N("Se for de vendas, com mestrado, analista sênior"),
  IF($R836 = 5,
    100,
    0
  )
  +
  IF($N836 = "M",
    200,
    0
  ),
  0
)</f>
        <v>3000</v>
      </c>
      <c r="AD8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$A836  &amp; ", "   &amp;
$C836  &amp; ", "   &amp;
$E836  &amp; ", '"  &amp;
$J836  &amp; "', '" &amp;
$N836  &amp; "', "  &amp;
$R836  &amp; ", '"  &amp;
TEXT($T836,"dd/mm/aaaa")  &amp; "', "   &amp;
$U836  &amp; ", "   &amp;
$W836  &amp; ", "   &amp;
$Y836  &amp; ", "   &amp;
IF($AA836 &lt;&gt; "", $AA836, "NULL")  &amp; ", "   &amp;
$AC836  &amp; ");"</f>
        <v>INSERT INTO bi4all.fac_employees (id_company_fk, id_employee_pk, flg_active, employee_name, id_gender_fk, id_race_fk, birthday, id_schooling_fk, id_department_fk, id_role_fk, id_level_fk, salary) VALUES (6a51143286b03064a49cc2acbee63c09a0682d33, 832, 1, 'Pedro Henrique Gallo Campos', 'M', 8, '08/04/1985', 8, 5, 11, 5, 3000);</v>
      </c>
    </row>
    <row r="837" spans="1:30" ht="14.25" customHeight="1" x14ac:dyDescent="0.2">
      <c r="A837" s="7" t="str" cm="1">
        <f t="array" aca="1" ref="A837" ca="1">INDEX(Company!$A:$A,RANDBETWEEN(5,COUNTA(Company!$A:$A) + 1),1)</f>
        <v>6a51143286b03064a49cc2acbee63c09a0682d33</v>
      </c>
      <c r="B837" s="7" t="str">
        <f ca="1">VLOOKUP($A837,Company!$A:$B,2,FALSE)</f>
        <v>ACME Corporation</v>
      </c>
      <c r="C837" s="5">
        <f t="shared" si="84"/>
        <v>833</v>
      </c>
      <c r="D837" s="5" t="str" cm="1">
        <f t="array" ref="D837">SHA1HASH($C837)</f>
        <v>7331dfb7fe13c8c4d5e68c8ee419edf1a1884911</v>
      </c>
      <c r="E837" s="6">
        <v>1</v>
      </c>
      <c r="F837" s="7">
        <f ca="1">IF($C837 = 1 + N("Presidente"),
    127,
    IF($C837 = 2 + N("Vice-Presidente"),
        72,
        IF($C837 = 3 + N("Secretária bilíngue"),
            13,
            RANDBETWEEN(5,COUNT(Name!$A:$A) + 1)
        )
    )
)</f>
        <v>297</v>
      </c>
      <c r="G837" s="7" t="str">
        <f ca="1">VLOOKUP($F837,Name!$A:$B,2,FALSE)</f>
        <v>Miguelito</v>
      </c>
      <c r="H837" s="7">
        <f ca="1" xml:space="preserve">
IF($C837 = 1,
    0,
    RANDBETWEEN(5,COUNT('Last name'!$A:$A) + 1)
)</f>
        <v>190</v>
      </c>
      <c r="I837" s="7" t="str">
        <f ca="1" xml:space="preserve">
IF($C837 = 1 + N("Presidente"),
    "de Orléans e Bragança",
    VLOOKUP($H837,'Last name'!$A:$B,2,FALSE) &amp; " " &amp; VLOOKUP(RANDBETWEEN(5,COUNT('Last name'!$A:$A) + 1),'Last name'!$A:$B,2,FALSE)
)</f>
        <v>Testa Siqueira</v>
      </c>
      <c r="J837" s="7" t="str">
        <f t="shared" ca="1" si="85"/>
        <v>Miguelito Testa Siqueira</v>
      </c>
      <c r="K837" s="7" t="str" cm="1">
        <f t="array" aca="1" ref="K837" ca="1">SHA1HASH($J837)</f>
        <v>b625b471af8aceac454c7249691d8309206a173f</v>
      </c>
      <c r="L837" s="7" cm="1">
        <f t="array" aca="1" ref="L837" ca="1">INDEX(States!$A:$A,RANDBETWEEN(5,COUNTA(States!$A:$A) + 1),1)</f>
        <v>11</v>
      </c>
      <c r="M837" s="7" t="str">
        <f ca="1">$L837 &amp; "|" &amp; VLOOKUP($L837,States!$A:$B,2,FALSE)</f>
        <v>11|fe2c415e55f0a42317aa24885817f9de5cf497c6</v>
      </c>
      <c r="N837" s="7" t="str">
        <f ca="1">VLOOKUP($F837,Name!$A:$C,3,FALSE)</f>
        <v>M</v>
      </c>
      <c r="O837" s="7" t="str">
        <f ca="1">VLOOKUP($N837,Gender!$A:$B,2,FALSE)</f>
        <v>Male</v>
      </c>
      <c r="P837" s="7" t="str" cm="1">
        <f t="array" aca="1" ref="P837" ca="1">INDEX('Marital status'!$A:$A,RANDBETWEEN(5,COUNTA('Marital status'!$A:$A) + 1),1)</f>
        <v>459031b19ec5bbd3b3dbc0a9dcf2cb6e6c6f7848</v>
      </c>
      <c r="Q837" s="7" t="str">
        <f ca="1">VLOOKUP($P837,'Marital status'!$A:$B,2,FALSE)</f>
        <v xml:space="preserve">Widowed </v>
      </c>
      <c r="R837" s="7">
        <f t="shared" ca="1" si="86"/>
        <v>5</v>
      </c>
      <c r="S837" s="7" t="e">
        <f ca="1">VLOOKUP($R837,Race!$A:$B,2,FALSE)</f>
        <v>#N/A</v>
      </c>
      <c r="T837" s="8">
        <f t="shared" ca="1" si="87"/>
        <v>17870</v>
      </c>
      <c r="U837" s="6">
        <f t="shared" ca="1" si="88"/>
        <v>7</v>
      </c>
      <c r="V837" s="8" t="str">
        <f ca="1">VLOOKUP($U837,Education!$A:$B,2,FALSE)</f>
        <v>Undergraduate degree</v>
      </c>
      <c r="W837" s="7">
        <f ca="1" xml:space="preserve">
  IF(OR($Y837 = 5, $Y837 = 6, $Y837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37" s="7" t="str">
        <f ca="1">VLOOKUP($W837,Department!$A:$B,2,FALSE)</f>
        <v>Human Resource</v>
      </c>
      <c r="Y837" s="6">
        <f t="shared" ca="1" si="89"/>
        <v>10</v>
      </c>
      <c r="Z837" s="7" t="str">
        <f ca="1">VLOOKUP($Y837,Role!$A:$B,2,FALSE)</f>
        <v>Trainee</v>
      </c>
      <c r="AA837" s="6" t="str">
        <f t="shared" ca="1" si="90"/>
        <v/>
      </c>
      <c r="AB837" s="7" t="str">
        <f ca="1" xml:space="preserve">
IF($AA837 &lt;&gt; "",
    VLOOKUP($AA837,Level!$A:$B,2,FALSE),
    ""
)</f>
        <v/>
      </c>
      <c r="AC837" s="1">
        <f ca="1" xml:space="preserve">
IF($Y837 = 5 + N("Presidente"),
    27000,
    IF($Y837 = 6 + N("Vice-presidente"),
        23000,
        IF(OR($Y837 = 8, $Y837= 13, $Y837 = 12) + N("Secretária bilíngue ou coordenador ou especialista"),
            8000,
            IF($Y837 = 7 + N("Diretor"),
                15000,
                IF($Y837 = 14 + N("Gerente"),
                    12000,
                    IF($Y837 = 9 + N("Estagiário"),
                        705,
                        IF($Y837 = 10 + N("Trainee"),
                            805,
                            IF($Y837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IF($U837 = 7,
  500,
  IF($U837 = 8,
    1000,
    IF($U837 = 9,
      1500,
      IF($U837 = 10,
        2000,
        0
      )
    )
  )
)
+
N("Adicional no salário por área")
+
IF($W837 = 14 + N("Tecnologia da Informação"),
  120,
  IF($W837 = 16 + N("Vendas"),
    110,
    IF($W837 = 15 + N("Jurídico"),
      100,
      IF(OR($W837 = 8, $W837 = 9, $W837 = 11) + N("Recursos humanos ou comercial ou comunicação e marketing"),
        80,
        0
      )
    )
  )
)
+
N("Adicionando pegadinha")
+
IF(AND($W837 = 16, $U837 = 9, $Y837 = 11, $AA837 = 5) + N("Se for de vendas, com mestrado, analista sênior"),
  IF($R837 = 5,
    100,
    0
  )
  +
  IF($N837 = "M",
    200,
    0
  ),
  0
)</f>
        <v>1385</v>
      </c>
      <c r="AD8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$A837  &amp; ", "   &amp;
$C837  &amp; ", "   &amp;
$E837  &amp; ", '"  &amp;
$J837  &amp; "', '" &amp;
$N837  &amp; "', "  &amp;
$R837  &amp; ", '"  &amp;
TEXT($T837,"dd/mm/aaaa")  &amp; "', "   &amp;
$U837  &amp; ", "   &amp;
$W837  &amp; ", "   &amp;
$Y837  &amp; ", "   &amp;
IF($AA837 &lt;&gt; "", $AA837, "NULL")  &amp; ", "   &amp;
$AC837  &amp; ");"</f>
        <v>INSERT INTO bi4all.fac_employees (id_company_fk, id_employee_pk, flg_active, employee_name, id_gender_fk, id_race_fk, birthday, id_schooling_fk, id_department_fk, id_role_fk, id_level_fk, salary) VALUES (6a51143286b03064a49cc2acbee63c09a0682d33, 833, 1, 'Miguelito Testa Siqueira', 'M', 5, '03/12/1948', 7, 8, 10, NULL, 1385);</v>
      </c>
    </row>
    <row r="838" spans="1:30" ht="14.25" customHeight="1" x14ac:dyDescent="0.2">
      <c r="A838" s="7" t="str" cm="1">
        <f t="array" aca="1" ref="A838" ca="1">INDEX(Company!$A:$A,RANDBETWEEN(5,COUNTA(Company!$A:$A) + 1),1)</f>
        <v>6a51143286b03064a49cc2acbee63c09a0682d33</v>
      </c>
      <c r="B838" s="7" t="str">
        <f ca="1">VLOOKUP($A838,Company!$A:$B,2,FALSE)</f>
        <v>ACME Corporation</v>
      </c>
      <c r="C838" s="5">
        <f t="shared" ref="C838:C901" si="91">ROW() - 4</f>
        <v>834</v>
      </c>
      <c r="D838" s="5" t="str" cm="1">
        <f t="array" ref="D838">SHA1HASH($C838)</f>
        <v>bcdb6b3045cff6247e2db382d5006d8fb8434230</v>
      </c>
      <c r="E838" s="6">
        <v>1</v>
      </c>
      <c r="F838" s="7">
        <f ca="1">IF($C838 = 1 + N("Presidente"),
    127,
    IF($C838 = 2 + N("Vice-Presidente"),
        72,
        IF($C838 = 3 + N("Secretária bilíngue"),
            13,
            RANDBETWEEN(5,COUNT(Name!$A:$A) + 1)
        )
    )
)</f>
        <v>284</v>
      </c>
      <c r="G838" s="7" t="str">
        <f ca="1">VLOOKUP($F838,Name!$A:$B,2,FALSE)</f>
        <v>Martim</v>
      </c>
      <c r="H838" s="7">
        <f ca="1" xml:space="preserve">
IF($C838 = 1,
    0,
    RANDBETWEEN(5,COUNT('Last name'!$A:$A) + 1)
)</f>
        <v>189</v>
      </c>
      <c r="I838" s="7" t="str">
        <f ca="1" xml:space="preserve">
IF($C838 = 1 + N("Presidente"),
    "de Orléans e Bragança",
    VLOOKUP($H838,'Last name'!$A:$B,2,FALSE) &amp; " " &amp; VLOOKUP(RANDBETWEEN(5,COUNT('Last name'!$A:$A) + 1),'Last name'!$A:$B,2,FALSE)
)</f>
        <v>Teixeira Brasão</v>
      </c>
      <c r="J838" s="7" t="str">
        <f t="shared" ref="J838:J901" ca="1" si="92">$G838 &amp; " " &amp; $I838</f>
        <v>Martim Teixeira Brasão</v>
      </c>
      <c r="K838" s="7" t="str" cm="1">
        <f t="array" aca="1" ref="K838" ca="1">SHA1HASH($J838)</f>
        <v>6e867d0fd88285e33f51e2bdd796d7a131974271</v>
      </c>
      <c r="L838" s="7" cm="1">
        <f t="array" aca="1" ref="L838" ca="1">INDEX(States!$A:$A,RANDBETWEEN(5,COUNTA(States!$A:$A) + 1),1)</f>
        <v>23</v>
      </c>
      <c r="M838" s="7" t="str">
        <f ca="1">$L838 &amp; "|" &amp; VLOOKUP($L838,States!$A:$B,2,FALSE)</f>
        <v>23|22fbba2e2c257238254804c428968d474037a633</v>
      </c>
      <c r="N838" s="7" t="str">
        <f ca="1">VLOOKUP($F838,Name!$A:$C,3,FALSE)</f>
        <v>M</v>
      </c>
      <c r="O838" s="7" t="str">
        <f ca="1">VLOOKUP($N838,Gender!$A:$B,2,FALSE)</f>
        <v>Male</v>
      </c>
      <c r="P838" s="7" t="str" cm="1">
        <f t="array" aca="1" ref="P838" ca="1">INDEX('Marital status'!$A:$A,RANDBETWEEN(5,COUNTA('Marital status'!$A:$A) + 1),1)</f>
        <v>47051393f6bcbf99111ec5d70ba2ebbe11ebccae</v>
      </c>
      <c r="Q838" s="7" t="str">
        <f ca="1">VLOOKUP($P838,'Marital status'!$A:$B,2,FALSE)</f>
        <v xml:space="preserve"> Separated </v>
      </c>
      <c r="R838" s="7">
        <f t="shared" ref="R838:R901" ca="1" si="93" xml:space="preserve">
IF(AND($Y838 &gt;= 5, $Y838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838" s="7" t="e">
        <f ca="1">VLOOKUP($R838,Race!$A:$B,2,FALSE)</f>
        <v>#N/A</v>
      </c>
      <c r="T838" s="8">
        <f t="shared" ref="T838:T901" ca="1" si="94" xml:space="preserve">
IF($Y838 = 5 + N("CEO"),
    TODAY() - 16340,
    IF($Y838 = 8 + N("Secretary"),
        RANDBETWEEN(TODAY() - 12418.5, TODAY()-6574.5),
        IF(OR($Y838 = 7, $Y838 = 14),
            RANDBETWEEN(TODAY() - 16071, TODAY() - 8766),
            IF(OR($Y838 = 13, $Y838 = 12, $Y838 = 11),
                RANDBETWEEN(TODAY() - 27393.75, TODAY() - 12783.75),
                RANDBETWEEN(TODAY() - 27393.75, TODAY()-10957.5)
            )
        )
    )
)</f>
        <v>20691</v>
      </c>
      <c r="U838" s="6">
        <f t="shared" ref="U838:U901" ca="1" si="95" xml:space="preserve">
IF(OR($Y838 = 5, $Y838 = 6) + N("Se for presidente ou vice-presidente"),
    10 + N("Doutor"),
    IF($Y838 = 7 + N("Se for diretor"),
        RANDBETWEEN(8,10) + N("Graduate school or Master’s degree or Doctorate"),
        IF($Y838 = 14 + N("If a manager"),
            RANDBETWEEN(7,9),
            IF(OR($Y838 = 13, $Y838 = 12, $Y838 = 11) + N("If coordinator or specialist or analyst"),
                RANDBETWEEN(7,8),
                7
            )
        )
    )
)</f>
        <v>7</v>
      </c>
      <c r="V838" s="8" t="str">
        <f ca="1">VLOOKUP($U838,Education!$A:$B,2,FALSE)</f>
        <v>Undergraduate degree</v>
      </c>
      <c r="W838" s="7">
        <f ca="1" xml:space="preserve">
  IF(OR($Y838 = 5, $Y838 = 6, $Y838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838" s="7" t="str">
        <f ca="1">VLOOKUP($W838,Department!$A:$B,2,FALSE)</f>
        <v>Administration</v>
      </c>
      <c r="Y838" s="6">
        <f t="shared" ref="Y838:Y901" ca="1" si="96" xml:space="preserve">
IF($C838 = 1 + N("Se matrícula for 1"),
  5 + N("Presidente"),
  IF($C838 = 2 + N("Se matrícula for 2"),
    6 + N("Vice-presidente"),
    IF($C838 = 3 + N("Se matrícula for 3"),
      8 + N("Secretária bilíngue"),
      IF(AND($C838 &gt;= 4, $C838 &lt;=14),
        7 + N("Diretor"),
        IF(AND($C838 &gt;= 15, $C838 &lt;= 25),
          14 + N("Manager"),
          IF(AND($C838 &gt;= 26, $C838 &lt;= 36),
            13 + N("Coordinador"),
            IF(AND($C838 &gt;= 37, $C838 &lt;= 47),
              12 + N("Especialista"),
                IF(MOD($C838,2) = 0,
                  11 + N("Analista"),
                  RANDBETWEEN(9,10) + N("Estagiário ou Trainee")
                )
            )
          )
        )
      )
    )
  )
)</f>
        <v>11</v>
      </c>
      <c r="Z838" s="7" t="str">
        <f ca="1">VLOOKUP($Y838,Role!$A:$B,2,FALSE)</f>
        <v>Analyst</v>
      </c>
      <c r="AA838" s="6">
        <f t="shared" ref="AA838:AA901" ca="1" si="97" xml:space="preserve">
IF($Y838 = 11 + N("Analyst"),
    RANDBETWEEN(5, 7) + N("Jr, Pleno, Sr"),
    ""
)</f>
        <v>6</v>
      </c>
      <c r="AB838" s="7" t="str">
        <f ca="1" xml:space="preserve">
IF($AA838 &lt;&gt; "",
    VLOOKUP($AA838,Level!$A:$B,2,FALSE),
    ""
)</f>
        <v>Pleno</v>
      </c>
      <c r="AC838" s="1">
        <f ca="1" xml:space="preserve">
IF($Y838 = 5 + N("Presidente"),
    27000,
    IF($Y838 = 6 + N("Vice-presidente"),
        23000,
        IF(OR($Y838 = 8, $Y838= 13, $Y838 = 12) + N("Secretária bilíngue ou coordenador ou especialista"),
            8000,
            IF($Y838 = 7 + N("Diretor"),
                15000,
                IF($Y838 = 14 + N("Gerente"),
                    12000,
                    IF($Y838 = 9 + N("Estagiário"),
                        705,
                        IF($Y838 = 10 + N("Trainee"),
                            805,
                            IF($Y838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IF($U838 = 7,
  500,
  IF($U838 = 8,
    1000,
    IF($U838 = 9,
      1500,
      IF($U838 = 10,
        2000,
        0
      )
    )
  )
)
+
N("Adicional no salário por área")
+
IF($W838 = 14 + N("Tecnologia da Informação"),
  120,
  IF($W838 = 16 + N("Vendas"),
    110,
    IF($W838 = 15 + N("Jurídico"),
      100,
      IF(OR($W838 = 8, $W838 = 9, $W838 = 11) + N("Recursos humanos ou comercial ou comunicação e marketing"),
        80,
        0
      )
    )
  )
)
+
N("Adicionando pegadinha")
+
IF(AND($W838 = 16, $U838 = 9, $Y838 = 11, $AA838 = 5) + N("Se for de vendas, com mestrado, analista sênior"),
  IF($R838 = 5,
    100,
    0
  )
  +
  IF($N838 = "M",
    200,
    0
  ),
  0
)</f>
        <v>2500</v>
      </c>
      <c r="AD8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$A838  &amp; ", "   &amp;
$C838  &amp; ", "   &amp;
$E838  &amp; ", '"  &amp;
$J838  &amp; "', '" &amp;
$N838  &amp; "', "  &amp;
$R838  &amp; ", '"  &amp;
TEXT($T838,"dd/mm/aaaa")  &amp; "', "   &amp;
$U838  &amp; ", "   &amp;
$W838  &amp; ", "   &amp;
$Y838  &amp; ", "   &amp;
IF($AA838 &lt;&gt; "", $AA838, "NULL")  &amp; ", "   &amp;
$AC838  &amp; ");"</f>
        <v>INSERT INTO bi4all.fac_employees (id_company_fk, id_employee_pk, flg_active, employee_name, id_gender_fk, id_race_fk, birthday, id_schooling_fk, id_department_fk, id_role_fk, id_level_fk, salary) VALUES (6a51143286b03064a49cc2acbee63c09a0682d33, 834, 1, 'Martim Teixeira Brasão', 'M', 5, '24/08/1956', 7, 6, 11, 6, 2500);</v>
      </c>
    </row>
    <row r="839" spans="1:30" ht="14.25" customHeight="1" x14ac:dyDescent="0.2">
      <c r="A839" s="7" t="str" cm="1">
        <f t="array" aca="1" ref="A839" ca="1">INDEX(Company!$A:$A,RANDBETWEEN(5,COUNTA(Company!$A:$A) + 1),1)</f>
        <v>6a51143286b03064a49cc2acbee63c09a0682d33</v>
      </c>
      <c r="B839" s="7" t="str">
        <f ca="1">VLOOKUP($A839,Company!$A:$B,2,FALSE)</f>
        <v>ACME Corporation</v>
      </c>
      <c r="C839" s="5">
        <f t="shared" si="91"/>
        <v>835</v>
      </c>
      <c r="D839" s="5" t="str" cm="1">
        <f t="array" ref="D839">SHA1HASH($C839)</f>
        <v>d449b25b8df4400b649cf69e0ed4900ad8e8f8f9</v>
      </c>
      <c r="E839" s="6">
        <v>1</v>
      </c>
      <c r="F839" s="7">
        <f ca="1">IF($C839 = 1 + N("Presidente"),
    127,
    IF($C839 = 2 + N("Vice-Presidente"),
        72,
        IF($C839 = 3 + N("Secretária bilíngue"),
            13,
            RANDBETWEEN(5,COUNT(Name!$A:$A) + 1)
        )
    )
)</f>
        <v>210</v>
      </c>
      <c r="G839" s="7" t="str">
        <f ca="1">VLOOKUP($F839,Name!$A:$B,2,FALSE)</f>
        <v>Kauã</v>
      </c>
      <c r="H839" s="7">
        <f ca="1" xml:space="preserve">
IF($C839 = 1,
    0,
    RANDBETWEEN(5,COUNT('Last name'!$A:$A) + 1)
)</f>
        <v>77</v>
      </c>
      <c r="I839" s="7" t="str">
        <f ca="1" xml:space="preserve">
IF($C839 = 1 + N("Presidente"),
    "de Orléans e Bragança",
    VLOOKUP($H839,'Last name'!$A:$B,2,FALSE) &amp; " " &amp; VLOOKUP(RANDBETWEEN(5,COUNT('Last name'!$A:$A) + 1),'Last name'!$A:$B,2,FALSE)
)</f>
        <v>Esposito Bactista</v>
      </c>
      <c r="J839" s="7" t="str">
        <f t="shared" ca="1" si="92"/>
        <v>Kauã Esposito Bactista</v>
      </c>
      <c r="K839" s="7" t="str" cm="1">
        <f t="array" aca="1" ref="K839" ca="1">SHA1HASH($J839)</f>
        <v>91e9e356841f4c5d4c9944b9982548151445e144</v>
      </c>
      <c r="L839" s="7" cm="1">
        <f t="array" aca="1" ref="L839" ca="1">INDEX(States!$A:$A,RANDBETWEEN(5,COUNTA(States!$A:$A) + 1),1)</f>
        <v>20</v>
      </c>
      <c r="M839" s="7" t="str">
        <f ca="1">$L839 &amp; "|" &amp; VLOOKUP($L839,States!$A:$B,2,FALSE)</f>
        <v>20|c7ee6b7966c56a7149c5002263ee025341a1072b</v>
      </c>
      <c r="N839" s="7" t="str">
        <f ca="1">VLOOKUP($F839,Name!$A:$C,3,FALSE)</f>
        <v>M</v>
      </c>
      <c r="O839" s="7" t="str">
        <f ca="1">VLOOKUP($N839,Gender!$A:$B,2,FALSE)</f>
        <v>Male</v>
      </c>
      <c r="P839" s="7" t="str" cm="1">
        <f t="array" aca="1" ref="P839" ca="1">INDEX('Marital status'!$A:$A,RANDBETWEEN(5,COUNTA('Marital status'!$A:$A) + 1),1)</f>
        <v>ce0b1612aa711b78a720295d271a33894e2b72bf</v>
      </c>
      <c r="Q839" s="7" t="str">
        <f ca="1">VLOOKUP($P839,'Marital status'!$A:$B,2,FALSE)</f>
        <v>single</v>
      </c>
      <c r="R839" s="7">
        <f t="shared" ca="1" si="93"/>
        <v>5</v>
      </c>
      <c r="S839" s="7" t="e">
        <f ca="1">VLOOKUP($R839,Race!$A:$B,2,FALSE)</f>
        <v>#N/A</v>
      </c>
      <c r="T839" s="8">
        <f t="shared" ca="1" si="94"/>
        <v>19676</v>
      </c>
      <c r="U839" s="6">
        <f t="shared" ca="1" si="95"/>
        <v>7</v>
      </c>
      <c r="V839" s="8" t="str">
        <f ca="1">VLOOKUP($U839,Education!$A:$B,2,FALSE)</f>
        <v>Undergraduate degree</v>
      </c>
      <c r="W839" s="7">
        <f ca="1" xml:space="preserve">
  IF(OR($Y839 = 5, $Y839 = 6, $Y839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839" s="7" t="str">
        <f ca="1">VLOOKUP($W839,Department!$A:$B,2,FALSE)</f>
        <v>Presidency</v>
      </c>
      <c r="Y839" s="6">
        <f t="shared" ca="1" si="96"/>
        <v>10</v>
      </c>
      <c r="Z839" s="7" t="str">
        <f ca="1">VLOOKUP($Y839,Role!$A:$B,2,FALSE)</f>
        <v>Trainee</v>
      </c>
      <c r="AA839" s="6" t="str">
        <f t="shared" ca="1" si="97"/>
        <v/>
      </c>
      <c r="AB839" s="7" t="str">
        <f ca="1" xml:space="preserve">
IF($AA839 &lt;&gt; "",
    VLOOKUP($AA839,Level!$A:$B,2,FALSE),
    ""
)</f>
        <v/>
      </c>
      <c r="AC839" s="1">
        <f ca="1" xml:space="preserve">
IF($Y839 = 5 + N("Presidente"),
    27000,
    IF($Y839 = 6 + N("Vice-presidente"),
        23000,
        IF(OR($Y839 = 8, $Y839= 13, $Y839 = 12) + N("Secretária bilíngue ou coordenador ou especialista"),
            8000,
            IF($Y839 = 7 + N("Diretor"),
                15000,
                IF($Y839 = 14 + N("Gerente"),
                    12000,
                    IF($Y839 = 9 + N("Estagiário"),
                        705,
                        IF($Y839 = 10 + N("Trainee"),
                            805,
                            IF($Y839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IF($U839 = 7,
  500,
  IF($U839 = 8,
    1000,
    IF($U839 = 9,
      1500,
      IF($U839 = 10,
        2000,
        0
      )
    )
  )
)
+
N("Adicional no salário por área")
+
IF($W839 = 14 + N("Tecnologia da Informação"),
  120,
  IF($W839 = 16 + N("Vendas"),
    110,
    IF($W839 = 15 + N("Jurídico"),
      100,
      IF(OR($W839 = 8, $W839 = 9, $W839 = 11) + N("Recursos humanos ou comercial ou comunicação e marketing"),
        80,
        0
      )
    )
  )
)
+
N("Adicionando pegadinha")
+
IF(AND($W839 = 16, $U839 = 9, $Y839 = 11, $AA839 = 5) + N("Se for de vendas, com mestrado, analista sênior"),
  IF($R839 = 5,
    100,
    0
  )
  +
  IF($N839 = "M",
    200,
    0
  ),
  0
)</f>
        <v>1305</v>
      </c>
      <c r="AD8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$A839  &amp; ", "   &amp;
$C839  &amp; ", "   &amp;
$E839  &amp; ", '"  &amp;
$J839  &amp; "', '" &amp;
$N839  &amp; "', "  &amp;
$R839  &amp; ", '"  &amp;
TEXT($T839,"dd/mm/aaaa")  &amp; "', "   &amp;
$U839  &amp; ", "   &amp;
$W839  &amp; ", "   &amp;
$Y839  &amp; ", "   &amp;
IF($AA839 &lt;&gt; "", $AA839, "NULL")  &amp; ", "   &amp;
$AC839  &amp; ");"</f>
        <v>INSERT INTO bi4all.fac_employees (id_company_fk, id_employee_pk, flg_active, employee_name, id_gender_fk, id_race_fk, birthday, id_schooling_fk, id_department_fk, id_role_fk, id_level_fk, salary) VALUES (6a51143286b03064a49cc2acbee63c09a0682d33, 835, 1, 'Kauã Esposito Bactista', 'M', 5, '13/11/1953', 7, 5, 10, NULL, 1305);</v>
      </c>
    </row>
    <row r="840" spans="1:30" ht="14.25" customHeight="1" x14ac:dyDescent="0.2">
      <c r="A840" s="7" t="str" cm="1">
        <f t="array" aca="1" ref="A840" ca="1">INDEX(Company!$A:$A,RANDBETWEEN(5,COUNTA(Company!$A:$A) + 1),1)</f>
        <v>6a51143286b03064a49cc2acbee63c09a0682d33</v>
      </c>
      <c r="B840" s="7" t="str">
        <f ca="1">VLOOKUP($A840,Company!$A:$B,2,FALSE)</f>
        <v>ACME Corporation</v>
      </c>
      <c r="C840" s="5">
        <f t="shared" si="91"/>
        <v>836</v>
      </c>
      <c r="D840" s="5" t="str" cm="1">
        <f t="array" ref="D840">SHA1HASH($C840)</f>
        <v>84c5bfbbc8e02d076ad931ba613d180180e1af7c</v>
      </c>
      <c r="E840" s="6">
        <v>1</v>
      </c>
      <c r="F840" s="7">
        <f ca="1">IF($C840 = 1 + N("Presidente"),
    127,
    IF($C840 = 2 + N("Vice-Presidente"),
        72,
        IF($C840 = 3 + N("Secretária bilíngue"),
            13,
            RANDBETWEEN(5,COUNT(Name!$A:$A) + 1)
        )
    )
)</f>
        <v>201</v>
      </c>
      <c r="G840" s="7" t="str">
        <f ca="1">VLOOKUP($F840,Name!$A:$B,2,FALSE)</f>
        <v>Júlia</v>
      </c>
      <c r="H840" s="7">
        <f ca="1" xml:space="preserve">
IF($C840 = 1,
    0,
    RANDBETWEEN(5,COUNT('Last name'!$A:$A) + 1)
)</f>
        <v>166</v>
      </c>
      <c r="I840" s="7" t="str">
        <f ca="1" xml:space="preserve">
IF($C840 = 1 + N("Presidente"),
    "de Orléans e Bragança",
    VLOOKUP($H840,'Last name'!$A:$B,2,FALSE) &amp; " " &amp; VLOOKUP(RANDBETWEEN(5,COUNT('Last name'!$A:$A) + 1),'Last name'!$A:$B,2,FALSE)
)</f>
        <v>Rodrigues Brasão</v>
      </c>
      <c r="J840" s="7" t="str">
        <f t="shared" ca="1" si="92"/>
        <v>Júlia Rodrigues Brasão</v>
      </c>
      <c r="K840" s="7" t="str" cm="1">
        <f t="array" aca="1" ref="K840" ca="1">SHA1HASH($J840)</f>
        <v>9028e5eff2798fa28871f0205a0bebc912c5e255</v>
      </c>
      <c r="L840" s="7" cm="1">
        <f t="array" aca="1" ref="L840" ca="1">INDEX(States!$A:$A,RANDBETWEEN(5,COUNTA(States!$A:$A) + 1),1)</f>
        <v>13</v>
      </c>
      <c r="M840" s="7" t="str">
        <f ca="1">$L840 &amp; "|" &amp; VLOOKUP($L840,States!$A:$B,2,FALSE)</f>
        <v>13|6c05c76e5be517ed7b1a09bc941ed381b630f0fd</v>
      </c>
      <c r="N840" s="7" t="str">
        <f ca="1">VLOOKUP($F840,Name!$A:$C,3,FALSE)</f>
        <v>F</v>
      </c>
      <c r="O840" s="7" t="str">
        <f ca="1">VLOOKUP($N840,Gender!$A:$B,2,FALSE)</f>
        <v>Female</v>
      </c>
      <c r="P840" s="7" t="str" cm="1">
        <f t="array" aca="1" ref="P840" ca="1">INDEX('Marital status'!$A:$A,RANDBETWEEN(5,COUNTA('Marital status'!$A:$A) + 1),1)</f>
        <v>47051393f6bcbf99111ec5d70ba2ebbe11ebccae</v>
      </c>
      <c r="Q840" s="7" t="str">
        <f ca="1">VLOOKUP($P840,'Marital status'!$A:$B,2,FALSE)</f>
        <v xml:space="preserve"> Separated </v>
      </c>
      <c r="R840" s="7">
        <f t="shared" ca="1" si="93"/>
        <v>6</v>
      </c>
      <c r="S840" s="7" t="e">
        <f ca="1">VLOOKUP($R840,Race!$A:$B,2,FALSE)</f>
        <v>#N/A</v>
      </c>
      <c r="T840" s="8">
        <f t="shared" ca="1" si="94"/>
        <v>27376</v>
      </c>
      <c r="U840" s="6">
        <f t="shared" ca="1" si="95"/>
        <v>7</v>
      </c>
      <c r="V840" s="8" t="str">
        <f ca="1">VLOOKUP($U840,Education!$A:$B,2,FALSE)</f>
        <v>Undergraduate degree</v>
      </c>
      <c r="W840" s="7">
        <f ca="1" xml:space="preserve">
  IF(OR($Y840 = 5, $Y840 = 6, $Y840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840" s="7" t="str">
        <f ca="1">VLOOKUP($W840,Department!$A:$B,2,FALSE)</f>
        <v>Operations</v>
      </c>
      <c r="Y840" s="6">
        <f t="shared" ca="1" si="96"/>
        <v>11</v>
      </c>
      <c r="Z840" s="7" t="str">
        <f ca="1">VLOOKUP($Y840,Role!$A:$B,2,FALSE)</f>
        <v>Analyst</v>
      </c>
      <c r="AA840" s="6">
        <f t="shared" ca="1" si="97"/>
        <v>5</v>
      </c>
      <c r="AB840" s="7" t="str">
        <f ca="1" xml:space="preserve">
IF($AA840 &lt;&gt; "",
    VLOOKUP($AA840,Level!$A:$B,2,FALSE),
    ""
)</f>
        <v>Junior</v>
      </c>
      <c r="AC840" s="1">
        <f ca="1" xml:space="preserve">
IF($Y840 = 5 + N("Presidente"),
    27000,
    IF($Y840 = 6 + N("Vice-presidente"),
        23000,
        IF(OR($Y840 = 8, $Y840= 13, $Y840 = 12) + N("Secretária bilíngue ou coordenador ou especialista"),
            8000,
            IF($Y840 = 7 + N("Diretor"),
                15000,
                IF($Y840 = 14 + N("Gerente"),
                    12000,
                    IF($Y840 = 9 + N("Estagiário"),
                        705,
                        IF($Y840 = 10 + N("Trainee"),
                            805,
                            IF($Y840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IF($U840 = 7,
  500,
  IF($U840 = 8,
    1000,
    IF($U840 = 9,
      1500,
      IF($U840 = 10,
        2000,
        0
      )
    )
  )
)
+
N("Adicional no salário por área")
+
IF($W840 = 14 + N("Tecnologia da Informação"),
  120,
  IF($W840 = 16 + N("Vendas"),
    110,
    IF($W840 = 15 + N("Jurídico"),
      100,
      IF(OR($W840 = 8, $W840 = 9, $W840 = 11) + N("Recursos humanos ou comercial ou comunicação e marketing"),
        80,
        0
      )
    )
  )
)
+
N("Adicionando pegadinha")
+
IF(AND($W840 = 16, $U840 = 9, $Y840 = 11, $AA840 = 5) + N("Se for de vendas, com mestrado, analista sênior"),
  IF($R840 = 5,
    100,
    0
  )
  +
  IF($N840 = "M",
    200,
    0
  ),
  0
)</f>
        <v>2500</v>
      </c>
      <c r="AD8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$A840  &amp; ", "   &amp;
$C840  &amp; ", "   &amp;
$E840  &amp; ", '"  &amp;
$J840  &amp; "', '" &amp;
$N840  &amp; "', "  &amp;
$R840  &amp; ", '"  &amp;
TEXT($T840,"dd/mm/aaaa")  &amp; "', "   &amp;
$U840  &amp; ", "   &amp;
$W840  &amp; ", "   &amp;
$Y840  &amp; ", "   &amp;
IF($AA840 &lt;&gt; "", $AA840, "NULL")  &amp; ", "   &amp;
$AC840  &amp; ");"</f>
        <v>INSERT INTO bi4all.fac_employees (id_company_fk, id_employee_pk, flg_active, employee_name, id_gender_fk, id_race_fk, birthday, id_schooling_fk, id_department_fk, id_role_fk, id_level_fk, salary) VALUES (6a51143286b03064a49cc2acbee63c09a0682d33, 836, 1, 'Júlia Rodrigues Brasão', 'F', 6, '13/12/1974', 7, 10, 11, 5, 2500);</v>
      </c>
    </row>
    <row r="841" spans="1:30" ht="14.25" customHeight="1" x14ac:dyDescent="0.2">
      <c r="A841" s="7" t="str" cm="1">
        <f t="array" aca="1" ref="A841" ca="1">INDEX(Company!$A:$A,RANDBETWEEN(5,COUNTA(Company!$A:$A) + 1),1)</f>
        <v>6a51143286b03064a49cc2acbee63c09a0682d33</v>
      </c>
      <c r="B841" s="7" t="str">
        <f ca="1">VLOOKUP($A841,Company!$A:$B,2,FALSE)</f>
        <v>ACME Corporation</v>
      </c>
      <c r="C841" s="5">
        <f t="shared" si="91"/>
        <v>837</v>
      </c>
      <c r="D841" s="5" t="str" cm="1">
        <f t="array" ref="D841">SHA1HASH($C841)</f>
        <v>9b41f9c0d7bce732d9af75c3b13bd58e9ce2a1e1</v>
      </c>
      <c r="E841" s="6">
        <v>1</v>
      </c>
      <c r="F841" s="7">
        <f ca="1">IF($C841 = 1 + N("Presidente"),
    127,
    IF($C841 = 2 + N("Vice-Presidente"),
        72,
        IF($C841 = 3 + N("Secretária bilíngue"),
            13,
            RANDBETWEEN(5,COUNT(Name!$A:$A) + 1)
        )
    )
)</f>
        <v>163</v>
      </c>
      <c r="G841" s="7" t="str">
        <f ca="1">VLOOKUP($F841,Name!$A:$B,2,FALSE)</f>
        <v>Heloísa</v>
      </c>
      <c r="H841" s="7">
        <f ca="1" xml:space="preserve">
IF($C841 = 1,
    0,
    RANDBETWEEN(5,COUNT('Last name'!$A:$A) + 1)
)</f>
        <v>141</v>
      </c>
      <c r="I841" s="7" t="str">
        <f ca="1" xml:space="preserve">
IF($C841 = 1 + N("Presidente"),
    "de Orléans e Bragança",
    VLOOKUP($H841,'Last name'!$A:$B,2,FALSE) &amp; " " &amp; VLOOKUP(RANDBETWEEN(5,COUNT('Last name'!$A:$A) + 1),'Last name'!$A:$B,2,FALSE)
)</f>
        <v>Noronha Camões</v>
      </c>
      <c r="J841" s="7" t="str">
        <f t="shared" ca="1" si="92"/>
        <v>Heloísa Noronha Camões</v>
      </c>
      <c r="K841" s="7" t="str" cm="1">
        <f t="array" aca="1" ref="K841" ca="1">SHA1HASH($J841)</f>
        <v>3f58cd308a26e5b481f8f9dff4315a1ab396fbd0</v>
      </c>
      <c r="L841" s="7" cm="1">
        <f t="array" aca="1" ref="L841" ca="1">INDEX(States!$A:$A,RANDBETWEEN(5,COUNTA(States!$A:$A) + 1),1)</f>
        <v>7</v>
      </c>
      <c r="M841" s="7" t="str">
        <f ca="1">$L841 &amp; "|" &amp; VLOOKUP($L841,States!$A:$B,2,FALSE)</f>
        <v>7|f2e12883042f184299ea408f79a5077ec107e25e</v>
      </c>
      <c r="N841" s="7" t="str">
        <f ca="1">VLOOKUP($F841,Name!$A:$C,3,FALSE)</f>
        <v>F</v>
      </c>
      <c r="O841" s="7" t="str">
        <f ca="1">VLOOKUP($N841,Gender!$A:$B,2,FALSE)</f>
        <v>Female</v>
      </c>
      <c r="P841" s="7" t="str" cm="1">
        <f t="array" aca="1" ref="P841" ca="1">INDEX('Marital status'!$A:$A,RANDBETWEEN(5,COUNTA('Marital status'!$A:$A) + 1),1)</f>
        <v>93ac84f4e0bd5c1c97b670a12a7fff6af89fb6b3</v>
      </c>
      <c r="Q841" s="7" t="str">
        <f ca="1">VLOOKUP($P841,'Marital status'!$A:$B,2,FALSE)</f>
        <v>DIVORCED</v>
      </c>
      <c r="R841" s="7">
        <f t="shared" ca="1" si="93"/>
        <v>5</v>
      </c>
      <c r="S841" s="7" t="e">
        <f ca="1">VLOOKUP($R841,Race!$A:$B,2,FALSE)</f>
        <v>#N/A</v>
      </c>
      <c r="T841" s="8">
        <f t="shared" ca="1" si="94"/>
        <v>32786</v>
      </c>
      <c r="U841" s="6">
        <f t="shared" ca="1" si="95"/>
        <v>7</v>
      </c>
      <c r="V841" s="8" t="str">
        <f ca="1">VLOOKUP($U841,Education!$A:$B,2,FALSE)</f>
        <v>Undergraduate degree</v>
      </c>
      <c r="W841" s="7">
        <f ca="1" xml:space="preserve">
  IF(OR($Y841 = 5, $Y841 = 6, $Y841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41" s="7" t="str">
        <f ca="1">VLOOKUP($W841,Department!$A:$B,2,FALSE)</f>
        <v>Human Resource</v>
      </c>
      <c r="Y841" s="6">
        <f t="shared" ca="1" si="96"/>
        <v>9</v>
      </c>
      <c r="Z841" s="7" t="str">
        <f ca="1">VLOOKUP($Y841,Role!$A:$B,2,FALSE)</f>
        <v>Intern</v>
      </c>
      <c r="AA841" s="6" t="str">
        <f t="shared" ca="1" si="97"/>
        <v/>
      </c>
      <c r="AB841" s="7" t="str">
        <f ca="1" xml:space="preserve">
IF($AA841 &lt;&gt; "",
    VLOOKUP($AA841,Level!$A:$B,2,FALSE),
    ""
)</f>
        <v/>
      </c>
      <c r="AC841" s="1">
        <f ca="1" xml:space="preserve">
IF($Y841 = 5 + N("Presidente"),
    27000,
    IF($Y841 = 6 + N("Vice-presidente"),
        23000,
        IF(OR($Y841 = 8, $Y841= 13, $Y841 = 12) + N("Secretária bilíngue ou coordenador ou especialista"),
            8000,
            IF($Y841 = 7 + N("Diretor"),
                15000,
                IF($Y841 = 14 + N("Gerente"),
                    12000,
                    IF($Y841 = 9 + N("Estagiário"),
                        705,
                        IF($Y841 = 10 + N("Trainee"),
                            805,
                            IF($Y841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IF($U841 = 7,
  500,
  IF($U841 = 8,
    1000,
    IF($U841 = 9,
      1500,
      IF($U841 = 10,
        2000,
        0
      )
    )
  )
)
+
N("Adicional no salário por área")
+
IF($W841 = 14 + N("Tecnologia da Informação"),
  120,
  IF($W841 = 16 + N("Vendas"),
    110,
    IF($W841 = 15 + N("Jurídico"),
      100,
      IF(OR($W841 = 8, $W841 = 9, $W841 = 11) + N("Recursos humanos ou comercial ou comunicação e marketing"),
        80,
        0
      )
    )
  )
)
+
N("Adicionando pegadinha")
+
IF(AND($W841 = 16, $U841 = 9, $Y841 = 11, $AA841 = 5) + N("Se for de vendas, com mestrado, analista sênior"),
  IF($R841 = 5,
    100,
    0
  )
  +
  IF($N841 = "M",
    200,
    0
  ),
  0
)</f>
        <v>1285</v>
      </c>
      <c r="AD8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$A841  &amp; ", "   &amp;
$C841  &amp; ", "   &amp;
$E841  &amp; ", '"  &amp;
$J841  &amp; "', '" &amp;
$N841  &amp; "', "  &amp;
$R841  &amp; ", '"  &amp;
TEXT($T841,"dd/mm/aaaa")  &amp; "', "   &amp;
$U841  &amp; ", "   &amp;
$W841  &amp; ", "   &amp;
$Y841  &amp; ", "   &amp;
IF($AA841 &lt;&gt; "", $AA841, "NULL")  &amp; ", "   &amp;
$AC841  &amp; ");"</f>
        <v>INSERT INTO bi4all.fac_employees (id_company_fk, id_employee_pk, flg_active, employee_name, id_gender_fk, id_race_fk, birthday, id_schooling_fk, id_department_fk, id_role_fk, id_level_fk, salary) VALUES (6a51143286b03064a49cc2acbee63c09a0682d33, 837, 1, 'Heloísa Noronha Camões', 'F', 5, '05/10/1989', 7, 8, 9, NULL, 1285);</v>
      </c>
    </row>
    <row r="842" spans="1:30" ht="14.25" customHeight="1" x14ac:dyDescent="0.2">
      <c r="A842" s="7" t="str" cm="1">
        <f t="array" aca="1" ref="A842" ca="1">INDEX(Company!$A:$A,RANDBETWEEN(5,COUNTA(Company!$A:$A) + 1),1)</f>
        <v>6a51143286b03064a49cc2acbee63c09a0682d33</v>
      </c>
      <c r="B842" s="7" t="str">
        <f ca="1">VLOOKUP($A842,Company!$A:$B,2,FALSE)</f>
        <v>ACME Corporation</v>
      </c>
      <c r="C842" s="5">
        <f t="shared" si="91"/>
        <v>838</v>
      </c>
      <c r="D842" s="5" t="str" cm="1">
        <f t="array" ref="D842">SHA1HASH($C842)</f>
        <v>2dc292b22ff8108e482f774eb6872f3e6a7be786</v>
      </c>
      <c r="E842" s="6">
        <v>1</v>
      </c>
      <c r="F842" s="7">
        <f ca="1">IF($C842 = 1 + N("Presidente"),
    127,
    IF($C842 = 2 + N("Vice-Presidente"),
        72,
        IF($C842 = 3 + N("Secretária bilíngue"),
            13,
            RANDBETWEEN(5,COUNT(Name!$A:$A) + 1)
        )
    )
)</f>
        <v>226</v>
      </c>
      <c r="G842" s="7" t="str">
        <f ca="1">VLOOKUP($F842,Name!$A:$B,2,FALSE)</f>
        <v>Levy</v>
      </c>
      <c r="H842" s="7">
        <f ca="1" xml:space="preserve">
IF($C842 = 1,
    0,
    RANDBETWEEN(5,COUNT('Last name'!$A:$A) + 1)
)</f>
        <v>122</v>
      </c>
      <c r="I842" s="7" t="str">
        <f ca="1" xml:space="preserve">
IF($C842 = 1 + N("Presidente"),
    "de Orléans e Bragança",
    VLOOKUP($H842,'Last name'!$A:$B,2,FALSE) &amp; " " &amp; VLOOKUP(RANDBETWEEN(5,COUNT('Last name'!$A:$A) + 1),'Last name'!$A:$B,2,FALSE)
)</f>
        <v>Martini Nunes</v>
      </c>
      <c r="J842" s="7" t="str">
        <f t="shared" ca="1" si="92"/>
        <v>Levy Martini Nunes</v>
      </c>
      <c r="K842" s="7" t="str" cm="1">
        <f t="array" aca="1" ref="K842" ca="1">SHA1HASH($J842)</f>
        <v>8212ee0031444baf5c40616926b73bc38e4e4227</v>
      </c>
      <c r="L842" s="7" cm="1">
        <f t="array" aca="1" ref="L842" ca="1">INDEX(States!$A:$A,RANDBETWEEN(5,COUNTA(States!$A:$A) + 1),1)</f>
        <v>18</v>
      </c>
      <c r="M842" s="7" t="str">
        <f ca="1">$L842 &amp; "|" &amp; VLOOKUP($L842,States!$A:$B,2,FALSE)</f>
        <v>18|4c829e7753eab86056bb8157601420a362debf31</v>
      </c>
      <c r="N842" s="7" t="str">
        <f ca="1">VLOOKUP($F842,Name!$A:$C,3,FALSE)</f>
        <v>M</v>
      </c>
      <c r="O842" s="7" t="str">
        <f ca="1">VLOOKUP($N842,Gender!$A:$B,2,FALSE)</f>
        <v>Male</v>
      </c>
      <c r="P842" s="7" t="str" cm="1">
        <f t="array" aca="1" ref="P842" ca="1">INDEX('Marital status'!$A:$A,RANDBETWEEN(5,COUNTA('Marital status'!$A:$A) + 1),1)</f>
        <v>ce0b1612aa711b78a720295d271a33894e2b72bf</v>
      </c>
      <c r="Q842" s="7" t="str">
        <f ca="1">VLOOKUP($P842,'Marital status'!$A:$B,2,FALSE)</f>
        <v>single</v>
      </c>
      <c r="R842" s="7">
        <f t="shared" ca="1" si="93"/>
        <v>5</v>
      </c>
      <c r="S842" s="7" t="e">
        <f ca="1">VLOOKUP($R842,Race!$A:$B,2,FALSE)</f>
        <v>#N/A</v>
      </c>
      <c r="T842" s="8">
        <f t="shared" ca="1" si="94"/>
        <v>22822</v>
      </c>
      <c r="U842" s="6">
        <f t="shared" ca="1" si="95"/>
        <v>7</v>
      </c>
      <c r="V842" s="8" t="str">
        <f ca="1">VLOOKUP($U842,Education!$A:$B,2,FALSE)</f>
        <v>Undergraduate degree</v>
      </c>
      <c r="W842" s="7">
        <f ca="1" xml:space="preserve">
  IF(OR($Y842 = 5, $Y842 = 6, $Y842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842" s="7" t="str">
        <f ca="1">VLOOKUP($W842,Department!$A:$B,2,FALSE)</f>
        <v>Finance</v>
      </c>
      <c r="Y842" s="6">
        <f t="shared" ca="1" si="96"/>
        <v>11</v>
      </c>
      <c r="Z842" s="7" t="str">
        <f ca="1">VLOOKUP($Y842,Role!$A:$B,2,FALSE)</f>
        <v>Analyst</v>
      </c>
      <c r="AA842" s="6">
        <f t="shared" ca="1" si="97"/>
        <v>7</v>
      </c>
      <c r="AB842" s="7" t="str">
        <f ca="1" xml:space="preserve">
IF($AA842 &lt;&gt; "",
    VLOOKUP($AA842,Level!$A:$B,2,FALSE),
    ""
)</f>
        <v>Senior</v>
      </c>
      <c r="AC842" s="1">
        <f ca="1" xml:space="preserve">
IF($Y842 = 5 + N("Presidente"),
    27000,
    IF($Y842 = 6 + N("Vice-presidente"),
        23000,
        IF(OR($Y842 = 8, $Y842= 13, $Y842 = 12) + N("Secretária bilíngue ou coordenador ou especialista"),
            8000,
            IF($Y842 = 7 + N("Diretor"),
                15000,
                IF($Y842 = 14 + N("Gerente"),
                    12000,
                    IF($Y842 = 9 + N("Estagiário"),
                        705,
                        IF($Y842 = 10 + N("Trainee"),
                            805,
                            IF($Y842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IF($U842 = 7,
  500,
  IF($U842 = 8,
    1000,
    IF($U842 = 9,
      1500,
      IF($U842 = 10,
        2000,
        0
      )
    )
  )
)
+
N("Adicional no salário por área")
+
IF($W842 = 14 + N("Tecnologia da Informação"),
  120,
  IF($W842 = 16 + N("Vendas"),
    110,
    IF($W842 = 15 + N("Jurídico"),
      100,
      IF(OR($W842 = 8, $W842 = 9, $W842 = 11) + N("Recursos humanos ou comercial ou comunicação e marketing"),
        80,
        0
      )
    )
  )
)
+
N("Adicionando pegadinha")
+
IF(AND($W842 = 16, $U842 = 9, $Y842 = 11, $AA842 = 5) + N("Se for de vendas, com mestrado, analista sênior"),
  IF($R842 = 5,
    100,
    0
  )
  +
  IF($N842 = "M",
    200,
    0
  ),
  0
)</f>
        <v>2500</v>
      </c>
      <c r="AD8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$A842  &amp; ", "   &amp;
$C842  &amp; ", "   &amp;
$E842  &amp; ", '"  &amp;
$J842  &amp; "', '" &amp;
$N842  &amp; "', "  &amp;
$R842  &amp; ", '"  &amp;
TEXT($T842,"dd/mm/aaaa")  &amp; "', "   &amp;
$U842  &amp; ", "   &amp;
$W842  &amp; ", "   &amp;
$Y842  &amp; ", "   &amp;
IF($AA842 &lt;&gt; "", $AA842, "NULL")  &amp; ", "   &amp;
$AC842  &amp; ");"</f>
        <v>INSERT INTO bi4all.fac_employees (id_company_fk, id_employee_pk, flg_active, employee_name, id_gender_fk, id_race_fk, birthday, id_schooling_fk, id_department_fk, id_role_fk, id_level_fk, salary) VALUES (6a51143286b03064a49cc2acbee63c09a0682d33, 838, 1, 'Levy Martini Nunes', 'M', 5, '25/06/1962', 7, 7, 11, 7, 2500);</v>
      </c>
    </row>
    <row r="843" spans="1:30" ht="14.25" customHeight="1" x14ac:dyDescent="0.2">
      <c r="A843" s="7" t="str" cm="1">
        <f t="array" aca="1" ref="A843" ca="1">INDEX(Company!$A:$A,RANDBETWEEN(5,COUNTA(Company!$A:$A) + 1),1)</f>
        <v>6a51143286b03064a49cc2acbee63c09a0682d33</v>
      </c>
      <c r="B843" s="7" t="str">
        <f ca="1">VLOOKUP($A843,Company!$A:$B,2,FALSE)</f>
        <v>ACME Corporation</v>
      </c>
      <c r="C843" s="5">
        <f t="shared" si="91"/>
        <v>839</v>
      </c>
      <c r="D843" s="5" t="str" cm="1">
        <f t="array" ref="D843">SHA1HASH($C843)</f>
        <v>706a95706215cee24eedce10a14654c8763799cb</v>
      </c>
      <c r="E843" s="6">
        <v>1</v>
      </c>
      <c r="F843" s="7">
        <f ca="1">IF($C843 = 1 + N("Presidente"),
    127,
    IF($C843 = 2 + N("Vice-Presidente"),
        72,
        IF($C843 = 3 + N("Secretária bilíngue"),
            13,
            RANDBETWEEN(5,COUNT(Name!$A:$A) + 1)
        )
    )
)</f>
        <v>197</v>
      </c>
      <c r="G843" s="7" t="str">
        <f ca="1">VLOOKUP($F843,Name!$A:$B,2,FALSE)</f>
        <v>José</v>
      </c>
      <c r="H843" s="7">
        <f ca="1" xml:space="preserve">
IF($C843 = 1,
    0,
    RANDBETWEEN(5,COUNT('Last name'!$A:$A) + 1)
)</f>
        <v>25</v>
      </c>
      <c r="I843" s="7" t="str">
        <f ca="1" xml:space="preserve">
IF($C843 = 1 + N("Presidente"),
    "de Orléans e Bragança",
    VLOOKUP($H843,'Last name'!$A:$B,2,FALSE) &amp; " " &amp; VLOOKUP(RANDBETWEEN(5,COUNT('Last name'!$A:$A) + 1),'Last name'!$A:$B,2,FALSE)
)</f>
        <v>Auth Caminha</v>
      </c>
      <c r="J843" s="7" t="str">
        <f t="shared" ca="1" si="92"/>
        <v>José Auth Caminha</v>
      </c>
      <c r="K843" s="7" t="str" cm="1">
        <f t="array" aca="1" ref="K843" ca="1">SHA1HASH($J843)</f>
        <v>1e1a7ecfe09131f562081a6f5cef1b5099be7cf0</v>
      </c>
      <c r="L843" s="7" cm="1">
        <f t="array" aca="1" ref="L843" ca="1">INDEX(States!$A:$A,RANDBETWEEN(5,COUNTA(States!$A:$A) + 1),1)</f>
        <v>11</v>
      </c>
      <c r="M843" s="7" t="str">
        <f ca="1">$L843 &amp; "|" &amp; VLOOKUP($L843,States!$A:$B,2,FALSE)</f>
        <v>11|fe2c415e55f0a42317aa24885817f9de5cf497c6</v>
      </c>
      <c r="N843" s="7" t="str">
        <f ca="1">VLOOKUP($F843,Name!$A:$C,3,FALSE)</f>
        <v>M</v>
      </c>
      <c r="O843" s="7" t="str">
        <f ca="1">VLOOKUP($N843,Gender!$A:$B,2,FALSE)</f>
        <v>Male</v>
      </c>
      <c r="P843" s="7" t="str" cm="1">
        <f t="array" aca="1" ref="P843" ca="1">INDEX('Marital status'!$A:$A,RANDBETWEEN(5,COUNTA('Marital status'!$A:$A) + 1),1)</f>
        <v>93ac84f4e0bd5c1c97b670a12a7fff6af89fb6b3</v>
      </c>
      <c r="Q843" s="7" t="str">
        <f ca="1">VLOOKUP($P843,'Marital status'!$A:$B,2,FALSE)</f>
        <v>DIVORCED</v>
      </c>
      <c r="R843" s="7">
        <f t="shared" ca="1" si="93"/>
        <v>5</v>
      </c>
      <c r="S843" s="7" t="e">
        <f ca="1">VLOOKUP($R843,Race!$A:$B,2,FALSE)</f>
        <v>#N/A</v>
      </c>
      <c r="T843" s="8">
        <f t="shared" ca="1" si="94"/>
        <v>26080</v>
      </c>
      <c r="U843" s="6">
        <f t="shared" ca="1" si="95"/>
        <v>7</v>
      </c>
      <c r="V843" s="8" t="str">
        <f ca="1">VLOOKUP($U843,Education!$A:$B,2,FALSE)</f>
        <v>Undergraduate degree</v>
      </c>
      <c r="W843" s="7">
        <f ca="1" xml:space="preserve">
  IF(OR($Y843 = 5, $Y843 = 6, $Y843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843" s="7" t="str">
        <f ca="1">VLOOKUP($W843,Department!$A:$B,2,FALSE)</f>
        <v>Operations</v>
      </c>
      <c r="Y843" s="6">
        <f t="shared" ca="1" si="96"/>
        <v>10</v>
      </c>
      <c r="Z843" s="7" t="str">
        <f ca="1">VLOOKUP($Y843,Role!$A:$B,2,FALSE)</f>
        <v>Trainee</v>
      </c>
      <c r="AA843" s="6" t="str">
        <f t="shared" ca="1" si="97"/>
        <v/>
      </c>
      <c r="AB843" s="7" t="str">
        <f ca="1" xml:space="preserve">
IF($AA843 &lt;&gt; "",
    VLOOKUP($AA843,Level!$A:$B,2,FALSE),
    ""
)</f>
        <v/>
      </c>
      <c r="AC843" s="1">
        <f ca="1" xml:space="preserve">
IF($Y843 = 5 + N("Presidente"),
    27000,
    IF($Y843 = 6 + N("Vice-presidente"),
        23000,
        IF(OR($Y843 = 8, $Y843= 13, $Y843 = 12) + N("Secretária bilíngue ou coordenador ou especialista"),
            8000,
            IF($Y843 = 7 + N("Diretor"),
                15000,
                IF($Y843 = 14 + N("Gerente"),
                    12000,
                    IF($Y843 = 9 + N("Estagiário"),
                        705,
                        IF($Y843 = 10 + N("Trainee"),
                            805,
                            IF($Y843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IF($U843 = 7,
  500,
  IF($U843 = 8,
    1000,
    IF($U843 = 9,
      1500,
      IF($U843 = 10,
        2000,
        0
      )
    )
  )
)
+
N("Adicional no salário por área")
+
IF($W843 = 14 + N("Tecnologia da Informação"),
  120,
  IF($W843 = 16 + N("Vendas"),
    110,
    IF($W843 = 15 + N("Jurídico"),
      100,
      IF(OR($W843 = 8, $W843 = 9, $W843 = 11) + N("Recursos humanos ou comercial ou comunicação e marketing"),
        80,
        0
      )
    )
  )
)
+
N("Adicionando pegadinha")
+
IF(AND($W843 = 16, $U843 = 9, $Y843 = 11, $AA843 = 5) + N("Se for de vendas, com mestrado, analista sênior"),
  IF($R843 = 5,
    100,
    0
  )
  +
  IF($N843 = "M",
    200,
    0
  ),
  0
)</f>
        <v>1305</v>
      </c>
      <c r="AD8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$A843  &amp; ", "   &amp;
$C843  &amp; ", "   &amp;
$E843  &amp; ", '"  &amp;
$J843  &amp; "', '" &amp;
$N843  &amp; "', "  &amp;
$R843  &amp; ", '"  &amp;
TEXT($T843,"dd/mm/aaaa")  &amp; "', "   &amp;
$U843  &amp; ", "   &amp;
$W843  &amp; ", "   &amp;
$Y843  &amp; ", "   &amp;
IF($AA843 &lt;&gt; "", $AA843, "NULL")  &amp; ", "   &amp;
$AC843  &amp; ");"</f>
        <v>INSERT INTO bi4all.fac_employees (id_company_fk, id_employee_pk, flg_active, employee_name, id_gender_fk, id_race_fk, birthday, id_schooling_fk, id_department_fk, id_role_fk, id_level_fk, salary) VALUES (6a51143286b03064a49cc2acbee63c09a0682d33, 839, 1, 'José Auth Caminha', 'M', 5, '27/05/1971', 7, 10, 10, NULL, 1305);</v>
      </c>
    </row>
    <row r="844" spans="1:30" ht="14.25" customHeight="1" x14ac:dyDescent="0.2">
      <c r="A844" s="7" t="str" cm="1">
        <f t="array" aca="1" ref="A844" ca="1">INDEX(Company!$A:$A,RANDBETWEEN(5,COUNTA(Company!$A:$A) + 1),1)</f>
        <v>6a51143286b03064a49cc2acbee63c09a0682d33</v>
      </c>
      <c r="B844" s="7" t="str">
        <f ca="1">VLOOKUP($A844,Company!$A:$B,2,FALSE)</f>
        <v>ACME Corporation</v>
      </c>
      <c r="C844" s="5">
        <f t="shared" si="91"/>
        <v>840</v>
      </c>
      <c r="D844" s="5" t="str" cm="1">
        <f t="array" ref="D844">SHA1HASH($C844)</f>
        <v>c1d2fb848010807be783ec66dd6ddfad6863dbe7</v>
      </c>
      <c r="E844" s="6">
        <v>1</v>
      </c>
      <c r="F844" s="7">
        <f ca="1">IF($C844 = 1 + N("Presidente"),
    127,
    IF($C844 = 2 + N("Vice-Presidente"),
        72,
        IF($C844 = 3 + N("Secretária bilíngue"),
            13,
            RANDBETWEEN(5,COUNT(Name!$A:$A) + 1)
        )
    )
)</f>
        <v>231</v>
      </c>
      <c r="G844" s="7" t="str">
        <f ca="1">VLOOKUP($F844,Name!$A:$B,2,FALSE)</f>
        <v>Lorenna</v>
      </c>
      <c r="H844" s="7">
        <f ca="1" xml:space="preserve">
IF($C844 = 1,
    0,
    RANDBETWEEN(5,COUNT('Last name'!$A:$A) + 1)
)</f>
        <v>64</v>
      </c>
      <c r="I844" s="7" t="str">
        <f ca="1" xml:space="preserve">
IF($C844 = 1 + N("Presidente"),
    "de Orléans e Bragança",
    VLOOKUP($H844,'Last name'!$A:$B,2,FALSE) &amp; " " &amp; VLOOKUP(RANDBETWEEN(5,COUNT('Last name'!$A:$A) + 1),'Last name'!$A:$B,2,FALSE)
)</f>
        <v>Chaves Luz</v>
      </c>
      <c r="J844" s="7" t="str">
        <f t="shared" ca="1" si="92"/>
        <v>Lorenna Chaves Luz</v>
      </c>
      <c r="K844" s="7" t="str" cm="1">
        <f t="array" aca="1" ref="K844" ca="1">SHA1HASH($J844)</f>
        <v>9c77cea44ffd745afc4786568a9275edbe7d908e</v>
      </c>
      <c r="L844" s="7" cm="1">
        <f t="array" aca="1" ref="L844" ca="1">INDEX(States!$A:$A,RANDBETWEEN(5,COUNTA(States!$A:$A) + 1),1)</f>
        <v>14</v>
      </c>
      <c r="M844" s="7" t="str">
        <f ca="1">$L844 &amp; "|" &amp; VLOOKUP($L844,States!$A:$B,2,FALSE)</f>
        <v>14|9b9a260c6946192b7ea8dcfb1d39940b66fe4460</v>
      </c>
      <c r="N844" s="7" t="str">
        <f ca="1">VLOOKUP($F844,Name!$A:$C,3,FALSE)</f>
        <v>F</v>
      </c>
      <c r="O844" s="7" t="str">
        <f ca="1">VLOOKUP($N844,Gender!$A:$B,2,FALSE)</f>
        <v>Female</v>
      </c>
      <c r="P844" s="7" t="str" cm="1">
        <f t="array" aca="1" ref="P844" ca="1">INDEX('Marital status'!$A:$A,RANDBETWEEN(5,COUNTA('Marital status'!$A:$A) + 1),1)</f>
        <v>ce0b1612aa711b78a720295d271a33894e2b72bf</v>
      </c>
      <c r="Q844" s="7" t="str">
        <f ca="1">VLOOKUP($P844,'Marital status'!$A:$B,2,FALSE)</f>
        <v>single</v>
      </c>
      <c r="R844" s="7">
        <f t="shared" ca="1" si="93"/>
        <v>5</v>
      </c>
      <c r="S844" s="7" t="e">
        <f ca="1">VLOOKUP($R844,Race!$A:$B,2,FALSE)</f>
        <v>#N/A</v>
      </c>
      <c r="T844" s="8">
        <f t="shared" ca="1" si="94"/>
        <v>29526</v>
      </c>
      <c r="U844" s="6">
        <f t="shared" ca="1" si="95"/>
        <v>8</v>
      </c>
      <c r="V844" s="8" t="str">
        <f ca="1">VLOOKUP($U844,Education!$A:$B,2,FALSE)</f>
        <v>Graduate school</v>
      </c>
      <c r="W844" s="7">
        <f ca="1" xml:space="preserve">
  IF(OR($Y844 = 5, $Y844 = 6, $Y844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844" s="7" t="str">
        <f ca="1">VLOOKUP($W844,Department!$A:$B,2,FALSE)</f>
        <v>Communication &amp; Marketing</v>
      </c>
      <c r="Y844" s="6">
        <f t="shared" ca="1" si="96"/>
        <v>11</v>
      </c>
      <c r="Z844" s="7" t="str">
        <f ca="1">VLOOKUP($Y844,Role!$A:$B,2,FALSE)</f>
        <v>Analyst</v>
      </c>
      <c r="AA844" s="6">
        <f t="shared" ca="1" si="97"/>
        <v>5</v>
      </c>
      <c r="AB844" s="7" t="str">
        <f ca="1" xml:space="preserve">
IF($AA844 &lt;&gt; "",
    VLOOKUP($AA844,Level!$A:$B,2,FALSE),
    ""
)</f>
        <v>Junior</v>
      </c>
      <c r="AC844" s="1">
        <f ca="1" xml:space="preserve">
IF($Y844 = 5 + N("Presidente"),
    27000,
    IF($Y844 = 6 + N("Vice-presidente"),
        23000,
        IF(OR($Y844 = 8, $Y844= 13, $Y844 = 12) + N("Secretária bilíngue ou coordenador ou especialista"),
            8000,
            IF($Y844 = 7 + N("Diretor"),
                15000,
                IF($Y844 = 14 + N("Gerente"),
                    12000,
                    IF($Y844 = 9 + N("Estagiário"),
                        705,
                        IF($Y844 = 10 + N("Trainee"),
                            805,
                            IF($Y844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IF($U844 = 7,
  500,
  IF($U844 = 8,
    1000,
    IF($U844 = 9,
      1500,
      IF($U844 = 10,
        2000,
        0
      )
    )
  )
)
+
N("Adicional no salário por área")
+
IF($W844 = 14 + N("Tecnologia da Informação"),
  120,
  IF($W844 = 16 + N("Vendas"),
    110,
    IF($W844 = 15 + N("Jurídico"),
      100,
      IF(OR($W844 = 8, $W844 = 9, $W844 = 11) + N("Recursos humanos ou comercial ou comunicação e marketing"),
        80,
        0
      )
    )
  )
)
+
N("Adicionando pegadinha")
+
IF(AND($W844 = 16, $U844 = 9, $Y844 = 11, $AA844 = 5) + N("Se for de vendas, com mestrado, analista sênior"),
  IF($R844 = 5,
    100,
    0
  )
  +
  IF($N844 = "M",
    200,
    0
  ),
  0
)</f>
        <v>3080</v>
      </c>
      <c r="AD8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$A844  &amp; ", "   &amp;
$C844  &amp; ", "   &amp;
$E844  &amp; ", '"  &amp;
$J844  &amp; "', '" &amp;
$N844  &amp; "', "  &amp;
$R844  &amp; ", '"  &amp;
TEXT($T844,"dd/mm/aaaa")  &amp; "', "   &amp;
$U844  &amp; ", "   &amp;
$W844  &amp; ", "   &amp;
$Y844  &amp; ", "   &amp;
IF($AA844 &lt;&gt; "", $AA844, "NULL")  &amp; ", "   &amp;
$AC844  &amp; ");"</f>
        <v>INSERT INTO bi4all.fac_employees (id_company_fk, id_employee_pk, flg_active, employee_name, id_gender_fk, id_race_fk, birthday, id_schooling_fk, id_department_fk, id_role_fk, id_level_fk, salary) VALUES (6a51143286b03064a49cc2acbee63c09a0682d33, 840, 1, 'Lorenna Chaves Luz', 'F', 5, '01/11/1980', 8, 11, 11, 5, 3080);</v>
      </c>
    </row>
    <row r="845" spans="1:30" ht="14.25" customHeight="1" x14ac:dyDescent="0.2">
      <c r="A845" s="7" t="str" cm="1">
        <f t="array" aca="1" ref="A845" ca="1">INDEX(Company!$A:$A,RANDBETWEEN(5,COUNTA(Company!$A:$A) + 1),1)</f>
        <v>6a51143286b03064a49cc2acbee63c09a0682d33</v>
      </c>
      <c r="B845" s="7" t="str">
        <f ca="1">VLOOKUP($A845,Company!$A:$B,2,FALSE)</f>
        <v>ACME Corporation</v>
      </c>
      <c r="C845" s="5">
        <f t="shared" si="91"/>
        <v>841</v>
      </c>
      <c r="D845" s="5" t="str" cm="1">
        <f t="array" ref="D845">SHA1HASH($C845)</f>
        <v>dcb63a930713a07525ae07a149f1a2df911925e0</v>
      </c>
      <c r="E845" s="6">
        <v>1</v>
      </c>
      <c r="F845" s="7">
        <f ca="1">IF($C845 = 1 + N("Presidente"),
    127,
    IF($C845 = 2 + N("Vice-Presidente"),
        72,
        IF($C845 = 3 + N("Secretária bilíngue"),
            13,
            RANDBETWEEN(5,COUNT(Name!$A:$A) + 1)
        )
    )
)</f>
        <v>86</v>
      </c>
      <c r="G845" s="7" t="str">
        <f ca="1">VLOOKUP($F845,Name!$A:$B,2,FALSE)</f>
        <v>Carolina</v>
      </c>
      <c r="H845" s="7">
        <f ca="1" xml:space="preserve">
IF($C845 = 1,
    0,
    RANDBETWEEN(5,COUNT('Last name'!$A:$A) + 1)
)</f>
        <v>83</v>
      </c>
      <c r="I845" s="7" t="str">
        <f ca="1" xml:space="preserve">
IF($C845 = 1 + N("Presidente"),
    "de Orléans e Bragança",
    VLOOKUP($H845,'Last name'!$A:$B,2,FALSE) &amp; " " &amp; VLOOKUP(RANDBETWEEN(5,COUNT('Last name'!$A:$A) + 1),'Last name'!$A:$B,2,FALSE)
)</f>
        <v>Faro Bactista</v>
      </c>
      <c r="J845" s="7" t="str">
        <f t="shared" ca="1" si="92"/>
        <v>Carolina Faro Bactista</v>
      </c>
      <c r="K845" s="7" t="str" cm="1">
        <f t="array" aca="1" ref="K845" ca="1">SHA1HASH($J845)</f>
        <v>aa7f2e4d2e7ad5884d846d4aae054a891e56af36</v>
      </c>
      <c r="L845" s="7" cm="1">
        <f t="array" aca="1" ref="L845" ca="1">INDEX(States!$A:$A,RANDBETWEEN(5,COUNTA(States!$A:$A) + 1),1)</f>
        <v>13</v>
      </c>
      <c r="M845" s="7" t="str">
        <f ca="1">$L845 &amp; "|" &amp; VLOOKUP($L845,States!$A:$B,2,FALSE)</f>
        <v>13|6c05c76e5be517ed7b1a09bc941ed381b630f0fd</v>
      </c>
      <c r="N845" s="7" t="str">
        <f ca="1">VLOOKUP($F845,Name!$A:$C,3,FALSE)</f>
        <v>F</v>
      </c>
      <c r="O845" s="7" t="str">
        <f ca="1">VLOOKUP($N845,Gender!$A:$B,2,FALSE)</f>
        <v>Female</v>
      </c>
      <c r="P845" s="7" t="str" cm="1">
        <f t="array" aca="1" ref="P845" ca="1">INDEX('Marital status'!$A:$A,RANDBETWEEN(5,COUNTA('Marital status'!$A:$A) + 1),1)</f>
        <v>93ac84f4e0bd5c1c97b670a12a7fff6af89fb6b3</v>
      </c>
      <c r="Q845" s="7" t="str">
        <f ca="1">VLOOKUP($P845,'Marital status'!$A:$B,2,FALSE)</f>
        <v>DIVORCED</v>
      </c>
      <c r="R845" s="7">
        <f t="shared" ca="1" si="93"/>
        <v>5</v>
      </c>
      <c r="S845" s="7" t="e">
        <f ca="1">VLOOKUP($R845,Race!$A:$B,2,FALSE)</f>
        <v>#N/A</v>
      </c>
      <c r="T845" s="8">
        <f t="shared" ca="1" si="94"/>
        <v>23190</v>
      </c>
      <c r="U845" s="6">
        <f t="shared" ca="1" si="95"/>
        <v>7</v>
      </c>
      <c r="V845" s="8" t="str">
        <f ca="1">VLOOKUP($U845,Education!$A:$B,2,FALSE)</f>
        <v>Undergraduate degree</v>
      </c>
      <c r="W845" s="7">
        <f ca="1" xml:space="preserve">
  IF(OR($Y845 = 5, $Y845 = 6, $Y845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845" s="7" t="str">
        <f ca="1">VLOOKUP($W845,Department!$A:$B,2,FALSE)</f>
        <v>Controlling</v>
      </c>
      <c r="Y845" s="6">
        <f t="shared" ca="1" si="96"/>
        <v>10</v>
      </c>
      <c r="Z845" s="7" t="str">
        <f ca="1">VLOOKUP($Y845,Role!$A:$B,2,FALSE)</f>
        <v>Trainee</v>
      </c>
      <c r="AA845" s="6" t="str">
        <f t="shared" ca="1" si="97"/>
        <v/>
      </c>
      <c r="AB845" s="7" t="str">
        <f ca="1" xml:space="preserve">
IF($AA845 &lt;&gt; "",
    VLOOKUP($AA845,Level!$A:$B,2,FALSE),
    ""
)</f>
        <v/>
      </c>
      <c r="AC845" s="1">
        <f ca="1" xml:space="preserve">
IF($Y845 = 5 + N("Presidente"),
    27000,
    IF($Y845 = 6 + N("Vice-presidente"),
        23000,
        IF(OR($Y845 = 8, $Y845= 13, $Y845 = 12) + N("Secretária bilíngue ou coordenador ou especialista"),
            8000,
            IF($Y845 = 7 + N("Diretor"),
                15000,
                IF($Y845 = 14 + N("Gerente"),
                    12000,
                    IF($Y845 = 9 + N("Estagiário"),
                        705,
                        IF($Y845 = 10 + N("Trainee"),
                            805,
                            IF($Y845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IF($U845 = 7,
  500,
  IF($U845 = 8,
    1000,
    IF($U845 = 9,
      1500,
      IF($U845 = 10,
        2000,
        0
      )
    )
  )
)
+
N("Adicional no salário por área")
+
IF($W845 = 14 + N("Tecnologia da Informação"),
  120,
  IF($W845 = 16 + N("Vendas"),
    110,
    IF($W845 = 15 + N("Jurídico"),
      100,
      IF(OR($W845 = 8, $W845 = 9, $W845 = 11) + N("Recursos humanos ou comercial ou comunicação e marketing"),
        80,
        0
      )
    )
  )
)
+
N("Adicionando pegadinha")
+
IF(AND($W845 = 16, $U845 = 9, $Y845 = 11, $AA845 = 5) + N("Se for de vendas, com mestrado, analista sênior"),
  IF($R845 = 5,
    100,
    0
  )
  +
  IF($N845 = "M",
    200,
    0
  ),
  0
)</f>
        <v>1305</v>
      </c>
      <c r="AD8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$A845  &amp; ", "   &amp;
$C845  &amp; ", "   &amp;
$E845  &amp; ", '"  &amp;
$J845  &amp; "', '" &amp;
$N845  &amp; "', "  &amp;
$R845  &amp; ", '"  &amp;
TEXT($T845,"dd/mm/aaaa")  &amp; "', "   &amp;
$U845  &amp; ", "   &amp;
$W845  &amp; ", "   &amp;
$Y845  &amp; ", "   &amp;
IF($AA845 &lt;&gt; "", $AA845, "NULL")  &amp; ", "   &amp;
$AC845  &amp; ");"</f>
        <v>INSERT INTO bi4all.fac_employees (id_company_fk, id_employee_pk, flg_active, employee_name, id_gender_fk, id_race_fk, birthday, id_schooling_fk, id_department_fk, id_role_fk, id_level_fk, salary) VALUES (6a51143286b03064a49cc2acbee63c09a0682d33, 841, 1, 'Carolina Faro Bactista', 'F', 5, '28/06/1963', 7, 12, 10, NULL, 1305);</v>
      </c>
    </row>
    <row r="846" spans="1:30" ht="14.25" customHeight="1" x14ac:dyDescent="0.2">
      <c r="A846" s="7" t="str" cm="1">
        <f t="array" aca="1" ref="A846" ca="1">INDEX(Company!$A:$A,RANDBETWEEN(5,COUNTA(Company!$A:$A) + 1),1)</f>
        <v>6a51143286b03064a49cc2acbee63c09a0682d33</v>
      </c>
      <c r="B846" s="7" t="str">
        <f ca="1">VLOOKUP($A846,Company!$A:$B,2,FALSE)</f>
        <v>ACME Corporation</v>
      </c>
      <c r="C846" s="5">
        <f t="shared" si="91"/>
        <v>842</v>
      </c>
      <c r="D846" s="5" t="str" cm="1">
        <f t="array" ref="D846">SHA1HASH($C846)</f>
        <v>62362fbf882221470f099d8d0a119df93ce19831</v>
      </c>
      <c r="E846" s="6">
        <v>1</v>
      </c>
      <c r="F846" s="7">
        <f ca="1">IF($C846 = 1 + N("Presidente"),
    127,
    IF($C846 = 2 + N("Vice-Presidente"),
        72,
        IF($C846 = 3 + N("Secretária bilíngue"),
            13,
            RANDBETWEEN(5,COUNT(Name!$A:$A) + 1)
        )
    )
)</f>
        <v>177</v>
      </c>
      <c r="G846" s="7" t="str">
        <f ca="1">VLOOKUP($F846,Name!$A:$B,2,FALSE)</f>
        <v>Isabelly</v>
      </c>
      <c r="H846" s="7">
        <f ca="1" xml:space="preserve">
IF($C846 = 1,
    0,
    RANDBETWEEN(5,COUNT('Last name'!$A:$A) + 1)
)</f>
        <v>65</v>
      </c>
      <c r="I846" s="7" t="str">
        <f ca="1" xml:space="preserve">
IF($C846 = 1 + N("Presidente"),
    "de Orléans e Bragança",
    VLOOKUP($H846,'Last name'!$A:$B,2,FALSE) &amp; " " &amp; VLOOKUP(RANDBETWEEN(5,COUNT('Last name'!$A:$A) + 1),'Last name'!$A:$B,2,FALSE)
)</f>
        <v>Coelho Madureira</v>
      </c>
      <c r="J846" s="7" t="str">
        <f t="shared" ca="1" si="92"/>
        <v>Isabelly Coelho Madureira</v>
      </c>
      <c r="K846" s="7" t="str" cm="1">
        <f t="array" aca="1" ref="K846" ca="1">SHA1HASH($J846)</f>
        <v>1d7bb4c26c491906903bc814c1e3270fe7a286ac</v>
      </c>
      <c r="L846" s="7" cm="1">
        <f t="array" aca="1" ref="L846" ca="1">INDEX(States!$A:$A,RANDBETWEEN(5,COUNTA(States!$A:$A) + 1),1)</f>
        <v>13</v>
      </c>
      <c r="M846" s="7" t="str">
        <f ca="1">$L846 &amp; "|" &amp; VLOOKUP($L846,States!$A:$B,2,FALSE)</f>
        <v>13|6c05c76e5be517ed7b1a09bc941ed381b630f0fd</v>
      </c>
      <c r="N846" s="7" t="str">
        <f ca="1">VLOOKUP($F846,Name!$A:$C,3,FALSE)</f>
        <v>F</v>
      </c>
      <c r="O846" s="7" t="str">
        <f ca="1">VLOOKUP($N846,Gender!$A:$B,2,FALSE)</f>
        <v>Female</v>
      </c>
      <c r="P846" s="7" t="str" cm="1">
        <f t="array" aca="1" ref="P846" ca="1">INDEX('Marital status'!$A:$A,RANDBETWEEN(5,COUNTA('Marital status'!$A:$A) + 1),1)</f>
        <v>3266897012b6dcc5723033bc25891bf99efcff6f</v>
      </c>
      <c r="Q846" s="7" t="str">
        <f ca="1">VLOOKUP($P846,'Marital status'!$A:$B,2,FALSE)</f>
        <v>MarrieD</v>
      </c>
      <c r="R846" s="7">
        <f t="shared" ca="1" si="93"/>
        <v>5</v>
      </c>
      <c r="S846" s="7" t="e">
        <f ca="1">VLOOKUP($R846,Race!$A:$B,2,FALSE)</f>
        <v>#N/A</v>
      </c>
      <c r="T846" s="8">
        <f t="shared" ca="1" si="94"/>
        <v>20561</v>
      </c>
      <c r="U846" s="6">
        <f t="shared" ca="1" si="95"/>
        <v>7</v>
      </c>
      <c r="V846" s="8" t="str">
        <f ca="1">VLOOKUP($U846,Education!$A:$B,2,FALSE)</f>
        <v>Undergraduate degree</v>
      </c>
      <c r="W846" s="7">
        <f ca="1" xml:space="preserve">
  IF(OR($Y846 = 5, $Y846 = 6, $Y846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846" s="7" t="str">
        <f ca="1">VLOOKUP($W846,Department!$A:$B,2,FALSE)</f>
        <v>Administration</v>
      </c>
      <c r="Y846" s="6">
        <f t="shared" ca="1" si="96"/>
        <v>11</v>
      </c>
      <c r="Z846" s="7" t="str">
        <f ca="1">VLOOKUP($Y846,Role!$A:$B,2,FALSE)</f>
        <v>Analyst</v>
      </c>
      <c r="AA846" s="6">
        <f t="shared" ca="1" si="97"/>
        <v>6</v>
      </c>
      <c r="AB846" s="7" t="str">
        <f ca="1" xml:space="preserve">
IF($AA846 &lt;&gt; "",
    VLOOKUP($AA846,Level!$A:$B,2,FALSE),
    ""
)</f>
        <v>Pleno</v>
      </c>
      <c r="AC846" s="1">
        <f ca="1" xml:space="preserve">
IF($Y846 = 5 + N("Presidente"),
    27000,
    IF($Y846 = 6 + N("Vice-presidente"),
        23000,
        IF(OR($Y846 = 8, $Y846= 13, $Y846 = 12) + N("Secretária bilíngue ou coordenador ou especialista"),
            8000,
            IF($Y846 = 7 + N("Diretor"),
                15000,
                IF($Y846 = 14 + N("Gerente"),
                    12000,
                    IF($Y846 = 9 + N("Estagiário"),
                        705,
                        IF($Y846 = 10 + N("Trainee"),
                            805,
                            IF($Y846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IF($U846 = 7,
  500,
  IF($U846 = 8,
    1000,
    IF($U846 = 9,
      1500,
      IF($U846 = 10,
        2000,
        0
      )
    )
  )
)
+
N("Adicional no salário por área")
+
IF($W846 = 14 + N("Tecnologia da Informação"),
  120,
  IF($W846 = 16 + N("Vendas"),
    110,
    IF($W846 = 15 + N("Jurídico"),
      100,
      IF(OR($W846 = 8, $W846 = 9, $W846 = 11) + N("Recursos humanos ou comercial ou comunicação e marketing"),
        80,
        0
      )
    )
  )
)
+
N("Adicionando pegadinha")
+
IF(AND($W846 = 16, $U846 = 9, $Y846 = 11, $AA846 = 5) + N("Se for de vendas, com mestrado, analista sênior"),
  IF($R846 = 5,
    100,
    0
  )
  +
  IF($N846 = "M",
    200,
    0
  ),
  0
)</f>
        <v>2500</v>
      </c>
      <c r="AD8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$A846  &amp; ", "   &amp;
$C846  &amp; ", "   &amp;
$E846  &amp; ", '"  &amp;
$J846  &amp; "', '" &amp;
$N846  &amp; "', "  &amp;
$R846  &amp; ", '"  &amp;
TEXT($T846,"dd/mm/aaaa")  &amp; "', "   &amp;
$U846  &amp; ", "   &amp;
$W846  &amp; ", "   &amp;
$Y846  &amp; ", "   &amp;
IF($AA846 &lt;&gt; "", $AA846, "NULL")  &amp; ", "   &amp;
$AC846  &amp; ");"</f>
        <v>INSERT INTO bi4all.fac_employees (id_company_fk, id_employee_pk, flg_active, employee_name, id_gender_fk, id_race_fk, birthday, id_schooling_fk, id_department_fk, id_role_fk, id_level_fk, salary) VALUES (6a51143286b03064a49cc2acbee63c09a0682d33, 842, 1, 'Isabelly Coelho Madureira', 'F', 5, '16/04/1956', 7, 6, 11, 6, 2500);</v>
      </c>
    </row>
    <row r="847" spans="1:30" ht="14.25" customHeight="1" x14ac:dyDescent="0.2">
      <c r="A847" s="7" t="str" cm="1">
        <f t="array" aca="1" ref="A847" ca="1">INDEX(Company!$A:$A,RANDBETWEEN(5,COUNTA(Company!$A:$A) + 1),1)</f>
        <v>6a51143286b03064a49cc2acbee63c09a0682d33</v>
      </c>
      <c r="B847" s="7" t="str">
        <f ca="1">VLOOKUP($A847,Company!$A:$B,2,FALSE)</f>
        <v>ACME Corporation</v>
      </c>
      <c r="C847" s="5">
        <f t="shared" si="91"/>
        <v>843</v>
      </c>
      <c r="D847" s="5" t="str" cm="1">
        <f t="array" ref="D847">SHA1HASH($C847)</f>
        <v>c02b74809aaccf4972b9bb7059fa28aa91a255a3</v>
      </c>
      <c r="E847" s="6">
        <v>1</v>
      </c>
      <c r="F847" s="7">
        <f ca="1">IF($C847 = 1 + N("Presidente"),
    127,
    IF($C847 = 2 + N("Vice-Presidente"),
        72,
        IF($C847 = 3 + N("Secretária bilíngue"),
            13,
            RANDBETWEEN(5,COUNT(Name!$A:$A) + 1)
        )
    )
)</f>
        <v>282</v>
      </c>
      <c r="G847" s="7" t="str">
        <f ca="1">VLOOKUP($F847,Name!$A:$B,2,FALSE)</f>
        <v>Marinah</v>
      </c>
      <c r="H847" s="7">
        <f ca="1" xml:space="preserve">
IF($C847 = 1,
    0,
    RANDBETWEEN(5,COUNT('Last name'!$A:$A) + 1)
)</f>
        <v>123</v>
      </c>
      <c r="I847" s="7" t="str">
        <f ca="1" xml:space="preserve">
IF($C847 = 1 + N("Presidente"),
    "de Orléans e Bragança",
    VLOOKUP($H847,'Last name'!$A:$B,2,FALSE) &amp; " " &amp; VLOOKUP(RANDBETWEEN(5,COUNT('Last name'!$A:$A) + 1),'Last name'!$A:$B,2,FALSE)
)</f>
        <v>Martins Caruso</v>
      </c>
      <c r="J847" s="7" t="str">
        <f t="shared" ca="1" si="92"/>
        <v>Marinah Martins Caruso</v>
      </c>
      <c r="K847" s="7" t="str" cm="1">
        <f t="array" aca="1" ref="K847" ca="1">SHA1HASH($J847)</f>
        <v>5d33964b42a8945ce8b0f1d8c04375515b3c77cb</v>
      </c>
      <c r="L847" s="7" cm="1">
        <f t="array" aca="1" ref="L847" ca="1">INDEX(States!$A:$A,RANDBETWEEN(5,COUNTA(States!$A:$A) + 1),1)</f>
        <v>23</v>
      </c>
      <c r="M847" s="7" t="str">
        <f ca="1">$L847 &amp; "|" &amp; VLOOKUP($L847,States!$A:$B,2,FALSE)</f>
        <v>23|22fbba2e2c257238254804c428968d474037a633</v>
      </c>
      <c r="N847" s="7" t="str">
        <f ca="1">VLOOKUP($F847,Name!$A:$C,3,FALSE)</f>
        <v>F</v>
      </c>
      <c r="O847" s="7" t="str">
        <f ca="1">VLOOKUP($N847,Gender!$A:$B,2,FALSE)</f>
        <v>Female</v>
      </c>
      <c r="P847" s="7" t="str" cm="1">
        <f t="array" aca="1" ref="P847" ca="1">INDEX('Marital status'!$A:$A,RANDBETWEEN(5,COUNTA('Marital status'!$A:$A) + 1),1)</f>
        <v>3266897012b6dcc5723033bc25891bf99efcff6f</v>
      </c>
      <c r="Q847" s="7" t="str">
        <f ca="1">VLOOKUP($P847,'Marital status'!$A:$B,2,FALSE)</f>
        <v>MarrieD</v>
      </c>
      <c r="R847" s="7">
        <f t="shared" ca="1" si="93"/>
        <v>7</v>
      </c>
      <c r="S847" s="7" t="e">
        <f ca="1">VLOOKUP($R847,Race!$A:$B,2,FALSE)</f>
        <v>#N/A</v>
      </c>
      <c r="T847" s="8">
        <f t="shared" ca="1" si="94"/>
        <v>30258</v>
      </c>
      <c r="U847" s="6">
        <f t="shared" ca="1" si="95"/>
        <v>7</v>
      </c>
      <c r="V847" s="8" t="str">
        <f ca="1">VLOOKUP($U847,Education!$A:$B,2,FALSE)</f>
        <v>Undergraduate degree</v>
      </c>
      <c r="W847" s="7">
        <f ca="1" xml:space="preserve">
  IF(OR($Y847 = 5, $Y847 = 6, $Y847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847" s="7" t="str">
        <f ca="1">VLOOKUP($W847,Department!$A:$B,2,FALSE)</f>
        <v>Controlling</v>
      </c>
      <c r="Y847" s="6">
        <f t="shared" ca="1" si="96"/>
        <v>9</v>
      </c>
      <c r="Z847" s="7" t="str">
        <f ca="1">VLOOKUP($Y847,Role!$A:$B,2,FALSE)</f>
        <v>Intern</v>
      </c>
      <c r="AA847" s="6" t="str">
        <f t="shared" ca="1" si="97"/>
        <v/>
      </c>
      <c r="AB847" s="7" t="str">
        <f ca="1" xml:space="preserve">
IF($AA847 &lt;&gt; "",
    VLOOKUP($AA847,Level!$A:$B,2,FALSE),
    ""
)</f>
        <v/>
      </c>
      <c r="AC847" s="1">
        <f ca="1" xml:space="preserve">
IF($Y847 = 5 + N("Presidente"),
    27000,
    IF($Y847 = 6 + N("Vice-presidente"),
        23000,
        IF(OR($Y847 = 8, $Y847= 13, $Y847 = 12) + N("Secretária bilíngue ou coordenador ou especialista"),
            8000,
            IF($Y847 = 7 + N("Diretor"),
                15000,
                IF($Y847 = 14 + N("Gerente"),
                    12000,
                    IF($Y847 = 9 + N("Estagiário"),
                        705,
                        IF($Y847 = 10 + N("Trainee"),
                            805,
                            IF($Y847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IF($U847 = 7,
  500,
  IF($U847 = 8,
    1000,
    IF($U847 = 9,
      1500,
      IF($U847 = 10,
        2000,
        0
      )
    )
  )
)
+
N("Adicional no salário por área")
+
IF($W847 = 14 + N("Tecnologia da Informação"),
  120,
  IF($W847 = 16 + N("Vendas"),
    110,
    IF($W847 = 15 + N("Jurídico"),
      100,
      IF(OR($W847 = 8, $W847 = 9, $W847 = 11) + N("Recursos humanos ou comercial ou comunicação e marketing"),
        80,
        0
      )
    )
  )
)
+
N("Adicionando pegadinha")
+
IF(AND($W847 = 16, $U847 = 9, $Y847 = 11, $AA847 = 5) + N("Se for de vendas, com mestrado, analista sênior"),
  IF($R847 = 5,
    100,
    0
  )
  +
  IF($N847 = "M",
    200,
    0
  ),
  0
)</f>
        <v>1205</v>
      </c>
      <c r="AD8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$A847  &amp; ", "   &amp;
$C847  &amp; ", "   &amp;
$E847  &amp; ", '"  &amp;
$J847  &amp; "', '" &amp;
$N847  &amp; "', "  &amp;
$R847  &amp; ", '"  &amp;
TEXT($T847,"dd/mm/aaaa")  &amp; "', "   &amp;
$U847  &amp; ", "   &amp;
$W847  &amp; ", "   &amp;
$Y847  &amp; ", "   &amp;
IF($AA847 &lt;&gt; "", $AA847, "NULL")  &amp; ", "   &amp;
$AC847  &amp; ");"</f>
        <v>INSERT INTO bi4all.fac_employees (id_company_fk, id_employee_pk, flg_active, employee_name, id_gender_fk, id_race_fk, birthday, id_schooling_fk, id_department_fk, id_role_fk, id_level_fk, salary) VALUES (6a51143286b03064a49cc2acbee63c09a0682d33, 843, 1, 'Marinah Martins Caruso', 'F', 7, '03/11/1982', 7, 12, 9, NULL, 1205);</v>
      </c>
    </row>
    <row r="848" spans="1:30" ht="14.25" customHeight="1" x14ac:dyDescent="0.2">
      <c r="A848" s="7" t="str" cm="1">
        <f t="array" aca="1" ref="A848" ca="1">INDEX(Company!$A:$A,RANDBETWEEN(5,COUNTA(Company!$A:$A) + 1),1)</f>
        <v>6a51143286b03064a49cc2acbee63c09a0682d33</v>
      </c>
      <c r="B848" s="7" t="str">
        <f ca="1">VLOOKUP($A848,Company!$A:$B,2,FALSE)</f>
        <v>ACME Corporation</v>
      </c>
      <c r="C848" s="5">
        <f t="shared" si="91"/>
        <v>844</v>
      </c>
      <c r="D848" s="5" t="str" cm="1">
        <f t="array" ref="D848">SHA1HASH($C848)</f>
        <v>c2fc6ebf83d192af1de8fb65d5778ca5fc90592e</v>
      </c>
      <c r="E848" s="6">
        <v>1</v>
      </c>
      <c r="F848" s="7">
        <f ca="1">IF($C848 = 1 + N("Presidente"),
    127,
    IF($C848 = 2 + N("Vice-Presidente"),
        72,
        IF($C848 = 3 + N("Secretária bilíngue"),
            13,
            RANDBETWEEN(5,COUNT(Name!$A:$A) + 1)
        )
    )
)</f>
        <v>151</v>
      </c>
      <c r="G848" s="7" t="str">
        <f ca="1">VLOOKUP($F848,Name!$A:$B,2,FALSE)</f>
        <v>Gabrielly</v>
      </c>
      <c r="H848" s="7">
        <f ca="1" xml:space="preserve">
IF($C848 = 1,
    0,
    RANDBETWEEN(5,COUNT('Last name'!$A:$A) + 1)
)</f>
        <v>57</v>
      </c>
      <c r="I848" s="7" t="str">
        <f ca="1" xml:space="preserve">
IF($C848 = 1 + N("Presidente"),
    "de Orléans e Bragança",
    VLOOKUP($H848,'Last name'!$A:$B,2,FALSE) &amp; " " &amp; VLOOKUP(RANDBETWEEN(5,COUNT('Last name'!$A:$A) + 1),'Last name'!$A:$B,2,FALSE)
)</f>
        <v>Cândido Serra</v>
      </c>
      <c r="J848" s="7" t="str">
        <f t="shared" ca="1" si="92"/>
        <v>Gabrielly Cândido Serra</v>
      </c>
      <c r="K848" s="7" t="str" cm="1">
        <f t="array" aca="1" ref="K848" ca="1">SHA1HASH($J848)</f>
        <v>7c53459fa3e799560ec584a059e201c9bfa3bc3b</v>
      </c>
      <c r="L848" s="7" cm="1">
        <f t="array" aca="1" ref="L848" ca="1">INDEX(States!$A:$A,RANDBETWEEN(5,COUNTA(States!$A:$A) + 1),1)</f>
        <v>10</v>
      </c>
      <c r="M848" s="7" t="str">
        <f ca="1">$L848 &amp; "|" &amp; VLOOKUP($L848,States!$A:$B,2,FALSE)</f>
        <v>10|fa6e01394cea5decb8157a7e18fa2eeabf35410d</v>
      </c>
      <c r="N848" s="7" t="str">
        <f ca="1">VLOOKUP($F848,Name!$A:$C,3,FALSE)</f>
        <v>F</v>
      </c>
      <c r="O848" s="7" t="str">
        <f ca="1">VLOOKUP($N848,Gender!$A:$B,2,FALSE)</f>
        <v>Female</v>
      </c>
      <c r="P848" s="7" t="str" cm="1">
        <f t="array" aca="1" ref="P848" ca="1">INDEX('Marital status'!$A:$A,RANDBETWEEN(5,COUNTA('Marital status'!$A:$A) + 1),1)</f>
        <v>93ac84f4e0bd5c1c97b670a12a7fff6af89fb6b3</v>
      </c>
      <c r="Q848" s="7" t="str">
        <f ca="1">VLOOKUP($P848,'Marital status'!$A:$B,2,FALSE)</f>
        <v>DIVORCED</v>
      </c>
      <c r="R848" s="7">
        <f t="shared" ca="1" si="93"/>
        <v>5</v>
      </c>
      <c r="S848" s="7" t="e">
        <f ca="1">VLOOKUP($R848,Race!$A:$B,2,FALSE)</f>
        <v>#N/A</v>
      </c>
      <c r="T848" s="8">
        <f t="shared" ca="1" si="94"/>
        <v>30441</v>
      </c>
      <c r="U848" s="6">
        <f t="shared" ca="1" si="95"/>
        <v>8</v>
      </c>
      <c r="V848" s="8" t="str">
        <f ca="1">VLOOKUP($U848,Education!$A:$B,2,FALSE)</f>
        <v>Graduate school</v>
      </c>
      <c r="W848" s="7">
        <f ca="1" xml:space="preserve">
  IF(OR($Y848 = 5, $Y848 = 6, $Y848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848" s="7" t="str">
        <f ca="1">VLOOKUP($W848,Department!$A:$B,2,FALSE)</f>
        <v>Presidency</v>
      </c>
      <c r="Y848" s="6">
        <f t="shared" ca="1" si="96"/>
        <v>11</v>
      </c>
      <c r="Z848" s="7" t="str">
        <f ca="1">VLOOKUP($Y848,Role!$A:$B,2,FALSE)</f>
        <v>Analyst</v>
      </c>
      <c r="AA848" s="6">
        <f t="shared" ca="1" si="97"/>
        <v>5</v>
      </c>
      <c r="AB848" s="7" t="str">
        <f ca="1" xml:space="preserve">
IF($AA848 &lt;&gt; "",
    VLOOKUP($AA848,Level!$A:$B,2,FALSE),
    ""
)</f>
        <v>Junior</v>
      </c>
      <c r="AC848" s="1">
        <f ca="1" xml:space="preserve">
IF($Y848 = 5 + N("Presidente"),
    27000,
    IF($Y848 = 6 + N("Vice-presidente"),
        23000,
        IF(OR($Y848 = 8, $Y848= 13, $Y848 = 12) + N("Secretária bilíngue ou coordenador ou especialista"),
            8000,
            IF($Y848 = 7 + N("Diretor"),
                15000,
                IF($Y848 = 14 + N("Gerente"),
                    12000,
                    IF($Y848 = 9 + N("Estagiário"),
                        705,
                        IF($Y848 = 10 + N("Trainee"),
                            805,
                            IF($Y848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IF($U848 = 7,
  500,
  IF($U848 = 8,
    1000,
    IF($U848 = 9,
      1500,
      IF($U848 = 10,
        2000,
        0
      )
    )
  )
)
+
N("Adicional no salário por área")
+
IF($W848 = 14 + N("Tecnologia da Informação"),
  120,
  IF($W848 = 16 + N("Vendas"),
    110,
    IF($W848 = 15 + N("Jurídico"),
      100,
      IF(OR($W848 = 8, $W848 = 9, $W848 = 11) + N("Recursos humanos ou comercial ou comunicação e marketing"),
        80,
        0
      )
    )
  )
)
+
N("Adicionando pegadinha")
+
IF(AND($W848 = 16, $U848 = 9, $Y848 = 11, $AA848 = 5) + N("Se for de vendas, com mestrado, analista sênior"),
  IF($R848 = 5,
    100,
    0
  )
  +
  IF($N848 = "M",
    200,
    0
  ),
  0
)</f>
        <v>3000</v>
      </c>
      <c r="AD8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$A848  &amp; ", "   &amp;
$C848  &amp; ", "   &amp;
$E848  &amp; ", '"  &amp;
$J848  &amp; "', '" &amp;
$N848  &amp; "', "  &amp;
$R848  &amp; ", '"  &amp;
TEXT($T848,"dd/mm/aaaa")  &amp; "', "   &amp;
$U848  &amp; ", "   &amp;
$W848  &amp; ", "   &amp;
$Y848  &amp; ", "   &amp;
IF($AA848 &lt;&gt; "", $AA848, "NULL")  &amp; ", "   &amp;
$AC848  &amp; ");"</f>
        <v>INSERT INTO bi4all.fac_employees (id_company_fk, id_employee_pk, flg_active, employee_name, id_gender_fk, id_race_fk, birthday, id_schooling_fk, id_department_fk, id_role_fk, id_level_fk, salary) VALUES (6a51143286b03064a49cc2acbee63c09a0682d33, 844, 1, 'Gabrielly Cândido Serra', 'F', 5, '05/05/1983', 8, 5, 11, 5, 3000);</v>
      </c>
    </row>
    <row r="849" spans="1:30" ht="14.25" customHeight="1" x14ac:dyDescent="0.2">
      <c r="A849" s="7" t="str" cm="1">
        <f t="array" aca="1" ref="A849" ca="1">INDEX(Company!$A:$A,RANDBETWEEN(5,COUNTA(Company!$A:$A) + 1),1)</f>
        <v>6a51143286b03064a49cc2acbee63c09a0682d33</v>
      </c>
      <c r="B849" s="7" t="str">
        <f ca="1">VLOOKUP($A849,Company!$A:$B,2,FALSE)</f>
        <v>ACME Corporation</v>
      </c>
      <c r="C849" s="5">
        <f t="shared" si="91"/>
        <v>845</v>
      </c>
      <c r="D849" s="5" t="str" cm="1">
        <f t="array" ref="D849">SHA1HASH($C849)</f>
        <v>292c7ebb82651f1977f19458c30a3bee33c808d7</v>
      </c>
      <c r="E849" s="6">
        <v>1</v>
      </c>
      <c r="F849" s="7">
        <f ca="1">IF($C849 = 1 + N("Presidente"),
    127,
    IF($C849 = 2 + N("Vice-Presidente"),
        72,
        IF($C849 = 3 + N("Secretária bilíngue"),
            13,
            RANDBETWEEN(5,COUNT(Name!$A:$A) + 1)
        )
    )
)</f>
        <v>334</v>
      </c>
      <c r="G849" s="7" t="str">
        <f ca="1">VLOOKUP($F849,Name!$A:$B,2,FALSE)</f>
        <v>Ryan</v>
      </c>
      <c r="H849" s="7">
        <f ca="1" xml:space="preserve">
IF($C849 = 1,
    0,
    RANDBETWEEN(5,COUNT('Last name'!$A:$A) + 1)
)</f>
        <v>83</v>
      </c>
      <c r="I849" s="7" t="str">
        <f ca="1" xml:space="preserve">
IF($C849 = 1 + N("Presidente"),
    "de Orléans e Bragança",
    VLOOKUP($H849,'Last name'!$A:$B,2,FALSE) &amp; " " &amp; VLOOKUP(RANDBETWEEN(5,COUNT('Last name'!$A:$A) + 1),'Last name'!$A:$B,2,FALSE)
)</f>
        <v>Faro Bicalho</v>
      </c>
      <c r="J849" s="7" t="str">
        <f t="shared" ca="1" si="92"/>
        <v>Ryan Faro Bicalho</v>
      </c>
      <c r="K849" s="7" t="str" cm="1">
        <f t="array" aca="1" ref="K849" ca="1">SHA1HASH($J849)</f>
        <v>c09fc1052b2dc6c7a328491ea5d833d386389c8d</v>
      </c>
      <c r="L849" s="7" cm="1">
        <f t="array" aca="1" ref="L849" ca="1">INDEX(States!$A:$A,RANDBETWEEN(5,COUNTA(States!$A:$A) + 1),1)</f>
        <v>14</v>
      </c>
      <c r="M849" s="7" t="str">
        <f ca="1">$L849 &amp; "|" &amp; VLOOKUP($L849,States!$A:$B,2,FALSE)</f>
        <v>14|9b9a260c6946192b7ea8dcfb1d39940b66fe4460</v>
      </c>
      <c r="N849" s="7" t="str">
        <f ca="1">VLOOKUP($F849,Name!$A:$C,3,FALSE)</f>
        <v>M</v>
      </c>
      <c r="O849" s="7" t="str">
        <f ca="1">VLOOKUP($N849,Gender!$A:$B,2,FALSE)</f>
        <v>Male</v>
      </c>
      <c r="P849" s="7" t="str" cm="1">
        <f t="array" aca="1" ref="P849" ca="1">INDEX('Marital status'!$A:$A,RANDBETWEEN(5,COUNTA('Marital status'!$A:$A) + 1),1)</f>
        <v>93ac84f4e0bd5c1c97b670a12a7fff6af89fb6b3</v>
      </c>
      <c r="Q849" s="7" t="str">
        <f ca="1">VLOOKUP($P849,'Marital status'!$A:$B,2,FALSE)</f>
        <v>DIVORCED</v>
      </c>
      <c r="R849" s="7">
        <f t="shared" ca="1" si="93"/>
        <v>5</v>
      </c>
      <c r="S849" s="7" t="e">
        <f ca="1">VLOOKUP($R849,Race!$A:$B,2,FALSE)</f>
        <v>#N/A</v>
      </c>
      <c r="T849" s="8">
        <f t="shared" ca="1" si="94"/>
        <v>33870</v>
      </c>
      <c r="U849" s="6">
        <f t="shared" ca="1" si="95"/>
        <v>7</v>
      </c>
      <c r="V849" s="8" t="str">
        <f ca="1">VLOOKUP($U849,Education!$A:$B,2,FALSE)</f>
        <v>Undergraduate degree</v>
      </c>
      <c r="W849" s="7">
        <f ca="1" xml:space="preserve">
  IF(OR($Y849 = 5, $Y849 = 6, $Y849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849" s="7" t="str">
        <f ca="1">VLOOKUP($W849,Department!$A:$B,2,FALSE)</f>
        <v>Operations</v>
      </c>
      <c r="Y849" s="6">
        <f t="shared" ca="1" si="96"/>
        <v>9</v>
      </c>
      <c r="Z849" s="7" t="str">
        <f ca="1">VLOOKUP($Y849,Role!$A:$B,2,FALSE)</f>
        <v>Intern</v>
      </c>
      <c r="AA849" s="6" t="str">
        <f t="shared" ca="1" si="97"/>
        <v/>
      </c>
      <c r="AB849" s="7" t="str">
        <f ca="1" xml:space="preserve">
IF($AA849 &lt;&gt; "",
    VLOOKUP($AA849,Level!$A:$B,2,FALSE),
    ""
)</f>
        <v/>
      </c>
      <c r="AC849" s="1">
        <f ca="1" xml:space="preserve">
IF($Y849 = 5 + N("Presidente"),
    27000,
    IF($Y849 = 6 + N("Vice-presidente"),
        23000,
        IF(OR($Y849 = 8, $Y849= 13, $Y849 = 12) + N("Secretária bilíngue ou coordenador ou especialista"),
            8000,
            IF($Y849 = 7 + N("Diretor"),
                15000,
                IF($Y849 = 14 + N("Gerente"),
                    12000,
                    IF($Y849 = 9 + N("Estagiário"),
                        705,
                        IF($Y849 = 10 + N("Trainee"),
                            805,
                            IF($Y849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IF($U849 = 7,
  500,
  IF($U849 = 8,
    1000,
    IF($U849 = 9,
      1500,
      IF($U849 = 10,
        2000,
        0
      )
    )
  )
)
+
N("Adicional no salário por área")
+
IF($W849 = 14 + N("Tecnologia da Informação"),
  120,
  IF($W849 = 16 + N("Vendas"),
    110,
    IF($W849 = 15 + N("Jurídico"),
      100,
      IF(OR($W849 = 8, $W849 = 9, $W849 = 11) + N("Recursos humanos ou comercial ou comunicação e marketing"),
        80,
        0
      )
    )
  )
)
+
N("Adicionando pegadinha")
+
IF(AND($W849 = 16, $U849 = 9, $Y849 = 11, $AA849 = 5) + N("Se for de vendas, com mestrado, analista sênior"),
  IF($R849 = 5,
    100,
    0
  )
  +
  IF($N849 = "M",
    200,
    0
  ),
  0
)</f>
        <v>1205</v>
      </c>
      <c r="AD8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$A849  &amp; ", "   &amp;
$C849  &amp; ", "   &amp;
$E849  &amp; ", '"  &amp;
$J849  &amp; "', '" &amp;
$N849  &amp; "', "  &amp;
$R849  &amp; ", '"  &amp;
TEXT($T849,"dd/mm/aaaa")  &amp; "', "   &amp;
$U849  &amp; ", "   &amp;
$W849  &amp; ", "   &amp;
$Y849  &amp; ", "   &amp;
IF($AA849 &lt;&gt; "", $AA849, "NULL")  &amp; ", "   &amp;
$AC849  &amp; ");"</f>
        <v>INSERT INTO bi4all.fac_employees (id_company_fk, id_employee_pk, flg_active, employee_name, id_gender_fk, id_race_fk, birthday, id_schooling_fk, id_department_fk, id_role_fk, id_level_fk, salary) VALUES (6a51143286b03064a49cc2acbee63c09a0682d33, 845, 1, 'Ryan Faro Bicalho', 'M', 5, '23/09/1992', 7, 10, 9, NULL, 1205);</v>
      </c>
    </row>
    <row r="850" spans="1:30" ht="14.25" customHeight="1" x14ac:dyDescent="0.2">
      <c r="A850" s="7" t="str" cm="1">
        <f t="array" aca="1" ref="A850" ca="1">INDEX(Company!$A:$A,RANDBETWEEN(5,COUNTA(Company!$A:$A) + 1),1)</f>
        <v>6a51143286b03064a49cc2acbee63c09a0682d33</v>
      </c>
      <c r="B850" s="7" t="str">
        <f ca="1">VLOOKUP($A850,Company!$A:$B,2,FALSE)</f>
        <v>ACME Corporation</v>
      </c>
      <c r="C850" s="5">
        <f t="shared" si="91"/>
        <v>846</v>
      </c>
      <c r="D850" s="5" t="str" cm="1">
        <f t="array" ref="D850">SHA1HASH($C850)</f>
        <v>8d163d76c569f509002af1a489436be60492eb8e</v>
      </c>
      <c r="E850" s="6">
        <v>1</v>
      </c>
      <c r="F850" s="7">
        <f ca="1">IF($C850 = 1 + N("Presidente"),
    127,
    IF($C850 = 2 + N("Vice-Presidente"),
        72,
        IF($C850 = 3 + N("Secretária bilíngue"),
            13,
            RANDBETWEEN(5,COUNT(Name!$A:$A) + 1)
        )
    )
)</f>
        <v>330</v>
      </c>
      <c r="G850" s="7" t="str">
        <f ca="1">VLOOKUP($F850,Name!$A:$B,2,FALSE)</f>
        <v>Rebecca</v>
      </c>
      <c r="H850" s="7">
        <f ca="1" xml:space="preserve">
IF($C850 = 1,
    0,
    RANDBETWEEN(5,COUNT('Last name'!$A:$A) + 1)
)</f>
        <v>141</v>
      </c>
      <c r="I850" s="7" t="str">
        <f ca="1" xml:space="preserve">
IF($C850 = 1 + N("Presidente"),
    "de Orléans e Bragança",
    VLOOKUP($H850,'Last name'!$A:$B,2,FALSE) &amp; " " &amp; VLOOKUP(RANDBETWEEN(5,COUNT('Last name'!$A:$A) + 1),'Last name'!$A:$B,2,FALSE)
)</f>
        <v>Noronha Conti</v>
      </c>
      <c r="J850" s="7" t="str">
        <f t="shared" ca="1" si="92"/>
        <v>Rebecca Noronha Conti</v>
      </c>
      <c r="K850" s="7" t="str" cm="1">
        <f t="array" aca="1" ref="K850" ca="1">SHA1HASH($J850)</f>
        <v>f3cc36e641e782755905b0425aaf4bd4ced0bcd7</v>
      </c>
      <c r="L850" s="7" cm="1">
        <f t="array" aca="1" ref="L850" ca="1">INDEX(States!$A:$A,RANDBETWEEN(5,COUNTA(States!$A:$A) + 1),1)</f>
        <v>14</v>
      </c>
      <c r="M850" s="7" t="str">
        <f ca="1">$L850 &amp; "|" &amp; VLOOKUP($L850,States!$A:$B,2,FALSE)</f>
        <v>14|9b9a260c6946192b7ea8dcfb1d39940b66fe4460</v>
      </c>
      <c r="N850" s="7" t="str">
        <f ca="1">VLOOKUP($F850,Name!$A:$C,3,FALSE)</f>
        <v>F</v>
      </c>
      <c r="O850" s="7" t="str">
        <f ca="1">VLOOKUP($N850,Gender!$A:$B,2,FALSE)</f>
        <v>Female</v>
      </c>
      <c r="P850" s="7" t="str" cm="1">
        <f t="array" aca="1" ref="P850" ca="1">INDEX('Marital status'!$A:$A,RANDBETWEEN(5,COUNTA('Marital status'!$A:$A) + 1),1)</f>
        <v>47051393f6bcbf99111ec5d70ba2ebbe11ebccae</v>
      </c>
      <c r="Q850" s="7" t="str">
        <f ca="1">VLOOKUP($P850,'Marital status'!$A:$B,2,FALSE)</f>
        <v xml:space="preserve"> Separated </v>
      </c>
      <c r="R850" s="7">
        <f t="shared" ca="1" si="93"/>
        <v>5</v>
      </c>
      <c r="S850" s="7" t="e">
        <f ca="1">VLOOKUP($R850,Race!$A:$B,2,FALSE)</f>
        <v>#N/A</v>
      </c>
      <c r="T850" s="8">
        <f t="shared" ca="1" si="94"/>
        <v>26182</v>
      </c>
      <c r="U850" s="6">
        <f t="shared" ca="1" si="95"/>
        <v>7</v>
      </c>
      <c r="V850" s="8" t="str">
        <f ca="1">VLOOKUP($U850,Education!$A:$B,2,FALSE)</f>
        <v>Undergraduate degree</v>
      </c>
      <c r="W850" s="7">
        <f ca="1" xml:space="preserve">
  IF(OR($Y850 = 5, $Y850 = 6, $Y850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850" s="7" t="str">
        <f ca="1">VLOOKUP($W850,Department!$A:$B,2,FALSE)</f>
        <v>Administration</v>
      </c>
      <c r="Y850" s="6">
        <f t="shared" ca="1" si="96"/>
        <v>11</v>
      </c>
      <c r="Z850" s="7" t="str">
        <f ca="1">VLOOKUP($Y850,Role!$A:$B,2,FALSE)</f>
        <v>Analyst</v>
      </c>
      <c r="AA850" s="6">
        <f t="shared" ca="1" si="97"/>
        <v>5</v>
      </c>
      <c r="AB850" s="7" t="str">
        <f ca="1" xml:space="preserve">
IF($AA850 &lt;&gt; "",
    VLOOKUP($AA850,Level!$A:$B,2,FALSE),
    ""
)</f>
        <v>Junior</v>
      </c>
      <c r="AC850" s="1">
        <f ca="1" xml:space="preserve">
IF($Y850 = 5 + N("Presidente"),
    27000,
    IF($Y850 = 6 + N("Vice-presidente"),
        23000,
        IF(OR($Y850 = 8, $Y850= 13, $Y850 = 12) + N("Secretária bilíngue ou coordenador ou especialista"),
            8000,
            IF($Y850 = 7 + N("Diretor"),
                15000,
                IF($Y850 = 14 + N("Gerente"),
                    12000,
                    IF($Y850 = 9 + N("Estagiário"),
                        705,
                        IF($Y850 = 10 + N("Trainee"),
                            805,
                            IF($Y850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IF($U850 = 7,
  500,
  IF($U850 = 8,
    1000,
    IF($U850 = 9,
      1500,
      IF($U850 = 10,
        2000,
        0
      )
    )
  )
)
+
N("Adicional no salário por área")
+
IF($W850 = 14 + N("Tecnologia da Informação"),
  120,
  IF($W850 = 16 + N("Vendas"),
    110,
    IF($W850 = 15 + N("Jurídico"),
      100,
      IF(OR($W850 = 8, $W850 = 9, $W850 = 11) + N("Recursos humanos ou comercial ou comunicação e marketing"),
        80,
        0
      )
    )
  )
)
+
N("Adicionando pegadinha")
+
IF(AND($W850 = 16, $U850 = 9, $Y850 = 11, $AA850 = 5) + N("Se for de vendas, com mestrado, analista sênior"),
  IF($R850 = 5,
    100,
    0
  )
  +
  IF($N850 = "M",
    200,
    0
  ),
  0
)</f>
        <v>2500</v>
      </c>
      <c r="AD8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$A850  &amp; ", "   &amp;
$C850  &amp; ", "   &amp;
$E850  &amp; ", '"  &amp;
$J850  &amp; "', '" &amp;
$N850  &amp; "', "  &amp;
$R850  &amp; ", '"  &amp;
TEXT($T850,"dd/mm/aaaa")  &amp; "', "   &amp;
$U850  &amp; ", "   &amp;
$W850  &amp; ", "   &amp;
$Y850  &amp; ", "   &amp;
IF($AA850 &lt;&gt; "", $AA850, "NULL")  &amp; ", "   &amp;
$AC850  &amp; ");"</f>
        <v>INSERT INTO bi4all.fac_employees (id_company_fk, id_employee_pk, flg_active, employee_name, id_gender_fk, id_race_fk, birthday, id_schooling_fk, id_department_fk, id_role_fk, id_level_fk, salary) VALUES (6a51143286b03064a49cc2acbee63c09a0682d33, 846, 1, 'Rebecca Noronha Conti', 'F', 5, '06/09/1971', 7, 6, 11, 5, 2500);</v>
      </c>
    </row>
    <row r="851" spans="1:30" ht="14.25" customHeight="1" x14ac:dyDescent="0.2">
      <c r="A851" s="7" t="str" cm="1">
        <f t="array" aca="1" ref="A851" ca="1">INDEX(Company!$A:$A,RANDBETWEEN(5,COUNTA(Company!$A:$A) + 1),1)</f>
        <v>6a51143286b03064a49cc2acbee63c09a0682d33</v>
      </c>
      <c r="B851" s="7" t="str">
        <f ca="1">VLOOKUP($A851,Company!$A:$B,2,FALSE)</f>
        <v>ACME Corporation</v>
      </c>
      <c r="C851" s="5">
        <f t="shared" si="91"/>
        <v>847</v>
      </c>
      <c r="D851" s="5" t="str" cm="1">
        <f t="array" ref="D851">SHA1HASH($C851)</f>
        <v>d18401b1bb37c5d9297cf16fc43858b4fdb37825</v>
      </c>
      <c r="E851" s="6">
        <v>1</v>
      </c>
      <c r="F851" s="7">
        <f ca="1">IF($C851 = 1 + N("Presidente"),
    127,
    IF($C851 = 2 + N("Vice-Presidente"),
        72,
        IF($C851 = 3 + N("Secretária bilíngue"),
            13,
            RANDBETWEEN(5,COUNT(Name!$A:$A) + 1)
        )
    )
)</f>
        <v>69</v>
      </c>
      <c r="G851" s="7" t="str">
        <f ca="1">VLOOKUP($F851,Name!$A:$B,2,FALSE)</f>
        <v>Benjamin</v>
      </c>
      <c r="H851" s="7">
        <f ca="1" xml:space="preserve">
IF($C851 = 1,
    0,
    RANDBETWEEN(5,COUNT('Last name'!$A:$A) + 1)
)</f>
        <v>117</v>
      </c>
      <c r="I851" s="7" t="str">
        <f ca="1" xml:space="preserve">
IF($C851 = 1 + N("Presidente"),
    "de Orléans e Bragança",
    VLOOKUP($H851,'Last name'!$A:$B,2,FALSE) &amp; " " &amp; VLOOKUP(RANDBETWEEN(5,COUNT('Last name'!$A:$A) + 1),'Last name'!$A:$B,2,FALSE)
)</f>
        <v>Mancini Andrioli</v>
      </c>
      <c r="J851" s="7" t="str">
        <f t="shared" ca="1" si="92"/>
        <v>Benjamin Mancini Andrioli</v>
      </c>
      <c r="K851" s="7" t="str" cm="1">
        <f t="array" aca="1" ref="K851" ca="1">SHA1HASH($J851)</f>
        <v>aa3b5351b76badd7699fbbbe7d86b71c0893b273</v>
      </c>
      <c r="L851" s="7" cm="1">
        <f t="array" aca="1" ref="L851" ca="1">INDEX(States!$A:$A,RANDBETWEEN(5,COUNTA(States!$A:$A) + 1),1)</f>
        <v>16</v>
      </c>
      <c r="M851" s="7" t="str">
        <f ca="1">$L851 &amp; "|" &amp; VLOOKUP($L851,States!$A:$B,2,FALSE)</f>
        <v>16|07cfbddcd11fff6189ba806e40d4e76476d512f4</v>
      </c>
      <c r="N851" s="7" t="str">
        <f ca="1">VLOOKUP($F851,Name!$A:$C,3,FALSE)</f>
        <v>M</v>
      </c>
      <c r="O851" s="7" t="str">
        <f ca="1">VLOOKUP($N851,Gender!$A:$B,2,FALSE)</f>
        <v>Male</v>
      </c>
      <c r="P851" s="7" t="str" cm="1">
        <f t="array" aca="1" ref="P851" ca="1">INDEX('Marital status'!$A:$A,RANDBETWEEN(5,COUNTA('Marital status'!$A:$A) + 1),1)</f>
        <v>ce0b1612aa711b78a720295d271a33894e2b72bf</v>
      </c>
      <c r="Q851" s="7" t="str">
        <f ca="1">VLOOKUP($P851,'Marital status'!$A:$B,2,FALSE)</f>
        <v>single</v>
      </c>
      <c r="R851" s="7">
        <f t="shared" ca="1" si="93"/>
        <v>5</v>
      </c>
      <c r="S851" s="7" t="e">
        <f ca="1">VLOOKUP($R851,Race!$A:$B,2,FALSE)</f>
        <v>#N/A</v>
      </c>
      <c r="T851" s="8">
        <f t="shared" ca="1" si="94"/>
        <v>19170</v>
      </c>
      <c r="U851" s="6">
        <f t="shared" ca="1" si="95"/>
        <v>7</v>
      </c>
      <c r="V851" s="8" t="str">
        <f ca="1">VLOOKUP($U851,Education!$A:$B,2,FALSE)</f>
        <v>Undergraduate degree</v>
      </c>
      <c r="W851" s="7">
        <f ca="1" xml:space="preserve">
  IF(OR($Y851 = 5, $Y851 = 6, $Y851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851" s="7" t="str">
        <f ca="1">VLOOKUP($W851,Department!$A:$B,2,FALSE)</f>
        <v>Commercial</v>
      </c>
      <c r="Y851" s="6">
        <f t="shared" ca="1" si="96"/>
        <v>10</v>
      </c>
      <c r="Z851" s="7" t="str">
        <f ca="1">VLOOKUP($Y851,Role!$A:$B,2,FALSE)</f>
        <v>Trainee</v>
      </c>
      <c r="AA851" s="6" t="str">
        <f t="shared" ca="1" si="97"/>
        <v/>
      </c>
      <c r="AB851" s="7" t="str">
        <f ca="1" xml:space="preserve">
IF($AA851 &lt;&gt; "",
    VLOOKUP($AA851,Level!$A:$B,2,FALSE),
    ""
)</f>
        <v/>
      </c>
      <c r="AC851" s="1">
        <f ca="1" xml:space="preserve">
IF($Y851 = 5 + N("Presidente"),
    27000,
    IF($Y851 = 6 + N("Vice-presidente"),
        23000,
        IF(OR($Y851 = 8, $Y851= 13, $Y851 = 12) + N("Secretária bilíngue ou coordenador ou especialista"),
            8000,
            IF($Y851 = 7 + N("Diretor"),
                15000,
                IF($Y851 = 14 + N("Gerente"),
                    12000,
                    IF($Y851 = 9 + N("Estagiário"),
                        705,
                        IF($Y851 = 10 + N("Trainee"),
                            805,
                            IF($Y851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IF($U851 = 7,
  500,
  IF($U851 = 8,
    1000,
    IF($U851 = 9,
      1500,
      IF($U851 = 10,
        2000,
        0
      )
    )
  )
)
+
N("Adicional no salário por área")
+
IF($W851 = 14 + N("Tecnologia da Informação"),
  120,
  IF($W851 = 16 + N("Vendas"),
    110,
    IF($W851 = 15 + N("Jurídico"),
      100,
      IF(OR($W851 = 8, $W851 = 9, $W851 = 11) + N("Recursos humanos ou comercial ou comunicação e marketing"),
        80,
        0
      )
    )
  )
)
+
N("Adicionando pegadinha")
+
IF(AND($W851 = 16, $U851 = 9, $Y851 = 11, $AA851 = 5) + N("Se for de vendas, com mestrado, analista sênior"),
  IF($R851 = 5,
    100,
    0
  )
  +
  IF($N851 = "M",
    200,
    0
  ),
  0
)</f>
        <v>1385</v>
      </c>
      <c r="AD8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$A851  &amp; ", "   &amp;
$C851  &amp; ", "   &amp;
$E851  &amp; ", '"  &amp;
$J851  &amp; "', '" &amp;
$N851  &amp; "', "  &amp;
$R851  &amp; ", '"  &amp;
TEXT($T851,"dd/mm/aaaa")  &amp; "', "   &amp;
$U851  &amp; ", "   &amp;
$W851  &amp; ", "   &amp;
$Y851  &amp; ", "   &amp;
IF($AA851 &lt;&gt; "", $AA851, "NULL")  &amp; ", "   &amp;
$AC851  &amp; ");"</f>
        <v>INSERT INTO bi4all.fac_employees (id_company_fk, id_employee_pk, flg_active, employee_name, id_gender_fk, id_race_fk, birthday, id_schooling_fk, id_department_fk, id_role_fk, id_level_fk, salary) VALUES (6a51143286b03064a49cc2acbee63c09a0682d33, 847, 1, 'Benjamin Mancini Andrioli', 'M', 5, '25/06/1952', 7, 9, 10, NULL, 1385);</v>
      </c>
    </row>
    <row r="852" spans="1:30" ht="14.25" customHeight="1" x14ac:dyDescent="0.2">
      <c r="A852" s="7" t="str" cm="1">
        <f t="array" aca="1" ref="A852" ca="1">INDEX(Company!$A:$A,RANDBETWEEN(5,COUNTA(Company!$A:$A) + 1),1)</f>
        <v>6a51143286b03064a49cc2acbee63c09a0682d33</v>
      </c>
      <c r="B852" s="7" t="str">
        <f ca="1">VLOOKUP($A852,Company!$A:$B,2,FALSE)</f>
        <v>ACME Corporation</v>
      </c>
      <c r="C852" s="5">
        <f t="shared" si="91"/>
        <v>848</v>
      </c>
      <c r="D852" s="5" t="str" cm="1">
        <f t="array" ref="D852">SHA1HASH($C852)</f>
        <v>0e3808238b738aafc13a2a62f36d2a49dec4e191</v>
      </c>
      <c r="E852" s="6">
        <v>1</v>
      </c>
      <c r="F852" s="7">
        <f ca="1">IF($C852 = 1 + N("Presidente"),
    127,
    IF($C852 = 2 + N("Vice-Presidente"),
        72,
        IF($C852 = 3 + N("Secretária bilíngue"),
            13,
            RANDBETWEEN(5,COUNT(Name!$A:$A) + 1)
        )
    )
)</f>
        <v>330</v>
      </c>
      <c r="G852" s="7" t="str">
        <f ca="1">VLOOKUP($F852,Name!$A:$B,2,FALSE)</f>
        <v>Rebecca</v>
      </c>
      <c r="H852" s="7">
        <f ca="1" xml:space="preserve">
IF($C852 = 1,
    0,
    RANDBETWEEN(5,COUNT('Last name'!$A:$A) + 1)
)</f>
        <v>96</v>
      </c>
      <c r="I852" s="7" t="str">
        <f ca="1" xml:space="preserve">
IF($C852 = 1 + N("Presidente"),
    "de Orléans e Bragança",
    VLOOKUP($H852,'Last name'!$A:$B,2,FALSE) &amp; " " &amp; VLOOKUP(RANDBETWEEN(5,COUNT('Last name'!$A:$A) + 1),'Last name'!$A:$B,2,FALSE)
)</f>
        <v>Gallo Sousa</v>
      </c>
      <c r="J852" s="7" t="str">
        <f t="shared" ca="1" si="92"/>
        <v>Rebecca Gallo Sousa</v>
      </c>
      <c r="K852" s="7" t="str" cm="1">
        <f t="array" aca="1" ref="K852" ca="1">SHA1HASH($J852)</f>
        <v>4d65e4af2a0f0934e8307442434d427a0ab0432d</v>
      </c>
      <c r="L852" s="7" cm="1">
        <f t="array" aca="1" ref="L852" ca="1">INDEX(States!$A:$A,RANDBETWEEN(5,COUNTA(States!$A:$A) + 1),1)</f>
        <v>19</v>
      </c>
      <c r="M852" s="7" t="str">
        <f ca="1">$L852 &amp; "|" &amp; VLOOKUP($L852,States!$A:$B,2,FALSE)</f>
        <v>19|bd4a752045e2a790745f147976385d85d6dbdece</v>
      </c>
      <c r="N852" s="7" t="str">
        <f ca="1">VLOOKUP($F852,Name!$A:$C,3,FALSE)</f>
        <v>F</v>
      </c>
      <c r="O852" s="7" t="str">
        <f ca="1">VLOOKUP($N852,Gender!$A:$B,2,FALSE)</f>
        <v>Female</v>
      </c>
      <c r="P852" s="7" t="str" cm="1">
        <f t="array" aca="1" ref="P852" ca="1">INDEX('Marital status'!$A:$A,RANDBETWEEN(5,COUNTA('Marital status'!$A:$A) + 1),1)</f>
        <v>3266897012b6dcc5723033bc25891bf99efcff6f</v>
      </c>
      <c r="Q852" s="7" t="str">
        <f ca="1">VLOOKUP($P852,'Marital status'!$A:$B,2,FALSE)</f>
        <v>MarrieD</v>
      </c>
      <c r="R852" s="7">
        <f t="shared" ca="1" si="93"/>
        <v>5</v>
      </c>
      <c r="S852" s="7" t="e">
        <f ca="1">VLOOKUP($R852,Race!$A:$B,2,FALSE)</f>
        <v>#N/A</v>
      </c>
      <c r="T852" s="8">
        <f t="shared" ca="1" si="94"/>
        <v>21694</v>
      </c>
      <c r="U852" s="6">
        <f t="shared" ca="1" si="95"/>
        <v>8</v>
      </c>
      <c r="V852" s="8" t="str">
        <f ca="1">VLOOKUP($U852,Education!$A:$B,2,FALSE)</f>
        <v>Graduate school</v>
      </c>
      <c r="W852" s="7">
        <f ca="1" xml:space="preserve">
  IF(OR($Y852 = 5, $Y852 = 6, $Y852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852" s="7" t="str">
        <f ca="1">VLOOKUP($W852,Department!$A:$B,2,FALSE)</f>
        <v>Audit</v>
      </c>
      <c r="Y852" s="6">
        <f t="shared" ca="1" si="96"/>
        <v>11</v>
      </c>
      <c r="Z852" s="7" t="str">
        <f ca="1">VLOOKUP($Y852,Role!$A:$B,2,FALSE)</f>
        <v>Analyst</v>
      </c>
      <c r="AA852" s="6">
        <f t="shared" ca="1" si="97"/>
        <v>6</v>
      </c>
      <c r="AB852" s="7" t="str">
        <f ca="1" xml:space="preserve">
IF($AA852 &lt;&gt; "",
    VLOOKUP($AA852,Level!$A:$B,2,FALSE),
    ""
)</f>
        <v>Pleno</v>
      </c>
      <c r="AC852" s="1">
        <f ca="1" xml:space="preserve">
IF($Y852 = 5 + N("Presidente"),
    27000,
    IF($Y852 = 6 + N("Vice-presidente"),
        23000,
        IF(OR($Y852 = 8, $Y852= 13, $Y852 = 12) + N("Secretária bilíngue ou coordenador ou especialista"),
            8000,
            IF($Y852 = 7 + N("Diretor"),
                15000,
                IF($Y852 = 14 + N("Gerente"),
                    12000,
                    IF($Y852 = 9 + N("Estagiário"),
                        705,
                        IF($Y852 = 10 + N("Trainee"),
                            805,
                            IF($Y852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IF($U852 = 7,
  500,
  IF($U852 = 8,
    1000,
    IF($U852 = 9,
      1500,
      IF($U852 = 10,
        2000,
        0
      )
    )
  )
)
+
N("Adicional no salário por área")
+
IF($W852 = 14 + N("Tecnologia da Informação"),
  120,
  IF($W852 = 16 + N("Vendas"),
    110,
    IF($W852 = 15 + N("Jurídico"),
      100,
      IF(OR($W852 = 8, $W852 = 9, $W852 = 11) + N("Recursos humanos ou comercial ou comunicação e marketing"),
        80,
        0
      )
    )
  )
)
+
N("Adicionando pegadinha")
+
IF(AND($W852 = 16, $U852 = 9, $Y852 = 11, $AA852 = 5) + N("Se for de vendas, com mestrado, analista sênior"),
  IF($R852 = 5,
    100,
    0
  )
  +
  IF($N852 = "M",
    200,
    0
  ),
  0
)</f>
        <v>3000</v>
      </c>
      <c r="AD8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$A852  &amp; ", "   &amp;
$C852  &amp; ", "   &amp;
$E852  &amp; ", '"  &amp;
$J852  &amp; "', '" &amp;
$N852  &amp; "', "  &amp;
$R852  &amp; ", '"  &amp;
TEXT($T852,"dd/mm/aaaa")  &amp; "', "   &amp;
$U852  &amp; ", "   &amp;
$W852  &amp; ", "   &amp;
$Y852  &amp; ", "   &amp;
IF($AA852 &lt;&gt; "", $AA852, "NULL")  &amp; ", "   &amp;
$AC852  &amp; ");"</f>
        <v>INSERT INTO bi4all.fac_employees (id_company_fk, id_employee_pk, flg_active, employee_name, id_gender_fk, id_race_fk, birthday, id_schooling_fk, id_department_fk, id_role_fk, id_level_fk, salary) VALUES (6a51143286b03064a49cc2acbee63c09a0682d33, 848, 1, 'Rebecca Gallo Sousa', 'F', 5, '24/05/1959', 8, 13, 11, 6, 3000);</v>
      </c>
    </row>
    <row r="853" spans="1:30" ht="14.25" customHeight="1" x14ac:dyDescent="0.2">
      <c r="A853" s="7" t="str" cm="1">
        <f t="array" aca="1" ref="A853" ca="1">INDEX(Company!$A:$A,RANDBETWEEN(5,COUNTA(Company!$A:$A) + 1),1)</f>
        <v>6a51143286b03064a49cc2acbee63c09a0682d33</v>
      </c>
      <c r="B853" s="7" t="str">
        <f ca="1">VLOOKUP($A853,Company!$A:$B,2,FALSE)</f>
        <v>ACME Corporation</v>
      </c>
      <c r="C853" s="5">
        <f t="shared" si="91"/>
        <v>849</v>
      </c>
      <c r="D853" s="5" t="str" cm="1">
        <f t="array" ref="D853">SHA1HASH($C853)</f>
        <v>967d1c50af49565e3ab37a33780edf8a1d2d43ea</v>
      </c>
      <c r="E853" s="6">
        <v>1</v>
      </c>
      <c r="F853" s="7">
        <f ca="1">IF($C853 = 1 + N("Presidente"),
    127,
    IF($C853 = 2 + N("Vice-Presidente"),
        72,
        IF($C853 = 3 + N("Secretária bilíngue"),
            13,
            RANDBETWEEN(5,COUNT(Name!$A:$A) + 1)
        )
    )
)</f>
        <v>153</v>
      </c>
      <c r="G853" s="7" t="str">
        <f ca="1">VLOOKUP($F853,Name!$A:$B,2,FALSE)</f>
        <v>Giovana</v>
      </c>
      <c r="H853" s="7">
        <f ca="1" xml:space="preserve">
IF($C853 = 1,
    0,
    RANDBETWEEN(5,COUNT('Last name'!$A:$A) + 1)
)</f>
        <v>176</v>
      </c>
      <c r="I853" s="7" t="str">
        <f ca="1" xml:space="preserve">
IF($C853 = 1 + N("Presidente"),
    "de Orléans e Bragança",
    VLOOKUP($H853,'Last name'!$A:$B,2,FALSE) &amp; " " &amp; VLOOKUP(RANDBETWEEN(5,COUNT('Last name'!$A:$A) + 1),'Last name'!$A:$B,2,FALSE)
)</f>
        <v>Santos sobrenome</v>
      </c>
      <c r="J853" s="7" t="str">
        <f t="shared" ca="1" si="92"/>
        <v>Giovana Santos sobrenome</v>
      </c>
      <c r="K853" s="7" t="str" cm="1">
        <f t="array" aca="1" ref="K853" ca="1">SHA1HASH($J853)</f>
        <v>7f7b3e549238e83a2a11d49bcdd02ba252ed39cd</v>
      </c>
      <c r="L853" s="7" cm="1">
        <f t="array" aca="1" ref="L853" ca="1">INDEX(States!$A:$A,RANDBETWEEN(5,COUNTA(States!$A:$A) + 1),1)</f>
        <v>14</v>
      </c>
      <c r="M853" s="7" t="str">
        <f ca="1">$L853 &amp; "|" &amp; VLOOKUP($L853,States!$A:$B,2,FALSE)</f>
        <v>14|9b9a260c6946192b7ea8dcfb1d39940b66fe4460</v>
      </c>
      <c r="N853" s="7" t="str">
        <f ca="1">VLOOKUP($F853,Name!$A:$C,3,FALSE)</f>
        <v>F</v>
      </c>
      <c r="O853" s="7" t="str">
        <f ca="1">VLOOKUP($N853,Gender!$A:$B,2,FALSE)</f>
        <v>Female</v>
      </c>
      <c r="P853" s="7" t="str" cm="1">
        <f t="array" aca="1" ref="P853" ca="1">INDEX('Marital status'!$A:$A,RANDBETWEEN(5,COUNTA('Marital status'!$A:$A) + 1),1)</f>
        <v>ce0b1612aa711b78a720295d271a33894e2b72bf</v>
      </c>
      <c r="Q853" s="7" t="str">
        <f ca="1">VLOOKUP($P853,'Marital status'!$A:$B,2,FALSE)</f>
        <v>single</v>
      </c>
      <c r="R853" s="7">
        <f t="shared" ca="1" si="93"/>
        <v>5</v>
      </c>
      <c r="S853" s="7" t="e">
        <f ca="1">VLOOKUP($R853,Race!$A:$B,2,FALSE)</f>
        <v>#N/A</v>
      </c>
      <c r="T853" s="8">
        <f t="shared" ca="1" si="94"/>
        <v>20509</v>
      </c>
      <c r="U853" s="6">
        <f t="shared" ca="1" si="95"/>
        <v>7</v>
      </c>
      <c r="V853" s="8" t="str">
        <f ca="1">VLOOKUP($U853,Education!$A:$B,2,FALSE)</f>
        <v>Undergraduate degree</v>
      </c>
      <c r="W853" s="7">
        <f ca="1" xml:space="preserve">
  IF(OR($Y853 = 5, $Y853 = 6, $Y853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853" s="7" t="str">
        <f ca="1">VLOOKUP($W853,Department!$A:$B,2,FALSE)</f>
        <v>Controlling</v>
      </c>
      <c r="Y853" s="6">
        <f t="shared" ca="1" si="96"/>
        <v>9</v>
      </c>
      <c r="Z853" s="7" t="str">
        <f ca="1">VLOOKUP($Y853,Role!$A:$B,2,FALSE)</f>
        <v>Intern</v>
      </c>
      <c r="AA853" s="6" t="str">
        <f t="shared" ca="1" si="97"/>
        <v/>
      </c>
      <c r="AB853" s="7" t="str">
        <f ca="1" xml:space="preserve">
IF($AA853 &lt;&gt; "",
    VLOOKUP($AA853,Level!$A:$B,2,FALSE),
    ""
)</f>
        <v/>
      </c>
      <c r="AC853" s="1">
        <f ca="1" xml:space="preserve">
IF($Y853 = 5 + N("Presidente"),
    27000,
    IF($Y853 = 6 + N("Vice-presidente"),
        23000,
        IF(OR($Y853 = 8, $Y853= 13, $Y853 = 12) + N("Secretária bilíngue ou coordenador ou especialista"),
            8000,
            IF($Y853 = 7 + N("Diretor"),
                15000,
                IF($Y853 = 14 + N("Gerente"),
                    12000,
                    IF($Y853 = 9 + N("Estagiário"),
                        705,
                        IF($Y853 = 10 + N("Trainee"),
                            805,
                            IF($Y853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IF($U853 = 7,
  500,
  IF($U853 = 8,
    1000,
    IF($U853 = 9,
      1500,
      IF($U853 = 10,
        2000,
        0
      )
    )
  )
)
+
N("Adicional no salário por área")
+
IF($W853 = 14 + N("Tecnologia da Informação"),
  120,
  IF($W853 = 16 + N("Vendas"),
    110,
    IF($W853 = 15 + N("Jurídico"),
      100,
      IF(OR($W853 = 8, $W853 = 9, $W853 = 11) + N("Recursos humanos ou comercial ou comunicação e marketing"),
        80,
        0
      )
    )
  )
)
+
N("Adicionando pegadinha")
+
IF(AND($W853 = 16, $U853 = 9, $Y853 = 11, $AA853 = 5) + N("Se for de vendas, com mestrado, analista sênior"),
  IF($R853 = 5,
    100,
    0
  )
  +
  IF($N853 = "M",
    200,
    0
  ),
  0
)</f>
        <v>1205</v>
      </c>
      <c r="AD8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$A853  &amp; ", "   &amp;
$C853  &amp; ", "   &amp;
$E853  &amp; ", '"  &amp;
$J853  &amp; "', '" &amp;
$N853  &amp; "', "  &amp;
$R853  &amp; ", '"  &amp;
TEXT($T853,"dd/mm/aaaa")  &amp; "', "   &amp;
$U853  &amp; ", "   &amp;
$W853  &amp; ", "   &amp;
$Y853  &amp; ", "   &amp;
IF($AA853 &lt;&gt; "", $AA853, "NULL")  &amp; ", "   &amp;
$AC853  &amp; ");"</f>
        <v>INSERT INTO bi4all.fac_employees (id_company_fk, id_employee_pk, flg_active, employee_name, id_gender_fk, id_race_fk, birthday, id_schooling_fk, id_department_fk, id_role_fk, id_level_fk, salary) VALUES (6a51143286b03064a49cc2acbee63c09a0682d33, 849, 1, 'Giovana Santos sobrenome', 'F', 5, '24/02/1956', 7, 12, 9, NULL, 1205);</v>
      </c>
    </row>
    <row r="854" spans="1:30" ht="14.25" customHeight="1" x14ac:dyDescent="0.2">
      <c r="A854" s="7" t="str" cm="1">
        <f t="array" aca="1" ref="A854" ca="1">INDEX(Company!$A:$A,RANDBETWEEN(5,COUNTA(Company!$A:$A) + 1),1)</f>
        <v>6a51143286b03064a49cc2acbee63c09a0682d33</v>
      </c>
      <c r="B854" s="7" t="str">
        <f ca="1">VLOOKUP($A854,Company!$A:$B,2,FALSE)</f>
        <v>ACME Corporation</v>
      </c>
      <c r="C854" s="5">
        <f t="shared" si="91"/>
        <v>850</v>
      </c>
      <c r="D854" s="5" t="str" cm="1">
        <f t="array" ref="D854">SHA1HASH($C854)</f>
        <v>842066fdfe3fe1ad160fe790e41af09901100f39</v>
      </c>
      <c r="E854" s="6">
        <v>1</v>
      </c>
      <c r="F854" s="7">
        <f ca="1">IF($C854 = 1 + N("Presidente"),
    127,
    IF($C854 = 2 + N("Vice-Presidente"),
        72,
        IF($C854 = 3 + N("Secretária bilíngue"),
            13,
            RANDBETWEEN(5,COUNT(Name!$A:$A) + 1)
        )
    )
)</f>
        <v>91</v>
      </c>
      <c r="G854" s="7" t="str">
        <f ca="1">VLOOKUP($F854,Name!$A:$B,2,FALSE)</f>
        <v>Cecilia</v>
      </c>
      <c r="H854" s="7">
        <f ca="1" xml:space="preserve">
IF($C854 = 1,
    0,
    RANDBETWEEN(5,COUNT('Last name'!$A:$A) + 1)
)</f>
        <v>101</v>
      </c>
      <c r="I854" s="7" t="str">
        <f ca="1" xml:space="preserve">
IF($C854 = 1 + N("Presidente"),
    "de Orléans e Bragança",
    VLOOKUP($H854,'Last name'!$A:$B,2,FALSE) &amp; " " &amp; VLOOKUP(RANDBETWEEN(5,COUNT('Last name'!$A:$A) + 1),'Last name'!$A:$B,2,FALSE)
)</f>
        <v>Gouveia Santoro</v>
      </c>
      <c r="J854" s="7" t="str">
        <f t="shared" ca="1" si="92"/>
        <v>Cecilia Gouveia Santoro</v>
      </c>
      <c r="K854" s="7" t="str" cm="1">
        <f t="array" aca="1" ref="K854" ca="1">SHA1HASH($J854)</f>
        <v>8324b21341feb58cb2c5c7075ee1784dea9323bb</v>
      </c>
      <c r="L854" s="7" cm="1">
        <f t="array" aca="1" ref="L854" ca="1">INDEX(States!$A:$A,RANDBETWEEN(5,COUNTA(States!$A:$A) + 1),1)</f>
        <v>23</v>
      </c>
      <c r="M854" s="7" t="str">
        <f ca="1">$L854 &amp; "|" &amp; VLOOKUP($L854,States!$A:$B,2,FALSE)</f>
        <v>23|22fbba2e2c257238254804c428968d474037a633</v>
      </c>
      <c r="N854" s="7" t="str">
        <f ca="1">VLOOKUP($F854,Name!$A:$C,3,FALSE)</f>
        <v>F</v>
      </c>
      <c r="O854" s="7" t="str">
        <f ca="1">VLOOKUP($N854,Gender!$A:$B,2,FALSE)</f>
        <v>Female</v>
      </c>
      <c r="P854" s="7" t="str" cm="1">
        <f t="array" aca="1" ref="P854" ca="1">INDEX('Marital status'!$A:$A,RANDBETWEEN(5,COUNTA('Marital status'!$A:$A) + 1),1)</f>
        <v>3266897012b6dcc5723033bc25891bf99efcff6f</v>
      </c>
      <c r="Q854" s="7" t="str">
        <f ca="1">VLOOKUP($P854,'Marital status'!$A:$B,2,FALSE)</f>
        <v>MarrieD</v>
      </c>
      <c r="R854" s="7">
        <f t="shared" ca="1" si="93"/>
        <v>6</v>
      </c>
      <c r="S854" s="7" t="e">
        <f ca="1">VLOOKUP($R854,Race!$A:$B,2,FALSE)</f>
        <v>#N/A</v>
      </c>
      <c r="T854" s="8">
        <f t="shared" ca="1" si="94"/>
        <v>27969</v>
      </c>
      <c r="U854" s="6">
        <f t="shared" ca="1" si="95"/>
        <v>8</v>
      </c>
      <c r="V854" s="8" t="str">
        <f ca="1">VLOOKUP($U854,Education!$A:$B,2,FALSE)</f>
        <v>Graduate school</v>
      </c>
      <c r="W854" s="7">
        <f ca="1" xml:space="preserve">
  IF(OR($Y854 = 5, $Y854 = 6, $Y854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54" s="7" t="str">
        <f ca="1">VLOOKUP($W854,Department!$A:$B,2,FALSE)</f>
        <v>Human Resource</v>
      </c>
      <c r="Y854" s="6">
        <f t="shared" ca="1" si="96"/>
        <v>11</v>
      </c>
      <c r="Z854" s="7" t="str">
        <f ca="1">VLOOKUP($Y854,Role!$A:$B,2,FALSE)</f>
        <v>Analyst</v>
      </c>
      <c r="AA854" s="6">
        <f t="shared" ca="1" si="97"/>
        <v>6</v>
      </c>
      <c r="AB854" s="7" t="str">
        <f ca="1" xml:space="preserve">
IF($AA854 &lt;&gt; "",
    VLOOKUP($AA854,Level!$A:$B,2,FALSE),
    ""
)</f>
        <v>Pleno</v>
      </c>
      <c r="AC854" s="1">
        <f ca="1" xml:space="preserve">
IF($Y854 = 5 + N("Presidente"),
    27000,
    IF($Y854 = 6 + N("Vice-presidente"),
        23000,
        IF(OR($Y854 = 8, $Y854= 13, $Y854 = 12) + N("Secretária bilíngue ou coordenador ou especialista"),
            8000,
            IF($Y854 = 7 + N("Diretor"),
                15000,
                IF($Y854 = 14 + N("Gerente"),
                    12000,
                    IF($Y854 = 9 + N("Estagiário"),
                        705,
                        IF($Y854 = 10 + N("Trainee"),
                            805,
                            IF($Y854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IF($U854 = 7,
  500,
  IF($U854 = 8,
    1000,
    IF($U854 = 9,
      1500,
      IF($U854 = 10,
        2000,
        0
      )
    )
  )
)
+
N("Adicional no salário por área")
+
IF($W854 = 14 + N("Tecnologia da Informação"),
  120,
  IF($W854 = 16 + N("Vendas"),
    110,
    IF($W854 = 15 + N("Jurídico"),
      100,
      IF(OR($W854 = 8, $W854 = 9, $W854 = 11) + N("Recursos humanos ou comercial ou comunicação e marketing"),
        80,
        0
      )
    )
  )
)
+
N("Adicionando pegadinha")
+
IF(AND($W854 = 16, $U854 = 9, $Y854 = 11, $AA854 = 5) + N("Se for de vendas, com mestrado, analista sênior"),
  IF($R854 = 5,
    100,
    0
  )
  +
  IF($N854 = "M",
    200,
    0
  ),
  0
)</f>
        <v>3080</v>
      </c>
      <c r="AD8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$A854  &amp; ", "   &amp;
$C854  &amp; ", "   &amp;
$E854  &amp; ", '"  &amp;
$J854  &amp; "', '" &amp;
$N854  &amp; "', "  &amp;
$R854  &amp; ", '"  &amp;
TEXT($T854,"dd/mm/aaaa")  &amp; "', "   &amp;
$U854  &amp; ", "   &amp;
$W854  &amp; ", "   &amp;
$Y854  &amp; ", "   &amp;
IF($AA854 &lt;&gt; "", $AA854, "NULL")  &amp; ", "   &amp;
$AC854  &amp; ");"</f>
        <v>INSERT INTO bi4all.fac_employees (id_company_fk, id_employee_pk, flg_active, employee_name, id_gender_fk, id_race_fk, birthday, id_schooling_fk, id_department_fk, id_role_fk, id_level_fk, salary) VALUES (6a51143286b03064a49cc2acbee63c09a0682d33, 850, 1, 'Cecilia Gouveia Santoro', 'F', 6, '28/07/1976', 8, 8, 11, 6, 3080);</v>
      </c>
    </row>
    <row r="855" spans="1:30" ht="14.25" customHeight="1" x14ac:dyDescent="0.2">
      <c r="A855" s="7" t="str" cm="1">
        <f t="array" aca="1" ref="A855" ca="1">INDEX(Company!$A:$A,RANDBETWEEN(5,COUNTA(Company!$A:$A) + 1),1)</f>
        <v>6a51143286b03064a49cc2acbee63c09a0682d33</v>
      </c>
      <c r="B855" s="7" t="str">
        <f ca="1">VLOOKUP($A855,Company!$A:$B,2,FALSE)</f>
        <v>ACME Corporation</v>
      </c>
      <c r="C855" s="5">
        <f t="shared" si="91"/>
        <v>851</v>
      </c>
      <c r="D855" s="5" t="str" cm="1">
        <f t="array" ref="D855">SHA1HASH($C855)</f>
        <v>b1b986990332a28a0a8011eb538f1ded941bb5ad</v>
      </c>
      <c r="E855" s="6">
        <v>1</v>
      </c>
      <c r="F855" s="7">
        <f ca="1">IF($C855 = 1 + N("Presidente"),
    127,
    IF($C855 = 2 + N("Vice-Presidente"),
        72,
        IF($C855 = 3 + N("Secretária bilíngue"),
            13,
            RANDBETWEEN(5,COUNT(Name!$A:$A) + 1)
        )
    )
)</f>
        <v>78</v>
      </c>
      <c r="G855" s="7" t="str">
        <f ca="1">VLOOKUP($F855,Name!$A:$B,2,FALSE)</f>
        <v>Bryan</v>
      </c>
      <c r="H855" s="7">
        <f ca="1" xml:space="preserve">
IF($C855 = 1,
    0,
    RANDBETWEEN(5,COUNT('Last name'!$A:$A) + 1)
)</f>
        <v>187</v>
      </c>
      <c r="I855" s="7" t="str">
        <f ca="1" xml:space="preserve">
IF($C855 = 1 + N("Presidente"),
    "de Orléans e Bragança",
    VLOOKUP($H855,'Last name'!$A:$B,2,FALSE) &amp; " " &amp; VLOOKUP(RANDBETWEEN(5,COUNT('Last name'!$A:$A) + 1),'Last name'!$A:$B,2,FALSE)
)</f>
        <v>Tavares Rinaldi</v>
      </c>
      <c r="J855" s="7" t="str">
        <f t="shared" ca="1" si="92"/>
        <v>Bryan Tavares Rinaldi</v>
      </c>
      <c r="K855" s="7" t="str" cm="1">
        <f t="array" aca="1" ref="K855" ca="1">SHA1HASH($J855)</f>
        <v>e4c1bc2730351b73a9b917c8e9b3d72081fd5d0e</v>
      </c>
      <c r="L855" s="7" cm="1">
        <f t="array" aca="1" ref="L855" ca="1">INDEX(States!$A:$A,RANDBETWEEN(5,COUNTA(States!$A:$A) + 1),1)</f>
        <v>17</v>
      </c>
      <c r="M855" s="7" t="str">
        <f ca="1">$L855 &amp; "|" &amp; VLOOKUP($L855,States!$A:$B,2,FALSE)</f>
        <v>17|1a8e69bd071c473b31bfb6b123d956580475386e</v>
      </c>
      <c r="N855" s="7" t="str">
        <f ca="1">VLOOKUP($F855,Name!$A:$C,3,FALSE)</f>
        <v>M</v>
      </c>
      <c r="O855" s="7" t="str">
        <f ca="1">VLOOKUP($N855,Gender!$A:$B,2,FALSE)</f>
        <v>Male</v>
      </c>
      <c r="P855" s="7" t="str" cm="1">
        <f t="array" aca="1" ref="P855" ca="1">INDEX('Marital status'!$A:$A,RANDBETWEEN(5,COUNTA('Marital status'!$A:$A) + 1),1)</f>
        <v>ce0b1612aa711b78a720295d271a33894e2b72bf</v>
      </c>
      <c r="Q855" s="7" t="str">
        <f ca="1">VLOOKUP($P855,'Marital status'!$A:$B,2,FALSE)</f>
        <v>single</v>
      </c>
      <c r="R855" s="7">
        <f t="shared" ca="1" si="93"/>
        <v>8</v>
      </c>
      <c r="S855" s="7" t="e">
        <f ca="1">VLOOKUP($R855,Race!$A:$B,2,FALSE)</f>
        <v>#N/A</v>
      </c>
      <c r="T855" s="8">
        <f t="shared" ca="1" si="94"/>
        <v>29589</v>
      </c>
      <c r="U855" s="6">
        <f t="shared" ca="1" si="95"/>
        <v>7</v>
      </c>
      <c r="V855" s="8" t="str">
        <f ca="1">VLOOKUP($U855,Education!$A:$B,2,FALSE)</f>
        <v>Undergraduate degree</v>
      </c>
      <c r="W855" s="7">
        <f ca="1" xml:space="preserve">
  IF(OR($Y855 = 5, $Y855 = 6, $Y855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855" s="7" t="str">
        <f ca="1">VLOOKUP($W855,Department!$A:$B,2,FALSE)</f>
        <v>Communication &amp; Marketing</v>
      </c>
      <c r="Y855" s="6">
        <f t="shared" ca="1" si="96"/>
        <v>10</v>
      </c>
      <c r="Z855" s="7" t="str">
        <f ca="1">VLOOKUP($Y855,Role!$A:$B,2,FALSE)</f>
        <v>Trainee</v>
      </c>
      <c r="AA855" s="6" t="str">
        <f t="shared" ca="1" si="97"/>
        <v/>
      </c>
      <c r="AB855" s="7" t="str">
        <f ca="1" xml:space="preserve">
IF($AA855 &lt;&gt; "",
    VLOOKUP($AA855,Level!$A:$B,2,FALSE),
    ""
)</f>
        <v/>
      </c>
      <c r="AC855" s="1">
        <f ca="1" xml:space="preserve">
IF($Y855 = 5 + N("Presidente"),
    27000,
    IF($Y855 = 6 + N("Vice-presidente"),
        23000,
        IF(OR($Y855 = 8, $Y855= 13, $Y855 = 12) + N("Secretária bilíngue ou coordenador ou especialista"),
            8000,
            IF($Y855 = 7 + N("Diretor"),
                15000,
                IF($Y855 = 14 + N("Gerente"),
                    12000,
                    IF($Y855 = 9 + N("Estagiário"),
                        705,
                        IF($Y855 = 10 + N("Trainee"),
                            805,
                            IF($Y855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IF($U855 = 7,
  500,
  IF($U855 = 8,
    1000,
    IF($U855 = 9,
      1500,
      IF($U855 = 10,
        2000,
        0
      )
    )
  )
)
+
N("Adicional no salário por área")
+
IF($W855 = 14 + N("Tecnologia da Informação"),
  120,
  IF($W855 = 16 + N("Vendas"),
    110,
    IF($W855 = 15 + N("Jurídico"),
      100,
      IF(OR($W855 = 8, $W855 = 9, $W855 = 11) + N("Recursos humanos ou comercial ou comunicação e marketing"),
        80,
        0
      )
    )
  )
)
+
N("Adicionando pegadinha")
+
IF(AND($W855 = 16, $U855 = 9, $Y855 = 11, $AA855 = 5) + N("Se for de vendas, com mestrado, analista sênior"),
  IF($R855 = 5,
    100,
    0
  )
  +
  IF($N855 = "M",
    200,
    0
  ),
  0
)</f>
        <v>1385</v>
      </c>
      <c r="AD8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$A855  &amp; ", "   &amp;
$C855  &amp; ", "   &amp;
$E855  &amp; ", '"  &amp;
$J855  &amp; "', '" &amp;
$N855  &amp; "', "  &amp;
$R855  &amp; ", '"  &amp;
TEXT($T855,"dd/mm/aaaa")  &amp; "', "   &amp;
$U855  &amp; ", "   &amp;
$W855  &amp; ", "   &amp;
$Y855  &amp; ", "   &amp;
IF($AA855 &lt;&gt; "", $AA855, "NULL")  &amp; ", "   &amp;
$AC855  &amp; ");"</f>
        <v>INSERT INTO bi4all.fac_employees (id_company_fk, id_employee_pk, flg_active, employee_name, id_gender_fk, id_race_fk, birthday, id_schooling_fk, id_department_fk, id_role_fk, id_level_fk, salary) VALUES (6a51143286b03064a49cc2acbee63c09a0682d33, 851, 1, 'Bryan Tavares Rinaldi', 'M', 8, '03/01/1981', 7, 11, 10, NULL, 1385);</v>
      </c>
    </row>
    <row r="856" spans="1:30" ht="14.25" customHeight="1" x14ac:dyDescent="0.2">
      <c r="A856" s="7" t="str" cm="1">
        <f t="array" aca="1" ref="A856" ca="1">INDEX(Company!$A:$A,RANDBETWEEN(5,COUNTA(Company!$A:$A) + 1),1)</f>
        <v>6a51143286b03064a49cc2acbee63c09a0682d33</v>
      </c>
      <c r="B856" s="7" t="str">
        <f ca="1">VLOOKUP($A856,Company!$A:$B,2,FALSE)</f>
        <v>ACME Corporation</v>
      </c>
      <c r="C856" s="5">
        <f t="shared" si="91"/>
        <v>852</v>
      </c>
      <c r="D856" s="5" t="str" cm="1">
        <f t="array" ref="D856">SHA1HASH($C856)</f>
        <v>2dcc3820e64b3d1a7866b22935c695fd6aa3980a</v>
      </c>
      <c r="E856" s="6">
        <v>1</v>
      </c>
      <c r="F856" s="7">
        <f ca="1">IF($C856 = 1 + N("Presidente"),
    127,
    IF($C856 = 2 + N("Vice-Presidente"),
        72,
        IF($C856 = 3 + N("Secretária bilíngue"),
            13,
            RANDBETWEEN(5,COUNT(Name!$A:$A) + 1)
        )
    )
)</f>
        <v>8</v>
      </c>
      <c r="G856" s="7" t="str">
        <f ca="1">VLOOKUP($F856,Name!$A:$B,2,FALSE)</f>
        <v>Adélia</v>
      </c>
      <c r="H856" s="7">
        <f ca="1" xml:space="preserve">
IF($C856 = 1,
    0,
    RANDBETWEEN(5,COUNT('Last name'!$A:$A) + 1)
)</f>
        <v>51</v>
      </c>
      <c r="I856" s="7" t="str">
        <f ca="1" xml:space="preserve">
IF($C856 = 1 + N("Presidente"),
    "de Orléans e Bragança",
    VLOOKUP($H856,'Last name'!$A:$B,2,FALSE) &amp; " " &amp; VLOOKUP(RANDBETWEEN(5,COUNT('Last name'!$A:$A) + 1),'Last name'!$A:$B,2,FALSE)
)</f>
        <v>Café Santana</v>
      </c>
      <c r="J856" s="7" t="str">
        <f t="shared" ca="1" si="92"/>
        <v>Adélia Café Santana</v>
      </c>
      <c r="K856" s="7" t="str" cm="1">
        <f t="array" aca="1" ref="K856" ca="1">SHA1HASH($J856)</f>
        <v>56bb5006bf56eba633121990050adc628bf7cf2d</v>
      </c>
      <c r="L856" s="7" cm="1">
        <f t="array" aca="1" ref="L856" ca="1">INDEX(States!$A:$A,RANDBETWEEN(5,COUNTA(States!$A:$A) + 1),1)</f>
        <v>5</v>
      </c>
      <c r="M856" s="7" t="str">
        <f ca="1">$L856 &amp; "|" &amp; VLOOKUP($L856,States!$A:$B,2,FALSE)</f>
        <v>5|fa0754b9861f7065fd7c6270efb07fc6ac3b0ad8</v>
      </c>
      <c r="N856" s="7" t="str">
        <f ca="1">VLOOKUP($F856,Name!$A:$C,3,FALSE)</f>
        <v>F</v>
      </c>
      <c r="O856" s="7" t="str">
        <f ca="1">VLOOKUP($N856,Gender!$A:$B,2,FALSE)</f>
        <v>Female</v>
      </c>
      <c r="P856" s="7" t="str" cm="1">
        <f t="array" aca="1" ref="P856" ca="1">INDEX('Marital status'!$A:$A,RANDBETWEEN(5,COUNTA('Marital status'!$A:$A) + 1),1)</f>
        <v>ce0b1612aa711b78a720295d271a33894e2b72bf</v>
      </c>
      <c r="Q856" s="7" t="str">
        <f ca="1">VLOOKUP($P856,'Marital status'!$A:$B,2,FALSE)</f>
        <v>single</v>
      </c>
      <c r="R856" s="7">
        <f t="shared" ca="1" si="93"/>
        <v>5</v>
      </c>
      <c r="S856" s="7" t="e">
        <f ca="1">VLOOKUP($R856,Race!$A:$B,2,FALSE)</f>
        <v>#N/A</v>
      </c>
      <c r="T856" s="8">
        <f t="shared" ca="1" si="94"/>
        <v>22047</v>
      </c>
      <c r="U856" s="6">
        <f t="shared" ca="1" si="95"/>
        <v>7</v>
      </c>
      <c r="V856" s="8" t="str">
        <f ca="1">VLOOKUP($U856,Education!$A:$B,2,FALSE)</f>
        <v>Undergraduate degree</v>
      </c>
      <c r="W856" s="7">
        <f ca="1" xml:space="preserve">
  IF(OR($Y856 = 5, $Y856 = 6, $Y856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856" s="7" t="str">
        <f ca="1">VLOOKUP($W856,Department!$A:$B,2,FALSE)</f>
        <v>Communication &amp; Marketing</v>
      </c>
      <c r="Y856" s="6">
        <f t="shared" ca="1" si="96"/>
        <v>11</v>
      </c>
      <c r="Z856" s="7" t="str">
        <f ca="1">VLOOKUP($Y856,Role!$A:$B,2,FALSE)</f>
        <v>Analyst</v>
      </c>
      <c r="AA856" s="6">
        <f t="shared" ca="1" si="97"/>
        <v>5</v>
      </c>
      <c r="AB856" s="7" t="str">
        <f ca="1" xml:space="preserve">
IF($AA856 &lt;&gt; "",
    VLOOKUP($AA856,Level!$A:$B,2,FALSE),
    ""
)</f>
        <v>Junior</v>
      </c>
      <c r="AC856" s="1">
        <f ca="1" xml:space="preserve">
IF($Y856 = 5 + N("Presidente"),
    27000,
    IF($Y856 = 6 + N("Vice-presidente"),
        23000,
        IF(OR($Y856 = 8, $Y856= 13, $Y856 = 12) + N("Secretária bilíngue ou coordenador ou especialista"),
            8000,
            IF($Y856 = 7 + N("Diretor"),
                15000,
                IF($Y856 = 14 + N("Gerente"),
                    12000,
                    IF($Y856 = 9 + N("Estagiário"),
                        705,
                        IF($Y856 = 10 + N("Trainee"),
                            805,
                            IF($Y856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IF($U856 = 7,
  500,
  IF($U856 = 8,
    1000,
    IF($U856 = 9,
      1500,
      IF($U856 = 10,
        2000,
        0
      )
    )
  )
)
+
N("Adicional no salário por área")
+
IF($W856 = 14 + N("Tecnologia da Informação"),
  120,
  IF($W856 = 16 + N("Vendas"),
    110,
    IF($W856 = 15 + N("Jurídico"),
      100,
      IF(OR($W856 = 8, $W856 = 9, $W856 = 11) + N("Recursos humanos ou comercial ou comunicação e marketing"),
        80,
        0
      )
    )
  )
)
+
N("Adicionando pegadinha")
+
IF(AND($W856 = 16, $U856 = 9, $Y856 = 11, $AA856 = 5) + N("Se for de vendas, com mestrado, analista sênior"),
  IF($R856 = 5,
    100,
    0
  )
  +
  IF($N856 = "M",
    200,
    0
  ),
  0
)</f>
        <v>2580</v>
      </c>
      <c r="AD8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$A856  &amp; ", "   &amp;
$C856  &amp; ", "   &amp;
$E856  &amp; ", '"  &amp;
$J856  &amp; "', '" &amp;
$N856  &amp; "', "  &amp;
$R856  &amp; ", '"  &amp;
TEXT($T856,"dd/mm/aaaa")  &amp; "', "   &amp;
$U856  &amp; ", "   &amp;
$W856  &amp; ", "   &amp;
$Y856  &amp; ", "   &amp;
IF($AA856 &lt;&gt; "", $AA856, "NULL")  &amp; ", "   &amp;
$AC856  &amp; ");"</f>
        <v>INSERT INTO bi4all.fac_employees (id_company_fk, id_employee_pk, flg_active, employee_name, id_gender_fk, id_race_fk, birthday, id_schooling_fk, id_department_fk, id_role_fk, id_level_fk, salary) VALUES (6a51143286b03064a49cc2acbee63c09a0682d33, 852, 1, 'Adélia Café Santana', 'F', 5, '11/05/1960', 7, 11, 11, 5, 2580);</v>
      </c>
    </row>
    <row r="857" spans="1:30" ht="14.25" customHeight="1" x14ac:dyDescent="0.2">
      <c r="A857" s="7" t="str" cm="1">
        <f t="array" aca="1" ref="A857" ca="1">INDEX(Company!$A:$A,RANDBETWEEN(5,COUNTA(Company!$A:$A) + 1),1)</f>
        <v>6a51143286b03064a49cc2acbee63c09a0682d33</v>
      </c>
      <c r="B857" s="7" t="str">
        <f ca="1">VLOOKUP($A857,Company!$A:$B,2,FALSE)</f>
        <v>ACME Corporation</v>
      </c>
      <c r="C857" s="5">
        <f t="shared" si="91"/>
        <v>853</v>
      </c>
      <c r="D857" s="5" t="str" cm="1">
        <f t="array" ref="D857">SHA1HASH($C857)</f>
        <v>43d6eec5164077cafdcbd2c7bb5bc888e4e526ca</v>
      </c>
      <c r="E857" s="6">
        <v>1</v>
      </c>
      <c r="F857" s="7">
        <f ca="1">IF($C857 = 1 + N("Presidente"),
    127,
    IF($C857 = 2 + N("Vice-Presidente"),
        72,
        IF($C857 = 3 + N("Secretária bilíngue"),
            13,
            RANDBETWEEN(5,COUNT(Name!$A:$A) + 1)
        )
    )
)</f>
        <v>281</v>
      </c>
      <c r="G857" s="7" t="str">
        <f ca="1">VLOOKUP($F857,Name!$A:$B,2,FALSE)</f>
        <v>Marina</v>
      </c>
      <c r="H857" s="7">
        <f ca="1" xml:space="preserve">
IF($C857 = 1,
    0,
    RANDBETWEEN(5,COUNT('Last name'!$A:$A) + 1)
)</f>
        <v>6</v>
      </c>
      <c r="I857" s="7" t="str">
        <f ca="1" xml:space="preserve">
IF($C857 = 1 + N("Presidente"),
    "de Orléans e Bragança",
    VLOOKUP($H857,'Last name'!$A:$B,2,FALSE) &amp; " " &amp; VLOOKUP(RANDBETWEEN(5,COUNT('Last name'!$A:$A) + 1),'Last name'!$A:$B,2,FALSE)
)</f>
        <v>Aguiar Borba</v>
      </c>
      <c r="J857" s="7" t="str">
        <f t="shared" ca="1" si="92"/>
        <v>Marina Aguiar Borba</v>
      </c>
      <c r="K857" s="7" t="str" cm="1">
        <f t="array" aca="1" ref="K857" ca="1">SHA1HASH($J857)</f>
        <v>a37b0fe2df677a1fa4a1cc1299d4b08ca7596aa6</v>
      </c>
      <c r="L857" s="7" cm="1">
        <f t="array" aca="1" ref="L857" ca="1">INDEX(States!$A:$A,RANDBETWEEN(5,COUNTA(States!$A:$A) + 1),1)</f>
        <v>19</v>
      </c>
      <c r="M857" s="7" t="str">
        <f ca="1">$L857 &amp; "|" &amp; VLOOKUP($L857,States!$A:$B,2,FALSE)</f>
        <v>19|bd4a752045e2a790745f147976385d85d6dbdece</v>
      </c>
      <c r="N857" s="7" t="str">
        <f ca="1">VLOOKUP($F857,Name!$A:$C,3,FALSE)</f>
        <v>F</v>
      </c>
      <c r="O857" s="7" t="str">
        <f ca="1">VLOOKUP($N857,Gender!$A:$B,2,FALSE)</f>
        <v>Female</v>
      </c>
      <c r="P857" s="7" t="str" cm="1">
        <f t="array" aca="1" ref="P857" ca="1">INDEX('Marital status'!$A:$A,RANDBETWEEN(5,COUNTA('Marital status'!$A:$A) + 1),1)</f>
        <v>93ac84f4e0bd5c1c97b670a12a7fff6af89fb6b3</v>
      </c>
      <c r="Q857" s="7" t="str">
        <f ca="1">VLOOKUP($P857,'Marital status'!$A:$B,2,FALSE)</f>
        <v>DIVORCED</v>
      </c>
      <c r="R857" s="7">
        <f t="shared" ca="1" si="93"/>
        <v>5</v>
      </c>
      <c r="S857" s="7" t="e">
        <f ca="1">VLOOKUP($R857,Race!$A:$B,2,FALSE)</f>
        <v>#N/A</v>
      </c>
      <c r="T857" s="8">
        <f t="shared" ca="1" si="94"/>
        <v>21439</v>
      </c>
      <c r="U857" s="6">
        <f t="shared" ca="1" si="95"/>
        <v>7</v>
      </c>
      <c r="V857" s="8" t="str">
        <f ca="1">VLOOKUP($U857,Education!$A:$B,2,FALSE)</f>
        <v>Undergraduate degree</v>
      </c>
      <c r="W857" s="7">
        <f ca="1" xml:space="preserve">
  IF(OR($Y857 = 5, $Y857 = 6, $Y857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57" s="7" t="str">
        <f ca="1">VLOOKUP($W857,Department!$A:$B,2,FALSE)</f>
        <v>Human Resource</v>
      </c>
      <c r="Y857" s="6">
        <f t="shared" ca="1" si="96"/>
        <v>9</v>
      </c>
      <c r="Z857" s="7" t="str">
        <f ca="1">VLOOKUP($Y857,Role!$A:$B,2,FALSE)</f>
        <v>Intern</v>
      </c>
      <c r="AA857" s="6" t="str">
        <f t="shared" ca="1" si="97"/>
        <v/>
      </c>
      <c r="AB857" s="7" t="str">
        <f ca="1" xml:space="preserve">
IF($AA857 &lt;&gt; "",
    VLOOKUP($AA857,Level!$A:$B,2,FALSE),
    ""
)</f>
        <v/>
      </c>
      <c r="AC857" s="1">
        <f ca="1" xml:space="preserve">
IF($Y857 = 5 + N("Presidente"),
    27000,
    IF($Y857 = 6 + N("Vice-presidente"),
        23000,
        IF(OR($Y857 = 8, $Y857= 13, $Y857 = 12) + N("Secretária bilíngue ou coordenador ou especialista"),
            8000,
            IF($Y857 = 7 + N("Diretor"),
                15000,
                IF($Y857 = 14 + N("Gerente"),
                    12000,
                    IF($Y857 = 9 + N("Estagiário"),
                        705,
                        IF($Y857 = 10 + N("Trainee"),
                            805,
                            IF($Y857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IF($U857 = 7,
  500,
  IF($U857 = 8,
    1000,
    IF($U857 = 9,
      1500,
      IF($U857 = 10,
        2000,
        0
      )
    )
  )
)
+
N("Adicional no salário por área")
+
IF($W857 = 14 + N("Tecnologia da Informação"),
  120,
  IF($W857 = 16 + N("Vendas"),
    110,
    IF($W857 = 15 + N("Jurídico"),
      100,
      IF(OR($W857 = 8, $W857 = 9, $W857 = 11) + N("Recursos humanos ou comercial ou comunicação e marketing"),
        80,
        0
      )
    )
  )
)
+
N("Adicionando pegadinha")
+
IF(AND($W857 = 16, $U857 = 9, $Y857 = 11, $AA857 = 5) + N("Se for de vendas, com mestrado, analista sênior"),
  IF($R857 = 5,
    100,
    0
  )
  +
  IF($N857 = "M",
    200,
    0
  ),
  0
)</f>
        <v>1285</v>
      </c>
      <c r="AD8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$A857  &amp; ", "   &amp;
$C857  &amp; ", "   &amp;
$E857  &amp; ", '"  &amp;
$J857  &amp; "', '" &amp;
$N857  &amp; "', "  &amp;
$R857  &amp; ", '"  &amp;
TEXT($T857,"dd/mm/aaaa")  &amp; "', "   &amp;
$U857  &amp; ", "   &amp;
$W857  &amp; ", "   &amp;
$Y857  &amp; ", "   &amp;
IF($AA857 &lt;&gt; "", $AA857, "NULL")  &amp; ", "   &amp;
$AC857  &amp; ");"</f>
        <v>INSERT INTO bi4all.fac_employees (id_company_fk, id_employee_pk, flg_active, employee_name, id_gender_fk, id_race_fk, birthday, id_schooling_fk, id_department_fk, id_role_fk, id_level_fk, salary) VALUES (6a51143286b03064a49cc2acbee63c09a0682d33, 853, 1, 'Marina Aguiar Borba', 'F', 5, '11/09/1958', 7, 8, 9, NULL, 1285);</v>
      </c>
    </row>
    <row r="858" spans="1:30" ht="14.25" customHeight="1" x14ac:dyDescent="0.2">
      <c r="A858" s="7" t="str" cm="1">
        <f t="array" aca="1" ref="A858" ca="1">INDEX(Company!$A:$A,RANDBETWEEN(5,COUNTA(Company!$A:$A) + 1),1)</f>
        <v>6a51143286b03064a49cc2acbee63c09a0682d33</v>
      </c>
      <c r="B858" s="7" t="str">
        <f ca="1">VLOOKUP($A858,Company!$A:$B,2,FALSE)</f>
        <v>ACME Corporation</v>
      </c>
      <c r="C858" s="5">
        <f t="shared" si="91"/>
        <v>854</v>
      </c>
      <c r="D858" s="5" t="str" cm="1">
        <f t="array" ref="D858">SHA1HASH($C858)</f>
        <v>cbc34d5f74b1c72aff8c37c780075f5f69e0f4a4</v>
      </c>
      <c r="E858" s="6">
        <v>1</v>
      </c>
      <c r="F858" s="7">
        <f ca="1">IF($C858 = 1 + N("Presidente"),
    127,
    IF($C858 = 2 + N("Vice-Presidente"),
        72,
        IF($C858 = 3 + N("Secretária bilíngue"),
            13,
            RANDBETWEEN(5,COUNT(Name!$A:$A) + 1)
        )
    )
)</f>
        <v>291</v>
      </c>
      <c r="G858" s="7" t="str">
        <f ca="1">VLOOKUP($F858,Name!$A:$B,2,FALSE)</f>
        <v>Melyssa</v>
      </c>
      <c r="H858" s="7">
        <f ca="1" xml:space="preserve">
IF($C858 = 1,
    0,
    RANDBETWEEN(5,COUNT('Last name'!$A:$A) + 1)
)</f>
        <v>167</v>
      </c>
      <c r="I858" s="7" t="str">
        <f ca="1" xml:space="preserve">
IF($C858 = 1 + N("Presidente"),
    "de Orléans e Bragança",
    VLOOKUP($H858,'Last name'!$A:$B,2,FALSE) &amp; " " &amp; VLOOKUP(RANDBETWEEN(5,COUNT('Last name'!$A:$A) + 1),'Last name'!$A:$B,2,FALSE)
)</f>
        <v>Romano Pimentel</v>
      </c>
      <c r="J858" s="7" t="str">
        <f t="shared" ca="1" si="92"/>
        <v>Melyssa Romano Pimentel</v>
      </c>
      <c r="K858" s="7" t="str" cm="1">
        <f t="array" aca="1" ref="K858" ca="1">SHA1HASH($J858)</f>
        <v>b49d5508d92123a2bb694d8b1081a87c01bdbbcb</v>
      </c>
      <c r="L858" s="7" cm="1">
        <f t="array" aca="1" ref="L858" ca="1">INDEX(States!$A:$A,RANDBETWEEN(5,COUNTA(States!$A:$A) + 1),1)</f>
        <v>9</v>
      </c>
      <c r="M858" s="7" t="str">
        <f ca="1">$L858 &amp; "|" &amp; VLOOKUP($L858,States!$A:$B,2,FALSE)</f>
        <v>9|68b7ab1daf7c594d71db682ca70a5cb187f0524f</v>
      </c>
      <c r="N858" s="7" t="str">
        <f ca="1">VLOOKUP($F858,Name!$A:$C,3,FALSE)</f>
        <v>F</v>
      </c>
      <c r="O858" s="7" t="str">
        <f ca="1">VLOOKUP($N858,Gender!$A:$B,2,FALSE)</f>
        <v>Female</v>
      </c>
      <c r="P858" s="7" t="str" cm="1">
        <f t="array" aca="1" ref="P858" ca="1">INDEX('Marital status'!$A:$A,RANDBETWEEN(5,COUNTA('Marital status'!$A:$A) + 1),1)</f>
        <v>459031b19ec5bbd3b3dbc0a9dcf2cb6e6c6f7848</v>
      </c>
      <c r="Q858" s="7" t="str">
        <f ca="1">VLOOKUP($P858,'Marital status'!$A:$B,2,FALSE)</f>
        <v xml:space="preserve">Widowed </v>
      </c>
      <c r="R858" s="7">
        <f t="shared" ca="1" si="93"/>
        <v>7</v>
      </c>
      <c r="S858" s="7" t="e">
        <f ca="1">VLOOKUP($R858,Race!$A:$B,2,FALSE)</f>
        <v>#N/A</v>
      </c>
      <c r="T858" s="8">
        <f t="shared" ca="1" si="94"/>
        <v>19814</v>
      </c>
      <c r="U858" s="6">
        <f t="shared" ca="1" si="95"/>
        <v>7</v>
      </c>
      <c r="V858" s="8" t="str">
        <f ca="1">VLOOKUP($U858,Education!$A:$B,2,FALSE)</f>
        <v>Undergraduate degree</v>
      </c>
      <c r="W858" s="7">
        <f ca="1" xml:space="preserve">
  IF(OR($Y858 = 5, $Y858 = 6, $Y858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858" s="7" t="str">
        <f ca="1">VLOOKUP($W858,Department!$A:$B,2,FALSE)</f>
        <v>Controlling</v>
      </c>
      <c r="Y858" s="6">
        <f t="shared" ca="1" si="96"/>
        <v>11</v>
      </c>
      <c r="Z858" s="7" t="str">
        <f ca="1">VLOOKUP($Y858,Role!$A:$B,2,FALSE)</f>
        <v>Analyst</v>
      </c>
      <c r="AA858" s="6">
        <f t="shared" ca="1" si="97"/>
        <v>6</v>
      </c>
      <c r="AB858" s="7" t="str">
        <f ca="1" xml:space="preserve">
IF($AA858 &lt;&gt; "",
    VLOOKUP($AA858,Level!$A:$B,2,FALSE),
    ""
)</f>
        <v>Pleno</v>
      </c>
      <c r="AC858" s="1">
        <f ca="1" xml:space="preserve">
IF($Y858 = 5 + N("Presidente"),
    27000,
    IF($Y858 = 6 + N("Vice-presidente"),
        23000,
        IF(OR($Y858 = 8, $Y858= 13, $Y858 = 12) + N("Secretária bilíngue ou coordenador ou especialista"),
            8000,
            IF($Y858 = 7 + N("Diretor"),
                15000,
                IF($Y858 = 14 + N("Gerente"),
                    12000,
                    IF($Y858 = 9 + N("Estagiário"),
                        705,
                        IF($Y858 = 10 + N("Trainee"),
                            805,
                            IF($Y858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IF($U858 = 7,
  500,
  IF($U858 = 8,
    1000,
    IF($U858 = 9,
      1500,
      IF($U858 = 10,
        2000,
        0
      )
    )
  )
)
+
N("Adicional no salário por área")
+
IF($W858 = 14 + N("Tecnologia da Informação"),
  120,
  IF($W858 = 16 + N("Vendas"),
    110,
    IF($W858 = 15 + N("Jurídico"),
      100,
      IF(OR($W858 = 8, $W858 = 9, $W858 = 11) + N("Recursos humanos ou comercial ou comunicação e marketing"),
        80,
        0
      )
    )
  )
)
+
N("Adicionando pegadinha")
+
IF(AND($W858 = 16, $U858 = 9, $Y858 = 11, $AA858 = 5) + N("Se for de vendas, com mestrado, analista sênior"),
  IF($R858 = 5,
    100,
    0
  )
  +
  IF($N858 = "M",
    200,
    0
  ),
  0
)</f>
        <v>2500</v>
      </c>
      <c r="AD8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$A858  &amp; ", "   &amp;
$C858  &amp; ", "   &amp;
$E858  &amp; ", '"  &amp;
$J858  &amp; "', '" &amp;
$N858  &amp; "', "  &amp;
$R858  &amp; ", '"  &amp;
TEXT($T858,"dd/mm/aaaa")  &amp; "', "   &amp;
$U858  &amp; ", "   &amp;
$W858  &amp; ", "   &amp;
$Y858  &amp; ", "   &amp;
IF($AA858 &lt;&gt; "", $AA858, "NULL")  &amp; ", "   &amp;
$AC858  &amp; ");"</f>
        <v>INSERT INTO bi4all.fac_employees (id_company_fk, id_employee_pk, flg_active, employee_name, id_gender_fk, id_race_fk, birthday, id_schooling_fk, id_department_fk, id_role_fk, id_level_fk, salary) VALUES (6a51143286b03064a49cc2acbee63c09a0682d33, 854, 1, 'Melyssa Romano Pimentel', 'F', 7, '31/03/1954', 7, 12, 11, 6, 2500);</v>
      </c>
    </row>
    <row r="859" spans="1:30" ht="14.25" customHeight="1" x14ac:dyDescent="0.2">
      <c r="A859" s="7" t="str" cm="1">
        <f t="array" aca="1" ref="A859" ca="1">INDEX(Company!$A:$A,RANDBETWEEN(5,COUNTA(Company!$A:$A) + 1),1)</f>
        <v>6a51143286b03064a49cc2acbee63c09a0682d33</v>
      </c>
      <c r="B859" s="7" t="str">
        <f ca="1">VLOOKUP($A859,Company!$A:$B,2,FALSE)</f>
        <v>ACME Corporation</v>
      </c>
      <c r="C859" s="5">
        <f t="shared" si="91"/>
        <v>855</v>
      </c>
      <c r="D859" s="5" t="str" cm="1">
        <f t="array" ref="D859">SHA1HASH($C859)</f>
        <v>ebcab2a931b194b46b7af052d17915e104a90428</v>
      </c>
      <c r="E859" s="6">
        <v>1</v>
      </c>
      <c r="F859" s="7">
        <f ca="1">IF($C859 = 1 + N("Presidente"),
    127,
    IF($C859 = 2 + N("Vice-Presidente"),
        72,
        IF($C859 = 3 + N("Secretária bilíngue"),
            13,
            RANDBETWEEN(5,COUNT(Name!$A:$A) + 1)
        )
    )
)</f>
        <v>259</v>
      </c>
      <c r="G859" s="7" t="str">
        <f ca="1">VLOOKUP($F859,Name!$A:$B,2,FALSE)</f>
        <v>Maria Carolina</v>
      </c>
      <c r="H859" s="7">
        <f ca="1" xml:space="preserve">
IF($C859 = 1,
    0,
    RANDBETWEEN(5,COUNT('Last name'!$A:$A) + 1)
)</f>
        <v>23</v>
      </c>
      <c r="I859" s="7" t="str">
        <f ca="1" xml:space="preserve">
IF($C859 = 1 + N("Presidente"),
    "de Orléans e Bragança",
    VLOOKUP($H859,'Last name'!$A:$B,2,FALSE) &amp; " " &amp; VLOOKUP(RANDBETWEEN(5,COUNT('Last name'!$A:$A) + 1),'Last name'!$A:$B,2,FALSE)
)</f>
        <v>Arruda Ferrão</v>
      </c>
      <c r="J859" s="7" t="str">
        <f t="shared" ca="1" si="92"/>
        <v>Maria Carolina Arruda Ferrão</v>
      </c>
      <c r="K859" s="7" t="str" cm="1">
        <f t="array" aca="1" ref="K859" ca="1">SHA1HASH($J859)</f>
        <v>bb406b7af4c6ea2b0dfea1281addb454bc774384</v>
      </c>
      <c r="L859" s="7" cm="1">
        <f t="array" aca="1" ref="L859" ca="1">INDEX(States!$A:$A,RANDBETWEEN(5,COUNTA(States!$A:$A) + 1),1)</f>
        <v>7</v>
      </c>
      <c r="M859" s="7" t="str">
        <f ca="1">$L859 &amp; "|" &amp; VLOOKUP($L859,States!$A:$B,2,FALSE)</f>
        <v>7|f2e12883042f184299ea408f79a5077ec107e25e</v>
      </c>
      <c r="N859" s="7" t="str">
        <f ca="1">VLOOKUP($F859,Name!$A:$C,3,FALSE)</f>
        <v>F</v>
      </c>
      <c r="O859" s="7" t="str">
        <f ca="1">VLOOKUP($N859,Gender!$A:$B,2,FALSE)</f>
        <v>Female</v>
      </c>
      <c r="P859" s="7" t="str" cm="1">
        <f t="array" aca="1" ref="P859" ca="1">INDEX('Marital status'!$A:$A,RANDBETWEEN(5,COUNTA('Marital status'!$A:$A) + 1),1)</f>
        <v>ce0b1612aa711b78a720295d271a33894e2b72bf</v>
      </c>
      <c r="Q859" s="7" t="str">
        <f ca="1">VLOOKUP($P859,'Marital status'!$A:$B,2,FALSE)</f>
        <v>single</v>
      </c>
      <c r="R859" s="7">
        <f t="shared" ca="1" si="93"/>
        <v>5</v>
      </c>
      <c r="S859" s="7" t="e">
        <f ca="1">VLOOKUP($R859,Race!$A:$B,2,FALSE)</f>
        <v>#N/A</v>
      </c>
      <c r="T859" s="8">
        <f t="shared" ca="1" si="94"/>
        <v>29271</v>
      </c>
      <c r="U859" s="6">
        <f t="shared" ca="1" si="95"/>
        <v>7</v>
      </c>
      <c r="V859" s="8" t="str">
        <f ca="1">VLOOKUP($U859,Education!$A:$B,2,FALSE)</f>
        <v>Undergraduate degree</v>
      </c>
      <c r="W859" s="7">
        <f ca="1" xml:space="preserve">
  IF(OR($Y859 = 5, $Y859 = 6, $Y859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859" s="7" t="str">
        <f ca="1">VLOOKUP($W859,Department!$A:$B,2,FALSE)</f>
        <v>Audit</v>
      </c>
      <c r="Y859" s="6">
        <f t="shared" ca="1" si="96"/>
        <v>9</v>
      </c>
      <c r="Z859" s="7" t="str">
        <f ca="1">VLOOKUP($Y859,Role!$A:$B,2,FALSE)</f>
        <v>Intern</v>
      </c>
      <c r="AA859" s="6" t="str">
        <f t="shared" ca="1" si="97"/>
        <v/>
      </c>
      <c r="AB859" s="7" t="str">
        <f ca="1" xml:space="preserve">
IF($AA859 &lt;&gt; "",
    VLOOKUP($AA859,Level!$A:$B,2,FALSE),
    ""
)</f>
        <v/>
      </c>
      <c r="AC859" s="1">
        <f ca="1" xml:space="preserve">
IF($Y859 = 5 + N("Presidente"),
    27000,
    IF($Y859 = 6 + N("Vice-presidente"),
        23000,
        IF(OR($Y859 = 8, $Y859= 13, $Y859 = 12) + N("Secretária bilíngue ou coordenador ou especialista"),
            8000,
            IF($Y859 = 7 + N("Diretor"),
                15000,
                IF($Y859 = 14 + N("Gerente"),
                    12000,
                    IF($Y859 = 9 + N("Estagiário"),
                        705,
                        IF($Y859 = 10 + N("Trainee"),
                            805,
                            IF($Y859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IF($U859 = 7,
  500,
  IF($U859 = 8,
    1000,
    IF($U859 = 9,
      1500,
      IF($U859 = 10,
        2000,
        0
      )
    )
  )
)
+
N("Adicional no salário por área")
+
IF($W859 = 14 + N("Tecnologia da Informação"),
  120,
  IF($W859 = 16 + N("Vendas"),
    110,
    IF($W859 = 15 + N("Jurídico"),
      100,
      IF(OR($W859 = 8, $W859 = 9, $W859 = 11) + N("Recursos humanos ou comercial ou comunicação e marketing"),
        80,
        0
      )
    )
  )
)
+
N("Adicionando pegadinha")
+
IF(AND($W859 = 16, $U859 = 9, $Y859 = 11, $AA859 = 5) + N("Se for de vendas, com mestrado, analista sênior"),
  IF($R859 = 5,
    100,
    0
  )
  +
  IF($N859 = "M",
    200,
    0
  ),
  0
)</f>
        <v>1205</v>
      </c>
      <c r="AD8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$A859  &amp; ", "   &amp;
$C859  &amp; ", "   &amp;
$E859  &amp; ", '"  &amp;
$J859  &amp; "', '" &amp;
$N859  &amp; "', "  &amp;
$R859  &amp; ", '"  &amp;
TEXT($T859,"dd/mm/aaaa")  &amp; "', "   &amp;
$U859  &amp; ", "   &amp;
$W859  &amp; ", "   &amp;
$Y859  &amp; ", "   &amp;
IF($AA859 &lt;&gt; "", $AA859, "NULL")  &amp; ", "   &amp;
$AC859  &amp; ");"</f>
        <v>INSERT INTO bi4all.fac_employees (id_company_fk, id_employee_pk, flg_active, employee_name, id_gender_fk, id_race_fk, birthday, id_schooling_fk, id_department_fk, id_role_fk, id_level_fk, salary) VALUES (6a51143286b03064a49cc2acbee63c09a0682d33, 855, 1, 'Maria Carolina Arruda Ferrão', 'F', 5, '20/02/1980', 7, 13, 9, NULL, 1205);</v>
      </c>
    </row>
    <row r="860" spans="1:30" ht="14.25" customHeight="1" x14ac:dyDescent="0.2">
      <c r="A860" s="7" t="str" cm="1">
        <f t="array" aca="1" ref="A860" ca="1">INDEX(Company!$A:$A,RANDBETWEEN(5,COUNTA(Company!$A:$A) + 1),1)</f>
        <v>6a51143286b03064a49cc2acbee63c09a0682d33</v>
      </c>
      <c r="B860" s="7" t="str">
        <f ca="1">VLOOKUP($A860,Company!$A:$B,2,FALSE)</f>
        <v>ACME Corporation</v>
      </c>
      <c r="C860" s="5">
        <f t="shared" si="91"/>
        <v>856</v>
      </c>
      <c r="D860" s="5" t="str" cm="1">
        <f t="array" ref="D860">SHA1HASH($C860)</f>
        <v>efe76debc08f498165df7f907b88ebc293d438e1</v>
      </c>
      <c r="E860" s="6">
        <v>1</v>
      </c>
      <c r="F860" s="7">
        <f ca="1">IF($C860 = 1 + N("Presidente"),
    127,
    IF($C860 = 2 + N("Vice-Presidente"),
        72,
        IF($C860 = 3 + N("Secretária bilíngue"),
            13,
            RANDBETWEEN(5,COUNT(Name!$A:$A) + 1)
        )
    )
)</f>
        <v>196</v>
      </c>
      <c r="G860" s="7" t="str">
        <f ca="1">VLOOKUP($F860,Name!$A:$B,2,FALSE)</f>
        <v>Jonathan</v>
      </c>
      <c r="H860" s="7">
        <f ca="1" xml:space="preserve">
IF($C860 = 1,
    0,
    RANDBETWEEN(5,COUNT('Last name'!$A:$A) + 1)
)</f>
        <v>15</v>
      </c>
      <c r="I860" s="7" t="str">
        <f ca="1" xml:space="preserve">
IF($C860 = 1 + N("Presidente"),
    "de Orléans e Bragança",
    VLOOKUP($H860,'Last name'!$A:$B,2,FALSE) &amp; " " &amp; VLOOKUP(RANDBETWEEN(5,COUNT('Last name'!$A:$A) + 1),'Last name'!$A:$B,2,FALSE)
)</f>
        <v>Alvim Camacho</v>
      </c>
      <c r="J860" s="7" t="str">
        <f t="shared" ca="1" si="92"/>
        <v>Jonathan Alvim Camacho</v>
      </c>
      <c r="K860" s="7" t="str" cm="1">
        <f t="array" aca="1" ref="K860" ca="1">SHA1HASH($J860)</f>
        <v>ae36ff2d66d64632b1cab416deafecc73cfb160e</v>
      </c>
      <c r="L860" s="7" cm="1">
        <f t="array" aca="1" ref="L860" ca="1">INDEX(States!$A:$A,RANDBETWEEN(5,COUNTA(States!$A:$A) + 1),1)</f>
        <v>18</v>
      </c>
      <c r="M860" s="7" t="str">
        <f ca="1">$L860 &amp; "|" &amp; VLOOKUP($L860,States!$A:$B,2,FALSE)</f>
        <v>18|4c829e7753eab86056bb8157601420a362debf31</v>
      </c>
      <c r="N860" s="7" t="str">
        <f ca="1">VLOOKUP($F860,Name!$A:$C,3,FALSE)</f>
        <v>M</v>
      </c>
      <c r="O860" s="7" t="str">
        <f ca="1">VLOOKUP($N860,Gender!$A:$B,2,FALSE)</f>
        <v>Male</v>
      </c>
      <c r="P860" s="7" t="str" cm="1">
        <f t="array" aca="1" ref="P860" ca="1">INDEX('Marital status'!$A:$A,RANDBETWEEN(5,COUNTA('Marital status'!$A:$A) + 1),1)</f>
        <v>3266897012b6dcc5723033bc25891bf99efcff6f</v>
      </c>
      <c r="Q860" s="7" t="str">
        <f ca="1">VLOOKUP($P860,'Marital status'!$A:$B,2,FALSE)</f>
        <v>MarrieD</v>
      </c>
      <c r="R860" s="7">
        <f t="shared" ca="1" si="93"/>
        <v>5</v>
      </c>
      <c r="S860" s="7" t="e">
        <f ca="1">VLOOKUP($R860,Race!$A:$B,2,FALSE)</f>
        <v>#N/A</v>
      </c>
      <c r="T860" s="8">
        <f t="shared" ca="1" si="94"/>
        <v>19721</v>
      </c>
      <c r="U860" s="6">
        <f t="shared" ca="1" si="95"/>
        <v>8</v>
      </c>
      <c r="V860" s="8" t="str">
        <f ca="1">VLOOKUP($U860,Education!$A:$B,2,FALSE)</f>
        <v>Graduate school</v>
      </c>
      <c r="W860" s="7">
        <f ca="1" xml:space="preserve">
  IF(OR($Y860 = 5, $Y860 = 6, $Y860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860" s="7" t="str">
        <f ca="1">VLOOKUP($W860,Department!$A:$B,2,FALSE)</f>
        <v>Operations</v>
      </c>
      <c r="Y860" s="6">
        <f t="shared" ca="1" si="96"/>
        <v>11</v>
      </c>
      <c r="Z860" s="7" t="str">
        <f ca="1">VLOOKUP($Y860,Role!$A:$B,2,FALSE)</f>
        <v>Analyst</v>
      </c>
      <c r="AA860" s="6">
        <f t="shared" ca="1" si="97"/>
        <v>7</v>
      </c>
      <c r="AB860" s="7" t="str">
        <f ca="1" xml:space="preserve">
IF($AA860 &lt;&gt; "",
    VLOOKUP($AA860,Level!$A:$B,2,FALSE),
    ""
)</f>
        <v>Senior</v>
      </c>
      <c r="AC860" s="1">
        <f ca="1" xml:space="preserve">
IF($Y860 = 5 + N("Presidente"),
    27000,
    IF($Y860 = 6 + N("Vice-presidente"),
        23000,
        IF(OR($Y860 = 8, $Y860= 13, $Y860 = 12) + N("Secretária bilíngue ou coordenador ou especialista"),
            8000,
            IF($Y860 = 7 + N("Diretor"),
                15000,
                IF($Y860 = 14 + N("Gerente"),
                    12000,
                    IF($Y860 = 9 + N("Estagiário"),
                        705,
                        IF($Y860 = 10 + N("Trainee"),
                            805,
                            IF($Y860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IF($U860 = 7,
  500,
  IF($U860 = 8,
    1000,
    IF($U860 = 9,
      1500,
      IF($U860 = 10,
        2000,
        0
      )
    )
  )
)
+
N("Adicional no salário por área")
+
IF($W860 = 14 + N("Tecnologia da Informação"),
  120,
  IF($W860 = 16 + N("Vendas"),
    110,
    IF($W860 = 15 + N("Jurídico"),
      100,
      IF(OR($W860 = 8, $W860 = 9, $W860 = 11) + N("Recursos humanos ou comercial ou comunicação e marketing"),
        80,
        0
      )
    )
  )
)
+
N("Adicionando pegadinha")
+
IF(AND($W860 = 16, $U860 = 9, $Y860 = 11, $AA860 = 5) + N("Se for de vendas, com mestrado, analista sênior"),
  IF($R860 = 5,
    100,
    0
  )
  +
  IF($N860 = "M",
    200,
    0
  ),
  0
)</f>
        <v>3000</v>
      </c>
      <c r="AD8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$A860  &amp; ", "   &amp;
$C860  &amp; ", "   &amp;
$E860  &amp; ", '"  &amp;
$J860  &amp; "', '" &amp;
$N860  &amp; "', "  &amp;
$R860  &amp; ", '"  &amp;
TEXT($T860,"dd/mm/aaaa")  &amp; "', "   &amp;
$U860  &amp; ", "   &amp;
$W860  &amp; ", "   &amp;
$Y860  &amp; ", "   &amp;
IF($AA860 &lt;&gt; "", $AA860, "NULL")  &amp; ", "   &amp;
$AC860  &amp; ");"</f>
        <v>INSERT INTO bi4all.fac_employees (id_company_fk, id_employee_pk, flg_active, employee_name, id_gender_fk, id_race_fk, birthday, id_schooling_fk, id_department_fk, id_role_fk, id_level_fk, salary) VALUES (6a51143286b03064a49cc2acbee63c09a0682d33, 856, 1, 'Jonathan Alvim Camacho', 'M', 5, '28/12/1953', 8, 10, 11, 7, 3000);</v>
      </c>
    </row>
    <row r="861" spans="1:30" ht="14.25" customHeight="1" x14ac:dyDescent="0.2">
      <c r="A861" s="7" t="str" cm="1">
        <f t="array" aca="1" ref="A861" ca="1">INDEX(Company!$A:$A,RANDBETWEEN(5,COUNTA(Company!$A:$A) + 1),1)</f>
        <v>6a51143286b03064a49cc2acbee63c09a0682d33</v>
      </c>
      <c r="B861" s="7" t="str">
        <f ca="1">VLOOKUP($A861,Company!$A:$B,2,FALSE)</f>
        <v>ACME Corporation</v>
      </c>
      <c r="C861" s="5">
        <f t="shared" si="91"/>
        <v>857</v>
      </c>
      <c r="D861" s="5" t="str" cm="1">
        <f t="array" ref="D861">SHA1HASH($C861)</f>
        <v>c44201fe5bac6de29c443c0c27cc988299120d45</v>
      </c>
      <c r="E861" s="6">
        <v>1</v>
      </c>
      <c r="F861" s="7">
        <f ca="1">IF($C861 = 1 + N("Presidente"),
    127,
    IF($C861 = 2 + N("Vice-Presidente"),
        72,
        IF($C861 = 3 + N("Secretária bilíngue"),
            13,
            RANDBETWEEN(5,COUNT(Name!$A:$A) + 1)
        )
    )
)</f>
        <v>224</v>
      </c>
      <c r="G861" s="7" t="str">
        <f ca="1">VLOOKUP($F861,Name!$A:$B,2,FALSE)</f>
        <v>Letícia</v>
      </c>
      <c r="H861" s="7">
        <f ca="1" xml:space="preserve">
IF($C861 = 1,
    0,
    RANDBETWEEN(5,COUNT('Last name'!$A:$A) + 1)
)</f>
        <v>93</v>
      </c>
      <c r="I861" s="7" t="str">
        <f ca="1" xml:space="preserve">
IF($C861 = 1 + N("Presidente"),
    "de Orléans e Bragança",
    VLOOKUP($H861,'Last name'!$A:$B,2,FALSE) &amp; " " &amp; VLOOKUP(RANDBETWEEN(5,COUNT('Last name'!$A:$A) + 1),'Last name'!$A:$B,2,FALSE)
)</f>
        <v>Frois Leone</v>
      </c>
      <c r="J861" s="7" t="str">
        <f t="shared" ca="1" si="92"/>
        <v>Letícia Frois Leone</v>
      </c>
      <c r="K861" s="7" t="str" cm="1">
        <f t="array" aca="1" ref="K861" ca="1">SHA1HASH($J861)</f>
        <v>e170fa4dc018a11b4cb4a76b722a6acbfc2d5936</v>
      </c>
      <c r="L861" s="7" cm="1">
        <f t="array" aca="1" ref="L861" ca="1">INDEX(States!$A:$A,RANDBETWEEN(5,COUNTA(States!$A:$A) + 1),1)</f>
        <v>20</v>
      </c>
      <c r="M861" s="7" t="str">
        <f ca="1">$L861 &amp; "|" &amp; VLOOKUP($L861,States!$A:$B,2,FALSE)</f>
        <v>20|c7ee6b7966c56a7149c5002263ee025341a1072b</v>
      </c>
      <c r="N861" s="7" t="str">
        <f ca="1">VLOOKUP($F861,Name!$A:$C,3,FALSE)</f>
        <v>F</v>
      </c>
      <c r="O861" s="7" t="str">
        <f ca="1">VLOOKUP($N861,Gender!$A:$B,2,FALSE)</f>
        <v>Female</v>
      </c>
      <c r="P861" s="7" t="str" cm="1">
        <f t="array" aca="1" ref="P861" ca="1">INDEX('Marital status'!$A:$A,RANDBETWEEN(5,COUNTA('Marital status'!$A:$A) + 1),1)</f>
        <v>47051393f6bcbf99111ec5d70ba2ebbe11ebccae</v>
      </c>
      <c r="Q861" s="7" t="str">
        <f ca="1">VLOOKUP($P861,'Marital status'!$A:$B,2,FALSE)</f>
        <v xml:space="preserve"> Separated </v>
      </c>
      <c r="R861" s="7">
        <f t="shared" ca="1" si="93"/>
        <v>6</v>
      </c>
      <c r="S861" s="7" t="e">
        <f ca="1">VLOOKUP($R861,Race!$A:$B,2,FALSE)</f>
        <v>#N/A</v>
      </c>
      <c r="T861" s="8">
        <f t="shared" ca="1" si="94"/>
        <v>20776</v>
      </c>
      <c r="U861" s="6">
        <f t="shared" ca="1" si="95"/>
        <v>7</v>
      </c>
      <c r="V861" s="8" t="str">
        <f ca="1">VLOOKUP($U861,Education!$A:$B,2,FALSE)</f>
        <v>Undergraduate degree</v>
      </c>
      <c r="W861" s="7">
        <f ca="1" xml:space="preserve">
  IF(OR($Y861 = 5, $Y861 = 6, $Y861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61" s="7" t="str">
        <f ca="1">VLOOKUP($W861,Department!$A:$B,2,FALSE)</f>
        <v>Human Resource</v>
      </c>
      <c r="Y861" s="6">
        <f t="shared" ca="1" si="96"/>
        <v>10</v>
      </c>
      <c r="Z861" s="7" t="str">
        <f ca="1">VLOOKUP($Y861,Role!$A:$B,2,FALSE)</f>
        <v>Trainee</v>
      </c>
      <c r="AA861" s="6" t="str">
        <f t="shared" ca="1" si="97"/>
        <v/>
      </c>
      <c r="AB861" s="7" t="str">
        <f ca="1" xml:space="preserve">
IF($AA861 &lt;&gt; "",
    VLOOKUP($AA861,Level!$A:$B,2,FALSE),
    ""
)</f>
        <v/>
      </c>
      <c r="AC861" s="1">
        <f ca="1" xml:space="preserve">
IF($Y861 = 5 + N("Presidente"),
    27000,
    IF($Y861 = 6 + N("Vice-presidente"),
        23000,
        IF(OR($Y861 = 8, $Y861= 13, $Y861 = 12) + N("Secretária bilíngue ou coordenador ou especialista"),
            8000,
            IF($Y861 = 7 + N("Diretor"),
                15000,
                IF($Y861 = 14 + N("Gerente"),
                    12000,
                    IF($Y861 = 9 + N("Estagiário"),
                        705,
                        IF($Y861 = 10 + N("Trainee"),
                            805,
                            IF($Y861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IF($U861 = 7,
  500,
  IF($U861 = 8,
    1000,
    IF($U861 = 9,
      1500,
      IF($U861 = 10,
        2000,
        0
      )
    )
  )
)
+
N("Adicional no salário por área")
+
IF($W861 = 14 + N("Tecnologia da Informação"),
  120,
  IF($W861 = 16 + N("Vendas"),
    110,
    IF($W861 = 15 + N("Jurídico"),
      100,
      IF(OR($W861 = 8, $W861 = 9, $W861 = 11) + N("Recursos humanos ou comercial ou comunicação e marketing"),
        80,
        0
      )
    )
  )
)
+
N("Adicionando pegadinha")
+
IF(AND($W861 = 16, $U861 = 9, $Y861 = 11, $AA861 = 5) + N("Se for de vendas, com mestrado, analista sênior"),
  IF($R861 = 5,
    100,
    0
  )
  +
  IF($N861 = "M",
    200,
    0
  ),
  0
)</f>
        <v>1385</v>
      </c>
      <c r="AD8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$A861  &amp; ", "   &amp;
$C861  &amp; ", "   &amp;
$E861  &amp; ", '"  &amp;
$J861  &amp; "', '" &amp;
$N861  &amp; "', "  &amp;
$R861  &amp; ", '"  &amp;
TEXT($T861,"dd/mm/aaaa")  &amp; "', "   &amp;
$U861  &amp; ", "   &amp;
$W861  &amp; ", "   &amp;
$Y861  &amp; ", "   &amp;
IF($AA861 &lt;&gt; "", $AA861, "NULL")  &amp; ", "   &amp;
$AC861  &amp; ");"</f>
        <v>INSERT INTO bi4all.fac_employees (id_company_fk, id_employee_pk, flg_active, employee_name, id_gender_fk, id_race_fk, birthday, id_schooling_fk, id_department_fk, id_role_fk, id_level_fk, salary) VALUES (6a51143286b03064a49cc2acbee63c09a0682d33, 857, 1, 'Letícia Frois Leone', 'F', 6, '17/11/1956', 7, 8, 10, NULL, 1385);</v>
      </c>
    </row>
    <row r="862" spans="1:30" ht="14.25" customHeight="1" x14ac:dyDescent="0.2">
      <c r="A862" s="7" t="str" cm="1">
        <f t="array" aca="1" ref="A862" ca="1">INDEX(Company!$A:$A,RANDBETWEEN(5,COUNTA(Company!$A:$A) + 1),1)</f>
        <v>6a51143286b03064a49cc2acbee63c09a0682d33</v>
      </c>
      <c r="B862" s="7" t="str">
        <f ca="1">VLOOKUP($A862,Company!$A:$B,2,FALSE)</f>
        <v>ACME Corporation</v>
      </c>
      <c r="C862" s="5">
        <f t="shared" si="91"/>
        <v>858</v>
      </c>
      <c r="D862" s="5" t="str" cm="1">
        <f t="array" ref="D862">SHA1HASH($C862)</f>
        <v>fe39d97644dc1d9ca43e372a80def23eeee66f34</v>
      </c>
      <c r="E862" s="6">
        <v>1</v>
      </c>
      <c r="F862" s="7">
        <f ca="1">IF($C862 = 1 + N("Presidente"),
    127,
    IF($C862 = 2 + N("Vice-Presidente"),
        72,
        IF($C862 = 3 + N("Secretária bilíngue"),
            13,
            RANDBETWEEN(5,COUNT(Name!$A:$A) + 1)
        )
    )
)</f>
        <v>54</v>
      </c>
      <c r="G862" s="7" t="str">
        <f ca="1">VLOOKUP($F862,Name!$A:$B,2,FALSE)</f>
        <v>Ariela</v>
      </c>
      <c r="H862" s="7">
        <f ca="1" xml:space="preserve">
IF($C862 = 1,
    0,
    RANDBETWEEN(5,COUNT('Last name'!$A:$A) + 1)
)</f>
        <v>154</v>
      </c>
      <c r="I862" s="7" t="str">
        <f ca="1" xml:space="preserve">
IF($C862 = 1 + N("Presidente"),
    "de Orléans e Bragança",
    VLOOKUP($H862,'Last name'!$A:$B,2,FALSE) &amp; " " &amp; VLOOKUP(RANDBETWEEN(5,COUNT('Last name'!$A:$A) + 1),'Last name'!$A:$B,2,FALSE)
)</f>
        <v>Pinheiro Araújo</v>
      </c>
      <c r="J862" s="7" t="str">
        <f t="shared" ca="1" si="92"/>
        <v>Ariela Pinheiro Araújo</v>
      </c>
      <c r="K862" s="7" t="str" cm="1">
        <f t="array" aca="1" ref="K862" ca="1">SHA1HASH($J862)</f>
        <v>17847ba59f27d046817125a8423d3f1f806d6883</v>
      </c>
      <c r="L862" s="7" cm="1">
        <f t="array" aca="1" ref="L862" ca="1">INDEX(States!$A:$A,RANDBETWEEN(5,COUNTA(States!$A:$A) + 1),1)</f>
        <v>18</v>
      </c>
      <c r="M862" s="7" t="str">
        <f ca="1">$L862 &amp; "|" &amp; VLOOKUP($L862,States!$A:$B,2,FALSE)</f>
        <v>18|4c829e7753eab86056bb8157601420a362debf31</v>
      </c>
      <c r="N862" s="7" t="str">
        <f ca="1">VLOOKUP($F862,Name!$A:$C,3,FALSE)</f>
        <v>F</v>
      </c>
      <c r="O862" s="7" t="str">
        <f ca="1">VLOOKUP($N862,Gender!$A:$B,2,FALSE)</f>
        <v>Female</v>
      </c>
      <c r="P862" s="7" t="str" cm="1">
        <f t="array" aca="1" ref="P862" ca="1">INDEX('Marital status'!$A:$A,RANDBETWEEN(5,COUNTA('Marital status'!$A:$A) + 1),1)</f>
        <v>ce0b1612aa711b78a720295d271a33894e2b72bf</v>
      </c>
      <c r="Q862" s="7" t="str">
        <f ca="1">VLOOKUP($P862,'Marital status'!$A:$B,2,FALSE)</f>
        <v>single</v>
      </c>
      <c r="R862" s="7">
        <f t="shared" ca="1" si="93"/>
        <v>5</v>
      </c>
      <c r="S862" s="7" t="e">
        <f ca="1">VLOOKUP($R862,Race!$A:$B,2,FALSE)</f>
        <v>#N/A</v>
      </c>
      <c r="T862" s="8">
        <f t="shared" ca="1" si="94"/>
        <v>26555</v>
      </c>
      <c r="U862" s="6">
        <f t="shared" ca="1" si="95"/>
        <v>7</v>
      </c>
      <c r="V862" s="8" t="str">
        <f ca="1">VLOOKUP($U862,Education!$A:$B,2,FALSE)</f>
        <v>Undergraduate degree</v>
      </c>
      <c r="W862" s="7">
        <f ca="1" xml:space="preserve">
  IF(OR($Y862 = 5, $Y862 = 6, $Y862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862" s="7" t="str">
        <f ca="1">VLOOKUP($W862,Department!$A:$B,2,FALSE)</f>
        <v>Administration</v>
      </c>
      <c r="Y862" s="6">
        <f t="shared" ca="1" si="96"/>
        <v>11</v>
      </c>
      <c r="Z862" s="7" t="str">
        <f ca="1">VLOOKUP($Y862,Role!$A:$B,2,FALSE)</f>
        <v>Analyst</v>
      </c>
      <c r="AA862" s="6">
        <f t="shared" ca="1" si="97"/>
        <v>6</v>
      </c>
      <c r="AB862" s="7" t="str">
        <f ca="1" xml:space="preserve">
IF($AA862 &lt;&gt; "",
    VLOOKUP($AA862,Level!$A:$B,2,FALSE),
    ""
)</f>
        <v>Pleno</v>
      </c>
      <c r="AC862" s="1">
        <f ca="1" xml:space="preserve">
IF($Y862 = 5 + N("Presidente"),
    27000,
    IF($Y862 = 6 + N("Vice-presidente"),
        23000,
        IF(OR($Y862 = 8, $Y862= 13, $Y862 = 12) + N("Secretária bilíngue ou coordenador ou especialista"),
            8000,
            IF($Y862 = 7 + N("Diretor"),
                15000,
                IF($Y862 = 14 + N("Gerente"),
                    12000,
                    IF($Y862 = 9 + N("Estagiário"),
                        705,
                        IF($Y862 = 10 + N("Trainee"),
                            805,
                            IF($Y862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IF($U862 = 7,
  500,
  IF($U862 = 8,
    1000,
    IF($U862 = 9,
      1500,
      IF($U862 = 10,
        2000,
        0
      )
    )
  )
)
+
N("Adicional no salário por área")
+
IF($W862 = 14 + N("Tecnologia da Informação"),
  120,
  IF($W862 = 16 + N("Vendas"),
    110,
    IF($W862 = 15 + N("Jurídico"),
      100,
      IF(OR($W862 = 8, $W862 = 9, $W862 = 11) + N("Recursos humanos ou comercial ou comunicação e marketing"),
        80,
        0
      )
    )
  )
)
+
N("Adicionando pegadinha")
+
IF(AND($W862 = 16, $U862 = 9, $Y862 = 11, $AA862 = 5) + N("Se for de vendas, com mestrado, analista sênior"),
  IF($R862 = 5,
    100,
    0
  )
  +
  IF($N862 = "M",
    200,
    0
  ),
  0
)</f>
        <v>2500</v>
      </c>
      <c r="AD8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$A862  &amp; ", "   &amp;
$C862  &amp; ", "   &amp;
$E862  &amp; ", '"  &amp;
$J862  &amp; "', '" &amp;
$N862  &amp; "', "  &amp;
$R862  &amp; ", '"  &amp;
TEXT($T862,"dd/mm/aaaa")  &amp; "', "   &amp;
$U862  &amp; ", "   &amp;
$W862  &amp; ", "   &amp;
$Y862  &amp; ", "   &amp;
IF($AA862 &lt;&gt; "", $AA862, "NULL")  &amp; ", "   &amp;
$AC862  &amp; ");"</f>
        <v>INSERT INTO bi4all.fac_employees (id_company_fk, id_employee_pk, flg_active, employee_name, id_gender_fk, id_race_fk, birthday, id_schooling_fk, id_department_fk, id_role_fk, id_level_fk, salary) VALUES (6a51143286b03064a49cc2acbee63c09a0682d33, 858, 1, 'Ariela Pinheiro Araújo', 'F', 5, '13/09/1972', 7, 6, 11, 6, 2500);</v>
      </c>
    </row>
    <row r="863" spans="1:30" ht="14.25" customHeight="1" x14ac:dyDescent="0.2">
      <c r="A863" s="7" t="str" cm="1">
        <f t="array" aca="1" ref="A863" ca="1">INDEX(Company!$A:$A,RANDBETWEEN(5,COUNTA(Company!$A:$A) + 1),1)</f>
        <v>6a51143286b03064a49cc2acbee63c09a0682d33</v>
      </c>
      <c r="B863" s="7" t="str">
        <f ca="1">VLOOKUP($A863,Company!$A:$B,2,FALSE)</f>
        <v>ACME Corporation</v>
      </c>
      <c r="C863" s="5">
        <f t="shared" si="91"/>
        <v>859</v>
      </c>
      <c r="D863" s="5" t="str" cm="1">
        <f t="array" ref="D863">SHA1HASH($C863)</f>
        <v>812cd8837314e6595fcb0208c63461945db91d06</v>
      </c>
      <c r="E863" s="6">
        <v>1</v>
      </c>
      <c r="F863" s="7">
        <f ca="1">IF($C863 = 1 + N("Presidente"),
    127,
    IF($C863 = 2 + N("Vice-Presidente"),
        72,
        IF($C863 = 3 + N("Secretária bilíngue"),
            13,
            RANDBETWEEN(5,COUNT(Name!$A:$A) + 1)
        )
    )
)</f>
        <v>255</v>
      </c>
      <c r="G863" s="7" t="str">
        <f ca="1">VLOOKUP($F863,Name!$A:$B,2,FALSE)</f>
        <v>Manuela</v>
      </c>
      <c r="H863" s="7">
        <f ca="1" xml:space="preserve">
IF($C863 = 1,
    0,
    RANDBETWEEN(5,COUNT('Last name'!$A:$A) + 1)
)</f>
        <v>174</v>
      </c>
      <c r="I863" s="7" t="str">
        <f ca="1" xml:space="preserve">
IF($C863 = 1 + N("Presidente"),
    "de Orléans e Bragança",
    VLOOKUP($H863,'Last name'!$A:$B,2,FALSE) &amp; " " &amp; VLOOKUP(RANDBETWEEN(5,COUNT('Last name'!$A:$A) + 1),'Last name'!$A:$B,2,FALSE)
)</f>
        <v>Santana Leite</v>
      </c>
      <c r="J863" s="7" t="str">
        <f t="shared" ca="1" si="92"/>
        <v>Manuela Santana Leite</v>
      </c>
      <c r="K863" s="7" t="str" cm="1">
        <f t="array" aca="1" ref="K863" ca="1">SHA1HASH($J863)</f>
        <v>ef7340cbf3eedc1a3fa0ba65271973a8ba54cb32</v>
      </c>
      <c r="L863" s="7" cm="1">
        <f t="array" aca="1" ref="L863" ca="1">INDEX(States!$A:$A,RANDBETWEEN(5,COUNTA(States!$A:$A) + 1),1)</f>
        <v>21</v>
      </c>
      <c r="M863" s="7" t="str">
        <f ca="1">$L863 &amp; "|" &amp; VLOOKUP($L863,States!$A:$B,2,FALSE)</f>
        <v>21|18f454963e4e8ae3fea0597ea98a4e003875820f</v>
      </c>
      <c r="N863" s="7" t="str">
        <f ca="1">VLOOKUP($F863,Name!$A:$C,3,FALSE)</f>
        <v>F</v>
      </c>
      <c r="O863" s="7" t="str">
        <f ca="1">VLOOKUP($N863,Gender!$A:$B,2,FALSE)</f>
        <v>Female</v>
      </c>
      <c r="P863" s="7" t="str" cm="1">
        <f t="array" aca="1" ref="P863" ca="1">INDEX('Marital status'!$A:$A,RANDBETWEEN(5,COUNTA('Marital status'!$A:$A) + 1),1)</f>
        <v>ce0b1612aa711b78a720295d271a33894e2b72bf</v>
      </c>
      <c r="Q863" s="7" t="str">
        <f ca="1">VLOOKUP($P863,'Marital status'!$A:$B,2,FALSE)</f>
        <v>single</v>
      </c>
      <c r="R863" s="7">
        <f t="shared" ca="1" si="93"/>
        <v>5</v>
      </c>
      <c r="S863" s="7" t="e">
        <f ca="1">VLOOKUP($R863,Race!$A:$B,2,FALSE)</f>
        <v>#N/A</v>
      </c>
      <c r="T863" s="8">
        <f t="shared" ca="1" si="94"/>
        <v>23748</v>
      </c>
      <c r="U863" s="6">
        <f t="shared" ca="1" si="95"/>
        <v>7</v>
      </c>
      <c r="V863" s="8" t="str">
        <f ca="1">VLOOKUP($U863,Education!$A:$B,2,FALSE)</f>
        <v>Undergraduate degree</v>
      </c>
      <c r="W863" s="7">
        <f ca="1" xml:space="preserve">
  IF(OR($Y863 = 5, $Y863 = 6, $Y863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863" s="7" t="str">
        <f ca="1">VLOOKUP($W863,Department!$A:$B,2,FALSE)</f>
        <v>Administration</v>
      </c>
      <c r="Y863" s="6">
        <f t="shared" ca="1" si="96"/>
        <v>9</v>
      </c>
      <c r="Z863" s="7" t="str">
        <f ca="1">VLOOKUP($Y863,Role!$A:$B,2,FALSE)</f>
        <v>Intern</v>
      </c>
      <c r="AA863" s="6" t="str">
        <f t="shared" ca="1" si="97"/>
        <v/>
      </c>
      <c r="AB863" s="7" t="str">
        <f ca="1" xml:space="preserve">
IF($AA863 &lt;&gt; "",
    VLOOKUP($AA863,Level!$A:$B,2,FALSE),
    ""
)</f>
        <v/>
      </c>
      <c r="AC863" s="1">
        <f ca="1" xml:space="preserve">
IF($Y863 = 5 + N("Presidente"),
    27000,
    IF($Y863 = 6 + N("Vice-presidente"),
        23000,
        IF(OR($Y863 = 8, $Y863= 13, $Y863 = 12) + N("Secretária bilíngue ou coordenador ou especialista"),
            8000,
            IF($Y863 = 7 + N("Diretor"),
                15000,
                IF($Y863 = 14 + N("Gerente"),
                    12000,
                    IF($Y863 = 9 + N("Estagiário"),
                        705,
                        IF($Y863 = 10 + N("Trainee"),
                            805,
                            IF($Y863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IF($U863 = 7,
  500,
  IF($U863 = 8,
    1000,
    IF($U863 = 9,
      1500,
      IF($U863 = 10,
        2000,
        0
      )
    )
  )
)
+
N("Adicional no salário por área")
+
IF($W863 = 14 + N("Tecnologia da Informação"),
  120,
  IF($W863 = 16 + N("Vendas"),
    110,
    IF($W863 = 15 + N("Jurídico"),
      100,
      IF(OR($W863 = 8, $W863 = 9, $W863 = 11) + N("Recursos humanos ou comercial ou comunicação e marketing"),
        80,
        0
      )
    )
  )
)
+
N("Adicionando pegadinha")
+
IF(AND($W863 = 16, $U863 = 9, $Y863 = 11, $AA863 = 5) + N("Se for de vendas, com mestrado, analista sênior"),
  IF($R863 = 5,
    100,
    0
  )
  +
  IF($N863 = "M",
    200,
    0
  ),
  0
)</f>
        <v>1205</v>
      </c>
      <c r="AD8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$A863  &amp; ", "   &amp;
$C863  &amp; ", "   &amp;
$E863  &amp; ", '"  &amp;
$J863  &amp; "', '" &amp;
$N863  &amp; "', "  &amp;
$R863  &amp; ", '"  &amp;
TEXT($T863,"dd/mm/aaaa")  &amp; "', "   &amp;
$U863  &amp; ", "   &amp;
$W863  &amp; ", "   &amp;
$Y863  &amp; ", "   &amp;
IF($AA863 &lt;&gt; "", $AA863, "NULL")  &amp; ", "   &amp;
$AC863  &amp; ");"</f>
        <v>INSERT INTO bi4all.fac_employees (id_company_fk, id_employee_pk, flg_active, employee_name, id_gender_fk, id_race_fk, birthday, id_schooling_fk, id_department_fk, id_role_fk, id_level_fk, salary) VALUES (6a51143286b03064a49cc2acbee63c09a0682d33, 859, 1, 'Manuela Santana Leite', 'F', 5, '06/01/1965', 7, 6, 9, NULL, 1205);</v>
      </c>
    </row>
    <row r="864" spans="1:30" ht="14.25" customHeight="1" x14ac:dyDescent="0.2">
      <c r="A864" s="7" t="str" cm="1">
        <f t="array" aca="1" ref="A864" ca="1">INDEX(Company!$A:$A,RANDBETWEEN(5,COUNTA(Company!$A:$A) + 1),1)</f>
        <v>6a51143286b03064a49cc2acbee63c09a0682d33</v>
      </c>
      <c r="B864" s="7" t="str">
        <f ca="1">VLOOKUP($A864,Company!$A:$B,2,FALSE)</f>
        <v>ACME Corporation</v>
      </c>
      <c r="C864" s="5">
        <f t="shared" si="91"/>
        <v>860</v>
      </c>
      <c r="D864" s="5" t="str" cm="1">
        <f t="array" ref="D864">SHA1HASH($C864)</f>
        <v>301377d6f91551c76bdeceb505896fd2d31b918e</v>
      </c>
      <c r="E864" s="6">
        <v>1</v>
      </c>
      <c r="F864" s="7">
        <f ca="1">IF($C864 = 1 + N("Presidente"),
    127,
    IF($C864 = 2 + N("Vice-Presidente"),
        72,
        IF($C864 = 3 + N("Secretária bilíngue"),
            13,
            RANDBETWEEN(5,COUNT(Name!$A:$A) + 1)
        )
    )
)</f>
        <v>241</v>
      </c>
      <c r="G864" s="7" t="str">
        <f ca="1">VLOOKUP($F864,Name!$A:$B,2,FALSE)</f>
        <v>Luccas</v>
      </c>
      <c r="H864" s="7">
        <f ca="1" xml:space="preserve">
IF($C864 = 1,
    0,
    RANDBETWEEN(5,COUNT('Last name'!$A:$A) + 1)
)</f>
        <v>38</v>
      </c>
      <c r="I864" s="7" t="str">
        <f ca="1" xml:space="preserve">
IF($C864 = 1 + N("Presidente"),
    "de Orléans e Bragança",
    VLOOKUP($H864,'Last name'!$A:$B,2,FALSE) &amp; " " &amp; VLOOKUP(RANDBETWEEN(5,COUNT('Last name'!$A:$A) + 1),'Last name'!$A:$B,2,FALSE)
)</f>
        <v>Bermudes Gonçalves</v>
      </c>
      <c r="J864" s="7" t="str">
        <f t="shared" ca="1" si="92"/>
        <v>Luccas Bermudes Gonçalves</v>
      </c>
      <c r="K864" s="7" t="str" cm="1">
        <f t="array" aca="1" ref="K864" ca="1">SHA1HASH($J864)</f>
        <v>968627ac40ee352f4c4f568ad44c82cd41d7b2ab</v>
      </c>
      <c r="L864" s="7" cm="1">
        <f t="array" aca="1" ref="L864" ca="1">INDEX(States!$A:$A,RANDBETWEEN(5,COUNTA(States!$A:$A) + 1),1)</f>
        <v>16</v>
      </c>
      <c r="M864" s="7" t="str">
        <f ca="1">$L864 &amp; "|" &amp; VLOOKUP($L864,States!$A:$B,2,FALSE)</f>
        <v>16|07cfbddcd11fff6189ba806e40d4e76476d512f4</v>
      </c>
      <c r="N864" s="7" t="str">
        <f ca="1">VLOOKUP($F864,Name!$A:$C,3,FALSE)</f>
        <v>M</v>
      </c>
      <c r="O864" s="7" t="str">
        <f ca="1">VLOOKUP($N864,Gender!$A:$B,2,FALSE)</f>
        <v>Male</v>
      </c>
      <c r="P864" s="7" t="str" cm="1">
        <f t="array" aca="1" ref="P864" ca="1">INDEX('Marital status'!$A:$A,RANDBETWEEN(5,COUNTA('Marital status'!$A:$A) + 1),1)</f>
        <v>47051393f6bcbf99111ec5d70ba2ebbe11ebccae</v>
      </c>
      <c r="Q864" s="7" t="str">
        <f ca="1">VLOOKUP($P864,'Marital status'!$A:$B,2,FALSE)</f>
        <v xml:space="preserve"> Separated </v>
      </c>
      <c r="R864" s="7">
        <f t="shared" ca="1" si="93"/>
        <v>5</v>
      </c>
      <c r="S864" s="7" t="e">
        <f ca="1">VLOOKUP($R864,Race!$A:$B,2,FALSE)</f>
        <v>#N/A</v>
      </c>
      <c r="T864" s="8">
        <f t="shared" ca="1" si="94"/>
        <v>20517</v>
      </c>
      <c r="U864" s="6">
        <f t="shared" ca="1" si="95"/>
        <v>7</v>
      </c>
      <c r="V864" s="8" t="str">
        <f ca="1">VLOOKUP($U864,Education!$A:$B,2,FALSE)</f>
        <v>Undergraduate degree</v>
      </c>
      <c r="W864" s="7">
        <f ca="1" xml:space="preserve">
  IF(OR($Y864 = 5, $Y864 = 6, $Y864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864" s="7" t="str">
        <f ca="1">VLOOKUP($W864,Department!$A:$B,2,FALSE)</f>
        <v>Finance</v>
      </c>
      <c r="Y864" s="6">
        <f t="shared" ca="1" si="96"/>
        <v>11</v>
      </c>
      <c r="Z864" s="7" t="str">
        <f ca="1">VLOOKUP($Y864,Role!$A:$B,2,FALSE)</f>
        <v>Analyst</v>
      </c>
      <c r="AA864" s="6">
        <f t="shared" ca="1" si="97"/>
        <v>7</v>
      </c>
      <c r="AB864" s="7" t="str">
        <f ca="1" xml:space="preserve">
IF($AA864 &lt;&gt; "",
    VLOOKUP($AA864,Level!$A:$B,2,FALSE),
    ""
)</f>
        <v>Senior</v>
      </c>
      <c r="AC864" s="1">
        <f ca="1" xml:space="preserve">
IF($Y864 = 5 + N("Presidente"),
    27000,
    IF($Y864 = 6 + N("Vice-presidente"),
        23000,
        IF(OR($Y864 = 8, $Y864= 13, $Y864 = 12) + N("Secretária bilíngue ou coordenador ou especialista"),
            8000,
            IF($Y864 = 7 + N("Diretor"),
                15000,
                IF($Y864 = 14 + N("Gerente"),
                    12000,
                    IF($Y864 = 9 + N("Estagiário"),
                        705,
                        IF($Y864 = 10 + N("Trainee"),
                            805,
                            IF($Y864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IF($U864 = 7,
  500,
  IF($U864 = 8,
    1000,
    IF($U864 = 9,
      1500,
      IF($U864 = 10,
        2000,
        0
      )
    )
  )
)
+
N("Adicional no salário por área")
+
IF($W864 = 14 + N("Tecnologia da Informação"),
  120,
  IF($W864 = 16 + N("Vendas"),
    110,
    IF($W864 = 15 + N("Jurídico"),
      100,
      IF(OR($W864 = 8, $W864 = 9, $W864 = 11) + N("Recursos humanos ou comercial ou comunicação e marketing"),
        80,
        0
      )
    )
  )
)
+
N("Adicionando pegadinha")
+
IF(AND($W864 = 16, $U864 = 9, $Y864 = 11, $AA864 = 5) + N("Se for de vendas, com mestrado, analista sênior"),
  IF($R864 = 5,
    100,
    0
  )
  +
  IF($N864 = "M",
    200,
    0
  ),
  0
)</f>
        <v>2500</v>
      </c>
      <c r="AD8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$A864  &amp; ", "   &amp;
$C864  &amp; ", "   &amp;
$E864  &amp; ", '"  &amp;
$J864  &amp; "', '" &amp;
$N864  &amp; "', "  &amp;
$R864  &amp; ", '"  &amp;
TEXT($T864,"dd/mm/aaaa")  &amp; "', "   &amp;
$U864  &amp; ", "   &amp;
$W864  &amp; ", "   &amp;
$Y864  &amp; ", "   &amp;
IF($AA864 &lt;&gt; "", $AA864, "NULL")  &amp; ", "   &amp;
$AC864  &amp; ");"</f>
        <v>INSERT INTO bi4all.fac_employees (id_company_fk, id_employee_pk, flg_active, employee_name, id_gender_fk, id_race_fk, birthday, id_schooling_fk, id_department_fk, id_role_fk, id_level_fk, salary) VALUES (6a51143286b03064a49cc2acbee63c09a0682d33, 860, 1, 'Luccas Bermudes Gonçalves', 'M', 5, '03/03/1956', 7, 7, 11, 7, 2500);</v>
      </c>
    </row>
    <row r="865" spans="1:30" ht="14.25" customHeight="1" x14ac:dyDescent="0.2">
      <c r="A865" s="7" t="str" cm="1">
        <f t="array" aca="1" ref="A865" ca="1">INDEX(Company!$A:$A,RANDBETWEEN(5,COUNTA(Company!$A:$A) + 1),1)</f>
        <v>6a51143286b03064a49cc2acbee63c09a0682d33</v>
      </c>
      <c r="B865" s="7" t="str">
        <f ca="1">VLOOKUP($A865,Company!$A:$B,2,FALSE)</f>
        <v>ACME Corporation</v>
      </c>
      <c r="C865" s="5">
        <f t="shared" si="91"/>
        <v>861</v>
      </c>
      <c r="D865" s="5" t="str" cm="1">
        <f t="array" ref="D865">SHA1HASH($C865)</f>
        <v>d5843c2634578decb7f59b5452225a8eda6cb8a4</v>
      </c>
      <c r="E865" s="6">
        <v>1</v>
      </c>
      <c r="F865" s="7">
        <f ca="1">IF($C865 = 1 + N("Presidente"),
    127,
    IF($C865 = 2 + N("Vice-Presidente"),
        72,
        IF($C865 = 3 + N("Secretária bilíngue"),
            13,
            RANDBETWEEN(5,COUNT(Name!$A:$A) + 1)
        )
    )
)</f>
        <v>286</v>
      </c>
      <c r="G865" s="7" t="str">
        <f ca="1">VLOOKUP($F865,Name!$A:$B,2,FALSE)</f>
        <v>Mateus</v>
      </c>
      <c r="H865" s="7">
        <f ca="1" xml:space="preserve">
IF($C865 = 1,
    0,
    RANDBETWEEN(5,COUNT('Last name'!$A:$A) + 1)
)</f>
        <v>119</v>
      </c>
      <c r="I865" s="7" t="str">
        <f ca="1" xml:space="preserve">
IF($C865 = 1 + N("Presidente"),
    "de Orléans e Bragança",
    VLOOKUP($H865,'Last name'!$A:$B,2,FALSE) &amp; " " &amp; VLOOKUP(RANDBETWEEN(5,COUNT('Last name'!$A:$A) + 1),'Last name'!$A:$B,2,FALSE)
)</f>
        <v>Marino Pinto</v>
      </c>
      <c r="J865" s="7" t="str">
        <f t="shared" ca="1" si="92"/>
        <v>Mateus Marino Pinto</v>
      </c>
      <c r="K865" s="7" t="str" cm="1">
        <f t="array" aca="1" ref="K865" ca="1">SHA1HASH($J865)</f>
        <v>3217c9ea4e7843cdc74fa296ebd9b75837d8dc1d</v>
      </c>
      <c r="L865" s="7" cm="1">
        <f t="array" aca="1" ref="L865" ca="1">INDEX(States!$A:$A,RANDBETWEEN(5,COUNTA(States!$A:$A) + 1),1)</f>
        <v>14</v>
      </c>
      <c r="M865" s="7" t="str">
        <f ca="1">$L865 &amp; "|" &amp; VLOOKUP($L865,States!$A:$B,2,FALSE)</f>
        <v>14|9b9a260c6946192b7ea8dcfb1d39940b66fe4460</v>
      </c>
      <c r="N865" s="7" t="str">
        <f ca="1">VLOOKUP($F865,Name!$A:$C,3,FALSE)</f>
        <v>M</v>
      </c>
      <c r="O865" s="7" t="str">
        <f ca="1">VLOOKUP($N865,Gender!$A:$B,2,FALSE)</f>
        <v>Male</v>
      </c>
      <c r="P865" s="7" t="str" cm="1">
        <f t="array" aca="1" ref="P865" ca="1">INDEX('Marital status'!$A:$A,RANDBETWEEN(5,COUNTA('Marital status'!$A:$A) + 1),1)</f>
        <v>93ac84f4e0bd5c1c97b670a12a7fff6af89fb6b3</v>
      </c>
      <c r="Q865" s="7" t="str">
        <f ca="1">VLOOKUP($P865,'Marital status'!$A:$B,2,FALSE)</f>
        <v>DIVORCED</v>
      </c>
      <c r="R865" s="7">
        <f t="shared" ca="1" si="93"/>
        <v>5</v>
      </c>
      <c r="S865" s="7" t="e">
        <f ca="1">VLOOKUP($R865,Race!$A:$B,2,FALSE)</f>
        <v>#N/A</v>
      </c>
      <c r="T865" s="8">
        <f t="shared" ca="1" si="94"/>
        <v>19756</v>
      </c>
      <c r="U865" s="6">
        <f t="shared" ca="1" si="95"/>
        <v>7</v>
      </c>
      <c r="V865" s="8" t="str">
        <f ca="1">VLOOKUP($U865,Education!$A:$B,2,FALSE)</f>
        <v>Undergraduate degree</v>
      </c>
      <c r="W865" s="7">
        <f ca="1" xml:space="preserve">
  IF(OR($Y865 = 5, $Y865 = 6, $Y865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865" s="7" t="str">
        <f ca="1">VLOOKUP($W865,Department!$A:$B,2,FALSE)</f>
        <v>Controlling</v>
      </c>
      <c r="Y865" s="6">
        <f t="shared" ca="1" si="96"/>
        <v>10</v>
      </c>
      <c r="Z865" s="7" t="str">
        <f ca="1">VLOOKUP($Y865,Role!$A:$B,2,FALSE)</f>
        <v>Trainee</v>
      </c>
      <c r="AA865" s="6" t="str">
        <f t="shared" ca="1" si="97"/>
        <v/>
      </c>
      <c r="AB865" s="7" t="str">
        <f ca="1" xml:space="preserve">
IF($AA865 &lt;&gt; "",
    VLOOKUP($AA865,Level!$A:$B,2,FALSE),
    ""
)</f>
        <v/>
      </c>
      <c r="AC865" s="1">
        <f ca="1" xml:space="preserve">
IF($Y865 = 5 + N("Presidente"),
    27000,
    IF($Y865 = 6 + N("Vice-presidente"),
        23000,
        IF(OR($Y865 = 8, $Y865= 13, $Y865 = 12) + N("Secretária bilíngue ou coordenador ou especialista"),
            8000,
            IF($Y865 = 7 + N("Diretor"),
                15000,
                IF($Y865 = 14 + N("Gerente"),
                    12000,
                    IF($Y865 = 9 + N("Estagiário"),
                        705,
                        IF($Y865 = 10 + N("Trainee"),
                            805,
                            IF($Y865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IF($U865 = 7,
  500,
  IF($U865 = 8,
    1000,
    IF($U865 = 9,
      1500,
      IF($U865 = 10,
        2000,
        0
      )
    )
  )
)
+
N("Adicional no salário por área")
+
IF($W865 = 14 + N("Tecnologia da Informação"),
  120,
  IF($W865 = 16 + N("Vendas"),
    110,
    IF($W865 = 15 + N("Jurídico"),
      100,
      IF(OR($W865 = 8, $W865 = 9, $W865 = 11) + N("Recursos humanos ou comercial ou comunicação e marketing"),
        80,
        0
      )
    )
  )
)
+
N("Adicionando pegadinha")
+
IF(AND($W865 = 16, $U865 = 9, $Y865 = 11, $AA865 = 5) + N("Se for de vendas, com mestrado, analista sênior"),
  IF($R865 = 5,
    100,
    0
  )
  +
  IF($N865 = "M",
    200,
    0
  ),
  0
)</f>
        <v>1305</v>
      </c>
      <c r="AD8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$A865  &amp; ", "   &amp;
$C865  &amp; ", "   &amp;
$E865  &amp; ", '"  &amp;
$J865  &amp; "', '" &amp;
$N865  &amp; "', "  &amp;
$R865  &amp; ", '"  &amp;
TEXT($T865,"dd/mm/aaaa")  &amp; "', "   &amp;
$U865  &amp; ", "   &amp;
$W865  &amp; ", "   &amp;
$Y865  &amp; ", "   &amp;
IF($AA865 &lt;&gt; "", $AA865, "NULL")  &amp; ", "   &amp;
$AC865  &amp; ");"</f>
        <v>INSERT INTO bi4all.fac_employees (id_company_fk, id_employee_pk, flg_active, employee_name, id_gender_fk, id_race_fk, birthday, id_schooling_fk, id_department_fk, id_role_fk, id_level_fk, salary) VALUES (6a51143286b03064a49cc2acbee63c09a0682d33, 861, 1, 'Mateus Marino Pinto', 'M', 5, '01/02/1954', 7, 12, 10, NULL, 1305);</v>
      </c>
    </row>
    <row r="866" spans="1:30" ht="14.25" customHeight="1" x14ac:dyDescent="0.2">
      <c r="A866" s="7" t="str" cm="1">
        <f t="array" aca="1" ref="A866" ca="1">INDEX(Company!$A:$A,RANDBETWEEN(5,COUNTA(Company!$A:$A) + 1),1)</f>
        <v>6a51143286b03064a49cc2acbee63c09a0682d33</v>
      </c>
      <c r="B866" s="7" t="str">
        <f ca="1">VLOOKUP($A866,Company!$A:$B,2,FALSE)</f>
        <v>ACME Corporation</v>
      </c>
      <c r="C866" s="5">
        <f t="shared" si="91"/>
        <v>862</v>
      </c>
      <c r="D866" s="5" t="str" cm="1">
        <f t="array" ref="D866">SHA1HASH($C866)</f>
        <v>5753ab09dc6327a1a842ace14c04a539f32e3a30</v>
      </c>
      <c r="E866" s="6">
        <v>1</v>
      </c>
      <c r="F866" s="7">
        <f ca="1">IF($C866 = 1 + N("Presidente"),
    127,
    IF($C866 = 2 + N("Vice-Presidente"),
        72,
        IF($C866 = 3 + N("Secretária bilíngue"),
            13,
            RANDBETWEEN(5,COUNT(Name!$A:$A) + 1)
        )
    )
)</f>
        <v>103</v>
      </c>
      <c r="G866" s="7" t="str">
        <f ca="1">VLOOKUP($F866,Name!$A:$B,2,FALSE)</f>
        <v>Danniel</v>
      </c>
      <c r="H866" s="7">
        <f ca="1" xml:space="preserve">
IF($C866 = 1,
    0,
    RANDBETWEEN(5,COUNT('Last name'!$A:$A) + 1)
)</f>
        <v>20</v>
      </c>
      <c r="I866" s="7" t="str">
        <f ca="1" xml:space="preserve">
IF($C866 = 1 + N("Presidente"),
    "de Orléans e Bragança",
    VLOOKUP($H866,'Last name'!$A:$B,2,FALSE) &amp; " " &amp; VLOOKUP(RANDBETWEEN(5,COUNT('Last name'!$A:$A) + 1),'Last name'!$A:$B,2,FALSE)
)</f>
        <v>Anunciação Lima</v>
      </c>
      <c r="J866" s="7" t="str">
        <f t="shared" ca="1" si="92"/>
        <v>Danniel Anunciação Lima</v>
      </c>
      <c r="K866" s="7" t="str" cm="1">
        <f t="array" aca="1" ref="K866" ca="1">SHA1HASH($J866)</f>
        <v>f70fc044e531dab0abdb63eca674905296006b33</v>
      </c>
      <c r="L866" s="7" cm="1">
        <f t="array" aca="1" ref="L866" ca="1">INDEX(States!$A:$A,RANDBETWEEN(5,COUNTA(States!$A:$A) + 1),1)</f>
        <v>5</v>
      </c>
      <c r="M866" s="7" t="str">
        <f ca="1">$L866 &amp; "|" &amp; VLOOKUP($L866,States!$A:$B,2,FALSE)</f>
        <v>5|fa0754b9861f7065fd7c6270efb07fc6ac3b0ad8</v>
      </c>
      <c r="N866" s="7" t="str">
        <f ca="1">VLOOKUP($F866,Name!$A:$C,3,FALSE)</f>
        <v>M</v>
      </c>
      <c r="O866" s="7" t="str">
        <f ca="1">VLOOKUP($N866,Gender!$A:$B,2,FALSE)</f>
        <v>Male</v>
      </c>
      <c r="P866" s="7" t="str" cm="1">
        <f t="array" aca="1" ref="P866" ca="1">INDEX('Marital status'!$A:$A,RANDBETWEEN(5,COUNTA('Marital status'!$A:$A) + 1),1)</f>
        <v>459031b19ec5bbd3b3dbc0a9dcf2cb6e6c6f7848</v>
      </c>
      <c r="Q866" s="7" t="str">
        <f ca="1">VLOOKUP($P866,'Marital status'!$A:$B,2,FALSE)</f>
        <v xml:space="preserve">Widowed </v>
      </c>
      <c r="R866" s="7">
        <f t="shared" ca="1" si="93"/>
        <v>5</v>
      </c>
      <c r="S866" s="7" t="e">
        <f ca="1">VLOOKUP($R866,Race!$A:$B,2,FALSE)</f>
        <v>#N/A</v>
      </c>
      <c r="T866" s="8">
        <f t="shared" ca="1" si="94"/>
        <v>26369</v>
      </c>
      <c r="U866" s="6">
        <f t="shared" ca="1" si="95"/>
        <v>7</v>
      </c>
      <c r="V866" s="8" t="str">
        <f ca="1">VLOOKUP($U866,Education!$A:$B,2,FALSE)</f>
        <v>Undergraduate degree</v>
      </c>
      <c r="W866" s="7">
        <f ca="1" xml:space="preserve">
  IF(OR($Y866 = 5, $Y866 = 6, $Y866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866" s="7" t="str">
        <f ca="1">VLOOKUP($W866,Department!$A:$B,2,FALSE)</f>
        <v>Administration</v>
      </c>
      <c r="Y866" s="6">
        <f t="shared" ca="1" si="96"/>
        <v>11</v>
      </c>
      <c r="Z866" s="7" t="str">
        <f ca="1">VLOOKUP($Y866,Role!$A:$B,2,FALSE)</f>
        <v>Analyst</v>
      </c>
      <c r="AA866" s="6">
        <f t="shared" ca="1" si="97"/>
        <v>7</v>
      </c>
      <c r="AB866" s="7" t="str">
        <f ca="1" xml:space="preserve">
IF($AA866 &lt;&gt; "",
    VLOOKUP($AA866,Level!$A:$B,2,FALSE),
    ""
)</f>
        <v>Senior</v>
      </c>
      <c r="AC866" s="1">
        <f ca="1" xml:space="preserve">
IF($Y866 = 5 + N("Presidente"),
    27000,
    IF($Y866 = 6 + N("Vice-presidente"),
        23000,
        IF(OR($Y866 = 8, $Y866= 13, $Y866 = 12) + N("Secretária bilíngue ou coordenador ou especialista"),
            8000,
            IF($Y866 = 7 + N("Diretor"),
                15000,
                IF($Y866 = 14 + N("Gerente"),
                    12000,
                    IF($Y866 = 9 + N("Estagiário"),
                        705,
                        IF($Y866 = 10 + N("Trainee"),
                            805,
                            IF($Y866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IF($U866 = 7,
  500,
  IF($U866 = 8,
    1000,
    IF($U866 = 9,
      1500,
      IF($U866 = 10,
        2000,
        0
      )
    )
  )
)
+
N("Adicional no salário por área")
+
IF($W866 = 14 + N("Tecnologia da Informação"),
  120,
  IF($W866 = 16 + N("Vendas"),
    110,
    IF($W866 = 15 + N("Jurídico"),
      100,
      IF(OR($W866 = 8, $W866 = 9, $W866 = 11) + N("Recursos humanos ou comercial ou comunicação e marketing"),
        80,
        0
      )
    )
  )
)
+
N("Adicionando pegadinha")
+
IF(AND($W866 = 16, $U866 = 9, $Y866 = 11, $AA866 = 5) + N("Se for de vendas, com mestrado, analista sênior"),
  IF($R866 = 5,
    100,
    0
  )
  +
  IF($N866 = "M",
    200,
    0
  ),
  0
)</f>
        <v>2500</v>
      </c>
      <c r="AD8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$A866  &amp; ", "   &amp;
$C866  &amp; ", "   &amp;
$E866  &amp; ", '"  &amp;
$J866  &amp; "', '" &amp;
$N866  &amp; "', "  &amp;
$R866  &amp; ", '"  &amp;
TEXT($T866,"dd/mm/aaaa")  &amp; "', "   &amp;
$U866  &amp; ", "   &amp;
$W866  &amp; ", "   &amp;
$Y866  &amp; ", "   &amp;
IF($AA866 &lt;&gt; "", $AA866, "NULL")  &amp; ", "   &amp;
$AC866  &amp; ");"</f>
        <v>INSERT INTO bi4all.fac_employees (id_company_fk, id_employee_pk, flg_active, employee_name, id_gender_fk, id_race_fk, birthday, id_schooling_fk, id_department_fk, id_role_fk, id_level_fk, salary) VALUES (6a51143286b03064a49cc2acbee63c09a0682d33, 862, 1, 'Danniel Anunciação Lima', 'M', 5, '11/03/1972', 7, 6, 11, 7, 2500);</v>
      </c>
    </row>
    <row r="867" spans="1:30" ht="14.25" customHeight="1" x14ac:dyDescent="0.2">
      <c r="A867" s="7" t="str" cm="1">
        <f t="array" aca="1" ref="A867" ca="1">INDEX(Company!$A:$A,RANDBETWEEN(5,COUNTA(Company!$A:$A) + 1),1)</f>
        <v>6a51143286b03064a49cc2acbee63c09a0682d33</v>
      </c>
      <c r="B867" s="7" t="str">
        <f ca="1">VLOOKUP($A867,Company!$A:$B,2,FALSE)</f>
        <v>ACME Corporation</v>
      </c>
      <c r="C867" s="5">
        <f t="shared" si="91"/>
        <v>863</v>
      </c>
      <c r="D867" s="5" t="str" cm="1">
        <f t="array" ref="D867">SHA1HASH($C867)</f>
        <v>c2145e337ae6b84c33e35cf4b6fd3f3d516631a0</v>
      </c>
      <c r="E867" s="6">
        <v>1</v>
      </c>
      <c r="F867" s="7">
        <f ca="1">IF($C867 = 1 + N("Presidente"),
    127,
    IF($C867 = 2 + N("Vice-Presidente"),
        72,
        IF($C867 = 3 + N("Secretária bilíngue"),
            13,
            RANDBETWEEN(5,COUNT(Name!$A:$A) + 1)
        )
    )
)</f>
        <v>317</v>
      </c>
      <c r="G867" s="7" t="str">
        <f ca="1">VLOOKUP($F867,Name!$A:$B,2,FALSE)</f>
        <v>Pedro Henrique</v>
      </c>
      <c r="H867" s="7">
        <f ca="1" xml:space="preserve">
IF($C867 = 1,
    0,
    RANDBETWEEN(5,COUNT('Last name'!$A:$A) + 1)
)</f>
        <v>65</v>
      </c>
      <c r="I867" s="7" t="str">
        <f ca="1" xml:space="preserve">
IF($C867 = 1 + N("Presidente"),
    "de Orléans e Bragança",
    VLOOKUP($H867,'Last name'!$A:$B,2,FALSE) &amp; " " &amp; VLOOKUP(RANDBETWEEN(5,COUNT('Last name'!$A:$A) + 1),'Last name'!$A:$B,2,FALSE)
)</f>
        <v>Coelho Testa</v>
      </c>
      <c r="J867" s="7" t="str">
        <f t="shared" ca="1" si="92"/>
        <v>Pedro Henrique Coelho Testa</v>
      </c>
      <c r="K867" s="7" t="str" cm="1">
        <f t="array" aca="1" ref="K867" ca="1">SHA1HASH($J867)</f>
        <v>d4dcf5fa10cb50a7c1197b8e2a94b4bb93f9807a</v>
      </c>
      <c r="L867" s="7" cm="1">
        <f t="array" aca="1" ref="L867" ca="1">INDEX(States!$A:$A,RANDBETWEEN(5,COUNTA(States!$A:$A) + 1),1)</f>
        <v>24</v>
      </c>
      <c r="M867" s="7" t="str">
        <f ca="1">$L867 &amp; "|" &amp; VLOOKUP($L867,States!$A:$B,2,FALSE)</f>
        <v>24|4e344e218f5d3cb3700b5fb228401547cb97b31c</v>
      </c>
      <c r="N867" s="7" t="str">
        <f ca="1">VLOOKUP($F867,Name!$A:$C,3,FALSE)</f>
        <v>M</v>
      </c>
      <c r="O867" s="7" t="str">
        <f ca="1">VLOOKUP($N867,Gender!$A:$B,2,FALSE)</f>
        <v>Male</v>
      </c>
      <c r="P867" s="7" t="str" cm="1">
        <f t="array" aca="1" ref="P867" ca="1">INDEX('Marital status'!$A:$A,RANDBETWEEN(5,COUNTA('Marital status'!$A:$A) + 1),1)</f>
        <v>93ac84f4e0bd5c1c97b670a12a7fff6af89fb6b3</v>
      </c>
      <c r="Q867" s="7" t="str">
        <f ca="1">VLOOKUP($P867,'Marital status'!$A:$B,2,FALSE)</f>
        <v>DIVORCED</v>
      </c>
      <c r="R867" s="7">
        <f t="shared" ca="1" si="93"/>
        <v>5</v>
      </c>
      <c r="S867" s="7" t="e">
        <f ca="1">VLOOKUP($R867,Race!$A:$B,2,FALSE)</f>
        <v>#N/A</v>
      </c>
      <c r="T867" s="8">
        <f t="shared" ca="1" si="94"/>
        <v>20702</v>
      </c>
      <c r="U867" s="6">
        <f t="shared" ca="1" si="95"/>
        <v>7</v>
      </c>
      <c r="V867" s="8" t="str">
        <f ca="1">VLOOKUP($U867,Education!$A:$B,2,FALSE)</f>
        <v>Undergraduate degree</v>
      </c>
      <c r="W867" s="7">
        <f ca="1" xml:space="preserve">
  IF(OR($Y867 = 5, $Y867 = 6, $Y867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67" s="7" t="str">
        <f ca="1">VLOOKUP($W867,Department!$A:$B,2,FALSE)</f>
        <v>Human Resource</v>
      </c>
      <c r="Y867" s="6">
        <f t="shared" ca="1" si="96"/>
        <v>10</v>
      </c>
      <c r="Z867" s="7" t="str">
        <f ca="1">VLOOKUP($Y867,Role!$A:$B,2,FALSE)</f>
        <v>Trainee</v>
      </c>
      <c r="AA867" s="6" t="str">
        <f t="shared" ca="1" si="97"/>
        <v/>
      </c>
      <c r="AB867" s="7" t="str">
        <f ca="1" xml:space="preserve">
IF($AA867 &lt;&gt; "",
    VLOOKUP($AA867,Level!$A:$B,2,FALSE),
    ""
)</f>
        <v/>
      </c>
      <c r="AC867" s="1">
        <f ca="1" xml:space="preserve">
IF($Y867 = 5 + N("Presidente"),
    27000,
    IF($Y867 = 6 + N("Vice-presidente"),
        23000,
        IF(OR($Y867 = 8, $Y867= 13, $Y867 = 12) + N("Secretária bilíngue ou coordenador ou especialista"),
            8000,
            IF($Y867 = 7 + N("Diretor"),
                15000,
                IF($Y867 = 14 + N("Gerente"),
                    12000,
                    IF($Y867 = 9 + N("Estagiário"),
                        705,
                        IF($Y867 = 10 + N("Trainee"),
                            805,
                            IF($Y867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IF($U867 = 7,
  500,
  IF($U867 = 8,
    1000,
    IF($U867 = 9,
      1500,
      IF($U867 = 10,
        2000,
        0
      )
    )
  )
)
+
N("Adicional no salário por área")
+
IF($W867 = 14 + N("Tecnologia da Informação"),
  120,
  IF($W867 = 16 + N("Vendas"),
    110,
    IF($W867 = 15 + N("Jurídico"),
      100,
      IF(OR($W867 = 8, $W867 = 9, $W867 = 11) + N("Recursos humanos ou comercial ou comunicação e marketing"),
        80,
        0
      )
    )
  )
)
+
N("Adicionando pegadinha")
+
IF(AND($W867 = 16, $U867 = 9, $Y867 = 11, $AA867 = 5) + N("Se for de vendas, com mestrado, analista sênior"),
  IF($R867 = 5,
    100,
    0
  )
  +
  IF($N867 = "M",
    200,
    0
  ),
  0
)</f>
        <v>1385</v>
      </c>
      <c r="AD8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$A867  &amp; ", "   &amp;
$C867  &amp; ", "   &amp;
$E867  &amp; ", '"  &amp;
$J867  &amp; "', '" &amp;
$N867  &amp; "', "  &amp;
$R867  &amp; ", '"  &amp;
TEXT($T867,"dd/mm/aaaa")  &amp; "', "   &amp;
$U867  &amp; ", "   &amp;
$W867  &amp; ", "   &amp;
$Y867  &amp; ", "   &amp;
IF($AA867 &lt;&gt; "", $AA867, "NULL")  &amp; ", "   &amp;
$AC867  &amp; ");"</f>
        <v>INSERT INTO bi4all.fac_employees (id_company_fk, id_employee_pk, flg_active, employee_name, id_gender_fk, id_race_fk, birthday, id_schooling_fk, id_department_fk, id_role_fk, id_level_fk, salary) VALUES (6a51143286b03064a49cc2acbee63c09a0682d33, 863, 1, 'Pedro Henrique Coelho Testa', 'M', 5, '04/09/1956', 7, 8, 10, NULL, 1385);</v>
      </c>
    </row>
    <row r="868" spans="1:30" ht="14.25" customHeight="1" x14ac:dyDescent="0.2">
      <c r="A868" s="7" t="str" cm="1">
        <f t="array" aca="1" ref="A868" ca="1">INDEX(Company!$A:$A,RANDBETWEEN(5,COUNTA(Company!$A:$A) + 1),1)</f>
        <v>6a51143286b03064a49cc2acbee63c09a0682d33</v>
      </c>
      <c r="B868" s="7" t="str">
        <f ca="1">VLOOKUP($A868,Company!$A:$B,2,FALSE)</f>
        <v>ACME Corporation</v>
      </c>
      <c r="C868" s="5">
        <f t="shared" si="91"/>
        <v>864</v>
      </c>
      <c r="D868" s="5" t="str" cm="1">
        <f t="array" ref="D868">SHA1HASH($C868)</f>
        <v>de1592e729f8f17f431e04338d66ea9cbf60f10a</v>
      </c>
      <c r="E868" s="6">
        <v>1</v>
      </c>
      <c r="F868" s="7">
        <f ca="1">IF($C868 = 1 + N("Presidente"),
    127,
    IF($C868 = 2 + N("Vice-Presidente"),
        72,
        IF($C868 = 3 + N("Secretária bilíngue"),
            13,
            RANDBETWEEN(5,COUNT(Name!$A:$A) + 1)
        )
    )
)</f>
        <v>125</v>
      </c>
      <c r="G868" s="7" t="str">
        <f ca="1">VLOOKUP($F868,Name!$A:$B,2,FALSE)</f>
        <v>Emmanuel</v>
      </c>
      <c r="H868" s="7">
        <f ca="1" xml:space="preserve">
IF($C868 = 1,
    0,
    RANDBETWEEN(5,COUNT('Last name'!$A:$A) + 1)
)</f>
        <v>15</v>
      </c>
      <c r="I868" s="7" t="str">
        <f ca="1" xml:space="preserve">
IF($C868 = 1 + N("Presidente"),
    "de Orléans e Bragança",
    VLOOKUP($H868,'Last name'!$A:$B,2,FALSE) &amp; " " &amp; VLOOKUP(RANDBETWEEN(5,COUNT('Last name'!$A:$A) + 1),'Last name'!$A:$B,2,FALSE)
)</f>
        <v>Alvim Camacho</v>
      </c>
      <c r="J868" s="7" t="str">
        <f t="shared" ca="1" si="92"/>
        <v>Emmanuel Alvim Camacho</v>
      </c>
      <c r="K868" s="7" t="str" cm="1">
        <f t="array" aca="1" ref="K868" ca="1">SHA1HASH($J868)</f>
        <v>7dd4ca4198b6c6539a739876be9c6f8bcec76aa5</v>
      </c>
      <c r="L868" s="7" cm="1">
        <f t="array" aca="1" ref="L868" ca="1">INDEX(States!$A:$A,RANDBETWEEN(5,COUNTA(States!$A:$A) + 1),1)</f>
        <v>23</v>
      </c>
      <c r="M868" s="7" t="str">
        <f ca="1">$L868 &amp; "|" &amp; VLOOKUP($L868,States!$A:$B,2,FALSE)</f>
        <v>23|22fbba2e2c257238254804c428968d474037a633</v>
      </c>
      <c r="N868" s="7" t="str">
        <f ca="1">VLOOKUP($F868,Name!$A:$C,3,FALSE)</f>
        <v>M</v>
      </c>
      <c r="O868" s="7" t="str">
        <f ca="1">VLOOKUP($N868,Gender!$A:$B,2,FALSE)</f>
        <v>Male</v>
      </c>
      <c r="P868" s="7" t="str" cm="1">
        <f t="array" aca="1" ref="P868" ca="1">INDEX('Marital status'!$A:$A,RANDBETWEEN(5,COUNTA('Marital status'!$A:$A) + 1),1)</f>
        <v>459031b19ec5bbd3b3dbc0a9dcf2cb6e6c6f7848</v>
      </c>
      <c r="Q868" s="7" t="str">
        <f ca="1">VLOOKUP($P868,'Marital status'!$A:$B,2,FALSE)</f>
        <v xml:space="preserve">Widowed </v>
      </c>
      <c r="R868" s="7">
        <f t="shared" ca="1" si="93"/>
        <v>6</v>
      </c>
      <c r="S868" s="7" t="e">
        <f ca="1">VLOOKUP($R868,Race!$A:$B,2,FALSE)</f>
        <v>#N/A</v>
      </c>
      <c r="T868" s="8">
        <f t="shared" ca="1" si="94"/>
        <v>30903</v>
      </c>
      <c r="U868" s="6">
        <f t="shared" ca="1" si="95"/>
        <v>8</v>
      </c>
      <c r="V868" s="8" t="str">
        <f ca="1">VLOOKUP($U868,Education!$A:$B,2,FALSE)</f>
        <v>Graduate school</v>
      </c>
      <c r="W868" s="7">
        <f ca="1" xml:space="preserve">
  IF(OR($Y868 = 5, $Y868 = 6, $Y868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868" s="7" t="str">
        <f ca="1">VLOOKUP($W868,Department!$A:$B,2,FALSE)</f>
        <v>Commercial</v>
      </c>
      <c r="Y868" s="6">
        <f t="shared" ca="1" si="96"/>
        <v>11</v>
      </c>
      <c r="Z868" s="7" t="str">
        <f ca="1">VLOOKUP($Y868,Role!$A:$B,2,FALSE)</f>
        <v>Analyst</v>
      </c>
      <c r="AA868" s="6">
        <f t="shared" ca="1" si="97"/>
        <v>5</v>
      </c>
      <c r="AB868" s="7" t="str">
        <f ca="1" xml:space="preserve">
IF($AA868 &lt;&gt; "",
    VLOOKUP($AA868,Level!$A:$B,2,FALSE),
    ""
)</f>
        <v>Junior</v>
      </c>
      <c r="AC868" s="1">
        <f ca="1" xml:space="preserve">
IF($Y868 = 5 + N("Presidente"),
    27000,
    IF($Y868 = 6 + N("Vice-presidente"),
        23000,
        IF(OR($Y868 = 8, $Y868= 13, $Y868 = 12) + N("Secretária bilíngue ou coordenador ou especialista"),
            8000,
            IF($Y868 = 7 + N("Diretor"),
                15000,
                IF($Y868 = 14 + N("Gerente"),
                    12000,
                    IF($Y868 = 9 + N("Estagiário"),
                        705,
                        IF($Y868 = 10 + N("Trainee"),
                            805,
                            IF($Y868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IF($U868 = 7,
  500,
  IF($U868 = 8,
    1000,
    IF($U868 = 9,
      1500,
      IF($U868 = 10,
        2000,
        0
      )
    )
  )
)
+
N("Adicional no salário por área")
+
IF($W868 = 14 + N("Tecnologia da Informação"),
  120,
  IF($W868 = 16 + N("Vendas"),
    110,
    IF($W868 = 15 + N("Jurídico"),
      100,
      IF(OR($W868 = 8, $W868 = 9, $W868 = 11) + N("Recursos humanos ou comercial ou comunicação e marketing"),
        80,
        0
      )
    )
  )
)
+
N("Adicionando pegadinha")
+
IF(AND($W868 = 16, $U868 = 9, $Y868 = 11, $AA868 = 5) + N("Se for de vendas, com mestrado, analista sênior"),
  IF($R868 = 5,
    100,
    0
  )
  +
  IF($N868 = "M",
    200,
    0
  ),
  0
)</f>
        <v>3080</v>
      </c>
      <c r="AD8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$A868  &amp; ", "   &amp;
$C868  &amp; ", "   &amp;
$E868  &amp; ", '"  &amp;
$J868  &amp; "', '" &amp;
$N868  &amp; "', "  &amp;
$R868  &amp; ", '"  &amp;
TEXT($T868,"dd/mm/aaaa")  &amp; "', "   &amp;
$U868  &amp; ", "   &amp;
$W868  &amp; ", "   &amp;
$Y868  &amp; ", "   &amp;
IF($AA868 &lt;&gt; "", $AA868, "NULL")  &amp; ", "   &amp;
$AC868  &amp; ");"</f>
        <v>INSERT INTO bi4all.fac_employees (id_company_fk, id_employee_pk, flg_active, employee_name, id_gender_fk, id_race_fk, birthday, id_schooling_fk, id_department_fk, id_role_fk, id_level_fk, salary) VALUES (6a51143286b03064a49cc2acbee63c09a0682d33, 864, 1, 'Emmanuel Alvim Camacho', 'M', 6, '09/08/1984', 8, 9, 11, 5, 3080);</v>
      </c>
    </row>
    <row r="869" spans="1:30" ht="14.25" customHeight="1" x14ac:dyDescent="0.2">
      <c r="A869" s="7" t="str" cm="1">
        <f t="array" aca="1" ref="A869" ca="1">INDEX(Company!$A:$A,RANDBETWEEN(5,COUNTA(Company!$A:$A) + 1),1)</f>
        <v>6a51143286b03064a49cc2acbee63c09a0682d33</v>
      </c>
      <c r="B869" s="7" t="str">
        <f ca="1">VLOOKUP($A869,Company!$A:$B,2,FALSE)</f>
        <v>ACME Corporation</v>
      </c>
      <c r="C869" s="5">
        <f t="shared" si="91"/>
        <v>865</v>
      </c>
      <c r="D869" s="5" t="str" cm="1">
        <f t="array" ref="D869">SHA1HASH($C869)</f>
        <v>81d51c78e6380c53c0310e296eabbeef5ffaae5f</v>
      </c>
      <c r="E869" s="6">
        <v>1</v>
      </c>
      <c r="F869" s="7">
        <f ca="1">IF($C869 = 1 + N("Presidente"),
    127,
    IF($C869 = 2 + N("Vice-Presidente"),
        72,
        IF($C869 = 3 + N("Secretária bilíngue"),
            13,
            RANDBETWEEN(5,COUNT(Name!$A:$A) + 1)
        )
    )
)</f>
        <v>363</v>
      </c>
      <c r="G869" s="7" t="str">
        <f ca="1">VLOOKUP($F869,Name!$A:$B,2,FALSE)</f>
        <v>Yago</v>
      </c>
      <c r="H869" s="7">
        <f ca="1" xml:space="preserve">
IF($C869 = 1,
    0,
    RANDBETWEEN(5,COUNT('Last name'!$A:$A) + 1)
)</f>
        <v>156</v>
      </c>
      <c r="I869" s="7" t="str">
        <f ca="1" xml:space="preserve">
IF($C869 = 1 + N("Presidente"),
    "de Orléans e Bragança",
    VLOOKUP($H869,'Last name'!$A:$B,2,FALSE) &amp; " " &amp; VLOOKUP(RANDBETWEEN(5,COUNT('Last name'!$A:$A) + 1),'Last name'!$A:$B,2,FALSE)
)</f>
        <v>Poeta Simões</v>
      </c>
      <c r="J869" s="7" t="str">
        <f t="shared" ca="1" si="92"/>
        <v>Yago Poeta Simões</v>
      </c>
      <c r="K869" s="7" t="str" cm="1">
        <f t="array" aca="1" ref="K869" ca="1">SHA1HASH($J869)</f>
        <v>c32767adb3442a6ea43b4bd041453821b606b190</v>
      </c>
      <c r="L869" s="7" cm="1">
        <f t="array" aca="1" ref="L869" ca="1">INDEX(States!$A:$A,RANDBETWEEN(5,COUNTA(States!$A:$A) + 1),1)</f>
        <v>7</v>
      </c>
      <c r="M869" s="7" t="str">
        <f ca="1">$L869 &amp; "|" &amp; VLOOKUP($L869,States!$A:$B,2,FALSE)</f>
        <v>7|f2e12883042f184299ea408f79a5077ec107e25e</v>
      </c>
      <c r="N869" s="7" t="str">
        <f ca="1">VLOOKUP($F869,Name!$A:$C,3,FALSE)</f>
        <v>M</v>
      </c>
      <c r="O869" s="7" t="str">
        <f ca="1">VLOOKUP($N869,Gender!$A:$B,2,FALSE)</f>
        <v>Male</v>
      </c>
      <c r="P869" s="7" t="str" cm="1">
        <f t="array" aca="1" ref="P869" ca="1">INDEX('Marital status'!$A:$A,RANDBETWEEN(5,COUNTA('Marital status'!$A:$A) + 1),1)</f>
        <v>93ac84f4e0bd5c1c97b670a12a7fff6af89fb6b3</v>
      </c>
      <c r="Q869" s="7" t="str">
        <f ca="1">VLOOKUP($P869,'Marital status'!$A:$B,2,FALSE)</f>
        <v>DIVORCED</v>
      </c>
      <c r="R869" s="7">
        <f t="shared" ca="1" si="93"/>
        <v>7</v>
      </c>
      <c r="S869" s="7" t="e">
        <f ca="1">VLOOKUP($R869,Race!$A:$B,2,FALSE)</f>
        <v>#N/A</v>
      </c>
      <c r="T869" s="8">
        <f t="shared" ca="1" si="94"/>
        <v>17602</v>
      </c>
      <c r="U869" s="6">
        <f t="shared" ca="1" si="95"/>
        <v>7</v>
      </c>
      <c r="V869" s="8" t="str">
        <f ca="1">VLOOKUP($U869,Education!$A:$B,2,FALSE)</f>
        <v>Undergraduate degree</v>
      </c>
      <c r="W869" s="7">
        <f ca="1" xml:space="preserve">
  IF(OR($Y869 = 5, $Y869 = 6, $Y869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69" s="7" t="str">
        <f ca="1">VLOOKUP($W869,Department!$A:$B,2,FALSE)</f>
        <v>Human Resource</v>
      </c>
      <c r="Y869" s="6">
        <f t="shared" ca="1" si="96"/>
        <v>10</v>
      </c>
      <c r="Z869" s="7" t="str">
        <f ca="1">VLOOKUP($Y869,Role!$A:$B,2,FALSE)</f>
        <v>Trainee</v>
      </c>
      <c r="AA869" s="6" t="str">
        <f t="shared" ca="1" si="97"/>
        <v/>
      </c>
      <c r="AB869" s="7" t="str">
        <f ca="1" xml:space="preserve">
IF($AA869 &lt;&gt; "",
    VLOOKUP($AA869,Level!$A:$B,2,FALSE),
    ""
)</f>
        <v/>
      </c>
      <c r="AC869" s="1">
        <f ca="1" xml:space="preserve">
IF($Y869 = 5 + N("Presidente"),
    27000,
    IF($Y869 = 6 + N("Vice-presidente"),
        23000,
        IF(OR($Y869 = 8, $Y869= 13, $Y869 = 12) + N("Secretária bilíngue ou coordenador ou especialista"),
            8000,
            IF($Y869 = 7 + N("Diretor"),
                15000,
                IF($Y869 = 14 + N("Gerente"),
                    12000,
                    IF($Y869 = 9 + N("Estagiário"),
                        705,
                        IF($Y869 = 10 + N("Trainee"),
                            805,
                            IF($Y869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IF($U869 = 7,
  500,
  IF($U869 = 8,
    1000,
    IF($U869 = 9,
      1500,
      IF($U869 = 10,
        2000,
        0
      )
    )
  )
)
+
N("Adicional no salário por área")
+
IF($W869 = 14 + N("Tecnologia da Informação"),
  120,
  IF($W869 = 16 + N("Vendas"),
    110,
    IF($W869 = 15 + N("Jurídico"),
      100,
      IF(OR($W869 = 8, $W869 = 9, $W869 = 11) + N("Recursos humanos ou comercial ou comunicação e marketing"),
        80,
        0
      )
    )
  )
)
+
N("Adicionando pegadinha")
+
IF(AND($W869 = 16, $U869 = 9, $Y869 = 11, $AA869 = 5) + N("Se for de vendas, com mestrado, analista sênior"),
  IF($R869 = 5,
    100,
    0
  )
  +
  IF($N869 = "M",
    200,
    0
  ),
  0
)</f>
        <v>1385</v>
      </c>
      <c r="AD8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$A869  &amp; ", "   &amp;
$C869  &amp; ", "   &amp;
$E869  &amp; ", '"  &amp;
$J869  &amp; "', '" &amp;
$N869  &amp; "', "  &amp;
$R869  &amp; ", '"  &amp;
TEXT($T869,"dd/mm/aaaa")  &amp; "', "   &amp;
$U869  &amp; ", "   &amp;
$W869  &amp; ", "   &amp;
$Y869  &amp; ", "   &amp;
IF($AA869 &lt;&gt; "", $AA869, "NULL")  &amp; ", "   &amp;
$AC869  &amp; ");"</f>
        <v>INSERT INTO bi4all.fac_employees (id_company_fk, id_employee_pk, flg_active, employee_name, id_gender_fk, id_race_fk, birthday, id_schooling_fk, id_department_fk, id_role_fk, id_level_fk, salary) VALUES (6a51143286b03064a49cc2acbee63c09a0682d33, 865, 1, 'Yago Poeta Simões', 'M', 7, '10/03/1948', 7, 8, 10, NULL, 1385);</v>
      </c>
    </row>
    <row r="870" spans="1:30" ht="14.25" customHeight="1" x14ac:dyDescent="0.2">
      <c r="A870" s="7" t="str" cm="1">
        <f t="array" aca="1" ref="A870" ca="1">INDEX(Company!$A:$A,RANDBETWEEN(5,COUNTA(Company!$A:$A) + 1),1)</f>
        <v>6a51143286b03064a49cc2acbee63c09a0682d33</v>
      </c>
      <c r="B870" s="7" t="str">
        <f ca="1">VLOOKUP($A870,Company!$A:$B,2,FALSE)</f>
        <v>ACME Corporation</v>
      </c>
      <c r="C870" s="5">
        <f t="shared" si="91"/>
        <v>866</v>
      </c>
      <c r="D870" s="5" t="str" cm="1">
        <f t="array" ref="D870">SHA1HASH($C870)</f>
        <v>60ab3237001939bc10e6dea7db7c841aa3af78a5</v>
      </c>
      <c r="E870" s="6">
        <v>1</v>
      </c>
      <c r="F870" s="7">
        <f ca="1">IF($C870 = 1 + N("Presidente"),
    127,
    IF($C870 = 2 + N("Vice-Presidente"),
        72,
        IF($C870 = 3 + N("Secretária bilíngue"),
            13,
            RANDBETWEEN(5,COUNT(Name!$A:$A) + 1)
        )
    )
)</f>
        <v>220</v>
      </c>
      <c r="G870" s="7" t="str">
        <f ca="1">VLOOKUP($F870,Name!$A:$B,2,FALSE)</f>
        <v>Laura</v>
      </c>
      <c r="H870" s="7">
        <f ca="1" xml:space="preserve">
IF($C870 = 1,
    0,
    RANDBETWEEN(5,COUNT('Last name'!$A:$A) + 1)
)</f>
        <v>69</v>
      </c>
      <c r="I870" s="7" t="str">
        <f ca="1" xml:space="preserve">
IF($C870 = 1 + N("Presidente"),
    "de Orléans e Bragança",
    VLOOKUP($H870,'Last name'!$A:$B,2,FALSE) &amp; " " &amp; VLOOKUP(RANDBETWEEN(5,COUNT('Last name'!$A:$A) + 1),'Last name'!$A:$B,2,FALSE)
)</f>
        <v>Costatini Ferreira</v>
      </c>
      <c r="J870" s="7" t="str">
        <f t="shared" ca="1" si="92"/>
        <v>Laura Costatini Ferreira</v>
      </c>
      <c r="K870" s="7" t="str" cm="1">
        <f t="array" aca="1" ref="K870" ca="1">SHA1HASH($J870)</f>
        <v>844c42804435f16748b12a08350c7d1549db856d</v>
      </c>
      <c r="L870" s="7" cm="1">
        <f t="array" aca="1" ref="L870" ca="1">INDEX(States!$A:$A,RANDBETWEEN(5,COUNTA(States!$A:$A) + 1),1)</f>
        <v>7</v>
      </c>
      <c r="M870" s="7" t="str">
        <f ca="1">$L870 &amp; "|" &amp; VLOOKUP($L870,States!$A:$B,2,FALSE)</f>
        <v>7|f2e12883042f184299ea408f79a5077ec107e25e</v>
      </c>
      <c r="N870" s="7" t="str">
        <f ca="1">VLOOKUP($F870,Name!$A:$C,3,FALSE)</f>
        <v>F</v>
      </c>
      <c r="O870" s="7" t="str">
        <f ca="1">VLOOKUP($N870,Gender!$A:$B,2,FALSE)</f>
        <v>Female</v>
      </c>
      <c r="P870" s="7" t="str" cm="1">
        <f t="array" aca="1" ref="P870" ca="1">INDEX('Marital status'!$A:$A,RANDBETWEEN(5,COUNTA('Marital status'!$A:$A) + 1),1)</f>
        <v>47051393f6bcbf99111ec5d70ba2ebbe11ebccae</v>
      </c>
      <c r="Q870" s="7" t="str">
        <f ca="1">VLOOKUP($P870,'Marital status'!$A:$B,2,FALSE)</f>
        <v xml:space="preserve"> Separated </v>
      </c>
      <c r="R870" s="7">
        <f t="shared" ca="1" si="93"/>
        <v>5</v>
      </c>
      <c r="S870" s="7" t="e">
        <f ca="1">VLOOKUP($R870,Race!$A:$B,2,FALSE)</f>
        <v>#N/A</v>
      </c>
      <c r="T870" s="8">
        <f t="shared" ca="1" si="94"/>
        <v>22527</v>
      </c>
      <c r="U870" s="6">
        <f t="shared" ca="1" si="95"/>
        <v>7</v>
      </c>
      <c r="V870" s="8" t="str">
        <f ca="1">VLOOKUP($U870,Education!$A:$B,2,FALSE)</f>
        <v>Undergraduate degree</v>
      </c>
      <c r="W870" s="7">
        <f ca="1" xml:space="preserve">
  IF(OR($Y870 = 5, $Y870 = 6, $Y870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70" s="7" t="str">
        <f ca="1">VLOOKUP($W870,Department!$A:$B,2,FALSE)</f>
        <v>Human Resource</v>
      </c>
      <c r="Y870" s="6">
        <f t="shared" ca="1" si="96"/>
        <v>11</v>
      </c>
      <c r="Z870" s="7" t="str">
        <f ca="1">VLOOKUP($Y870,Role!$A:$B,2,FALSE)</f>
        <v>Analyst</v>
      </c>
      <c r="AA870" s="6">
        <f t="shared" ca="1" si="97"/>
        <v>5</v>
      </c>
      <c r="AB870" s="7" t="str">
        <f ca="1" xml:space="preserve">
IF($AA870 &lt;&gt; "",
    VLOOKUP($AA870,Level!$A:$B,2,FALSE),
    ""
)</f>
        <v>Junior</v>
      </c>
      <c r="AC870" s="1">
        <f ca="1" xml:space="preserve">
IF($Y870 = 5 + N("Presidente"),
    27000,
    IF($Y870 = 6 + N("Vice-presidente"),
        23000,
        IF(OR($Y870 = 8, $Y870= 13, $Y870 = 12) + N("Secretária bilíngue ou coordenador ou especialista"),
            8000,
            IF($Y870 = 7 + N("Diretor"),
                15000,
                IF($Y870 = 14 + N("Gerente"),
                    12000,
                    IF($Y870 = 9 + N("Estagiário"),
                        705,
                        IF($Y870 = 10 + N("Trainee"),
                            805,
                            IF($Y870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IF($U870 = 7,
  500,
  IF($U870 = 8,
    1000,
    IF($U870 = 9,
      1500,
      IF($U870 = 10,
        2000,
        0
      )
    )
  )
)
+
N("Adicional no salário por área")
+
IF($W870 = 14 + N("Tecnologia da Informação"),
  120,
  IF($W870 = 16 + N("Vendas"),
    110,
    IF($W870 = 15 + N("Jurídico"),
      100,
      IF(OR($W870 = 8, $W870 = 9, $W870 = 11) + N("Recursos humanos ou comercial ou comunicação e marketing"),
        80,
        0
      )
    )
  )
)
+
N("Adicionando pegadinha")
+
IF(AND($W870 = 16, $U870 = 9, $Y870 = 11, $AA870 = 5) + N("Se for de vendas, com mestrado, analista sênior"),
  IF($R870 = 5,
    100,
    0
  )
  +
  IF($N870 = "M",
    200,
    0
  ),
  0
)</f>
        <v>2580</v>
      </c>
      <c r="AD8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$A870  &amp; ", "   &amp;
$C870  &amp; ", "   &amp;
$E870  &amp; ", '"  &amp;
$J870  &amp; "', '" &amp;
$N870  &amp; "', "  &amp;
$R870  &amp; ", '"  &amp;
TEXT($T870,"dd/mm/aaaa")  &amp; "', "   &amp;
$U870  &amp; ", "   &amp;
$W870  &amp; ", "   &amp;
$Y870  &amp; ", "   &amp;
IF($AA870 &lt;&gt; "", $AA870, "NULL")  &amp; ", "   &amp;
$AC870  &amp; ");"</f>
        <v>INSERT INTO bi4all.fac_employees (id_company_fk, id_employee_pk, flg_active, employee_name, id_gender_fk, id_race_fk, birthday, id_schooling_fk, id_department_fk, id_role_fk, id_level_fk, salary) VALUES (6a51143286b03064a49cc2acbee63c09a0682d33, 866, 1, 'Laura Costatini Ferreira', 'F', 5, '03/09/1961', 7, 8, 11, 5, 2580);</v>
      </c>
    </row>
    <row r="871" spans="1:30" ht="14.25" customHeight="1" x14ac:dyDescent="0.2">
      <c r="A871" s="7" t="str" cm="1">
        <f t="array" aca="1" ref="A871" ca="1">INDEX(Company!$A:$A,RANDBETWEEN(5,COUNTA(Company!$A:$A) + 1),1)</f>
        <v>6a51143286b03064a49cc2acbee63c09a0682d33</v>
      </c>
      <c r="B871" s="7" t="str">
        <f ca="1">VLOOKUP($A871,Company!$A:$B,2,FALSE)</f>
        <v>ACME Corporation</v>
      </c>
      <c r="C871" s="5">
        <f t="shared" si="91"/>
        <v>867</v>
      </c>
      <c r="D871" s="5" t="str" cm="1">
        <f t="array" ref="D871">SHA1HASH($C871)</f>
        <v>1b75f1a8ff3bff3ef7a72c6935c3d01a94da8969</v>
      </c>
      <c r="E871" s="6">
        <v>1</v>
      </c>
      <c r="F871" s="7">
        <f ca="1">IF($C871 = 1 + N("Presidente"),
    127,
    IF($C871 = 2 + N("Vice-Presidente"),
        72,
        IF($C871 = 3 + N("Secretária bilíngue"),
            13,
            RANDBETWEEN(5,COUNT(Name!$A:$A) + 1)
        )
    )
)</f>
        <v>346</v>
      </c>
      <c r="G871" s="7" t="str">
        <f ca="1">VLOOKUP($F871,Name!$A:$B,2,FALSE)</f>
        <v>Tomas</v>
      </c>
      <c r="H871" s="7">
        <f ca="1" xml:space="preserve">
IF($C871 = 1,
    0,
    RANDBETWEEN(5,COUNT('Last name'!$A:$A) + 1)
)</f>
        <v>139</v>
      </c>
      <c r="I871" s="7" t="str">
        <f ca="1" xml:space="preserve">
IF($C871 = 1 + N("Presidente"),
    "de Orléans e Bragança",
    VLOOKUP($H871,'Last name'!$A:$B,2,FALSE) &amp; " " &amp; VLOOKUP(RANDBETWEEN(5,COUNT('Last name'!$A:$A) + 1),'Last name'!$A:$B,2,FALSE)
)</f>
        <v>Negrão Brasão</v>
      </c>
      <c r="J871" s="7" t="str">
        <f t="shared" ca="1" si="92"/>
        <v>Tomas Negrão Brasão</v>
      </c>
      <c r="K871" s="7" t="str" cm="1">
        <f t="array" aca="1" ref="K871" ca="1">SHA1HASH($J871)</f>
        <v>f0b0e8d5e2de85ee217e0cb271e372c50379cc58</v>
      </c>
      <c r="L871" s="7" cm="1">
        <f t="array" aca="1" ref="L871" ca="1">INDEX(States!$A:$A,RANDBETWEEN(5,COUNTA(States!$A:$A) + 1),1)</f>
        <v>18</v>
      </c>
      <c r="M871" s="7" t="str">
        <f ca="1">$L871 &amp; "|" &amp; VLOOKUP($L871,States!$A:$B,2,FALSE)</f>
        <v>18|4c829e7753eab86056bb8157601420a362debf31</v>
      </c>
      <c r="N871" s="7" t="str">
        <f ca="1">VLOOKUP($F871,Name!$A:$C,3,FALSE)</f>
        <v>M</v>
      </c>
      <c r="O871" s="7" t="str">
        <f ca="1">VLOOKUP($N871,Gender!$A:$B,2,FALSE)</f>
        <v>Male</v>
      </c>
      <c r="P871" s="7" t="str" cm="1">
        <f t="array" aca="1" ref="P871" ca="1">INDEX('Marital status'!$A:$A,RANDBETWEEN(5,COUNTA('Marital status'!$A:$A) + 1),1)</f>
        <v>93ac84f4e0bd5c1c97b670a12a7fff6af89fb6b3</v>
      </c>
      <c r="Q871" s="7" t="str">
        <f ca="1">VLOOKUP($P871,'Marital status'!$A:$B,2,FALSE)</f>
        <v>DIVORCED</v>
      </c>
      <c r="R871" s="7">
        <f t="shared" ca="1" si="93"/>
        <v>5</v>
      </c>
      <c r="S871" s="7" t="e">
        <f ca="1">VLOOKUP($R871,Race!$A:$B,2,FALSE)</f>
        <v>#N/A</v>
      </c>
      <c r="T871" s="8">
        <f t="shared" ca="1" si="94"/>
        <v>27156</v>
      </c>
      <c r="U871" s="6">
        <f t="shared" ca="1" si="95"/>
        <v>7</v>
      </c>
      <c r="V871" s="8" t="str">
        <f ca="1">VLOOKUP($U871,Education!$A:$B,2,FALSE)</f>
        <v>Undergraduate degree</v>
      </c>
      <c r="W871" s="7">
        <f ca="1" xml:space="preserve">
  IF(OR($Y871 = 5, $Y871 = 6, $Y871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871" s="7" t="str">
        <f ca="1">VLOOKUP($W871,Department!$A:$B,2,FALSE)</f>
        <v>Presidency</v>
      </c>
      <c r="Y871" s="6">
        <f t="shared" ca="1" si="96"/>
        <v>10</v>
      </c>
      <c r="Z871" s="7" t="str">
        <f ca="1">VLOOKUP($Y871,Role!$A:$B,2,FALSE)</f>
        <v>Trainee</v>
      </c>
      <c r="AA871" s="6" t="str">
        <f t="shared" ca="1" si="97"/>
        <v/>
      </c>
      <c r="AB871" s="7" t="str">
        <f ca="1" xml:space="preserve">
IF($AA871 &lt;&gt; "",
    VLOOKUP($AA871,Level!$A:$B,2,FALSE),
    ""
)</f>
        <v/>
      </c>
      <c r="AC871" s="1">
        <f ca="1" xml:space="preserve">
IF($Y871 = 5 + N("Presidente"),
    27000,
    IF($Y871 = 6 + N("Vice-presidente"),
        23000,
        IF(OR($Y871 = 8, $Y871= 13, $Y871 = 12) + N("Secretária bilíngue ou coordenador ou especialista"),
            8000,
            IF($Y871 = 7 + N("Diretor"),
                15000,
                IF($Y871 = 14 + N("Gerente"),
                    12000,
                    IF($Y871 = 9 + N("Estagiário"),
                        705,
                        IF($Y871 = 10 + N("Trainee"),
                            805,
                            IF($Y871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IF($U871 = 7,
  500,
  IF($U871 = 8,
    1000,
    IF($U871 = 9,
      1500,
      IF($U871 = 10,
        2000,
        0
      )
    )
  )
)
+
N("Adicional no salário por área")
+
IF($W871 = 14 + N("Tecnologia da Informação"),
  120,
  IF($W871 = 16 + N("Vendas"),
    110,
    IF($W871 = 15 + N("Jurídico"),
      100,
      IF(OR($W871 = 8, $W871 = 9, $W871 = 11) + N("Recursos humanos ou comercial ou comunicação e marketing"),
        80,
        0
      )
    )
  )
)
+
N("Adicionando pegadinha")
+
IF(AND($W871 = 16, $U871 = 9, $Y871 = 11, $AA871 = 5) + N("Se for de vendas, com mestrado, analista sênior"),
  IF($R871 = 5,
    100,
    0
  )
  +
  IF($N871 = "M",
    200,
    0
  ),
  0
)</f>
        <v>1305</v>
      </c>
      <c r="AD8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$A871  &amp; ", "   &amp;
$C871  &amp; ", "   &amp;
$E871  &amp; ", '"  &amp;
$J871  &amp; "', '" &amp;
$N871  &amp; "', "  &amp;
$R871  &amp; ", '"  &amp;
TEXT($T871,"dd/mm/aaaa")  &amp; "', "   &amp;
$U871  &amp; ", "   &amp;
$W871  &amp; ", "   &amp;
$Y871  &amp; ", "   &amp;
IF($AA871 &lt;&gt; "", $AA871, "NULL")  &amp; ", "   &amp;
$AC871  &amp; ");"</f>
        <v>INSERT INTO bi4all.fac_employees (id_company_fk, id_employee_pk, flg_active, employee_name, id_gender_fk, id_race_fk, birthday, id_schooling_fk, id_department_fk, id_role_fk, id_level_fk, salary) VALUES (6a51143286b03064a49cc2acbee63c09a0682d33, 867, 1, 'Tomas Negrão Brasão', 'M', 5, '07/05/1974', 7, 5, 10, NULL, 1305);</v>
      </c>
    </row>
    <row r="872" spans="1:30" ht="14.25" customHeight="1" x14ac:dyDescent="0.2">
      <c r="A872" s="7" t="str" cm="1">
        <f t="array" aca="1" ref="A872" ca="1">INDEX(Company!$A:$A,RANDBETWEEN(5,COUNTA(Company!$A:$A) + 1),1)</f>
        <v>6a51143286b03064a49cc2acbee63c09a0682d33</v>
      </c>
      <c r="B872" s="7" t="str">
        <f ca="1">VLOOKUP($A872,Company!$A:$B,2,FALSE)</f>
        <v>ACME Corporation</v>
      </c>
      <c r="C872" s="5">
        <f t="shared" si="91"/>
        <v>868</v>
      </c>
      <c r="D872" s="5" t="str" cm="1">
        <f t="array" ref="D872">SHA1HASH($C872)</f>
        <v>0b93caee71a9d214d0bbbc5622ea29507e3b8a7a</v>
      </c>
      <c r="E872" s="6">
        <v>1</v>
      </c>
      <c r="F872" s="7">
        <f ca="1">IF($C872 = 1 + N("Presidente"),
    127,
    IF($C872 = 2 + N("Vice-Presidente"),
        72,
        IF($C872 = 3 + N("Secretária bilíngue"),
            13,
            RANDBETWEEN(5,COUNT(Name!$A:$A) + 1)
        )
    )
)</f>
        <v>54</v>
      </c>
      <c r="G872" s="7" t="str">
        <f ca="1">VLOOKUP($F872,Name!$A:$B,2,FALSE)</f>
        <v>Ariela</v>
      </c>
      <c r="H872" s="7">
        <f ca="1" xml:space="preserve">
IF($C872 = 1,
    0,
    RANDBETWEEN(5,COUNT('Last name'!$A:$A) + 1)
)</f>
        <v>115</v>
      </c>
      <c r="I872" s="7" t="str">
        <f ca="1" xml:space="preserve">
IF($C872 = 1 + N("Presidente"),
    "de Orléans e Bragança",
    VLOOKUP($H872,'Last name'!$A:$B,2,FALSE) &amp; " " &amp; VLOOKUP(RANDBETWEEN(5,COUNT('Last name'!$A:$A) + 1),'Last name'!$A:$B,2,FALSE)
)</f>
        <v>Madureira Freitas</v>
      </c>
      <c r="J872" s="7" t="str">
        <f t="shared" ca="1" si="92"/>
        <v>Ariela Madureira Freitas</v>
      </c>
      <c r="K872" s="7" t="str" cm="1">
        <f t="array" aca="1" ref="K872" ca="1">SHA1HASH($J872)</f>
        <v>3d99780f5f093ee6a40805023d26c5bd22a80c68</v>
      </c>
      <c r="L872" s="7" cm="1">
        <f t="array" aca="1" ref="L872" ca="1">INDEX(States!$A:$A,RANDBETWEEN(5,COUNTA(States!$A:$A) + 1),1)</f>
        <v>16</v>
      </c>
      <c r="M872" s="7" t="str">
        <f ca="1">$L872 &amp; "|" &amp; VLOOKUP($L872,States!$A:$B,2,FALSE)</f>
        <v>16|07cfbddcd11fff6189ba806e40d4e76476d512f4</v>
      </c>
      <c r="N872" s="7" t="str">
        <f ca="1">VLOOKUP($F872,Name!$A:$C,3,FALSE)</f>
        <v>F</v>
      </c>
      <c r="O872" s="7" t="str">
        <f ca="1">VLOOKUP($N872,Gender!$A:$B,2,FALSE)</f>
        <v>Female</v>
      </c>
      <c r="P872" s="7" t="str" cm="1">
        <f t="array" aca="1" ref="P872" ca="1">INDEX('Marital status'!$A:$A,RANDBETWEEN(5,COUNTA('Marital status'!$A:$A) + 1),1)</f>
        <v>93ac84f4e0bd5c1c97b670a12a7fff6af89fb6b3</v>
      </c>
      <c r="Q872" s="7" t="str">
        <f ca="1">VLOOKUP($P872,'Marital status'!$A:$B,2,FALSE)</f>
        <v>DIVORCED</v>
      </c>
      <c r="R872" s="7">
        <f t="shared" ca="1" si="93"/>
        <v>5</v>
      </c>
      <c r="S872" s="7" t="e">
        <f ca="1">VLOOKUP($R872,Race!$A:$B,2,FALSE)</f>
        <v>#N/A</v>
      </c>
      <c r="T872" s="8">
        <f t="shared" ca="1" si="94"/>
        <v>22461</v>
      </c>
      <c r="U872" s="6">
        <f t="shared" ca="1" si="95"/>
        <v>7</v>
      </c>
      <c r="V872" s="8" t="str">
        <f ca="1">VLOOKUP($U872,Education!$A:$B,2,FALSE)</f>
        <v>Undergraduate degree</v>
      </c>
      <c r="W872" s="7">
        <f ca="1" xml:space="preserve">
  IF(OR($Y872 = 5, $Y872 = 6, $Y872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872" s="7" t="str">
        <f ca="1">VLOOKUP($W872,Department!$A:$B,2,FALSE)</f>
        <v>Administration</v>
      </c>
      <c r="Y872" s="6">
        <f t="shared" ca="1" si="96"/>
        <v>11</v>
      </c>
      <c r="Z872" s="7" t="str">
        <f ca="1">VLOOKUP($Y872,Role!$A:$B,2,FALSE)</f>
        <v>Analyst</v>
      </c>
      <c r="AA872" s="6">
        <f t="shared" ca="1" si="97"/>
        <v>5</v>
      </c>
      <c r="AB872" s="7" t="str">
        <f ca="1" xml:space="preserve">
IF($AA872 &lt;&gt; "",
    VLOOKUP($AA872,Level!$A:$B,2,FALSE),
    ""
)</f>
        <v>Junior</v>
      </c>
      <c r="AC872" s="1">
        <f ca="1" xml:space="preserve">
IF($Y872 = 5 + N("Presidente"),
    27000,
    IF($Y872 = 6 + N("Vice-presidente"),
        23000,
        IF(OR($Y872 = 8, $Y872= 13, $Y872 = 12) + N("Secretária bilíngue ou coordenador ou especialista"),
            8000,
            IF($Y872 = 7 + N("Diretor"),
                15000,
                IF($Y872 = 14 + N("Gerente"),
                    12000,
                    IF($Y872 = 9 + N("Estagiário"),
                        705,
                        IF($Y872 = 10 + N("Trainee"),
                            805,
                            IF($Y872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IF($U872 = 7,
  500,
  IF($U872 = 8,
    1000,
    IF($U872 = 9,
      1500,
      IF($U872 = 10,
        2000,
        0
      )
    )
  )
)
+
N("Adicional no salário por área")
+
IF($W872 = 14 + N("Tecnologia da Informação"),
  120,
  IF($W872 = 16 + N("Vendas"),
    110,
    IF($W872 = 15 + N("Jurídico"),
      100,
      IF(OR($W872 = 8, $W872 = 9, $W872 = 11) + N("Recursos humanos ou comercial ou comunicação e marketing"),
        80,
        0
      )
    )
  )
)
+
N("Adicionando pegadinha")
+
IF(AND($W872 = 16, $U872 = 9, $Y872 = 11, $AA872 = 5) + N("Se for de vendas, com mestrado, analista sênior"),
  IF($R872 = 5,
    100,
    0
  )
  +
  IF($N872 = "M",
    200,
    0
  ),
  0
)</f>
        <v>2500</v>
      </c>
      <c r="AD8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$A872  &amp; ", "   &amp;
$C872  &amp; ", "   &amp;
$E872  &amp; ", '"  &amp;
$J872  &amp; "', '" &amp;
$N872  &amp; "', "  &amp;
$R872  &amp; ", '"  &amp;
TEXT($T872,"dd/mm/aaaa")  &amp; "', "   &amp;
$U872  &amp; ", "   &amp;
$W872  &amp; ", "   &amp;
$Y872  &amp; ", "   &amp;
IF($AA872 &lt;&gt; "", $AA872, "NULL")  &amp; ", "   &amp;
$AC872  &amp; ");"</f>
        <v>INSERT INTO bi4all.fac_employees (id_company_fk, id_employee_pk, flg_active, employee_name, id_gender_fk, id_race_fk, birthday, id_schooling_fk, id_department_fk, id_role_fk, id_level_fk, salary) VALUES (6a51143286b03064a49cc2acbee63c09a0682d33, 868, 1, 'Ariela Madureira Freitas', 'F', 5, '29/06/1961', 7, 6, 11, 5, 2500);</v>
      </c>
    </row>
    <row r="873" spans="1:30" ht="14.25" customHeight="1" x14ac:dyDescent="0.2">
      <c r="A873" s="7" t="str" cm="1">
        <f t="array" aca="1" ref="A873" ca="1">INDEX(Company!$A:$A,RANDBETWEEN(5,COUNTA(Company!$A:$A) + 1),1)</f>
        <v>6a51143286b03064a49cc2acbee63c09a0682d33</v>
      </c>
      <c r="B873" s="7" t="str">
        <f ca="1">VLOOKUP($A873,Company!$A:$B,2,FALSE)</f>
        <v>ACME Corporation</v>
      </c>
      <c r="C873" s="5">
        <f t="shared" si="91"/>
        <v>869</v>
      </c>
      <c r="D873" s="5" t="str" cm="1">
        <f t="array" ref="D873">SHA1HASH($C873)</f>
        <v>7aeed2e80f473370df40802ca57db2a540612fb0</v>
      </c>
      <c r="E873" s="6">
        <v>1</v>
      </c>
      <c r="F873" s="7">
        <f ca="1">IF($C873 = 1 + N("Presidente"),
    127,
    IF($C873 = 2 + N("Vice-Presidente"),
        72,
        IF($C873 = 3 + N("Secretária bilíngue"),
            13,
            RANDBETWEEN(5,COUNT(Name!$A:$A) + 1)
        )
    )
)</f>
        <v>161</v>
      </c>
      <c r="G873" s="7" t="str">
        <f ca="1">VLOOKUP($F873,Name!$A:$B,2,FALSE)</f>
        <v>Heitor</v>
      </c>
      <c r="H873" s="7">
        <f ca="1" xml:space="preserve">
IF($C873 = 1,
    0,
    RANDBETWEEN(5,COUNT('Last name'!$A:$A) + 1)
)</f>
        <v>170</v>
      </c>
      <c r="I873" s="7" t="str">
        <f ca="1" xml:space="preserve">
IF($C873 = 1 + N("Presidente"),
    "de Orléans e Bragança",
    VLOOKUP($H873,'Last name'!$A:$B,2,FALSE) &amp; " " &amp; VLOOKUP(RANDBETWEEN(5,COUNT('Last name'!$A:$A) + 1),'Last name'!$A:$B,2,FALSE)
)</f>
        <v>Sá Teixeira</v>
      </c>
      <c r="J873" s="7" t="str">
        <f t="shared" ca="1" si="92"/>
        <v>Heitor Sá Teixeira</v>
      </c>
      <c r="K873" s="7" t="str" cm="1">
        <f t="array" aca="1" ref="K873" ca="1">SHA1HASH($J873)</f>
        <v>fa1b482ec61cba49a5eeeb3dc9123afecec6eac1</v>
      </c>
      <c r="L873" s="7" cm="1">
        <f t="array" aca="1" ref="L873" ca="1">INDEX(States!$A:$A,RANDBETWEEN(5,COUNTA(States!$A:$A) + 1),1)</f>
        <v>16</v>
      </c>
      <c r="M873" s="7" t="str">
        <f ca="1">$L873 &amp; "|" &amp; VLOOKUP($L873,States!$A:$B,2,FALSE)</f>
        <v>16|07cfbddcd11fff6189ba806e40d4e76476d512f4</v>
      </c>
      <c r="N873" s="7" t="str">
        <f ca="1">VLOOKUP($F873,Name!$A:$C,3,FALSE)</f>
        <v>M</v>
      </c>
      <c r="O873" s="7" t="str">
        <f ca="1">VLOOKUP($N873,Gender!$A:$B,2,FALSE)</f>
        <v>Male</v>
      </c>
      <c r="P873" s="7" t="str" cm="1">
        <f t="array" aca="1" ref="P873" ca="1">INDEX('Marital status'!$A:$A,RANDBETWEEN(5,COUNTA('Marital status'!$A:$A) + 1),1)</f>
        <v>47051393f6bcbf99111ec5d70ba2ebbe11ebccae</v>
      </c>
      <c r="Q873" s="7" t="str">
        <f ca="1">VLOOKUP($P873,'Marital status'!$A:$B,2,FALSE)</f>
        <v xml:space="preserve"> Separated </v>
      </c>
      <c r="R873" s="7">
        <f t="shared" ca="1" si="93"/>
        <v>5</v>
      </c>
      <c r="S873" s="7" t="e">
        <f ca="1">VLOOKUP($R873,Race!$A:$B,2,FALSE)</f>
        <v>#N/A</v>
      </c>
      <c r="T873" s="8">
        <f t="shared" ca="1" si="94"/>
        <v>29573</v>
      </c>
      <c r="U873" s="6">
        <f t="shared" ca="1" si="95"/>
        <v>7</v>
      </c>
      <c r="V873" s="8" t="str">
        <f ca="1">VLOOKUP($U873,Education!$A:$B,2,FALSE)</f>
        <v>Undergraduate degree</v>
      </c>
      <c r="W873" s="7">
        <f ca="1" xml:space="preserve">
  IF(OR($Y873 = 5, $Y873 = 6, $Y873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873" s="7" t="str">
        <f ca="1">VLOOKUP($W873,Department!$A:$B,2,FALSE)</f>
        <v>Communication &amp; Marketing</v>
      </c>
      <c r="Y873" s="6">
        <f t="shared" ca="1" si="96"/>
        <v>9</v>
      </c>
      <c r="Z873" s="7" t="str">
        <f ca="1">VLOOKUP($Y873,Role!$A:$B,2,FALSE)</f>
        <v>Intern</v>
      </c>
      <c r="AA873" s="6" t="str">
        <f t="shared" ca="1" si="97"/>
        <v/>
      </c>
      <c r="AB873" s="7" t="str">
        <f ca="1" xml:space="preserve">
IF($AA873 &lt;&gt; "",
    VLOOKUP($AA873,Level!$A:$B,2,FALSE),
    ""
)</f>
        <v/>
      </c>
      <c r="AC873" s="1">
        <f ca="1" xml:space="preserve">
IF($Y873 = 5 + N("Presidente"),
    27000,
    IF($Y873 = 6 + N("Vice-presidente"),
        23000,
        IF(OR($Y873 = 8, $Y873= 13, $Y873 = 12) + N("Secretária bilíngue ou coordenador ou especialista"),
            8000,
            IF($Y873 = 7 + N("Diretor"),
                15000,
                IF($Y873 = 14 + N("Gerente"),
                    12000,
                    IF($Y873 = 9 + N("Estagiário"),
                        705,
                        IF($Y873 = 10 + N("Trainee"),
                            805,
                            IF($Y873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IF($U873 = 7,
  500,
  IF($U873 = 8,
    1000,
    IF($U873 = 9,
      1500,
      IF($U873 = 10,
        2000,
        0
      )
    )
  )
)
+
N("Adicional no salário por área")
+
IF($W873 = 14 + N("Tecnologia da Informação"),
  120,
  IF($W873 = 16 + N("Vendas"),
    110,
    IF($W873 = 15 + N("Jurídico"),
      100,
      IF(OR($W873 = 8, $W873 = 9, $W873 = 11) + N("Recursos humanos ou comercial ou comunicação e marketing"),
        80,
        0
      )
    )
  )
)
+
N("Adicionando pegadinha")
+
IF(AND($W873 = 16, $U873 = 9, $Y873 = 11, $AA873 = 5) + N("Se for de vendas, com mestrado, analista sênior"),
  IF($R873 = 5,
    100,
    0
  )
  +
  IF($N873 = "M",
    200,
    0
  ),
  0
)</f>
        <v>1285</v>
      </c>
      <c r="AD8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$A873  &amp; ", "   &amp;
$C873  &amp; ", "   &amp;
$E873  &amp; ", '"  &amp;
$J873  &amp; "', '" &amp;
$N873  &amp; "', "  &amp;
$R873  &amp; ", '"  &amp;
TEXT($T873,"dd/mm/aaaa")  &amp; "', "   &amp;
$U873  &amp; ", "   &amp;
$W873  &amp; ", "   &amp;
$Y873  &amp; ", "   &amp;
IF($AA873 &lt;&gt; "", $AA873, "NULL")  &amp; ", "   &amp;
$AC873  &amp; ");"</f>
        <v>INSERT INTO bi4all.fac_employees (id_company_fk, id_employee_pk, flg_active, employee_name, id_gender_fk, id_race_fk, birthday, id_schooling_fk, id_department_fk, id_role_fk, id_level_fk, salary) VALUES (6a51143286b03064a49cc2acbee63c09a0682d33, 869, 1, 'Heitor Sá Teixeira', 'M', 5, '18/12/1980', 7, 11, 9, NULL, 1285);</v>
      </c>
    </row>
    <row r="874" spans="1:30" ht="14.25" customHeight="1" x14ac:dyDescent="0.2">
      <c r="A874" s="7" t="str" cm="1">
        <f t="array" aca="1" ref="A874" ca="1">INDEX(Company!$A:$A,RANDBETWEEN(5,COUNTA(Company!$A:$A) + 1),1)</f>
        <v>6a51143286b03064a49cc2acbee63c09a0682d33</v>
      </c>
      <c r="B874" s="7" t="str">
        <f ca="1">VLOOKUP($A874,Company!$A:$B,2,FALSE)</f>
        <v>ACME Corporation</v>
      </c>
      <c r="C874" s="5">
        <f t="shared" si="91"/>
        <v>870</v>
      </c>
      <c r="D874" s="5" t="str" cm="1">
        <f t="array" ref="D874">SHA1HASH($C874)</f>
        <v>c43d770fba803a943a7f6130c1315faffe1b0981</v>
      </c>
      <c r="E874" s="6">
        <v>1</v>
      </c>
      <c r="F874" s="7">
        <f ca="1">IF($C874 = 1 + N("Presidente"),
    127,
    IF($C874 = 2 + N("Vice-Presidente"),
        72,
        IF($C874 = 3 + N("Secretária bilíngue"),
            13,
            RANDBETWEEN(5,COUNT(Name!$A:$A) + 1)
        )
    )
)</f>
        <v>115</v>
      </c>
      <c r="G874" s="7" t="str">
        <f ca="1">VLOOKUP($F874,Name!$A:$B,2,FALSE)</f>
        <v>Dulce</v>
      </c>
      <c r="H874" s="7">
        <f ca="1" xml:space="preserve">
IF($C874 = 1,
    0,
    RANDBETWEEN(5,COUNT('Last name'!$A:$A) + 1)
)</f>
        <v>190</v>
      </c>
      <c r="I874" s="7" t="str">
        <f ca="1" xml:space="preserve">
IF($C874 = 1 + N("Presidente"),
    "de Orléans e Bragança",
    VLOOKUP($H874,'Last name'!$A:$B,2,FALSE) &amp; " " &amp; VLOOKUP(RANDBETWEEN(5,COUNT('Last name'!$A:$A) + 1),'Last name'!$A:$B,2,FALSE)
)</f>
        <v>Testa Moura</v>
      </c>
      <c r="J874" s="7" t="str">
        <f t="shared" ca="1" si="92"/>
        <v>Dulce Testa Moura</v>
      </c>
      <c r="K874" s="7" t="str" cm="1">
        <f t="array" aca="1" ref="K874" ca="1">SHA1HASH($J874)</f>
        <v>36e36917d1a9549d3c76b3f62fe3a4d8dabf29cb</v>
      </c>
      <c r="L874" s="7" cm="1">
        <f t="array" aca="1" ref="L874" ca="1">INDEX(States!$A:$A,RANDBETWEEN(5,COUNTA(States!$A:$A) + 1),1)</f>
        <v>22</v>
      </c>
      <c r="M874" s="7" t="str">
        <f ca="1">$L874 &amp; "|" &amp; VLOOKUP($L874,States!$A:$B,2,FALSE)</f>
        <v>22|04a99b2b0b78076f0a06c2d7695137915b2933a5</v>
      </c>
      <c r="N874" s="7" t="str">
        <f ca="1">VLOOKUP($F874,Name!$A:$C,3,FALSE)</f>
        <v>F</v>
      </c>
      <c r="O874" s="7" t="str">
        <f ca="1">VLOOKUP($N874,Gender!$A:$B,2,FALSE)</f>
        <v>Female</v>
      </c>
      <c r="P874" s="7" t="str" cm="1">
        <f t="array" aca="1" ref="P874" ca="1">INDEX('Marital status'!$A:$A,RANDBETWEEN(5,COUNTA('Marital status'!$A:$A) + 1),1)</f>
        <v>459031b19ec5bbd3b3dbc0a9dcf2cb6e6c6f7848</v>
      </c>
      <c r="Q874" s="7" t="str">
        <f ca="1">VLOOKUP($P874,'Marital status'!$A:$B,2,FALSE)</f>
        <v xml:space="preserve">Widowed </v>
      </c>
      <c r="R874" s="7">
        <f t="shared" ca="1" si="93"/>
        <v>8</v>
      </c>
      <c r="S874" s="7" t="e">
        <f ca="1">VLOOKUP($R874,Race!$A:$B,2,FALSE)</f>
        <v>#N/A</v>
      </c>
      <c r="T874" s="8">
        <f t="shared" ca="1" si="94"/>
        <v>24068</v>
      </c>
      <c r="U874" s="6">
        <f t="shared" ca="1" si="95"/>
        <v>8</v>
      </c>
      <c r="V874" s="8" t="str">
        <f ca="1">VLOOKUP($U874,Education!$A:$B,2,FALSE)</f>
        <v>Graduate school</v>
      </c>
      <c r="W874" s="7">
        <f ca="1" xml:space="preserve">
  IF(OR($Y874 = 5, $Y874 = 6, $Y874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874" s="7" t="str">
        <f ca="1">VLOOKUP($W874,Department!$A:$B,2,FALSE)</f>
        <v>Communication &amp; Marketing</v>
      </c>
      <c r="Y874" s="6">
        <f t="shared" ca="1" si="96"/>
        <v>11</v>
      </c>
      <c r="Z874" s="7" t="str">
        <f ca="1">VLOOKUP($Y874,Role!$A:$B,2,FALSE)</f>
        <v>Analyst</v>
      </c>
      <c r="AA874" s="6">
        <f t="shared" ca="1" si="97"/>
        <v>6</v>
      </c>
      <c r="AB874" s="7" t="str">
        <f ca="1" xml:space="preserve">
IF($AA874 &lt;&gt; "",
    VLOOKUP($AA874,Level!$A:$B,2,FALSE),
    ""
)</f>
        <v>Pleno</v>
      </c>
      <c r="AC874" s="1">
        <f ca="1" xml:space="preserve">
IF($Y874 = 5 + N("Presidente"),
    27000,
    IF($Y874 = 6 + N("Vice-presidente"),
        23000,
        IF(OR($Y874 = 8, $Y874= 13, $Y874 = 12) + N("Secretária bilíngue ou coordenador ou especialista"),
            8000,
            IF($Y874 = 7 + N("Diretor"),
                15000,
                IF($Y874 = 14 + N("Gerente"),
                    12000,
                    IF($Y874 = 9 + N("Estagiário"),
                        705,
                        IF($Y874 = 10 + N("Trainee"),
                            805,
                            IF($Y874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IF($U874 = 7,
  500,
  IF($U874 = 8,
    1000,
    IF($U874 = 9,
      1500,
      IF($U874 = 10,
        2000,
        0
      )
    )
  )
)
+
N("Adicional no salário por área")
+
IF($W874 = 14 + N("Tecnologia da Informação"),
  120,
  IF($W874 = 16 + N("Vendas"),
    110,
    IF($W874 = 15 + N("Jurídico"),
      100,
      IF(OR($W874 = 8, $W874 = 9, $W874 = 11) + N("Recursos humanos ou comercial ou comunicação e marketing"),
        80,
        0
      )
    )
  )
)
+
N("Adicionando pegadinha")
+
IF(AND($W874 = 16, $U874 = 9, $Y874 = 11, $AA874 = 5) + N("Se for de vendas, com mestrado, analista sênior"),
  IF($R874 = 5,
    100,
    0
  )
  +
  IF($N874 = "M",
    200,
    0
  ),
  0
)</f>
        <v>3080</v>
      </c>
      <c r="AD8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$A874  &amp; ", "   &amp;
$C874  &amp; ", "   &amp;
$E874  &amp; ", '"  &amp;
$J874  &amp; "', '" &amp;
$N874  &amp; "', "  &amp;
$R874  &amp; ", '"  &amp;
TEXT($T874,"dd/mm/aaaa")  &amp; "', "   &amp;
$U874  &amp; ", "   &amp;
$W874  &amp; ", "   &amp;
$Y874  &amp; ", "   &amp;
IF($AA874 &lt;&gt; "", $AA874, "NULL")  &amp; ", "   &amp;
$AC874  &amp; ");"</f>
        <v>INSERT INTO bi4all.fac_employees (id_company_fk, id_employee_pk, flg_active, employee_name, id_gender_fk, id_race_fk, birthday, id_schooling_fk, id_department_fk, id_role_fk, id_level_fk, salary) VALUES (6a51143286b03064a49cc2acbee63c09a0682d33, 870, 1, 'Dulce Testa Moura', 'F', 8, '22/11/1965', 8, 11, 11, 6, 3080);</v>
      </c>
    </row>
    <row r="875" spans="1:30" ht="14.25" customHeight="1" x14ac:dyDescent="0.2">
      <c r="A875" s="7" t="str" cm="1">
        <f t="array" aca="1" ref="A875" ca="1">INDEX(Company!$A:$A,RANDBETWEEN(5,COUNTA(Company!$A:$A) + 1),1)</f>
        <v>6a51143286b03064a49cc2acbee63c09a0682d33</v>
      </c>
      <c r="B875" s="7" t="str">
        <f ca="1">VLOOKUP($A875,Company!$A:$B,2,FALSE)</f>
        <v>ACME Corporation</v>
      </c>
      <c r="C875" s="5">
        <f t="shared" si="91"/>
        <v>871</v>
      </c>
      <c r="D875" s="5" t="str" cm="1">
        <f t="array" ref="D875">SHA1HASH($C875)</f>
        <v>edc10c00d8e6e26af72eb3d0aa3f86c48d54cdc1</v>
      </c>
      <c r="E875" s="6">
        <v>1</v>
      </c>
      <c r="F875" s="7">
        <f ca="1">IF($C875 = 1 + N("Presidente"),
    127,
    IF($C875 = 2 + N("Vice-Presidente"),
        72,
        IF($C875 = 3 + N("Secretária bilíngue"),
            13,
            RANDBETWEEN(5,COUNT(Name!$A:$A) + 1)
        )
    )
)</f>
        <v>206</v>
      </c>
      <c r="G875" s="7" t="str">
        <f ca="1">VLOOKUP($F875,Name!$A:$B,2,FALSE)</f>
        <v>Kamilla</v>
      </c>
      <c r="H875" s="7">
        <f ca="1" xml:space="preserve">
IF($C875 = 1,
    0,
    RANDBETWEEN(5,COUNT('Last name'!$A:$A) + 1)
)</f>
        <v>16</v>
      </c>
      <c r="I875" s="7" t="str">
        <f ca="1" xml:space="preserve">
IF($C875 = 1 + N("Presidente"),
    "de Orléans e Bragança",
    VLOOKUP($H875,'Last name'!$A:$B,2,FALSE) &amp; " " &amp; VLOOKUP(RANDBETWEEN(5,COUNT('Last name'!$A:$A) + 1),'Last name'!$A:$B,2,FALSE)
)</f>
        <v>Amor Aleluia</v>
      </c>
      <c r="J875" s="7" t="str">
        <f t="shared" ca="1" si="92"/>
        <v>Kamilla Amor Aleluia</v>
      </c>
      <c r="K875" s="7" t="str" cm="1">
        <f t="array" aca="1" ref="K875" ca="1">SHA1HASH($J875)</f>
        <v>86628b104ada19789ad7cf9cfca5a02ad4e06e28</v>
      </c>
      <c r="L875" s="7" cm="1">
        <f t="array" aca="1" ref="L875" ca="1">INDEX(States!$A:$A,RANDBETWEEN(5,COUNTA(States!$A:$A) + 1),1)</f>
        <v>10</v>
      </c>
      <c r="M875" s="7" t="str">
        <f ca="1">$L875 &amp; "|" &amp; VLOOKUP($L875,States!$A:$B,2,FALSE)</f>
        <v>10|fa6e01394cea5decb8157a7e18fa2eeabf35410d</v>
      </c>
      <c r="N875" s="7" t="str">
        <f ca="1">VLOOKUP($F875,Name!$A:$C,3,FALSE)</f>
        <v>F</v>
      </c>
      <c r="O875" s="7" t="str">
        <f ca="1">VLOOKUP($N875,Gender!$A:$B,2,FALSE)</f>
        <v>Female</v>
      </c>
      <c r="P875" s="7" t="str" cm="1">
        <f t="array" aca="1" ref="P875" ca="1">INDEX('Marital status'!$A:$A,RANDBETWEEN(5,COUNTA('Marital status'!$A:$A) + 1),1)</f>
        <v>93ac84f4e0bd5c1c97b670a12a7fff6af89fb6b3</v>
      </c>
      <c r="Q875" s="7" t="str">
        <f ca="1">VLOOKUP($P875,'Marital status'!$A:$B,2,FALSE)</f>
        <v>DIVORCED</v>
      </c>
      <c r="R875" s="7">
        <f t="shared" ca="1" si="93"/>
        <v>6</v>
      </c>
      <c r="S875" s="7" t="e">
        <f ca="1">VLOOKUP($R875,Race!$A:$B,2,FALSE)</f>
        <v>#N/A</v>
      </c>
      <c r="T875" s="8">
        <f t="shared" ca="1" si="94"/>
        <v>25713</v>
      </c>
      <c r="U875" s="6">
        <f t="shared" ca="1" si="95"/>
        <v>7</v>
      </c>
      <c r="V875" s="8" t="str">
        <f ca="1">VLOOKUP($U875,Education!$A:$B,2,FALSE)</f>
        <v>Undergraduate degree</v>
      </c>
      <c r="W875" s="7">
        <f ca="1" xml:space="preserve">
  IF(OR($Y875 = 5, $Y875 = 6, $Y875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875" s="7" t="str">
        <f ca="1">VLOOKUP($W875,Department!$A:$B,2,FALSE)</f>
        <v>Commercial</v>
      </c>
      <c r="Y875" s="6">
        <f t="shared" ca="1" si="96"/>
        <v>9</v>
      </c>
      <c r="Z875" s="7" t="str">
        <f ca="1">VLOOKUP($Y875,Role!$A:$B,2,FALSE)</f>
        <v>Intern</v>
      </c>
      <c r="AA875" s="6" t="str">
        <f t="shared" ca="1" si="97"/>
        <v/>
      </c>
      <c r="AB875" s="7" t="str">
        <f ca="1" xml:space="preserve">
IF($AA875 &lt;&gt; "",
    VLOOKUP($AA875,Level!$A:$B,2,FALSE),
    ""
)</f>
        <v/>
      </c>
      <c r="AC875" s="1">
        <f ca="1" xml:space="preserve">
IF($Y875 = 5 + N("Presidente"),
    27000,
    IF($Y875 = 6 + N("Vice-presidente"),
        23000,
        IF(OR($Y875 = 8, $Y875= 13, $Y875 = 12) + N("Secretária bilíngue ou coordenador ou especialista"),
            8000,
            IF($Y875 = 7 + N("Diretor"),
                15000,
                IF($Y875 = 14 + N("Gerente"),
                    12000,
                    IF($Y875 = 9 + N("Estagiário"),
                        705,
                        IF($Y875 = 10 + N("Trainee"),
                            805,
                            IF($Y875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IF($U875 = 7,
  500,
  IF($U875 = 8,
    1000,
    IF($U875 = 9,
      1500,
      IF($U875 = 10,
        2000,
        0
      )
    )
  )
)
+
N("Adicional no salário por área")
+
IF($W875 = 14 + N("Tecnologia da Informação"),
  120,
  IF($W875 = 16 + N("Vendas"),
    110,
    IF($W875 = 15 + N("Jurídico"),
      100,
      IF(OR($W875 = 8, $W875 = 9, $W875 = 11) + N("Recursos humanos ou comercial ou comunicação e marketing"),
        80,
        0
      )
    )
  )
)
+
N("Adicionando pegadinha")
+
IF(AND($W875 = 16, $U875 = 9, $Y875 = 11, $AA875 = 5) + N("Se for de vendas, com mestrado, analista sênior"),
  IF($R875 = 5,
    100,
    0
  )
  +
  IF($N875 = "M",
    200,
    0
  ),
  0
)</f>
        <v>1285</v>
      </c>
      <c r="AD8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$A875  &amp; ", "   &amp;
$C875  &amp; ", "   &amp;
$E875  &amp; ", '"  &amp;
$J875  &amp; "', '" &amp;
$N875  &amp; "', "  &amp;
$R875  &amp; ", '"  &amp;
TEXT($T875,"dd/mm/aaaa")  &amp; "', "   &amp;
$U875  &amp; ", "   &amp;
$W875  &amp; ", "   &amp;
$Y875  &amp; ", "   &amp;
IF($AA875 &lt;&gt; "", $AA875, "NULL")  &amp; ", "   &amp;
$AC875  &amp; ");"</f>
        <v>INSERT INTO bi4all.fac_employees (id_company_fk, id_employee_pk, flg_active, employee_name, id_gender_fk, id_race_fk, birthday, id_schooling_fk, id_department_fk, id_role_fk, id_level_fk, salary) VALUES (6a51143286b03064a49cc2acbee63c09a0682d33, 871, 1, 'Kamilla Amor Aleluia', 'F', 6, '25/05/1970', 7, 9, 9, NULL, 1285);</v>
      </c>
    </row>
    <row r="876" spans="1:30" ht="14.25" customHeight="1" x14ac:dyDescent="0.2">
      <c r="A876" s="7" t="str" cm="1">
        <f t="array" aca="1" ref="A876" ca="1">INDEX(Company!$A:$A,RANDBETWEEN(5,COUNTA(Company!$A:$A) + 1),1)</f>
        <v>6a51143286b03064a49cc2acbee63c09a0682d33</v>
      </c>
      <c r="B876" s="7" t="str">
        <f ca="1">VLOOKUP($A876,Company!$A:$B,2,FALSE)</f>
        <v>ACME Corporation</v>
      </c>
      <c r="C876" s="5">
        <f t="shared" si="91"/>
        <v>872</v>
      </c>
      <c r="D876" s="5" t="str" cm="1">
        <f t="array" ref="D876">SHA1HASH($C876)</f>
        <v>389b4f6ee5bd60bebd9d0708da23ba8b4134620b</v>
      </c>
      <c r="E876" s="6">
        <v>1</v>
      </c>
      <c r="F876" s="7">
        <f ca="1">IF($C876 = 1 + N("Presidente"),
    127,
    IF($C876 = 2 + N("Vice-Presidente"),
        72,
        IF($C876 = 3 + N("Secretária bilíngue"),
            13,
            RANDBETWEEN(5,COUNT(Name!$A:$A) + 1)
        )
    )
)</f>
        <v>198</v>
      </c>
      <c r="G876" s="7" t="str">
        <f ca="1">VLOOKUP($F876,Name!$A:$B,2,FALSE)</f>
        <v>José Emanuel</v>
      </c>
      <c r="H876" s="7">
        <f ca="1" xml:space="preserve">
IF($C876 = 1,
    0,
    RANDBETWEEN(5,COUNT('Last name'!$A:$A) + 1)
)</f>
        <v>11</v>
      </c>
      <c r="I876" s="7" t="str">
        <f ca="1" xml:space="preserve">
IF($C876 = 1 + N("Presidente"),
    "de Orléans e Bragança",
    VLOOKUP($H876,'Last name'!$A:$B,2,FALSE) &amp; " " &amp; VLOOKUP(RANDBETWEEN(5,COUNT('Last name'!$A:$A) + 1),'Last name'!$A:$B,2,FALSE)
)</f>
        <v>Almeida Giordano</v>
      </c>
      <c r="J876" s="7" t="str">
        <f t="shared" ca="1" si="92"/>
        <v>José Emanuel Almeida Giordano</v>
      </c>
      <c r="K876" s="7" t="str" cm="1">
        <f t="array" aca="1" ref="K876" ca="1">SHA1HASH($J876)</f>
        <v>886350ef80fb83c7c579d8c2d6b107bdb7e184f1</v>
      </c>
      <c r="L876" s="7" cm="1">
        <f t="array" aca="1" ref="L876" ca="1">INDEX(States!$A:$A,RANDBETWEEN(5,COUNTA(States!$A:$A) + 1),1)</f>
        <v>19</v>
      </c>
      <c r="M876" s="7" t="str">
        <f ca="1">$L876 &amp; "|" &amp; VLOOKUP($L876,States!$A:$B,2,FALSE)</f>
        <v>19|bd4a752045e2a790745f147976385d85d6dbdece</v>
      </c>
      <c r="N876" s="7" t="str">
        <f ca="1">VLOOKUP($F876,Name!$A:$C,3,FALSE)</f>
        <v>M</v>
      </c>
      <c r="O876" s="7" t="str">
        <f ca="1">VLOOKUP($N876,Gender!$A:$B,2,FALSE)</f>
        <v>Male</v>
      </c>
      <c r="P876" s="7" t="str" cm="1">
        <f t="array" aca="1" ref="P876" ca="1">INDEX('Marital status'!$A:$A,RANDBETWEEN(5,COUNTA('Marital status'!$A:$A) + 1),1)</f>
        <v>93ac84f4e0bd5c1c97b670a12a7fff6af89fb6b3</v>
      </c>
      <c r="Q876" s="7" t="str">
        <f ca="1">VLOOKUP($P876,'Marital status'!$A:$B,2,FALSE)</f>
        <v>DIVORCED</v>
      </c>
      <c r="R876" s="7">
        <f t="shared" ca="1" si="93"/>
        <v>5</v>
      </c>
      <c r="S876" s="7" t="e">
        <f ca="1">VLOOKUP($R876,Race!$A:$B,2,FALSE)</f>
        <v>#N/A</v>
      </c>
      <c r="T876" s="8">
        <f t="shared" ca="1" si="94"/>
        <v>31093</v>
      </c>
      <c r="U876" s="6">
        <f t="shared" ca="1" si="95"/>
        <v>7</v>
      </c>
      <c r="V876" s="8" t="str">
        <f ca="1">VLOOKUP($U876,Education!$A:$B,2,FALSE)</f>
        <v>Undergraduate degree</v>
      </c>
      <c r="W876" s="7">
        <f ca="1" xml:space="preserve">
  IF(OR($Y876 = 5, $Y876 = 6, $Y876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876" s="7" t="str">
        <f ca="1">VLOOKUP($W876,Department!$A:$B,2,FALSE)</f>
        <v>Finance</v>
      </c>
      <c r="Y876" s="6">
        <f t="shared" ca="1" si="96"/>
        <v>11</v>
      </c>
      <c r="Z876" s="7" t="str">
        <f ca="1">VLOOKUP($Y876,Role!$A:$B,2,FALSE)</f>
        <v>Analyst</v>
      </c>
      <c r="AA876" s="6">
        <f t="shared" ca="1" si="97"/>
        <v>7</v>
      </c>
      <c r="AB876" s="7" t="str">
        <f ca="1" xml:space="preserve">
IF($AA876 &lt;&gt; "",
    VLOOKUP($AA876,Level!$A:$B,2,FALSE),
    ""
)</f>
        <v>Senior</v>
      </c>
      <c r="AC876" s="1">
        <f ca="1" xml:space="preserve">
IF($Y876 = 5 + N("Presidente"),
    27000,
    IF($Y876 = 6 + N("Vice-presidente"),
        23000,
        IF(OR($Y876 = 8, $Y876= 13, $Y876 = 12) + N("Secretária bilíngue ou coordenador ou especialista"),
            8000,
            IF($Y876 = 7 + N("Diretor"),
                15000,
                IF($Y876 = 14 + N("Gerente"),
                    12000,
                    IF($Y876 = 9 + N("Estagiário"),
                        705,
                        IF($Y876 = 10 + N("Trainee"),
                            805,
                            IF($Y876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IF($U876 = 7,
  500,
  IF($U876 = 8,
    1000,
    IF($U876 = 9,
      1500,
      IF($U876 = 10,
        2000,
        0
      )
    )
  )
)
+
N("Adicional no salário por área")
+
IF($W876 = 14 + N("Tecnologia da Informação"),
  120,
  IF($W876 = 16 + N("Vendas"),
    110,
    IF($W876 = 15 + N("Jurídico"),
      100,
      IF(OR($W876 = 8, $W876 = 9, $W876 = 11) + N("Recursos humanos ou comercial ou comunicação e marketing"),
        80,
        0
      )
    )
  )
)
+
N("Adicionando pegadinha")
+
IF(AND($W876 = 16, $U876 = 9, $Y876 = 11, $AA876 = 5) + N("Se for de vendas, com mestrado, analista sênior"),
  IF($R876 = 5,
    100,
    0
  )
  +
  IF($N876 = "M",
    200,
    0
  ),
  0
)</f>
        <v>2500</v>
      </c>
      <c r="AD8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$A876  &amp; ", "   &amp;
$C876  &amp; ", "   &amp;
$E876  &amp; ", '"  &amp;
$J876  &amp; "', '" &amp;
$N876  &amp; "', "  &amp;
$R876  &amp; ", '"  &amp;
TEXT($T876,"dd/mm/aaaa")  &amp; "', "   &amp;
$U876  &amp; ", "   &amp;
$W876  &amp; ", "   &amp;
$Y876  &amp; ", "   &amp;
IF($AA876 &lt;&gt; "", $AA876, "NULL")  &amp; ", "   &amp;
$AC876  &amp; ");"</f>
        <v>INSERT INTO bi4all.fac_employees (id_company_fk, id_employee_pk, flg_active, employee_name, id_gender_fk, id_race_fk, birthday, id_schooling_fk, id_department_fk, id_role_fk, id_level_fk, salary) VALUES (6a51143286b03064a49cc2acbee63c09a0682d33, 872, 1, 'José Emanuel Almeida Giordano', 'M', 5, '15/02/1985', 7, 7, 11, 7, 2500);</v>
      </c>
    </row>
    <row r="877" spans="1:30" ht="14.25" customHeight="1" x14ac:dyDescent="0.2">
      <c r="A877" s="7" t="str" cm="1">
        <f t="array" aca="1" ref="A877" ca="1">INDEX(Company!$A:$A,RANDBETWEEN(5,COUNTA(Company!$A:$A) + 1),1)</f>
        <v>6a51143286b03064a49cc2acbee63c09a0682d33</v>
      </c>
      <c r="B877" s="7" t="str">
        <f ca="1">VLOOKUP($A877,Company!$A:$B,2,FALSE)</f>
        <v>ACME Corporation</v>
      </c>
      <c r="C877" s="5">
        <f t="shared" si="91"/>
        <v>873</v>
      </c>
      <c r="D877" s="5" t="str" cm="1">
        <f t="array" ref="D877">SHA1HASH($C877)</f>
        <v>eab06fe04deb99232cb1b02d276577f3d78c6a1e</v>
      </c>
      <c r="E877" s="6">
        <v>1</v>
      </c>
      <c r="F877" s="7">
        <f ca="1">IF($C877 = 1 + N("Presidente"),
    127,
    IF($C877 = 2 + N("Vice-Presidente"),
        72,
        IF($C877 = 3 + N("Secretária bilíngue"),
            13,
            RANDBETWEEN(5,COUNT(Name!$A:$A) + 1)
        )
    )
)</f>
        <v>112</v>
      </c>
      <c r="G877" s="7" t="str">
        <f ca="1">VLOOKUP($F877,Name!$A:$B,2,FALSE)</f>
        <v>Deborah</v>
      </c>
      <c r="H877" s="7">
        <f ca="1" xml:space="preserve">
IF($C877 = 1,
    0,
    RANDBETWEEN(5,COUNT('Last name'!$A:$A) + 1)
)</f>
        <v>177</v>
      </c>
      <c r="I877" s="7" t="str">
        <f ca="1" xml:space="preserve">
IF($C877 = 1 + N("Presidente"),
    "de Orléans e Bragança",
    VLOOKUP($H877,'Last name'!$A:$B,2,FALSE) &amp; " " &amp; VLOOKUP(RANDBETWEEN(5,COUNT('Last name'!$A:$A) + 1),'Last name'!$A:$B,2,FALSE)
)</f>
        <v>Saragoça Giordano</v>
      </c>
      <c r="J877" s="7" t="str">
        <f t="shared" ca="1" si="92"/>
        <v>Deborah Saragoça Giordano</v>
      </c>
      <c r="K877" s="7" t="str" cm="1">
        <f t="array" aca="1" ref="K877" ca="1">SHA1HASH($J877)</f>
        <v>d80f349b8e4bcb53689b7a44471023a8fc096dc1</v>
      </c>
      <c r="L877" s="7" cm="1">
        <f t="array" aca="1" ref="L877" ca="1">INDEX(States!$A:$A,RANDBETWEEN(5,COUNTA(States!$A:$A) + 1),1)</f>
        <v>13</v>
      </c>
      <c r="M877" s="7" t="str">
        <f ca="1">$L877 &amp; "|" &amp; VLOOKUP($L877,States!$A:$B,2,FALSE)</f>
        <v>13|6c05c76e5be517ed7b1a09bc941ed381b630f0fd</v>
      </c>
      <c r="N877" s="7" t="str">
        <f ca="1">VLOOKUP($F877,Name!$A:$C,3,FALSE)</f>
        <v>F</v>
      </c>
      <c r="O877" s="7" t="str">
        <f ca="1">VLOOKUP($N877,Gender!$A:$B,2,FALSE)</f>
        <v>Female</v>
      </c>
      <c r="P877" s="7" t="str" cm="1">
        <f t="array" aca="1" ref="P877" ca="1">INDEX('Marital status'!$A:$A,RANDBETWEEN(5,COUNTA('Marital status'!$A:$A) + 1),1)</f>
        <v>3266897012b6dcc5723033bc25891bf99efcff6f</v>
      </c>
      <c r="Q877" s="7" t="str">
        <f ca="1">VLOOKUP($P877,'Marital status'!$A:$B,2,FALSE)</f>
        <v>MarrieD</v>
      </c>
      <c r="R877" s="7">
        <f t="shared" ca="1" si="93"/>
        <v>5</v>
      </c>
      <c r="S877" s="7" t="e">
        <f ca="1">VLOOKUP($R877,Race!$A:$B,2,FALSE)</f>
        <v>#N/A</v>
      </c>
      <c r="T877" s="8">
        <f t="shared" ca="1" si="94"/>
        <v>30567</v>
      </c>
      <c r="U877" s="6">
        <f t="shared" ca="1" si="95"/>
        <v>7</v>
      </c>
      <c r="V877" s="8" t="str">
        <f ca="1">VLOOKUP($U877,Education!$A:$B,2,FALSE)</f>
        <v>Undergraduate degree</v>
      </c>
      <c r="W877" s="7">
        <f ca="1" xml:space="preserve">
  IF(OR($Y877 = 5, $Y877 = 6, $Y877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877" s="7" t="str">
        <f ca="1">VLOOKUP($W877,Department!$A:$B,2,FALSE)</f>
        <v>Audit</v>
      </c>
      <c r="Y877" s="6">
        <f t="shared" ca="1" si="96"/>
        <v>9</v>
      </c>
      <c r="Z877" s="7" t="str">
        <f ca="1">VLOOKUP($Y877,Role!$A:$B,2,FALSE)</f>
        <v>Intern</v>
      </c>
      <c r="AA877" s="6" t="str">
        <f t="shared" ca="1" si="97"/>
        <v/>
      </c>
      <c r="AB877" s="7" t="str">
        <f ca="1" xml:space="preserve">
IF($AA877 &lt;&gt; "",
    VLOOKUP($AA877,Level!$A:$B,2,FALSE),
    ""
)</f>
        <v/>
      </c>
      <c r="AC877" s="1">
        <f ca="1" xml:space="preserve">
IF($Y877 = 5 + N("Presidente"),
    27000,
    IF($Y877 = 6 + N("Vice-presidente"),
        23000,
        IF(OR($Y877 = 8, $Y877= 13, $Y877 = 12) + N("Secretária bilíngue ou coordenador ou especialista"),
            8000,
            IF($Y877 = 7 + N("Diretor"),
                15000,
                IF($Y877 = 14 + N("Gerente"),
                    12000,
                    IF($Y877 = 9 + N("Estagiário"),
                        705,
                        IF($Y877 = 10 + N("Trainee"),
                            805,
                            IF($Y877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IF($U877 = 7,
  500,
  IF($U877 = 8,
    1000,
    IF($U877 = 9,
      1500,
      IF($U877 = 10,
        2000,
        0
      )
    )
  )
)
+
N("Adicional no salário por área")
+
IF($W877 = 14 + N("Tecnologia da Informação"),
  120,
  IF($W877 = 16 + N("Vendas"),
    110,
    IF($W877 = 15 + N("Jurídico"),
      100,
      IF(OR($W877 = 8, $W877 = 9, $W877 = 11) + N("Recursos humanos ou comercial ou comunicação e marketing"),
        80,
        0
      )
    )
  )
)
+
N("Adicionando pegadinha")
+
IF(AND($W877 = 16, $U877 = 9, $Y877 = 11, $AA877 = 5) + N("Se for de vendas, com mestrado, analista sênior"),
  IF($R877 = 5,
    100,
    0
  )
  +
  IF($N877 = "M",
    200,
    0
  ),
  0
)</f>
        <v>1205</v>
      </c>
      <c r="AD8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$A877  &amp; ", "   &amp;
$C877  &amp; ", "   &amp;
$E877  &amp; ", '"  &amp;
$J877  &amp; "', '" &amp;
$N877  &amp; "', "  &amp;
$R877  &amp; ", '"  &amp;
TEXT($T877,"dd/mm/aaaa")  &amp; "', "   &amp;
$U877  &amp; ", "   &amp;
$W877  &amp; ", "   &amp;
$Y877  &amp; ", "   &amp;
IF($AA877 &lt;&gt; "", $AA877, "NULL")  &amp; ", "   &amp;
$AC877  &amp; ");"</f>
        <v>INSERT INTO bi4all.fac_employees (id_company_fk, id_employee_pk, flg_active, employee_name, id_gender_fk, id_race_fk, birthday, id_schooling_fk, id_department_fk, id_role_fk, id_level_fk, salary) VALUES (6a51143286b03064a49cc2acbee63c09a0682d33, 873, 1, 'Deborah Saragoça Giordano', 'F', 5, '08/09/1983', 7, 13, 9, NULL, 1205);</v>
      </c>
    </row>
    <row r="878" spans="1:30" ht="14.25" customHeight="1" x14ac:dyDescent="0.2">
      <c r="A878" s="7" t="str" cm="1">
        <f t="array" aca="1" ref="A878" ca="1">INDEX(Company!$A:$A,RANDBETWEEN(5,COUNTA(Company!$A:$A) + 1),1)</f>
        <v>6a51143286b03064a49cc2acbee63c09a0682d33</v>
      </c>
      <c r="B878" s="7" t="str">
        <f ca="1">VLOOKUP($A878,Company!$A:$B,2,FALSE)</f>
        <v>ACME Corporation</v>
      </c>
      <c r="C878" s="5">
        <f t="shared" si="91"/>
        <v>874</v>
      </c>
      <c r="D878" s="5" t="str" cm="1">
        <f t="array" ref="D878">SHA1HASH($C878)</f>
        <v>7d9f2b80826508a602a2b4adb20e470d5af19529</v>
      </c>
      <c r="E878" s="6">
        <v>1</v>
      </c>
      <c r="F878" s="7">
        <f ca="1">IF($C878 = 1 + N("Presidente"),
    127,
    IF($C878 = 2 + N("Vice-Presidente"),
        72,
        IF($C878 = 3 + N("Secretária bilíngue"),
            13,
            RANDBETWEEN(5,COUNT(Name!$A:$A) + 1)
        )
    )
)</f>
        <v>100</v>
      </c>
      <c r="G878" s="7" t="str">
        <f ca="1">VLOOKUP($F878,Name!$A:$B,2,FALSE)</f>
        <v>Cristóvão</v>
      </c>
      <c r="H878" s="7">
        <f ca="1" xml:space="preserve">
IF($C878 = 1,
    0,
    RANDBETWEEN(5,COUNT('Last name'!$A:$A) + 1)
)</f>
        <v>53</v>
      </c>
      <c r="I878" s="7" t="str">
        <f ca="1" xml:space="preserve">
IF($C878 = 1 + N("Presidente"),
    "de Orléans e Bragança",
    VLOOKUP($H878,'Last name'!$A:$B,2,FALSE) &amp; " " &amp; VLOOKUP(RANDBETWEEN(5,COUNT('Last name'!$A:$A) + 1),'Last name'!$A:$B,2,FALSE)
)</f>
        <v>Camargo Reis</v>
      </c>
      <c r="J878" s="7" t="str">
        <f t="shared" ca="1" si="92"/>
        <v>Cristóvão Camargo Reis</v>
      </c>
      <c r="K878" s="7" t="str" cm="1">
        <f t="array" aca="1" ref="K878" ca="1">SHA1HASH($J878)</f>
        <v>e2f95a2160d420987a03b3e0adbd2d241bcc9742</v>
      </c>
      <c r="L878" s="7" cm="1">
        <f t="array" aca="1" ref="L878" ca="1">INDEX(States!$A:$A,RANDBETWEEN(5,COUNTA(States!$A:$A) + 1),1)</f>
        <v>9</v>
      </c>
      <c r="M878" s="7" t="str">
        <f ca="1">$L878 &amp; "|" &amp; VLOOKUP($L878,States!$A:$B,2,FALSE)</f>
        <v>9|68b7ab1daf7c594d71db682ca70a5cb187f0524f</v>
      </c>
      <c r="N878" s="7" t="str">
        <f ca="1">VLOOKUP($F878,Name!$A:$C,3,FALSE)</f>
        <v>M</v>
      </c>
      <c r="O878" s="7" t="str">
        <f ca="1">VLOOKUP($N878,Gender!$A:$B,2,FALSE)</f>
        <v>Male</v>
      </c>
      <c r="P878" s="7" t="str" cm="1">
        <f t="array" aca="1" ref="P878" ca="1">INDEX('Marital status'!$A:$A,RANDBETWEEN(5,COUNTA('Marital status'!$A:$A) + 1),1)</f>
        <v>47051393f6bcbf99111ec5d70ba2ebbe11ebccae</v>
      </c>
      <c r="Q878" s="7" t="str">
        <f ca="1">VLOOKUP($P878,'Marital status'!$A:$B,2,FALSE)</f>
        <v xml:space="preserve"> Separated </v>
      </c>
      <c r="R878" s="7">
        <f t="shared" ca="1" si="93"/>
        <v>5</v>
      </c>
      <c r="S878" s="7" t="e">
        <f ca="1">VLOOKUP($R878,Race!$A:$B,2,FALSE)</f>
        <v>#N/A</v>
      </c>
      <c r="T878" s="8">
        <f t="shared" ca="1" si="94"/>
        <v>20429</v>
      </c>
      <c r="U878" s="6">
        <f t="shared" ca="1" si="95"/>
        <v>8</v>
      </c>
      <c r="V878" s="8" t="str">
        <f ca="1">VLOOKUP($U878,Education!$A:$B,2,FALSE)</f>
        <v>Graduate school</v>
      </c>
      <c r="W878" s="7">
        <f ca="1" xml:space="preserve">
  IF(OR($Y878 = 5, $Y878 = 6, $Y878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878" s="7" t="str">
        <f ca="1">VLOOKUP($W878,Department!$A:$B,2,FALSE)</f>
        <v>Operations</v>
      </c>
      <c r="Y878" s="6">
        <f t="shared" ca="1" si="96"/>
        <v>11</v>
      </c>
      <c r="Z878" s="7" t="str">
        <f ca="1">VLOOKUP($Y878,Role!$A:$B,2,FALSE)</f>
        <v>Analyst</v>
      </c>
      <c r="AA878" s="6">
        <f t="shared" ca="1" si="97"/>
        <v>6</v>
      </c>
      <c r="AB878" s="7" t="str">
        <f ca="1" xml:space="preserve">
IF($AA878 &lt;&gt; "",
    VLOOKUP($AA878,Level!$A:$B,2,FALSE),
    ""
)</f>
        <v>Pleno</v>
      </c>
      <c r="AC878" s="1">
        <f ca="1" xml:space="preserve">
IF($Y878 = 5 + N("Presidente"),
    27000,
    IF($Y878 = 6 + N("Vice-presidente"),
        23000,
        IF(OR($Y878 = 8, $Y878= 13, $Y878 = 12) + N("Secretária bilíngue ou coordenador ou especialista"),
            8000,
            IF($Y878 = 7 + N("Diretor"),
                15000,
                IF($Y878 = 14 + N("Gerente"),
                    12000,
                    IF($Y878 = 9 + N("Estagiário"),
                        705,
                        IF($Y878 = 10 + N("Trainee"),
                            805,
                            IF($Y878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IF($U878 = 7,
  500,
  IF($U878 = 8,
    1000,
    IF($U878 = 9,
      1500,
      IF($U878 = 10,
        2000,
        0
      )
    )
  )
)
+
N("Adicional no salário por área")
+
IF($W878 = 14 + N("Tecnologia da Informação"),
  120,
  IF($W878 = 16 + N("Vendas"),
    110,
    IF($W878 = 15 + N("Jurídico"),
      100,
      IF(OR($W878 = 8, $W878 = 9, $W878 = 11) + N("Recursos humanos ou comercial ou comunicação e marketing"),
        80,
        0
      )
    )
  )
)
+
N("Adicionando pegadinha")
+
IF(AND($W878 = 16, $U878 = 9, $Y878 = 11, $AA878 = 5) + N("Se for de vendas, com mestrado, analista sênior"),
  IF($R878 = 5,
    100,
    0
  )
  +
  IF($N878 = "M",
    200,
    0
  ),
  0
)</f>
        <v>3000</v>
      </c>
      <c r="AD8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$A878  &amp; ", "   &amp;
$C878  &amp; ", "   &amp;
$E878  &amp; ", '"  &amp;
$J878  &amp; "', '" &amp;
$N878  &amp; "', "  &amp;
$R878  &amp; ", '"  &amp;
TEXT($T878,"dd/mm/aaaa")  &amp; "', "   &amp;
$U878  &amp; ", "   &amp;
$W878  &amp; ", "   &amp;
$Y878  &amp; ", "   &amp;
IF($AA878 &lt;&gt; "", $AA878, "NULL")  &amp; ", "   &amp;
$AC878  &amp; ");"</f>
        <v>INSERT INTO bi4all.fac_employees (id_company_fk, id_employee_pk, flg_active, employee_name, id_gender_fk, id_race_fk, birthday, id_schooling_fk, id_department_fk, id_role_fk, id_level_fk, salary) VALUES (6a51143286b03064a49cc2acbee63c09a0682d33, 874, 1, 'Cristóvão Camargo Reis', 'M', 5, '06/12/1955', 8, 10, 11, 6, 3000);</v>
      </c>
    </row>
    <row r="879" spans="1:30" ht="14.25" customHeight="1" x14ac:dyDescent="0.2">
      <c r="A879" s="7" t="str" cm="1">
        <f t="array" aca="1" ref="A879" ca="1">INDEX(Company!$A:$A,RANDBETWEEN(5,COUNTA(Company!$A:$A) + 1),1)</f>
        <v>6a51143286b03064a49cc2acbee63c09a0682d33</v>
      </c>
      <c r="B879" s="7" t="str">
        <f ca="1">VLOOKUP($A879,Company!$A:$B,2,FALSE)</f>
        <v>ACME Corporation</v>
      </c>
      <c r="C879" s="5">
        <f t="shared" si="91"/>
        <v>875</v>
      </c>
      <c r="D879" s="5" t="str" cm="1">
        <f t="array" ref="D879">SHA1HASH($C879)</f>
        <v>c08d9955148bc0199789922ca232a77b69003980</v>
      </c>
      <c r="E879" s="6">
        <v>1</v>
      </c>
      <c r="F879" s="7">
        <f ca="1">IF($C879 = 1 + N("Presidente"),
    127,
    IF($C879 = 2 + N("Vice-Presidente"),
        72,
        IF($C879 = 3 + N("Secretária bilíngue"),
            13,
            RANDBETWEEN(5,COUNT(Name!$A:$A) + 1)
        )
    )
)</f>
        <v>232</v>
      </c>
      <c r="G879" s="7" t="str">
        <f ca="1">VLOOKUP($F879,Name!$A:$B,2,FALSE)</f>
        <v>Lorenzo</v>
      </c>
      <c r="H879" s="7">
        <f ca="1" xml:space="preserve">
IF($C879 = 1,
    0,
    RANDBETWEEN(5,COUNT('Last name'!$A:$A) + 1)
)</f>
        <v>133</v>
      </c>
      <c r="I879" s="7" t="str">
        <f ca="1" xml:space="preserve">
IF($C879 = 1 + N("Presidente"),
    "de Orléans e Bragança",
    VLOOKUP($H879,'Last name'!$A:$B,2,FALSE) &amp; " " &amp; VLOOKUP(RANDBETWEEN(5,COUNT('Last name'!$A:$A) + 1),'Last name'!$A:$B,2,FALSE)
)</f>
        <v>Morais Romano</v>
      </c>
      <c r="J879" s="7" t="str">
        <f t="shared" ca="1" si="92"/>
        <v>Lorenzo Morais Romano</v>
      </c>
      <c r="K879" s="7" t="str" cm="1">
        <f t="array" aca="1" ref="K879" ca="1">SHA1HASH($J879)</f>
        <v>8fb6486cd10d4180c957cdc311611db6863f5b29</v>
      </c>
      <c r="L879" s="7" cm="1">
        <f t="array" aca="1" ref="L879" ca="1">INDEX(States!$A:$A,RANDBETWEEN(5,COUNTA(States!$A:$A) + 1),1)</f>
        <v>10</v>
      </c>
      <c r="M879" s="7" t="str">
        <f ca="1">$L879 &amp; "|" &amp; VLOOKUP($L879,States!$A:$B,2,FALSE)</f>
        <v>10|fa6e01394cea5decb8157a7e18fa2eeabf35410d</v>
      </c>
      <c r="N879" s="7" t="str">
        <f ca="1">VLOOKUP($F879,Name!$A:$C,3,FALSE)</f>
        <v>M</v>
      </c>
      <c r="O879" s="7" t="str">
        <f ca="1">VLOOKUP($N879,Gender!$A:$B,2,FALSE)</f>
        <v>Male</v>
      </c>
      <c r="P879" s="7" t="str" cm="1">
        <f t="array" aca="1" ref="P879" ca="1">INDEX('Marital status'!$A:$A,RANDBETWEEN(5,COUNTA('Marital status'!$A:$A) + 1),1)</f>
        <v>47051393f6bcbf99111ec5d70ba2ebbe11ebccae</v>
      </c>
      <c r="Q879" s="7" t="str">
        <f ca="1">VLOOKUP($P879,'Marital status'!$A:$B,2,FALSE)</f>
        <v xml:space="preserve"> Separated </v>
      </c>
      <c r="R879" s="7">
        <f t="shared" ca="1" si="93"/>
        <v>5</v>
      </c>
      <c r="S879" s="7" t="e">
        <f ca="1">VLOOKUP($R879,Race!$A:$B,2,FALSE)</f>
        <v>#N/A</v>
      </c>
      <c r="T879" s="8">
        <f t="shared" ca="1" si="94"/>
        <v>18828</v>
      </c>
      <c r="U879" s="6">
        <f t="shared" ca="1" si="95"/>
        <v>7</v>
      </c>
      <c r="V879" s="8" t="str">
        <f ca="1">VLOOKUP($U879,Education!$A:$B,2,FALSE)</f>
        <v>Undergraduate degree</v>
      </c>
      <c r="W879" s="7">
        <f ca="1" xml:space="preserve">
  IF(OR($Y879 = 5, $Y879 = 6, $Y879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879" s="7" t="str">
        <f ca="1">VLOOKUP($W879,Department!$A:$B,2,FALSE)</f>
        <v>Finance</v>
      </c>
      <c r="Y879" s="6">
        <f t="shared" ca="1" si="96"/>
        <v>10</v>
      </c>
      <c r="Z879" s="7" t="str">
        <f ca="1">VLOOKUP($Y879,Role!$A:$B,2,FALSE)</f>
        <v>Trainee</v>
      </c>
      <c r="AA879" s="6" t="str">
        <f t="shared" ca="1" si="97"/>
        <v/>
      </c>
      <c r="AB879" s="7" t="str">
        <f ca="1" xml:space="preserve">
IF($AA879 &lt;&gt; "",
    VLOOKUP($AA879,Level!$A:$B,2,FALSE),
    ""
)</f>
        <v/>
      </c>
      <c r="AC879" s="1">
        <f ca="1" xml:space="preserve">
IF($Y879 = 5 + N("Presidente"),
    27000,
    IF($Y879 = 6 + N("Vice-presidente"),
        23000,
        IF(OR($Y879 = 8, $Y879= 13, $Y879 = 12) + N("Secretária bilíngue ou coordenador ou especialista"),
            8000,
            IF($Y879 = 7 + N("Diretor"),
                15000,
                IF($Y879 = 14 + N("Gerente"),
                    12000,
                    IF($Y879 = 9 + N("Estagiário"),
                        705,
                        IF($Y879 = 10 + N("Trainee"),
                            805,
                            IF($Y879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IF($U879 = 7,
  500,
  IF($U879 = 8,
    1000,
    IF($U879 = 9,
      1500,
      IF($U879 = 10,
        2000,
        0
      )
    )
  )
)
+
N("Adicional no salário por área")
+
IF($W879 = 14 + N("Tecnologia da Informação"),
  120,
  IF($W879 = 16 + N("Vendas"),
    110,
    IF($W879 = 15 + N("Jurídico"),
      100,
      IF(OR($W879 = 8, $W879 = 9, $W879 = 11) + N("Recursos humanos ou comercial ou comunicação e marketing"),
        80,
        0
      )
    )
  )
)
+
N("Adicionando pegadinha")
+
IF(AND($W879 = 16, $U879 = 9, $Y879 = 11, $AA879 = 5) + N("Se for de vendas, com mestrado, analista sênior"),
  IF($R879 = 5,
    100,
    0
  )
  +
  IF($N879 = "M",
    200,
    0
  ),
  0
)</f>
        <v>1305</v>
      </c>
      <c r="AD8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$A879  &amp; ", "   &amp;
$C879  &amp; ", "   &amp;
$E879  &amp; ", '"  &amp;
$J879  &amp; "', '" &amp;
$N879  &amp; "', "  &amp;
$R879  &amp; ", '"  &amp;
TEXT($T879,"dd/mm/aaaa")  &amp; "', "   &amp;
$U879  &amp; ", "   &amp;
$W879  &amp; ", "   &amp;
$Y879  &amp; ", "   &amp;
IF($AA879 &lt;&gt; "", $AA879, "NULL")  &amp; ", "   &amp;
$AC879  &amp; ");"</f>
        <v>INSERT INTO bi4all.fac_employees (id_company_fk, id_employee_pk, flg_active, employee_name, id_gender_fk, id_race_fk, birthday, id_schooling_fk, id_department_fk, id_role_fk, id_level_fk, salary) VALUES (6a51143286b03064a49cc2acbee63c09a0682d33, 875, 1, 'Lorenzo Morais Romano', 'M', 5, '19/07/1951', 7, 7, 10, NULL, 1305);</v>
      </c>
    </row>
    <row r="880" spans="1:30" ht="14.25" customHeight="1" x14ac:dyDescent="0.2">
      <c r="A880" s="7" t="str" cm="1">
        <f t="array" aca="1" ref="A880" ca="1">INDEX(Company!$A:$A,RANDBETWEEN(5,COUNTA(Company!$A:$A) + 1),1)</f>
        <v>6a51143286b03064a49cc2acbee63c09a0682d33</v>
      </c>
      <c r="B880" s="7" t="str">
        <f ca="1">VLOOKUP($A880,Company!$A:$B,2,FALSE)</f>
        <v>ACME Corporation</v>
      </c>
      <c r="C880" s="5">
        <f t="shared" si="91"/>
        <v>876</v>
      </c>
      <c r="D880" s="5" t="str" cm="1">
        <f t="array" ref="D880">SHA1HASH($C880)</f>
        <v>f2edcbe307792dde01089478537248d17cba8620</v>
      </c>
      <c r="E880" s="6">
        <v>1</v>
      </c>
      <c r="F880" s="7">
        <f ca="1">IF($C880 = 1 + N("Presidente"),
    127,
    IF($C880 = 2 + N("Vice-Presidente"),
        72,
        IF($C880 = 3 + N("Secretária bilíngue"),
            13,
            RANDBETWEEN(5,COUNT(Name!$A:$A) + 1)
        )
    )
)</f>
        <v>55</v>
      </c>
      <c r="G880" s="7" t="str">
        <f ca="1">VLOOKUP($F880,Name!$A:$B,2,FALSE)</f>
        <v>Arthur</v>
      </c>
      <c r="H880" s="7">
        <f ca="1" xml:space="preserve">
IF($C880 = 1,
    0,
    RANDBETWEEN(5,COUNT('Last name'!$A:$A) + 1)
)</f>
        <v>141</v>
      </c>
      <c r="I880" s="7" t="str">
        <f ca="1" xml:space="preserve">
IF($C880 = 1 + N("Presidente"),
    "de Orléans e Bragança",
    VLOOKUP($H880,'Last name'!$A:$B,2,FALSE) &amp; " " &amp; VLOOKUP(RANDBETWEEN(5,COUNT('Last name'!$A:$A) + 1),'Last name'!$A:$B,2,FALSE)
)</f>
        <v>Noronha Oliveira</v>
      </c>
      <c r="J880" s="7" t="str">
        <f t="shared" ca="1" si="92"/>
        <v>Arthur Noronha Oliveira</v>
      </c>
      <c r="K880" s="7" t="str" cm="1">
        <f t="array" aca="1" ref="K880" ca="1">SHA1HASH($J880)</f>
        <v>a1a3346e975f5234baba66b9ec6031fde72589c0</v>
      </c>
      <c r="L880" s="7" cm="1">
        <f t="array" aca="1" ref="L880" ca="1">INDEX(States!$A:$A,RANDBETWEEN(5,COUNTA(States!$A:$A) + 1),1)</f>
        <v>7</v>
      </c>
      <c r="M880" s="7" t="str">
        <f ca="1">$L880 &amp; "|" &amp; VLOOKUP($L880,States!$A:$B,2,FALSE)</f>
        <v>7|f2e12883042f184299ea408f79a5077ec107e25e</v>
      </c>
      <c r="N880" s="7" t="str">
        <f ca="1">VLOOKUP($F880,Name!$A:$C,3,FALSE)</f>
        <v>M</v>
      </c>
      <c r="O880" s="7" t="str">
        <f ca="1">VLOOKUP($N880,Gender!$A:$B,2,FALSE)</f>
        <v>Male</v>
      </c>
      <c r="P880" s="7" t="str" cm="1">
        <f t="array" aca="1" ref="P880" ca="1">INDEX('Marital status'!$A:$A,RANDBETWEEN(5,COUNTA('Marital status'!$A:$A) + 1),1)</f>
        <v>93ac84f4e0bd5c1c97b670a12a7fff6af89fb6b3</v>
      </c>
      <c r="Q880" s="7" t="str">
        <f ca="1">VLOOKUP($P880,'Marital status'!$A:$B,2,FALSE)</f>
        <v>DIVORCED</v>
      </c>
      <c r="R880" s="7">
        <f t="shared" ca="1" si="93"/>
        <v>7</v>
      </c>
      <c r="S880" s="7" t="e">
        <f ca="1">VLOOKUP($R880,Race!$A:$B,2,FALSE)</f>
        <v>#N/A</v>
      </c>
      <c r="T880" s="8">
        <f t="shared" ca="1" si="94"/>
        <v>19381</v>
      </c>
      <c r="U880" s="6">
        <f t="shared" ca="1" si="95"/>
        <v>8</v>
      </c>
      <c r="V880" s="8" t="str">
        <f ca="1">VLOOKUP($U880,Education!$A:$B,2,FALSE)</f>
        <v>Graduate school</v>
      </c>
      <c r="W880" s="7">
        <f ca="1" xml:space="preserve">
  IF(OR($Y880 = 5, $Y880 = 6, $Y880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880" s="7" t="str">
        <f ca="1">VLOOKUP($W880,Department!$A:$B,2,FALSE)</f>
        <v>Commercial</v>
      </c>
      <c r="Y880" s="6">
        <f t="shared" ca="1" si="96"/>
        <v>11</v>
      </c>
      <c r="Z880" s="7" t="str">
        <f ca="1">VLOOKUP($Y880,Role!$A:$B,2,FALSE)</f>
        <v>Analyst</v>
      </c>
      <c r="AA880" s="6">
        <f t="shared" ca="1" si="97"/>
        <v>7</v>
      </c>
      <c r="AB880" s="7" t="str">
        <f ca="1" xml:space="preserve">
IF($AA880 &lt;&gt; "",
    VLOOKUP($AA880,Level!$A:$B,2,FALSE),
    ""
)</f>
        <v>Senior</v>
      </c>
      <c r="AC880" s="1">
        <f ca="1" xml:space="preserve">
IF($Y880 = 5 + N("Presidente"),
    27000,
    IF($Y880 = 6 + N("Vice-presidente"),
        23000,
        IF(OR($Y880 = 8, $Y880= 13, $Y880 = 12) + N("Secretária bilíngue ou coordenador ou especialista"),
            8000,
            IF($Y880 = 7 + N("Diretor"),
                15000,
                IF($Y880 = 14 + N("Gerente"),
                    12000,
                    IF($Y880 = 9 + N("Estagiário"),
                        705,
                        IF($Y880 = 10 + N("Trainee"),
                            805,
                            IF($Y880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IF($U880 = 7,
  500,
  IF($U880 = 8,
    1000,
    IF($U880 = 9,
      1500,
      IF($U880 = 10,
        2000,
        0
      )
    )
  )
)
+
N("Adicional no salário por área")
+
IF($W880 = 14 + N("Tecnologia da Informação"),
  120,
  IF($W880 = 16 + N("Vendas"),
    110,
    IF($W880 = 15 + N("Jurídico"),
      100,
      IF(OR($W880 = 8, $W880 = 9, $W880 = 11) + N("Recursos humanos ou comercial ou comunicação e marketing"),
        80,
        0
      )
    )
  )
)
+
N("Adicionando pegadinha")
+
IF(AND($W880 = 16, $U880 = 9, $Y880 = 11, $AA880 = 5) + N("Se for de vendas, com mestrado, analista sênior"),
  IF($R880 = 5,
    100,
    0
  )
  +
  IF($N880 = "M",
    200,
    0
  ),
  0
)</f>
        <v>3080</v>
      </c>
      <c r="AD8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$A880  &amp; ", "   &amp;
$C880  &amp; ", "   &amp;
$E880  &amp; ", '"  &amp;
$J880  &amp; "', '" &amp;
$N880  &amp; "', "  &amp;
$R880  &amp; ", '"  &amp;
TEXT($T880,"dd/mm/aaaa")  &amp; "', "   &amp;
$U880  &amp; ", "   &amp;
$W880  &amp; ", "   &amp;
$Y880  &amp; ", "   &amp;
IF($AA880 &lt;&gt; "", $AA880, "NULL")  &amp; ", "   &amp;
$AC880  &amp; ");"</f>
        <v>INSERT INTO bi4all.fac_employees (id_company_fk, id_employee_pk, flg_active, employee_name, id_gender_fk, id_race_fk, birthday, id_schooling_fk, id_department_fk, id_role_fk, id_level_fk, salary) VALUES (6a51143286b03064a49cc2acbee63c09a0682d33, 876, 1, 'Arthur Noronha Oliveira', 'M', 7, '22/01/1953', 8, 9, 11, 7, 3080);</v>
      </c>
    </row>
    <row r="881" spans="1:30" ht="14.25" customHeight="1" x14ac:dyDescent="0.2">
      <c r="A881" s="7" t="str" cm="1">
        <f t="array" aca="1" ref="A881" ca="1">INDEX(Company!$A:$A,RANDBETWEEN(5,COUNTA(Company!$A:$A) + 1),1)</f>
        <v>6a51143286b03064a49cc2acbee63c09a0682d33</v>
      </c>
      <c r="B881" s="7" t="str">
        <f ca="1">VLOOKUP($A881,Company!$A:$B,2,FALSE)</f>
        <v>ACME Corporation</v>
      </c>
      <c r="C881" s="5">
        <f t="shared" si="91"/>
        <v>877</v>
      </c>
      <c r="D881" s="5" t="str" cm="1">
        <f t="array" ref="D881">SHA1HASH($C881)</f>
        <v>d24b133ea364c6e908e29d944d2adb8589f973eb</v>
      </c>
      <c r="E881" s="6">
        <v>1</v>
      </c>
      <c r="F881" s="7">
        <f ca="1">IF($C881 = 1 + N("Presidente"),
    127,
    IF($C881 = 2 + N("Vice-Presidente"),
        72,
        IF($C881 = 3 + N("Secretária bilíngue"),
            13,
            RANDBETWEEN(5,COUNT(Name!$A:$A) + 1)
        )
    )
)</f>
        <v>274</v>
      </c>
      <c r="G881" s="7" t="str">
        <f ca="1">VLOOKUP($F881,Name!$A:$B,2,FALSE)</f>
        <v>Maria Valentina</v>
      </c>
      <c r="H881" s="7">
        <f ca="1" xml:space="preserve">
IF($C881 = 1,
    0,
    RANDBETWEEN(5,COUNT('Last name'!$A:$A) + 1)
)</f>
        <v>164</v>
      </c>
      <c r="I881" s="7" t="str">
        <f ca="1" xml:space="preserve">
IF($C881 = 1 + N("Presidente"),
    "de Orléans e Bragança",
    VLOOKUP($H881,'Last name'!$A:$B,2,FALSE) &amp; " " &amp; VLOOKUP(RANDBETWEEN(5,COUNT('Last name'!$A:$A) + 1),'Last name'!$A:$B,2,FALSE)
)</f>
        <v>Rizzo Pasquim</v>
      </c>
      <c r="J881" s="7" t="str">
        <f t="shared" ca="1" si="92"/>
        <v>Maria Valentina Rizzo Pasquim</v>
      </c>
      <c r="K881" s="7" t="str" cm="1">
        <f t="array" aca="1" ref="K881" ca="1">SHA1HASH($J881)</f>
        <v>b69a92d58e3a8b4f014b5ee7b251cdc615d777a2</v>
      </c>
      <c r="L881" s="7" cm="1">
        <f t="array" aca="1" ref="L881" ca="1">INDEX(States!$A:$A,RANDBETWEEN(5,COUNTA(States!$A:$A) + 1),1)</f>
        <v>12</v>
      </c>
      <c r="M881" s="7" t="str">
        <f ca="1">$L881 &amp; "|" &amp; VLOOKUP($L881,States!$A:$B,2,FALSE)</f>
        <v>12|16a2d6eb767d4fd003fae8cac60e0d85a9416ba8</v>
      </c>
      <c r="N881" s="7" t="str">
        <f ca="1">VLOOKUP($F881,Name!$A:$C,3,FALSE)</f>
        <v>F</v>
      </c>
      <c r="O881" s="7" t="str">
        <f ca="1">VLOOKUP($N881,Gender!$A:$B,2,FALSE)</f>
        <v>Female</v>
      </c>
      <c r="P881" s="7" t="str" cm="1">
        <f t="array" aca="1" ref="P881" ca="1">INDEX('Marital status'!$A:$A,RANDBETWEEN(5,COUNTA('Marital status'!$A:$A) + 1),1)</f>
        <v>47051393f6bcbf99111ec5d70ba2ebbe11ebccae</v>
      </c>
      <c r="Q881" s="7" t="str">
        <f ca="1">VLOOKUP($P881,'Marital status'!$A:$B,2,FALSE)</f>
        <v xml:space="preserve"> Separated </v>
      </c>
      <c r="R881" s="7">
        <f t="shared" ca="1" si="93"/>
        <v>5</v>
      </c>
      <c r="S881" s="7" t="e">
        <f ca="1">VLOOKUP($R881,Race!$A:$B,2,FALSE)</f>
        <v>#N/A</v>
      </c>
      <c r="T881" s="8">
        <f t="shared" ca="1" si="94"/>
        <v>24662</v>
      </c>
      <c r="U881" s="6">
        <f t="shared" ca="1" si="95"/>
        <v>7</v>
      </c>
      <c r="V881" s="8" t="str">
        <f ca="1">VLOOKUP($U881,Education!$A:$B,2,FALSE)</f>
        <v>Undergraduate degree</v>
      </c>
      <c r="W881" s="7">
        <f ca="1" xml:space="preserve">
  IF(OR($Y881 = 5, $Y881 = 6, $Y881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81" s="7" t="str">
        <f ca="1">VLOOKUP($W881,Department!$A:$B,2,FALSE)</f>
        <v>Human Resource</v>
      </c>
      <c r="Y881" s="6">
        <f t="shared" ca="1" si="96"/>
        <v>10</v>
      </c>
      <c r="Z881" s="7" t="str">
        <f ca="1">VLOOKUP($Y881,Role!$A:$B,2,FALSE)</f>
        <v>Trainee</v>
      </c>
      <c r="AA881" s="6" t="str">
        <f t="shared" ca="1" si="97"/>
        <v/>
      </c>
      <c r="AB881" s="7" t="str">
        <f ca="1" xml:space="preserve">
IF($AA881 &lt;&gt; "",
    VLOOKUP($AA881,Level!$A:$B,2,FALSE),
    ""
)</f>
        <v/>
      </c>
      <c r="AC881" s="1">
        <f ca="1" xml:space="preserve">
IF($Y881 = 5 + N("Presidente"),
    27000,
    IF($Y881 = 6 + N("Vice-presidente"),
        23000,
        IF(OR($Y881 = 8, $Y881= 13, $Y881 = 12) + N("Secretária bilíngue ou coordenador ou especialista"),
            8000,
            IF($Y881 = 7 + N("Diretor"),
                15000,
                IF($Y881 = 14 + N("Gerente"),
                    12000,
                    IF($Y881 = 9 + N("Estagiário"),
                        705,
                        IF($Y881 = 10 + N("Trainee"),
                            805,
                            IF($Y881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IF($U881 = 7,
  500,
  IF($U881 = 8,
    1000,
    IF($U881 = 9,
      1500,
      IF($U881 = 10,
        2000,
        0
      )
    )
  )
)
+
N("Adicional no salário por área")
+
IF($W881 = 14 + N("Tecnologia da Informação"),
  120,
  IF($W881 = 16 + N("Vendas"),
    110,
    IF($W881 = 15 + N("Jurídico"),
      100,
      IF(OR($W881 = 8, $W881 = 9, $W881 = 11) + N("Recursos humanos ou comercial ou comunicação e marketing"),
        80,
        0
      )
    )
  )
)
+
N("Adicionando pegadinha")
+
IF(AND($W881 = 16, $U881 = 9, $Y881 = 11, $AA881 = 5) + N("Se for de vendas, com mestrado, analista sênior"),
  IF($R881 = 5,
    100,
    0
  )
  +
  IF($N881 = "M",
    200,
    0
  ),
  0
)</f>
        <v>1385</v>
      </c>
      <c r="AD8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$A881  &amp; ", "   &amp;
$C881  &amp; ", "   &amp;
$E881  &amp; ", '"  &amp;
$J881  &amp; "', '" &amp;
$N881  &amp; "', "  &amp;
$R881  &amp; ", '"  &amp;
TEXT($T881,"dd/mm/aaaa")  &amp; "', "   &amp;
$U881  &amp; ", "   &amp;
$W881  &amp; ", "   &amp;
$Y881  &amp; ", "   &amp;
IF($AA881 &lt;&gt; "", $AA881, "NULL")  &amp; ", "   &amp;
$AC881  &amp; ");"</f>
        <v>INSERT INTO bi4all.fac_employees (id_company_fk, id_employee_pk, flg_active, employee_name, id_gender_fk, id_race_fk, birthday, id_schooling_fk, id_department_fk, id_role_fk, id_level_fk, salary) VALUES (6a51143286b03064a49cc2acbee63c09a0682d33, 877, 1, 'Maria Valentina Rizzo Pasquim', 'F', 5, '09/07/1967', 7, 8, 10, NULL, 1385);</v>
      </c>
    </row>
    <row r="882" spans="1:30" ht="14.25" customHeight="1" x14ac:dyDescent="0.2">
      <c r="A882" s="7" t="str" cm="1">
        <f t="array" aca="1" ref="A882" ca="1">INDEX(Company!$A:$A,RANDBETWEEN(5,COUNTA(Company!$A:$A) + 1),1)</f>
        <v>6a51143286b03064a49cc2acbee63c09a0682d33</v>
      </c>
      <c r="B882" s="7" t="str">
        <f ca="1">VLOOKUP($A882,Company!$A:$B,2,FALSE)</f>
        <v>ACME Corporation</v>
      </c>
      <c r="C882" s="5">
        <f t="shared" si="91"/>
        <v>878</v>
      </c>
      <c r="D882" s="5" t="str" cm="1">
        <f t="array" ref="D882">SHA1HASH($C882)</f>
        <v>02db8e85943ffb476112d800c3010e376f2799e3</v>
      </c>
      <c r="E882" s="6">
        <v>1</v>
      </c>
      <c r="F882" s="7">
        <f ca="1">IF($C882 = 1 + N("Presidente"),
    127,
    IF($C882 = 2 + N("Vice-Presidente"),
        72,
        IF($C882 = 3 + N("Secretária bilíngue"),
            13,
            RANDBETWEEN(5,COUNT(Name!$A:$A) + 1)
        )
    )
)</f>
        <v>140</v>
      </c>
      <c r="G882" s="7" t="str">
        <f ca="1">VLOOKUP($F882,Name!$A:$B,2,FALSE)</f>
        <v>Fernando Manuel</v>
      </c>
      <c r="H882" s="7">
        <f ca="1" xml:space="preserve">
IF($C882 = 1,
    0,
    RANDBETWEEN(5,COUNT('Last name'!$A:$A) + 1)
)</f>
        <v>124</v>
      </c>
      <c r="I882" s="7" t="str">
        <f ca="1" xml:space="preserve">
IF($C882 = 1 + N("Presidente"),
    "de Orléans e Bragança",
    VLOOKUP($H882,'Last name'!$A:$B,2,FALSE) &amp; " " &amp; VLOOKUP(RANDBETWEEN(5,COUNT('Last name'!$A:$A) + 1),'Last name'!$A:$B,2,FALSE)
)</f>
        <v>Mazza Pimenta</v>
      </c>
      <c r="J882" s="7" t="str">
        <f t="shared" ca="1" si="92"/>
        <v>Fernando Manuel Mazza Pimenta</v>
      </c>
      <c r="K882" s="7" t="str" cm="1">
        <f t="array" aca="1" ref="K882" ca="1">SHA1HASH($J882)</f>
        <v>da0c5887b1c119f5ed36fc5fc2e6fda640dd17d5</v>
      </c>
      <c r="L882" s="7" cm="1">
        <f t="array" aca="1" ref="L882" ca="1">INDEX(States!$A:$A,RANDBETWEEN(5,COUNTA(States!$A:$A) + 1),1)</f>
        <v>21</v>
      </c>
      <c r="M882" s="7" t="str">
        <f ca="1">$L882 &amp; "|" &amp; VLOOKUP($L882,States!$A:$B,2,FALSE)</f>
        <v>21|18f454963e4e8ae3fea0597ea98a4e003875820f</v>
      </c>
      <c r="N882" s="7" t="str">
        <f ca="1">VLOOKUP($F882,Name!$A:$C,3,FALSE)</f>
        <v>M</v>
      </c>
      <c r="O882" s="7" t="str">
        <f ca="1">VLOOKUP($N882,Gender!$A:$B,2,FALSE)</f>
        <v>Male</v>
      </c>
      <c r="P882" s="7" t="str" cm="1">
        <f t="array" aca="1" ref="P882" ca="1">INDEX('Marital status'!$A:$A,RANDBETWEEN(5,COUNTA('Marital status'!$A:$A) + 1),1)</f>
        <v>47051393f6bcbf99111ec5d70ba2ebbe11ebccae</v>
      </c>
      <c r="Q882" s="7" t="str">
        <f ca="1">VLOOKUP($P882,'Marital status'!$A:$B,2,FALSE)</f>
        <v xml:space="preserve"> Separated </v>
      </c>
      <c r="R882" s="7">
        <f t="shared" ca="1" si="93"/>
        <v>6</v>
      </c>
      <c r="S882" s="7" t="e">
        <f ca="1">VLOOKUP($R882,Race!$A:$B,2,FALSE)</f>
        <v>#N/A</v>
      </c>
      <c r="T882" s="8">
        <f t="shared" ca="1" si="94"/>
        <v>27181</v>
      </c>
      <c r="U882" s="6">
        <f t="shared" ca="1" si="95"/>
        <v>7</v>
      </c>
      <c r="V882" s="8" t="str">
        <f ca="1">VLOOKUP($U882,Education!$A:$B,2,FALSE)</f>
        <v>Undergraduate degree</v>
      </c>
      <c r="W882" s="7">
        <f ca="1" xml:space="preserve">
  IF(OR($Y882 = 5, $Y882 = 6, $Y882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882" s="7" t="str">
        <f ca="1">VLOOKUP($W882,Department!$A:$B,2,FALSE)</f>
        <v>Operations</v>
      </c>
      <c r="Y882" s="6">
        <f t="shared" ca="1" si="96"/>
        <v>11</v>
      </c>
      <c r="Z882" s="7" t="str">
        <f ca="1">VLOOKUP($Y882,Role!$A:$B,2,FALSE)</f>
        <v>Analyst</v>
      </c>
      <c r="AA882" s="6">
        <f t="shared" ca="1" si="97"/>
        <v>5</v>
      </c>
      <c r="AB882" s="7" t="str">
        <f ca="1" xml:space="preserve">
IF($AA882 &lt;&gt; "",
    VLOOKUP($AA882,Level!$A:$B,2,FALSE),
    ""
)</f>
        <v>Junior</v>
      </c>
      <c r="AC882" s="1">
        <f ca="1" xml:space="preserve">
IF($Y882 = 5 + N("Presidente"),
    27000,
    IF($Y882 = 6 + N("Vice-presidente"),
        23000,
        IF(OR($Y882 = 8, $Y882= 13, $Y882 = 12) + N("Secretária bilíngue ou coordenador ou especialista"),
            8000,
            IF($Y882 = 7 + N("Diretor"),
                15000,
                IF($Y882 = 14 + N("Gerente"),
                    12000,
                    IF($Y882 = 9 + N("Estagiário"),
                        705,
                        IF($Y882 = 10 + N("Trainee"),
                            805,
                            IF($Y882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IF($U882 = 7,
  500,
  IF($U882 = 8,
    1000,
    IF($U882 = 9,
      1500,
      IF($U882 = 10,
        2000,
        0
      )
    )
  )
)
+
N("Adicional no salário por área")
+
IF($W882 = 14 + N("Tecnologia da Informação"),
  120,
  IF($W882 = 16 + N("Vendas"),
    110,
    IF($W882 = 15 + N("Jurídico"),
      100,
      IF(OR($W882 = 8, $W882 = 9, $W882 = 11) + N("Recursos humanos ou comercial ou comunicação e marketing"),
        80,
        0
      )
    )
  )
)
+
N("Adicionando pegadinha")
+
IF(AND($W882 = 16, $U882 = 9, $Y882 = 11, $AA882 = 5) + N("Se for de vendas, com mestrado, analista sênior"),
  IF($R882 = 5,
    100,
    0
  )
  +
  IF($N882 = "M",
    200,
    0
  ),
  0
)</f>
        <v>2500</v>
      </c>
      <c r="AD8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$A882  &amp; ", "   &amp;
$C882  &amp; ", "   &amp;
$E882  &amp; ", '"  &amp;
$J882  &amp; "', '" &amp;
$N882  &amp; "', "  &amp;
$R882  &amp; ", '"  &amp;
TEXT($T882,"dd/mm/aaaa")  &amp; "', "   &amp;
$U882  &amp; ", "   &amp;
$W882  &amp; ", "   &amp;
$Y882  &amp; ", "   &amp;
IF($AA882 &lt;&gt; "", $AA882, "NULL")  &amp; ", "   &amp;
$AC882  &amp; ");"</f>
        <v>INSERT INTO bi4all.fac_employees (id_company_fk, id_employee_pk, flg_active, employee_name, id_gender_fk, id_race_fk, birthday, id_schooling_fk, id_department_fk, id_role_fk, id_level_fk, salary) VALUES (6a51143286b03064a49cc2acbee63c09a0682d33, 878, 1, 'Fernando Manuel Mazza Pimenta', 'M', 6, '01/06/1974', 7, 10, 11, 5, 2500);</v>
      </c>
    </row>
    <row r="883" spans="1:30" ht="14.25" customHeight="1" x14ac:dyDescent="0.2">
      <c r="A883" s="7" t="str" cm="1">
        <f t="array" aca="1" ref="A883" ca="1">INDEX(Company!$A:$A,RANDBETWEEN(5,COUNTA(Company!$A:$A) + 1),1)</f>
        <v>6a51143286b03064a49cc2acbee63c09a0682d33</v>
      </c>
      <c r="B883" s="7" t="str">
        <f ca="1">VLOOKUP($A883,Company!$A:$B,2,FALSE)</f>
        <v>ACME Corporation</v>
      </c>
      <c r="C883" s="5">
        <f t="shared" si="91"/>
        <v>879</v>
      </c>
      <c r="D883" s="5" t="str" cm="1">
        <f t="array" ref="D883">SHA1HASH($C883)</f>
        <v>339e2ebc99d2a81e7786a466b5cbb9f8b3b81377</v>
      </c>
      <c r="E883" s="6">
        <v>1</v>
      </c>
      <c r="F883" s="7">
        <f ca="1">IF($C883 = 1 + N("Presidente"),
    127,
    IF($C883 = 2 + N("Vice-Presidente"),
        72,
        IF($C883 = 3 + N("Secretária bilíngue"),
            13,
            RANDBETWEEN(5,COUNT(Name!$A:$A) + 1)
        )
    )
)</f>
        <v>130</v>
      </c>
      <c r="G883" s="7" t="str">
        <f ca="1">VLOOKUP($F883,Name!$A:$B,2,FALSE)</f>
        <v>Enzzo</v>
      </c>
      <c r="H883" s="7">
        <f ca="1" xml:space="preserve">
IF($C883 = 1,
    0,
    RANDBETWEEN(5,COUNT('Last name'!$A:$A) + 1)
)</f>
        <v>107</v>
      </c>
      <c r="I883" s="7" t="str">
        <f ca="1" xml:space="preserve">
IF($C883 = 1 + N("Presidente"),
    "de Orléans e Bragança",
    VLOOKUP($H883,'Last name'!$A:$B,2,FALSE) &amp; " " &amp; VLOOKUP(RANDBETWEEN(5,COUNT('Last name'!$A:$A) + 1),'Last name'!$A:$B,2,FALSE)
)</f>
        <v>Leite Duarte</v>
      </c>
      <c r="J883" s="7" t="str">
        <f t="shared" ca="1" si="92"/>
        <v>Enzzo Leite Duarte</v>
      </c>
      <c r="K883" s="7" t="str" cm="1">
        <f t="array" aca="1" ref="K883" ca="1">SHA1HASH($J883)</f>
        <v>9100d9e342740b815cbbf08a245d4f8e13642b88</v>
      </c>
      <c r="L883" s="7" cm="1">
        <f t="array" aca="1" ref="L883" ca="1">INDEX(States!$A:$A,RANDBETWEEN(5,COUNTA(States!$A:$A) + 1),1)</f>
        <v>12</v>
      </c>
      <c r="M883" s="7" t="str">
        <f ca="1">$L883 &amp; "|" &amp; VLOOKUP($L883,States!$A:$B,2,FALSE)</f>
        <v>12|16a2d6eb767d4fd003fae8cac60e0d85a9416ba8</v>
      </c>
      <c r="N883" s="7" t="str">
        <f ca="1">VLOOKUP($F883,Name!$A:$C,3,FALSE)</f>
        <v>M</v>
      </c>
      <c r="O883" s="7" t="str">
        <f ca="1">VLOOKUP($N883,Gender!$A:$B,2,FALSE)</f>
        <v>Male</v>
      </c>
      <c r="P883" s="7" t="str" cm="1">
        <f t="array" aca="1" ref="P883" ca="1">INDEX('Marital status'!$A:$A,RANDBETWEEN(5,COUNTA('Marital status'!$A:$A) + 1),1)</f>
        <v>459031b19ec5bbd3b3dbc0a9dcf2cb6e6c6f7848</v>
      </c>
      <c r="Q883" s="7" t="str">
        <f ca="1">VLOOKUP($P883,'Marital status'!$A:$B,2,FALSE)</f>
        <v xml:space="preserve">Widowed </v>
      </c>
      <c r="R883" s="7">
        <f t="shared" ca="1" si="93"/>
        <v>5</v>
      </c>
      <c r="S883" s="7" t="e">
        <f ca="1">VLOOKUP($R883,Race!$A:$B,2,FALSE)</f>
        <v>#N/A</v>
      </c>
      <c r="T883" s="8">
        <f t="shared" ca="1" si="94"/>
        <v>30894</v>
      </c>
      <c r="U883" s="6">
        <f t="shared" ca="1" si="95"/>
        <v>7</v>
      </c>
      <c r="V883" s="8" t="str">
        <f ca="1">VLOOKUP($U883,Education!$A:$B,2,FALSE)</f>
        <v>Undergraduate degree</v>
      </c>
      <c r="W883" s="7">
        <f ca="1" xml:space="preserve">
  IF(OR($Y883 = 5, $Y883 = 6, $Y883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883" s="7" t="str">
        <f ca="1">VLOOKUP($W883,Department!$A:$B,2,FALSE)</f>
        <v>Controlling</v>
      </c>
      <c r="Y883" s="6">
        <f t="shared" ca="1" si="96"/>
        <v>10</v>
      </c>
      <c r="Z883" s="7" t="str">
        <f ca="1">VLOOKUP($Y883,Role!$A:$B,2,FALSE)</f>
        <v>Trainee</v>
      </c>
      <c r="AA883" s="6" t="str">
        <f t="shared" ca="1" si="97"/>
        <v/>
      </c>
      <c r="AB883" s="7" t="str">
        <f ca="1" xml:space="preserve">
IF($AA883 &lt;&gt; "",
    VLOOKUP($AA883,Level!$A:$B,2,FALSE),
    ""
)</f>
        <v/>
      </c>
      <c r="AC883" s="1">
        <f ca="1" xml:space="preserve">
IF($Y883 = 5 + N("Presidente"),
    27000,
    IF($Y883 = 6 + N("Vice-presidente"),
        23000,
        IF(OR($Y883 = 8, $Y883= 13, $Y883 = 12) + N("Secretária bilíngue ou coordenador ou especialista"),
            8000,
            IF($Y883 = 7 + N("Diretor"),
                15000,
                IF($Y883 = 14 + N("Gerente"),
                    12000,
                    IF($Y883 = 9 + N("Estagiário"),
                        705,
                        IF($Y883 = 10 + N("Trainee"),
                            805,
                            IF($Y883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IF($U883 = 7,
  500,
  IF($U883 = 8,
    1000,
    IF($U883 = 9,
      1500,
      IF($U883 = 10,
        2000,
        0
      )
    )
  )
)
+
N("Adicional no salário por área")
+
IF($W883 = 14 + N("Tecnologia da Informação"),
  120,
  IF($W883 = 16 + N("Vendas"),
    110,
    IF($W883 = 15 + N("Jurídico"),
      100,
      IF(OR($W883 = 8, $W883 = 9, $W883 = 11) + N("Recursos humanos ou comercial ou comunicação e marketing"),
        80,
        0
      )
    )
  )
)
+
N("Adicionando pegadinha")
+
IF(AND($W883 = 16, $U883 = 9, $Y883 = 11, $AA883 = 5) + N("Se for de vendas, com mestrado, analista sênior"),
  IF($R883 = 5,
    100,
    0
  )
  +
  IF($N883 = "M",
    200,
    0
  ),
  0
)</f>
        <v>1305</v>
      </c>
      <c r="AD8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$A883  &amp; ", "   &amp;
$C883  &amp; ", "   &amp;
$E883  &amp; ", '"  &amp;
$J883  &amp; "', '" &amp;
$N883  &amp; "', "  &amp;
$R883  &amp; ", '"  &amp;
TEXT($T883,"dd/mm/aaaa")  &amp; "', "   &amp;
$U883  &amp; ", "   &amp;
$W883  &amp; ", "   &amp;
$Y883  &amp; ", "   &amp;
IF($AA883 &lt;&gt; "", $AA883, "NULL")  &amp; ", "   &amp;
$AC883  &amp; ");"</f>
        <v>INSERT INTO bi4all.fac_employees (id_company_fk, id_employee_pk, flg_active, employee_name, id_gender_fk, id_race_fk, birthday, id_schooling_fk, id_department_fk, id_role_fk, id_level_fk, salary) VALUES (6a51143286b03064a49cc2acbee63c09a0682d33, 879, 1, 'Enzzo Leite Duarte', 'M', 5, '31/07/1984', 7, 12, 10, NULL, 1305);</v>
      </c>
    </row>
    <row r="884" spans="1:30" ht="14.25" customHeight="1" x14ac:dyDescent="0.2">
      <c r="A884" s="7" t="str" cm="1">
        <f t="array" aca="1" ref="A884" ca="1">INDEX(Company!$A:$A,RANDBETWEEN(5,COUNTA(Company!$A:$A) + 1),1)</f>
        <v>6a51143286b03064a49cc2acbee63c09a0682d33</v>
      </c>
      <c r="B884" s="7" t="str">
        <f ca="1">VLOOKUP($A884,Company!$A:$B,2,FALSE)</f>
        <v>ACME Corporation</v>
      </c>
      <c r="C884" s="5">
        <f t="shared" si="91"/>
        <v>880</v>
      </c>
      <c r="D884" s="5" t="str" cm="1">
        <f t="array" ref="D884">SHA1HASH($C884)</f>
        <v>0b5e7f0138ad72cf4f28d2ee0b0364e1071af9be</v>
      </c>
      <c r="E884" s="6">
        <v>1</v>
      </c>
      <c r="F884" s="7">
        <f ca="1">IF($C884 = 1 + N("Presidente"),
    127,
    IF($C884 = 2 + N("Vice-Presidente"),
        72,
        IF($C884 = 3 + N("Secretária bilíngue"),
            13,
            RANDBETWEEN(5,COUNT(Name!$A:$A) + 1)
        )
    )
)</f>
        <v>8</v>
      </c>
      <c r="G884" s="7" t="str">
        <f ca="1">VLOOKUP($F884,Name!$A:$B,2,FALSE)</f>
        <v>Adélia</v>
      </c>
      <c r="H884" s="7">
        <f ca="1" xml:space="preserve">
IF($C884 = 1,
    0,
    RANDBETWEEN(5,COUNT('Last name'!$A:$A) + 1)
)</f>
        <v>54</v>
      </c>
      <c r="I884" s="7" t="str">
        <f ca="1" xml:space="preserve">
IF($C884 = 1 + N("Presidente"),
    "de Orléans e Bragança",
    VLOOKUP($H884,'Last name'!$A:$B,2,FALSE) &amp; " " &amp; VLOOKUP(RANDBETWEEN(5,COUNT('Last name'!$A:$A) + 1),'Last name'!$A:$B,2,FALSE)
)</f>
        <v>Caminha Sá</v>
      </c>
      <c r="J884" s="7" t="str">
        <f t="shared" ca="1" si="92"/>
        <v>Adélia Caminha Sá</v>
      </c>
      <c r="K884" s="7" t="str" cm="1">
        <f t="array" aca="1" ref="K884" ca="1">SHA1HASH($J884)</f>
        <v>ab3a8b7cc150bb3f54b89b420509811865c02dee</v>
      </c>
      <c r="L884" s="7" cm="1">
        <f t="array" aca="1" ref="L884" ca="1">INDEX(States!$A:$A,RANDBETWEEN(5,COUNTA(States!$A:$A) + 1),1)</f>
        <v>22</v>
      </c>
      <c r="M884" s="7" t="str">
        <f ca="1">$L884 &amp; "|" &amp; VLOOKUP($L884,States!$A:$B,2,FALSE)</f>
        <v>22|04a99b2b0b78076f0a06c2d7695137915b2933a5</v>
      </c>
      <c r="N884" s="7" t="str">
        <f ca="1">VLOOKUP($F884,Name!$A:$C,3,FALSE)</f>
        <v>F</v>
      </c>
      <c r="O884" s="7" t="str">
        <f ca="1">VLOOKUP($N884,Gender!$A:$B,2,FALSE)</f>
        <v>Female</v>
      </c>
      <c r="P884" s="7" t="str" cm="1">
        <f t="array" aca="1" ref="P884" ca="1">INDEX('Marital status'!$A:$A,RANDBETWEEN(5,COUNTA('Marital status'!$A:$A) + 1),1)</f>
        <v>459031b19ec5bbd3b3dbc0a9dcf2cb6e6c6f7848</v>
      </c>
      <c r="Q884" s="7" t="str">
        <f ca="1">VLOOKUP($P884,'Marital status'!$A:$B,2,FALSE)</f>
        <v xml:space="preserve">Widowed </v>
      </c>
      <c r="R884" s="7">
        <f t="shared" ca="1" si="93"/>
        <v>5</v>
      </c>
      <c r="S884" s="7" t="e">
        <f ca="1">VLOOKUP($R884,Race!$A:$B,2,FALSE)</f>
        <v>#N/A</v>
      </c>
      <c r="T884" s="8">
        <f t="shared" ca="1" si="94"/>
        <v>27037</v>
      </c>
      <c r="U884" s="6">
        <f t="shared" ca="1" si="95"/>
        <v>8</v>
      </c>
      <c r="V884" s="8" t="str">
        <f ca="1">VLOOKUP($U884,Education!$A:$B,2,FALSE)</f>
        <v>Graduate school</v>
      </c>
      <c r="W884" s="7">
        <f ca="1" xml:space="preserve">
  IF(OR($Y884 = 5, $Y884 = 6, $Y884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884" s="7" t="str">
        <f ca="1">VLOOKUP($W884,Department!$A:$B,2,FALSE)</f>
        <v>Operations</v>
      </c>
      <c r="Y884" s="6">
        <f t="shared" ca="1" si="96"/>
        <v>11</v>
      </c>
      <c r="Z884" s="7" t="str">
        <f ca="1">VLOOKUP($Y884,Role!$A:$B,2,FALSE)</f>
        <v>Analyst</v>
      </c>
      <c r="AA884" s="6">
        <f t="shared" ca="1" si="97"/>
        <v>7</v>
      </c>
      <c r="AB884" s="7" t="str">
        <f ca="1" xml:space="preserve">
IF($AA884 &lt;&gt; "",
    VLOOKUP($AA884,Level!$A:$B,2,FALSE),
    ""
)</f>
        <v>Senior</v>
      </c>
      <c r="AC884" s="1">
        <f ca="1" xml:space="preserve">
IF($Y884 = 5 + N("Presidente"),
    27000,
    IF($Y884 = 6 + N("Vice-presidente"),
        23000,
        IF(OR($Y884 = 8, $Y884= 13, $Y884 = 12) + N("Secretária bilíngue ou coordenador ou especialista"),
            8000,
            IF($Y884 = 7 + N("Diretor"),
                15000,
                IF($Y884 = 14 + N("Gerente"),
                    12000,
                    IF($Y884 = 9 + N("Estagiário"),
                        705,
                        IF($Y884 = 10 + N("Trainee"),
                            805,
                            IF($Y884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IF($U884 = 7,
  500,
  IF($U884 = 8,
    1000,
    IF($U884 = 9,
      1500,
      IF($U884 = 10,
        2000,
        0
      )
    )
  )
)
+
N("Adicional no salário por área")
+
IF($W884 = 14 + N("Tecnologia da Informação"),
  120,
  IF($W884 = 16 + N("Vendas"),
    110,
    IF($W884 = 15 + N("Jurídico"),
      100,
      IF(OR($W884 = 8, $W884 = 9, $W884 = 11) + N("Recursos humanos ou comercial ou comunicação e marketing"),
        80,
        0
      )
    )
  )
)
+
N("Adicionando pegadinha")
+
IF(AND($W884 = 16, $U884 = 9, $Y884 = 11, $AA884 = 5) + N("Se for de vendas, com mestrado, analista sênior"),
  IF($R884 = 5,
    100,
    0
  )
  +
  IF($N884 = "M",
    200,
    0
  ),
  0
)</f>
        <v>3000</v>
      </c>
      <c r="AD8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$A884  &amp; ", "   &amp;
$C884  &amp; ", "   &amp;
$E884  &amp; ", '"  &amp;
$J884  &amp; "', '" &amp;
$N884  &amp; "', "  &amp;
$R884  &amp; ", '"  &amp;
TEXT($T884,"dd/mm/aaaa")  &amp; "', "   &amp;
$U884  &amp; ", "   &amp;
$W884  &amp; ", "   &amp;
$Y884  &amp; ", "   &amp;
IF($AA884 &lt;&gt; "", $AA884, "NULL")  &amp; ", "   &amp;
$AC884  &amp; ");"</f>
        <v>INSERT INTO bi4all.fac_employees (id_company_fk, id_employee_pk, flg_active, employee_name, id_gender_fk, id_race_fk, birthday, id_schooling_fk, id_department_fk, id_role_fk, id_level_fk, salary) VALUES (6a51143286b03064a49cc2acbee63c09a0682d33, 880, 1, 'Adélia Caminha Sá', 'F', 5, '08/01/1974', 8, 10, 11, 7, 3000);</v>
      </c>
    </row>
    <row r="885" spans="1:30" ht="14.25" customHeight="1" x14ac:dyDescent="0.2">
      <c r="A885" s="7" t="str" cm="1">
        <f t="array" aca="1" ref="A885" ca="1">INDEX(Company!$A:$A,RANDBETWEEN(5,COUNTA(Company!$A:$A) + 1),1)</f>
        <v>6a51143286b03064a49cc2acbee63c09a0682d33</v>
      </c>
      <c r="B885" s="7" t="str">
        <f ca="1">VLOOKUP($A885,Company!$A:$B,2,FALSE)</f>
        <v>ACME Corporation</v>
      </c>
      <c r="C885" s="5">
        <f t="shared" si="91"/>
        <v>881</v>
      </c>
      <c r="D885" s="5" t="str" cm="1">
        <f t="array" ref="D885">SHA1HASH($C885)</f>
        <v>c425c670244a64c875ef504945726c6ce2f74b63</v>
      </c>
      <c r="E885" s="6">
        <v>1</v>
      </c>
      <c r="F885" s="7">
        <f ca="1">IF($C885 = 1 + N("Presidente"),
    127,
    IF($C885 = 2 + N("Vice-Presidente"),
        72,
        IF($C885 = 3 + N("Secretária bilíngue"),
            13,
            RANDBETWEEN(5,COUNT(Name!$A:$A) + 1)
        )
    )
)</f>
        <v>167</v>
      </c>
      <c r="G885" s="7" t="str">
        <f ca="1">VLOOKUP($F885,Name!$A:$B,2,FALSE)</f>
        <v>Henrique</v>
      </c>
      <c r="H885" s="7">
        <f ca="1" xml:space="preserve">
IF($C885 = 1,
    0,
    RANDBETWEEN(5,COUNT('Last name'!$A:$A) + 1)
)</f>
        <v>103</v>
      </c>
      <c r="I885" s="7" t="str">
        <f ca="1" xml:space="preserve">
IF($C885 = 1 + N("Presidente"),
    "de Orléans e Bragança",
    VLOOKUP($H885,'Last name'!$A:$B,2,FALSE) &amp; " " &amp; VLOOKUP(RANDBETWEEN(5,COUNT('Last name'!$A:$A) + 1),'Last name'!$A:$B,2,FALSE)
)</f>
        <v>Holanda Romano</v>
      </c>
      <c r="J885" s="7" t="str">
        <f t="shared" ca="1" si="92"/>
        <v>Henrique Holanda Romano</v>
      </c>
      <c r="K885" s="7" t="str" cm="1">
        <f t="array" aca="1" ref="K885" ca="1">SHA1HASH($J885)</f>
        <v>798f4fff62a77c96716fe79f6ba90cd16a06e714</v>
      </c>
      <c r="L885" s="7" cm="1">
        <f t="array" aca="1" ref="L885" ca="1">INDEX(States!$A:$A,RANDBETWEEN(5,COUNTA(States!$A:$A) + 1),1)</f>
        <v>19</v>
      </c>
      <c r="M885" s="7" t="str">
        <f ca="1">$L885 &amp; "|" &amp; VLOOKUP($L885,States!$A:$B,2,FALSE)</f>
        <v>19|bd4a752045e2a790745f147976385d85d6dbdece</v>
      </c>
      <c r="N885" s="7" t="str">
        <f ca="1">VLOOKUP($F885,Name!$A:$C,3,FALSE)</f>
        <v>M</v>
      </c>
      <c r="O885" s="7" t="str">
        <f ca="1">VLOOKUP($N885,Gender!$A:$B,2,FALSE)</f>
        <v>Male</v>
      </c>
      <c r="P885" s="7" t="str" cm="1">
        <f t="array" aca="1" ref="P885" ca="1">INDEX('Marital status'!$A:$A,RANDBETWEEN(5,COUNTA('Marital status'!$A:$A) + 1),1)</f>
        <v>3266897012b6dcc5723033bc25891bf99efcff6f</v>
      </c>
      <c r="Q885" s="7" t="str">
        <f ca="1">VLOOKUP($P885,'Marital status'!$A:$B,2,FALSE)</f>
        <v>MarrieD</v>
      </c>
      <c r="R885" s="7">
        <f t="shared" ca="1" si="93"/>
        <v>5</v>
      </c>
      <c r="S885" s="7" t="e">
        <f ca="1">VLOOKUP($R885,Race!$A:$B,2,FALSE)</f>
        <v>#N/A</v>
      </c>
      <c r="T885" s="8">
        <f t="shared" ca="1" si="94"/>
        <v>27240</v>
      </c>
      <c r="U885" s="6">
        <f t="shared" ca="1" si="95"/>
        <v>7</v>
      </c>
      <c r="V885" s="8" t="str">
        <f ca="1">VLOOKUP($U885,Education!$A:$B,2,FALSE)</f>
        <v>Undergraduate degree</v>
      </c>
      <c r="W885" s="7">
        <f ca="1" xml:space="preserve">
  IF(OR($Y885 = 5, $Y885 = 6, $Y885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885" s="7" t="str">
        <f ca="1">VLOOKUP($W885,Department!$A:$B,2,FALSE)</f>
        <v>Finance</v>
      </c>
      <c r="Y885" s="6">
        <f t="shared" ca="1" si="96"/>
        <v>9</v>
      </c>
      <c r="Z885" s="7" t="str">
        <f ca="1">VLOOKUP($Y885,Role!$A:$B,2,FALSE)</f>
        <v>Intern</v>
      </c>
      <c r="AA885" s="6" t="str">
        <f t="shared" ca="1" si="97"/>
        <v/>
      </c>
      <c r="AB885" s="7" t="str">
        <f ca="1" xml:space="preserve">
IF($AA885 &lt;&gt; "",
    VLOOKUP($AA885,Level!$A:$B,2,FALSE),
    ""
)</f>
        <v/>
      </c>
      <c r="AC885" s="1">
        <f ca="1" xml:space="preserve">
IF($Y885 = 5 + N("Presidente"),
    27000,
    IF($Y885 = 6 + N("Vice-presidente"),
        23000,
        IF(OR($Y885 = 8, $Y885= 13, $Y885 = 12) + N("Secretária bilíngue ou coordenador ou especialista"),
            8000,
            IF($Y885 = 7 + N("Diretor"),
                15000,
                IF($Y885 = 14 + N("Gerente"),
                    12000,
                    IF($Y885 = 9 + N("Estagiário"),
                        705,
                        IF($Y885 = 10 + N("Trainee"),
                            805,
                            IF($Y885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IF($U885 = 7,
  500,
  IF($U885 = 8,
    1000,
    IF($U885 = 9,
      1500,
      IF($U885 = 10,
        2000,
        0
      )
    )
  )
)
+
N("Adicional no salário por área")
+
IF($W885 = 14 + N("Tecnologia da Informação"),
  120,
  IF($W885 = 16 + N("Vendas"),
    110,
    IF($W885 = 15 + N("Jurídico"),
      100,
      IF(OR($W885 = 8, $W885 = 9, $W885 = 11) + N("Recursos humanos ou comercial ou comunicação e marketing"),
        80,
        0
      )
    )
  )
)
+
N("Adicionando pegadinha")
+
IF(AND($W885 = 16, $U885 = 9, $Y885 = 11, $AA885 = 5) + N("Se for de vendas, com mestrado, analista sênior"),
  IF($R885 = 5,
    100,
    0
  )
  +
  IF($N885 = "M",
    200,
    0
  ),
  0
)</f>
        <v>1205</v>
      </c>
      <c r="AD8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$A885  &amp; ", "   &amp;
$C885  &amp; ", "   &amp;
$E885  &amp; ", '"  &amp;
$J885  &amp; "', '" &amp;
$N885  &amp; "', "  &amp;
$R885  &amp; ", '"  &amp;
TEXT($T885,"dd/mm/aaaa")  &amp; "', "   &amp;
$U885  &amp; ", "   &amp;
$W885  &amp; ", "   &amp;
$Y885  &amp; ", "   &amp;
IF($AA885 &lt;&gt; "", $AA885, "NULL")  &amp; ", "   &amp;
$AC885  &amp; ");"</f>
        <v>INSERT INTO bi4all.fac_employees (id_company_fk, id_employee_pk, flg_active, employee_name, id_gender_fk, id_race_fk, birthday, id_schooling_fk, id_department_fk, id_role_fk, id_level_fk, salary) VALUES (6a51143286b03064a49cc2acbee63c09a0682d33, 881, 1, 'Henrique Holanda Romano', 'M', 5, '30/07/1974', 7, 7, 9, NULL, 1205);</v>
      </c>
    </row>
    <row r="886" spans="1:30" ht="14.25" customHeight="1" x14ac:dyDescent="0.2">
      <c r="A886" s="7" t="str" cm="1">
        <f t="array" aca="1" ref="A886" ca="1">INDEX(Company!$A:$A,RANDBETWEEN(5,COUNTA(Company!$A:$A) + 1),1)</f>
        <v>6a51143286b03064a49cc2acbee63c09a0682d33</v>
      </c>
      <c r="B886" s="7" t="str">
        <f ca="1">VLOOKUP($A886,Company!$A:$B,2,FALSE)</f>
        <v>ACME Corporation</v>
      </c>
      <c r="C886" s="5">
        <f t="shared" si="91"/>
        <v>882</v>
      </c>
      <c r="D886" s="5" t="str" cm="1">
        <f t="array" ref="D886">SHA1HASH($C886)</f>
        <v>042ccdc6d60fbc84d9c1b0396ab0a6de37e41766</v>
      </c>
      <c r="E886" s="6">
        <v>1</v>
      </c>
      <c r="F886" s="7">
        <f ca="1">IF($C886 = 1 + N("Presidente"),
    127,
    IF($C886 = 2 + N("Vice-Presidente"),
        72,
        IF($C886 = 3 + N("Secretária bilíngue"),
            13,
            RANDBETWEEN(5,COUNT(Name!$A:$A) + 1)
        )
    )
)</f>
        <v>162</v>
      </c>
      <c r="G886" s="7" t="str">
        <f ca="1">VLOOKUP($F886,Name!$A:$B,2,FALSE)</f>
        <v>Helena</v>
      </c>
      <c r="H886" s="7">
        <f ca="1" xml:space="preserve">
IF($C886 = 1,
    0,
    RANDBETWEEN(5,COUNT('Last name'!$A:$A) + 1)
)</f>
        <v>51</v>
      </c>
      <c r="I886" s="7" t="str">
        <f ca="1" xml:space="preserve">
IF($C886 = 1 + N("Presidente"),
    "de Orléans e Bragança",
    VLOOKUP($H886,'Last name'!$A:$B,2,FALSE) &amp; " " &amp; VLOOKUP(RANDBETWEEN(5,COUNT('Last name'!$A:$A) + 1),'Last name'!$A:$B,2,FALSE)
)</f>
        <v>Café Bicalho</v>
      </c>
      <c r="J886" s="7" t="str">
        <f t="shared" ca="1" si="92"/>
        <v>Helena Café Bicalho</v>
      </c>
      <c r="K886" s="7" t="str" cm="1">
        <f t="array" aca="1" ref="K886" ca="1">SHA1HASH($J886)</f>
        <v>95c05970834d0d51f74ca4807f1d238ed2f8a27d</v>
      </c>
      <c r="L886" s="7" cm="1">
        <f t="array" aca="1" ref="L886" ca="1">INDEX(States!$A:$A,RANDBETWEEN(5,COUNTA(States!$A:$A) + 1),1)</f>
        <v>18</v>
      </c>
      <c r="M886" s="7" t="str">
        <f ca="1">$L886 &amp; "|" &amp; VLOOKUP($L886,States!$A:$B,2,FALSE)</f>
        <v>18|4c829e7753eab86056bb8157601420a362debf31</v>
      </c>
      <c r="N886" s="7" t="str">
        <f ca="1">VLOOKUP($F886,Name!$A:$C,3,FALSE)</f>
        <v>F</v>
      </c>
      <c r="O886" s="7" t="str">
        <f ca="1">VLOOKUP($N886,Gender!$A:$B,2,FALSE)</f>
        <v>Female</v>
      </c>
      <c r="P886" s="7" t="str" cm="1">
        <f t="array" aca="1" ref="P886" ca="1">INDEX('Marital status'!$A:$A,RANDBETWEEN(5,COUNTA('Marital status'!$A:$A) + 1),1)</f>
        <v>459031b19ec5bbd3b3dbc0a9dcf2cb6e6c6f7848</v>
      </c>
      <c r="Q886" s="7" t="str">
        <f ca="1">VLOOKUP($P886,'Marital status'!$A:$B,2,FALSE)</f>
        <v xml:space="preserve">Widowed </v>
      </c>
      <c r="R886" s="7">
        <f t="shared" ca="1" si="93"/>
        <v>5</v>
      </c>
      <c r="S886" s="7" t="e">
        <f ca="1">VLOOKUP($R886,Race!$A:$B,2,FALSE)</f>
        <v>#N/A</v>
      </c>
      <c r="T886" s="8">
        <f t="shared" ca="1" si="94"/>
        <v>18429</v>
      </c>
      <c r="U886" s="6">
        <f t="shared" ca="1" si="95"/>
        <v>8</v>
      </c>
      <c r="V886" s="8" t="str">
        <f ca="1">VLOOKUP($U886,Education!$A:$B,2,FALSE)</f>
        <v>Graduate school</v>
      </c>
      <c r="W886" s="7">
        <f ca="1" xml:space="preserve">
  IF(OR($Y886 = 5, $Y886 = 6, $Y886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886" s="7" t="str">
        <f ca="1">VLOOKUP($W886,Department!$A:$B,2,FALSE)</f>
        <v>Commercial</v>
      </c>
      <c r="Y886" s="6">
        <f t="shared" ca="1" si="96"/>
        <v>11</v>
      </c>
      <c r="Z886" s="7" t="str">
        <f ca="1">VLOOKUP($Y886,Role!$A:$B,2,FALSE)</f>
        <v>Analyst</v>
      </c>
      <c r="AA886" s="6">
        <f t="shared" ca="1" si="97"/>
        <v>7</v>
      </c>
      <c r="AB886" s="7" t="str">
        <f ca="1" xml:space="preserve">
IF($AA886 &lt;&gt; "",
    VLOOKUP($AA886,Level!$A:$B,2,FALSE),
    ""
)</f>
        <v>Senior</v>
      </c>
      <c r="AC886" s="1">
        <f ca="1" xml:space="preserve">
IF($Y886 = 5 + N("Presidente"),
    27000,
    IF($Y886 = 6 + N("Vice-presidente"),
        23000,
        IF(OR($Y886 = 8, $Y886= 13, $Y886 = 12) + N("Secretária bilíngue ou coordenador ou especialista"),
            8000,
            IF($Y886 = 7 + N("Diretor"),
                15000,
                IF($Y886 = 14 + N("Gerente"),
                    12000,
                    IF($Y886 = 9 + N("Estagiário"),
                        705,
                        IF($Y886 = 10 + N("Trainee"),
                            805,
                            IF($Y886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IF($U886 = 7,
  500,
  IF($U886 = 8,
    1000,
    IF($U886 = 9,
      1500,
      IF($U886 = 10,
        2000,
        0
      )
    )
  )
)
+
N("Adicional no salário por área")
+
IF($W886 = 14 + N("Tecnologia da Informação"),
  120,
  IF($W886 = 16 + N("Vendas"),
    110,
    IF($W886 = 15 + N("Jurídico"),
      100,
      IF(OR($W886 = 8, $W886 = 9, $W886 = 11) + N("Recursos humanos ou comercial ou comunicação e marketing"),
        80,
        0
      )
    )
  )
)
+
N("Adicionando pegadinha")
+
IF(AND($W886 = 16, $U886 = 9, $Y886 = 11, $AA886 = 5) + N("Se for de vendas, com mestrado, analista sênior"),
  IF($R886 = 5,
    100,
    0
  )
  +
  IF($N886 = "M",
    200,
    0
  ),
  0
)</f>
        <v>3080</v>
      </c>
      <c r="AD8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$A886  &amp; ", "   &amp;
$C886  &amp; ", "   &amp;
$E886  &amp; ", '"  &amp;
$J886  &amp; "', '" &amp;
$N886  &amp; "', "  &amp;
$R886  &amp; ", '"  &amp;
TEXT($T886,"dd/mm/aaaa")  &amp; "', "   &amp;
$U886  &amp; ", "   &amp;
$W886  &amp; ", "   &amp;
$Y886  &amp; ", "   &amp;
IF($AA886 &lt;&gt; "", $AA886, "NULL")  &amp; ", "   &amp;
$AC886  &amp; ");"</f>
        <v>INSERT INTO bi4all.fac_employees (id_company_fk, id_employee_pk, flg_active, employee_name, id_gender_fk, id_race_fk, birthday, id_schooling_fk, id_department_fk, id_role_fk, id_level_fk, salary) VALUES (6a51143286b03064a49cc2acbee63c09a0682d33, 882, 1, 'Helena Café Bicalho', 'F', 5, '15/06/1950', 8, 9, 11, 7, 3080);</v>
      </c>
    </row>
    <row r="887" spans="1:30" ht="14.25" customHeight="1" x14ac:dyDescent="0.2">
      <c r="A887" s="7" t="str" cm="1">
        <f t="array" aca="1" ref="A887" ca="1">INDEX(Company!$A:$A,RANDBETWEEN(5,COUNTA(Company!$A:$A) + 1),1)</f>
        <v>6a51143286b03064a49cc2acbee63c09a0682d33</v>
      </c>
      <c r="B887" s="7" t="str">
        <f ca="1">VLOOKUP($A887,Company!$A:$B,2,FALSE)</f>
        <v>ACME Corporation</v>
      </c>
      <c r="C887" s="5">
        <f t="shared" si="91"/>
        <v>883</v>
      </c>
      <c r="D887" s="5" t="str" cm="1">
        <f t="array" ref="D887">SHA1HASH($C887)</f>
        <v>fa988283d77ce82140f0d1d6899e142c0072793e</v>
      </c>
      <c r="E887" s="6">
        <v>1</v>
      </c>
      <c r="F887" s="7">
        <f ca="1">IF($C887 = 1 + N("Presidente"),
    127,
    IF($C887 = 2 + N("Vice-Presidente"),
        72,
        IF($C887 = 3 + N("Secretária bilíngue"),
            13,
            RANDBETWEEN(5,COUNT(Name!$A:$A) + 1)
        )
    )
)</f>
        <v>179</v>
      </c>
      <c r="G887" s="7" t="str">
        <f ca="1">VLOOKUP($F887,Name!$A:$B,2,FALSE)</f>
        <v>Isadora</v>
      </c>
      <c r="H887" s="7">
        <f ca="1" xml:space="preserve">
IF($C887 = 1,
    0,
    RANDBETWEEN(5,COUNT('Last name'!$A:$A) + 1)
)</f>
        <v>13</v>
      </c>
      <c r="I887" s="7" t="str">
        <f ca="1" xml:space="preserve">
IF($C887 = 1 + N("Presidente"),
    "de Orléans e Bragança",
    VLOOKUP($H887,'Last name'!$A:$B,2,FALSE) &amp; " " &amp; VLOOKUP(RANDBETWEEN(5,COUNT('Last name'!$A:$A) + 1),'Last name'!$A:$B,2,FALSE)
)</f>
        <v>Alvarenga Farias</v>
      </c>
      <c r="J887" s="7" t="str">
        <f t="shared" ca="1" si="92"/>
        <v>Isadora Alvarenga Farias</v>
      </c>
      <c r="K887" s="7" t="str" cm="1">
        <f t="array" aca="1" ref="K887" ca="1">SHA1HASH($J887)</f>
        <v>1c834aa674afff04fcd95cebb3956c0b68de658c</v>
      </c>
      <c r="L887" s="7" cm="1">
        <f t="array" aca="1" ref="L887" ca="1">INDEX(States!$A:$A,RANDBETWEEN(5,COUNTA(States!$A:$A) + 1),1)</f>
        <v>9</v>
      </c>
      <c r="M887" s="7" t="str">
        <f ca="1">$L887 &amp; "|" &amp; VLOOKUP($L887,States!$A:$B,2,FALSE)</f>
        <v>9|68b7ab1daf7c594d71db682ca70a5cb187f0524f</v>
      </c>
      <c r="N887" s="7" t="str">
        <f ca="1">VLOOKUP($F887,Name!$A:$C,3,FALSE)</f>
        <v>F</v>
      </c>
      <c r="O887" s="7" t="str">
        <f ca="1">VLOOKUP($N887,Gender!$A:$B,2,FALSE)</f>
        <v>Female</v>
      </c>
      <c r="P887" s="7" t="str" cm="1">
        <f t="array" aca="1" ref="P887" ca="1">INDEX('Marital status'!$A:$A,RANDBETWEEN(5,COUNTA('Marital status'!$A:$A) + 1),1)</f>
        <v>47051393f6bcbf99111ec5d70ba2ebbe11ebccae</v>
      </c>
      <c r="Q887" s="7" t="str">
        <f ca="1">VLOOKUP($P887,'Marital status'!$A:$B,2,FALSE)</f>
        <v xml:space="preserve"> Separated </v>
      </c>
      <c r="R887" s="7">
        <f t="shared" ca="1" si="93"/>
        <v>5</v>
      </c>
      <c r="S887" s="7" t="e">
        <f ca="1">VLOOKUP($R887,Race!$A:$B,2,FALSE)</f>
        <v>#N/A</v>
      </c>
      <c r="T887" s="8">
        <f t="shared" ca="1" si="94"/>
        <v>18385</v>
      </c>
      <c r="U887" s="6">
        <f t="shared" ca="1" si="95"/>
        <v>7</v>
      </c>
      <c r="V887" s="8" t="str">
        <f ca="1">VLOOKUP($U887,Education!$A:$B,2,FALSE)</f>
        <v>Undergraduate degree</v>
      </c>
      <c r="W887" s="7">
        <f ca="1" xml:space="preserve">
  IF(OR($Y887 = 5, $Y887 = 6, $Y887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87" s="7" t="str">
        <f ca="1">VLOOKUP($W887,Department!$A:$B,2,FALSE)</f>
        <v>Human Resource</v>
      </c>
      <c r="Y887" s="6">
        <f t="shared" ca="1" si="96"/>
        <v>10</v>
      </c>
      <c r="Z887" s="7" t="str">
        <f ca="1">VLOOKUP($Y887,Role!$A:$B,2,FALSE)</f>
        <v>Trainee</v>
      </c>
      <c r="AA887" s="6" t="str">
        <f t="shared" ca="1" si="97"/>
        <v/>
      </c>
      <c r="AB887" s="7" t="str">
        <f ca="1" xml:space="preserve">
IF($AA887 &lt;&gt; "",
    VLOOKUP($AA887,Level!$A:$B,2,FALSE),
    ""
)</f>
        <v/>
      </c>
      <c r="AC887" s="1">
        <f ca="1" xml:space="preserve">
IF($Y887 = 5 + N("Presidente"),
    27000,
    IF($Y887 = 6 + N("Vice-presidente"),
        23000,
        IF(OR($Y887 = 8, $Y887= 13, $Y887 = 12) + N("Secretária bilíngue ou coordenador ou especialista"),
            8000,
            IF($Y887 = 7 + N("Diretor"),
                15000,
                IF($Y887 = 14 + N("Gerente"),
                    12000,
                    IF($Y887 = 9 + N("Estagiário"),
                        705,
                        IF($Y887 = 10 + N("Trainee"),
                            805,
                            IF($Y887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IF($U887 = 7,
  500,
  IF($U887 = 8,
    1000,
    IF($U887 = 9,
      1500,
      IF($U887 = 10,
        2000,
        0
      )
    )
  )
)
+
N("Adicional no salário por área")
+
IF($W887 = 14 + N("Tecnologia da Informação"),
  120,
  IF($W887 = 16 + N("Vendas"),
    110,
    IF($W887 = 15 + N("Jurídico"),
      100,
      IF(OR($W887 = 8, $W887 = 9, $W887 = 11) + N("Recursos humanos ou comercial ou comunicação e marketing"),
        80,
        0
      )
    )
  )
)
+
N("Adicionando pegadinha")
+
IF(AND($W887 = 16, $U887 = 9, $Y887 = 11, $AA887 = 5) + N("Se for de vendas, com mestrado, analista sênior"),
  IF($R887 = 5,
    100,
    0
  )
  +
  IF($N887 = "M",
    200,
    0
  ),
  0
)</f>
        <v>1385</v>
      </c>
      <c r="AD8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$A887  &amp; ", "   &amp;
$C887  &amp; ", "   &amp;
$E887  &amp; ", '"  &amp;
$J887  &amp; "', '" &amp;
$N887  &amp; "', "  &amp;
$R887  &amp; ", '"  &amp;
TEXT($T887,"dd/mm/aaaa")  &amp; "', "   &amp;
$U887  &amp; ", "   &amp;
$W887  &amp; ", "   &amp;
$Y887  &amp; ", "   &amp;
IF($AA887 &lt;&gt; "", $AA887, "NULL")  &amp; ", "   &amp;
$AC887  &amp; ");"</f>
        <v>INSERT INTO bi4all.fac_employees (id_company_fk, id_employee_pk, flg_active, employee_name, id_gender_fk, id_race_fk, birthday, id_schooling_fk, id_department_fk, id_role_fk, id_level_fk, salary) VALUES (6a51143286b03064a49cc2acbee63c09a0682d33, 883, 1, 'Isadora Alvarenga Farias', 'F', 5, '02/05/1950', 7, 8, 10, NULL, 1385);</v>
      </c>
    </row>
    <row r="888" spans="1:30" ht="14.25" customHeight="1" x14ac:dyDescent="0.2">
      <c r="A888" s="7" t="str" cm="1">
        <f t="array" aca="1" ref="A888" ca="1">INDEX(Company!$A:$A,RANDBETWEEN(5,COUNTA(Company!$A:$A) + 1),1)</f>
        <v>6a51143286b03064a49cc2acbee63c09a0682d33</v>
      </c>
      <c r="B888" s="7" t="str">
        <f ca="1">VLOOKUP($A888,Company!$A:$B,2,FALSE)</f>
        <v>ACME Corporation</v>
      </c>
      <c r="C888" s="5">
        <f t="shared" si="91"/>
        <v>884</v>
      </c>
      <c r="D888" s="5" t="str" cm="1">
        <f t="array" ref="D888">SHA1HASH($C888)</f>
        <v>8cc981aa1ecd37ee3376cacc031a214e24416c28</v>
      </c>
      <c r="E888" s="6">
        <v>1</v>
      </c>
      <c r="F888" s="7">
        <f ca="1">IF($C888 = 1 + N("Presidente"),
    127,
    IF($C888 = 2 + N("Vice-Presidente"),
        72,
        IF($C888 = 3 + N("Secretária bilíngue"),
            13,
            RANDBETWEEN(5,COUNT(Name!$A:$A) + 1)
        )
    )
)</f>
        <v>278</v>
      </c>
      <c r="G888" s="7" t="str">
        <f ca="1">VLOOKUP($F888,Name!$A:$B,2,FALSE)</f>
        <v>Mariana</v>
      </c>
      <c r="H888" s="7">
        <f ca="1" xml:space="preserve">
IF($C888 = 1,
    0,
    RANDBETWEEN(5,COUNT('Last name'!$A:$A) + 1)
)</f>
        <v>140</v>
      </c>
      <c r="I888" s="7" t="str">
        <f ca="1" xml:space="preserve">
IF($C888 = 1 + N("Presidente"),
    "de Orléans e Bragança",
    VLOOKUP($H888,'Last name'!$A:$B,2,FALSE) &amp; " " &amp; VLOOKUP(RANDBETWEEN(5,COUNT('Last name'!$A:$A) + 1),'Last name'!$A:$B,2,FALSE)
)</f>
        <v>Negreiros Colombo</v>
      </c>
      <c r="J888" s="7" t="str">
        <f t="shared" ca="1" si="92"/>
        <v>Mariana Negreiros Colombo</v>
      </c>
      <c r="K888" s="7" t="str" cm="1">
        <f t="array" aca="1" ref="K888" ca="1">SHA1HASH($J888)</f>
        <v>8bdaf0cd20d2d57e6cc1c40e00ed27855eec5d9c</v>
      </c>
      <c r="L888" s="7" cm="1">
        <f t="array" aca="1" ref="L888" ca="1">INDEX(States!$A:$A,RANDBETWEEN(5,COUNTA(States!$A:$A) + 1),1)</f>
        <v>14</v>
      </c>
      <c r="M888" s="7" t="str">
        <f ca="1">$L888 &amp; "|" &amp; VLOOKUP($L888,States!$A:$B,2,FALSE)</f>
        <v>14|9b9a260c6946192b7ea8dcfb1d39940b66fe4460</v>
      </c>
      <c r="N888" s="7" t="str">
        <f ca="1">VLOOKUP($F888,Name!$A:$C,3,FALSE)</f>
        <v>F</v>
      </c>
      <c r="O888" s="7" t="str">
        <f ca="1">VLOOKUP($N888,Gender!$A:$B,2,FALSE)</f>
        <v>Female</v>
      </c>
      <c r="P888" s="7" t="str" cm="1">
        <f t="array" aca="1" ref="P888" ca="1">INDEX('Marital status'!$A:$A,RANDBETWEEN(5,COUNTA('Marital status'!$A:$A) + 1),1)</f>
        <v>ce0b1612aa711b78a720295d271a33894e2b72bf</v>
      </c>
      <c r="Q888" s="7" t="str">
        <f ca="1">VLOOKUP($P888,'Marital status'!$A:$B,2,FALSE)</f>
        <v>single</v>
      </c>
      <c r="R888" s="7">
        <f t="shared" ca="1" si="93"/>
        <v>5</v>
      </c>
      <c r="S888" s="7" t="e">
        <f ca="1">VLOOKUP($R888,Race!$A:$B,2,FALSE)</f>
        <v>#N/A</v>
      </c>
      <c r="T888" s="8">
        <f t="shared" ca="1" si="94"/>
        <v>23852</v>
      </c>
      <c r="U888" s="6">
        <f t="shared" ca="1" si="95"/>
        <v>8</v>
      </c>
      <c r="V888" s="8" t="str">
        <f ca="1">VLOOKUP($U888,Education!$A:$B,2,FALSE)</f>
        <v>Graduate school</v>
      </c>
      <c r="W888" s="7">
        <f ca="1" xml:space="preserve">
  IF(OR($Y888 = 5, $Y888 = 6, $Y888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888" s="7" t="str">
        <f ca="1">VLOOKUP($W888,Department!$A:$B,2,FALSE)</f>
        <v>Controlling</v>
      </c>
      <c r="Y888" s="6">
        <f t="shared" ca="1" si="96"/>
        <v>11</v>
      </c>
      <c r="Z888" s="7" t="str">
        <f ca="1">VLOOKUP($Y888,Role!$A:$B,2,FALSE)</f>
        <v>Analyst</v>
      </c>
      <c r="AA888" s="6">
        <f t="shared" ca="1" si="97"/>
        <v>7</v>
      </c>
      <c r="AB888" s="7" t="str">
        <f ca="1" xml:space="preserve">
IF($AA888 &lt;&gt; "",
    VLOOKUP($AA888,Level!$A:$B,2,FALSE),
    ""
)</f>
        <v>Senior</v>
      </c>
      <c r="AC888" s="1">
        <f ca="1" xml:space="preserve">
IF($Y888 = 5 + N("Presidente"),
    27000,
    IF($Y888 = 6 + N("Vice-presidente"),
        23000,
        IF(OR($Y888 = 8, $Y888= 13, $Y888 = 12) + N("Secretária bilíngue ou coordenador ou especialista"),
            8000,
            IF($Y888 = 7 + N("Diretor"),
                15000,
                IF($Y888 = 14 + N("Gerente"),
                    12000,
                    IF($Y888 = 9 + N("Estagiário"),
                        705,
                        IF($Y888 = 10 + N("Trainee"),
                            805,
                            IF($Y888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IF($U888 = 7,
  500,
  IF($U888 = 8,
    1000,
    IF($U888 = 9,
      1500,
      IF($U888 = 10,
        2000,
        0
      )
    )
  )
)
+
N("Adicional no salário por área")
+
IF($W888 = 14 + N("Tecnologia da Informação"),
  120,
  IF($W888 = 16 + N("Vendas"),
    110,
    IF($W888 = 15 + N("Jurídico"),
      100,
      IF(OR($W888 = 8, $W888 = 9, $W888 = 11) + N("Recursos humanos ou comercial ou comunicação e marketing"),
        80,
        0
      )
    )
  )
)
+
N("Adicionando pegadinha")
+
IF(AND($W888 = 16, $U888 = 9, $Y888 = 11, $AA888 = 5) + N("Se for de vendas, com mestrado, analista sênior"),
  IF($R888 = 5,
    100,
    0
  )
  +
  IF($N888 = "M",
    200,
    0
  ),
  0
)</f>
        <v>3000</v>
      </c>
      <c r="AD8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$A888  &amp; ", "   &amp;
$C888  &amp; ", "   &amp;
$E888  &amp; ", '"  &amp;
$J888  &amp; "', '" &amp;
$N888  &amp; "', "  &amp;
$R888  &amp; ", '"  &amp;
TEXT($T888,"dd/mm/aaaa")  &amp; "', "   &amp;
$U888  &amp; ", "   &amp;
$W888  &amp; ", "   &amp;
$Y888  &amp; ", "   &amp;
IF($AA888 &lt;&gt; "", $AA888, "NULL")  &amp; ", "   &amp;
$AC888  &amp; ");"</f>
        <v>INSERT INTO bi4all.fac_employees (id_company_fk, id_employee_pk, flg_active, employee_name, id_gender_fk, id_race_fk, birthday, id_schooling_fk, id_department_fk, id_role_fk, id_level_fk, salary) VALUES (6a51143286b03064a49cc2acbee63c09a0682d33, 884, 1, 'Mariana Negreiros Colombo', 'F', 5, '20/04/1965', 8, 12, 11, 7, 3000);</v>
      </c>
    </row>
    <row r="889" spans="1:30" ht="14.25" customHeight="1" x14ac:dyDescent="0.2">
      <c r="A889" s="7" t="str" cm="1">
        <f t="array" aca="1" ref="A889" ca="1">INDEX(Company!$A:$A,RANDBETWEEN(5,COUNTA(Company!$A:$A) + 1),1)</f>
        <v>6a51143286b03064a49cc2acbee63c09a0682d33</v>
      </c>
      <c r="B889" s="7" t="str">
        <f ca="1">VLOOKUP($A889,Company!$A:$B,2,FALSE)</f>
        <v>ACME Corporation</v>
      </c>
      <c r="C889" s="5">
        <f t="shared" si="91"/>
        <v>885</v>
      </c>
      <c r="D889" s="5" t="str" cm="1">
        <f t="array" ref="D889">SHA1HASH($C889)</f>
        <v>c5f2486dc8a9ff70c8047c5d500cf9530ba8c1d3</v>
      </c>
      <c r="E889" s="6">
        <v>1</v>
      </c>
      <c r="F889" s="7">
        <f ca="1">IF($C889 = 1 + N("Presidente"),
    127,
    IF($C889 = 2 + N("Vice-Presidente"),
        72,
        IF($C889 = 3 + N("Secretária bilíngue"),
            13,
            RANDBETWEEN(5,COUNT(Name!$A:$A) + 1)
        )
    )
)</f>
        <v>13</v>
      </c>
      <c r="G889" s="7" t="str">
        <f ca="1">VLOOKUP($F889,Name!$A:$B,2,FALSE)</f>
        <v>Alessandra</v>
      </c>
      <c r="H889" s="7">
        <f ca="1" xml:space="preserve">
IF($C889 = 1,
    0,
    RANDBETWEEN(5,COUNT('Last name'!$A:$A) + 1)
)</f>
        <v>17</v>
      </c>
      <c r="I889" s="7" t="str">
        <f ca="1" xml:space="preserve">
IF($C889 = 1 + N("Presidente"),
    "de Orléans e Bragança",
    VLOOKUP($H889,'Last name'!$A:$B,2,FALSE) &amp; " " &amp; VLOOKUP(RANDBETWEEN(5,COUNT('Last name'!$A:$A) + 1),'Last name'!$A:$B,2,FALSE)
)</f>
        <v>Andrade Rangel</v>
      </c>
      <c r="J889" s="7" t="str">
        <f t="shared" ca="1" si="92"/>
        <v>Alessandra Andrade Rangel</v>
      </c>
      <c r="K889" s="7" t="str" cm="1">
        <f t="array" aca="1" ref="K889" ca="1">SHA1HASH($J889)</f>
        <v>485224d693d1f1fa2c597913d7d86c3aaa4f5ccc</v>
      </c>
      <c r="L889" s="7" cm="1">
        <f t="array" aca="1" ref="L889" ca="1">INDEX(States!$A:$A,RANDBETWEEN(5,COUNTA(States!$A:$A) + 1),1)</f>
        <v>19</v>
      </c>
      <c r="M889" s="7" t="str">
        <f ca="1">$L889 &amp; "|" &amp; VLOOKUP($L889,States!$A:$B,2,FALSE)</f>
        <v>19|bd4a752045e2a790745f147976385d85d6dbdece</v>
      </c>
      <c r="N889" s="7" t="str">
        <f ca="1">VLOOKUP($F889,Name!$A:$C,3,FALSE)</f>
        <v>F</v>
      </c>
      <c r="O889" s="7" t="str">
        <f ca="1">VLOOKUP($N889,Gender!$A:$B,2,FALSE)</f>
        <v>Female</v>
      </c>
      <c r="P889" s="7" t="str" cm="1">
        <f t="array" aca="1" ref="P889" ca="1">INDEX('Marital status'!$A:$A,RANDBETWEEN(5,COUNTA('Marital status'!$A:$A) + 1),1)</f>
        <v>459031b19ec5bbd3b3dbc0a9dcf2cb6e6c6f7848</v>
      </c>
      <c r="Q889" s="7" t="str">
        <f ca="1">VLOOKUP($P889,'Marital status'!$A:$B,2,FALSE)</f>
        <v xml:space="preserve">Widowed </v>
      </c>
      <c r="R889" s="7">
        <f t="shared" ca="1" si="93"/>
        <v>6</v>
      </c>
      <c r="S889" s="7" t="e">
        <f ca="1">VLOOKUP($R889,Race!$A:$B,2,FALSE)</f>
        <v>#N/A</v>
      </c>
      <c r="T889" s="8">
        <f t="shared" ca="1" si="94"/>
        <v>26016</v>
      </c>
      <c r="U889" s="6">
        <f t="shared" ca="1" si="95"/>
        <v>7</v>
      </c>
      <c r="V889" s="8" t="str">
        <f ca="1">VLOOKUP($U889,Education!$A:$B,2,FALSE)</f>
        <v>Undergraduate degree</v>
      </c>
      <c r="W889" s="7">
        <f ca="1" xml:space="preserve">
  IF(OR($Y889 = 5, $Y889 = 6, $Y889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889" s="7" t="str">
        <f ca="1">VLOOKUP($W889,Department!$A:$B,2,FALSE)</f>
        <v>Presidency</v>
      </c>
      <c r="Y889" s="6">
        <f t="shared" ca="1" si="96"/>
        <v>10</v>
      </c>
      <c r="Z889" s="7" t="str">
        <f ca="1">VLOOKUP($Y889,Role!$A:$B,2,FALSE)</f>
        <v>Trainee</v>
      </c>
      <c r="AA889" s="6" t="str">
        <f t="shared" ca="1" si="97"/>
        <v/>
      </c>
      <c r="AB889" s="7" t="str">
        <f ca="1" xml:space="preserve">
IF($AA889 &lt;&gt; "",
    VLOOKUP($AA889,Level!$A:$B,2,FALSE),
    ""
)</f>
        <v/>
      </c>
      <c r="AC889" s="1">
        <f ca="1" xml:space="preserve">
IF($Y889 = 5 + N("Presidente"),
    27000,
    IF($Y889 = 6 + N("Vice-presidente"),
        23000,
        IF(OR($Y889 = 8, $Y889= 13, $Y889 = 12) + N("Secretária bilíngue ou coordenador ou especialista"),
            8000,
            IF($Y889 = 7 + N("Diretor"),
                15000,
                IF($Y889 = 14 + N("Gerente"),
                    12000,
                    IF($Y889 = 9 + N("Estagiário"),
                        705,
                        IF($Y889 = 10 + N("Trainee"),
                            805,
                            IF($Y889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IF($U889 = 7,
  500,
  IF($U889 = 8,
    1000,
    IF($U889 = 9,
      1500,
      IF($U889 = 10,
        2000,
        0
      )
    )
  )
)
+
N("Adicional no salário por área")
+
IF($W889 = 14 + N("Tecnologia da Informação"),
  120,
  IF($W889 = 16 + N("Vendas"),
    110,
    IF($W889 = 15 + N("Jurídico"),
      100,
      IF(OR($W889 = 8, $W889 = 9, $W889 = 11) + N("Recursos humanos ou comercial ou comunicação e marketing"),
        80,
        0
      )
    )
  )
)
+
N("Adicionando pegadinha")
+
IF(AND($W889 = 16, $U889 = 9, $Y889 = 11, $AA889 = 5) + N("Se for de vendas, com mestrado, analista sênior"),
  IF($R889 = 5,
    100,
    0
  )
  +
  IF($N889 = "M",
    200,
    0
  ),
  0
)</f>
        <v>1305</v>
      </c>
      <c r="AD8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$A889  &amp; ", "   &amp;
$C889  &amp; ", "   &amp;
$E889  &amp; ", '"  &amp;
$J889  &amp; "', '" &amp;
$N889  &amp; "', "  &amp;
$R889  &amp; ", '"  &amp;
TEXT($T889,"dd/mm/aaaa")  &amp; "', "   &amp;
$U889  &amp; ", "   &amp;
$W889  &amp; ", "   &amp;
$Y889  &amp; ", "   &amp;
IF($AA889 &lt;&gt; "", $AA889, "NULL")  &amp; ", "   &amp;
$AC889  &amp; ");"</f>
        <v>INSERT INTO bi4all.fac_employees (id_company_fk, id_employee_pk, flg_active, employee_name, id_gender_fk, id_race_fk, birthday, id_schooling_fk, id_department_fk, id_role_fk, id_level_fk, salary) VALUES (6a51143286b03064a49cc2acbee63c09a0682d33, 885, 1, 'Alessandra Andrade Rangel', 'F', 6, '24/03/1971', 7, 5, 10, NULL, 1305);</v>
      </c>
    </row>
    <row r="890" spans="1:30" ht="14.25" customHeight="1" x14ac:dyDescent="0.2">
      <c r="A890" s="7" t="str" cm="1">
        <f t="array" aca="1" ref="A890" ca="1">INDEX(Company!$A:$A,RANDBETWEEN(5,COUNTA(Company!$A:$A) + 1),1)</f>
        <v>6a51143286b03064a49cc2acbee63c09a0682d33</v>
      </c>
      <c r="B890" s="7" t="str">
        <f ca="1">VLOOKUP($A890,Company!$A:$B,2,FALSE)</f>
        <v>ACME Corporation</v>
      </c>
      <c r="C890" s="5">
        <f t="shared" si="91"/>
        <v>886</v>
      </c>
      <c r="D890" s="5" t="str" cm="1">
        <f t="array" ref="D890">SHA1HASH($C890)</f>
        <v>f2d28ed87a287564c1ede7c7828e871bb90acf6c</v>
      </c>
      <c r="E890" s="6">
        <v>1</v>
      </c>
      <c r="F890" s="7">
        <f ca="1">IF($C890 = 1 + N("Presidente"),
    127,
    IF($C890 = 2 + N("Vice-Presidente"),
        72,
        IF($C890 = 3 + N("Secretária bilíngue"),
            13,
            RANDBETWEEN(5,COUNT(Name!$A:$A) + 1)
        )
    )
)</f>
        <v>166</v>
      </c>
      <c r="G890" s="7" t="str">
        <f ca="1">VLOOKUP($F890,Name!$A:$B,2,FALSE)</f>
        <v>Henrico</v>
      </c>
      <c r="H890" s="7">
        <f ca="1" xml:space="preserve">
IF($C890 = 1,
    0,
    RANDBETWEEN(5,COUNT('Last name'!$A:$A) + 1)
)</f>
        <v>148</v>
      </c>
      <c r="I890" s="7" t="str">
        <f ca="1" xml:space="preserve">
IF($C890 = 1 + N("Presidente"),
    "de Orléans e Bragança",
    VLOOKUP($H890,'Last name'!$A:$B,2,FALSE) &amp; " " &amp; VLOOKUP(RANDBETWEEN(5,COUNT('Last name'!$A:$A) + 1),'Last name'!$A:$B,2,FALSE)
)</f>
        <v>Pedrosa Pellegrini</v>
      </c>
      <c r="J890" s="7" t="str">
        <f t="shared" ca="1" si="92"/>
        <v>Henrico Pedrosa Pellegrini</v>
      </c>
      <c r="K890" s="7" t="str" cm="1">
        <f t="array" aca="1" ref="K890" ca="1">SHA1HASH($J890)</f>
        <v>79d344aa916d33b808a907990e2b1cd882af8d9e</v>
      </c>
      <c r="L890" s="7" cm="1">
        <f t="array" aca="1" ref="L890" ca="1">INDEX(States!$A:$A,RANDBETWEEN(5,COUNTA(States!$A:$A) + 1),1)</f>
        <v>19</v>
      </c>
      <c r="M890" s="7" t="str">
        <f ca="1">$L890 &amp; "|" &amp; VLOOKUP($L890,States!$A:$B,2,FALSE)</f>
        <v>19|bd4a752045e2a790745f147976385d85d6dbdece</v>
      </c>
      <c r="N890" s="7" t="str">
        <f ca="1">VLOOKUP($F890,Name!$A:$C,3,FALSE)</f>
        <v>M</v>
      </c>
      <c r="O890" s="7" t="str">
        <f ca="1">VLOOKUP($N890,Gender!$A:$B,2,FALSE)</f>
        <v>Male</v>
      </c>
      <c r="P890" s="7" t="str" cm="1">
        <f t="array" aca="1" ref="P890" ca="1">INDEX('Marital status'!$A:$A,RANDBETWEEN(5,COUNTA('Marital status'!$A:$A) + 1),1)</f>
        <v>3266897012b6dcc5723033bc25891bf99efcff6f</v>
      </c>
      <c r="Q890" s="7" t="str">
        <f ca="1">VLOOKUP($P890,'Marital status'!$A:$B,2,FALSE)</f>
        <v>MarrieD</v>
      </c>
      <c r="R890" s="7">
        <f t="shared" ca="1" si="93"/>
        <v>5</v>
      </c>
      <c r="S890" s="7" t="e">
        <f ca="1">VLOOKUP($R890,Race!$A:$B,2,FALSE)</f>
        <v>#N/A</v>
      </c>
      <c r="T890" s="8">
        <f t="shared" ca="1" si="94"/>
        <v>30556</v>
      </c>
      <c r="U890" s="6">
        <f t="shared" ca="1" si="95"/>
        <v>7</v>
      </c>
      <c r="V890" s="8" t="str">
        <f ca="1">VLOOKUP($U890,Education!$A:$B,2,FALSE)</f>
        <v>Undergraduate degree</v>
      </c>
      <c r="W890" s="7">
        <f ca="1" xml:space="preserve">
  IF(OR($Y890 = 5, $Y890 = 6, $Y890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890" s="7" t="str">
        <f ca="1">VLOOKUP($W890,Department!$A:$B,2,FALSE)</f>
        <v>Operations</v>
      </c>
      <c r="Y890" s="6">
        <f t="shared" ca="1" si="96"/>
        <v>11</v>
      </c>
      <c r="Z890" s="7" t="str">
        <f ca="1">VLOOKUP($Y890,Role!$A:$B,2,FALSE)</f>
        <v>Analyst</v>
      </c>
      <c r="AA890" s="6">
        <f t="shared" ca="1" si="97"/>
        <v>6</v>
      </c>
      <c r="AB890" s="7" t="str">
        <f ca="1" xml:space="preserve">
IF($AA890 &lt;&gt; "",
    VLOOKUP($AA890,Level!$A:$B,2,FALSE),
    ""
)</f>
        <v>Pleno</v>
      </c>
      <c r="AC890" s="1">
        <f ca="1" xml:space="preserve">
IF($Y890 = 5 + N("Presidente"),
    27000,
    IF($Y890 = 6 + N("Vice-presidente"),
        23000,
        IF(OR($Y890 = 8, $Y890= 13, $Y890 = 12) + N("Secretária bilíngue ou coordenador ou especialista"),
            8000,
            IF($Y890 = 7 + N("Diretor"),
                15000,
                IF($Y890 = 14 + N("Gerente"),
                    12000,
                    IF($Y890 = 9 + N("Estagiário"),
                        705,
                        IF($Y890 = 10 + N("Trainee"),
                            805,
                            IF($Y890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IF($U890 = 7,
  500,
  IF($U890 = 8,
    1000,
    IF($U890 = 9,
      1500,
      IF($U890 = 10,
        2000,
        0
      )
    )
  )
)
+
N("Adicional no salário por área")
+
IF($W890 = 14 + N("Tecnologia da Informação"),
  120,
  IF($W890 = 16 + N("Vendas"),
    110,
    IF($W890 = 15 + N("Jurídico"),
      100,
      IF(OR($W890 = 8, $W890 = 9, $W890 = 11) + N("Recursos humanos ou comercial ou comunicação e marketing"),
        80,
        0
      )
    )
  )
)
+
N("Adicionando pegadinha")
+
IF(AND($W890 = 16, $U890 = 9, $Y890 = 11, $AA890 = 5) + N("Se for de vendas, com mestrado, analista sênior"),
  IF($R890 = 5,
    100,
    0
  )
  +
  IF($N890 = "M",
    200,
    0
  ),
  0
)</f>
        <v>2500</v>
      </c>
      <c r="AD8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$A890  &amp; ", "   &amp;
$C890  &amp; ", "   &amp;
$E890  &amp; ", '"  &amp;
$J890  &amp; "', '" &amp;
$N890  &amp; "', "  &amp;
$R890  &amp; ", '"  &amp;
TEXT($T890,"dd/mm/aaaa")  &amp; "', "   &amp;
$U890  &amp; ", "   &amp;
$W890  &amp; ", "   &amp;
$Y890  &amp; ", "   &amp;
IF($AA890 &lt;&gt; "", $AA890, "NULL")  &amp; ", "   &amp;
$AC890  &amp; ");"</f>
        <v>INSERT INTO bi4all.fac_employees (id_company_fk, id_employee_pk, flg_active, employee_name, id_gender_fk, id_race_fk, birthday, id_schooling_fk, id_department_fk, id_role_fk, id_level_fk, salary) VALUES (6a51143286b03064a49cc2acbee63c09a0682d33, 886, 1, 'Henrico Pedrosa Pellegrini', 'M', 5, '28/08/1983', 7, 10, 11, 6, 2500);</v>
      </c>
    </row>
    <row r="891" spans="1:30" ht="14.25" customHeight="1" x14ac:dyDescent="0.2">
      <c r="A891" s="7" t="str" cm="1">
        <f t="array" aca="1" ref="A891" ca="1">INDEX(Company!$A:$A,RANDBETWEEN(5,COUNTA(Company!$A:$A) + 1),1)</f>
        <v>6a51143286b03064a49cc2acbee63c09a0682d33</v>
      </c>
      <c r="B891" s="7" t="str">
        <f ca="1">VLOOKUP($A891,Company!$A:$B,2,FALSE)</f>
        <v>ACME Corporation</v>
      </c>
      <c r="C891" s="5">
        <f t="shared" si="91"/>
        <v>887</v>
      </c>
      <c r="D891" s="5" t="str" cm="1">
        <f t="array" ref="D891">SHA1HASH($C891)</f>
        <v>ca29faeab6a0e17f067743a18b778011a48b2a17</v>
      </c>
      <c r="E891" s="6">
        <v>1</v>
      </c>
      <c r="F891" s="7">
        <f ca="1">IF($C891 = 1 + N("Presidente"),
    127,
    IF($C891 = 2 + N("Vice-Presidente"),
        72,
        IF($C891 = 3 + N("Secretária bilíngue"),
            13,
            RANDBETWEEN(5,COUNT(Name!$A:$A) + 1)
        )
    )
)</f>
        <v>223</v>
      </c>
      <c r="G891" s="7" t="str">
        <f ca="1">VLOOKUP($F891,Name!$A:$B,2,FALSE)</f>
        <v>Leonardo</v>
      </c>
      <c r="H891" s="7">
        <f ca="1" xml:space="preserve">
IF($C891 = 1,
    0,
    RANDBETWEEN(5,COUNT('Last name'!$A:$A) + 1)
)</f>
        <v>80</v>
      </c>
      <c r="I891" s="7" t="str">
        <f ca="1" xml:space="preserve">
IF($C891 = 1 + N("Presidente"),
    "de Orléans e Bragança",
    VLOOKUP($H891,'Last name'!$A:$B,2,FALSE) &amp; " " &amp; VLOOKUP(RANDBETWEEN(5,COUNT('Last name'!$A:$A) + 1),'Last name'!$A:$B,2,FALSE)
)</f>
        <v>Faria Pasquim</v>
      </c>
      <c r="J891" s="7" t="str">
        <f t="shared" ca="1" si="92"/>
        <v>Leonardo Faria Pasquim</v>
      </c>
      <c r="K891" s="7" t="str" cm="1">
        <f t="array" aca="1" ref="K891" ca="1">SHA1HASH($J891)</f>
        <v>9b2bf4aa93d6573bb607390cab7d07a8ad375533</v>
      </c>
      <c r="L891" s="7" cm="1">
        <f t="array" aca="1" ref="L891" ca="1">INDEX(States!$A:$A,RANDBETWEEN(5,COUNTA(States!$A:$A) + 1),1)</f>
        <v>22</v>
      </c>
      <c r="M891" s="7" t="str">
        <f ca="1">$L891 &amp; "|" &amp; VLOOKUP($L891,States!$A:$B,2,FALSE)</f>
        <v>22|04a99b2b0b78076f0a06c2d7695137915b2933a5</v>
      </c>
      <c r="N891" s="7" t="str">
        <f ca="1">VLOOKUP($F891,Name!$A:$C,3,FALSE)</f>
        <v>M</v>
      </c>
      <c r="O891" s="7" t="str">
        <f ca="1">VLOOKUP($N891,Gender!$A:$B,2,FALSE)</f>
        <v>Male</v>
      </c>
      <c r="P891" s="7" t="str" cm="1">
        <f t="array" aca="1" ref="P891" ca="1">INDEX('Marital status'!$A:$A,RANDBETWEEN(5,COUNTA('Marital status'!$A:$A) + 1),1)</f>
        <v>93ac84f4e0bd5c1c97b670a12a7fff6af89fb6b3</v>
      </c>
      <c r="Q891" s="7" t="str">
        <f ca="1">VLOOKUP($P891,'Marital status'!$A:$B,2,FALSE)</f>
        <v>DIVORCED</v>
      </c>
      <c r="R891" s="7">
        <f t="shared" ca="1" si="93"/>
        <v>7</v>
      </c>
      <c r="S891" s="7" t="e">
        <f ca="1">VLOOKUP($R891,Race!$A:$B,2,FALSE)</f>
        <v>#N/A</v>
      </c>
      <c r="T891" s="8">
        <f t="shared" ca="1" si="94"/>
        <v>27577</v>
      </c>
      <c r="U891" s="6">
        <f t="shared" ca="1" si="95"/>
        <v>7</v>
      </c>
      <c r="V891" s="8" t="str">
        <f ca="1">VLOOKUP($U891,Education!$A:$B,2,FALSE)</f>
        <v>Undergraduate degree</v>
      </c>
      <c r="W891" s="7">
        <f ca="1" xml:space="preserve">
  IF(OR($Y891 = 5, $Y891 = 6, $Y891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891" s="7" t="str">
        <f ca="1">VLOOKUP($W891,Department!$A:$B,2,FALSE)</f>
        <v>Presidency</v>
      </c>
      <c r="Y891" s="6">
        <f t="shared" ca="1" si="96"/>
        <v>10</v>
      </c>
      <c r="Z891" s="7" t="str">
        <f ca="1">VLOOKUP($Y891,Role!$A:$B,2,FALSE)</f>
        <v>Trainee</v>
      </c>
      <c r="AA891" s="6" t="str">
        <f t="shared" ca="1" si="97"/>
        <v/>
      </c>
      <c r="AB891" s="7" t="str">
        <f ca="1" xml:space="preserve">
IF($AA891 &lt;&gt; "",
    VLOOKUP($AA891,Level!$A:$B,2,FALSE),
    ""
)</f>
        <v/>
      </c>
      <c r="AC891" s="1">
        <f ca="1" xml:space="preserve">
IF($Y891 = 5 + N("Presidente"),
    27000,
    IF($Y891 = 6 + N("Vice-presidente"),
        23000,
        IF(OR($Y891 = 8, $Y891= 13, $Y891 = 12) + N("Secretária bilíngue ou coordenador ou especialista"),
            8000,
            IF($Y891 = 7 + N("Diretor"),
                15000,
                IF($Y891 = 14 + N("Gerente"),
                    12000,
                    IF($Y891 = 9 + N("Estagiário"),
                        705,
                        IF($Y891 = 10 + N("Trainee"),
                            805,
                            IF($Y891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IF($U891 = 7,
  500,
  IF($U891 = 8,
    1000,
    IF($U891 = 9,
      1500,
      IF($U891 = 10,
        2000,
        0
      )
    )
  )
)
+
N("Adicional no salário por área")
+
IF($W891 = 14 + N("Tecnologia da Informação"),
  120,
  IF($W891 = 16 + N("Vendas"),
    110,
    IF($W891 = 15 + N("Jurídico"),
      100,
      IF(OR($W891 = 8, $W891 = 9, $W891 = 11) + N("Recursos humanos ou comercial ou comunicação e marketing"),
        80,
        0
      )
    )
  )
)
+
N("Adicionando pegadinha")
+
IF(AND($W891 = 16, $U891 = 9, $Y891 = 11, $AA891 = 5) + N("Se for de vendas, com mestrado, analista sênior"),
  IF($R891 = 5,
    100,
    0
  )
  +
  IF($N891 = "M",
    200,
    0
  ),
  0
)</f>
        <v>1305</v>
      </c>
      <c r="AD8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$A891  &amp; ", "   &amp;
$C891  &amp; ", "   &amp;
$E891  &amp; ", '"  &amp;
$J891  &amp; "', '" &amp;
$N891  &amp; "', "  &amp;
$R891  &amp; ", '"  &amp;
TEXT($T891,"dd/mm/aaaa")  &amp; "', "   &amp;
$U891  &amp; ", "   &amp;
$W891  &amp; ", "   &amp;
$Y891  &amp; ", "   &amp;
IF($AA891 &lt;&gt; "", $AA891, "NULL")  &amp; ", "   &amp;
$AC891  &amp; ");"</f>
        <v>INSERT INTO bi4all.fac_employees (id_company_fk, id_employee_pk, flg_active, employee_name, id_gender_fk, id_race_fk, birthday, id_schooling_fk, id_department_fk, id_role_fk, id_level_fk, salary) VALUES (6a51143286b03064a49cc2acbee63c09a0682d33, 887, 1, 'Leonardo Faria Pasquim', 'M', 7, '02/07/1975', 7, 5, 10, NULL, 1305);</v>
      </c>
    </row>
    <row r="892" spans="1:30" ht="14.25" customHeight="1" x14ac:dyDescent="0.2">
      <c r="A892" s="7" t="str" cm="1">
        <f t="array" aca="1" ref="A892" ca="1">INDEX(Company!$A:$A,RANDBETWEEN(5,COUNTA(Company!$A:$A) + 1),1)</f>
        <v>6a51143286b03064a49cc2acbee63c09a0682d33</v>
      </c>
      <c r="B892" s="7" t="str">
        <f ca="1">VLOOKUP($A892,Company!$A:$B,2,FALSE)</f>
        <v>ACME Corporation</v>
      </c>
      <c r="C892" s="5">
        <f t="shared" si="91"/>
        <v>888</v>
      </c>
      <c r="D892" s="5" t="str" cm="1">
        <f t="array" ref="D892">SHA1HASH($C892)</f>
        <v>eaa67f3a93d0acb08d8a5e8ff9866f51983b3c3b</v>
      </c>
      <c r="E892" s="6">
        <v>1</v>
      </c>
      <c r="F892" s="7">
        <f ca="1">IF($C892 = 1 + N("Presidente"),
    127,
    IF($C892 = 2 + N("Vice-Presidente"),
        72,
        IF($C892 = 3 + N("Secretária bilíngue"),
            13,
            RANDBETWEEN(5,COUNT(Name!$A:$A) + 1)
        )
    )
)</f>
        <v>313</v>
      </c>
      <c r="G892" s="7" t="str">
        <f ca="1">VLOOKUP($F892,Name!$A:$B,2,FALSE)</f>
        <v>Pablo</v>
      </c>
      <c r="H892" s="7">
        <f ca="1" xml:space="preserve">
IF($C892 = 1,
    0,
    RANDBETWEEN(5,COUNT('Last name'!$A:$A) + 1)
)</f>
        <v>19</v>
      </c>
      <c r="I892" s="7" t="str">
        <f ca="1" xml:space="preserve">
IF($C892 = 1 + N("Presidente"),
    "de Orléans e Bragança",
    VLOOKUP($H892,'Last name'!$A:$B,2,FALSE) &amp; " " &amp; VLOOKUP(RANDBETWEEN(5,COUNT('Last name'!$A:$A) + 1),'Last name'!$A:$B,2,FALSE)
)</f>
        <v>Anjos Salvador</v>
      </c>
      <c r="J892" s="7" t="str">
        <f t="shared" ca="1" si="92"/>
        <v>Pablo Anjos Salvador</v>
      </c>
      <c r="K892" s="7" t="str" cm="1">
        <f t="array" aca="1" ref="K892" ca="1">SHA1HASH($J892)</f>
        <v>084a652ad7f99fb9361c28d21c13b7c2b180148a</v>
      </c>
      <c r="L892" s="7" cm="1">
        <f t="array" aca="1" ref="L892" ca="1">INDEX(States!$A:$A,RANDBETWEEN(5,COUNTA(States!$A:$A) + 1),1)</f>
        <v>5</v>
      </c>
      <c r="M892" s="7" t="str">
        <f ca="1">$L892 &amp; "|" &amp; VLOOKUP($L892,States!$A:$B,2,FALSE)</f>
        <v>5|fa0754b9861f7065fd7c6270efb07fc6ac3b0ad8</v>
      </c>
      <c r="N892" s="7" t="str">
        <f ca="1">VLOOKUP($F892,Name!$A:$C,3,FALSE)</f>
        <v>M</v>
      </c>
      <c r="O892" s="7" t="str">
        <f ca="1">VLOOKUP($N892,Gender!$A:$B,2,FALSE)</f>
        <v>Male</v>
      </c>
      <c r="P892" s="7" t="str" cm="1">
        <f t="array" aca="1" ref="P892" ca="1">INDEX('Marital status'!$A:$A,RANDBETWEEN(5,COUNTA('Marital status'!$A:$A) + 1),1)</f>
        <v>47051393f6bcbf99111ec5d70ba2ebbe11ebccae</v>
      </c>
      <c r="Q892" s="7" t="str">
        <f ca="1">VLOOKUP($P892,'Marital status'!$A:$B,2,FALSE)</f>
        <v xml:space="preserve"> Separated </v>
      </c>
      <c r="R892" s="7">
        <f t="shared" ca="1" si="93"/>
        <v>5</v>
      </c>
      <c r="S892" s="7" t="e">
        <f ca="1">VLOOKUP($R892,Race!$A:$B,2,FALSE)</f>
        <v>#N/A</v>
      </c>
      <c r="T892" s="8">
        <f t="shared" ca="1" si="94"/>
        <v>24705</v>
      </c>
      <c r="U892" s="6">
        <f t="shared" ca="1" si="95"/>
        <v>7</v>
      </c>
      <c r="V892" s="8" t="str">
        <f ca="1">VLOOKUP($U892,Education!$A:$B,2,FALSE)</f>
        <v>Undergraduate degree</v>
      </c>
      <c r="W892" s="7">
        <f ca="1" xml:space="preserve">
  IF(OR($Y892 = 5, $Y892 = 6, $Y892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92" s="7" t="str">
        <f ca="1">VLOOKUP($W892,Department!$A:$B,2,FALSE)</f>
        <v>Human Resource</v>
      </c>
      <c r="Y892" s="6">
        <f t="shared" ca="1" si="96"/>
        <v>11</v>
      </c>
      <c r="Z892" s="7" t="str">
        <f ca="1">VLOOKUP($Y892,Role!$A:$B,2,FALSE)</f>
        <v>Analyst</v>
      </c>
      <c r="AA892" s="6">
        <f t="shared" ca="1" si="97"/>
        <v>5</v>
      </c>
      <c r="AB892" s="7" t="str">
        <f ca="1" xml:space="preserve">
IF($AA892 &lt;&gt; "",
    VLOOKUP($AA892,Level!$A:$B,2,FALSE),
    ""
)</f>
        <v>Junior</v>
      </c>
      <c r="AC892" s="1">
        <f ca="1" xml:space="preserve">
IF($Y892 = 5 + N("Presidente"),
    27000,
    IF($Y892 = 6 + N("Vice-presidente"),
        23000,
        IF(OR($Y892 = 8, $Y892= 13, $Y892 = 12) + N("Secretária bilíngue ou coordenador ou especialista"),
            8000,
            IF($Y892 = 7 + N("Diretor"),
                15000,
                IF($Y892 = 14 + N("Gerente"),
                    12000,
                    IF($Y892 = 9 + N("Estagiário"),
                        705,
                        IF($Y892 = 10 + N("Trainee"),
                            805,
                            IF($Y892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IF($U892 = 7,
  500,
  IF($U892 = 8,
    1000,
    IF($U892 = 9,
      1500,
      IF($U892 = 10,
        2000,
        0
      )
    )
  )
)
+
N("Adicional no salário por área")
+
IF($W892 = 14 + N("Tecnologia da Informação"),
  120,
  IF($W892 = 16 + N("Vendas"),
    110,
    IF($W892 = 15 + N("Jurídico"),
      100,
      IF(OR($W892 = 8, $W892 = 9, $W892 = 11) + N("Recursos humanos ou comercial ou comunicação e marketing"),
        80,
        0
      )
    )
  )
)
+
N("Adicionando pegadinha")
+
IF(AND($W892 = 16, $U892 = 9, $Y892 = 11, $AA892 = 5) + N("Se for de vendas, com mestrado, analista sênior"),
  IF($R892 = 5,
    100,
    0
  )
  +
  IF($N892 = "M",
    200,
    0
  ),
  0
)</f>
        <v>2580</v>
      </c>
      <c r="AD8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$A892  &amp; ", "   &amp;
$C892  &amp; ", "   &amp;
$E892  &amp; ", '"  &amp;
$J892  &amp; "', '" &amp;
$N892  &amp; "', "  &amp;
$R892  &amp; ", '"  &amp;
TEXT($T892,"dd/mm/aaaa")  &amp; "', "   &amp;
$U892  &amp; ", "   &amp;
$W892  &amp; ", "   &amp;
$Y892  &amp; ", "   &amp;
IF($AA892 &lt;&gt; "", $AA892, "NULL")  &amp; ", "   &amp;
$AC892  &amp; ");"</f>
        <v>INSERT INTO bi4all.fac_employees (id_company_fk, id_employee_pk, flg_active, employee_name, id_gender_fk, id_race_fk, birthday, id_schooling_fk, id_department_fk, id_role_fk, id_level_fk, salary) VALUES (6a51143286b03064a49cc2acbee63c09a0682d33, 888, 1, 'Pablo Anjos Salvador', 'M', 5, '21/08/1967', 7, 8, 11, 5, 2580);</v>
      </c>
    </row>
    <row r="893" spans="1:30" ht="14.25" customHeight="1" x14ac:dyDescent="0.2">
      <c r="A893" s="7" t="str" cm="1">
        <f t="array" aca="1" ref="A893" ca="1">INDEX(Company!$A:$A,RANDBETWEEN(5,COUNTA(Company!$A:$A) + 1),1)</f>
        <v>6a51143286b03064a49cc2acbee63c09a0682d33</v>
      </c>
      <c r="B893" s="7" t="str">
        <f ca="1">VLOOKUP($A893,Company!$A:$B,2,FALSE)</f>
        <v>ACME Corporation</v>
      </c>
      <c r="C893" s="5">
        <f t="shared" si="91"/>
        <v>889</v>
      </c>
      <c r="D893" s="5" t="str" cm="1">
        <f t="array" ref="D893">SHA1HASH($C893)</f>
        <v>4d7adc253fb88e2a45a2eb91e43b6e0ff7614587</v>
      </c>
      <c r="E893" s="6">
        <v>1</v>
      </c>
      <c r="F893" s="7">
        <f ca="1">IF($C893 = 1 + N("Presidente"),
    127,
    IF($C893 = 2 + N("Vice-Presidente"),
        72,
        IF($C893 = 3 + N("Secretária bilíngue"),
            13,
            RANDBETWEEN(5,COUNT(Name!$A:$A) + 1)
        )
    )
)</f>
        <v>71</v>
      </c>
      <c r="G893" s="7" t="str">
        <f ca="1">VLOOKUP($F893,Name!$A:$B,2,FALSE)</f>
        <v>Bernardo</v>
      </c>
      <c r="H893" s="7">
        <f ca="1" xml:space="preserve">
IF($C893 = 1,
    0,
    RANDBETWEEN(5,COUNT('Last name'!$A:$A) + 1)
)</f>
        <v>95</v>
      </c>
      <c r="I893" s="7" t="str">
        <f ca="1" xml:space="preserve">
IF($C893 = 1 + N("Presidente"),
    "de Orléans e Bragança",
    VLOOKUP($H893,'Last name'!$A:$B,2,FALSE) &amp; " " &amp; VLOOKUP(RANDBETWEEN(5,COUNT('Last name'!$A:$A) + 1),'Last name'!$A:$B,2,FALSE)
)</f>
        <v>Galli Peçanha</v>
      </c>
      <c r="J893" s="7" t="str">
        <f t="shared" ca="1" si="92"/>
        <v>Bernardo Galli Peçanha</v>
      </c>
      <c r="K893" s="7" t="str" cm="1">
        <f t="array" aca="1" ref="K893" ca="1">SHA1HASH($J893)</f>
        <v>974369caa202902ace7243cf5d768b568146dfe0</v>
      </c>
      <c r="L893" s="7" cm="1">
        <f t="array" aca="1" ref="L893" ca="1">INDEX(States!$A:$A,RANDBETWEEN(5,COUNTA(States!$A:$A) + 1),1)</f>
        <v>16</v>
      </c>
      <c r="M893" s="7" t="str">
        <f ca="1">$L893 &amp; "|" &amp; VLOOKUP($L893,States!$A:$B,2,FALSE)</f>
        <v>16|07cfbddcd11fff6189ba806e40d4e76476d512f4</v>
      </c>
      <c r="N893" s="7" t="str">
        <f ca="1">VLOOKUP($F893,Name!$A:$C,3,FALSE)</f>
        <v>M</v>
      </c>
      <c r="O893" s="7" t="str">
        <f ca="1">VLOOKUP($N893,Gender!$A:$B,2,FALSE)</f>
        <v>Male</v>
      </c>
      <c r="P893" s="7" t="str" cm="1">
        <f t="array" aca="1" ref="P893" ca="1">INDEX('Marital status'!$A:$A,RANDBETWEEN(5,COUNTA('Marital status'!$A:$A) + 1),1)</f>
        <v>93ac84f4e0bd5c1c97b670a12a7fff6af89fb6b3</v>
      </c>
      <c r="Q893" s="7" t="str">
        <f ca="1">VLOOKUP($P893,'Marital status'!$A:$B,2,FALSE)</f>
        <v>DIVORCED</v>
      </c>
      <c r="R893" s="7">
        <f t="shared" ca="1" si="93"/>
        <v>8</v>
      </c>
      <c r="S893" s="7" t="e">
        <f ca="1">VLOOKUP($R893,Race!$A:$B,2,FALSE)</f>
        <v>#N/A</v>
      </c>
      <c r="T893" s="8">
        <f t="shared" ca="1" si="94"/>
        <v>24368</v>
      </c>
      <c r="U893" s="6">
        <f t="shared" ca="1" si="95"/>
        <v>7</v>
      </c>
      <c r="V893" s="8" t="str">
        <f ca="1">VLOOKUP($U893,Education!$A:$B,2,FALSE)</f>
        <v>Undergraduate degree</v>
      </c>
      <c r="W893" s="7">
        <f ca="1" xml:space="preserve">
  IF(OR($Y893 = 5, $Y893 = 6, $Y893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893" s="7" t="str">
        <f ca="1">VLOOKUP($W893,Department!$A:$B,2,FALSE)</f>
        <v>Human Resource</v>
      </c>
      <c r="Y893" s="6">
        <f t="shared" ca="1" si="96"/>
        <v>9</v>
      </c>
      <c r="Z893" s="7" t="str">
        <f ca="1">VLOOKUP($Y893,Role!$A:$B,2,FALSE)</f>
        <v>Intern</v>
      </c>
      <c r="AA893" s="6" t="str">
        <f t="shared" ca="1" si="97"/>
        <v/>
      </c>
      <c r="AB893" s="7" t="str">
        <f ca="1" xml:space="preserve">
IF($AA893 &lt;&gt; "",
    VLOOKUP($AA893,Level!$A:$B,2,FALSE),
    ""
)</f>
        <v/>
      </c>
      <c r="AC893" s="1">
        <f ca="1" xml:space="preserve">
IF($Y893 = 5 + N("Presidente"),
    27000,
    IF($Y893 = 6 + N("Vice-presidente"),
        23000,
        IF(OR($Y893 = 8, $Y893= 13, $Y893 = 12) + N("Secretária bilíngue ou coordenador ou especialista"),
            8000,
            IF($Y893 = 7 + N("Diretor"),
                15000,
                IF($Y893 = 14 + N("Gerente"),
                    12000,
                    IF($Y893 = 9 + N("Estagiário"),
                        705,
                        IF($Y893 = 10 + N("Trainee"),
                            805,
                            IF($Y893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IF($U893 = 7,
  500,
  IF($U893 = 8,
    1000,
    IF($U893 = 9,
      1500,
      IF($U893 = 10,
        2000,
        0
      )
    )
  )
)
+
N("Adicional no salário por área")
+
IF($W893 = 14 + N("Tecnologia da Informação"),
  120,
  IF($W893 = 16 + N("Vendas"),
    110,
    IF($W893 = 15 + N("Jurídico"),
      100,
      IF(OR($W893 = 8, $W893 = 9, $W893 = 11) + N("Recursos humanos ou comercial ou comunicação e marketing"),
        80,
        0
      )
    )
  )
)
+
N("Adicionando pegadinha")
+
IF(AND($W893 = 16, $U893 = 9, $Y893 = 11, $AA893 = 5) + N("Se for de vendas, com mestrado, analista sênior"),
  IF($R893 = 5,
    100,
    0
  )
  +
  IF($N893 = "M",
    200,
    0
  ),
  0
)</f>
        <v>1285</v>
      </c>
      <c r="AD8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$A893  &amp; ", "   &amp;
$C893  &amp; ", "   &amp;
$E893  &amp; ", '"  &amp;
$J893  &amp; "', '" &amp;
$N893  &amp; "', "  &amp;
$R893  &amp; ", '"  &amp;
TEXT($T893,"dd/mm/aaaa")  &amp; "', "   &amp;
$U893  &amp; ", "   &amp;
$W893  &amp; ", "   &amp;
$Y893  &amp; ", "   &amp;
IF($AA893 &lt;&gt; "", $AA893, "NULL")  &amp; ", "   &amp;
$AC893  &amp; ");"</f>
        <v>INSERT INTO bi4all.fac_employees (id_company_fk, id_employee_pk, flg_active, employee_name, id_gender_fk, id_race_fk, birthday, id_schooling_fk, id_department_fk, id_role_fk, id_level_fk, salary) VALUES (6a51143286b03064a49cc2acbee63c09a0682d33, 889, 1, 'Bernardo Galli Peçanha', 'M', 8, '18/09/1966', 7, 8, 9, NULL, 1285);</v>
      </c>
    </row>
    <row r="894" spans="1:30" ht="14.25" customHeight="1" x14ac:dyDescent="0.2">
      <c r="A894" s="7" t="str" cm="1">
        <f t="array" aca="1" ref="A894" ca="1">INDEX(Company!$A:$A,RANDBETWEEN(5,COUNTA(Company!$A:$A) + 1),1)</f>
        <v>6a51143286b03064a49cc2acbee63c09a0682d33</v>
      </c>
      <c r="B894" s="7" t="str">
        <f ca="1">VLOOKUP($A894,Company!$A:$B,2,FALSE)</f>
        <v>ACME Corporation</v>
      </c>
      <c r="C894" s="5">
        <f t="shared" si="91"/>
        <v>890</v>
      </c>
      <c r="D894" s="5" t="str" cm="1">
        <f t="array" ref="D894">SHA1HASH($C894)</f>
        <v>749bc367fd90880f2d6dbe578e98e14645b0b26d</v>
      </c>
      <c r="E894" s="6">
        <v>1</v>
      </c>
      <c r="F894" s="7">
        <f ca="1">IF($C894 = 1 + N("Presidente"),
    127,
    IF($C894 = 2 + N("Vice-Presidente"),
        72,
        IF($C894 = 3 + N("Secretária bilíngue"),
            13,
            RANDBETWEEN(5,COUNT(Name!$A:$A) + 1)
        )
    )
)</f>
        <v>7</v>
      </c>
      <c r="G894" s="7" t="str">
        <f ca="1">VLOOKUP($F894,Name!$A:$B,2,FALSE)</f>
        <v>Adelaide</v>
      </c>
      <c r="H894" s="7">
        <f ca="1" xml:space="preserve">
IF($C894 = 1,
    0,
    RANDBETWEEN(5,COUNT('Last name'!$A:$A) + 1)
)</f>
        <v>139</v>
      </c>
      <c r="I894" s="7" t="str">
        <f ca="1" xml:space="preserve">
IF($C894 = 1 + N("Presidente"),
    "de Orléans e Bragança",
    VLOOKUP($H894,'Last name'!$A:$B,2,FALSE) &amp; " " &amp; VLOOKUP(RANDBETWEEN(5,COUNT('Last name'!$A:$A) + 1),'Last name'!$A:$B,2,FALSE)
)</f>
        <v>Negrão Coelho</v>
      </c>
      <c r="J894" s="7" t="str">
        <f t="shared" ca="1" si="92"/>
        <v>Adelaide Negrão Coelho</v>
      </c>
      <c r="K894" s="7" t="str" cm="1">
        <f t="array" aca="1" ref="K894" ca="1">SHA1HASH($J894)</f>
        <v>489e248e69370149dc94416043684a3835552427</v>
      </c>
      <c r="L894" s="7" cm="1">
        <f t="array" aca="1" ref="L894" ca="1">INDEX(States!$A:$A,RANDBETWEEN(5,COUNTA(States!$A:$A) + 1),1)</f>
        <v>9</v>
      </c>
      <c r="M894" s="7" t="str">
        <f ca="1">$L894 &amp; "|" &amp; VLOOKUP($L894,States!$A:$B,2,FALSE)</f>
        <v>9|68b7ab1daf7c594d71db682ca70a5cb187f0524f</v>
      </c>
      <c r="N894" s="7" t="str">
        <f ca="1">VLOOKUP($F894,Name!$A:$C,3,FALSE)</f>
        <v>F</v>
      </c>
      <c r="O894" s="7" t="str">
        <f ca="1">VLOOKUP($N894,Gender!$A:$B,2,FALSE)</f>
        <v>Female</v>
      </c>
      <c r="P894" s="7" t="str" cm="1">
        <f t="array" aca="1" ref="P894" ca="1">INDEX('Marital status'!$A:$A,RANDBETWEEN(5,COUNTA('Marital status'!$A:$A) + 1),1)</f>
        <v>459031b19ec5bbd3b3dbc0a9dcf2cb6e6c6f7848</v>
      </c>
      <c r="Q894" s="7" t="str">
        <f ca="1">VLOOKUP($P894,'Marital status'!$A:$B,2,FALSE)</f>
        <v xml:space="preserve">Widowed </v>
      </c>
      <c r="R894" s="7">
        <f t="shared" ca="1" si="93"/>
        <v>5</v>
      </c>
      <c r="S894" s="7" t="e">
        <f ca="1">VLOOKUP($R894,Race!$A:$B,2,FALSE)</f>
        <v>#N/A</v>
      </c>
      <c r="T894" s="8">
        <f t="shared" ca="1" si="94"/>
        <v>23437</v>
      </c>
      <c r="U894" s="6">
        <f t="shared" ca="1" si="95"/>
        <v>8</v>
      </c>
      <c r="V894" s="8" t="str">
        <f ca="1">VLOOKUP($U894,Education!$A:$B,2,FALSE)</f>
        <v>Graduate school</v>
      </c>
      <c r="W894" s="7">
        <f ca="1" xml:space="preserve">
  IF(OR($Y894 = 5, $Y894 = 6, $Y894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894" s="7" t="str">
        <f ca="1">VLOOKUP($W894,Department!$A:$B,2,FALSE)</f>
        <v>Commercial</v>
      </c>
      <c r="Y894" s="6">
        <f t="shared" ca="1" si="96"/>
        <v>11</v>
      </c>
      <c r="Z894" s="7" t="str">
        <f ca="1">VLOOKUP($Y894,Role!$A:$B,2,FALSE)</f>
        <v>Analyst</v>
      </c>
      <c r="AA894" s="6">
        <f t="shared" ca="1" si="97"/>
        <v>5</v>
      </c>
      <c r="AB894" s="7" t="str">
        <f ca="1" xml:space="preserve">
IF($AA894 &lt;&gt; "",
    VLOOKUP($AA894,Level!$A:$B,2,FALSE),
    ""
)</f>
        <v>Junior</v>
      </c>
      <c r="AC894" s="1">
        <f ca="1" xml:space="preserve">
IF($Y894 = 5 + N("Presidente"),
    27000,
    IF($Y894 = 6 + N("Vice-presidente"),
        23000,
        IF(OR($Y894 = 8, $Y894= 13, $Y894 = 12) + N("Secretária bilíngue ou coordenador ou especialista"),
            8000,
            IF($Y894 = 7 + N("Diretor"),
                15000,
                IF($Y894 = 14 + N("Gerente"),
                    12000,
                    IF($Y894 = 9 + N("Estagiário"),
                        705,
                        IF($Y894 = 10 + N("Trainee"),
                            805,
                            IF($Y894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IF($U894 = 7,
  500,
  IF($U894 = 8,
    1000,
    IF($U894 = 9,
      1500,
      IF($U894 = 10,
        2000,
        0
      )
    )
  )
)
+
N("Adicional no salário por área")
+
IF($W894 = 14 + N("Tecnologia da Informação"),
  120,
  IF($W894 = 16 + N("Vendas"),
    110,
    IF($W894 = 15 + N("Jurídico"),
      100,
      IF(OR($W894 = 8, $W894 = 9, $W894 = 11) + N("Recursos humanos ou comercial ou comunicação e marketing"),
        80,
        0
      )
    )
  )
)
+
N("Adicionando pegadinha")
+
IF(AND($W894 = 16, $U894 = 9, $Y894 = 11, $AA894 = 5) + N("Se for de vendas, com mestrado, analista sênior"),
  IF($R894 = 5,
    100,
    0
  )
  +
  IF($N894 = "M",
    200,
    0
  ),
  0
)</f>
        <v>3080</v>
      </c>
      <c r="AD8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$A894  &amp; ", "   &amp;
$C894  &amp; ", "   &amp;
$E894  &amp; ", '"  &amp;
$J894  &amp; "', '" &amp;
$N894  &amp; "', "  &amp;
$R894  &amp; ", '"  &amp;
TEXT($T894,"dd/mm/aaaa")  &amp; "', "   &amp;
$U894  &amp; ", "   &amp;
$W894  &amp; ", "   &amp;
$Y894  &amp; ", "   &amp;
IF($AA894 &lt;&gt; "", $AA894, "NULL")  &amp; ", "   &amp;
$AC894  &amp; ");"</f>
        <v>INSERT INTO bi4all.fac_employees (id_company_fk, id_employee_pk, flg_active, employee_name, id_gender_fk, id_race_fk, birthday, id_schooling_fk, id_department_fk, id_role_fk, id_level_fk, salary) VALUES (6a51143286b03064a49cc2acbee63c09a0682d33, 890, 1, 'Adelaide Negrão Coelho', 'F', 5, '01/03/1964', 8, 9, 11, 5, 3080);</v>
      </c>
    </row>
    <row r="895" spans="1:30" ht="14.25" customHeight="1" x14ac:dyDescent="0.2">
      <c r="A895" s="7" t="str" cm="1">
        <f t="array" aca="1" ref="A895" ca="1">INDEX(Company!$A:$A,RANDBETWEEN(5,COUNTA(Company!$A:$A) + 1),1)</f>
        <v>6a51143286b03064a49cc2acbee63c09a0682d33</v>
      </c>
      <c r="B895" s="7" t="str">
        <f ca="1">VLOOKUP($A895,Company!$A:$B,2,FALSE)</f>
        <v>ACME Corporation</v>
      </c>
      <c r="C895" s="5">
        <f t="shared" si="91"/>
        <v>891</v>
      </c>
      <c r="D895" s="5" t="str" cm="1">
        <f t="array" ref="D895">SHA1HASH($C895)</f>
        <v>a0308ad7144dc96e564746d6109ec1939e897137</v>
      </c>
      <c r="E895" s="6">
        <v>1</v>
      </c>
      <c r="F895" s="7">
        <f ca="1">IF($C895 = 1 + N("Presidente"),
    127,
    IF($C895 = 2 + N("Vice-Presidente"),
        72,
        IF($C895 = 3 + N("Secretária bilíngue"),
            13,
            RANDBETWEEN(5,COUNT(Name!$A:$A) + 1)
        )
    )
)</f>
        <v>224</v>
      </c>
      <c r="G895" s="7" t="str">
        <f ca="1">VLOOKUP($F895,Name!$A:$B,2,FALSE)</f>
        <v>Letícia</v>
      </c>
      <c r="H895" s="7">
        <f ca="1" xml:space="preserve">
IF($C895 = 1,
    0,
    RANDBETWEEN(5,COUNT('Last name'!$A:$A) + 1)
)</f>
        <v>117</v>
      </c>
      <c r="I895" s="7" t="str">
        <f ca="1" xml:space="preserve">
IF($C895 = 1 + N("Presidente"),
    "de Orléans e Bragança",
    VLOOKUP($H895,'Last name'!$A:$B,2,FALSE) &amp; " " &amp; VLOOKUP(RANDBETWEEN(5,COUNT('Last name'!$A:$A) + 1),'Last name'!$A:$B,2,FALSE)
)</f>
        <v>Mancini Pinheiro</v>
      </c>
      <c r="J895" s="7" t="str">
        <f t="shared" ca="1" si="92"/>
        <v>Letícia Mancini Pinheiro</v>
      </c>
      <c r="K895" s="7" t="str" cm="1">
        <f t="array" aca="1" ref="K895" ca="1">SHA1HASH($J895)</f>
        <v>671c2192d32202abcadb3351674bc2c57caa6d9c</v>
      </c>
      <c r="L895" s="7" cm="1">
        <f t="array" aca="1" ref="L895" ca="1">INDEX(States!$A:$A,RANDBETWEEN(5,COUNTA(States!$A:$A) + 1),1)</f>
        <v>14</v>
      </c>
      <c r="M895" s="7" t="str">
        <f ca="1">$L895 &amp; "|" &amp; VLOOKUP($L895,States!$A:$B,2,FALSE)</f>
        <v>14|9b9a260c6946192b7ea8dcfb1d39940b66fe4460</v>
      </c>
      <c r="N895" s="7" t="str">
        <f ca="1">VLOOKUP($F895,Name!$A:$C,3,FALSE)</f>
        <v>F</v>
      </c>
      <c r="O895" s="7" t="str">
        <f ca="1">VLOOKUP($N895,Gender!$A:$B,2,FALSE)</f>
        <v>Female</v>
      </c>
      <c r="P895" s="7" t="str" cm="1">
        <f t="array" aca="1" ref="P895" ca="1">INDEX('Marital status'!$A:$A,RANDBETWEEN(5,COUNTA('Marital status'!$A:$A) + 1),1)</f>
        <v>47051393f6bcbf99111ec5d70ba2ebbe11ebccae</v>
      </c>
      <c r="Q895" s="7" t="str">
        <f ca="1">VLOOKUP($P895,'Marital status'!$A:$B,2,FALSE)</f>
        <v xml:space="preserve"> Separated </v>
      </c>
      <c r="R895" s="7">
        <f t="shared" ca="1" si="93"/>
        <v>5</v>
      </c>
      <c r="S895" s="7" t="e">
        <f ca="1">VLOOKUP($R895,Race!$A:$B,2,FALSE)</f>
        <v>#N/A</v>
      </c>
      <c r="T895" s="8">
        <f t="shared" ca="1" si="94"/>
        <v>31952</v>
      </c>
      <c r="U895" s="6">
        <f t="shared" ca="1" si="95"/>
        <v>7</v>
      </c>
      <c r="V895" s="8" t="str">
        <f ca="1">VLOOKUP($U895,Education!$A:$B,2,FALSE)</f>
        <v>Undergraduate degree</v>
      </c>
      <c r="W895" s="7">
        <f ca="1" xml:space="preserve">
  IF(OR($Y895 = 5, $Y895 = 6, $Y895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895" s="7" t="str">
        <f ca="1">VLOOKUP($W895,Department!$A:$B,2,FALSE)</f>
        <v>Operations</v>
      </c>
      <c r="Y895" s="6">
        <f t="shared" ca="1" si="96"/>
        <v>10</v>
      </c>
      <c r="Z895" s="7" t="str">
        <f ca="1">VLOOKUP($Y895,Role!$A:$B,2,FALSE)</f>
        <v>Trainee</v>
      </c>
      <c r="AA895" s="6" t="str">
        <f t="shared" ca="1" si="97"/>
        <v/>
      </c>
      <c r="AB895" s="7" t="str">
        <f ca="1" xml:space="preserve">
IF($AA895 &lt;&gt; "",
    VLOOKUP($AA895,Level!$A:$B,2,FALSE),
    ""
)</f>
        <v/>
      </c>
      <c r="AC895" s="1">
        <f ca="1" xml:space="preserve">
IF($Y895 = 5 + N("Presidente"),
    27000,
    IF($Y895 = 6 + N("Vice-presidente"),
        23000,
        IF(OR($Y895 = 8, $Y895= 13, $Y895 = 12) + N("Secretária bilíngue ou coordenador ou especialista"),
            8000,
            IF($Y895 = 7 + N("Diretor"),
                15000,
                IF($Y895 = 14 + N("Gerente"),
                    12000,
                    IF($Y895 = 9 + N("Estagiário"),
                        705,
                        IF($Y895 = 10 + N("Trainee"),
                            805,
                            IF($Y895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IF($U895 = 7,
  500,
  IF($U895 = 8,
    1000,
    IF($U895 = 9,
      1500,
      IF($U895 = 10,
        2000,
        0
      )
    )
  )
)
+
N("Adicional no salário por área")
+
IF($W895 = 14 + N("Tecnologia da Informação"),
  120,
  IF($W895 = 16 + N("Vendas"),
    110,
    IF($W895 = 15 + N("Jurídico"),
      100,
      IF(OR($W895 = 8, $W895 = 9, $W895 = 11) + N("Recursos humanos ou comercial ou comunicação e marketing"),
        80,
        0
      )
    )
  )
)
+
N("Adicionando pegadinha")
+
IF(AND($W895 = 16, $U895 = 9, $Y895 = 11, $AA895 = 5) + N("Se for de vendas, com mestrado, analista sênior"),
  IF($R895 = 5,
    100,
    0
  )
  +
  IF($N895 = "M",
    200,
    0
  ),
  0
)</f>
        <v>1305</v>
      </c>
      <c r="AD8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$A895  &amp; ", "   &amp;
$C895  &amp; ", "   &amp;
$E895  &amp; ", '"  &amp;
$J895  &amp; "', '" &amp;
$N895  &amp; "', "  &amp;
$R895  &amp; ", '"  &amp;
TEXT($T895,"dd/mm/aaaa")  &amp; "', "   &amp;
$U895  &amp; ", "   &amp;
$W895  &amp; ", "   &amp;
$Y895  &amp; ", "   &amp;
IF($AA895 &lt;&gt; "", $AA895, "NULL")  &amp; ", "   &amp;
$AC895  &amp; ");"</f>
        <v>INSERT INTO bi4all.fac_employees (id_company_fk, id_employee_pk, flg_active, employee_name, id_gender_fk, id_race_fk, birthday, id_schooling_fk, id_department_fk, id_role_fk, id_level_fk, salary) VALUES (6a51143286b03064a49cc2acbee63c09a0682d33, 891, 1, 'Letícia Mancini Pinheiro', 'F', 5, '24/06/1987', 7, 10, 10, NULL, 1305);</v>
      </c>
    </row>
    <row r="896" spans="1:30" ht="14.25" customHeight="1" x14ac:dyDescent="0.2">
      <c r="A896" s="7" t="str" cm="1">
        <f t="array" aca="1" ref="A896" ca="1">INDEX(Company!$A:$A,RANDBETWEEN(5,COUNTA(Company!$A:$A) + 1),1)</f>
        <v>6a51143286b03064a49cc2acbee63c09a0682d33</v>
      </c>
      <c r="B896" s="7" t="str">
        <f ca="1">VLOOKUP($A896,Company!$A:$B,2,FALSE)</f>
        <v>ACME Corporation</v>
      </c>
      <c r="C896" s="5">
        <f t="shared" si="91"/>
        <v>892</v>
      </c>
      <c r="D896" s="5" t="str" cm="1">
        <f t="array" ref="D896">SHA1HASH($C896)</f>
        <v>162cdc2a8b567050eae25592eeedaf33464a7a76</v>
      </c>
      <c r="E896" s="6">
        <v>1</v>
      </c>
      <c r="F896" s="7">
        <f ca="1">IF($C896 = 1 + N("Presidente"),
    127,
    IF($C896 = 2 + N("Vice-Presidente"),
        72,
        IF($C896 = 3 + N("Secretária bilíngue"),
            13,
            RANDBETWEEN(5,COUNT(Name!$A:$A) + 1)
        )
    )
)</f>
        <v>114</v>
      </c>
      <c r="G896" s="7" t="str">
        <f ca="1">VLOOKUP($F896,Name!$A:$B,2,FALSE)</f>
        <v>Domingos</v>
      </c>
      <c r="H896" s="7">
        <f ca="1" xml:space="preserve">
IF($C896 = 1,
    0,
    RANDBETWEEN(5,COUNT('Last name'!$A:$A) + 1)
)</f>
        <v>169</v>
      </c>
      <c r="I896" s="7" t="str">
        <f ca="1" xml:space="preserve">
IF($C896 = 1 + N("Presidente"),
    "de Orléans e Bragança",
    VLOOKUP($H896,'Last name'!$A:$B,2,FALSE) &amp; " " &amp; VLOOKUP(RANDBETWEEN(5,COUNT('Last name'!$A:$A) + 1),'Last name'!$A:$B,2,FALSE)
)</f>
        <v>Russo Asvilla</v>
      </c>
      <c r="J896" s="7" t="str">
        <f t="shared" ca="1" si="92"/>
        <v>Domingos Russo Asvilla</v>
      </c>
      <c r="K896" s="7" t="str" cm="1">
        <f t="array" aca="1" ref="K896" ca="1">SHA1HASH($J896)</f>
        <v>18baf89260a1a83cab6fe4f14439e1761930235c</v>
      </c>
      <c r="L896" s="7" cm="1">
        <f t="array" aca="1" ref="L896" ca="1">INDEX(States!$A:$A,RANDBETWEEN(5,COUNTA(States!$A:$A) + 1),1)</f>
        <v>6</v>
      </c>
      <c r="M896" s="7" t="str">
        <f ca="1">$L896 &amp; "|" &amp; VLOOKUP($L896,States!$A:$B,2,FALSE)</f>
        <v>6|990f6b5f2170b43d022d539b1260b5f1af889998</v>
      </c>
      <c r="N896" s="7" t="str">
        <f ca="1">VLOOKUP($F896,Name!$A:$C,3,FALSE)</f>
        <v>M</v>
      </c>
      <c r="O896" s="7" t="str">
        <f ca="1">VLOOKUP($N896,Gender!$A:$B,2,FALSE)</f>
        <v>Male</v>
      </c>
      <c r="P896" s="7" t="str" cm="1">
        <f t="array" aca="1" ref="P896" ca="1">INDEX('Marital status'!$A:$A,RANDBETWEEN(5,COUNTA('Marital status'!$A:$A) + 1),1)</f>
        <v>ce0b1612aa711b78a720295d271a33894e2b72bf</v>
      </c>
      <c r="Q896" s="7" t="str">
        <f ca="1">VLOOKUP($P896,'Marital status'!$A:$B,2,FALSE)</f>
        <v>single</v>
      </c>
      <c r="R896" s="7">
        <f t="shared" ca="1" si="93"/>
        <v>6</v>
      </c>
      <c r="S896" s="7" t="e">
        <f ca="1">VLOOKUP($R896,Race!$A:$B,2,FALSE)</f>
        <v>#N/A</v>
      </c>
      <c r="T896" s="8">
        <f t="shared" ca="1" si="94"/>
        <v>18725</v>
      </c>
      <c r="U896" s="6">
        <f t="shared" ca="1" si="95"/>
        <v>8</v>
      </c>
      <c r="V896" s="8" t="str">
        <f ca="1">VLOOKUP($U896,Education!$A:$B,2,FALSE)</f>
        <v>Graduate school</v>
      </c>
      <c r="W896" s="7">
        <f ca="1" xml:space="preserve">
  IF(OR($Y896 = 5, $Y896 = 6, $Y896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896" s="7" t="str">
        <f ca="1">VLOOKUP($W896,Department!$A:$B,2,FALSE)</f>
        <v>Operations</v>
      </c>
      <c r="Y896" s="6">
        <f t="shared" ca="1" si="96"/>
        <v>11</v>
      </c>
      <c r="Z896" s="7" t="str">
        <f ca="1">VLOOKUP($Y896,Role!$A:$B,2,FALSE)</f>
        <v>Analyst</v>
      </c>
      <c r="AA896" s="6">
        <f t="shared" ca="1" si="97"/>
        <v>7</v>
      </c>
      <c r="AB896" s="7" t="str">
        <f ca="1" xml:space="preserve">
IF($AA896 &lt;&gt; "",
    VLOOKUP($AA896,Level!$A:$B,2,FALSE),
    ""
)</f>
        <v>Senior</v>
      </c>
      <c r="AC896" s="1">
        <f ca="1" xml:space="preserve">
IF($Y896 = 5 + N("Presidente"),
    27000,
    IF($Y896 = 6 + N("Vice-presidente"),
        23000,
        IF(OR($Y896 = 8, $Y896= 13, $Y896 = 12) + N("Secretária bilíngue ou coordenador ou especialista"),
            8000,
            IF($Y896 = 7 + N("Diretor"),
                15000,
                IF($Y896 = 14 + N("Gerente"),
                    12000,
                    IF($Y896 = 9 + N("Estagiário"),
                        705,
                        IF($Y896 = 10 + N("Trainee"),
                            805,
                            IF($Y896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IF($U896 = 7,
  500,
  IF($U896 = 8,
    1000,
    IF($U896 = 9,
      1500,
      IF($U896 = 10,
        2000,
        0
      )
    )
  )
)
+
N("Adicional no salário por área")
+
IF($W896 = 14 + N("Tecnologia da Informação"),
  120,
  IF($W896 = 16 + N("Vendas"),
    110,
    IF($W896 = 15 + N("Jurídico"),
      100,
      IF(OR($W896 = 8, $W896 = 9, $W896 = 11) + N("Recursos humanos ou comercial ou comunicação e marketing"),
        80,
        0
      )
    )
  )
)
+
N("Adicionando pegadinha")
+
IF(AND($W896 = 16, $U896 = 9, $Y896 = 11, $AA896 = 5) + N("Se for de vendas, com mestrado, analista sênior"),
  IF($R896 = 5,
    100,
    0
  )
  +
  IF($N896 = "M",
    200,
    0
  ),
  0
)</f>
        <v>3000</v>
      </c>
      <c r="AD8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$A896  &amp; ", "   &amp;
$C896  &amp; ", "   &amp;
$E896  &amp; ", '"  &amp;
$J896  &amp; "', '" &amp;
$N896  &amp; "', "  &amp;
$R896  &amp; ", '"  &amp;
TEXT($T896,"dd/mm/aaaa")  &amp; "', "   &amp;
$U896  &amp; ", "   &amp;
$W896  &amp; ", "   &amp;
$Y896  &amp; ", "   &amp;
IF($AA896 &lt;&gt; "", $AA896, "NULL")  &amp; ", "   &amp;
$AC896  &amp; ");"</f>
        <v>INSERT INTO bi4all.fac_employees (id_company_fk, id_employee_pk, flg_active, employee_name, id_gender_fk, id_race_fk, birthday, id_schooling_fk, id_department_fk, id_role_fk, id_level_fk, salary) VALUES (6a51143286b03064a49cc2acbee63c09a0682d33, 892, 1, 'Domingos Russo Asvilla', 'M', 6, '07/04/1951', 8, 10, 11, 7, 3000);</v>
      </c>
    </row>
    <row r="897" spans="1:30" ht="14.25" customHeight="1" x14ac:dyDescent="0.2">
      <c r="A897" s="7" t="str" cm="1">
        <f t="array" aca="1" ref="A897" ca="1">INDEX(Company!$A:$A,RANDBETWEEN(5,COUNTA(Company!$A:$A) + 1),1)</f>
        <v>6a51143286b03064a49cc2acbee63c09a0682d33</v>
      </c>
      <c r="B897" s="7" t="str">
        <f ca="1">VLOOKUP($A897,Company!$A:$B,2,FALSE)</f>
        <v>ACME Corporation</v>
      </c>
      <c r="C897" s="5">
        <f t="shared" si="91"/>
        <v>893</v>
      </c>
      <c r="D897" s="5" t="str" cm="1">
        <f t="array" ref="D897">SHA1HASH($C897)</f>
        <v>20b550ed90307eb97a123e00807de98b8a7bf13b</v>
      </c>
      <c r="E897" s="6">
        <v>1</v>
      </c>
      <c r="F897" s="7">
        <f ca="1">IF($C897 = 1 + N("Presidente"),
    127,
    IF($C897 = 2 + N("Vice-Presidente"),
        72,
        IF($C897 = 3 + N("Secretária bilíngue"),
            13,
            RANDBETWEEN(5,COUNT(Name!$A:$A) + 1)
        )
    )
)</f>
        <v>155</v>
      </c>
      <c r="G897" s="7" t="str">
        <f ca="1">VLOOKUP($F897,Name!$A:$B,2,FALSE)</f>
        <v>Gloria</v>
      </c>
      <c r="H897" s="7">
        <f ca="1" xml:space="preserve">
IF($C897 = 1,
    0,
    RANDBETWEEN(5,COUNT('Last name'!$A:$A) + 1)
)</f>
        <v>71</v>
      </c>
      <c r="I897" s="7" t="str">
        <f ca="1" xml:space="preserve">
IF($C897 = 1 + N("Presidente"),
    "de Orléans e Bragança",
    VLOOKUP($H897,'Last name'!$A:$B,2,FALSE) &amp; " " &amp; VLOOKUP(RANDBETWEEN(5,COUNT('Last name'!$A:$A) + 1),'Last name'!$A:$B,2,FALSE)
)</f>
        <v>Dantas Carneiro</v>
      </c>
      <c r="J897" s="7" t="str">
        <f t="shared" ca="1" si="92"/>
        <v>Gloria Dantas Carneiro</v>
      </c>
      <c r="K897" s="7" t="str" cm="1">
        <f t="array" aca="1" ref="K897" ca="1">SHA1HASH($J897)</f>
        <v>8c12ef02fd2d06bd6af78ff8118bdc20e0881d5b</v>
      </c>
      <c r="L897" s="7" cm="1">
        <f t="array" aca="1" ref="L897" ca="1">INDEX(States!$A:$A,RANDBETWEEN(5,COUNTA(States!$A:$A) + 1),1)</f>
        <v>8</v>
      </c>
      <c r="M897" s="7" t="str">
        <f ca="1">$L897 &amp; "|" &amp; VLOOKUP($L897,States!$A:$B,2,FALSE)</f>
        <v>8|56e287872c65203bf88dd1921405bbc5594d8531</v>
      </c>
      <c r="N897" s="7" t="str">
        <f ca="1">VLOOKUP($F897,Name!$A:$C,3,FALSE)</f>
        <v>F</v>
      </c>
      <c r="O897" s="7" t="str">
        <f ca="1">VLOOKUP($N897,Gender!$A:$B,2,FALSE)</f>
        <v>Female</v>
      </c>
      <c r="P897" s="7" t="str" cm="1">
        <f t="array" aca="1" ref="P897" ca="1">INDEX('Marital status'!$A:$A,RANDBETWEEN(5,COUNTA('Marital status'!$A:$A) + 1),1)</f>
        <v>47051393f6bcbf99111ec5d70ba2ebbe11ebccae</v>
      </c>
      <c r="Q897" s="7" t="str">
        <f ca="1">VLOOKUP($P897,'Marital status'!$A:$B,2,FALSE)</f>
        <v xml:space="preserve"> Separated </v>
      </c>
      <c r="R897" s="7">
        <f t="shared" ca="1" si="93"/>
        <v>5</v>
      </c>
      <c r="S897" s="7" t="e">
        <f ca="1">VLOOKUP($R897,Race!$A:$B,2,FALSE)</f>
        <v>#N/A</v>
      </c>
      <c r="T897" s="8">
        <f t="shared" ca="1" si="94"/>
        <v>33556</v>
      </c>
      <c r="U897" s="6">
        <f t="shared" ca="1" si="95"/>
        <v>7</v>
      </c>
      <c r="V897" s="8" t="str">
        <f ca="1">VLOOKUP($U897,Education!$A:$B,2,FALSE)</f>
        <v>Undergraduate degree</v>
      </c>
      <c r="W897" s="7">
        <f ca="1" xml:space="preserve">
  IF(OR($Y897 = 5, $Y897 = 6, $Y897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897" s="7" t="str">
        <f ca="1">VLOOKUP($W897,Department!$A:$B,2,FALSE)</f>
        <v>Communication &amp; Marketing</v>
      </c>
      <c r="Y897" s="6">
        <f t="shared" ca="1" si="96"/>
        <v>10</v>
      </c>
      <c r="Z897" s="7" t="str">
        <f ca="1">VLOOKUP($Y897,Role!$A:$B,2,FALSE)</f>
        <v>Trainee</v>
      </c>
      <c r="AA897" s="6" t="str">
        <f t="shared" ca="1" si="97"/>
        <v/>
      </c>
      <c r="AB897" s="7" t="str">
        <f ca="1" xml:space="preserve">
IF($AA897 &lt;&gt; "",
    VLOOKUP($AA897,Level!$A:$B,2,FALSE),
    ""
)</f>
        <v/>
      </c>
      <c r="AC897" s="1">
        <f ca="1" xml:space="preserve">
IF($Y897 = 5 + N("Presidente"),
    27000,
    IF($Y897 = 6 + N("Vice-presidente"),
        23000,
        IF(OR($Y897 = 8, $Y897= 13, $Y897 = 12) + N("Secretária bilíngue ou coordenador ou especialista"),
            8000,
            IF($Y897 = 7 + N("Diretor"),
                15000,
                IF($Y897 = 14 + N("Gerente"),
                    12000,
                    IF($Y897 = 9 + N("Estagiário"),
                        705,
                        IF($Y897 = 10 + N("Trainee"),
                            805,
                            IF($Y897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IF($U897 = 7,
  500,
  IF($U897 = 8,
    1000,
    IF($U897 = 9,
      1500,
      IF($U897 = 10,
        2000,
        0
      )
    )
  )
)
+
N("Adicional no salário por área")
+
IF($W897 = 14 + N("Tecnologia da Informação"),
  120,
  IF($W897 = 16 + N("Vendas"),
    110,
    IF($W897 = 15 + N("Jurídico"),
      100,
      IF(OR($W897 = 8, $W897 = 9, $W897 = 11) + N("Recursos humanos ou comercial ou comunicação e marketing"),
        80,
        0
      )
    )
  )
)
+
N("Adicionando pegadinha")
+
IF(AND($W897 = 16, $U897 = 9, $Y897 = 11, $AA897 = 5) + N("Se for de vendas, com mestrado, analista sênior"),
  IF($R897 = 5,
    100,
    0
  )
  +
  IF($N897 = "M",
    200,
    0
  ),
  0
)</f>
        <v>1385</v>
      </c>
      <c r="AD8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$A897  &amp; ", "   &amp;
$C897  &amp; ", "   &amp;
$E897  &amp; ", '"  &amp;
$J897  &amp; "', '" &amp;
$N897  &amp; "', "  &amp;
$R897  &amp; ", '"  &amp;
TEXT($T897,"dd/mm/aaaa")  &amp; "', "   &amp;
$U897  &amp; ", "   &amp;
$W897  &amp; ", "   &amp;
$Y897  &amp; ", "   &amp;
IF($AA897 &lt;&gt; "", $AA897, "NULL")  &amp; ", "   &amp;
$AC897  &amp; ");"</f>
        <v>INSERT INTO bi4all.fac_employees (id_company_fk, id_employee_pk, flg_active, employee_name, id_gender_fk, id_race_fk, birthday, id_schooling_fk, id_department_fk, id_role_fk, id_level_fk, salary) VALUES (6a51143286b03064a49cc2acbee63c09a0682d33, 893, 1, 'Gloria Dantas Carneiro', 'F', 5, '14/11/1991', 7, 11, 10, NULL, 1385);</v>
      </c>
    </row>
    <row r="898" spans="1:30" ht="14.25" customHeight="1" x14ac:dyDescent="0.2">
      <c r="A898" s="7" t="str" cm="1">
        <f t="array" aca="1" ref="A898" ca="1">INDEX(Company!$A:$A,RANDBETWEEN(5,COUNTA(Company!$A:$A) + 1),1)</f>
        <v>6a51143286b03064a49cc2acbee63c09a0682d33</v>
      </c>
      <c r="B898" s="7" t="str">
        <f ca="1">VLOOKUP($A898,Company!$A:$B,2,FALSE)</f>
        <v>ACME Corporation</v>
      </c>
      <c r="C898" s="5">
        <f t="shared" si="91"/>
        <v>894</v>
      </c>
      <c r="D898" s="5" t="str" cm="1">
        <f t="array" ref="D898">SHA1HASH($C898)</f>
        <v>1ecaebc17c517485f0abe45d78a7bc38d58268ad</v>
      </c>
      <c r="E898" s="6">
        <v>1</v>
      </c>
      <c r="F898" s="7">
        <f ca="1">IF($C898 = 1 + N("Presidente"),
    127,
    IF($C898 = 2 + N("Vice-Presidente"),
        72,
        IF($C898 = 3 + N("Secretária bilíngue"),
            13,
            RANDBETWEEN(5,COUNT(Name!$A:$A) + 1)
        )
    )
)</f>
        <v>263</v>
      </c>
      <c r="G898" s="7" t="str">
        <f ca="1">VLOOKUP($F898,Name!$A:$B,2,FALSE)</f>
        <v>Maria Fernanda</v>
      </c>
      <c r="H898" s="7">
        <f ca="1" xml:space="preserve">
IF($C898 = 1,
    0,
    RANDBETWEEN(5,COUNT('Last name'!$A:$A) + 1)
)</f>
        <v>49</v>
      </c>
      <c r="I898" s="7" t="str">
        <f ca="1" xml:space="preserve">
IF($C898 = 1 + N("Presidente"),
    "de Orléans e Bragança",
    VLOOKUP($H898,'Last name'!$A:$B,2,FALSE) &amp; " " &amp; VLOOKUP(RANDBETWEEN(5,COUNT('Last name'!$A:$A) + 1),'Last name'!$A:$B,2,FALSE)
)</f>
        <v>Brito Borges</v>
      </c>
      <c r="J898" s="7" t="str">
        <f t="shared" ca="1" si="92"/>
        <v>Maria Fernanda Brito Borges</v>
      </c>
      <c r="K898" s="7" t="str" cm="1">
        <f t="array" aca="1" ref="K898" ca="1">SHA1HASH($J898)</f>
        <v>253001e616a855c7859eca9897d4020f4216026f</v>
      </c>
      <c r="L898" s="7" cm="1">
        <f t="array" aca="1" ref="L898" ca="1">INDEX(States!$A:$A,RANDBETWEEN(5,COUNTA(States!$A:$A) + 1),1)</f>
        <v>6</v>
      </c>
      <c r="M898" s="7" t="str">
        <f ca="1">$L898 &amp; "|" &amp; VLOOKUP($L898,States!$A:$B,2,FALSE)</f>
        <v>6|990f6b5f2170b43d022d539b1260b5f1af889998</v>
      </c>
      <c r="N898" s="7" t="str">
        <f ca="1">VLOOKUP($F898,Name!$A:$C,3,FALSE)</f>
        <v>F</v>
      </c>
      <c r="O898" s="7" t="str">
        <f ca="1">VLOOKUP($N898,Gender!$A:$B,2,FALSE)</f>
        <v>Female</v>
      </c>
      <c r="P898" s="7" t="str" cm="1">
        <f t="array" aca="1" ref="P898" ca="1">INDEX('Marital status'!$A:$A,RANDBETWEEN(5,COUNTA('Marital status'!$A:$A) + 1),1)</f>
        <v>459031b19ec5bbd3b3dbc0a9dcf2cb6e6c6f7848</v>
      </c>
      <c r="Q898" s="7" t="str">
        <f ca="1">VLOOKUP($P898,'Marital status'!$A:$B,2,FALSE)</f>
        <v xml:space="preserve">Widowed </v>
      </c>
      <c r="R898" s="7">
        <f t="shared" ca="1" si="93"/>
        <v>5</v>
      </c>
      <c r="S898" s="7" t="e">
        <f ca="1">VLOOKUP($R898,Race!$A:$B,2,FALSE)</f>
        <v>#N/A</v>
      </c>
      <c r="T898" s="8">
        <f t="shared" ca="1" si="94"/>
        <v>23537</v>
      </c>
      <c r="U898" s="6">
        <f t="shared" ca="1" si="95"/>
        <v>8</v>
      </c>
      <c r="V898" s="8" t="str">
        <f ca="1">VLOOKUP($U898,Education!$A:$B,2,FALSE)</f>
        <v>Graduate school</v>
      </c>
      <c r="W898" s="7">
        <f ca="1" xml:space="preserve">
  IF(OR($Y898 = 5, $Y898 = 6, $Y898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898" s="7" t="str">
        <f ca="1">VLOOKUP($W898,Department!$A:$B,2,FALSE)</f>
        <v>Presidency</v>
      </c>
      <c r="Y898" s="6">
        <f t="shared" ca="1" si="96"/>
        <v>11</v>
      </c>
      <c r="Z898" s="7" t="str">
        <f ca="1">VLOOKUP($Y898,Role!$A:$B,2,FALSE)</f>
        <v>Analyst</v>
      </c>
      <c r="AA898" s="6">
        <f t="shared" ca="1" si="97"/>
        <v>7</v>
      </c>
      <c r="AB898" s="7" t="str">
        <f ca="1" xml:space="preserve">
IF($AA898 &lt;&gt; "",
    VLOOKUP($AA898,Level!$A:$B,2,FALSE),
    ""
)</f>
        <v>Senior</v>
      </c>
      <c r="AC898" s="1">
        <f ca="1" xml:space="preserve">
IF($Y898 = 5 + N("Presidente"),
    27000,
    IF($Y898 = 6 + N("Vice-presidente"),
        23000,
        IF(OR($Y898 = 8, $Y898= 13, $Y898 = 12) + N("Secretária bilíngue ou coordenador ou especialista"),
            8000,
            IF($Y898 = 7 + N("Diretor"),
                15000,
                IF($Y898 = 14 + N("Gerente"),
                    12000,
                    IF($Y898 = 9 + N("Estagiário"),
                        705,
                        IF($Y898 = 10 + N("Trainee"),
                            805,
                            IF($Y898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IF($U898 = 7,
  500,
  IF($U898 = 8,
    1000,
    IF($U898 = 9,
      1500,
      IF($U898 = 10,
        2000,
        0
      )
    )
  )
)
+
N("Adicional no salário por área")
+
IF($W898 = 14 + N("Tecnologia da Informação"),
  120,
  IF($W898 = 16 + N("Vendas"),
    110,
    IF($W898 = 15 + N("Jurídico"),
      100,
      IF(OR($W898 = 8, $W898 = 9, $W898 = 11) + N("Recursos humanos ou comercial ou comunicação e marketing"),
        80,
        0
      )
    )
  )
)
+
N("Adicionando pegadinha")
+
IF(AND($W898 = 16, $U898 = 9, $Y898 = 11, $AA898 = 5) + N("Se for de vendas, com mestrado, analista sênior"),
  IF($R898 = 5,
    100,
    0
  )
  +
  IF($N898 = "M",
    200,
    0
  ),
  0
)</f>
        <v>3000</v>
      </c>
      <c r="AD8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$A898  &amp; ", "   &amp;
$C898  &amp; ", "   &amp;
$E898  &amp; ", '"  &amp;
$J898  &amp; "', '" &amp;
$N898  &amp; "', "  &amp;
$R898  &amp; ", '"  &amp;
TEXT($T898,"dd/mm/aaaa")  &amp; "', "   &amp;
$U898  &amp; ", "   &amp;
$W898  &amp; ", "   &amp;
$Y898  &amp; ", "   &amp;
IF($AA898 &lt;&gt; "", $AA898, "NULL")  &amp; ", "   &amp;
$AC898  &amp; ");"</f>
        <v>INSERT INTO bi4all.fac_employees (id_company_fk, id_employee_pk, flg_active, employee_name, id_gender_fk, id_race_fk, birthday, id_schooling_fk, id_department_fk, id_role_fk, id_level_fk, salary) VALUES (6a51143286b03064a49cc2acbee63c09a0682d33, 894, 1, 'Maria Fernanda Brito Borges', 'F', 5, '09/06/1964', 8, 5, 11, 7, 3000);</v>
      </c>
    </row>
    <row r="899" spans="1:30" ht="14.25" customHeight="1" x14ac:dyDescent="0.2">
      <c r="A899" s="7" t="str" cm="1">
        <f t="array" aca="1" ref="A899" ca="1">INDEX(Company!$A:$A,RANDBETWEEN(5,COUNTA(Company!$A:$A) + 1),1)</f>
        <v>6a51143286b03064a49cc2acbee63c09a0682d33</v>
      </c>
      <c r="B899" s="7" t="str">
        <f ca="1">VLOOKUP($A899,Company!$A:$B,2,FALSE)</f>
        <v>ACME Corporation</v>
      </c>
      <c r="C899" s="5">
        <f t="shared" si="91"/>
        <v>895</v>
      </c>
      <c r="D899" s="5" t="str" cm="1">
        <f t="array" ref="D899">SHA1HASH($C899)</f>
        <v>f1c6feb7a3622b32bac480cf859a255cfaa778b9</v>
      </c>
      <c r="E899" s="6">
        <v>1</v>
      </c>
      <c r="F899" s="7">
        <f ca="1">IF($C899 = 1 + N("Presidente"),
    127,
    IF($C899 = 2 + N("Vice-Presidente"),
        72,
        IF($C899 = 3 + N("Secretária bilíngue"),
            13,
            RANDBETWEEN(5,COUNT(Name!$A:$A) + 1)
        )
    )
)</f>
        <v>219</v>
      </c>
      <c r="G899" s="7" t="str">
        <f ca="1">VLOOKUP($F899,Name!$A:$B,2,FALSE)</f>
        <v>Larissa</v>
      </c>
      <c r="H899" s="7">
        <f ca="1" xml:space="preserve">
IF($C899 = 1,
    0,
    RANDBETWEEN(5,COUNT('Last name'!$A:$A) + 1)
)</f>
        <v>148</v>
      </c>
      <c r="I899" s="7" t="str">
        <f ca="1" xml:space="preserve">
IF($C899 = 1 + N("Presidente"),
    "de Orléans e Bragança",
    VLOOKUP($H899,'Last name'!$A:$B,2,FALSE) &amp; " " &amp; VLOOKUP(RANDBETWEEN(5,COUNT('Last name'!$A:$A) + 1),'Last name'!$A:$B,2,FALSE)
)</f>
        <v>Pedrosa Santacruz</v>
      </c>
      <c r="J899" s="7" t="str">
        <f t="shared" ca="1" si="92"/>
        <v>Larissa Pedrosa Santacruz</v>
      </c>
      <c r="K899" s="7" t="str" cm="1">
        <f t="array" aca="1" ref="K899" ca="1">SHA1HASH($J899)</f>
        <v>d4c50e99ce6ebdbb950a7ed21051db04d7c526cb</v>
      </c>
      <c r="L899" s="7" cm="1">
        <f t="array" aca="1" ref="L899" ca="1">INDEX(States!$A:$A,RANDBETWEEN(5,COUNTA(States!$A:$A) + 1),1)</f>
        <v>7</v>
      </c>
      <c r="M899" s="7" t="str">
        <f ca="1">$L899 &amp; "|" &amp; VLOOKUP($L899,States!$A:$B,2,FALSE)</f>
        <v>7|f2e12883042f184299ea408f79a5077ec107e25e</v>
      </c>
      <c r="N899" s="7" t="str">
        <f ca="1">VLOOKUP($F899,Name!$A:$C,3,FALSE)</f>
        <v>F</v>
      </c>
      <c r="O899" s="7" t="str">
        <f ca="1">VLOOKUP($N899,Gender!$A:$B,2,FALSE)</f>
        <v>Female</v>
      </c>
      <c r="P899" s="7" t="str" cm="1">
        <f t="array" aca="1" ref="P899" ca="1">INDEX('Marital status'!$A:$A,RANDBETWEEN(5,COUNTA('Marital status'!$A:$A) + 1),1)</f>
        <v>ce0b1612aa711b78a720295d271a33894e2b72bf</v>
      </c>
      <c r="Q899" s="7" t="str">
        <f ca="1">VLOOKUP($P899,'Marital status'!$A:$B,2,FALSE)</f>
        <v>single</v>
      </c>
      <c r="R899" s="7">
        <f t="shared" ca="1" si="93"/>
        <v>5</v>
      </c>
      <c r="S899" s="7" t="e">
        <f ca="1">VLOOKUP($R899,Race!$A:$B,2,FALSE)</f>
        <v>#N/A</v>
      </c>
      <c r="T899" s="8">
        <f t="shared" ca="1" si="94"/>
        <v>26673</v>
      </c>
      <c r="U899" s="6">
        <f t="shared" ca="1" si="95"/>
        <v>7</v>
      </c>
      <c r="V899" s="8" t="str">
        <f ca="1">VLOOKUP($U899,Education!$A:$B,2,FALSE)</f>
        <v>Undergraduate degree</v>
      </c>
      <c r="W899" s="7">
        <f ca="1" xml:space="preserve">
  IF(OR($Y899 = 5, $Y899 = 6, $Y899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899" s="7" t="str">
        <f ca="1">VLOOKUP($W899,Department!$A:$B,2,FALSE)</f>
        <v>Finance</v>
      </c>
      <c r="Y899" s="6">
        <f t="shared" ca="1" si="96"/>
        <v>9</v>
      </c>
      <c r="Z899" s="7" t="str">
        <f ca="1">VLOOKUP($Y899,Role!$A:$B,2,FALSE)</f>
        <v>Intern</v>
      </c>
      <c r="AA899" s="6" t="str">
        <f t="shared" ca="1" si="97"/>
        <v/>
      </c>
      <c r="AB899" s="7" t="str">
        <f ca="1" xml:space="preserve">
IF($AA899 &lt;&gt; "",
    VLOOKUP($AA899,Level!$A:$B,2,FALSE),
    ""
)</f>
        <v/>
      </c>
      <c r="AC899" s="1">
        <f ca="1" xml:space="preserve">
IF($Y899 = 5 + N("Presidente"),
    27000,
    IF($Y899 = 6 + N("Vice-presidente"),
        23000,
        IF(OR($Y899 = 8, $Y899= 13, $Y899 = 12) + N("Secretária bilíngue ou coordenador ou especialista"),
            8000,
            IF($Y899 = 7 + N("Diretor"),
                15000,
                IF($Y899 = 14 + N("Gerente"),
                    12000,
                    IF($Y899 = 9 + N("Estagiário"),
                        705,
                        IF($Y899 = 10 + N("Trainee"),
                            805,
                            IF($Y899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IF($U899 = 7,
  500,
  IF($U899 = 8,
    1000,
    IF($U899 = 9,
      1500,
      IF($U899 = 10,
        2000,
        0
      )
    )
  )
)
+
N("Adicional no salário por área")
+
IF($W899 = 14 + N("Tecnologia da Informação"),
  120,
  IF($W899 = 16 + N("Vendas"),
    110,
    IF($W899 = 15 + N("Jurídico"),
      100,
      IF(OR($W899 = 8, $W899 = 9, $W899 = 11) + N("Recursos humanos ou comercial ou comunicação e marketing"),
        80,
        0
      )
    )
  )
)
+
N("Adicionando pegadinha")
+
IF(AND($W899 = 16, $U899 = 9, $Y899 = 11, $AA899 = 5) + N("Se for de vendas, com mestrado, analista sênior"),
  IF($R899 = 5,
    100,
    0
  )
  +
  IF($N899 = "M",
    200,
    0
  ),
  0
)</f>
        <v>1205</v>
      </c>
      <c r="AD8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$A899  &amp; ", "   &amp;
$C899  &amp; ", "   &amp;
$E899  &amp; ", '"  &amp;
$J899  &amp; "', '" &amp;
$N899  &amp; "', "  &amp;
$R899  &amp; ", '"  &amp;
TEXT($T899,"dd/mm/aaaa")  &amp; "', "   &amp;
$U899  &amp; ", "   &amp;
$W899  &amp; ", "   &amp;
$Y899  &amp; ", "   &amp;
IF($AA899 &lt;&gt; "", $AA899, "NULL")  &amp; ", "   &amp;
$AC899  &amp; ");"</f>
        <v>INSERT INTO bi4all.fac_employees (id_company_fk, id_employee_pk, flg_active, employee_name, id_gender_fk, id_race_fk, birthday, id_schooling_fk, id_department_fk, id_role_fk, id_level_fk, salary) VALUES (6a51143286b03064a49cc2acbee63c09a0682d33, 895, 1, 'Larissa Pedrosa Santacruz', 'F', 5, '09/01/1973', 7, 7, 9, NULL, 1205);</v>
      </c>
    </row>
    <row r="900" spans="1:30" ht="14.25" customHeight="1" x14ac:dyDescent="0.2">
      <c r="A900" s="7" t="str" cm="1">
        <f t="array" aca="1" ref="A900" ca="1">INDEX(Company!$A:$A,RANDBETWEEN(5,COUNTA(Company!$A:$A) + 1),1)</f>
        <v>6a51143286b03064a49cc2acbee63c09a0682d33</v>
      </c>
      <c r="B900" s="7" t="str">
        <f ca="1">VLOOKUP($A900,Company!$A:$B,2,FALSE)</f>
        <v>ACME Corporation</v>
      </c>
      <c r="C900" s="5">
        <f t="shared" si="91"/>
        <v>896</v>
      </c>
      <c r="D900" s="5" t="str" cm="1">
        <f t="array" ref="D900">SHA1HASH($C900)</f>
        <v>4ef47a459efc0cd5b5f9b48f87dcd9277d97129b</v>
      </c>
      <c r="E900" s="6">
        <v>1</v>
      </c>
      <c r="F900" s="7">
        <f ca="1">IF($C900 = 1 + N("Presidente"),
    127,
    IF($C900 = 2 + N("Vice-Presidente"),
        72,
        IF($C900 = 3 + N("Secretária bilíngue"),
            13,
            RANDBETWEEN(5,COUNT(Name!$A:$A) + 1)
        )
    )
)</f>
        <v>106</v>
      </c>
      <c r="G900" s="7" t="str">
        <f ca="1">VLOOKUP($F900,Name!$A:$B,2,FALSE)</f>
        <v>Davi Lucas</v>
      </c>
      <c r="H900" s="7">
        <f ca="1" xml:space="preserve">
IF($C900 = 1,
    0,
    RANDBETWEEN(5,COUNT('Last name'!$A:$A) + 1)
)</f>
        <v>56</v>
      </c>
      <c r="I900" s="7" t="str">
        <f ca="1" xml:space="preserve">
IF($C900 = 1 + N("Presidente"),
    "de Orléans e Bragança",
    VLOOKUP($H900,'Last name'!$A:$B,2,FALSE) &amp; " " &amp; VLOOKUP(RANDBETWEEN(5,COUNT('Last name'!$A:$A) + 1),'Last name'!$A:$B,2,FALSE)
)</f>
        <v>Campos Alcantara</v>
      </c>
      <c r="J900" s="7" t="str">
        <f t="shared" ca="1" si="92"/>
        <v>Davi Lucas Campos Alcantara</v>
      </c>
      <c r="K900" s="7" t="str" cm="1">
        <f t="array" aca="1" ref="K900" ca="1">SHA1HASH($J900)</f>
        <v>a6eb7d809346633440a76633cc3ee7c9d6f3a8f0</v>
      </c>
      <c r="L900" s="7" cm="1">
        <f t="array" aca="1" ref="L900" ca="1">INDEX(States!$A:$A,RANDBETWEEN(5,COUNTA(States!$A:$A) + 1),1)</f>
        <v>14</v>
      </c>
      <c r="M900" s="7" t="str">
        <f ca="1">$L900 &amp; "|" &amp; VLOOKUP($L900,States!$A:$B,2,FALSE)</f>
        <v>14|9b9a260c6946192b7ea8dcfb1d39940b66fe4460</v>
      </c>
      <c r="N900" s="7" t="str">
        <f ca="1">VLOOKUP($F900,Name!$A:$C,3,FALSE)</f>
        <v>M</v>
      </c>
      <c r="O900" s="7" t="str">
        <f ca="1">VLOOKUP($N900,Gender!$A:$B,2,FALSE)</f>
        <v>Male</v>
      </c>
      <c r="P900" s="7" t="str" cm="1">
        <f t="array" aca="1" ref="P900" ca="1">INDEX('Marital status'!$A:$A,RANDBETWEEN(5,COUNTA('Marital status'!$A:$A) + 1),1)</f>
        <v>459031b19ec5bbd3b3dbc0a9dcf2cb6e6c6f7848</v>
      </c>
      <c r="Q900" s="7" t="str">
        <f ca="1">VLOOKUP($P900,'Marital status'!$A:$B,2,FALSE)</f>
        <v xml:space="preserve">Widowed </v>
      </c>
      <c r="R900" s="7">
        <f t="shared" ca="1" si="93"/>
        <v>5</v>
      </c>
      <c r="S900" s="7" t="e">
        <f ca="1">VLOOKUP($R900,Race!$A:$B,2,FALSE)</f>
        <v>#N/A</v>
      </c>
      <c r="T900" s="8">
        <f t="shared" ca="1" si="94"/>
        <v>26745</v>
      </c>
      <c r="U900" s="6">
        <f t="shared" ca="1" si="95"/>
        <v>7</v>
      </c>
      <c r="V900" s="8" t="str">
        <f ca="1">VLOOKUP($U900,Education!$A:$B,2,FALSE)</f>
        <v>Undergraduate degree</v>
      </c>
      <c r="W900" s="7">
        <f ca="1" xml:space="preserve">
  IF(OR($Y900 = 5, $Y900 = 6, $Y900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900" s="7" t="str">
        <f ca="1">VLOOKUP($W900,Department!$A:$B,2,FALSE)</f>
        <v>Human Resource</v>
      </c>
      <c r="Y900" s="6">
        <f t="shared" ca="1" si="96"/>
        <v>11</v>
      </c>
      <c r="Z900" s="7" t="str">
        <f ca="1">VLOOKUP($Y900,Role!$A:$B,2,FALSE)</f>
        <v>Analyst</v>
      </c>
      <c r="AA900" s="6">
        <f t="shared" ca="1" si="97"/>
        <v>5</v>
      </c>
      <c r="AB900" s="7" t="str">
        <f ca="1" xml:space="preserve">
IF($AA900 &lt;&gt; "",
    VLOOKUP($AA900,Level!$A:$B,2,FALSE),
    ""
)</f>
        <v>Junior</v>
      </c>
      <c r="AC900" s="1">
        <f ca="1" xml:space="preserve">
IF($Y900 = 5 + N("Presidente"),
    27000,
    IF($Y900 = 6 + N("Vice-presidente"),
        23000,
        IF(OR($Y900 = 8, $Y900= 13, $Y900 = 12) + N("Secretária bilíngue ou coordenador ou especialista"),
            8000,
            IF($Y900 = 7 + N("Diretor"),
                15000,
                IF($Y900 = 14 + N("Gerente"),
                    12000,
                    IF($Y900 = 9 + N("Estagiário"),
                        705,
                        IF($Y900 = 10 + N("Trainee"),
                            805,
                            IF($Y900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IF($U900 = 7,
  500,
  IF($U900 = 8,
    1000,
    IF($U900 = 9,
      1500,
      IF($U900 = 10,
        2000,
        0
      )
    )
  )
)
+
N("Adicional no salário por área")
+
IF($W900 = 14 + N("Tecnologia da Informação"),
  120,
  IF($W900 = 16 + N("Vendas"),
    110,
    IF($W900 = 15 + N("Jurídico"),
      100,
      IF(OR($W900 = 8, $W900 = 9, $W900 = 11) + N("Recursos humanos ou comercial ou comunicação e marketing"),
        80,
        0
      )
    )
  )
)
+
N("Adicionando pegadinha")
+
IF(AND($W900 = 16, $U900 = 9, $Y900 = 11, $AA900 = 5) + N("Se for de vendas, com mestrado, analista sênior"),
  IF($R900 = 5,
    100,
    0
  )
  +
  IF($N900 = "M",
    200,
    0
  ),
  0
)</f>
        <v>2580</v>
      </c>
      <c r="AD9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$A900  &amp; ", "   &amp;
$C900  &amp; ", "   &amp;
$E900  &amp; ", '"  &amp;
$J900  &amp; "', '" &amp;
$N900  &amp; "', "  &amp;
$R900  &amp; ", '"  &amp;
TEXT($T900,"dd/mm/aaaa")  &amp; "', "   &amp;
$U900  &amp; ", "   &amp;
$W900  &amp; ", "   &amp;
$Y900  &amp; ", "   &amp;
IF($AA900 &lt;&gt; "", $AA900, "NULL")  &amp; ", "   &amp;
$AC900  &amp; ");"</f>
        <v>INSERT INTO bi4all.fac_employees (id_company_fk, id_employee_pk, flg_active, employee_name, id_gender_fk, id_race_fk, birthday, id_schooling_fk, id_department_fk, id_role_fk, id_level_fk, salary) VALUES (6a51143286b03064a49cc2acbee63c09a0682d33, 896, 1, 'Davi Lucas Campos Alcantara', 'M', 5, '22/03/1973', 7, 8, 11, 5, 2580);</v>
      </c>
    </row>
    <row r="901" spans="1:30" ht="14.25" customHeight="1" x14ac:dyDescent="0.2">
      <c r="A901" s="7" t="str" cm="1">
        <f t="array" aca="1" ref="A901" ca="1">INDEX(Company!$A:$A,RANDBETWEEN(5,COUNTA(Company!$A:$A) + 1),1)</f>
        <v>6a51143286b03064a49cc2acbee63c09a0682d33</v>
      </c>
      <c r="B901" s="7" t="str">
        <f ca="1">VLOOKUP($A901,Company!$A:$B,2,FALSE)</f>
        <v>ACME Corporation</v>
      </c>
      <c r="C901" s="5">
        <f t="shared" si="91"/>
        <v>897</v>
      </c>
      <c r="D901" s="5" t="str" cm="1">
        <f t="array" ref="D901">SHA1HASH($C901)</f>
        <v>0bab1dd8bdb38481cdd144b3acb6368847c0c662</v>
      </c>
      <c r="E901" s="6">
        <v>1</v>
      </c>
      <c r="F901" s="7">
        <f ca="1">IF($C901 = 1 + N("Presidente"),
    127,
    IF($C901 = 2 + N("Vice-Presidente"),
        72,
        IF($C901 = 3 + N("Secretária bilíngue"),
            13,
            RANDBETWEEN(5,COUNT(Name!$A:$A) + 1)
        )
    )
)</f>
        <v>336</v>
      </c>
      <c r="G901" s="7" t="str">
        <f ca="1">VLOOKUP($F901,Name!$A:$B,2,FALSE)</f>
        <v>Samuel</v>
      </c>
      <c r="H901" s="7">
        <f ca="1" xml:space="preserve">
IF($C901 = 1,
    0,
    RANDBETWEEN(5,COUNT('Last name'!$A:$A) + 1)
)</f>
        <v>82</v>
      </c>
      <c r="I901" s="7" t="str">
        <f ca="1" xml:space="preserve">
IF($C901 = 1 + N("Presidente"),
    "de Orléans e Bragança",
    VLOOKUP($H901,'Last name'!$A:$B,2,FALSE) &amp; " " &amp; VLOOKUP(RANDBETWEEN(5,COUNT('Last name'!$A:$A) + 1),'Last name'!$A:$B,2,FALSE)
)</f>
        <v>Farina Dias</v>
      </c>
      <c r="J901" s="7" t="str">
        <f t="shared" ca="1" si="92"/>
        <v>Samuel Farina Dias</v>
      </c>
      <c r="K901" s="7" t="str" cm="1">
        <f t="array" aca="1" ref="K901" ca="1">SHA1HASH($J901)</f>
        <v>d9e94387af9e06cf1e18b248eadbe2f3becf2fa1</v>
      </c>
      <c r="L901" s="7" cm="1">
        <f t="array" aca="1" ref="L901" ca="1">INDEX(States!$A:$A,RANDBETWEEN(5,COUNTA(States!$A:$A) + 1),1)</f>
        <v>21</v>
      </c>
      <c r="M901" s="7" t="str">
        <f ca="1">$L901 &amp; "|" &amp; VLOOKUP($L901,States!$A:$B,2,FALSE)</f>
        <v>21|18f454963e4e8ae3fea0597ea98a4e003875820f</v>
      </c>
      <c r="N901" s="7" t="str">
        <f ca="1">VLOOKUP($F901,Name!$A:$C,3,FALSE)</f>
        <v>M</v>
      </c>
      <c r="O901" s="7" t="str">
        <f ca="1">VLOOKUP($N901,Gender!$A:$B,2,FALSE)</f>
        <v>Male</v>
      </c>
      <c r="P901" s="7" t="str" cm="1">
        <f t="array" aca="1" ref="P901" ca="1">INDEX('Marital status'!$A:$A,RANDBETWEEN(5,COUNTA('Marital status'!$A:$A) + 1),1)</f>
        <v>93ac84f4e0bd5c1c97b670a12a7fff6af89fb6b3</v>
      </c>
      <c r="Q901" s="7" t="str">
        <f ca="1">VLOOKUP($P901,'Marital status'!$A:$B,2,FALSE)</f>
        <v>DIVORCED</v>
      </c>
      <c r="R901" s="7">
        <f t="shared" ca="1" si="93"/>
        <v>5</v>
      </c>
      <c r="S901" s="7" t="e">
        <f ca="1">VLOOKUP($R901,Race!$A:$B,2,FALSE)</f>
        <v>#N/A</v>
      </c>
      <c r="T901" s="8">
        <f t="shared" ca="1" si="94"/>
        <v>31590</v>
      </c>
      <c r="U901" s="6">
        <f t="shared" ca="1" si="95"/>
        <v>7</v>
      </c>
      <c r="V901" s="8" t="str">
        <f ca="1">VLOOKUP($U901,Education!$A:$B,2,FALSE)</f>
        <v>Undergraduate degree</v>
      </c>
      <c r="W901" s="7">
        <f ca="1" xml:space="preserve">
  IF(OR($Y901 = 5, $Y901 = 6, $Y901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901" s="7" t="str">
        <f ca="1">VLOOKUP($W901,Department!$A:$B,2,FALSE)</f>
        <v>Controlling</v>
      </c>
      <c r="Y901" s="6">
        <f t="shared" ca="1" si="96"/>
        <v>10</v>
      </c>
      <c r="Z901" s="7" t="str">
        <f ca="1">VLOOKUP($Y901,Role!$A:$B,2,FALSE)</f>
        <v>Trainee</v>
      </c>
      <c r="AA901" s="6" t="str">
        <f t="shared" ca="1" si="97"/>
        <v/>
      </c>
      <c r="AB901" s="7" t="str">
        <f ca="1" xml:space="preserve">
IF($AA901 &lt;&gt; "",
    VLOOKUP($AA901,Level!$A:$B,2,FALSE),
    ""
)</f>
        <v/>
      </c>
      <c r="AC901" s="1">
        <f ca="1" xml:space="preserve">
IF($Y901 = 5 + N("Presidente"),
    27000,
    IF($Y901 = 6 + N("Vice-presidente"),
        23000,
        IF(OR($Y901 = 8, $Y901= 13, $Y901 = 12) + N("Secretária bilíngue ou coordenador ou especialista"),
            8000,
            IF($Y901 = 7 + N("Diretor"),
                15000,
                IF($Y901 = 14 + N("Gerente"),
                    12000,
                    IF($Y901 = 9 + N("Estagiário"),
                        705,
                        IF($Y901 = 10 + N("Trainee"),
                            805,
                            IF($Y901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IF($U901 = 7,
  500,
  IF($U901 = 8,
    1000,
    IF($U901 = 9,
      1500,
      IF($U901 = 10,
        2000,
        0
      )
    )
  )
)
+
N("Adicional no salário por área")
+
IF($W901 = 14 + N("Tecnologia da Informação"),
  120,
  IF($W901 = 16 + N("Vendas"),
    110,
    IF($W901 = 15 + N("Jurídico"),
      100,
      IF(OR($W901 = 8, $W901 = 9, $W901 = 11) + N("Recursos humanos ou comercial ou comunicação e marketing"),
        80,
        0
      )
    )
  )
)
+
N("Adicionando pegadinha")
+
IF(AND($W901 = 16, $U901 = 9, $Y901 = 11, $AA901 = 5) + N("Se for de vendas, com mestrado, analista sênior"),
  IF($R901 = 5,
    100,
    0
  )
  +
  IF($N901 = "M",
    200,
    0
  ),
  0
)</f>
        <v>1305</v>
      </c>
      <c r="AD9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$A901  &amp; ", "   &amp;
$C901  &amp; ", "   &amp;
$E901  &amp; ", '"  &amp;
$J901  &amp; "', '" &amp;
$N901  &amp; "', "  &amp;
$R901  &amp; ", '"  &amp;
TEXT($T901,"dd/mm/aaaa")  &amp; "', "   &amp;
$U901  &amp; ", "   &amp;
$W901  &amp; ", "   &amp;
$Y901  &amp; ", "   &amp;
IF($AA901 &lt;&gt; "", $AA901, "NULL")  &amp; ", "   &amp;
$AC901  &amp; ");"</f>
        <v>INSERT INTO bi4all.fac_employees (id_company_fk, id_employee_pk, flg_active, employee_name, id_gender_fk, id_race_fk, birthday, id_schooling_fk, id_department_fk, id_role_fk, id_level_fk, salary) VALUES (6a51143286b03064a49cc2acbee63c09a0682d33, 897, 1, 'Samuel Farina Dias', 'M', 5, '27/06/1986', 7, 12, 10, NULL, 1305);</v>
      </c>
    </row>
    <row r="902" spans="1:30" ht="14.25" customHeight="1" x14ac:dyDescent="0.2">
      <c r="A902" s="7" t="str" cm="1">
        <f t="array" aca="1" ref="A902" ca="1">INDEX(Company!$A:$A,RANDBETWEEN(5,COUNTA(Company!$A:$A) + 1),1)</f>
        <v>6a51143286b03064a49cc2acbee63c09a0682d33</v>
      </c>
      <c r="B902" s="7" t="str">
        <f ca="1">VLOOKUP($A902,Company!$A:$B,2,FALSE)</f>
        <v>ACME Corporation</v>
      </c>
      <c r="C902" s="5">
        <f t="shared" ref="C902:C965" si="98">ROW() - 4</f>
        <v>898</v>
      </c>
      <c r="D902" s="5" t="str" cm="1">
        <f t="array" ref="D902">SHA1HASH($C902)</f>
        <v>6b2e24cf8d9de573219178fdf7baa3a32db4c4c2</v>
      </c>
      <c r="E902" s="6">
        <v>1</v>
      </c>
      <c r="F902" s="7">
        <f ca="1">IF($C902 = 1 + N("Presidente"),
    127,
    IF($C902 = 2 + N("Vice-Presidente"),
        72,
        IF($C902 = 3 + N("Secretária bilíngue"),
            13,
            RANDBETWEEN(5,COUNT(Name!$A:$A) + 1)
        )
    )
)</f>
        <v>88</v>
      </c>
      <c r="G902" s="7" t="str">
        <f ca="1">VLOOKUP($F902,Name!$A:$B,2,FALSE)</f>
        <v>Catarina</v>
      </c>
      <c r="H902" s="7">
        <f ca="1" xml:space="preserve">
IF($C902 = 1,
    0,
    RANDBETWEEN(5,COUNT('Last name'!$A:$A) + 1)
)</f>
        <v>112</v>
      </c>
      <c r="I902" s="7" t="str">
        <f ca="1" xml:space="preserve">
IF($C902 = 1 + N("Presidente"),
    "de Orléans e Bragança",
    VLOOKUP($H902,'Last name'!$A:$B,2,FALSE) &amp; " " &amp; VLOOKUP(RANDBETWEEN(5,COUNT('Last name'!$A:$A) + 1),'Last name'!$A:$B,2,FALSE)
)</f>
        <v>Lopes Cunha</v>
      </c>
      <c r="J902" s="7" t="str">
        <f t="shared" ref="J902:J965" ca="1" si="99">$G902 &amp; " " &amp; $I902</f>
        <v>Catarina Lopes Cunha</v>
      </c>
      <c r="K902" s="7" t="str" cm="1">
        <f t="array" aca="1" ref="K902" ca="1">SHA1HASH($J902)</f>
        <v>71b5f9dc4930836b74c82c57539360b769e2a840</v>
      </c>
      <c r="L902" s="7" cm="1">
        <f t="array" aca="1" ref="L902" ca="1">INDEX(States!$A:$A,RANDBETWEEN(5,COUNTA(States!$A:$A) + 1),1)</f>
        <v>15</v>
      </c>
      <c r="M902" s="7" t="str">
        <f ca="1">$L902 &amp; "|" &amp; VLOOKUP($L902,States!$A:$B,2,FALSE)</f>
        <v>15|84c70141e5670a303e5eed7b334ba8b5ddb5b0d4</v>
      </c>
      <c r="N902" s="7" t="str">
        <f ca="1">VLOOKUP($F902,Name!$A:$C,3,FALSE)</f>
        <v>F</v>
      </c>
      <c r="O902" s="7" t="str">
        <f ca="1">VLOOKUP($N902,Gender!$A:$B,2,FALSE)</f>
        <v>Female</v>
      </c>
      <c r="P902" s="7" t="str" cm="1">
        <f t="array" aca="1" ref="P902" ca="1">INDEX('Marital status'!$A:$A,RANDBETWEEN(5,COUNTA('Marital status'!$A:$A) + 1),1)</f>
        <v>47051393f6bcbf99111ec5d70ba2ebbe11ebccae</v>
      </c>
      <c r="Q902" s="7" t="str">
        <f ca="1">VLOOKUP($P902,'Marital status'!$A:$B,2,FALSE)</f>
        <v xml:space="preserve"> Separated </v>
      </c>
      <c r="R902" s="7">
        <f t="shared" ref="R902:R965" ca="1" si="100" xml:space="preserve">
IF(AND($Y902 &gt;= 5, $Y902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7</v>
      </c>
      <c r="S902" s="7" t="e">
        <f ca="1">VLOOKUP($R902,Race!$A:$B,2,FALSE)</f>
        <v>#N/A</v>
      </c>
      <c r="T902" s="8">
        <f t="shared" ref="T902:T965" ca="1" si="101" xml:space="preserve">
IF($Y902 = 5 + N("CEO"),
    TODAY() - 16340,
    IF($Y902 = 8 + N("Secretary"),
        RANDBETWEEN(TODAY() - 12418.5, TODAY()-6574.5),
        IF(OR($Y902 = 7, $Y902 = 14),
            RANDBETWEEN(TODAY() - 16071, TODAY() - 8766),
            IF(OR($Y902 = 13, $Y902 = 12, $Y902 = 11),
                RANDBETWEEN(TODAY() - 27393.75, TODAY() - 12783.75),
                RANDBETWEEN(TODAY() - 27393.75, TODAY()-10957.5)
            )
        )
    )
)</f>
        <v>26077</v>
      </c>
      <c r="U902" s="6">
        <f t="shared" ref="U902:U965" ca="1" si="102" xml:space="preserve">
IF(OR($Y902 = 5, $Y902 = 6) + N("Se for presidente ou vice-presidente"),
    10 + N("Doutor"),
    IF($Y902 = 7 + N("Se for diretor"),
        RANDBETWEEN(8,10) + N("Graduate school or Master’s degree or Doctorate"),
        IF($Y902 = 14 + N("If a manager"),
            RANDBETWEEN(7,9),
            IF(OR($Y902 = 13, $Y902 = 12, $Y902 = 11) + N("If coordinator or specialist or analyst"),
                RANDBETWEEN(7,8),
                7
            )
        )
    )
)</f>
        <v>7</v>
      </c>
      <c r="V902" s="8" t="str">
        <f ca="1">VLOOKUP($U902,Education!$A:$B,2,FALSE)</f>
        <v>Undergraduate degree</v>
      </c>
      <c r="W902" s="7">
        <f ca="1" xml:space="preserve">
  IF(OR($Y902 = 5, $Y902 = 6, $Y902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902" s="7" t="str">
        <f ca="1">VLOOKUP($W902,Department!$A:$B,2,FALSE)</f>
        <v>Controlling</v>
      </c>
      <c r="Y902" s="6">
        <f t="shared" ref="Y902:Y965" ca="1" si="103" xml:space="preserve">
IF($C902 = 1 + N("Se matrícula for 1"),
  5 + N("Presidente"),
  IF($C902 = 2 + N("Se matrícula for 2"),
    6 + N("Vice-presidente"),
    IF($C902 = 3 + N("Se matrícula for 3"),
      8 + N("Secretária bilíngue"),
      IF(AND($C902 &gt;= 4, $C902 &lt;=14),
        7 + N("Diretor"),
        IF(AND($C902 &gt;= 15, $C902 &lt;= 25),
          14 + N("Manager"),
          IF(AND($C902 &gt;= 26, $C902 &lt;= 36),
            13 + N("Coordinador"),
            IF(AND($C902 &gt;= 37, $C902 &lt;= 47),
              12 + N("Especialista"),
                IF(MOD($C902,2) = 0,
                  11 + N("Analista"),
                  RANDBETWEEN(9,10) + N("Estagiário ou Trainee")
                )
            )
          )
        )
      )
    )
  )
)</f>
        <v>11</v>
      </c>
      <c r="Z902" s="7" t="str">
        <f ca="1">VLOOKUP($Y902,Role!$A:$B,2,FALSE)</f>
        <v>Analyst</v>
      </c>
      <c r="AA902" s="6">
        <f t="shared" ref="AA902:AA965" ca="1" si="104" xml:space="preserve">
IF($Y902 = 11 + N("Analyst"),
    RANDBETWEEN(5, 7) + N("Jr, Pleno, Sr"),
    ""
)</f>
        <v>6</v>
      </c>
      <c r="AB902" s="7" t="str">
        <f ca="1" xml:space="preserve">
IF($AA902 &lt;&gt; "",
    VLOOKUP($AA902,Level!$A:$B,2,FALSE),
    ""
)</f>
        <v>Pleno</v>
      </c>
      <c r="AC902" s="1">
        <f ca="1" xml:space="preserve">
IF($Y902 = 5 + N("Presidente"),
    27000,
    IF($Y902 = 6 + N("Vice-presidente"),
        23000,
        IF(OR($Y902 = 8, $Y902= 13, $Y902 = 12) + N("Secretária bilíngue ou coordenador ou especialista"),
            8000,
            IF($Y902 = 7 + N("Diretor"),
                15000,
                IF($Y902 = 14 + N("Gerente"),
                    12000,
                    IF($Y902 = 9 + N("Estagiário"),
                        705,
                        IF($Y902 = 10 + N("Trainee"),
                            805,
                            IF($Y902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IF($U902 = 7,
  500,
  IF($U902 = 8,
    1000,
    IF($U902 = 9,
      1500,
      IF($U902 = 10,
        2000,
        0
      )
    )
  )
)
+
N("Adicional no salário por área")
+
IF($W902 = 14 + N("Tecnologia da Informação"),
  120,
  IF($W902 = 16 + N("Vendas"),
    110,
    IF($W902 = 15 + N("Jurídico"),
      100,
      IF(OR($W902 = 8, $W902 = 9, $W902 = 11) + N("Recursos humanos ou comercial ou comunicação e marketing"),
        80,
        0
      )
    )
  )
)
+
N("Adicionando pegadinha")
+
IF(AND($W902 = 16, $U902 = 9, $Y902 = 11, $AA902 = 5) + N("Se for de vendas, com mestrado, analista sênior"),
  IF($R902 = 5,
    100,
    0
  )
  +
  IF($N902 = "M",
    200,
    0
  ),
  0
)</f>
        <v>2500</v>
      </c>
      <c r="AD9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$A902  &amp; ", "   &amp;
$C902  &amp; ", "   &amp;
$E902  &amp; ", '"  &amp;
$J902  &amp; "', '" &amp;
$N902  &amp; "', "  &amp;
$R902  &amp; ", '"  &amp;
TEXT($T902,"dd/mm/aaaa")  &amp; "', "   &amp;
$U902  &amp; ", "   &amp;
$W902  &amp; ", "   &amp;
$Y902  &amp; ", "   &amp;
IF($AA902 &lt;&gt; "", $AA902, "NULL")  &amp; ", "   &amp;
$AC902  &amp; ");"</f>
        <v>INSERT INTO bi4all.fac_employees (id_company_fk, id_employee_pk, flg_active, employee_name, id_gender_fk, id_race_fk, birthday, id_schooling_fk, id_department_fk, id_role_fk, id_level_fk, salary) VALUES (6a51143286b03064a49cc2acbee63c09a0682d33, 898, 1, 'Catarina Lopes Cunha', 'F', 7, '24/05/1971', 7, 12, 11, 6, 2500);</v>
      </c>
    </row>
    <row r="903" spans="1:30" ht="14.25" customHeight="1" x14ac:dyDescent="0.2">
      <c r="A903" s="7" t="str" cm="1">
        <f t="array" aca="1" ref="A903" ca="1">INDEX(Company!$A:$A,RANDBETWEEN(5,COUNTA(Company!$A:$A) + 1),1)</f>
        <v>6a51143286b03064a49cc2acbee63c09a0682d33</v>
      </c>
      <c r="B903" s="7" t="str">
        <f ca="1">VLOOKUP($A903,Company!$A:$B,2,FALSE)</f>
        <v>ACME Corporation</v>
      </c>
      <c r="C903" s="5">
        <f t="shared" si="98"/>
        <v>899</v>
      </c>
      <c r="D903" s="5" t="str" cm="1">
        <f t="array" ref="D903">SHA1HASH($C903)</f>
        <v>49ca49195c1b0aa585c76d6fa558694c89a7cba1</v>
      </c>
      <c r="E903" s="6">
        <v>1</v>
      </c>
      <c r="F903" s="7">
        <f ca="1">IF($C903 = 1 + N("Presidente"),
    127,
    IF($C903 = 2 + N("Vice-Presidente"),
        72,
        IF($C903 = 3 + N("Secretária bilíngue"),
            13,
            RANDBETWEEN(5,COUNT(Name!$A:$A) + 1)
        )
    )
)</f>
        <v>165</v>
      </c>
      <c r="G903" s="7" t="str">
        <f ca="1">VLOOKUP($F903,Name!$A:$B,2,FALSE)</f>
        <v>Heloise</v>
      </c>
      <c r="H903" s="7">
        <f ca="1" xml:space="preserve">
IF($C903 = 1,
    0,
    RANDBETWEEN(5,COUNT('Last name'!$A:$A) + 1)
)</f>
        <v>18</v>
      </c>
      <c r="I903" s="7" t="str">
        <f ca="1" xml:space="preserve">
IF($C903 = 1 + N("Presidente"),
    "de Orléans e Bragança",
    VLOOKUP($H903,'Last name'!$A:$B,2,FALSE) &amp; " " &amp; VLOOKUP(RANDBETWEEN(5,COUNT('Last name'!$A:$A) + 1),'Last name'!$A:$B,2,FALSE)
)</f>
        <v>Andrioli Ferreira</v>
      </c>
      <c r="J903" s="7" t="str">
        <f t="shared" ca="1" si="99"/>
        <v>Heloise Andrioli Ferreira</v>
      </c>
      <c r="K903" s="7" t="str" cm="1">
        <f t="array" aca="1" ref="K903" ca="1">SHA1HASH($J903)</f>
        <v>6970cf64d2103061aa389a2864dd0ee8366574db</v>
      </c>
      <c r="L903" s="7" cm="1">
        <f t="array" aca="1" ref="L903" ca="1">INDEX(States!$A:$A,RANDBETWEEN(5,COUNTA(States!$A:$A) + 1),1)</f>
        <v>12</v>
      </c>
      <c r="M903" s="7" t="str">
        <f ca="1">$L903 &amp; "|" &amp; VLOOKUP($L903,States!$A:$B,2,FALSE)</f>
        <v>12|16a2d6eb767d4fd003fae8cac60e0d85a9416ba8</v>
      </c>
      <c r="N903" s="7" t="str">
        <f ca="1">VLOOKUP($F903,Name!$A:$C,3,FALSE)</f>
        <v>F</v>
      </c>
      <c r="O903" s="7" t="str">
        <f ca="1">VLOOKUP($N903,Gender!$A:$B,2,FALSE)</f>
        <v>Female</v>
      </c>
      <c r="P903" s="7" t="str" cm="1">
        <f t="array" aca="1" ref="P903" ca="1">INDEX('Marital status'!$A:$A,RANDBETWEEN(5,COUNTA('Marital status'!$A:$A) + 1),1)</f>
        <v>ce0b1612aa711b78a720295d271a33894e2b72bf</v>
      </c>
      <c r="Q903" s="7" t="str">
        <f ca="1">VLOOKUP($P903,'Marital status'!$A:$B,2,FALSE)</f>
        <v>single</v>
      </c>
      <c r="R903" s="7">
        <f t="shared" ca="1" si="100"/>
        <v>6</v>
      </c>
      <c r="S903" s="7" t="e">
        <f ca="1">VLOOKUP($R903,Race!$A:$B,2,FALSE)</f>
        <v>#N/A</v>
      </c>
      <c r="T903" s="8">
        <f t="shared" ca="1" si="101"/>
        <v>29003</v>
      </c>
      <c r="U903" s="6">
        <f t="shared" ca="1" si="102"/>
        <v>7</v>
      </c>
      <c r="V903" s="8" t="str">
        <f ca="1">VLOOKUP($U903,Education!$A:$B,2,FALSE)</f>
        <v>Undergraduate degree</v>
      </c>
      <c r="W903" s="7">
        <f ca="1" xml:space="preserve">
  IF(OR($Y903 = 5, $Y903 = 6, $Y903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903" s="7" t="str">
        <f ca="1">VLOOKUP($W903,Department!$A:$B,2,FALSE)</f>
        <v>Communication &amp; Marketing</v>
      </c>
      <c r="Y903" s="6">
        <f t="shared" ca="1" si="103"/>
        <v>10</v>
      </c>
      <c r="Z903" s="7" t="str">
        <f ca="1">VLOOKUP($Y903,Role!$A:$B,2,FALSE)</f>
        <v>Trainee</v>
      </c>
      <c r="AA903" s="6" t="str">
        <f t="shared" ca="1" si="104"/>
        <v/>
      </c>
      <c r="AB903" s="7" t="str">
        <f ca="1" xml:space="preserve">
IF($AA903 &lt;&gt; "",
    VLOOKUP($AA903,Level!$A:$B,2,FALSE),
    ""
)</f>
        <v/>
      </c>
      <c r="AC903" s="1">
        <f ca="1" xml:space="preserve">
IF($Y903 = 5 + N("Presidente"),
    27000,
    IF($Y903 = 6 + N("Vice-presidente"),
        23000,
        IF(OR($Y903 = 8, $Y903= 13, $Y903 = 12) + N("Secretária bilíngue ou coordenador ou especialista"),
            8000,
            IF($Y903 = 7 + N("Diretor"),
                15000,
                IF($Y903 = 14 + N("Gerente"),
                    12000,
                    IF($Y903 = 9 + N("Estagiário"),
                        705,
                        IF($Y903 = 10 + N("Trainee"),
                            805,
                            IF($Y903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IF($U903 = 7,
  500,
  IF($U903 = 8,
    1000,
    IF($U903 = 9,
      1500,
      IF($U903 = 10,
        2000,
        0
      )
    )
  )
)
+
N("Adicional no salário por área")
+
IF($W903 = 14 + N("Tecnologia da Informação"),
  120,
  IF($W903 = 16 + N("Vendas"),
    110,
    IF($W903 = 15 + N("Jurídico"),
      100,
      IF(OR($W903 = 8, $W903 = 9, $W903 = 11) + N("Recursos humanos ou comercial ou comunicação e marketing"),
        80,
        0
      )
    )
  )
)
+
N("Adicionando pegadinha")
+
IF(AND($W903 = 16, $U903 = 9, $Y903 = 11, $AA903 = 5) + N("Se for de vendas, com mestrado, analista sênior"),
  IF($R903 = 5,
    100,
    0
  )
  +
  IF($N903 = "M",
    200,
    0
  ),
  0
)</f>
        <v>1385</v>
      </c>
      <c r="AD9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$A903  &amp; ", "   &amp;
$C903  &amp; ", "   &amp;
$E903  &amp; ", '"  &amp;
$J903  &amp; "', '" &amp;
$N903  &amp; "', "  &amp;
$R903  &amp; ", '"  &amp;
TEXT($T903,"dd/mm/aaaa")  &amp; "', "   &amp;
$U903  &amp; ", "   &amp;
$W903  &amp; ", "   &amp;
$Y903  &amp; ", "   &amp;
IF($AA903 &lt;&gt; "", $AA903, "NULL")  &amp; ", "   &amp;
$AC903  &amp; ");"</f>
        <v>INSERT INTO bi4all.fac_employees (id_company_fk, id_employee_pk, flg_active, employee_name, id_gender_fk, id_race_fk, birthday, id_schooling_fk, id_department_fk, id_role_fk, id_level_fk, salary) VALUES (6a51143286b03064a49cc2acbee63c09a0682d33, 899, 1, 'Heloise Andrioli Ferreira', 'F', 6, '28/05/1979', 7, 11, 10, NULL, 1385);</v>
      </c>
    </row>
    <row r="904" spans="1:30" ht="14.25" customHeight="1" x14ac:dyDescent="0.2">
      <c r="A904" s="7" t="str" cm="1">
        <f t="array" aca="1" ref="A904" ca="1">INDEX(Company!$A:$A,RANDBETWEEN(5,COUNTA(Company!$A:$A) + 1),1)</f>
        <v>6a51143286b03064a49cc2acbee63c09a0682d33</v>
      </c>
      <c r="B904" s="7" t="str">
        <f ca="1">VLOOKUP($A904,Company!$A:$B,2,FALSE)</f>
        <v>ACME Corporation</v>
      </c>
      <c r="C904" s="5">
        <f t="shared" si="98"/>
        <v>900</v>
      </c>
      <c r="D904" s="5" t="str" cm="1">
        <f t="array" ref="D904">SHA1HASH($C904)</f>
        <v>28cc2209b234d9183848f1c6a8ff13e0311057b9</v>
      </c>
      <c r="E904" s="6">
        <v>1</v>
      </c>
      <c r="F904" s="7">
        <f ca="1">IF($C904 = 1 + N("Presidente"),
    127,
    IF($C904 = 2 + N("Vice-Presidente"),
        72,
        IF($C904 = 3 + N("Secretária bilíngue"),
            13,
            RANDBETWEEN(5,COUNT(Name!$A:$A) + 1)
        )
    )
)</f>
        <v>349</v>
      </c>
      <c r="G904" s="7" t="str">
        <f ca="1">VLOOKUP($F904,Name!$A:$B,2,FALSE)</f>
        <v>Valentina</v>
      </c>
      <c r="H904" s="7">
        <f ca="1" xml:space="preserve">
IF($C904 = 1,
    0,
    RANDBETWEEN(5,COUNT('Last name'!$A:$A) + 1)
)</f>
        <v>145</v>
      </c>
      <c r="I904" s="7" t="str">
        <f ca="1" xml:space="preserve">
IF($C904 = 1 + N("Presidente"),
    "de Orléans e Bragança",
    VLOOKUP($H904,'Last name'!$A:$B,2,FALSE) &amp; " " &amp; VLOOKUP(RANDBETWEEN(5,COUNT('Last name'!$A:$A) + 1),'Last name'!$A:$B,2,FALSE)
)</f>
        <v>Pasquim Ferrão</v>
      </c>
      <c r="J904" s="7" t="str">
        <f t="shared" ca="1" si="99"/>
        <v>Valentina Pasquim Ferrão</v>
      </c>
      <c r="K904" s="7" t="str" cm="1">
        <f t="array" aca="1" ref="K904" ca="1">SHA1HASH($J904)</f>
        <v>4b5938e3cfafc3ff9d0c8fbb4190f6300c8a70ec</v>
      </c>
      <c r="L904" s="7" cm="1">
        <f t="array" aca="1" ref="L904" ca="1">INDEX(States!$A:$A,RANDBETWEEN(5,COUNTA(States!$A:$A) + 1),1)</f>
        <v>16</v>
      </c>
      <c r="M904" s="7" t="str">
        <f ca="1">$L904 &amp; "|" &amp; VLOOKUP($L904,States!$A:$B,2,FALSE)</f>
        <v>16|07cfbddcd11fff6189ba806e40d4e76476d512f4</v>
      </c>
      <c r="N904" s="7" t="str">
        <f ca="1">VLOOKUP($F904,Name!$A:$C,3,FALSE)</f>
        <v>F</v>
      </c>
      <c r="O904" s="7" t="str">
        <f ca="1">VLOOKUP($N904,Gender!$A:$B,2,FALSE)</f>
        <v>Female</v>
      </c>
      <c r="P904" s="7" t="str" cm="1">
        <f t="array" aca="1" ref="P904" ca="1">INDEX('Marital status'!$A:$A,RANDBETWEEN(5,COUNTA('Marital status'!$A:$A) + 1),1)</f>
        <v>93ac84f4e0bd5c1c97b670a12a7fff6af89fb6b3</v>
      </c>
      <c r="Q904" s="7" t="str">
        <f ca="1">VLOOKUP($P904,'Marital status'!$A:$B,2,FALSE)</f>
        <v>DIVORCED</v>
      </c>
      <c r="R904" s="7">
        <f t="shared" ca="1" si="100"/>
        <v>5</v>
      </c>
      <c r="S904" s="7" t="e">
        <f ca="1">VLOOKUP($R904,Race!$A:$B,2,FALSE)</f>
        <v>#N/A</v>
      </c>
      <c r="T904" s="8">
        <f t="shared" ca="1" si="101"/>
        <v>25874</v>
      </c>
      <c r="U904" s="6">
        <f t="shared" ca="1" si="102"/>
        <v>8</v>
      </c>
      <c r="V904" s="8" t="str">
        <f ca="1">VLOOKUP($U904,Education!$A:$B,2,FALSE)</f>
        <v>Graduate school</v>
      </c>
      <c r="W904" s="7">
        <f ca="1" xml:space="preserve">
  IF(OR($Y904 = 5, $Y904 = 6, $Y904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904" s="7" t="str">
        <f ca="1">VLOOKUP($W904,Department!$A:$B,2,FALSE)</f>
        <v>Administration</v>
      </c>
      <c r="Y904" s="6">
        <f t="shared" ca="1" si="103"/>
        <v>11</v>
      </c>
      <c r="Z904" s="7" t="str">
        <f ca="1">VLOOKUP($Y904,Role!$A:$B,2,FALSE)</f>
        <v>Analyst</v>
      </c>
      <c r="AA904" s="6">
        <f t="shared" ca="1" si="104"/>
        <v>7</v>
      </c>
      <c r="AB904" s="7" t="str">
        <f ca="1" xml:space="preserve">
IF($AA904 &lt;&gt; "",
    VLOOKUP($AA904,Level!$A:$B,2,FALSE),
    ""
)</f>
        <v>Senior</v>
      </c>
      <c r="AC904" s="1">
        <f ca="1" xml:space="preserve">
IF($Y904 = 5 + N("Presidente"),
    27000,
    IF($Y904 = 6 + N("Vice-presidente"),
        23000,
        IF(OR($Y904 = 8, $Y904= 13, $Y904 = 12) + N("Secretária bilíngue ou coordenador ou especialista"),
            8000,
            IF($Y904 = 7 + N("Diretor"),
                15000,
                IF($Y904 = 14 + N("Gerente"),
                    12000,
                    IF($Y904 = 9 + N("Estagiário"),
                        705,
                        IF($Y904 = 10 + N("Trainee"),
                            805,
                            IF($Y904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IF($U904 = 7,
  500,
  IF($U904 = 8,
    1000,
    IF($U904 = 9,
      1500,
      IF($U904 = 10,
        2000,
        0
      )
    )
  )
)
+
N("Adicional no salário por área")
+
IF($W904 = 14 + N("Tecnologia da Informação"),
  120,
  IF($W904 = 16 + N("Vendas"),
    110,
    IF($W904 = 15 + N("Jurídico"),
      100,
      IF(OR($W904 = 8, $W904 = 9, $W904 = 11) + N("Recursos humanos ou comercial ou comunicação e marketing"),
        80,
        0
      )
    )
  )
)
+
N("Adicionando pegadinha")
+
IF(AND($W904 = 16, $U904 = 9, $Y904 = 11, $AA904 = 5) + N("Se for de vendas, com mestrado, analista sênior"),
  IF($R904 = 5,
    100,
    0
  )
  +
  IF($N904 = "M",
    200,
    0
  ),
  0
)</f>
        <v>3000</v>
      </c>
      <c r="AD9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$A904  &amp; ", "   &amp;
$C904  &amp; ", "   &amp;
$E904  &amp; ", '"  &amp;
$J904  &amp; "', '" &amp;
$N904  &amp; "', "  &amp;
$R904  &amp; ", '"  &amp;
TEXT($T904,"dd/mm/aaaa")  &amp; "', "   &amp;
$U904  &amp; ", "   &amp;
$W904  &amp; ", "   &amp;
$Y904  &amp; ", "   &amp;
IF($AA904 &lt;&gt; "", $AA904, "NULL")  &amp; ", "   &amp;
$AC904  &amp; ");"</f>
        <v>INSERT INTO bi4all.fac_employees (id_company_fk, id_employee_pk, flg_active, employee_name, id_gender_fk, id_race_fk, birthday, id_schooling_fk, id_department_fk, id_role_fk, id_level_fk, salary) VALUES (6a51143286b03064a49cc2acbee63c09a0682d33, 900, 1, 'Valentina Pasquim Ferrão', 'F', 5, '02/11/1970', 8, 6, 11, 7, 3000);</v>
      </c>
    </row>
    <row r="905" spans="1:30" ht="14.25" customHeight="1" x14ac:dyDescent="0.2">
      <c r="A905" s="7" t="str" cm="1">
        <f t="array" aca="1" ref="A905" ca="1">INDEX(Company!$A:$A,RANDBETWEEN(5,COUNTA(Company!$A:$A) + 1),1)</f>
        <v>6a51143286b03064a49cc2acbee63c09a0682d33</v>
      </c>
      <c r="B905" s="7" t="str">
        <f ca="1">VLOOKUP($A905,Company!$A:$B,2,FALSE)</f>
        <v>ACME Corporation</v>
      </c>
      <c r="C905" s="5">
        <f t="shared" si="98"/>
        <v>901</v>
      </c>
      <c r="D905" s="5" t="str" cm="1">
        <f t="array" ref="D905">SHA1HASH($C905)</f>
        <v>a071f3cf900d868205b8cc4c7e6aa7885cac3643</v>
      </c>
      <c r="E905" s="6">
        <v>1</v>
      </c>
      <c r="F905" s="7">
        <f ca="1">IF($C905 = 1 + N("Presidente"),
    127,
    IF($C905 = 2 + N("Vice-Presidente"),
        72,
        IF($C905 = 3 + N("Secretária bilíngue"),
            13,
            RANDBETWEEN(5,COUNT(Name!$A:$A) + 1)
        )
    )
)</f>
        <v>291</v>
      </c>
      <c r="G905" s="7" t="str">
        <f ca="1">VLOOKUP($F905,Name!$A:$B,2,FALSE)</f>
        <v>Melyssa</v>
      </c>
      <c r="H905" s="7">
        <f ca="1" xml:space="preserve">
IF($C905 = 1,
    0,
    RANDBETWEEN(5,COUNT('Last name'!$A:$A) + 1)
)</f>
        <v>94</v>
      </c>
      <c r="I905" s="7" t="str">
        <f ca="1" xml:space="preserve">
IF($C905 = 1 + N("Presidente"),
    "de Orléans e Bragança",
    VLOOKUP($H905,'Last name'!$A:$B,2,FALSE) &amp; " " &amp; VLOOKUP(RANDBETWEEN(5,COUNT('Last name'!$A:$A) + 1),'Last name'!$A:$B,2,FALSE)
)</f>
        <v>Furtado Leone</v>
      </c>
      <c r="J905" s="7" t="str">
        <f t="shared" ca="1" si="99"/>
        <v>Melyssa Furtado Leone</v>
      </c>
      <c r="K905" s="7" t="str" cm="1">
        <f t="array" aca="1" ref="K905" ca="1">SHA1HASH($J905)</f>
        <v>d1407f4f85f929a12cb410981aaeadf458333e7d</v>
      </c>
      <c r="L905" s="7" cm="1">
        <f t="array" aca="1" ref="L905" ca="1">INDEX(States!$A:$A,RANDBETWEEN(5,COUNTA(States!$A:$A) + 1),1)</f>
        <v>20</v>
      </c>
      <c r="M905" s="7" t="str">
        <f ca="1">$L905 &amp; "|" &amp; VLOOKUP($L905,States!$A:$B,2,FALSE)</f>
        <v>20|c7ee6b7966c56a7149c5002263ee025341a1072b</v>
      </c>
      <c r="N905" s="7" t="str">
        <f ca="1">VLOOKUP($F905,Name!$A:$C,3,FALSE)</f>
        <v>F</v>
      </c>
      <c r="O905" s="7" t="str">
        <f ca="1">VLOOKUP($N905,Gender!$A:$B,2,FALSE)</f>
        <v>Female</v>
      </c>
      <c r="P905" s="7" t="str" cm="1">
        <f t="array" aca="1" ref="P905" ca="1">INDEX('Marital status'!$A:$A,RANDBETWEEN(5,COUNTA('Marital status'!$A:$A) + 1),1)</f>
        <v>93ac84f4e0bd5c1c97b670a12a7fff6af89fb6b3</v>
      </c>
      <c r="Q905" s="7" t="str">
        <f ca="1">VLOOKUP($P905,'Marital status'!$A:$B,2,FALSE)</f>
        <v>DIVORCED</v>
      </c>
      <c r="R905" s="7">
        <f t="shared" ca="1" si="100"/>
        <v>5</v>
      </c>
      <c r="S905" s="7" t="e">
        <f ca="1">VLOOKUP($R905,Race!$A:$B,2,FALSE)</f>
        <v>#N/A</v>
      </c>
      <c r="T905" s="8">
        <f t="shared" ca="1" si="101"/>
        <v>32870</v>
      </c>
      <c r="U905" s="6">
        <f t="shared" ca="1" si="102"/>
        <v>7</v>
      </c>
      <c r="V905" s="8" t="str">
        <f ca="1">VLOOKUP($U905,Education!$A:$B,2,FALSE)</f>
        <v>Undergraduate degree</v>
      </c>
      <c r="W905" s="7">
        <f ca="1" xml:space="preserve">
  IF(OR($Y905 = 5, $Y905 = 6, $Y905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905" s="7" t="str">
        <f ca="1">VLOOKUP($W905,Department!$A:$B,2,FALSE)</f>
        <v>Communication &amp; Marketing</v>
      </c>
      <c r="Y905" s="6">
        <f t="shared" ca="1" si="103"/>
        <v>9</v>
      </c>
      <c r="Z905" s="7" t="str">
        <f ca="1">VLOOKUP($Y905,Role!$A:$B,2,FALSE)</f>
        <v>Intern</v>
      </c>
      <c r="AA905" s="6" t="str">
        <f t="shared" ca="1" si="104"/>
        <v/>
      </c>
      <c r="AB905" s="7" t="str">
        <f ca="1" xml:space="preserve">
IF($AA905 &lt;&gt; "",
    VLOOKUP($AA905,Level!$A:$B,2,FALSE),
    ""
)</f>
        <v/>
      </c>
      <c r="AC905" s="1">
        <f ca="1" xml:space="preserve">
IF($Y905 = 5 + N("Presidente"),
    27000,
    IF($Y905 = 6 + N("Vice-presidente"),
        23000,
        IF(OR($Y905 = 8, $Y905= 13, $Y905 = 12) + N("Secretária bilíngue ou coordenador ou especialista"),
            8000,
            IF($Y905 = 7 + N("Diretor"),
                15000,
                IF($Y905 = 14 + N("Gerente"),
                    12000,
                    IF($Y905 = 9 + N("Estagiário"),
                        705,
                        IF($Y905 = 10 + N("Trainee"),
                            805,
                            IF($Y905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IF($U905 = 7,
  500,
  IF($U905 = 8,
    1000,
    IF($U905 = 9,
      1500,
      IF($U905 = 10,
        2000,
        0
      )
    )
  )
)
+
N("Adicional no salário por área")
+
IF($W905 = 14 + N("Tecnologia da Informação"),
  120,
  IF($W905 = 16 + N("Vendas"),
    110,
    IF($W905 = 15 + N("Jurídico"),
      100,
      IF(OR($W905 = 8, $W905 = 9, $W905 = 11) + N("Recursos humanos ou comercial ou comunicação e marketing"),
        80,
        0
      )
    )
  )
)
+
N("Adicionando pegadinha")
+
IF(AND($W905 = 16, $U905 = 9, $Y905 = 11, $AA905 = 5) + N("Se for de vendas, com mestrado, analista sênior"),
  IF($R905 = 5,
    100,
    0
  )
  +
  IF($N905 = "M",
    200,
    0
  ),
  0
)</f>
        <v>1285</v>
      </c>
      <c r="AD9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$A905  &amp; ", "   &amp;
$C905  &amp; ", "   &amp;
$E905  &amp; ", '"  &amp;
$J905  &amp; "', '" &amp;
$N905  &amp; "', "  &amp;
$R905  &amp; ", '"  &amp;
TEXT($T905,"dd/mm/aaaa")  &amp; "', "   &amp;
$U905  &amp; ", "   &amp;
$W905  &amp; ", "   &amp;
$Y905  &amp; ", "   &amp;
IF($AA905 &lt;&gt; "", $AA905, "NULL")  &amp; ", "   &amp;
$AC905  &amp; ");"</f>
        <v>INSERT INTO bi4all.fac_employees (id_company_fk, id_employee_pk, flg_active, employee_name, id_gender_fk, id_race_fk, birthday, id_schooling_fk, id_department_fk, id_role_fk, id_level_fk, salary) VALUES (6a51143286b03064a49cc2acbee63c09a0682d33, 901, 1, 'Melyssa Furtado Leone', 'F', 5, '28/12/1989', 7, 11, 9, NULL, 1285);</v>
      </c>
    </row>
    <row r="906" spans="1:30" ht="14.25" customHeight="1" x14ac:dyDescent="0.2">
      <c r="A906" s="7" t="str" cm="1">
        <f t="array" aca="1" ref="A906" ca="1">INDEX(Company!$A:$A,RANDBETWEEN(5,COUNTA(Company!$A:$A) + 1),1)</f>
        <v>6a51143286b03064a49cc2acbee63c09a0682d33</v>
      </c>
      <c r="B906" s="7" t="str">
        <f ca="1">VLOOKUP($A906,Company!$A:$B,2,FALSE)</f>
        <v>ACME Corporation</v>
      </c>
      <c r="C906" s="5">
        <f t="shared" si="98"/>
        <v>902</v>
      </c>
      <c r="D906" s="5" t="str" cm="1">
        <f t="array" ref="D906">SHA1HASH($C906)</f>
        <v>0e2a8d2c235e4c425c2afa27ca7a0d089e5116ef</v>
      </c>
      <c r="E906" s="6">
        <v>1</v>
      </c>
      <c r="F906" s="7">
        <f ca="1">IF($C906 = 1 + N("Presidente"),
    127,
    IF($C906 = 2 + N("Vice-Presidente"),
        72,
        IF($C906 = 3 + N("Secretária bilíngue"),
            13,
            RANDBETWEEN(5,COUNT(Name!$A:$A) + 1)
        )
    )
)</f>
        <v>178</v>
      </c>
      <c r="G906" s="7" t="str">
        <f ca="1">VLOOKUP($F906,Name!$A:$B,2,FALSE)</f>
        <v>Isabely</v>
      </c>
      <c r="H906" s="7">
        <f ca="1" xml:space="preserve">
IF($C906 = 1,
    0,
    RANDBETWEEN(5,COUNT('Last name'!$A:$A) + 1)
)</f>
        <v>29</v>
      </c>
      <c r="I906" s="7" t="str">
        <f ca="1" xml:space="preserve">
IF($C906 = 1 + N("Presidente"),
    "de Orléans e Bragança",
    VLOOKUP($H906,'Last name'!$A:$B,2,FALSE) &amp; " " &amp; VLOOKUP(RANDBETWEEN(5,COUNT('Last name'!$A:$A) + 1),'Last name'!$A:$B,2,FALSE)
)</f>
        <v>Bandeira Ferrão</v>
      </c>
      <c r="J906" s="7" t="str">
        <f t="shared" ca="1" si="99"/>
        <v>Isabely Bandeira Ferrão</v>
      </c>
      <c r="K906" s="7" t="str" cm="1">
        <f t="array" aca="1" ref="K906" ca="1">SHA1HASH($J906)</f>
        <v>0e19658d90e9414fe1db082f9a1d7810196331f0</v>
      </c>
      <c r="L906" s="7" cm="1">
        <f t="array" aca="1" ref="L906" ca="1">INDEX(States!$A:$A,RANDBETWEEN(5,COUNTA(States!$A:$A) + 1),1)</f>
        <v>24</v>
      </c>
      <c r="M906" s="7" t="str">
        <f ca="1">$L906 &amp; "|" &amp; VLOOKUP($L906,States!$A:$B,2,FALSE)</f>
        <v>24|4e344e218f5d3cb3700b5fb228401547cb97b31c</v>
      </c>
      <c r="N906" s="7" t="str">
        <f ca="1">VLOOKUP($F906,Name!$A:$C,3,FALSE)</f>
        <v>F</v>
      </c>
      <c r="O906" s="7" t="str">
        <f ca="1">VLOOKUP($N906,Gender!$A:$B,2,FALSE)</f>
        <v>Female</v>
      </c>
      <c r="P906" s="7" t="str" cm="1">
        <f t="array" aca="1" ref="P906" ca="1">INDEX('Marital status'!$A:$A,RANDBETWEEN(5,COUNTA('Marital status'!$A:$A) + 1),1)</f>
        <v>ce0b1612aa711b78a720295d271a33894e2b72bf</v>
      </c>
      <c r="Q906" s="7" t="str">
        <f ca="1">VLOOKUP($P906,'Marital status'!$A:$B,2,FALSE)</f>
        <v>single</v>
      </c>
      <c r="R906" s="7">
        <f t="shared" ca="1" si="100"/>
        <v>5</v>
      </c>
      <c r="S906" s="7" t="e">
        <f ca="1">VLOOKUP($R906,Race!$A:$B,2,FALSE)</f>
        <v>#N/A</v>
      </c>
      <c r="T906" s="8">
        <f t="shared" ca="1" si="101"/>
        <v>22231</v>
      </c>
      <c r="U906" s="6">
        <f t="shared" ca="1" si="102"/>
        <v>8</v>
      </c>
      <c r="V906" s="8" t="str">
        <f ca="1">VLOOKUP($U906,Education!$A:$B,2,FALSE)</f>
        <v>Graduate school</v>
      </c>
      <c r="W906" s="7">
        <f ca="1" xml:space="preserve">
  IF(OR($Y906 = 5, $Y906 = 6, $Y906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906" s="7" t="str">
        <f ca="1">VLOOKUP($W906,Department!$A:$B,2,FALSE)</f>
        <v>Audit</v>
      </c>
      <c r="Y906" s="6">
        <f t="shared" ca="1" si="103"/>
        <v>11</v>
      </c>
      <c r="Z906" s="7" t="str">
        <f ca="1">VLOOKUP($Y906,Role!$A:$B,2,FALSE)</f>
        <v>Analyst</v>
      </c>
      <c r="AA906" s="6">
        <f t="shared" ca="1" si="104"/>
        <v>7</v>
      </c>
      <c r="AB906" s="7" t="str">
        <f ca="1" xml:space="preserve">
IF($AA906 &lt;&gt; "",
    VLOOKUP($AA906,Level!$A:$B,2,FALSE),
    ""
)</f>
        <v>Senior</v>
      </c>
      <c r="AC906" s="1">
        <f ca="1" xml:space="preserve">
IF($Y906 = 5 + N("Presidente"),
    27000,
    IF($Y906 = 6 + N("Vice-presidente"),
        23000,
        IF(OR($Y906 = 8, $Y906= 13, $Y906 = 12) + N("Secretária bilíngue ou coordenador ou especialista"),
            8000,
            IF($Y906 = 7 + N("Diretor"),
                15000,
                IF($Y906 = 14 + N("Gerente"),
                    12000,
                    IF($Y906 = 9 + N("Estagiário"),
                        705,
                        IF($Y906 = 10 + N("Trainee"),
                            805,
                            IF($Y906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IF($U906 = 7,
  500,
  IF($U906 = 8,
    1000,
    IF($U906 = 9,
      1500,
      IF($U906 = 10,
        2000,
        0
      )
    )
  )
)
+
N("Adicional no salário por área")
+
IF($W906 = 14 + N("Tecnologia da Informação"),
  120,
  IF($W906 = 16 + N("Vendas"),
    110,
    IF($W906 = 15 + N("Jurídico"),
      100,
      IF(OR($W906 = 8, $W906 = 9, $W906 = 11) + N("Recursos humanos ou comercial ou comunicação e marketing"),
        80,
        0
      )
    )
  )
)
+
N("Adicionando pegadinha")
+
IF(AND($W906 = 16, $U906 = 9, $Y906 = 11, $AA906 = 5) + N("Se for de vendas, com mestrado, analista sênior"),
  IF($R906 = 5,
    100,
    0
  )
  +
  IF($N906 = "M",
    200,
    0
  ),
  0
)</f>
        <v>3000</v>
      </c>
      <c r="AD9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$A906  &amp; ", "   &amp;
$C906  &amp; ", "   &amp;
$E906  &amp; ", '"  &amp;
$J906  &amp; "', '" &amp;
$N906  &amp; "', "  &amp;
$R906  &amp; ", '"  &amp;
TEXT($T906,"dd/mm/aaaa")  &amp; "', "   &amp;
$U906  &amp; ", "   &amp;
$W906  &amp; ", "   &amp;
$Y906  &amp; ", "   &amp;
IF($AA906 &lt;&gt; "", $AA906, "NULL")  &amp; ", "   &amp;
$AC906  &amp; ");"</f>
        <v>INSERT INTO bi4all.fac_employees (id_company_fk, id_employee_pk, flg_active, employee_name, id_gender_fk, id_race_fk, birthday, id_schooling_fk, id_department_fk, id_role_fk, id_level_fk, salary) VALUES (6a51143286b03064a49cc2acbee63c09a0682d33, 902, 1, 'Isabely Bandeira Ferrão', 'F', 5, '11/11/1960', 8, 13, 11, 7, 3000);</v>
      </c>
    </row>
    <row r="907" spans="1:30" ht="14.25" customHeight="1" x14ac:dyDescent="0.2">
      <c r="A907" s="7" t="str" cm="1">
        <f t="array" aca="1" ref="A907" ca="1">INDEX(Company!$A:$A,RANDBETWEEN(5,COUNTA(Company!$A:$A) + 1),1)</f>
        <v>6a51143286b03064a49cc2acbee63c09a0682d33</v>
      </c>
      <c r="B907" s="7" t="str">
        <f ca="1">VLOOKUP($A907,Company!$A:$B,2,FALSE)</f>
        <v>ACME Corporation</v>
      </c>
      <c r="C907" s="5">
        <f t="shared" si="98"/>
        <v>903</v>
      </c>
      <c r="D907" s="5" t="str" cm="1">
        <f t="array" ref="D907">SHA1HASH($C907)</f>
        <v>437aa7b54ef6800c19f152c9ddcfebee7dd315e9</v>
      </c>
      <c r="E907" s="6">
        <v>1</v>
      </c>
      <c r="F907" s="7">
        <f ca="1">IF($C907 = 1 + N("Presidente"),
    127,
    IF($C907 = 2 + N("Vice-Presidente"),
        72,
        IF($C907 = 3 + N("Secretária bilíngue"),
            13,
            RANDBETWEEN(5,COUNT(Name!$A:$A) + 1)
        )
    )
)</f>
        <v>346</v>
      </c>
      <c r="G907" s="7" t="str">
        <f ca="1">VLOOKUP($F907,Name!$A:$B,2,FALSE)</f>
        <v>Tomas</v>
      </c>
      <c r="H907" s="7">
        <f ca="1" xml:space="preserve">
IF($C907 = 1,
    0,
    RANDBETWEEN(5,COUNT('Last name'!$A:$A) + 1)
)</f>
        <v>34</v>
      </c>
      <c r="I907" s="7" t="str">
        <f ca="1" xml:space="preserve">
IF($C907 = 1 + N("Presidente"),
    "de Orléans e Bragança",
    VLOOKUP($H907,'Last name'!$A:$B,2,FALSE) &amp; " " &amp; VLOOKUP(RANDBETWEEN(5,COUNT('Last name'!$A:$A) + 1),'Last name'!$A:$B,2,FALSE)
)</f>
        <v>Barros Aleluia</v>
      </c>
      <c r="J907" s="7" t="str">
        <f t="shared" ca="1" si="99"/>
        <v>Tomas Barros Aleluia</v>
      </c>
      <c r="K907" s="7" t="str" cm="1">
        <f t="array" aca="1" ref="K907" ca="1">SHA1HASH($J907)</f>
        <v>236d484fa8778ab9681954ea894487ae1dd8a645</v>
      </c>
      <c r="L907" s="7" cm="1">
        <f t="array" aca="1" ref="L907" ca="1">INDEX(States!$A:$A,RANDBETWEEN(5,COUNTA(States!$A:$A) + 1),1)</f>
        <v>7</v>
      </c>
      <c r="M907" s="7" t="str">
        <f ca="1">$L907 &amp; "|" &amp; VLOOKUP($L907,States!$A:$B,2,FALSE)</f>
        <v>7|f2e12883042f184299ea408f79a5077ec107e25e</v>
      </c>
      <c r="N907" s="7" t="str">
        <f ca="1">VLOOKUP($F907,Name!$A:$C,3,FALSE)</f>
        <v>M</v>
      </c>
      <c r="O907" s="7" t="str">
        <f ca="1">VLOOKUP($N907,Gender!$A:$B,2,FALSE)</f>
        <v>Male</v>
      </c>
      <c r="P907" s="7" t="str" cm="1">
        <f t="array" aca="1" ref="P907" ca="1">INDEX('Marital status'!$A:$A,RANDBETWEEN(5,COUNTA('Marital status'!$A:$A) + 1),1)</f>
        <v>47051393f6bcbf99111ec5d70ba2ebbe11ebccae</v>
      </c>
      <c r="Q907" s="7" t="str">
        <f ca="1">VLOOKUP($P907,'Marital status'!$A:$B,2,FALSE)</f>
        <v xml:space="preserve"> Separated </v>
      </c>
      <c r="R907" s="7">
        <f t="shared" ca="1" si="100"/>
        <v>5</v>
      </c>
      <c r="S907" s="7" t="e">
        <f ca="1">VLOOKUP($R907,Race!$A:$B,2,FALSE)</f>
        <v>#N/A</v>
      </c>
      <c r="T907" s="8">
        <f t="shared" ca="1" si="101"/>
        <v>20993</v>
      </c>
      <c r="U907" s="6">
        <f t="shared" ca="1" si="102"/>
        <v>7</v>
      </c>
      <c r="V907" s="8" t="str">
        <f ca="1">VLOOKUP($U907,Education!$A:$B,2,FALSE)</f>
        <v>Undergraduate degree</v>
      </c>
      <c r="W907" s="7">
        <f ca="1" xml:space="preserve">
  IF(OR($Y907 = 5, $Y907 = 6, $Y907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907" s="7" t="str">
        <f ca="1">VLOOKUP($W907,Department!$A:$B,2,FALSE)</f>
        <v>Administration</v>
      </c>
      <c r="Y907" s="6">
        <f t="shared" ca="1" si="103"/>
        <v>10</v>
      </c>
      <c r="Z907" s="7" t="str">
        <f ca="1">VLOOKUP($Y907,Role!$A:$B,2,FALSE)</f>
        <v>Trainee</v>
      </c>
      <c r="AA907" s="6" t="str">
        <f t="shared" ca="1" si="104"/>
        <v/>
      </c>
      <c r="AB907" s="7" t="str">
        <f ca="1" xml:space="preserve">
IF($AA907 &lt;&gt; "",
    VLOOKUP($AA907,Level!$A:$B,2,FALSE),
    ""
)</f>
        <v/>
      </c>
      <c r="AC907" s="1">
        <f ca="1" xml:space="preserve">
IF($Y907 = 5 + N("Presidente"),
    27000,
    IF($Y907 = 6 + N("Vice-presidente"),
        23000,
        IF(OR($Y907 = 8, $Y907= 13, $Y907 = 12) + N("Secretária bilíngue ou coordenador ou especialista"),
            8000,
            IF($Y907 = 7 + N("Diretor"),
                15000,
                IF($Y907 = 14 + N("Gerente"),
                    12000,
                    IF($Y907 = 9 + N("Estagiário"),
                        705,
                        IF($Y907 = 10 + N("Trainee"),
                            805,
                            IF($Y907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IF($U907 = 7,
  500,
  IF($U907 = 8,
    1000,
    IF($U907 = 9,
      1500,
      IF($U907 = 10,
        2000,
        0
      )
    )
  )
)
+
N("Adicional no salário por área")
+
IF($W907 = 14 + N("Tecnologia da Informação"),
  120,
  IF($W907 = 16 + N("Vendas"),
    110,
    IF($W907 = 15 + N("Jurídico"),
      100,
      IF(OR($W907 = 8, $W907 = 9, $W907 = 11) + N("Recursos humanos ou comercial ou comunicação e marketing"),
        80,
        0
      )
    )
  )
)
+
N("Adicionando pegadinha")
+
IF(AND($W907 = 16, $U907 = 9, $Y907 = 11, $AA907 = 5) + N("Se for de vendas, com mestrado, analista sênior"),
  IF($R907 = 5,
    100,
    0
  )
  +
  IF($N907 = "M",
    200,
    0
  ),
  0
)</f>
        <v>1305</v>
      </c>
      <c r="AD9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$A907  &amp; ", "   &amp;
$C907  &amp; ", "   &amp;
$E907  &amp; ", '"  &amp;
$J907  &amp; "', '" &amp;
$N907  &amp; "', "  &amp;
$R907  &amp; ", '"  &amp;
TEXT($T907,"dd/mm/aaaa")  &amp; "', "   &amp;
$U907  &amp; ", "   &amp;
$W907  &amp; ", "   &amp;
$Y907  &amp; ", "   &amp;
IF($AA907 &lt;&gt; "", $AA907, "NULL")  &amp; ", "   &amp;
$AC907  &amp; ");"</f>
        <v>INSERT INTO bi4all.fac_employees (id_company_fk, id_employee_pk, flg_active, employee_name, id_gender_fk, id_race_fk, birthday, id_schooling_fk, id_department_fk, id_role_fk, id_level_fk, salary) VALUES (6a51143286b03064a49cc2acbee63c09a0682d33, 903, 1, 'Tomas Barros Aleluia', 'M', 5, '22/06/1957', 7, 6, 10, NULL, 1305);</v>
      </c>
    </row>
    <row r="908" spans="1:30" ht="14.25" customHeight="1" x14ac:dyDescent="0.2">
      <c r="A908" s="7" t="str" cm="1">
        <f t="array" aca="1" ref="A908" ca="1">INDEX(Company!$A:$A,RANDBETWEEN(5,COUNTA(Company!$A:$A) + 1),1)</f>
        <v>6a51143286b03064a49cc2acbee63c09a0682d33</v>
      </c>
      <c r="B908" s="7" t="str">
        <f ca="1">VLOOKUP($A908,Company!$A:$B,2,FALSE)</f>
        <v>ACME Corporation</v>
      </c>
      <c r="C908" s="5">
        <f t="shared" si="98"/>
        <v>904</v>
      </c>
      <c r="D908" s="5" t="str" cm="1">
        <f t="array" ref="D908">SHA1HASH($C908)</f>
        <v>6f2c73e47a4a7da5ed35dc3954c0ea3e2fe863a3</v>
      </c>
      <c r="E908" s="6">
        <v>1</v>
      </c>
      <c r="F908" s="7">
        <f ca="1">IF($C908 = 1 + N("Presidente"),
    127,
    IF($C908 = 2 + N("Vice-Presidente"),
        72,
        IF($C908 = 3 + N("Secretária bilíngue"),
            13,
            RANDBETWEEN(5,COUNT(Name!$A:$A) + 1)
        )
    )
)</f>
        <v>355</v>
      </c>
      <c r="G908" s="7" t="str">
        <f ca="1">VLOOKUP($F908,Name!$A:$B,2,FALSE)</f>
        <v>Victor Hugo</v>
      </c>
      <c r="H908" s="7">
        <f ca="1" xml:space="preserve">
IF($C908 = 1,
    0,
    RANDBETWEEN(5,COUNT('Last name'!$A:$A) + 1)
)</f>
        <v>53</v>
      </c>
      <c r="I908" s="7" t="str">
        <f ca="1" xml:space="preserve">
IF($C908 = 1 + N("Presidente"),
    "de Orléans e Bragança",
    VLOOKUP($H908,'Last name'!$A:$B,2,FALSE) &amp; " " &amp; VLOOKUP(RANDBETWEEN(5,COUNT('Last name'!$A:$A) + 1),'Last name'!$A:$B,2,FALSE)
)</f>
        <v>Camargo Coelho</v>
      </c>
      <c r="J908" s="7" t="str">
        <f t="shared" ca="1" si="99"/>
        <v>Victor Hugo Camargo Coelho</v>
      </c>
      <c r="K908" s="7" t="str" cm="1">
        <f t="array" aca="1" ref="K908" ca="1">SHA1HASH($J908)</f>
        <v>68b7f3c6a354bde91b40537eeb18ff47cb3e3a87</v>
      </c>
      <c r="L908" s="7" cm="1">
        <f t="array" aca="1" ref="L908" ca="1">INDEX(States!$A:$A,RANDBETWEEN(5,COUNTA(States!$A:$A) + 1),1)</f>
        <v>24</v>
      </c>
      <c r="M908" s="7" t="str">
        <f ca="1">$L908 &amp; "|" &amp; VLOOKUP($L908,States!$A:$B,2,FALSE)</f>
        <v>24|4e344e218f5d3cb3700b5fb228401547cb97b31c</v>
      </c>
      <c r="N908" s="7" t="str">
        <f ca="1">VLOOKUP($F908,Name!$A:$C,3,FALSE)</f>
        <v>M</v>
      </c>
      <c r="O908" s="7" t="str">
        <f ca="1">VLOOKUP($N908,Gender!$A:$B,2,FALSE)</f>
        <v>Male</v>
      </c>
      <c r="P908" s="7" t="str" cm="1">
        <f t="array" aca="1" ref="P908" ca="1">INDEX('Marital status'!$A:$A,RANDBETWEEN(5,COUNTA('Marital status'!$A:$A) + 1),1)</f>
        <v>3266897012b6dcc5723033bc25891bf99efcff6f</v>
      </c>
      <c r="Q908" s="7" t="str">
        <f ca="1">VLOOKUP($P908,'Marital status'!$A:$B,2,FALSE)</f>
        <v>MarrieD</v>
      </c>
      <c r="R908" s="7">
        <f t="shared" ca="1" si="100"/>
        <v>5</v>
      </c>
      <c r="S908" s="7" t="e">
        <f ca="1">VLOOKUP($R908,Race!$A:$B,2,FALSE)</f>
        <v>#N/A</v>
      </c>
      <c r="T908" s="8">
        <f t="shared" ca="1" si="101"/>
        <v>24669</v>
      </c>
      <c r="U908" s="6">
        <f t="shared" ca="1" si="102"/>
        <v>8</v>
      </c>
      <c r="V908" s="8" t="str">
        <f ca="1">VLOOKUP($U908,Education!$A:$B,2,FALSE)</f>
        <v>Graduate school</v>
      </c>
      <c r="W908" s="7">
        <f ca="1" xml:space="preserve">
  IF(OR($Y908 = 5, $Y908 = 6, $Y908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908" s="7" t="str">
        <f ca="1">VLOOKUP($W908,Department!$A:$B,2,FALSE)</f>
        <v>Controlling</v>
      </c>
      <c r="Y908" s="6">
        <f t="shared" ca="1" si="103"/>
        <v>11</v>
      </c>
      <c r="Z908" s="7" t="str">
        <f ca="1">VLOOKUP($Y908,Role!$A:$B,2,FALSE)</f>
        <v>Analyst</v>
      </c>
      <c r="AA908" s="6">
        <f t="shared" ca="1" si="104"/>
        <v>7</v>
      </c>
      <c r="AB908" s="7" t="str">
        <f ca="1" xml:space="preserve">
IF($AA908 &lt;&gt; "",
    VLOOKUP($AA908,Level!$A:$B,2,FALSE),
    ""
)</f>
        <v>Senior</v>
      </c>
      <c r="AC908" s="1">
        <f ca="1" xml:space="preserve">
IF($Y908 = 5 + N("Presidente"),
    27000,
    IF($Y908 = 6 + N("Vice-presidente"),
        23000,
        IF(OR($Y908 = 8, $Y908= 13, $Y908 = 12) + N("Secretária bilíngue ou coordenador ou especialista"),
            8000,
            IF($Y908 = 7 + N("Diretor"),
                15000,
                IF($Y908 = 14 + N("Gerente"),
                    12000,
                    IF($Y908 = 9 + N("Estagiário"),
                        705,
                        IF($Y908 = 10 + N("Trainee"),
                            805,
                            IF($Y908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IF($U908 = 7,
  500,
  IF($U908 = 8,
    1000,
    IF($U908 = 9,
      1500,
      IF($U908 = 10,
        2000,
        0
      )
    )
  )
)
+
N("Adicional no salário por área")
+
IF($W908 = 14 + N("Tecnologia da Informação"),
  120,
  IF($W908 = 16 + N("Vendas"),
    110,
    IF($W908 = 15 + N("Jurídico"),
      100,
      IF(OR($W908 = 8, $W908 = 9, $W908 = 11) + N("Recursos humanos ou comercial ou comunicação e marketing"),
        80,
        0
      )
    )
  )
)
+
N("Adicionando pegadinha")
+
IF(AND($W908 = 16, $U908 = 9, $Y908 = 11, $AA908 = 5) + N("Se for de vendas, com mestrado, analista sênior"),
  IF($R908 = 5,
    100,
    0
  )
  +
  IF($N908 = "M",
    200,
    0
  ),
  0
)</f>
        <v>3000</v>
      </c>
      <c r="AD9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$A908  &amp; ", "   &amp;
$C908  &amp; ", "   &amp;
$E908  &amp; ", '"  &amp;
$J908  &amp; "', '" &amp;
$N908  &amp; "', "  &amp;
$R908  &amp; ", '"  &amp;
TEXT($T908,"dd/mm/aaaa")  &amp; "', "   &amp;
$U908  &amp; ", "   &amp;
$W908  &amp; ", "   &amp;
$Y908  &amp; ", "   &amp;
IF($AA908 &lt;&gt; "", $AA908, "NULL")  &amp; ", "   &amp;
$AC908  &amp; ");"</f>
        <v>INSERT INTO bi4all.fac_employees (id_company_fk, id_employee_pk, flg_active, employee_name, id_gender_fk, id_race_fk, birthday, id_schooling_fk, id_department_fk, id_role_fk, id_level_fk, salary) VALUES (6a51143286b03064a49cc2acbee63c09a0682d33, 904, 1, 'Victor Hugo Camargo Coelho', 'M', 5, '16/07/1967', 8, 12, 11, 7, 3000);</v>
      </c>
    </row>
    <row r="909" spans="1:30" ht="14.25" customHeight="1" x14ac:dyDescent="0.2">
      <c r="A909" s="7" t="str" cm="1">
        <f t="array" aca="1" ref="A909" ca="1">INDEX(Company!$A:$A,RANDBETWEEN(5,COUNTA(Company!$A:$A) + 1),1)</f>
        <v>6a51143286b03064a49cc2acbee63c09a0682d33</v>
      </c>
      <c r="B909" s="7" t="str">
        <f ca="1">VLOOKUP($A909,Company!$A:$B,2,FALSE)</f>
        <v>ACME Corporation</v>
      </c>
      <c r="C909" s="5">
        <f t="shared" si="98"/>
        <v>905</v>
      </c>
      <c r="D909" s="5" t="str" cm="1">
        <f t="array" ref="D909">SHA1HASH($C909)</f>
        <v>71ef3ed0695341b63e469eea3478e82b3aab9a27</v>
      </c>
      <c r="E909" s="6">
        <v>1</v>
      </c>
      <c r="F909" s="7">
        <f ca="1">IF($C909 = 1 + N("Presidente"),
    127,
    IF($C909 = 2 + N("Vice-Presidente"),
        72,
        IF($C909 = 3 + N("Secretária bilíngue"),
            13,
            RANDBETWEEN(5,COUNT(Name!$A:$A) + 1)
        )
    )
)</f>
        <v>357</v>
      </c>
      <c r="G909" s="7" t="str">
        <f ca="1">VLOOKUP($F909,Name!$A:$B,2,FALSE)</f>
        <v>Vinicios</v>
      </c>
      <c r="H909" s="7">
        <f ca="1" xml:space="preserve">
IF($C909 = 1,
    0,
    RANDBETWEEN(5,COUNT('Last name'!$A:$A) + 1)
)</f>
        <v>105</v>
      </c>
      <c r="I909" s="7" t="str">
        <f ca="1" xml:space="preserve">
IF($C909 = 1 + N("Presidente"),
    "de Orléans e Bragança",
    VLOOKUP($H909,'Last name'!$A:$B,2,FALSE) &amp; " " &amp; VLOOKUP(RANDBETWEEN(5,COUNT('Last name'!$A:$A) + 1),'Last name'!$A:$B,2,FALSE)
)</f>
        <v>Junqueira Colombo</v>
      </c>
      <c r="J909" s="7" t="str">
        <f t="shared" ca="1" si="99"/>
        <v>Vinicios Junqueira Colombo</v>
      </c>
      <c r="K909" s="7" t="str" cm="1">
        <f t="array" aca="1" ref="K909" ca="1">SHA1HASH($J909)</f>
        <v>40dca661ae5d63aa238397e1b1d6951bb05b04a1</v>
      </c>
      <c r="L909" s="7" cm="1">
        <f t="array" aca="1" ref="L909" ca="1">INDEX(States!$A:$A,RANDBETWEEN(5,COUNTA(States!$A:$A) + 1),1)</f>
        <v>14</v>
      </c>
      <c r="M909" s="7" t="str">
        <f ca="1">$L909 &amp; "|" &amp; VLOOKUP($L909,States!$A:$B,2,FALSE)</f>
        <v>14|9b9a260c6946192b7ea8dcfb1d39940b66fe4460</v>
      </c>
      <c r="N909" s="7" t="str">
        <f ca="1">VLOOKUP($F909,Name!$A:$C,3,FALSE)</f>
        <v>M</v>
      </c>
      <c r="O909" s="7" t="str">
        <f ca="1">VLOOKUP($N909,Gender!$A:$B,2,FALSE)</f>
        <v>Male</v>
      </c>
      <c r="P909" s="7" t="str" cm="1">
        <f t="array" aca="1" ref="P909" ca="1">INDEX('Marital status'!$A:$A,RANDBETWEEN(5,COUNTA('Marital status'!$A:$A) + 1),1)</f>
        <v>47051393f6bcbf99111ec5d70ba2ebbe11ebccae</v>
      </c>
      <c r="Q909" s="7" t="str">
        <f ca="1">VLOOKUP($P909,'Marital status'!$A:$B,2,FALSE)</f>
        <v xml:space="preserve"> Separated </v>
      </c>
      <c r="R909" s="7">
        <f t="shared" ca="1" si="100"/>
        <v>5</v>
      </c>
      <c r="S909" s="7" t="e">
        <f ca="1">VLOOKUP($R909,Race!$A:$B,2,FALSE)</f>
        <v>#N/A</v>
      </c>
      <c r="T909" s="8">
        <f t="shared" ca="1" si="101"/>
        <v>33144</v>
      </c>
      <c r="U909" s="6">
        <f t="shared" ca="1" si="102"/>
        <v>7</v>
      </c>
      <c r="V909" s="8" t="str">
        <f ca="1">VLOOKUP($U909,Education!$A:$B,2,FALSE)</f>
        <v>Undergraduate degree</v>
      </c>
      <c r="W909" s="7">
        <f ca="1" xml:space="preserve">
  IF(OR($Y909 = 5, $Y909 = 6, $Y909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909" s="7" t="str">
        <f ca="1">VLOOKUP($W909,Department!$A:$B,2,FALSE)</f>
        <v>Communication &amp; Marketing</v>
      </c>
      <c r="Y909" s="6">
        <f t="shared" ca="1" si="103"/>
        <v>9</v>
      </c>
      <c r="Z909" s="7" t="str">
        <f ca="1">VLOOKUP($Y909,Role!$A:$B,2,FALSE)</f>
        <v>Intern</v>
      </c>
      <c r="AA909" s="6" t="str">
        <f t="shared" ca="1" si="104"/>
        <v/>
      </c>
      <c r="AB909" s="7" t="str">
        <f ca="1" xml:space="preserve">
IF($AA909 &lt;&gt; "",
    VLOOKUP($AA909,Level!$A:$B,2,FALSE),
    ""
)</f>
        <v/>
      </c>
      <c r="AC909" s="1">
        <f ca="1" xml:space="preserve">
IF($Y909 = 5 + N("Presidente"),
    27000,
    IF($Y909 = 6 + N("Vice-presidente"),
        23000,
        IF(OR($Y909 = 8, $Y909= 13, $Y909 = 12) + N("Secretária bilíngue ou coordenador ou especialista"),
            8000,
            IF($Y909 = 7 + N("Diretor"),
                15000,
                IF($Y909 = 14 + N("Gerente"),
                    12000,
                    IF($Y909 = 9 + N("Estagiário"),
                        705,
                        IF($Y909 = 10 + N("Trainee"),
                            805,
                            IF($Y909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IF($U909 = 7,
  500,
  IF($U909 = 8,
    1000,
    IF($U909 = 9,
      1500,
      IF($U909 = 10,
        2000,
        0
      )
    )
  )
)
+
N("Adicional no salário por área")
+
IF($W909 = 14 + N("Tecnologia da Informação"),
  120,
  IF($W909 = 16 + N("Vendas"),
    110,
    IF($W909 = 15 + N("Jurídico"),
      100,
      IF(OR($W909 = 8, $W909 = 9, $W909 = 11) + N("Recursos humanos ou comercial ou comunicação e marketing"),
        80,
        0
      )
    )
  )
)
+
N("Adicionando pegadinha")
+
IF(AND($W909 = 16, $U909 = 9, $Y909 = 11, $AA909 = 5) + N("Se for de vendas, com mestrado, analista sênior"),
  IF($R909 = 5,
    100,
    0
  )
  +
  IF($N909 = "M",
    200,
    0
  ),
  0
)</f>
        <v>1285</v>
      </c>
      <c r="AD9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$A909  &amp; ", "   &amp;
$C909  &amp; ", "   &amp;
$E909  &amp; ", '"  &amp;
$J909  &amp; "', '" &amp;
$N909  &amp; "', "  &amp;
$R909  &amp; ", '"  &amp;
TEXT($T909,"dd/mm/aaaa")  &amp; "', "   &amp;
$U909  &amp; ", "   &amp;
$W909  &amp; ", "   &amp;
$Y909  &amp; ", "   &amp;
IF($AA909 &lt;&gt; "", $AA909, "NULL")  &amp; ", "   &amp;
$AC909  &amp; ");"</f>
        <v>INSERT INTO bi4all.fac_employees (id_company_fk, id_employee_pk, flg_active, employee_name, id_gender_fk, id_race_fk, birthday, id_schooling_fk, id_department_fk, id_role_fk, id_level_fk, salary) VALUES (6a51143286b03064a49cc2acbee63c09a0682d33, 905, 1, 'Vinicios Junqueira Colombo', 'M', 5, '28/09/1990', 7, 11, 9, NULL, 1285);</v>
      </c>
    </row>
    <row r="910" spans="1:30" ht="14.25" customHeight="1" x14ac:dyDescent="0.2">
      <c r="A910" s="7" t="str" cm="1">
        <f t="array" aca="1" ref="A910" ca="1">INDEX(Company!$A:$A,RANDBETWEEN(5,COUNTA(Company!$A:$A) + 1),1)</f>
        <v>6a51143286b03064a49cc2acbee63c09a0682d33</v>
      </c>
      <c r="B910" s="7" t="str">
        <f ca="1">VLOOKUP($A910,Company!$A:$B,2,FALSE)</f>
        <v>ACME Corporation</v>
      </c>
      <c r="C910" s="5">
        <f t="shared" si="98"/>
        <v>906</v>
      </c>
      <c r="D910" s="5" t="str" cm="1">
        <f t="array" ref="D910">SHA1HASH($C910)</f>
        <v>624ec06de69083ea715768cae1166b0f194c7639</v>
      </c>
      <c r="E910" s="6">
        <v>1</v>
      </c>
      <c r="F910" s="7">
        <f ca="1">IF($C910 = 1 + N("Presidente"),
    127,
    IF($C910 = 2 + N("Vice-Presidente"),
        72,
        IF($C910 = 3 + N("Secretária bilíngue"),
            13,
            RANDBETWEEN(5,COUNT(Name!$A:$A) + 1)
        )
    )
)</f>
        <v>286</v>
      </c>
      <c r="G910" s="7" t="str">
        <f ca="1">VLOOKUP($F910,Name!$A:$B,2,FALSE)</f>
        <v>Mateus</v>
      </c>
      <c r="H910" s="7">
        <f ca="1" xml:space="preserve">
IF($C910 = 1,
    0,
    RANDBETWEEN(5,COUNT('Last name'!$A:$A) + 1)
)</f>
        <v>97</v>
      </c>
      <c r="I910" s="7" t="str">
        <f ca="1" xml:space="preserve">
IF($C910 = 1 + N("Presidente"),
    "de Orléans e Bragança",
    VLOOKUP($H910,'Last name'!$A:$B,2,FALSE) &amp; " " &amp; VLOOKUP(RANDBETWEEN(5,COUNT('Last name'!$A:$A) + 1),'Last name'!$A:$B,2,FALSE)
)</f>
        <v>Garcia Alvarenga</v>
      </c>
      <c r="J910" s="7" t="str">
        <f t="shared" ca="1" si="99"/>
        <v>Mateus Garcia Alvarenga</v>
      </c>
      <c r="K910" s="7" t="str" cm="1">
        <f t="array" aca="1" ref="K910" ca="1">SHA1HASH($J910)</f>
        <v>67991ead4766c8b7ebca208cd06df77bc26f60b0</v>
      </c>
      <c r="L910" s="7" cm="1">
        <f t="array" aca="1" ref="L910" ca="1">INDEX(States!$A:$A,RANDBETWEEN(5,COUNTA(States!$A:$A) + 1),1)</f>
        <v>5</v>
      </c>
      <c r="M910" s="7" t="str">
        <f ca="1">$L910 &amp; "|" &amp; VLOOKUP($L910,States!$A:$B,2,FALSE)</f>
        <v>5|fa0754b9861f7065fd7c6270efb07fc6ac3b0ad8</v>
      </c>
      <c r="N910" s="7" t="str">
        <f ca="1">VLOOKUP($F910,Name!$A:$C,3,FALSE)</f>
        <v>M</v>
      </c>
      <c r="O910" s="7" t="str">
        <f ca="1">VLOOKUP($N910,Gender!$A:$B,2,FALSE)</f>
        <v>Male</v>
      </c>
      <c r="P910" s="7" t="str" cm="1">
        <f t="array" aca="1" ref="P910" ca="1">INDEX('Marital status'!$A:$A,RANDBETWEEN(5,COUNTA('Marital status'!$A:$A) + 1),1)</f>
        <v>ce0b1612aa711b78a720295d271a33894e2b72bf</v>
      </c>
      <c r="Q910" s="7" t="str">
        <f ca="1">VLOOKUP($P910,'Marital status'!$A:$B,2,FALSE)</f>
        <v>single</v>
      </c>
      <c r="R910" s="7">
        <f t="shared" ca="1" si="100"/>
        <v>6</v>
      </c>
      <c r="S910" s="7" t="e">
        <f ca="1">VLOOKUP($R910,Race!$A:$B,2,FALSE)</f>
        <v>#N/A</v>
      </c>
      <c r="T910" s="8">
        <f t="shared" ca="1" si="101"/>
        <v>21216</v>
      </c>
      <c r="U910" s="6">
        <f t="shared" ca="1" si="102"/>
        <v>7</v>
      </c>
      <c r="V910" s="8" t="str">
        <f ca="1">VLOOKUP($U910,Education!$A:$B,2,FALSE)</f>
        <v>Undergraduate degree</v>
      </c>
      <c r="W910" s="7">
        <f ca="1" xml:space="preserve">
  IF(OR($Y910 = 5, $Y910 = 6, $Y910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910" s="7" t="str">
        <f ca="1">VLOOKUP($W910,Department!$A:$B,2,FALSE)</f>
        <v>Finance</v>
      </c>
      <c r="Y910" s="6">
        <f t="shared" ca="1" si="103"/>
        <v>11</v>
      </c>
      <c r="Z910" s="7" t="str">
        <f ca="1">VLOOKUP($Y910,Role!$A:$B,2,FALSE)</f>
        <v>Analyst</v>
      </c>
      <c r="AA910" s="6">
        <f t="shared" ca="1" si="104"/>
        <v>7</v>
      </c>
      <c r="AB910" s="7" t="str">
        <f ca="1" xml:space="preserve">
IF($AA910 &lt;&gt; "",
    VLOOKUP($AA910,Level!$A:$B,2,FALSE),
    ""
)</f>
        <v>Senior</v>
      </c>
      <c r="AC910" s="1">
        <f ca="1" xml:space="preserve">
IF($Y910 = 5 + N("Presidente"),
    27000,
    IF($Y910 = 6 + N("Vice-presidente"),
        23000,
        IF(OR($Y910 = 8, $Y910= 13, $Y910 = 12) + N("Secretária bilíngue ou coordenador ou especialista"),
            8000,
            IF($Y910 = 7 + N("Diretor"),
                15000,
                IF($Y910 = 14 + N("Gerente"),
                    12000,
                    IF($Y910 = 9 + N("Estagiário"),
                        705,
                        IF($Y910 = 10 + N("Trainee"),
                            805,
                            IF($Y910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IF($U910 = 7,
  500,
  IF($U910 = 8,
    1000,
    IF($U910 = 9,
      1500,
      IF($U910 = 10,
        2000,
        0
      )
    )
  )
)
+
N("Adicional no salário por área")
+
IF($W910 = 14 + N("Tecnologia da Informação"),
  120,
  IF($W910 = 16 + N("Vendas"),
    110,
    IF($W910 = 15 + N("Jurídico"),
      100,
      IF(OR($W910 = 8, $W910 = 9, $W910 = 11) + N("Recursos humanos ou comercial ou comunicação e marketing"),
        80,
        0
      )
    )
  )
)
+
N("Adicionando pegadinha")
+
IF(AND($W910 = 16, $U910 = 9, $Y910 = 11, $AA910 = 5) + N("Se for de vendas, com mestrado, analista sênior"),
  IF($R910 = 5,
    100,
    0
  )
  +
  IF($N910 = "M",
    200,
    0
  ),
  0
)</f>
        <v>2500</v>
      </c>
      <c r="AD9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$A910  &amp; ", "   &amp;
$C910  &amp; ", "   &amp;
$E910  &amp; ", '"  &amp;
$J910  &amp; "', '" &amp;
$N910  &amp; "', "  &amp;
$R910  &amp; ", '"  &amp;
TEXT($T910,"dd/mm/aaaa")  &amp; "', "   &amp;
$U910  &amp; ", "   &amp;
$W910  &amp; ", "   &amp;
$Y910  &amp; ", "   &amp;
IF($AA910 &lt;&gt; "", $AA910, "NULL")  &amp; ", "   &amp;
$AC910  &amp; ");"</f>
        <v>INSERT INTO bi4all.fac_employees (id_company_fk, id_employee_pk, flg_active, employee_name, id_gender_fk, id_race_fk, birthday, id_schooling_fk, id_department_fk, id_role_fk, id_level_fk, salary) VALUES (6a51143286b03064a49cc2acbee63c09a0682d33, 906, 1, 'Mateus Garcia Alvarenga', 'M', 6, '31/01/1958', 7, 7, 11, 7, 2500);</v>
      </c>
    </row>
    <row r="911" spans="1:30" ht="14.25" customHeight="1" x14ac:dyDescent="0.2">
      <c r="A911" s="7" t="str" cm="1">
        <f t="array" aca="1" ref="A911" ca="1">INDEX(Company!$A:$A,RANDBETWEEN(5,COUNTA(Company!$A:$A) + 1),1)</f>
        <v>6a51143286b03064a49cc2acbee63c09a0682d33</v>
      </c>
      <c r="B911" s="7" t="str">
        <f ca="1">VLOOKUP($A911,Company!$A:$B,2,FALSE)</f>
        <v>ACME Corporation</v>
      </c>
      <c r="C911" s="5">
        <f t="shared" si="98"/>
        <v>907</v>
      </c>
      <c r="D911" s="5" t="str" cm="1">
        <f t="array" ref="D911">SHA1HASH($C911)</f>
        <v>bd7c809d7d47026e7390ba3c6b253d24efcbe8cf</v>
      </c>
      <c r="E911" s="6">
        <v>1</v>
      </c>
      <c r="F911" s="7">
        <f ca="1">IF($C911 = 1 + N("Presidente"),
    127,
    IF($C911 = 2 + N("Vice-Presidente"),
        72,
        IF($C911 = 3 + N("Secretária bilíngue"),
            13,
            RANDBETWEEN(5,COUNT(Name!$A:$A) + 1)
        )
    )
)</f>
        <v>29</v>
      </c>
      <c r="G911" s="7" t="str">
        <f ca="1">VLOOKUP($F911,Name!$A:$B,2,FALSE)</f>
        <v>Ana Cecília</v>
      </c>
      <c r="H911" s="7">
        <f ca="1" xml:space="preserve">
IF($C911 = 1,
    0,
    RANDBETWEEN(5,COUNT('Last name'!$A:$A) + 1)
)</f>
        <v>180</v>
      </c>
      <c r="I911" s="7" t="str">
        <f ca="1" xml:space="preserve">
IF($C911 = 1 + N("Presidente"),
    "de Orléans e Bragança",
    VLOOKUP($H911,'Last name'!$A:$B,2,FALSE) &amp; " " &amp; VLOOKUP(RANDBETWEEN(5,COUNT('Last name'!$A:$A) + 1),'Last name'!$A:$B,2,FALSE)
)</f>
        <v>Silva Ferrara</v>
      </c>
      <c r="J911" s="7" t="str">
        <f t="shared" ca="1" si="99"/>
        <v>Ana Cecília Silva Ferrara</v>
      </c>
      <c r="K911" s="7" t="str" cm="1">
        <f t="array" aca="1" ref="K911" ca="1">SHA1HASH($J911)</f>
        <v>889963e982bc7166cbca9ddeadf03d75600260fb</v>
      </c>
      <c r="L911" s="7" cm="1">
        <f t="array" aca="1" ref="L911" ca="1">INDEX(States!$A:$A,RANDBETWEEN(5,COUNTA(States!$A:$A) + 1),1)</f>
        <v>6</v>
      </c>
      <c r="M911" s="7" t="str">
        <f ca="1">$L911 &amp; "|" &amp; VLOOKUP($L911,States!$A:$B,2,FALSE)</f>
        <v>6|990f6b5f2170b43d022d539b1260b5f1af889998</v>
      </c>
      <c r="N911" s="7" t="str">
        <f ca="1">VLOOKUP($F911,Name!$A:$C,3,FALSE)</f>
        <v>F</v>
      </c>
      <c r="O911" s="7" t="str">
        <f ca="1">VLOOKUP($N911,Gender!$A:$B,2,FALSE)</f>
        <v>Female</v>
      </c>
      <c r="P911" s="7" t="str" cm="1">
        <f t="array" aca="1" ref="P911" ca="1">INDEX('Marital status'!$A:$A,RANDBETWEEN(5,COUNTA('Marital status'!$A:$A) + 1),1)</f>
        <v>47051393f6bcbf99111ec5d70ba2ebbe11ebccae</v>
      </c>
      <c r="Q911" s="7" t="str">
        <f ca="1">VLOOKUP($P911,'Marital status'!$A:$B,2,FALSE)</f>
        <v xml:space="preserve"> Separated </v>
      </c>
      <c r="R911" s="7">
        <f t="shared" ca="1" si="100"/>
        <v>5</v>
      </c>
      <c r="S911" s="7" t="e">
        <f ca="1">VLOOKUP($R911,Race!$A:$B,2,FALSE)</f>
        <v>#N/A</v>
      </c>
      <c r="T911" s="8">
        <f t="shared" ca="1" si="101"/>
        <v>26941</v>
      </c>
      <c r="U911" s="6">
        <f t="shared" ca="1" si="102"/>
        <v>7</v>
      </c>
      <c r="V911" s="8" t="str">
        <f ca="1">VLOOKUP($U911,Education!$A:$B,2,FALSE)</f>
        <v>Undergraduate degree</v>
      </c>
      <c r="W911" s="7">
        <f ca="1" xml:space="preserve">
  IF(OR($Y911 = 5, $Y911 = 6, $Y911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911" s="7" t="str">
        <f ca="1">VLOOKUP($W911,Department!$A:$B,2,FALSE)</f>
        <v>Human Resource</v>
      </c>
      <c r="Y911" s="6">
        <f t="shared" ca="1" si="103"/>
        <v>10</v>
      </c>
      <c r="Z911" s="7" t="str">
        <f ca="1">VLOOKUP($Y911,Role!$A:$B,2,FALSE)</f>
        <v>Trainee</v>
      </c>
      <c r="AA911" s="6" t="str">
        <f t="shared" ca="1" si="104"/>
        <v/>
      </c>
      <c r="AB911" s="7" t="str">
        <f ca="1" xml:space="preserve">
IF($AA911 &lt;&gt; "",
    VLOOKUP($AA911,Level!$A:$B,2,FALSE),
    ""
)</f>
        <v/>
      </c>
      <c r="AC911" s="1">
        <f ca="1" xml:space="preserve">
IF($Y911 = 5 + N("Presidente"),
    27000,
    IF($Y911 = 6 + N("Vice-presidente"),
        23000,
        IF(OR($Y911 = 8, $Y911= 13, $Y911 = 12) + N("Secretária bilíngue ou coordenador ou especialista"),
            8000,
            IF($Y911 = 7 + N("Diretor"),
                15000,
                IF($Y911 = 14 + N("Gerente"),
                    12000,
                    IF($Y911 = 9 + N("Estagiário"),
                        705,
                        IF($Y911 = 10 + N("Trainee"),
                            805,
                            IF($Y911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IF($U911 = 7,
  500,
  IF($U911 = 8,
    1000,
    IF($U911 = 9,
      1500,
      IF($U911 = 10,
        2000,
        0
      )
    )
  )
)
+
N("Adicional no salário por área")
+
IF($W911 = 14 + N("Tecnologia da Informação"),
  120,
  IF($W911 = 16 + N("Vendas"),
    110,
    IF($W911 = 15 + N("Jurídico"),
      100,
      IF(OR($W911 = 8, $W911 = 9, $W911 = 11) + N("Recursos humanos ou comercial ou comunicação e marketing"),
        80,
        0
      )
    )
  )
)
+
N("Adicionando pegadinha")
+
IF(AND($W911 = 16, $U911 = 9, $Y911 = 11, $AA911 = 5) + N("Se for de vendas, com mestrado, analista sênior"),
  IF($R911 = 5,
    100,
    0
  )
  +
  IF($N911 = "M",
    200,
    0
  ),
  0
)</f>
        <v>1385</v>
      </c>
      <c r="AD9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$A911  &amp; ", "   &amp;
$C911  &amp; ", "   &amp;
$E911  &amp; ", '"  &amp;
$J911  &amp; "', '" &amp;
$N911  &amp; "', "  &amp;
$R911  &amp; ", '"  &amp;
TEXT($T911,"dd/mm/aaaa")  &amp; "', "   &amp;
$U911  &amp; ", "   &amp;
$W911  &amp; ", "   &amp;
$Y911  &amp; ", "   &amp;
IF($AA911 &lt;&gt; "", $AA911, "NULL")  &amp; ", "   &amp;
$AC911  &amp; ");"</f>
        <v>INSERT INTO bi4all.fac_employees (id_company_fk, id_employee_pk, flg_active, employee_name, id_gender_fk, id_race_fk, birthday, id_schooling_fk, id_department_fk, id_role_fk, id_level_fk, salary) VALUES (6a51143286b03064a49cc2acbee63c09a0682d33, 907, 1, 'Ana Cecília Silva Ferrara', 'F', 5, '04/10/1973', 7, 8, 10, NULL, 1385);</v>
      </c>
    </row>
    <row r="912" spans="1:30" ht="14.25" customHeight="1" x14ac:dyDescent="0.2">
      <c r="A912" s="7" t="str" cm="1">
        <f t="array" aca="1" ref="A912" ca="1">INDEX(Company!$A:$A,RANDBETWEEN(5,COUNTA(Company!$A:$A) + 1),1)</f>
        <v>6a51143286b03064a49cc2acbee63c09a0682d33</v>
      </c>
      <c r="B912" s="7" t="str">
        <f ca="1">VLOOKUP($A912,Company!$A:$B,2,FALSE)</f>
        <v>ACME Corporation</v>
      </c>
      <c r="C912" s="5">
        <f t="shared" si="98"/>
        <v>908</v>
      </c>
      <c r="D912" s="5" t="str" cm="1">
        <f t="array" ref="D912">SHA1HASH($C912)</f>
        <v>2262b29b0cc33c64b49508a2c98aec7ccc60c51d</v>
      </c>
      <c r="E912" s="6">
        <v>1</v>
      </c>
      <c r="F912" s="7">
        <f ca="1">IF($C912 = 1 + N("Presidente"),
    127,
    IF($C912 = 2 + N("Vice-Presidente"),
        72,
        IF($C912 = 3 + N("Secretária bilíngue"),
            13,
            RANDBETWEEN(5,COUNT(Name!$A:$A) + 1)
        )
    )
)</f>
        <v>15</v>
      </c>
      <c r="G912" s="7" t="str">
        <f ca="1">VLOOKUP($F912,Name!$A:$B,2,FALSE)</f>
        <v>Alexandre</v>
      </c>
      <c r="H912" s="7">
        <f ca="1" xml:space="preserve">
IF($C912 = 1,
    0,
    RANDBETWEEN(5,COUNT('Last name'!$A:$A) + 1)
)</f>
        <v>65</v>
      </c>
      <c r="I912" s="7" t="str">
        <f ca="1" xml:space="preserve">
IF($C912 = 1 + N("Presidente"),
    "de Orléans e Bragança",
    VLOOKUP($H912,'Last name'!$A:$B,2,FALSE) &amp; " " &amp; VLOOKUP(RANDBETWEEN(5,COUNT('Last name'!$A:$A) + 1),'Last name'!$A:$B,2,FALSE)
)</f>
        <v>Coelho Russo</v>
      </c>
      <c r="J912" s="7" t="str">
        <f t="shared" ca="1" si="99"/>
        <v>Alexandre Coelho Russo</v>
      </c>
      <c r="K912" s="7" t="str" cm="1">
        <f t="array" aca="1" ref="K912" ca="1">SHA1HASH($J912)</f>
        <v>3e764ba404ac97f5df0760e65507bc34de937d71</v>
      </c>
      <c r="L912" s="7" cm="1">
        <f t="array" aca="1" ref="L912" ca="1">INDEX(States!$A:$A,RANDBETWEEN(5,COUNTA(States!$A:$A) + 1),1)</f>
        <v>24</v>
      </c>
      <c r="M912" s="7" t="str">
        <f ca="1">$L912 &amp; "|" &amp; VLOOKUP($L912,States!$A:$B,2,FALSE)</f>
        <v>24|4e344e218f5d3cb3700b5fb228401547cb97b31c</v>
      </c>
      <c r="N912" s="7" t="str">
        <f ca="1">VLOOKUP($F912,Name!$A:$C,3,FALSE)</f>
        <v>M</v>
      </c>
      <c r="O912" s="7" t="str">
        <f ca="1">VLOOKUP($N912,Gender!$A:$B,2,FALSE)</f>
        <v>Male</v>
      </c>
      <c r="P912" s="7" t="str" cm="1">
        <f t="array" aca="1" ref="P912" ca="1">INDEX('Marital status'!$A:$A,RANDBETWEEN(5,COUNTA('Marital status'!$A:$A) + 1),1)</f>
        <v>3266897012b6dcc5723033bc25891bf99efcff6f</v>
      </c>
      <c r="Q912" s="7" t="str">
        <f ca="1">VLOOKUP($P912,'Marital status'!$A:$B,2,FALSE)</f>
        <v>MarrieD</v>
      </c>
      <c r="R912" s="7">
        <f t="shared" ca="1" si="100"/>
        <v>8</v>
      </c>
      <c r="S912" s="7" t="e">
        <f ca="1">VLOOKUP($R912,Race!$A:$B,2,FALSE)</f>
        <v>#N/A</v>
      </c>
      <c r="T912" s="8">
        <f t="shared" ca="1" si="101"/>
        <v>17656</v>
      </c>
      <c r="U912" s="6">
        <f t="shared" ca="1" si="102"/>
        <v>7</v>
      </c>
      <c r="V912" s="8" t="str">
        <f ca="1">VLOOKUP($U912,Education!$A:$B,2,FALSE)</f>
        <v>Undergraduate degree</v>
      </c>
      <c r="W912" s="7">
        <f ca="1" xml:space="preserve">
  IF(OR($Y912 = 5, $Y912 = 6, $Y912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912" s="7" t="str">
        <f ca="1">VLOOKUP($W912,Department!$A:$B,2,FALSE)</f>
        <v>Presidency</v>
      </c>
      <c r="Y912" s="6">
        <f t="shared" ca="1" si="103"/>
        <v>11</v>
      </c>
      <c r="Z912" s="7" t="str">
        <f ca="1">VLOOKUP($Y912,Role!$A:$B,2,FALSE)</f>
        <v>Analyst</v>
      </c>
      <c r="AA912" s="6">
        <f t="shared" ca="1" si="104"/>
        <v>5</v>
      </c>
      <c r="AB912" s="7" t="str">
        <f ca="1" xml:space="preserve">
IF($AA912 &lt;&gt; "",
    VLOOKUP($AA912,Level!$A:$B,2,FALSE),
    ""
)</f>
        <v>Junior</v>
      </c>
      <c r="AC912" s="1">
        <f ca="1" xml:space="preserve">
IF($Y912 = 5 + N("Presidente"),
    27000,
    IF($Y912 = 6 + N("Vice-presidente"),
        23000,
        IF(OR($Y912 = 8, $Y912= 13, $Y912 = 12) + N("Secretária bilíngue ou coordenador ou especialista"),
            8000,
            IF($Y912 = 7 + N("Diretor"),
                15000,
                IF($Y912 = 14 + N("Gerente"),
                    12000,
                    IF($Y912 = 9 + N("Estagiário"),
                        705,
                        IF($Y912 = 10 + N("Trainee"),
                            805,
                            IF($Y912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IF($U912 = 7,
  500,
  IF($U912 = 8,
    1000,
    IF($U912 = 9,
      1500,
      IF($U912 = 10,
        2000,
        0
      )
    )
  )
)
+
N("Adicional no salário por área")
+
IF($W912 = 14 + N("Tecnologia da Informação"),
  120,
  IF($W912 = 16 + N("Vendas"),
    110,
    IF($W912 = 15 + N("Jurídico"),
      100,
      IF(OR($W912 = 8, $W912 = 9, $W912 = 11) + N("Recursos humanos ou comercial ou comunicação e marketing"),
        80,
        0
      )
    )
  )
)
+
N("Adicionando pegadinha")
+
IF(AND($W912 = 16, $U912 = 9, $Y912 = 11, $AA912 = 5) + N("Se for de vendas, com mestrado, analista sênior"),
  IF($R912 = 5,
    100,
    0
  )
  +
  IF($N912 = "M",
    200,
    0
  ),
  0
)</f>
        <v>2500</v>
      </c>
      <c r="AD9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$A912  &amp; ", "   &amp;
$C912  &amp; ", "   &amp;
$E912  &amp; ", '"  &amp;
$J912  &amp; "', '" &amp;
$N912  &amp; "', "  &amp;
$R912  &amp; ", '"  &amp;
TEXT($T912,"dd/mm/aaaa")  &amp; "', "   &amp;
$U912  &amp; ", "   &amp;
$W912  &amp; ", "   &amp;
$Y912  &amp; ", "   &amp;
IF($AA912 &lt;&gt; "", $AA912, "NULL")  &amp; ", "   &amp;
$AC912  &amp; ");"</f>
        <v>INSERT INTO bi4all.fac_employees (id_company_fk, id_employee_pk, flg_active, employee_name, id_gender_fk, id_race_fk, birthday, id_schooling_fk, id_department_fk, id_role_fk, id_level_fk, salary) VALUES (6a51143286b03064a49cc2acbee63c09a0682d33, 908, 1, 'Alexandre Coelho Russo', 'M', 8, '03/05/1948', 7, 5, 11, 5, 2500);</v>
      </c>
    </row>
    <row r="913" spans="1:30" ht="14.25" customHeight="1" x14ac:dyDescent="0.2">
      <c r="A913" s="7" t="str" cm="1">
        <f t="array" aca="1" ref="A913" ca="1">INDEX(Company!$A:$A,RANDBETWEEN(5,COUNTA(Company!$A:$A) + 1),1)</f>
        <v>6a51143286b03064a49cc2acbee63c09a0682d33</v>
      </c>
      <c r="B913" s="7" t="str">
        <f ca="1">VLOOKUP($A913,Company!$A:$B,2,FALSE)</f>
        <v>ACME Corporation</v>
      </c>
      <c r="C913" s="5">
        <f t="shared" si="98"/>
        <v>909</v>
      </c>
      <c r="D913" s="5" t="str" cm="1">
        <f t="array" ref="D913">SHA1HASH($C913)</f>
        <v>ed665fd661589a7a1e89af479e198fcea0048c15</v>
      </c>
      <c r="E913" s="6">
        <v>1</v>
      </c>
      <c r="F913" s="7">
        <f ca="1">IF($C913 = 1 + N("Presidente"),
    127,
    IF($C913 = 2 + N("Vice-Presidente"),
        72,
        IF($C913 = 3 + N("Secretária bilíngue"),
            13,
            RANDBETWEEN(5,COUNT(Name!$A:$A) + 1)
        )
    )
)</f>
        <v>83</v>
      </c>
      <c r="G913" s="7" t="str">
        <f ca="1">VLOOKUP($F913,Name!$A:$B,2,FALSE)</f>
        <v>Camila</v>
      </c>
      <c r="H913" s="7">
        <f ca="1" xml:space="preserve">
IF($C913 = 1,
    0,
    RANDBETWEEN(5,COUNT('Last name'!$A:$A) + 1)
)</f>
        <v>179</v>
      </c>
      <c r="I913" s="7" t="str">
        <f ca="1" xml:space="preserve">
IF($C913 = 1 + N("Presidente"),
    "de Orléans e Bragança",
    VLOOKUP($H913,'Last name'!$A:$B,2,FALSE) &amp; " " &amp; VLOOKUP(RANDBETWEEN(5,COUNT('Last name'!$A:$A) + 1),'Last name'!$A:$B,2,FALSE)
)</f>
        <v>Serra Sá</v>
      </c>
      <c r="J913" s="7" t="str">
        <f t="shared" ca="1" si="99"/>
        <v>Camila Serra Sá</v>
      </c>
      <c r="K913" s="7" t="str" cm="1">
        <f t="array" aca="1" ref="K913" ca="1">SHA1HASH($J913)</f>
        <v>1e7c3247d05e6d9fb76edc107e3594a8fb2108d5</v>
      </c>
      <c r="L913" s="7" cm="1">
        <f t="array" aca="1" ref="L913" ca="1">INDEX(States!$A:$A,RANDBETWEEN(5,COUNTA(States!$A:$A) + 1),1)</f>
        <v>23</v>
      </c>
      <c r="M913" s="7" t="str">
        <f ca="1">$L913 &amp; "|" &amp; VLOOKUP($L913,States!$A:$B,2,FALSE)</f>
        <v>23|22fbba2e2c257238254804c428968d474037a633</v>
      </c>
      <c r="N913" s="7" t="str">
        <f ca="1">VLOOKUP($F913,Name!$A:$C,3,FALSE)</f>
        <v>F</v>
      </c>
      <c r="O913" s="7" t="str">
        <f ca="1">VLOOKUP($N913,Gender!$A:$B,2,FALSE)</f>
        <v>Female</v>
      </c>
      <c r="P913" s="7" t="str" cm="1">
        <f t="array" aca="1" ref="P913" ca="1">INDEX('Marital status'!$A:$A,RANDBETWEEN(5,COUNTA('Marital status'!$A:$A) + 1),1)</f>
        <v>3266897012b6dcc5723033bc25891bf99efcff6f</v>
      </c>
      <c r="Q913" s="7" t="str">
        <f ca="1">VLOOKUP($P913,'Marital status'!$A:$B,2,FALSE)</f>
        <v>MarrieD</v>
      </c>
      <c r="R913" s="7">
        <f t="shared" ca="1" si="100"/>
        <v>7</v>
      </c>
      <c r="S913" s="7" t="e">
        <f ca="1">VLOOKUP($R913,Race!$A:$B,2,FALSE)</f>
        <v>#N/A</v>
      </c>
      <c r="T913" s="8">
        <f t="shared" ca="1" si="101"/>
        <v>33168</v>
      </c>
      <c r="U913" s="6">
        <f t="shared" ca="1" si="102"/>
        <v>7</v>
      </c>
      <c r="V913" s="8" t="str">
        <f ca="1">VLOOKUP($U913,Education!$A:$B,2,FALSE)</f>
        <v>Undergraduate degree</v>
      </c>
      <c r="W913" s="7">
        <f ca="1" xml:space="preserve">
  IF(OR($Y913 = 5, $Y913 = 6, $Y913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913" s="7" t="str">
        <f ca="1">VLOOKUP($W913,Department!$A:$B,2,FALSE)</f>
        <v>Presidency</v>
      </c>
      <c r="Y913" s="6">
        <f t="shared" ca="1" si="103"/>
        <v>9</v>
      </c>
      <c r="Z913" s="7" t="str">
        <f ca="1">VLOOKUP($Y913,Role!$A:$B,2,FALSE)</f>
        <v>Intern</v>
      </c>
      <c r="AA913" s="6" t="str">
        <f t="shared" ca="1" si="104"/>
        <v/>
      </c>
      <c r="AB913" s="7" t="str">
        <f ca="1" xml:space="preserve">
IF($AA913 &lt;&gt; "",
    VLOOKUP($AA913,Level!$A:$B,2,FALSE),
    ""
)</f>
        <v/>
      </c>
      <c r="AC913" s="1">
        <f ca="1" xml:space="preserve">
IF($Y913 = 5 + N("Presidente"),
    27000,
    IF($Y913 = 6 + N("Vice-presidente"),
        23000,
        IF(OR($Y913 = 8, $Y913= 13, $Y913 = 12) + N("Secretária bilíngue ou coordenador ou especialista"),
            8000,
            IF($Y913 = 7 + N("Diretor"),
                15000,
                IF($Y913 = 14 + N("Gerente"),
                    12000,
                    IF($Y913 = 9 + N("Estagiário"),
                        705,
                        IF($Y913 = 10 + N("Trainee"),
                            805,
                            IF($Y913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IF($U913 = 7,
  500,
  IF($U913 = 8,
    1000,
    IF($U913 = 9,
      1500,
      IF($U913 = 10,
        2000,
        0
      )
    )
  )
)
+
N("Adicional no salário por área")
+
IF($W913 = 14 + N("Tecnologia da Informação"),
  120,
  IF($W913 = 16 + N("Vendas"),
    110,
    IF($W913 = 15 + N("Jurídico"),
      100,
      IF(OR($W913 = 8, $W913 = 9, $W913 = 11) + N("Recursos humanos ou comercial ou comunicação e marketing"),
        80,
        0
      )
    )
  )
)
+
N("Adicionando pegadinha")
+
IF(AND($W913 = 16, $U913 = 9, $Y913 = 11, $AA913 = 5) + N("Se for de vendas, com mestrado, analista sênior"),
  IF($R913 = 5,
    100,
    0
  )
  +
  IF($N913 = "M",
    200,
    0
  ),
  0
)</f>
        <v>1205</v>
      </c>
      <c r="AD9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$A913  &amp; ", "   &amp;
$C913  &amp; ", "   &amp;
$E913  &amp; ", '"  &amp;
$J913  &amp; "', '" &amp;
$N913  &amp; "', "  &amp;
$R913  &amp; ", '"  &amp;
TEXT($T913,"dd/mm/aaaa")  &amp; "', "   &amp;
$U913  &amp; ", "   &amp;
$W913  &amp; ", "   &amp;
$Y913  &amp; ", "   &amp;
IF($AA913 &lt;&gt; "", $AA913, "NULL")  &amp; ", "   &amp;
$AC913  &amp; ");"</f>
        <v>INSERT INTO bi4all.fac_employees (id_company_fk, id_employee_pk, flg_active, employee_name, id_gender_fk, id_race_fk, birthday, id_schooling_fk, id_department_fk, id_role_fk, id_level_fk, salary) VALUES (6a51143286b03064a49cc2acbee63c09a0682d33, 909, 1, 'Camila Serra Sá', 'F', 7, '22/10/1990', 7, 5, 9, NULL, 1205);</v>
      </c>
    </row>
    <row r="914" spans="1:30" ht="14.25" customHeight="1" x14ac:dyDescent="0.2">
      <c r="A914" s="7" t="str" cm="1">
        <f t="array" aca="1" ref="A914" ca="1">INDEX(Company!$A:$A,RANDBETWEEN(5,COUNTA(Company!$A:$A) + 1),1)</f>
        <v>6a51143286b03064a49cc2acbee63c09a0682d33</v>
      </c>
      <c r="B914" s="7" t="str">
        <f ca="1">VLOOKUP($A914,Company!$A:$B,2,FALSE)</f>
        <v>ACME Corporation</v>
      </c>
      <c r="C914" s="5">
        <f t="shared" si="98"/>
        <v>910</v>
      </c>
      <c r="D914" s="5" t="str" cm="1">
        <f t="array" ref="D914">SHA1HASH($C914)</f>
        <v>c70dfb07dc67c9dd6a8bc01130acf68d1fbf035f</v>
      </c>
      <c r="E914" s="6">
        <v>1</v>
      </c>
      <c r="F914" s="7">
        <f ca="1">IF($C914 = 1 + N("Presidente"),
    127,
    IF($C914 = 2 + N("Vice-Presidente"),
        72,
        IF($C914 = 3 + N("Secretária bilíngue"),
            13,
            RANDBETWEEN(5,COUNT(Name!$A:$A) + 1)
        )
    )
)</f>
        <v>125</v>
      </c>
      <c r="G914" s="7" t="str">
        <f ca="1">VLOOKUP($F914,Name!$A:$B,2,FALSE)</f>
        <v>Emmanuel</v>
      </c>
      <c r="H914" s="7">
        <f ca="1" xml:space="preserve">
IF($C914 = 1,
    0,
    RANDBETWEEN(5,COUNT('Last name'!$A:$A) + 1)
)</f>
        <v>74</v>
      </c>
      <c r="I914" s="7" t="str">
        <f ca="1" xml:space="preserve">
IF($C914 = 1 + N("Presidente"),
    "de Orléans e Bragança",
    VLOOKUP($H914,'Last name'!$A:$B,2,FALSE) &amp; " " &amp; VLOOKUP(RANDBETWEEN(5,COUNT('Last name'!$A:$A) + 1),'Last name'!$A:$B,2,FALSE)
)</f>
        <v>Dias Mariani</v>
      </c>
      <c r="J914" s="7" t="str">
        <f t="shared" ca="1" si="99"/>
        <v>Emmanuel Dias Mariani</v>
      </c>
      <c r="K914" s="7" t="str" cm="1">
        <f t="array" aca="1" ref="K914" ca="1">SHA1HASH($J914)</f>
        <v>4dcc39551efb42a6e3170351e4dd48976138ebe3</v>
      </c>
      <c r="L914" s="7" cm="1">
        <f t="array" aca="1" ref="L914" ca="1">INDEX(States!$A:$A,RANDBETWEEN(5,COUNTA(States!$A:$A) + 1),1)</f>
        <v>10</v>
      </c>
      <c r="M914" s="7" t="str">
        <f ca="1">$L914 &amp; "|" &amp; VLOOKUP($L914,States!$A:$B,2,FALSE)</f>
        <v>10|fa6e01394cea5decb8157a7e18fa2eeabf35410d</v>
      </c>
      <c r="N914" s="7" t="str">
        <f ca="1">VLOOKUP($F914,Name!$A:$C,3,FALSE)</f>
        <v>M</v>
      </c>
      <c r="O914" s="7" t="str">
        <f ca="1">VLOOKUP($N914,Gender!$A:$B,2,FALSE)</f>
        <v>Male</v>
      </c>
      <c r="P914" s="7" t="str" cm="1">
        <f t="array" aca="1" ref="P914" ca="1">INDEX('Marital status'!$A:$A,RANDBETWEEN(5,COUNTA('Marital status'!$A:$A) + 1),1)</f>
        <v>ce0b1612aa711b78a720295d271a33894e2b72bf</v>
      </c>
      <c r="Q914" s="7" t="str">
        <f ca="1">VLOOKUP($P914,'Marital status'!$A:$B,2,FALSE)</f>
        <v>single</v>
      </c>
      <c r="R914" s="7">
        <f t="shared" ca="1" si="100"/>
        <v>5</v>
      </c>
      <c r="S914" s="7" t="e">
        <f ca="1">VLOOKUP($R914,Race!$A:$B,2,FALSE)</f>
        <v>#N/A</v>
      </c>
      <c r="T914" s="8">
        <f t="shared" ca="1" si="101"/>
        <v>31103</v>
      </c>
      <c r="U914" s="6">
        <f t="shared" ca="1" si="102"/>
        <v>7</v>
      </c>
      <c r="V914" s="8" t="str">
        <f ca="1">VLOOKUP($U914,Education!$A:$B,2,FALSE)</f>
        <v>Undergraduate degree</v>
      </c>
      <c r="W914" s="7">
        <f ca="1" xml:space="preserve">
  IF(OR($Y914 = 5, $Y914 = 6, $Y914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914" s="7" t="str">
        <f ca="1">VLOOKUP($W914,Department!$A:$B,2,FALSE)</f>
        <v>Operations</v>
      </c>
      <c r="Y914" s="6">
        <f t="shared" ca="1" si="103"/>
        <v>11</v>
      </c>
      <c r="Z914" s="7" t="str">
        <f ca="1">VLOOKUP($Y914,Role!$A:$B,2,FALSE)</f>
        <v>Analyst</v>
      </c>
      <c r="AA914" s="6">
        <f t="shared" ca="1" si="104"/>
        <v>5</v>
      </c>
      <c r="AB914" s="7" t="str">
        <f ca="1" xml:space="preserve">
IF($AA914 &lt;&gt; "",
    VLOOKUP($AA914,Level!$A:$B,2,FALSE),
    ""
)</f>
        <v>Junior</v>
      </c>
      <c r="AC914" s="1">
        <f ca="1" xml:space="preserve">
IF($Y914 = 5 + N("Presidente"),
    27000,
    IF($Y914 = 6 + N("Vice-presidente"),
        23000,
        IF(OR($Y914 = 8, $Y914= 13, $Y914 = 12) + N("Secretária bilíngue ou coordenador ou especialista"),
            8000,
            IF($Y914 = 7 + N("Diretor"),
                15000,
                IF($Y914 = 14 + N("Gerente"),
                    12000,
                    IF($Y914 = 9 + N("Estagiário"),
                        705,
                        IF($Y914 = 10 + N("Trainee"),
                            805,
                            IF($Y914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IF($U914 = 7,
  500,
  IF($U914 = 8,
    1000,
    IF($U914 = 9,
      1500,
      IF($U914 = 10,
        2000,
        0
      )
    )
  )
)
+
N("Adicional no salário por área")
+
IF($W914 = 14 + N("Tecnologia da Informação"),
  120,
  IF($W914 = 16 + N("Vendas"),
    110,
    IF($W914 = 15 + N("Jurídico"),
      100,
      IF(OR($W914 = 8, $W914 = 9, $W914 = 11) + N("Recursos humanos ou comercial ou comunicação e marketing"),
        80,
        0
      )
    )
  )
)
+
N("Adicionando pegadinha")
+
IF(AND($W914 = 16, $U914 = 9, $Y914 = 11, $AA914 = 5) + N("Se for de vendas, com mestrado, analista sênior"),
  IF($R914 = 5,
    100,
    0
  )
  +
  IF($N914 = "M",
    200,
    0
  ),
  0
)</f>
        <v>2500</v>
      </c>
      <c r="AD9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$A914  &amp; ", "   &amp;
$C914  &amp; ", "   &amp;
$E914  &amp; ", '"  &amp;
$J914  &amp; "', '" &amp;
$N914  &amp; "', "  &amp;
$R914  &amp; ", '"  &amp;
TEXT($T914,"dd/mm/aaaa")  &amp; "', "   &amp;
$U914  &amp; ", "   &amp;
$W914  &amp; ", "   &amp;
$Y914  &amp; ", "   &amp;
IF($AA914 &lt;&gt; "", $AA914, "NULL")  &amp; ", "   &amp;
$AC914  &amp; ");"</f>
        <v>INSERT INTO bi4all.fac_employees (id_company_fk, id_employee_pk, flg_active, employee_name, id_gender_fk, id_race_fk, birthday, id_schooling_fk, id_department_fk, id_role_fk, id_level_fk, salary) VALUES (6a51143286b03064a49cc2acbee63c09a0682d33, 910, 1, 'Emmanuel Dias Mariani', 'M', 5, '25/02/1985', 7, 10, 11, 5, 2500);</v>
      </c>
    </row>
    <row r="915" spans="1:30" ht="14.25" customHeight="1" x14ac:dyDescent="0.2">
      <c r="A915" s="7" t="str" cm="1">
        <f t="array" aca="1" ref="A915" ca="1">INDEX(Company!$A:$A,RANDBETWEEN(5,COUNTA(Company!$A:$A) + 1),1)</f>
        <v>6a51143286b03064a49cc2acbee63c09a0682d33</v>
      </c>
      <c r="B915" s="7" t="str">
        <f ca="1">VLOOKUP($A915,Company!$A:$B,2,FALSE)</f>
        <v>ACME Corporation</v>
      </c>
      <c r="C915" s="5">
        <f t="shared" si="98"/>
        <v>911</v>
      </c>
      <c r="D915" s="5" t="str" cm="1">
        <f t="array" ref="D915">SHA1HASH($C915)</f>
        <v>f3751173cf413033da9676f3ac6086157005059c</v>
      </c>
      <c r="E915" s="6">
        <v>1</v>
      </c>
      <c r="F915" s="7">
        <f ca="1">IF($C915 = 1 + N("Presidente"),
    127,
    IF($C915 = 2 + N("Vice-Presidente"),
        72,
        IF($C915 = 3 + N("Secretária bilíngue"),
            13,
            RANDBETWEEN(5,COUNT(Name!$A:$A) + 1)
        )
    )
)</f>
        <v>44</v>
      </c>
      <c r="G915" s="7" t="str">
        <f ca="1">VLOOKUP($F915,Name!$A:$B,2,FALSE)</f>
        <v>Anna Carolina</v>
      </c>
      <c r="H915" s="7">
        <f ca="1" xml:space="preserve">
IF($C915 = 1,
    0,
    RANDBETWEEN(5,COUNT('Last name'!$A:$A) + 1)
)</f>
        <v>172</v>
      </c>
      <c r="I915" s="7" t="str">
        <f ca="1" xml:space="preserve">
IF($C915 = 1 + N("Presidente"),
    "de Orléans e Bragança",
    VLOOKUP($H915,'Last name'!$A:$B,2,FALSE) &amp; " " &amp; VLOOKUP(RANDBETWEEN(5,COUNT('Last name'!$A:$A) + 1),'Last name'!$A:$B,2,FALSE)
)</f>
        <v>Salvador Faria</v>
      </c>
      <c r="J915" s="7" t="str">
        <f t="shared" ca="1" si="99"/>
        <v>Anna Carolina Salvador Faria</v>
      </c>
      <c r="K915" s="7" t="str" cm="1">
        <f t="array" aca="1" ref="K915" ca="1">SHA1HASH($J915)</f>
        <v>d671734c03a4faa20f879df64c9b3bafc283c9f9</v>
      </c>
      <c r="L915" s="7" cm="1">
        <f t="array" aca="1" ref="L915" ca="1">INDEX(States!$A:$A,RANDBETWEEN(5,COUNTA(States!$A:$A) + 1),1)</f>
        <v>20</v>
      </c>
      <c r="M915" s="7" t="str">
        <f ca="1">$L915 &amp; "|" &amp; VLOOKUP($L915,States!$A:$B,2,FALSE)</f>
        <v>20|c7ee6b7966c56a7149c5002263ee025341a1072b</v>
      </c>
      <c r="N915" s="7" t="str">
        <f ca="1">VLOOKUP($F915,Name!$A:$C,3,FALSE)</f>
        <v>F</v>
      </c>
      <c r="O915" s="7" t="str">
        <f ca="1">VLOOKUP($N915,Gender!$A:$B,2,FALSE)</f>
        <v>Female</v>
      </c>
      <c r="P915" s="7" t="str" cm="1">
        <f t="array" aca="1" ref="P915" ca="1">INDEX('Marital status'!$A:$A,RANDBETWEEN(5,COUNTA('Marital status'!$A:$A) + 1),1)</f>
        <v>3266897012b6dcc5723033bc25891bf99efcff6f</v>
      </c>
      <c r="Q915" s="7" t="str">
        <f ca="1">VLOOKUP($P915,'Marital status'!$A:$B,2,FALSE)</f>
        <v>MarrieD</v>
      </c>
      <c r="R915" s="7">
        <f t="shared" ca="1" si="100"/>
        <v>5</v>
      </c>
      <c r="S915" s="7" t="e">
        <f ca="1">VLOOKUP($R915,Race!$A:$B,2,FALSE)</f>
        <v>#N/A</v>
      </c>
      <c r="T915" s="8">
        <f t="shared" ca="1" si="101"/>
        <v>18798</v>
      </c>
      <c r="U915" s="6">
        <f t="shared" ca="1" si="102"/>
        <v>7</v>
      </c>
      <c r="V915" s="8" t="str">
        <f ca="1">VLOOKUP($U915,Education!$A:$B,2,FALSE)</f>
        <v>Undergraduate degree</v>
      </c>
      <c r="W915" s="7">
        <f ca="1" xml:space="preserve">
  IF(OR($Y915 = 5, $Y915 = 6, $Y915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915" s="7" t="str">
        <f ca="1">VLOOKUP($W915,Department!$A:$B,2,FALSE)</f>
        <v>Communication &amp; Marketing</v>
      </c>
      <c r="Y915" s="6">
        <f t="shared" ca="1" si="103"/>
        <v>9</v>
      </c>
      <c r="Z915" s="7" t="str">
        <f ca="1">VLOOKUP($Y915,Role!$A:$B,2,FALSE)</f>
        <v>Intern</v>
      </c>
      <c r="AA915" s="6" t="str">
        <f t="shared" ca="1" si="104"/>
        <v/>
      </c>
      <c r="AB915" s="7" t="str">
        <f ca="1" xml:space="preserve">
IF($AA915 &lt;&gt; "",
    VLOOKUP($AA915,Level!$A:$B,2,FALSE),
    ""
)</f>
        <v/>
      </c>
      <c r="AC915" s="1">
        <f ca="1" xml:space="preserve">
IF($Y915 = 5 + N("Presidente"),
    27000,
    IF($Y915 = 6 + N("Vice-presidente"),
        23000,
        IF(OR($Y915 = 8, $Y915= 13, $Y915 = 12) + N("Secretária bilíngue ou coordenador ou especialista"),
            8000,
            IF($Y915 = 7 + N("Diretor"),
                15000,
                IF($Y915 = 14 + N("Gerente"),
                    12000,
                    IF($Y915 = 9 + N("Estagiário"),
                        705,
                        IF($Y915 = 10 + N("Trainee"),
                            805,
                            IF($Y915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IF($U915 = 7,
  500,
  IF($U915 = 8,
    1000,
    IF($U915 = 9,
      1500,
      IF($U915 = 10,
        2000,
        0
      )
    )
  )
)
+
N("Adicional no salário por área")
+
IF($W915 = 14 + N("Tecnologia da Informação"),
  120,
  IF($W915 = 16 + N("Vendas"),
    110,
    IF($W915 = 15 + N("Jurídico"),
      100,
      IF(OR($W915 = 8, $W915 = 9, $W915 = 11) + N("Recursos humanos ou comercial ou comunicação e marketing"),
        80,
        0
      )
    )
  )
)
+
N("Adicionando pegadinha")
+
IF(AND($W915 = 16, $U915 = 9, $Y915 = 11, $AA915 = 5) + N("Se for de vendas, com mestrado, analista sênior"),
  IF($R915 = 5,
    100,
    0
  )
  +
  IF($N915 = "M",
    200,
    0
  ),
  0
)</f>
        <v>1285</v>
      </c>
      <c r="AD9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$A915  &amp; ", "   &amp;
$C915  &amp; ", "   &amp;
$E915  &amp; ", '"  &amp;
$J915  &amp; "', '" &amp;
$N915  &amp; "', "  &amp;
$R915  &amp; ", '"  &amp;
TEXT($T915,"dd/mm/aaaa")  &amp; "', "   &amp;
$U915  &amp; ", "   &amp;
$W915  &amp; ", "   &amp;
$Y915  &amp; ", "   &amp;
IF($AA915 &lt;&gt; "", $AA915, "NULL")  &amp; ", "   &amp;
$AC915  &amp; ");"</f>
        <v>INSERT INTO bi4all.fac_employees (id_company_fk, id_employee_pk, flg_active, employee_name, id_gender_fk, id_race_fk, birthday, id_schooling_fk, id_department_fk, id_role_fk, id_level_fk, salary) VALUES (6a51143286b03064a49cc2acbee63c09a0682d33, 911, 1, 'Anna Carolina Salvador Faria', 'F', 5, '19/06/1951', 7, 11, 9, NULL, 1285);</v>
      </c>
    </row>
    <row r="916" spans="1:30" ht="14.25" customHeight="1" x14ac:dyDescent="0.2">
      <c r="A916" s="7" t="str" cm="1">
        <f t="array" aca="1" ref="A916" ca="1">INDEX(Company!$A:$A,RANDBETWEEN(5,COUNTA(Company!$A:$A) + 1),1)</f>
        <v>6a51143286b03064a49cc2acbee63c09a0682d33</v>
      </c>
      <c r="B916" s="7" t="str">
        <f ca="1">VLOOKUP($A916,Company!$A:$B,2,FALSE)</f>
        <v>ACME Corporation</v>
      </c>
      <c r="C916" s="5">
        <f t="shared" si="98"/>
        <v>912</v>
      </c>
      <c r="D916" s="5" t="str" cm="1">
        <f t="array" ref="D916">SHA1HASH($C916)</f>
        <v>3f989fc069ba7bf9afc1fa53d31e8cb4210e246f</v>
      </c>
      <c r="E916" s="6">
        <v>1</v>
      </c>
      <c r="F916" s="7">
        <f ca="1">IF($C916 = 1 + N("Presidente"),
    127,
    IF($C916 = 2 + N("Vice-Presidente"),
        72,
        IF($C916 = 3 + N("Secretária bilíngue"),
            13,
            RANDBETWEEN(5,COUNT(Name!$A:$A) + 1)
        )
    )
)</f>
        <v>346</v>
      </c>
      <c r="G916" s="7" t="str">
        <f ca="1">VLOOKUP($F916,Name!$A:$B,2,FALSE)</f>
        <v>Tomas</v>
      </c>
      <c r="H916" s="7">
        <f ca="1" xml:space="preserve">
IF($C916 = 1,
    0,
    RANDBETWEEN(5,COUNT('Last name'!$A:$A) + 1)
)</f>
        <v>44</v>
      </c>
      <c r="I916" s="7" t="str">
        <f ca="1" xml:space="preserve">
IF($C916 = 1 + N("Presidente"),
    "de Orléans e Bragança",
    VLOOKUP($H916,'Last name'!$A:$B,2,FALSE) &amp; " " &amp; VLOOKUP(RANDBETWEEN(5,COUNT('Last name'!$A:$A) + 1),'Last name'!$A:$B,2,FALSE)
)</f>
        <v>Botelho Aleluia</v>
      </c>
      <c r="J916" s="7" t="str">
        <f t="shared" ca="1" si="99"/>
        <v>Tomas Botelho Aleluia</v>
      </c>
      <c r="K916" s="7" t="str" cm="1">
        <f t="array" aca="1" ref="K916" ca="1">SHA1HASH($J916)</f>
        <v>12c06ffb453f32ecfd5a57c3e33ee1a80183729c</v>
      </c>
      <c r="L916" s="7" cm="1">
        <f t="array" aca="1" ref="L916" ca="1">INDEX(States!$A:$A,RANDBETWEEN(5,COUNTA(States!$A:$A) + 1),1)</f>
        <v>9</v>
      </c>
      <c r="M916" s="7" t="str">
        <f ca="1">$L916 &amp; "|" &amp; VLOOKUP($L916,States!$A:$B,2,FALSE)</f>
        <v>9|68b7ab1daf7c594d71db682ca70a5cb187f0524f</v>
      </c>
      <c r="N916" s="7" t="str">
        <f ca="1">VLOOKUP($F916,Name!$A:$C,3,FALSE)</f>
        <v>M</v>
      </c>
      <c r="O916" s="7" t="str">
        <f ca="1">VLOOKUP($N916,Gender!$A:$B,2,FALSE)</f>
        <v>Male</v>
      </c>
      <c r="P916" s="7" t="str" cm="1">
        <f t="array" aca="1" ref="P916" ca="1">INDEX('Marital status'!$A:$A,RANDBETWEEN(5,COUNTA('Marital status'!$A:$A) + 1),1)</f>
        <v>93ac84f4e0bd5c1c97b670a12a7fff6af89fb6b3</v>
      </c>
      <c r="Q916" s="7" t="str">
        <f ca="1">VLOOKUP($P916,'Marital status'!$A:$B,2,FALSE)</f>
        <v>DIVORCED</v>
      </c>
      <c r="R916" s="7">
        <f t="shared" ca="1" si="100"/>
        <v>5</v>
      </c>
      <c r="S916" s="7" t="e">
        <f ca="1">VLOOKUP($R916,Race!$A:$B,2,FALSE)</f>
        <v>#N/A</v>
      </c>
      <c r="T916" s="8">
        <f t="shared" ca="1" si="101"/>
        <v>30931</v>
      </c>
      <c r="U916" s="6">
        <f t="shared" ca="1" si="102"/>
        <v>7</v>
      </c>
      <c r="V916" s="8" t="str">
        <f ca="1">VLOOKUP($U916,Education!$A:$B,2,FALSE)</f>
        <v>Undergraduate degree</v>
      </c>
      <c r="W916" s="7">
        <f ca="1" xml:space="preserve">
  IF(OR($Y916 = 5, $Y916 = 6, $Y916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916" s="7" t="str">
        <f ca="1">VLOOKUP($W916,Department!$A:$B,2,FALSE)</f>
        <v>Communication &amp; Marketing</v>
      </c>
      <c r="Y916" s="6">
        <f t="shared" ca="1" si="103"/>
        <v>11</v>
      </c>
      <c r="Z916" s="7" t="str">
        <f ca="1">VLOOKUP($Y916,Role!$A:$B,2,FALSE)</f>
        <v>Analyst</v>
      </c>
      <c r="AA916" s="6">
        <f t="shared" ca="1" si="104"/>
        <v>6</v>
      </c>
      <c r="AB916" s="7" t="str">
        <f ca="1" xml:space="preserve">
IF($AA916 &lt;&gt; "",
    VLOOKUP($AA916,Level!$A:$B,2,FALSE),
    ""
)</f>
        <v>Pleno</v>
      </c>
      <c r="AC916" s="1">
        <f ca="1" xml:space="preserve">
IF($Y916 = 5 + N("Presidente"),
    27000,
    IF($Y916 = 6 + N("Vice-presidente"),
        23000,
        IF(OR($Y916 = 8, $Y916= 13, $Y916 = 12) + N("Secretária bilíngue ou coordenador ou especialista"),
            8000,
            IF($Y916 = 7 + N("Diretor"),
                15000,
                IF($Y916 = 14 + N("Gerente"),
                    12000,
                    IF($Y916 = 9 + N("Estagiário"),
                        705,
                        IF($Y916 = 10 + N("Trainee"),
                            805,
                            IF($Y916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IF($U916 = 7,
  500,
  IF($U916 = 8,
    1000,
    IF($U916 = 9,
      1500,
      IF($U916 = 10,
        2000,
        0
      )
    )
  )
)
+
N("Adicional no salário por área")
+
IF($W916 = 14 + N("Tecnologia da Informação"),
  120,
  IF($W916 = 16 + N("Vendas"),
    110,
    IF($W916 = 15 + N("Jurídico"),
      100,
      IF(OR($W916 = 8, $W916 = 9, $W916 = 11) + N("Recursos humanos ou comercial ou comunicação e marketing"),
        80,
        0
      )
    )
  )
)
+
N("Adicionando pegadinha")
+
IF(AND($W916 = 16, $U916 = 9, $Y916 = 11, $AA916 = 5) + N("Se for de vendas, com mestrado, analista sênior"),
  IF($R916 = 5,
    100,
    0
  )
  +
  IF($N916 = "M",
    200,
    0
  ),
  0
)</f>
        <v>2580</v>
      </c>
      <c r="AD9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$A916  &amp; ", "   &amp;
$C916  &amp; ", "   &amp;
$E916  &amp; ", '"  &amp;
$J916  &amp; "', '" &amp;
$N916  &amp; "', "  &amp;
$R916  &amp; ", '"  &amp;
TEXT($T916,"dd/mm/aaaa")  &amp; "', "   &amp;
$U916  &amp; ", "   &amp;
$W916  &amp; ", "   &amp;
$Y916  &amp; ", "   &amp;
IF($AA916 &lt;&gt; "", $AA916, "NULL")  &amp; ", "   &amp;
$AC916  &amp; ");"</f>
        <v>INSERT INTO bi4all.fac_employees (id_company_fk, id_employee_pk, flg_active, employee_name, id_gender_fk, id_race_fk, birthday, id_schooling_fk, id_department_fk, id_role_fk, id_level_fk, salary) VALUES (6a51143286b03064a49cc2acbee63c09a0682d33, 912, 1, 'Tomas Botelho Aleluia', 'M', 5, '06/09/1984', 7, 11, 11, 6, 2580);</v>
      </c>
    </row>
    <row r="917" spans="1:30" ht="14.25" customHeight="1" x14ac:dyDescent="0.2">
      <c r="A917" s="7" t="str" cm="1">
        <f t="array" aca="1" ref="A917" ca="1">INDEX(Company!$A:$A,RANDBETWEEN(5,COUNTA(Company!$A:$A) + 1),1)</f>
        <v>6a51143286b03064a49cc2acbee63c09a0682d33</v>
      </c>
      <c r="B917" s="7" t="str">
        <f ca="1">VLOOKUP($A917,Company!$A:$B,2,FALSE)</f>
        <v>ACME Corporation</v>
      </c>
      <c r="C917" s="5">
        <f t="shared" si="98"/>
        <v>913</v>
      </c>
      <c r="D917" s="5" t="str" cm="1">
        <f t="array" ref="D917">SHA1HASH($C917)</f>
        <v>fa5b7e293127b3837c39f7fbd05598f32c8ce1c9</v>
      </c>
      <c r="E917" s="6">
        <v>1</v>
      </c>
      <c r="F917" s="7">
        <f ca="1">IF($C917 = 1 + N("Presidente"),
    127,
    IF($C917 = 2 + N("Vice-Presidente"),
        72,
        IF($C917 = 3 + N("Secretária bilíngue"),
            13,
            RANDBETWEEN(5,COUNT(Name!$A:$A) + 1)
        )
    )
)</f>
        <v>116</v>
      </c>
      <c r="G917" s="7" t="str">
        <f ca="1">VLOOKUP($F917,Name!$A:$B,2,FALSE)</f>
        <v>Eduarda</v>
      </c>
      <c r="H917" s="7">
        <f ca="1" xml:space="preserve">
IF($C917 = 1,
    0,
    RANDBETWEEN(5,COUNT('Last name'!$A:$A) + 1)
)</f>
        <v>178</v>
      </c>
      <c r="I917" s="7" t="str">
        <f ca="1" xml:space="preserve">
IF($C917 = 1 + N("Presidente"),
    "de Orléans e Bragança",
    VLOOKUP($H917,'Last name'!$A:$B,2,FALSE) &amp; " " &amp; VLOOKUP(RANDBETWEEN(5,COUNT('Last name'!$A:$A) + 1),'Last name'!$A:$B,2,FALSE)
)</f>
        <v>Seixas Holanda</v>
      </c>
      <c r="J917" s="7" t="str">
        <f t="shared" ca="1" si="99"/>
        <v>Eduarda Seixas Holanda</v>
      </c>
      <c r="K917" s="7" t="str" cm="1">
        <f t="array" aca="1" ref="K917" ca="1">SHA1HASH($J917)</f>
        <v>2db31665ecf07be307beaf2a27756b7dcf47bc8a</v>
      </c>
      <c r="L917" s="7" cm="1">
        <f t="array" aca="1" ref="L917" ca="1">INDEX(States!$A:$A,RANDBETWEEN(5,COUNTA(States!$A:$A) + 1),1)</f>
        <v>20</v>
      </c>
      <c r="M917" s="7" t="str">
        <f ca="1">$L917 &amp; "|" &amp; VLOOKUP($L917,States!$A:$B,2,FALSE)</f>
        <v>20|c7ee6b7966c56a7149c5002263ee025341a1072b</v>
      </c>
      <c r="N917" s="7" t="str">
        <f ca="1">VLOOKUP($F917,Name!$A:$C,3,FALSE)</f>
        <v>F</v>
      </c>
      <c r="O917" s="7" t="str">
        <f ca="1">VLOOKUP($N917,Gender!$A:$B,2,FALSE)</f>
        <v>Female</v>
      </c>
      <c r="P917" s="7" t="str" cm="1">
        <f t="array" aca="1" ref="P917" ca="1">INDEX('Marital status'!$A:$A,RANDBETWEEN(5,COUNTA('Marital status'!$A:$A) + 1),1)</f>
        <v>ce0b1612aa711b78a720295d271a33894e2b72bf</v>
      </c>
      <c r="Q917" s="7" t="str">
        <f ca="1">VLOOKUP($P917,'Marital status'!$A:$B,2,FALSE)</f>
        <v>single</v>
      </c>
      <c r="R917" s="7">
        <f t="shared" ca="1" si="100"/>
        <v>6</v>
      </c>
      <c r="S917" s="7" t="e">
        <f ca="1">VLOOKUP($R917,Race!$A:$B,2,FALSE)</f>
        <v>#N/A</v>
      </c>
      <c r="T917" s="8">
        <f t="shared" ca="1" si="101"/>
        <v>23744</v>
      </c>
      <c r="U917" s="6">
        <f t="shared" ca="1" si="102"/>
        <v>7</v>
      </c>
      <c r="V917" s="8" t="str">
        <f ca="1">VLOOKUP($U917,Education!$A:$B,2,FALSE)</f>
        <v>Undergraduate degree</v>
      </c>
      <c r="W917" s="7">
        <f ca="1" xml:space="preserve">
  IF(OR($Y917 = 5, $Y917 = 6, $Y917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917" s="7" t="str">
        <f ca="1">VLOOKUP($W917,Department!$A:$B,2,FALSE)</f>
        <v>Presidency</v>
      </c>
      <c r="Y917" s="6">
        <f t="shared" ca="1" si="103"/>
        <v>9</v>
      </c>
      <c r="Z917" s="7" t="str">
        <f ca="1">VLOOKUP($Y917,Role!$A:$B,2,FALSE)</f>
        <v>Intern</v>
      </c>
      <c r="AA917" s="6" t="str">
        <f t="shared" ca="1" si="104"/>
        <v/>
      </c>
      <c r="AB917" s="7" t="str">
        <f ca="1" xml:space="preserve">
IF($AA917 &lt;&gt; "",
    VLOOKUP($AA917,Level!$A:$B,2,FALSE),
    ""
)</f>
        <v/>
      </c>
      <c r="AC917" s="1">
        <f ca="1" xml:space="preserve">
IF($Y917 = 5 + N("Presidente"),
    27000,
    IF($Y917 = 6 + N("Vice-presidente"),
        23000,
        IF(OR($Y917 = 8, $Y917= 13, $Y917 = 12) + N("Secretária bilíngue ou coordenador ou especialista"),
            8000,
            IF($Y917 = 7 + N("Diretor"),
                15000,
                IF($Y917 = 14 + N("Gerente"),
                    12000,
                    IF($Y917 = 9 + N("Estagiário"),
                        705,
                        IF($Y917 = 10 + N("Trainee"),
                            805,
                            IF($Y917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IF($U917 = 7,
  500,
  IF($U917 = 8,
    1000,
    IF($U917 = 9,
      1500,
      IF($U917 = 10,
        2000,
        0
      )
    )
  )
)
+
N("Adicional no salário por área")
+
IF($W917 = 14 + N("Tecnologia da Informação"),
  120,
  IF($W917 = 16 + N("Vendas"),
    110,
    IF($W917 = 15 + N("Jurídico"),
      100,
      IF(OR($W917 = 8, $W917 = 9, $W917 = 11) + N("Recursos humanos ou comercial ou comunicação e marketing"),
        80,
        0
      )
    )
  )
)
+
N("Adicionando pegadinha")
+
IF(AND($W917 = 16, $U917 = 9, $Y917 = 11, $AA917 = 5) + N("Se for de vendas, com mestrado, analista sênior"),
  IF($R917 = 5,
    100,
    0
  )
  +
  IF($N917 = "M",
    200,
    0
  ),
  0
)</f>
        <v>1205</v>
      </c>
      <c r="AD9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$A917  &amp; ", "   &amp;
$C917  &amp; ", "   &amp;
$E917  &amp; ", '"  &amp;
$J917  &amp; "', '" &amp;
$N917  &amp; "', "  &amp;
$R917  &amp; ", '"  &amp;
TEXT($T917,"dd/mm/aaaa")  &amp; "', "   &amp;
$U917  &amp; ", "   &amp;
$W917  &amp; ", "   &amp;
$Y917  &amp; ", "   &amp;
IF($AA917 &lt;&gt; "", $AA917, "NULL")  &amp; ", "   &amp;
$AC917  &amp; ");"</f>
        <v>INSERT INTO bi4all.fac_employees (id_company_fk, id_employee_pk, flg_active, employee_name, id_gender_fk, id_race_fk, birthday, id_schooling_fk, id_department_fk, id_role_fk, id_level_fk, salary) VALUES (6a51143286b03064a49cc2acbee63c09a0682d33, 913, 1, 'Eduarda Seixas Holanda', 'F', 6, '02/01/1965', 7, 5, 9, NULL, 1205);</v>
      </c>
    </row>
    <row r="918" spans="1:30" ht="14.25" customHeight="1" x14ac:dyDescent="0.2">
      <c r="A918" s="7" t="str" cm="1">
        <f t="array" aca="1" ref="A918" ca="1">INDEX(Company!$A:$A,RANDBETWEEN(5,COUNTA(Company!$A:$A) + 1),1)</f>
        <v>6a51143286b03064a49cc2acbee63c09a0682d33</v>
      </c>
      <c r="B918" s="7" t="str">
        <f ca="1">VLOOKUP($A918,Company!$A:$B,2,FALSE)</f>
        <v>ACME Corporation</v>
      </c>
      <c r="C918" s="5">
        <f t="shared" si="98"/>
        <v>914</v>
      </c>
      <c r="D918" s="5" t="str" cm="1">
        <f t="array" ref="D918">SHA1HASH($C918)</f>
        <v>b70158055ed1d6180d8028abe679b0c239c372c5</v>
      </c>
      <c r="E918" s="6">
        <v>1</v>
      </c>
      <c r="F918" s="7">
        <f ca="1">IF($C918 = 1 + N("Presidente"),
    127,
    IF($C918 = 2 + N("Vice-Presidente"),
        72,
        IF($C918 = 3 + N("Secretária bilíngue"),
            13,
            RANDBETWEEN(5,COUNT(Name!$A:$A) + 1)
        )
    )
)</f>
        <v>12</v>
      </c>
      <c r="G918" s="7" t="str">
        <f ca="1">VLOOKUP($F918,Name!$A:$B,2,FALSE)</f>
        <v>Alana</v>
      </c>
      <c r="H918" s="7">
        <f ca="1" xml:space="preserve">
IF($C918 = 1,
    0,
    RANDBETWEEN(5,COUNT('Last name'!$A:$A) + 1)
)</f>
        <v>132</v>
      </c>
      <c r="I918" s="7" t="str">
        <f ca="1" xml:space="preserve">
IF($C918 = 1 + N("Presidente"),
    "de Orléans e Bragança",
    VLOOKUP($H918,'Last name'!$A:$B,2,FALSE) &amp; " " &amp; VLOOKUP(RANDBETWEEN(5,COUNT('Last name'!$A:$A) + 1),'Last name'!$A:$B,2,FALSE)
)</f>
        <v>Moraes Tavarez</v>
      </c>
      <c r="J918" s="7" t="str">
        <f t="shared" ca="1" si="99"/>
        <v>Alana Moraes Tavarez</v>
      </c>
      <c r="K918" s="7" t="str" cm="1">
        <f t="array" aca="1" ref="K918" ca="1">SHA1HASH($J918)</f>
        <v>978894d3dd88fc1969d9bcdde981c0f9f1891581</v>
      </c>
      <c r="L918" s="7" cm="1">
        <f t="array" aca="1" ref="L918" ca="1">INDEX(States!$A:$A,RANDBETWEEN(5,COUNTA(States!$A:$A) + 1),1)</f>
        <v>21</v>
      </c>
      <c r="M918" s="7" t="str">
        <f ca="1">$L918 &amp; "|" &amp; VLOOKUP($L918,States!$A:$B,2,FALSE)</f>
        <v>21|18f454963e4e8ae3fea0597ea98a4e003875820f</v>
      </c>
      <c r="N918" s="7" t="str">
        <f ca="1">VLOOKUP($F918,Name!$A:$C,3,FALSE)</f>
        <v>F</v>
      </c>
      <c r="O918" s="7" t="str">
        <f ca="1">VLOOKUP($N918,Gender!$A:$B,2,FALSE)</f>
        <v>Female</v>
      </c>
      <c r="P918" s="7" t="str" cm="1">
        <f t="array" aca="1" ref="P918" ca="1">INDEX('Marital status'!$A:$A,RANDBETWEEN(5,COUNTA('Marital status'!$A:$A) + 1),1)</f>
        <v>93ac84f4e0bd5c1c97b670a12a7fff6af89fb6b3</v>
      </c>
      <c r="Q918" s="7" t="str">
        <f ca="1">VLOOKUP($P918,'Marital status'!$A:$B,2,FALSE)</f>
        <v>DIVORCED</v>
      </c>
      <c r="R918" s="7">
        <f t="shared" ca="1" si="100"/>
        <v>5</v>
      </c>
      <c r="S918" s="7" t="e">
        <f ca="1">VLOOKUP($R918,Race!$A:$B,2,FALSE)</f>
        <v>#N/A</v>
      </c>
      <c r="T918" s="8">
        <f t="shared" ca="1" si="101"/>
        <v>19494</v>
      </c>
      <c r="U918" s="6">
        <f t="shared" ca="1" si="102"/>
        <v>8</v>
      </c>
      <c r="V918" s="8" t="str">
        <f ca="1">VLOOKUP($U918,Education!$A:$B,2,FALSE)</f>
        <v>Graduate school</v>
      </c>
      <c r="W918" s="7">
        <f ca="1" xml:space="preserve">
  IF(OR($Y918 = 5, $Y918 = 6, $Y918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918" s="7" t="str">
        <f ca="1">VLOOKUP($W918,Department!$A:$B,2,FALSE)</f>
        <v>Human Resource</v>
      </c>
      <c r="Y918" s="6">
        <f t="shared" ca="1" si="103"/>
        <v>11</v>
      </c>
      <c r="Z918" s="7" t="str">
        <f ca="1">VLOOKUP($Y918,Role!$A:$B,2,FALSE)</f>
        <v>Analyst</v>
      </c>
      <c r="AA918" s="6">
        <f t="shared" ca="1" si="104"/>
        <v>6</v>
      </c>
      <c r="AB918" s="7" t="str">
        <f ca="1" xml:space="preserve">
IF($AA918 &lt;&gt; "",
    VLOOKUP($AA918,Level!$A:$B,2,FALSE),
    ""
)</f>
        <v>Pleno</v>
      </c>
      <c r="AC918" s="1">
        <f ca="1" xml:space="preserve">
IF($Y918 = 5 + N("Presidente"),
    27000,
    IF($Y918 = 6 + N("Vice-presidente"),
        23000,
        IF(OR($Y918 = 8, $Y918= 13, $Y918 = 12) + N("Secretária bilíngue ou coordenador ou especialista"),
            8000,
            IF($Y918 = 7 + N("Diretor"),
                15000,
                IF($Y918 = 14 + N("Gerente"),
                    12000,
                    IF($Y918 = 9 + N("Estagiário"),
                        705,
                        IF($Y918 = 10 + N("Trainee"),
                            805,
                            IF($Y918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IF($U918 = 7,
  500,
  IF($U918 = 8,
    1000,
    IF($U918 = 9,
      1500,
      IF($U918 = 10,
        2000,
        0
      )
    )
  )
)
+
N("Adicional no salário por área")
+
IF($W918 = 14 + N("Tecnologia da Informação"),
  120,
  IF($W918 = 16 + N("Vendas"),
    110,
    IF($W918 = 15 + N("Jurídico"),
      100,
      IF(OR($W918 = 8, $W918 = 9, $W918 = 11) + N("Recursos humanos ou comercial ou comunicação e marketing"),
        80,
        0
      )
    )
  )
)
+
N("Adicionando pegadinha")
+
IF(AND($W918 = 16, $U918 = 9, $Y918 = 11, $AA918 = 5) + N("Se for de vendas, com mestrado, analista sênior"),
  IF($R918 = 5,
    100,
    0
  )
  +
  IF($N918 = "M",
    200,
    0
  ),
  0
)</f>
        <v>3080</v>
      </c>
      <c r="AD9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$A918  &amp; ", "   &amp;
$C918  &amp; ", "   &amp;
$E918  &amp; ", '"  &amp;
$J918  &amp; "', '" &amp;
$N918  &amp; "', "  &amp;
$R918  &amp; ", '"  &amp;
TEXT($T918,"dd/mm/aaaa")  &amp; "', "   &amp;
$U918  &amp; ", "   &amp;
$W918  &amp; ", "   &amp;
$Y918  &amp; ", "   &amp;
IF($AA918 &lt;&gt; "", $AA918, "NULL")  &amp; ", "   &amp;
$AC918  &amp; ");"</f>
        <v>INSERT INTO bi4all.fac_employees (id_company_fk, id_employee_pk, flg_active, employee_name, id_gender_fk, id_race_fk, birthday, id_schooling_fk, id_department_fk, id_role_fk, id_level_fk, salary) VALUES (6a51143286b03064a49cc2acbee63c09a0682d33, 914, 1, 'Alana Moraes Tavarez', 'F', 5, '15/05/1953', 8, 8, 11, 6, 3080);</v>
      </c>
    </row>
    <row r="919" spans="1:30" ht="14.25" customHeight="1" x14ac:dyDescent="0.2">
      <c r="A919" s="7" t="str" cm="1">
        <f t="array" aca="1" ref="A919" ca="1">INDEX(Company!$A:$A,RANDBETWEEN(5,COUNTA(Company!$A:$A) + 1),1)</f>
        <v>6a51143286b03064a49cc2acbee63c09a0682d33</v>
      </c>
      <c r="B919" s="7" t="str">
        <f ca="1">VLOOKUP($A919,Company!$A:$B,2,FALSE)</f>
        <v>ACME Corporation</v>
      </c>
      <c r="C919" s="5">
        <f t="shared" si="98"/>
        <v>915</v>
      </c>
      <c r="D919" s="5" t="str" cm="1">
        <f t="array" ref="D919">SHA1HASH($C919)</f>
        <v>95ba225d2fecda66129fea8e09e4ef3ef67967a2</v>
      </c>
      <c r="E919" s="6">
        <v>1</v>
      </c>
      <c r="F919" s="7">
        <f ca="1">IF($C919 = 1 + N("Presidente"),
    127,
    IF($C919 = 2 + N("Vice-Presidente"),
        72,
        IF($C919 = 3 + N("Secretária bilíngue"),
            13,
            RANDBETWEEN(5,COUNT(Name!$A:$A) + 1)
        )
    )
)</f>
        <v>299</v>
      </c>
      <c r="G919" s="7" t="str">
        <f ca="1">VLOOKUP($F919,Name!$A:$B,2,FALSE)</f>
        <v>Mirella</v>
      </c>
      <c r="H919" s="7">
        <f ca="1" xml:space="preserve">
IF($C919 = 1,
    0,
    RANDBETWEEN(5,COUNT('Last name'!$A:$A) + 1)
)</f>
        <v>73</v>
      </c>
      <c r="I919" s="7" t="str">
        <f ca="1" xml:space="preserve">
IF($C919 = 1 + N("Presidente"),
    "de Orléans e Bragança",
    VLOOKUP($H919,'Last name'!$A:$B,2,FALSE) &amp; " " &amp; VLOOKUP(RANDBETWEEN(5,COUNT('Last name'!$A:$A) + 1),'Last name'!$A:$B,2,FALSE)
)</f>
        <v>de Oliveira Esposito</v>
      </c>
      <c r="J919" s="7" t="str">
        <f t="shared" ca="1" si="99"/>
        <v>Mirella de Oliveira Esposito</v>
      </c>
      <c r="K919" s="7" t="str" cm="1">
        <f t="array" aca="1" ref="K919" ca="1">SHA1HASH($J919)</f>
        <v>a043854bc1d965c234726c0a992bdf71b6e84a23</v>
      </c>
      <c r="L919" s="7" cm="1">
        <f t="array" aca="1" ref="L919" ca="1">INDEX(States!$A:$A,RANDBETWEEN(5,COUNTA(States!$A:$A) + 1),1)</f>
        <v>20</v>
      </c>
      <c r="M919" s="7" t="str">
        <f ca="1">$L919 &amp; "|" &amp; VLOOKUP($L919,States!$A:$B,2,FALSE)</f>
        <v>20|c7ee6b7966c56a7149c5002263ee025341a1072b</v>
      </c>
      <c r="N919" s="7" t="str">
        <f ca="1">VLOOKUP($F919,Name!$A:$C,3,FALSE)</f>
        <v>F</v>
      </c>
      <c r="O919" s="7" t="str">
        <f ca="1">VLOOKUP($N919,Gender!$A:$B,2,FALSE)</f>
        <v>Female</v>
      </c>
      <c r="P919" s="7" t="str" cm="1">
        <f t="array" aca="1" ref="P919" ca="1">INDEX('Marital status'!$A:$A,RANDBETWEEN(5,COUNTA('Marital status'!$A:$A) + 1),1)</f>
        <v>ce0b1612aa711b78a720295d271a33894e2b72bf</v>
      </c>
      <c r="Q919" s="7" t="str">
        <f ca="1">VLOOKUP($P919,'Marital status'!$A:$B,2,FALSE)</f>
        <v>single</v>
      </c>
      <c r="R919" s="7">
        <f t="shared" ca="1" si="100"/>
        <v>5</v>
      </c>
      <c r="S919" s="7" t="e">
        <f ca="1">VLOOKUP($R919,Race!$A:$B,2,FALSE)</f>
        <v>#N/A</v>
      </c>
      <c r="T919" s="8">
        <f t="shared" ca="1" si="101"/>
        <v>27730</v>
      </c>
      <c r="U919" s="6">
        <f t="shared" ca="1" si="102"/>
        <v>7</v>
      </c>
      <c r="V919" s="8" t="str">
        <f ca="1">VLOOKUP($U919,Education!$A:$B,2,FALSE)</f>
        <v>Undergraduate degree</v>
      </c>
      <c r="W919" s="7">
        <f ca="1" xml:space="preserve">
  IF(OR($Y919 = 5, $Y919 = 6, $Y919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919" s="7" t="str">
        <f ca="1">VLOOKUP($W919,Department!$A:$B,2,FALSE)</f>
        <v>Commercial</v>
      </c>
      <c r="Y919" s="6">
        <f t="shared" ca="1" si="103"/>
        <v>9</v>
      </c>
      <c r="Z919" s="7" t="str">
        <f ca="1">VLOOKUP($Y919,Role!$A:$B,2,FALSE)</f>
        <v>Intern</v>
      </c>
      <c r="AA919" s="6" t="str">
        <f t="shared" ca="1" si="104"/>
        <v/>
      </c>
      <c r="AB919" s="7" t="str">
        <f ca="1" xml:space="preserve">
IF($AA919 &lt;&gt; "",
    VLOOKUP($AA919,Level!$A:$B,2,FALSE),
    ""
)</f>
        <v/>
      </c>
      <c r="AC919" s="1">
        <f ca="1" xml:space="preserve">
IF($Y919 = 5 + N("Presidente"),
    27000,
    IF($Y919 = 6 + N("Vice-presidente"),
        23000,
        IF(OR($Y919 = 8, $Y919= 13, $Y919 = 12) + N("Secretária bilíngue ou coordenador ou especialista"),
            8000,
            IF($Y919 = 7 + N("Diretor"),
                15000,
                IF($Y919 = 14 + N("Gerente"),
                    12000,
                    IF($Y919 = 9 + N("Estagiário"),
                        705,
                        IF($Y919 = 10 + N("Trainee"),
                            805,
                            IF($Y919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IF($U919 = 7,
  500,
  IF($U919 = 8,
    1000,
    IF($U919 = 9,
      1500,
      IF($U919 = 10,
        2000,
        0
      )
    )
  )
)
+
N("Adicional no salário por área")
+
IF($W919 = 14 + N("Tecnologia da Informação"),
  120,
  IF($W919 = 16 + N("Vendas"),
    110,
    IF($W919 = 15 + N("Jurídico"),
      100,
      IF(OR($W919 = 8, $W919 = 9, $W919 = 11) + N("Recursos humanos ou comercial ou comunicação e marketing"),
        80,
        0
      )
    )
  )
)
+
N("Adicionando pegadinha")
+
IF(AND($W919 = 16, $U919 = 9, $Y919 = 11, $AA919 = 5) + N("Se for de vendas, com mestrado, analista sênior"),
  IF($R919 = 5,
    100,
    0
  )
  +
  IF($N919 = "M",
    200,
    0
  ),
  0
)</f>
        <v>1285</v>
      </c>
      <c r="AD9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$A919  &amp; ", "   &amp;
$C919  &amp; ", "   &amp;
$E919  &amp; ", '"  &amp;
$J919  &amp; "', '" &amp;
$N919  &amp; "', "  &amp;
$R919  &amp; ", '"  &amp;
TEXT($T919,"dd/mm/aaaa")  &amp; "', "   &amp;
$U919  &amp; ", "   &amp;
$W919  &amp; ", "   &amp;
$Y919  &amp; ", "   &amp;
IF($AA919 &lt;&gt; "", $AA919, "NULL")  &amp; ", "   &amp;
$AC919  &amp; ");"</f>
        <v>INSERT INTO bi4all.fac_employees (id_company_fk, id_employee_pk, flg_active, employee_name, id_gender_fk, id_race_fk, birthday, id_schooling_fk, id_department_fk, id_role_fk, id_level_fk, salary) VALUES (6a51143286b03064a49cc2acbee63c09a0682d33, 915, 1, 'Mirella de Oliveira Esposito', 'F', 5, '02/12/1975', 7, 9, 9, NULL, 1285);</v>
      </c>
    </row>
    <row r="920" spans="1:30" ht="14.25" customHeight="1" x14ac:dyDescent="0.2">
      <c r="A920" s="7" t="str" cm="1">
        <f t="array" aca="1" ref="A920" ca="1">INDEX(Company!$A:$A,RANDBETWEEN(5,COUNTA(Company!$A:$A) + 1),1)</f>
        <v>6a51143286b03064a49cc2acbee63c09a0682d33</v>
      </c>
      <c r="B920" s="7" t="str">
        <f ca="1">VLOOKUP($A920,Company!$A:$B,2,FALSE)</f>
        <v>ACME Corporation</v>
      </c>
      <c r="C920" s="5">
        <f t="shared" si="98"/>
        <v>916</v>
      </c>
      <c r="D920" s="5" t="str" cm="1">
        <f t="array" ref="D920">SHA1HASH($C920)</f>
        <v>5a4b369c668f56e4b7362c58f40cef5390b90822</v>
      </c>
      <c r="E920" s="6">
        <v>1</v>
      </c>
      <c r="F920" s="7">
        <f ca="1">IF($C920 = 1 + N("Presidente"),
    127,
    IF($C920 = 2 + N("Vice-Presidente"),
        72,
        IF($C920 = 3 + N("Secretária bilíngue"),
            13,
            RANDBETWEEN(5,COUNT(Name!$A:$A) + 1)
        )
    )
)</f>
        <v>60</v>
      </c>
      <c r="G920" s="7" t="str">
        <f ca="1">VLOOKUP($F920,Name!$A:$B,2,FALSE)</f>
        <v>Augusta</v>
      </c>
      <c r="H920" s="7">
        <f ca="1" xml:space="preserve">
IF($C920 = 1,
    0,
    RANDBETWEEN(5,COUNT('Last name'!$A:$A) + 1)
)</f>
        <v>167</v>
      </c>
      <c r="I920" s="7" t="str">
        <f ca="1" xml:space="preserve">
IF($C920 = 1 + N("Presidente"),
    "de Orléans e Bragança",
    VLOOKUP($H920,'Last name'!$A:$B,2,FALSE) &amp; " " &amp; VLOOKUP(RANDBETWEEN(5,COUNT('Last name'!$A:$A) + 1),'Last name'!$A:$B,2,FALSE)
)</f>
        <v>Romano Costatini</v>
      </c>
      <c r="J920" s="7" t="str">
        <f t="shared" ca="1" si="99"/>
        <v>Augusta Romano Costatini</v>
      </c>
      <c r="K920" s="7" t="str" cm="1">
        <f t="array" aca="1" ref="K920" ca="1">SHA1HASH($J920)</f>
        <v>97db486ea2ec8c728f81323e73c592688348df1d</v>
      </c>
      <c r="L920" s="7" cm="1">
        <f t="array" aca="1" ref="L920" ca="1">INDEX(States!$A:$A,RANDBETWEEN(5,COUNTA(States!$A:$A) + 1),1)</f>
        <v>23</v>
      </c>
      <c r="M920" s="7" t="str">
        <f ca="1">$L920 &amp; "|" &amp; VLOOKUP($L920,States!$A:$B,2,FALSE)</f>
        <v>23|22fbba2e2c257238254804c428968d474037a633</v>
      </c>
      <c r="N920" s="7" t="str">
        <f ca="1">VLOOKUP($F920,Name!$A:$C,3,FALSE)</f>
        <v>F</v>
      </c>
      <c r="O920" s="7" t="str">
        <f ca="1">VLOOKUP($N920,Gender!$A:$B,2,FALSE)</f>
        <v>Female</v>
      </c>
      <c r="P920" s="7" t="str" cm="1">
        <f t="array" aca="1" ref="P920" ca="1">INDEX('Marital status'!$A:$A,RANDBETWEEN(5,COUNTA('Marital status'!$A:$A) + 1),1)</f>
        <v>3266897012b6dcc5723033bc25891bf99efcff6f</v>
      </c>
      <c r="Q920" s="7" t="str">
        <f ca="1">VLOOKUP($P920,'Marital status'!$A:$B,2,FALSE)</f>
        <v>MarrieD</v>
      </c>
      <c r="R920" s="7">
        <f t="shared" ca="1" si="100"/>
        <v>5</v>
      </c>
      <c r="S920" s="7" t="e">
        <f ca="1">VLOOKUP($R920,Race!$A:$B,2,FALSE)</f>
        <v>#N/A</v>
      </c>
      <c r="T920" s="8">
        <f t="shared" ca="1" si="101"/>
        <v>20749</v>
      </c>
      <c r="U920" s="6">
        <f t="shared" ca="1" si="102"/>
        <v>8</v>
      </c>
      <c r="V920" s="8" t="str">
        <f ca="1">VLOOKUP($U920,Education!$A:$B,2,FALSE)</f>
        <v>Graduate school</v>
      </c>
      <c r="W920" s="7">
        <f ca="1" xml:space="preserve">
  IF(OR($Y920 = 5, $Y920 = 6, $Y920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920" s="7" t="str">
        <f ca="1">VLOOKUP($W920,Department!$A:$B,2,FALSE)</f>
        <v>Human Resource</v>
      </c>
      <c r="Y920" s="6">
        <f t="shared" ca="1" si="103"/>
        <v>11</v>
      </c>
      <c r="Z920" s="7" t="str">
        <f ca="1">VLOOKUP($Y920,Role!$A:$B,2,FALSE)</f>
        <v>Analyst</v>
      </c>
      <c r="AA920" s="6">
        <f t="shared" ca="1" si="104"/>
        <v>5</v>
      </c>
      <c r="AB920" s="7" t="str">
        <f ca="1" xml:space="preserve">
IF($AA920 &lt;&gt; "",
    VLOOKUP($AA920,Level!$A:$B,2,FALSE),
    ""
)</f>
        <v>Junior</v>
      </c>
      <c r="AC920" s="1">
        <f ca="1" xml:space="preserve">
IF($Y920 = 5 + N("Presidente"),
    27000,
    IF($Y920 = 6 + N("Vice-presidente"),
        23000,
        IF(OR($Y920 = 8, $Y920= 13, $Y920 = 12) + N("Secretária bilíngue ou coordenador ou especialista"),
            8000,
            IF($Y920 = 7 + N("Diretor"),
                15000,
                IF($Y920 = 14 + N("Gerente"),
                    12000,
                    IF($Y920 = 9 + N("Estagiário"),
                        705,
                        IF($Y920 = 10 + N("Trainee"),
                            805,
                            IF($Y920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IF($U920 = 7,
  500,
  IF($U920 = 8,
    1000,
    IF($U920 = 9,
      1500,
      IF($U920 = 10,
        2000,
        0
      )
    )
  )
)
+
N("Adicional no salário por área")
+
IF($W920 = 14 + N("Tecnologia da Informação"),
  120,
  IF($W920 = 16 + N("Vendas"),
    110,
    IF($W920 = 15 + N("Jurídico"),
      100,
      IF(OR($W920 = 8, $W920 = 9, $W920 = 11) + N("Recursos humanos ou comercial ou comunicação e marketing"),
        80,
        0
      )
    )
  )
)
+
N("Adicionando pegadinha")
+
IF(AND($W920 = 16, $U920 = 9, $Y920 = 11, $AA920 = 5) + N("Se for de vendas, com mestrado, analista sênior"),
  IF($R920 = 5,
    100,
    0
  )
  +
  IF($N920 = "M",
    200,
    0
  ),
  0
)</f>
        <v>3080</v>
      </c>
      <c r="AD9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$A920  &amp; ", "   &amp;
$C920  &amp; ", "   &amp;
$E920  &amp; ", '"  &amp;
$J920  &amp; "', '" &amp;
$N920  &amp; "', "  &amp;
$R920  &amp; ", '"  &amp;
TEXT($T920,"dd/mm/aaaa")  &amp; "', "   &amp;
$U920  &amp; ", "   &amp;
$W920  &amp; ", "   &amp;
$Y920  &amp; ", "   &amp;
IF($AA920 &lt;&gt; "", $AA920, "NULL")  &amp; ", "   &amp;
$AC920  &amp; ");"</f>
        <v>INSERT INTO bi4all.fac_employees (id_company_fk, id_employee_pk, flg_active, employee_name, id_gender_fk, id_race_fk, birthday, id_schooling_fk, id_department_fk, id_role_fk, id_level_fk, salary) VALUES (6a51143286b03064a49cc2acbee63c09a0682d33, 916, 1, 'Augusta Romano Costatini', 'F', 5, '21/10/1956', 8, 8, 11, 5, 3080);</v>
      </c>
    </row>
    <row r="921" spans="1:30" ht="14.25" customHeight="1" x14ac:dyDescent="0.2">
      <c r="A921" s="7" t="str" cm="1">
        <f t="array" aca="1" ref="A921" ca="1">INDEX(Company!$A:$A,RANDBETWEEN(5,COUNTA(Company!$A:$A) + 1),1)</f>
        <v>6a51143286b03064a49cc2acbee63c09a0682d33</v>
      </c>
      <c r="B921" s="7" t="str">
        <f ca="1">VLOOKUP($A921,Company!$A:$B,2,FALSE)</f>
        <v>ACME Corporation</v>
      </c>
      <c r="C921" s="5">
        <f t="shared" si="98"/>
        <v>917</v>
      </c>
      <c r="D921" s="5" t="str" cm="1">
        <f t="array" ref="D921">SHA1HASH($C921)</f>
        <v>bd358eb39360c15b66de4295f1a299ed46740267</v>
      </c>
      <c r="E921" s="6">
        <v>1</v>
      </c>
      <c r="F921" s="7">
        <f ca="1">IF($C921 = 1 + N("Presidente"),
    127,
    IF($C921 = 2 + N("Vice-Presidente"),
        72,
        IF($C921 = 3 + N("Secretária bilíngue"),
            13,
            RANDBETWEEN(5,COUNT(Name!$A:$A) + 1)
        )
    )
)</f>
        <v>272</v>
      </c>
      <c r="G921" s="7" t="str">
        <f ca="1">VLOOKUP($F921,Name!$A:$B,2,FALSE)</f>
        <v>Maria Madalena</v>
      </c>
      <c r="H921" s="7">
        <f ca="1" xml:space="preserve">
IF($C921 = 1,
    0,
    RANDBETWEEN(5,COUNT('Last name'!$A:$A) + 1)
)</f>
        <v>161</v>
      </c>
      <c r="I921" s="7" t="str">
        <f ca="1" xml:space="preserve">
IF($C921 = 1 + N("Presidente"),
    "de Orléans e Bragança",
    VLOOKUP($H921,'Last name'!$A:$B,2,FALSE) &amp; " " &amp; VLOOKUP(RANDBETWEEN(5,COUNT('Last name'!$A:$A) + 1),'Last name'!$A:$B,2,FALSE)
)</f>
        <v>Ribeiro Rangel</v>
      </c>
      <c r="J921" s="7" t="str">
        <f t="shared" ca="1" si="99"/>
        <v>Maria Madalena Ribeiro Rangel</v>
      </c>
      <c r="K921" s="7" t="str" cm="1">
        <f t="array" aca="1" ref="K921" ca="1">SHA1HASH($J921)</f>
        <v>ac4c96af02e727750ba7dfbb15e173a81d8edbb4</v>
      </c>
      <c r="L921" s="7" cm="1">
        <f t="array" aca="1" ref="L921" ca="1">INDEX(States!$A:$A,RANDBETWEEN(5,COUNTA(States!$A:$A) + 1),1)</f>
        <v>23</v>
      </c>
      <c r="M921" s="7" t="str">
        <f ca="1">$L921 &amp; "|" &amp; VLOOKUP($L921,States!$A:$B,2,FALSE)</f>
        <v>23|22fbba2e2c257238254804c428968d474037a633</v>
      </c>
      <c r="N921" s="7" t="str">
        <f ca="1">VLOOKUP($F921,Name!$A:$C,3,FALSE)</f>
        <v>F</v>
      </c>
      <c r="O921" s="7" t="str">
        <f ca="1">VLOOKUP($N921,Gender!$A:$B,2,FALSE)</f>
        <v>Female</v>
      </c>
      <c r="P921" s="7" t="str" cm="1">
        <f t="array" aca="1" ref="P921" ca="1">INDEX('Marital status'!$A:$A,RANDBETWEEN(5,COUNTA('Marital status'!$A:$A) + 1),1)</f>
        <v>459031b19ec5bbd3b3dbc0a9dcf2cb6e6c6f7848</v>
      </c>
      <c r="Q921" s="7" t="str">
        <f ca="1">VLOOKUP($P921,'Marital status'!$A:$B,2,FALSE)</f>
        <v xml:space="preserve">Widowed </v>
      </c>
      <c r="R921" s="7">
        <f t="shared" ca="1" si="100"/>
        <v>5</v>
      </c>
      <c r="S921" s="7" t="e">
        <f ca="1">VLOOKUP($R921,Race!$A:$B,2,FALSE)</f>
        <v>#N/A</v>
      </c>
      <c r="T921" s="8">
        <f t="shared" ca="1" si="101"/>
        <v>21368</v>
      </c>
      <c r="U921" s="6">
        <f t="shared" ca="1" si="102"/>
        <v>7</v>
      </c>
      <c r="V921" s="8" t="str">
        <f ca="1">VLOOKUP($U921,Education!$A:$B,2,FALSE)</f>
        <v>Undergraduate degree</v>
      </c>
      <c r="W921" s="7">
        <f ca="1" xml:space="preserve">
  IF(OR($Y921 = 5, $Y921 = 6, $Y921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921" s="7" t="str">
        <f ca="1">VLOOKUP($W921,Department!$A:$B,2,FALSE)</f>
        <v>Controlling</v>
      </c>
      <c r="Y921" s="6">
        <f t="shared" ca="1" si="103"/>
        <v>9</v>
      </c>
      <c r="Z921" s="7" t="str">
        <f ca="1">VLOOKUP($Y921,Role!$A:$B,2,FALSE)</f>
        <v>Intern</v>
      </c>
      <c r="AA921" s="6" t="str">
        <f t="shared" ca="1" si="104"/>
        <v/>
      </c>
      <c r="AB921" s="7" t="str">
        <f ca="1" xml:space="preserve">
IF($AA921 &lt;&gt; "",
    VLOOKUP($AA921,Level!$A:$B,2,FALSE),
    ""
)</f>
        <v/>
      </c>
      <c r="AC921" s="1">
        <f ca="1" xml:space="preserve">
IF($Y921 = 5 + N("Presidente"),
    27000,
    IF($Y921 = 6 + N("Vice-presidente"),
        23000,
        IF(OR($Y921 = 8, $Y921= 13, $Y921 = 12) + N("Secretária bilíngue ou coordenador ou especialista"),
            8000,
            IF($Y921 = 7 + N("Diretor"),
                15000,
                IF($Y921 = 14 + N("Gerente"),
                    12000,
                    IF($Y921 = 9 + N("Estagiário"),
                        705,
                        IF($Y921 = 10 + N("Trainee"),
                            805,
                            IF($Y921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IF($U921 = 7,
  500,
  IF($U921 = 8,
    1000,
    IF($U921 = 9,
      1500,
      IF($U921 = 10,
        2000,
        0
      )
    )
  )
)
+
N("Adicional no salário por área")
+
IF($W921 = 14 + N("Tecnologia da Informação"),
  120,
  IF($W921 = 16 + N("Vendas"),
    110,
    IF($W921 = 15 + N("Jurídico"),
      100,
      IF(OR($W921 = 8, $W921 = 9, $W921 = 11) + N("Recursos humanos ou comercial ou comunicação e marketing"),
        80,
        0
      )
    )
  )
)
+
N("Adicionando pegadinha")
+
IF(AND($W921 = 16, $U921 = 9, $Y921 = 11, $AA921 = 5) + N("Se for de vendas, com mestrado, analista sênior"),
  IF($R921 = 5,
    100,
    0
  )
  +
  IF($N921 = "M",
    200,
    0
  ),
  0
)</f>
        <v>1205</v>
      </c>
      <c r="AD9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$A921  &amp; ", "   &amp;
$C921  &amp; ", "   &amp;
$E921  &amp; ", '"  &amp;
$J921  &amp; "', '" &amp;
$N921  &amp; "', "  &amp;
$R921  &amp; ", '"  &amp;
TEXT($T921,"dd/mm/aaaa")  &amp; "', "   &amp;
$U921  &amp; ", "   &amp;
$W921  &amp; ", "   &amp;
$Y921  &amp; ", "   &amp;
IF($AA921 &lt;&gt; "", $AA921, "NULL")  &amp; ", "   &amp;
$AC921  &amp; ");"</f>
        <v>INSERT INTO bi4all.fac_employees (id_company_fk, id_employee_pk, flg_active, employee_name, id_gender_fk, id_race_fk, birthday, id_schooling_fk, id_department_fk, id_role_fk, id_level_fk, salary) VALUES (6a51143286b03064a49cc2acbee63c09a0682d33, 917, 1, 'Maria Madalena Ribeiro Rangel', 'F', 5, '02/07/1958', 7, 12, 9, NULL, 1205);</v>
      </c>
    </row>
    <row r="922" spans="1:30" ht="14.25" customHeight="1" x14ac:dyDescent="0.2">
      <c r="A922" s="7" t="str" cm="1">
        <f t="array" aca="1" ref="A922" ca="1">INDEX(Company!$A:$A,RANDBETWEEN(5,COUNTA(Company!$A:$A) + 1),1)</f>
        <v>6a51143286b03064a49cc2acbee63c09a0682d33</v>
      </c>
      <c r="B922" s="7" t="str">
        <f ca="1">VLOOKUP($A922,Company!$A:$B,2,FALSE)</f>
        <v>ACME Corporation</v>
      </c>
      <c r="C922" s="5">
        <f t="shared" si="98"/>
        <v>918</v>
      </c>
      <c r="D922" s="5" t="str" cm="1">
        <f t="array" ref="D922">SHA1HASH($C922)</f>
        <v>96086e4f73c9e38874b64c0b6f1777396309956e</v>
      </c>
      <c r="E922" s="6">
        <v>1</v>
      </c>
      <c r="F922" s="7">
        <f ca="1">IF($C922 = 1 + N("Presidente"),
    127,
    IF($C922 = 2 + N("Vice-Presidente"),
        72,
        IF($C922 = 3 + N("Secretária bilíngue"),
            13,
            RANDBETWEEN(5,COUNT(Name!$A:$A) + 1)
        )
    )
)</f>
        <v>309</v>
      </c>
      <c r="G922" s="7" t="str">
        <f ca="1">VLOOKUP($F922,Name!$A:$B,2,FALSE)</f>
        <v>Octávio</v>
      </c>
      <c r="H922" s="7">
        <f ca="1" xml:space="preserve">
IF($C922 = 1,
    0,
    RANDBETWEEN(5,COUNT('Last name'!$A:$A) + 1)
)</f>
        <v>43</v>
      </c>
      <c r="I922" s="7" t="str">
        <f ca="1" xml:space="preserve">
IF($C922 = 1 + N("Presidente"),
    "de Orléans e Bragança",
    VLOOKUP($H922,'Last name'!$A:$B,2,FALSE) &amp; " " &amp; VLOOKUP(RANDBETWEEN(5,COUNT('Last name'!$A:$A) + 1),'Last name'!$A:$B,2,FALSE)
)</f>
        <v>Borges Reis</v>
      </c>
      <c r="J922" s="7" t="str">
        <f t="shared" ca="1" si="99"/>
        <v>Octávio Borges Reis</v>
      </c>
      <c r="K922" s="7" t="str" cm="1">
        <f t="array" aca="1" ref="K922" ca="1">SHA1HASH($J922)</f>
        <v>54eb002cf3d518b88e3080c8e2812c86c954fc50</v>
      </c>
      <c r="L922" s="7" cm="1">
        <f t="array" aca="1" ref="L922" ca="1">INDEX(States!$A:$A,RANDBETWEEN(5,COUNTA(States!$A:$A) + 1),1)</f>
        <v>11</v>
      </c>
      <c r="M922" s="7" t="str">
        <f ca="1">$L922 &amp; "|" &amp; VLOOKUP($L922,States!$A:$B,2,FALSE)</f>
        <v>11|fe2c415e55f0a42317aa24885817f9de5cf497c6</v>
      </c>
      <c r="N922" s="7" t="str">
        <f ca="1">VLOOKUP($F922,Name!$A:$C,3,FALSE)</f>
        <v>M</v>
      </c>
      <c r="O922" s="7" t="str">
        <f ca="1">VLOOKUP($N922,Gender!$A:$B,2,FALSE)</f>
        <v>Male</v>
      </c>
      <c r="P922" s="7" t="str" cm="1">
        <f t="array" aca="1" ref="P922" ca="1">INDEX('Marital status'!$A:$A,RANDBETWEEN(5,COUNTA('Marital status'!$A:$A) + 1),1)</f>
        <v>93ac84f4e0bd5c1c97b670a12a7fff6af89fb6b3</v>
      </c>
      <c r="Q922" s="7" t="str">
        <f ca="1">VLOOKUP($P922,'Marital status'!$A:$B,2,FALSE)</f>
        <v>DIVORCED</v>
      </c>
      <c r="R922" s="7">
        <f t="shared" ca="1" si="100"/>
        <v>5</v>
      </c>
      <c r="S922" s="7" t="e">
        <f ca="1">VLOOKUP($R922,Race!$A:$B,2,FALSE)</f>
        <v>#N/A</v>
      </c>
      <c r="T922" s="8">
        <f t="shared" ca="1" si="101"/>
        <v>20803</v>
      </c>
      <c r="U922" s="6">
        <f t="shared" ca="1" si="102"/>
        <v>8</v>
      </c>
      <c r="V922" s="8" t="str">
        <f ca="1">VLOOKUP($U922,Education!$A:$B,2,FALSE)</f>
        <v>Graduate school</v>
      </c>
      <c r="W922" s="7">
        <f ca="1" xml:space="preserve">
  IF(OR($Y922 = 5, $Y922 = 6, $Y922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922" s="7" t="str">
        <f ca="1">VLOOKUP($W922,Department!$A:$B,2,FALSE)</f>
        <v>Human Resource</v>
      </c>
      <c r="Y922" s="6">
        <f t="shared" ca="1" si="103"/>
        <v>11</v>
      </c>
      <c r="Z922" s="7" t="str">
        <f ca="1">VLOOKUP($Y922,Role!$A:$B,2,FALSE)</f>
        <v>Analyst</v>
      </c>
      <c r="AA922" s="6">
        <f t="shared" ca="1" si="104"/>
        <v>7</v>
      </c>
      <c r="AB922" s="7" t="str">
        <f ca="1" xml:space="preserve">
IF($AA922 &lt;&gt; "",
    VLOOKUP($AA922,Level!$A:$B,2,FALSE),
    ""
)</f>
        <v>Senior</v>
      </c>
      <c r="AC922" s="1">
        <f ca="1" xml:space="preserve">
IF($Y922 = 5 + N("Presidente"),
    27000,
    IF($Y922 = 6 + N("Vice-presidente"),
        23000,
        IF(OR($Y922 = 8, $Y922= 13, $Y922 = 12) + N("Secretária bilíngue ou coordenador ou especialista"),
            8000,
            IF($Y922 = 7 + N("Diretor"),
                15000,
                IF($Y922 = 14 + N("Gerente"),
                    12000,
                    IF($Y922 = 9 + N("Estagiário"),
                        705,
                        IF($Y922 = 10 + N("Trainee"),
                            805,
                            IF($Y922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IF($U922 = 7,
  500,
  IF($U922 = 8,
    1000,
    IF($U922 = 9,
      1500,
      IF($U922 = 10,
        2000,
        0
      )
    )
  )
)
+
N("Adicional no salário por área")
+
IF($W922 = 14 + N("Tecnologia da Informação"),
  120,
  IF($W922 = 16 + N("Vendas"),
    110,
    IF($W922 = 15 + N("Jurídico"),
      100,
      IF(OR($W922 = 8, $W922 = 9, $W922 = 11) + N("Recursos humanos ou comercial ou comunicação e marketing"),
        80,
        0
      )
    )
  )
)
+
N("Adicionando pegadinha")
+
IF(AND($W922 = 16, $U922 = 9, $Y922 = 11, $AA922 = 5) + N("Se for de vendas, com mestrado, analista sênior"),
  IF($R922 = 5,
    100,
    0
  )
  +
  IF($N922 = "M",
    200,
    0
  ),
  0
)</f>
        <v>3080</v>
      </c>
      <c r="AD9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$A922  &amp; ", "   &amp;
$C922  &amp; ", "   &amp;
$E922  &amp; ", '"  &amp;
$J922  &amp; "', '" &amp;
$N922  &amp; "', "  &amp;
$R922  &amp; ", '"  &amp;
TEXT($T922,"dd/mm/aaaa")  &amp; "', "   &amp;
$U922  &amp; ", "   &amp;
$W922  &amp; ", "   &amp;
$Y922  &amp; ", "   &amp;
IF($AA922 &lt;&gt; "", $AA922, "NULL")  &amp; ", "   &amp;
$AC922  &amp; ");"</f>
        <v>INSERT INTO bi4all.fac_employees (id_company_fk, id_employee_pk, flg_active, employee_name, id_gender_fk, id_race_fk, birthday, id_schooling_fk, id_department_fk, id_role_fk, id_level_fk, salary) VALUES (6a51143286b03064a49cc2acbee63c09a0682d33, 918, 1, 'Octávio Borges Reis', 'M', 5, '14/12/1956', 8, 8, 11, 7, 3080);</v>
      </c>
    </row>
    <row r="923" spans="1:30" ht="14.25" customHeight="1" x14ac:dyDescent="0.2">
      <c r="A923" s="7" t="str" cm="1">
        <f t="array" aca="1" ref="A923" ca="1">INDEX(Company!$A:$A,RANDBETWEEN(5,COUNTA(Company!$A:$A) + 1),1)</f>
        <v>6a51143286b03064a49cc2acbee63c09a0682d33</v>
      </c>
      <c r="B923" s="7" t="str">
        <f ca="1">VLOOKUP($A923,Company!$A:$B,2,FALSE)</f>
        <v>ACME Corporation</v>
      </c>
      <c r="C923" s="5">
        <f t="shared" si="98"/>
        <v>919</v>
      </c>
      <c r="D923" s="5" t="str" cm="1">
        <f t="array" ref="D923">SHA1HASH($C923)</f>
        <v>3c155cb18334d1656a1d5dbca9eaabb27c2dcd32</v>
      </c>
      <c r="E923" s="6">
        <v>1</v>
      </c>
      <c r="F923" s="7">
        <f ca="1">IF($C923 = 1 + N("Presidente"),
    127,
    IF($C923 = 2 + N("Vice-Presidente"),
        72,
        IF($C923 = 3 + N("Secretária bilíngue"),
            13,
            RANDBETWEEN(5,COUNT(Name!$A:$A) + 1)
        )
    )
)</f>
        <v>56</v>
      </c>
      <c r="G923" s="7" t="str">
        <f ca="1">VLOOKUP($F923,Name!$A:$B,2,FALSE)</f>
        <v>Arthur Gabriel</v>
      </c>
      <c r="H923" s="7">
        <f ca="1" xml:space="preserve">
IF($C923 = 1,
    0,
    RANDBETWEEN(5,COUNT('Last name'!$A:$A) + 1)
)</f>
        <v>52</v>
      </c>
      <c r="I923" s="7" t="str">
        <f ca="1" xml:space="preserve">
IF($C923 = 1 + N("Presidente"),
    "de Orléans e Bragança",
    VLOOKUP($H923,'Last name'!$A:$B,2,FALSE) &amp; " " &amp; VLOOKUP(RANDBETWEEN(5,COUNT('Last name'!$A:$A) + 1),'Last name'!$A:$B,2,FALSE)
)</f>
        <v>Camacho Pimentel</v>
      </c>
      <c r="J923" s="7" t="str">
        <f t="shared" ca="1" si="99"/>
        <v>Arthur Gabriel Camacho Pimentel</v>
      </c>
      <c r="K923" s="7" t="str" cm="1">
        <f t="array" aca="1" ref="K923" ca="1">SHA1HASH($J923)</f>
        <v>0dfe5ef53a4b9265170e8d46ca53debe2435c697</v>
      </c>
      <c r="L923" s="7" cm="1">
        <f t="array" aca="1" ref="L923" ca="1">INDEX(States!$A:$A,RANDBETWEEN(5,COUNTA(States!$A:$A) + 1),1)</f>
        <v>24</v>
      </c>
      <c r="M923" s="7" t="str">
        <f ca="1">$L923 &amp; "|" &amp; VLOOKUP($L923,States!$A:$B,2,FALSE)</f>
        <v>24|4e344e218f5d3cb3700b5fb228401547cb97b31c</v>
      </c>
      <c r="N923" s="7" t="str">
        <f ca="1">VLOOKUP($F923,Name!$A:$C,3,FALSE)</f>
        <v>M</v>
      </c>
      <c r="O923" s="7" t="str">
        <f ca="1">VLOOKUP($N923,Gender!$A:$B,2,FALSE)</f>
        <v>Male</v>
      </c>
      <c r="P923" s="7" t="str" cm="1">
        <f t="array" aca="1" ref="P923" ca="1">INDEX('Marital status'!$A:$A,RANDBETWEEN(5,COUNTA('Marital status'!$A:$A) + 1),1)</f>
        <v>47051393f6bcbf99111ec5d70ba2ebbe11ebccae</v>
      </c>
      <c r="Q923" s="7" t="str">
        <f ca="1">VLOOKUP($P923,'Marital status'!$A:$B,2,FALSE)</f>
        <v xml:space="preserve"> Separated </v>
      </c>
      <c r="R923" s="7">
        <f t="shared" ca="1" si="100"/>
        <v>5</v>
      </c>
      <c r="S923" s="7" t="e">
        <f ca="1">VLOOKUP($R923,Race!$A:$B,2,FALSE)</f>
        <v>#N/A</v>
      </c>
      <c r="T923" s="8">
        <f t="shared" ca="1" si="101"/>
        <v>27751</v>
      </c>
      <c r="U923" s="6">
        <f t="shared" ca="1" si="102"/>
        <v>7</v>
      </c>
      <c r="V923" s="8" t="str">
        <f ca="1">VLOOKUP($U923,Education!$A:$B,2,FALSE)</f>
        <v>Undergraduate degree</v>
      </c>
      <c r="W923" s="7">
        <f ca="1" xml:space="preserve">
  IF(OR($Y923 = 5, $Y923 = 6, $Y923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923" s="7" t="str">
        <f ca="1">VLOOKUP($W923,Department!$A:$B,2,FALSE)</f>
        <v>Communication &amp; Marketing</v>
      </c>
      <c r="Y923" s="6">
        <f t="shared" ca="1" si="103"/>
        <v>10</v>
      </c>
      <c r="Z923" s="7" t="str">
        <f ca="1">VLOOKUP($Y923,Role!$A:$B,2,FALSE)</f>
        <v>Trainee</v>
      </c>
      <c r="AA923" s="6" t="str">
        <f t="shared" ca="1" si="104"/>
        <v/>
      </c>
      <c r="AB923" s="7" t="str">
        <f ca="1" xml:space="preserve">
IF($AA923 &lt;&gt; "",
    VLOOKUP($AA923,Level!$A:$B,2,FALSE),
    ""
)</f>
        <v/>
      </c>
      <c r="AC923" s="1">
        <f ca="1" xml:space="preserve">
IF($Y923 = 5 + N("Presidente"),
    27000,
    IF($Y923 = 6 + N("Vice-presidente"),
        23000,
        IF(OR($Y923 = 8, $Y923= 13, $Y923 = 12) + N("Secretária bilíngue ou coordenador ou especialista"),
            8000,
            IF($Y923 = 7 + N("Diretor"),
                15000,
                IF($Y923 = 14 + N("Gerente"),
                    12000,
                    IF($Y923 = 9 + N("Estagiário"),
                        705,
                        IF($Y923 = 10 + N("Trainee"),
                            805,
                            IF($Y923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IF($U923 = 7,
  500,
  IF($U923 = 8,
    1000,
    IF($U923 = 9,
      1500,
      IF($U923 = 10,
        2000,
        0
      )
    )
  )
)
+
N("Adicional no salário por área")
+
IF($W923 = 14 + N("Tecnologia da Informação"),
  120,
  IF($W923 = 16 + N("Vendas"),
    110,
    IF($W923 = 15 + N("Jurídico"),
      100,
      IF(OR($W923 = 8, $W923 = 9, $W923 = 11) + N("Recursos humanos ou comercial ou comunicação e marketing"),
        80,
        0
      )
    )
  )
)
+
N("Adicionando pegadinha")
+
IF(AND($W923 = 16, $U923 = 9, $Y923 = 11, $AA923 = 5) + N("Se for de vendas, com mestrado, analista sênior"),
  IF($R923 = 5,
    100,
    0
  )
  +
  IF($N923 = "M",
    200,
    0
  ),
  0
)</f>
        <v>1385</v>
      </c>
      <c r="AD9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$A923  &amp; ", "   &amp;
$C923  &amp; ", "   &amp;
$E923  &amp; ", '"  &amp;
$J923  &amp; "', '" &amp;
$N923  &amp; "', "  &amp;
$R923  &amp; ", '"  &amp;
TEXT($T923,"dd/mm/aaaa")  &amp; "', "   &amp;
$U923  &amp; ", "   &amp;
$W923  &amp; ", "   &amp;
$Y923  &amp; ", "   &amp;
IF($AA923 &lt;&gt; "", $AA923, "NULL")  &amp; ", "   &amp;
$AC923  &amp; ");"</f>
        <v>INSERT INTO bi4all.fac_employees (id_company_fk, id_employee_pk, flg_active, employee_name, id_gender_fk, id_race_fk, birthday, id_schooling_fk, id_department_fk, id_role_fk, id_level_fk, salary) VALUES (6a51143286b03064a49cc2acbee63c09a0682d33, 919, 1, 'Arthur Gabriel Camacho Pimentel', 'M', 5, '23/12/1975', 7, 11, 10, NULL, 1385);</v>
      </c>
    </row>
    <row r="924" spans="1:30" ht="14.25" customHeight="1" x14ac:dyDescent="0.2">
      <c r="A924" s="7" t="str" cm="1">
        <f t="array" aca="1" ref="A924" ca="1">INDEX(Company!$A:$A,RANDBETWEEN(5,COUNTA(Company!$A:$A) + 1),1)</f>
        <v>6a51143286b03064a49cc2acbee63c09a0682d33</v>
      </c>
      <c r="B924" s="7" t="str">
        <f ca="1">VLOOKUP($A924,Company!$A:$B,2,FALSE)</f>
        <v>ACME Corporation</v>
      </c>
      <c r="C924" s="5">
        <f t="shared" si="98"/>
        <v>920</v>
      </c>
      <c r="D924" s="5" t="str" cm="1">
        <f t="array" ref="D924">SHA1HASH($C924)</f>
        <v>c9a4b8932ab905578b42be4b50eee08fb6883a3f</v>
      </c>
      <c r="E924" s="6">
        <v>1</v>
      </c>
      <c r="F924" s="7">
        <f ca="1">IF($C924 = 1 + N("Presidente"),
    127,
    IF($C924 = 2 + N("Vice-Presidente"),
        72,
        IF($C924 = 3 + N("Secretária bilíngue"),
            13,
            RANDBETWEEN(5,COUNT(Name!$A:$A) + 1)
        )
    )
)</f>
        <v>152</v>
      </c>
      <c r="G924" s="7" t="str">
        <f ca="1">VLOOKUP($F924,Name!$A:$B,2,FALSE)</f>
        <v>Gael</v>
      </c>
      <c r="H924" s="7">
        <f ca="1" xml:space="preserve">
IF($C924 = 1,
    0,
    RANDBETWEEN(5,COUNT('Last name'!$A:$A) + 1)
)</f>
        <v>132</v>
      </c>
      <c r="I924" s="7" t="str">
        <f ca="1" xml:space="preserve">
IF($C924 = 1 + N("Presidente"),
    "de Orléans e Bragança",
    VLOOKUP($H924,'Last name'!$A:$B,2,FALSE) &amp; " " &amp; VLOOKUP(RANDBETWEEN(5,COUNT('Last name'!$A:$A) + 1),'Last name'!$A:$B,2,FALSE)
)</f>
        <v>Moraes Fontana</v>
      </c>
      <c r="J924" s="7" t="str">
        <f t="shared" ca="1" si="99"/>
        <v>Gael Moraes Fontana</v>
      </c>
      <c r="K924" s="7" t="str" cm="1">
        <f t="array" aca="1" ref="K924" ca="1">SHA1HASH($J924)</f>
        <v>09d991be2387f43d2627ccef28b5556c14d20595</v>
      </c>
      <c r="L924" s="7" cm="1">
        <f t="array" aca="1" ref="L924" ca="1">INDEX(States!$A:$A,RANDBETWEEN(5,COUNTA(States!$A:$A) + 1),1)</f>
        <v>19</v>
      </c>
      <c r="M924" s="7" t="str">
        <f ca="1">$L924 &amp; "|" &amp; VLOOKUP($L924,States!$A:$B,2,FALSE)</f>
        <v>19|bd4a752045e2a790745f147976385d85d6dbdece</v>
      </c>
      <c r="N924" s="7" t="str">
        <f ca="1">VLOOKUP($F924,Name!$A:$C,3,FALSE)</f>
        <v>M</v>
      </c>
      <c r="O924" s="7" t="str">
        <f ca="1">VLOOKUP($N924,Gender!$A:$B,2,FALSE)</f>
        <v>Male</v>
      </c>
      <c r="P924" s="7" t="str" cm="1">
        <f t="array" aca="1" ref="P924" ca="1">INDEX('Marital status'!$A:$A,RANDBETWEEN(5,COUNTA('Marital status'!$A:$A) + 1),1)</f>
        <v>3266897012b6dcc5723033bc25891bf99efcff6f</v>
      </c>
      <c r="Q924" s="7" t="str">
        <f ca="1">VLOOKUP($P924,'Marital status'!$A:$B,2,FALSE)</f>
        <v>MarrieD</v>
      </c>
      <c r="R924" s="7">
        <f t="shared" ca="1" si="100"/>
        <v>7</v>
      </c>
      <c r="S924" s="7" t="e">
        <f ca="1">VLOOKUP($R924,Race!$A:$B,2,FALSE)</f>
        <v>#N/A</v>
      </c>
      <c r="T924" s="8">
        <f t="shared" ca="1" si="101"/>
        <v>25913</v>
      </c>
      <c r="U924" s="6">
        <f t="shared" ca="1" si="102"/>
        <v>8</v>
      </c>
      <c r="V924" s="8" t="str">
        <f ca="1">VLOOKUP($U924,Education!$A:$B,2,FALSE)</f>
        <v>Graduate school</v>
      </c>
      <c r="W924" s="7">
        <f ca="1" xml:space="preserve">
  IF(OR($Y924 = 5, $Y924 = 6, $Y924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924" s="7" t="str">
        <f ca="1">VLOOKUP($W924,Department!$A:$B,2,FALSE)</f>
        <v>Communication &amp; Marketing</v>
      </c>
      <c r="Y924" s="6">
        <f t="shared" ca="1" si="103"/>
        <v>11</v>
      </c>
      <c r="Z924" s="7" t="str">
        <f ca="1">VLOOKUP($Y924,Role!$A:$B,2,FALSE)</f>
        <v>Analyst</v>
      </c>
      <c r="AA924" s="6">
        <f t="shared" ca="1" si="104"/>
        <v>5</v>
      </c>
      <c r="AB924" s="7" t="str">
        <f ca="1" xml:space="preserve">
IF($AA924 &lt;&gt; "",
    VLOOKUP($AA924,Level!$A:$B,2,FALSE),
    ""
)</f>
        <v>Junior</v>
      </c>
      <c r="AC924" s="1">
        <f ca="1" xml:space="preserve">
IF($Y924 = 5 + N("Presidente"),
    27000,
    IF($Y924 = 6 + N("Vice-presidente"),
        23000,
        IF(OR($Y924 = 8, $Y924= 13, $Y924 = 12) + N("Secretária bilíngue ou coordenador ou especialista"),
            8000,
            IF($Y924 = 7 + N("Diretor"),
                15000,
                IF($Y924 = 14 + N("Gerente"),
                    12000,
                    IF($Y924 = 9 + N("Estagiário"),
                        705,
                        IF($Y924 = 10 + N("Trainee"),
                            805,
                            IF($Y924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IF($U924 = 7,
  500,
  IF($U924 = 8,
    1000,
    IF($U924 = 9,
      1500,
      IF($U924 = 10,
        2000,
        0
      )
    )
  )
)
+
N("Adicional no salário por área")
+
IF($W924 = 14 + N("Tecnologia da Informação"),
  120,
  IF($W924 = 16 + N("Vendas"),
    110,
    IF($W924 = 15 + N("Jurídico"),
      100,
      IF(OR($W924 = 8, $W924 = 9, $W924 = 11) + N("Recursos humanos ou comercial ou comunicação e marketing"),
        80,
        0
      )
    )
  )
)
+
N("Adicionando pegadinha")
+
IF(AND($W924 = 16, $U924 = 9, $Y924 = 11, $AA924 = 5) + N("Se for de vendas, com mestrado, analista sênior"),
  IF($R924 = 5,
    100,
    0
  )
  +
  IF($N924 = "M",
    200,
    0
  ),
  0
)</f>
        <v>3080</v>
      </c>
      <c r="AD9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$A924  &amp; ", "   &amp;
$C924  &amp; ", "   &amp;
$E924  &amp; ", '"  &amp;
$J924  &amp; "', '" &amp;
$N924  &amp; "', "  &amp;
$R924  &amp; ", '"  &amp;
TEXT($T924,"dd/mm/aaaa")  &amp; "', "   &amp;
$U924  &amp; ", "   &amp;
$W924  &amp; ", "   &amp;
$Y924  &amp; ", "   &amp;
IF($AA924 &lt;&gt; "", $AA924, "NULL")  &amp; ", "   &amp;
$AC924  &amp; ");"</f>
        <v>INSERT INTO bi4all.fac_employees (id_company_fk, id_employee_pk, flg_active, employee_name, id_gender_fk, id_race_fk, birthday, id_schooling_fk, id_department_fk, id_role_fk, id_level_fk, salary) VALUES (6a51143286b03064a49cc2acbee63c09a0682d33, 920, 1, 'Gael Moraes Fontana', 'M', 7, '11/12/1970', 8, 11, 11, 5, 3080);</v>
      </c>
    </row>
    <row r="925" spans="1:30" ht="14.25" customHeight="1" x14ac:dyDescent="0.2">
      <c r="A925" s="7" t="str" cm="1">
        <f t="array" aca="1" ref="A925" ca="1">INDEX(Company!$A:$A,RANDBETWEEN(5,COUNTA(Company!$A:$A) + 1),1)</f>
        <v>6a51143286b03064a49cc2acbee63c09a0682d33</v>
      </c>
      <c r="B925" s="7" t="str">
        <f ca="1">VLOOKUP($A925,Company!$A:$B,2,FALSE)</f>
        <v>ACME Corporation</v>
      </c>
      <c r="C925" s="5">
        <f t="shared" si="98"/>
        <v>921</v>
      </c>
      <c r="D925" s="5" t="str" cm="1">
        <f t="array" ref="D925">SHA1HASH($C925)</f>
        <v>502845c58c2c863cc56309a21287940ae0f42aaf</v>
      </c>
      <c r="E925" s="6">
        <v>1</v>
      </c>
      <c r="F925" s="7">
        <f ca="1">IF($C925 = 1 + N("Presidente"),
    127,
    IF($C925 = 2 + N("Vice-Presidente"),
        72,
        IF($C925 = 3 + N("Secretária bilíngue"),
            13,
            RANDBETWEEN(5,COUNT(Name!$A:$A) + 1)
        )
    )
)</f>
        <v>79</v>
      </c>
      <c r="G925" s="7" t="str">
        <f ca="1">VLOOKUP($F925,Name!$A:$B,2,FALSE)</f>
        <v>Byanca</v>
      </c>
      <c r="H925" s="7">
        <f ca="1" xml:space="preserve">
IF($C925 = 1,
    0,
    RANDBETWEEN(5,COUNT('Last name'!$A:$A) + 1)
)</f>
        <v>135</v>
      </c>
      <c r="I925" s="7" t="str">
        <f ca="1" xml:space="preserve">
IF($C925 = 1 + N("Presidente"),
    "de Orléans e Bragança",
    VLOOKUP($H925,'Last name'!$A:$B,2,FALSE) &amp; " " &amp; VLOOKUP(RANDBETWEEN(5,COUNT('Last name'!$A:$A) + 1),'Last name'!$A:$B,2,FALSE)
)</f>
        <v>Moreira Rinaldi</v>
      </c>
      <c r="J925" s="7" t="str">
        <f t="shared" ca="1" si="99"/>
        <v>Byanca Moreira Rinaldi</v>
      </c>
      <c r="K925" s="7" t="str" cm="1">
        <f t="array" aca="1" ref="K925" ca="1">SHA1HASH($J925)</f>
        <v>e985de151c071f4129a188a3c8747c2d768579ea</v>
      </c>
      <c r="L925" s="7" cm="1">
        <f t="array" aca="1" ref="L925" ca="1">INDEX(States!$A:$A,RANDBETWEEN(5,COUNTA(States!$A:$A) + 1),1)</f>
        <v>16</v>
      </c>
      <c r="M925" s="7" t="str">
        <f ca="1">$L925 &amp; "|" &amp; VLOOKUP($L925,States!$A:$B,2,FALSE)</f>
        <v>16|07cfbddcd11fff6189ba806e40d4e76476d512f4</v>
      </c>
      <c r="N925" s="7" t="str">
        <f ca="1">VLOOKUP($F925,Name!$A:$C,3,FALSE)</f>
        <v>F</v>
      </c>
      <c r="O925" s="7" t="str">
        <f ca="1">VLOOKUP($N925,Gender!$A:$B,2,FALSE)</f>
        <v>Female</v>
      </c>
      <c r="P925" s="7" t="str" cm="1">
        <f t="array" aca="1" ref="P925" ca="1">INDEX('Marital status'!$A:$A,RANDBETWEEN(5,COUNTA('Marital status'!$A:$A) + 1),1)</f>
        <v>3266897012b6dcc5723033bc25891bf99efcff6f</v>
      </c>
      <c r="Q925" s="7" t="str">
        <f ca="1">VLOOKUP($P925,'Marital status'!$A:$B,2,FALSE)</f>
        <v>MarrieD</v>
      </c>
      <c r="R925" s="7">
        <f t="shared" ca="1" si="100"/>
        <v>5</v>
      </c>
      <c r="S925" s="7" t="e">
        <f ca="1">VLOOKUP($R925,Race!$A:$B,2,FALSE)</f>
        <v>#N/A</v>
      </c>
      <c r="T925" s="8">
        <f t="shared" ca="1" si="101"/>
        <v>21073</v>
      </c>
      <c r="U925" s="6">
        <f t="shared" ca="1" si="102"/>
        <v>7</v>
      </c>
      <c r="V925" s="8" t="str">
        <f ca="1">VLOOKUP($U925,Education!$A:$B,2,FALSE)</f>
        <v>Undergraduate degree</v>
      </c>
      <c r="W925" s="7">
        <f ca="1" xml:space="preserve">
  IF(OR($Y925 = 5, $Y925 = 6, $Y925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925" s="7" t="str">
        <f ca="1">VLOOKUP($W925,Department!$A:$B,2,FALSE)</f>
        <v>Presidency</v>
      </c>
      <c r="Y925" s="6">
        <f t="shared" ca="1" si="103"/>
        <v>10</v>
      </c>
      <c r="Z925" s="7" t="str">
        <f ca="1">VLOOKUP($Y925,Role!$A:$B,2,FALSE)</f>
        <v>Trainee</v>
      </c>
      <c r="AA925" s="6" t="str">
        <f t="shared" ca="1" si="104"/>
        <v/>
      </c>
      <c r="AB925" s="7" t="str">
        <f ca="1" xml:space="preserve">
IF($AA925 &lt;&gt; "",
    VLOOKUP($AA925,Level!$A:$B,2,FALSE),
    ""
)</f>
        <v/>
      </c>
      <c r="AC925" s="1">
        <f ca="1" xml:space="preserve">
IF($Y925 = 5 + N("Presidente"),
    27000,
    IF($Y925 = 6 + N("Vice-presidente"),
        23000,
        IF(OR($Y925 = 8, $Y925= 13, $Y925 = 12) + N("Secretária bilíngue ou coordenador ou especialista"),
            8000,
            IF($Y925 = 7 + N("Diretor"),
                15000,
                IF($Y925 = 14 + N("Gerente"),
                    12000,
                    IF($Y925 = 9 + N("Estagiário"),
                        705,
                        IF($Y925 = 10 + N("Trainee"),
                            805,
                            IF($Y925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IF($U925 = 7,
  500,
  IF($U925 = 8,
    1000,
    IF($U925 = 9,
      1500,
      IF($U925 = 10,
        2000,
        0
      )
    )
  )
)
+
N("Adicional no salário por área")
+
IF($W925 = 14 + N("Tecnologia da Informação"),
  120,
  IF($W925 = 16 + N("Vendas"),
    110,
    IF($W925 = 15 + N("Jurídico"),
      100,
      IF(OR($W925 = 8, $W925 = 9, $W925 = 11) + N("Recursos humanos ou comercial ou comunicação e marketing"),
        80,
        0
      )
    )
  )
)
+
N("Adicionando pegadinha")
+
IF(AND($W925 = 16, $U925 = 9, $Y925 = 11, $AA925 = 5) + N("Se for de vendas, com mestrado, analista sênior"),
  IF($R925 = 5,
    100,
    0
  )
  +
  IF($N925 = "M",
    200,
    0
  ),
  0
)</f>
        <v>1305</v>
      </c>
      <c r="AD9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$A925  &amp; ", "   &amp;
$C925  &amp; ", "   &amp;
$E925  &amp; ", '"  &amp;
$J925  &amp; "', '" &amp;
$N925  &amp; "', "  &amp;
$R925  &amp; ", '"  &amp;
TEXT($T925,"dd/mm/aaaa")  &amp; "', "   &amp;
$U925  &amp; ", "   &amp;
$W925  &amp; ", "   &amp;
$Y925  &amp; ", "   &amp;
IF($AA925 &lt;&gt; "", $AA925, "NULL")  &amp; ", "   &amp;
$AC925  &amp; ");"</f>
        <v>INSERT INTO bi4all.fac_employees (id_company_fk, id_employee_pk, flg_active, employee_name, id_gender_fk, id_race_fk, birthday, id_schooling_fk, id_department_fk, id_role_fk, id_level_fk, salary) VALUES (6a51143286b03064a49cc2acbee63c09a0682d33, 921, 1, 'Byanca Moreira Rinaldi', 'F', 5, '10/09/1957', 7, 5, 10, NULL, 1305);</v>
      </c>
    </row>
    <row r="926" spans="1:30" ht="14.25" customHeight="1" x14ac:dyDescent="0.2">
      <c r="A926" s="7" t="str" cm="1">
        <f t="array" aca="1" ref="A926" ca="1">INDEX(Company!$A:$A,RANDBETWEEN(5,COUNTA(Company!$A:$A) + 1),1)</f>
        <v>6a51143286b03064a49cc2acbee63c09a0682d33</v>
      </c>
      <c r="B926" s="7" t="str">
        <f ca="1">VLOOKUP($A926,Company!$A:$B,2,FALSE)</f>
        <v>ACME Corporation</v>
      </c>
      <c r="C926" s="5">
        <f t="shared" si="98"/>
        <v>922</v>
      </c>
      <c r="D926" s="5" t="str" cm="1">
        <f t="array" ref="D926">SHA1HASH($C926)</f>
        <v>4707f92226a773ddf1b2602948b881004c8a96e9</v>
      </c>
      <c r="E926" s="6">
        <v>1</v>
      </c>
      <c r="F926" s="7">
        <f ca="1">IF($C926 = 1 + N("Presidente"),
    127,
    IF($C926 = 2 + N("Vice-Presidente"),
        72,
        IF($C926 = 3 + N("Secretária bilíngue"),
            13,
            RANDBETWEEN(5,COUNT(Name!$A:$A) + 1)
        )
    )
)</f>
        <v>171</v>
      </c>
      <c r="G926" s="7" t="str">
        <f ca="1">VLOOKUP($F926,Name!$A:$B,2,FALSE)</f>
        <v>Íris</v>
      </c>
      <c r="H926" s="7">
        <f ca="1" xml:space="preserve">
IF($C926 = 1,
    0,
    RANDBETWEEN(5,COUNT('Last name'!$A:$A) + 1)
)</f>
        <v>75</v>
      </c>
      <c r="I926" s="7" t="str">
        <f ca="1" xml:space="preserve">
IF($C926 = 1 + N("Presidente"),
    "de Orléans e Bragança",
    VLOOKUP($H926,'Last name'!$A:$B,2,FALSE) &amp; " " &amp; VLOOKUP(RANDBETWEEN(5,COUNT('Last name'!$A:$A) + 1),'Last name'!$A:$B,2,FALSE)
)</f>
        <v>dos Santos Aragão</v>
      </c>
      <c r="J926" s="7" t="str">
        <f t="shared" ca="1" si="99"/>
        <v>Íris dos Santos Aragão</v>
      </c>
      <c r="K926" s="7" t="str" cm="1">
        <f t="array" aca="1" ref="K926" ca="1">SHA1HASH($J926)</f>
        <v>8c264355d68df9c7d1fca78fe1b63528d0171ecd</v>
      </c>
      <c r="L926" s="7" cm="1">
        <f t="array" aca="1" ref="L926" ca="1">INDEX(States!$A:$A,RANDBETWEEN(5,COUNTA(States!$A:$A) + 1),1)</f>
        <v>11</v>
      </c>
      <c r="M926" s="7" t="str">
        <f ca="1">$L926 &amp; "|" &amp; VLOOKUP($L926,States!$A:$B,2,FALSE)</f>
        <v>11|fe2c415e55f0a42317aa24885817f9de5cf497c6</v>
      </c>
      <c r="N926" s="7" t="str">
        <f ca="1">VLOOKUP($F926,Name!$A:$C,3,FALSE)</f>
        <v>F</v>
      </c>
      <c r="O926" s="7" t="str">
        <f ca="1">VLOOKUP($N926,Gender!$A:$B,2,FALSE)</f>
        <v>Female</v>
      </c>
      <c r="P926" s="7" t="str" cm="1">
        <f t="array" aca="1" ref="P926" ca="1">INDEX('Marital status'!$A:$A,RANDBETWEEN(5,COUNTA('Marital status'!$A:$A) + 1),1)</f>
        <v>459031b19ec5bbd3b3dbc0a9dcf2cb6e6c6f7848</v>
      </c>
      <c r="Q926" s="7" t="str">
        <f ca="1">VLOOKUP($P926,'Marital status'!$A:$B,2,FALSE)</f>
        <v xml:space="preserve">Widowed </v>
      </c>
      <c r="R926" s="7">
        <f t="shared" ca="1" si="100"/>
        <v>5</v>
      </c>
      <c r="S926" s="7" t="e">
        <f ca="1">VLOOKUP($R926,Race!$A:$B,2,FALSE)</f>
        <v>#N/A</v>
      </c>
      <c r="T926" s="8">
        <f t="shared" ca="1" si="101"/>
        <v>26655</v>
      </c>
      <c r="U926" s="6">
        <f t="shared" ca="1" si="102"/>
        <v>8</v>
      </c>
      <c r="V926" s="8" t="str">
        <f ca="1">VLOOKUP($U926,Education!$A:$B,2,FALSE)</f>
        <v>Graduate school</v>
      </c>
      <c r="W926" s="7">
        <f ca="1" xml:space="preserve">
  IF(OR($Y926 = 5, $Y926 = 6, $Y926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926" s="7" t="str">
        <f ca="1">VLOOKUP($W926,Department!$A:$B,2,FALSE)</f>
        <v>Audit</v>
      </c>
      <c r="Y926" s="6">
        <f t="shared" ca="1" si="103"/>
        <v>11</v>
      </c>
      <c r="Z926" s="7" t="str">
        <f ca="1">VLOOKUP($Y926,Role!$A:$B,2,FALSE)</f>
        <v>Analyst</v>
      </c>
      <c r="AA926" s="6">
        <f t="shared" ca="1" si="104"/>
        <v>5</v>
      </c>
      <c r="AB926" s="7" t="str">
        <f ca="1" xml:space="preserve">
IF($AA926 &lt;&gt; "",
    VLOOKUP($AA926,Level!$A:$B,2,FALSE),
    ""
)</f>
        <v>Junior</v>
      </c>
      <c r="AC926" s="1">
        <f ca="1" xml:space="preserve">
IF($Y926 = 5 + N("Presidente"),
    27000,
    IF($Y926 = 6 + N("Vice-presidente"),
        23000,
        IF(OR($Y926 = 8, $Y926= 13, $Y926 = 12) + N("Secretária bilíngue ou coordenador ou especialista"),
            8000,
            IF($Y926 = 7 + N("Diretor"),
                15000,
                IF($Y926 = 14 + N("Gerente"),
                    12000,
                    IF($Y926 = 9 + N("Estagiário"),
                        705,
                        IF($Y926 = 10 + N("Trainee"),
                            805,
                            IF($Y926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IF($U926 = 7,
  500,
  IF($U926 = 8,
    1000,
    IF($U926 = 9,
      1500,
      IF($U926 = 10,
        2000,
        0
      )
    )
  )
)
+
N("Adicional no salário por área")
+
IF($W926 = 14 + N("Tecnologia da Informação"),
  120,
  IF($W926 = 16 + N("Vendas"),
    110,
    IF($W926 = 15 + N("Jurídico"),
      100,
      IF(OR($W926 = 8, $W926 = 9, $W926 = 11) + N("Recursos humanos ou comercial ou comunicação e marketing"),
        80,
        0
      )
    )
  )
)
+
N("Adicionando pegadinha")
+
IF(AND($W926 = 16, $U926 = 9, $Y926 = 11, $AA926 = 5) + N("Se for de vendas, com mestrado, analista sênior"),
  IF($R926 = 5,
    100,
    0
  )
  +
  IF($N926 = "M",
    200,
    0
  ),
  0
)</f>
        <v>3000</v>
      </c>
      <c r="AD9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$A926  &amp; ", "   &amp;
$C926  &amp; ", "   &amp;
$E926  &amp; ", '"  &amp;
$J926  &amp; "', '" &amp;
$N926  &amp; "', "  &amp;
$R926  &amp; ", '"  &amp;
TEXT($T926,"dd/mm/aaaa")  &amp; "', "   &amp;
$U926  &amp; ", "   &amp;
$W926  &amp; ", "   &amp;
$Y926  &amp; ", "   &amp;
IF($AA926 &lt;&gt; "", $AA926, "NULL")  &amp; ", "   &amp;
$AC926  &amp; ");"</f>
        <v>INSERT INTO bi4all.fac_employees (id_company_fk, id_employee_pk, flg_active, employee_name, id_gender_fk, id_race_fk, birthday, id_schooling_fk, id_department_fk, id_role_fk, id_level_fk, salary) VALUES (6a51143286b03064a49cc2acbee63c09a0682d33, 922, 1, 'Íris dos Santos Aragão', 'F', 5, '22/12/1972', 8, 13, 11, 5, 3000);</v>
      </c>
    </row>
    <row r="927" spans="1:30" ht="14.25" customHeight="1" x14ac:dyDescent="0.2">
      <c r="A927" s="7" t="str" cm="1">
        <f t="array" aca="1" ref="A927" ca="1">INDEX(Company!$A:$A,RANDBETWEEN(5,COUNTA(Company!$A:$A) + 1),1)</f>
        <v>6a51143286b03064a49cc2acbee63c09a0682d33</v>
      </c>
      <c r="B927" s="7" t="str">
        <f ca="1">VLOOKUP($A927,Company!$A:$B,2,FALSE)</f>
        <v>ACME Corporation</v>
      </c>
      <c r="C927" s="5">
        <f t="shared" si="98"/>
        <v>923</v>
      </c>
      <c r="D927" s="5" t="str" cm="1">
        <f t="array" ref="D927">SHA1HASH($C927)</f>
        <v>07127c678f054242aa8adff217db10ac8aee409d</v>
      </c>
      <c r="E927" s="6">
        <v>1</v>
      </c>
      <c r="F927" s="7">
        <f ca="1">IF($C927 = 1 + N("Presidente"),
    127,
    IF($C927 = 2 + N("Vice-Presidente"),
        72,
        IF($C927 = 3 + N("Secretária bilíngue"),
            13,
            RANDBETWEEN(5,COUNT(Name!$A:$A) + 1)
        )
    )
)</f>
        <v>8</v>
      </c>
      <c r="G927" s="7" t="str">
        <f ca="1">VLOOKUP($F927,Name!$A:$B,2,FALSE)</f>
        <v>Adélia</v>
      </c>
      <c r="H927" s="7">
        <f ca="1" xml:space="preserve">
IF($C927 = 1,
    0,
    RANDBETWEEN(5,COUNT('Last name'!$A:$A) + 1)
)</f>
        <v>12</v>
      </c>
      <c r="I927" s="7" t="str">
        <f ca="1" xml:space="preserve">
IF($C927 = 1 + N("Presidente"),
    "de Orléans e Bragança",
    VLOOKUP($H927,'Last name'!$A:$B,2,FALSE) &amp; " " &amp; VLOOKUP(RANDBETWEEN(5,COUNT('Last name'!$A:$A) + 1),'Last name'!$A:$B,2,FALSE)
)</f>
        <v>Alvaregna Medeiros</v>
      </c>
      <c r="J927" s="7" t="str">
        <f t="shared" ca="1" si="99"/>
        <v>Adélia Alvaregna Medeiros</v>
      </c>
      <c r="K927" s="7" t="str" cm="1">
        <f t="array" aca="1" ref="K927" ca="1">SHA1HASH($J927)</f>
        <v>5c010d35a73684e3e952e7c88fd7694591b16ac2</v>
      </c>
      <c r="L927" s="7" cm="1">
        <f t="array" aca="1" ref="L927" ca="1">INDEX(States!$A:$A,RANDBETWEEN(5,COUNTA(States!$A:$A) + 1),1)</f>
        <v>16</v>
      </c>
      <c r="M927" s="7" t="str">
        <f ca="1">$L927 &amp; "|" &amp; VLOOKUP($L927,States!$A:$B,2,FALSE)</f>
        <v>16|07cfbddcd11fff6189ba806e40d4e76476d512f4</v>
      </c>
      <c r="N927" s="7" t="str">
        <f ca="1">VLOOKUP($F927,Name!$A:$C,3,FALSE)</f>
        <v>F</v>
      </c>
      <c r="O927" s="7" t="str">
        <f ca="1">VLOOKUP($N927,Gender!$A:$B,2,FALSE)</f>
        <v>Female</v>
      </c>
      <c r="P927" s="7" t="str" cm="1">
        <f t="array" aca="1" ref="P927" ca="1">INDEX('Marital status'!$A:$A,RANDBETWEEN(5,COUNTA('Marital status'!$A:$A) + 1),1)</f>
        <v>47051393f6bcbf99111ec5d70ba2ebbe11ebccae</v>
      </c>
      <c r="Q927" s="7" t="str">
        <f ca="1">VLOOKUP($P927,'Marital status'!$A:$B,2,FALSE)</f>
        <v xml:space="preserve"> Separated </v>
      </c>
      <c r="R927" s="7">
        <f t="shared" ca="1" si="100"/>
        <v>5</v>
      </c>
      <c r="S927" s="7" t="e">
        <f ca="1">VLOOKUP($R927,Race!$A:$B,2,FALSE)</f>
        <v>#N/A</v>
      </c>
      <c r="T927" s="8">
        <f t="shared" ca="1" si="101"/>
        <v>30772</v>
      </c>
      <c r="U927" s="6">
        <f t="shared" ca="1" si="102"/>
        <v>7</v>
      </c>
      <c r="V927" s="8" t="str">
        <f ca="1">VLOOKUP($U927,Education!$A:$B,2,FALSE)</f>
        <v>Undergraduate degree</v>
      </c>
      <c r="W927" s="7">
        <f ca="1" xml:space="preserve">
  IF(OR($Y927 = 5, $Y927 = 6, $Y927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927" s="7" t="str">
        <f ca="1">VLOOKUP($W927,Department!$A:$B,2,FALSE)</f>
        <v>Administration</v>
      </c>
      <c r="Y927" s="6">
        <f t="shared" ca="1" si="103"/>
        <v>10</v>
      </c>
      <c r="Z927" s="7" t="str">
        <f ca="1">VLOOKUP($Y927,Role!$A:$B,2,FALSE)</f>
        <v>Trainee</v>
      </c>
      <c r="AA927" s="6" t="str">
        <f t="shared" ca="1" si="104"/>
        <v/>
      </c>
      <c r="AB927" s="7" t="str">
        <f ca="1" xml:space="preserve">
IF($AA927 &lt;&gt; "",
    VLOOKUP($AA927,Level!$A:$B,2,FALSE),
    ""
)</f>
        <v/>
      </c>
      <c r="AC927" s="1">
        <f ca="1" xml:space="preserve">
IF($Y927 = 5 + N("Presidente"),
    27000,
    IF($Y927 = 6 + N("Vice-presidente"),
        23000,
        IF(OR($Y927 = 8, $Y927= 13, $Y927 = 12) + N("Secretária bilíngue ou coordenador ou especialista"),
            8000,
            IF($Y927 = 7 + N("Diretor"),
                15000,
                IF($Y927 = 14 + N("Gerente"),
                    12000,
                    IF($Y927 = 9 + N("Estagiário"),
                        705,
                        IF($Y927 = 10 + N("Trainee"),
                            805,
                            IF($Y927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IF($U927 = 7,
  500,
  IF($U927 = 8,
    1000,
    IF($U927 = 9,
      1500,
      IF($U927 = 10,
        2000,
        0
      )
    )
  )
)
+
N("Adicional no salário por área")
+
IF($W927 = 14 + N("Tecnologia da Informação"),
  120,
  IF($W927 = 16 + N("Vendas"),
    110,
    IF($W927 = 15 + N("Jurídico"),
      100,
      IF(OR($W927 = 8, $W927 = 9, $W927 = 11) + N("Recursos humanos ou comercial ou comunicação e marketing"),
        80,
        0
      )
    )
  )
)
+
N("Adicionando pegadinha")
+
IF(AND($W927 = 16, $U927 = 9, $Y927 = 11, $AA927 = 5) + N("Se for de vendas, com mestrado, analista sênior"),
  IF($R927 = 5,
    100,
    0
  )
  +
  IF($N927 = "M",
    200,
    0
  ),
  0
)</f>
        <v>1305</v>
      </c>
      <c r="AD9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$A927  &amp; ", "   &amp;
$C927  &amp; ", "   &amp;
$E927  &amp; ", '"  &amp;
$J927  &amp; "', '" &amp;
$N927  &amp; "', "  &amp;
$R927  &amp; ", '"  &amp;
TEXT($T927,"dd/mm/aaaa")  &amp; "', "   &amp;
$U927  &amp; ", "   &amp;
$W927  &amp; ", "   &amp;
$Y927  &amp; ", "   &amp;
IF($AA927 &lt;&gt; "", $AA927, "NULL")  &amp; ", "   &amp;
$AC927  &amp; ");"</f>
        <v>INSERT INTO bi4all.fac_employees (id_company_fk, id_employee_pk, flg_active, employee_name, id_gender_fk, id_race_fk, birthday, id_schooling_fk, id_department_fk, id_role_fk, id_level_fk, salary) VALUES (6a51143286b03064a49cc2acbee63c09a0682d33, 923, 1, 'Adélia Alvaregna Medeiros', 'F', 5, '31/03/1984', 7, 6, 10, NULL, 1305);</v>
      </c>
    </row>
    <row r="928" spans="1:30" ht="14.25" customHeight="1" x14ac:dyDescent="0.2">
      <c r="A928" s="7" t="str" cm="1">
        <f t="array" aca="1" ref="A928" ca="1">INDEX(Company!$A:$A,RANDBETWEEN(5,COUNTA(Company!$A:$A) + 1),1)</f>
        <v>6a51143286b03064a49cc2acbee63c09a0682d33</v>
      </c>
      <c r="B928" s="7" t="str">
        <f ca="1">VLOOKUP($A928,Company!$A:$B,2,FALSE)</f>
        <v>ACME Corporation</v>
      </c>
      <c r="C928" s="5">
        <f t="shared" si="98"/>
        <v>924</v>
      </c>
      <c r="D928" s="5" t="str" cm="1">
        <f t="array" ref="D928">SHA1HASH($C928)</f>
        <v>27e7efd0c42c796ed39618e9b5a4b05a9b2e0fb0</v>
      </c>
      <c r="E928" s="6">
        <v>1</v>
      </c>
      <c r="F928" s="7">
        <f ca="1">IF($C928 = 1 + N("Presidente"),
    127,
    IF($C928 = 2 + N("Vice-Presidente"),
        72,
        IF($C928 = 3 + N("Secretária bilíngue"),
            13,
            RANDBETWEEN(5,COUNT(Name!$A:$A) + 1)
        )
    )
)</f>
        <v>244</v>
      </c>
      <c r="G928" s="7" t="str">
        <f ca="1">VLOOKUP($F928,Name!$A:$B,2,FALSE)</f>
        <v>Luiz Gustavo</v>
      </c>
      <c r="H928" s="7">
        <f ca="1" xml:space="preserve">
IF($C928 = 1,
    0,
    RANDBETWEEN(5,COUNT('Last name'!$A:$A) + 1)
)</f>
        <v>117</v>
      </c>
      <c r="I928" s="7" t="str">
        <f ca="1" xml:space="preserve">
IF($C928 = 1 + N("Presidente"),
    "de Orléans e Bragança",
    VLOOKUP($H928,'Last name'!$A:$B,2,FALSE) &amp; " " &amp; VLOOKUP(RANDBETWEEN(5,COUNT('Last name'!$A:$A) + 1),'Last name'!$A:$B,2,FALSE)
)</f>
        <v>Mancini Poeta</v>
      </c>
      <c r="J928" s="7" t="str">
        <f t="shared" ca="1" si="99"/>
        <v>Luiz Gustavo Mancini Poeta</v>
      </c>
      <c r="K928" s="7" t="str" cm="1">
        <f t="array" aca="1" ref="K928" ca="1">SHA1HASH($J928)</f>
        <v>e62128f1e6c47a07d0b6833d693578279f69d236</v>
      </c>
      <c r="L928" s="7" cm="1">
        <f t="array" aca="1" ref="L928" ca="1">INDEX(States!$A:$A,RANDBETWEEN(5,COUNTA(States!$A:$A) + 1),1)</f>
        <v>20</v>
      </c>
      <c r="M928" s="7" t="str">
        <f ca="1">$L928 &amp; "|" &amp; VLOOKUP($L928,States!$A:$B,2,FALSE)</f>
        <v>20|c7ee6b7966c56a7149c5002263ee025341a1072b</v>
      </c>
      <c r="N928" s="7" t="str">
        <f ca="1">VLOOKUP($F928,Name!$A:$C,3,FALSE)</f>
        <v>M</v>
      </c>
      <c r="O928" s="7" t="str">
        <f ca="1">VLOOKUP($N928,Gender!$A:$B,2,FALSE)</f>
        <v>Male</v>
      </c>
      <c r="P928" s="7" t="str" cm="1">
        <f t="array" aca="1" ref="P928" ca="1">INDEX('Marital status'!$A:$A,RANDBETWEEN(5,COUNTA('Marital status'!$A:$A) + 1),1)</f>
        <v>93ac84f4e0bd5c1c97b670a12a7fff6af89fb6b3</v>
      </c>
      <c r="Q928" s="7" t="str">
        <f ca="1">VLOOKUP($P928,'Marital status'!$A:$B,2,FALSE)</f>
        <v>DIVORCED</v>
      </c>
      <c r="R928" s="7">
        <f t="shared" ca="1" si="100"/>
        <v>5</v>
      </c>
      <c r="S928" s="7" t="e">
        <f ca="1">VLOOKUP($R928,Race!$A:$B,2,FALSE)</f>
        <v>#N/A</v>
      </c>
      <c r="T928" s="8">
        <f t="shared" ca="1" si="101"/>
        <v>25702</v>
      </c>
      <c r="U928" s="6">
        <f t="shared" ca="1" si="102"/>
        <v>7</v>
      </c>
      <c r="V928" s="8" t="str">
        <f ca="1">VLOOKUP($U928,Education!$A:$B,2,FALSE)</f>
        <v>Undergraduate degree</v>
      </c>
      <c r="W928" s="7">
        <f ca="1" xml:space="preserve">
  IF(OR($Y928 = 5, $Y928 = 6, $Y928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928" s="7" t="str">
        <f ca="1">VLOOKUP($W928,Department!$A:$B,2,FALSE)</f>
        <v>Presidency</v>
      </c>
      <c r="Y928" s="6">
        <f t="shared" ca="1" si="103"/>
        <v>11</v>
      </c>
      <c r="Z928" s="7" t="str">
        <f ca="1">VLOOKUP($Y928,Role!$A:$B,2,FALSE)</f>
        <v>Analyst</v>
      </c>
      <c r="AA928" s="6">
        <f t="shared" ca="1" si="104"/>
        <v>6</v>
      </c>
      <c r="AB928" s="7" t="str">
        <f ca="1" xml:space="preserve">
IF($AA928 &lt;&gt; "",
    VLOOKUP($AA928,Level!$A:$B,2,FALSE),
    ""
)</f>
        <v>Pleno</v>
      </c>
      <c r="AC928" s="1">
        <f ca="1" xml:space="preserve">
IF($Y928 = 5 + N("Presidente"),
    27000,
    IF($Y928 = 6 + N("Vice-presidente"),
        23000,
        IF(OR($Y928 = 8, $Y928= 13, $Y928 = 12) + N("Secretária bilíngue ou coordenador ou especialista"),
            8000,
            IF($Y928 = 7 + N("Diretor"),
                15000,
                IF($Y928 = 14 + N("Gerente"),
                    12000,
                    IF($Y928 = 9 + N("Estagiário"),
                        705,
                        IF($Y928 = 10 + N("Trainee"),
                            805,
                            IF($Y928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IF($U928 = 7,
  500,
  IF($U928 = 8,
    1000,
    IF($U928 = 9,
      1500,
      IF($U928 = 10,
        2000,
        0
      )
    )
  )
)
+
N("Adicional no salário por área")
+
IF($W928 = 14 + N("Tecnologia da Informação"),
  120,
  IF($W928 = 16 + N("Vendas"),
    110,
    IF($W928 = 15 + N("Jurídico"),
      100,
      IF(OR($W928 = 8, $W928 = 9, $W928 = 11) + N("Recursos humanos ou comercial ou comunicação e marketing"),
        80,
        0
      )
    )
  )
)
+
N("Adicionando pegadinha")
+
IF(AND($W928 = 16, $U928 = 9, $Y928 = 11, $AA928 = 5) + N("Se for de vendas, com mestrado, analista sênior"),
  IF($R928 = 5,
    100,
    0
  )
  +
  IF($N928 = "M",
    200,
    0
  ),
  0
)</f>
        <v>2500</v>
      </c>
      <c r="AD9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$A928  &amp; ", "   &amp;
$C928  &amp; ", "   &amp;
$E928  &amp; ", '"  &amp;
$J928  &amp; "', '" &amp;
$N928  &amp; "', "  &amp;
$R928  &amp; ", '"  &amp;
TEXT($T928,"dd/mm/aaaa")  &amp; "', "   &amp;
$U928  &amp; ", "   &amp;
$W928  &amp; ", "   &amp;
$Y928  &amp; ", "   &amp;
IF($AA928 &lt;&gt; "", $AA928, "NULL")  &amp; ", "   &amp;
$AC928  &amp; ");"</f>
        <v>INSERT INTO bi4all.fac_employees (id_company_fk, id_employee_pk, flg_active, employee_name, id_gender_fk, id_race_fk, birthday, id_schooling_fk, id_department_fk, id_role_fk, id_level_fk, salary) VALUES (6a51143286b03064a49cc2acbee63c09a0682d33, 924, 1, 'Luiz Gustavo Mancini Poeta', 'M', 5, '14/05/1970', 7, 5, 11, 6, 2500);</v>
      </c>
    </row>
    <row r="929" spans="1:30" ht="14.25" customHeight="1" x14ac:dyDescent="0.2">
      <c r="A929" s="7" t="str" cm="1">
        <f t="array" aca="1" ref="A929" ca="1">INDEX(Company!$A:$A,RANDBETWEEN(5,COUNTA(Company!$A:$A) + 1),1)</f>
        <v>6a51143286b03064a49cc2acbee63c09a0682d33</v>
      </c>
      <c r="B929" s="7" t="str">
        <f ca="1">VLOOKUP($A929,Company!$A:$B,2,FALSE)</f>
        <v>ACME Corporation</v>
      </c>
      <c r="C929" s="5">
        <f t="shared" si="98"/>
        <v>925</v>
      </c>
      <c r="D929" s="5" t="str" cm="1">
        <f t="array" ref="D929">SHA1HASH($C929)</f>
        <v>5994e39b009fc3e1a82400b36732a5b9ba86b9bf</v>
      </c>
      <c r="E929" s="6">
        <v>1</v>
      </c>
      <c r="F929" s="7">
        <f ca="1">IF($C929 = 1 + N("Presidente"),
    127,
    IF($C929 = 2 + N("Vice-Presidente"),
        72,
        IF($C929 = 3 + N("Secretária bilíngue"),
            13,
            RANDBETWEEN(5,COUNT(Name!$A:$A) + 1)
        )
    )
)</f>
        <v>287</v>
      </c>
      <c r="G929" s="7" t="str">
        <f ca="1">VLOOKUP($F929,Name!$A:$B,2,FALSE)</f>
        <v>Matheus</v>
      </c>
      <c r="H929" s="7">
        <f ca="1" xml:space="preserve">
IF($C929 = 1,
    0,
    RANDBETWEEN(5,COUNT('Last name'!$A:$A) + 1)
)</f>
        <v>191</v>
      </c>
      <c r="I929" s="7" t="str">
        <f ca="1" xml:space="preserve">
IF($C929 = 1 + N("Presidente"),
    "de Orléans e Bragança",
    VLOOKUP($H929,'Last name'!$A:$B,2,FALSE) &amp; " " &amp; VLOOKUP(RANDBETWEEN(5,COUNT('Last name'!$A:$A) + 1),'Last name'!$A:$B,2,FALSE)
)</f>
        <v>Trindade sobrenome</v>
      </c>
      <c r="J929" s="7" t="str">
        <f t="shared" ca="1" si="99"/>
        <v>Matheus Trindade sobrenome</v>
      </c>
      <c r="K929" s="7" t="str" cm="1">
        <f t="array" aca="1" ref="K929" ca="1">SHA1HASH($J929)</f>
        <v>347e7cddd2dae4728a4722df91448da2dbf42955</v>
      </c>
      <c r="L929" s="7" cm="1">
        <f t="array" aca="1" ref="L929" ca="1">INDEX(States!$A:$A,RANDBETWEEN(5,COUNTA(States!$A:$A) + 1),1)</f>
        <v>21</v>
      </c>
      <c r="M929" s="7" t="str">
        <f ca="1">$L929 &amp; "|" &amp; VLOOKUP($L929,States!$A:$B,2,FALSE)</f>
        <v>21|18f454963e4e8ae3fea0597ea98a4e003875820f</v>
      </c>
      <c r="N929" s="7" t="str">
        <f ca="1">VLOOKUP($F929,Name!$A:$C,3,FALSE)</f>
        <v>M</v>
      </c>
      <c r="O929" s="7" t="str">
        <f ca="1">VLOOKUP($N929,Gender!$A:$B,2,FALSE)</f>
        <v>Male</v>
      </c>
      <c r="P929" s="7" t="str" cm="1">
        <f t="array" aca="1" ref="P929" ca="1">INDEX('Marital status'!$A:$A,RANDBETWEEN(5,COUNTA('Marital status'!$A:$A) + 1),1)</f>
        <v>47051393f6bcbf99111ec5d70ba2ebbe11ebccae</v>
      </c>
      <c r="Q929" s="7" t="str">
        <f ca="1">VLOOKUP($P929,'Marital status'!$A:$B,2,FALSE)</f>
        <v xml:space="preserve"> Separated </v>
      </c>
      <c r="R929" s="7">
        <f t="shared" ca="1" si="100"/>
        <v>5</v>
      </c>
      <c r="S929" s="7" t="e">
        <f ca="1">VLOOKUP($R929,Race!$A:$B,2,FALSE)</f>
        <v>#N/A</v>
      </c>
      <c r="T929" s="8">
        <f t="shared" ca="1" si="101"/>
        <v>28854</v>
      </c>
      <c r="U929" s="6">
        <f t="shared" ca="1" si="102"/>
        <v>7</v>
      </c>
      <c r="V929" s="8" t="str">
        <f ca="1">VLOOKUP($U929,Education!$A:$B,2,FALSE)</f>
        <v>Undergraduate degree</v>
      </c>
      <c r="W929" s="7">
        <f ca="1" xml:space="preserve">
  IF(OR($Y929 = 5, $Y929 = 6, $Y929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929" s="7" t="str">
        <f ca="1">VLOOKUP($W929,Department!$A:$B,2,FALSE)</f>
        <v>Commercial</v>
      </c>
      <c r="Y929" s="6">
        <f t="shared" ca="1" si="103"/>
        <v>10</v>
      </c>
      <c r="Z929" s="7" t="str">
        <f ca="1">VLOOKUP($Y929,Role!$A:$B,2,FALSE)</f>
        <v>Trainee</v>
      </c>
      <c r="AA929" s="6" t="str">
        <f t="shared" ca="1" si="104"/>
        <v/>
      </c>
      <c r="AB929" s="7" t="str">
        <f ca="1" xml:space="preserve">
IF($AA929 &lt;&gt; "",
    VLOOKUP($AA929,Level!$A:$B,2,FALSE),
    ""
)</f>
        <v/>
      </c>
      <c r="AC929" s="1">
        <f ca="1" xml:space="preserve">
IF($Y929 = 5 + N("Presidente"),
    27000,
    IF($Y929 = 6 + N("Vice-presidente"),
        23000,
        IF(OR($Y929 = 8, $Y929= 13, $Y929 = 12) + N("Secretária bilíngue ou coordenador ou especialista"),
            8000,
            IF($Y929 = 7 + N("Diretor"),
                15000,
                IF($Y929 = 14 + N("Gerente"),
                    12000,
                    IF($Y929 = 9 + N("Estagiário"),
                        705,
                        IF($Y929 = 10 + N("Trainee"),
                            805,
                            IF($Y929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IF($U929 = 7,
  500,
  IF($U929 = 8,
    1000,
    IF($U929 = 9,
      1500,
      IF($U929 = 10,
        2000,
        0
      )
    )
  )
)
+
N("Adicional no salário por área")
+
IF($W929 = 14 + N("Tecnologia da Informação"),
  120,
  IF($W929 = 16 + N("Vendas"),
    110,
    IF($W929 = 15 + N("Jurídico"),
      100,
      IF(OR($W929 = 8, $W929 = 9, $W929 = 11) + N("Recursos humanos ou comercial ou comunicação e marketing"),
        80,
        0
      )
    )
  )
)
+
N("Adicionando pegadinha")
+
IF(AND($W929 = 16, $U929 = 9, $Y929 = 11, $AA929 = 5) + N("Se for de vendas, com mestrado, analista sênior"),
  IF($R929 = 5,
    100,
    0
  )
  +
  IF($N929 = "M",
    200,
    0
  ),
  0
)</f>
        <v>1385</v>
      </c>
      <c r="AD9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$A929  &amp; ", "   &amp;
$C929  &amp; ", "   &amp;
$E929  &amp; ", '"  &amp;
$J929  &amp; "', '" &amp;
$N929  &amp; "', "  &amp;
$R929  &amp; ", '"  &amp;
TEXT($T929,"dd/mm/aaaa")  &amp; "', "   &amp;
$U929  &amp; ", "   &amp;
$W929  &amp; ", "   &amp;
$Y929  &amp; ", "   &amp;
IF($AA929 &lt;&gt; "", $AA929, "NULL")  &amp; ", "   &amp;
$AC929  &amp; ");"</f>
        <v>INSERT INTO bi4all.fac_employees (id_company_fk, id_employee_pk, flg_active, employee_name, id_gender_fk, id_race_fk, birthday, id_schooling_fk, id_department_fk, id_role_fk, id_level_fk, salary) VALUES (6a51143286b03064a49cc2acbee63c09a0682d33, 925, 1, 'Matheus Trindade sobrenome', 'M', 5, '30/12/1978', 7, 9, 10, NULL, 1385);</v>
      </c>
    </row>
    <row r="930" spans="1:30" ht="14.25" customHeight="1" x14ac:dyDescent="0.2">
      <c r="A930" s="7" t="str" cm="1">
        <f t="array" aca="1" ref="A930" ca="1">INDEX(Company!$A:$A,RANDBETWEEN(5,COUNTA(Company!$A:$A) + 1),1)</f>
        <v>6a51143286b03064a49cc2acbee63c09a0682d33</v>
      </c>
      <c r="B930" s="7" t="str">
        <f ca="1">VLOOKUP($A930,Company!$A:$B,2,FALSE)</f>
        <v>ACME Corporation</v>
      </c>
      <c r="C930" s="5">
        <f t="shared" si="98"/>
        <v>926</v>
      </c>
      <c r="D930" s="5" t="str" cm="1">
        <f t="array" ref="D930">SHA1HASH($C930)</f>
        <v>89da3d8a3c24dbd3e5e96f7f3896866f5e5eb878</v>
      </c>
      <c r="E930" s="6">
        <v>1</v>
      </c>
      <c r="F930" s="7">
        <f ca="1">IF($C930 = 1 + N("Presidente"),
    127,
    IF($C930 = 2 + N("Vice-Presidente"),
        72,
        IF($C930 = 3 + N("Secretária bilíngue"),
            13,
            RANDBETWEEN(5,COUNT(Name!$A:$A) + 1)
        )
    )
)</f>
        <v>8</v>
      </c>
      <c r="G930" s="7" t="str">
        <f ca="1">VLOOKUP($F930,Name!$A:$B,2,FALSE)</f>
        <v>Adélia</v>
      </c>
      <c r="H930" s="7">
        <f ca="1" xml:space="preserve">
IF($C930 = 1,
    0,
    RANDBETWEEN(5,COUNT('Last name'!$A:$A) + 1)
)</f>
        <v>110</v>
      </c>
      <c r="I930" s="7" t="str">
        <f ca="1" xml:space="preserve">
IF($C930 = 1 + N("Presidente"),
    "de Orléans e Bragança",
    VLOOKUP($H930,'Last name'!$A:$B,2,FALSE) &amp; " " &amp; VLOOKUP(RANDBETWEEN(5,COUNT('Last name'!$A:$A) + 1),'Last name'!$A:$B,2,FALSE)
)</f>
        <v>Lombardi Marques</v>
      </c>
      <c r="J930" s="7" t="str">
        <f t="shared" ca="1" si="99"/>
        <v>Adélia Lombardi Marques</v>
      </c>
      <c r="K930" s="7" t="str" cm="1">
        <f t="array" aca="1" ref="K930" ca="1">SHA1HASH($J930)</f>
        <v>295b23da3317a9220352e2e175e9b9e51696c40f</v>
      </c>
      <c r="L930" s="7" cm="1">
        <f t="array" aca="1" ref="L930" ca="1">INDEX(States!$A:$A,RANDBETWEEN(5,COUNTA(States!$A:$A) + 1),1)</f>
        <v>16</v>
      </c>
      <c r="M930" s="7" t="str">
        <f ca="1">$L930 &amp; "|" &amp; VLOOKUP($L930,States!$A:$B,2,FALSE)</f>
        <v>16|07cfbddcd11fff6189ba806e40d4e76476d512f4</v>
      </c>
      <c r="N930" s="7" t="str">
        <f ca="1">VLOOKUP($F930,Name!$A:$C,3,FALSE)</f>
        <v>F</v>
      </c>
      <c r="O930" s="7" t="str">
        <f ca="1">VLOOKUP($N930,Gender!$A:$B,2,FALSE)</f>
        <v>Female</v>
      </c>
      <c r="P930" s="7" t="str" cm="1">
        <f t="array" aca="1" ref="P930" ca="1">INDEX('Marital status'!$A:$A,RANDBETWEEN(5,COUNTA('Marital status'!$A:$A) + 1),1)</f>
        <v>93ac84f4e0bd5c1c97b670a12a7fff6af89fb6b3</v>
      </c>
      <c r="Q930" s="7" t="str">
        <f ca="1">VLOOKUP($P930,'Marital status'!$A:$B,2,FALSE)</f>
        <v>DIVORCED</v>
      </c>
      <c r="R930" s="7">
        <f t="shared" ca="1" si="100"/>
        <v>5</v>
      </c>
      <c r="S930" s="7" t="e">
        <f ca="1">VLOOKUP($R930,Race!$A:$B,2,FALSE)</f>
        <v>#N/A</v>
      </c>
      <c r="T930" s="8">
        <f t="shared" ca="1" si="101"/>
        <v>24198</v>
      </c>
      <c r="U930" s="6">
        <f t="shared" ca="1" si="102"/>
        <v>7</v>
      </c>
      <c r="V930" s="8" t="str">
        <f ca="1">VLOOKUP($U930,Education!$A:$B,2,FALSE)</f>
        <v>Undergraduate degree</v>
      </c>
      <c r="W930" s="7">
        <f ca="1" xml:space="preserve">
  IF(OR($Y930 = 5, $Y930 = 6, $Y930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930" s="7" t="str">
        <f ca="1">VLOOKUP($W930,Department!$A:$B,2,FALSE)</f>
        <v>Audit</v>
      </c>
      <c r="Y930" s="6">
        <f t="shared" ca="1" si="103"/>
        <v>11</v>
      </c>
      <c r="Z930" s="7" t="str">
        <f ca="1">VLOOKUP($Y930,Role!$A:$B,2,FALSE)</f>
        <v>Analyst</v>
      </c>
      <c r="AA930" s="6">
        <f t="shared" ca="1" si="104"/>
        <v>7</v>
      </c>
      <c r="AB930" s="7" t="str">
        <f ca="1" xml:space="preserve">
IF($AA930 &lt;&gt; "",
    VLOOKUP($AA930,Level!$A:$B,2,FALSE),
    ""
)</f>
        <v>Senior</v>
      </c>
      <c r="AC930" s="1">
        <f ca="1" xml:space="preserve">
IF($Y930 = 5 + N("Presidente"),
    27000,
    IF($Y930 = 6 + N("Vice-presidente"),
        23000,
        IF(OR($Y930 = 8, $Y930= 13, $Y930 = 12) + N("Secretária bilíngue ou coordenador ou especialista"),
            8000,
            IF($Y930 = 7 + N("Diretor"),
                15000,
                IF($Y930 = 14 + N("Gerente"),
                    12000,
                    IF($Y930 = 9 + N("Estagiário"),
                        705,
                        IF($Y930 = 10 + N("Trainee"),
                            805,
                            IF($Y930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IF($U930 = 7,
  500,
  IF($U930 = 8,
    1000,
    IF($U930 = 9,
      1500,
      IF($U930 = 10,
        2000,
        0
      )
    )
  )
)
+
N("Adicional no salário por área")
+
IF($W930 = 14 + N("Tecnologia da Informação"),
  120,
  IF($W930 = 16 + N("Vendas"),
    110,
    IF($W930 = 15 + N("Jurídico"),
      100,
      IF(OR($W930 = 8, $W930 = 9, $W930 = 11) + N("Recursos humanos ou comercial ou comunicação e marketing"),
        80,
        0
      )
    )
  )
)
+
N("Adicionando pegadinha")
+
IF(AND($W930 = 16, $U930 = 9, $Y930 = 11, $AA930 = 5) + N("Se for de vendas, com mestrado, analista sênior"),
  IF($R930 = 5,
    100,
    0
  )
  +
  IF($N930 = "M",
    200,
    0
  ),
  0
)</f>
        <v>2500</v>
      </c>
      <c r="AD9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$A930  &amp; ", "   &amp;
$C930  &amp; ", "   &amp;
$E930  &amp; ", '"  &amp;
$J930  &amp; "', '" &amp;
$N930  &amp; "', "  &amp;
$R930  &amp; ", '"  &amp;
TEXT($T930,"dd/mm/aaaa")  &amp; "', "   &amp;
$U930  &amp; ", "   &amp;
$W930  &amp; ", "   &amp;
$Y930  &amp; ", "   &amp;
IF($AA930 &lt;&gt; "", $AA930, "NULL")  &amp; ", "   &amp;
$AC930  &amp; ");"</f>
        <v>INSERT INTO bi4all.fac_employees (id_company_fk, id_employee_pk, flg_active, employee_name, id_gender_fk, id_race_fk, birthday, id_schooling_fk, id_department_fk, id_role_fk, id_level_fk, salary) VALUES (6a51143286b03064a49cc2acbee63c09a0682d33, 926, 1, 'Adélia Lombardi Marques', 'F', 5, '01/04/1966', 7, 13, 11, 7, 2500);</v>
      </c>
    </row>
    <row r="931" spans="1:30" ht="14.25" customHeight="1" x14ac:dyDescent="0.2">
      <c r="A931" s="7" t="str" cm="1">
        <f t="array" aca="1" ref="A931" ca="1">INDEX(Company!$A:$A,RANDBETWEEN(5,COUNTA(Company!$A:$A) + 1),1)</f>
        <v>6a51143286b03064a49cc2acbee63c09a0682d33</v>
      </c>
      <c r="B931" s="7" t="str">
        <f ca="1">VLOOKUP($A931,Company!$A:$B,2,FALSE)</f>
        <v>ACME Corporation</v>
      </c>
      <c r="C931" s="5">
        <f t="shared" si="98"/>
        <v>927</v>
      </c>
      <c r="D931" s="5" t="str" cm="1">
        <f t="array" ref="D931">SHA1HASH($C931)</f>
        <v>62e5be992581c471abb1a11a6f5057aa70309f79</v>
      </c>
      <c r="E931" s="6">
        <v>1</v>
      </c>
      <c r="F931" s="7">
        <f ca="1">IF($C931 = 1 + N("Presidente"),
    127,
    IF($C931 = 2 + N("Vice-Presidente"),
        72,
        IF($C931 = 3 + N("Secretária bilíngue"),
            13,
            RANDBETWEEN(5,COUNT(Name!$A:$A) + 1)
        )
    )
)</f>
        <v>54</v>
      </c>
      <c r="G931" s="7" t="str">
        <f ca="1">VLOOKUP($F931,Name!$A:$B,2,FALSE)</f>
        <v>Ariela</v>
      </c>
      <c r="H931" s="7">
        <f ca="1" xml:space="preserve">
IF($C931 = 1,
    0,
    RANDBETWEEN(5,COUNT('Last name'!$A:$A) + 1)
)</f>
        <v>139</v>
      </c>
      <c r="I931" s="7" t="str">
        <f ca="1" xml:space="preserve">
IF($C931 = 1 + N("Presidente"),
    "de Orléans e Bragança",
    VLOOKUP($H931,'Last name'!$A:$B,2,FALSE) &amp; " " &amp; VLOOKUP(RANDBETWEEN(5,COUNT('Last name'!$A:$A) + 1),'Last name'!$A:$B,2,FALSE)
)</f>
        <v>Negrão Alvarenga</v>
      </c>
      <c r="J931" s="7" t="str">
        <f t="shared" ca="1" si="99"/>
        <v>Ariela Negrão Alvarenga</v>
      </c>
      <c r="K931" s="7" t="str" cm="1">
        <f t="array" aca="1" ref="K931" ca="1">SHA1HASH($J931)</f>
        <v>e6012dc83307227749013258e8cf1bfdf0c8177e</v>
      </c>
      <c r="L931" s="7" cm="1">
        <f t="array" aca="1" ref="L931" ca="1">INDEX(States!$A:$A,RANDBETWEEN(5,COUNTA(States!$A:$A) + 1),1)</f>
        <v>18</v>
      </c>
      <c r="M931" s="7" t="str">
        <f ca="1">$L931 &amp; "|" &amp; VLOOKUP($L931,States!$A:$B,2,FALSE)</f>
        <v>18|4c829e7753eab86056bb8157601420a362debf31</v>
      </c>
      <c r="N931" s="7" t="str">
        <f ca="1">VLOOKUP($F931,Name!$A:$C,3,FALSE)</f>
        <v>F</v>
      </c>
      <c r="O931" s="7" t="str">
        <f ca="1">VLOOKUP($N931,Gender!$A:$B,2,FALSE)</f>
        <v>Female</v>
      </c>
      <c r="P931" s="7" t="str" cm="1">
        <f t="array" aca="1" ref="P931" ca="1">INDEX('Marital status'!$A:$A,RANDBETWEEN(5,COUNTA('Marital status'!$A:$A) + 1),1)</f>
        <v>459031b19ec5bbd3b3dbc0a9dcf2cb6e6c6f7848</v>
      </c>
      <c r="Q931" s="7" t="str">
        <f ca="1">VLOOKUP($P931,'Marital status'!$A:$B,2,FALSE)</f>
        <v xml:space="preserve">Widowed </v>
      </c>
      <c r="R931" s="7">
        <f t="shared" ca="1" si="100"/>
        <v>8</v>
      </c>
      <c r="S931" s="7" t="e">
        <f ca="1">VLOOKUP($R931,Race!$A:$B,2,FALSE)</f>
        <v>#N/A</v>
      </c>
      <c r="T931" s="8">
        <f t="shared" ca="1" si="101"/>
        <v>25064</v>
      </c>
      <c r="U931" s="6">
        <f t="shared" ca="1" si="102"/>
        <v>7</v>
      </c>
      <c r="V931" s="8" t="str">
        <f ca="1">VLOOKUP($U931,Education!$A:$B,2,FALSE)</f>
        <v>Undergraduate degree</v>
      </c>
      <c r="W931" s="7">
        <f ca="1" xml:space="preserve">
  IF(OR($Y931 = 5, $Y931 = 6, $Y931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931" s="7" t="str">
        <f ca="1">VLOOKUP($W931,Department!$A:$B,2,FALSE)</f>
        <v>Administration</v>
      </c>
      <c r="Y931" s="6">
        <f t="shared" ca="1" si="103"/>
        <v>10</v>
      </c>
      <c r="Z931" s="7" t="str">
        <f ca="1">VLOOKUP($Y931,Role!$A:$B,2,FALSE)</f>
        <v>Trainee</v>
      </c>
      <c r="AA931" s="6" t="str">
        <f t="shared" ca="1" si="104"/>
        <v/>
      </c>
      <c r="AB931" s="7" t="str">
        <f ca="1" xml:space="preserve">
IF($AA931 &lt;&gt; "",
    VLOOKUP($AA931,Level!$A:$B,2,FALSE),
    ""
)</f>
        <v/>
      </c>
      <c r="AC931" s="1">
        <f ca="1" xml:space="preserve">
IF($Y931 = 5 + N("Presidente"),
    27000,
    IF($Y931 = 6 + N("Vice-presidente"),
        23000,
        IF(OR($Y931 = 8, $Y931= 13, $Y931 = 12) + N("Secretária bilíngue ou coordenador ou especialista"),
            8000,
            IF($Y931 = 7 + N("Diretor"),
                15000,
                IF($Y931 = 14 + N("Gerente"),
                    12000,
                    IF($Y931 = 9 + N("Estagiário"),
                        705,
                        IF($Y931 = 10 + N("Trainee"),
                            805,
                            IF($Y931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IF($U931 = 7,
  500,
  IF($U931 = 8,
    1000,
    IF($U931 = 9,
      1500,
      IF($U931 = 10,
        2000,
        0
      )
    )
  )
)
+
N("Adicional no salário por área")
+
IF($W931 = 14 + N("Tecnologia da Informação"),
  120,
  IF($W931 = 16 + N("Vendas"),
    110,
    IF($W931 = 15 + N("Jurídico"),
      100,
      IF(OR($W931 = 8, $W931 = 9, $W931 = 11) + N("Recursos humanos ou comercial ou comunicação e marketing"),
        80,
        0
      )
    )
  )
)
+
N("Adicionando pegadinha")
+
IF(AND($W931 = 16, $U931 = 9, $Y931 = 11, $AA931 = 5) + N("Se for de vendas, com mestrado, analista sênior"),
  IF($R931 = 5,
    100,
    0
  )
  +
  IF($N931 = "M",
    200,
    0
  ),
  0
)</f>
        <v>1305</v>
      </c>
      <c r="AD9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$A931  &amp; ", "   &amp;
$C931  &amp; ", "   &amp;
$E931  &amp; ", '"  &amp;
$J931  &amp; "', '" &amp;
$N931  &amp; "', "  &amp;
$R931  &amp; ", '"  &amp;
TEXT($T931,"dd/mm/aaaa")  &amp; "', "   &amp;
$U931  &amp; ", "   &amp;
$W931  &amp; ", "   &amp;
$Y931  &amp; ", "   &amp;
IF($AA931 &lt;&gt; "", $AA931, "NULL")  &amp; ", "   &amp;
$AC931  &amp; ");"</f>
        <v>INSERT INTO bi4all.fac_employees (id_company_fk, id_employee_pk, flg_active, employee_name, id_gender_fk, id_race_fk, birthday, id_schooling_fk, id_department_fk, id_role_fk, id_level_fk, salary) VALUES (6a51143286b03064a49cc2acbee63c09a0682d33, 927, 1, 'Ariela Negrão Alvarenga', 'F', 8, '14/08/1968', 7, 6, 10, NULL, 1305);</v>
      </c>
    </row>
    <row r="932" spans="1:30" ht="14.25" customHeight="1" x14ac:dyDescent="0.2">
      <c r="A932" s="7" t="str" cm="1">
        <f t="array" aca="1" ref="A932" ca="1">INDEX(Company!$A:$A,RANDBETWEEN(5,COUNTA(Company!$A:$A) + 1),1)</f>
        <v>6a51143286b03064a49cc2acbee63c09a0682d33</v>
      </c>
      <c r="B932" s="7" t="str">
        <f ca="1">VLOOKUP($A932,Company!$A:$B,2,FALSE)</f>
        <v>ACME Corporation</v>
      </c>
      <c r="C932" s="5">
        <f t="shared" si="98"/>
        <v>928</v>
      </c>
      <c r="D932" s="5" t="str" cm="1">
        <f t="array" ref="D932">SHA1HASH($C932)</f>
        <v>3eac69f45044ab34a31ceb69ec9db9dda561ee5d</v>
      </c>
      <c r="E932" s="6">
        <v>1</v>
      </c>
      <c r="F932" s="7">
        <f ca="1">IF($C932 = 1 + N("Presidente"),
    127,
    IF($C932 = 2 + N("Vice-Presidente"),
        72,
        IF($C932 = 3 + N("Secretária bilíngue"),
            13,
            RANDBETWEEN(5,COUNT(Name!$A:$A) + 1)
        )
    )
)</f>
        <v>318</v>
      </c>
      <c r="G932" s="7" t="str">
        <f ca="1">VLOOKUP($F932,Name!$A:$B,2,FALSE)</f>
        <v>Pedro Lucas</v>
      </c>
      <c r="H932" s="7">
        <f ca="1" xml:space="preserve">
IF($C932 = 1,
    0,
    RANDBETWEEN(5,COUNT('Last name'!$A:$A) + 1)
)</f>
        <v>69</v>
      </c>
      <c r="I932" s="7" t="str">
        <f ca="1" xml:space="preserve">
IF($C932 = 1 + N("Presidente"),
    "de Orléans e Bragança",
    VLOOKUP($H932,'Last name'!$A:$B,2,FALSE) &amp; " " &amp; VLOOKUP(RANDBETWEEN(5,COUNT('Last name'!$A:$A) + 1),'Last name'!$A:$B,2,FALSE)
)</f>
        <v>Costatini Sousa</v>
      </c>
      <c r="J932" s="7" t="str">
        <f t="shared" ca="1" si="99"/>
        <v>Pedro Lucas Costatini Sousa</v>
      </c>
      <c r="K932" s="7" t="str" cm="1">
        <f t="array" aca="1" ref="K932" ca="1">SHA1HASH($J932)</f>
        <v>0dd4e9b1226cd020fd44337a6f33f5b02ef781c6</v>
      </c>
      <c r="L932" s="7" cm="1">
        <f t="array" aca="1" ref="L932" ca="1">INDEX(States!$A:$A,RANDBETWEEN(5,COUNTA(States!$A:$A) + 1),1)</f>
        <v>11</v>
      </c>
      <c r="M932" s="7" t="str">
        <f ca="1">$L932 &amp; "|" &amp; VLOOKUP($L932,States!$A:$B,2,FALSE)</f>
        <v>11|fe2c415e55f0a42317aa24885817f9de5cf497c6</v>
      </c>
      <c r="N932" s="7" t="str">
        <f ca="1">VLOOKUP($F932,Name!$A:$C,3,FALSE)</f>
        <v>M</v>
      </c>
      <c r="O932" s="7" t="str">
        <f ca="1">VLOOKUP($N932,Gender!$A:$B,2,FALSE)</f>
        <v>Male</v>
      </c>
      <c r="P932" s="7" t="str" cm="1">
        <f t="array" aca="1" ref="P932" ca="1">INDEX('Marital status'!$A:$A,RANDBETWEEN(5,COUNTA('Marital status'!$A:$A) + 1),1)</f>
        <v>93ac84f4e0bd5c1c97b670a12a7fff6af89fb6b3</v>
      </c>
      <c r="Q932" s="7" t="str">
        <f ca="1">VLOOKUP($P932,'Marital status'!$A:$B,2,FALSE)</f>
        <v>DIVORCED</v>
      </c>
      <c r="R932" s="7">
        <f t="shared" ca="1" si="100"/>
        <v>5</v>
      </c>
      <c r="S932" s="7" t="e">
        <f ca="1">VLOOKUP($R932,Race!$A:$B,2,FALSE)</f>
        <v>#N/A</v>
      </c>
      <c r="T932" s="8">
        <f t="shared" ca="1" si="101"/>
        <v>19529</v>
      </c>
      <c r="U932" s="6">
        <f t="shared" ca="1" si="102"/>
        <v>8</v>
      </c>
      <c r="V932" s="8" t="str">
        <f ca="1">VLOOKUP($U932,Education!$A:$B,2,FALSE)</f>
        <v>Graduate school</v>
      </c>
      <c r="W932" s="7">
        <f ca="1" xml:space="preserve">
  IF(OR($Y932 = 5, $Y932 = 6, $Y932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932" s="7" t="str">
        <f ca="1">VLOOKUP($W932,Department!$A:$B,2,FALSE)</f>
        <v>Commercial</v>
      </c>
      <c r="Y932" s="6">
        <f t="shared" ca="1" si="103"/>
        <v>11</v>
      </c>
      <c r="Z932" s="7" t="str">
        <f ca="1">VLOOKUP($Y932,Role!$A:$B,2,FALSE)</f>
        <v>Analyst</v>
      </c>
      <c r="AA932" s="6">
        <f t="shared" ca="1" si="104"/>
        <v>7</v>
      </c>
      <c r="AB932" s="7" t="str">
        <f ca="1" xml:space="preserve">
IF($AA932 &lt;&gt; "",
    VLOOKUP($AA932,Level!$A:$B,2,FALSE),
    ""
)</f>
        <v>Senior</v>
      </c>
      <c r="AC932" s="1">
        <f ca="1" xml:space="preserve">
IF($Y932 = 5 + N("Presidente"),
    27000,
    IF($Y932 = 6 + N("Vice-presidente"),
        23000,
        IF(OR($Y932 = 8, $Y932= 13, $Y932 = 12) + N("Secretária bilíngue ou coordenador ou especialista"),
            8000,
            IF($Y932 = 7 + N("Diretor"),
                15000,
                IF($Y932 = 14 + N("Gerente"),
                    12000,
                    IF($Y932 = 9 + N("Estagiário"),
                        705,
                        IF($Y932 = 10 + N("Trainee"),
                            805,
                            IF($Y932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IF($U932 = 7,
  500,
  IF($U932 = 8,
    1000,
    IF($U932 = 9,
      1500,
      IF($U932 = 10,
        2000,
        0
      )
    )
  )
)
+
N("Adicional no salário por área")
+
IF($W932 = 14 + N("Tecnologia da Informação"),
  120,
  IF($W932 = 16 + N("Vendas"),
    110,
    IF($W932 = 15 + N("Jurídico"),
      100,
      IF(OR($W932 = 8, $W932 = 9, $W932 = 11) + N("Recursos humanos ou comercial ou comunicação e marketing"),
        80,
        0
      )
    )
  )
)
+
N("Adicionando pegadinha")
+
IF(AND($W932 = 16, $U932 = 9, $Y932 = 11, $AA932 = 5) + N("Se for de vendas, com mestrado, analista sênior"),
  IF($R932 = 5,
    100,
    0
  )
  +
  IF($N932 = "M",
    200,
    0
  ),
  0
)</f>
        <v>3080</v>
      </c>
      <c r="AD9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$A932  &amp; ", "   &amp;
$C932  &amp; ", "   &amp;
$E932  &amp; ", '"  &amp;
$J932  &amp; "', '" &amp;
$N932  &amp; "', "  &amp;
$R932  &amp; ", '"  &amp;
TEXT($T932,"dd/mm/aaaa")  &amp; "', "   &amp;
$U932  &amp; ", "   &amp;
$W932  &amp; ", "   &amp;
$Y932  &amp; ", "   &amp;
IF($AA932 &lt;&gt; "", $AA932, "NULL")  &amp; ", "   &amp;
$AC932  &amp; ");"</f>
        <v>INSERT INTO bi4all.fac_employees (id_company_fk, id_employee_pk, flg_active, employee_name, id_gender_fk, id_race_fk, birthday, id_schooling_fk, id_department_fk, id_role_fk, id_level_fk, salary) VALUES (6a51143286b03064a49cc2acbee63c09a0682d33, 928, 1, 'Pedro Lucas Costatini Sousa', 'M', 5, '19/06/1953', 8, 9, 11, 7, 3080);</v>
      </c>
    </row>
    <row r="933" spans="1:30" ht="14.25" customHeight="1" x14ac:dyDescent="0.2">
      <c r="A933" s="7" t="str" cm="1">
        <f t="array" aca="1" ref="A933" ca="1">INDEX(Company!$A:$A,RANDBETWEEN(5,COUNTA(Company!$A:$A) + 1),1)</f>
        <v>6a51143286b03064a49cc2acbee63c09a0682d33</v>
      </c>
      <c r="B933" s="7" t="str">
        <f ca="1">VLOOKUP($A933,Company!$A:$B,2,FALSE)</f>
        <v>ACME Corporation</v>
      </c>
      <c r="C933" s="5">
        <f t="shared" si="98"/>
        <v>929</v>
      </c>
      <c r="D933" s="5" t="str" cm="1">
        <f t="array" ref="D933">SHA1HASH($C933)</f>
        <v>e29f7b5c0960d53d40bc673a6b2cccd378f24e4b</v>
      </c>
      <c r="E933" s="6">
        <v>1</v>
      </c>
      <c r="F933" s="7">
        <f ca="1">IF($C933 = 1 + N("Presidente"),
    127,
    IF($C933 = 2 + N("Vice-Presidente"),
        72,
        IF($C933 = 3 + N("Secretária bilíngue"),
            13,
            RANDBETWEEN(5,COUNT(Name!$A:$A) + 1)
        )
    )
)</f>
        <v>226</v>
      </c>
      <c r="G933" s="7" t="str">
        <f ca="1">VLOOKUP($F933,Name!$A:$B,2,FALSE)</f>
        <v>Levy</v>
      </c>
      <c r="H933" s="7">
        <f ca="1" xml:space="preserve">
IF($C933 = 1,
    0,
    RANDBETWEEN(5,COUNT('Last name'!$A:$A) + 1)
)</f>
        <v>104</v>
      </c>
      <c r="I933" s="7" t="str">
        <f ca="1" xml:space="preserve">
IF($C933 = 1 + N("Presidente"),
    "de Orléans e Bragança",
    VLOOKUP($H933,'Last name'!$A:$B,2,FALSE) &amp; " " &amp; VLOOKUP(RANDBETWEEN(5,COUNT('Last name'!$A:$A) + 1),'Last name'!$A:$B,2,FALSE)
)</f>
        <v>Ildelfonso Giordano</v>
      </c>
      <c r="J933" s="7" t="str">
        <f t="shared" ca="1" si="99"/>
        <v>Levy Ildelfonso Giordano</v>
      </c>
      <c r="K933" s="7" t="str" cm="1">
        <f t="array" aca="1" ref="K933" ca="1">SHA1HASH($J933)</f>
        <v>ebb2e5aa0e641edb9121bc8d469754845ff0d39d</v>
      </c>
      <c r="L933" s="7" cm="1">
        <f t="array" aca="1" ref="L933" ca="1">INDEX(States!$A:$A,RANDBETWEEN(5,COUNTA(States!$A:$A) + 1),1)</f>
        <v>11</v>
      </c>
      <c r="M933" s="7" t="str">
        <f ca="1">$L933 &amp; "|" &amp; VLOOKUP($L933,States!$A:$B,2,FALSE)</f>
        <v>11|fe2c415e55f0a42317aa24885817f9de5cf497c6</v>
      </c>
      <c r="N933" s="7" t="str">
        <f ca="1">VLOOKUP($F933,Name!$A:$C,3,FALSE)</f>
        <v>M</v>
      </c>
      <c r="O933" s="7" t="str">
        <f ca="1">VLOOKUP($N933,Gender!$A:$B,2,FALSE)</f>
        <v>Male</v>
      </c>
      <c r="P933" s="7" t="str" cm="1">
        <f t="array" aca="1" ref="P933" ca="1">INDEX('Marital status'!$A:$A,RANDBETWEEN(5,COUNTA('Marital status'!$A:$A) + 1),1)</f>
        <v>47051393f6bcbf99111ec5d70ba2ebbe11ebccae</v>
      </c>
      <c r="Q933" s="7" t="str">
        <f ca="1">VLOOKUP($P933,'Marital status'!$A:$B,2,FALSE)</f>
        <v xml:space="preserve"> Separated </v>
      </c>
      <c r="R933" s="7">
        <f t="shared" ca="1" si="100"/>
        <v>5</v>
      </c>
      <c r="S933" s="7" t="e">
        <f ca="1">VLOOKUP($R933,Race!$A:$B,2,FALSE)</f>
        <v>#N/A</v>
      </c>
      <c r="T933" s="8">
        <f t="shared" ca="1" si="101"/>
        <v>22145</v>
      </c>
      <c r="U933" s="6">
        <f t="shared" ca="1" si="102"/>
        <v>7</v>
      </c>
      <c r="V933" s="8" t="str">
        <f ca="1">VLOOKUP($U933,Education!$A:$B,2,FALSE)</f>
        <v>Undergraduate degree</v>
      </c>
      <c r="W933" s="7">
        <f ca="1" xml:space="preserve">
  IF(OR($Y933 = 5, $Y933 = 6, $Y933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933" s="7" t="str">
        <f ca="1">VLOOKUP($W933,Department!$A:$B,2,FALSE)</f>
        <v>Commercial</v>
      </c>
      <c r="Y933" s="6">
        <f t="shared" ca="1" si="103"/>
        <v>9</v>
      </c>
      <c r="Z933" s="7" t="str">
        <f ca="1">VLOOKUP($Y933,Role!$A:$B,2,FALSE)</f>
        <v>Intern</v>
      </c>
      <c r="AA933" s="6" t="str">
        <f t="shared" ca="1" si="104"/>
        <v/>
      </c>
      <c r="AB933" s="7" t="str">
        <f ca="1" xml:space="preserve">
IF($AA933 &lt;&gt; "",
    VLOOKUP($AA933,Level!$A:$B,2,FALSE),
    ""
)</f>
        <v/>
      </c>
      <c r="AC933" s="1">
        <f ca="1" xml:space="preserve">
IF($Y933 = 5 + N("Presidente"),
    27000,
    IF($Y933 = 6 + N("Vice-presidente"),
        23000,
        IF(OR($Y933 = 8, $Y933= 13, $Y933 = 12) + N("Secretária bilíngue ou coordenador ou especialista"),
            8000,
            IF($Y933 = 7 + N("Diretor"),
                15000,
                IF($Y933 = 14 + N("Gerente"),
                    12000,
                    IF($Y933 = 9 + N("Estagiário"),
                        705,
                        IF($Y933 = 10 + N("Trainee"),
                            805,
                            IF($Y933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IF($U933 = 7,
  500,
  IF($U933 = 8,
    1000,
    IF($U933 = 9,
      1500,
      IF($U933 = 10,
        2000,
        0
      )
    )
  )
)
+
N("Adicional no salário por área")
+
IF($W933 = 14 + N("Tecnologia da Informação"),
  120,
  IF($W933 = 16 + N("Vendas"),
    110,
    IF($W933 = 15 + N("Jurídico"),
      100,
      IF(OR($W933 = 8, $W933 = 9, $W933 = 11) + N("Recursos humanos ou comercial ou comunicação e marketing"),
        80,
        0
      )
    )
  )
)
+
N("Adicionando pegadinha")
+
IF(AND($W933 = 16, $U933 = 9, $Y933 = 11, $AA933 = 5) + N("Se for de vendas, com mestrado, analista sênior"),
  IF($R933 = 5,
    100,
    0
  )
  +
  IF($N933 = "M",
    200,
    0
  ),
  0
)</f>
        <v>1285</v>
      </c>
      <c r="AD9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$A933  &amp; ", "   &amp;
$C933  &amp; ", "   &amp;
$E933  &amp; ", '"  &amp;
$J933  &amp; "', '" &amp;
$N933  &amp; "', "  &amp;
$R933  &amp; ", '"  &amp;
TEXT($T933,"dd/mm/aaaa")  &amp; "', "   &amp;
$U933  &amp; ", "   &amp;
$W933  &amp; ", "   &amp;
$Y933  &amp; ", "   &amp;
IF($AA933 &lt;&gt; "", $AA933, "NULL")  &amp; ", "   &amp;
$AC933  &amp; ");"</f>
        <v>INSERT INTO bi4all.fac_employees (id_company_fk, id_employee_pk, flg_active, employee_name, id_gender_fk, id_race_fk, birthday, id_schooling_fk, id_department_fk, id_role_fk, id_level_fk, salary) VALUES (6a51143286b03064a49cc2acbee63c09a0682d33, 929, 1, 'Levy Ildelfonso Giordano', 'M', 5, '17/08/1960', 7, 9, 9, NULL, 1285);</v>
      </c>
    </row>
    <row r="934" spans="1:30" ht="14.25" customHeight="1" x14ac:dyDescent="0.2">
      <c r="A934" s="7" t="str" cm="1">
        <f t="array" aca="1" ref="A934" ca="1">INDEX(Company!$A:$A,RANDBETWEEN(5,COUNTA(Company!$A:$A) + 1),1)</f>
        <v>6a51143286b03064a49cc2acbee63c09a0682d33</v>
      </c>
      <c r="B934" s="7" t="str">
        <f ca="1">VLOOKUP($A934,Company!$A:$B,2,FALSE)</f>
        <v>ACME Corporation</v>
      </c>
      <c r="C934" s="5">
        <f t="shared" si="98"/>
        <v>930</v>
      </c>
      <c r="D934" s="5" t="str" cm="1">
        <f t="array" ref="D934">SHA1HASH($C934)</f>
        <v>5cff99d9ee987e698a99ea820734b378ef524bff</v>
      </c>
      <c r="E934" s="6">
        <v>1</v>
      </c>
      <c r="F934" s="7">
        <f ca="1">IF($C934 = 1 + N("Presidente"),
    127,
    IF($C934 = 2 + N("Vice-Presidente"),
        72,
        IF($C934 = 3 + N("Secretária bilíngue"),
            13,
            RANDBETWEEN(5,COUNT(Name!$A:$A) + 1)
        )
    )
)</f>
        <v>155</v>
      </c>
      <c r="G934" s="7" t="str">
        <f ca="1">VLOOKUP($F934,Name!$A:$B,2,FALSE)</f>
        <v>Gloria</v>
      </c>
      <c r="H934" s="7">
        <f ca="1" xml:space="preserve">
IF($C934 = 1,
    0,
    RANDBETWEEN(5,COUNT('Last name'!$A:$A) + 1)
)</f>
        <v>60</v>
      </c>
      <c r="I934" s="7" t="str">
        <f ca="1" xml:space="preserve">
IF($C934 = 1 + N("Presidente"),
    "de Orléans e Bragança",
    VLOOKUP($H934,'Last name'!$A:$B,2,FALSE) &amp; " " &amp; VLOOKUP(RANDBETWEEN(5,COUNT('Last name'!$A:$A) + 1),'Last name'!$A:$B,2,FALSE)
)</f>
        <v>Carneiro Anjos</v>
      </c>
      <c r="J934" s="7" t="str">
        <f t="shared" ca="1" si="99"/>
        <v>Gloria Carneiro Anjos</v>
      </c>
      <c r="K934" s="7" t="str" cm="1">
        <f t="array" aca="1" ref="K934" ca="1">SHA1HASH($J934)</f>
        <v>666b4077b36dac60487427d63406f9ce03f9ec7e</v>
      </c>
      <c r="L934" s="7" cm="1">
        <f t="array" aca="1" ref="L934" ca="1">INDEX(States!$A:$A,RANDBETWEEN(5,COUNTA(States!$A:$A) + 1),1)</f>
        <v>13</v>
      </c>
      <c r="M934" s="7" t="str">
        <f ca="1">$L934 &amp; "|" &amp; VLOOKUP($L934,States!$A:$B,2,FALSE)</f>
        <v>13|6c05c76e5be517ed7b1a09bc941ed381b630f0fd</v>
      </c>
      <c r="N934" s="7" t="str">
        <f ca="1">VLOOKUP($F934,Name!$A:$C,3,FALSE)</f>
        <v>F</v>
      </c>
      <c r="O934" s="7" t="str">
        <f ca="1">VLOOKUP($N934,Gender!$A:$B,2,FALSE)</f>
        <v>Female</v>
      </c>
      <c r="P934" s="7" t="str" cm="1">
        <f t="array" aca="1" ref="P934" ca="1">INDEX('Marital status'!$A:$A,RANDBETWEEN(5,COUNTA('Marital status'!$A:$A) + 1),1)</f>
        <v>47051393f6bcbf99111ec5d70ba2ebbe11ebccae</v>
      </c>
      <c r="Q934" s="7" t="str">
        <f ca="1">VLOOKUP($P934,'Marital status'!$A:$B,2,FALSE)</f>
        <v xml:space="preserve"> Separated </v>
      </c>
      <c r="R934" s="7">
        <f t="shared" ca="1" si="100"/>
        <v>5</v>
      </c>
      <c r="S934" s="7" t="e">
        <f ca="1">VLOOKUP($R934,Race!$A:$B,2,FALSE)</f>
        <v>#N/A</v>
      </c>
      <c r="T934" s="8">
        <f t="shared" ca="1" si="101"/>
        <v>23142</v>
      </c>
      <c r="U934" s="6">
        <f t="shared" ca="1" si="102"/>
        <v>8</v>
      </c>
      <c r="V934" s="8" t="str">
        <f ca="1">VLOOKUP($U934,Education!$A:$B,2,FALSE)</f>
        <v>Graduate school</v>
      </c>
      <c r="W934" s="7">
        <f ca="1" xml:space="preserve">
  IF(OR($Y934 = 5, $Y934 = 6, $Y934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934" s="7" t="str">
        <f ca="1">VLOOKUP($W934,Department!$A:$B,2,FALSE)</f>
        <v>Audit</v>
      </c>
      <c r="Y934" s="6">
        <f t="shared" ca="1" si="103"/>
        <v>11</v>
      </c>
      <c r="Z934" s="7" t="str">
        <f ca="1">VLOOKUP($Y934,Role!$A:$B,2,FALSE)</f>
        <v>Analyst</v>
      </c>
      <c r="AA934" s="6">
        <f t="shared" ca="1" si="104"/>
        <v>5</v>
      </c>
      <c r="AB934" s="7" t="str">
        <f ca="1" xml:space="preserve">
IF($AA934 &lt;&gt; "",
    VLOOKUP($AA934,Level!$A:$B,2,FALSE),
    ""
)</f>
        <v>Junior</v>
      </c>
      <c r="AC934" s="1">
        <f ca="1" xml:space="preserve">
IF($Y934 = 5 + N("Presidente"),
    27000,
    IF($Y934 = 6 + N("Vice-presidente"),
        23000,
        IF(OR($Y934 = 8, $Y934= 13, $Y934 = 12) + N("Secretária bilíngue ou coordenador ou especialista"),
            8000,
            IF($Y934 = 7 + N("Diretor"),
                15000,
                IF($Y934 = 14 + N("Gerente"),
                    12000,
                    IF($Y934 = 9 + N("Estagiário"),
                        705,
                        IF($Y934 = 10 + N("Trainee"),
                            805,
                            IF($Y934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IF($U934 = 7,
  500,
  IF($U934 = 8,
    1000,
    IF($U934 = 9,
      1500,
      IF($U934 = 10,
        2000,
        0
      )
    )
  )
)
+
N("Adicional no salário por área")
+
IF($W934 = 14 + N("Tecnologia da Informação"),
  120,
  IF($W934 = 16 + N("Vendas"),
    110,
    IF($W934 = 15 + N("Jurídico"),
      100,
      IF(OR($W934 = 8, $W934 = 9, $W934 = 11) + N("Recursos humanos ou comercial ou comunicação e marketing"),
        80,
        0
      )
    )
  )
)
+
N("Adicionando pegadinha")
+
IF(AND($W934 = 16, $U934 = 9, $Y934 = 11, $AA934 = 5) + N("Se for de vendas, com mestrado, analista sênior"),
  IF($R934 = 5,
    100,
    0
  )
  +
  IF($N934 = "M",
    200,
    0
  ),
  0
)</f>
        <v>3000</v>
      </c>
      <c r="AD9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$A934  &amp; ", "   &amp;
$C934  &amp; ", "   &amp;
$E934  &amp; ", '"  &amp;
$J934  &amp; "', '" &amp;
$N934  &amp; "', "  &amp;
$R934  &amp; ", '"  &amp;
TEXT($T934,"dd/mm/aaaa")  &amp; "', "   &amp;
$U934  &amp; ", "   &amp;
$W934  &amp; ", "   &amp;
$Y934  &amp; ", "   &amp;
IF($AA934 &lt;&gt; "", $AA934, "NULL")  &amp; ", "   &amp;
$AC934  &amp; ");"</f>
        <v>INSERT INTO bi4all.fac_employees (id_company_fk, id_employee_pk, flg_active, employee_name, id_gender_fk, id_race_fk, birthday, id_schooling_fk, id_department_fk, id_role_fk, id_level_fk, salary) VALUES (6a51143286b03064a49cc2acbee63c09a0682d33, 930, 1, 'Gloria Carneiro Anjos', 'F', 5, '11/05/1963', 8, 13, 11, 5, 3000);</v>
      </c>
    </row>
    <row r="935" spans="1:30" ht="14.25" customHeight="1" x14ac:dyDescent="0.2">
      <c r="A935" s="7" t="str" cm="1">
        <f t="array" aca="1" ref="A935" ca="1">INDEX(Company!$A:$A,RANDBETWEEN(5,COUNTA(Company!$A:$A) + 1),1)</f>
        <v>6a51143286b03064a49cc2acbee63c09a0682d33</v>
      </c>
      <c r="B935" s="7" t="str">
        <f ca="1">VLOOKUP($A935,Company!$A:$B,2,FALSE)</f>
        <v>ACME Corporation</v>
      </c>
      <c r="C935" s="5">
        <f t="shared" si="98"/>
        <v>931</v>
      </c>
      <c r="D935" s="5" t="str" cm="1">
        <f t="array" ref="D935">SHA1HASH($C935)</f>
        <v>93acc66a6e5f774385d481147f4c00e167992708</v>
      </c>
      <c r="E935" s="6">
        <v>1</v>
      </c>
      <c r="F935" s="7">
        <f ca="1">IF($C935 = 1 + N("Presidente"),
    127,
    IF($C935 = 2 + N("Vice-Presidente"),
        72,
        IF($C935 = 3 + N("Secretária bilíngue"),
            13,
            RANDBETWEEN(5,COUNT(Name!$A:$A) + 1)
        )
    )
)</f>
        <v>353</v>
      </c>
      <c r="G935" s="7" t="str">
        <f ca="1">VLOOKUP($F935,Name!$A:$B,2,FALSE)</f>
        <v>Vicente</v>
      </c>
      <c r="H935" s="7">
        <f ca="1" xml:space="preserve">
IF($C935 = 1,
    0,
    RANDBETWEEN(5,COUNT('Last name'!$A:$A) + 1)
)</f>
        <v>71</v>
      </c>
      <c r="I935" s="7" t="str">
        <f ca="1" xml:space="preserve">
IF($C935 = 1 + N("Presidente"),
    "de Orléans e Bragança",
    VLOOKUP($H935,'Last name'!$A:$B,2,FALSE) &amp; " " &amp; VLOOKUP(RANDBETWEEN(5,COUNT('Last name'!$A:$A) + 1),'Last name'!$A:$B,2,FALSE)
)</f>
        <v>Dantas Abranches</v>
      </c>
      <c r="J935" s="7" t="str">
        <f t="shared" ca="1" si="99"/>
        <v>Vicente Dantas Abranches</v>
      </c>
      <c r="K935" s="7" t="str" cm="1">
        <f t="array" aca="1" ref="K935" ca="1">SHA1HASH($J935)</f>
        <v>bb5d8b5948aedca9fe94f7409832855e414d1725</v>
      </c>
      <c r="L935" s="7" cm="1">
        <f t="array" aca="1" ref="L935" ca="1">INDEX(States!$A:$A,RANDBETWEEN(5,COUNTA(States!$A:$A) + 1),1)</f>
        <v>22</v>
      </c>
      <c r="M935" s="7" t="str">
        <f ca="1">$L935 &amp; "|" &amp; VLOOKUP($L935,States!$A:$B,2,FALSE)</f>
        <v>22|04a99b2b0b78076f0a06c2d7695137915b2933a5</v>
      </c>
      <c r="N935" s="7" t="str">
        <f ca="1">VLOOKUP($F935,Name!$A:$C,3,FALSE)</f>
        <v>M</v>
      </c>
      <c r="O935" s="7" t="str">
        <f ca="1">VLOOKUP($N935,Gender!$A:$B,2,FALSE)</f>
        <v>Male</v>
      </c>
      <c r="P935" s="7" t="str" cm="1">
        <f t="array" aca="1" ref="P935" ca="1">INDEX('Marital status'!$A:$A,RANDBETWEEN(5,COUNTA('Marital status'!$A:$A) + 1),1)</f>
        <v>47051393f6bcbf99111ec5d70ba2ebbe11ebccae</v>
      </c>
      <c r="Q935" s="7" t="str">
        <f ca="1">VLOOKUP($P935,'Marital status'!$A:$B,2,FALSE)</f>
        <v xml:space="preserve"> Separated </v>
      </c>
      <c r="R935" s="7">
        <f t="shared" ca="1" si="100"/>
        <v>7</v>
      </c>
      <c r="S935" s="7" t="e">
        <f ca="1">VLOOKUP($R935,Race!$A:$B,2,FALSE)</f>
        <v>#N/A</v>
      </c>
      <c r="T935" s="8">
        <f t="shared" ca="1" si="101"/>
        <v>22244</v>
      </c>
      <c r="U935" s="6">
        <f t="shared" ca="1" si="102"/>
        <v>7</v>
      </c>
      <c r="V935" s="8" t="str">
        <f ca="1">VLOOKUP($U935,Education!$A:$B,2,FALSE)</f>
        <v>Undergraduate degree</v>
      </c>
      <c r="W935" s="7">
        <f ca="1" xml:space="preserve">
  IF(OR($Y935 = 5, $Y935 = 6, $Y935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935" s="7" t="str">
        <f ca="1">VLOOKUP($W935,Department!$A:$B,2,FALSE)</f>
        <v>Human Resource</v>
      </c>
      <c r="Y935" s="6">
        <f t="shared" ca="1" si="103"/>
        <v>9</v>
      </c>
      <c r="Z935" s="7" t="str">
        <f ca="1">VLOOKUP($Y935,Role!$A:$B,2,FALSE)</f>
        <v>Intern</v>
      </c>
      <c r="AA935" s="6" t="str">
        <f t="shared" ca="1" si="104"/>
        <v/>
      </c>
      <c r="AB935" s="7" t="str">
        <f ca="1" xml:space="preserve">
IF($AA935 &lt;&gt; "",
    VLOOKUP($AA935,Level!$A:$B,2,FALSE),
    ""
)</f>
        <v/>
      </c>
      <c r="AC935" s="1">
        <f ca="1" xml:space="preserve">
IF($Y935 = 5 + N("Presidente"),
    27000,
    IF($Y935 = 6 + N("Vice-presidente"),
        23000,
        IF(OR($Y935 = 8, $Y935= 13, $Y935 = 12) + N("Secretária bilíngue ou coordenador ou especialista"),
            8000,
            IF($Y935 = 7 + N("Diretor"),
                15000,
                IF($Y935 = 14 + N("Gerente"),
                    12000,
                    IF($Y935 = 9 + N("Estagiário"),
                        705,
                        IF($Y935 = 10 + N("Trainee"),
                            805,
                            IF($Y935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IF($U935 = 7,
  500,
  IF($U935 = 8,
    1000,
    IF($U935 = 9,
      1500,
      IF($U935 = 10,
        2000,
        0
      )
    )
  )
)
+
N("Adicional no salário por área")
+
IF($W935 = 14 + N("Tecnologia da Informação"),
  120,
  IF($W935 = 16 + N("Vendas"),
    110,
    IF($W935 = 15 + N("Jurídico"),
      100,
      IF(OR($W935 = 8, $W935 = 9, $W935 = 11) + N("Recursos humanos ou comercial ou comunicação e marketing"),
        80,
        0
      )
    )
  )
)
+
N("Adicionando pegadinha")
+
IF(AND($W935 = 16, $U935 = 9, $Y935 = 11, $AA935 = 5) + N("Se for de vendas, com mestrado, analista sênior"),
  IF($R935 = 5,
    100,
    0
  )
  +
  IF($N935 = "M",
    200,
    0
  ),
  0
)</f>
        <v>1285</v>
      </c>
      <c r="AD9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$A935  &amp; ", "   &amp;
$C935  &amp; ", "   &amp;
$E935  &amp; ", '"  &amp;
$J935  &amp; "', '" &amp;
$N935  &amp; "', "  &amp;
$R935  &amp; ", '"  &amp;
TEXT($T935,"dd/mm/aaaa")  &amp; "', "   &amp;
$U935  &amp; ", "   &amp;
$W935  &amp; ", "   &amp;
$Y935  &amp; ", "   &amp;
IF($AA935 &lt;&gt; "", $AA935, "NULL")  &amp; ", "   &amp;
$AC935  &amp; ");"</f>
        <v>INSERT INTO bi4all.fac_employees (id_company_fk, id_employee_pk, flg_active, employee_name, id_gender_fk, id_race_fk, birthday, id_schooling_fk, id_department_fk, id_role_fk, id_level_fk, salary) VALUES (6a51143286b03064a49cc2acbee63c09a0682d33, 931, 1, 'Vicente Dantas Abranches', 'M', 7, '24/11/1960', 7, 8, 9, NULL, 1285);</v>
      </c>
    </row>
    <row r="936" spans="1:30" ht="14.25" customHeight="1" x14ac:dyDescent="0.2">
      <c r="A936" s="7" t="str" cm="1">
        <f t="array" aca="1" ref="A936" ca="1">INDEX(Company!$A:$A,RANDBETWEEN(5,COUNTA(Company!$A:$A) + 1),1)</f>
        <v>6a51143286b03064a49cc2acbee63c09a0682d33</v>
      </c>
      <c r="B936" s="7" t="str">
        <f ca="1">VLOOKUP($A936,Company!$A:$B,2,FALSE)</f>
        <v>ACME Corporation</v>
      </c>
      <c r="C936" s="5">
        <f t="shared" si="98"/>
        <v>932</v>
      </c>
      <c r="D936" s="5" t="str" cm="1">
        <f t="array" ref="D936">SHA1HASH($C936)</f>
        <v>a8833c7535d845800e2f2def1ca24a26e4c8a831</v>
      </c>
      <c r="E936" s="6">
        <v>1</v>
      </c>
      <c r="F936" s="7">
        <f ca="1">IF($C936 = 1 + N("Presidente"),
    127,
    IF($C936 = 2 + N("Vice-Presidente"),
        72,
        IF($C936 = 3 + N("Secretária bilíngue"),
            13,
            RANDBETWEEN(5,COUNT(Name!$A:$A) + 1)
        )
    )
)</f>
        <v>135</v>
      </c>
      <c r="G936" s="7" t="str">
        <f ca="1">VLOOKUP($F936,Name!$A:$B,2,FALSE)</f>
        <v>Felipe</v>
      </c>
      <c r="H936" s="7">
        <f ca="1" xml:space="preserve">
IF($C936 = 1,
    0,
    RANDBETWEEN(5,COUNT('Last name'!$A:$A) + 1)
)</f>
        <v>46</v>
      </c>
      <c r="I936" s="7" t="str">
        <f ca="1" xml:space="preserve">
IF($C936 = 1 + N("Presidente"),
    "de Orléans e Bragança",
    VLOOKUP($H936,'Last name'!$A:$B,2,FALSE) &amp; " " &amp; VLOOKUP(RANDBETWEEN(5,COUNT('Last name'!$A:$A) + 1),'Last name'!$A:$B,2,FALSE)
)</f>
        <v>Bragança Ildelfonso</v>
      </c>
      <c r="J936" s="7" t="str">
        <f t="shared" ca="1" si="99"/>
        <v>Felipe Bragança Ildelfonso</v>
      </c>
      <c r="K936" s="7" t="str" cm="1">
        <f t="array" aca="1" ref="K936" ca="1">SHA1HASH($J936)</f>
        <v>25c2322e5daa2404df44628e447c8262e9a515d3</v>
      </c>
      <c r="L936" s="7" cm="1">
        <f t="array" aca="1" ref="L936" ca="1">INDEX(States!$A:$A,RANDBETWEEN(5,COUNTA(States!$A:$A) + 1),1)</f>
        <v>8</v>
      </c>
      <c r="M936" s="7" t="str">
        <f ca="1">$L936 &amp; "|" &amp; VLOOKUP($L936,States!$A:$B,2,FALSE)</f>
        <v>8|56e287872c65203bf88dd1921405bbc5594d8531</v>
      </c>
      <c r="N936" s="7" t="str">
        <f ca="1">VLOOKUP($F936,Name!$A:$C,3,FALSE)</f>
        <v>M</v>
      </c>
      <c r="O936" s="7" t="str">
        <f ca="1">VLOOKUP($N936,Gender!$A:$B,2,FALSE)</f>
        <v>Male</v>
      </c>
      <c r="P936" s="7" t="str" cm="1">
        <f t="array" aca="1" ref="P936" ca="1">INDEX('Marital status'!$A:$A,RANDBETWEEN(5,COUNTA('Marital status'!$A:$A) + 1),1)</f>
        <v>47051393f6bcbf99111ec5d70ba2ebbe11ebccae</v>
      </c>
      <c r="Q936" s="7" t="str">
        <f ca="1">VLOOKUP($P936,'Marital status'!$A:$B,2,FALSE)</f>
        <v xml:space="preserve"> Separated </v>
      </c>
      <c r="R936" s="7">
        <f t="shared" ca="1" si="100"/>
        <v>5</v>
      </c>
      <c r="S936" s="7" t="e">
        <f ca="1">VLOOKUP($R936,Race!$A:$B,2,FALSE)</f>
        <v>#N/A</v>
      </c>
      <c r="T936" s="8">
        <f t="shared" ca="1" si="101"/>
        <v>27142</v>
      </c>
      <c r="U936" s="6">
        <f t="shared" ca="1" si="102"/>
        <v>7</v>
      </c>
      <c r="V936" s="8" t="str">
        <f ca="1">VLOOKUP($U936,Education!$A:$B,2,FALSE)</f>
        <v>Undergraduate degree</v>
      </c>
      <c r="W936" s="7">
        <f ca="1" xml:space="preserve">
  IF(OR($Y936 = 5, $Y936 = 6, $Y936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936" s="7" t="str">
        <f ca="1">VLOOKUP($W936,Department!$A:$B,2,FALSE)</f>
        <v>Human Resource</v>
      </c>
      <c r="Y936" s="6">
        <f t="shared" ca="1" si="103"/>
        <v>11</v>
      </c>
      <c r="Z936" s="7" t="str">
        <f ca="1">VLOOKUP($Y936,Role!$A:$B,2,FALSE)</f>
        <v>Analyst</v>
      </c>
      <c r="AA936" s="6">
        <f t="shared" ca="1" si="104"/>
        <v>6</v>
      </c>
      <c r="AB936" s="7" t="str">
        <f ca="1" xml:space="preserve">
IF($AA936 &lt;&gt; "",
    VLOOKUP($AA936,Level!$A:$B,2,FALSE),
    ""
)</f>
        <v>Pleno</v>
      </c>
      <c r="AC936" s="1">
        <f ca="1" xml:space="preserve">
IF($Y936 = 5 + N("Presidente"),
    27000,
    IF($Y936 = 6 + N("Vice-presidente"),
        23000,
        IF(OR($Y936 = 8, $Y936= 13, $Y936 = 12) + N("Secretária bilíngue ou coordenador ou especialista"),
            8000,
            IF($Y936 = 7 + N("Diretor"),
                15000,
                IF($Y936 = 14 + N("Gerente"),
                    12000,
                    IF($Y936 = 9 + N("Estagiário"),
                        705,
                        IF($Y936 = 10 + N("Trainee"),
                            805,
                            IF($Y936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IF($U936 = 7,
  500,
  IF($U936 = 8,
    1000,
    IF($U936 = 9,
      1500,
      IF($U936 = 10,
        2000,
        0
      )
    )
  )
)
+
N("Adicional no salário por área")
+
IF($W936 = 14 + N("Tecnologia da Informação"),
  120,
  IF($W936 = 16 + N("Vendas"),
    110,
    IF($W936 = 15 + N("Jurídico"),
      100,
      IF(OR($W936 = 8, $W936 = 9, $W936 = 11) + N("Recursos humanos ou comercial ou comunicação e marketing"),
        80,
        0
      )
    )
  )
)
+
N("Adicionando pegadinha")
+
IF(AND($W936 = 16, $U936 = 9, $Y936 = 11, $AA936 = 5) + N("Se for de vendas, com mestrado, analista sênior"),
  IF($R936 = 5,
    100,
    0
  )
  +
  IF($N936 = "M",
    200,
    0
  ),
  0
)</f>
        <v>2580</v>
      </c>
      <c r="AD9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$A936  &amp; ", "   &amp;
$C936  &amp; ", "   &amp;
$E936  &amp; ", '"  &amp;
$J936  &amp; "', '" &amp;
$N936  &amp; "', "  &amp;
$R936  &amp; ", '"  &amp;
TEXT($T936,"dd/mm/aaaa")  &amp; "', "   &amp;
$U936  &amp; ", "   &amp;
$W936  &amp; ", "   &amp;
$Y936  &amp; ", "   &amp;
IF($AA936 &lt;&gt; "", $AA936, "NULL")  &amp; ", "   &amp;
$AC936  &amp; ");"</f>
        <v>INSERT INTO bi4all.fac_employees (id_company_fk, id_employee_pk, flg_active, employee_name, id_gender_fk, id_race_fk, birthday, id_schooling_fk, id_department_fk, id_role_fk, id_level_fk, salary) VALUES (6a51143286b03064a49cc2acbee63c09a0682d33, 932, 1, 'Felipe Bragança Ildelfonso', 'M', 5, '23/04/1974', 7, 8, 11, 6, 2580);</v>
      </c>
    </row>
    <row r="937" spans="1:30" ht="14.25" customHeight="1" x14ac:dyDescent="0.2">
      <c r="A937" s="7" t="str" cm="1">
        <f t="array" aca="1" ref="A937" ca="1">INDEX(Company!$A:$A,RANDBETWEEN(5,COUNTA(Company!$A:$A) + 1),1)</f>
        <v>6a51143286b03064a49cc2acbee63c09a0682d33</v>
      </c>
      <c r="B937" s="7" t="str">
        <f ca="1">VLOOKUP($A937,Company!$A:$B,2,FALSE)</f>
        <v>ACME Corporation</v>
      </c>
      <c r="C937" s="5">
        <f t="shared" si="98"/>
        <v>933</v>
      </c>
      <c r="D937" s="5" t="str" cm="1">
        <f t="array" ref="D937">SHA1HASH($C937)</f>
        <v>a51c55ccd92d606a8027eb583e6cba25eb786891</v>
      </c>
      <c r="E937" s="6">
        <v>1</v>
      </c>
      <c r="F937" s="7">
        <f ca="1">IF($C937 = 1 + N("Presidente"),
    127,
    IF($C937 = 2 + N("Vice-Presidente"),
        72,
        IF($C937 = 3 + N("Secretária bilíngue"),
            13,
            RANDBETWEEN(5,COUNT(Name!$A:$A) + 1)
        )
    )
)</f>
        <v>167</v>
      </c>
      <c r="G937" s="7" t="str">
        <f ca="1">VLOOKUP($F937,Name!$A:$B,2,FALSE)</f>
        <v>Henrique</v>
      </c>
      <c r="H937" s="7">
        <f ca="1" xml:space="preserve">
IF($C937 = 1,
    0,
    RANDBETWEEN(5,COUNT('Last name'!$A:$A) + 1)
)</f>
        <v>183</v>
      </c>
      <c r="I937" s="7" t="str">
        <f ca="1" xml:space="preserve">
IF($C937 = 1 + N("Presidente"),
    "de Orléans e Bragança",
    VLOOKUP($H937,'Last name'!$A:$B,2,FALSE) &amp; " " &amp; VLOOKUP(RANDBETWEEN(5,COUNT('Last name'!$A:$A) + 1),'Last name'!$A:$B,2,FALSE)
)</f>
        <v>Soares Giordano</v>
      </c>
      <c r="J937" s="7" t="str">
        <f t="shared" ca="1" si="99"/>
        <v>Henrique Soares Giordano</v>
      </c>
      <c r="K937" s="7" t="str" cm="1">
        <f t="array" aca="1" ref="K937" ca="1">SHA1HASH($J937)</f>
        <v>0a7f5a26d62aafd25a0d48ac0b9894e5ce00c4fe</v>
      </c>
      <c r="L937" s="7" cm="1">
        <f t="array" aca="1" ref="L937" ca="1">INDEX(States!$A:$A,RANDBETWEEN(5,COUNTA(States!$A:$A) + 1),1)</f>
        <v>22</v>
      </c>
      <c r="M937" s="7" t="str">
        <f ca="1">$L937 &amp; "|" &amp; VLOOKUP($L937,States!$A:$B,2,FALSE)</f>
        <v>22|04a99b2b0b78076f0a06c2d7695137915b2933a5</v>
      </c>
      <c r="N937" s="7" t="str">
        <f ca="1">VLOOKUP($F937,Name!$A:$C,3,FALSE)</f>
        <v>M</v>
      </c>
      <c r="O937" s="7" t="str">
        <f ca="1">VLOOKUP($N937,Gender!$A:$B,2,FALSE)</f>
        <v>Male</v>
      </c>
      <c r="P937" s="7" t="str" cm="1">
        <f t="array" aca="1" ref="P937" ca="1">INDEX('Marital status'!$A:$A,RANDBETWEEN(5,COUNTA('Marital status'!$A:$A) + 1),1)</f>
        <v>ce0b1612aa711b78a720295d271a33894e2b72bf</v>
      </c>
      <c r="Q937" s="7" t="str">
        <f ca="1">VLOOKUP($P937,'Marital status'!$A:$B,2,FALSE)</f>
        <v>single</v>
      </c>
      <c r="R937" s="7">
        <f t="shared" ca="1" si="100"/>
        <v>5</v>
      </c>
      <c r="S937" s="7" t="e">
        <f ca="1">VLOOKUP($R937,Race!$A:$B,2,FALSE)</f>
        <v>#N/A</v>
      </c>
      <c r="T937" s="8">
        <f t="shared" ca="1" si="101"/>
        <v>29280</v>
      </c>
      <c r="U937" s="6">
        <f t="shared" ca="1" si="102"/>
        <v>7</v>
      </c>
      <c r="V937" s="8" t="str">
        <f ca="1">VLOOKUP($U937,Education!$A:$B,2,FALSE)</f>
        <v>Undergraduate degree</v>
      </c>
      <c r="W937" s="7">
        <f ca="1" xml:space="preserve">
  IF(OR($Y937 = 5, $Y937 = 6, $Y937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937" s="7" t="str">
        <f ca="1">VLOOKUP($W937,Department!$A:$B,2,FALSE)</f>
        <v>Audit</v>
      </c>
      <c r="Y937" s="6">
        <f t="shared" ca="1" si="103"/>
        <v>10</v>
      </c>
      <c r="Z937" s="7" t="str">
        <f ca="1">VLOOKUP($Y937,Role!$A:$B,2,FALSE)</f>
        <v>Trainee</v>
      </c>
      <c r="AA937" s="6" t="str">
        <f t="shared" ca="1" si="104"/>
        <v/>
      </c>
      <c r="AB937" s="7" t="str">
        <f ca="1" xml:space="preserve">
IF($AA937 &lt;&gt; "",
    VLOOKUP($AA937,Level!$A:$B,2,FALSE),
    ""
)</f>
        <v/>
      </c>
      <c r="AC937" s="1">
        <f ca="1" xml:space="preserve">
IF($Y937 = 5 + N("Presidente"),
    27000,
    IF($Y937 = 6 + N("Vice-presidente"),
        23000,
        IF(OR($Y937 = 8, $Y937= 13, $Y937 = 12) + N("Secretária bilíngue ou coordenador ou especialista"),
            8000,
            IF($Y937 = 7 + N("Diretor"),
                15000,
                IF($Y937 = 14 + N("Gerente"),
                    12000,
                    IF($Y937 = 9 + N("Estagiário"),
                        705,
                        IF($Y937 = 10 + N("Trainee"),
                            805,
                            IF($Y937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IF($U937 = 7,
  500,
  IF($U937 = 8,
    1000,
    IF($U937 = 9,
      1500,
      IF($U937 = 10,
        2000,
        0
      )
    )
  )
)
+
N("Adicional no salário por área")
+
IF($W937 = 14 + N("Tecnologia da Informação"),
  120,
  IF($W937 = 16 + N("Vendas"),
    110,
    IF($W937 = 15 + N("Jurídico"),
      100,
      IF(OR($W937 = 8, $W937 = 9, $W937 = 11) + N("Recursos humanos ou comercial ou comunicação e marketing"),
        80,
        0
      )
    )
  )
)
+
N("Adicionando pegadinha")
+
IF(AND($W937 = 16, $U937 = 9, $Y937 = 11, $AA937 = 5) + N("Se for de vendas, com mestrado, analista sênior"),
  IF($R937 = 5,
    100,
    0
  )
  +
  IF($N937 = "M",
    200,
    0
  ),
  0
)</f>
        <v>1305</v>
      </c>
      <c r="AD9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$A937  &amp; ", "   &amp;
$C937  &amp; ", "   &amp;
$E937  &amp; ", '"  &amp;
$J937  &amp; "', '" &amp;
$N937  &amp; "', "  &amp;
$R937  &amp; ", '"  &amp;
TEXT($T937,"dd/mm/aaaa")  &amp; "', "   &amp;
$U937  &amp; ", "   &amp;
$W937  &amp; ", "   &amp;
$Y937  &amp; ", "   &amp;
IF($AA937 &lt;&gt; "", $AA937, "NULL")  &amp; ", "   &amp;
$AC937  &amp; ");"</f>
        <v>INSERT INTO bi4all.fac_employees (id_company_fk, id_employee_pk, flg_active, employee_name, id_gender_fk, id_race_fk, birthday, id_schooling_fk, id_department_fk, id_role_fk, id_level_fk, salary) VALUES (6a51143286b03064a49cc2acbee63c09a0682d33, 933, 1, 'Henrique Soares Giordano', 'M', 5, '29/02/1980', 7, 13, 10, NULL, 1305);</v>
      </c>
    </row>
    <row r="938" spans="1:30" ht="14.25" customHeight="1" x14ac:dyDescent="0.2">
      <c r="A938" s="7" t="str" cm="1">
        <f t="array" aca="1" ref="A938" ca="1">INDEX(Company!$A:$A,RANDBETWEEN(5,COUNTA(Company!$A:$A) + 1),1)</f>
        <v>6a51143286b03064a49cc2acbee63c09a0682d33</v>
      </c>
      <c r="B938" s="7" t="str">
        <f ca="1">VLOOKUP($A938,Company!$A:$B,2,FALSE)</f>
        <v>ACME Corporation</v>
      </c>
      <c r="C938" s="5">
        <f t="shared" si="98"/>
        <v>934</v>
      </c>
      <c r="D938" s="5" t="str" cm="1">
        <f t="array" ref="D938">SHA1HASH($C938)</f>
        <v>fc4bcf654beeff467f578848a0ac77b9e212366c</v>
      </c>
      <c r="E938" s="6">
        <v>1</v>
      </c>
      <c r="F938" s="7">
        <f ca="1">IF($C938 = 1 + N("Presidente"),
    127,
    IF($C938 = 2 + N("Vice-Presidente"),
        72,
        IF($C938 = 3 + N("Secretária bilíngue"),
            13,
            RANDBETWEEN(5,COUNT(Name!$A:$A) + 1)
        )
    )
)</f>
        <v>239</v>
      </c>
      <c r="G938" s="7" t="str">
        <f ca="1">VLOOKUP($F938,Name!$A:$B,2,FALSE)</f>
        <v>Lucas Gabriel</v>
      </c>
      <c r="H938" s="7">
        <f ca="1" xml:space="preserve">
IF($C938 = 1,
    0,
    RANDBETWEEN(5,COUNT('Last name'!$A:$A) + 1)
)</f>
        <v>83</v>
      </c>
      <c r="I938" s="7" t="str">
        <f ca="1" xml:space="preserve">
IF($C938 = 1 + N("Presidente"),
    "de Orléans e Bragança",
    VLOOKUP($H938,'Last name'!$A:$B,2,FALSE) &amp; " " &amp; VLOOKUP(RANDBETWEEN(5,COUNT('Last name'!$A:$A) + 1),'Last name'!$A:$B,2,FALSE)
)</f>
        <v>Faro Aguiar</v>
      </c>
      <c r="J938" s="7" t="str">
        <f t="shared" ca="1" si="99"/>
        <v>Lucas Gabriel Faro Aguiar</v>
      </c>
      <c r="K938" s="7" t="str" cm="1">
        <f t="array" aca="1" ref="K938" ca="1">SHA1HASH($J938)</f>
        <v>1ffccb9b5d51ae37165c98fa48f4ac248819d52f</v>
      </c>
      <c r="L938" s="7" cm="1">
        <f t="array" aca="1" ref="L938" ca="1">INDEX(States!$A:$A,RANDBETWEEN(5,COUNTA(States!$A:$A) + 1),1)</f>
        <v>6</v>
      </c>
      <c r="M938" s="7" t="str">
        <f ca="1">$L938 &amp; "|" &amp; VLOOKUP($L938,States!$A:$B,2,FALSE)</f>
        <v>6|990f6b5f2170b43d022d539b1260b5f1af889998</v>
      </c>
      <c r="N938" s="7" t="str">
        <f ca="1">VLOOKUP($F938,Name!$A:$C,3,FALSE)</f>
        <v>M</v>
      </c>
      <c r="O938" s="7" t="str">
        <f ca="1">VLOOKUP($N938,Gender!$A:$B,2,FALSE)</f>
        <v>Male</v>
      </c>
      <c r="P938" s="7" t="str" cm="1">
        <f t="array" aca="1" ref="P938" ca="1">INDEX('Marital status'!$A:$A,RANDBETWEEN(5,COUNTA('Marital status'!$A:$A) + 1),1)</f>
        <v>459031b19ec5bbd3b3dbc0a9dcf2cb6e6c6f7848</v>
      </c>
      <c r="Q938" s="7" t="str">
        <f ca="1">VLOOKUP($P938,'Marital status'!$A:$B,2,FALSE)</f>
        <v xml:space="preserve">Widowed </v>
      </c>
      <c r="R938" s="7">
        <f t="shared" ca="1" si="100"/>
        <v>6</v>
      </c>
      <c r="S938" s="7" t="e">
        <f ca="1">VLOOKUP($R938,Race!$A:$B,2,FALSE)</f>
        <v>#N/A</v>
      </c>
      <c r="T938" s="8">
        <f t="shared" ca="1" si="101"/>
        <v>31239</v>
      </c>
      <c r="U938" s="6">
        <f t="shared" ca="1" si="102"/>
        <v>8</v>
      </c>
      <c r="V938" s="8" t="str">
        <f ca="1">VLOOKUP($U938,Education!$A:$B,2,FALSE)</f>
        <v>Graduate school</v>
      </c>
      <c r="W938" s="7">
        <f ca="1" xml:space="preserve">
  IF(OR($Y938 = 5, $Y938 = 6, $Y938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938" s="7" t="str">
        <f ca="1">VLOOKUP($W938,Department!$A:$B,2,FALSE)</f>
        <v>Human Resource</v>
      </c>
      <c r="Y938" s="6">
        <f t="shared" ca="1" si="103"/>
        <v>11</v>
      </c>
      <c r="Z938" s="7" t="str">
        <f ca="1">VLOOKUP($Y938,Role!$A:$B,2,FALSE)</f>
        <v>Analyst</v>
      </c>
      <c r="AA938" s="6">
        <f t="shared" ca="1" si="104"/>
        <v>7</v>
      </c>
      <c r="AB938" s="7" t="str">
        <f ca="1" xml:space="preserve">
IF($AA938 &lt;&gt; "",
    VLOOKUP($AA938,Level!$A:$B,2,FALSE),
    ""
)</f>
        <v>Senior</v>
      </c>
      <c r="AC938" s="1">
        <f ca="1" xml:space="preserve">
IF($Y938 = 5 + N("Presidente"),
    27000,
    IF($Y938 = 6 + N("Vice-presidente"),
        23000,
        IF(OR($Y938 = 8, $Y938= 13, $Y938 = 12) + N("Secretária bilíngue ou coordenador ou especialista"),
            8000,
            IF($Y938 = 7 + N("Diretor"),
                15000,
                IF($Y938 = 14 + N("Gerente"),
                    12000,
                    IF($Y938 = 9 + N("Estagiário"),
                        705,
                        IF($Y938 = 10 + N("Trainee"),
                            805,
                            IF($Y938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IF($U938 = 7,
  500,
  IF($U938 = 8,
    1000,
    IF($U938 = 9,
      1500,
      IF($U938 = 10,
        2000,
        0
      )
    )
  )
)
+
N("Adicional no salário por área")
+
IF($W938 = 14 + N("Tecnologia da Informação"),
  120,
  IF($W938 = 16 + N("Vendas"),
    110,
    IF($W938 = 15 + N("Jurídico"),
      100,
      IF(OR($W938 = 8, $W938 = 9, $W938 = 11) + N("Recursos humanos ou comercial ou comunicação e marketing"),
        80,
        0
      )
    )
  )
)
+
N("Adicionando pegadinha")
+
IF(AND($W938 = 16, $U938 = 9, $Y938 = 11, $AA938 = 5) + N("Se for de vendas, com mestrado, analista sênior"),
  IF($R938 = 5,
    100,
    0
  )
  +
  IF($N938 = "M",
    200,
    0
  ),
  0
)</f>
        <v>3080</v>
      </c>
      <c r="AD9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$A938  &amp; ", "   &amp;
$C938  &amp; ", "   &amp;
$E938  &amp; ", '"  &amp;
$J938  &amp; "', '" &amp;
$N938  &amp; "', "  &amp;
$R938  &amp; ", '"  &amp;
TEXT($T938,"dd/mm/aaaa")  &amp; "', "   &amp;
$U938  &amp; ", "   &amp;
$W938  &amp; ", "   &amp;
$Y938  &amp; ", "   &amp;
IF($AA938 &lt;&gt; "", $AA938, "NULL")  &amp; ", "   &amp;
$AC938  &amp; ");"</f>
        <v>INSERT INTO bi4all.fac_employees (id_company_fk, id_employee_pk, flg_active, employee_name, id_gender_fk, id_race_fk, birthday, id_schooling_fk, id_department_fk, id_role_fk, id_level_fk, salary) VALUES (6a51143286b03064a49cc2acbee63c09a0682d33, 934, 1, 'Lucas Gabriel Faro Aguiar', 'M', 6, '11/07/1985', 8, 8, 11, 7, 3080);</v>
      </c>
    </row>
    <row r="939" spans="1:30" ht="14.25" customHeight="1" x14ac:dyDescent="0.2">
      <c r="A939" s="7" t="str" cm="1">
        <f t="array" aca="1" ref="A939" ca="1">INDEX(Company!$A:$A,RANDBETWEEN(5,COUNTA(Company!$A:$A) + 1),1)</f>
        <v>6a51143286b03064a49cc2acbee63c09a0682d33</v>
      </c>
      <c r="B939" s="7" t="str">
        <f ca="1">VLOOKUP($A939,Company!$A:$B,2,FALSE)</f>
        <v>ACME Corporation</v>
      </c>
      <c r="C939" s="5">
        <f t="shared" si="98"/>
        <v>935</v>
      </c>
      <c r="D939" s="5" t="str" cm="1">
        <f t="array" ref="D939">SHA1HASH($C939)</f>
        <v>991e279c936f9745f8efaedcf46a7e25c14bb8df</v>
      </c>
      <c r="E939" s="6">
        <v>1</v>
      </c>
      <c r="F939" s="7">
        <f ca="1">IF($C939 = 1 + N("Presidente"),
    127,
    IF($C939 = 2 + N("Vice-Presidente"),
        72,
        IF($C939 = 3 + N("Secretária bilíngue"),
            13,
            RANDBETWEEN(5,COUNT(Name!$A:$A) + 1)
        )
    )
)</f>
        <v>354</v>
      </c>
      <c r="G939" s="7" t="str">
        <f ca="1">VLOOKUP($F939,Name!$A:$B,2,FALSE)</f>
        <v>Victor</v>
      </c>
      <c r="H939" s="7">
        <f ca="1" xml:space="preserve">
IF($C939 = 1,
    0,
    RANDBETWEEN(5,COUNT('Last name'!$A:$A) + 1)
)</f>
        <v>34</v>
      </c>
      <c r="I939" s="7" t="str">
        <f ca="1" xml:space="preserve">
IF($C939 = 1 + N("Presidente"),
    "de Orléans e Bragança",
    VLOOKUP($H939,'Last name'!$A:$B,2,FALSE) &amp; " " &amp; VLOOKUP(RANDBETWEEN(5,COUNT('Last name'!$A:$A) + 1),'Last name'!$A:$B,2,FALSE)
)</f>
        <v>Barros Dantas</v>
      </c>
      <c r="J939" s="7" t="str">
        <f t="shared" ca="1" si="99"/>
        <v>Victor Barros Dantas</v>
      </c>
      <c r="K939" s="7" t="str" cm="1">
        <f t="array" aca="1" ref="K939" ca="1">SHA1HASH($J939)</f>
        <v>ad22a5ae1e1d4492f17bef337f325e50955867ac</v>
      </c>
      <c r="L939" s="7" cm="1">
        <f t="array" aca="1" ref="L939" ca="1">INDEX(States!$A:$A,RANDBETWEEN(5,COUNTA(States!$A:$A) + 1),1)</f>
        <v>24</v>
      </c>
      <c r="M939" s="7" t="str">
        <f ca="1">$L939 &amp; "|" &amp; VLOOKUP($L939,States!$A:$B,2,FALSE)</f>
        <v>24|4e344e218f5d3cb3700b5fb228401547cb97b31c</v>
      </c>
      <c r="N939" s="7" t="str">
        <f ca="1">VLOOKUP($F939,Name!$A:$C,3,FALSE)</f>
        <v>M</v>
      </c>
      <c r="O939" s="7" t="str">
        <f ca="1">VLOOKUP($N939,Gender!$A:$B,2,FALSE)</f>
        <v>Male</v>
      </c>
      <c r="P939" s="7" t="str" cm="1">
        <f t="array" aca="1" ref="P939" ca="1">INDEX('Marital status'!$A:$A,RANDBETWEEN(5,COUNTA('Marital status'!$A:$A) + 1),1)</f>
        <v>47051393f6bcbf99111ec5d70ba2ebbe11ebccae</v>
      </c>
      <c r="Q939" s="7" t="str">
        <f ca="1">VLOOKUP($P939,'Marital status'!$A:$B,2,FALSE)</f>
        <v xml:space="preserve"> Separated </v>
      </c>
      <c r="R939" s="7">
        <f t="shared" ca="1" si="100"/>
        <v>5</v>
      </c>
      <c r="S939" s="7" t="e">
        <f ca="1">VLOOKUP($R939,Race!$A:$B,2,FALSE)</f>
        <v>#N/A</v>
      </c>
      <c r="T939" s="8">
        <f t="shared" ca="1" si="101"/>
        <v>26490</v>
      </c>
      <c r="U939" s="6">
        <f t="shared" ca="1" si="102"/>
        <v>7</v>
      </c>
      <c r="V939" s="8" t="str">
        <f ca="1">VLOOKUP($U939,Education!$A:$B,2,FALSE)</f>
        <v>Undergraduate degree</v>
      </c>
      <c r="W939" s="7">
        <f ca="1" xml:space="preserve">
  IF(OR($Y939 = 5, $Y939 = 6, $Y939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939" s="7" t="str">
        <f ca="1">VLOOKUP($W939,Department!$A:$B,2,FALSE)</f>
        <v>Administration</v>
      </c>
      <c r="Y939" s="6">
        <f t="shared" ca="1" si="103"/>
        <v>9</v>
      </c>
      <c r="Z939" s="7" t="str">
        <f ca="1">VLOOKUP($Y939,Role!$A:$B,2,FALSE)</f>
        <v>Intern</v>
      </c>
      <c r="AA939" s="6" t="str">
        <f t="shared" ca="1" si="104"/>
        <v/>
      </c>
      <c r="AB939" s="7" t="str">
        <f ca="1" xml:space="preserve">
IF($AA939 &lt;&gt; "",
    VLOOKUP($AA939,Level!$A:$B,2,FALSE),
    ""
)</f>
        <v/>
      </c>
      <c r="AC939" s="1">
        <f ca="1" xml:space="preserve">
IF($Y939 = 5 + N("Presidente"),
    27000,
    IF($Y939 = 6 + N("Vice-presidente"),
        23000,
        IF(OR($Y939 = 8, $Y939= 13, $Y939 = 12) + N("Secretária bilíngue ou coordenador ou especialista"),
            8000,
            IF($Y939 = 7 + N("Diretor"),
                15000,
                IF($Y939 = 14 + N("Gerente"),
                    12000,
                    IF($Y939 = 9 + N("Estagiário"),
                        705,
                        IF($Y939 = 10 + N("Trainee"),
                            805,
                            IF($Y939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IF($U939 = 7,
  500,
  IF($U939 = 8,
    1000,
    IF($U939 = 9,
      1500,
      IF($U939 = 10,
        2000,
        0
      )
    )
  )
)
+
N("Adicional no salário por área")
+
IF($W939 = 14 + N("Tecnologia da Informação"),
  120,
  IF($W939 = 16 + N("Vendas"),
    110,
    IF($W939 = 15 + N("Jurídico"),
      100,
      IF(OR($W939 = 8, $W939 = 9, $W939 = 11) + N("Recursos humanos ou comercial ou comunicação e marketing"),
        80,
        0
      )
    )
  )
)
+
N("Adicionando pegadinha")
+
IF(AND($W939 = 16, $U939 = 9, $Y939 = 11, $AA939 = 5) + N("Se for de vendas, com mestrado, analista sênior"),
  IF($R939 = 5,
    100,
    0
  )
  +
  IF($N939 = "M",
    200,
    0
  ),
  0
)</f>
        <v>1205</v>
      </c>
      <c r="AD9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$A939  &amp; ", "   &amp;
$C939  &amp; ", "   &amp;
$E939  &amp; ", '"  &amp;
$J939  &amp; "', '" &amp;
$N939  &amp; "', "  &amp;
$R939  &amp; ", '"  &amp;
TEXT($T939,"dd/mm/aaaa")  &amp; "', "   &amp;
$U939  &amp; ", "   &amp;
$W939  &amp; ", "   &amp;
$Y939  &amp; ", "   &amp;
IF($AA939 &lt;&gt; "", $AA939, "NULL")  &amp; ", "   &amp;
$AC939  &amp; ");"</f>
        <v>INSERT INTO bi4all.fac_employees (id_company_fk, id_employee_pk, flg_active, employee_name, id_gender_fk, id_race_fk, birthday, id_schooling_fk, id_department_fk, id_role_fk, id_level_fk, salary) VALUES (6a51143286b03064a49cc2acbee63c09a0682d33, 935, 1, 'Victor Barros Dantas', 'M', 5, '10/07/1972', 7, 6, 9, NULL, 1205);</v>
      </c>
    </row>
    <row r="940" spans="1:30" ht="14.25" customHeight="1" x14ac:dyDescent="0.2">
      <c r="A940" s="7" t="str" cm="1">
        <f t="array" aca="1" ref="A940" ca="1">INDEX(Company!$A:$A,RANDBETWEEN(5,COUNTA(Company!$A:$A) + 1),1)</f>
        <v>6a51143286b03064a49cc2acbee63c09a0682d33</v>
      </c>
      <c r="B940" s="7" t="str">
        <f ca="1">VLOOKUP($A940,Company!$A:$B,2,FALSE)</f>
        <v>ACME Corporation</v>
      </c>
      <c r="C940" s="5">
        <f t="shared" si="98"/>
        <v>936</v>
      </c>
      <c r="D940" s="5" t="str" cm="1">
        <f t="array" ref="D940">SHA1HASH($C940)</f>
        <v>1a16327c0d874646ac918dada4ce6e12cbe77074</v>
      </c>
      <c r="E940" s="6">
        <v>1</v>
      </c>
      <c r="F940" s="7">
        <f ca="1">IF($C940 = 1 + N("Presidente"),
    127,
    IF($C940 = 2 + N("Vice-Presidente"),
        72,
        IF($C940 = 3 + N("Secretária bilíngue"),
            13,
            RANDBETWEEN(5,COUNT(Name!$A:$A) + 1)
        )
    )
)</f>
        <v>352</v>
      </c>
      <c r="G940" s="7" t="str">
        <f ca="1">VLOOKUP($F940,Name!$A:$B,2,FALSE)</f>
        <v>Vicent</v>
      </c>
      <c r="H940" s="7">
        <f ca="1" xml:space="preserve">
IF($C940 = 1,
    0,
    RANDBETWEEN(5,COUNT('Last name'!$A:$A) + 1)
)</f>
        <v>78</v>
      </c>
      <c r="I940" s="7" t="str">
        <f ca="1" xml:space="preserve">
IF($C940 = 1 + N("Presidente"),
    "de Orléans e Bragança",
    VLOOKUP($H940,'Last name'!$A:$B,2,FALSE) &amp; " " &amp; VLOOKUP(RANDBETWEEN(5,COUNT('Last name'!$A:$A) + 1),'Last name'!$A:$B,2,FALSE)
)</f>
        <v>Esteves Santana</v>
      </c>
      <c r="J940" s="7" t="str">
        <f t="shared" ca="1" si="99"/>
        <v>Vicent Esteves Santana</v>
      </c>
      <c r="K940" s="7" t="str" cm="1">
        <f t="array" aca="1" ref="K940" ca="1">SHA1HASH($J940)</f>
        <v>4e7096fcbbce97e3bd42f039417298bfa9cd1799</v>
      </c>
      <c r="L940" s="7" cm="1">
        <f t="array" aca="1" ref="L940" ca="1">INDEX(States!$A:$A,RANDBETWEEN(5,COUNTA(States!$A:$A) + 1),1)</f>
        <v>18</v>
      </c>
      <c r="M940" s="7" t="str">
        <f ca="1">$L940 &amp; "|" &amp; VLOOKUP($L940,States!$A:$B,2,FALSE)</f>
        <v>18|4c829e7753eab86056bb8157601420a362debf31</v>
      </c>
      <c r="N940" s="7" t="str">
        <f ca="1">VLOOKUP($F940,Name!$A:$C,3,FALSE)</f>
        <v>M</v>
      </c>
      <c r="O940" s="7" t="str">
        <f ca="1">VLOOKUP($N940,Gender!$A:$B,2,FALSE)</f>
        <v>Male</v>
      </c>
      <c r="P940" s="7" t="str" cm="1">
        <f t="array" aca="1" ref="P940" ca="1">INDEX('Marital status'!$A:$A,RANDBETWEEN(5,COUNTA('Marital status'!$A:$A) + 1),1)</f>
        <v>ce0b1612aa711b78a720295d271a33894e2b72bf</v>
      </c>
      <c r="Q940" s="7" t="str">
        <f ca="1">VLOOKUP($P940,'Marital status'!$A:$B,2,FALSE)</f>
        <v>single</v>
      </c>
      <c r="R940" s="7">
        <f t="shared" ca="1" si="100"/>
        <v>5</v>
      </c>
      <c r="S940" s="7" t="e">
        <f ca="1">VLOOKUP($R940,Race!$A:$B,2,FALSE)</f>
        <v>#N/A</v>
      </c>
      <c r="T940" s="8">
        <f t="shared" ca="1" si="101"/>
        <v>30765</v>
      </c>
      <c r="U940" s="6">
        <f t="shared" ca="1" si="102"/>
        <v>7</v>
      </c>
      <c r="V940" s="8" t="str">
        <f ca="1">VLOOKUP($U940,Education!$A:$B,2,FALSE)</f>
        <v>Undergraduate degree</v>
      </c>
      <c r="W940" s="7">
        <f ca="1" xml:space="preserve">
  IF(OR($Y940 = 5, $Y940 = 6, $Y940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940" s="7" t="str">
        <f ca="1">VLOOKUP($W940,Department!$A:$B,2,FALSE)</f>
        <v>Communication &amp; Marketing</v>
      </c>
      <c r="Y940" s="6">
        <f t="shared" ca="1" si="103"/>
        <v>11</v>
      </c>
      <c r="Z940" s="7" t="str">
        <f ca="1">VLOOKUP($Y940,Role!$A:$B,2,FALSE)</f>
        <v>Analyst</v>
      </c>
      <c r="AA940" s="6">
        <f t="shared" ca="1" si="104"/>
        <v>6</v>
      </c>
      <c r="AB940" s="7" t="str">
        <f ca="1" xml:space="preserve">
IF($AA940 &lt;&gt; "",
    VLOOKUP($AA940,Level!$A:$B,2,FALSE),
    ""
)</f>
        <v>Pleno</v>
      </c>
      <c r="AC940" s="1">
        <f ca="1" xml:space="preserve">
IF($Y940 = 5 + N("Presidente"),
    27000,
    IF($Y940 = 6 + N("Vice-presidente"),
        23000,
        IF(OR($Y940 = 8, $Y940= 13, $Y940 = 12) + N("Secretária bilíngue ou coordenador ou especialista"),
            8000,
            IF($Y940 = 7 + N("Diretor"),
                15000,
                IF($Y940 = 14 + N("Gerente"),
                    12000,
                    IF($Y940 = 9 + N("Estagiário"),
                        705,
                        IF($Y940 = 10 + N("Trainee"),
                            805,
                            IF($Y940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IF($U940 = 7,
  500,
  IF($U940 = 8,
    1000,
    IF($U940 = 9,
      1500,
      IF($U940 = 10,
        2000,
        0
      )
    )
  )
)
+
N("Adicional no salário por área")
+
IF($W940 = 14 + N("Tecnologia da Informação"),
  120,
  IF($W940 = 16 + N("Vendas"),
    110,
    IF($W940 = 15 + N("Jurídico"),
      100,
      IF(OR($W940 = 8, $W940 = 9, $W940 = 11) + N("Recursos humanos ou comercial ou comunicação e marketing"),
        80,
        0
      )
    )
  )
)
+
N("Adicionando pegadinha")
+
IF(AND($W940 = 16, $U940 = 9, $Y940 = 11, $AA940 = 5) + N("Se for de vendas, com mestrado, analista sênior"),
  IF($R940 = 5,
    100,
    0
  )
  +
  IF($N940 = "M",
    200,
    0
  ),
  0
)</f>
        <v>2580</v>
      </c>
      <c r="AD9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$A940  &amp; ", "   &amp;
$C940  &amp; ", "   &amp;
$E940  &amp; ", '"  &amp;
$J940  &amp; "', '" &amp;
$N940  &amp; "', "  &amp;
$R940  &amp; ", '"  &amp;
TEXT($T940,"dd/mm/aaaa")  &amp; "', "   &amp;
$U940  &amp; ", "   &amp;
$W940  &amp; ", "   &amp;
$Y940  &amp; ", "   &amp;
IF($AA940 &lt;&gt; "", $AA940, "NULL")  &amp; ", "   &amp;
$AC940  &amp; ");"</f>
        <v>INSERT INTO bi4all.fac_employees (id_company_fk, id_employee_pk, flg_active, employee_name, id_gender_fk, id_race_fk, birthday, id_schooling_fk, id_department_fk, id_role_fk, id_level_fk, salary) VALUES (6a51143286b03064a49cc2acbee63c09a0682d33, 936, 1, 'Vicent Esteves Santana', 'M', 5, '24/03/1984', 7, 11, 11, 6, 2580);</v>
      </c>
    </row>
    <row r="941" spans="1:30" ht="14.25" customHeight="1" x14ac:dyDescent="0.2">
      <c r="A941" s="7" t="str" cm="1">
        <f t="array" aca="1" ref="A941" ca="1">INDEX(Company!$A:$A,RANDBETWEEN(5,COUNTA(Company!$A:$A) + 1),1)</f>
        <v>6a51143286b03064a49cc2acbee63c09a0682d33</v>
      </c>
      <c r="B941" s="7" t="str">
        <f ca="1">VLOOKUP($A941,Company!$A:$B,2,FALSE)</f>
        <v>ACME Corporation</v>
      </c>
      <c r="C941" s="5">
        <f t="shared" si="98"/>
        <v>937</v>
      </c>
      <c r="D941" s="5" t="str" cm="1">
        <f t="array" ref="D941">SHA1HASH($C941)</f>
        <v>7884821233b445e6204ce5d4ba2dbb79d8c9cfa6</v>
      </c>
      <c r="E941" s="6">
        <v>1</v>
      </c>
      <c r="F941" s="7">
        <f ca="1">IF($C941 = 1 + N("Presidente"),
    127,
    IF($C941 = 2 + N("Vice-Presidente"),
        72,
        IF($C941 = 3 + N("Secretária bilíngue"),
            13,
            RANDBETWEEN(5,COUNT(Name!$A:$A) + 1)
        )
    )
)</f>
        <v>113</v>
      </c>
      <c r="G941" s="7" t="str">
        <f ca="1">VLOOKUP($F941,Name!$A:$B,2,FALSE)</f>
        <v>Desiré</v>
      </c>
      <c r="H941" s="7">
        <f ca="1" xml:space="preserve">
IF($C941 = 1,
    0,
    RANDBETWEEN(5,COUNT('Last name'!$A:$A) + 1)
)</f>
        <v>139</v>
      </c>
      <c r="I941" s="7" t="str">
        <f ca="1" xml:space="preserve">
IF($C941 = 1 + N("Presidente"),
    "de Orléans e Bragança",
    VLOOKUP($H941,'Last name'!$A:$B,2,FALSE) &amp; " " &amp; VLOOKUP(RANDBETWEEN(5,COUNT('Last name'!$A:$A) + 1),'Last name'!$A:$B,2,FALSE)
)</f>
        <v>Negrão Leitão</v>
      </c>
      <c r="J941" s="7" t="str">
        <f t="shared" ca="1" si="99"/>
        <v>Desiré Negrão Leitão</v>
      </c>
      <c r="K941" s="7" t="str" cm="1">
        <f t="array" aca="1" ref="K941" ca="1">SHA1HASH($J941)</f>
        <v>332f7dec32712fa4193dd59449d6965dd32c8d20</v>
      </c>
      <c r="L941" s="7" cm="1">
        <f t="array" aca="1" ref="L941" ca="1">INDEX(States!$A:$A,RANDBETWEEN(5,COUNTA(States!$A:$A) + 1),1)</f>
        <v>11</v>
      </c>
      <c r="M941" s="7" t="str">
        <f ca="1">$L941 &amp; "|" &amp; VLOOKUP($L941,States!$A:$B,2,FALSE)</f>
        <v>11|fe2c415e55f0a42317aa24885817f9de5cf497c6</v>
      </c>
      <c r="N941" s="7" t="str">
        <f ca="1">VLOOKUP($F941,Name!$A:$C,3,FALSE)</f>
        <v>F</v>
      </c>
      <c r="O941" s="7" t="str">
        <f ca="1">VLOOKUP($N941,Gender!$A:$B,2,FALSE)</f>
        <v>Female</v>
      </c>
      <c r="P941" s="7" t="str" cm="1">
        <f t="array" aca="1" ref="P941" ca="1">INDEX('Marital status'!$A:$A,RANDBETWEEN(5,COUNTA('Marital status'!$A:$A) + 1),1)</f>
        <v>459031b19ec5bbd3b3dbc0a9dcf2cb6e6c6f7848</v>
      </c>
      <c r="Q941" s="7" t="str">
        <f ca="1">VLOOKUP($P941,'Marital status'!$A:$B,2,FALSE)</f>
        <v xml:space="preserve">Widowed </v>
      </c>
      <c r="R941" s="7">
        <f t="shared" ca="1" si="100"/>
        <v>5</v>
      </c>
      <c r="S941" s="7" t="e">
        <f ca="1">VLOOKUP($R941,Race!$A:$B,2,FALSE)</f>
        <v>#N/A</v>
      </c>
      <c r="T941" s="8">
        <f t="shared" ca="1" si="101"/>
        <v>29401</v>
      </c>
      <c r="U941" s="6">
        <f t="shared" ca="1" si="102"/>
        <v>7</v>
      </c>
      <c r="V941" s="8" t="str">
        <f ca="1">VLOOKUP($U941,Education!$A:$B,2,FALSE)</f>
        <v>Undergraduate degree</v>
      </c>
      <c r="W941" s="7">
        <f ca="1" xml:space="preserve">
  IF(OR($Y941 = 5, $Y941 = 6, $Y941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941" s="7" t="str">
        <f ca="1">VLOOKUP($W941,Department!$A:$B,2,FALSE)</f>
        <v>Audit</v>
      </c>
      <c r="Y941" s="6">
        <f t="shared" ca="1" si="103"/>
        <v>9</v>
      </c>
      <c r="Z941" s="7" t="str">
        <f ca="1">VLOOKUP($Y941,Role!$A:$B,2,FALSE)</f>
        <v>Intern</v>
      </c>
      <c r="AA941" s="6" t="str">
        <f t="shared" ca="1" si="104"/>
        <v/>
      </c>
      <c r="AB941" s="7" t="str">
        <f ca="1" xml:space="preserve">
IF($AA941 &lt;&gt; "",
    VLOOKUP($AA941,Level!$A:$B,2,FALSE),
    ""
)</f>
        <v/>
      </c>
      <c r="AC941" s="1">
        <f ca="1" xml:space="preserve">
IF($Y941 = 5 + N("Presidente"),
    27000,
    IF($Y941 = 6 + N("Vice-presidente"),
        23000,
        IF(OR($Y941 = 8, $Y941= 13, $Y941 = 12) + N("Secretária bilíngue ou coordenador ou especialista"),
            8000,
            IF($Y941 = 7 + N("Diretor"),
                15000,
                IF($Y941 = 14 + N("Gerente"),
                    12000,
                    IF($Y941 = 9 + N("Estagiário"),
                        705,
                        IF($Y941 = 10 + N("Trainee"),
                            805,
                            IF($Y941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IF($U941 = 7,
  500,
  IF($U941 = 8,
    1000,
    IF($U941 = 9,
      1500,
      IF($U941 = 10,
        2000,
        0
      )
    )
  )
)
+
N("Adicional no salário por área")
+
IF($W941 = 14 + N("Tecnologia da Informação"),
  120,
  IF($W941 = 16 + N("Vendas"),
    110,
    IF($W941 = 15 + N("Jurídico"),
      100,
      IF(OR($W941 = 8, $W941 = 9, $W941 = 11) + N("Recursos humanos ou comercial ou comunicação e marketing"),
        80,
        0
      )
    )
  )
)
+
N("Adicionando pegadinha")
+
IF(AND($W941 = 16, $U941 = 9, $Y941 = 11, $AA941 = 5) + N("Se for de vendas, com mestrado, analista sênior"),
  IF($R941 = 5,
    100,
    0
  )
  +
  IF($N941 = "M",
    200,
    0
  ),
  0
)</f>
        <v>1205</v>
      </c>
      <c r="AD9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$A941  &amp; ", "   &amp;
$C941  &amp; ", "   &amp;
$E941  &amp; ", '"  &amp;
$J941  &amp; "', '" &amp;
$N941  &amp; "', "  &amp;
$R941  &amp; ", '"  &amp;
TEXT($T941,"dd/mm/aaaa")  &amp; "', "   &amp;
$U941  &amp; ", "   &amp;
$W941  &amp; ", "   &amp;
$Y941  &amp; ", "   &amp;
IF($AA941 &lt;&gt; "", $AA941, "NULL")  &amp; ", "   &amp;
$AC941  &amp; ");"</f>
        <v>INSERT INTO bi4all.fac_employees (id_company_fk, id_employee_pk, flg_active, employee_name, id_gender_fk, id_race_fk, birthday, id_schooling_fk, id_department_fk, id_role_fk, id_level_fk, salary) VALUES (6a51143286b03064a49cc2acbee63c09a0682d33, 937, 1, 'Desiré Negrão Leitão', 'F', 5, '29/06/1980', 7, 13, 9, NULL, 1205);</v>
      </c>
    </row>
    <row r="942" spans="1:30" ht="14.25" customHeight="1" x14ac:dyDescent="0.2">
      <c r="A942" s="7" t="str" cm="1">
        <f t="array" aca="1" ref="A942" ca="1">INDEX(Company!$A:$A,RANDBETWEEN(5,COUNTA(Company!$A:$A) + 1),1)</f>
        <v>6a51143286b03064a49cc2acbee63c09a0682d33</v>
      </c>
      <c r="B942" s="7" t="str">
        <f ca="1">VLOOKUP($A942,Company!$A:$B,2,FALSE)</f>
        <v>ACME Corporation</v>
      </c>
      <c r="C942" s="5">
        <f t="shared" si="98"/>
        <v>938</v>
      </c>
      <c r="D942" s="5" t="str" cm="1">
        <f t="array" ref="D942">SHA1HASH($C942)</f>
        <v>392330c06545067ca3809362e16f2b8e6d210e68</v>
      </c>
      <c r="E942" s="6">
        <v>1</v>
      </c>
      <c r="F942" s="7">
        <f ca="1">IF($C942 = 1 + N("Presidente"),
    127,
    IF($C942 = 2 + N("Vice-Presidente"),
        72,
        IF($C942 = 3 + N("Secretária bilíngue"),
            13,
            RANDBETWEEN(5,COUNT(Name!$A:$A) + 1)
        )
    )
)</f>
        <v>165</v>
      </c>
      <c r="G942" s="7" t="str">
        <f ca="1">VLOOKUP($F942,Name!$A:$B,2,FALSE)</f>
        <v>Heloise</v>
      </c>
      <c r="H942" s="7">
        <f ca="1" xml:space="preserve">
IF($C942 = 1,
    0,
    RANDBETWEEN(5,COUNT('Last name'!$A:$A) + 1)
)</f>
        <v>190</v>
      </c>
      <c r="I942" s="7" t="str">
        <f ca="1" xml:space="preserve">
IF($C942 = 1 + N("Presidente"),
    "de Orléans e Bragança",
    VLOOKUP($H942,'Last name'!$A:$B,2,FALSE) &amp; " " &amp; VLOOKUP(RANDBETWEEN(5,COUNT('Last name'!$A:$A) + 1),'Last name'!$A:$B,2,FALSE)
)</f>
        <v>Testa Ferrari</v>
      </c>
      <c r="J942" s="7" t="str">
        <f t="shared" ca="1" si="99"/>
        <v>Heloise Testa Ferrari</v>
      </c>
      <c r="K942" s="7" t="str" cm="1">
        <f t="array" aca="1" ref="K942" ca="1">SHA1HASH($J942)</f>
        <v>e7fb677acdebced100579ea70f67da3e3c0cc63b</v>
      </c>
      <c r="L942" s="7" cm="1">
        <f t="array" aca="1" ref="L942" ca="1">INDEX(States!$A:$A,RANDBETWEEN(5,COUNTA(States!$A:$A) + 1),1)</f>
        <v>12</v>
      </c>
      <c r="M942" s="7" t="str">
        <f ca="1">$L942 &amp; "|" &amp; VLOOKUP($L942,States!$A:$B,2,FALSE)</f>
        <v>12|16a2d6eb767d4fd003fae8cac60e0d85a9416ba8</v>
      </c>
      <c r="N942" s="7" t="str">
        <f ca="1">VLOOKUP($F942,Name!$A:$C,3,FALSE)</f>
        <v>F</v>
      </c>
      <c r="O942" s="7" t="str">
        <f ca="1">VLOOKUP($N942,Gender!$A:$B,2,FALSE)</f>
        <v>Female</v>
      </c>
      <c r="P942" s="7" t="str" cm="1">
        <f t="array" aca="1" ref="P942" ca="1">INDEX('Marital status'!$A:$A,RANDBETWEEN(5,COUNTA('Marital status'!$A:$A) + 1),1)</f>
        <v>93ac84f4e0bd5c1c97b670a12a7fff6af89fb6b3</v>
      </c>
      <c r="Q942" s="7" t="str">
        <f ca="1">VLOOKUP($P942,'Marital status'!$A:$B,2,FALSE)</f>
        <v>DIVORCED</v>
      </c>
      <c r="R942" s="7">
        <f t="shared" ca="1" si="100"/>
        <v>5</v>
      </c>
      <c r="S942" s="7" t="e">
        <f ca="1">VLOOKUP($R942,Race!$A:$B,2,FALSE)</f>
        <v>#N/A</v>
      </c>
      <c r="T942" s="8">
        <f t="shared" ca="1" si="101"/>
        <v>29453</v>
      </c>
      <c r="U942" s="6">
        <f t="shared" ca="1" si="102"/>
        <v>8</v>
      </c>
      <c r="V942" s="8" t="str">
        <f ca="1">VLOOKUP($U942,Education!$A:$B,2,FALSE)</f>
        <v>Graduate school</v>
      </c>
      <c r="W942" s="7">
        <f ca="1" xml:space="preserve">
  IF(OR($Y942 = 5, $Y942 = 6, $Y942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942" s="7" t="str">
        <f ca="1">VLOOKUP($W942,Department!$A:$B,2,FALSE)</f>
        <v>Administration</v>
      </c>
      <c r="Y942" s="6">
        <f t="shared" ca="1" si="103"/>
        <v>11</v>
      </c>
      <c r="Z942" s="7" t="str">
        <f ca="1">VLOOKUP($Y942,Role!$A:$B,2,FALSE)</f>
        <v>Analyst</v>
      </c>
      <c r="AA942" s="6">
        <f t="shared" ca="1" si="104"/>
        <v>7</v>
      </c>
      <c r="AB942" s="7" t="str">
        <f ca="1" xml:space="preserve">
IF($AA942 &lt;&gt; "",
    VLOOKUP($AA942,Level!$A:$B,2,FALSE),
    ""
)</f>
        <v>Senior</v>
      </c>
      <c r="AC942" s="1">
        <f ca="1" xml:space="preserve">
IF($Y942 = 5 + N("Presidente"),
    27000,
    IF($Y942 = 6 + N("Vice-presidente"),
        23000,
        IF(OR($Y942 = 8, $Y942= 13, $Y942 = 12) + N("Secretária bilíngue ou coordenador ou especialista"),
            8000,
            IF($Y942 = 7 + N("Diretor"),
                15000,
                IF($Y942 = 14 + N("Gerente"),
                    12000,
                    IF($Y942 = 9 + N("Estagiário"),
                        705,
                        IF($Y942 = 10 + N("Trainee"),
                            805,
                            IF($Y942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IF($U942 = 7,
  500,
  IF($U942 = 8,
    1000,
    IF($U942 = 9,
      1500,
      IF($U942 = 10,
        2000,
        0
      )
    )
  )
)
+
N("Adicional no salário por área")
+
IF($W942 = 14 + N("Tecnologia da Informação"),
  120,
  IF($W942 = 16 + N("Vendas"),
    110,
    IF($W942 = 15 + N("Jurídico"),
      100,
      IF(OR($W942 = 8, $W942 = 9, $W942 = 11) + N("Recursos humanos ou comercial ou comunicação e marketing"),
        80,
        0
      )
    )
  )
)
+
N("Adicionando pegadinha")
+
IF(AND($W942 = 16, $U942 = 9, $Y942 = 11, $AA942 = 5) + N("Se for de vendas, com mestrado, analista sênior"),
  IF($R942 = 5,
    100,
    0
  )
  +
  IF($N942 = "M",
    200,
    0
  ),
  0
)</f>
        <v>3000</v>
      </c>
      <c r="AD9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$A942  &amp; ", "   &amp;
$C942  &amp; ", "   &amp;
$E942  &amp; ", '"  &amp;
$J942  &amp; "', '" &amp;
$N942  &amp; "', "  &amp;
$R942  &amp; ", '"  &amp;
TEXT($T942,"dd/mm/aaaa")  &amp; "', "   &amp;
$U942  &amp; ", "   &amp;
$W942  &amp; ", "   &amp;
$Y942  &amp; ", "   &amp;
IF($AA942 &lt;&gt; "", $AA942, "NULL")  &amp; ", "   &amp;
$AC942  &amp; ");"</f>
        <v>INSERT INTO bi4all.fac_employees (id_company_fk, id_employee_pk, flg_active, employee_name, id_gender_fk, id_race_fk, birthday, id_schooling_fk, id_department_fk, id_role_fk, id_level_fk, salary) VALUES (6a51143286b03064a49cc2acbee63c09a0682d33, 938, 1, 'Heloise Testa Ferrari', 'F', 5, '20/08/1980', 8, 6, 11, 7, 3000);</v>
      </c>
    </row>
    <row r="943" spans="1:30" ht="14.25" customHeight="1" x14ac:dyDescent="0.2">
      <c r="A943" s="7" t="str" cm="1">
        <f t="array" aca="1" ref="A943" ca="1">INDEX(Company!$A:$A,RANDBETWEEN(5,COUNTA(Company!$A:$A) + 1),1)</f>
        <v>6a51143286b03064a49cc2acbee63c09a0682d33</v>
      </c>
      <c r="B943" s="7" t="str">
        <f ca="1">VLOOKUP($A943,Company!$A:$B,2,FALSE)</f>
        <v>ACME Corporation</v>
      </c>
      <c r="C943" s="5">
        <f t="shared" si="98"/>
        <v>939</v>
      </c>
      <c r="D943" s="5" t="str" cm="1">
        <f t="array" ref="D943">SHA1HASH($C943)</f>
        <v>89f549b2a5341a05a7e4afeb364599158a03a47f</v>
      </c>
      <c r="E943" s="6">
        <v>1</v>
      </c>
      <c r="F943" s="7">
        <f ca="1">IF($C943 = 1 + N("Presidente"),
    127,
    IF($C943 = 2 + N("Vice-Presidente"),
        72,
        IF($C943 = 3 + N("Secretária bilíngue"),
            13,
            RANDBETWEEN(5,COUNT(Name!$A:$A) + 1)
        )
    )
)</f>
        <v>102</v>
      </c>
      <c r="G943" s="7" t="str">
        <f ca="1">VLOOKUP($F943,Name!$A:$B,2,FALSE)</f>
        <v>Danilo</v>
      </c>
      <c r="H943" s="7">
        <f ca="1" xml:space="preserve">
IF($C943 = 1,
    0,
    RANDBETWEEN(5,COUNT('Last name'!$A:$A) + 1)
)</f>
        <v>152</v>
      </c>
      <c r="I943" s="7" t="str">
        <f ca="1" xml:space="preserve">
IF($C943 = 1 + N("Presidente"),
    "de Orléans e Bragança",
    VLOOKUP($H943,'Last name'!$A:$B,2,FALSE) &amp; " " &amp; VLOOKUP(RANDBETWEEN(5,COUNT('Last name'!$A:$A) + 1),'Last name'!$A:$B,2,FALSE)
)</f>
        <v>Pimenta Bragança</v>
      </c>
      <c r="J943" s="7" t="str">
        <f t="shared" ca="1" si="99"/>
        <v>Danilo Pimenta Bragança</v>
      </c>
      <c r="K943" s="7" t="str" cm="1">
        <f t="array" aca="1" ref="K943" ca="1">SHA1HASH($J943)</f>
        <v>90f55b3f60126d294c760ced4c7412b21f06ea74</v>
      </c>
      <c r="L943" s="7" cm="1">
        <f t="array" aca="1" ref="L943" ca="1">INDEX(States!$A:$A,RANDBETWEEN(5,COUNTA(States!$A:$A) + 1),1)</f>
        <v>11</v>
      </c>
      <c r="M943" s="7" t="str">
        <f ca="1">$L943 &amp; "|" &amp; VLOOKUP($L943,States!$A:$B,2,FALSE)</f>
        <v>11|fe2c415e55f0a42317aa24885817f9de5cf497c6</v>
      </c>
      <c r="N943" s="7" t="str">
        <f ca="1">VLOOKUP($F943,Name!$A:$C,3,FALSE)</f>
        <v>M</v>
      </c>
      <c r="O943" s="7" t="str">
        <f ca="1">VLOOKUP($N943,Gender!$A:$B,2,FALSE)</f>
        <v>Male</v>
      </c>
      <c r="P943" s="7" t="str" cm="1">
        <f t="array" aca="1" ref="P943" ca="1">INDEX('Marital status'!$A:$A,RANDBETWEEN(5,COUNTA('Marital status'!$A:$A) + 1),1)</f>
        <v>459031b19ec5bbd3b3dbc0a9dcf2cb6e6c6f7848</v>
      </c>
      <c r="Q943" s="7" t="str">
        <f ca="1">VLOOKUP($P943,'Marital status'!$A:$B,2,FALSE)</f>
        <v xml:space="preserve">Widowed </v>
      </c>
      <c r="R943" s="7">
        <f t="shared" ca="1" si="100"/>
        <v>5</v>
      </c>
      <c r="S943" s="7" t="e">
        <f ca="1">VLOOKUP($R943,Race!$A:$B,2,FALSE)</f>
        <v>#N/A</v>
      </c>
      <c r="T943" s="8">
        <f t="shared" ca="1" si="101"/>
        <v>32482</v>
      </c>
      <c r="U943" s="6">
        <f t="shared" ca="1" si="102"/>
        <v>7</v>
      </c>
      <c r="V943" s="8" t="str">
        <f ca="1">VLOOKUP($U943,Education!$A:$B,2,FALSE)</f>
        <v>Undergraduate degree</v>
      </c>
      <c r="W943" s="7">
        <f ca="1" xml:space="preserve">
  IF(OR($Y943 = 5, $Y943 = 6, $Y943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943" s="7" t="str">
        <f ca="1">VLOOKUP($W943,Department!$A:$B,2,FALSE)</f>
        <v>Administration</v>
      </c>
      <c r="Y943" s="6">
        <f t="shared" ca="1" si="103"/>
        <v>9</v>
      </c>
      <c r="Z943" s="7" t="str">
        <f ca="1">VLOOKUP($Y943,Role!$A:$B,2,FALSE)</f>
        <v>Intern</v>
      </c>
      <c r="AA943" s="6" t="str">
        <f t="shared" ca="1" si="104"/>
        <v/>
      </c>
      <c r="AB943" s="7" t="str">
        <f ca="1" xml:space="preserve">
IF($AA943 &lt;&gt; "",
    VLOOKUP($AA943,Level!$A:$B,2,FALSE),
    ""
)</f>
        <v/>
      </c>
      <c r="AC943" s="1">
        <f ca="1" xml:space="preserve">
IF($Y943 = 5 + N("Presidente"),
    27000,
    IF($Y943 = 6 + N("Vice-presidente"),
        23000,
        IF(OR($Y943 = 8, $Y943= 13, $Y943 = 12) + N("Secretária bilíngue ou coordenador ou especialista"),
            8000,
            IF($Y943 = 7 + N("Diretor"),
                15000,
                IF($Y943 = 14 + N("Gerente"),
                    12000,
                    IF($Y943 = 9 + N("Estagiário"),
                        705,
                        IF($Y943 = 10 + N("Trainee"),
                            805,
                            IF($Y943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IF($U943 = 7,
  500,
  IF($U943 = 8,
    1000,
    IF($U943 = 9,
      1500,
      IF($U943 = 10,
        2000,
        0
      )
    )
  )
)
+
N("Adicional no salário por área")
+
IF($W943 = 14 + N("Tecnologia da Informação"),
  120,
  IF($W943 = 16 + N("Vendas"),
    110,
    IF($W943 = 15 + N("Jurídico"),
      100,
      IF(OR($W943 = 8, $W943 = 9, $W943 = 11) + N("Recursos humanos ou comercial ou comunicação e marketing"),
        80,
        0
      )
    )
  )
)
+
N("Adicionando pegadinha")
+
IF(AND($W943 = 16, $U943 = 9, $Y943 = 11, $AA943 = 5) + N("Se for de vendas, com mestrado, analista sênior"),
  IF($R943 = 5,
    100,
    0
  )
  +
  IF($N943 = "M",
    200,
    0
  ),
  0
)</f>
        <v>1205</v>
      </c>
      <c r="AD9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$A943  &amp; ", "   &amp;
$C943  &amp; ", "   &amp;
$E943  &amp; ", '"  &amp;
$J943  &amp; "', '" &amp;
$N943  &amp; "', "  &amp;
$R943  &amp; ", '"  &amp;
TEXT($T943,"dd/mm/aaaa")  &amp; "', "   &amp;
$U943  &amp; ", "   &amp;
$W943  &amp; ", "   &amp;
$Y943  &amp; ", "   &amp;
IF($AA943 &lt;&gt; "", $AA943, "NULL")  &amp; ", "   &amp;
$AC943  &amp; ");"</f>
        <v>INSERT INTO bi4all.fac_employees (id_company_fk, id_employee_pk, flg_active, employee_name, id_gender_fk, id_race_fk, birthday, id_schooling_fk, id_department_fk, id_role_fk, id_level_fk, salary) VALUES (6a51143286b03064a49cc2acbee63c09a0682d33, 939, 1, 'Danilo Pimenta Bragança', 'M', 5, '05/12/1988', 7, 6, 9, NULL, 1205);</v>
      </c>
    </row>
    <row r="944" spans="1:30" ht="14.25" customHeight="1" x14ac:dyDescent="0.2">
      <c r="A944" s="7" t="str" cm="1">
        <f t="array" aca="1" ref="A944" ca="1">INDEX(Company!$A:$A,RANDBETWEEN(5,COUNTA(Company!$A:$A) + 1),1)</f>
        <v>6a51143286b03064a49cc2acbee63c09a0682d33</v>
      </c>
      <c r="B944" s="7" t="str">
        <f ca="1">VLOOKUP($A944,Company!$A:$B,2,FALSE)</f>
        <v>ACME Corporation</v>
      </c>
      <c r="C944" s="5">
        <f t="shared" si="98"/>
        <v>940</v>
      </c>
      <c r="D944" s="5" t="str" cm="1">
        <f t="array" ref="D944">SHA1HASH($C944)</f>
        <v>0f3c97b08484e459263448e551ae79f2d31ca102</v>
      </c>
      <c r="E944" s="6">
        <v>1</v>
      </c>
      <c r="F944" s="7">
        <f ca="1">IF($C944 = 1 + N("Presidente"),
    127,
    IF($C944 = 2 + N("Vice-Presidente"),
        72,
        IF($C944 = 3 + N("Secretária bilíngue"),
            13,
            RANDBETWEEN(5,COUNT(Name!$A:$A) + 1)
        )
    )
)</f>
        <v>328</v>
      </c>
      <c r="G944" s="7" t="str">
        <f ca="1">VLOOKUP($F944,Name!$A:$B,2,FALSE)</f>
        <v>Raul</v>
      </c>
      <c r="H944" s="7">
        <f ca="1" xml:space="preserve">
IF($C944 = 1,
    0,
    RANDBETWEEN(5,COUNT('Last name'!$A:$A) + 1)
)</f>
        <v>138</v>
      </c>
      <c r="I944" s="7" t="str">
        <f ca="1" xml:space="preserve">
IF($C944 = 1 + N("Presidente"),
    "de Orléans e Bragança",
    VLOOKUP($H944,'Last name'!$A:$B,2,FALSE) &amp; " " &amp; VLOOKUP(RANDBETWEEN(5,COUNT('Last name'!$A:$A) + 1),'Last name'!$A:$B,2,FALSE)
)</f>
        <v>Nascimento Peçanha</v>
      </c>
      <c r="J944" s="7" t="str">
        <f t="shared" ca="1" si="99"/>
        <v>Raul Nascimento Peçanha</v>
      </c>
      <c r="K944" s="7" t="str" cm="1">
        <f t="array" aca="1" ref="K944" ca="1">SHA1HASH($J944)</f>
        <v>a1cf5fba78f030ebd016e471a86e0afd146a44fe</v>
      </c>
      <c r="L944" s="7" cm="1">
        <f t="array" aca="1" ref="L944" ca="1">INDEX(States!$A:$A,RANDBETWEEN(5,COUNTA(States!$A:$A) + 1),1)</f>
        <v>15</v>
      </c>
      <c r="M944" s="7" t="str">
        <f ca="1">$L944 &amp; "|" &amp; VLOOKUP($L944,States!$A:$B,2,FALSE)</f>
        <v>15|84c70141e5670a303e5eed7b334ba8b5ddb5b0d4</v>
      </c>
      <c r="N944" s="7" t="str">
        <f ca="1">VLOOKUP($F944,Name!$A:$C,3,FALSE)</f>
        <v>M</v>
      </c>
      <c r="O944" s="7" t="str">
        <f ca="1">VLOOKUP($N944,Gender!$A:$B,2,FALSE)</f>
        <v>Male</v>
      </c>
      <c r="P944" s="7" t="str" cm="1">
        <f t="array" aca="1" ref="P944" ca="1">INDEX('Marital status'!$A:$A,RANDBETWEEN(5,COUNTA('Marital status'!$A:$A) + 1),1)</f>
        <v>ce0b1612aa711b78a720295d271a33894e2b72bf</v>
      </c>
      <c r="Q944" s="7" t="str">
        <f ca="1">VLOOKUP($P944,'Marital status'!$A:$B,2,FALSE)</f>
        <v>single</v>
      </c>
      <c r="R944" s="7">
        <f t="shared" ca="1" si="100"/>
        <v>5</v>
      </c>
      <c r="S944" s="7" t="e">
        <f ca="1">VLOOKUP($R944,Race!$A:$B,2,FALSE)</f>
        <v>#N/A</v>
      </c>
      <c r="T944" s="8">
        <f t="shared" ca="1" si="101"/>
        <v>29127</v>
      </c>
      <c r="U944" s="6">
        <f t="shared" ca="1" si="102"/>
        <v>7</v>
      </c>
      <c r="V944" s="8" t="str">
        <f ca="1">VLOOKUP($U944,Education!$A:$B,2,FALSE)</f>
        <v>Undergraduate degree</v>
      </c>
      <c r="W944" s="7">
        <f ca="1" xml:space="preserve">
  IF(OR($Y944 = 5, $Y944 = 6, $Y944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944" s="7" t="str">
        <f ca="1">VLOOKUP($W944,Department!$A:$B,2,FALSE)</f>
        <v>Commercial</v>
      </c>
      <c r="Y944" s="6">
        <f t="shared" ca="1" si="103"/>
        <v>11</v>
      </c>
      <c r="Z944" s="7" t="str">
        <f ca="1">VLOOKUP($Y944,Role!$A:$B,2,FALSE)</f>
        <v>Analyst</v>
      </c>
      <c r="AA944" s="6">
        <f t="shared" ca="1" si="104"/>
        <v>7</v>
      </c>
      <c r="AB944" s="7" t="str">
        <f ca="1" xml:space="preserve">
IF($AA944 &lt;&gt; "",
    VLOOKUP($AA944,Level!$A:$B,2,FALSE),
    ""
)</f>
        <v>Senior</v>
      </c>
      <c r="AC944" s="1">
        <f ca="1" xml:space="preserve">
IF($Y944 = 5 + N("Presidente"),
    27000,
    IF($Y944 = 6 + N("Vice-presidente"),
        23000,
        IF(OR($Y944 = 8, $Y944= 13, $Y944 = 12) + N("Secretária bilíngue ou coordenador ou especialista"),
            8000,
            IF($Y944 = 7 + N("Diretor"),
                15000,
                IF($Y944 = 14 + N("Gerente"),
                    12000,
                    IF($Y944 = 9 + N("Estagiário"),
                        705,
                        IF($Y944 = 10 + N("Trainee"),
                            805,
                            IF($Y944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IF($U944 = 7,
  500,
  IF($U944 = 8,
    1000,
    IF($U944 = 9,
      1500,
      IF($U944 = 10,
        2000,
        0
      )
    )
  )
)
+
N("Adicional no salário por área")
+
IF($W944 = 14 + N("Tecnologia da Informação"),
  120,
  IF($W944 = 16 + N("Vendas"),
    110,
    IF($W944 = 15 + N("Jurídico"),
      100,
      IF(OR($W944 = 8, $W944 = 9, $W944 = 11) + N("Recursos humanos ou comercial ou comunicação e marketing"),
        80,
        0
      )
    )
  )
)
+
N("Adicionando pegadinha")
+
IF(AND($W944 = 16, $U944 = 9, $Y944 = 11, $AA944 = 5) + N("Se for de vendas, com mestrado, analista sênior"),
  IF($R944 = 5,
    100,
    0
  )
  +
  IF($N944 = "M",
    200,
    0
  ),
  0
)</f>
        <v>2580</v>
      </c>
      <c r="AD9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$A944  &amp; ", "   &amp;
$C944  &amp; ", "   &amp;
$E944  &amp; ", '"  &amp;
$J944  &amp; "', '" &amp;
$N944  &amp; "', "  &amp;
$R944  &amp; ", '"  &amp;
TEXT($T944,"dd/mm/aaaa")  &amp; "', "   &amp;
$U944  &amp; ", "   &amp;
$W944  &amp; ", "   &amp;
$Y944  &amp; ", "   &amp;
IF($AA944 &lt;&gt; "", $AA944, "NULL")  &amp; ", "   &amp;
$AC944  &amp; ");"</f>
        <v>INSERT INTO bi4all.fac_employees (id_company_fk, id_employee_pk, flg_active, employee_name, id_gender_fk, id_race_fk, birthday, id_schooling_fk, id_department_fk, id_role_fk, id_level_fk, salary) VALUES (6a51143286b03064a49cc2acbee63c09a0682d33, 940, 1, 'Raul Nascimento Peçanha', 'M', 5, '29/09/1979', 7, 9, 11, 7, 2580);</v>
      </c>
    </row>
    <row r="945" spans="1:30" ht="14.25" customHeight="1" x14ac:dyDescent="0.2">
      <c r="A945" s="7" t="str" cm="1">
        <f t="array" aca="1" ref="A945" ca="1">INDEX(Company!$A:$A,RANDBETWEEN(5,COUNTA(Company!$A:$A) + 1),1)</f>
        <v>6a51143286b03064a49cc2acbee63c09a0682d33</v>
      </c>
      <c r="B945" s="7" t="str">
        <f ca="1">VLOOKUP($A945,Company!$A:$B,2,FALSE)</f>
        <v>ACME Corporation</v>
      </c>
      <c r="C945" s="5">
        <f t="shared" si="98"/>
        <v>941</v>
      </c>
      <c r="D945" s="5" t="str" cm="1">
        <f t="array" ref="D945">SHA1HASH($C945)</f>
        <v>f8e20fddd3e45ed2936ab88dd39d7ae2466b21ed</v>
      </c>
      <c r="E945" s="6">
        <v>1</v>
      </c>
      <c r="F945" s="7">
        <f ca="1">IF($C945 = 1 + N("Presidente"),
    127,
    IF($C945 = 2 + N("Vice-Presidente"),
        72,
        IF($C945 = 3 + N("Secretária bilíngue"),
            13,
            RANDBETWEEN(5,COUNT(Name!$A:$A) + 1)
        )
    )
)</f>
        <v>300</v>
      </c>
      <c r="G945" s="7" t="str">
        <f ca="1">VLOOKUP($F945,Name!$A:$B,2,FALSE)</f>
        <v>Muricy</v>
      </c>
      <c r="H945" s="7">
        <f ca="1" xml:space="preserve">
IF($C945 = 1,
    0,
    RANDBETWEEN(5,COUNT('Last name'!$A:$A) + 1)
)</f>
        <v>126</v>
      </c>
      <c r="I945" s="7" t="str">
        <f ca="1" xml:space="preserve">
IF($C945 = 1 + N("Presidente"),
    "de Orléans e Bragança",
    VLOOKUP($H945,'Last name'!$A:$B,2,FALSE) &amp; " " &amp; VLOOKUP(RANDBETWEEN(5,COUNT('Last name'!$A:$A) + 1),'Last name'!$A:$B,2,FALSE)
)</f>
        <v>Mello Barbosa</v>
      </c>
      <c r="J945" s="7" t="str">
        <f t="shared" ca="1" si="99"/>
        <v>Muricy Mello Barbosa</v>
      </c>
      <c r="K945" s="7" t="str" cm="1">
        <f t="array" aca="1" ref="K945" ca="1">SHA1HASH($J945)</f>
        <v>bc895b6ab1fa0cc4bbade052cdf5b55f1b5077e8</v>
      </c>
      <c r="L945" s="7" cm="1">
        <f t="array" aca="1" ref="L945" ca="1">INDEX(States!$A:$A,RANDBETWEEN(5,COUNTA(States!$A:$A) + 1),1)</f>
        <v>15</v>
      </c>
      <c r="M945" s="7" t="str">
        <f ca="1">$L945 &amp; "|" &amp; VLOOKUP($L945,States!$A:$B,2,FALSE)</f>
        <v>15|84c70141e5670a303e5eed7b334ba8b5ddb5b0d4</v>
      </c>
      <c r="N945" s="7" t="str">
        <f ca="1">VLOOKUP($F945,Name!$A:$C,3,FALSE)</f>
        <v>M</v>
      </c>
      <c r="O945" s="7" t="str">
        <f ca="1">VLOOKUP($N945,Gender!$A:$B,2,FALSE)</f>
        <v>Male</v>
      </c>
      <c r="P945" s="7" t="str" cm="1">
        <f t="array" aca="1" ref="P945" ca="1">INDEX('Marital status'!$A:$A,RANDBETWEEN(5,COUNTA('Marital status'!$A:$A) + 1),1)</f>
        <v>47051393f6bcbf99111ec5d70ba2ebbe11ebccae</v>
      </c>
      <c r="Q945" s="7" t="str">
        <f ca="1">VLOOKUP($P945,'Marital status'!$A:$B,2,FALSE)</f>
        <v xml:space="preserve"> Separated </v>
      </c>
      <c r="R945" s="7">
        <f t="shared" ca="1" si="100"/>
        <v>6</v>
      </c>
      <c r="S945" s="7" t="e">
        <f ca="1">VLOOKUP($R945,Race!$A:$B,2,FALSE)</f>
        <v>#N/A</v>
      </c>
      <c r="T945" s="8">
        <f t="shared" ca="1" si="101"/>
        <v>24908</v>
      </c>
      <c r="U945" s="6">
        <f t="shared" ca="1" si="102"/>
        <v>7</v>
      </c>
      <c r="V945" s="8" t="str">
        <f ca="1">VLOOKUP($U945,Education!$A:$B,2,FALSE)</f>
        <v>Undergraduate degree</v>
      </c>
      <c r="W945" s="7">
        <f ca="1" xml:space="preserve">
  IF(OR($Y945 = 5, $Y945 = 6, $Y945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945" s="7" t="str">
        <f ca="1">VLOOKUP($W945,Department!$A:$B,2,FALSE)</f>
        <v>Administration</v>
      </c>
      <c r="Y945" s="6">
        <f t="shared" ca="1" si="103"/>
        <v>10</v>
      </c>
      <c r="Z945" s="7" t="str">
        <f ca="1">VLOOKUP($Y945,Role!$A:$B,2,FALSE)</f>
        <v>Trainee</v>
      </c>
      <c r="AA945" s="6" t="str">
        <f t="shared" ca="1" si="104"/>
        <v/>
      </c>
      <c r="AB945" s="7" t="str">
        <f ca="1" xml:space="preserve">
IF($AA945 &lt;&gt; "",
    VLOOKUP($AA945,Level!$A:$B,2,FALSE),
    ""
)</f>
        <v/>
      </c>
      <c r="AC945" s="1">
        <f ca="1" xml:space="preserve">
IF($Y945 = 5 + N("Presidente"),
    27000,
    IF($Y945 = 6 + N("Vice-presidente"),
        23000,
        IF(OR($Y945 = 8, $Y945= 13, $Y945 = 12) + N("Secretária bilíngue ou coordenador ou especialista"),
            8000,
            IF($Y945 = 7 + N("Diretor"),
                15000,
                IF($Y945 = 14 + N("Gerente"),
                    12000,
                    IF($Y945 = 9 + N("Estagiário"),
                        705,
                        IF($Y945 = 10 + N("Trainee"),
                            805,
                            IF($Y945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IF($U945 = 7,
  500,
  IF($U945 = 8,
    1000,
    IF($U945 = 9,
      1500,
      IF($U945 = 10,
        2000,
        0
      )
    )
  )
)
+
N("Adicional no salário por área")
+
IF($W945 = 14 + N("Tecnologia da Informação"),
  120,
  IF($W945 = 16 + N("Vendas"),
    110,
    IF($W945 = 15 + N("Jurídico"),
      100,
      IF(OR($W945 = 8, $W945 = 9, $W945 = 11) + N("Recursos humanos ou comercial ou comunicação e marketing"),
        80,
        0
      )
    )
  )
)
+
N("Adicionando pegadinha")
+
IF(AND($W945 = 16, $U945 = 9, $Y945 = 11, $AA945 = 5) + N("Se for de vendas, com mestrado, analista sênior"),
  IF($R945 = 5,
    100,
    0
  )
  +
  IF($N945 = "M",
    200,
    0
  ),
  0
)</f>
        <v>1305</v>
      </c>
      <c r="AD9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$A945  &amp; ", "   &amp;
$C945  &amp; ", "   &amp;
$E945  &amp; ", '"  &amp;
$J945  &amp; "', '" &amp;
$N945  &amp; "', "  &amp;
$R945  &amp; ", '"  &amp;
TEXT($T945,"dd/mm/aaaa")  &amp; "', "   &amp;
$U945  &amp; ", "   &amp;
$W945  &amp; ", "   &amp;
$Y945  &amp; ", "   &amp;
IF($AA945 &lt;&gt; "", $AA945, "NULL")  &amp; ", "   &amp;
$AC945  &amp; ");"</f>
        <v>INSERT INTO bi4all.fac_employees (id_company_fk, id_employee_pk, flg_active, employee_name, id_gender_fk, id_race_fk, birthday, id_schooling_fk, id_department_fk, id_role_fk, id_level_fk, salary) VALUES (6a51143286b03064a49cc2acbee63c09a0682d33, 941, 1, 'Muricy Mello Barbosa', 'M', 6, '11/03/1968', 7, 6, 10, NULL, 1305);</v>
      </c>
    </row>
    <row r="946" spans="1:30" ht="14.25" customHeight="1" x14ac:dyDescent="0.2">
      <c r="A946" s="7" t="str" cm="1">
        <f t="array" aca="1" ref="A946" ca="1">INDEX(Company!$A:$A,RANDBETWEEN(5,COUNTA(Company!$A:$A) + 1),1)</f>
        <v>6a51143286b03064a49cc2acbee63c09a0682d33</v>
      </c>
      <c r="B946" s="7" t="str">
        <f ca="1">VLOOKUP($A946,Company!$A:$B,2,FALSE)</f>
        <v>ACME Corporation</v>
      </c>
      <c r="C946" s="5">
        <f t="shared" si="98"/>
        <v>942</v>
      </c>
      <c r="D946" s="5" t="str" cm="1">
        <f t="array" ref="D946">SHA1HASH($C946)</f>
        <v>999bda026be38397da36b3a974e7ba9f40275f69</v>
      </c>
      <c r="E946" s="6">
        <v>1</v>
      </c>
      <c r="F946" s="7">
        <f ca="1">IF($C946 = 1 + N("Presidente"),
    127,
    IF($C946 = 2 + N("Vice-Presidente"),
        72,
        IF($C946 = 3 + N("Secretária bilíngue"),
            13,
            RANDBETWEEN(5,COUNT(Name!$A:$A) + 1)
        )
    )
)</f>
        <v>155</v>
      </c>
      <c r="G946" s="7" t="str">
        <f ca="1">VLOOKUP($F946,Name!$A:$B,2,FALSE)</f>
        <v>Gloria</v>
      </c>
      <c r="H946" s="7">
        <f ca="1" xml:space="preserve">
IF($C946 = 1,
    0,
    RANDBETWEEN(5,COUNT('Last name'!$A:$A) + 1)
)</f>
        <v>98</v>
      </c>
      <c r="I946" s="7" t="str">
        <f ca="1" xml:space="preserve">
IF($C946 = 1 + N("Presidente"),
    "de Orléans e Bragança",
    VLOOKUP($H946,'Last name'!$A:$B,2,FALSE) &amp; " " &amp; VLOOKUP(RANDBETWEEN(5,COUNT('Last name'!$A:$A) + 1),'Last name'!$A:$B,2,FALSE)
)</f>
        <v>Giordano Gouveia</v>
      </c>
      <c r="J946" s="7" t="str">
        <f t="shared" ca="1" si="99"/>
        <v>Gloria Giordano Gouveia</v>
      </c>
      <c r="K946" s="7" t="str" cm="1">
        <f t="array" aca="1" ref="K946" ca="1">SHA1HASH($J946)</f>
        <v>2cb21f9c951bd6ef54ef6e522113da3b442c1b33</v>
      </c>
      <c r="L946" s="7" cm="1">
        <f t="array" aca="1" ref="L946" ca="1">INDEX(States!$A:$A,RANDBETWEEN(5,COUNTA(States!$A:$A) + 1),1)</f>
        <v>10</v>
      </c>
      <c r="M946" s="7" t="str">
        <f ca="1">$L946 &amp; "|" &amp; VLOOKUP($L946,States!$A:$B,2,FALSE)</f>
        <v>10|fa6e01394cea5decb8157a7e18fa2eeabf35410d</v>
      </c>
      <c r="N946" s="7" t="str">
        <f ca="1">VLOOKUP($F946,Name!$A:$C,3,FALSE)</f>
        <v>F</v>
      </c>
      <c r="O946" s="7" t="str">
        <f ca="1">VLOOKUP($N946,Gender!$A:$B,2,FALSE)</f>
        <v>Female</v>
      </c>
      <c r="P946" s="7" t="str" cm="1">
        <f t="array" aca="1" ref="P946" ca="1">INDEX('Marital status'!$A:$A,RANDBETWEEN(5,COUNTA('Marital status'!$A:$A) + 1),1)</f>
        <v>ce0b1612aa711b78a720295d271a33894e2b72bf</v>
      </c>
      <c r="Q946" s="7" t="str">
        <f ca="1">VLOOKUP($P946,'Marital status'!$A:$B,2,FALSE)</f>
        <v>single</v>
      </c>
      <c r="R946" s="7">
        <f t="shared" ca="1" si="100"/>
        <v>7</v>
      </c>
      <c r="S946" s="7" t="e">
        <f ca="1">VLOOKUP($R946,Race!$A:$B,2,FALSE)</f>
        <v>#N/A</v>
      </c>
      <c r="T946" s="8">
        <f t="shared" ca="1" si="101"/>
        <v>21128</v>
      </c>
      <c r="U946" s="6">
        <f t="shared" ca="1" si="102"/>
        <v>8</v>
      </c>
      <c r="V946" s="8" t="str">
        <f ca="1">VLOOKUP($U946,Education!$A:$B,2,FALSE)</f>
        <v>Graduate school</v>
      </c>
      <c r="W946" s="7">
        <f ca="1" xml:space="preserve">
  IF(OR($Y946 = 5, $Y946 = 6, $Y946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946" s="7" t="str">
        <f ca="1">VLOOKUP($W946,Department!$A:$B,2,FALSE)</f>
        <v>Operations</v>
      </c>
      <c r="Y946" s="6">
        <f t="shared" ca="1" si="103"/>
        <v>11</v>
      </c>
      <c r="Z946" s="7" t="str">
        <f ca="1">VLOOKUP($Y946,Role!$A:$B,2,FALSE)</f>
        <v>Analyst</v>
      </c>
      <c r="AA946" s="6">
        <f t="shared" ca="1" si="104"/>
        <v>7</v>
      </c>
      <c r="AB946" s="7" t="str">
        <f ca="1" xml:space="preserve">
IF($AA946 &lt;&gt; "",
    VLOOKUP($AA946,Level!$A:$B,2,FALSE),
    ""
)</f>
        <v>Senior</v>
      </c>
      <c r="AC946" s="1">
        <f ca="1" xml:space="preserve">
IF($Y946 = 5 + N("Presidente"),
    27000,
    IF($Y946 = 6 + N("Vice-presidente"),
        23000,
        IF(OR($Y946 = 8, $Y946= 13, $Y946 = 12) + N("Secretária bilíngue ou coordenador ou especialista"),
            8000,
            IF($Y946 = 7 + N("Diretor"),
                15000,
                IF($Y946 = 14 + N("Gerente"),
                    12000,
                    IF($Y946 = 9 + N("Estagiário"),
                        705,
                        IF($Y946 = 10 + N("Trainee"),
                            805,
                            IF($Y946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IF($U946 = 7,
  500,
  IF($U946 = 8,
    1000,
    IF($U946 = 9,
      1500,
      IF($U946 = 10,
        2000,
        0
      )
    )
  )
)
+
N("Adicional no salário por área")
+
IF($W946 = 14 + N("Tecnologia da Informação"),
  120,
  IF($W946 = 16 + N("Vendas"),
    110,
    IF($W946 = 15 + N("Jurídico"),
      100,
      IF(OR($W946 = 8, $W946 = 9, $W946 = 11) + N("Recursos humanos ou comercial ou comunicação e marketing"),
        80,
        0
      )
    )
  )
)
+
N("Adicionando pegadinha")
+
IF(AND($W946 = 16, $U946 = 9, $Y946 = 11, $AA946 = 5) + N("Se for de vendas, com mestrado, analista sênior"),
  IF($R946 = 5,
    100,
    0
  )
  +
  IF($N946 = "M",
    200,
    0
  ),
  0
)</f>
        <v>3000</v>
      </c>
      <c r="AD9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$A946  &amp; ", "   &amp;
$C946  &amp; ", "   &amp;
$E946  &amp; ", '"  &amp;
$J946  &amp; "', '" &amp;
$N946  &amp; "', "  &amp;
$R946  &amp; ", '"  &amp;
TEXT($T946,"dd/mm/aaaa")  &amp; "', "   &amp;
$U946  &amp; ", "   &amp;
$W946  &amp; ", "   &amp;
$Y946  &amp; ", "   &amp;
IF($AA946 &lt;&gt; "", $AA946, "NULL")  &amp; ", "   &amp;
$AC946  &amp; ");"</f>
        <v>INSERT INTO bi4all.fac_employees (id_company_fk, id_employee_pk, flg_active, employee_name, id_gender_fk, id_race_fk, birthday, id_schooling_fk, id_department_fk, id_role_fk, id_level_fk, salary) VALUES (6a51143286b03064a49cc2acbee63c09a0682d33, 942, 1, 'Gloria Giordano Gouveia', 'F', 7, '04/11/1957', 8, 10, 11, 7, 3000);</v>
      </c>
    </row>
    <row r="947" spans="1:30" ht="14.25" customHeight="1" x14ac:dyDescent="0.2">
      <c r="A947" s="7" t="str" cm="1">
        <f t="array" aca="1" ref="A947" ca="1">INDEX(Company!$A:$A,RANDBETWEEN(5,COUNTA(Company!$A:$A) + 1),1)</f>
        <v>6a51143286b03064a49cc2acbee63c09a0682d33</v>
      </c>
      <c r="B947" s="7" t="str">
        <f ca="1">VLOOKUP($A947,Company!$A:$B,2,FALSE)</f>
        <v>ACME Corporation</v>
      </c>
      <c r="C947" s="5">
        <f t="shared" si="98"/>
        <v>943</v>
      </c>
      <c r="D947" s="5" t="str" cm="1">
        <f t="array" ref="D947">SHA1HASH($C947)</f>
        <v>cce637a738cef6fac143931ad866d768e84f2260</v>
      </c>
      <c r="E947" s="6">
        <v>1</v>
      </c>
      <c r="F947" s="7">
        <f ca="1">IF($C947 = 1 + N("Presidente"),
    127,
    IF($C947 = 2 + N("Vice-Presidente"),
        72,
        IF($C947 = 3 + N("Secretária bilíngue"),
            13,
            RANDBETWEEN(5,COUNT(Name!$A:$A) + 1)
        )
    )
)</f>
        <v>61</v>
      </c>
      <c r="G947" s="7" t="str">
        <f ca="1">VLOOKUP($F947,Name!$A:$B,2,FALSE)</f>
        <v>Augusto</v>
      </c>
      <c r="H947" s="7">
        <f ca="1" xml:space="preserve">
IF($C947 = 1,
    0,
    RANDBETWEEN(5,COUNT('Last name'!$A:$A) + 1)
)</f>
        <v>119</v>
      </c>
      <c r="I947" s="7" t="str">
        <f ca="1" xml:space="preserve">
IF($C947 = 1 + N("Presidente"),
    "de Orléans e Bragança",
    VLOOKUP($H947,'Last name'!$A:$B,2,FALSE) &amp; " " &amp; VLOOKUP(RANDBETWEEN(5,COUNT('Last name'!$A:$A) + 1),'Last name'!$A:$B,2,FALSE)
)</f>
        <v>Marino Martins</v>
      </c>
      <c r="J947" s="7" t="str">
        <f t="shared" ca="1" si="99"/>
        <v>Augusto Marino Martins</v>
      </c>
      <c r="K947" s="7" t="str" cm="1">
        <f t="array" aca="1" ref="K947" ca="1">SHA1HASH($J947)</f>
        <v>142b84f36c1544a462f4e3c181707369bbe0b28e</v>
      </c>
      <c r="L947" s="7" cm="1">
        <f t="array" aca="1" ref="L947" ca="1">INDEX(States!$A:$A,RANDBETWEEN(5,COUNTA(States!$A:$A) + 1),1)</f>
        <v>16</v>
      </c>
      <c r="M947" s="7" t="str">
        <f ca="1">$L947 &amp; "|" &amp; VLOOKUP($L947,States!$A:$B,2,FALSE)</f>
        <v>16|07cfbddcd11fff6189ba806e40d4e76476d512f4</v>
      </c>
      <c r="N947" s="7" t="str">
        <f ca="1">VLOOKUP($F947,Name!$A:$C,3,FALSE)</f>
        <v>M</v>
      </c>
      <c r="O947" s="7" t="str">
        <f ca="1">VLOOKUP($N947,Gender!$A:$B,2,FALSE)</f>
        <v>Male</v>
      </c>
      <c r="P947" s="7" t="str" cm="1">
        <f t="array" aca="1" ref="P947" ca="1">INDEX('Marital status'!$A:$A,RANDBETWEEN(5,COUNTA('Marital status'!$A:$A) + 1),1)</f>
        <v>93ac84f4e0bd5c1c97b670a12a7fff6af89fb6b3</v>
      </c>
      <c r="Q947" s="7" t="str">
        <f ca="1">VLOOKUP($P947,'Marital status'!$A:$B,2,FALSE)</f>
        <v>DIVORCED</v>
      </c>
      <c r="R947" s="7">
        <f t="shared" ca="1" si="100"/>
        <v>5</v>
      </c>
      <c r="S947" s="7" t="e">
        <f ca="1">VLOOKUP($R947,Race!$A:$B,2,FALSE)</f>
        <v>#N/A</v>
      </c>
      <c r="T947" s="8">
        <f t="shared" ca="1" si="101"/>
        <v>25198</v>
      </c>
      <c r="U947" s="6">
        <f t="shared" ca="1" si="102"/>
        <v>7</v>
      </c>
      <c r="V947" s="8" t="str">
        <f ca="1">VLOOKUP($U947,Education!$A:$B,2,FALSE)</f>
        <v>Undergraduate degree</v>
      </c>
      <c r="W947" s="7">
        <f ca="1" xml:space="preserve">
  IF(OR($Y947 = 5, $Y947 = 6, $Y947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947" s="7" t="str">
        <f ca="1">VLOOKUP($W947,Department!$A:$B,2,FALSE)</f>
        <v>Communication &amp; Marketing</v>
      </c>
      <c r="Y947" s="6">
        <f t="shared" ca="1" si="103"/>
        <v>9</v>
      </c>
      <c r="Z947" s="7" t="str">
        <f ca="1">VLOOKUP($Y947,Role!$A:$B,2,FALSE)</f>
        <v>Intern</v>
      </c>
      <c r="AA947" s="6" t="str">
        <f t="shared" ca="1" si="104"/>
        <v/>
      </c>
      <c r="AB947" s="7" t="str">
        <f ca="1" xml:space="preserve">
IF($AA947 &lt;&gt; "",
    VLOOKUP($AA947,Level!$A:$B,2,FALSE),
    ""
)</f>
        <v/>
      </c>
      <c r="AC947" s="1">
        <f ca="1" xml:space="preserve">
IF($Y947 = 5 + N("Presidente"),
    27000,
    IF($Y947 = 6 + N("Vice-presidente"),
        23000,
        IF(OR($Y947 = 8, $Y947= 13, $Y947 = 12) + N("Secretária bilíngue ou coordenador ou especialista"),
            8000,
            IF($Y947 = 7 + N("Diretor"),
                15000,
                IF($Y947 = 14 + N("Gerente"),
                    12000,
                    IF($Y947 = 9 + N("Estagiário"),
                        705,
                        IF($Y947 = 10 + N("Trainee"),
                            805,
                            IF($Y947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IF($U947 = 7,
  500,
  IF($U947 = 8,
    1000,
    IF($U947 = 9,
      1500,
      IF($U947 = 10,
        2000,
        0
      )
    )
  )
)
+
N("Adicional no salário por área")
+
IF($W947 = 14 + N("Tecnologia da Informação"),
  120,
  IF($W947 = 16 + N("Vendas"),
    110,
    IF($W947 = 15 + N("Jurídico"),
      100,
      IF(OR($W947 = 8, $W947 = 9, $W947 = 11) + N("Recursos humanos ou comercial ou comunicação e marketing"),
        80,
        0
      )
    )
  )
)
+
N("Adicionando pegadinha")
+
IF(AND($W947 = 16, $U947 = 9, $Y947 = 11, $AA947 = 5) + N("Se for de vendas, com mestrado, analista sênior"),
  IF($R947 = 5,
    100,
    0
  )
  +
  IF($N947 = "M",
    200,
    0
  ),
  0
)</f>
        <v>1285</v>
      </c>
      <c r="AD9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$A947  &amp; ", "   &amp;
$C947  &amp; ", "   &amp;
$E947  &amp; ", '"  &amp;
$J947  &amp; "', '" &amp;
$N947  &amp; "', "  &amp;
$R947  &amp; ", '"  &amp;
TEXT($T947,"dd/mm/aaaa")  &amp; "', "   &amp;
$U947  &amp; ", "   &amp;
$W947  &amp; ", "   &amp;
$Y947  &amp; ", "   &amp;
IF($AA947 &lt;&gt; "", $AA947, "NULL")  &amp; ", "   &amp;
$AC947  &amp; ");"</f>
        <v>INSERT INTO bi4all.fac_employees (id_company_fk, id_employee_pk, flg_active, employee_name, id_gender_fk, id_race_fk, birthday, id_schooling_fk, id_department_fk, id_role_fk, id_level_fk, salary) VALUES (6a51143286b03064a49cc2acbee63c09a0682d33, 943, 1, 'Augusto Marino Martins', 'M', 5, '26/12/1968', 7, 11, 9, NULL, 1285);</v>
      </c>
    </row>
    <row r="948" spans="1:30" ht="14.25" customHeight="1" x14ac:dyDescent="0.2">
      <c r="A948" s="7" t="str" cm="1">
        <f t="array" aca="1" ref="A948" ca="1">INDEX(Company!$A:$A,RANDBETWEEN(5,COUNTA(Company!$A:$A) + 1),1)</f>
        <v>6a51143286b03064a49cc2acbee63c09a0682d33</v>
      </c>
      <c r="B948" s="7" t="str">
        <f ca="1">VLOOKUP($A948,Company!$A:$B,2,FALSE)</f>
        <v>ACME Corporation</v>
      </c>
      <c r="C948" s="5">
        <f t="shared" si="98"/>
        <v>944</v>
      </c>
      <c r="D948" s="5" t="str" cm="1">
        <f t="array" ref="D948">SHA1HASH($C948)</f>
        <v>5959ddf778480d6def414be823854d561c30923b</v>
      </c>
      <c r="E948" s="6">
        <v>1</v>
      </c>
      <c r="F948" s="7">
        <f ca="1">IF($C948 = 1 + N("Presidente"),
    127,
    IF($C948 = 2 + N("Vice-Presidente"),
        72,
        IF($C948 = 3 + N("Secretária bilíngue"),
            13,
            RANDBETWEEN(5,COUNT(Name!$A:$A) + 1)
        )
    )
)</f>
        <v>184</v>
      </c>
      <c r="G948" s="7" t="str">
        <f ca="1">VLOOKUP($F948,Name!$A:$B,2,FALSE)</f>
        <v>Joanna</v>
      </c>
      <c r="H948" s="7">
        <f ca="1" xml:space="preserve">
IF($C948 = 1,
    0,
    RANDBETWEEN(5,COUNT('Last name'!$A:$A) + 1)
)</f>
        <v>116</v>
      </c>
      <c r="I948" s="7" t="str">
        <f ca="1" xml:space="preserve">
IF($C948 = 1 + N("Presidente"),
    "de Orléans e Bragança",
    VLOOKUP($H948,'Last name'!$A:$B,2,FALSE) &amp; " " &amp; VLOOKUP(RANDBETWEEN(5,COUNT('Last name'!$A:$A) + 1),'Last name'!$A:$B,2,FALSE)
)</f>
        <v>Malafaia Auth</v>
      </c>
      <c r="J948" s="7" t="str">
        <f t="shared" ca="1" si="99"/>
        <v>Joanna Malafaia Auth</v>
      </c>
      <c r="K948" s="7" t="str" cm="1">
        <f t="array" aca="1" ref="K948" ca="1">SHA1HASH($J948)</f>
        <v>4495de0113f35dfc50ea0f89c3b3e910deb34ed6</v>
      </c>
      <c r="L948" s="7" cm="1">
        <f t="array" aca="1" ref="L948" ca="1">INDEX(States!$A:$A,RANDBETWEEN(5,COUNTA(States!$A:$A) + 1),1)</f>
        <v>16</v>
      </c>
      <c r="M948" s="7" t="str">
        <f ca="1">$L948 &amp; "|" &amp; VLOOKUP($L948,States!$A:$B,2,FALSE)</f>
        <v>16|07cfbddcd11fff6189ba806e40d4e76476d512f4</v>
      </c>
      <c r="N948" s="7" t="str">
        <f ca="1">VLOOKUP($F948,Name!$A:$C,3,FALSE)</f>
        <v>F</v>
      </c>
      <c r="O948" s="7" t="str">
        <f ca="1">VLOOKUP($N948,Gender!$A:$B,2,FALSE)</f>
        <v>Female</v>
      </c>
      <c r="P948" s="7" t="str" cm="1">
        <f t="array" aca="1" ref="P948" ca="1">INDEX('Marital status'!$A:$A,RANDBETWEEN(5,COUNTA('Marital status'!$A:$A) + 1),1)</f>
        <v>ce0b1612aa711b78a720295d271a33894e2b72bf</v>
      </c>
      <c r="Q948" s="7" t="str">
        <f ca="1">VLOOKUP($P948,'Marital status'!$A:$B,2,FALSE)</f>
        <v>single</v>
      </c>
      <c r="R948" s="7">
        <f t="shared" ca="1" si="100"/>
        <v>5</v>
      </c>
      <c r="S948" s="7" t="e">
        <f ca="1">VLOOKUP($R948,Race!$A:$B,2,FALSE)</f>
        <v>#N/A</v>
      </c>
      <c r="T948" s="8">
        <f t="shared" ca="1" si="101"/>
        <v>25505</v>
      </c>
      <c r="U948" s="6">
        <f t="shared" ca="1" si="102"/>
        <v>7</v>
      </c>
      <c r="V948" s="8" t="str">
        <f ca="1">VLOOKUP($U948,Education!$A:$B,2,FALSE)</f>
        <v>Undergraduate degree</v>
      </c>
      <c r="W948" s="7">
        <f ca="1" xml:space="preserve">
  IF(OR($Y948 = 5, $Y948 = 6, $Y948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948" s="7" t="str">
        <f ca="1">VLOOKUP($W948,Department!$A:$B,2,FALSE)</f>
        <v>Presidency</v>
      </c>
      <c r="Y948" s="6">
        <f t="shared" ca="1" si="103"/>
        <v>11</v>
      </c>
      <c r="Z948" s="7" t="str">
        <f ca="1">VLOOKUP($Y948,Role!$A:$B,2,FALSE)</f>
        <v>Analyst</v>
      </c>
      <c r="AA948" s="6">
        <f t="shared" ca="1" si="104"/>
        <v>6</v>
      </c>
      <c r="AB948" s="7" t="str">
        <f ca="1" xml:space="preserve">
IF($AA948 &lt;&gt; "",
    VLOOKUP($AA948,Level!$A:$B,2,FALSE),
    ""
)</f>
        <v>Pleno</v>
      </c>
      <c r="AC948" s="1">
        <f ca="1" xml:space="preserve">
IF($Y948 = 5 + N("Presidente"),
    27000,
    IF($Y948 = 6 + N("Vice-presidente"),
        23000,
        IF(OR($Y948 = 8, $Y948= 13, $Y948 = 12) + N("Secretária bilíngue ou coordenador ou especialista"),
            8000,
            IF($Y948 = 7 + N("Diretor"),
                15000,
                IF($Y948 = 14 + N("Gerente"),
                    12000,
                    IF($Y948 = 9 + N("Estagiário"),
                        705,
                        IF($Y948 = 10 + N("Trainee"),
                            805,
                            IF($Y948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IF($U948 = 7,
  500,
  IF($U948 = 8,
    1000,
    IF($U948 = 9,
      1500,
      IF($U948 = 10,
        2000,
        0
      )
    )
  )
)
+
N("Adicional no salário por área")
+
IF($W948 = 14 + N("Tecnologia da Informação"),
  120,
  IF($W948 = 16 + N("Vendas"),
    110,
    IF($W948 = 15 + N("Jurídico"),
      100,
      IF(OR($W948 = 8, $W948 = 9, $W948 = 11) + N("Recursos humanos ou comercial ou comunicação e marketing"),
        80,
        0
      )
    )
  )
)
+
N("Adicionando pegadinha")
+
IF(AND($W948 = 16, $U948 = 9, $Y948 = 11, $AA948 = 5) + N("Se for de vendas, com mestrado, analista sênior"),
  IF($R948 = 5,
    100,
    0
  )
  +
  IF($N948 = "M",
    200,
    0
  ),
  0
)</f>
        <v>2500</v>
      </c>
      <c r="AD9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$A948  &amp; ", "   &amp;
$C948  &amp; ", "   &amp;
$E948  &amp; ", '"  &amp;
$J948  &amp; "', '" &amp;
$N948  &amp; "', "  &amp;
$R948  &amp; ", '"  &amp;
TEXT($T948,"dd/mm/aaaa")  &amp; "', "   &amp;
$U948  &amp; ", "   &amp;
$W948  &amp; ", "   &amp;
$Y948  &amp; ", "   &amp;
IF($AA948 &lt;&gt; "", $AA948, "NULL")  &amp; ", "   &amp;
$AC948  &amp; ");"</f>
        <v>INSERT INTO bi4all.fac_employees (id_company_fk, id_employee_pk, flg_active, employee_name, id_gender_fk, id_race_fk, birthday, id_schooling_fk, id_department_fk, id_role_fk, id_level_fk, salary) VALUES (6a51143286b03064a49cc2acbee63c09a0682d33, 944, 1, 'Joanna Malafaia Auth', 'F', 5, '29/10/1969', 7, 5, 11, 6, 2500);</v>
      </c>
    </row>
    <row r="949" spans="1:30" ht="14.25" customHeight="1" x14ac:dyDescent="0.2">
      <c r="A949" s="7" t="str" cm="1">
        <f t="array" aca="1" ref="A949" ca="1">INDEX(Company!$A:$A,RANDBETWEEN(5,COUNTA(Company!$A:$A) + 1),1)</f>
        <v>6a51143286b03064a49cc2acbee63c09a0682d33</v>
      </c>
      <c r="B949" s="7" t="str">
        <f ca="1">VLOOKUP($A949,Company!$A:$B,2,FALSE)</f>
        <v>ACME Corporation</v>
      </c>
      <c r="C949" s="5">
        <f t="shared" si="98"/>
        <v>945</v>
      </c>
      <c r="D949" s="5" t="str" cm="1">
        <f t="array" ref="D949">SHA1HASH($C949)</f>
        <v>929545a027825daea55353fab18e4dd87fd8c581</v>
      </c>
      <c r="E949" s="6">
        <v>1</v>
      </c>
      <c r="F949" s="7">
        <f ca="1">IF($C949 = 1 + N("Presidente"),
    127,
    IF($C949 = 2 + N("Vice-Presidente"),
        72,
        IF($C949 = 3 + N("Secretária bilíngue"),
            13,
            RANDBETWEEN(5,COUNT(Name!$A:$A) + 1)
        )
    )
)</f>
        <v>335</v>
      </c>
      <c r="G949" s="7" t="str">
        <f ca="1">VLOOKUP($F949,Name!$A:$B,2,FALSE)</f>
        <v>Sammuel</v>
      </c>
      <c r="H949" s="7">
        <f ca="1" xml:space="preserve">
IF($C949 = 1,
    0,
    RANDBETWEEN(5,COUNT('Last name'!$A:$A) + 1)
)</f>
        <v>180</v>
      </c>
      <c r="I949" s="7" t="str">
        <f ca="1" xml:space="preserve">
IF($C949 = 1 + N("Presidente"),
    "de Orléans e Bragança",
    VLOOKUP($H949,'Last name'!$A:$B,2,FALSE) &amp; " " &amp; VLOOKUP(RANDBETWEEN(5,COUNT('Last name'!$A:$A) + 1),'Last name'!$A:$B,2,FALSE)
)</f>
        <v>Silva Junqueira</v>
      </c>
      <c r="J949" s="7" t="str">
        <f t="shared" ca="1" si="99"/>
        <v>Sammuel Silva Junqueira</v>
      </c>
      <c r="K949" s="7" t="str" cm="1">
        <f t="array" aca="1" ref="K949" ca="1">SHA1HASH($J949)</f>
        <v>5dedfce3f6cc439eba67852f9fb67f92449b8968</v>
      </c>
      <c r="L949" s="7" cm="1">
        <f t="array" aca="1" ref="L949" ca="1">INDEX(States!$A:$A,RANDBETWEEN(5,COUNTA(States!$A:$A) + 1),1)</f>
        <v>11</v>
      </c>
      <c r="M949" s="7" t="str">
        <f ca="1">$L949 &amp; "|" &amp; VLOOKUP($L949,States!$A:$B,2,FALSE)</f>
        <v>11|fe2c415e55f0a42317aa24885817f9de5cf497c6</v>
      </c>
      <c r="N949" s="7" t="str">
        <f ca="1">VLOOKUP($F949,Name!$A:$C,3,FALSE)</f>
        <v>M</v>
      </c>
      <c r="O949" s="7" t="str">
        <f ca="1">VLOOKUP($N949,Gender!$A:$B,2,FALSE)</f>
        <v>Male</v>
      </c>
      <c r="P949" s="7" t="str" cm="1">
        <f t="array" aca="1" ref="P949" ca="1">INDEX('Marital status'!$A:$A,RANDBETWEEN(5,COUNTA('Marital status'!$A:$A) + 1),1)</f>
        <v>459031b19ec5bbd3b3dbc0a9dcf2cb6e6c6f7848</v>
      </c>
      <c r="Q949" s="7" t="str">
        <f ca="1">VLOOKUP($P949,'Marital status'!$A:$B,2,FALSE)</f>
        <v xml:space="preserve">Widowed </v>
      </c>
      <c r="R949" s="7">
        <f t="shared" ca="1" si="100"/>
        <v>5</v>
      </c>
      <c r="S949" s="7" t="e">
        <f ca="1">VLOOKUP($R949,Race!$A:$B,2,FALSE)</f>
        <v>#N/A</v>
      </c>
      <c r="T949" s="8">
        <f t="shared" ca="1" si="101"/>
        <v>23055</v>
      </c>
      <c r="U949" s="6">
        <f t="shared" ca="1" si="102"/>
        <v>7</v>
      </c>
      <c r="V949" s="8" t="str">
        <f ca="1">VLOOKUP($U949,Education!$A:$B,2,FALSE)</f>
        <v>Undergraduate degree</v>
      </c>
      <c r="W949" s="7">
        <f ca="1" xml:space="preserve">
  IF(OR($Y949 = 5, $Y949 = 6, $Y949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949" s="7" t="str">
        <f ca="1">VLOOKUP($W949,Department!$A:$B,2,FALSE)</f>
        <v>Controlling</v>
      </c>
      <c r="Y949" s="6">
        <f t="shared" ca="1" si="103"/>
        <v>9</v>
      </c>
      <c r="Z949" s="7" t="str">
        <f ca="1">VLOOKUP($Y949,Role!$A:$B,2,FALSE)</f>
        <v>Intern</v>
      </c>
      <c r="AA949" s="6" t="str">
        <f t="shared" ca="1" si="104"/>
        <v/>
      </c>
      <c r="AB949" s="7" t="str">
        <f ca="1" xml:space="preserve">
IF($AA949 &lt;&gt; "",
    VLOOKUP($AA949,Level!$A:$B,2,FALSE),
    ""
)</f>
        <v/>
      </c>
      <c r="AC949" s="1">
        <f ca="1" xml:space="preserve">
IF($Y949 = 5 + N("Presidente"),
    27000,
    IF($Y949 = 6 + N("Vice-presidente"),
        23000,
        IF(OR($Y949 = 8, $Y949= 13, $Y949 = 12) + N("Secretária bilíngue ou coordenador ou especialista"),
            8000,
            IF($Y949 = 7 + N("Diretor"),
                15000,
                IF($Y949 = 14 + N("Gerente"),
                    12000,
                    IF($Y949 = 9 + N("Estagiário"),
                        705,
                        IF($Y949 = 10 + N("Trainee"),
                            805,
                            IF($Y949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IF($U949 = 7,
  500,
  IF($U949 = 8,
    1000,
    IF($U949 = 9,
      1500,
      IF($U949 = 10,
        2000,
        0
      )
    )
  )
)
+
N("Adicional no salário por área")
+
IF($W949 = 14 + N("Tecnologia da Informação"),
  120,
  IF($W949 = 16 + N("Vendas"),
    110,
    IF($W949 = 15 + N("Jurídico"),
      100,
      IF(OR($W949 = 8, $W949 = 9, $W949 = 11) + N("Recursos humanos ou comercial ou comunicação e marketing"),
        80,
        0
      )
    )
  )
)
+
N("Adicionando pegadinha")
+
IF(AND($W949 = 16, $U949 = 9, $Y949 = 11, $AA949 = 5) + N("Se for de vendas, com mestrado, analista sênior"),
  IF($R949 = 5,
    100,
    0
  )
  +
  IF($N949 = "M",
    200,
    0
  ),
  0
)</f>
        <v>1205</v>
      </c>
      <c r="AD9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$A949  &amp; ", "   &amp;
$C949  &amp; ", "   &amp;
$E949  &amp; ", '"  &amp;
$J949  &amp; "', '" &amp;
$N949  &amp; "', "  &amp;
$R949  &amp; ", '"  &amp;
TEXT($T949,"dd/mm/aaaa")  &amp; "', "   &amp;
$U949  &amp; ", "   &amp;
$W949  &amp; ", "   &amp;
$Y949  &amp; ", "   &amp;
IF($AA949 &lt;&gt; "", $AA949, "NULL")  &amp; ", "   &amp;
$AC949  &amp; ");"</f>
        <v>INSERT INTO bi4all.fac_employees (id_company_fk, id_employee_pk, flg_active, employee_name, id_gender_fk, id_race_fk, birthday, id_schooling_fk, id_department_fk, id_role_fk, id_level_fk, salary) VALUES (6a51143286b03064a49cc2acbee63c09a0682d33, 945, 1, 'Sammuel Silva Junqueira', 'M', 5, '13/02/1963', 7, 12, 9, NULL, 1205);</v>
      </c>
    </row>
    <row r="950" spans="1:30" ht="14.25" customHeight="1" x14ac:dyDescent="0.2">
      <c r="A950" s="7" t="str" cm="1">
        <f t="array" aca="1" ref="A950" ca="1">INDEX(Company!$A:$A,RANDBETWEEN(5,COUNTA(Company!$A:$A) + 1),1)</f>
        <v>6a51143286b03064a49cc2acbee63c09a0682d33</v>
      </c>
      <c r="B950" s="7" t="str">
        <f ca="1">VLOOKUP($A950,Company!$A:$B,2,FALSE)</f>
        <v>ACME Corporation</v>
      </c>
      <c r="C950" s="5">
        <f t="shared" si="98"/>
        <v>946</v>
      </c>
      <c r="D950" s="5" t="str" cm="1">
        <f t="array" ref="D950">SHA1HASH($C950)</f>
        <v>c26ab3bbd8b137f99cd83c2c1c0963bcc1a35cad</v>
      </c>
      <c r="E950" s="6">
        <v>1</v>
      </c>
      <c r="F950" s="7">
        <f ca="1">IF($C950 = 1 + N("Presidente"),
    127,
    IF($C950 = 2 + N("Vice-Presidente"),
        72,
        IF($C950 = 3 + N("Secretária bilíngue"),
            13,
            RANDBETWEEN(5,COUNT(Name!$A:$A) + 1)
        )
    )
)</f>
        <v>265</v>
      </c>
      <c r="G950" s="7" t="str">
        <f ca="1">VLOOKUP($F950,Name!$A:$B,2,FALSE)</f>
        <v>Maria Glória</v>
      </c>
      <c r="H950" s="7">
        <f ca="1" xml:space="preserve">
IF($C950 = 1,
    0,
    RANDBETWEEN(5,COUNT('Last name'!$A:$A) + 1)
)</f>
        <v>108</v>
      </c>
      <c r="I950" s="7" t="str">
        <f ca="1" xml:space="preserve">
IF($C950 = 1 + N("Presidente"),
    "de Orléans e Bragança",
    VLOOKUP($H950,'Last name'!$A:$B,2,FALSE) &amp; " " &amp; VLOOKUP(RANDBETWEEN(5,COUNT('Last name'!$A:$A) + 1),'Last name'!$A:$B,2,FALSE)
)</f>
        <v>Leone Russo</v>
      </c>
      <c r="J950" s="7" t="str">
        <f t="shared" ca="1" si="99"/>
        <v>Maria Glória Leone Russo</v>
      </c>
      <c r="K950" s="7" t="str" cm="1">
        <f t="array" aca="1" ref="K950" ca="1">SHA1HASH($J950)</f>
        <v>8e5fb5f5a9ae252793f72d64b4226af429b29d1d</v>
      </c>
      <c r="L950" s="7" cm="1">
        <f t="array" aca="1" ref="L950" ca="1">INDEX(States!$A:$A,RANDBETWEEN(5,COUNTA(States!$A:$A) + 1),1)</f>
        <v>23</v>
      </c>
      <c r="M950" s="7" t="str">
        <f ca="1">$L950 &amp; "|" &amp; VLOOKUP($L950,States!$A:$B,2,FALSE)</f>
        <v>23|22fbba2e2c257238254804c428968d474037a633</v>
      </c>
      <c r="N950" s="7" t="str">
        <f ca="1">VLOOKUP($F950,Name!$A:$C,3,FALSE)</f>
        <v>F</v>
      </c>
      <c r="O950" s="7" t="str">
        <f ca="1">VLOOKUP($N950,Gender!$A:$B,2,FALSE)</f>
        <v>Female</v>
      </c>
      <c r="P950" s="7" t="str" cm="1">
        <f t="array" aca="1" ref="P950" ca="1">INDEX('Marital status'!$A:$A,RANDBETWEEN(5,COUNTA('Marital status'!$A:$A) + 1),1)</f>
        <v>93ac84f4e0bd5c1c97b670a12a7fff6af89fb6b3</v>
      </c>
      <c r="Q950" s="7" t="str">
        <f ca="1">VLOOKUP($P950,'Marital status'!$A:$B,2,FALSE)</f>
        <v>DIVORCED</v>
      </c>
      <c r="R950" s="7">
        <f t="shared" ca="1" si="100"/>
        <v>8</v>
      </c>
      <c r="S950" s="7" t="e">
        <f ca="1">VLOOKUP($R950,Race!$A:$B,2,FALSE)</f>
        <v>#N/A</v>
      </c>
      <c r="T950" s="8">
        <f t="shared" ca="1" si="101"/>
        <v>21596</v>
      </c>
      <c r="U950" s="6">
        <f t="shared" ca="1" si="102"/>
        <v>7</v>
      </c>
      <c r="V950" s="8" t="str">
        <f ca="1">VLOOKUP($U950,Education!$A:$B,2,FALSE)</f>
        <v>Undergraduate degree</v>
      </c>
      <c r="W950" s="7">
        <f ca="1" xml:space="preserve">
  IF(OR($Y950 = 5, $Y950 = 6, $Y950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950" s="7" t="str">
        <f ca="1">VLOOKUP($W950,Department!$A:$B,2,FALSE)</f>
        <v>Administration</v>
      </c>
      <c r="Y950" s="6">
        <f t="shared" ca="1" si="103"/>
        <v>11</v>
      </c>
      <c r="Z950" s="7" t="str">
        <f ca="1">VLOOKUP($Y950,Role!$A:$B,2,FALSE)</f>
        <v>Analyst</v>
      </c>
      <c r="AA950" s="6">
        <f t="shared" ca="1" si="104"/>
        <v>6</v>
      </c>
      <c r="AB950" s="7" t="str">
        <f ca="1" xml:space="preserve">
IF($AA950 &lt;&gt; "",
    VLOOKUP($AA950,Level!$A:$B,2,FALSE),
    ""
)</f>
        <v>Pleno</v>
      </c>
      <c r="AC950" s="1">
        <f ca="1" xml:space="preserve">
IF($Y950 = 5 + N("Presidente"),
    27000,
    IF($Y950 = 6 + N("Vice-presidente"),
        23000,
        IF(OR($Y950 = 8, $Y950= 13, $Y950 = 12) + N("Secretária bilíngue ou coordenador ou especialista"),
            8000,
            IF($Y950 = 7 + N("Diretor"),
                15000,
                IF($Y950 = 14 + N("Gerente"),
                    12000,
                    IF($Y950 = 9 + N("Estagiário"),
                        705,
                        IF($Y950 = 10 + N("Trainee"),
                            805,
                            IF($Y950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IF($U950 = 7,
  500,
  IF($U950 = 8,
    1000,
    IF($U950 = 9,
      1500,
      IF($U950 = 10,
        2000,
        0
      )
    )
  )
)
+
N("Adicional no salário por área")
+
IF($W950 = 14 + N("Tecnologia da Informação"),
  120,
  IF($W950 = 16 + N("Vendas"),
    110,
    IF($W950 = 15 + N("Jurídico"),
      100,
      IF(OR($W950 = 8, $W950 = 9, $W950 = 11) + N("Recursos humanos ou comercial ou comunicação e marketing"),
        80,
        0
      )
    )
  )
)
+
N("Adicionando pegadinha")
+
IF(AND($W950 = 16, $U950 = 9, $Y950 = 11, $AA950 = 5) + N("Se for de vendas, com mestrado, analista sênior"),
  IF($R950 = 5,
    100,
    0
  )
  +
  IF($N950 = "M",
    200,
    0
  ),
  0
)</f>
        <v>2500</v>
      </c>
      <c r="AD9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$A950  &amp; ", "   &amp;
$C950  &amp; ", "   &amp;
$E950  &amp; ", '"  &amp;
$J950  &amp; "', '" &amp;
$N950  &amp; "', "  &amp;
$R950  &amp; ", '"  &amp;
TEXT($T950,"dd/mm/aaaa")  &amp; "', "   &amp;
$U950  &amp; ", "   &amp;
$W950  &amp; ", "   &amp;
$Y950  &amp; ", "   &amp;
IF($AA950 &lt;&gt; "", $AA950, "NULL")  &amp; ", "   &amp;
$AC950  &amp; ");"</f>
        <v>INSERT INTO bi4all.fac_employees (id_company_fk, id_employee_pk, flg_active, employee_name, id_gender_fk, id_race_fk, birthday, id_schooling_fk, id_department_fk, id_role_fk, id_level_fk, salary) VALUES (6a51143286b03064a49cc2acbee63c09a0682d33, 946, 1, 'Maria Glória Leone Russo', 'F', 8, '15/02/1959', 7, 6, 11, 6, 2500);</v>
      </c>
    </row>
    <row r="951" spans="1:30" ht="14.25" customHeight="1" x14ac:dyDescent="0.2">
      <c r="A951" s="7" t="str" cm="1">
        <f t="array" aca="1" ref="A951" ca="1">INDEX(Company!$A:$A,RANDBETWEEN(5,COUNTA(Company!$A:$A) + 1),1)</f>
        <v>6a51143286b03064a49cc2acbee63c09a0682d33</v>
      </c>
      <c r="B951" s="7" t="str">
        <f ca="1">VLOOKUP($A951,Company!$A:$B,2,FALSE)</f>
        <v>ACME Corporation</v>
      </c>
      <c r="C951" s="5">
        <f t="shared" si="98"/>
        <v>947</v>
      </c>
      <c r="D951" s="5" t="str" cm="1">
        <f t="array" ref="D951">SHA1HASH($C951)</f>
        <v>e5cb675577c0197c6f178ec03244a6e40ec0a49d</v>
      </c>
      <c r="E951" s="6">
        <v>1</v>
      </c>
      <c r="F951" s="7">
        <f ca="1">IF($C951 = 1 + N("Presidente"),
    127,
    IF($C951 = 2 + N("Vice-Presidente"),
        72,
        IF($C951 = 3 + N("Secretária bilíngue"),
            13,
            RANDBETWEEN(5,COUNT(Name!$A:$A) + 1)
        )
    )
)</f>
        <v>75</v>
      </c>
      <c r="G951" s="7" t="str">
        <f ca="1">VLOOKUP($F951,Name!$A:$B,2,FALSE)</f>
        <v>Breno</v>
      </c>
      <c r="H951" s="7">
        <f ca="1" xml:space="preserve">
IF($C951 = 1,
    0,
    RANDBETWEEN(5,COUNT('Last name'!$A:$A) + 1)
)</f>
        <v>134</v>
      </c>
      <c r="I951" s="7" t="str">
        <f ca="1" xml:space="preserve">
IF($C951 = 1 + N("Presidente"),
    "de Orléans e Bragança",
    VLOOKUP($H951,'Last name'!$A:$B,2,FALSE) &amp; " " &amp; VLOOKUP(RANDBETWEEN(5,COUNT('Last name'!$A:$A) + 1),'Last name'!$A:$B,2,FALSE)
)</f>
        <v>Morato Ricci</v>
      </c>
      <c r="J951" s="7" t="str">
        <f t="shared" ca="1" si="99"/>
        <v>Breno Morato Ricci</v>
      </c>
      <c r="K951" s="7" t="str" cm="1">
        <f t="array" aca="1" ref="K951" ca="1">SHA1HASH($J951)</f>
        <v>d7aeecc787c768cb9f7aa8e0fe110e42a519c3ca</v>
      </c>
      <c r="L951" s="7" cm="1">
        <f t="array" aca="1" ref="L951" ca="1">INDEX(States!$A:$A,RANDBETWEEN(5,COUNTA(States!$A:$A) + 1),1)</f>
        <v>18</v>
      </c>
      <c r="M951" s="7" t="str">
        <f ca="1">$L951 &amp; "|" &amp; VLOOKUP($L951,States!$A:$B,2,FALSE)</f>
        <v>18|4c829e7753eab86056bb8157601420a362debf31</v>
      </c>
      <c r="N951" s="7" t="str">
        <f ca="1">VLOOKUP($F951,Name!$A:$C,3,FALSE)</f>
        <v>M</v>
      </c>
      <c r="O951" s="7" t="str">
        <f ca="1">VLOOKUP($N951,Gender!$A:$B,2,FALSE)</f>
        <v>Male</v>
      </c>
      <c r="P951" s="7" t="str" cm="1">
        <f t="array" aca="1" ref="P951" ca="1">INDEX('Marital status'!$A:$A,RANDBETWEEN(5,COUNTA('Marital status'!$A:$A) + 1),1)</f>
        <v>93ac84f4e0bd5c1c97b670a12a7fff6af89fb6b3</v>
      </c>
      <c r="Q951" s="7" t="str">
        <f ca="1">VLOOKUP($P951,'Marital status'!$A:$B,2,FALSE)</f>
        <v>DIVORCED</v>
      </c>
      <c r="R951" s="7">
        <f t="shared" ca="1" si="100"/>
        <v>5</v>
      </c>
      <c r="S951" s="7" t="e">
        <f ca="1">VLOOKUP($R951,Race!$A:$B,2,FALSE)</f>
        <v>#N/A</v>
      </c>
      <c r="T951" s="8">
        <f t="shared" ca="1" si="101"/>
        <v>27236</v>
      </c>
      <c r="U951" s="6">
        <f t="shared" ca="1" si="102"/>
        <v>7</v>
      </c>
      <c r="V951" s="8" t="str">
        <f ca="1">VLOOKUP($U951,Education!$A:$B,2,FALSE)</f>
        <v>Undergraduate degree</v>
      </c>
      <c r="W951" s="7">
        <f ca="1" xml:space="preserve">
  IF(OR($Y951 = 5, $Y951 = 6, $Y951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951" s="7" t="str">
        <f ca="1">VLOOKUP($W951,Department!$A:$B,2,FALSE)</f>
        <v>Operations</v>
      </c>
      <c r="Y951" s="6">
        <f t="shared" ca="1" si="103"/>
        <v>9</v>
      </c>
      <c r="Z951" s="7" t="str">
        <f ca="1">VLOOKUP($Y951,Role!$A:$B,2,FALSE)</f>
        <v>Intern</v>
      </c>
      <c r="AA951" s="6" t="str">
        <f t="shared" ca="1" si="104"/>
        <v/>
      </c>
      <c r="AB951" s="7" t="str">
        <f ca="1" xml:space="preserve">
IF($AA951 &lt;&gt; "",
    VLOOKUP($AA951,Level!$A:$B,2,FALSE),
    ""
)</f>
        <v/>
      </c>
      <c r="AC951" s="1">
        <f ca="1" xml:space="preserve">
IF($Y951 = 5 + N("Presidente"),
    27000,
    IF($Y951 = 6 + N("Vice-presidente"),
        23000,
        IF(OR($Y951 = 8, $Y951= 13, $Y951 = 12) + N("Secretária bilíngue ou coordenador ou especialista"),
            8000,
            IF($Y951 = 7 + N("Diretor"),
                15000,
                IF($Y951 = 14 + N("Gerente"),
                    12000,
                    IF($Y951 = 9 + N("Estagiário"),
                        705,
                        IF($Y951 = 10 + N("Trainee"),
                            805,
                            IF($Y951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IF($U951 = 7,
  500,
  IF($U951 = 8,
    1000,
    IF($U951 = 9,
      1500,
      IF($U951 = 10,
        2000,
        0
      )
    )
  )
)
+
N("Adicional no salário por área")
+
IF($W951 = 14 + N("Tecnologia da Informação"),
  120,
  IF($W951 = 16 + N("Vendas"),
    110,
    IF($W951 = 15 + N("Jurídico"),
      100,
      IF(OR($W951 = 8, $W951 = 9, $W951 = 11) + N("Recursos humanos ou comercial ou comunicação e marketing"),
        80,
        0
      )
    )
  )
)
+
N("Adicionando pegadinha")
+
IF(AND($W951 = 16, $U951 = 9, $Y951 = 11, $AA951 = 5) + N("Se for de vendas, com mestrado, analista sênior"),
  IF($R951 = 5,
    100,
    0
  )
  +
  IF($N951 = "M",
    200,
    0
  ),
  0
)</f>
        <v>1205</v>
      </c>
      <c r="AD9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$A951  &amp; ", "   &amp;
$C951  &amp; ", "   &amp;
$E951  &amp; ", '"  &amp;
$J951  &amp; "', '" &amp;
$N951  &amp; "', "  &amp;
$R951  &amp; ", '"  &amp;
TEXT($T951,"dd/mm/aaaa")  &amp; "', "   &amp;
$U951  &amp; ", "   &amp;
$W951  &amp; ", "   &amp;
$Y951  &amp; ", "   &amp;
IF($AA951 &lt;&gt; "", $AA951, "NULL")  &amp; ", "   &amp;
$AC951  &amp; ");"</f>
        <v>INSERT INTO bi4all.fac_employees (id_company_fk, id_employee_pk, flg_active, employee_name, id_gender_fk, id_race_fk, birthday, id_schooling_fk, id_department_fk, id_role_fk, id_level_fk, salary) VALUES (6a51143286b03064a49cc2acbee63c09a0682d33, 947, 1, 'Breno Morato Ricci', 'M', 5, '26/07/1974', 7, 10, 9, NULL, 1205);</v>
      </c>
    </row>
    <row r="952" spans="1:30" ht="14.25" customHeight="1" x14ac:dyDescent="0.2">
      <c r="A952" s="7" t="str" cm="1">
        <f t="array" aca="1" ref="A952" ca="1">INDEX(Company!$A:$A,RANDBETWEEN(5,COUNTA(Company!$A:$A) + 1),1)</f>
        <v>6a51143286b03064a49cc2acbee63c09a0682d33</v>
      </c>
      <c r="B952" s="7" t="str">
        <f ca="1">VLOOKUP($A952,Company!$A:$B,2,FALSE)</f>
        <v>ACME Corporation</v>
      </c>
      <c r="C952" s="5">
        <f t="shared" si="98"/>
        <v>948</v>
      </c>
      <c r="D952" s="5" t="str" cm="1">
        <f t="array" ref="D952">SHA1HASH($C952)</f>
        <v>0a6bd727548a5af89987f1aa4017003b32f96fd0</v>
      </c>
      <c r="E952" s="6">
        <v>1</v>
      </c>
      <c r="F952" s="7">
        <f ca="1">IF($C952 = 1 + N("Presidente"),
    127,
    IF($C952 = 2 + N("Vice-Presidente"),
        72,
        IF($C952 = 3 + N("Secretária bilíngue"),
            13,
            RANDBETWEEN(5,COUNT(Name!$A:$A) + 1)
        )
    )
)</f>
        <v>118</v>
      </c>
      <c r="G952" s="7" t="str">
        <f ca="1">VLOOKUP($F952,Name!$A:$B,2,FALSE)</f>
        <v>Eliezer</v>
      </c>
      <c r="H952" s="7">
        <f ca="1" xml:space="preserve">
IF($C952 = 1,
    0,
    RANDBETWEEN(5,COUNT('Last name'!$A:$A) + 1)
)</f>
        <v>73</v>
      </c>
      <c r="I952" s="7" t="str">
        <f ca="1" xml:space="preserve">
IF($C952 = 1 + N("Presidente"),
    "de Orléans e Bragança",
    VLOOKUP($H952,'Last name'!$A:$B,2,FALSE) &amp; " " &amp; VLOOKUP(RANDBETWEEN(5,COUNT('Last name'!$A:$A) + 1),'Last name'!$A:$B,2,FALSE)
)</f>
        <v>de Oliveira Bianchi</v>
      </c>
      <c r="J952" s="7" t="str">
        <f t="shared" ca="1" si="99"/>
        <v>Eliezer de Oliveira Bianchi</v>
      </c>
      <c r="K952" s="7" t="str" cm="1">
        <f t="array" aca="1" ref="K952" ca="1">SHA1HASH($J952)</f>
        <v>62ea519a13fcecf57e06a8c66d7f74af09fe8da3</v>
      </c>
      <c r="L952" s="7" cm="1">
        <f t="array" aca="1" ref="L952" ca="1">INDEX(States!$A:$A,RANDBETWEEN(5,COUNTA(States!$A:$A) + 1),1)</f>
        <v>23</v>
      </c>
      <c r="M952" s="7" t="str">
        <f ca="1">$L952 &amp; "|" &amp; VLOOKUP($L952,States!$A:$B,2,FALSE)</f>
        <v>23|22fbba2e2c257238254804c428968d474037a633</v>
      </c>
      <c r="N952" s="7" t="str">
        <f ca="1">VLOOKUP($F952,Name!$A:$C,3,FALSE)</f>
        <v>M</v>
      </c>
      <c r="O952" s="7" t="str">
        <f ca="1">VLOOKUP($N952,Gender!$A:$B,2,FALSE)</f>
        <v>Male</v>
      </c>
      <c r="P952" s="7" t="str" cm="1">
        <f t="array" aca="1" ref="P952" ca="1">INDEX('Marital status'!$A:$A,RANDBETWEEN(5,COUNTA('Marital status'!$A:$A) + 1),1)</f>
        <v>93ac84f4e0bd5c1c97b670a12a7fff6af89fb6b3</v>
      </c>
      <c r="Q952" s="7" t="str">
        <f ca="1">VLOOKUP($P952,'Marital status'!$A:$B,2,FALSE)</f>
        <v>DIVORCED</v>
      </c>
      <c r="R952" s="7">
        <f t="shared" ca="1" si="100"/>
        <v>6</v>
      </c>
      <c r="S952" s="7" t="e">
        <f ca="1">VLOOKUP($R952,Race!$A:$B,2,FALSE)</f>
        <v>#N/A</v>
      </c>
      <c r="T952" s="8">
        <f t="shared" ca="1" si="101"/>
        <v>29162</v>
      </c>
      <c r="U952" s="6">
        <f t="shared" ca="1" si="102"/>
        <v>7</v>
      </c>
      <c r="V952" s="8" t="str">
        <f ca="1">VLOOKUP($U952,Education!$A:$B,2,FALSE)</f>
        <v>Undergraduate degree</v>
      </c>
      <c r="W952" s="7">
        <f ca="1" xml:space="preserve">
  IF(OR($Y952 = 5, $Y952 = 6, $Y952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952" s="7" t="str">
        <f ca="1">VLOOKUP($W952,Department!$A:$B,2,FALSE)</f>
        <v>Presidency</v>
      </c>
      <c r="Y952" s="6">
        <f t="shared" ca="1" si="103"/>
        <v>11</v>
      </c>
      <c r="Z952" s="7" t="str">
        <f ca="1">VLOOKUP($Y952,Role!$A:$B,2,FALSE)</f>
        <v>Analyst</v>
      </c>
      <c r="AA952" s="6">
        <f t="shared" ca="1" si="104"/>
        <v>6</v>
      </c>
      <c r="AB952" s="7" t="str">
        <f ca="1" xml:space="preserve">
IF($AA952 &lt;&gt; "",
    VLOOKUP($AA952,Level!$A:$B,2,FALSE),
    ""
)</f>
        <v>Pleno</v>
      </c>
      <c r="AC952" s="1">
        <f ca="1" xml:space="preserve">
IF($Y952 = 5 + N("Presidente"),
    27000,
    IF($Y952 = 6 + N("Vice-presidente"),
        23000,
        IF(OR($Y952 = 8, $Y952= 13, $Y952 = 12) + N("Secretária bilíngue ou coordenador ou especialista"),
            8000,
            IF($Y952 = 7 + N("Diretor"),
                15000,
                IF($Y952 = 14 + N("Gerente"),
                    12000,
                    IF($Y952 = 9 + N("Estagiário"),
                        705,
                        IF($Y952 = 10 + N("Trainee"),
                            805,
                            IF($Y952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IF($U952 = 7,
  500,
  IF($U952 = 8,
    1000,
    IF($U952 = 9,
      1500,
      IF($U952 = 10,
        2000,
        0
      )
    )
  )
)
+
N("Adicional no salário por área")
+
IF($W952 = 14 + N("Tecnologia da Informação"),
  120,
  IF($W952 = 16 + N("Vendas"),
    110,
    IF($W952 = 15 + N("Jurídico"),
      100,
      IF(OR($W952 = 8, $W952 = 9, $W952 = 11) + N("Recursos humanos ou comercial ou comunicação e marketing"),
        80,
        0
      )
    )
  )
)
+
N("Adicionando pegadinha")
+
IF(AND($W952 = 16, $U952 = 9, $Y952 = 11, $AA952 = 5) + N("Se for de vendas, com mestrado, analista sênior"),
  IF($R952 = 5,
    100,
    0
  )
  +
  IF($N952 = "M",
    200,
    0
  ),
  0
)</f>
        <v>2500</v>
      </c>
      <c r="AD9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$A952  &amp; ", "   &amp;
$C952  &amp; ", "   &amp;
$E952  &amp; ", '"  &amp;
$J952  &amp; "', '" &amp;
$N952  &amp; "', "  &amp;
$R952  &amp; ", '"  &amp;
TEXT($T952,"dd/mm/aaaa")  &amp; "', "   &amp;
$U952  &amp; ", "   &amp;
$W952  &amp; ", "   &amp;
$Y952  &amp; ", "   &amp;
IF($AA952 &lt;&gt; "", $AA952, "NULL")  &amp; ", "   &amp;
$AC952  &amp; ");"</f>
        <v>INSERT INTO bi4all.fac_employees (id_company_fk, id_employee_pk, flg_active, employee_name, id_gender_fk, id_race_fk, birthday, id_schooling_fk, id_department_fk, id_role_fk, id_level_fk, salary) VALUES (6a51143286b03064a49cc2acbee63c09a0682d33, 948, 1, 'Eliezer de Oliveira Bianchi', 'M', 6, '03/11/1979', 7, 5, 11, 6, 2500);</v>
      </c>
    </row>
    <row r="953" spans="1:30" ht="14.25" customHeight="1" x14ac:dyDescent="0.2">
      <c r="A953" s="7" t="str" cm="1">
        <f t="array" aca="1" ref="A953" ca="1">INDEX(Company!$A:$A,RANDBETWEEN(5,COUNTA(Company!$A:$A) + 1),1)</f>
        <v>6a51143286b03064a49cc2acbee63c09a0682d33</v>
      </c>
      <c r="B953" s="7" t="str">
        <f ca="1">VLOOKUP($A953,Company!$A:$B,2,FALSE)</f>
        <v>ACME Corporation</v>
      </c>
      <c r="C953" s="5">
        <f t="shared" si="98"/>
        <v>949</v>
      </c>
      <c r="D953" s="5" t="str" cm="1">
        <f t="array" ref="D953">SHA1HASH($C953)</f>
        <v>83b84c4e157eee972abbaa81a99395c3b7c6d367</v>
      </c>
      <c r="E953" s="6">
        <v>1</v>
      </c>
      <c r="F953" s="7">
        <f ca="1">IF($C953 = 1 + N("Presidente"),
    127,
    IF($C953 = 2 + N("Vice-Presidente"),
        72,
        IF($C953 = 3 + N("Secretária bilíngue"),
            13,
            RANDBETWEEN(5,COUNT(Name!$A:$A) + 1)
        )
    )
)</f>
        <v>330</v>
      </c>
      <c r="G953" s="7" t="str">
        <f ca="1">VLOOKUP($F953,Name!$A:$B,2,FALSE)</f>
        <v>Rebecca</v>
      </c>
      <c r="H953" s="7">
        <f ca="1" xml:space="preserve">
IF($C953 = 1,
    0,
    RANDBETWEEN(5,COUNT('Last name'!$A:$A) + 1)
)</f>
        <v>113</v>
      </c>
      <c r="I953" s="7" t="str">
        <f ca="1" xml:space="preserve">
IF($C953 = 1 + N("Presidente"),
    "de Orléans e Bragança",
    VLOOKUP($H953,'Last name'!$A:$B,2,FALSE) &amp; " " &amp; VLOOKUP(RANDBETWEEN(5,COUNT('Last name'!$A:$A) + 1),'Last name'!$A:$B,2,FALSE)
)</f>
        <v>Luz Moreira</v>
      </c>
      <c r="J953" s="7" t="str">
        <f t="shared" ca="1" si="99"/>
        <v>Rebecca Luz Moreira</v>
      </c>
      <c r="K953" s="7" t="str" cm="1">
        <f t="array" aca="1" ref="K953" ca="1">SHA1HASH($J953)</f>
        <v>273c6d6473e9deee4eb9615318b9a993c6941603</v>
      </c>
      <c r="L953" s="7" cm="1">
        <f t="array" aca="1" ref="L953" ca="1">INDEX(States!$A:$A,RANDBETWEEN(5,COUNTA(States!$A:$A) + 1),1)</f>
        <v>7</v>
      </c>
      <c r="M953" s="7" t="str">
        <f ca="1">$L953 &amp; "|" &amp; VLOOKUP($L953,States!$A:$B,2,FALSE)</f>
        <v>7|f2e12883042f184299ea408f79a5077ec107e25e</v>
      </c>
      <c r="N953" s="7" t="str">
        <f ca="1">VLOOKUP($F953,Name!$A:$C,3,FALSE)</f>
        <v>F</v>
      </c>
      <c r="O953" s="7" t="str">
        <f ca="1">VLOOKUP($N953,Gender!$A:$B,2,FALSE)</f>
        <v>Female</v>
      </c>
      <c r="P953" s="7" t="str" cm="1">
        <f t="array" aca="1" ref="P953" ca="1">INDEX('Marital status'!$A:$A,RANDBETWEEN(5,COUNTA('Marital status'!$A:$A) + 1),1)</f>
        <v>3266897012b6dcc5723033bc25891bf99efcff6f</v>
      </c>
      <c r="Q953" s="7" t="str">
        <f ca="1">VLOOKUP($P953,'Marital status'!$A:$B,2,FALSE)</f>
        <v>MarrieD</v>
      </c>
      <c r="R953" s="7">
        <f t="shared" ca="1" si="100"/>
        <v>5</v>
      </c>
      <c r="S953" s="7" t="e">
        <f ca="1">VLOOKUP($R953,Race!$A:$B,2,FALSE)</f>
        <v>#N/A</v>
      </c>
      <c r="T953" s="8">
        <f t="shared" ca="1" si="101"/>
        <v>23343</v>
      </c>
      <c r="U953" s="6">
        <f t="shared" ca="1" si="102"/>
        <v>7</v>
      </c>
      <c r="V953" s="8" t="str">
        <f ca="1">VLOOKUP($U953,Education!$A:$B,2,FALSE)</f>
        <v>Undergraduate degree</v>
      </c>
      <c r="W953" s="7">
        <f ca="1" xml:space="preserve">
  IF(OR($Y953 = 5, $Y953 = 6, $Y953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953" s="7" t="str">
        <f ca="1">VLOOKUP($W953,Department!$A:$B,2,FALSE)</f>
        <v>Communication &amp; Marketing</v>
      </c>
      <c r="Y953" s="6">
        <f t="shared" ca="1" si="103"/>
        <v>9</v>
      </c>
      <c r="Z953" s="7" t="str">
        <f ca="1">VLOOKUP($Y953,Role!$A:$B,2,FALSE)</f>
        <v>Intern</v>
      </c>
      <c r="AA953" s="6" t="str">
        <f t="shared" ca="1" si="104"/>
        <v/>
      </c>
      <c r="AB953" s="7" t="str">
        <f ca="1" xml:space="preserve">
IF($AA953 &lt;&gt; "",
    VLOOKUP($AA953,Level!$A:$B,2,FALSE),
    ""
)</f>
        <v/>
      </c>
      <c r="AC953" s="1">
        <f ca="1" xml:space="preserve">
IF($Y953 = 5 + N("Presidente"),
    27000,
    IF($Y953 = 6 + N("Vice-presidente"),
        23000,
        IF(OR($Y953 = 8, $Y953= 13, $Y953 = 12) + N("Secretária bilíngue ou coordenador ou especialista"),
            8000,
            IF($Y953 = 7 + N("Diretor"),
                15000,
                IF($Y953 = 14 + N("Gerente"),
                    12000,
                    IF($Y953 = 9 + N("Estagiário"),
                        705,
                        IF($Y953 = 10 + N("Trainee"),
                            805,
                            IF($Y953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IF($U953 = 7,
  500,
  IF($U953 = 8,
    1000,
    IF($U953 = 9,
      1500,
      IF($U953 = 10,
        2000,
        0
      )
    )
  )
)
+
N("Adicional no salário por área")
+
IF($W953 = 14 + N("Tecnologia da Informação"),
  120,
  IF($W953 = 16 + N("Vendas"),
    110,
    IF($W953 = 15 + N("Jurídico"),
      100,
      IF(OR($W953 = 8, $W953 = 9, $W953 = 11) + N("Recursos humanos ou comercial ou comunicação e marketing"),
        80,
        0
      )
    )
  )
)
+
N("Adicionando pegadinha")
+
IF(AND($W953 = 16, $U953 = 9, $Y953 = 11, $AA953 = 5) + N("Se for de vendas, com mestrado, analista sênior"),
  IF($R953 = 5,
    100,
    0
  )
  +
  IF($N953 = "M",
    200,
    0
  ),
  0
)</f>
        <v>1285</v>
      </c>
      <c r="AD9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$A953  &amp; ", "   &amp;
$C953  &amp; ", "   &amp;
$E953  &amp; ", '"  &amp;
$J953  &amp; "', '" &amp;
$N953  &amp; "', "  &amp;
$R953  &amp; ", '"  &amp;
TEXT($T953,"dd/mm/aaaa")  &amp; "', "   &amp;
$U953  &amp; ", "   &amp;
$W953  &amp; ", "   &amp;
$Y953  &amp; ", "   &amp;
IF($AA953 &lt;&gt; "", $AA953, "NULL")  &amp; ", "   &amp;
$AC953  &amp; ");"</f>
        <v>INSERT INTO bi4all.fac_employees (id_company_fk, id_employee_pk, flg_active, employee_name, id_gender_fk, id_race_fk, birthday, id_schooling_fk, id_department_fk, id_role_fk, id_level_fk, salary) VALUES (6a51143286b03064a49cc2acbee63c09a0682d33, 949, 1, 'Rebecca Luz Moreira', 'F', 5, '28/11/1963', 7, 11, 9, NULL, 1285);</v>
      </c>
    </row>
    <row r="954" spans="1:30" ht="14.25" customHeight="1" x14ac:dyDescent="0.2">
      <c r="A954" s="7" t="str" cm="1">
        <f t="array" aca="1" ref="A954" ca="1">INDEX(Company!$A:$A,RANDBETWEEN(5,COUNTA(Company!$A:$A) + 1),1)</f>
        <v>6a51143286b03064a49cc2acbee63c09a0682d33</v>
      </c>
      <c r="B954" s="7" t="str">
        <f ca="1">VLOOKUP($A954,Company!$A:$B,2,FALSE)</f>
        <v>ACME Corporation</v>
      </c>
      <c r="C954" s="5">
        <f t="shared" si="98"/>
        <v>950</v>
      </c>
      <c r="D954" s="5" t="str" cm="1">
        <f t="array" ref="D954">SHA1HASH($C954)</f>
        <v>b63c6a708fdbc915f27e637f1fb6bc411ffa0052</v>
      </c>
      <c r="E954" s="6">
        <v>1</v>
      </c>
      <c r="F954" s="7">
        <f ca="1">IF($C954 = 1 + N("Presidente"),
    127,
    IF($C954 = 2 + N("Vice-Presidente"),
        72,
        IF($C954 = 3 + N("Secretária bilíngue"),
            13,
            RANDBETWEEN(5,COUNT(Name!$A:$A) + 1)
        )
    )
)</f>
        <v>57</v>
      </c>
      <c r="G954" s="7" t="str">
        <f ca="1">VLOOKUP($F954,Name!$A:$B,2,FALSE)</f>
        <v>Arthur Henrique</v>
      </c>
      <c r="H954" s="7">
        <f ca="1" xml:space="preserve">
IF($C954 = 1,
    0,
    RANDBETWEEN(5,COUNT('Last name'!$A:$A) + 1)
)</f>
        <v>115</v>
      </c>
      <c r="I954" s="7" t="str">
        <f ca="1" xml:space="preserve">
IF($C954 = 1 + N("Presidente"),
    "de Orléans e Bragança",
    VLOOKUP($H954,'Last name'!$A:$B,2,FALSE) &amp; " " &amp; VLOOKUP(RANDBETWEEN(5,COUNT('Last name'!$A:$A) + 1),'Last name'!$A:$B,2,FALSE)
)</f>
        <v>Madureira Padrão</v>
      </c>
      <c r="J954" s="7" t="str">
        <f t="shared" ca="1" si="99"/>
        <v>Arthur Henrique Madureira Padrão</v>
      </c>
      <c r="K954" s="7" t="str" cm="1">
        <f t="array" aca="1" ref="K954" ca="1">SHA1HASH($J954)</f>
        <v>71bf8dfdb79ed7e6c4aff3edb01aafd71b0a2db6</v>
      </c>
      <c r="L954" s="7" cm="1">
        <f t="array" aca="1" ref="L954" ca="1">INDEX(States!$A:$A,RANDBETWEEN(5,COUNTA(States!$A:$A) + 1),1)</f>
        <v>8</v>
      </c>
      <c r="M954" s="7" t="str">
        <f ca="1">$L954 &amp; "|" &amp; VLOOKUP($L954,States!$A:$B,2,FALSE)</f>
        <v>8|56e287872c65203bf88dd1921405bbc5594d8531</v>
      </c>
      <c r="N954" s="7" t="str">
        <f ca="1">VLOOKUP($F954,Name!$A:$C,3,FALSE)</f>
        <v>M</v>
      </c>
      <c r="O954" s="7" t="str">
        <f ca="1">VLOOKUP($N954,Gender!$A:$B,2,FALSE)</f>
        <v>Male</v>
      </c>
      <c r="P954" s="7" t="str" cm="1">
        <f t="array" aca="1" ref="P954" ca="1">INDEX('Marital status'!$A:$A,RANDBETWEEN(5,COUNTA('Marital status'!$A:$A) + 1),1)</f>
        <v>ce0b1612aa711b78a720295d271a33894e2b72bf</v>
      </c>
      <c r="Q954" s="7" t="str">
        <f ca="1">VLOOKUP($P954,'Marital status'!$A:$B,2,FALSE)</f>
        <v>single</v>
      </c>
      <c r="R954" s="7">
        <f t="shared" ca="1" si="100"/>
        <v>5</v>
      </c>
      <c r="S954" s="7" t="e">
        <f ca="1">VLOOKUP($R954,Race!$A:$B,2,FALSE)</f>
        <v>#N/A</v>
      </c>
      <c r="T954" s="8">
        <f t="shared" ca="1" si="101"/>
        <v>19648</v>
      </c>
      <c r="U954" s="6">
        <f t="shared" ca="1" si="102"/>
        <v>7</v>
      </c>
      <c r="V954" s="8" t="str">
        <f ca="1">VLOOKUP($U954,Education!$A:$B,2,FALSE)</f>
        <v>Undergraduate degree</v>
      </c>
      <c r="W954" s="7">
        <f ca="1" xml:space="preserve">
  IF(OR($Y954 = 5, $Y954 = 6, $Y954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954" s="7" t="str">
        <f ca="1">VLOOKUP($W954,Department!$A:$B,2,FALSE)</f>
        <v>Finance</v>
      </c>
      <c r="Y954" s="6">
        <f t="shared" ca="1" si="103"/>
        <v>11</v>
      </c>
      <c r="Z954" s="7" t="str">
        <f ca="1">VLOOKUP($Y954,Role!$A:$B,2,FALSE)</f>
        <v>Analyst</v>
      </c>
      <c r="AA954" s="6">
        <f t="shared" ca="1" si="104"/>
        <v>7</v>
      </c>
      <c r="AB954" s="7" t="str">
        <f ca="1" xml:space="preserve">
IF($AA954 &lt;&gt; "",
    VLOOKUP($AA954,Level!$A:$B,2,FALSE),
    ""
)</f>
        <v>Senior</v>
      </c>
      <c r="AC954" s="1">
        <f ca="1" xml:space="preserve">
IF($Y954 = 5 + N("Presidente"),
    27000,
    IF($Y954 = 6 + N("Vice-presidente"),
        23000,
        IF(OR($Y954 = 8, $Y954= 13, $Y954 = 12) + N("Secretária bilíngue ou coordenador ou especialista"),
            8000,
            IF($Y954 = 7 + N("Diretor"),
                15000,
                IF($Y954 = 14 + N("Gerente"),
                    12000,
                    IF($Y954 = 9 + N("Estagiário"),
                        705,
                        IF($Y954 = 10 + N("Trainee"),
                            805,
                            IF($Y954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IF($U954 = 7,
  500,
  IF($U954 = 8,
    1000,
    IF($U954 = 9,
      1500,
      IF($U954 = 10,
        2000,
        0
      )
    )
  )
)
+
N("Adicional no salário por área")
+
IF($W954 = 14 + N("Tecnologia da Informação"),
  120,
  IF($W954 = 16 + N("Vendas"),
    110,
    IF($W954 = 15 + N("Jurídico"),
      100,
      IF(OR($W954 = 8, $W954 = 9, $W954 = 11) + N("Recursos humanos ou comercial ou comunicação e marketing"),
        80,
        0
      )
    )
  )
)
+
N("Adicionando pegadinha")
+
IF(AND($W954 = 16, $U954 = 9, $Y954 = 11, $AA954 = 5) + N("Se for de vendas, com mestrado, analista sênior"),
  IF($R954 = 5,
    100,
    0
  )
  +
  IF($N954 = "M",
    200,
    0
  ),
  0
)</f>
        <v>2500</v>
      </c>
      <c r="AD9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$A954  &amp; ", "   &amp;
$C954  &amp; ", "   &amp;
$E954  &amp; ", '"  &amp;
$J954  &amp; "', '" &amp;
$N954  &amp; "', "  &amp;
$R954  &amp; ", '"  &amp;
TEXT($T954,"dd/mm/aaaa")  &amp; "', "   &amp;
$U954  &amp; ", "   &amp;
$W954  &amp; ", "   &amp;
$Y954  &amp; ", "   &amp;
IF($AA954 &lt;&gt; "", $AA954, "NULL")  &amp; ", "   &amp;
$AC954  &amp; ");"</f>
        <v>INSERT INTO bi4all.fac_employees (id_company_fk, id_employee_pk, flg_active, employee_name, id_gender_fk, id_race_fk, birthday, id_schooling_fk, id_department_fk, id_role_fk, id_level_fk, salary) VALUES (6a51143286b03064a49cc2acbee63c09a0682d33, 950, 1, 'Arthur Henrique Madureira Padrão', 'M', 5, '16/10/1953', 7, 7, 11, 7, 2500);</v>
      </c>
    </row>
    <row r="955" spans="1:30" ht="14.25" customHeight="1" x14ac:dyDescent="0.2">
      <c r="A955" s="7" t="str" cm="1">
        <f t="array" aca="1" ref="A955" ca="1">INDEX(Company!$A:$A,RANDBETWEEN(5,COUNTA(Company!$A:$A) + 1),1)</f>
        <v>6a51143286b03064a49cc2acbee63c09a0682d33</v>
      </c>
      <c r="B955" s="7" t="str">
        <f ca="1">VLOOKUP($A955,Company!$A:$B,2,FALSE)</f>
        <v>ACME Corporation</v>
      </c>
      <c r="C955" s="5">
        <f t="shared" si="98"/>
        <v>951</v>
      </c>
      <c r="D955" s="5" t="str" cm="1">
        <f t="array" ref="D955">SHA1HASH($C955)</f>
        <v>69fa6513b84b61771964c90b552608300fca5914</v>
      </c>
      <c r="E955" s="6">
        <v>1</v>
      </c>
      <c r="F955" s="7">
        <f ca="1">IF($C955 = 1 + N("Presidente"),
    127,
    IF($C955 = 2 + N("Vice-Presidente"),
        72,
        IF($C955 = 3 + N("Secretária bilíngue"),
            13,
            RANDBETWEEN(5,COUNT(Name!$A:$A) + 1)
        )
    )
)</f>
        <v>255</v>
      </c>
      <c r="G955" s="7" t="str">
        <f ca="1">VLOOKUP($F955,Name!$A:$B,2,FALSE)</f>
        <v>Manuela</v>
      </c>
      <c r="H955" s="7">
        <f ca="1" xml:space="preserve">
IF($C955 = 1,
    0,
    RANDBETWEEN(5,COUNT('Last name'!$A:$A) + 1)
)</f>
        <v>123</v>
      </c>
      <c r="I955" s="7" t="str">
        <f ca="1" xml:space="preserve">
IF($C955 = 1 + N("Presidente"),
    "de Orléans e Bragança",
    VLOOKUP($H955,'Last name'!$A:$B,2,FALSE) &amp; " " &amp; VLOOKUP(RANDBETWEEN(5,COUNT('Last name'!$A:$A) + 1),'Last name'!$A:$B,2,FALSE)
)</f>
        <v>Martins De Luca</v>
      </c>
      <c r="J955" s="7" t="str">
        <f t="shared" ca="1" si="99"/>
        <v>Manuela Martins De Luca</v>
      </c>
      <c r="K955" s="7" t="str" cm="1">
        <f t="array" aca="1" ref="K955" ca="1">SHA1HASH($J955)</f>
        <v>371c79998cdf7a9c1feb678493a18665fcead8e1</v>
      </c>
      <c r="L955" s="7" cm="1">
        <f t="array" aca="1" ref="L955" ca="1">INDEX(States!$A:$A,RANDBETWEEN(5,COUNTA(States!$A:$A) + 1),1)</f>
        <v>9</v>
      </c>
      <c r="M955" s="7" t="str">
        <f ca="1">$L955 &amp; "|" &amp; VLOOKUP($L955,States!$A:$B,2,FALSE)</f>
        <v>9|68b7ab1daf7c594d71db682ca70a5cb187f0524f</v>
      </c>
      <c r="N955" s="7" t="str">
        <f ca="1">VLOOKUP($F955,Name!$A:$C,3,FALSE)</f>
        <v>F</v>
      </c>
      <c r="O955" s="7" t="str">
        <f ca="1">VLOOKUP($N955,Gender!$A:$B,2,FALSE)</f>
        <v>Female</v>
      </c>
      <c r="P955" s="7" t="str" cm="1">
        <f t="array" aca="1" ref="P955" ca="1">INDEX('Marital status'!$A:$A,RANDBETWEEN(5,COUNTA('Marital status'!$A:$A) + 1),1)</f>
        <v>47051393f6bcbf99111ec5d70ba2ebbe11ebccae</v>
      </c>
      <c r="Q955" s="7" t="str">
        <f ca="1">VLOOKUP($P955,'Marital status'!$A:$B,2,FALSE)</f>
        <v xml:space="preserve"> Separated </v>
      </c>
      <c r="R955" s="7">
        <f t="shared" ca="1" si="100"/>
        <v>5</v>
      </c>
      <c r="S955" s="7" t="e">
        <f ca="1">VLOOKUP($R955,Race!$A:$B,2,FALSE)</f>
        <v>#N/A</v>
      </c>
      <c r="T955" s="8">
        <f t="shared" ca="1" si="101"/>
        <v>32748</v>
      </c>
      <c r="U955" s="6">
        <f t="shared" ca="1" si="102"/>
        <v>7</v>
      </c>
      <c r="V955" s="8" t="str">
        <f ca="1">VLOOKUP($U955,Education!$A:$B,2,FALSE)</f>
        <v>Undergraduate degree</v>
      </c>
      <c r="W955" s="7">
        <f ca="1" xml:space="preserve">
  IF(OR($Y955 = 5, $Y955 = 6, $Y955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955" s="7" t="str">
        <f ca="1">VLOOKUP($W955,Department!$A:$B,2,FALSE)</f>
        <v>Presidency</v>
      </c>
      <c r="Y955" s="6">
        <f t="shared" ca="1" si="103"/>
        <v>10</v>
      </c>
      <c r="Z955" s="7" t="str">
        <f ca="1">VLOOKUP($Y955,Role!$A:$B,2,FALSE)</f>
        <v>Trainee</v>
      </c>
      <c r="AA955" s="6" t="str">
        <f t="shared" ca="1" si="104"/>
        <v/>
      </c>
      <c r="AB955" s="7" t="str">
        <f ca="1" xml:space="preserve">
IF($AA955 &lt;&gt; "",
    VLOOKUP($AA955,Level!$A:$B,2,FALSE),
    ""
)</f>
        <v/>
      </c>
      <c r="AC955" s="1">
        <f ca="1" xml:space="preserve">
IF($Y955 = 5 + N("Presidente"),
    27000,
    IF($Y955 = 6 + N("Vice-presidente"),
        23000,
        IF(OR($Y955 = 8, $Y955= 13, $Y955 = 12) + N("Secretária bilíngue ou coordenador ou especialista"),
            8000,
            IF($Y955 = 7 + N("Diretor"),
                15000,
                IF($Y955 = 14 + N("Gerente"),
                    12000,
                    IF($Y955 = 9 + N("Estagiário"),
                        705,
                        IF($Y955 = 10 + N("Trainee"),
                            805,
                            IF($Y955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IF($U955 = 7,
  500,
  IF($U955 = 8,
    1000,
    IF($U955 = 9,
      1500,
      IF($U955 = 10,
        2000,
        0
      )
    )
  )
)
+
N("Adicional no salário por área")
+
IF($W955 = 14 + N("Tecnologia da Informação"),
  120,
  IF($W955 = 16 + N("Vendas"),
    110,
    IF($W955 = 15 + N("Jurídico"),
      100,
      IF(OR($W955 = 8, $W955 = 9, $W955 = 11) + N("Recursos humanos ou comercial ou comunicação e marketing"),
        80,
        0
      )
    )
  )
)
+
N("Adicionando pegadinha")
+
IF(AND($W955 = 16, $U955 = 9, $Y955 = 11, $AA955 = 5) + N("Se for de vendas, com mestrado, analista sênior"),
  IF($R955 = 5,
    100,
    0
  )
  +
  IF($N955 = "M",
    200,
    0
  ),
  0
)</f>
        <v>1305</v>
      </c>
      <c r="AD9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$A955  &amp; ", "   &amp;
$C955  &amp; ", "   &amp;
$E955  &amp; ", '"  &amp;
$J955  &amp; "', '" &amp;
$N955  &amp; "', "  &amp;
$R955  &amp; ", '"  &amp;
TEXT($T955,"dd/mm/aaaa")  &amp; "', "   &amp;
$U955  &amp; ", "   &amp;
$W955  &amp; ", "   &amp;
$Y955  &amp; ", "   &amp;
IF($AA955 &lt;&gt; "", $AA955, "NULL")  &amp; ", "   &amp;
$AC955  &amp; ");"</f>
        <v>INSERT INTO bi4all.fac_employees (id_company_fk, id_employee_pk, flg_active, employee_name, id_gender_fk, id_race_fk, birthday, id_schooling_fk, id_department_fk, id_role_fk, id_level_fk, salary) VALUES (6a51143286b03064a49cc2acbee63c09a0682d33, 951, 1, 'Manuela Martins De Luca', 'F', 5, '28/08/1989', 7, 5, 10, NULL, 1305);</v>
      </c>
    </row>
    <row r="956" spans="1:30" ht="14.25" customHeight="1" x14ac:dyDescent="0.2">
      <c r="A956" s="7" t="str" cm="1">
        <f t="array" aca="1" ref="A956" ca="1">INDEX(Company!$A:$A,RANDBETWEEN(5,COUNTA(Company!$A:$A) + 1),1)</f>
        <v>6a51143286b03064a49cc2acbee63c09a0682d33</v>
      </c>
      <c r="B956" s="7" t="str">
        <f ca="1">VLOOKUP($A956,Company!$A:$B,2,FALSE)</f>
        <v>ACME Corporation</v>
      </c>
      <c r="C956" s="5">
        <f t="shared" si="98"/>
        <v>952</v>
      </c>
      <c r="D956" s="5" t="str" cm="1">
        <f t="array" ref="D956">SHA1HASH($C956)</f>
        <v>da5e0596682ba273067955b008fa4acc159bce0e</v>
      </c>
      <c r="E956" s="6">
        <v>1</v>
      </c>
      <c r="F956" s="7">
        <f ca="1">IF($C956 = 1 + N("Presidente"),
    127,
    IF($C956 = 2 + N("Vice-Presidente"),
        72,
        IF($C956 = 3 + N("Secretária bilíngue"),
            13,
            RANDBETWEEN(5,COUNT(Name!$A:$A) + 1)
        )
    )
)</f>
        <v>277</v>
      </c>
      <c r="G956" s="7" t="str">
        <f ca="1">VLOOKUP($F956,Name!$A:$B,2,FALSE)</f>
        <v>Maryah</v>
      </c>
      <c r="H956" s="7">
        <f ca="1" xml:space="preserve">
IF($C956 = 1,
    0,
    RANDBETWEEN(5,COUNT('Last name'!$A:$A) + 1)
)</f>
        <v>44</v>
      </c>
      <c r="I956" s="7" t="str">
        <f ca="1" xml:space="preserve">
IF($C956 = 1 + N("Presidente"),
    "de Orléans e Bragança",
    VLOOKUP($H956,'Last name'!$A:$B,2,FALSE) &amp; " " &amp; VLOOKUP(RANDBETWEEN(5,COUNT('Last name'!$A:$A) + 1),'Last name'!$A:$B,2,FALSE)
)</f>
        <v>Botelho Nunes</v>
      </c>
      <c r="J956" s="7" t="str">
        <f t="shared" ca="1" si="99"/>
        <v>Maryah Botelho Nunes</v>
      </c>
      <c r="K956" s="7" t="str" cm="1">
        <f t="array" aca="1" ref="K956" ca="1">SHA1HASH($J956)</f>
        <v>d43dd86b56ab8d97da55b57eaeffcf25afd53125</v>
      </c>
      <c r="L956" s="7" cm="1">
        <f t="array" aca="1" ref="L956" ca="1">INDEX(States!$A:$A,RANDBETWEEN(5,COUNTA(States!$A:$A) + 1),1)</f>
        <v>24</v>
      </c>
      <c r="M956" s="7" t="str">
        <f ca="1">$L956 &amp; "|" &amp; VLOOKUP($L956,States!$A:$B,2,FALSE)</f>
        <v>24|4e344e218f5d3cb3700b5fb228401547cb97b31c</v>
      </c>
      <c r="N956" s="7" t="str">
        <f ca="1">VLOOKUP($F956,Name!$A:$C,3,FALSE)</f>
        <v>F</v>
      </c>
      <c r="O956" s="7" t="str">
        <f ca="1">VLOOKUP($N956,Gender!$A:$B,2,FALSE)</f>
        <v>Female</v>
      </c>
      <c r="P956" s="7" t="str" cm="1">
        <f t="array" aca="1" ref="P956" ca="1">INDEX('Marital status'!$A:$A,RANDBETWEEN(5,COUNTA('Marital status'!$A:$A) + 1),1)</f>
        <v>3266897012b6dcc5723033bc25891bf99efcff6f</v>
      </c>
      <c r="Q956" s="7" t="str">
        <f ca="1">VLOOKUP($P956,'Marital status'!$A:$B,2,FALSE)</f>
        <v>MarrieD</v>
      </c>
      <c r="R956" s="7">
        <f t="shared" ca="1" si="100"/>
        <v>5</v>
      </c>
      <c r="S956" s="7" t="e">
        <f ca="1">VLOOKUP($R956,Race!$A:$B,2,FALSE)</f>
        <v>#N/A</v>
      </c>
      <c r="T956" s="8">
        <f t="shared" ca="1" si="101"/>
        <v>28988</v>
      </c>
      <c r="U956" s="6">
        <f t="shared" ca="1" si="102"/>
        <v>7</v>
      </c>
      <c r="V956" s="8" t="str">
        <f ca="1">VLOOKUP($U956,Education!$A:$B,2,FALSE)</f>
        <v>Undergraduate degree</v>
      </c>
      <c r="W956" s="7">
        <f ca="1" xml:space="preserve">
  IF(OR($Y956 = 5, $Y956 = 6, $Y956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956" s="7" t="str">
        <f ca="1">VLOOKUP($W956,Department!$A:$B,2,FALSE)</f>
        <v>Presidency</v>
      </c>
      <c r="Y956" s="6">
        <f t="shared" ca="1" si="103"/>
        <v>11</v>
      </c>
      <c r="Z956" s="7" t="str">
        <f ca="1">VLOOKUP($Y956,Role!$A:$B,2,FALSE)</f>
        <v>Analyst</v>
      </c>
      <c r="AA956" s="6">
        <f t="shared" ca="1" si="104"/>
        <v>7</v>
      </c>
      <c r="AB956" s="7" t="str">
        <f ca="1" xml:space="preserve">
IF($AA956 &lt;&gt; "",
    VLOOKUP($AA956,Level!$A:$B,2,FALSE),
    ""
)</f>
        <v>Senior</v>
      </c>
      <c r="AC956" s="1">
        <f ca="1" xml:space="preserve">
IF($Y956 = 5 + N("Presidente"),
    27000,
    IF($Y956 = 6 + N("Vice-presidente"),
        23000,
        IF(OR($Y956 = 8, $Y956= 13, $Y956 = 12) + N("Secretária bilíngue ou coordenador ou especialista"),
            8000,
            IF($Y956 = 7 + N("Diretor"),
                15000,
                IF($Y956 = 14 + N("Gerente"),
                    12000,
                    IF($Y956 = 9 + N("Estagiário"),
                        705,
                        IF($Y956 = 10 + N("Trainee"),
                            805,
                            IF($Y956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IF($U956 = 7,
  500,
  IF($U956 = 8,
    1000,
    IF($U956 = 9,
      1500,
      IF($U956 = 10,
        2000,
        0
      )
    )
  )
)
+
N("Adicional no salário por área")
+
IF($W956 = 14 + N("Tecnologia da Informação"),
  120,
  IF($W956 = 16 + N("Vendas"),
    110,
    IF($W956 = 15 + N("Jurídico"),
      100,
      IF(OR($W956 = 8, $W956 = 9, $W956 = 11) + N("Recursos humanos ou comercial ou comunicação e marketing"),
        80,
        0
      )
    )
  )
)
+
N("Adicionando pegadinha")
+
IF(AND($W956 = 16, $U956 = 9, $Y956 = 11, $AA956 = 5) + N("Se for de vendas, com mestrado, analista sênior"),
  IF($R956 = 5,
    100,
    0
  )
  +
  IF($N956 = "M",
    200,
    0
  ),
  0
)</f>
        <v>2500</v>
      </c>
      <c r="AD9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$A956  &amp; ", "   &amp;
$C956  &amp; ", "   &amp;
$E956  &amp; ", '"  &amp;
$J956  &amp; "', '" &amp;
$N956  &amp; "', "  &amp;
$R956  &amp; ", '"  &amp;
TEXT($T956,"dd/mm/aaaa")  &amp; "', "   &amp;
$U956  &amp; ", "   &amp;
$W956  &amp; ", "   &amp;
$Y956  &amp; ", "   &amp;
IF($AA956 &lt;&gt; "", $AA956, "NULL")  &amp; ", "   &amp;
$AC956  &amp; ");"</f>
        <v>INSERT INTO bi4all.fac_employees (id_company_fk, id_employee_pk, flg_active, employee_name, id_gender_fk, id_race_fk, birthday, id_schooling_fk, id_department_fk, id_role_fk, id_level_fk, salary) VALUES (6a51143286b03064a49cc2acbee63c09a0682d33, 952, 1, 'Maryah Botelho Nunes', 'F', 5, '13/05/1979', 7, 5, 11, 7, 2500);</v>
      </c>
    </row>
    <row r="957" spans="1:30" ht="14.25" customHeight="1" x14ac:dyDescent="0.2">
      <c r="A957" s="7" t="str" cm="1">
        <f t="array" aca="1" ref="A957" ca="1">INDEX(Company!$A:$A,RANDBETWEEN(5,COUNTA(Company!$A:$A) + 1),1)</f>
        <v>6a51143286b03064a49cc2acbee63c09a0682d33</v>
      </c>
      <c r="B957" s="7" t="str">
        <f ca="1">VLOOKUP($A957,Company!$A:$B,2,FALSE)</f>
        <v>ACME Corporation</v>
      </c>
      <c r="C957" s="5">
        <f t="shared" si="98"/>
        <v>953</v>
      </c>
      <c r="D957" s="5" t="str" cm="1">
        <f t="array" ref="D957">SHA1HASH($C957)</f>
        <v>9335809622570e8aeb98a74c24d3281e4191bf13</v>
      </c>
      <c r="E957" s="6">
        <v>1</v>
      </c>
      <c r="F957" s="7">
        <f ca="1">IF($C957 = 1 + N("Presidente"),
    127,
    IF($C957 = 2 + N("Vice-Presidente"),
        72,
        IF($C957 = 3 + N("Secretária bilíngue"),
            13,
            RANDBETWEEN(5,COUNT(Name!$A:$A) + 1)
        )
    )
)</f>
        <v>42</v>
      </c>
      <c r="G957" s="7" t="str">
        <f ca="1">VLOOKUP($F957,Name!$A:$B,2,FALSE)</f>
        <v>Ângelo</v>
      </c>
      <c r="H957" s="7">
        <f ca="1" xml:space="preserve">
IF($C957 = 1,
    0,
    RANDBETWEEN(5,COUNT('Last name'!$A:$A) + 1)
)</f>
        <v>126</v>
      </c>
      <c r="I957" s="7" t="str">
        <f ca="1" xml:space="preserve">
IF($C957 = 1 + N("Presidente"),
    "de Orléans e Bragança",
    VLOOKUP($H957,'Last name'!$A:$B,2,FALSE) &amp; " " &amp; VLOOKUP(RANDBETWEEN(5,COUNT('Last name'!$A:$A) + 1),'Last name'!$A:$B,2,FALSE)
)</f>
        <v>Mello Marques</v>
      </c>
      <c r="J957" s="7" t="str">
        <f t="shared" ca="1" si="99"/>
        <v>Ângelo Mello Marques</v>
      </c>
      <c r="K957" s="7" t="str" cm="1">
        <f t="array" aca="1" ref="K957" ca="1">SHA1HASH($J957)</f>
        <v>7f301bd1a988478275983db72c5f2c98acc9e7a3</v>
      </c>
      <c r="L957" s="7" cm="1">
        <f t="array" aca="1" ref="L957" ca="1">INDEX(States!$A:$A,RANDBETWEEN(5,COUNTA(States!$A:$A) + 1),1)</f>
        <v>9</v>
      </c>
      <c r="M957" s="7" t="str">
        <f ca="1">$L957 &amp; "|" &amp; VLOOKUP($L957,States!$A:$B,2,FALSE)</f>
        <v>9|68b7ab1daf7c594d71db682ca70a5cb187f0524f</v>
      </c>
      <c r="N957" s="7" t="str">
        <f ca="1">VLOOKUP($F957,Name!$A:$C,3,FALSE)</f>
        <v>M</v>
      </c>
      <c r="O957" s="7" t="str">
        <f ca="1">VLOOKUP($N957,Gender!$A:$B,2,FALSE)</f>
        <v>Male</v>
      </c>
      <c r="P957" s="7" t="str" cm="1">
        <f t="array" aca="1" ref="P957" ca="1">INDEX('Marital status'!$A:$A,RANDBETWEEN(5,COUNTA('Marital status'!$A:$A) + 1),1)</f>
        <v>93ac84f4e0bd5c1c97b670a12a7fff6af89fb6b3</v>
      </c>
      <c r="Q957" s="7" t="str">
        <f ca="1">VLOOKUP($P957,'Marital status'!$A:$B,2,FALSE)</f>
        <v>DIVORCED</v>
      </c>
      <c r="R957" s="7">
        <f t="shared" ca="1" si="100"/>
        <v>7</v>
      </c>
      <c r="S957" s="7" t="e">
        <f ca="1">VLOOKUP($R957,Race!$A:$B,2,FALSE)</f>
        <v>#N/A</v>
      </c>
      <c r="T957" s="8">
        <f t="shared" ca="1" si="101"/>
        <v>31585</v>
      </c>
      <c r="U957" s="6">
        <f t="shared" ca="1" si="102"/>
        <v>7</v>
      </c>
      <c r="V957" s="8" t="str">
        <f ca="1">VLOOKUP($U957,Education!$A:$B,2,FALSE)</f>
        <v>Undergraduate degree</v>
      </c>
      <c r="W957" s="7">
        <f ca="1" xml:space="preserve">
  IF(OR($Y957 = 5, $Y957 = 6, $Y957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957" s="7" t="str">
        <f ca="1">VLOOKUP($W957,Department!$A:$B,2,FALSE)</f>
        <v>Human Resource</v>
      </c>
      <c r="Y957" s="6">
        <f t="shared" ca="1" si="103"/>
        <v>9</v>
      </c>
      <c r="Z957" s="7" t="str">
        <f ca="1">VLOOKUP($Y957,Role!$A:$B,2,FALSE)</f>
        <v>Intern</v>
      </c>
      <c r="AA957" s="6" t="str">
        <f t="shared" ca="1" si="104"/>
        <v/>
      </c>
      <c r="AB957" s="7" t="str">
        <f ca="1" xml:space="preserve">
IF($AA957 &lt;&gt; "",
    VLOOKUP($AA957,Level!$A:$B,2,FALSE),
    ""
)</f>
        <v/>
      </c>
      <c r="AC957" s="1">
        <f ca="1" xml:space="preserve">
IF($Y957 = 5 + N("Presidente"),
    27000,
    IF($Y957 = 6 + N("Vice-presidente"),
        23000,
        IF(OR($Y957 = 8, $Y957= 13, $Y957 = 12) + N("Secretária bilíngue ou coordenador ou especialista"),
            8000,
            IF($Y957 = 7 + N("Diretor"),
                15000,
                IF($Y957 = 14 + N("Gerente"),
                    12000,
                    IF($Y957 = 9 + N("Estagiário"),
                        705,
                        IF($Y957 = 10 + N("Trainee"),
                            805,
                            IF($Y957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IF($U957 = 7,
  500,
  IF($U957 = 8,
    1000,
    IF($U957 = 9,
      1500,
      IF($U957 = 10,
        2000,
        0
      )
    )
  )
)
+
N("Adicional no salário por área")
+
IF($W957 = 14 + N("Tecnologia da Informação"),
  120,
  IF($W957 = 16 + N("Vendas"),
    110,
    IF($W957 = 15 + N("Jurídico"),
      100,
      IF(OR($W957 = 8, $W957 = 9, $W957 = 11) + N("Recursos humanos ou comercial ou comunicação e marketing"),
        80,
        0
      )
    )
  )
)
+
N("Adicionando pegadinha")
+
IF(AND($W957 = 16, $U957 = 9, $Y957 = 11, $AA957 = 5) + N("Se for de vendas, com mestrado, analista sênior"),
  IF($R957 = 5,
    100,
    0
  )
  +
  IF($N957 = "M",
    200,
    0
  ),
  0
)</f>
        <v>1285</v>
      </c>
      <c r="AD9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$A957  &amp; ", "   &amp;
$C957  &amp; ", "   &amp;
$E957  &amp; ", '"  &amp;
$J957  &amp; "', '" &amp;
$N957  &amp; "', "  &amp;
$R957  &amp; ", '"  &amp;
TEXT($T957,"dd/mm/aaaa")  &amp; "', "   &amp;
$U957  &amp; ", "   &amp;
$W957  &amp; ", "   &amp;
$Y957  &amp; ", "   &amp;
IF($AA957 &lt;&gt; "", $AA957, "NULL")  &amp; ", "   &amp;
$AC957  &amp; ");"</f>
        <v>INSERT INTO bi4all.fac_employees (id_company_fk, id_employee_pk, flg_active, employee_name, id_gender_fk, id_race_fk, birthday, id_schooling_fk, id_department_fk, id_role_fk, id_level_fk, salary) VALUES (6a51143286b03064a49cc2acbee63c09a0682d33, 953, 1, 'Ângelo Mello Marques', 'M', 7, '22/06/1986', 7, 8, 9, NULL, 1285);</v>
      </c>
    </row>
    <row r="958" spans="1:30" ht="14.25" customHeight="1" x14ac:dyDescent="0.2">
      <c r="A958" s="7" t="str" cm="1">
        <f t="array" aca="1" ref="A958" ca="1">INDEX(Company!$A:$A,RANDBETWEEN(5,COUNTA(Company!$A:$A) + 1),1)</f>
        <v>6a51143286b03064a49cc2acbee63c09a0682d33</v>
      </c>
      <c r="B958" s="7" t="str">
        <f ca="1">VLOOKUP($A958,Company!$A:$B,2,FALSE)</f>
        <v>ACME Corporation</v>
      </c>
      <c r="C958" s="5">
        <f t="shared" si="98"/>
        <v>954</v>
      </c>
      <c r="D958" s="5" t="str" cm="1">
        <f t="array" ref="D958">SHA1HASH($C958)</f>
        <v>b3be0e5932b8baa2c9dd9c33206c31b95f78be2f</v>
      </c>
      <c r="E958" s="6">
        <v>1</v>
      </c>
      <c r="F958" s="7">
        <f ca="1">IF($C958 = 1 + N("Presidente"),
    127,
    IF($C958 = 2 + N("Vice-Presidente"),
        72,
        IF($C958 = 3 + N("Secretária bilíngue"),
            13,
            RANDBETWEEN(5,COUNT(Name!$A:$A) + 1)
        )
    )
)</f>
        <v>325</v>
      </c>
      <c r="G958" s="7" t="str">
        <f ca="1">VLOOKUP($F958,Name!$A:$B,2,FALSE)</f>
        <v>Rafaela</v>
      </c>
      <c r="H958" s="7">
        <f ca="1" xml:space="preserve">
IF($C958 = 1,
    0,
    RANDBETWEEN(5,COUNT('Last name'!$A:$A) + 1)
)</f>
        <v>99</v>
      </c>
      <c r="I958" s="7" t="str">
        <f ca="1" xml:space="preserve">
IF($C958 = 1 + N("Presidente"),
    "de Orléans e Bragança",
    VLOOKUP($H958,'Last name'!$A:$B,2,FALSE) &amp; " " &amp; VLOOKUP(RANDBETWEEN(5,COUNT('Last name'!$A:$A) + 1),'Last name'!$A:$B,2,FALSE)
)</f>
        <v>Gomes Pasquim</v>
      </c>
      <c r="J958" s="7" t="str">
        <f t="shared" ca="1" si="99"/>
        <v>Rafaela Gomes Pasquim</v>
      </c>
      <c r="K958" s="7" t="str" cm="1">
        <f t="array" aca="1" ref="K958" ca="1">SHA1HASH($J958)</f>
        <v>bd1fc4845440dbfd394b96c00c782008eb6eb17e</v>
      </c>
      <c r="L958" s="7" cm="1">
        <f t="array" aca="1" ref="L958" ca="1">INDEX(States!$A:$A,RANDBETWEEN(5,COUNTA(States!$A:$A) + 1),1)</f>
        <v>6</v>
      </c>
      <c r="M958" s="7" t="str">
        <f ca="1">$L958 &amp; "|" &amp; VLOOKUP($L958,States!$A:$B,2,FALSE)</f>
        <v>6|990f6b5f2170b43d022d539b1260b5f1af889998</v>
      </c>
      <c r="N958" s="7" t="str">
        <f ca="1">VLOOKUP($F958,Name!$A:$C,3,FALSE)</f>
        <v>F</v>
      </c>
      <c r="O958" s="7" t="str">
        <f ca="1">VLOOKUP($N958,Gender!$A:$B,2,FALSE)</f>
        <v>Female</v>
      </c>
      <c r="P958" s="7" t="str" cm="1">
        <f t="array" aca="1" ref="P958" ca="1">INDEX('Marital status'!$A:$A,RANDBETWEEN(5,COUNTA('Marital status'!$A:$A) + 1),1)</f>
        <v>ce0b1612aa711b78a720295d271a33894e2b72bf</v>
      </c>
      <c r="Q958" s="7" t="str">
        <f ca="1">VLOOKUP($P958,'Marital status'!$A:$B,2,FALSE)</f>
        <v>single</v>
      </c>
      <c r="R958" s="7">
        <f t="shared" ca="1" si="100"/>
        <v>5</v>
      </c>
      <c r="S958" s="7" t="e">
        <f ca="1">VLOOKUP($R958,Race!$A:$B,2,FALSE)</f>
        <v>#N/A</v>
      </c>
      <c r="T958" s="8">
        <f t="shared" ca="1" si="101"/>
        <v>27892</v>
      </c>
      <c r="U958" s="6">
        <f t="shared" ca="1" si="102"/>
        <v>7</v>
      </c>
      <c r="V958" s="8" t="str">
        <f ca="1">VLOOKUP($U958,Education!$A:$B,2,FALSE)</f>
        <v>Undergraduate degree</v>
      </c>
      <c r="W958" s="7">
        <f ca="1" xml:space="preserve">
  IF(OR($Y958 = 5, $Y958 = 6, $Y958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958" s="7" t="str">
        <f ca="1">VLOOKUP($W958,Department!$A:$B,2,FALSE)</f>
        <v>Controlling</v>
      </c>
      <c r="Y958" s="6">
        <f t="shared" ca="1" si="103"/>
        <v>11</v>
      </c>
      <c r="Z958" s="7" t="str">
        <f ca="1">VLOOKUP($Y958,Role!$A:$B,2,FALSE)</f>
        <v>Analyst</v>
      </c>
      <c r="AA958" s="6">
        <f t="shared" ca="1" si="104"/>
        <v>5</v>
      </c>
      <c r="AB958" s="7" t="str">
        <f ca="1" xml:space="preserve">
IF($AA958 &lt;&gt; "",
    VLOOKUP($AA958,Level!$A:$B,2,FALSE),
    ""
)</f>
        <v>Junior</v>
      </c>
      <c r="AC958" s="1">
        <f ca="1" xml:space="preserve">
IF($Y958 = 5 + N("Presidente"),
    27000,
    IF($Y958 = 6 + N("Vice-presidente"),
        23000,
        IF(OR($Y958 = 8, $Y958= 13, $Y958 = 12) + N("Secretária bilíngue ou coordenador ou especialista"),
            8000,
            IF($Y958 = 7 + N("Diretor"),
                15000,
                IF($Y958 = 14 + N("Gerente"),
                    12000,
                    IF($Y958 = 9 + N("Estagiário"),
                        705,
                        IF($Y958 = 10 + N("Trainee"),
                            805,
                            IF($Y958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IF($U958 = 7,
  500,
  IF($U958 = 8,
    1000,
    IF($U958 = 9,
      1500,
      IF($U958 = 10,
        2000,
        0
      )
    )
  )
)
+
N("Adicional no salário por área")
+
IF($W958 = 14 + N("Tecnologia da Informação"),
  120,
  IF($W958 = 16 + N("Vendas"),
    110,
    IF($W958 = 15 + N("Jurídico"),
      100,
      IF(OR($W958 = 8, $W958 = 9, $W958 = 11) + N("Recursos humanos ou comercial ou comunicação e marketing"),
        80,
        0
      )
    )
  )
)
+
N("Adicionando pegadinha")
+
IF(AND($W958 = 16, $U958 = 9, $Y958 = 11, $AA958 = 5) + N("Se for de vendas, com mestrado, analista sênior"),
  IF($R958 = 5,
    100,
    0
  )
  +
  IF($N958 = "M",
    200,
    0
  ),
  0
)</f>
        <v>2500</v>
      </c>
      <c r="AD9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$A958  &amp; ", "   &amp;
$C958  &amp; ", "   &amp;
$E958  &amp; ", '"  &amp;
$J958  &amp; "', '" &amp;
$N958  &amp; "', "  &amp;
$R958  &amp; ", '"  &amp;
TEXT($T958,"dd/mm/aaaa")  &amp; "', "   &amp;
$U958  &amp; ", "   &amp;
$W958  &amp; ", "   &amp;
$Y958  &amp; ", "   &amp;
IF($AA958 &lt;&gt; "", $AA958, "NULL")  &amp; ", "   &amp;
$AC958  &amp; ");"</f>
        <v>INSERT INTO bi4all.fac_employees (id_company_fk, id_employee_pk, flg_active, employee_name, id_gender_fk, id_race_fk, birthday, id_schooling_fk, id_department_fk, id_role_fk, id_level_fk, salary) VALUES (6a51143286b03064a49cc2acbee63c09a0682d33, 954, 1, 'Rafaela Gomes Pasquim', 'F', 5, '12/05/1976', 7, 12, 11, 5, 2500);</v>
      </c>
    </row>
    <row r="959" spans="1:30" ht="14.25" customHeight="1" x14ac:dyDescent="0.2">
      <c r="A959" s="7" t="str" cm="1">
        <f t="array" aca="1" ref="A959" ca="1">INDEX(Company!$A:$A,RANDBETWEEN(5,COUNTA(Company!$A:$A) + 1),1)</f>
        <v>6a51143286b03064a49cc2acbee63c09a0682d33</v>
      </c>
      <c r="B959" s="7" t="str">
        <f ca="1">VLOOKUP($A959,Company!$A:$B,2,FALSE)</f>
        <v>ACME Corporation</v>
      </c>
      <c r="C959" s="5">
        <f t="shared" si="98"/>
        <v>955</v>
      </c>
      <c r="D959" s="5" t="str" cm="1">
        <f t="array" ref="D959">SHA1HASH($C959)</f>
        <v>42220fe138b215debde3a938972db4573aa36b63</v>
      </c>
      <c r="E959" s="6">
        <v>1</v>
      </c>
      <c r="F959" s="7">
        <f ca="1">IF($C959 = 1 + N("Presidente"),
    127,
    IF($C959 = 2 + N("Vice-Presidente"),
        72,
        IF($C959 = 3 + N("Secretária bilíngue"),
            13,
            RANDBETWEEN(5,COUNT(Name!$A:$A) + 1)
        )
    )
)</f>
        <v>302</v>
      </c>
      <c r="G959" s="7" t="str">
        <f ca="1">VLOOKUP($F959,Name!$A:$B,2,FALSE)</f>
        <v>Natália</v>
      </c>
      <c r="H959" s="7">
        <f ca="1" xml:space="preserve">
IF($C959 = 1,
    0,
    RANDBETWEEN(5,COUNT('Last name'!$A:$A) + 1)
)</f>
        <v>138</v>
      </c>
      <c r="I959" s="7" t="str">
        <f ca="1" xml:space="preserve">
IF($C959 = 1 + N("Presidente"),
    "de Orléans e Bragança",
    VLOOKUP($H959,'Last name'!$A:$B,2,FALSE) &amp; " " &amp; VLOOKUP(RANDBETWEEN(5,COUNT('Last name'!$A:$A) + 1),'Last name'!$A:$B,2,FALSE)
)</f>
        <v>Nascimento Martins</v>
      </c>
      <c r="J959" s="7" t="str">
        <f t="shared" ca="1" si="99"/>
        <v>Natália Nascimento Martins</v>
      </c>
      <c r="K959" s="7" t="str" cm="1">
        <f t="array" aca="1" ref="K959" ca="1">SHA1HASH($J959)</f>
        <v>3923877abe47ccd426eb7411ecd89f5c2abc1960</v>
      </c>
      <c r="L959" s="7" cm="1">
        <f t="array" aca="1" ref="L959" ca="1">INDEX(States!$A:$A,RANDBETWEEN(5,COUNTA(States!$A:$A) + 1),1)</f>
        <v>5</v>
      </c>
      <c r="M959" s="7" t="str">
        <f ca="1">$L959 &amp; "|" &amp; VLOOKUP($L959,States!$A:$B,2,FALSE)</f>
        <v>5|fa0754b9861f7065fd7c6270efb07fc6ac3b0ad8</v>
      </c>
      <c r="N959" s="7" t="str">
        <f ca="1">VLOOKUP($F959,Name!$A:$C,3,FALSE)</f>
        <v>F</v>
      </c>
      <c r="O959" s="7" t="str">
        <f ca="1">VLOOKUP($N959,Gender!$A:$B,2,FALSE)</f>
        <v>Female</v>
      </c>
      <c r="P959" s="7" t="str" cm="1">
        <f t="array" aca="1" ref="P959" ca="1">INDEX('Marital status'!$A:$A,RANDBETWEEN(5,COUNTA('Marital status'!$A:$A) + 1),1)</f>
        <v>ce0b1612aa711b78a720295d271a33894e2b72bf</v>
      </c>
      <c r="Q959" s="7" t="str">
        <f ca="1">VLOOKUP($P959,'Marital status'!$A:$B,2,FALSE)</f>
        <v>single</v>
      </c>
      <c r="R959" s="7">
        <f t="shared" ca="1" si="100"/>
        <v>6</v>
      </c>
      <c r="S959" s="7" t="e">
        <f ca="1">VLOOKUP($R959,Race!$A:$B,2,FALSE)</f>
        <v>#N/A</v>
      </c>
      <c r="T959" s="8">
        <f t="shared" ca="1" si="101"/>
        <v>31288</v>
      </c>
      <c r="U959" s="6">
        <f t="shared" ca="1" si="102"/>
        <v>7</v>
      </c>
      <c r="V959" s="8" t="str">
        <f ca="1">VLOOKUP($U959,Education!$A:$B,2,FALSE)</f>
        <v>Undergraduate degree</v>
      </c>
      <c r="W959" s="7">
        <f ca="1" xml:space="preserve">
  IF(OR($Y959 = 5, $Y959 = 6, $Y959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959" s="7" t="str">
        <f ca="1">VLOOKUP($W959,Department!$A:$B,2,FALSE)</f>
        <v>Finance</v>
      </c>
      <c r="Y959" s="6">
        <f t="shared" ca="1" si="103"/>
        <v>10</v>
      </c>
      <c r="Z959" s="7" t="str">
        <f ca="1">VLOOKUP($Y959,Role!$A:$B,2,FALSE)</f>
        <v>Trainee</v>
      </c>
      <c r="AA959" s="6" t="str">
        <f t="shared" ca="1" si="104"/>
        <v/>
      </c>
      <c r="AB959" s="7" t="str">
        <f ca="1" xml:space="preserve">
IF($AA959 &lt;&gt; "",
    VLOOKUP($AA959,Level!$A:$B,2,FALSE),
    ""
)</f>
        <v/>
      </c>
      <c r="AC959" s="1">
        <f ca="1" xml:space="preserve">
IF($Y959 = 5 + N("Presidente"),
    27000,
    IF($Y959 = 6 + N("Vice-presidente"),
        23000,
        IF(OR($Y959 = 8, $Y959= 13, $Y959 = 12) + N("Secretária bilíngue ou coordenador ou especialista"),
            8000,
            IF($Y959 = 7 + N("Diretor"),
                15000,
                IF($Y959 = 14 + N("Gerente"),
                    12000,
                    IF($Y959 = 9 + N("Estagiário"),
                        705,
                        IF($Y959 = 10 + N("Trainee"),
                            805,
                            IF($Y959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IF($U959 = 7,
  500,
  IF($U959 = 8,
    1000,
    IF($U959 = 9,
      1500,
      IF($U959 = 10,
        2000,
        0
      )
    )
  )
)
+
N("Adicional no salário por área")
+
IF($W959 = 14 + N("Tecnologia da Informação"),
  120,
  IF($W959 = 16 + N("Vendas"),
    110,
    IF($W959 = 15 + N("Jurídico"),
      100,
      IF(OR($W959 = 8, $W959 = 9, $W959 = 11) + N("Recursos humanos ou comercial ou comunicação e marketing"),
        80,
        0
      )
    )
  )
)
+
N("Adicionando pegadinha")
+
IF(AND($W959 = 16, $U959 = 9, $Y959 = 11, $AA959 = 5) + N("Se for de vendas, com mestrado, analista sênior"),
  IF($R959 = 5,
    100,
    0
  )
  +
  IF($N959 = "M",
    200,
    0
  ),
  0
)</f>
        <v>1305</v>
      </c>
      <c r="AD9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$A959  &amp; ", "   &amp;
$C959  &amp; ", "   &amp;
$E959  &amp; ", '"  &amp;
$J959  &amp; "', '" &amp;
$N959  &amp; "', "  &amp;
$R959  &amp; ", '"  &amp;
TEXT($T959,"dd/mm/aaaa")  &amp; "', "   &amp;
$U959  &amp; ", "   &amp;
$W959  &amp; ", "   &amp;
$Y959  &amp; ", "   &amp;
IF($AA959 &lt;&gt; "", $AA959, "NULL")  &amp; ", "   &amp;
$AC959  &amp; ");"</f>
        <v>INSERT INTO bi4all.fac_employees (id_company_fk, id_employee_pk, flg_active, employee_name, id_gender_fk, id_race_fk, birthday, id_schooling_fk, id_department_fk, id_role_fk, id_level_fk, salary) VALUES (6a51143286b03064a49cc2acbee63c09a0682d33, 955, 1, 'Natália Nascimento Martins', 'F', 6, '29/08/1985', 7, 7, 10, NULL, 1305);</v>
      </c>
    </row>
    <row r="960" spans="1:30" ht="14.25" customHeight="1" x14ac:dyDescent="0.2">
      <c r="A960" s="7" t="str" cm="1">
        <f t="array" aca="1" ref="A960" ca="1">INDEX(Company!$A:$A,RANDBETWEEN(5,COUNTA(Company!$A:$A) + 1),1)</f>
        <v>6a51143286b03064a49cc2acbee63c09a0682d33</v>
      </c>
      <c r="B960" s="7" t="str">
        <f ca="1">VLOOKUP($A960,Company!$A:$B,2,FALSE)</f>
        <v>ACME Corporation</v>
      </c>
      <c r="C960" s="5">
        <f t="shared" si="98"/>
        <v>956</v>
      </c>
      <c r="D960" s="5" t="str" cm="1">
        <f t="array" ref="D960">SHA1HASH($C960)</f>
        <v>5b0e281496c19db095942ec9983d904312de50bc</v>
      </c>
      <c r="E960" s="6">
        <v>1</v>
      </c>
      <c r="F960" s="7">
        <f ca="1">IF($C960 = 1 + N("Presidente"),
    127,
    IF($C960 = 2 + N("Vice-Presidente"),
        72,
        IF($C960 = 3 + N("Secretária bilíngue"),
            13,
            RANDBETWEEN(5,COUNT(Name!$A:$A) + 1)
        )
    )
)</f>
        <v>291</v>
      </c>
      <c r="G960" s="7" t="str">
        <f ca="1">VLOOKUP($F960,Name!$A:$B,2,FALSE)</f>
        <v>Melyssa</v>
      </c>
      <c r="H960" s="7">
        <f ca="1" xml:space="preserve">
IF($C960 = 1,
    0,
    RANDBETWEEN(5,COUNT('Last name'!$A:$A) + 1)
)</f>
        <v>15</v>
      </c>
      <c r="I960" s="7" t="str">
        <f ca="1" xml:space="preserve">
IF($C960 = 1 + N("Presidente"),
    "de Orléans e Bragança",
    VLOOKUP($H960,'Last name'!$A:$B,2,FALSE) &amp; " " &amp; VLOOKUP(RANDBETWEEN(5,COUNT('Last name'!$A:$A) + 1),'Last name'!$A:$B,2,FALSE)
)</f>
        <v>Alvim Freitas</v>
      </c>
      <c r="J960" s="7" t="str">
        <f t="shared" ca="1" si="99"/>
        <v>Melyssa Alvim Freitas</v>
      </c>
      <c r="K960" s="7" t="str" cm="1">
        <f t="array" aca="1" ref="K960" ca="1">SHA1HASH($J960)</f>
        <v>8ffd6430dfe10100d52ec608dc2afbea3a2cfcda</v>
      </c>
      <c r="L960" s="7" cm="1">
        <f t="array" aca="1" ref="L960" ca="1">INDEX(States!$A:$A,RANDBETWEEN(5,COUNTA(States!$A:$A) + 1),1)</f>
        <v>16</v>
      </c>
      <c r="M960" s="7" t="str">
        <f ca="1">$L960 &amp; "|" &amp; VLOOKUP($L960,States!$A:$B,2,FALSE)</f>
        <v>16|07cfbddcd11fff6189ba806e40d4e76476d512f4</v>
      </c>
      <c r="N960" s="7" t="str">
        <f ca="1">VLOOKUP($F960,Name!$A:$C,3,FALSE)</f>
        <v>F</v>
      </c>
      <c r="O960" s="7" t="str">
        <f ca="1">VLOOKUP($N960,Gender!$A:$B,2,FALSE)</f>
        <v>Female</v>
      </c>
      <c r="P960" s="7" t="str" cm="1">
        <f t="array" aca="1" ref="P960" ca="1">INDEX('Marital status'!$A:$A,RANDBETWEEN(5,COUNTA('Marital status'!$A:$A) + 1),1)</f>
        <v>3266897012b6dcc5723033bc25891bf99efcff6f</v>
      </c>
      <c r="Q960" s="7" t="str">
        <f ca="1">VLOOKUP($P960,'Marital status'!$A:$B,2,FALSE)</f>
        <v>MarrieD</v>
      </c>
      <c r="R960" s="7">
        <f t="shared" ca="1" si="100"/>
        <v>5</v>
      </c>
      <c r="S960" s="7" t="e">
        <f ca="1">VLOOKUP($R960,Race!$A:$B,2,FALSE)</f>
        <v>#N/A</v>
      </c>
      <c r="T960" s="8">
        <f t="shared" ca="1" si="101"/>
        <v>21400</v>
      </c>
      <c r="U960" s="6">
        <f t="shared" ca="1" si="102"/>
        <v>8</v>
      </c>
      <c r="V960" s="8" t="str">
        <f ca="1">VLOOKUP($U960,Education!$A:$B,2,FALSE)</f>
        <v>Graduate school</v>
      </c>
      <c r="W960" s="7">
        <f ca="1" xml:space="preserve">
  IF(OR($Y960 = 5, $Y960 = 6, $Y960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960" s="7" t="str">
        <f ca="1">VLOOKUP($W960,Department!$A:$B,2,FALSE)</f>
        <v>Audit</v>
      </c>
      <c r="Y960" s="6">
        <f t="shared" ca="1" si="103"/>
        <v>11</v>
      </c>
      <c r="Z960" s="7" t="str">
        <f ca="1">VLOOKUP($Y960,Role!$A:$B,2,FALSE)</f>
        <v>Analyst</v>
      </c>
      <c r="AA960" s="6">
        <f t="shared" ca="1" si="104"/>
        <v>7</v>
      </c>
      <c r="AB960" s="7" t="str">
        <f ca="1" xml:space="preserve">
IF($AA960 &lt;&gt; "",
    VLOOKUP($AA960,Level!$A:$B,2,FALSE),
    ""
)</f>
        <v>Senior</v>
      </c>
      <c r="AC960" s="1">
        <f ca="1" xml:space="preserve">
IF($Y960 = 5 + N("Presidente"),
    27000,
    IF($Y960 = 6 + N("Vice-presidente"),
        23000,
        IF(OR($Y960 = 8, $Y960= 13, $Y960 = 12) + N("Secretária bilíngue ou coordenador ou especialista"),
            8000,
            IF($Y960 = 7 + N("Diretor"),
                15000,
                IF($Y960 = 14 + N("Gerente"),
                    12000,
                    IF($Y960 = 9 + N("Estagiário"),
                        705,
                        IF($Y960 = 10 + N("Trainee"),
                            805,
                            IF($Y960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IF($U960 = 7,
  500,
  IF($U960 = 8,
    1000,
    IF($U960 = 9,
      1500,
      IF($U960 = 10,
        2000,
        0
      )
    )
  )
)
+
N("Adicional no salário por área")
+
IF($W960 = 14 + N("Tecnologia da Informação"),
  120,
  IF($W960 = 16 + N("Vendas"),
    110,
    IF($W960 = 15 + N("Jurídico"),
      100,
      IF(OR($W960 = 8, $W960 = 9, $W960 = 11) + N("Recursos humanos ou comercial ou comunicação e marketing"),
        80,
        0
      )
    )
  )
)
+
N("Adicionando pegadinha")
+
IF(AND($W960 = 16, $U960 = 9, $Y960 = 11, $AA960 = 5) + N("Se for de vendas, com mestrado, analista sênior"),
  IF($R960 = 5,
    100,
    0
  )
  +
  IF($N960 = "M",
    200,
    0
  ),
  0
)</f>
        <v>3000</v>
      </c>
      <c r="AD9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$A960  &amp; ", "   &amp;
$C960  &amp; ", "   &amp;
$E960  &amp; ", '"  &amp;
$J960  &amp; "', '" &amp;
$N960  &amp; "', "  &amp;
$R960  &amp; ", '"  &amp;
TEXT($T960,"dd/mm/aaaa")  &amp; "', "   &amp;
$U960  &amp; ", "   &amp;
$W960  &amp; ", "   &amp;
$Y960  &amp; ", "   &amp;
IF($AA960 &lt;&gt; "", $AA960, "NULL")  &amp; ", "   &amp;
$AC960  &amp; ");"</f>
        <v>INSERT INTO bi4all.fac_employees (id_company_fk, id_employee_pk, flg_active, employee_name, id_gender_fk, id_race_fk, birthday, id_schooling_fk, id_department_fk, id_role_fk, id_level_fk, salary) VALUES (6a51143286b03064a49cc2acbee63c09a0682d33, 956, 1, 'Melyssa Alvim Freitas', 'F', 5, '03/08/1958', 8, 13, 11, 7, 3000);</v>
      </c>
    </row>
    <row r="961" spans="1:30" ht="14.25" customHeight="1" x14ac:dyDescent="0.2">
      <c r="A961" s="7" t="str" cm="1">
        <f t="array" aca="1" ref="A961" ca="1">INDEX(Company!$A:$A,RANDBETWEEN(5,COUNTA(Company!$A:$A) + 1),1)</f>
        <v>6a51143286b03064a49cc2acbee63c09a0682d33</v>
      </c>
      <c r="B961" s="7" t="str">
        <f ca="1">VLOOKUP($A961,Company!$A:$B,2,FALSE)</f>
        <v>ACME Corporation</v>
      </c>
      <c r="C961" s="5">
        <f t="shared" si="98"/>
        <v>957</v>
      </c>
      <c r="D961" s="5" t="str" cm="1">
        <f t="array" ref="D961">SHA1HASH($C961)</f>
        <v>192a0ec9b5d2ce313556e280b29940db5ef9fb07</v>
      </c>
      <c r="E961" s="6">
        <v>1</v>
      </c>
      <c r="F961" s="7">
        <f ca="1">IF($C961 = 1 + N("Presidente"),
    127,
    IF($C961 = 2 + N("Vice-Presidente"),
        72,
        IF($C961 = 3 + N("Secretária bilíngue"),
            13,
            RANDBETWEEN(5,COUNT(Name!$A:$A) + 1)
        )
    )
)</f>
        <v>364</v>
      </c>
      <c r="G961" s="7" t="str">
        <f ca="1">VLOOKUP($F961,Name!$A:$B,2,FALSE)</f>
        <v>Yasmin</v>
      </c>
      <c r="H961" s="7">
        <f ca="1" xml:space="preserve">
IF($C961 = 1,
    0,
    RANDBETWEEN(5,COUNT('Last name'!$A:$A) + 1)
)</f>
        <v>56</v>
      </c>
      <c r="I961" s="7" t="str">
        <f ca="1" xml:space="preserve">
IF($C961 = 1 + N("Presidente"),
    "de Orléans e Bragança",
    VLOOKUP($H961,'Last name'!$A:$B,2,FALSE) &amp; " " &amp; VLOOKUP(RANDBETWEEN(5,COUNT('Last name'!$A:$A) + 1),'Last name'!$A:$B,2,FALSE)
)</f>
        <v>Campos Araújo</v>
      </c>
      <c r="J961" s="7" t="str">
        <f t="shared" ca="1" si="99"/>
        <v>Yasmin Campos Araújo</v>
      </c>
      <c r="K961" s="7" t="str" cm="1">
        <f t="array" aca="1" ref="K961" ca="1">SHA1HASH($J961)</f>
        <v>381169250566091c8b58938352b4df3b482bf4ef</v>
      </c>
      <c r="L961" s="7" cm="1">
        <f t="array" aca="1" ref="L961" ca="1">INDEX(States!$A:$A,RANDBETWEEN(5,COUNTA(States!$A:$A) + 1),1)</f>
        <v>14</v>
      </c>
      <c r="M961" s="7" t="str">
        <f ca="1">$L961 &amp; "|" &amp; VLOOKUP($L961,States!$A:$B,2,FALSE)</f>
        <v>14|9b9a260c6946192b7ea8dcfb1d39940b66fe4460</v>
      </c>
      <c r="N961" s="7" t="str">
        <f ca="1">VLOOKUP($F961,Name!$A:$C,3,FALSE)</f>
        <v>F</v>
      </c>
      <c r="O961" s="7" t="str">
        <f ca="1">VLOOKUP($N961,Gender!$A:$B,2,FALSE)</f>
        <v>Female</v>
      </c>
      <c r="P961" s="7" t="str" cm="1">
        <f t="array" aca="1" ref="P961" ca="1">INDEX('Marital status'!$A:$A,RANDBETWEEN(5,COUNTA('Marital status'!$A:$A) + 1),1)</f>
        <v>47051393f6bcbf99111ec5d70ba2ebbe11ebccae</v>
      </c>
      <c r="Q961" s="7" t="str">
        <f ca="1">VLOOKUP($P961,'Marital status'!$A:$B,2,FALSE)</f>
        <v xml:space="preserve"> Separated </v>
      </c>
      <c r="R961" s="7">
        <f t="shared" ca="1" si="100"/>
        <v>5</v>
      </c>
      <c r="S961" s="7" t="e">
        <f ca="1">VLOOKUP($R961,Race!$A:$B,2,FALSE)</f>
        <v>#N/A</v>
      </c>
      <c r="T961" s="8">
        <f t="shared" ca="1" si="101"/>
        <v>20302</v>
      </c>
      <c r="U961" s="6">
        <f t="shared" ca="1" si="102"/>
        <v>7</v>
      </c>
      <c r="V961" s="8" t="str">
        <f ca="1">VLOOKUP($U961,Education!$A:$B,2,FALSE)</f>
        <v>Undergraduate degree</v>
      </c>
      <c r="W961" s="7">
        <f ca="1" xml:space="preserve">
  IF(OR($Y961 = 5, $Y961 = 6, $Y961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961" s="7" t="str">
        <f ca="1">VLOOKUP($W961,Department!$A:$B,2,FALSE)</f>
        <v>Finance</v>
      </c>
      <c r="Y961" s="6">
        <f t="shared" ca="1" si="103"/>
        <v>10</v>
      </c>
      <c r="Z961" s="7" t="str">
        <f ca="1">VLOOKUP($Y961,Role!$A:$B,2,FALSE)</f>
        <v>Trainee</v>
      </c>
      <c r="AA961" s="6" t="str">
        <f t="shared" ca="1" si="104"/>
        <v/>
      </c>
      <c r="AB961" s="7" t="str">
        <f ca="1" xml:space="preserve">
IF($AA961 &lt;&gt; "",
    VLOOKUP($AA961,Level!$A:$B,2,FALSE),
    ""
)</f>
        <v/>
      </c>
      <c r="AC961" s="1">
        <f ca="1" xml:space="preserve">
IF($Y961 = 5 + N("Presidente"),
    27000,
    IF($Y961 = 6 + N("Vice-presidente"),
        23000,
        IF(OR($Y961 = 8, $Y961= 13, $Y961 = 12) + N("Secretária bilíngue ou coordenador ou especialista"),
            8000,
            IF($Y961 = 7 + N("Diretor"),
                15000,
                IF($Y961 = 14 + N("Gerente"),
                    12000,
                    IF($Y961 = 9 + N("Estagiário"),
                        705,
                        IF($Y961 = 10 + N("Trainee"),
                            805,
                            IF($Y961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IF($U961 = 7,
  500,
  IF($U961 = 8,
    1000,
    IF($U961 = 9,
      1500,
      IF($U961 = 10,
        2000,
        0
      )
    )
  )
)
+
N("Adicional no salário por área")
+
IF($W961 = 14 + N("Tecnologia da Informação"),
  120,
  IF($W961 = 16 + N("Vendas"),
    110,
    IF($W961 = 15 + N("Jurídico"),
      100,
      IF(OR($W961 = 8, $W961 = 9, $W961 = 11) + N("Recursos humanos ou comercial ou comunicação e marketing"),
        80,
        0
      )
    )
  )
)
+
N("Adicionando pegadinha")
+
IF(AND($W961 = 16, $U961 = 9, $Y961 = 11, $AA961 = 5) + N("Se for de vendas, com mestrado, analista sênior"),
  IF($R961 = 5,
    100,
    0
  )
  +
  IF($N961 = "M",
    200,
    0
  ),
  0
)</f>
        <v>1305</v>
      </c>
      <c r="AD9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$A961  &amp; ", "   &amp;
$C961  &amp; ", "   &amp;
$E961  &amp; ", '"  &amp;
$J961  &amp; "', '" &amp;
$N961  &amp; "', "  &amp;
$R961  &amp; ", '"  &amp;
TEXT($T961,"dd/mm/aaaa")  &amp; "', "   &amp;
$U961  &amp; ", "   &amp;
$W961  &amp; ", "   &amp;
$Y961  &amp; ", "   &amp;
IF($AA961 &lt;&gt; "", $AA961, "NULL")  &amp; ", "   &amp;
$AC961  &amp; ");"</f>
        <v>INSERT INTO bi4all.fac_employees (id_company_fk, id_employee_pk, flg_active, employee_name, id_gender_fk, id_race_fk, birthday, id_schooling_fk, id_department_fk, id_role_fk, id_level_fk, salary) VALUES (6a51143286b03064a49cc2acbee63c09a0682d33, 957, 1, 'Yasmin Campos Araújo', 'F', 5, '01/08/1955', 7, 7, 10, NULL, 1305);</v>
      </c>
    </row>
    <row r="962" spans="1:30" ht="14.25" customHeight="1" x14ac:dyDescent="0.2">
      <c r="A962" s="7" t="str" cm="1">
        <f t="array" aca="1" ref="A962" ca="1">INDEX(Company!$A:$A,RANDBETWEEN(5,COUNTA(Company!$A:$A) + 1),1)</f>
        <v>6a51143286b03064a49cc2acbee63c09a0682d33</v>
      </c>
      <c r="B962" s="7" t="str">
        <f ca="1">VLOOKUP($A962,Company!$A:$B,2,FALSE)</f>
        <v>ACME Corporation</v>
      </c>
      <c r="C962" s="5">
        <f t="shared" si="98"/>
        <v>958</v>
      </c>
      <c r="D962" s="5" t="str" cm="1">
        <f t="array" ref="D962">SHA1HASH($C962)</f>
        <v>cde51585f2fe2beb601c24a05d2eaf66e765ec55</v>
      </c>
      <c r="E962" s="6">
        <v>1</v>
      </c>
      <c r="F962" s="7">
        <f ca="1">IF($C962 = 1 + N("Presidente"),
    127,
    IF($C962 = 2 + N("Vice-Presidente"),
        72,
        IF($C962 = 3 + N("Secretária bilíngue"),
            13,
            RANDBETWEEN(5,COUNT(Name!$A:$A) + 1)
        )
    )
)</f>
        <v>267</v>
      </c>
      <c r="G962" s="7" t="str">
        <f ca="1">VLOOKUP($F962,Name!$A:$B,2,FALSE)</f>
        <v>Maria Heloísa</v>
      </c>
      <c r="H962" s="7">
        <f ca="1" xml:space="preserve">
IF($C962 = 1,
    0,
    RANDBETWEEN(5,COUNT('Last name'!$A:$A) + 1)
)</f>
        <v>51</v>
      </c>
      <c r="I962" s="7" t="str">
        <f ca="1" xml:space="preserve">
IF($C962 = 1 + N("Presidente"),
    "de Orléans e Bragança",
    VLOOKUP($H962,'Last name'!$A:$B,2,FALSE) &amp; " " &amp; VLOOKUP(RANDBETWEEN(5,COUNT('Last name'!$A:$A) + 1),'Last name'!$A:$B,2,FALSE)
)</f>
        <v>Café Moura</v>
      </c>
      <c r="J962" s="7" t="str">
        <f t="shared" ca="1" si="99"/>
        <v>Maria Heloísa Café Moura</v>
      </c>
      <c r="K962" s="7" t="str" cm="1">
        <f t="array" aca="1" ref="K962" ca="1">SHA1HASH($J962)</f>
        <v>eede1c9b7514075ca92dc52313f5e4c178583634</v>
      </c>
      <c r="L962" s="7" cm="1">
        <f t="array" aca="1" ref="L962" ca="1">INDEX(States!$A:$A,RANDBETWEEN(5,COUNTA(States!$A:$A) + 1),1)</f>
        <v>8</v>
      </c>
      <c r="M962" s="7" t="str">
        <f ca="1">$L962 &amp; "|" &amp; VLOOKUP($L962,States!$A:$B,2,FALSE)</f>
        <v>8|56e287872c65203bf88dd1921405bbc5594d8531</v>
      </c>
      <c r="N962" s="7" t="str">
        <f ca="1">VLOOKUP($F962,Name!$A:$C,3,FALSE)</f>
        <v>F</v>
      </c>
      <c r="O962" s="7" t="str">
        <f ca="1">VLOOKUP($N962,Gender!$A:$B,2,FALSE)</f>
        <v>Female</v>
      </c>
      <c r="P962" s="7" t="str" cm="1">
        <f t="array" aca="1" ref="P962" ca="1">INDEX('Marital status'!$A:$A,RANDBETWEEN(5,COUNTA('Marital status'!$A:$A) + 1),1)</f>
        <v>93ac84f4e0bd5c1c97b670a12a7fff6af89fb6b3</v>
      </c>
      <c r="Q962" s="7" t="str">
        <f ca="1">VLOOKUP($P962,'Marital status'!$A:$B,2,FALSE)</f>
        <v>DIVORCED</v>
      </c>
      <c r="R962" s="7">
        <f t="shared" ca="1" si="100"/>
        <v>5</v>
      </c>
      <c r="S962" s="7" t="e">
        <f ca="1">VLOOKUP($R962,Race!$A:$B,2,FALSE)</f>
        <v>#N/A</v>
      </c>
      <c r="T962" s="8">
        <f t="shared" ca="1" si="101"/>
        <v>24693</v>
      </c>
      <c r="U962" s="6">
        <f t="shared" ca="1" si="102"/>
        <v>7</v>
      </c>
      <c r="V962" s="8" t="str">
        <f ca="1">VLOOKUP($U962,Education!$A:$B,2,FALSE)</f>
        <v>Undergraduate degree</v>
      </c>
      <c r="W962" s="7">
        <f ca="1" xml:space="preserve">
  IF(OR($Y962 = 5, $Y962 = 6, $Y962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962" s="7" t="str">
        <f ca="1">VLOOKUP($W962,Department!$A:$B,2,FALSE)</f>
        <v>Human Resource</v>
      </c>
      <c r="Y962" s="6">
        <f t="shared" ca="1" si="103"/>
        <v>11</v>
      </c>
      <c r="Z962" s="7" t="str">
        <f ca="1">VLOOKUP($Y962,Role!$A:$B,2,FALSE)</f>
        <v>Analyst</v>
      </c>
      <c r="AA962" s="6">
        <f t="shared" ca="1" si="104"/>
        <v>5</v>
      </c>
      <c r="AB962" s="7" t="str">
        <f ca="1" xml:space="preserve">
IF($AA962 &lt;&gt; "",
    VLOOKUP($AA962,Level!$A:$B,2,FALSE),
    ""
)</f>
        <v>Junior</v>
      </c>
      <c r="AC962" s="1">
        <f ca="1" xml:space="preserve">
IF($Y962 = 5 + N("Presidente"),
    27000,
    IF($Y962 = 6 + N("Vice-presidente"),
        23000,
        IF(OR($Y962 = 8, $Y962= 13, $Y962 = 12) + N("Secretária bilíngue ou coordenador ou especialista"),
            8000,
            IF($Y962 = 7 + N("Diretor"),
                15000,
                IF($Y962 = 14 + N("Gerente"),
                    12000,
                    IF($Y962 = 9 + N("Estagiário"),
                        705,
                        IF($Y962 = 10 + N("Trainee"),
                            805,
                            IF($Y962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IF($U962 = 7,
  500,
  IF($U962 = 8,
    1000,
    IF($U962 = 9,
      1500,
      IF($U962 = 10,
        2000,
        0
      )
    )
  )
)
+
N("Adicional no salário por área")
+
IF($W962 = 14 + N("Tecnologia da Informação"),
  120,
  IF($W962 = 16 + N("Vendas"),
    110,
    IF($W962 = 15 + N("Jurídico"),
      100,
      IF(OR($W962 = 8, $W962 = 9, $W962 = 11) + N("Recursos humanos ou comercial ou comunicação e marketing"),
        80,
        0
      )
    )
  )
)
+
N("Adicionando pegadinha")
+
IF(AND($W962 = 16, $U962 = 9, $Y962 = 11, $AA962 = 5) + N("Se for de vendas, com mestrado, analista sênior"),
  IF($R962 = 5,
    100,
    0
  )
  +
  IF($N962 = "M",
    200,
    0
  ),
  0
)</f>
        <v>2580</v>
      </c>
      <c r="AD9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$A962  &amp; ", "   &amp;
$C962  &amp; ", "   &amp;
$E962  &amp; ", '"  &amp;
$J962  &amp; "', '" &amp;
$N962  &amp; "', "  &amp;
$R962  &amp; ", '"  &amp;
TEXT($T962,"dd/mm/aaaa")  &amp; "', "   &amp;
$U962  &amp; ", "   &amp;
$W962  &amp; ", "   &amp;
$Y962  &amp; ", "   &amp;
IF($AA962 &lt;&gt; "", $AA962, "NULL")  &amp; ", "   &amp;
$AC962  &amp; ");"</f>
        <v>INSERT INTO bi4all.fac_employees (id_company_fk, id_employee_pk, flg_active, employee_name, id_gender_fk, id_race_fk, birthday, id_schooling_fk, id_department_fk, id_role_fk, id_level_fk, salary) VALUES (6a51143286b03064a49cc2acbee63c09a0682d33, 958, 1, 'Maria Heloísa Café Moura', 'F', 5, '09/08/1967', 7, 8, 11, 5, 2580);</v>
      </c>
    </row>
    <row r="963" spans="1:30" ht="14.25" customHeight="1" x14ac:dyDescent="0.2">
      <c r="A963" s="7" t="str" cm="1">
        <f t="array" aca="1" ref="A963" ca="1">INDEX(Company!$A:$A,RANDBETWEEN(5,COUNTA(Company!$A:$A) + 1),1)</f>
        <v>6a51143286b03064a49cc2acbee63c09a0682d33</v>
      </c>
      <c r="B963" s="7" t="str">
        <f ca="1">VLOOKUP($A963,Company!$A:$B,2,FALSE)</f>
        <v>ACME Corporation</v>
      </c>
      <c r="C963" s="5">
        <f t="shared" si="98"/>
        <v>959</v>
      </c>
      <c r="D963" s="5" t="str" cm="1">
        <f t="array" ref="D963">SHA1HASH($C963)</f>
        <v>bb3612a0cf3e7e69f1be97829008c1c0cf943363</v>
      </c>
      <c r="E963" s="6">
        <v>1</v>
      </c>
      <c r="F963" s="7">
        <f ca="1">IF($C963 = 1 + N("Presidente"),
    127,
    IF($C963 = 2 + N("Vice-Presidente"),
        72,
        IF($C963 = 3 + N("Secretária bilíngue"),
            13,
            RANDBETWEEN(5,COUNT(Name!$A:$A) + 1)
        )
    )
)</f>
        <v>18</v>
      </c>
      <c r="G963" s="7" t="str">
        <f ca="1">VLOOKUP($F963,Name!$A:$B,2,FALSE)</f>
        <v>Alícia</v>
      </c>
      <c r="H963" s="7">
        <f ca="1" xml:space="preserve">
IF($C963 = 1,
    0,
    RANDBETWEEN(5,COUNT('Last name'!$A:$A) + 1)
)</f>
        <v>15</v>
      </c>
      <c r="I963" s="7" t="str">
        <f ca="1" xml:space="preserve">
IF($C963 = 1 + N("Presidente"),
    "de Orléans e Bragança",
    VLOOKUP($H963,'Last name'!$A:$B,2,FALSE) &amp; " " &amp; VLOOKUP(RANDBETWEEN(5,COUNT('Last name'!$A:$A) + 1),'Last name'!$A:$B,2,FALSE)
)</f>
        <v>Alvim Alencar</v>
      </c>
      <c r="J963" s="7" t="str">
        <f t="shared" ca="1" si="99"/>
        <v>Alícia Alvim Alencar</v>
      </c>
      <c r="K963" s="7" t="str" cm="1">
        <f t="array" aca="1" ref="K963" ca="1">SHA1HASH($J963)</f>
        <v>0500dc2f6b37562a766924487290a357c9acb7b9</v>
      </c>
      <c r="L963" s="7" cm="1">
        <f t="array" aca="1" ref="L963" ca="1">INDEX(States!$A:$A,RANDBETWEEN(5,COUNTA(States!$A:$A) + 1),1)</f>
        <v>24</v>
      </c>
      <c r="M963" s="7" t="str">
        <f ca="1">$L963 &amp; "|" &amp; VLOOKUP($L963,States!$A:$B,2,FALSE)</f>
        <v>24|4e344e218f5d3cb3700b5fb228401547cb97b31c</v>
      </c>
      <c r="N963" s="7" t="str">
        <f ca="1">VLOOKUP($F963,Name!$A:$C,3,FALSE)</f>
        <v>F</v>
      </c>
      <c r="O963" s="7" t="str">
        <f ca="1">VLOOKUP($N963,Gender!$A:$B,2,FALSE)</f>
        <v>Female</v>
      </c>
      <c r="P963" s="7" t="str" cm="1">
        <f t="array" aca="1" ref="P963" ca="1">INDEX('Marital status'!$A:$A,RANDBETWEEN(5,COUNTA('Marital status'!$A:$A) + 1),1)</f>
        <v>459031b19ec5bbd3b3dbc0a9dcf2cb6e6c6f7848</v>
      </c>
      <c r="Q963" s="7" t="str">
        <f ca="1">VLOOKUP($P963,'Marital status'!$A:$B,2,FALSE)</f>
        <v xml:space="preserve">Widowed </v>
      </c>
      <c r="R963" s="7">
        <f t="shared" ca="1" si="100"/>
        <v>5</v>
      </c>
      <c r="S963" s="7" t="e">
        <f ca="1">VLOOKUP($R963,Race!$A:$B,2,FALSE)</f>
        <v>#N/A</v>
      </c>
      <c r="T963" s="8">
        <f t="shared" ca="1" si="101"/>
        <v>31400</v>
      </c>
      <c r="U963" s="6">
        <f t="shared" ca="1" si="102"/>
        <v>7</v>
      </c>
      <c r="V963" s="8" t="str">
        <f ca="1">VLOOKUP($U963,Education!$A:$B,2,FALSE)</f>
        <v>Undergraduate degree</v>
      </c>
      <c r="W963" s="7">
        <f ca="1" xml:space="preserve">
  IF(OR($Y963 = 5, $Y963 = 6, $Y963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963" s="7" t="str">
        <f ca="1">VLOOKUP($W963,Department!$A:$B,2,FALSE)</f>
        <v>Communication &amp; Marketing</v>
      </c>
      <c r="Y963" s="6">
        <f t="shared" ca="1" si="103"/>
        <v>9</v>
      </c>
      <c r="Z963" s="7" t="str">
        <f ca="1">VLOOKUP($Y963,Role!$A:$B,2,FALSE)</f>
        <v>Intern</v>
      </c>
      <c r="AA963" s="6" t="str">
        <f t="shared" ca="1" si="104"/>
        <v/>
      </c>
      <c r="AB963" s="7" t="str">
        <f ca="1" xml:space="preserve">
IF($AA963 &lt;&gt; "",
    VLOOKUP($AA963,Level!$A:$B,2,FALSE),
    ""
)</f>
        <v/>
      </c>
      <c r="AC963" s="1">
        <f ca="1" xml:space="preserve">
IF($Y963 = 5 + N("Presidente"),
    27000,
    IF($Y963 = 6 + N("Vice-presidente"),
        23000,
        IF(OR($Y963 = 8, $Y963= 13, $Y963 = 12) + N("Secretária bilíngue ou coordenador ou especialista"),
            8000,
            IF($Y963 = 7 + N("Diretor"),
                15000,
                IF($Y963 = 14 + N("Gerente"),
                    12000,
                    IF($Y963 = 9 + N("Estagiário"),
                        705,
                        IF($Y963 = 10 + N("Trainee"),
                            805,
                            IF($Y963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IF($U963 = 7,
  500,
  IF($U963 = 8,
    1000,
    IF($U963 = 9,
      1500,
      IF($U963 = 10,
        2000,
        0
      )
    )
  )
)
+
N("Adicional no salário por área")
+
IF($W963 = 14 + N("Tecnologia da Informação"),
  120,
  IF($W963 = 16 + N("Vendas"),
    110,
    IF($W963 = 15 + N("Jurídico"),
      100,
      IF(OR($W963 = 8, $W963 = 9, $W963 = 11) + N("Recursos humanos ou comercial ou comunicação e marketing"),
        80,
        0
      )
    )
  )
)
+
N("Adicionando pegadinha")
+
IF(AND($W963 = 16, $U963 = 9, $Y963 = 11, $AA963 = 5) + N("Se for de vendas, com mestrado, analista sênior"),
  IF($R963 = 5,
    100,
    0
  )
  +
  IF($N963 = "M",
    200,
    0
  ),
  0
)</f>
        <v>1285</v>
      </c>
      <c r="AD9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$A963  &amp; ", "   &amp;
$C963  &amp; ", "   &amp;
$E963  &amp; ", '"  &amp;
$J963  &amp; "', '" &amp;
$N963  &amp; "', "  &amp;
$R963  &amp; ", '"  &amp;
TEXT($T963,"dd/mm/aaaa")  &amp; "', "   &amp;
$U963  &amp; ", "   &amp;
$W963  &amp; ", "   &amp;
$Y963  &amp; ", "   &amp;
IF($AA963 &lt;&gt; "", $AA963, "NULL")  &amp; ", "   &amp;
$AC963  &amp; ");"</f>
        <v>INSERT INTO bi4all.fac_employees (id_company_fk, id_employee_pk, flg_active, employee_name, id_gender_fk, id_race_fk, birthday, id_schooling_fk, id_department_fk, id_role_fk, id_level_fk, salary) VALUES (6a51143286b03064a49cc2acbee63c09a0682d33, 959, 1, 'Alícia Alvim Alencar', 'F', 5, '19/12/1985', 7, 11, 9, NULL, 1285);</v>
      </c>
    </row>
    <row r="964" spans="1:30" ht="14.25" customHeight="1" x14ac:dyDescent="0.2">
      <c r="A964" s="7" t="str" cm="1">
        <f t="array" aca="1" ref="A964" ca="1">INDEX(Company!$A:$A,RANDBETWEEN(5,COUNTA(Company!$A:$A) + 1),1)</f>
        <v>6a51143286b03064a49cc2acbee63c09a0682d33</v>
      </c>
      <c r="B964" s="7" t="str">
        <f ca="1">VLOOKUP($A964,Company!$A:$B,2,FALSE)</f>
        <v>ACME Corporation</v>
      </c>
      <c r="C964" s="5">
        <f t="shared" si="98"/>
        <v>960</v>
      </c>
      <c r="D964" s="5" t="str" cm="1">
        <f t="array" ref="D964">SHA1HASH($C964)</f>
        <v>5af8ec20d4b1198738df2967a01b0d7c52246b97</v>
      </c>
      <c r="E964" s="6">
        <v>1</v>
      </c>
      <c r="F964" s="7">
        <f ca="1">IF($C964 = 1 + N("Presidente"),
    127,
    IF($C964 = 2 + N("Vice-Presidente"),
        72,
        IF($C964 = 3 + N("Secretária bilíngue"),
            13,
            RANDBETWEEN(5,COUNT(Name!$A:$A) + 1)
        )
    )
)</f>
        <v>163</v>
      </c>
      <c r="G964" s="7" t="str">
        <f ca="1">VLOOKUP($F964,Name!$A:$B,2,FALSE)</f>
        <v>Heloísa</v>
      </c>
      <c r="H964" s="7">
        <f ca="1" xml:space="preserve">
IF($C964 = 1,
    0,
    RANDBETWEEN(5,COUNT('Last name'!$A:$A) + 1)
)</f>
        <v>45</v>
      </c>
      <c r="I964" s="7" t="str">
        <f ca="1" xml:space="preserve">
IF($C964 = 1 + N("Presidente"),
    "de Orléans e Bragança",
    VLOOKUP($H964,'Last name'!$A:$B,2,FALSE) &amp; " " &amp; VLOOKUP(RANDBETWEEN(5,COUNT('Last name'!$A:$A) + 1),'Last name'!$A:$B,2,FALSE)
)</f>
        <v>Braga Marino</v>
      </c>
      <c r="J964" s="7" t="str">
        <f t="shared" ca="1" si="99"/>
        <v>Heloísa Braga Marino</v>
      </c>
      <c r="K964" s="7" t="str" cm="1">
        <f t="array" aca="1" ref="K964" ca="1">SHA1HASH($J964)</f>
        <v>ff7abd17f360e5a2360f430e339549d9da072d7a</v>
      </c>
      <c r="L964" s="7" cm="1">
        <f t="array" aca="1" ref="L964" ca="1">INDEX(States!$A:$A,RANDBETWEEN(5,COUNTA(States!$A:$A) + 1),1)</f>
        <v>9</v>
      </c>
      <c r="M964" s="7" t="str">
        <f ca="1">$L964 &amp; "|" &amp; VLOOKUP($L964,States!$A:$B,2,FALSE)</f>
        <v>9|68b7ab1daf7c594d71db682ca70a5cb187f0524f</v>
      </c>
      <c r="N964" s="7" t="str">
        <f ca="1">VLOOKUP($F964,Name!$A:$C,3,FALSE)</f>
        <v>F</v>
      </c>
      <c r="O964" s="7" t="str">
        <f ca="1">VLOOKUP($N964,Gender!$A:$B,2,FALSE)</f>
        <v>Female</v>
      </c>
      <c r="P964" s="7" t="str" cm="1">
        <f t="array" aca="1" ref="P964" ca="1">INDEX('Marital status'!$A:$A,RANDBETWEEN(5,COUNTA('Marital status'!$A:$A) + 1),1)</f>
        <v>3266897012b6dcc5723033bc25891bf99efcff6f</v>
      </c>
      <c r="Q964" s="7" t="str">
        <f ca="1">VLOOKUP($P964,'Marital status'!$A:$B,2,FALSE)</f>
        <v>MarrieD</v>
      </c>
      <c r="R964" s="7">
        <f t="shared" ca="1" si="100"/>
        <v>5</v>
      </c>
      <c r="S964" s="7" t="e">
        <f ca="1">VLOOKUP($R964,Race!$A:$B,2,FALSE)</f>
        <v>#N/A</v>
      </c>
      <c r="T964" s="8">
        <f t="shared" ca="1" si="101"/>
        <v>24551</v>
      </c>
      <c r="U964" s="6">
        <f t="shared" ca="1" si="102"/>
        <v>7</v>
      </c>
      <c r="V964" s="8" t="str">
        <f ca="1">VLOOKUP($U964,Education!$A:$B,2,FALSE)</f>
        <v>Undergraduate degree</v>
      </c>
      <c r="W964" s="7">
        <f ca="1" xml:space="preserve">
  IF(OR($Y964 = 5, $Y964 = 6, $Y964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964" s="7" t="str">
        <f ca="1">VLOOKUP($W964,Department!$A:$B,2,FALSE)</f>
        <v>Commercial</v>
      </c>
      <c r="Y964" s="6">
        <f t="shared" ca="1" si="103"/>
        <v>11</v>
      </c>
      <c r="Z964" s="7" t="str">
        <f ca="1">VLOOKUP($Y964,Role!$A:$B,2,FALSE)</f>
        <v>Analyst</v>
      </c>
      <c r="AA964" s="6">
        <f t="shared" ca="1" si="104"/>
        <v>7</v>
      </c>
      <c r="AB964" s="7" t="str">
        <f ca="1" xml:space="preserve">
IF($AA964 &lt;&gt; "",
    VLOOKUP($AA964,Level!$A:$B,2,FALSE),
    ""
)</f>
        <v>Senior</v>
      </c>
      <c r="AC964" s="1">
        <f ca="1" xml:space="preserve">
IF($Y964 = 5 + N("Presidente"),
    27000,
    IF($Y964 = 6 + N("Vice-presidente"),
        23000,
        IF(OR($Y964 = 8, $Y964= 13, $Y964 = 12) + N("Secretária bilíngue ou coordenador ou especialista"),
            8000,
            IF($Y964 = 7 + N("Diretor"),
                15000,
                IF($Y964 = 14 + N("Gerente"),
                    12000,
                    IF($Y964 = 9 + N("Estagiário"),
                        705,
                        IF($Y964 = 10 + N("Trainee"),
                            805,
                            IF($Y964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IF($U964 = 7,
  500,
  IF($U964 = 8,
    1000,
    IF($U964 = 9,
      1500,
      IF($U964 = 10,
        2000,
        0
      )
    )
  )
)
+
N("Adicional no salário por área")
+
IF($W964 = 14 + N("Tecnologia da Informação"),
  120,
  IF($W964 = 16 + N("Vendas"),
    110,
    IF($W964 = 15 + N("Jurídico"),
      100,
      IF(OR($W964 = 8, $W964 = 9, $W964 = 11) + N("Recursos humanos ou comercial ou comunicação e marketing"),
        80,
        0
      )
    )
  )
)
+
N("Adicionando pegadinha")
+
IF(AND($W964 = 16, $U964 = 9, $Y964 = 11, $AA964 = 5) + N("Se for de vendas, com mestrado, analista sênior"),
  IF($R964 = 5,
    100,
    0
  )
  +
  IF($N964 = "M",
    200,
    0
  ),
  0
)</f>
        <v>2580</v>
      </c>
      <c r="AD9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$A964  &amp; ", "   &amp;
$C964  &amp; ", "   &amp;
$E964  &amp; ", '"  &amp;
$J964  &amp; "', '" &amp;
$N964  &amp; "', "  &amp;
$R964  &amp; ", '"  &amp;
TEXT($T964,"dd/mm/aaaa")  &amp; "', "   &amp;
$U964  &amp; ", "   &amp;
$W964  &amp; ", "   &amp;
$Y964  &amp; ", "   &amp;
IF($AA964 &lt;&gt; "", $AA964, "NULL")  &amp; ", "   &amp;
$AC964  &amp; ");"</f>
        <v>INSERT INTO bi4all.fac_employees (id_company_fk, id_employee_pk, flg_active, employee_name, id_gender_fk, id_race_fk, birthday, id_schooling_fk, id_department_fk, id_role_fk, id_level_fk, salary) VALUES (6a51143286b03064a49cc2acbee63c09a0682d33, 960, 1, 'Heloísa Braga Marino', 'F', 5, '20/03/1967', 7, 9, 11, 7, 2580);</v>
      </c>
    </row>
    <row r="965" spans="1:30" ht="14.25" customHeight="1" x14ac:dyDescent="0.2">
      <c r="A965" s="7" t="str" cm="1">
        <f t="array" aca="1" ref="A965" ca="1">INDEX(Company!$A:$A,RANDBETWEEN(5,COUNTA(Company!$A:$A) + 1),1)</f>
        <v>6a51143286b03064a49cc2acbee63c09a0682d33</v>
      </c>
      <c r="B965" s="7" t="str">
        <f ca="1">VLOOKUP($A965,Company!$A:$B,2,FALSE)</f>
        <v>ACME Corporation</v>
      </c>
      <c r="C965" s="5">
        <f t="shared" si="98"/>
        <v>961</v>
      </c>
      <c r="D965" s="5" t="str" cm="1">
        <f t="array" ref="D965">SHA1HASH($C965)</f>
        <v>1f37ad2bad2f9295271415eea34a6cb99a79575b</v>
      </c>
      <c r="E965" s="6">
        <v>1</v>
      </c>
      <c r="F965" s="7">
        <f ca="1">IF($C965 = 1 + N("Presidente"),
    127,
    IF($C965 = 2 + N("Vice-Presidente"),
        72,
        IF($C965 = 3 + N("Secretária bilíngue"),
            13,
            RANDBETWEEN(5,COUNT(Name!$A:$A) + 1)
        )
    )
)</f>
        <v>177</v>
      </c>
      <c r="G965" s="7" t="str">
        <f ca="1">VLOOKUP($F965,Name!$A:$B,2,FALSE)</f>
        <v>Isabelly</v>
      </c>
      <c r="H965" s="7">
        <f ca="1" xml:space="preserve">
IF($C965 = 1,
    0,
    RANDBETWEEN(5,COUNT('Last name'!$A:$A) + 1)
)</f>
        <v>24</v>
      </c>
      <c r="I965" s="7" t="str">
        <f ca="1" xml:space="preserve">
IF($C965 = 1 + N("Presidente"),
    "de Orléans e Bragança",
    VLOOKUP($H965,'Last name'!$A:$B,2,FALSE) &amp; " " &amp; VLOOKUP(RANDBETWEEN(5,COUNT('Last name'!$A:$A) + 1),'Last name'!$A:$B,2,FALSE)
)</f>
        <v>Asvilla Pinto</v>
      </c>
      <c r="J965" s="7" t="str">
        <f t="shared" ca="1" si="99"/>
        <v>Isabelly Asvilla Pinto</v>
      </c>
      <c r="K965" s="7" t="str" cm="1">
        <f t="array" aca="1" ref="K965" ca="1">SHA1HASH($J965)</f>
        <v>e26203ba18a0b2a8f1773bf1fd86af279d834050</v>
      </c>
      <c r="L965" s="7" cm="1">
        <f t="array" aca="1" ref="L965" ca="1">INDEX(States!$A:$A,RANDBETWEEN(5,COUNTA(States!$A:$A) + 1),1)</f>
        <v>9</v>
      </c>
      <c r="M965" s="7" t="str">
        <f ca="1">$L965 &amp; "|" &amp; VLOOKUP($L965,States!$A:$B,2,FALSE)</f>
        <v>9|68b7ab1daf7c594d71db682ca70a5cb187f0524f</v>
      </c>
      <c r="N965" s="7" t="str">
        <f ca="1">VLOOKUP($F965,Name!$A:$C,3,FALSE)</f>
        <v>F</v>
      </c>
      <c r="O965" s="7" t="str">
        <f ca="1">VLOOKUP($N965,Gender!$A:$B,2,FALSE)</f>
        <v>Female</v>
      </c>
      <c r="P965" s="7" t="str" cm="1">
        <f t="array" aca="1" ref="P965" ca="1">INDEX('Marital status'!$A:$A,RANDBETWEEN(5,COUNTA('Marital status'!$A:$A) + 1),1)</f>
        <v>3266897012b6dcc5723033bc25891bf99efcff6f</v>
      </c>
      <c r="Q965" s="7" t="str">
        <f ca="1">VLOOKUP($P965,'Marital status'!$A:$B,2,FALSE)</f>
        <v>MarrieD</v>
      </c>
      <c r="R965" s="7">
        <f t="shared" ca="1" si="100"/>
        <v>5</v>
      </c>
      <c r="S965" s="7" t="e">
        <f ca="1">VLOOKUP($R965,Race!$A:$B,2,FALSE)</f>
        <v>#N/A</v>
      </c>
      <c r="T965" s="8">
        <f t="shared" ca="1" si="101"/>
        <v>31101</v>
      </c>
      <c r="U965" s="6">
        <f t="shared" ca="1" si="102"/>
        <v>7</v>
      </c>
      <c r="V965" s="8" t="str">
        <f ca="1">VLOOKUP($U965,Education!$A:$B,2,FALSE)</f>
        <v>Undergraduate degree</v>
      </c>
      <c r="W965" s="7">
        <f ca="1" xml:space="preserve">
  IF(OR($Y965 = 5, $Y965 = 6, $Y965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965" s="7" t="str">
        <f ca="1">VLOOKUP($W965,Department!$A:$B,2,FALSE)</f>
        <v>Finance</v>
      </c>
      <c r="Y965" s="6">
        <f t="shared" ca="1" si="103"/>
        <v>9</v>
      </c>
      <c r="Z965" s="7" t="str">
        <f ca="1">VLOOKUP($Y965,Role!$A:$B,2,FALSE)</f>
        <v>Intern</v>
      </c>
      <c r="AA965" s="6" t="str">
        <f t="shared" ca="1" si="104"/>
        <v/>
      </c>
      <c r="AB965" s="7" t="str">
        <f ca="1" xml:space="preserve">
IF($AA965 &lt;&gt; "",
    VLOOKUP($AA965,Level!$A:$B,2,FALSE),
    ""
)</f>
        <v/>
      </c>
      <c r="AC965" s="1">
        <f ca="1" xml:space="preserve">
IF($Y965 = 5 + N("Presidente"),
    27000,
    IF($Y965 = 6 + N("Vice-presidente"),
        23000,
        IF(OR($Y965 = 8, $Y965= 13, $Y965 = 12) + N("Secretária bilíngue ou coordenador ou especialista"),
            8000,
            IF($Y965 = 7 + N("Diretor"),
                15000,
                IF($Y965 = 14 + N("Gerente"),
                    12000,
                    IF($Y965 = 9 + N("Estagiário"),
                        705,
                        IF($Y965 = 10 + N("Trainee"),
                            805,
                            IF($Y965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IF($U965 = 7,
  500,
  IF($U965 = 8,
    1000,
    IF($U965 = 9,
      1500,
      IF($U965 = 10,
        2000,
        0
      )
    )
  )
)
+
N("Adicional no salário por área")
+
IF($W965 = 14 + N("Tecnologia da Informação"),
  120,
  IF($W965 = 16 + N("Vendas"),
    110,
    IF($W965 = 15 + N("Jurídico"),
      100,
      IF(OR($W965 = 8, $W965 = 9, $W965 = 11) + N("Recursos humanos ou comercial ou comunicação e marketing"),
        80,
        0
      )
    )
  )
)
+
N("Adicionando pegadinha")
+
IF(AND($W965 = 16, $U965 = 9, $Y965 = 11, $AA965 = 5) + N("Se for de vendas, com mestrado, analista sênior"),
  IF($R965 = 5,
    100,
    0
  )
  +
  IF($N965 = "M",
    200,
    0
  ),
  0
)</f>
        <v>1205</v>
      </c>
      <c r="AD9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$A965  &amp; ", "   &amp;
$C965  &amp; ", "   &amp;
$E965  &amp; ", '"  &amp;
$J965  &amp; "', '" &amp;
$N965  &amp; "', "  &amp;
$R965  &amp; ", '"  &amp;
TEXT($T965,"dd/mm/aaaa")  &amp; "', "   &amp;
$U965  &amp; ", "   &amp;
$W965  &amp; ", "   &amp;
$Y965  &amp; ", "   &amp;
IF($AA965 &lt;&gt; "", $AA965, "NULL")  &amp; ", "   &amp;
$AC965  &amp; ");"</f>
        <v>INSERT INTO bi4all.fac_employees (id_company_fk, id_employee_pk, flg_active, employee_name, id_gender_fk, id_race_fk, birthday, id_schooling_fk, id_department_fk, id_role_fk, id_level_fk, salary) VALUES (6a51143286b03064a49cc2acbee63c09a0682d33, 961, 1, 'Isabelly Asvilla Pinto', 'F', 5, '23/02/1985', 7, 7, 9, NULL, 1205);</v>
      </c>
    </row>
    <row r="966" spans="1:30" ht="14.25" customHeight="1" x14ac:dyDescent="0.2">
      <c r="A966" s="7" t="str" cm="1">
        <f t="array" aca="1" ref="A966" ca="1">INDEX(Company!$A:$A,RANDBETWEEN(5,COUNTA(Company!$A:$A) + 1),1)</f>
        <v>6a51143286b03064a49cc2acbee63c09a0682d33</v>
      </c>
      <c r="B966" s="7" t="str">
        <f ca="1">VLOOKUP($A966,Company!$A:$B,2,FALSE)</f>
        <v>ACME Corporation</v>
      </c>
      <c r="C966" s="5">
        <f t="shared" ref="C966:C1029" si="105">ROW() - 4</f>
        <v>962</v>
      </c>
      <c r="D966" s="5" t="str" cm="1">
        <f t="array" ref="D966">SHA1HASH($C966)</f>
        <v>89c48c47268eee4dcf7c4d1629c9876f49285cfb</v>
      </c>
      <c r="E966" s="6">
        <v>1</v>
      </c>
      <c r="F966" s="7">
        <f ca="1">IF($C966 = 1 + N("Presidente"),
    127,
    IF($C966 = 2 + N("Vice-Presidente"),
        72,
        IF($C966 = 3 + N("Secretária bilíngue"),
            13,
            RANDBETWEEN(5,COUNT(Name!$A:$A) + 1)
        )
    )
)</f>
        <v>226</v>
      </c>
      <c r="G966" s="7" t="str">
        <f ca="1">VLOOKUP($F966,Name!$A:$B,2,FALSE)</f>
        <v>Levy</v>
      </c>
      <c r="H966" s="7">
        <f ca="1" xml:space="preserve">
IF($C966 = 1,
    0,
    RANDBETWEEN(5,COUNT('Last name'!$A:$A) + 1)
)</f>
        <v>33</v>
      </c>
      <c r="I966" s="7" t="str">
        <f ca="1" xml:space="preserve">
IF($C966 = 1 + N("Presidente"),
    "de Orléans e Bragança",
    VLOOKUP($H966,'Last name'!$A:$B,2,FALSE) &amp; " " &amp; VLOOKUP(RANDBETWEEN(5,COUNT('Last name'!$A:$A) + 1),'Last name'!$A:$B,2,FALSE)
)</f>
        <v>Barreto Martini</v>
      </c>
      <c r="J966" s="7" t="str">
        <f t="shared" ref="J966:J1029" ca="1" si="106">$G966 &amp; " " &amp; $I966</f>
        <v>Levy Barreto Martini</v>
      </c>
      <c r="K966" s="7" t="str" cm="1">
        <f t="array" aca="1" ref="K966" ca="1">SHA1HASH($J966)</f>
        <v>dd393178f7a2528e4523531e7fba83efc5ff080a</v>
      </c>
      <c r="L966" s="7" cm="1">
        <f t="array" aca="1" ref="L966" ca="1">INDEX(States!$A:$A,RANDBETWEEN(5,COUNTA(States!$A:$A) + 1),1)</f>
        <v>10</v>
      </c>
      <c r="M966" s="7" t="str">
        <f ca="1">$L966 &amp; "|" &amp; VLOOKUP($L966,States!$A:$B,2,FALSE)</f>
        <v>10|fa6e01394cea5decb8157a7e18fa2eeabf35410d</v>
      </c>
      <c r="N966" s="7" t="str">
        <f ca="1">VLOOKUP($F966,Name!$A:$C,3,FALSE)</f>
        <v>M</v>
      </c>
      <c r="O966" s="7" t="str">
        <f ca="1">VLOOKUP($N966,Gender!$A:$B,2,FALSE)</f>
        <v>Male</v>
      </c>
      <c r="P966" s="7" t="str" cm="1">
        <f t="array" aca="1" ref="P966" ca="1">INDEX('Marital status'!$A:$A,RANDBETWEEN(5,COUNTA('Marital status'!$A:$A) + 1),1)</f>
        <v>3266897012b6dcc5723033bc25891bf99efcff6f</v>
      </c>
      <c r="Q966" s="7" t="str">
        <f ca="1">VLOOKUP($P966,'Marital status'!$A:$B,2,FALSE)</f>
        <v>MarrieD</v>
      </c>
      <c r="R966" s="7">
        <f t="shared" ref="R966:R1029" ca="1" si="107" xml:space="preserve">
IF(AND($Y966 &gt;= 5, $Y966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6</v>
      </c>
      <c r="S966" s="7" t="e">
        <f ca="1">VLOOKUP($R966,Race!$A:$B,2,FALSE)</f>
        <v>#N/A</v>
      </c>
      <c r="T966" s="8">
        <f t="shared" ref="T966:T1029" ca="1" si="108" xml:space="preserve">
IF($Y966 = 5 + N("CEO"),
    TODAY() - 16340,
    IF($Y966 = 8 + N("Secretary"),
        RANDBETWEEN(TODAY() - 12418.5, TODAY()-6574.5),
        IF(OR($Y966 = 7, $Y966 = 14),
            RANDBETWEEN(TODAY() - 16071, TODAY() - 8766),
            IF(OR($Y966 = 13, $Y966 = 12, $Y966 = 11),
                RANDBETWEEN(TODAY() - 27393.75, TODAY() - 12783.75),
                RANDBETWEEN(TODAY() - 27393.75, TODAY()-10957.5)
            )
        )
    )
)</f>
        <v>21674</v>
      </c>
      <c r="U966" s="6">
        <f t="shared" ref="U966:U1029" ca="1" si="109" xml:space="preserve">
IF(OR($Y966 = 5, $Y966 = 6) + N("Se for presidente ou vice-presidente"),
    10 + N("Doutor"),
    IF($Y966 = 7 + N("Se for diretor"),
        RANDBETWEEN(8,10) + N("Graduate school or Master’s degree or Doctorate"),
        IF($Y966 = 14 + N("If a manager"),
            RANDBETWEEN(7,9),
            IF(OR($Y966 = 13, $Y966 = 12, $Y966 = 11) + N("If coordinator or specialist or analyst"),
                RANDBETWEEN(7,8),
                7
            )
        )
    )
)</f>
        <v>8</v>
      </c>
      <c r="V966" s="8" t="str">
        <f ca="1">VLOOKUP($U966,Education!$A:$B,2,FALSE)</f>
        <v>Graduate school</v>
      </c>
      <c r="W966" s="7">
        <f ca="1" xml:space="preserve">
  IF(OR($Y966 = 5, $Y966 = 6, $Y966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966" s="7" t="str">
        <f ca="1">VLOOKUP($W966,Department!$A:$B,2,FALSE)</f>
        <v>Audit</v>
      </c>
      <c r="Y966" s="6">
        <f t="shared" ref="Y966:Y1029" ca="1" si="110" xml:space="preserve">
IF($C966 = 1 + N("Se matrícula for 1"),
  5 + N("Presidente"),
  IF($C966 = 2 + N("Se matrícula for 2"),
    6 + N("Vice-presidente"),
    IF($C966 = 3 + N("Se matrícula for 3"),
      8 + N("Secretária bilíngue"),
      IF(AND($C966 &gt;= 4, $C966 &lt;=14),
        7 + N("Diretor"),
        IF(AND($C966 &gt;= 15, $C966 &lt;= 25),
          14 + N("Manager"),
          IF(AND($C966 &gt;= 26, $C966 &lt;= 36),
            13 + N("Coordinador"),
            IF(AND($C966 &gt;= 37, $C966 &lt;= 47),
              12 + N("Especialista"),
                IF(MOD($C966,2) = 0,
                  11 + N("Analista"),
                  RANDBETWEEN(9,10) + N("Estagiário ou Trainee")
                )
            )
          )
        )
      )
    )
  )
)</f>
        <v>11</v>
      </c>
      <c r="Z966" s="7" t="str">
        <f ca="1">VLOOKUP($Y966,Role!$A:$B,2,FALSE)</f>
        <v>Analyst</v>
      </c>
      <c r="AA966" s="6">
        <f t="shared" ref="AA966:AA1029" ca="1" si="111" xml:space="preserve">
IF($Y966 = 11 + N("Analyst"),
    RANDBETWEEN(5, 7) + N("Jr, Pleno, Sr"),
    ""
)</f>
        <v>5</v>
      </c>
      <c r="AB966" s="7" t="str">
        <f ca="1" xml:space="preserve">
IF($AA966 &lt;&gt; "",
    VLOOKUP($AA966,Level!$A:$B,2,FALSE),
    ""
)</f>
        <v>Junior</v>
      </c>
      <c r="AC966" s="1">
        <f ca="1" xml:space="preserve">
IF($Y966 = 5 + N("Presidente"),
    27000,
    IF($Y966 = 6 + N("Vice-presidente"),
        23000,
        IF(OR($Y966 = 8, $Y966= 13, $Y966 = 12) + N("Secretária bilíngue ou coordenador ou especialista"),
            8000,
            IF($Y966 = 7 + N("Diretor"),
                15000,
                IF($Y966 = 14 + N("Gerente"),
                    12000,
                    IF($Y966 = 9 + N("Estagiário"),
                        705,
                        IF($Y966 = 10 + N("Trainee"),
                            805,
                            IF($Y966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IF($U966 = 7,
  500,
  IF($U966 = 8,
    1000,
    IF($U966 = 9,
      1500,
      IF($U966 = 10,
        2000,
        0
      )
    )
  )
)
+
N("Adicional no salário por área")
+
IF($W966 = 14 + N("Tecnologia da Informação"),
  120,
  IF($W966 = 16 + N("Vendas"),
    110,
    IF($W966 = 15 + N("Jurídico"),
      100,
      IF(OR($W966 = 8, $W966 = 9, $W966 = 11) + N("Recursos humanos ou comercial ou comunicação e marketing"),
        80,
        0
      )
    )
  )
)
+
N("Adicionando pegadinha")
+
IF(AND($W966 = 16, $U966 = 9, $Y966 = 11, $AA966 = 5) + N("Se for de vendas, com mestrado, analista sênior"),
  IF($R966 = 5,
    100,
    0
  )
  +
  IF($N966 = "M",
    200,
    0
  ),
  0
)</f>
        <v>3000</v>
      </c>
      <c r="AD9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$A966  &amp; ", "   &amp;
$C966  &amp; ", "   &amp;
$E966  &amp; ", '"  &amp;
$J966  &amp; "', '" &amp;
$N966  &amp; "', "  &amp;
$R966  &amp; ", '"  &amp;
TEXT($T966,"dd/mm/aaaa")  &amp; "', "   &amp;
$U966  &amp; ", "   &amp;
$W966  &amp; ", "   &amp;
$Y966  &amp; ", "   &amp;
IF($AA966 &lt;&gt; "", $AA966, "NULL")  &amp; ", "   &amp;
$AC966  &amp; ");"</f>
        <v>INSERT INTO bi4all.fac_employees (id_company_fk, id_employee_pk, flg_active, employee_name, id_gender_fk, id_race_fk, birthday, id_schooling_fk, id_department_fk, id_role_fk, id_level_fk, salary) VALUES (6a51143286b03064a49cc2acbee63c09a0682d33, 962, 1, 'Levy Barreto Martini', 'M', 6, '04/05/1959', 8, 13, 11, 5, 3000);</v>
      </c>
    </row>
    <row r="967" spans="1:30" ht="14.25" customHeight="1" x14ac:dyDescent="0.2">
      <c r="A967" s="7" t="str" cm="1">
        <f t="array" aca="1" ref="A967" ca="1">INDEX(Company!$A:$A,RANDBETWEEN(5,COUNTA(Company!$A:$A) + 1),1)</f>
        <v>6a51143286b03064a49cc2acbee63c09a0682d33</v>
      </c>
      <c r="B967" s="7" t="str">
        <f ca="1">VLOOKUP($A967,Company!$A:$B,2,FALSE)</f>
        <v>ACME Corporation</v>
      </c>
      <c r="C967" s="5">
        <f t="shared" si="105"/>
        <v>963</v>
      </c>
      <c r="D967" s="5" t="str" cm="1">
        <f t="array" ref="D967">SHA1HASH($C967)</f>
        <v>4b1a62d54f5d635ceffa0118244d63e07779e04a</v>
      </c>
      <c r="E967" s="6">
        <v>1</v>
      </c>
      <c r="F967" s="7">
        <f ca="1">IF($C967 = 1 + N("Presidente"),
    127,
    IF($C967 = 2 + N("Vice-Presidente"),
        72,
        IF($C967 = 3 + N("Secretária bilíngue"),
            13,
            RANDBETWEEN(5,COUNT(Name!$A:$A) + 1)
        )
    )
)</f>
        <v>358</v>
      </c>
      <c r="G967" s="7" t="str">
        <f ca="1">VLOOKUP($F967,Name!$A:$B,2,FALSE)</f>
        <v>Vinícius</v>
      </c>
      <c r="H967" s="7">
        <f ca="1" xml:space="preserve">
IF($C967 = 1,
    0,
    RANDBETWEEN(5,COUNT('Last name'!$A:$A) + 1)
)</f>
        <v>40</v>
      </c>
      <c r="I967" s="7" t="str">
        <f ca="1" xml:space="preserve">
IF($C967 = 1 + N("Presidente"),
    "de Orléans e Bragança",
    VLOOKUP($H967,'Last name'!$A:$B,2,FALSE) &amp; " " &amp; VLOOKUP(RANDBETWEEN(5,COUNT('Last name'!$A:$A) + 1),'Last name'!$A:$B,2,FALSE)
)</f>
        <v>Bicalho Dantas</v>
      </c>
      <c r="J967" s="7" t="str">
        <f t="shared" ca="1" si="106"/>
        <v>Vinícius Bicalho Dantas</v>
      </c>
      <c r="K967" s="7" t="str" cm="1">
        <f t="array" aca="1" ref="K967" ca="1">SHA1HASH($J967)</f>
        <v>51e7cf650127ca8321ab3ea2055ca9245382e47d</v>
      </c>
      <c r="L967" s="7" cm="1">
        <f t="array" aca="1" ref="L967" ca="1">INDEX(States!$A:$A,RANDBETWEEN(5,COUNTA(States!$A:$A) + 1),1)</f>
        <v>14</v>
      </c>
      <c r="M967" s="7" t="str">
        <f ca="1">$L967 &amp; "|" &amp; VLOOKUP($L967,States!$A:$B,2,FALSE)</f>
        <v>14|9b9a260c6946192b7ea8dcfb1d39940b66fe4460</v>
      </c>
      <c r="N967" s="7" t="str">
        <f ca="1">VLOOKUP($F967,Name!$A:$C,3,FALSE)</f>
        <v>M</v>
      </c>
      <c r="O967" s="7" t="str">
        <f ca="1">VLOOKUP($N967,Gender!$A:$B,2,FALSE)</f>
        <v>Male</v>
      </c>
      <c r="P967" s="7" t="str" cm="1">
        <f t="array" aca="1" ref="P967" ca="1">INDEX('Marital status'!$A:$A,RANDBETWEEN(5,COUNTA('Marital status'!$A:$A) + 1),1)</f>
        <v>3266897012b6dcc5723033bc25891bf99efcff6f</v>
      </c>
      <c r="Q967" s="7" t="str">
        <f ca="1">VLOOKUP($P967,'Marital status'!$A:$B,2,FALSE)</f>
        <v>MarrieD</v>
      </c>
      <c r="R967" s="7">
        <f t="shared" ca="1" si="107"/>
        <v>5</v>
      </c>
      <c r="S967" s="7" t="e">
        <f ca="1">VLOOKUP($R967,Race!$A:$B,2,FALSE)</f>
        <v>#N/A</v>
      </c>
      <c r="T967" s="8">
        <f t="shared" ca="1" si="108"/>
        <v>23719</v>
      </c>
      <c r="U967" s="6">
        <f t="shared" ca="1" si="109"/>
        <v>7</v>
      </c>
      <c r="V967" s="8" t="str">
        <f ca="1">VLOOKUP($U967,Education!$A:$B,2,FALSE)</f>
        <v>Undergraduate degree</v>
      </c>
      <c r="W967" s="7">
        <f ca="1" xml:space="preserve">
  IF(OR($Y967 = 5, $Y967 = 6, $Y967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967" s="7" t="str">
        <f ca="1">VLOOKUP($W967,Department!$A:$B,2,FALSE)</f>
        <v>Audit</v>
      </c>
      <c r="Y967" s="6">
        <f t="shared" ca="1" si="110"/>
        <v>9</v>
      </c>
      <c r="Z967" s="7" t="str">
        <f ca="1">VLOOKUP($Y967,Role!$A:$B,2,FALSE)</f>
        <v>Intern</v>
      </c>
      <c r="AA967" s="6" t="str">
        <f t="shared" ca="1" si="111"/>
        <v/>
      </c>
      <c r="AB967" s="7" t="str">
        <f ca="1" xml:space="preserve">
IF($AA967 &lt;&gt; "",
    VLOOKUP($AA967,Level!$A:$B,2,FALSE),
    ""
)</f>
        <v/>
      </c>
      <c r="AC967" s="1">
        <f ca="1" xml:space="preserve">
IF($Y967 = 5 + N("Presidente"),
    27000,
    IF($Y967 = 6 + N("Vice-presidente"),
        23000,
        IF(OR($Y967 = 8, $Y967= 13, $Y967 = 12) + N("Secretária bilíngue ou coordenador ou especialista"),
            8000,
            IF($Y967 = 7 + N("Diretor"),
                15000,
                IF($Y967 = 14 + N("Gerente"),
                    12000,
                    IF($Y967 = 9 + N("Estagiário"),
                        705,
                        IF($Y967 = 10 + N("Trainee"),
                            805,
                            IF($Y967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IF($U967 = 7,
  500,
  IF($U967 = 8,
    1000,
    IF($U967 = 9,
      1500,
      IF($U967 = 10,
        2000,
        0
      )
    )
  )
)
+
N("Adicional no salário por área")
+
IF($W967 = 14 + N("Tecnologia da Informação"),
  120,
  IF($W967 = 16 + N("Vendas"),
    110,
    IF($W967 = 15 + N("Jurídico"),
      100,
      IF(OR($W967 = 8, $W967 = 9, $W967 = 11) + N("Recursos humanos ou comercial ou comunicação e marketing"),
        80,
        0
      )
    )
  )
)
+
N("Adicionando pegadinha")
+
IF(AND($W967 = 16, $U967 = 9, $Y967 = 11, $AA967 = 5) + N("Se for de vendas, com mestrado, analista sênior"),
  IF($R967 = 5,
    100,
    0
  )
  +
  IF($N967 = "M",
    200,
    0
  ),
  0
)</f>
        <v>1205</v>
      </c>
      <c r="AD9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$A967  &amp; ", "   &amp;
$C967  &amp; ", "   &amp;
$E967  &amp; ", '"  &amp;
$J967  &amp; "', '" &amp;
$N967  &amp; "', "  &amp;
$R967  &amp; ", '"  &amp;
TEXT($T967,"dd/mm/aaaa")  &amp; "', "   &amp;
$U967  &amp; ", "   &amp;
$W967  &amp; ", "   &amp;
$Y967  &amp; ", "   &amp;
IF($AA967 &lt;&gt; "", $AA967, "NULL")  &amp; ", "   &amp;
$AC967  &amp; ");"</f>
        <v>INSERT INTO bi4all.fac_employees (id_company_fk, id_employee_pk, flg_active, employee_name, id_gender_fk, id_race_fk, birthday, id_schooling_fk, id_department_fk, id_role_fk, id_level_fk, salary) VALUES (6a51143286b03064a49cc2acbee63c09a0682d33, 963, 1, 'Vinícius Bicalho Dantas', 'M', 5, '08/12/1964', 7, 13, 9, NULL, 1205);</v>
      </c>
    </row>
    <row r="968" spans="1:30" ht="14.25" customHeight="1" x14ac:dyDescent="0.2">
      <c r="A968" s="7" t="str" cm="1">
        <f t="array" aca="1" ref="A968" ca="1">INDEX(Company!$A:$A,RANDBETWEEN(5,COUNTA(Company!$A:$A) + 1),1)</f>
        <v>6a51143286b03064a49cc2acbee63c09a0682d33</v>
      </c>
      <c r="B968" s="7" t="str">
        <f ca="1">VLOOKUP($A968,Company!$A:$B,2,FALSE)</f>
        <v>ACME Corporation</v>
      </c>
      <c r="C968" s="5">
        <f t="shared" si="105"/>
        <v>964</v>
      </c>
      <c r="D968" s="5" t="str" cm="1">
        <f t="array" ref="D968">SHA1HASH($C968)</f>
        <v>f03ac204449806e98d4e390480277e6542c95161</v>
      </c>
      <c r="E968" s="6">
        <v>1</v>
      </c>
      <c r="F968" s="7">
        <f ca="1">IF($C968 = 1 + N("Presidente"),
    127,
    IF($C968 = 2 + N("Vice-Presidente"),
        72,
        IF($C968 = 3 + N("Secretária bilíngue"),
            13,
            RANDBETWEEN(5,COUNT(Name!$A:$A) + 1)
        )
    )
)</f>
        <v>98</v>
      </c>
      <c r="G968" s="7" t="str">
        <f ca="1">VLOOKUP($F968,Name!$A:$B,2,FALSE)</f>
        <v>Claudio</v>
      </c>
      <c r="H968" s="7">
        <f ca="1" xml:space="preserve">
IF($C968 = 1,
    0,
    RANDBETWEEN(5,COUNT('Last name'!$A:$A) + 1)
)</f>
        <v>63</v>
      </c>
      <c r="I968" s="7" t="str">
        <f ca="1" xml:space="preserve">
IF($C968 = 1 + N("Presidente"),
    "de Orléans e Bragança",
    VLOOKUP($H968,'Last name'!$A:$B,2,FALSE) &amp; " " &amp; VLOOKUP(RANDBETWEEN(5,COUNT('Last name'!$A:$A) + 1),'Last name'!$A:$B,2,FALSE)
)</f>
        <v>Castro Brito</v>
      </c>
      <c r="J968" s="7" t="str">
        <f t="shared" ca="1" si="106"/>
        <v>Claudio Castro Brito</v>
      </c>
      <c r="K968" s="7" t="str" cm="1">
        <f t="array" aca="1" ref="K968" ca="1">SHA1HASH($J968)</f>
        <v>c266c06b6df11dc4e72f4ec54dc5b24cee8cf45e</v>
      </c>
      <c r="L968" s="7" cm="1">
        <f t="array" aca="1" ref="L968" ca="1">INDEX(States!$A:$A,RANDBETWEEN(5,COUNTA(States!$A:$A) + 1),1)</f>
        <v>5</v>
      </c>
      <c r="M968" s="7" t="str">
        <f ca="1">$L968 &amp; "|" &amp; VLOOKUP($L968,States!$A:$B,2,FALSE)</f>
        <v>5|fa0754b9861f7065fd7c6270efb07fc6ac3b0ad8</v>
      </c>
      <c r="N968" s="7" t="str">
        <f ca="1">VLOOKUP($F968,Name!$A:$C,3,FALSE)</f>
        <v>M</v>
      </c>
      <c r="O968" s="7" t="str">
        <f ca="1">VLOOKUP($N968,Gender!$A:$B,2,FALSE)</f>
        <v>Male</v>
      </c>
      <c r="P968" s="7" t="str" cm="1">
        <f t="array" aca="1" ref="P968" ca="1">INDEX('Marital status'!$A:$A,RANDBETWEEN(5,COUNTA('Marital status'!$A:$A) + 1),1)</f>
        <v>93ac84f4e0bd5c1c97b670a12a7fff6af89fb6b3</v>
      </c>
      <c r="Q968" s="7" t="str">
        <f ca="1">VLOOKUP($P968,'Marital status'!$A:$B,2,FALSE)</f>
        <v>DIVORCED</v>
      </c>
      <c r="R968" s="7">
        <f t="shared" ca="1" si="107"/>
        <v>7</v>
      </c>
      <c r="S968" s="7" t="e">
        <f ca="1">VLOOKUP($R968,Race!$A:$B,2,FALSE)</f>
        <v>#N/A</v>
      </c>
      <c r="T968" s="8">
        <f t="shared" ca="1" si="108"/>
        <v>31868</v>
      </c>
      <c r="U968" s="6">
        <f t="shared" ca="1" si="109"/>
        <v>8</v>
      </c>
      <c r="V968" s="8" t="str">
        <f ca="1">VLOOKUP($U968,Education!$A:$B,2,FALSE)</f>
        <v>Graduate school</v>
      </c>
      <c r="W968" s="7">
        <f ca="1" xml:space="preserve">
  IF(OR($Y968 = 5, $Y968 = 6, $Y968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968" s="7" t="str">
        <f ca="1">VLOOKUP($W968,Department!$A:$B,2,FALSE)</f>
        <v>Presidency</v>
      </c>
      <c r="Y968" s="6">
        <f t="shared" ca="1" si="110"/>
        <v>11</v>
      </c>
      <c r="Z968" s="7" t="str">
        <f ca="1">VLOOKUP($Y968,Role!$A:$B,2,FALSE)</f>
        <v>Analyst</v>
      </c>
      <c r="AA968" s="6">
        <f t="shared" ca="1" si="111"/>
        <v>7</v>
      </c>
      <c r="AB968" s="7" t="str">
        <f ca="1" xml:space="preserve">
IF($AA968 &lt;&gt; "",
    VLOOKUP($AA968,Level!$A:$B,2,FALSE),
    ""
)</f>
        <v>Senior</v>
      </c>
      <c r="AC968" s="1">
        <f ca="1" xml:space="preserve">
IF($Y968 = 5 + N("Presidente"),
    27000,
    IF($Y968 = 6 + N("Vice-presidente"),
        23000,
        IF(OR($Y968 = 8, $Y968= 13, $Y968 = 12) + N("Secretária bilíngue ou coordenador ou especialista"),
            8000,
            IF($Y968 = 7 + N("Diretor"),
                15000,
                IF($Y968 = 14 + N("Gerente"),
                    12000,
                    IF($Y968 = 9 + N("Estagiário"),
                        705,
                        IF($Y968 = 10 + N("Trainee"),
                            805,
                            IF($Y968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IF($U968 = 7,
  500,
  IF($U968 = 8,
    1000,
    IF($U968 = 9,
      1500,
      IF($U968 = 10,
        2000,
        0
      )
    )
  )
)
+
N("Adicional no salário por área")
+
IF($W968 = 14 + N("Tecnologia da Informação"),
  120,
  IF($W968 = 16 + N("Vendas"),
    110,
    IF($W968 = 15 + N("Jurídico"),
      100,
      IF(OR($W968 = 8, $W968 = 9, $W968 = 11) + N("Recursos humanos ou comercial ou comunicação e marketing"),
        80,
        0
      )
    )
  )
)
+
N("Adicionando pegadinha")
+
IF(AND($W968 = 16, $U968 = 9, $Y968 = 11, $AA968 = 5) + N("Se for de vendas, com mestrado, analista sênior"),
  IF($R968 = 5,
    100,
    0
  )
  +
  IF($N968 = "M",
    200,
    0
  ),
  0
)</f>
        <v>3000</v>
      </c>
      <c r="AD9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$A968  &amp; ", "   &amp;
$C968  &amp; ", "   &amp;
$E968  &amp; ", '"  &amp;
$J968  &amp; "', '" &amp;
$N968  &amp; "', "  &amp;
$R968  &amp; ", '"  &amp;
TEXT($T968,"dd/mm/aaaa")  &amp; "', "   &amp;
$U968  &amp; ", "   &amp;
$W968  &amp; ", "   &amp;
$Y968  &amp; ", "   &amp;
IF($AA968 &lt;&gt; "", $AA968, "NULL")  &amp; ", "   &amp;
$AC968  &amp; ");"</f>
        <v>INSERT INTO bi4all.fac_employees (id_company_fk, id_employee_pk, flg_active, employee_name, id_gender_fk, id_race_fk, birthday, id_schooling_fk, id_department_fk, id_role_fk, id_level_fk, salary) VALUES (6a51143286b03064a49cc2acbee63c09a0682d33, 964, 1, 'Claudio Castro Brito', 'M', 7, '01/04/1987', 8, 5, 11, 7, 3000);</v>
      </c>
    </row>
    <row r="969" spans="1:30" ht="14.25" customHeight="1" x14ac:dyDescent="0.2">
      <c r="A969" s="7" t="str" cm="1">
        <f t="array" aca="1" ref="A969" ca="1">INDEX(Company!$A:$A,RANDBETWEEN(5,COUNTA(Company!$A:$A) + 1),1)</f>
        <v>6a51143286b03064a49cc2acbee63c09a0682d33</v>
      </c>
      <c r="B969" s="7" t="str">
        <f ca="1">VLOOKUP($A969,Company!$A:$B,2,FALSE)</f>
        <v>ACME Corporation</v>
      </c>
      <c r="C969" s="5">
        <f t="shared" si="105"/>
        <v>965</v>
      </c>
      <c r="D969" s="5" t="str" cm="1">
        <f t="array" ref="D969">SHA1HASH($C969)</f>
        <v>ab71032b46410c97eefb49af7d10d8a10796db6a</v>
      </c>
      <c r="E969" s="6">
        <v>1</v>
      </c>
      <c r="F969" s="7">
        <f ca="1">IF($C969 = 1 + N("Presidente"),
    127,
    IF($C969 = 2 + N("Vice-Presidente"),
        72,
        IF($C969 = 3 + N("Secretária bilíngue"),
            13,
            RANDBETWEEN(5,COUNT(Name!$A:$A) + 1)
        )
    )
)</f>
        <v>214</v>
      </c>
      <c r="G969" s="7" t="str">
        <f ca="1">VLOOKUP($F969,Name!$A:$B,2,FALSE)</f>
        <v>Kleriston</v>
      </c>
      <c r="H969" s="7">
        <f ca="1" xml:space="preserve">
IF($C969 = 1,
    0,
    RANDBETWEEN(5,COUNT('Last name'!$A:$A) + 1)
)</f>
        <v>192</v>
      </c>
      <c r="I969" s="7" t="str">
        <f ca="1" xml:space="preserve">
IF($C969 = 1 + N("Presidente"),
    "de Orléans e Bragança",
    VLOOKUP($H969,'Last name'!$A:$B,2,FALSE) &amp; " " &amp; VLOOKUP(RANDBETWEEN(5,COUNT('Last name'!$A:$A) + 1),'Last name'!$A:$B,2,FALSE)
)</f>
        <v>Vaz Sacramento</v>
      </c>
      <c r="J969" s="7" t="str">
        <f t="shared" ca="1" si="106"/>
        <v>Kleriston Vaz Sacramento</v>
      </c>
      <c r="K969" s="7" t="str" cm="1">
        <f t="array" aca="1" ref="K969" ca="1">SHA1HASH($J969)</f>
        <v>edde496324bd302086ace42364d2e7d5cdbf30d3</v>
      </c>
      <c r="L969" s="7" cm="1">
        <f t="array" aca="1" ref="L969" ca="1">INDEX(States!$A:$A,RANDBETWEEN(5,COUNTA(States!$A:$A) + 1),1)</f>
        <v>24</v>
      </c>
      <c r="M969" s="7" t="str">
        <f ca="1">$L969 &amp; "|" &amp; VLOOKUP($L969,States!$A:$B,2,FALSE)</f>
        <v>24|4e344e218f5d3cb3700b5fb228401547cb97b31c</v>
      </c>
      <c r="N969" s="7" t="str">
        <f ca="1">VLOOKUP($F969,Name!$A:$C,3,FALSE)</f>
        <v>M</v>
      </c>
      <c r="O969" s="7" t="str">
        <f ca="1">VLOOKUP($N969,Gender!$A:$B,2,FALSE)</f>
        <v>Male</v>
      </c>
      <c r="P969" s="7" t="str" cm="1">
        <f t="array" aca="1" ref="P969" ca="1">INDEX('Marital status'!$A:$A,RANDBETWEEN(5,COUNTA('Marital status'!$A:$A) + 1),1)</f>
        <v>93ac84f4e0bd5c1c97b670a12a7fff6af89fb6b3</v>
      </c>
      <c r="Q969" s="7" t="str">
        <f ca="1">VLOOKUP($P969,'Marital status'!$A:$B,2,FALSE)</f>
        <v>DIVORCED</v>
      </c>
      <c r="R969" s="7">
        <f t="shared" ca="1" si="107"/>
        <v>8</v>
      </c>
      <c r="S969" s="7" t="e">
        <f ca="1">VLOOKUP($R969,Race!$A:$B,2,FALSE)</f>
        <v>#N/A</v>
      </c>
      <c r="T969" s="8">
        <f t="shared" ca="1" si="108"/>
        <v>25580</v>
      </c>
      <c r="U969" s="6">
        <f t="shared" ca="1" si="109"/>
        <v>7</v>
      </c>
      <c r="V969" s="8" t="str">
        <f ca="1">VLOOKUP($U969,Education!$A:$B,2,FALSE)</f>
        <v>Undergraduate degree</v>
      </c>
      <c r="W969" s="7">
        <f ca="1" xml:space="preserve">
  IF(OR($Y969 = 5, $Y969 = 6, $Y969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969" s="7" t="str">
        <f ca="1">VLOOKUP($W969,Department!$A:$B,2,FALSE)</f>
        <v>Administration</v>
      </c>
      <c r="Y969" s="6">
        <f t="shared" ca="1" si="110"/>
        <v>9</v>
      </c>
      <c r="Z969" s="7" t="str">
        <f ca="1">VLOOKUP($Y969,Role!$A:$B,2,FALSE)</f>
        <v>Intern</v>
      </c>
      <c r="AA969" s="6" t="str">
        <f t="shared" ca="1" si="111"/>
        <v/>
      </c>
      <c r="AB969" s="7" t="str">
        <f ca="1" xml:space="preserve">
IF($AA969 &lt;&gt; "",
    VLOOKUP($AA969,Level!$A:$B,2,FALSE),
    ""
)</f>
        <v/>
      </c>
      <c r="AC969" s="1">
        <f ca="1" xml:space="preserve">
IF($Y969 = 5 + N("Presidente"),
    27000,
    IF($Y969 = 6 + N("Vice-presidente"),
        23000,
        IF(OR($Y969 = 8, $Y969= 13, $Y969 = 12) + N("Secretária bilíngue ou coordenador ou especialista"),
            8000,
            IF($Y969 = 7 + N("Diretor"),
                15000,
                IF($Y969 = 14 + N("Gerente"),
                    12000,
                    IF($Y969 = 9 + N("Estagiário"),
                        705,
                        IF($Y969 = 10 + N("Trainee"),
                            805,
                            IF($Y969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IF($U969 = 7,
  500,
  IF($U969 = 8,
    1000,
    IF($U969 = 9,
      1500,
      IF($U969 = 10,
        2000,
        0
      )
    )
  )
)
+
N("Adicional no salário por área")
+
IF($W969 = 14 + N("Tecnologia da Informação"),
  120,
  IF($W969 = 16 + N("Vendas"),
    110,
    IF($W969 = 15 + N("Jurídico"),
      100,
      IF(OR($W969 = 8, $W969 = 9, $W969 = 11) + N("Recursos humanos ou comercial ou comunicação e marketing"),
        80,
        0
      )
    )
  )
)
+
N("Adicionando pegadinha")
+
IF(AND($W969 = 16, $U969 = 9, $Y969 = 11, $AA969 = 5) + N("Se for de vendas, com mestrado, analista sênior"),
  IF($R969 = 5,
    100,
    0
  )
  +
  IF($N969 = "M",
    200,
    0
  ),
  0
)</f>
        <v>1205</v>
      </c>
      <c r="AD9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$A969  &amp; ", "   &amp;
$C969  &amp; ", "   &amp;
$E969  &amp; ", '"  &amp;
$J969  &amp; "', '" &amp;
$N969  &amp; "', "  &amp;
$R969  &amp; ", '"  &amp;
TEXT($T969,"dd/mm/aaaa")  &amp; "', "   &amp;
$U969  &amp; ", "   &amp;
$W969  &amp; ", "   &amp;
$Y969  &amp; ", "   &amp;
IF($AA969 &lt;&gt; "", $AA969, "NULL")  &amp; ", "   &amp;
$AC969  &amp; ");"</f>
        <v>INSERT INTO bi4all.fac_employees (id_company_fk, id_employee_pk, flg_active, employee_name, id_gender_fk, id_race_fk, birthday, id_schooling_fk, id_department_fk, id_role_fk, id_level_fk, salary) VALUES (6a51143286b03064a49cc2acbee63c09a0682d33, 965, 1, 'Kleriston Vaz Sacramento', 'M', 8, '12/01/1970', 7, 6, 9, NULL, 1205);</v>
      </c>
    </row>
    <row r="970" spans="1:30" ht="14.25" customHeight="1" x14ac:dyDescent="0.2">
      <c r="A970" s="7" t="str" cm="1">
        <f t="array" aca="1" ref="A970" ca="1">INDEX(Company!$A:$A,RANDBETWEEN(5,COUNTA(Company!$A:$A) + 1),1)</f>
        <v>6a51143286b03064a49cc2acbee63c09a0682d33</v>
      </c>
      <c r="B970" s="7" t="str">
        <f ca="1">VLOOKUP($A970,Company!$A:$B,2,FALSE)</f>
        <v>ACME Corporation</v>
      </c>
      <c r="C970" s="5">
        <f t="shared" si="105"/>
        <v>966</v>
      </c>
      <c r="D970" s="5" t="str" cm="1">
        <f t="array" ref="D970">SHA1HASH($C970)</f>
        <v>bdf59a109a30762380d851c187b7ec5256d89b72</v>
      </c>
      <c r="E970" s="6">
        <v>1</v>
      </c>
      <c r="F970" s="7">
        <f ca="1">IF($C970 = 1 + N("Presidente"),
    127,
    IF($C970 = 2 + N("Vice-Presidente"),
        72,
        IF($C970 = 3 + N("Secretária bilíngue"),
            13,
            RANDBETWEEN(5,COUNT(Name!$A:$A) + 1)
        )
    )
)</f>
        <v>323</v>
      </c>
      <c r="G970" s="7" t="str">
        <f ca="1">VLOOKUP($F970,Name!$A:$B,2,FALSE)</f>
        <v>Rachel</v>
      </c>
      <c r="H970" s="7">
        <f ca="1" xml:space="preserve">
IF($C970 = 1,
    0,
    RANDBETWEEN(5,COUNT('Last name'!$A:$A) + 1)
)</f>
        <v>99</v>
      </c>
      <c r="I970" s="7" t="str">
        <f ca="1" xml:space="preserve">
IF($C970 = 1 + N("Presidente"),
    "de Orléans e Bragança",
    VLOOKUP($H970,'Last name'!$A:$B,2,FALSE) &amp; " " &amp; VLOOKUP(RANDBETWEEN(5,COUNT('Last name'!$A:$A) + 1),'Last name'!$A:$B,2,FALSE)
)</f>
        <v>Gomes Ribeiro</v>
      </c>
      <c r="J970" s="7" t="str">
        <f t="shared" ca="1" si="106"/>
        <v>Rachel Gomes Ribeiro</v>
      </c>
      <c r="K970" s="7" t="str" cm="1">
        <f t="array" aca="1" ref="K970" ca="1">SHA1HASH($J970)</f>
        <v>7cd6d06ad3d35e5c6185caa32111d9bad6284bce</v>
      </c>
      <c r="L970" s="7" cm="1">
        <f t="array" aca="1" ref="L970" ca="1">INDEX(States!$A:$A,RANDBETWEEN(5,COUNTA(States!$A:$A) + 1),1)</f>
        <v>23</v>
      </c>
      <c r="M970" s="7" t="str">
        <f ca="1">$L970 &amp; "|" &amp; VLOOKUP($L970,States!$A:$B,2,FALSE)</f>
        <v>23|22fbba2e2c257238254804c428968d474037a633</v>
      </c>
      <c r="N970" s="7" t="str">
        <f ca="1">VLOOKUP($F970,Name!$A:$C,3,FALSE)</f>
        <v>F</v>
      </c>
      <c r="O970" s="7" t="str">
        <f ca="1">VLOOKUP($N970,Gender!$A:$B,2,FALSE)</f>
        <v>Female</v>
      </c>
      <c r="P970" s="7" t="str" cm="1">
        <f t="array" aca="1" ref="P970" ca="1">INDEX('Marital status'!$A:$A,RANDBETWEEN(5,COUNTA('Marital status'!$A:$A) + 1),1)</f>
        <v>459031b19ec5bbd3b3dbc0a9dcf2cb6e6c6f7848</v>
      </c>
      <c r="Q970" s="7" t="str">
        <f ca="1">VLOOKUP($P970,'Marital status'!$A:$B,2,FALSE)</f>
        <v xml:space="preserve">Widowed </v>
      </c>
      <c r="R970" s="7">
        <f t="shared" ca="1" si="107"/>
        <v>5</v>
      </c>
      <c r="S970" s="7" t="e">
        <f ca="1">VLOOKUP($R970,Race!$A:$B,2,FALSE)</f>
        <v>#N/A</v>
      </c>
      <c r="T970" s="8">
        <f t="shared" ca="1" si="108"/>
        <v>31983</v>
      </c>
      <c r="U970" s="6">
        <f t="shared" ca="1" si="109"/>
        <v>8</v>
      </c>
      <c r="V970" s="8" t="str">
        <f ca="1">VLOOKUP($U970,Education!$A:$B,2,FALSE)</f>
        <v>Graduate school</v>
      </c>
      <c r="W970" s="7">
        <f ca="1" xml:space="preserve">
  IF(OR($Y970 = 5, $Y970 = 6, $Y970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970" s="7" t="str">
        <f ca="1">VLOOKUP($W970,Department!$A:$B,2,FALSE)</f>
        <v>Commercial</v>
      </c>
      <c r="Y970" s="6">
        <f t="shared" ca="1" si="110"/>
        <v>11</v>
      </c>
      <c r="Z970" s="7" t="str">
        <f ca="1">VLOOKUP($Y970,Role!$A:$B,2,FALSE)</f>
        <v>Analyst</v>
      </c>
      <c r="AA970" s="6">
        <f t="shared" ca="1" si="111"/>
        <v>7</v>
      </c>
      <c r="AB970" s="7" t="str">
        <f ca="1" xml:space="preserve">
IF($AA970 &lt;&gt; "",
    VLOOKUP($AA970,Level!$A:$B,2,FALSE),
    ""
)</f>
        <v>Senior</v>
      </c>
      <c r="AC970" s="1">
        <f ca="1" xml:space="preserve">
IF($Y970 = 5 + N("Presidente"),
    27000,
    IF($Y970 = 6 + N("Vice-presidente"),
        23000,
        IF(OR($Y970 = 8, $Y970= 13, $Y970 = 12) + N("Secretária bilíngue ou coordenador ou especialista"),
            8000,
            IF($Y970 = 7 + N("Diretor"),
                15000,
                IF($Y970 = 14 + N("Gerente"),
                    12000,
                    IF($Y970 = 9 + N("Estagiário"),
                        705,
                        IF($Y970 = 10 + N("Trainee"),
                            805,
                            IF($Y970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IF($U970 = 7,
  500,
  IF($U970 = 8,
    1000,
    IF($U970 = 9,
      1500,
      IF($U970 = 10,
        2000,
        0
      )
    )
  )
)
+
N("Adicional no salário por área")
+
IF($W970 = 14 + N("Tecnologia da Informação"),
  120,
  IF($W970 = 16 + N("Vendas"),
    110,
    IF($W970 = 15 + N("Jurídico"),
      100,
      IF(OR($W970 = 8, $W970 = 9, $W970 = 11) + N("Recursos humanos ou comercial ou comunicação e marketing"),
        80,
        0
      )
    )
  )
)
+
N("Adicionando pegadinha")
+
IF(AND($W970 = 16, $U970 = 9, $Y970 = 11, $AA970 = 5) + N("Se for de vendas, com mestrado, analista sênior"),
  IF($R970 = 5,
    100,
    0
  )
  +
  IF($N970 = "M",
    200,
    0
  ),
  0
)</f>
        <v>3080</v>
      </c>
      <c r="AD9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$A970  &amp; ", "   &amp;
$C970  &amp; ", "   &amp;
$E970  &amp; ", '"  &amp;
$J970  &amp; "', '" &amp;
$N970  &amp; "', "  &amp;
$R970  &amp; ", '"  &amp;
TEXT($T970,"dd/mm/aaaa")  &amp; "', "   &amp;
$U970  &amp; ", "   &amp;
$W970  &amp; ", "   &amp;
$Y970  &amp; ", "   &amp;
IF($AA970 &lt;&gt; "", $AA970, "NULL")  &amp; ", "   &amp;
$AC970  &amp; ");"</f>
        <v>INSERT INTO bi4all.fac_employees (id_company_fk, id_employee_pk, flg_active, employee_name, id_gender_fk, id_race_fk, birthday, id_schooling_fk, id_department_fk, id_role_fk, id_level_fk, salary) VALUES (6a51143286b03064a49cc2acbee63c09a0682d33, 966, 1, 'Rachel Gomes Ribeiro', 'F', 5, '25/07/1987', 8, 9, 11, 7, 3080);</v>
      </c>
    </row>
    <row r="971" spans="1:30" ht="14.25" customHeight="1" x14ac:dyDescent="0.2">
      <c r="A971" s="7" t="str" cm="1">
        <f t="array" aca="1" ref="A971" ca="1">INDEX(Company!$A:$A,RANDBETWEEN(5,COUNTA(Company!$A:$A) + 1),1)</f>
        <v>6a51143286b03064a49cc2acbee63c09a0682d33</v>
      </c>
      <c r="B971" s="7" t="str">
        <f ca="1">VLOOKUP($A971,Company!$A:$B,2,FALSE)</f>
        <v>ACME Corporation</v>
      </c>
      <c r="C971" s="5">
        <f t="shared" si="105"/>
        <v>967</v>
      </c>
      <c r="D971" s="5" t="str" cm="1">
        <f t="array" ref="D971">SHA1HASH($C971)</f>
        <v>7d5e6660e54fec3122bc54a9fc39dc5c9f1a17a7</v>
      </c>
      <c r="E971" s="6">
        <v>1</v>
      </c>
      <c r="F971" s="7">
        <f ca="1">IF($C971 = 1 + N("Presidente"),
    127,
    IF($C971 = 2 + N("Vice-Presidente"),
        72,
        IF($C971 = 3 + N("Secretária bilíngue"),
            13,
            RANDBETWEEN(5,COUNT(Name!$A:$A) + 1)
        )
    )
)</f>
        <v>191</v>
      </c>
      <c r="G971" s="7" t="str">
        <f ca="1">VLOOKUP($F971,Name!$A:$B,2,FALSE)</f>
        <v>João Paulo</v>
      </c>
      <c r="H971" s="7">
        <f ca="1" xml:space="preserve">
IF($C971 = 1,
    0,
    RANDBETWEEN(5,COUNT('Last name'!$A:$A) + 1)
)</f>
        <v>81</v>
      </c>
      <c r="I971" s="7" t="str">
        <f ca="1" xml:space="preserve">
IF($C971 = 1 + N("Presidente"),
    "de Orléans e Bragança",
    VLOOKUP($H971,'Last name'!$A:$B,2,FALSE) &amp; " " &amp; VLOOKUP(RANDBETWEEN(5,COUNT('Last name'!$A:$A) + 1),'Last name'!$A:$B,2,FALSE)
)</f>
        <v>Farias Santacruz</v>
      </c>
      <c r="J971" s="7" t="str">
        <f t="shared" ca="1" si="106"/>
        <v>João Paulo Farias Santacruz</v>
      </c>
      <c r="K971" s="7" t="str" cm="1">
        <f t="array" aca="1" ref="K971" ca="1">SHA1HASH($J971)</f>
        <v>857acba38356386f6876aa3b8a995c8db33e7fa9</v>
      </c>
      <c r="L971" s="7" cm="1">
        <f t="array" aca="1" ref="L971" ca="1">INDEX(States!$A:$A,RANDBETWEEN(5,COUNTA(States!$A:$A) + 1),1)</f>
        <v>20</v>
      </c>
      <c r="M971" s="7" t="str">
        <f ca="1">$L971 &amp; "|" &amp; VLOOKUP($L971,States!$A:$B,2,FALSE)</f>
        <v>20|c7ee6b7966c56a7149c5002263ee025341a1072b</v>
      </c>
      <c r="N971" s="7" t="str">
        <f ca="1">VLOOKUP($F971,Name!$A:$C,3,FALSE)</f>
        <v>M</v>
      </c>
      <c r="O971" s="7" t="str">
        <f ca="1">VLOOKUP($N971,Gender!$A:$B,2,FALSE)</f>
        <v>Male</v>
      </c>
      <c r="P971" s="7" t="str" cm="1">
        <f t="array" aca="1" ref="P971" ca="1">INDEX('Marital status'!$A:$A,RANDBETWEEN(5,COUNTA('Marital status'!$A:$A) + 1),1)</f>
        <v>3266897012b6dcc5723033bc25891bf99efcff6f</v>
      </c>
      <c r="Q971" s="7" t="str">
        <f ca="1">VLOOKUP($P971,'Marital status'!$A:$B,2,FALSE)</f>
        <v>MarrieD</v>
      </c>
      <c r="R971" s="7">
        <f t="shared" ca="1" si="107"/>
        <v>5</v>
      </c>
      <c r="S971" s="7" t="e">
        <f ca="1">VLOOKUP($R971,Race!$A:$B,2,FALSE)</f>
        <v>#N/A</v>
      </c>
      <c r="T971" s="8">
        <f t="shared" ca="1" si="108"/>
        <v>29300</v>
      </c>
      <c r="U971" s="6">
        <f t="shared" ca="1" si="109"/>
        <v>7</v>
      </c>
      <c r="V971" s="8" t="str">
        <f ca="1">VLOOKUP($U971,Education!$A:$B,2,FALSE)</f>
        <v>Undergraduate degree</v>
      </c>
      <c r="W971" s="7">
        <f ca="1" xml:space="preserve">
  IF(OR($Y971 = 5, $Y971 = 6, $Y971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971" s="7" t="str">
        <f ca="1">VLOOKUP($W971,Department!$A:$B,2,FALSE)</f>
        <v>Commercial</v>
      </c>
      <c r="Y971" s="6">
        <f t="shared" ca="1" si="110"/>
        <v>10</v>
      </c>
      <c r="Z971" s="7" t="str">
        <f ca="1">VLOOKUP($Y971,Role!$A:$B,2,FALSE)</f>
        <v>Trainee</v>
      </c>
      <c r="AA971" s="6" t="str">
        <f t="shared" ca="1" si="111"/>
        <v/>
      </c>
      <c r="AB971" s="7" t="str">
        <f ca="1" xml:space="preserve">
IF($AA971 &lt;&gt; "",
    VLOOKUP($AA971,Level!$A:$B,2,FALSE),
    ""
)</f>
        <v/>
      </c>
      <c r="AC971" s="1">
        <f ca="1" xml:space="preserve">
IF($Y971 = 5 + N("Presidente"),
    27000,
    IF($Y971 = 6 + N("Vice-presidente"),
        23000,
        IF(OR($Y971 = 8, $Y971= 13, $Y971 = 12) + N("Secretária bilíngue ou coordenador ou especialista"),
            8000,
            IF($Y971 = 7 + N("Diretor"),
                15000,
                IF($Y971 = 14 + N("Gerente"),
                    12000,
                    IF($Y971 = 9 + N("Estagiário"),
                        705,
                        IF($Y971 = 10 + N("Trainee"),
                            805,
                            IF($Y971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IF($U971 = 7,
  500,
  IF($U971 = 8,
    1000,
    IF($U971 = 9,
      1500,
      IF($U971 = 10,
        2000,
        0
      )
    )
  )
)
+
N("Adicional no salário por área")
+
IF($W971 = 14 + N("Tecnologia da Informação"),
  120,
  IF($W971 = 16 + N("Vendas"),
    110,
    IF($W971 = 15 + N("Jurídico"),
      100,
      IF(OR($W971 = 8, $W971 = 9, $W971 = 11) + N("Recursos humanos ou comercial ou comunicação e marketing"),
        80,
        0
      )
    )
  )
)
+
N("Adicionando pegadinha")
+
IF(AND($W971 = 16, $U971 = 9, $Y971 = 11, $AA971 = 5) + N("Se for de vendas, com mestrado, analista sênior"),
  IF($R971 = 5,
    100,
    0
  )
  +
  IF($N971 = "M",
    200,
    0
  ),
  0
)</f>
        <v>1385</v>
      </c>
      <c r="AD9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$A971  &amp; ", "   &amp;
$C971  &amp; ", "   &amp;
$E971  &amp; ", '"  &amp;
$J971  &amp; "', '" &amp;
$N971  &amp; "', "  &amp;
$R971  &amp; ", '"  &amp;
TEXT($T971,"dd/mm/aaaa")  &amp; "', "   &amp;
$U971  &amp; ", "   &amp;
$W971  &amp; ", "   &amp;
$Y971  &amp; ", "   &amp;
IF($AA971 &lt;&gt; "", $AA971, "NULL")  &amp; ", "   &amp;
$AC971  &amp; ");"</f>
        <v>INSERT INTO bi4all.fac_employees (id_company_fk, id_employee_pk, flg_active, employee_name, id_gender_fk, id_race_fk, birthday, id_schooling_fk, id_department_fk, id_role_fk, id_level_fk, salary) VALUES (6a51143286b03064a49cc2acbee63c09a0682d33, 967, 1, 'João Paulo Farias Santacruz', 'M', 5, '20/03/1980', 7, 9, 10, NULL, 1385);</v>
      </c>
    </row>
    <row r="972" spans="1:30" ht="14.25" customHeight="1" x14ac:dyDescent="0.2">
      <c r="A972" s="7" t="str" cm="1">
        <f t="array" aca="1" ref="A972" ca="1">INDEX(Company!$A:$A,RANDBETWEEN(5,COUNTA(Company!$A:$A) + 1),1)</f>
        <v>6a51143286b03064a49cc2acbee63c09a0682d33</v>
      </c>
      <c r="B972" s="7" t="str">
        <f ca="1">VLOOKUP($A972,Company!$A:$B,2,FALSE)</f>
        <v>ACME Corporation</v>
      </c>
      <c r="C972" s="5">
        <f t="shared" si="105"/>
        <v>968</v>
      </c>
      <c r="D972" s="5" t="str" cm="1">
        <f t="array" ref="D972">SHA1HASH($C972)</f>
        <v>b3bf2140cfa214f15ab2fa9fa0d4817cb7dca3ac</v>
      </c>
      <c r="E972" s="6">
        <v>1</v>
      </c>
      <c r="F972" s="7">
        <f ca="1">IF($C972 = 1 + N("Presidente"),
    127,
    IF($C972 = 2 + N("Vice-Presidente"),
        72,
        IF($C972 = 3 + N("Secretária bilíngue"),
            13,
            RANDBETWEEN(5,COUNT(Name!$A:$A) + 1)
        )
    )
)</f>
        <v>323</v>
      </c>
      <c r="G972" s="7" t="str">
        <f ca="1">VLOOKUP($F972,Name!$A:$B,2,FALSE)</f>
        <v>Rachel</v>
      </c>
      <c r="H972" s="7">
        <f ca="1" xml:space="preserve">
IF($C972 = 1,
    0,
    RANDBETWEEN(5,COUNT('Last name'!$A:$A) + 1)
)</f>
        <v>9</v>
      </c>
      <c r="I972" s="7" t="str">
        <f ca="1" xml:space="preserve">
IF($C972 = 1 + N("Presidente"),
    "de Orléans e Bragança",
    VLOOKUP($H972,'Last name'!$A:$B,2,FALSE) &amp; " " &amp; VLOOKUP(RANDBETWEEN(5,COUNT('Last name'!$A:$A) + 1),'Last name'!$A:$B,2,FALSE)
)</f>
        <v>Aleluia Albuquerque</v>
      </c>
      <c r="J972" s="7" t="str">
        <f t="shared" ca="1" si="106"/>
        <v>Rachel Aleluia Albuquerque</v>
      </c>
      <c r="K972" s="7" t="str" cm="1">
        <f t="array" aca="1" ref="K972" ca="1">SHA1HASH($J972)</f>
        <v>d1fbc141ed84834a9117460fefc6b238f517a6a9</v>
      </c>
      <c r="L972" s="7" cm="1">
        <f t="array" aca="1" ref="L972" ca="1">INDEX(States!$A:$A,RANDBETWEEN(5,COUNTA(States!$A:$A) + 1),1)</f>
        <v>10</v>
      </c>
      <c r="M972" s="7" t="str">
        <f ca="1">$L972 &amp; "|" &amp; VLOOKUP($L972,States!$A:$B,2,FALSE)</f>
        <v>10|fa6e01394cea5decb8157a7e18fa2eeabf35410d</v>
      </c>
      <c r="N972" s="7" t="str">
        <f ca="1">VLOOKUP($F972,Name!$A:$C,3,FALSE)</f>
        <v>F</v>
      </c>
      <c r="O972" s="7" t="str">
        <f ca="1">VLOOKUP($N972,Gender!$A:$B,2,FALSE)</f>
        <v>Female</v>
      </c>
      <c r="P972" s="7" t="str" cm="1">
        <f t="array" aca="1" ref="P972" ca="1">INDEX('Marital status'!$A:$A,RANDBETWEEN(5,COUNTA('Marital status'!$A:$A) + 1),1)</f>
        <v>ce0b1612aa711b78a720295d271a33894e2b72bf</v>
      </c>
      <c r="Q972" s="7" t="str">
        <f ca="1">VLOOKUP($P972,'Marital status'!$A:$B,2,FALSE)</f>
        <v>single</v>
      </c>
      <c r="R972" s="7">
        <f t="shared" ca="1" si="107"/>
        <v>5</v>
      </c>
      <c r="S972" s="7" t="e">
        <f ca="1">VLOOKUP($R972,Race!$A:$B,2,FALSE)</f>
        <v>#N/A</v>
      </c>
      <c r="T972" s="8">
        <f t="shared" ca="1" si="108"/>
        <v>31073</v>
      </c>
      <c r="U972" s="6">
        <f t="shared" ca="1" si="109"/>
        <v>8</v>
      </c>
      <c r="V972" s="8" t="str">
        <f ca="1">VLOOKUP($U972,Education!$A:$B,2,FALSE)</f>
        <v>Graduate school</v>
      </c>
      <c r="W972" s="7">
        <f ca="1" xml:space="preserve">
  IF(OR($Y972 = 5, $Y972 = 6, $Y972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972" s="7" t="str">
        <f ca="1">VLOOKUP($W972,Department!$A:$B,2,FALSE)</f>
        <v>Human Resource</v>
      </c>
      <c r="Y972" s="6">
        <f t="shared" ca="1" si="110"/>
        <v>11</v>
      </c>
      <c r="Z972" s="7" t="str">
        <f ca="1">VLOOKUP($Y972,Role!$A:$B,2,FALSE)</f>
        <v>Analyst</v>
      </c>
      <c r="AA972" s="6">
        <f t="shared" ca="1" si="111"/>
        <v>6</v>
      </c>
      <c r="AB972" s="7" t="str">
        <f ca="1" xml:space="preserve">
IF($AA972 &lt;&gt; "",
    VLOOKUP($AA972,Level!$A:$B,2,FALSE),
    ""
)</f>
        <v>Pleno</v>
      </c>
      <c r="AC972" s="1">
        <f ca="1" xml:space="preserve">
IF($Y972 = 5 + N("Presidente"),
    27000,
    IF($Y972 = 6 + N("Vice-presidente"),
        23000,
        IF(OR($Y972 = 8, $Y972= 13, $Y972 = 12) + N("Secretária bilíngue ou coordenador ou especialista"),
            8000,
            IF($Y972 = 7 + N("Diretor"),
                15000,
                IF($Y972 = 14 + N("Gerente"),
                    12000,
                    IF($Y972 = 9 + N("Estagiário"),
                        705,
                        IF($Y972 = 10 + N("Trainee"),
                            805,
                            IF($Y972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IF($U972 = 7,
  500,
  IF($U972 = 8,
    1000,
    IF($U972 = 9,
      1500,
      IF($U972 = 10,
        2000,
        0
      )
    )
  )
)
+
N("Adicional no salário por área")
+
IF($W972 = 14 + N("Tecnologia da Informação"),
  120,
  IF($W972 = 16 + N("Vendas"),
    110,
    IF($W972 = 15 + N("Jurídico"),
      100,
      IF(OR($W972 = 8, $W972 = 9, $W972 = 11) + N("Recursos humanos ou comercial ou comunicação e marketing"),
        80,
        0
      )
    )
  )
)
+
N("Adicionando pegadinha")
+
IF(AND($W972 = 16, $U972 = 9, $Y972 = 11, $AA972 = 5) + N("Se for de vendas, com mestrado, analista sênior"),
  IF($R972 = 5,
    100,
    0
  )
  +
  IF($N972 = "M",
    200,
    0
  ),
  0
)</f>
        <v>3080</v>
      </c>
      <c r="AD9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$A972  &amp; ", "   &amp;
$C972  &amp; ", "   &amp;
$E972  &amp; ", '"  &amp;
$J972  &amp; "', '" &amp;
$N972  &amp; "', "  &amp;
$R972  &amp; ", '"  &amp;
TEXT($T972,"dd/mm/aaaa")  &amp; "', "   &amp;
$U972  &amp; ", "   &amp;
$W972  &amp; ", "   &amp;
$Y972  &amp; ", "   &amp;
IF($AA972 &lt;&gt; "", $AA972, "NULL")  &amp; ", "   &amp;
$AC972  &amp; ");"</f>
        <v>INSERT INTO bi4all.fac_employees (id_company_fk, id_employee_pk, flg_active, employee_name, id_gender_fk, id_race_fk, birthday, id_schooling_fk, id_department_fk, id_role_fk, id_level_fk, salary) VALUES (6a51143286b03064a49cc2acbee63c09a0682d33, 968, 1, 'Rachel Aleluia Albuquerque', 'F', 5, '26/01/1985', 8, 8, 11, 6, 3080);</v>
      </c>
    </row>
    <row r="973" spans="1:30" ht="14.25" customHeight="1" x14ac:dyDescent="0.2">
      <c r="A973" s="7" t="str" cm="1">
        <f t="array" aca="1" ref="A973" ca="1">INDEX(Company!$A:$A,RANDBETWEEN(5,COUNTA(Company!$A:$A) + 1),1)</f>
        <v>6a51143286b03064a49cc2acbee63c09a0682d33</v>
      </c>
      <c r="B973" s="7" t="str">
        <f ca="1">VLOOKUP($A973,Company!$A:$B,2,FALSE)</f>
        <v>ACME Corporation</v>
      </c>
      <c r="C973" s="5">
        <f t="shared" si="105"/>
        <v>969</v>
      </c>
      <c r="D973" s="5" t="str" cm="1">
        <f t="array" ref="D973">SHA1HASH($C973)</f>
        <v>aa2dcf3d29d072a67b5602eb70a22b35ae79c3e4</v>
      </c>
      <c r="E973" s="6">
        <v>1</v>
      </c>
      <c r="F973" s="7">
        <f ca="1">IF($C973 = 1 + N("Presidente"),
    127,
    IF($C973 = 2 + N("Vice-Presidente"),
        72,
        IF($C973 = 3 + N("Secretária bilíngue"),
            13,
            RANDBETWEEN(5,COUNT(Name!$A:$A) + 1)
        )
    )
)</f>
        <v>6</v>
      </c>
      <c r="G973" s="7" t="str">
        <f ca="1">VLOOKUP($F973,Name!$A:$B,2,FALSE)</f>
        <v>Abigail</v>
      </c>
      <c r="H973" s="7">
        <f ca="1" xml:space="preserve">
IF($C973 = 1,
    0,
    RANDBETWEEN(5,COUNT('Last name'!$A:$A) + 1)
)</f>
        <v>131</v>
      </c>
      <c r="I973" s="7" t="str">
        <f ca="1" xml:space="preserve">
IF($C973 = 1 + N("Presidente"),
    "de Orléans e Bragança",
    VLOOKUP($H973,'Last name'!$A:$B,2,FALSE) &amp; " " &amp; VLOOKUP(RANDBETWEEN(5,COUNT('Last name'!$A:$A) + 1),'Last name'!$A:$B,2,FALSE)
)</f>
        <v>Monti Alencar</v>
      </c>
      <c r="J973" s="7" t="str">
        <f t="shared" ca="1" si="106"/>
        <v>Abigail Monti Alencar</v>
      </c>
      <c r="K973" s="7" t="str" cm="1">
        <f t="array" aca="1" ref="K973" ca="1">SHA1HASH($J973)</f>
        <v>e4a95d7b31d5c26ea175248f63fe52d92fd21236</v>
      </c>
      <c r="L973" s="7" cm="1">
        <f t="array" aca="1" ref="L973" ca="1">INDEX(States!$A:$A,RANDBETWEEN(5,COUNTA(States!$A:$A) + 1),1)</f>
        <v>24</v>
      </c>
      <c r="M973" s="7" t="str">
        <f ca="1">$L973 &amp; "|" &amp; VLOOKUP($L973,States!$A:$B,2,FALSE)</f>
        <v>24|4e344e218f5d3cb3700b5fb228401547cb97b31c</v>
      </c>
      <c r="N973" s="7" t="str">
        <f ca="1">VLOOKUP($F973,Name!$A:$C,3,FALSE)</f>
        <v>F</v>
      </c>
      <c r="O973" s="7" t="str">
        <f ca="1">VLOOKUP($N973,Gender!$A:$B,2,FALSE)</f>
        <v>Female</v>
      </c>
      <c r="P973" s="7" t="str" cm="1">
        <f t="array" aca="1" ref="P973" ca="1">INDEX('Marital status'!$A:$A,RANDBETWEEN(5,COUNTA('Marital status'!$A:$A) + 1),1)</f>
        <v>3266897012b6dcc5723033bc25891bf99efcff6f</v>
      </c>
      <c r="Q973" s="7" t="str">
        <f ca="1">VLOOKUP($P973,'Marital status'!$A:$B,2,FALSE)</f>
        <v>MarrieD</v>
      </c>
      <c r="R973" s="7">
        <f t="shared" ca="1" si="107"/>
        <v>6</v>
      </c>
      <c r="S973" s="7" t="e">
        <f ca="1">VLOOKUP($R973,Race!$A:$B,2,FALSE)</f>
        <v>#N/A</v>
      </c>
      <c r="T973" s="8">
        <f t="shared" ca="1" si="108"/>
        <v>28042</v>
      </c>
      <c r="U973" s="6">
        <f t="shared" ca="1" si="109"/>
        <v>7</v>
      </c>
      <c r="V973" s="8" t="str">
        <f ca="1">VLOOKUP($U973,Education!$A:$B,2,FALSE)</f>
        <v>Undergraduate degree</v>
      </c>
      <c r="W973" s="7">
        <f ca="1" xml:space="preserve">
  IF(OR($Y973 = 5, $Y973 = 6, $Y973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973" s="7" t="str">
        <f ca="1">VLOOKUP($W973,Department!$A:$B,2,FALSE)</f>
        <v>Finance</v>
      </c>
      <c r="Y973" s="6">
        <f t="shared" ca="1" si="110"/>
        <v>10</v>
      </c>
      <c r="Z973" s="7" t="str">
        <f ca="1">VLOOKUP($Y973,Role!$A:$B,2,FALSE)</f>
        <v>Trainee</v>
      </c>
      <c r="AA973" s="6" t="str">
        <f t="shared" ca="1" si="111"/>
        <v/>
      </c>
      <c r="AB973" s="7" t="str">
        <f ca="1" xml:space="preserve">
IF($AA973 &lt;&gt; "",
    VLOOKUP($AA973,Level!$A:$B,2,FALSE),
    ""
)</f>
        <v/>
      </c>
      <c r="AC973" s="1">
        <f ca="1" xml:space="preserve">
IF($Y973 = 5 + N("Presidente"),
    27000,
    IF($Y973 = 6 + N("Vice-presidente"),
        23000,
        IF(OR($Y973 = 8, $Y973= 13, $Y973 = 12) + N("Secretária bilíngue ou coordenador ou especialista"),
            8000,
            IF($Y973 = 7 + N("Diretor"),
                15000,
                IF($Y973 = 14 + N("Gerente"),
                    12000,
                    IF($Y973 = 9 + N("Estagiário"),
                        705,
                        IF($Y973 = 10 + N("Trainee"),
                            805,
                            IF($Y973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IF($U973 = 7,
  500,
  IF($U973 = 8,
    1000,
    IF($U973 = 9,
      1500,
      IF($U973 = 10,
        2000,
        0
      )
    )
  )
)
+
N("Adicional no salário por área")
+
IF($W973 = 14 + N("Tecnologia da Informação"),
  120,
  IF($W973 = 16 + N("Vendas"),
    110,
    IF($W973 = 15 + N("Jurídico"),
      100,
      IF(OR($W973 = 8, $W973 = 9, $W973 = 11) + N("Recursos humanos ou comercial ou comunicação e marketing"),
        80,
        0
      )
    )
  )
)
+
N("Adicionando pegadinha")
+
IF(AND($W973 = 16, $U973 = 9, $Y973 = 11, $AA973 = 5) + N("Se for de vendas, com mestrado, analista sênior"),
  IF($R973 = 5,
    100,
    0
  )
  +
  IF($N973 = "M",
    200,
    0
  ),
  0
)</f>
        <v>1305</v>
      </c>
      <c r="AD9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$A973  &amp; ", "   &amp;
$C973  &amp; ", "   &amp;
$E973  &amp; ", '"  &amp;
$J973  &amp; "', '" &amp;
$N973  &amp; "', "  &amp;
$R973  &amp; ", '"  &amp;
TEXT($T973,"dd/mm/aaaa")  &amp; "', "   &amp;
$U973  &amp; ", "   &amp;
$W973  &amp; ", "   &amp;
$Y973  &amp; ", "   &amp;
IF($AA973 &lt;&gt; "", $AA973, "NULL")  &amp; ", "   &amp;
$AC973  &amp; ");"</f>
        <v>INSERT INTO bi4all.fac_employees (id_company_fk, id_employee_pk, flg_active, employee_name, id_gender_fk, id_race_fk, birthday, id_schooling_fk, id_department_fk, id_role_fk, id_level_fk, salary) VALUES (6a51143286b03064a49cc2acbee63c09a0682d33, 969, 1, 'Abigail Monti Alencar', 'F', 6, '09/10/1976', 7, 7, 10, NULL, 1305);</v>
      </c>
    </row>
    <row r="974" spans="1:30" ht="14.25" customHeight="1" x14ac:dyDescent="0.2">
      <c r="A974" s="7" t="str" cm="1">
        <f t="array" aca="1" ref="A974" ca="1">INDEX(Company!$A:$A,RANDBETWEEN(5,COUNTA(Company!$A:$A) + 1),1)</f>
        <v>6a51143286b03064a49cc2acbee63c09a0682d33</v>
      </c>
      <c r="B974" s="7" t="str">
        <f ca="1">VLOOKUP($A974,Company!$A:$B,2,FALSE)</f>
        <v>ACME Corporation</v>
      </c>
      <c r="C974" s="5">
        <f t="shared" si="105"/>
        <v>970</v>
      </c>
      <c r="D974" s="5" t="str" cm="1">
        <f t="array" ref="D974">SHA1HASH($C974)</f>
        <v>636fd04ebe81c6118b43c88dba88b3af34ba4c12</v>
      </c>
      <c r="E974" s="6">
        <v>1</v>
      </c>
      <c r="F974" s="7">
        <f ca="1">IF($C974 = 1 + N("Presidente"),
    127,
    IF($C974 = 2 + N("Vice-Presidente"),
        72,
        IF($C974 = 3 + N("Secretária bilíngue"),
            13,
            RANDBETWEEN(5,COUNT(Name!$A:$A) + 1)
        )
    )
)</f>
        <v>350</v>
      </c>
      <c r="G974" s="7" t="str">
        <f ca="1">VLOOKUP($F974,Name!$A:$B,2,FALSE)</f>
        <v>Vanessa</v>
      </c>
      <c r="H974" s="7">
        <f ca="1" xml:space="preserve">
IF($C974 = 1,
    0,
    RANDBETWEEN(5,COUNT('Last name'!$A:$A) + 1)
)</f>
        <v>82</v>
      </c>
      <c r="I974" s="7" t="str">
        <f ca="1" xml:space="preserve">
IF($C974 = 1 + N("Presidente"),
    "de Orléans e Bragança",
    VLOOKUP($H974,'Last name'!$A:$B,2,FALSE) &amp; " " &amp; VLOOKUP(RANDBETWEEN(5,COUNT('Last name'!$A:$A) + 1),'Last name'!$A:$B,2,FALSE)
)</f>
        <v>Farina Almeida</v>
      </c>
      <c r="J974" s="7" t="str">
        <f t="shared" ca="1" si="106"/>
        <v>Vanessa Farina Almeida</v>
      </c>
      <c r="K974" s="7" t="str" cm="1">
        <f t="array" aca="1" ref="K974" ca="1">SHA1HASH($J974)</f>
        <v>9859af5484642754d31049cfb9b18ffd557ca613</v>
      </c>
      <c r="L974" s="7" cm="1">
        <f t="array" aca="1" ref="L974" ca="1">INDEX(States!$A:$A,RANDBETWEEN(5,COUNTA(States!$A:$A) + 1),1)</f>
        <v>13</v>
      </c>
      <c r="M974" s="7" t="str">
        <f ca="1">$L974 &amp; "|" &amp; VLOOKUP($L974,States!$A:$B,2,FALSE)</f>
        <v>13|6c05c76e5be517ed7b1a09bc941ed381b630f0fd</v>
      </c>
      <c r="N974" s="7" t="str">
        <f ca="1">VLOOKUP($F974,Name!$A:$C,3,FALSE)</f>
        <v>F</v>
      </c>
      <c r="O974" s="7" t="str">
        <f ca="1">VLOOKUP($N974,Gender!$A:$B,2,FALSE)</f>
        <v>Female</v>
      </c>
      <c r="P974" s="7" t="str" cm="1">
        <f t="array" aca="1" ref="P974" ca="1">INDEX('Marital status'!$A:$A,RANDBETWEEN(5,COUNTA('Marital status'!$A:$A) + 1),1)</f>
        <v>3266897012b6dcc5723033bc25891bf99efcff6f</v>
      </c>
      <c r="Q974" s="7" t="str">
        <f ca="1">VLOOKUP($P974,'Marital status'!$A:$B,2,FALSE)</f>
        <v>MarrieD</v>
      </c>
      <c r="R974" s="7">
        <f t="shared" ca="1" si="107"/>
        <v>5</v>
      </c>
      <c r="S974" s="7" t="e">
        <f ca="1">VLOOKUP($R974,Race!$A:$B,2,FALSE)</f>
        <v>#N/A</v>
      </c>
      <c r="T974" s="8">
        <f t="shared" ca="1" si="108"/>
        <v>22194</v>
      </c>
      <c r="U974" s="6">
        <f t="shared" ca="1" si="109"/>
        <v>7</v>
      </c>
      <c r="V974" s="8" t="str">
        <f ca="1">VLOOKUP($U974,Education!$A:$B,2,FALSE)</f>
        <v>Undergraduate degree</v>
      </c>
      <c r="W974" s="7">
        <f ca="1" xml:space="preserve">
  IF(OR($Y974 = 5, $Y974 = 6, $Y974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974" s="7" t="str">
        <f ca="1">VLOOKUP($W974,Department!$A:$B,2,FALSE)</f>
        <v>Human Resource</v>
      </c>
      <c r="Y974" s="6">
        <f t="shared" ca="1" si="110"/>
        <v>11</v>
      </c>
      <c r="Z974" s="7" t="str">
        <f ca="1">VLOOKUP($Y974,Role!$A:$B,2,FALSE)</f>
        <v>Analyst</v>
      </c>
      <c r="AA974" s="6">
        <f t="shared" ca="1" si="111"/>
        <v>6</v>
      </c>
      <c r="AB974" s="7" t="str">
        <f ca="1" xml:space="preserve">
IF($AA974 &lt;&gt; "",
    VLOOKUP($AA974,Level!$A:$B,2,FALSE),
    ""
)</f>
        <v>Pleno</v>
      </c>
      <c r="AC974" s="1">
        <f ca="1" xml:space="preserve">
IF($Y974 = 5 + N("Presidente"),
    27000,
    IF($Y974 = 6 + N("Vice-presidente"),
        23000,
        IF(OR($Y974 = 8, $Y974= 13, $Y974 = 12) + N("Secretária bilíngue ou coordenador ou especialista"),
            8000,
            IF($Y974 = 7 + N("Diretor"),
                15000,
                IF($Y974 = 14 + N("Gerente"),
                    12000,
                    IF($Y974 = 9 + N("Estagiário"),
                        705,
                        IF($Y974 = 10 + N("Trainee"),
                            805,
                            IF($Y974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IF($U974 = 7,
  500,
  IF($U974 = 8,
    1000,
    IF($U974 = 9,
      1500,
      IF($U974 = 10,
        2000,
        0
      )
    )
  )
)
+
N("Adicional no salário por área")
+
IF($W974 = 14 + N("Tecnologia da Informação"),
  120,
  IF($W974 = 16 + N("Vendas"),
    110,
    IF($W974 = 15 + N("Jurídico"),
      100,
      IF(OR($W974 = 8, $W974 = 9, $W974 = 11) + N("Recursos humanos ou comercial ou comunicação e marketing"),
        80,
        0
      )
    )
  )
)
+
N("Adicionando pegadinha")
+
IF(AND($W974 = 16, $U974 = 9, $Y974 = 11, $AA974 = 5) + N("Se for de vendas, com mestrado, analista sênior"),
  IF($R974 = 5,
    100,
    0
  )
  +
  IF($N974 = "M",
    200,
    0
  ),
  0
)</f>
        <v>2580</v>
      </c>
      <c r="AD9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$A974  &amp; ", "   &amp;
$C974  &amp; ", "   &amp;
$E974  &amp; ", '"  &amp;
$J974  &amp; "', '" &amp;
$N974  &amp; "', "  &amp;
$R974  &amp; ", '"  &amp;
TEXT($T974,"dd/mm/aaaa")  &amp; "', "   &amp;
$U974  &amp; ", "   &amp;
$W974  &amp; ", "   &amp;
$Y974  &amp; ", "   &amp;
IF($AA974 &lt;&gt; "", $AA974, "NULL")  &amp; ", "   &amp;
$AC974  &amp; ");"</f>
        <v>INSERT INTO bi4all.fac_employees (id_company_fk, id_employee_pk, flg_active, employee_name, id_gender_fk, id_race_fk, birthday, id_schooling_fk, id_department_fk, id_role_fk, id_level_fk, salary) VALUES (6a51143286b03064a49cc2acbee63c09a0682d33, 970, 1, 'Vanessa Farina Almeida', 'F', 5, '05/10/1960', 7, 8, 11, 6, 2580);</v>
      </c>
    </row>
    <row r="975" spans="1:30" ht="14.25" customHeight="1" x14ac:dyDescent="0.2">
      <c r="A975" s="7" t="str" cm="1">
        <f t="array" aca="1" ref="A975" ca="1">INDEX(Company!$A:$A,RANDBETWEEN(5,COUNTA(Company!$A:$A) + 1),1)</f>
        <v>6a51143286b03064a49cc2acbee63c09a0682d33</v>
      </c>
      <c r="B975" s="7" t="str">
        <f ca="1">VLOOKUP($A975,Company!$A:$B,2,FALSE)</f>
        <v>ACME Corporation</v>
      </c>
      <c r="C975" s="5">
        <f t="shared" si="105"/>
        <v>971</v>
      </c>
      <c r="D975" s="5" t="str" cm="1">
        <f t="array" ref="D975">SHA1HASH($C975)</f>
        <v>a4fc566c789cd0998efce12dbd3513e79eb93bbc</v>
      </c>
      <c r="E975" s="6">
        <v>1</v>
      </c>
      <c r="F975" s="7">
        <f ca="1">IF($C975 = 1 + N("Presidente"),
    127,
    IF($C975 = 2 + N("Vice-Presidente"),
        72,
        IF($C975 = 3 + N("Secretária bilíngue"),
            13,
            RANDBETWEEN(5,COUNT(Name!$A:$A) + 1)
        )
    )
)</f>
        <v>338</v>
      </c>
      <c r="G975" s="7" t="str">
        <f ca="1">VLOOKUP($F975,Name!$A:$B,2,FALSE)</f>
        <v>Sophia</v>
      </c>
      <c r="H975" s="7">
        <f ca="1" xml:space="preserve">
IF($C975 = 1,
    0,
    RANDBETWEEN(5,COUNT('Last name'!$A:$A) + 1)
)</f>
        <v>112</v>
      </c>
      <c r="I975" s="7" t="str">
        <f ca="1" xml:space="preserve">
IF($C975 = 1 + N("Presidente"),
    "de Orléans e Bragança",
    VLOOKUP($H975,'Last name'!$A:$B,2,FALSE) &amp; " " &amp; VLOOKUP(RANDBETWEEN(5,COUNT('Last name'!$A:$A) + 1),'Last name'!$A:$B,2,FALSE)
)</f>
        <v>Lopes Greco</v>
      </c>
      <c r="J975" s="7" t="str">
        <f t="shared" ca="1" si="106"/>
        <v>Sophia Lopes Greco</v>
      </c>
      <c r="K975" s="7" t="str" cm="1">
        <f t="array" aca="1" ref="K975" ca="1">SHA1HASH($J975)</f>
        <v>38d64dc2fadc18d4372d2493bfb5dbafbf48a55f</v>
      </c>
      <c r="L975" s="7" cm="1">
        <f t="array" aca="1" ref="L975" ca="1">INDEX(States!$A:$A,RANDBETWEEN(5,COUNTA(States!$A:$A) + 1),1)</f>
        <v>20</v>
      </c>
      <c r="M975" s="7" t="str">
        <f ca="1">$L975 &amp; "|" &amp; VLOOKUP($L975,States!$A:$B,2,FALSE)</f>
        <v>20|c7ee6b7966c56a7149c5002263ee025341a1072b</v>
      </c>
      <c r="N975" s="7" t="str">
        <f ca="1">VLOOKUP($F975,Name!$A:$C,3,FALSE)</f>
        <v>F</v>
      </c>
      <c r="O975" s="7" t="str">
        <f ca="1">VLOOKUP($N975,Gender!$A:$B,2,FALSE)</f>
        <v>Female</v>
      </c>
      <c r="P975" s="7" t="str" cm="1">
        <f t="array" aca="1" ref="P975" ca="1">INDEX('Marital status'!$A:$A,RANDBETWEEN(5,COUNTA('Marital status'!$A:$A) + 1),1)</f>
        <v>459031b19ec5bbd3b3dbc0a9dcf2cb6e6c6f7848</v>
      </c>
      <c r="Q975" s="7" t="str">
        <f ca="1">VLOOKUP($P975,'Marital status'!$A:$B,2,FALSE)</f>
        <v xml:space="preserve">Widowed </v>
      </c>
      <c r="R975" s="7">
        <f t="shared" ca="1" si="107"/>
        <v>5</v>
      </c>
      <c r="S975" s="7" t="e">
        <f ca="1">VLOOKUP($R975,Race!$A:$B,2,FALSE)</f>
        <v>#N/A</v>
      </c>
      <c r="T975" s="8">
        <f t="shared" ca="1" si="108"/>
        <v>24403</v>
      </c>
      <c r="U975" s="6">
        <f t="shared" ca="1" si="109"/>
        <v>7</v>
      </c>
      <c r="V975" s="8" t="str">
        <f ca="1">VLOOKUP($U975,Education!$A:$B,2,FALSE)</f>
        <v>Undergraduate degree</v>
      </c>
      <c r="W975" s="7">
        <f ca="1" xml:space="preserve">
  IF(OR($Y975 = 5, $Y975 = 6, $Y975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975" s="7" t="str">
        <f ca="1">VLOOKUP($W975,Department!$A:$B,2,FALSE)</f>
        <v>Operations</v>
      </c>
      <c r="Y975" s="6">
        <f t="shared" ca="1" si="110"/>
        <v>9</v>
      </c>
      <c r="Z975" s="7" t="str">
        <f ca="1">VLOOKUP($Y975,Role!$A:$B,2,FALSE)</f>
        <v>Intern</v>
      </c>
      <c r="AA975" s="6" t="str">
        <f t="shared" ca="1" si="111"/>
        <v/>
      </c>
      <c r="AB975" s="7" t="str">
        <f ca="1" xml:space="preserve">
IF($AA975 &lt;&gt; "",
    VLOOKUP($AA975,Level!$A:$B,2,FALSE),
    ""
)</f>
        <v/>
      </c>
      <c r="AC975" s="1">
        <f ca="1" xml:space="preserve">
IF($Y975 = 5 + N("Presidente"),
    27000,
    IF($Y975 = 6 + N("Vice-presidente"),
        23000,
        IF(OR($Y975 = 8, $Y975= 13, $Y975 = 12) + N("Secretária bilíngue ou coordenador ou especialista"),
            8000,
            IF($Y975 = 7 + N("Diretor"),
                15000,
                IF($Y975 = 14 + N("Gerente"),
                    12000,
                    IF($Y975 = 9 + N("Estagiário"),
                        705,
                        IF($Y975 = 10 + N("Trainee"),
                            805,
                            IF($Y975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IF($U975 = 7,
  500,
  IF($U975 = 8,
    1000,
    IF($U975 = 9,
      1500,
      IF($U975 = 10,
        2000,
        0
      )
    )
  )
)
+
N("Adicional no salário por área")
+
IF($W975 = 14 + N("Tecnologia da Informação"),
  120,
  IF($W975 = 16 + N("Vendas"),
    110,
    IF($W975 = 15 + N("Jurídico"),
      100,
      IF(OR($W975 = 8, $W975 = 9, $W975 = 11) + N("Recursos humanos ou comercial ou comunicação e marketing"),
        80,
        0
      )
    )
  )
)
+
N("Adicionando pegadinha")
+
IF(AND($W975 = 16, $U975 = 9, $Y975 = 11, $AA975 = 5) + N("Se for de vendas, com mestrado, analista sênior"),
  IF($R975 = 5,
    100,
    0
  )
  +
  IF($N975 = "M",
    200,
    0
  ),
  0
)</f>
        <v>1205</v>
      </c>
      <c r="AD9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$A975  &amp; ", "   &amp;
$C975  &amp; ", "   &amp;
$E975  &amp; ", '"  &amp;
$J975  &amp; "', '" &amp;
$N975  &amp; "', "  &amp;
$R975  &amp; ", '"  &amp;
TEXT($T975,"dd/mm/aaaa")  &amp; "', "   &amp;
$U975  &amp; ", "   &amp;
$W975  &amp; ", "   &amp;
$Y975  &amp; ", "   &amp;
IF($AA975 &lt;&gt; "", $AA975, "NULL")  &amp; ", "   &amp;
$AC975  &amp; ");"</f>
        <v>INSERT INTO bi4all.fac_employees (id_company_fk, id_employee_pk, flg_active, employee_name, id_gender_fk, id_race_fk, birthday, id_schooling_fk, id_department_fk, id_role_fk, id_level_fk, salary) VALUES (6a51143286b03064a49cc2acbee63c09a0682d33, 971, 1, 'Sophia Lopes Greco', 'F', 5, '23/10/1966', 7, 10, 9, NULL, 1205);</v>
      </c>
    </row>
    <row r="976" spans="1:30" ht="14.25" customHeight="1" x14ac:dyDescent="0.2">
      <c r="A976" s="7" t="str" cm="1">
        <f t="array" aca="1" ref="A976" ca="1">INDEX(Company!$A:$A,RANDBETWEEN(5,COUNTA(Company!$A:$A) + 1),1)</f>
        <v>6a51143286b03064a49cc2acbee63c09a0682d33</v>
      </c>
      <c r="B976" s="7" t="str">
        <f ca="1">VLOOKUP($A976,Company!$A:$B,2,FALSE)</f>
        <v>ACME Corporation</v>
      </c>
      <c r="C976" s="5">
        <f t="shared" si="105"/>
        <v>972</v>
      </c>
      <c r="D976" s="5" t="str" cm="1">
        <f t="array" ref="D976">SHA1HASH($C976)</f>
        <v>5a14ec71168ce0b15c0e9cece3865e308e28e32b</v>
      </c>
      <c r="E976" s="6">
        <v>1</v>
      </c>
      <c r="F976" s="7">
        <f ca="1">IF($C976 = 1 + N("Presidente"),
    127,
    IF($C976 = 2 + N("Vice-Presidente"),
        72,
        IF($C976 = 3 + N("Secretária bilíngue"),
            13,
            RANDBETWEEN(5,COUNT(Name!$A:$A) + 1)
        )
    )
)</f>
        <v>280</v>
      </c>
      <c r="G976" s="7" t="str">
        <f ca="1">VLOOKUP($F976,Name!$A:$B,2,FALSE)</f>
        <v>Marianna</v>
      </c>
      <c r="H976" s="7">
        <f ca="1" xml:space="preserve">
IF($C976 = 1,
    0,
    RANDBETWEEN(5,COUNT('Last name'!$A:$A) + 1)
)</f>
        <v>98</v>
      </c>
      <c r="I976" s="7" t="str">
        <f ca="1" xml:space="preserve">
IF($C976 = 1 + N("Presidente"),
    "de Orléans e Bragança",
    VLOOKUP($H976,'Last name'!$A:$B,2,FALSE) &amp; " " &amp; VLOOKUP(RANDBETWEEN(5,COUNT('Last name'!$A:$A) + 1),'Last name'!$A:$B,2,FALSE)
)</f>
        <v>Giordano Testa</v>
      </c>
      <c r="J976" s="7" t="str">
        <f t="shared" ca="1" si="106"/>
        <v>Marianna Giordano Testa</v>
      </c>
      <c r="K976" s="7" t="str" cm="1">
        <f t="array" aca="1" ref="K976" ca="1">SHA1HASH($J976)</f>
        <v>d7c8059b5045689ca92e56d99523d721421cae80</v>
      </c>
      <c r="L976" s="7" cm="1">
        <f t="array" aca="1" ref="L976" ca="1">INDEX(States!$A:$A,RANDBETWEEN(5,COUNTA(States!$A:$A) + 1),1)</f>
        <v>9</v>
      </c>
      <c r="M976" s="7" t="str">
        <f ca="1">$L976 &amp; "|" &amp; VLOOKUP($L976,States!$A:$B,2,FALSE)</f>
        <v>9|68b7ab1daf7c594d71db682ca70a5cb187f0524f</v>
      </c>
      <c r="N976" s="7" t="str">
        <f ca="1">VLOOKUP($F976,Name!$A:$C,3,FALSE)</f>
        <v>F</v>
      </c>
      <c r="O976" s="7" t="str">
        <f ca="1">VLOOKUP($N976,Gender!$A:$B,2,FALSE)</f>
        <v>Female</v>
      </c>
      <c r="P976" s="7" t="str" cm="1">
        <f t="array" aca="1" ref="P976" ca="1">INDEX('Marital status'!$A:$A,RANDBETWEEN(5,COUNTA('Marital status'!$A:$A) + 1),1)</f>
        <v>3266897012b6dcc5723033bc25891bf99efcff6f</v>
      </c>
      <c r="Q976" s="7" t="str">
        <f ca="1">VLOOKUP($P976,'Marital status'!$A:$B,2,FALSE)</f>
        <v>MarrieD</v>
      </c>
      <c r="R976" s="7">
        <f t="shared" ca="1" si="107"/>
        <v>5</v>
      </c>
      <c r="S976" s="7" t="e">
        <f ca="1">VLOOKUP($R976,Race!$A:$B,2,FALSE)</f>
        <v>#N/A</v>
      </c>
      <c r="T976" s="8">
        <f t="shared" ca="1" si="108"/>
        <v>28097</v>
      </c>
      <c r="U976" s="6">
        <f t="shared" ca="1" si="109"/>
        <v>8</v>
      </c>
      <c r="V976" s="8" t="str">
        <f ca="1">VLOOKUP($U976,Education!$A:$B,2,FALSE)</f>
        <v>Graduate school</v>
      </c>
      <c r="W976" s="7">
        <f ca="1" xml:space="preserve">
  IF(OR($Y976 = 5, $Y976 = 6, $Y976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976" s="7" t="str">
        <f ca="1">VLOOKUP($W976,Department!$A:$B,2,FALSE)</f>
        <v>Audit</v>
      </c>
      <c r="Y976" s="6">
        <f t="shared" ca="1" si="110"/>
        <v>11</v>
      </c>
      <c r="Z976" s="7" t="str">
        <f ca="1">VLOOKUP($Y976,Role!$A:$B,2,FALSE)</f>
        <v>Analyst</v>
      </c>
      <c r="AA976" s="6">
        <f t="shared" ca="1" si="111"/>
        <v>5</v>
      </c>
      <c r="AB976" s="7" t="str">
        <f ca="1" xml:space="preserve">
IF($AA976 &lt;&gt; "",
    VLOOKUP($AA976,Level!$A:$B,2,FALSE),
    ""
)</f>
        <v>Junior</v>
      </c>
      <c r="AC976" s="1">
        <f ca="1" xml:space="preserve">
IF($Y976 = 5 + N("Presidente"),
    27000,
    IF($Y976 = 6 + N("Vice-presidente"),
        23000,
        IF(OR($Y976 = 8, $Y976= 13, $Y976 = 12) + N("Secretária bilíngue ou coordenador ou especialista"),
            8000,
            IF($Y976 = 7 + N("Diretor"),
                15000,
                IF($Y976 = 14 + N("Gerente"),
                    12000,
                    IF($Y976 = 9 + N("Estagiário"),
                        705,
                        IF($Y976 = 10 + N("Trainee"),
                            805,
                            IF($Y976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IF($U976 = 7,
  500,
  IF($U976 = 8,
    1000,
    IF($U976 = 9,
      1500,
      IF($U976 = 10,
        2000,
        0
      )
    )
  )
)
+
N("Adicional no salário por área")
+
IF($W976 = 14 + N("Tecnologia da Informação"),
  120,
  IF($W976 = 16 + N("Vendas"),
    110,
    IF($W976 = 15 + N("Jurídico"),
      100,
      IF(OR($W976 = 8, $W976 = 9, $W976 = 11) + N("Recursos humanos ou comercial ou comunicação e marketing"),
        80,
        0
      )
    )
  )
)
+
N("Adicionando pegadinha")
+
IF(AND($W976 = 16, $U976 = 9, $Y976 = 11, $AA976 = 5) + N("Se for de vendas, com mestrado, analista sênior"),
  IF($R976 = 5,
    100,
    0
  )
  +
  IF($N976 = "M",
    200,
    0
  ),
  0
)</f>
        <v>3000</v>
      </c>
      <c r="AD9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$A976  &amp; ", "   &amp;
$C976  &amp; ", "   &amp;
$E976  &amp; ", '"  &amp;
$J976  &amp; "', '" &amp;
$N976  &amp; "', "  &amp;
$R976  &amp; ", '"  &amp;
TEXT($T976,"dd/mm/aaaa")  &amp; "', "   &amp;
$U976  &amp; ", "   &amp;
$W976  &amp; ", "   &amp;
$Y976  &amp; ", "   &amp;
IF($AA976 &lt;&gt; "", $AA976, "NULL")  &amp; ", "   &amp;
$AC976  &amp; ");"</f>
        <v>INSERT INTO bi4all.fac_employees (id_company_fk, id_employee_pk, flg_active, employee_name, id_gender_fk, id_race_fk, birthday, id_schooling_fk, id_department_fk, id_role_fk, id_level_fk, salary) VALUES (6a51143286b03064a49cc2acbee63c09a0682d33, 972, 1, 'Marianna Giordano Testa', 'F', 5, '03/12/1976', 8, 13, 11, 5, 3000);</v>
      </c>
    </row>
    <row r="977" spans="1:30" ht="14.25" customHeight="1" x14ac:dyDescent="0.2">
      <c r="A977" s="7" t="str" cm="1">
        <f t="array" aca="1" ref="A977" ca="1">INDEX(Company!$A:$A,RANDBETWEEN(5,COUNTA(Company!$A:$A) + 1),1)</f>
        <v>6a51143286b03064a49cc2acbee63c09a0682d33</v>
      </c>
      <c r="B977" s="7" t="str">
        <f ca="1">VLOOKUP($A977,Company!$A:$B,2,FALSE)</f>
        <v>ACME Corporation</v>
      </c>
      <c r="C977" s="5">
        <f t="shared" si="105"/>
        <v>973</v>
      </c>
      <c r="D977" s="5" t="str" cm="1">
        <f t="array" ref="D977">SHA1HASH($C977)</f>
        <v>12b15c8db6c703fe4c7f4f8b71ca4ead06cca8b5</v>
      </c>
      <c r="E977" s="6">
        <v>1</v>
      </c>
      <c r="F977" s="7">
        <f ca="1">IF($C977 = 1 + N("Presidente"),
    127,
    IF($C977 = 2 + N("Vice-Presidente"),
        72,
        IF($C977 = 3 + N("Secretária bilíngue"),
            13,
            RANDBETWEEN(5,COUNT(Name!$A:$A) + 1)
        )
    )
)</f>
        <v>41</v>
      </c>
      <c r="G977" s="7" t="str">
        <f ca="1">VLOOKUP($F977,Name!$A:$B,2,FALSE)</f>
        <v>Ane Caroline</v>
      </c>
      <c r="H977" s="7">
        <f ca="1" xml:space="preserve">
IF($C977 = 1,
    0,
    RANDBETWEEN(5,COUNT('Last name'!$A:$A) + 1)
)</f>
        <v>36</v>
      </c>
      <c r="I977" s="7" t="str">
        <f ca="1" xml:space="preserve">
IF($C977 = 1 + N("Presidente"),
    "de Orléans e Bragança",
    VLOOKUP($H977,'Last name'!$A:$B,2,FALSE) &amp; " " &amp; VLOOKUP(RANDBETWEEN(5,COUNT('Last name'!$A:$A) + 1),'Last name'!$A:$B,2,FALSE)
)</f>
        <v>Batista Caminha</v>
      </c>
      <c r="J977" s="7" t="str">
        <f t="shared" ca="1" si="106"/>
        <v>Ane Caroline Batista Caminha</v>
      </c>
      <c r="K977" s="7" t="str" cm="1">
        <f t="array" aca="1" ref="K977" ca="1">SHA1HASH($J977)</f>
        <v>66635a4d2dcc3a0784b3765830da092cf4193d6e</v>
      </c>
      <c r="L977" s="7" cm="1">
        <f t="array" aca="1" ref="L977" ca="1">INDEX(States!$A:$A,RANDBETWEEN(5,COUNTA(States!$A:$A) + 1),1)</f>
        <v>19</v>
      </c>
      <c r="M977" s="7" t="str">
        <f ca="1">$L977 &amp; "|" &amp; VLOOKUP($L977,States!$A:$B,2,FALSE)</f>
        <v>19|bd4a752045e2a790745f147976385d85d6dbdece</v>
      </c>
      <c r="N977" s="7" t="str">
        <f ca="1">VLOOKUP($F977,Name!$A:$C,3,FALSE)</f>
        <v>F</v>
      </c>
      <c r="O977" s="7" t="str">
        <f ca="1">VLOOKUP($N977,Gender!$A:$B,2,FALSE)</f>
        <v>Female</v>
      </c>
      <c r="P977" s="7" t="str" cm="1">
        <f t="array" aca="1" ref="P977" ca="1">INDEX('Marital status'!$A:$A,RANDBETWEEN(5,COUNTA('Marital status'!$A:$A) + 1),1)</f>
        <v>47051393f6bcbf99111ec5d70ba2ebbe11ebccae</v>
      </c>
      <c r="Q977" s="7" t="str">
        <f ca="1">VLOOKUP($P977,'Marital status'!$A:$B,2,FALSE)</f>
        <v xml:space="preserve"> Separated </v>
      </c>
      <c r="R977" s="7">
        <f t="shared" ca="1" si="107"/>
        <v>5</v>
      </c>
      <c r="S977" s="7" t="e">
        <f ca="1">VLOOKUP($R977,Race!$A:$B,2,FALSE)</f>
        <v>#N/A</v>
      </c>
      <c r="T977" s="8">
        <f t="shared" ca="1" si="108"/>
        <v>23313</v>
      </c>
      <c r="U977" s="6">
        <f t="shared" ca="1" si="109"/>
        <v>7</v>
      </c>
      <c r="V977" s="8" t="str">
        <f ca="1">VLOOKUP($U977,Education!$A:$B,2,FALSE)</f>
        <v>Undergraduate degree</v>
      </c>
      <c r="W977" s="7">
        <f ca="1" xml:space="preserve">
  IF(OR($Y977 = 5, $Y977 = 6, $Y977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977" s="7" t="str">
        <f ca="1">VLOOKUP($W977,Department!$A:$B,2,FALSE)</f>
        <v>Administration</v>
      </c>
      <c r="Y977" s="6">
        <f t="shared" ca="1" si="110"/>
        <v>10</v>
      </c>
      <c r="Z977" s="7" t="str">
        <f ca="1">VLOOKUP($Y977,Role!$A:$B,2,FALSE)</f>
        <v>Trainee</v>
      </c>
      <c r="AA977" s="6" t="str">
        <f t="shared" ca="1" si="111"/>
        <v/>
      </c>
      <c r="AB977" s="7" t="str">
        <f ca="1" xml:space="preserve">
IF($AA977 &lt;&gt; "",
    VLOOKUP($AA977,Level!$A:$B,2,FALSE),
    ""
)</f>
        <v/>
      </c>
      <c r="AC977" s="1">
        <f ca="1" xml:space="preserve">
IF($Y977 = 5 + N("Presidente"),
    27000,
    IF($Y977 = 6 + N("Vice-presidente"),
        23000,
        IF(OR($Y977 = 8, $Y977= 13, $Y977 = 12) + N("Secretária bilíngue ou coordenador ou especialista"),
            8000,
            IF($Y977 = 7 + N("Diretor"),
                15000,
                IF($Y977 = 14 + N("Gerente"),
                    12000,
                    IF($Y977 = 9 + N("Estagiário"),
                        705,
                        IF($Y977 = 10 + N("Trainee"),
                            805,
                            IF($Y977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IF($U977 = 7,
  500,
  IF($U977 = 8,
    1000,
    IF($U977 = 9,
      1500,
      IF($U977 = 10,
        2000,
        0
      )
    )
  )
)
+
N("Adicional no salário por área")
+
IF($W977 = 14 + N("Tecnologia da Informação"),
  120,
  IF($W977 = 16 + N("Vendas"),
    110,
    IF($W977 = 15 + N("Jurídico"),
      100,
      IF(OR($W977 = 8, $W977 = 9, $W977 = 11) + N("Recursos humanos ou comercial ou comunicação e marketing"),
        80,
        0
      )
    )
  )
)
+
N("Adicionando pegadinha")
+
IF(AND($W977 = 16, $U977 = 9, $Y977 = 11, $AA977 = 5) + N("Se for de vendas, com mestrado, analista sênior"),
  IF($R977 = 5,
    100,
    0
  )
  +
  IF($N977 = "M",
    200,
    0
  ),
  0
)</f>
        <v>1305</v>
      </c>
      <c r="AD9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$A977  &amp; ", "   &amp;
$C977  &amp; ", "   &amp;
$E977  &amp; ", '"  &amp;
$J977  &amp; "', '" &amp;
$N977  &amp; "', "  &amp;
$R977  &amp; ", '"  &amp;
TEXT($T977,"dd/mm/aaaa")  &amp; "', "   &amp;
$U977  &amp; ", "   &amp;
$W977  &amp; ", "   &amp;
$Y977  &amp; ", "   &amp;
IF($AA977 &lt;&gt; "", $AA977, "NULL")  &amp; ", "   &amp;
$AC977  &amp; ");"</f>
        <v>INSERT INTO bi4all.fac_employees (id_company_fk, id_employee_pk, flg_active, employee_name, id_gender_fk, id_race_fk, birthday, id_schooling_fk, id_department_fk, id_role_fk, id_level_fk, salary) VALUES (6a51143286b03064a49cc2acbee63c09a0682d33, 973, 1, 'Ane Caroline Batista Caminha', 'F', 5, '29/10/1963', 7, 6, 10, NULL, 1305);</v>
      </c>
    </row>
    <row r="978" spans="1:30" ht="14.25" customHeight="1" x14ac:dyDescent="0.2">
      <c r="A978" s="7" t="str" cm="1">
        <f t="array" aca="1" ref="A978" ca="1">INDEX(Company!$A:$A,RANDBETWEEN(5,COUNTA(Company!$A:$A) + 1),1)</f>
        <v>6a51143286b03064a49cc2acbee63c09a0682d33</v>
      </c>
      <c r="B978" s="7" t="str">
        <f ca="1">VLOOKUP($A978,Company!$A:$B,2,FALSE)</f>
        <v>ACME Corporation</v>
      </c>
      <c r="C978" s="5">
        <f t="shared" si="105"/>
        <v>974</v>
      </c>
      <c r="D978" s="5" t="str" cm="1">
        <f t="array" ref="D978">SHA1HASH($C978)</f>
        <v>8383da94fbc3893a50deddfd249fa33c22a1d215</v>
      </c>
      <c r="E978" s="6">
        <v>1</v>
      </c>
      <c r="F978" s="7">
        <f ca="1">IF($C978 = 1 + N("Presidente"),
    127,
    IF($C978 = 2 + N("Vice-Presidente"),
        72,
        IF($C978 = 3 + N("Secretária bilíngue"),
            13,
            RANDBETWEEN(5,COUNT(Name!$A:$A) + 1)
        )
    )
)</f>
        <v>61</v>
      </c>
      <c r="G978" s="7" t="str">
        <f ca="1">VLOOKUP($F978,Name!$A:$B,2,FALSE)</f>
        <v>Augusto</v>
      </c>
      <c r="H978" s="7">
        <f ca="1" xml:space="preserve">
IF($C978 = 1,
    0,
    RANDBETWEEN(5,COUNT('Last name'!$A:$A) + 1)
)</f>
        <v>11</v>
      </c>
      <c r="I978" s="7" t="str">
        <f ca="1" xml:space="preserve">
IF($C978 = 1 + N("Presidente"),
    "de Orléans e Bragança",
    VLOOKUP($H978,'Last name'!$A:$B,2,FALSE) &amp; " " &amp; VLOOKUP(RANDBETWEEN(5,COUNT('Last name'!$A:$A) + 1),'Last name'!$A:$B,2,FALSE)
)</f>
        <v>Almeida Barroso</v>
      </c>
      <c r="J978" s="7" t="str">
        <f t="shared" ca="1" si="106"/>
        <v>Augusto Almeida Barroso</v>
      </c>
      <c r="K978" s="7" t="str" cm="1">
        <f t="array" aca="1" ref="K978" ca="1">SHA1HASH($J978)</f>
        <v>0483d55ca8ab07a760ad2eb6f5de48b52f693d4b</v>
      </c>
      <c r="L978" s="7" cm="1">
        <f t="array" aca="1" ref="L978" ca="1">INDEX(States!$A:$A,RANDBETWEEN(5,COUNTA(States!$A:$A) + 1),1)</f>
        <v>6</v>
      </c>
      <c r="M978" s="7" t="str">
        <f ca="1">$L978 &amp; "|" &amp; VLOOKUP($L978,States!$A:$B,2,FALSE)</f>
        <v>6|990f6b5f2170b43d022d539b1260b5f1af889998</v>
      </c>
      <c r="N978" s="7" t="str">
        <f ca="1">VLOOKUP($F978,Name!$A:$C,3,FALSE)</f>
        <v>M</v>
      </c>
      <c r="O978" s="7" t="str">
        <f ca="1">VLOOKUP($N978,Gender!$A:$B,2,FALSE)</f>
        <v>Male</v>
      </c>
      <c r="P978" s="7" t="str" cm="1">
        <f t="array" aca="1" ref="P978" ca="1">INDEX('Marital status'!$A:$A,RANDBETWEEN(5,COUNTA('Marital status'!$A:$A) + 1),1)</f>
        <v>459031b19ec5bbd3b3dbc0a9dcf2cb6e6c6f7848</v>
      </c>
      <c r="Q978" s="7" t="str">
        <f ca="1">VLOOKUP($P978,'Marital status'!$A:$B,2,FALSE)</f>
        <v xml:space="preserve">Widowed </v>
      </c>
      <c r="R978" s="7">
        <f t="shared" ca="1" si="107"/>
        <v>5</v>
      </c>
      <c r="S978" s="7" t="e">
        <f ca="1">VLOOKUP($R978,Race!$A:$B,2,FALSE)</f>
        <v>#N/A</v>
      </c>
      <c r="T978" s="8">
        <f t="shared" ca="1" si="108"/>
        <v>23569</v>
      </c>
      <c r="U978" s="6">
        <f t="shared" ca="1" si="109"/>
        <v>7</v>
      </c>
      <c r="V978" s="8" t="str">
        <f ca="1">VLOOKUP($U978,Education!$A:$B,2,FALSE)</f>
        <v>Undergraduate degree</v>
      </c>
      <c r="W978" s="7">
        <f ca="1" xml:space="preserve">
  IF(OR($Y978 = 5, $Y978 = 6, $Y978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978" s="7" t="str">
        <f ca="1">VLOOKUP($W978,Department!$A:$B,2,FALSE)</f>
        <v>Finance</v>
      </c>
      <c r="Y978" s="6">
        <f t="shared" ca="1" si="110"/>
        <v>11</v>
      </c>
      <c r="Z978" s="7" t="str">
        <f ca="1">VLOOKUP($Y978,Role!$A:$B,2,FALSE)</f>
        <v>Analyst</v>
      </c>
      <c r="AA978" s="6">
        <f t="shared" ca="1" si="111"/>
        <v>6</v>
      </c>
      <c r="AB978" s="7" t="str">
        <f ca="1" xml:space="preserve">
IF($AA978 &lt;&gt; "",
    VLOOKUP($AA978,Level!$A:$B,2,FALSE),
    ""
)</f>
        <v>Pleno</v>
      </c>
      <c r="AC978" s="1">
        <f ca="1" xml:space="preserve">
IF($Y978 = 5 + N("Presidente"),
    27000,
    IF($Y978 = 6 + N("Vice-presidente"),
        23000,
        IF(OR($Y978 = 8, $Y978= 13, $Y978 = 12) + N("Secretária bilíngue ou coordenador ou especialista"),
            8000,
            IF($Y978 = 7 + N("Diretor"),
                15000,
                IF($Y978 = 14 + N("Gerente"),
                    12000,
                    IF($Y978 = 9 + N("Estagiário"),
                        705,
                        IF($Y978 = 10 + N("Trainee"),
                            805,
                            IF($Y978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IF($U978 = 7,
  500,
  IF($U978 = 8,
    1000,
    IF($U978 = 9,
      1500,
      IF($U978 = 10,
        2000,
        0
      )
    )
  )
)
+
N("Adicional no salário por área")
+
IF($W978 = 14 + N("Tecnologia da Informação"),
  120,
  IF($W978 = 16 + N("Vendas"),
    110,
    IF($W978 = 15 + N("Jurídico"),
      100,
      IF(OR($W978 = 8, $W978 = 9, $W978 = 11) + N("Recursos humanos ou comercial ou comunicação e marketing"),
        80,
        0
      )
    )
  )
)
+
N("Adicionando pegadinha")
+
IF(AND($W978 = 16, $U978 = 9, $Y978 = 11, $AA978 = 5) + N("Se for de vendas, com mestrado, analista sênior"),
  IF($R978 = 5,
    100,
    0
  )
  +
  IF($N978 = "M",
    200,
    0
  ),
  0
)</f>
        <v>2500</v>
      </c>
      <c r="AD9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$A978  &amp; ", "   &amp;
$C978  &amp; ", "   &amp;
$E978  &amp; ", '"  &amp;
$J978  &amp; "', '" &amp;
$N978  &amp; "', "  &amp;
$R978  &amp; ", '"  &amp;
TEXT($T978,"dd/mm/aaaa")  &amp; "', "   &amp;
$U978  &amp; ", "   &amp;
$W978  &amp; ", "   &amp;
$Y978  &amp; ", "   &amp;
IF($AA978 &lt;&gt; "", $AA978, "NULL")  &amp; ", "   &amp;
$AC978  &amp; ");"</f>
        <v>INSERT INTO bi4all.fac_employees (id_company_fk, id_employee_pk, flg_active, employee_name, id_gender_fk, id_race_fk, birthday, id_schooling_fk, id_department_fk, id_role_fk, id_level_fk, salary) VALUES (6a51143286b03064a49cc2acbee63c09a0682d33, 974, 1, 'Augusto Almeida Barroso', 'M', 5, '11/07/1964', 7, 7, 11, 6, 2500);</v>
      </c>
    </row>
    <row r="979" spans="1:30" ht="14.25" customHeight="1" x14ac:dyDescent="0.2">
      <c r="A979" s="7" t="str" cm="1">
        <f t="array" aca="1" ref="A979" ca="1">INDEX(Company!$A:$A,RANDBETWEEN(5,COUNTA(Company!$A:$A) + 1),1)</f>
        <v>6a51143286b03064a49cc2acbee63c09a0682d33</v>
      </c>
      <c r="B979" s="7" t="str">
        <f ca="1">VLOOKUP($A979,Company!$A:$B,2,FALSE)</f>
        <v>ACME Corporation</v>
      </c>
      <c r="C979" s="5">
        <f t="shared" si="105"/>
        <v>975</v>
      </c>
      <c r="D979" s="5" t="str" cm="1">
        <f t="array" ref="D979">SHA1HASH($C979)</f>
        <v>7698330419d7539e743e9f4985411faf76e64261</v>
      </c>
      <c r="E979" s="6">
        <v>1</v>
      </c>
      <c r="F979" s="7">
        <f ca="1">IF($C979 = 1 + N("Presidente"),
    127,
    IF($C979 = 2 + N("Vice-Presidente"),
        72,
        IF($C979 = 3 + N("Secretária bilíngue"),
            13,
            RANDBETWEEN(5,COUNT(Name!$A:$A) + 1)
        )
    )
)</f>
        <v>236</v>
      </c>
      <c r="G979" s="7" t="str">
        <f ca="1">VLOOKUP($F979,Name!$A:$B,2,FALSE)</f>
        <v>Luana</v>
      </c>
      <c r="H979" s="7">
        <f ca="1" xml:space="preserve">
IF($C979 = 1,
    0,
    RANDBETWEEN(5,COUNT('Last name'!$A:$A) + 1)
)</f>
        <v>90</v>
      </c>
      <c r="I979" s="7" t="str">
        <f ca="1" xml:space="preserve">
IF($C979 = 1 + N("Presidente"),
    "de Orléans e Bragança",
    VLOOKUP($H979,'Last name'!$A:$B,2,FALSE) &amp; " " &amp; VLOOKUP(RANDBETWEEN(5,COUNT('Last name'!$A:$A) + 1),'Last name'!$A:$B,2,FALSE)
)</f>
        <v>Fontana Miranda</v>
      </c>
      <c r="J979" s="7" t="str">
        <f t="shared" ca="1" si="106"/>
        <v>Luana Fontana Miranda</v>
      </c>
      <c r="K979" s="7" t="str" cm="1">
        <f t="array" aca="1" ref="K979" ca="1">SHA1HASH($J979)</f>
        <v>1946f62b8fc4ffad072af5df6feeacef99c8b9a8</v>
      </c>
      <c r="L979" s="7" cm="1">
        <f t="array" aca="1" ref="L979" ca="1">INDEX(States!$A:$A,RANDBETWEEN(5,COUNTA(States!$A:$A) + 1),1)</f>
        <v>12</v>
      </c>
      <c r="M979" s="7" t="str">
        <f ca="1">$L979 &amp; "|" &amp; VLOOKUP($L979,States!$A:$B,2,FALSE)</f>
        <v>12|16a2d6eb767d4fd003fae8cac60e0d85a9416ba8</v>
      </c>
      <c r="N979" s="7" t="str">
        <f ca="1">VLOOKUP($F979,Name!$A:$C,3,FALSE)</f>
        <v>F</v>
      </c>
      <c r="O979" s="7" t="str">
        <f ca="1">VLOOKUP($N979,Gender!$A:$B,2,FALSE)</f>
        <v>Female</v>
      </c>
      <c r="P979" s="7" t="str" cm="1">
        <f t="array" aca="1" ref="P979" ca="1">INDEX('Marital status'!$A:$A,RANDBETWEEN(5,COUNTA('Marital status'!$A:$A) + 1),1)</f>
        <v>459031b19ec5bbd3b3dbc0a9dcf2cb6e6c6f7848</v>
      </c>
      <c r="Q979" s="7" t="str">
        <f ca="1">VLOOKUP($P979,'Marital status'!$A:$B,2,FALSE)</f>
        <v xml:space="preserve">Widowed </v>
      </c>
      <c r="R979" s="7">
        <f t="shared" ca="1" si="107"/>
        <v>7</v>
      </c>
      <c r="S979" s="7" t="e">
        <f ca="1">VLOOKUP($R979,Race!$A:$B,2,FALSE)</f>
        <v>#N/A</v>
      </c>
      <c r="T979" s="8">
        <f t="shared" ca="1" si="108"/>
        <v>32262</v>
      </c>
      <c r="U979" s="6">
        <f t="shared" ca="1" si="109"/>
        <v>7</v>
      </c>
      <c r="V979" s="8" t="str">
        <f ca="1">VLOOKUP($U979,Education!$A:$B,2,FALSE)</f>
        <v>Undergraduate degree</v>
      </c>
      <c r="W979" s="7">
        <f ca="1" xml:space="preserve">
  IF(OR($Y979 = 5, $Y979 = 6, $Y979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979" s="7" t="str">
        <f ca="1">VLOOKUP($W979,Department!$A:$B,2,FALSE)</f>
        <v>Finance</v>
      </c>
      <c r="Y979" s="6">
        <f t="shared" ca="1" si="110"/>
        <v>10</v>
      </c>
      <c r="Z979" s="7" t="str">
        <f ca="1">VLOOKUP($Y979,Role!$A:$B,2,FALSE)</f>
        <v>Trainee</v>
      </c>
      <c r="AA979" s="6" t="str">
        <f t="shared" ca="1" si="111"/>
        <v/>
      </c>
      <c r="AB979" s="7" t="str">
        <f ca="1" xml:space="preserve">
IF($AA979 &lt;&gt; "",
    VLOOKUP($AA979,Level!$A:$B,2,FALSE),
    ""
)</f>
        <v/>
      </c>
      <c r="AC979" s="1">
        <f ca="1" xml:space="preserve">
IF($Y979 = 5 + N("Presidente"),
    27000,
    IF($Y979 = 6 + N("Vice-presidente"),
        23000,
        IF(OR($Y979 = 8, $Y979= 13, $Y979 = 12) + N("Secretária bilíngue ou coordenador ou especialista"),
            8000,
            IF($Y979 = 7 + N("Diretor"),
                15000,
                IF($Y979 = 14 + N("Gerente"),
                    12000,
                    IF($Y979 = 9 + N("Estagiário"),
                        705,
                        IF($Y979 = 10 + N("Trainee"),
                            805,
                            IF($Y979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IF($U979 = 7,
  500,
  IF($U979 = 8,
    1000,
    IF($U979 = 9,
      1500,
      IF($U979 = 10,
        2000,
        0
      )
    )
  )
)
+
N("Adicional no salário por área")
+
IF($W979 = 14 + N("Tecnologia da Informação"),
  120,
  IF($W979 = 16 + N("Vendas"),
    110,
    IF($W979 = 15 + N("Jurídico"),
      100,
      IF(OR($W979 = 8, $W979 = 9, $W979 = 11) + N("Recursos humanos ou comercial ou comunicação e marketing"),
        80,
        0
      )
    )
  )
)
+
N("Adicionando pegadinha")
+
IF(AND($W979 = 16, $U979 = 9, $Y979 = 11, $AA979 = 5) + N("Se for de vendas, com mestrado, analista sênior"),
  IF($R979 = 5,
    100,
    0
  )
  +
  IF($N979 = "M",
    200,
    0
  ),
  0
)</f>
        <v>1305</v>
      </c>
      <c r="AD9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$A979  &amp; ", "   &amp;
$C979  &amp; ", "   &amp;
$E979  &amp; ", '"  &amp;
$J979  &amp; "', '" &amp;
$N979  &amp; "', "  &amp;
$R979  &amp; ", '"  &amp;
TEXT($T979,"dd/mm/aaaa")  &amp; "', "   &amp;
$U979  &amp; ", "   &amp;
$W979  &amp; ", "   &amp;
$Y979  &amp; ", "   &amp;
IF($AA979 &lt;&gt; "", $AA979, "NULL")  &amp; ", "   &amp;
$AC979  &amp; ");"</f>
        <v>INSERT INTO bi4all.fac_employees (id_company_fk, id_employee_pk, flg_active, employee_name, id_gender_fk, id_race_fk, birthday, id_schooling_fk, id_department_fk, id_role_fk, id_level_fk, salary) VALUES (6a51143286b03064a49cc2acbee63c09a0682d33, 975, 1, 'Luana Fontana Miranda', 'F', 7, '29/04/1988', 7, 7, 10, NULL, 1305);</v>
      </c>
    </row>
    <row r="980" spans="1:30" ht="14.25" customHeight="1" x14ac:dyDescent="0.2">
      <c r="A980" s="7" t="str" cm="1">
        <f t="array" aca="1" ref="A980" ca="1">INDEX(Company!$A:$A,RANDBETWEEN(5,COUNTA(Company!$A:$A) + 1),1)</f>
        <v>6a51143286b03064a49cc2acbee63c09a0682d33</v>
      </c>
      <c r="B980" s="7" t="str">
        <f ca="1">VLOOKUP($A980,Company!$A:$B,2,FALSE)</f>
        <v>ACME Corporation</v>
      </c>
      <c r="C980" s="5">
        <f t="shared" si="105"/>
        <v>976</v>
      </c>
      <c r="D980" s="5" t="str" cm="1">
        <f t="array" ref="D980">SHA1HASH($C980)</f>
        <v>fbdd85a95ef4b3ec95cdc5580b2883d2ad82f597</v>
      </c>
      <c r="E980" s="6">
        <v>1</v>
      </c>
      <c r="F980" s="7">
        <f ca="1">IF($C980 = 1 + N("Presidente"),
    127,
    IF($C980 = 2 + N("Vice-Presidente"),
        72,
        IF($C980 = 3 + N("Secretária bilíngue"),
            13,
            RANDBETWEEN(5,COUNT(Name!$A:$A) + 1)
        )
    )
)</f>
        <v>175</v>
      </c>
      <c r="G980" s="7" t="str">
        <f ca="1">VLOOKUP($F980,Name!$A:$B,2,FALSE)</f>
        <v>Isabella</v>
      </c>
      <c r="H980" s="7">
        <f ca="1" xml:space="preserve">
IF($C980 = 1,
    0,
    RANDBETWEEN(5,COUNT('Last name'!$A:$A) + 1)
)</f>
        <v>94</v>
      </c>
      <c r="I980" s="7" t="str">
        <f ca="1" xml:space="preserve">
IF($C980 = 1 + N("Presidente"),
    "de Orléans e Bragança",
    VLOOKUP($H980,'Last name'!$A:$B,2,FALSE) &amp; " " &amp; VLOOKUP(RANDBETWEEN(5,COUNT('Last name'!$A:$A) + 1),'Last name'!$A:$B,2,FALSE)
)</f>
        <v>Furtado Negrão</v>
      </c>
      <c r="J980" s="7" t="str">
        <f t="shared" ca="1" si="106"/>
        <v>Isabella Furtado Negrão</v>
      </c>
      <c r="K980" s="7" t="str" cm="1">
        <f t="array" aca="1" ref="K980" ca="1">SHA1HASH($J980)</f>
        <v>4f863dab32bdc8e829c2d1f9b08e5397880f1c0a</v>
      </c>
      <c r="L980" s="7" cm="1">
        <f t="array" aca="1" ref="L980" ca="1">INDEX(States!$A:$A,RANDBETWEEN(5,COUNTA(States!$A:$A) + 1),1)</f>
        <v>14</v>
      </c>
      <c r="M980" s="7" t="str">
        <f ca="1">$L980 &amp; "|" &amp; VLOOKUP($L980,States!$A:$B,2,FALSE)</f>
        <v>14|9b9a260c6946192b7ea8dcfb1d39940b66fe4460</v>
      </c>
      <c r="N980" s="7" t="str">
        <f ca="1">VLOOKUP($F980,Name!$A:$C,3,FALSE)</f>
        <v>F</v>
      </c>
      <c r="O980" s="7" t="str">
        <f ca="1">VLOOKUP($N980,Gender!$A:$B,2,FALSE)</f>
        <v>Female</v>
      </c>
      <c r="P980" s="7" t="str" cm="1">
        <f t="array" aca="1" ref="P980" ca="1">INDEX('Marital status'!$A:$A,RANDBETWEEN(5,COUNTA('Marital status'!$A:$A) + 1),1)</f>
        <v>ce0b1612aa711b78a720295d271a33894e2b72bf</v>
      </c>
      <c r="Q980" s="7" t="str">
        <f ca="1">VLOOKUP($P980,'Marital status'!$A:$B,2,FALSE)</f>
        <v>single</v>
      </c>
      <c r="R980" s="7">
        <f t="shared" ca="1" si="107"/>
        <v>6</v>
      </c>
      <c r="S980" s="7" t="e">
        <f ca="1">VLOOKUP($R980,Race!$A:$B,2,FALSE)</f>
        <v>#N/A</v>
      </c>
      <c r="T980" s="8">
        <f t="shared" ca="1" si="108"/>
        <v>26264</v>
      </c>
      <c r="U980" s="6">
        <f t="shared" ca="1" si="109"/>
        <v>8</v>
      </c>
      <c r="V980" s="8" t="str">
        <f ca="1">VLOOKUP($U980,Education!$A:$B,2,FALSE)</f>
        <v>Graduate school</v>
      </c>
      <c r="W980" s="7">
        <f ca="1" xml:space="preserve">
  IF(OR($Y980 = 5, $Y980 = 6, $Y980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980" s="7" t="str">
        <f ca="1">VLOOKUP($W980,Department!$A:$B,2,FALSE)</f>
        <v>Presidency</v>
      </c>
      <c r="Y980" s="6">
        <f t="shared" ca="1" si="110"/>
        <v>11</v>
      </c>
      <c r="Z980" s="7" t="str">
        <f ca="1">VLOOKUP($Y980,Role!$A:$B,2,FALSE)</f>
        <v>Analyst</v>
      </c>
      <c r="AA980" s="6">
        <f t="shared" ca="1" si="111"/>
        <v>7</v>
      </c>
      <c r="AB980" s="7" t="str">
        <f ca="1" xml:space="preserve">
IF($AA980 &lt;&gt; "",
    VLOOKUP($AA980,Level!$A:$B,2,FALSE),
    ""
)</f>
        <v>Senior</v>
      </c>
      <c r="AC980" s="1">
        <f ca="1" xml:space="preserve">
IF($Y980 = 5 + N("Presidente"),
    27000,
    IF($Y980 = 6 + N("Vice-presidente"),
        23000,
        IF(OR($Y980 = 8, $Y980= 13, $Y980 = 12) + N("Secretária bilíngue ou coordenador ou especialista"),
            8000,
            IF($Y980 = 7 + N("Diretor"),
                15000,
                IF($Y980 = 14 + N("Gerente"),
                    12000,
                    IF($Y980 = 9 + N("Estagiário"),
                        705,
                        IF($Y980 = 10 + N("Trainee"),
                            805,
                            IF($Y980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IF($U980 = 7,
  500,
  IF($U980 = 8,
    1000,
    IF($U980 = 9,
      1500,
      IF($U980 = 10,
        2000,
        0
      )
    )
  )
)
+
N("Adicional no salário por área")
+
IF($W980 = 14 + N("Tecnologia da Informação"),
  120,
  IF($W980 = 16 + N("Vendas"),
    110,
    IF($W980 = 15 + N("Jurídico"),
      100,
      IF(OR($W980 = 8, $W980 = 9, $W980 = 11) + N("Recursos humanos ou comercial ou comunicação e marketing"),
        80,
        0
      )
    )
  )
)
+
N("Adicionando pegadinha")
+
IF(AND($W980 = 16, $U980 = 9, $Y980 = 11, $AA980 = 5) + N("Se for de vendas, com mestrado, analista sênior"),
  IF($R980 = 5,
    100,
    0
  )
  +
  IF($N980 = "M",
    200,
    0
  ),
  0
)</f>
        <v>3000</v>
      </c>
      <c r="AD9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$A980  &amp; ", "   &amp;
$C980  &amp; ", "   &amp;
$E980  &amp; ", '"  &amp;
$J980  &amp; "', '" &amp;
$N980  &amp; "', "  &amp;
$R980  &amp; ", '"  &amp;
TEXT($T980,"dd/mm/aaaa")  &amp; "', "   &amp;
$U980  &amp; ", "   &amp;
$W980  &amp; ", "   &amp;
$Y980  &amp; ", "   &amp;
IF($AA980 &lt;&gt; "", $AA980, "NULL")  &amp; ", "   &amp;
$AC980  &amp; ");"</f>
        <v>INSERT INTO bi4all.fac_employees (id_company_fk, id_employee_pk, flg_active, employee_name, id_gender_fk, id_race_fk, birthday, id_schooling_fk, id_department_fk, id_role_fk, id_level_fk, salary) VALUES (6a51143286b03064a49cc2acbee63c09a0682d33, 976, 1, 'Isabella Furtado Negrão', 'F', 6, '27/11/1971', 8, 5, 11, 7, 3000);</v>
      </c>
    </row>
    <row r="981" spans="1:30" ht="14.25" customHeight="1" x14ac:dyDescent="0.2">
      <c r="A981" s="7" t="str" cm="1">
        <f t="array" aca="1" ref="A981" ca="1">INDEX(Company!$A:$A,RANDBETWEEN(5,COUNTA(Company!$A:$A) + 1),1)</f>
        <v>6a51143286b03064a49cc2acbee63c09a0682d33</v>
      </c>
      <c r="B981" s="7" t="str">
        <f ca="1">VLOOKUP($A981,Company!$A:$B,2,FALSE)</f>
        <v>ACME Corporation</v>
      </c>
      <c r="C981" s="5">
        <f t="shared" si="105"/>
        <v>977</v>
      </c>
      <c r="D981" s="5" t="str" cm="1">
        <f t="array" ref="D981">SHA1HASH($C981)</f>
        <v>46a83636b1307bc646f0de50a607839c3f19d300</v>
      </c>
      <c r="E981" s="6">
        <v>1</v>
      </c>
      <c r="F981" s="7">
        <f ca="1">IF($C981 = 1 + N("Presidente"),
    127,
    IF($C981 = 2 + N("Vice-Presidente"),
        72,
        IF($C981 = 3 + N("Secretária bilíngue"),
            13,
            RANDBETWEEN(5,COUNT(Name!$A:$A) + 1)
        )
    )
)</f>
        <v>190</v>
      </c>
      <c r="G981" s="7" t="str">
        <f ca="1">VLOOKUP($F981,Name!$A:$B,2,FALSE)</f>
        <v>João Miguel</v>
      </c>
      <c r="H981" s="7">
        <f ca="1" xml:space="preserve">
IF($C981 = 1,
    0,
    RANDBETWEEN(5,COUNT('Last name'!$A:$A) + 1)
)</f>
        <v>14</v>
      </c>
      <c r="I981" s="7" t="str">
        <f ca="1" xml:space="preserve">
IF($C981 = 1 + N("Presidente"),
    "de Orléans e Bragança",
    VLOOKUP($H981,'Last name'!$A:$B,2,FALSE) &amp; " " &amp; VLOOKUP(RANDBETWEEN(5,COUNT('Last name'!$A:$A) + 1),'Last name'!$A:$B,2,FALSE)
)</f>
        <v>Alves Albuquerque</v>
      </c>
      <c r="J981" s="7" t="str">
        <f t="shared" ca="1" si="106"/>
        <v>João Miguel Alves Albuquerque</v>
      </c>
      <c r="K981" s="7" t="str" cm="1">
        <f t="array" aca="1" ref="K981" ca="1">SHA1HASH($J981)</f>
        <v>cf749dad559f1eca3758f34a2c554a6e1b9ddcb4</v>
      </c>
      <c r="L981" s="7" cm="1">
        <f t="array" aca="1" ref="L981" ca="1">INDEX(States!$A:$A,RANDBETWEEN(5,COUNTA(States!$A:$A) + 1),1)</f>
        <v>17</v>
      </c>
      <c r="M981" s="7" t="str">
        <f ca="1">$L981 &amp; "|" &amp; VLOOKUP($L981,States!$A:$B,2,FALSE)</f>
        <v>17|1a8e69bd071c473b31bfb6b123d956580475386e</v>
      </c>
      <c r="N981" s="7" t="str">
        <f ca="1">VLOOKUP($F981,Name!$A:$C,3,FALSE)</f>
        <v>M</v>
      </c>
      <c r="O981" s="7" t="str">
        <f ca="1">VLOOKUP($N981,Gender!$A:$B,2,FALSE)</f>
        <v>Male</v>
      </c>
      <c r="P981" s="7" t="str" cm="1">
        <f t="array" aca="1" ref="P981" ca="1">INDEX('Marital status'!$A:$A,RANDBETWEEN(5,COUNTA('Marital status'!$A:$A) + 1),1)</f>
        <v>459031b19ec5bbd3b3dbc0a9dcf2cb6e6c6f7848</v>
      </c>
      <c r="Q981" s="7" t="str">
        <f ca="1">VLOOKUP($P981,'Marital status'!$A:$B,2,FALSE)</f>
        <v xml:space="preserve">Widowed </v>
      </c>
      <c r="R981" s="7">
        <f t="shared" ca="1" si="107"/>
        <v>5</v>
      </c>
      <c r="S981" s="7" t="e">
        <f ca="1">VLOOKUP($R981,Race!$A:$B,2,FALSE)</f>
        <v>#N/A</v>
      </c>
      <c r="T981" s="8">
        <f t="shared" ca="1" si="108"/>
        <v>20639</v>
      </c>
      <c r="U981" s="6">
        <f t="shared" ca="1" si="109"/>
        <v>7</v>
      </c>
      <c r="V981" s="8" t="str">
        <f ca="1">VLOOKUP($U981,Education!$A:$B,2,FALSE)</f>
        <v>Undergraduate degree</v>
      </c>
      <c r="W981" s="7">
        <f ca="1" xml:space="preserve">
  IF(OR($Y981 = 5, $Y981 = 6, $Y981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981" s="7" t="str">
        <f ca="1">VLOOKUP($W981,Department!$A:$B,2,FALSE)</f>
        <v>Finance</v>
      </c>
      <c r="Y981" s="6">
        <f t="shared" ca="1" si="110"/>
        <v>9</v>
      </c>
      <c r="Z981" s="7" t="str">
        <f ca="1">VLOOKUP($Y981,Role!$A:$B,2,FALSE)</f>
        <v>Intern</v>
      </c>
      <c r="AA981" s="6" t="str">
        <f t="shared" ca="1" si="111"/>
        <v/>
      </c>
      <c r="AB981" s="7" t="str">
        <f ca="1" xml:space="preserve">
IF($AA981 &lt;&gt; "",
    VLOOKUP($AA981,Level!$A:$B,2,FALSE),
    ""
)</f>
        <v/>
      </c>
      <c r="AC981" s="1">
        <f ca="1" xml:space="preserve">
IF($Y981 = 5 + N("Presidente"),
    27000,
    IF($Y981 = 6 + N("Vice-presidente"),
        23000,
        IF(OR($Y981 = 8, $Y981= 13, $Y981 = 12) + N("Secretária bilíngue ou coordenador ou especialista"),
            8000,
            IF($Y981 = 7 + N("Diretor"),
                15000,
                IF($Y981 = 14 + N("Gerente"),
                    12000,
                    IF($Y981 = 9 + N("Estagiário"),
                        705,
                        IF($Y981 = 10 + N("Trainee"),
                            805,
                            IF($Y981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IF($U981 = 7,
  500,
  IF($U981 = 8,
    1000,
    IF($U981 = 9,
      1500,
      IF($U981 = 10,
        2000,
        0
      )
    )
  )
)
+
N("Adicional no salário por área")
+
IF($W981 = 14 + N("Tecnologia da Informação"),
  120,
  IF($W981 = 16 + N("Vendas"),
    110,
    IF($W981 = 15 + N("Jurídico"),
      100,
      IF(OR($W981 = 8, $W981 = 9, $W981 = 11) + N("Recursos humanos ou comercial ou comunicação e marketing"),
        80,
        0
      )
    )
  )
)
+
N("Adicionando pegadinha")
+
IF(AND($W981 = 16, $U981 = 9, $Y981 = 11, $AA981 = 5) + N("Se for de vendas, com mestrado, analista sênior"),
  IF($R981 = 5,
    100,
    0
  )
  +
  IF($N981 = "M",
    200,
    0
  ),
  0
)</f>
        <v>1205</v>
      </c>
      <c r="AD9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$A981  &amp; ", "   &amp;
$C981  &amp; ", "   &amp;
$E981  &amp; ", '"  &amp;
$J981  &amp; "', '" &amp;
$N981  &amp; "', "  &amp;
$R981  &amp; ", '"  &amp;
TEXT($T981,"dd/mm/aaaa")  &amp; "', "   &amp;
$U981  &amp; ", "   &amp;
$W981  &amp; ", "   &amp;
$Y981  &amp; ", "   &amp;
IF($AA981 &lt;&gt; "", $AA981, "NULL")  &amp; ", "   &amp;
$AC981  &amp; ");"</f>
        <v>INSERT INTO bi4all.fac_employees (id_company_fk, id_employee_pk, flg_active, employee_name, id_gender_fk, id_race_fk, birthday, id_schooling_fk, id_department_fk, id_role_fk, id_level_fk, salary) VALUES (6a51143286b03064a49cc2acbee63c09a0682d33, 977, 1, 'João Miguel Alves Albuquerque', 'M', 5, '03/07/1956', 7, 7, 9, NULL, 1205);</v>
      </c>
    </row>
    <row r="982" spans="1:30" ht="14.25" customHeight="1" x14ac:dyDescent="0.2">
      <c r="A982" s="7" t="str" cm="1">
        <f t="array" aca="1" ref="A982" ca="1">INDEX(Company!$A:$A,RANDBETWEEN(5,COUNTA(Company!$A:$A) + 1),1)</f>
        <v>6a51143286b03064a49cc2acbee63c09a0682d33</v>
      </c>
      <c r="B982" s="7" t="str">
        <f ca="1">VLOOKUP($A982,Company!$A:$B,2,FALSE)</f>
        <v>ACME Corporation</v>
      </c>
      <c r="C982" s="5">
        <f t="shared" si="105"/>
        <v>978</v>
      </c>
      <c r="D982" s="5" t="str" cm="1">
        <f t="array" ref="D982">SHA1HASH($C982)</f>
        <v>acca5b51d1713598f4e5a9e2c571e22bffbc235f</v>
      </c>
      <c r="E982" s="6">
        <v>1</v>
      </c>
      <c r="F982" s="7">
        <f ca="1">IF($C982 = 1 + N("Presidente"),
    127,
    IF($C982 = 2 + N("Vice-Presidente"),
        72,
        IF($C982 = 3 + N("Secretária bilíngue"),
            13,
            RANDBETWEEN(5,COUNT(Name!$A:$A) + 1)
        )
    )
)</f>
        <v>343</v>
      </c>
      <c r="G982" s="7" t="str">
        <f ca="1">VLOOKUP($F982,Name!$A:$B,2,FALSE)</f>
        <v>Thiago</v>
      </c>
      <c r="H982" s="7">
        <f ca="1" xml:space="preserve">
IF($C982 = 1,
    0,
    RANDBETWEEN(5,COUNT('Last name'!$A:$A) + 1)
)</f>
        <v>99</v>
      </c>
      <c r="I982" s="7" t="str">
        <f ca="1" xml:space="preserve">
IF($C982 = 1 + N("Presidente"),
    "de Orléans e Bragança",
    VLOOKUP($H982,'Last name'!$A:$B,2,FALSE) &amp; " " &amp; VLOOKUP(RANDBETWEEN(5,COUNT('Last name'!$A:$A) + 1),'Last name'!$A:$B,2,FALSE)
)</f>
        <v>Gomes Ildelfonso</v>
      </c>
      <c r="J982" s="7" t="str">
        <f t="shared" ca="1" si="106"/>
        <v>Thiago Gomes Ildelfonso</v>
      </c>
      <c r="K982" s="7" t="str" cm="1">
        <f t="array" aca="1" ref="K982" ca="1">SHA1HASH($J982)</f>
        <v>7f5751961195185951ff03de779b20a97941afa2</v>
      </c>
      <c r="L982" s="7" cm="1">
        <f t="array" aca="1" ref="L982" ca="1">INDEX(States!$A:$A,RANDBETWEEN(5,COUNTA(States!$A:$A) + 1),1)</f>
        <v>21</v>
      </c>
      <c r="M982" s="7" t="str">
        <f ca="1">$L982 &amp; "|" &amp; VLOOKUP($L982,States!$A:$B,2,FALSE)</f>
        <v>21|18f454963e4e8ae3fea0597ea98a4e003875820f</v>
      </c>
      <c r="N982" s="7" t="str">
        <f ca="1">VLOOKUP($F982,Name!$A:$C,3,FALSE)</f>
        <v>M</v>
      </c>
      <c r="O982" s="7" t="str">
        <f ca="1">VLOOKUP($N982,Gender!$A:$B,2,FALSE)</f>
        <v>Male</v>
      </c>
      <c r="P982" s="7" t="str" cm="1">
        <f t="array" aca="1" ref="P982" ca="1">INDEX('Marital status'!$A:$A,RANDBETWEEN(5,COUNTA('Marital status'!$A:$A) + 1),1)</f>
        <v>ce0b1612aa711b78a720295d271a33894e2b72bf</v>
      </c>
      <c r="Q982" s="7" t="str">
        <f ca="1">VLOOKUP($P982,'Marital status'!$A:$B,2,FALSE)</f>
        <v>single</v>
      </c>
      <c r="R982" s="7">
        <f t="shared" ca="1" si="107"/>
        <v>5</v>
      </c>
      <c r="S982" s="7" t="e">
        <f ca="1">VLOOKUP($R982,Race!$A:$B,2,FALSE)</f>
        <v>#N/A</v>
      </c>
      <c r="T982" s="8">
        <f t="shared" ca="1" si="108"/>
        <v>29436</v>
      </c>
      <c r="U982" s="6">
        <f t="shared" ca="1" si="109"/>
        <v>7</v>
      </c>
      <c r="V982" s="8" t="str">
        <f ca="1">VLOOKUP($U982,Education!$A:$B,2,FALSE)</f>
        <v>Undergraduate degree</v>
      </c>
      <c r="W982" s="7">
        <f ca="1" xml:space="preserve">
  IF(OR($Y982 = 5, $Y982 = 6, $Y982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982" s="7" t="str">
        <f ca="1">VLOOKUP($W982,Department!$A:$B,2,FALSE)</f>
        <v>Finance</v>
      </c>
      <c r="Y982" s="6">
        <f t="shared" ca="1" si="110"/>
        <v>11</v>
      </c>
      <c r="Z982" s="7" t="str">
        <f ca="1">VLOOKUP($Y982,Role!$A:$B,2,FALSE)</f>
        <v>Analyst</v>
      </c>
      <c r="AA982" s="6">
        <f t="shared" ca="1" si="111"/>
        <v>7</v>
      </c>
      <c r="AB982" s="7" t="str">
        <f ca="1" xml:space="preserve">
IF($AA982 &lt;&gt; "",
    VLOOKUP($AA982,Level!$A:$B,2,FALSE),
    ""
)</f>
        <v>Senior</v>
      </c>
      <c r="AC982" s="1">
        <f ca="1" xml:space="preserve">
IF($Y982 = 5 + N("Presidente"),
    27000,
    IF($Y982 = 6 + N("Vice-presidente"),
        23000,
        IF(OR($Y982 = 8, $Y982= 13, $Y982 = 12) + N("Secretária bilíngue ou coordenador ou especialista"),
            8000,
            IF($Y982 = 7 + N("Diretor"),
                15000,
                IF($Y982 = 14 + N("Gerente"),
                    12000,
                    IF($Y982 = 9 + N("Estagiário"),
                        705,
                        IF($Y982 = 10 + N("Trainee"),
                            805,
                            IF($Y982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IF($U982 = 7,
  500,
  IF($U982 = 8,
    1000,
    IF($U982 = 9,
      1500,
      IF($U982 = 10,
        2000,
        0
      )
    )
  )
)
+
N("Adicional no salário por área")
+
IF($W982 = 14 + N("Tecnologia da Informação"),
  120,
  IF($W982 = 16 + N("Vendas"),
    110,
    IF($W982 = 15 + N("Jurídico"),
      100,
      IF(OR($W982 = 8, $W982 = 9, $W982 = 11) + N("Recursos humanos ou comercial ou comunicação e marketing"),
        80,
        0
      )
    )
  )
)
+
N("Adicionando pegadinha")
+
IF(AND($W982 = 16, $U982 = 9, $Y982 = 11, $AA982 = 5) + N("Se for de vendas, com mestrado, analista sênior"),
  IF($R982 = 5,
    100,
    0
  )
  +
  IF($N982 = "M",
    200,
    0
  ),
  0
)</f>
        <v>2500</v>
      </c>
      <c r="AD9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$A982  &amp; ", "   &amp;
$C982  &amp; ", "   &amp;
$E982  &amp; ", '"  &amp;
$J982  &amp; "', '" &amp;
$N982  &amp; "', "  &amp;
$R982  &amp; ", '"  &amp;
TEXT($T982,"dd/mm/aaaa")  &amp; "', "   &amp;
$U982  &amp; ", "   &amp;
$W982  &amp; ", "   &amp;
$Y982  &amp; ", "   &amp;
IF($AA982 &lt;&gt; "", $AA982, "NULL")  &amp; ", "   &amp;
$AC982  &amp; ");"</f>
        <v>INSERT INTO bi4all.fac_employees (id_company_fk, id_employee_pk, flg_active, employee_name, id_gender_fk, id_race_fk, birthday, id_schooling_fk, id_department_fk, id_role_fk, id_level_fk, salary) VALUES (6a51143286b03064a49cc2acbee63c09a0682d33, 978, 1, 'Thiago Gomes Ildelfonso', 'M', 5, '03/08/1980', 7, 7, 11, 7, 2500);</v>
      </c>
    </row>
    <row r="983" spans="1:30" ht="14.25" customHeight="1" x14ac:dyDescent="0.2">
      <c r="A983" s="7" t="str" cm="1">
        <f t="array" aca="1" ref="A983" ca="1">INDEX(Company!$A:$A,RANDBETWEEN(5,COUNTA(Company!$A:$A) + 1),1)</f>
        <v>6a51143286b03064a49cc2acbee63c09a0682d33</v>
      </c>
      <c r="B983" s="7" t="str">
        <f ca="1">VLOOKUP($A983,Company!$A:$B,2,FALSE)</f>
        <v>ACME Corporation</v>
      </c>
      <c r="C983" s="5">
        <f t="shared" si="105"/>
        <v>979</v>
      </c>
      <c r="D983" s="5" t="str" cm="1">
        <f t="array" ref="D983">SHA1HASH($C983)</f>
        <v>7dcd5ff96b80f1bb263084ecb01e7696484613fd</v>
      </c>
      <c r="E983" s="6">
        <v>1</v>
      </c>
      <c r="F983" s="7">
        <f ca="1">IF($C983 = 1 + N("Presidente"),
    127,
    IF($C983 = 2 + N("Vice-Presidente"),
        72,
        IF($C983 = 3 + N("Secretária bilíngue"),
            13,
            RANDBETWEEN(5,COUNT(Name!$A:$A) + 1)
        )
    )
)</f>
        <v>33</v>
      </c>
      <c r="G983" s="7" t="str">
        <f ca="1">VLOOKUP($F983,Name!$A:$B,2,FALSE)</f>
        <v>Ana Lívia</v>
      </c>
      <c r="H983" s="7">
        <f ca="1" xml:space="preserve">
IF($C983 = 1,
    0,
    RANDBETWEEN(5,COUNT('Last name'!$A:$A) + 1)
)</f>
        <v>45</v>
      </c>
      <c r="I983" s="7" t="str">
        <f ca="1" xml:space="preserve">
IF($C983 = 1 + N("Presidente"),
    "de Orléans e Bragança",
    VLOOKUP($H983,'Last name'!$A:$B,2,FALSE) &amp; " " &amp; VLOOKUP(RANDBETWEEN(5,COUNT('Last name'!$A:$A) + 1),'Last name'!$A:$B,2,FALSE)
)</f>
        <v>Braga Costatini</v>
      </c>
      <c r="J983" s="7" t="str">
        <f t="shared" ca="1" si="106"/>
        <v>Ana Lívia Braga Costatini</v>
      </c>
      <c r="K983" s="7" t="str" cm="1">
        <f t="array" aca="1" ref="K983" ca="1">SHA1HASH($J983)</f>
        <v>5b0e25aa2e961308f45a76044455830b7fb2a83e</v>
      </c>
      <c r="L983" s="7" cm="1">
        <f t="array" aca="1" ref="L983" ca="1">INDEX(States!$A:$A,RANDBETWEEN(5,COUNTA(States!$A:$A) + 1),1)</f>
        <v>20</v>
      </c>
      <c r="M983" s="7" t="str">
        <f ca="1">$L983 &amp; "|" &amp; VLOOKUP($L983,States!$A:$B,2,FALSE)</f>
        <v>20|c7ee6b7966c56a7149c5002263ee025341a1072b</v>
      </c>
      <c r="N983" s="7" t="str">
        <f ca="1">VLOOKUP($F983,Name!$A:$C,3,FALSE)</f>
        <v>F</v>
      </c>
      <c r="O983" s="7" t="str">
        <f ca="1">VLOOKUP($N983,Gender!$A:$B,2,FALSE)</f>
        <v>Female</v>
      </c>
      <c r="P983" s="7" t="str" cm="1">
        <f t="array" aca="1" ref="P983" ca="1">INDEX('Marital status'!$A:$A,RANDBETWEEN(5,COUNTA('Marital status'!$A:$A) + 1),1)</f>
        <v>3266897012b6dcc5723033bc25891bf99efcff6f</v>
      </c>
      <c r="Q983" s="7" t="str">
        <f ca="1">VLOOKUP($P983,'Marital status'!$A:$B,2,FALSE)</f>
        <v>MarrieD</v>
      </c>
      <c r="R983" s="7">
        <f t="shared" ca="1" si="107"/>
        <v>5</v>
      </c>
      <c r="S983" s="7" t="e">
        <f ca="1">VLOOKUP($R983,Race!$A:$B,2,FALSE)</f>
        <v>#N/A</v>
      </c>
      <c r="T983" s="8">
        <f t="shared" ca="1" si="108"/>
        <v>18628</v>
      </c>
      <c r="U983" s="6">
        <f t="shared" ca="1" si="109"/>
        <v>7</v>
      </c>
      <c r="V983" s="8" t="str">
        <f ca="1">VLOOKUP($U983,Education!$A:$B,2,FALSE)</f>
        <v>Undergraduate degree</v>
      </c>
      <c r="W983" s="7">
        <f ca="1" xml:space="preserve">
  IF(OR($Y983 = 5, $Y983 = 6, $Y983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983" s="7" t="str">
        <f ca="1">VLOOKUP($W983,Department!$A:$B,2,FALSE)</f>
        <v>Audit</v>
      </c>
      <c r="Y983" s="6">
        <f t="shared" ca="1" si="110"/>
        <v>10</v>
      </c>
      <c r="Z983" s="7" t="str">
        <f ca="1">VLOOKUP($Y983,Role!$A:$B,2,FALSE)</f>
        <v>Trainee</v>
      </c>
      <c r="AA983" s="6" t="str">
        <f t="shared" ca="1" si="111"/>
        <v/>
      </c>
      <c r="AB983" s="7" t="str">
        <f ca="1" xml:space="preserve">
IF($AA983 &lt;&gt; "",
    VLOOKUP($AA983,Level!$A:$B,2,FALSE),
    ""
)</f>
        <v/>
      </c>
      <c r="AC983" s="1">
        <f ca="1" xml:space="preserve">
IF($Y983 = 5 + N("Presidente"),
    27000,
    IF($Y983 = 6 + N("Vice-presidente"),
        23000,
        IF(OR($Y983 = 8, $Y983= 13, $Y983 = 12) + N("Secretária bilíngue ou coordenador ou especialista"),
            8000,
            IF($Y983 = 7 + N("Diretor"),
                15000,
                IF($Y983 = 14 + N("Gerente"),
                    12000,
                    IF($Y983 = 9 + N("Estagiário"),
                        705,
                        IF($Y983 = 10 + N("Trainee"),
                            805,
                            IF($Y983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IF($U983 = 7,
  500,
  IF($U983 = 8,
    1000,
    IF($U983 = 9,
      1500,
      IF($U983 = 10,
        2000,
        0
      )
    )
  )
)
+
N("Adicional no salário por área")
+
IF($W983 = 14 + N("Tecnologia da Informação"),
  120,
  IF($W983 = 16 + N("Vendas"),
    110,
    IF($W983 = 15 + N("Jurídico"),
      100,
      IF(OR($W983 = 8, $W983 = 9, $W983 = 11) + N("Recursos humanos ou comercial ou comunicação e marketing"),
        80,
        0
      )
    )
  )
)
+
N("Adicionando pegadinha")
+
IF(AND($W983 = 16, $U983 = 9, $Y983 = 11, $AA983 = 5) + N("Se for de vendas, com mestrado, analista sênior"),
  IF($R983 = 5,
    100,
    0
  )
  +
  IF($N983 = "M",
    200,
    0
  ),
  0
)</f>
        <v>1305</v>
      </c>
      <c r="AD9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$A983  &amp; ", "   &amp;
$C983  &amp; ", "   &amp;
$E983  &amp; ", '"  &amp;
$J983  &amp; "', '" &amp;
$N983  &amp; "', "  &amp;
$R983  &amp; ", '"  &amp;
TEXT($T983,"dd/mm/aaaa")  &amp; "', "   &amp;
$U983  &amp; ", "   &amp;
$W983  &amp; ", "   &amp;
$Y983  &amp; ", "   &amp;
IF($AA983 &lt;&gt; "", $AA983, "NULL")  &amp; ", "   &amp;
$AC983  &amp; ");"</f>
        <v>INSERT INTO bi4all.fac_employees (id_company_fk, id_employee_pk, flg_active, employee_name, id_gender_fk, id_race_fk, birthday, id_schooling_fk, id_department_fk, id_role_fk, id_level_fk, salary) VALUES (6a51143286b03064a49cc2acbee63c09a0682d33, 979, 1, 'Ana Lívia Braga Costatini', 'F', 5, '31/12/1950', 7, 13, 10, NULL, 1305);</v>
      </c>
    </row>
    <row r="984" spans="1:30" ht="14.25" customHeight="1" x14ac:dyDescent="0.2">
      <c r="A984" s="7" t="str" cm="1">
        <f t="array" aca="1" ref="A984" ca="1">INDEX(Company!$A:$A,RANDBETWEEN(5,COUNTA(Company!$A:$A) + 1),1)</f>
        <v>6a51143286b03064a49cc2acbee63c09a0682d33</v>
      </c>
      <c r="B984" s="7" t="str">
        <f ca="1">VLOOKUP($A984,Company!$A:$B,2,FALSE)</f>
        <v>ACME Corporation</v>
      </c>
      <c r="C984" s="5">
        <f t="shared" si="105"/>
        <v>980</v>
      </c>
      <c r="D984" s="5" t="str" cm="1">
        <f t="array" ref="D984">SHA1HASH($C984)</f>
        <v>cb6c53bcb82b2a866cdadf97967e79a974478a88</v>
      </c>
      <c r="E984" s="6">
        <v>1</v>
      </c>
      <c r="F984" s="7">
        <f ca="1">IF($C984 = 1 + N("Presidente"),
    127,
    IF($C984 = 2 + N("Vice-Presidente"),
        72,
        IF($C984 = 3 + N("Secretária bilíngue"),
            13,
            RANDBETWEEN(5,COUNT(Name!$A:$A) + 1)
        )
    )
)</f>
        <v>91</v>
      </c>
      <c r="G984" s="7" t="str">
        <f ca="1">VLOOKUP($F984,Name!$A:$B,2,FALSE)</f>
        <v>Cecilia</v>
      </c>
      <c r="H984" s="7">
        <f ca="1" xml:space="preserve">
IF($C984 = 1,
    0,
    RANDBETWEEN(5,COUNT('Last name'!$A:$A) + 1)
)</f>
        <v>87</v>
      </c>
      <c r="I984" s="7" t="str">
        <f ca="1" xml:space="preserve">
IF($C984 = 1 + N("Presidente"),
    "de Orléans e Bragança",
    VLOOKUP($H984,'Last name'!$A:$B,2,FALSE) &amp; " " &amp; VLOOKUP(RANDBETWEEN(5,COUNT('Last name'!$A:$A) + 1),'Last name'!$A:$B,2,FALSE)
)</f>
        <v>Ferrari Costa</v>
      </c>
      <c r="J984" s="7" t="str">
        <f t="shared" ca="1" si="106"/>
        <v>Cecilia Ferrari Costa</v>
      </c>
      <c r="K984" s="7" t="str" cm="1">
        <f t="array" aca="1" ref="K984" ca="1">SHA1HASH($J984)</f>
        <v>d6444d1c8009ac30a8cf69bdc6ad9a732e2452ff</v>
      </c>
      <c r="L984" s="7" cm="1">
        <f t="array" aca="1" ref="L984" ca="1">INDEX(States!$A:$A,RANDBETWEEN(5,COUNTA(States!$A:$A) + 1),1)</f>
        <v>17</v>
      </c>
      <c r="M984" s="7" t="str">
        <f ca="1">$L984 &amp; "|" &amp; VLOOKUP($L984,States!$A:$B,2,FALSE)</f>
        <v>17|1a8e69bd071c473b31bfb6b123d956580475386e</v>
      </c>
      <c r="N984" s="7" t="str">
        <f ca="1">VLOOKUP($F984,Name!$A:$C,3,FALSE)</f>
        <v>F</v>
      </c>
      <c r="O984" s="7" t="str">
        <f ca="1">VLOOKUP($N984,Gender!$A:$B,2,FALSE)</f>
        <v>Female</v>
      </c>
      <c r="P984" s="7" t="str" cm="1">
        <f t="array" aca="1" ref="P984" ca="1">INDEX('Marital status'!$A:$A,RANDBETWEEN(5,COUNTA('Marital status'!$A:$A) + 1),1)</f>
        <v>459031b19ec5bbd3b3dbc0a9dcf2cb6e6c6f7848</v>
      </c>
      <c r="Q984" s="7" t="str">
        <f ca="1">VLOOKUP($P984,'Marital status'!$A:$B,2,FALSE)</f>
        <v xml:space="preserve">Widowed </v>
      </c>
      <c r="R984" s="7">
        <f t="shared" ca="1" si="107"/>
        <v>5</v>
      </c>
      <c r="S984" s="7" t="e">
        <f ca="1">VLOOKUP($R984,Race!$A:$B,2,FALSE)</f>
        <v>#N/A</v>
      </c>
      <c r="T984" s="8">
        <f t="shared" ca="1" si="108"/>
        <v>19596</v>
      </c>
      <c r="U984" s="6">
        <f t="shared" ca="1" si="109"/>
        <v>8</v>
      </c>
      <c r="V984" s="8" t="str">
        <f ca="1">VLOOKUP($U984,Education!$A:$B,2,FALSE)</f>
        <v>Graduate school</v>
      </c>
      <c r="W984" s="7">
        <f ca="1" xml:space="preserve">
  IF(OR($Y984 = 5, $Y984 = 6, $Y984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984" s="7" t="str">
        <f ca="1">VLOOKUP($W984,Department!$A:$B,2,FALSE)</f>
        <v>Commercial</v>
      </c>
      <c r="Y984" s="6">
        <f t="shared" ca="1" si="110"/>
        <v>11</v>
      </c>
      <c r="Z984" s="7" t="str">
        <f ca="1">VLOOKUP($Y984,Role!$A:$B,2,FALSE)</f>
        <v>Analyst</v>
      </c>
      <c r="AA984" s="6">
        <f t="shared" ca="1" si="111"/>
        <v>7</v>
      </c>
      <c r="AB984" s="7" t="str">
        <f ca="1" xml:space="preserve">
IF($AA984 &lt;&gt; "",
    VLOOKUP($AA984,Level!$A:$B,2,FALSE),
    ""
)</f>
        <v>Senior</v>
      </c>
      <c r="AC984" s="1">
        <f ca="1" xml:space="preserve">
IF($Y984 = 5 + N("Presidente"),
    27000,
    IF($Y984 = 6 + N("Vice-presidente"),
        23000,
        IF(OR($Y984 = 8, $Y984= 13, $Y984 = 12) + N("Secretária bilíngue ou coordenador ou especialista"),
            8000,
            IF($Y984 = 7 + N("Diretor"),
                15000,
                IF($Y984 = 14 + N("Gerente"),
                    12000,
                    IF($Y984 = 9 + N("Estagiário"),
                        705,
                        IF($Y984 = 10 + N("Trainee"),
                            805,
                            IF($Y984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IF($U984 = 7,
  500,
  IF($U984 = 8,
    1000,
    IF($U984 = 9,
      1500,
      IF($U984 = 10,
        2000,
        0
      )
    )
  )
)
+
N("Adicional no salário por área")
+
IF($W984 = 14 + N("Tecnologia da Informação"),
  120,
  IF($W984 = 16 + N("Vendas"),
    110,
    IF($W984 = 15 + N("Jurídico"),
      100,
      IF(OR($W984 = 8, $W984 = 9, $W984 = 11) + N("Recursos humanos ou comercial ou comunicação e marketing"),
        80,
        0
      )
    )
  )
)
+
N("Adicionando pegadinha")
+
IF(AND($W984 = 16, $U984 = 9, $Y984 = 11, $AA984 = 5) + N("Se for de vendas, com mestrado, analista sênior"),
  IF($R984 = 5,
    100,
    0
  )
  +
  IF($N984 = "M",
    200,
    0
  ),
  0
)</f>
        <v>3080</v>
      </c>
      <c r="AD9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$A984  &amp; ", "   &amp;
$C984  &amp; ", "   &amp;
$E984  &amp; ", '"  &amp;
$J984  &amp; "', '" &amp;
$N984  &amp; "', "  &amp;
$R984  &amp; ", '"  &amp;
TEXT($T984,"dd/mm/aaaa")  &amp; "', "   &amp;
$U984  &amp; ", "   &amp;
$W984  &amp; ", "   &amp;
$Y984  &amp; ", "   &amp;
IF($AA984 &lt;&gt; "", $AA984, "NULL")  &amp; ", "   &amp;
$AC984  &amp; ");"</f>
        <v>INSERT INTO bi4all.fac_employees (id_company_fk, id_employee_pk, flg_active, employee_name, id_gender_fk, id_race_fk, birthday, id_schooling_fk, id_department_fk, id_role_fk, id_level_fk, salary) VALUES (6a51143286b03064a49cc2acbee63c09a0682d33, 980, 1, 'Cecilia Ferrari Costa', 'F', 5, '25/08/1953', 8, 9, 11, 7, 3080);</v>
      </c>
    </row>
    <row r="985" spans="1:30" ht="14.25" customHeight="1" x14ac:dyDescent="0.2">
      <c r="A985" s="7" t="str" cm="1">
        <f t="array" aca="1" ref="A985" ca="1">INDEX(Company!$A:$A,RANDBETWEEN(5,COUNTA(Company!$A:$A) + 1),1)</f>
        <v>6a51143286b03064a49cc2acbee63c09a0682d33</v>
      </c>
      <c r="B985" s="7" t="str">
        <f ca="1">VLOOKUP($A985,Company!$A:$B,2,FALSE)</f>
        <v>ACME Corporation</v>
      </c>
      <c r="C985" s="5">
        <f t="shared" si="105"/>
        <v>981</v>
      </c>
      <c r="D985" s="5" t="str" cm="1">
        <f t="array" ref="D985">SHA1HASH($C985)</f>
        <v>32f9e6523b5b6b4675045d799fd81b11645b3cfb</v>
      </c>
      <c r="E985" s="6">
        <v>1</v>
      </c>
      <c r="F985" s="7">
        <f ca="1">IF($C985 = 1 + N("Presidente"),
    127,
    IF($C985 = 2 + N("Vice-Presidente"),
        72,
        IF($C985 = 3 + N("Secretária bilíngue"),
            13,
            RANDBETWEEN(5,COUNT(Name!$A:$A) + 1)
        )
    )
)</f>
        <v>202</v>
      </c>
      <c r="G985" s="7" t="str">
        <f ca="1">VLOOKUP($F985,Name!$A:$B,2,FALSE)</f>
        <v>Júlia Clara</v>
      </c>
      <c r="H985" s="7">
        <f ca="1" xml:space="preserve">
IF($C985 = 1,
    0,
    RANDBETWEEN(5,COUNT('Last name'!$A:$A) + 1)
)</f>
        <v>14</v>
      </c>
      <c r="I985" s="7" t="str">
        <f ca="1" xml:space="preserve">
IF($C985 = 1 + N("Presidente"),
    "de Orléans e Bragança",
    VLOOKUP($H985,'Last name'!$A:$B,2,FALSE) &amp; " " &amp; VLOOKUP(RANDBETWEEN(5,COUNT('Last name'!$A:$A) + 1),'Last name'!$A:$B,2,FALSE)
)</f>
        <v>Alves Aguiar</v>
      </c>
      <c r="J985" s="7" t="str">
        <f t="shared" ca="1" si="106"/>
        <v>Júlia Clara Alves Aguiar</v>
      </c>
      <c r="K985" s="7" t="str" cm="1">
        <f t="array" aca="1" ref="K985" ca="1">SHA1HASH($J985)</f>
        <v>ecbd6f6731d034b63d2017a01db0ad53743a1196</v>
      </c>
      <c r="L985" s="7" cm="1">
        <f t="array" aca="1" ref="L985" ca="1">INDEX(States!$A:$A,RANDBETWEEN(5,COUNTA(States!$A:$A) + 1),1)</f>
        <v>23</v>
      </c>
      <c r="M985" s="7" t="str">
        <f ca="1">$L985 &amp; "|" &amp; VLOOKUP($L985,States!$A:$B,2,FALSE)</f>
        <v>23|22fbba2e2c257238254804c428968d474037a633</v>
      </c>
      <c r="N985" s="7" t="str">
        <f ca="1">VLOOKUP($F985,Name!$A:$C,3,FALSE)</f>
        <v>F</v>
      </c>
      <c r="O985" s="7" t="str">
        <f ca="1">VLOOKUP($N985,Gender!$A:$B,2,FALSE)</f>
        <v>Female</v>
      </c>
      <c r="P985" s="7" t="str" cm="1">
        <f t="array" aca="1" ref="P985" ca="1">INDEX('Marital status'!$A:$A,RANDBETWEEN(5,COUNTA('Marital status'!$A:$A) + 1),1)</f>
        <v>459031b19ec5bbd3b3dbc0a9dcf2cb6e6c6f7848</v>
      </c>
      <c r="Q985" s="7" t="str">
        <f ca="1">VLOOKUP($P985,'Marital status'!$A:$B,2,FALSE)</f>
        <v xml:space="preserve">Widowed </v>
      </c>
      <c r="R985" s="7">
        <f t="shared" ca="1" si="107"/>
        <v>5</v>
      </c>
      <c r="S985" s="7" t="e">
        <f ca="1">VLOOKUP($R985,Race!$A:$B,2,FALSE)</f>
        <v>#N/A</v>
      </c>
      <c r="T985" s="8">
        <f t="shared" ca="1" si="108"/>
        <v>29245</v>
      </c>
      <c r="U985" s="6">
        <f t="shared" ca="1" si="109"/>
        <v>7</v>
      </c>
      <c r="V985" s="8" t="str">
        <f ca="1">VLOOKUP($U985,Education!$A:$B,2,FALSE)</f>
        <v>Undergraduate degree</v>
      </c>
      <c r="W985" s="7">
        <f ca="1" xml:space="preserve">
  IF(OR($Y985 = 5, $Y985 = 6, $Y985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985" s="7" t="str">
        <f ca="1">VLOOKUP($W985,Department!$A:$B,2,FALSE)</f>
        <v>Communication &amp; Marketing</v>
      </c>
      <c r="Y985" s="6">
        <f t="shared" ca="1" si="110"/>
        <v>10</v>
      </c>
      <c r="Z985" s="7" t="str">
        <f ca="1">VLOOKUP($Y985,Role!$A:$B,2,FALSE)</f>
        <v>Trainee</v>
      </c>
      <c r="AA985" s="6" t="str">
        <f t="shared" ca="1" si="111"/>
        <v/>
      </c>
      <c r="AB985" s="7" t="str">
        <f ca="1" xml:space="preserve">
IF($AA985 &lt;&gt; "",
    VLOOKUP($AA985,Level!$A:$B,2,FALSE),
    ""
)</f>
        <v/>
      </c>
      <c r="AC985" s="1">
        <f ca="1" xml:space="preserve">
IF($Y985 = 5 + N("Presidente"),
    27000,
    IF($Y985 = 6 + N("Vice-presidente"),
        23000,
        IF(OR($Y985 = 8, $Y985= 13, $Y985 = 12) + N("Secretária bilíngue ou coordenador ou especialista"),
            8000,
            IF($Y985 = 7 + N("Diretor"),
                15000,
                IF($Y985 = 14 + N("Gerente"),
                    12000,
                    IF($Y985 = 9 + N("Estagiário"),
                        705,
                        IF($Y985 = 10 + N("Trainee"),
                            805,
                            IF($Y985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IF($U985 = 7,
  500,
  IF($U985 = 8,
    1000,
    IF($U985 = 9,
      1500,
      IF($U985 = 10,
        2000,
        0
      )
    )
  )
)
+
N("Adicional no salário por área")
+
IF($W985 = 14 + N("Tecnologia da Informação"),
  120,
  IF($W985 = 16 + N("Vendas"),
    110,
    IF($W985 = 15 + N("Jurídico"),
      100,
      IF(OR($W985 = 8, $W985 = 9, $W985 = 11) + N("Recursos humanos ou comercial ou comunicação e marketing"),
        80,
        0
      )
    )
  )
)
+
N("Adicionando pegadinha")
+
IF(AND($W985 = 16, $U985 = 9, $Y985 = 11, $AA985 = 5) + N("Se for de vendas, com mestrado, analista sênior"),
  IF($R985 = 5,
    100,
    0
  )
  +
  IF($N985 = "M",
    200,
    0
  ),
  0
)</f>
        <v>1385</v>
      </c>
      <c r="AD9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$A985  &amp; ", "   &amp;
$C985  &amp; ", "   &amp;
$E985  &amp; ", '"  &amp;
$J985  &amp; "', '" &amp;
$N985  &amp; "', "  &amp;
$R985  &amp; ", '"  &amp;
TEXT($T985,"dd/mm/aaaa")  &amp; "', "   &amp;
$U985  &amp; ", "   &amp;
$W985  &amp; ", "   &amp;
$Y985  &amp; ", "   &amp;
IF($AA985 &lt;&gt; "", $AA985, "NULL")  &amp; ", "   &amp;
$AC985  &amp; ");"</f>
        <v>INSERT INTO bi4all.fac_employees (id_company_fk, id_employee_pk, flg_active, employee_name, id_gender_fk, id_race_fk, birthday, id_schooling_fk, id_department_fk, id_role_fk, id_level_fk, salary) VALUES (6a51143286b03064a49cc2acbee63c09a0682d33, 981, 1, 'Júlia Clara Alves Aguiar', 'F', 5, '25/01/1980', 7, 11, 10, NULL, 1385);</v>
      </c>
    </row>
    <row r="986" spans="1:30" ht="14.25" customHeight="1" x14ac:dyDescent="0.2">
      <c r="A986" s="7" t="str" cm="1">
        <f t="array" aca="1" ref="A986" ca="1">INDEX(Company!$A:$A,RANDBETWEEN(5,COUNTA(Company!$A:$A) + 1),1)</f>
        <v>6a51143286b03064a49cc2acbee63c09a0682d33</v>
      </c>
      <c r="B986" s="7" t="str">
        <f ca="1">VLOOKUP($A986,Company!$A:$B,2,FALSE)</f>
        <v>ACME Corporation</v>
      </c>
      <c r="C986" s="5">
        <f t="shared" si="105"/>
        <v>982</v>
      </c>
      <c r="D986" s="5" t="str" cm="1">
        <f t="array" ref="D986">SHA1HASH($C986)</f>
        <v>1047b56881438260286a8e7a57e07c53445ceb19</v>
      </c>
      <c r="E986" s="6">
        <v>1</v>
      </c>
      <c r="F986" s="7">
        <f ca="1">IF($C986 = 1 + N("Presidente"),
    127,
    IF($C986 = 2 + N("Vice-Presidente"),
        72,
        IF($C986 = 3 + N("Secretária bilíngue"),
            13,
            RANDBETWEEN(5,COUNT(Name!$A:$A) + 1)
        )
    )
)</f>
        <v>183</v>
      </c>
      <c r="G986" s="7" t="str">
        <f ca="1">VLOOKUP($F986,Name!$A:$B,2,FALSE)</f>
        <v>Joanah</v>
      </c>
      <c r="H986" s="7">
        <f ca="1" xml:space="preserve">
IF($C986 = 1,
    0,
    RANDBETWEEN(5,COUNT('Last name'!$A:$A) + 1)
)</f>
        <v>156</v>
      </c>
      <c r="I986" s="7" t="str">
        <f ca="1" xml:space="preserve">
IF($C986 = 1 + N("Presidente"),
    "de Orléans e Bragança",
    VLOOKUP($H986,'Last name'!$A:$B,2,FALSE) &amp; " " &amp; VLOOKUP(RANDBETWEEN(5,COUNT('Last name'!$A:$A) + 1),'Last name'!$A:$B,2,FALSE)
)</f>
        <v>Poeta Chaves</v>
      </c>
      <c r="J986" s="7" t="str">
        <f t="shared" ca="1" si="106"/>
        <v>Joanah Poeta Chaves</v>
      </c>
      <c r="K986" s="7" t="str" cm="1">
        <f t="array" aca="1" ref="K986" ca="1">SHA1HASH($J986)</f>
        <v>75fa6893764e309f1317f19587242fbfe864fa5a</v>
      </c>
      <c r="L986" s="7" cm="1">
        <f t="array" aca="1" ref="L986" ca="1">INDEX(States!$A:$A,RANDBETWEEN(5,COUNTA(States!$A:$A) + 1),1)</f>
        <v>9</v>
      </c>
      <c r="M986" s="7" t="str">
        <f ca="1">$L986 &amp; "|" &amp; VLOOKUP($L986,States!$A:$B,2,FALSE)</f>
        <v>9|68b7ab1daf7c594d71db682ca70a5cb187f0524f</v>
      </c>
      <c r="N986" s="7" t="str">
        <f ca="1">VLOOKUP($F986,Name!$A:$C,3,FALSE)</f>
        <v>F</v>
      </c>
      <c r="O986" s="7" t="str">
        <f ca="1">VLOOKUP($N986,Gender!$A:$B,2,FALSE)</f>
        <v>Female</v>
      </c>
      <c r="P986" s="7" t="str" cm="1">
        <f t="array" aca="1" ref="P986" ca="1">INDEX('Marital status'!$A:$A,RANDBETWEEN(5,COUNTA('Marital status'!$A:$A) + 1),1)</f>
        <v>3266897012b6dcc5723033bc25891bf99efcff6f</v>
      </c>
      <c r="Q986" s="7" t="str">
        <f ca="1">VLOOKUP($P986,'Marital status'!$A:$B,2,FALSE)</f>
        <v>MarrieD</v>
      </c>
      <c r="R986" s="7">
        <f t="shared" ca="1" si="107"/>
        <v>5</v>
      </c>
      <c r="S986" s="7" t="e">
        <f ca="1">VLOOKUP($R986,Race!$A:$B,2,FALSE)</f>
        <v>#N/A</v>
      </c>
      <c r="T986" s="8">
        <f t="shared" ca="1" si="108"/>
        <v>20231</v>
      </c>
      <c r="U986" s="6">
        <f t="shared" ca="1" si="109"/>
        <v>8</v>
      </c>
      <c r="V986" s="8" t="str">
        <f ca="1">VLOOKUP($U986,Education!$A:$B,2,FALSE)</f>
        <v>Graduate school</v>
      </c>
      <c r="W986" s="7">
        <f ca="1" xml:space="preserve">
  IF(OR($Y986 = 5, $Y986 = 6, $Y986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986" s="7" t="str">
        <f ca="1">VLOOKUP($W986,Department!$A:$B,2,FALSE)</f>
        <v>Controlling</v>
      </c>
      <c r="Y986" s="6">
        <f t="shared" ca="1" si="110"/>
        <v>11</v>
      </c>
      <c r="Z986" s="7" t="str">
        <f ca="1">VLOOKUP($Y986,Role!$A:$B,2,FALSE)</f>
        <v>Analyst</v>
      </c>
      <c r="AA986" s="6">
        <f t="shared" ca="1" si="111"/>
        <v>6</v>
      </c>
      <c r="AB986" s="7" t="str">
        <f ca="1" xml:space="preserve">
IF($AA986 &lt;&gt; "",
    VLOOKUP($AA986,Level!$A:$B,2,FALSE),
    ""
)</f>
        <v>Pleno</v>
      </c>
      <c r="AC986" s="1">
        <f ca="1" xml:space="preserve">
IF($Y986 = 5 + N("Presidente"),
    27000,
    IF($Y986 = 6 + N("Vice-presidente"),
        23000,
        IF(OR($Y986 = 8, $Y986= 13, $Y986 = 12) + N("Secretária bilíngue ou coordenador ou especialista"),
            8000,
            IF($Y986 = 7 + N("Diretor"),
                15000,
                IF($Y986 = 14 + N("Gerente"),
                    12000,
                    IF($Y986 = 9 + N("Estagiário"),
                        705,
                        IF($Y986 = 10 + N("Trainee"),
                            805,
                            IF($Y986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IF($U986 = 7,
  500,
  IF($U986 = 8,
    1000,
    IF($U986 = 9,
      1500,
      IF($U986 = 10,
        2000,
        0
      )
    )
  )
)
+
N("Adicional no salário por área")
+
IF($W986 = 14 + N("Tecnologia da Informação"),
  120,
  IF($W986 = 16 + N("Vendas"),
    110,
    IF($W986 = 15 + N("Jurídico"),
      100,
      IF(OR($W986 = 8, $W986 = 9, $W986 = 11) + N("Recursos humanos ou comercial ou comunicação e marketing"),
        80,
        0
      )
    )
  )
)
+
N("Adicionando pegadinha")
+
IF(AND($W986 = 16, $U986 = 9, $Y986 = 11, $AA986 = 5) + N("Se for de vendas, com mestrado, analista sênior"),
  IF($R986 = 5,
    100,
    0
  )
  +
  IF($N986 = "M",
    200,
    0
  ),
  0
)</f>
        <v>3000</v>
      </c>
      <c r="AD9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$A986  &amp; ", "   &amp;
$C986  &amp; ", "   &amp;
$E986  &amp; ", '"  &amp;
$J986  &amp; "', '" &amp;
$N986  &amp; "', "  &amp;
$R986  &amp; ", '"  &amp;
TEXT($T986,"dd/mm/aaaa")  &amp; "', "   &amp;
$U986  &amp; ", "   &amp;
$W986  &amp; ", "   &amp;
$Y986  &amp; ", "   &amp;
IF($AA986 &lt;&gt; "", $AA986, "NULL")  &amp; ", "   &amp;
$AC986  &amp; ");"</f>
        <v>INSERT INTO bi4all.fac_employees (id_company_fk, id_employee_pk, flg_active, employee_name, id_gender_fk, id_race_fk, birthday, id_schooling_fk, id_department_fk, id_role_fk, id_level_fk, salary) VALUES (6a51143286b03064a49cc2acbee63c09a0682d33, 982, 1, 'Joanah Poeta Chaves', 'F', 5, '22/05/1955', 8, 12, 11, 6, 3000);</v>
      </c>
    </row>
    <row r="987" spans="1:30" ht="14.25" customHeight="1" x14ac:dyDescent="0.2">
      <c r="A987" s="7" t="str" cm="1">
        <f t="array" aca="1" ref="A987" ca="1">INDEX(Company!$A:$A,RANDBETWEEN(5,COUNTA(Company!$A:$A) + 1),1)</f>
        <v>6a51143286b03064a49cc2acbee63c09a0682d33</v>
      </c>
      <c r="B987" s="7" t="str">
        <f ca="1">VLOOKUP($A987,Company!$A:$B,2,FALSE)</f>
        <v>ACME Corporation</v>
      </c>
      <c r="C987" s="5">
        <f t="shared" si="105"/>
        <v>983</v>
      </c>
      <c r="D987" s="5" t="str" cm="1">
        <f t="array" ref="D987">SHA1HASH($C987)</f>
        <v>0514ab1836089bf8a100d7009abb5c5a02ed9388</v>
      </c>
      <c r="E987" s="6">
        <v>1</v>
      </c>
      <c r="F987" s="7">
        <f ca="1">IF($C987 = 1 + N("Presidente"),
    127,
    IF($C987 = 2 + N("Vice-Presidente"),
        72,
        IF($C987 = 3 + N("Secretária bilíngue"),
            13,
            RANDBETWEEN(5,COUNT(Name!$A:$A) + 1)
        )
    )
)</f>
        <v>153</v>
      </c>
      <c r="G987" s="7" t="str">
        <f ca="1">VLOOKUP($F987,Name!$A:$B,2,FALSE)</f>
        <v>Giovana</v>
      </c>
      <c r="H987" s="7">
        <f ca="1" xml:space="preserve">
IF($C987 = 1,
    0,
    RANDBETWEEN(5,COUNT('Last name'!$A:$A) + 1)
)</f>
        <v>29</v>
      </c>
      <c r="I987" s="7" t="str">
        <f ca="1" xml:space="preserve">
IF($C987 = 1 + N("Presidente"),
    "de Orléans e Bragança",
    VLOOKUP($H987,'Last name'!$A:$B,2,FALSE) &amp; " " &amp; VLOOKUP(RANDBETWEEN(5,COUNT('Last name'!$A:$A) + 1),'Last name'!$A:$B,2,FALSE)
)</f>
        <v>Bandeira Saragoça</v>
      </c>
      <c r="J987" s="7" t="str">
        <f t="shared" ca="1" si="106"/>
        <v>Giovana Bandeira Saragoça</v>
      </c>
      <c r="K987" s="7" t="str" cm="1">
        <f t="array" aca="1" ref="K987" ca="1">SHA1HASH($J987)</f>
        <v>f9a4ac67b4d7577eae0f78e5c7a3149505a1ab46</v>
      </c>
      <c r="L987" s="7" cm="1">
        <f t="array" aca="1" ref="L987" ca="1">INDEX(States!$A:$A,RANDBETWEEN(5,COUNTA(States!$A:$A) + 1),1)</f>
        <v>11</v>
      </c>
      <c r="M987" s="7" t="str">
        <f ca="1">$L987 &amp; "|" &amp; VLOOKUP($L987,States!$A:$B,2,FALSE)</f>
        <v>11|fe2c415e55f0a42317aa24885817f9de5cf497c6</v>
      </c>
      <c r="N987" s="7" t="str">
        <f ca="1">VLOOKUP($F987,Name!$A:$C,3,FALSE)</f>
        <v>F</v>
      </c>
      <c r="O987" s="7" t="str">
        <f ca="1">VLOOKUP($N987,Gender!$A:$B,2,FALSE)</f>
        <v>Female</v>
      </c>
      <c r="P987" s="7" t="str" cm="1">
        <f t="array" aca="1" ref="P987" ca="1">INDEX('Marital status'!$A:$A,RANDBETWEEN(5,COUNTA('Marital status'!$A:$A) + 1),1)</f>
        <v>459031b19ec5bbd3b3dbc0a9dcf2cb6e6c6f7848</v>
      </c>
      <c r="Q987" s="7" t="str">
        <f ca="1">VLOOKUP($P987,'Marital status'!$A:$B,2,FALSE)</f>
        <v xml:space="preserve">Widowed </v>
      </c>
      <c r="R987" s="7">
        <f t="shared" ca="1" si="107"/>
        <v>6</v>
      </c>
      <c r="S987" s="7" t="e">
        <f ca="1">VLOOKUP($R987,Race!$A:$B,2,FALSE)</f>
        <v>#N/A</v>
      </c>
      <c r="T987" s="8">
        <f t="shared" ca="1" si="108"/>
        <v>33592</v>
      </c>
      <c r="U987" s="6">
        <f t="shared" ca="1" si="109"/>
        <v>7</v>
      </c>
      <c r="V987" s="8" t="str">
        <f ca="1">VLOOKUP($U987,Education!$A:$B,2,FALSE)</f>
        <v>Undergraduate degree</v>
      </c>
      <c r="W987" s="7">
        <f ca="1" xml:space="preserve">
  IF(OR($Y987 = 5, $Y987 = 6, $Y987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987" s="7" t="str">
        <f ca="1">VLOOKUP($W987,Department!$A:$B,2,FALSE)</f>
        <v>Commercial</v>
      </c>
      <c r="Y987" s="6">
        <f t="shared" ca="1" si="110"/>
        <v>10</v>
      </c>
      <c r="Z987" s="7" t="str">
        <f ca="1">VLOOKUP($Y987,Role!$A:$B,2,FALSE)</f>
        <v>Trainee</v>
      </c>
      <c r="AA987" s="6" t="str">
        <f t="shared" ca="1" si="111"/>
        <v/>
      </c>
      <c r="AB987" s="7" t="str">
        <f ca="1" xml:space="preserve">
IF($AA987 &lt;&gt; "",
    VLOOKUP($AA987,Level!$A:$B,2,FALSE),
    ""
)</f>
        <v/>
      </c>
      <c r="AC987" s="1">
        <f ca="1" xml:space="preserve">
IF($Y987 = 5 + N("Presidente"),
    27000,
    IF($Y987 = 6 + N("Vice-presidente"),
        23000,
        IF(OR($Y987 = 8, $Y987= 13, $Y987 = 12) + N("Secretária bilíngue ou coordenador ou especialista"),
            8000,
            IF($Y987 = 7 + N("Diretor"),
                15000,
                IF($Y987 = 14 + N("Gerente"),
                    12000,
                    IF($Y987 = 9 + N("Estagiário"),
                        705,
                        IF($Y987 = 10 + N("Trainee"),
                            805,
                            IF($Y987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IF($U987 = 7,
  500,
  IF($U987 = 8,
    1000,
    IF($U987 = 9,
      1500,
      IF($U987 = 10,
        2000,
        0
      )
    )
  )
)
+
N("Adicional no salário por área")
+
IF($W987 = 14 + N("Tecnologia da Informação"),
  120,
  IF($W987 = 16 + N("Vendas"),
    110,
    IF($W987 = 15 + N("Jurídico"),
      100,
      IF(OR($W987 = 8, $W987 = 9, $W987 = 11) + N("Recursos humanos ou comercial ou comunicação e marketing"),
        80,
        0
      )
    )
  )
)
+
N("Adicionando pegadinha")
+
IF(AND($W987 = 16, $U987 = 9, $Y987 = 11, $AA987 = 5) + N("Se for de vendas, com mestrado, analista sênior"),
  IF($R987 = 5,
    100,
    0
  )
  +
  IF($N987 = "M",
    200,
    0
  ),
  0
)</f>
        <v>1385</v>
      </c>
      <c r="AD9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$A987  &amp; ", "   &amp;
$C987  &amp; ", "   &amp;
$E987  &amp; ", '"  &amp;
$J987  &amp; "', '" &amp;
$N987  &amp; "', "  &amp;
$R987  &amp; ", '"  &amp;
TEXT($T987,"dd/mm/aaaa")  &amp; "', "   &amp;
$U987  &amp; ", "   &amp;
$W987  &amp; ", "   &amp;
$Y987  &amp; ", "   &amp;
IF($AA987 &lt;&gt; "", $AA987, "NULL")  &amp; ", "   &amp;
$AC987  &amp; ");"</f>
        <v>INSERT INTO bi4all.fac_employees (id_company_fk, id_employee_pk, flg_active, employee_name, id_gender_fk, id_race_fk, birthday, id_schooling_fk, id_department_fk, id_role_fk, id_level_fk, salary) VALUES (6a51143286b03064a49cc2acbee63c09a0682d33, 983, 1, 'Giovana Bandeira Saragoça', 'F', 6, '20/12/1991', 7, 9, 10, NULL, 1385);</v>
      </c>
    </row>
    <row r="988" spans="1:30" ht="14.25" customHeight="1" x14ac:dyDescent="0.2">
      <c r="A988" s="7" t="str" cm="1">
        <f t="array" aca="1" ref="A988" ca="1">INDEX(Company!$A:$A,RANDBETWEEN(5,COUNTA(Company!$A:$A) + 1),1)</f>
        <v>6a51143286b03064a49cc2acbee63c09a0682d33</v>
      </c>
      <c r="B988" s="7" t="str">
        <f ca="1">VLOOKUP($A988,Company!$A:$B,2,FALSE)</f>
        <v>ACME Corporation</v>
      </c>
      <c r="C988" s="5">
        <f t="shared" si="105"/>
        <v>984</v>
      </c>
      <c r="D988" s="5" t="str" cm="1">
        <f t="array" ref="D988">SHA1HASH($C988)</f>
        <v>388e77e8949de491d4cc79ff92ad3b0a4ba7831b</v>
      </c>
      <c r="E988" s="6">
        <v>1</v>
      </c>
      <c r="F988" s="7">
        <f ca="1">IF($C988 = 1 + N("Presidente"),
    127,
    IF($C988 = 2 + N("Vice-Presidente"),
        72,
        IF($C988 = 3 + N("Secretária bilíngue"),
            13,
            RANDBETWEEN(5,COUNT(Name!$A:$A) + 1)
        )
    )
)</f>
        <v>224</v>
      </c>
      <c r="G988" s="7" t="str">
        <f ca="1">VLOOKUP($F988,Name!$A:$B,2,FALSE)</f>
        <v>Letícia</v>
      </c>
      <c r="H988" s="7">
        <f ca="1" xml:space="preserve">
IF($C988 = 1,
    0,
    RANDBETWEEN(5,COUNT('Last name'!$A:$A) + 1)
)</f>
        <v>55</v>
      </c>
      <c r="I988" s="7" t="str">
        <f ca="1" xml:space="preserve">
IF($C988 = 1 + N("Presidente"),
    "de Orléans e Bragança",
    VLOOKUP($H988,'Last name'!$A:$B,2,FALSE) &amp; " " &amp; VLOOKUP(RANDBETWEEN(5,COUNT('Last name'!$A:$A) + 1),'Last name'!$A:$B,2,FALSE)
)</f>
        <v>Camões Costa</v>
      </c>
      <c r="J988" s="7" t="str">
        <f t="shared" ca="1" si="106"/>
        <v>Letícia Camões Costa</v>
      </c>
      <c r="K988" s="7" t="str" cm="1">
        <f t="array" aca="1" ref="K988" ca="1">SHA1HASH($J988)</f>
        <v>5d53b8c5fc43309cd8852bf95ee257b7b4d8241d</v>
      </c>
      <c r="L988" s="7" cm="1">
        <f t="array" aca="1" ref="L988" ca="1">INDEX(States!$A:$A,RANDBETWEEN(5,COUNTA(States!$A:$A) + 1),1)</f>
        <v>6</v>
      </c>
      <c r="M988" s="7" t="str">
        <f ca="1">$L988 &amp; "|" &amp; VLOOKUP($L988,States!$A:$B,2,FALSE)</f>
        <v>6|990f6b5f2170b43d022d539b1260b5f1af889998</v>
      </c>
      <c r="N988" s="7" t="str">
        <f ca="1">VLOOKUP($F988,Name!$A:$C,3,FALSE)</f>
        <v>F</v>
      </c>
      <c r="O988" s="7" t="str">
        <f ca="1">VLOOKUP($N988,Gender!$A:$B,2,FALSE)</f>
        <v>Female</v>
      </c>
      <c r="P988" s="7" t="str" cm="1">
        <f t="array" aca="1" ref="P988" ca="1">INDEX('Marital status'!$A:$A,RANDBETWEEN(5,COUNTA('Marital status'!$A:$A) + 1),1)</f>
        <v>ce0b1612aa711b78a720295d271a33894e2b72bf</v>
      </c>
      <c r="Q988" s="7" t="str">
        <f ca="1">VLOOKUP($P988,'Marital status'!$A:$B,2,FALSE)</f>
        <v>single</v>
      </c>
      <c r="R988" s="7">
        <f t="shared" ca="1" si="107"/>
        <v>8</v>
      </c>
      <c r="S988" s="7" t="e">
        <f ca="1">VLOOKUP($R988,Race!$A:$B,2,FALSE)</f>
        <v>#N/A</v>
      </c>
      <c r="T988" s="8">
        <f t="shared" ca="1" si="108"/>
        <v>25592</v>
      </c>
      <c r="U988" s="6">
        <f t="shared" ca="1" si="109"/>
        <v>7</v>
      </c>
      <c r="V988" s="8" t="str">
        <f ca="1">VLOOKUP($U988,Education!$A:$B,2,FALSE)</f>
        <v>Undergraduate degree</v>
      </c>
      <c r="W988" s="7">
        <f ca="1" xml:space="preserve">
  IF(OR($Y988 = 5, $Y988 = 6, $Y988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988" s="7" t="str">
        <f ca="1">VLOOKUP($W988,Department!$A:$B,2,FALSE)</f>
        <v>Commercial</v>
      </c>
      <c r="Y988" s="6">
        <f t="shared" ca="1" si="110"/>
        <v>11</v>
      </c>
      <c r="Z988" s="7" t="str">
        <f ca="1">VLOOKUP($Y988,Role!$A:$B,2,FALSE)</f>
        <v>Analyst</v>
      </c>
      <c r="AA988" s="6">
        <f t="shared" ca="1" si="111"/>
        <v>6</v>
      </c>
      <c r="AB988" s="7" t="str">
        <f ca="1" xml:space="preserve">
IF($AA988 &lt;&gt; "",
    VLOOKUP($AA988,Level!$A:$B,2,FALSE),
    ""
)</f>
        <v>Pleno</v>
      </c>
      <c r="AC988" s="1">
        <f ca="1" xml:space="preserve">
IF($Y988 = 5 + N("Presidente"),
    27000,
    IF($Y988 = 6 + N("Vice-presidente"),
        23000,
        IF(OR($Y988 = 8, $Y988= 13, $Y988 = 12) + N("Secretária bilíngue ou coordenador ou especialista"),
            8000,
            IF($Y988 = 7 + N("Diretor"),
                15000,
                IF($Y988 = 14 + N("Gerente"),
                    12000,
                    IF($Y988 = 9 + N("Estagiário"),
                        705,
                        IF($Y988 = 10 + N("Trainee"),
                            805,
                            IF($Y988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IF($U988 = 7,
  500,
  IF($U988 = 8,
    1000,
    IF($U988 = 9,
      1500,
      IF($U988 = 10,
        2000,
        0
      )
    )
  )
)
+
N("Adicional no salário por área")
+
IF($W988 = 14 + N("Tecnologia da Informação"),
  120,
  IF($W988 = 16 + N("Vendas"),
    110,
    IF($W988 = 15 + N("Jurídico"),
      100,
      IF(OR($W988 = 8, $W988 = 9, $W988 = 11) + N("Recursos humanos ou comercial ou comunicação e marketing"),
        80,
        0
      )
    )
  )
)
+
N("Adicionando pegadinha")
+
IF(AND($W988 = 16, $U988 = 9, $Y988 = 11, $AA988 = 5) + N("Se for de vendas, com mestrado, analista sênior"),
  IF($R988 = 5,
    100,
    0
  )
  +
  IF($N988 = "M",
    200,
    0
  ),
  0
)</f>
        <v>2580</v>
      </c>
      <c r="AD9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$A988  &amp; ", "   &amp;
$C988  &amp; ", "   &amp;
$E988  &amp; ", '"  &amp;
$J988  &amp; "', '" &amp;
$N988  &amp; "', "  &amp;
$R988  &amp; ", '"  &amp;
TEXT($T988,"dd/mm/aaaa")  &amp; "', "   &amp;
$U988  &amp; ", "   &amp;
$W988  &amp; ", "   &amp;
$Y988  &amp; ", "   &amp;
IF($AA988 &lt;&gt; "", $AA988, "NULL")  &amp; ", "   &amp;
$AC988  &amp; ");"</f>
        <v>INSERT INTO bi4all.fac_employees (id_company_fk, id_employee_pk, flg_active, employee_name, id_gender_fk, id_race_fk, birthday, id_schooling_fk, id_department_fk, id_role_fk, id_level_fk, salary) VALUES (6a51143286b03064a49cc2acbee63c09a0682d33, 984, 1, 'Letícia Camões Costa', 'F', 8, '24/01/1970', 7, 9, 11, 6, 2580);</v>
      </c>
    </row>
    <row r="989" spans="1:30" ht="14.25" customHeight="1" x14ac:dyDescent="0.2">
      <c r="A989" s="7" t="str" cm="1">
        <f t="array" aca="1" ref="A989" ca="1">INDEX(Company!$A:$A,RANDBETWEEN(5,COUNTA(Company!$A:$A) + 1),1)</f>
        <v>6a51143286b03064a49cc2acbee63c09a0682d33</v>
      </c>
      <c r="B989" s="7" t="str">
        <f ca="1">VLOOKUP($A989,Company!$A:$B,2,FALSE)</f>
        <v>ACME Corporation</v>
      </c>
      <c r="C989" s="5">
        <f t="shared" si="105"/>
        <v>985</v>
      </c>
      <c r="D989" s="5" t="str" cm="1">
        <f t="array" ref="D989">SHA1HASH($C989)</f>
        <v>9486dd60074058ff0fb315c5185d182479035c69</v>
      </c>
      <c r="E989" s="6">
        <v>1</v>
      </c>
      <c r="F989" s="7">
        <f ca="1">IF($C989 = 1 + N("Presidente"),
    127,
    IF($C989 = 2 + N("Vice-Presidente"),
        72,
        IF($C989 = 3 + N("Secretária bilíngue"),
            13,
            RANDBETWEEN(5,COUNT(Name!$A:$A) + 1)
        )
    )
)</f>
        <v>167</v>
      </c>
      <c r="G989" s="7" t="str">
        <f ca="1">VLOOKUP($F989,Name!$A:$B,2,FALSE)</f>
        <v>Henrique</v>
      </c>
      <c r="H989" s="7">
        <f ca="1" xml:space="preserve">
IF($C989 = 1,
    0,
    RANDBETWEEN(5,COUNT('Last name'!$A:$A) + 1)
)</f>
        <v>58</v>
      </c>
      <c r="I989" s="7" t="str">
        <f ca="1" xml:space="preserve">
IF($C989 = 1 + N("Presidente"),
    "de Orléans e Bragança",
    VLOOKUP($H989,'Last name'!$A:$B,2,FALSE) &amp; " " &amp; VLOOKUP(RANDBETWEEN(5,COUNT('Last name'!$A:$A) + 1),'Last name'!$A:$B,2,FALSE)
)</f>
        <v>Cardoso Gomes</v>
      </c>
      <c r="J989" s="7" t="str">
        <f t="shared" ca="1" si="106"/>
        <v>Henrique Cardoso Gomes</v>
      </c>
      <c r="K989" s="7" t="str" cm="1">
        <f t="array" aca="1" ref="K989" ca="1">SHA1HASH($J989)</f>
        <v>2ece0c3ad35eb6ad4bd143823dd805820eb6ed61</v>
      </c>
      <c r="L989" s="7" cm="1">
        <f t="array" aca="1" ref="L989" ca="1">INDEX(States!$A:$A,RANDBETWEEN(5,COUNTA(States!$A:$A) + 1),1)</f>
        <v>10</v>
      </c>
      <c r="M989" s="7" t="str">
        <f ca="1">$L989 &amp; "|" &amp; VLOOKUP($L989,States!$A:$B,2,FALSE)</f>
        <v>10|fa6e01394cea5decb8157a7e18fa2eeabf35410d</v>
      </c>
      <c r="N989" s="7" t="str">
        <f ca="1">VLOOKUP($F989,Name!$A:$C,3,FALSE)</f>
        <v>M</v>
      </c>
      <c r="O989" s="7" t="str">
        <f ca="1">VLOOKUP($N989,Gender!$A:$B,2,FALSE)</f>
        <v>Male</v>
      </c>
      <c r="P989" s="7" t="str" cm="1">
        <f t="array" aca="1" ref="P989" ca="1">INDEX('Marital status'!$A:$A,RANDBETWEEN(5,COUNTA('Marital status'!$A:$A) + 1),1)</f>
        <v>ce0b1612aa711b78a720295d271a33894e2b72bf</v>
      </c>
      <c r="Q989" s="7" t="str">
        <f ca="1">VLOOKUP($P989,'Marital status'!$A:$B,2,FALSE)</f>
        <v>single</v>
      </c>
      <c r="R989" s="7">
        <f t="shared" ca="1" si="107"/>
        <v>5</v>
      </c>
      <c r="S989" s="7" t="e">
        <f ca="1">VLOOKUP($R989,Race!$A:$B,2,FALSE)</f>
        <v>#N/A</v>
      </c>
      <c r="T989" s="8">
        <f t="shared" ca="1" si="108"/>
        <v>21381</v>
      </c>
      <c r="U989" s="6">
        <f t="shared" ca="1" si="109"/>
        <v>7</v>
      </c>
      <c r="V989" s="8" t="str">
        <f ca="1">VLOOKUP($U989,Education!$A:$B,2,FALSE)</f>
        <v>Undergraduate degree</v>
      </c>
      <c r="W989" s="7">
        <f ca="1" xml:space="preserve">
  IF(OR($Y989 = 5, $Y989 = 6, $Y989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989" s="7" t="str">
        <f ca="1">VLOOKUP($W989,Department!$A:$B,2,FALSE)</f>
        <v>Controlling</v>
      </c>
      <c r="Y989" s="6">
        <f t="shared" ca="1" si="110"/>
        <v>9</v>
      </c>
      <c r="Z989" s="7" t="str">
        <f ca="1">VLOOKUP($Y989,Role!$A:$B,2,FALSE)</f>
        <v>Intern</v>
      </c>
      <c r="AA989" s="6" t="str">
        <f t="shared" ca="1" si="111"/>
        <v/>
      </c>
      <c r="AB989" s="7" t="str">
        <f ca="1" xml:space="preserve">
IF($AA989 &lt;&gt; "",
    VLOOKUP($AA989,Level!$A:$B,2,FALSE),
    ""
)</f>
        <v/>
      </c>
      <c r="AC989" s="1">
        <f ca="1" xml:space="preserve">
IF($Y989 = 5 + N("Presidente"),
    27000,
    IF($Y989 = 6 + N("Vice-presidente"),
        23000,
        IF(OR($Y989 = 8, $Y989= 13, $Y989 = 12) + N("Secretária bilíngue ou coordenador ou especialista"),
            8000,
            IF($Y989 = 7 + N("Diretor"),
                15000,
                IF($Y989 = 14 + N("Gerente"),
                    12000,
                    IF($Y989 = 9 + N("Estagiário"),
                        705,
                        IF($Y989 = 10 + N("Trainee"),
                            805,
                            IF($Y989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IF($U989 = 7,
  500,
  IF($U989 = 8,
    1000,
    IF($U989 = 9,
      1500,
      IF($U989 = 10,
        2000,
        0
      )
    )
  )
)
+
N("Adicional no salário por área")
+
IF($W989 = 14 + N("Tecnologia da Informação"),
  120,
  IF($W989 = 16 + N("Vendas"),
    110,
    IF($W989 = 15 + N("Jurídico"),
      100,
      IF(OR($W989 = 8, $W989 = 9, $W989 = 11) + N("Recursos humanos ou comercial ou comunicação e marketing"),
        80,
        0
      )
    )
  )
)
+
N("Adicionando pegadinha")
+
IF(AND($W989 = 16, $U989 = 9, $Y989 = 11, $AA989 = 5) + N("Se for de vendas, com mestrado, analista sênior"),
  IF($R989 = 5,
    100,
    0
  )
  +
  IF($N989 = "M",
    200,
    0
  ),
  0
)</f>
        <v>1205</v>
      </c>
      <c r="AD9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$A989  &amp; ", "   &amp;
$C989  &amp; ", "   &amp;
$E989  &amp; ", '"  &amp;
$J989  &amp; "', '" &amp;
$N989  &amp; "', "  &amp;
$R989  &amp; ", '"  &amp;
TEXT($T989,"dd/mm/aaaa")  &amp; "', "   &amp;
$U989  &amp; ", "   &amp;
$W989  &amp; ", "   &amp;
$Y989  &amp; ", "   &amp;
IF($AA989 &lt;&gt; "", $AA989, "NULL")  &amp; ", "   &amp;
$AC989  &amp; ");"</f>
        <v>INSERT INTO bi4all.fac_employees (id_company_fk, id_employee_pk, flg_active, employee_name, id_gender_fk, id_race_fk, birthday, id_schooling_fk, id_department_fk, id_role_fk, id_level_fk, salary) VALUES (6a51143286b03064a49cc2acbee63c09a0682d33, 985, 1, 'Henrique Cardoso Gomes', 'M', 5, '15/07/1958', 7, 12, 9, NULL, 1205);</v>
      </c>
    </row>
    <row r="990" spans="1:30" ht="14.25" customHeight="1" x14ac:dyDescent="0.2">
      <c r="A990" s="7" t="str" cm="1">
        <f t="array" aca="1" ref="A990" ca="1">INDEX(Company!$A:$A,RANDBETWEEN(5,COUNTA(Company!$A:$A) + 1),1)</f>
        <v>6a51143286b03064a49cc2acbee63c09a0682d33</v>
      </c>
      <c r="B990" s="7" t="str">
        <f ca="1">VLOOKUP($A990,Company!$A:$B,2,FALSE)</f>
        <v>ACME Corporation</v>
      </c>
      <c r="C990" s="5">
        <f t="shared" si="105"/>
        <v>986</v>
      </c>
      <c r="D990" s="5" t="str" cm="1">
        <f t="array" ref="D990">SHA1HASH($C990)</f>
        <v>cfd97391bd487ee1a2763054678f99f0b9bc94af</v>
      </c>
      <c r="E990" s="6">
        <v>1</v>
      </c>
      <c r="F990" s="7">
        <f ca="1">IF($C990 = 1 + N("Presidente"),
    127,
    IF($C990 = 2 + N("Vice-Presidente"),
        72,
        IF($C990 = 3 + N("Secretária bilíngue"),
            13,
            RANDBETWEEN(5,COUNT(Name!$A:$A) + 1)
        )
    )
)</f>
        <v>323</v>
      </c>
      <c r="G990" s="7" t="str">
        <f ca="1">VLOOKUP($F990,Name!$A:$B,2,FALSE)</f>
        <v>Rachel</v>
      </c>
      <c r="H990" s="7">
        <f ca="1" xml:space="preserve">
IF($C990 = 1,
    0,
    RANDBETWEEN(5,COUNT('Last name'!$A:$A) + 1)
)</f>
        <v>68</v>
      </c>
      <c r="I990" s="7" t="str">
        <f ca="1" xml:space="preserve">
IF($C990 = 1 + N("Presidente"),
    "de Orléans e Bragança",
    VLOOKUP($H990,'Last name'!$A:$B,2,FALSE) &amp; " " &amp; VLOOKUP(RANDBETWEEN(5,COUNT('Last name'!$A:$A) + 1),'Last name'!$A:$B,2,FALSE)
)</f>
        <v>Costa Martini</v>
      </c>
      <c r="J990" s="7" t="str">
        <f t="shared" ca="1" si="106"/>
        <v>Rachel Costa Martini</v>
      </c>
      <c r="K990" s="7" t="str" cm="1">
        <f t="array" aca="1" ref="K990" ca="1">SHA1HASH($J990)</f>
        <v>25a2ab8a0b3d9d8282072016948ca8f1482f71d0</v>
      </c>
      <c r="L990" s="7" cm="1">
        <f t="array" aca="1" ref="L990" ca="1">INDEX(States!$A:$A,RANDBETWEEN(5,COUNTA(States!$A:$A) + 1),1)</f>
        <v>10</v>
      </c>
      <c r="M990" s="7" t="str">
        <f ca="1">$L990 &amp; "|" &amp; VLOOKUP($L990,States!$A:$B,2,FALSE)</f>
        <v>10|fa6e01394cea5decb8157a7e18fa2eeabf35410d</v>
      </c>
      <c r="N990" s="7" t="str">
        <f ca="1">VLOOKUP($F990,Name!$A:$C,3,FALSE)</f>
        <v>F</v>
      </c>
      <c r="O990" s="7" t="str">
        <f ca="1">VLOOKUP($N990,Gender!$A:$B,2,FALSE)</f>
        <v>Female</v>
      </c>
      <c r="P990" s="7" t="str" cm="1">
        <f t="array" aca="1" ref="P990" ca="1">INDEX('Marital status'!$A:$A,RANDBETWEEN(5,COUNTA('Marital status'!$A:$A) + 1),1)</f>
        <v>459031b19ec5bbd3b3dbc0a9dcf2cb6e6c6f7848</v>
      </c>
      <c r="Q990" s="7" t="str">
        <f ca="1">VLOOKUP($P990,'Marital status'!$A:$B,2,FALSE)</f>
        <v xml:space="preserve">Widowed </v>
      </c>
      <c r="R990" s="7">
        <f t="shared" ca="1" si="107"/>
        <v>7</v>
      </c>
      <c r="S990" s="7" t="e">
        <f ca="1">VLOOKUP($R990,Race!$A:$B,2,FALSE)</f>
        <v>#N/A</v>
      </c>
      <c r="T990" s="8">
        <f t="shared" ca="1" si="108"/>
        <v>29617</v>
      </c>
      <c r="U990" s="6">
        <f t="shared" ca="1" si="109"/>
        <v>7</v>
      </c>
      <c r="V990" s="8" t="str">
        <f ca="1">VLOOKUP($U990,Education!$A:$B,2,FALSE)</f>
        <v>Undergraduate degree</v>
      </c>
      <c r="W990" s="7">
        <f ca="1" xml:space="preserve">
  IF(OR($Y990 = 5, $Y990 = 6, $Y990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990" s="7" t="str">
        <f ca="1">VLOOKUP($W990,Department!$A:$B,2,FALSE)</f>
        <v>Controlling</v>
      </c>
      <c r="Y990" s="6">
        <f t="shared" ca="1" si="110"/>
        <v>11</v>
      </c>
      <c r="Z990" s="7" t="str">
        <f ca="1">VLOOKUP($Y990,Role!$A:$B,2,FALSE)</f>
        <v>Analyst</v>
      </c>
      <c r="AA990" s="6">
        <f t="shared" ca="1" si="111"/>
        <v>6</v>
      </c>
      <c r="AB990" s="7" t="str">
        <f ca="1" xml:space="preserve">
IF($AA990 &lt;&gt; "",
    VLOOKUP($AA990,Level!$A:$B,2,FALSE),
    ""
)</f>
        <v>Pleno</v>
      </c>
      <c r="AC990" s="1">
        <f ca="1" xml:space="preserve">
IF($Y990 = 5 + N("Presidente"),
    27000,
    IF($Y990 = 6 + N("Vice-presidente"),
        23000,
        IF(OR($Y990 = 8, $Y990= 13, $Y990 = 12) + N("Secretária bilíngue ou coordenador ou especialista"),
            8000,
            IF($Y990 = 7 + N("Diretor"),
                15000,
                IF($Y990 = 14 + N("Gerente"),
                    12000,
                    IF($Y990 = 9 + N("Estagiário"),
                        705,
                        IF($Y990 = 10 + N("Trainee"),
                            805,
                            IF($Y990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IF($U990 = 7,
  500,
  IF($U990 = 8,
    1000,
    IF($U990 = 9,
      1500,
      IF($U990 = 10,
        2000,
        0
      )
    )
  )
)
+
N("Adicional no salário por área")
+
IF($W990 = 14 + N("Tecnologia da Informação"),
  120,
  IF($W990 = 16 + N("Vendas"),
    110,
    IF($W990 = 15 + N("Jurídico"),
      100,
      IF(OR($W990 = 8, $W990 = 9, $W990 = 11) + N("Recursos humanos ou comercial ou comunicação e marketing"),
        80,
        0
      )
    )
  )
)
+
N("Adicionando pegadinha")
+
IF(AND($W990 = 16, $U990 = 9, $Y990 = 11, $AA990 = 5) + N("Se for de vendas, com mestrado, analista sênior"),
  IF($R990 = 5,
    100,
    0
  )
  +
  IF($N990 = "M",
    200,
    0
  ),
  0
)</f>
        <v>2500</v>
      </c>
      <c r="AD9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$A990  &amp; ", "   &amp;
$C990  &amp; ", "   &amp;
$E990  &amp; ", '"  &amp;
$J990  &amp; "', '" &amp;
$N990  &amp; "', "  &amp;
$R990  &amp; ", '"  &amp;
TEXT($T990,"dd/mm/aaaa")  &amp; "', "   &amp;
$U990  &amp; ", "   &amp;
$W990  &amp; ", "   &amp;
$Y990  &amp; ", "   &amp;
IF($AA990 &lt;&gt; "", $AA990, "NULL")  &amp; ", "   &amp;
$AC990  &amp; ");"</f>
        <v>INSERT INTO bi4all.fac_employees (id_company_fk, id_employee_pk, flg_active, employee_name, id_gender_fk, id_race_fk, birthday, id_schooling_fk, id_department_fk, id_role_fk, id_level_fk, salary) VALUES (6a51143286b03064a49cc2acbee63c09a0682d33, 986, 1, 'Rachel Costa Martini', 'F', 7, '31/01/1981', 7, 12, 11, 6, 2500);</v>
      </c>
    </row>
    <row r="991" spans="1:30" ht="14.25" customHeight="1" x14ac:dyDescent="0.2">
      <c r="A991" s="7" t="str" cm="1">
        <f t="array" aca="1" ref="A991" ca="1">INDEX(Company!$A:$A,RANDBETWEEN(5,COUNTA(Company!$A:$A) + 1),1)</f>
        <v>6a51143286b03064a49cc2acbee63c09a0682d33</v>
      </c>
      <c r="B991" s="7" t="str">
        <f ca="1">VLOOKUP($A991,Company!$A:$B,2,FALSE)</f>
        <v>ACME Corporation</v>
      </c>
      <c r="C991" s="5">
        <f t="shared" si="105"/>
        <v>987</v>
      </c>
      <c r="D991" s="5" t="str" cm="1">
        <f t="array" ref="D991">SHA1HASH($C991)</f>
        <v>8abcda2dba9a5c5c674e659333828582122c5f56</v>
      </c>
      <c r="E991" s="6">
        <v>1</v>
      </c>
      <c r="F991" s="7">
        <f ca="1">IF($C991 = 1 + N("Presidente"),
    127,
    IF($C991 = 2 + N("Vice-Presidente"),
        72,
        IF($C991 = 3 + N("Secretária bilíngue"),
            13,
            RANDBETWEEN(5,COUNT(Name!$A:$A) + 1)
        )
    )
)</f>
        <v>175</v>
      </c>
      <c r="G991" s="7" t="str">
        <f ca="1">VLOOKUP($F991,Name!$A:$B,2,FALSE)</f>
        <v>Isabella</v>
      </c>
      <c r="H991" s="7">
        <f ca="1" xml:space="preserve">
IF($C991 = 1,
    0,
    RANDBETWEEN(5,COUNT('Last name'!$A:$A) + 1)
)</f>
        <v>29</v>
      </c>
      <c r="I991" s="7" t="str">
        <f ca="1" xml:space="preserve">
IF($C991 = 1 + N("Presidente"),
    "de Orléans e Bragança",
    VLOOKUP($H991,'Last name'!$A:$B,2,FALSE) &amp; " " &amp; VLOOKUP(RANDBETWEEN(5,COUNT('Last name'!$A:$A) + 1),'Last name'!$A:$B,2,FALSE)
)</f>
        <v>Bandeira Paulista</v>
      </c>
      <c r="J991" s="7" t="str">
        <f t="shared" ca="1" si="106"/>
        <v>Isabella Bandeira Paulista</v>
      </c>
      <c r="K991" s="7" t="str" cm="1">
        <f t="array" aca="1" ref="K991" ca="1">SHA1HASH($J991)</f>
        <v>9c62f167c9bce03a0ec98545c17ee6fd4e089fb9</v>
      </c>
      <c r="L991" s="7" cm="1">
        <f t="array" aca="1" ref="L991" ca="1">INDEX(States!$A:$A,RANDBETWEEN(5,COUNTA(States!$A:$A) + 1),1)</f>
        <v>20</v>
      </c>
      <c r="M991" s="7" t="str">
        <f ca="1">$L991 &amp; "|" &amp; VLOOKUP($L991,States!$A:$B,2,FALSE)</f>
        <v>20|c7ee6b7966c56a7149c5002263ee025341a1072b</v>
      </c>
      <c r="N991" s="7" t="str">
        <f ca="1">VLOOKUP($F991,Name!$A:$C,3,FALSE)</f>
        <v>F</v>
      </c>
      <c r="O991" s="7" t="str">
        <f ca="1">VLOOKUP($N991,Gender!$A:$B,2,FALSE)</f>
        <v>Female</v>
      </c>
      <c r="P991" s="7" t="str" cm="1">
        <f t="array" aca="1" ref="P991" ca="1">INDEX('Marital status'!$A:$A,RANDBETWEEN(5,COUNTA('Marital status'!$A:$A) + 1),1)</f>
        <v>93ac84f4e0bd5c1c97b670a12a7fff6af89fb6b3</v>
      </c>
      <c r="Q991" s="7" t="str">
        <f ca="1">VLOOKUP($P991,'Marital status'!$A:$B,2,FALSE)</f>
        <v>DIVORCED</v>
      </c>
      <c r="R991" s="7">
        <f t="shared" ca="1" si="107"/>
        <v>5</v>
      </c>
      <c r="S991" s="7" t="e">
        <f ca="1">VLOOKUP($R991,Race!$A:$B,2,FALSE)</f>
        <v>#N/A</v>
      </c>
      <c r="T991" s="8">
        <f t="shared" ca="1" si="108"/>
        <v>22135</v>
      </c>
      <c r="U991" s="6">
        <f t="shared" ca="1" si="109"/>
        <v>7</v>
      </c>
      <c r="V991" s="8" t="str">
        <f ca="1">VLOOKUP($U991,Education!$A:$B,2,FALSE)</f>
        <v>Undergraduate degree</v>
      </c>
      <c r="W991" s="7">
        <f ca="1" xml:space="preserve">
  IF(OR($Y991 = 5, $Y991 = 6, $Y991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991" s="7" t="str">
        <f ca="1">VLOOKUP($W991,Department!$A:$B,2,FALSE)</f>
        <v>Controlling</v>
      </c>
      <c r="Y991" s="6">
        <f t="shared" ca="1" si="110"/>
        <v>10</v>
      </c>
      <c r="Z991" s="7" t="str">
        <f ca="1">VLOOKUP($Y991,Role!$A:$B,2,FALSE)</f>
        <v>Trainee</v>
      </c>
      <c r="AA991" s="6" t="str">
        <f t="shared" ca="1" si="111"/>
        <v/>
      </c>
      <c r="AB991" s="7" t="str">
        <f ca="1" xml:space="preserve">
IF($AA991 &lt;&gt; "",
    VLOOKUP($AA991,Level!$A:$B,2,FALSE),
    ""
)</f>
        <v/>
      </c>
      <c r="AC991" s="1">
        <f ca="1" xml:space="preserve">
IF($Y991 = 5 + N("Presidente"),
    27000,
    IF($Y991 = 6 + N("Vice-presidente"),
        23000,
        IF(OR($Y991 = 8, $Y991= 13, $Y991 = 12) + N("Secretária bilíngue ou coordenador ou especialista"),
            8000,
            IF($Y991 = 7 + N("Diretor"),
                15000,
                IF($Y991 = 14 + N("Gerente"),
                    12000,
                    IF($Y991 = 9 + N("Estagiário"),
                        705,
                        IF($Y991 = 10 + N("Trainee"),
                            805,
                            IF($Y991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IF($U991 = 7,
  500,
  IF($U991 = 8,
    1000,
    IF($U991 = 9,
      1500,
      IF($U991 = 10,
        2000,
        0
      )
    )
  )
)
+
N("Adicional no salário por área")
+
IF($W991 = 14 + N("Tecnologia da Informação"),
  120,
  IF($W991 = 16 + N("Vendas"),
    110,
    IF($W991 = 15 + N("Jurídico"),
      100,
      IF(OR($W991 = 8, $W991 = 9, $W991 = 11) + N("Recursos humanos ou comercial ou comunicação e marketing"),
        80,
        0
      )
    )
  )
)
+
N("Adicionando pegadinha")
+
IF(AND($W991 = 16, $U991 = 9, $Y991 = 11, $AA991 = 5) + N("Se for de vendas, com mestrado, analista sênior"),
  IF($R991 = 5,
    100,
    0
  )
  +
  IF($N991 = "M",
    200,
    0
  ),
  0
)</f>
        <v>1305</v>
      </c>
      <c r="AD9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$A991  &amp; ", "   &amp;
$C991  &amp; ", "   &amp;
$E991  &amp; ", '"  &amp;
$J991  &amp; "', '" &amp;
$N991  &amp; "', "  &amp;
$R991  &amp; ", '"  &amp;
TEXT($T991,"dd/mm/aaaa")  &amp; "', "   &amp;
$U991  &amp; ", "   &amp;
$W991  &amp; ", "   &amp;
$Y991  &amp; ", "   &amp;
IF($AA991 &lt;&gt; "", $AA991, "NULL")  &amp; ", "   &amp;
$AC991  &amp; ");"</f>
        <v>INSERT INTO bi4all.fac_employees (id_company_fk, id_employee_pk, flg_active, employee_name, id_gender_fk, id_race_fk, birthday, id_schooling_fk, id_department_fk, id_role_fk, id_level_fk, salary) VALUES (6a51143286b03064a49cc2acbee63c09a0682d33, 987, 1, 'Isabella Bandeira Paulista', 'F', 5, '07/08/1960', 7, 12, 10, NULL, 1305);</v>
      </c>
    </row>
    <row r="992" spans="1:30" ht="14.25" customHeight="1" x14ac:dyDescent="0.2">
      <c r="A992" s="7" t="str" cm="1">
        <f t="array" aca="1" ref="A992" ca="1">INDEX(Company!$A:$A,RANDBETWEEN(5,COUNTA(Company!$A:$A) + 1),1)</f>
        <v>6a51143286b03064a49cc2acbee63c09a0682d33</v>
      </c>
      <c r="B992" s="7" t="str">
        <f ca="1">VLOOKUP($A992,Company!$A:$B,2,FALSE)</f>
        <v>ACME Corporation</v>
      </c>
      <c r="C992" s="5">
        <f t="shared" si="105"/>
        <v>988</v>
      </c>
      <c r="D992" s="5" t="str" cm="1">
        <f t="array" ref="D992">SHA1HASH($C992)</f>
        <v>1368d271ae6a831386917603bd1f80b959a5c7dd</v>
      </c>
      <c r="E992" s="6">
        <v>1</v>
      </c>
      <c r="F992" s="7">
        <f ca="1">IF($C992 = 1 + N("Presidente"),
    127,
    IF($C992 = 2 + N("Vice-Presidente"),
        72,
        IF($C992 = 3 + N("Secretária bilíngue"),
            13,
            RANDBETWEEN(5,COUNT(Name!$A:$A) + 1)
        )
    )
)</f>
        <v>176</v>
      </c>
      <c r="G992" s="7" t="str">
        <f ca="1">VLOOKUP($F992,Name!$A:$B,2,FALSE)</f>
        <v>Isabelle</v>
      </c>
      <c r="H992" s="7">
        <f ca="1" xml:space="preserve">
IF($C992 = 1,
    0,
    RANDBETWEEN(5,COUNT('Last name'!$A:$A) + 1)
)</f>
        <v>74</v>
      </c>
      <c r="I992" s="7" t="str">
        <f ca="1" xml:space="preserve">
IF($C992 = 1 + N("Presidente"),
    "de Orléans e Bragança",
    VLOOKUP($H992,'Last name'!$A:$B,2,FALSE) &amp; " " &amp; VLOOKUP(RANDBETWEEN(5,COUNT('Last name'!$A:$A) + 1),'Last name'!$A:$B,2,FALSE)
)</f>
        <v>Dias Arruda</v>
      </c>
      <c r="J992" s="7" t="str">
        <f t="shared" ca="1" si="106"/>
        <v>Isabelle Dias Arruda</v>
      </c>
      <c r="K992" s="7" t="str" cm="1">
        <f t="array" aca="1" ref="K992" ca="1">SHA1HASH($J992)</f>
        <v>526357a156bc1174a236ebff41e4a9691f0f8991</v>
      </c>
      <c r="L992" s="7" cm="1">
        <f t="array" aca="1" ref="L992" ca="1">INDEX(States!$A:$A,RANDBETWEEN(5,COUNTA(States!$A:$A) + 1),1)</f>
        <v>5</v>
      </c>
      <c r="M992" s="7" t="str">
        <f ca="1">$L992 &amp; "|" &amp; VLOOKUP($L992,States!$A:$B,2,FALSE)</f>
        <v>5|fa0754b9861f7065fd7c6270efb07fc6ac3b0ad8</v>
      </c>
      <c r="N992" s="7" t="str">
        <f ca="1">VLOOKUP($F992,Name!$A:$C,3,FALSE)</f>
        <v>F</v>
      </c>
      <c r="O992" s="7" t="str">
        <f ca="1">VLOOKUP($N992,Gender!$A:$B,2,FALSE)</f>
        <v>Female</v>
      </c>
      <c r="P992" s="7" t="str" cm="1">
        <f t="array" aca="1" ref="P992" ca="1">INDEX('Marital status'!$A:$A,RANDBETWEEN(5,COUNTA('Marital status'!$A:$A) + 1),1)</f>
        <v>93ac84f4e0bd5c1c97b670a12a7fff6af89fb6b3</v>
      </c>
      <c r="Q992" s="7" t="str">
        <f ca="1">VLOOKUP($P992,'Marital status'!$A:$B,2,FALSE)</f>
        <v>DIVORCED</v>
      </c>
      <c r="R992" s="7">
        <f t="shared" ca="1" si="107"/>
        <v>5</v>
      </c>
      <c r="S992" s="7" t="e">
        <f ca="1">VLOOKUP($R992,Race!$A:$B,2,FALSE)</f>
        <v>#N/A</v>
      </c>
      <c r="T992" s="8">
        <f t="shared" ca="1" si="108"/>
        <v>18325</v>
      </c>
      <c r="U992" s="6">
        <f t="shared" ca="1" si="109"/>
        <v>8</v>
      </c>
      <c r="V992" s="8" t="str">
        <f ca="1">VLOOKUP($U992,Education!$A:$B,2,FALSE)</f>
        <v>Graduate school</v>
      </c>
      <c r="W992" s="7">
        <f ca="1" xml:space="preserve">
  IF(OR($Y992 = 5, $Y992 = 6, $Y992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992" s="7" t="str">
        <f ca="1">VLOOKUP($W992,Department!$A:$B,2,FALSE)</f>
        <v>Commercial</v>
      </c>
      <c r="Y992" s="6">
        <f t="shared" ca="1" si="110"/>
        <v>11</v>
      </c>
      <c r="Z992" s="7" t="str">
        <f ca="1">VLOOKUP($Y992,Role!$A:$B,2,FALSE)</f>
        <v>Analyst</v>
      </c>
      <c r="AA992" s="6">
        <f t="shared" ca="1" si="111"/>
        <v>6</v>
      </c>
      <c r="AB992" s="7" t="str">
        <f ca="1" xml:space="preserve">
IF($AA992 &lt;&gt; "",
    VLOOKUP($AA992,Level!$A:$B,2,FALSE),
    ""
)</f>
        <v>Pleno</v>
      </c>
      <c r="AC992" s="1">
        <f ca="1" xml:space="preserve">
IF($Y992 = 5 + N("Presidente"),
    27000,
    IF($Y992 = 6 + N("Vice-presidente"),
        23000,
        IF(OR($Y992 = 8, $Y992= 13, $Y992 = 12) + N("Secretária bilíngue ou coordenador ou especialista"),
            8000,
            IF($Y992 = 7 + N("Diretor"),
                15000,
                IF($Y992 = 14 + N("Gerente"),
                    12000,
                    IF($Y992 = 9 + N("Estagiário"),
                        705,
                        IF($Y992 = 10 + N("Trainee"),
                            805,
                            IF($Y992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IF($U992 = 7,
  500,
  IF($U992 = 8,
    1000,
    IF($U992 = 9,
      1500,
      IF($U992 = 10,
        2000,
        0
      )
    )
  )
)
+
N("Adicional no salário por área")
+
IF($W992 = 14 + N("Tecnologia da Informação"),
  120,
  IF($W992 = 16 + N("Vendas"),
    110,
    IF($W992 = 15 + N("Jurídico"),
      100,
      IF(OR($W992 = 8, $W992 = 9, $W992 = 11) + N("Recursos humanos ou comercial ou comunicação e marketing"),
        80,
        0
      )
    )
  )
)
+
N("Adicionando pegadinha")
+
IF(AND($W992 = 16, $U992 = 9, $Y992 = 11, $AA992 = 5) + N("Se for de vendas, com mestrado, analista sênior"),
  IF($R992 = 5,
    100,
    0
  )
  +
  IF($N992 = "M",
    200,
    0
  ),
  0
)</f>
        <v>3080</v>
      </c>
      <c r="AD9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$A992  &amp; ", "   &amp;
$C992  &amp; ", "   &amp;
$E992  &amp; ", '"  &amp;
$J992  &amp; "', '" &amp;
$N992  &amp; "', "  &amp;
$R992  &amp; ", '"  &amp;
TEXT($T992,"dd/mm/aaaa")  &amp; "', "   &amp;
$U992  &amp; ", "   &amp;
$W992  &amp; ", "   &amp;
$Y992  &amp; ", "   &amp;
IF($AA992 &lt;&gt; "", $AA992, "NULL")  &amp; ", "   &amp;
$AC992  &amp; ");"</f>
        <v>INSERT INTO bi4all.fac_employees (id_company_fk, id_employee_pk, flg_active, employee_name, id_gender_fk, id_race_fk, birthday, id_schooling_fk, id_department_fk, id_role_fk, id_level_fk, salary) VALUES (6a51143286b03064a49cc2acbee63c09a0682d33, 988, 1, 'Isabelle Dias Arruda', 'F', 5, '03/03/1950', 8, 9, 11, 6, 3080);</v>
      </c>
    </row>
    <row r="993" spans="1:30" ht="14.25" customHeight="1" x14ac:dyDescent="0.2">
      <c r="A993" s="7" t="str" cm="1">
        <f t="array" aca="1" ref="A993" ca="1">INDEX(Company!$A:$A,RANDBETWEEN(5,COUNTA(Company!$A:$A) + 1),1)</f>
        <v>6a51143286b03064a49cc2acbee63c09a0682d33</v>
      </c>
      <c r="B993" s="7" t="str">
        <f ca="1">VLOOKUP($A993,Company!$A:$B,2,FALSE)</f>
        <v>ACME Corporation</v>
      </c>
      <c r="C993" s="5">
        <f t="shared" si="105"/>
        <v>989</v>
      </c>
      <c r="D993" s="5" t="str" cm="1">
        <f t="array" ref="D993">SHA1HASH($C993)</f>
        <v>2eab55ee69163f8454c57d780d7e9dbba68f2b0d</v>
      </c>
      <c r="E993" s="6">
        <v>1</v>
      </c>
      <c r="F993" s="7">
        <f ca="1">IF($C993 = 1 + N("Presidente"),
    127,
    IF($C993 = 2 + N("Vice-Presidente"),
        72,
        IF($C993 = 3 + N("Secretária bilíngue"),
            13,
            RANDBETWEEN(5,COUNT(Name!$A:$A) + 1)
        )
    )
)</f>
        <v>19</v>
      </c>
      <c r="G993" s="7" t="str">
        <f ca="1">VLOOKUP($F993,Name!$A:$B,2,FALSE)</f>
        <v>Aline</v>
      </c>
      <c r="H993" s="7">
        <f ca="1" xml:space="preserve">
IF($C993 = 1,
    0,
    RANDBETWEEN(5,COUNT('Last name'!$A:$A) + 1)
)</f>
        <v>28</v>
      </c>
      <c r="I993" s="7" t="str">
        <f ca="1" xml:space="preserve">
IF($C993 = 1 + N("Presidente"),
    "de Orléans e Bragança",
    VLOOKUP($H993,'Last name'!$A:$B,2,FALSE) &amp; " " &amp; VLOOKUP(RANDBETWEEN(5,COUNT('Last name'!$A:$A) + 1),'Last name'!$A:$B,2,FALSE)
)</f>
        <v>Badu Gonçalves</v>
      </c>
      <c r="J993" s="7" t="str">
        <f t="shared" ca="1" si="106"/>
        <v>Aline Badu Gonçalves</v>
      </c>
      <c r="K993" s="7" t="str" cm="1">
        <f t="array" aca="1" ref="K993" ca="1">SHA1HASH($J993)</f>
        <v>e56dca092ce671012d0316eb7aba18abcbc16983</v>
      </c>
      <c r="L993" s="7" cm="1">
        <f t="array" aca="1" ref="L993" ca="1">INDEX(States!$A:$A,RANDBETWEEN(5,COUNTA(States!$A:$A) + 1),1)</f>
        <v>16</v>
      </c>
      <c r="M993" s="7" t="str">
        <f ca="1">$L993 &amp; "|" &amp; VLOOKUP($L993,States!$A:$B,2,FALSE)</f>
        <v>16|07cfbddcd11fff6189ba806e40d4e76476d512f4</v>
      </c>
      <c r="N993" s="7" t="str">
        <f ca="1">VLOOKUP($F993,Name!$A:$C,3,FALSE)</f>
        <v>F</v>
      </c>
      <c r="O993" s="7" t="str">
        <f ca="1">VLOOKUP($N993,Gender!$A:$B,2,FALSE)</f>
        <v>Female</v>
      </c>
      <c r="P993" s="7" t="str" cm="1">
        <f t="array" aca="1" ref="P993" ca="1">INDEX('Marital status'!$A:$A,RANDBETWEEN(5,COUNTA('Marital status'!$A:$A) + 1),1)</f>
        <v>3266897012b6dcc5723033bc25891bf99efcff6f</v>
      </c>
      <c r="Q993" s="7" t="str">
        <f ca="1">VLOOKUP($P993,'Marital status'!$A:$B,2,FALSE)</f>
        <v>MarrieD</v>
      </c>
      <c r="R993" s="7">
        <f t="shared" ca="1" si="107"/>
        <v>5</v>
      </c>
      <c r="S993" s="7" t="e">
        <f ca="1">VLOOKUP($R993,Race!$A:$B,2,FALSE)</f>
        <v>#N/A</v>
      </c>
      <c r="T993" s="8">
        <f t="shared" ca="1" si="108"/>
        <v>24606</v>
      </c>
      <c r="U993" s="6">
        <f t="shared" ca="1" si="109"/>
        <v>7</v>
      </c>
      <c r="V993" s="8" t="str">
        <f ca="1">VLOOKUP($U993,Education!$A:$B,2,FALSE)</f>
        <v>Undergraduate degree</v>
      </c>
      <c r="W993" s="7">
        <f ca="1" xml:space="preserve">
  IF(OR($Y993 = 5, $Y993 = 6, $Y993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993" s="7" t="str">
        <f ca="1">VLOOKUP($W993,Department!$A:$B,2,FALSE)</f>
        <v>Audit</v>
      </c>
      <c r="Y993" s="6">
        <f t="shared" ca="1" si="110"/>
        <v>10</v>
      </c>
      <c r="Z993" s="7" t="str">
        <f ca="1">VLOOKUP($Y993,Role!$A:$B,2,FALSE)</f>
        <v>Trainee</v>
      </c>
      <c r="AA993" s="6" t="str">
        <f t="shared" ca="1" si="111"/>
        <v/>
      </c>
      <c r="AB993" s="7" t="str">
        <f ca="1" xml:space="preserve">
IF($AA993 &lt;&gt; "",
    VLOOKUP($AA993,Level!$A:$B,2,FALSE),
    ""
)</f>
        <v/>
      </c>
      <c r="AC993" s="1">
        <f ca="1" xml:space="preserve">
IF($Y993 = 5 + N("Presidente"),
    27000,
    IF($Y993 = 6 + N("Vice-presidente"),
        23000,
        IF(OR($Y993 = 8, $Y993= 13, $Y993 = 12) + N("Secretária bilíngue ou coordenador ou especialista"),
            8000,
            IF($Y993 = 7 + N("Diretor"),
                15000,
                IF($Y993 = 14 + N("Gerente"),
                    12000,
                    IF($Y993 = 9 + N("Estagiário"),
                        705,
                        IF($Y993 = 10 + N("Trainee"),
                            805,
                            IF($Y993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IF($U993 = 7,
  500,
  IF($U993 = 8,
    1000,
    IF($U993 = 9,
      1500,
      IF($U993 = 10,
        2000,
        0
      )
    )
  )
)
+
N("Adicional no salário por área")
+
IF($W993 = 14 + N("Tecnologia da Informação"),
  120,
  IF($W993 = 16 + N("Vendas"),
    110,
    IF($W993 = 15 + N("Jurídico"),
      100,
      IF(OR($W993 = 8, $W993 = 9, $W993 = 11) + N("Recursos humanos ou comercial ou comunicação e marketing"),
        80,
        0
      )
    )
  )
)
+
N("Adicionando pegadinha")
+
IF(AND($W993 = 16, $U993 = 9, $Y993 = 11, $AA993 = 5) + N("Se for de vendas, com mestrado, analista sênior"),
  IF($R993 = 5,
    100,
    0
  )
  +
  IF($N993 = "M",
    200,
    0
  ),
  0
)</f>
        <v>1305</v>
      </c>
      <c r="AD9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$A993  &amp; ", "   &amp;
$C993  &amp; ", "   &amp;
$E993  &amp; ", '"  &amp;
$J993  &amp; "', '" &amp;
$N993  &amp; "', "  &amp;
$R993  &amp; ", '"  &amp;
TEXT($T993,"dd/mm/aaaa")  &amp; "', "   &amp;
$U993  &amp; ", "   &amp;
$W993  &amp; ", "   &amp;
$Y993  &amp; ", "   &amp;
IF($AA993 &lt;&gt; "", $AA993, "NULL")  &amp; ", "   &amp;
$AC993  &amp; ");"</f>
        <v>INSERT INTO bi4all.fac_employees (id_company_fk, id_employee_pk, flg_active, employee_name, id_gender_fk, id_race_fk, birthday, id_schooling_fk, id_department_fk, id_role_fk, id_level_fk, salary) VALUES (6a51143286b03064a49cc2acbee63c09a0682d33, 989, 1, 'Aline Badu Gonçalves', 'F', 5, '14/05/1967', 7, 13, 10, NULL, 1305);</v>
      </c>
    </row>
    <row r="994" spans="1:30" ht="14.25" customHeight="1" x14ac:dyDescent="0.2">
      <c r="A994" s="7" t="str" cm="1">
        <f t="array" aca="1" ref="A994" ca="1">INDEX(Company!$A:$A,RANDBETWEEN(5,COUNTA(Company!$A:$A) + 1),1)</f>
        <v>6a51143286b03064a49cc2acbee63c09a0682d33</v>
      </c>
      <c r="B994" s="7" t="str">
        <f ca="1">VLOOKUP($A994,Company!$A:$B,2,FALSE)</f>
        <v>ACME Corporation</v>
      </c>
      <c r="C994" s="5">
        <f t="shared" si="105"/>
        <v>990</v>
      </c>
      <c r="D994" s="5" t="str" cm="1">
        <f t="array" ref="D994">SHA1HASH($C994)</f>
        <v>639d67af2a68eab848d5a1febd5f8d565abb85ba</v>
      </c>
      <c r="E994" s="6">
        <v>1</v>
      </c>
      <c r="F994" s="7">
        <f ca="1">IF($C994 = 1 + N("Presidente"),
    127,
    IF($C994 = 2 + N("Vice-Presidente"),
        72,
        IF($C994 = 3 + N("Secretária bilíngue"),
            13,
            RANDBETWEEN(5,COUNT(Name!$A:$A) + 1)
        )
    )
)</f>
        <v>47</v>
      </c>
      <c r="G994" s="7" t="str">
        <f ca="1">VLOOKUP($F994,Name!$A:$B,2,FALSE)</f>
        <v>Anne Caroline</v>
      </c>
      <c r="H994" s="7">
        <f ca="1" xml:space="preserve">
IF($C994 = 1,
    0,
    RANDBETWEEN(5,COUNT('Last name'!$A:$A) + 1)
)</f>
        <v>70</v>
      </c>
      <c r="I994" s="7" t="str">
        <f ca="1" xml:space="preserve">
IF($C994 = 1 + N("Presidente"),
    "de Orléans e Bragança",
    VLOOKUP($H994,'Last name'!$A:$B,2,FALSE) &amp; " " &amp; VLOOKUP(RANDBETWEEN(5,COUNT('Last name'!$A:$A) + 1),'Last name'!$A:$B,2,FALSE)
)</f>
        <v>Cunha Gouveia</v>
      </c>
      <c r="J994" s="7" t="str">
        <f t="shared" ca="1" si="106"/>
        <v>Anne Caroline Cunha Gouveia</v>
      </c>
      <c r="K994" s="7" t="str" cm="1">
        <f t="array" aca="1" ref="K994" ca="1">SHA1HASH($J994)</f>
        <v>caf07d3a20d126d41b52d68e2f66002534253067</v>
      </c>
      <c r="L994" s="7" cm="1">
        <f t="array" aca="1" ref="L994" ca="1">INDEX(States!$A:$A,RANDBETWEEN(5,COUNTA(States!$A:$A) + 1),1)</f>
        <v>10</v>
      </c>
      <c r="M994" s="7" t="str">
        <f ca="1">$L994 &amp; "|" &amp; VLOOKUP($L994,States!$A:$B,2,FALSE)</f>
        <v>10|fa6e01394cea5decb8157a7e18fa2eeabf35410d</v>
      </c>
      <c r="N994" s="7" t="str">
        <f ca="1">VLOOKUP($F994,Name!$A:$C,3,FALSE)</f>
        <v>F</v>
      </c>
      <c r="O994" s="7" t="str">
        <f ca="1">VLOOKUP($N994,Gender!$A:$B,2,FALSE)</f>
        <v>Female</v>
      </c>
      <c r="P994" s="7" t="str" cm="1">
        <f t="array" aca="1" ref="P994" ca="1">INDEX('Marital status'!$A:$A,RANDBETWEEN(5,COUNTA('Marital status'!$A:$A) + 1),1)</f>
        <v>459031b19ec5bbd3b3dbc0a9dcf2cb6e6c6f7848</v>
      </c>
      <c r="Q994" s="7" t="str">
        <f ca="1">VLOOKUP($P994,'Marital status'!$A:$B,2,FALSE)</f>
        <v xml:space="preserve">Widowed </v>
      </c>
      <c r="R994" s="7">
        <f t="shared" ca="1" si="107"/>
        <v>6</v>
      </c>
      <c r="S994" s="7" t="e">
        <f ca="1">VLOOKUP($R994,Race!$A:$B,2,FALSE)</f>
        <v>#N/A</v>
      </c>
      <c r="T994" s="8">
        <f t="shared" ca="1" si="108"/>
        <v>30938</v>
      </c>
      <c r="U994" s="6">
        <f t="shared" ca="1" si="109"/>
        <v>7</v>
      </c>
      <c r="V994" s="8" t="str">
        <f ca="1">VLOOKUP($U994,Education!$A:$B,2,FALSE)</f>
        <v>Undergraduate degree</v>
      </c>
      <c r="W994" s="7">
        <f ca="1" xml:space="preserve">
  IF(OR($Y994 = 5, $Y994 = 6, $Y994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994" s="7" t="str">
        <f ca="1">VLOOKUP($W994,Department!$A:$B,2,FALSE)</f>
        <v>Audit</v>
      </c>
      <c r="Y994" s="6">
        <f t="shared" ca="1" si="110"/>
        <v>11</v>
      </c>
      <c r="Z994" s="7" t="str">
        <f ca="1">VLOOKUP($Y994,Role!$A:$B,2,FALSE)</f>
        <v>Analyst</v>
      </c>
      <c r="AA994" s="6">
        <f t="shared" ca="1" si="111"/>
        <v>6</v>
      </c>
      <c r="AB994" s="7" t="str">
        <f ca="1" xml:space="preserve">
IF($AA994 &lt;&gt; "",
    VLOOKUP($AA994,Level!$A:$B,2,FALSE),
    ""
)</f>
        <v>Pleno</v>
      </c>
      <c r="AC994" s="1">
        <f ca="1" xml:space="preserve">
IF($Y994 = 5 + N("Presidente"),
    27000,
    IF($Y994 = 6 + N("Vice-presidente"),
        23000,
        IF(OR($Y994 = 8, $Y994= 13, $Y994 = 12) + N("Secretária bilíngue ou coordenador ou especialista"),
            8000,
            IF($Y994 = 7 + N("Diretor"),
                15000,
                IF($Y994 = 14 + N("Gerente"),
                    12000,
                    IF($Y994 = 9 + N("Estagiário"),
                        705,
                        IF($Y994 = 10 + N("Trainee"),
                            805,
                            IF($Y994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IF($U994 = 7,
  500,
  IF($U994 = 8,
    1000,
    IF($U994 = 9,
      1500,
      IF($U994 = 10,
        2000,
        0
      )
    )
  )
)
+
N("Adicional no salário por área")
+
IF($W994 = 14 + N("Tecnologia da Informação"),
  120,
  IF($W994 = 16 + N("Vendas"),
    110,
    IF($W994 = 15 + N("Jurídico"),
      100,
      IF(OR($W994 = 8, $W994 = 9, $W994 = 11) + N("Recursos humanos ou comercial ou comunicação e marketing"),
        80,
        0
      )
    )
  )
)
+
N("Adicionando pegadinha")
+
IF(AND($W994 = 16, $U994 = 9, $Y994 = 11, $AA994 = 5) + N("Se for de vendas, com mestrado, analista sênior"),
  IF($R994 = 5,
    100,
    0
  )
  +
  IF($N994 = "M",
    200,
    0
  ),
  0
)</f>
        <v>2500</v>
      </c>
      <c r="AD9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$A994  &amp; ", "   &amp;
$C994  &amp; ", "   &amp;
$E994  &amp; ", '"  &amp;
$J994  &amp; "', '" &amp;
$N994  &amp; "', "  &amp;
$R994  &amp; ", '"  &amp;
TEXT($T994,"dd/mm/aaaa")  &amp; "', "   &amp;
$U994  &amp; ", "   &amp;
$W994  &amp; ", "   &amp;
$Y994  &amp; ", "   &amp;
IF($AA994 &lt;&gt; "", $AA994, "NULL")  &amp; ", "   &amp;
$AC994  &amp; ");"</f>
        <v>INSERT INTO bi4all.fac_employees (id_company_fk, id_employee_pk, flg_active, employee_name, id_gender_fk, id_race_fk, birthday, id_schooling_fk, id_department_fk, id_role_fk, id_level_fk, salary) VALUES (6a51143286b03064a49cc2acbee63c09a0682d33, 990, 1, 'Anne Caroline Cunha Gouveia', 'F', 6, '13/09/1984', 7, 13, 11, 6, 2500);</v>
      </c>
    </row>
    <row r="995" spans="1:30" ht="14.25" customHeight="1" x14ac:dyDescent="0.2">
      <c r="A995" s="7" t="str" cm="1">
        <f t="array" aca="1" ref="A995" ca="1">INDEX(Company!$A:$A,RANDBETWEEN(5,COUNTA(Company!$A:$A) + 1),1)</f>
        <v>6a51143286b03064a49cc2acbee63c09a0682d33</v>
      </c>
      <c r="B995" s="7" t="str">
        <f ca="1">VLOOKUP($A995,Company!$A:$B,2,FALSE)</f>
        <v>ACME Corporation</v>
      </c>
      <c r="C995" s="5">
        <f t="shared" si="105"/>
        <v>991</v>
      </c>
      <c r="D995" s="5" t="str" cm="1">
        <f t="array" ref="D995">SHA1HASH($C995)</f>
        <v>e9c535583dbe9b33c317f674d1942accca79f1b3</v>
      </c>
      <c r="E995" s="6">
        <v>1</v>
      </c>
      <c r="F995" s="7">
        <f ca="1">IF($C995 = 1 + N("Presidente"),
    127,
    IF($C995 = 2 + N("Vice-Presidente"),
        72,
        IF($C995 = 3 + N("Secretária bilíngue"),
            13,
            RANDBETWEEN(5,COUNT(Name!$A:$A) + 1)
        )
    )
)</f>
        <v>318</v>
      </c>
      <c r="G995" s="7" t="str">
        <f ca="1">VLOOKUP($F995,Name!$A:$B,2,FALSE)</f>
        <v>Pedro Lucas</v>
      </c>
      <c r="H995" s="7">
        <f ca="1" xml:space="preserve">
IF($C995 = 1,
    0,
    RANDBETWEEN(5,COUNT('Last name'!$A:$A) + 1)
)</f>
        <v>139</v>
      </c>
      <c r="I995" s="7" t="str">
        <f ca="1" xml:space="preserve">
IF($C995 = 1 + N("Presidente"),
    "de Orléans e Bragança",
    VLOOKUP($H995,'Last name'!$A:$B,2,FALSE) &amp; " " &amp; VLOOKUP(RANDBETWEEN(5,COUNT('Last name'!$A:$A) + 1),'Last name'!$A:$B,2,FALSE)
)</f>
        <v>Negrão Bicalho</v>
      </c>
      <c r="J995" s="7" t="str">
        <f t="shared" ca="1" si="106"/>
        <v>Pedro Lucas Negrão Bicalho</v>
      </c>
      <c r="K995" s="7" t="str" cm="1">
        <f t="array" aca="1" ref="K995" ca="1">SHA1HASH($J995)</f>
        <v>56cb2fcb1a74348c691eb5666c54f5785d30b378</v>
      </c>
      <c r="L995" s="7" cm="1">
        <f t="array" aca="1" ref="L995" ca="1">INDEX(States!$A:$A,RANDBETWEEN(5,COUNTA(States!$A:$A) + 1),1)</f>
        <v>12</v>
      </c>
      <c r="M995" s="7" t="str">
        <f ca="1">$L995 &amp; "|" &amp; VLOOKUP($L995,States!$A:$B,2,FALSE)</f>
        <v>12|16a2d6eb767d4fd003fae8cac60e0d85a9416ba8</v>
      </c>
      <c r="N995" s="7" t="str">
        <f ca="1">VLOOKUP($F995,Name!$A:$C,3,FALSE)</f>
        <v>M</v>
      </c>
      <c r="O995" s="7" t="str">
        <f ca="1">VLOOKUP($N995,Gender!$A:$B,2,FALSE)</f>
        <v>Male</v>
      </c>
      <c r="P995" s="7" t="str" cm="1">
        <f t="array" aca="1" ref="P995" ca="1">INDEX('Marital status'!$A:$A,RANDBETWEEN(5,COUNTA('Marital status'!$A:$A) + 1),1)</f>
        <v>3266897012b6dcc5723033bc25891bf99efcff6f</v>
      </c>
      <c r="Q995" s="7" t="str">
        <f ca="1">VLOOKUP($P995,'Marital status'!$A:$B,2,FALSE)</f>
        <v>MarrieD</v>
      </c>
      <c r="R995" s="7">
        <f t="shared" ca="1" si="107"/>
        <v>5</v>
      </c>
      <c r="S995" s="7" t="e">
        <f ca="1">VLOOKUP($R995,Race!$A:$B,2,FALSE)</f>
        <v>#N/A</v>
      </c>
      <c r="T995" s="8">
        <f t="shared" ca="1" si="108"/>
        <v>20018</v>
      </c>
      <c r="U995" s="6">
        <f t="shared" ca="1" si="109"/>
        <v>7</v>
      </c>
      <c r="V995" s="8" t="str">
        <f ca="1">VLOOKUP($U995,Education!$A:$B,2,FALSE)</f>
        <v>Undergraduate degree</v>
      </c>
      <c r="W995" s="7">
        <f ca="1" xml:space="preserve">
  IF(OR($Y995 = 5, $Y995 = 6, $Y995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995" s="7" t="str">
        <f ca="1">VLOOKUP($W995,Department!$A:$B,2,FALSE)</f>
        <v>Finance</v>
      </c>
      <c r="Y995" s="6">
        <f t="shared" ca="1" si="110"/>
        <v>9</v>
      </c>
      <c r="Z995" s="7" t="str">
        <f ca="1">VLOOKUP($Y995,Role!$A:$B,2,FALSE)</f>
        <v>Intern</v>
      </c>
      <c r="AA995" s="6" t="str">
        <f t="shared" ca="1" si="111"/>
        <v/>
      </c>
      <c r="AB995" s="7" t="str">
        <f ca="1" xml:space="preserve">
IF($AA995 &lt;&gt; "",
    VLOOKUP($AA995,Level!$A:$B,2,FALSE),
    ""
)</f>
        <v/>
      </c>
      <c r="AC995" s="1">
        <f ca="1" xml:space="preserve">
IF($Y995 = 5 + N("Presidente"),
    27000,
    IF($Y995 = 6 + N("Vice-presidente"),
        23000,
        IF(OR($Y995 = 8, $Y995= 13, $Y995 = 12) + N("Secretária bilíngue ou coordenador ou especialista"),
            8000,
            IF($Y995 = 7 + N("Diretor"),
                15000,
                IF($Y995 = 14 + N("Gerente"),
                    12000,
                    IF($Y995 = 9 + N("Estagiário"),
                        705,
                        IF($Y995 = 10 + N("Trainee"),
                            805,
                            IF($Y995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IF($U995 = 7,
  500,
  IF($U995 = 8,
    1000,
    IF($U995 = 9,
      1500,
      IF($U995 = 10,
        2000,
        0
      )
    )
  )
)
+
N("Adicional no salário por área")
+
IF($W995 = 14 + N("Tecnologia da Informação"),
  120,
  IF($W995 = 16 + N("Vendas"),
    110,
    IF($W995 = 15 + N("Jurídico"),
      100,
      IF(OR($W995 = 8, $W995 = 9, $W995 = 11) + N("Recursos humanos ou comercial ou comunicação e marketing"),
        80,
        0
      )
    )
  )
)
+
N("Adicionando pegadinha")
+
IF(AND($W995 = 16, $U995 = 9, $Y995 = 11, $AA995 = 5) + N("Se for de vendas, com mestrado, analista sênior"),
  IF($R995 = 5,
    100,
    0
  )
  +
  IF($N995 = "M",
    200,
    0
  ),
  0
)</f>
        <v>1205</v>
      </c>
      <c r="AD9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$A995  &amp; ", "   &amp;
$C995  &amp; ", "   &amp;
$E995  &amp; ", '"  &amp;
$J995  &amp; "', '" &amp;
$N995  &amp; "', "  &amp;
$R995  &amp; ", '"  &amp;
TEXT($T995,"dd/mm/aaaa")  &amp; "', "   &amp;
$U995  &amp; ", "   &amp;
$W995  &amp; ", "   &amp;
$Y995  &amp; ", "   &amp;
IF($AA995 &lt;&gt; "", $AA995, "NULL")  &amp; ", "   &amp;
$AC995  &amp; ");"</f>
        <v>INSERT INTO bi4all.fac_employees (id_company_fk, id_employee_pk, flg_active, employee_name, id_gender_fk, id_race_fk, birthday, id_schooling_fk, id_department_fk, id_role_fk, id_level_fk, salary) VALUES (6a51143286b03064a49cc2acbee63c09a0682d33, 991, 1, 'Pedro Lucas Negrão Bicalho', 'M', 5, '21/10/1954', 7, 7, 9, NULL, 1205);</v>
      </c>
    </row>
    <row r="996" spans="1:30" ht="14.25" customHeight="1" x14ac:dyDescent="0.2">
      <c r="A996" s="7" t="str" cm="1">
        <f t="array" aca="1" ref="A996" ca="1">INDEX(Company!$A:$A,RANDBETWEEN(5,COUNTA(Company!$A:$A) + 1),1)</f>
        <v>6a51143286b03064a49cc2acbee63c09a0682d33</v>
      </c>
      <c r="B996" s="7" t="str">
        <f ca="1">VLOOKUP($A996,Company!$A:$B,2,FALSE)</f>
        <v>ACME Corporation</v>
      </c>
      <c r="C996" s="5">
        <f t="shared" si="105"/>
        <v>992</v>
      </c>
      <c r="D996" s="5" t="str" cm="1">
        <f t="array" ref="D996">SHA1HASH($C996)</f>
        <v>fad3ea4094a1e0792528fd5419b68db5ce72e603</v>
      </c>
      <c r="E996" s="6">
        <v>1</v>
      </c>
      <c r="F996" s="7">
        <f ca="1">IF($C996 = 1 + N("Presidente"),
    127,
    IF($C996 = 2 + N("Vice-Presidente"),
        72,
        IF($C996 = 3 + N("Secretária bilíngue"),
            13,
            RANDBETWEEN(5,COUNT(Name!$A:$A) + 1)
        )
    )
)</f>
        <v>230</v>
      </c>
      <c r="G996" s="7" t="str">
        <f ca="1">VLOOKUP($F996,Name!$A:$B,2,FALSE)</f>
        <v>Lorena</v>
      </c>
      <c r="H996" s="7">
        <f ca="1" xml:space="preserve">
IF($C996 = 1,
    0,
    RANDBETWEEN(5,COUNT('Last name'!$A:$A) + 1)
)</f>
        <v>92</v>
      </c>
      <c r="I996" s="7" t="str">
        <f ca="1" xml:space="preserve">
IF($C996 = 1 + N("Presidente"),
    "de Orléans e Bragança",
    VLOOKUP($H996,'Last name'!$A:$B,2,FALSE) &amp; " " &amp; VLOOKUP(RANDBETWEEN(5,COUNT('Last name'!$A:$A) + 1),'Last name'!$A:$B,2,FALSE)
)</f>
        <v>Freitas Moretti</v>
      </c>
      <c r="J996" s="7" t="str">
        <f t="shared" ca="1" si="106"/>
        <v>Lorena Freitas Moretti</v>
      </c>
      <c r="K996" s="7" t="str" cm="1">
        <f t="array" aca="1" ref="K996" ca="1">SHA1HASH($J996)</f>
        <v>aad7f906c72eee1f2b4f92763f60ea13d404efa1</v>
      </c>
      <c r="L996" s="7" cm="1">
        <f t="array" aca="1" ref="L996" ca="1">INDEX(States!$A:$A,RANDBETWEEN(5,COUNTA(States!$A:$A) + 1),1)</f>
        <v>7</v>
      </c>
      <c r="M996" s="7" t="str">
        <f ca="1">$L996 &amp; "|" &amp; VLOOKUP($L996,States!$A:$B,2,FALSE)</f>
        <v>7|f2e12883042f184299ea408f79a5077ec107e25e</v>
      </c>
      <c r="N996" s="7" t="str">
        <f ca="1">VLOOKUP($F996,Name!$A:$C,3,FALSE)</f>
        <v>F</v>
      </c>
      <c r="O996" s="7" t="str">
        <f ca="1">VLOOKUP($N996,Gender!$A:$B,2,FALSE)</f>
        <v>Female</v>
      </c>
      <c r="P996" s="7" t="str" cm="1">
        <f t="array" aca="1" ref="P996" ca="1">INDEX('Marital status'!$A:$A,RANDBETWEEN(5,COUNTA('Marital status'!$A:$A) + 1),1)</f>
        <v>47051393f6bcbf99111ec5d70ba2ebbe11ebccae</v>
      </c>
      <c r="Q996" s="7" t="str">
        <f ca="1">VLOOKUP($P996,'Marital status'!$A:$B,2,FALSE)</f>
        <v xml:space="preserve"> Separated </v>
      </c>
      <c r="R996" s="7">
        <f t="shared" ca="1" si="107"/>
        <v>5</v>
      </c>
      <c r="S996" s="7" t="e">
        <f ca="1">VLOOKUP($R996,Race!$A:$B,2,FALSE)</f>
        <v>#N/A</v>
      </c>
      <c r="T996" s="8">
        <f t="shared" ca="1" si="108"/>
        <v>18130</v>
      </c>
      <c r="U996" s="6">
        <f t="shared" ca="1" si="109"/>
        <v>8</v>
      </c>
      <c r="V996" s="8" t="str">
        <f ca="1">VLOOKUP($U996,Education!$A:$B,2,FALSE)</f>
        <v>Graduate school</v>
      </c>
      <c r="W996" s="7">
        <f ca="1" xml:space="preserve">
  IF(OR($Y996 = 5, $Y996 = 6, $Y996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996" s="7" t="str">
        <f ca="1">VLOOKUP($W996,Department!$A:$B,2,FALSE)</f>
        <v>Controlling</v>
      </c>
      <c r="Y996" s="6">
        <f t="shared" ca="1" si="110"/>
        <v>11</v>
      </c>
      <c r="Z996" s="7" t="str">
        <f ca="1">VLOOKUP($Y996,Role!$A:$B,2,FALSE)</f>
        <v>Analyst</v>
      </c>
      <c r="AA996" s="6">
        <f t="shared" ca="1" si="111"/>
        <v>5</v>
      </c>
      <c r="AB996" s="7" t="str">
        <f ca="1" xml:space="preserve">
IF($AA996 &lt;&gt; "",
    VLOOKUP($AA996,Level!$A:$B,2,FALSE),
    ""
)</f>
        <v>Junior</v>
      </c>
      <c r="AC996" s="1">
        <f ca="1" xml:space="preserve">
IF($Y996 = 5 + N("Presidente"),
    27000,
    IF($Y996 = 6 + N("Vice-presidente"),
        23000,
        IF(OR($Y996 = 8, $Y996= 13, $Y996 = 12) + N("Secretária bilíngue ou coordenador ou especialista"),
            8000,
            IF($Y996 = 7 + N("Diretor"),
                15000,
                IF($Y996 = 14 + N("Gerente"),
                    12000,
                    IF($Y996 = 9 + N("Estagiário"),
                        705,
                        IF($Y996 = 10 + N("Trainee"),
                            805,
                            IF($Y996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IF($U996 = 7,
  500,
  IF($U996 = 8,
    1000,
    IF($U996 = 9,
      1500,
      IF($U996 = 10,
        2000,
        0
      )
    )
  )
)
+
N("Adicional no salário por área")
+
IF($W996 = 14 + N("Tecnologia da Informação"),
  120,
  IF($W996 = 16 + N("Vendas"),
    110,
    IF($W996 = 15 + N("Jurídico"),
      100,
      IF(OR($W996 = 8, $W996 = 9, $W996 = 11) + N("Recursos humanos ou comercial ou comunicação e marketing"),
        80,
        0
      )
    )
  )
)
+
N("Adicionando pegadinha")
+
IF(AND($W996 = 16, $U996 = 9, $Y996 = 11, $AA996 = 5) + N("Se for de vendas, com mestrado, analista sênior"),
  IF($R996 = 5,
    100,
    0
  )
  +
  IF($N996 = "M",
    200,
    0
  ),
  0
)</f>
        <v>3000</v>
      </c>
      <c r="AD9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$A996  &amp; ", "   &amp;
$C996  &amp; ", "   &amp;
$E996  &amp; ", '"  &amp;
$J996  &amp; "', '" &amp;
$N996  &amp; "', "  &amp;
$R996  &amp; ", '"  &amp;
TEXT($T996,"dd/mm/aaaa")  &amp; "', "   &amp;
$U996  &amp; ", "   &amp;
$W996  &amp; ", "   &amp;
$Y996  &amp; ", "   &amp;
IF($AA996 &lt;&gt; "", $AA996, "NULL")  &amp; ", "   &amp;
$AC996  &amp; ");"</f>
        <v>INSERT INTO bi4all.fac_employees (id_company_fk, id_employee_pk, flg_active, employee_name, id_gender_fk, id_race_fk, birthday, id_schooling_fk, id_department_fk, id_role_fk, id_level_fk, salary) VALUES (6a51143286b03064a49cc2acbee63c09a0682d33, 992, 1, 'Lorena Freitas Moretti', 'F', 5, '20/08/1949', 8, 12, 11, 5, 3000);</v>
      </c>
    </row>
    <row r="997" spans="1:30" ht="14.25" customHeight="1" x14ac:dyDescent="0.2">
      <c r="A997" s="7" t="str" cm="1">
        <f t="array" aca="1" ref="A997" ca="1">INDEX(Company!$A:$A,RANDBETWEEN(5,COUNTA(Company!$A:$A) + 1),1)</f>
        <v>6a51143286b03064a49cc2acbee63c09a0682d33</v>
      </c>
      <c r="B997" s="7" t="str">
        <f ca="1">VLOOKUP($A997,Company!$A:$B,2,FALSE)</f>
        <v>ACME Corporation</v>
      </c>
      <c r="C997" s="5">
        <f t="shared" si="105"/>
        <v>993</v>
      </c>
      <c r="D997" s="5" t="str" cm="1">
        <f t="array" ref="D997">SHA1HASH($C997)</f>
        <v>2c82513e25c553dfece46c99b6462368eb7f1b40</v>
      </c>
      <c r="E997" s="6">
        <v>1</v>
      </c>
      <c r="F997" s="7">
        <f ca="1">IF($C997 = 1 + N("Presidente"),
    127,
    IF($C997 = 2 + N("Vice-Presidente"),
        72,
        IF($C997 = 3 + N("Secretária bilíngue"),
            13,
            RANDBETWEEN(5,COUNT(Name!$A:$A) + 1)
        )
    )
)</f>
        <v>190</v>
      </c>
      <c r="G997" s="7" t="str">
        <f ca="1">VLOOKUP($F997,Name!$A:$B,2,FALSE)</f>
        <v>João Miguel</v>
      </c>
      <c r="H997" s="7">
        <f ca="1" xml:space="preserve">
IF($C997 = 1,
    0,
    RANDBETWEEN(5,COUNT('Last name'!$A:$A) + 1)
)</f>
        <v>23</v>
      </c>
      <c r="I997" s="7" t="str">
        <f ca="1" xml:space="preserve">
IF($C997 = 1 + N("Presidente"),
    "de Orléans e Bragança",
    VLOOKUP($H997,'Last name'!$A:$B,2,FALSE) &amp; " " &amp; VLOOKUP(RANDBETWEEN(5,COUNT('Last name'!$A:$A) + 1),'Last name'!$A:$B,2,FALSE)
)</f>
        <v>Arruda Batista</v>
      </c>
      <c r="J997" s="7" t="str">
        <f t="shared" ca="1" si="106"/>
        <v>João Miguel Arruda Batista</v>
      </c>
      <c r="K997" s="7" t="str" cm="1">
        <f t="array" aca="1" ref="K997" ca="1">SHA1HASH($J997)</f>
        <v>bc313b8f5d47670a3194b2f58c575e5417fdb23c</v>
      </c>
      <c r="L997" s="7" cm="1">
        <f t="array" aca="1" ref="L997" ca="1">INDEX(States!$A:$A,RANDBETWEEN(5,COUNTA(States!$A:$A) + 1),1)</f>
        <v>23</v>
      </c>
      <c r="M997" s="7" t="str">
        <f ca="1">$L997 &amp; "|" &amp; VLOOKUP($L997,States!$A:$B,2,FALSE)</f>
        <v>23|22fbba2e2c257238254804c428968d474037a633</v>
      </c>
      <c r="N997" s="7" t="str">
        <f ca="1">VLOOKUP($F997,Name!$A:$C,3,FALSE)</f>
        <v>M</v>
      </c>
      <c r="O997" s="7" t="str">
        <f ca="1">VLOOKUP($N997,Gender!$A:$B,2,FALSE)</f>
        <v>Male</v>
      </c>
      <c r="P997" s="7" t="str" cm="1">
        <f t="array" aca="1" ref="P997" ca="1">INDEX('Marital status'!$A:$A,RANDBETWEEN(5,COUNTA('Marital status'!$A:$A) + 1),1)</f>
        <v>93ac84f4e0bd5c1c97b670a12a7fff6af89fb6b3</v>
      </c>
      <c r="Q997" s="7" t="str">
        <f ca="1">VLOOKUP($P997,'Marital status'!$A:$B,2,FALSE)</f>
        <v>DIVORCED</v>
      </c>
      <c r="R997" s="7">
        <f t="shared" ca="1" si="107"/>
        <v>5</v>
      </c>
      <c r="S997" s="7" t="e">
        <f ca="1">VLOOKUP($R997,Race!$A:$B,2,FALSE)</f>
        <v>#N/A</v>
      </c>
      <c r="T997" s="8">
        <f t="shared" ca="1" si="108"/>
        <v>17993</v>
      </c>
      <c r="U997" s="6">
        <f t="shared" ca="1" si="109"/>
        <v>7</v>
      </c>
      <c r="V997" s="8" t="str">
        <f ca="1">VLOOKUP($U997,Education!$A:$B,2,FALSE)</f>
        <v>Undergraduate degree</v>
      </c>
      <c r="W997" s="7">
        <f ca="1" xml:space="preserve">
  IF(OR($Y997 = 5, $Y997 = 6, $Y997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997" s="7" t="str">
        <f ca="1">VLOOKUP($W997,Department!$A:$B,2,FALSE)</f>
        <v>Presidency</v>
      </c>
      <c r="Y997" s="6">
        <f t="shared" ca="1" si="110"/>
        <v>10</v>
      </c>
      <c r="Z997" s="7" t="str">
        <f ca="1">VLOOKUP($Y997,Role!$A:$B,2,FALSE)</f>
        <v>Trainee</v>
      </c>
      <c r="AA997" s="6" t="str">
        <f t="shared" ca="1" si="111"/>
        <v/>
      </c>
      <c r="AB997" s="7" t="str">
        <f ca="1" xml:space="preserve">
IF($AA997 &lt;&gt; "",
    VLOOKUP($AA997,Level!$A:$B,2,FALSE),
    ""
)</f>
        <v/>
      </c>
      <c r="AC997" s="1">
        <f ca="1" xml:space="preserve">
IF($Y997 = 5 + N("Presidente"),
    27000,
    IF($Y997 = 6 + N("Vice-presidente"),
        23000,
        IF(OR($Y997 = 8, $Y997= 13, $Y997 = 12) + N("Secretária bilíngue ou coordenador ou especialista"),
            8000,
            IF($Y997 = 7 + N("Diretor"),
                15000,
                IF($Y997 = 14 + N("Gerente"),
                    12000,
                    IF($Y997 = 9 + N("Estagiário"),
                        705,
                        IF($Y997 = 10 + N("Trainee"),
                            805,
                            IF($Y997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IF($U997 = 7,
  500,
  IF($U997 = 8,
    1000,
    IF($U997 = 9,
      1500,
      IF($U997 = 10,
        2000,
        0
      )
    )
  )
)
+
N("Adicional no salário por área")
+
IF($W997 = 14 + N("Tecnologia da Informação"),
  120,
  IF($W997 = 16 + N("Vendas"),
    110,
    IF($W997 = 15 + N("Jurídico"),
      100,
      IF(OR($W997 = 8, $W997 = 9, $W997 = 11) + N("Recursos humanos ou comercial ou comunicação e marketing"),
        80,
        0
      )
    )
  )
)
+
N("Adicionando pegadinha")
+
IF(AND($W997 = 16, $U997 = 9, $Y997 = 11, $AA997 = 5) + N("Se for de vendas, com mestrado, analista sênior"),
  IF($R997 = 5,
    100,
    0
  )
  +
  IF($N997 = "M",
    200,
    0
  ),
  0
)</f>
        <v>1305</v>
      </c>
      <c r="AD9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$A997  &amp; ", "   &amp;
$C997  &amp; ", "   &amp;
$E997  &amp; ", '"  &amp;
$J997  &amp; "', '" &amp;
$N997  &amp; "', "  &amp;
$R997  &amp; ", '"  &amp;
TEXT($T997,"dd/mm/aaaa")  &amp; "', "   &amp;
$U997  &amp; ", "   &amp;
$W997  &amp; ", "   &amp;
$Y997  &amp; ", "   &amp;
IF($AA997 &lt;&gt; "", $AA997, "NULL")  &amp; ", "   &amp;
$AC997  &amp; ");"</f>
        <v>INSERT INTO bi4all.fac_employees (id_company_fk, id_employee_pk, flg_active, employee_name, id_gender_fk, id_race_fk, birthday, id_schooling_fk, id_department_fk, id_role_fk, id_level_fk, salary) VALUES (6a51143286b03064a49cc2acbee63c09a0682d33, 993, 1, 'João Miguel Arruda Batista', 'M', 5, '05/04/1949', 7, 5, 10, NULL, 1305);</v>
      </c>
    </row>
    <row r="998" spans="1:30" ht="14.25" customHeight="1" x14ac:dyDescent="0.2">
      <c r="A998" s="7" t="str" cm="1">
        <f t="array" aca="1" ref="A998" ca="1">INDEX(Company!$A:$A,RANDBETWEEN(5,COUNTA(Company!$A:$A) + 1),1)</f>
        <v>6a51143286b03064a49cc2acbee63c09a0682d33</v>
      </c>
      <c r="B998" s="7" t="str">
        <f ca="1">VLOOKUP($A998,Company!$A:$B,2,FALSE)</f>
        <v>ACME Corporation</v>
      </c>
      <c r="C998" s="5">
        <f t="shared" si="105"/>
        <v>994</v>
      </c>
      <c r="D998" s="5" t="str" cm="1">
        <f t="array" ref="D998">SHA1HASH($C998)</f>
        <v>f22fe10d168fce2f05483b4520bb3be16826a496</v>
      </c>
      <c r="E998" s="6">
        <v>1</v>
      </c>
      <c r="F998" s="7">
        <f ca="1">IF($C998 = 1 + N("Presidente"),
    127,
    IF($C998 = 2 + N("Vice-Presidente"),
        72,
        IF($C998 = 3 + N("Secretária bilíngue"),
            13,
            RANDBETWEEN(5,COUNT(Name!$A:$A) + 1)
        )
    )
)</f>
        <v>146</v>
      </c>
      <c r="G998" s="7" t="str">
        <f ca="1">VLOOKUP($F998,Name!$A:$B,2,FALSE)</f>
        <v>Francisco</v>
      </c>
      <c r="H998" s="7">
        <f ca="1" xml:space="preserve">
IF($C998 = 1,
    0,
    RANDBETWEEN(5,COUNT('Last name'!$A:$A) + 1)
)</f>
        <v>8</v>
      </c>
      <c r="I998" s="7" t="str">
        <f ca="1" xml:space="preserve">
IF($C998 = 1 + N("Presidente"),
    "de Orléans e Bragança",
    VLOOKUP($H998,'Last name'!$A:$B,2,FALSE) &amp; " " &amp; VLOOKUP(RANDBETWEEN(5,COUNT('Last name'!$A:$A) + 1),'Last name'!$A:$B,2,FALSE)
)</f>
        <v>Alcantara Teixeira</v>
      </c>
      <c r="J998" s="7" t="str">
        <f t="shared" ca="1" si="106"/>
        <v>Francisco Alcantara Teixeira</v>
      </c>
      <c r="K998" s="7" t="str" cm="1">
        <f t="array" aca="1" ref="K998" ca="1">SHA1HASH($J998)</f>
        <v>e5b64234dad4bf739ca836d4111921a1f9c3c05f</v>
      </c>
      <c r="L998" s="7" cm="1">
        <f t="array" aca="1" ref="L998" ca="1">INDEX(States!$A:$A,RANDBETWEEN(5,COUNTA(States!$A:$A) + 1),1)</f>
        <v>8</v>
      </c>
      <c r="M998" s="7" t="str">
        <f ca="1">$L998 &amp; "|" &amp; VLOOKUP($L998,States!$A:$B,2,FALSE)</f>
        <v>8|56e287872c65203bf88dd1921405bbc5594d8531</v>
      </c>
      <c r="N998" s="7" t="str">
        <f ca="1">VLOOKUP($F998,Name!$A:$C,3,FALSE)</f>
        <v>M</v>
      </c>
      <c r="O998" s="7" t="str">
        <f ca="1">VLOOKUP($N998,Gender!$A:$B,2,FALSE)</f>
        <v>Male</v>
      </c>
      <c r="P998" s="7" t="str" cm="1">
        <f t="array" aca="1" ref="P998" ca="1">INDEX('Marital status'!$A:$A,RANDBETWEEN(5,COUNTA('Marital status'!$A:$A) + 1),1)</f>
        <v>93ac84f4e0bd5c1c97b670a12a7fff6af89fb6b3</v>
      </c>
      <c r="Q998" s="7" t="str">
        <f ca="1">VLOOKUP($P998,'Marital status'!$A:$B,2,FALSE)</f>
        <v>DIVORCED</v>
      </c>
      <c r="R998" s="7">
        <f t="shared" ca="1" si="107"/>
        <v>5</v>
      </c>
      <c r="S998" s="7" t="e">
        <f ca="1">VLOOKUP($R998,Race!$A:$B,2,FALSE)</f>
        <v>#N/A</v>
      </c>
      <c r="T998" s="8">
        <f t="shared" ca="1" si="108"/>
        <v>25064</v>
      </c>
      <c r="U998" s="6">
        <f t="shared" ca="1" si="109"/>
        <v>8</v>
      </c>
      <c r="V998" s="8" t="str">
        <f ca="1">VLOOKUP($U998,Education!$A:$B,2,FALSE)</f>
        <v>Graduate school</v>
      </c>
      <c r="W998" s="7">
        <f ca="1" xml:space="preserve">
  IF(OR($Y998 = 5, $Y998 = 6, $Y998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998" s="7" t="str">
        <f ca="1">VLOOKUP($W998,Department!$A:$B,2,FALSE)</f>
        <v>Controlling</v>
      </c>
      <c r="Y998" s="6">
        <f t="shared" ca="1" si="110"/>
        <v>11</v>
      </c>
      <c r="Z998" s="7" t="str">
        <f ca="1">VLOOKUP($Y998,Role!$A:$B,2,FALSE)</f>
        <v>Analyst</v>
      </c>
      <c r="AA998" s="6">
        <f t="shared" ca="1" si="111"/>
        <v>5</v>
      </c>
      <c r="AB998" s="7" t="str">
        <f ca="1" xml:space="preserve">
IF($AA998 &lt;&gt; "",
    VLOOKUP($AA998,Level!$A:$B,2,FALSE),
    ""
)</f>
        <v>Junior</v>
      </c>
      <c r="AC998" s="1">
        <f ca="1" xml:space="preserve">
IF($Y998 = 5 + N("Presidente"),
    27000,
    IF($Y998 = 6 + N("Vice-presidente"),
        23000,
        IF(OR($Y998 = 8, $Y998= 13, $Y998 = 12) + N("Secretária bilíngue ou coordenador ou especialista"),
            8000,
            IF($Y998 = 7 + N("Diretor"),
                15000,
                IF($Y998 = 14 + N("Gerente"),
                    12000,
                    IF($Y998 = 9 + N("Estagiário"),
                        705,
                        IF($Y998 = 10 + N("Trainee"),
                            805,
                            IF($Y998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IF($U998 = 7,
  500,
  IF($U998 = 8,
    1000,
    IF($U998 = 9,
      1500,
      IF($U998 = 10,
        2000,
        0
      )
    )
  )
)
+
N("Adicional no salário por área")
+
IF($W998 = 14 + N("Tecnologia da Informação"),
  120,
  IF($W998 = 16 + N("Vendas"),
    110,
    IF($W998 = 15 + N("Jurídico"),
      100,
      IF(OR($W998 = 8, $W998 = 9, $W998 = 11) + N("Recursos humanos ou comercial ou comunicação e marketing"),
        80,
        0
      )
    )
  )
)
+
N("Adicionando pegadinha")
+
IF(AND($W998 = 16, $U998 = 9, $Y998 = 11, $AA998 = 5) + N("Se for de vendas, com mestrado, analista sênior"),
  IF($R998 = 5,
    100,
    0
  )
  +
  IF($N998 = "M",
    200,
    0
  ),
  0
)</f>
        <v>3000</v>
      </c>
      <c r="AD9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$A998  &amp; ", "   &amp;
$C998  &amp; ", "   &amp;
$E998  &amp; ", '"  &amp;
$J998  &amp; "', '" &amp;
$N998  &amp; "', "  &amp;
$R998  &amp; ", '"  &amp;
TEXT($T998,"dd/mm/aaaa")  &amp; "', "   &amp;
$U998  &amp; ", "   &amp;
$W998  &amp; ", "   &amp;
$Y998  &amp; ", "   &amp;
IF($AA998 &lt;&gt; "", $AA998, "NULL")  &amp; ", "   &amp;
$AC998  &amp; ");"</f>
        <v>INSERT INTO bi4all.fac_employees (id_company_fk, id_employee_pk, flg_active, employee_name, id_gender_fk, id_race_fk, birthday, id_schooling_fk, id_department_fk, id_role_fk, id_level_fk, salary) VALUES (6a51143286b03064a49cc2acbee63c09a0682d33, 994, 1, 'Francisco Alcantara Teixeira', 'M', 5, '14/08/1968', 8, 12, 11, 5, 3000);</v>
      </c>
    </row>
    <row r="999" spans="1:30" ht="14.25" customHeight="1" x14ac:dyDescent="0.2">
      <c r="A999" s="7" t="str" cm="1">
        <f t="array" aca="1" ref="A999" ca="1">INDEX(Company!$A:$A,RANDBETWEEN(5,COUNTA(Company!$A:$A) + 1),1)</f>
        <v>6a51143286b03064a49cc2acbee63c09a0682d33</v>
      </c>
      <c r="B999" s="7" t="str">
        <f ca="1">VLOOKUP($A999,Company!$A:$B,2,FALSE)</f>
        <v>ACME Corporation</v>
      </c>
      <c r="C999" s="5">
        <f t="shared" si="105"/>
        <v>995</v>
      </c>
      <c r="D999" s="5" t="str" cm="1">
        <f t="array" ref="D999">SHA1HASH($C999)</f>
        <v>42405d7bf8a6c5d1cbf57dd8a4411bdf0b188b58</v>
      </c>
      <c r="E999" s="6">
        <v>1</v>
      </c>
      <c r="F999" s="7">
        <f ca="1">IF($C999 = 1 + N("Presidente"),
    127,
    IF($C999 = 2 + N("Vice-Presidente"),
        72,
        IF($C999 = 3 + N("Secretária bilíngue"),
            13,
            RANDBETWEEN(5,COUNT(Name!$A:$A) + 1)
        )
    )
)</f>
        <v>252</v>
      </c>
      <c r="G999" s="7" t="str">
        <f ca="1">VLOOKUP($F999,Name!$A:$B,2,FALSE)</f>
        <v>Malco</v>
      </c>
      <c r="H999" s="7">
        <f ca="1" xml:space="preserve">
IF($C999 = 1,
    0,
    RANDBETWEEN(5,COUNT('Last name'!$A:$A) + 1)
)</f>
        <v>70</v>
      </c>
      <c r="I999" s="7" t="str">
        <f ca="1" xml:space="preserve">
IF($C999 = 1 + N("Presidente"),
    "de Orléans e Bragança",
    VLOOKUP($H999,'Last name'!$A:$B,2,FALSE) &amp; " " &amp; VLOOKUP(RANDBETWEEN(5,COUNT('Last name'!$A:$A) + 1),'Last name'!$A:$B,2,FALSE)
)</f>
        <v>Cunha Amor</v>
      </c>
      <c r="J999" s="7" t="str">
        <f t="shared" ca="1" si="106"/>
        <v>Malco Cunha Amor</v>
      </c>
      <c r="K999" s="7" t="str" cm="1">
        <f t="array" aca="1" ref="K999" ca="1">SHA1HASH($J999)</f>
        <v>04e9d59e663784844c434d73c4114c879b354c49</v>
      </c>
      <c r="L999" s="7" cm="1">
        <f t="array" aca="1" ref="L999" ca="1">INDEX(States!$A:$A,RANDBETWEEN(5,COUNTA(States!$A:$A) + 1),1)</f>
        <v>14</v>
      </c>
      <c r="M999" s="7" t="str">
        <f ca="1">$L999 &amp; "|" &amp; VLOOKUP($L999,States!$A:$B,2,FALSE)</f>
        <v>14|9b9a260c6946192b7ea8dcfb1d39940b66fe4460</v>
      </c>
      <c r="N999" s="7" t="str">
        <f ca="1">VLOOKUP($F999,Name!$A:$C,3,FALSE)</f>
        <v>M</v>
      </c>
      <c r="O999" s="7" t="str">
        <f ca="1">VLOOKUP($N999,Gender!$A:$B,2,FALSE)</f>
        <v>Male</v>
      </c>
      <c r="P999" s="7" t="str" cm="1">
        <f t="array" aca="1" ref="P999" ca="1">INDEX('Marital status'!$A:$A,RANDBETWEEN(5,COUNTA('Marital status'!$A:$A) + 1),1)</f>
        <v>ce0b1612aa711b78a720295d271a33894e2b72bf</v>
      </c>
      <c r="Q999" s="7" t="str">
        <f ca="1">VLOOKUP($P999,'Marital status'!$A:$B,2,FALSE)</f>
        <v>single</v>
      </c>
      <c r="R999" s="7">
        <f t="shared" ca="1" si="107"/>
        <v>5</v>
      </c>
      <c r="S999" s="7" t="e">
        <f ca="1">VLOOKUP($R999,Race!$A:$B,2,FALSE)</f>
        <v>#N/A</v>
      </c>
      <c r="T999" s="8">
        <f t="shared" ca="1" si="108"/>
        <v>23293</v>
      </c>
      <c r="U999" s="6">
        <f t="shared" ca="1" si="109"/>
        <v>7</v>
      </c>
      <c r="V999" s="8" t="str">
        <f ca="1">VLOOKUP($U999,Education!$A:$B,2,FALSE)</f>
        <v>Undergraduate degree</v>
      </c>
      <c r="W999" s="7">
        <f ca="1" xml:space="preserve">
  IF(OR($Y999 = 5, $Y999 = 6, $Y999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999" s="7" t="str">
        <f ca="1">VLOOKUP($W999,Department!$A:$B,2,FALSE)</f>
        <v>Commercial</v>
      </c>
      <c r="Y999" s="6">
        <f t="shared" ca="1" si="110"/>
        <v>9</v>
      </c>
      <c r="Z999" s="7" t="str">
        <f ca="1">VLOOKUP($Y999,Role!$A:$B,2,FALSE)</f>
        <v>Intern</v>
      </c>
      <c r="AA999" s="6" t="str">
        <f t="shared" ca="1" si="111"/>
        <v/>
      </c>
      <c r="AB999" s="7" t="str">
        <f ca="1" xml:space="preserve">
IF($AA999 &lt;&gt; "",
    VLOOKUP($AA999,Level!$A:$B,2,FALSE),
    ""
)</f>
        <v/>
      </c>
      <c r="AC999" s="1">
        <f ca="1" xml:space="preserve">
IF($Y999 = 5 + N("Presidente"),
    27000,
    IF($Y999 = 6 + N("Vice-presidente"),
        23000,
        IF(OR($Y999 = 8, $Y999= 13, $Y999 = 12) + N("Secretária bilíngue ou coordenador ou especialista"),
            8000,
            IF($Y999 = 7 + N("Diretor"),
                15000,
                IF($Y999 = 14 + N("Gerente"),
                    12000,
                    IF($Y999 = 9 + N("Estagiário"),
                        705,
                        IF($Y999 = 10 + N("Trainee"),
                            805,
                            IF($Y999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IF($U999 = 7,
  500,
  IF($U999 = 8,
    1000,
    IF($U999 = 9,
      1500,
      IF($U999 = 10,
        2000,
        0
      )
    )
  )
)
+
N("Adicional no salário por área")
+
IF($W999 = 14 + N("Tecnologia da Informação"),
  120,
  IF($W999 = 16 + N("Vendas"),
    110,
    IF($W999 = 15 + N("Jurídico"),
      100,
      IF(OR($W999 = 8, $W999 = 9, $W999 = 11) + N("Recursos humanos ou comercial ou comunicação e marketing"),
        80,
        0
      )
    )
  )
)
+
N("Adicionando pegadinha")
+
IF(AND($W999 = 16, $U999 = 9, $Y999 = 11, $AA999 = 5) + N("Se for de vendas, com mestrado, analista sênior"),
  IF($R999 = 5,
    100,
    0
  )
  +
  IF($N999 = "M",
    200,
    0
  ),
  0
)</f>
        <v>1285</v>
      </c>
      <c r="AD9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$A999  &amp; ", "   &amp;
$C999  &amp; ", "   &amp;
$E999  &amp; ", '"  &amp;
$J999  &amp; "', '" &amp;
$N999  &amp; "', "  &amp;
$R999  &amp; ", '"  &amp;
TEXT($T999,"dd/mm/aaaa")  &amp; "', "   &amp;
$U999  &amp; ", "   &amp;
$W999  &amp; ", "   &amp;
$Y999  &amp; ", "   &amp;
IF($AA999 &lt;&gt; "", $AA999, "NULL")  &amp; ", "   &amp;
$AC999  &amp; ");"</f>
        <v>INSERT INTO bi4all.fac_employees (id_company_fk, id_employee_pk, flg_active, employee_name, id_gender_fk, id_race_fk, birthday, id_schooling_fk, id_department_fk, id_role_fk, id_level_fk, salary) VALUES (6a51143286b03064a49cc2acbee63c09a0682d33, 995, 1, 'Malco Cunha Amor', 'M', 5, '09/10/1963', 7, 9, 9, NULL, 1285);</v>
      </c>
    </row>
    <row r="1000" spans="1:30" ht="14.25" customHeight="1" x14ac:dyDescent="0.2">
      <c r="A1000" s="7" t="str" cm="1">
        <f t="array" aca="1" ref="A1000" ca="1">INDEX(Company!$A:$A,RANDBETWEEN(5,COUNTA(Company!$A:$A) + 1),1)</f>
        <v>6a51143286b03064a49cc2acbee63c09a0682d33</v>
      </c>
      <c r="B1000" s="7" t="str">
        <f ca="1">VLOOKUP($A1000,Company!$A:$B,2,FALSE)</f>
        <v>ACME Corporation</v>
      </c>
      <c r="C1000" s="5">
        <f t="shared" si="105"/>
        <v>996</v>
      </c>
      <c r="D1000" s="5" t="str" cm="1">
        <f t="array" ref="D1000">SHA1HASH($C1000)</f>
        <v>ae7b4b79bbda7972ec40d8cd085c7875087973cc</v>
      </c>
      <c r="E1000" s="6">
        <v>1</v>
      </c>
      <c r="F1000" s="7">
        <f ca="1">IF($C1000 = 1 + N("Presidente"),
    127,
    IF($C1000 = 2 + N("Vice-Presidente"),
        72,
        IF($C1000 = 3 + N("Secretária bilíngue"),
            13,
            RANDBETWEEN(5,COUNT(Name!$A:$A) + 1)
        )
    )
)</f>
        <v>333</v>
      </c>
      <c r="G1000" s="7" t="str">
        <f ca="1">VLOOKUP($F1000,Name!$A:$B,2,FALSE)</f>
        <v>Ruan</v>
      </c>
      <c r="H1000" s="7">
        <f ca="1" xml:space="preserve">
IF($C1000 = 1,
    0,
    RANDBETWEEN(5,COUNT('Last name'!$A:$A) + 1)
)</f>
        <v>74</v>
      </c>
      <c r="I1000" s="7" t="str">
        <f ca="1" xml:space="preserve">
IF($C1000 = 1 + N("Presidente"),
    "de Orléans e Bragança",
    VLOOKUP($H1000,'Last name'!$A:$B,2,FALSE) &amp; " " &amp; VLOOKUP(RANDBETWEEN(5,COUNT('Last name'!$A:$A) + 1),'Last name'!$A:$B,2,FALSE)
)</f>
        <v>Dias Frasão</v>
      </c>
      <c r="J1000" s="7" t="str">
        <f t="shared" ca="1" si="106"/>
        <v>Ruan Dias Frasão</v>
      </c>
      <c r="K1000" s="7" t="str" cm="1">
        <f t="array" aca="1" ref="K1000" ca="1">SHA1HASH($J1000)</f>
        <v>38c9f153f8da1c41684aaf72796eb23bc4d40a10</v>
      </c>
      <c r="L1000" s="7" cm="1">
        <f t="array" aca="1" ref="L1000" ca="1">INDEX(States!$A:$A,RANDBETWEEN(5,COUNTA(States!$A:$A) + 1),1)</f>
        <v>11</v>
      </c>
      <c r="M1000" s="7" t="str">
        <f ca="1">$L1000 &amp; "|" &amp; VLOOKUP($L1000,States!$A:$B,2,FALSE)</f>
        <v>11|fe2c415e55f0a42317aa24885817f9de5cf497c6</v>
      </c>
      <c r="N1000" s="7" t="str">
        <f ca="1">VLOOKUP($F1000,Name!$A:$C,3,FALSE)</f>
        <v>M</v>
      </c>
      <c r="O1000" s="7" t="str">
        <f ca="1">VLOOKUP($N1000,Gender!$A:$B,2,FALSE)</f>
        <v>Male</v>
      </c>
      <c r="P1000" s="7" t="str" cm="1">
        <f t="array" aca="1" ref="P1000" ca="1">INDEX('Marital status'!$A:$A,RANDBETWEEN(5,COUNTA('Marital status'!$A:$A) + 1),1)</f>
        <v>47051393f6bcbf99111ec5d70ba2ebbe11ebccae</v>
      </c>
      <c r="Q1000" s="7" t="str">
        <f ca="1">VLOOKUP($P1000,'Marital status'!$A:$B,2,FALSE)</f>
        <v xml:space="preserve"> Separated </v>
      </c>
      <c r="R1000" s="7">
        <f t="shared" ca="1" si="107"/>
        <v>5</v>
      </c>
      <c r="S1000" s="7" t="e">
        <f ca="1">VLOOKUP($R1000,Race!$A:$B,2,FALSE)</f>
        <v>#N/A</v>
      </c>
      <c r="T1000" s="8">
        <f t="shared" ca="1" si="108"/>
        <v>29793</v>
      </c>
      <c r="U1000" s="6">
        <f t="shared" ca="1" si="109"/>
        <v>7</v>
      </c>
      <c r="V1000" s="8" t="str">
        <f ca="1">VLOOKUP($U1000,Education!$A:$B,2,FALSE)</f>
        <v>Undergraduate degree</v>
      </c>
      <c r="W1000" s="7">
        <f ca="1" xml:space="preserve">
  IF(OR($Y1000 = 5, $Y1000 = 6, $Y1000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000" s="7" t="str">
        <f ca="1">VLOOKUP($W1000,Department!$A:$B,2,FALSE)</f>
        <v>Human Resource</v>
      </c>
      <c r="Y1000" s="6">
        <f t="shared" ca="1" si="110"/>
        <v>11</v>
      </c>
      <c r="Z1000" s="7" t="str">
        <f ca="1">VLOOKUP($Y1000,Role!$A:$B,2,FALSE)</f>
        <v>Analyst</v>
      </c>
      <c r="AA1000" s="6">
        <f t="shared" ca="1" si="111"/>
        <v>7</v>
      </c>
      <c r="AB1000" s="7" t="str">
        <f ca="1" xml:space="preserve">
IF($AA1000 &lt;&gt; "",
    VLOOKUP($AA1000,Level!$A:$B,2,FALSE),
    ""
)</f>
        <v>Senior</v>
      </c>
      <c r="AC1000" s="1">
        <f ca="1" xml:space="preserve">
IF($Y1000 = 5 + N("Presidente"),
    27000,
    IF($Y1000 = 6 + N("Vice-presidente"),
        23000,
        IF(OR($Y1000 = 8, $Y1000= 13, $Y1000 = 12) + N("Secretária bilíngue ou coordenador ou especialista"),
            8000,
            IF($Y1000 = 7 + N("Diretor"),
                15000,
                IF($Y1000 = 14 + N("Gerente"),
                    12000,
                    IF($Y1000 = 9 + N("Estagiário"),
                        705,
                        IF($Y1000 = 10 + N("Trainee"),
                            805,
                            IF($Y1000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IF($U1000 = 7,
  500,
  IF($U1000 = 8,
    1000,
    IF($U1000 = 9,
      1500,
      IF($U1000 = 10,
        2000,
        0
      )
    )
  )
)
+
N("Adicional no salário por área")
+
IF($W1000 = 14 + N("Tecnologia da Informação"),
  120,
  IF($W1000 = 16 + N("Vendas"),
    110,
    IF($W1000 = 15 + N("Jurídico"),
      100,
      IF(OR($W1000 = 8, $W1000 = 9, $W1000 = 11) + N("Recursos humanos ou comercial ou comunicação e marketing"),
        80,
        0
      )
    )
  )
)
+
N("Adicionando pegadinha")
+
IF(AND($W1000 = 16, $U1000 = 9, $Y1000 = 11, $AA1000 = 5) + N("Se for de vendas, com mestrado, analista sênior"),
  IF($R1000 = 5,
    100,
    0
  )
  +
  IF($N1000 = "M",
    200,
    0
  ),
  0
)</f>
        <v>2580</v>
      </c>
      <c r="AD10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$A1000  &amp; ", "   &amp;
$C1000  &amp; ", "   &amp;
$E1000  &amp; ", '"  &amp;
$J1000  &amp; "', '" &amp;
$N1000  &amp; "', "  &amp;
$R1000  &amp; ", '"  &amp;
TEXT($T1000,"dd/mm/aaaa")  &amp; "', "   &amp;
$U1000  &amp; ", "   &amp;
$W1000  &amp; ", "   &amp;
$Y1000  &amp; ", "   &amp;
IF($AA1000 &lt;&gt; "", $AA1000, "NULL")  &amp; ", "   &amp;
$AC1000  &amp; ");"</f>
        <v>INSERT INTO bi4all.fac_employees (id_company_fk, id_employee_pk, flg_active, employee_name, id_gender_fk, id_race_fk, birthday, id_schooling_fk, id_department_fk, id_role_fk, id_level_fk, salary) VALUES (6a51143286b03064a49cc2acbee63c09a0682d33, 996, 1, 'Ruan Dias Frasão', 'M', 5, '26/07/1981', 7, 8, 11, 7, 2580);</v>
      </c>
    </row>
    <row r="1001" spans="1:30" ht="14.25" customHeight="1" x14ac:dyDescent="0.2">
      <c r="A1001" s="7" t="str" cm="1">
        <f t="array" aca="1" ref="A1001" ca="1">INDEX(Company!$A:$A,RANDBETWEEN(5,COUNTA(Company!$A:$A) + 1),1)</f>
        <v>6a51143286b03064a49cc2acbee63c09a0682d33</v>
      </c>
      <c r="B1001" s="7" t="str">
        <f ca="1">VLOOKUP($A1001,Company!$A:$B,2,FALSE)</f>
        <v>ACME Corporation</v>
      </c>
      <c r="C1001" s="5">
        <f t="shared" si="105"/>
        <v>997</v>
      </c>
      <c r="D1001" s="5" t="str" cm="1">
        <f t="array" ref="D1001">SHA1HASH($C1001)</f>
        <v>4a839f86b122140fda5b48dc57e2f0fc170d0356</v>
      </c>
      <c r="E1001" s="6">
        <v>1</v>
      </c>
      <c r="F1001" s="7">
        <f ca="1">IF($C1001 = 1 + N("Presidente"),
    127,
    IF($C1001 = 2 + N("Vice-Presidente"),
        72,
        IF($C1001 = 3 + N("Secretária bilíngue"),
            13,
            RANDBETWEEN(5,COUNT(Name!$A:$A) + 1)
        )
    )
)</f>
        <v>228</v>
      </c>
      <c r="G1001" s="7" t="str">
        <f ca="1">VLOOKUP($F1001,Name!$A:$B,2,FALSE)</f>
        <v>Lívia</v>
      </c>
      <c r="H1001" s="7">
        <f ca="1" xml:space="preserve">
IF($C1001 = 1,
    0,
    RANDBETWEEN(5,COUNT('Last name'!$A:$A) + 1)
)</f>
        <v>123</v>
      </c>
      <c r="I1001" s="7" t="str">
        <f ca="1" xml:space="preserve">
IF($C1001 = 1 + N("Presidente"),
    "de Orléans e Bragança",
    VLOOKUP($H1001,'Last name'!$A:$B,2,FALSE) &amp; " " &amp; VLOOKUP(RANDBETWEEN(5,COUNT('Last name'!$A:$A) + 1),'Last name'!$A:$B,2,FALSE)
)</f>
        <v>Martins Farias</v>
      </c>
      <c r="J1001" s="7" t="str">
        <f t="shared" ca="1" si="106"/>
        <v>Lívia Martins Farias</v>
      </c>
      <c r="K1001" s="7" t="str" cm="1">
        <f t="array" aca="1" ref="K1001" ca="1">SHA1HASH($J1001)</f>
        <v>8b5d0c7c9956bc84ec65cdcb11437ae1a92d4dfd</v>
      </c>
      <c r="L1001" s="7" cm="1">
        <f t="array" aca="1" ref="L1001" ca="1">INDEX(States!$A:$A,RANDBETWEEN(5,COUNTA(States!$A:$A) + 1),1)</f>
        <v>24</v>
      </c>
      <c r="M1001" s="7" t="str">
        <f ca="1">$L1001 &amp; "|" &amp; VLOOKUP($L1001,States!$A:$B,2,FALSE)</f>
        <v>24|4e344e218f5d3cb3700b5fb228401547cb97b31c</v>
      </c>
      <c r="N1001" s="7" t="str">
        <f ca="1">VLOOKUP($F1001,Name!$A:$C,3,FALSE)</f>
        <v>F</v>
      </c>
      <c r="O1001" s="7" t="str">
        <f ca="1">VLOOKUP($N1001,Gender!$A:$B,2,FALSE)</f>
        <v>Female</v>
      </c>
      <c r="P1001" s="7" t="str" cm="1">
        <f t="array" aca="1" ref="P1001" ca="1">INDEX('Marital status'!$A:$A,RANDBETWEEN(5,COUNTA('Marital status'!$A:$A) + 1),1)</f>
        <v>93ac84f4e0bd5c1c97b670a12a7fff6af89fb6b3</v>
      </c>
      <c r="Q1001" s="7" t="str">
        <f ca="1">VLOOKUP($P1001,'Marital status'!$A:$B,2,FALSE)</f>
        <v>DIVORCED</v>
      </c>
      <c r="R1001" s="7">
        <f t="shared" ca="1" si="107"/>
        <v>7</v>
      </c>
      <c r="S1001" s="7" t="e">
        <f ca="1">VLOOKUP($R1001,Race!$A:$B,2,FALSE)</f>
        <v>#N/A</v>
      </c>
      <c r="T1001" s="8">
        <f t="shared" ca="1" si="108"/>
        <v>24772</v>
      </c>
      <c r="U1001" s="6">
        <f t="shared" ca="1" si="109"/>
        <v>7</v>
      </c>
      <c r="V1001" s="8" t="str">
        <f ca="1">VLOOKUP($U1001,Education!$A:$B,2,FALSE)</f>
        <v>Undergraduate degree</v>
      </c>
      <c r="W1001" s="7">
        <f ca="1" xml:space="preserve">
  IF(OR($Y1001 = 5, $Y1001 = 6, $Y1001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001" s="7" t="str">
        <f ca="1">VLOOKUP($W1001,Department!$A:$B,2,FALSE)</f>
        <v>Administration</v>
      </c>
      <c r="Y1001" s="6">
        <f t="shared" ca="1" si="110"/>
        <v>10</v>
      </c>
      <c r="Z1001" s="7" t="str">
        <f ca="1">VLOOKUP($Y1001,Role!$A:$B,2,FALSE)</f>
        <v>Trainee</v>
      </c>
      <c r="AA1001" s="6" t="str">
        <f t="shared" ca="1" si="111"/>
        <v/>
      </c>
      <c r="AB1001" s="7" t="str">
        <f ca="1" xml:space="preserve">
IF($AA1001 &lt;&gt; "",
    VLOOKUP($AA1001,Level!$A:$B,2,FALSE),
    ""
)</f>
        <v/>
      </c>
      <c r="AC1001" s="1">
        <f ca="1" xml:space="preserve">
IF($Y1001 = 5 + N("Presidente"),
    27000,
    IF($Y1001 = 6 + N("Vice-presidente"),
        23000,
        IF(OR($Y1001 = 8, $Y1001= 13, $Y1001 = 12) + N("Secretária bilíngue ou coordenador ou especialista"),
            8000,
            IF($Y1001 = 7 + N("Diretor"),
                15000,
                IF($Y1001 = 14 + N("Gerente"),
                    12000,
                    IF($Y1001 = 9 + N("Estagiário"),
                        705,
                        IF($Y1001 = 10 + N("Trainee"),
                            805,
                            IF($Y1001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IF($U1001 = 7,
  500,
  IF($U1001 = 8,
    1000,
    IF($U1001 = 9,
      1500,
      IF($U1001 = 10,
        2000,
        0
      )
    )
  )
)
+
N("Adicional no salário por área")
+
IF($W1001 = 14 + N("Tecnologia da Informação"),
  120,
  IF($W1001 = 16 + N("Vendas"),
    110,
    IF($W1001 = 15 + N("Jurídico"),
      100,
      IF(OR($W1001 = 8, $W1001 = 9, $W1001 = 11) + N("Recursos humanos ou comercial ou comunicação e marketing"),
        80,
        0
      )
    )
  )
)
+
N("Adicionando pegadinha")
+
IF(AND($W1001 = 16, $U1001 = 9, $Y1001 = 11, $AA1001 = 5) + N("Se for de vendas, com mestrado, analista sênior"),
  IF($R1001 = 5,
    100,
    0
  )
  +
  IF($N1001 = "M",
    200,
    0
  ),
  0
)</f>
        <v>1305</v>
      </c>
      <c r="AD10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$A1001  &amp; ", "   &amp;
$C1001  &amp; ", "   &amp;
$E1001  &amp; ", '"  &amp;
$J1001  &amp; "', '" &amp;
$N1001  &amp; "', "  &amp;
$R1001  &amp; ", '"  &amp;
TEXT($T1001,"dd/mm/aaaa")  &amp; "', "   &amp;
$U1001  &amp; ", "   &amp;
$W1001  &amp; ", "   &amp;
$Y1001  &amp; ", "   &amp;
IF($AA1001 &lt;&gt; "", $AA1001, "NULL")  &amp; ", "   &amp;
$AC1001  &amp; ");"</f>
        <v>INSERT INTO bi4all.fac_employees (id_company_fk, id_employee_pk, flg_active, employee_name, id_gender_fk, id_race_fk, birthday, id_schooling_fk, id_department_fk, id_role_fk, id_level_fk, salary) VALUES (6a51143286b03064a49cc2acbee63c09a0682d33, 997, 1, 'Lívia Martins Farias', 'F', 7, '27/10/1967', 7, 6, 10, NULL, 1305);</v>
      </c>
    </row>
    <row r="1002" spans="1:30" ht="14.25" customHeight="1" x14ac:dyDescent="0.2">
      <c r="A1002" s="7" t="str" cm="1">
        <f t="array" aca="1" ref="A1002" ca="1">INDEX(Company!$A:$A,RANDBETWEEN(5,COUNTA(Company!$A:$A) + 1),1)</f>
        <v>6a51143286b03064a49cc2acbee63c09a0682d33</v>
      </c>
      <c r="B1002" s="7" t="str">
        <f ca="1">VLOOKUP($A1002,Company!$A:$B,2,FALSE)</f>
        <v>ACME Corporation</v>
      </c>
      <c r="C1002" s="5">
        <f t="shared" si="105"/>
        <v>998</v>
      </c>
      <c r="D1002" s="5" t="str" cm="1">
        <f t="array" ref="D1002">SHA1HASH($C1002)</f>
        <v>f66b7dcd21696a4242e1ff93608c405741802c92</v>
      </c>
      <c r="E1002" s="6">
        <v>1</v>
      </c>
      <c r="F1002" s="7">
        <f ca="1">IF($C1002 = 1 + N("Presidente"),
    127,
    IF($C1002 = 2 + N("Vice-Presidente"),
        72,
        IF($C1002 = 3 + N("Secretária bilíngue"),
            13,
            RANDBETWEEN(5,COUNT(Name!$A:$A) + 1)
        )
    )
)</f>
        <v>276</v>
      </c>
      <c r="G1002" s="7" t="str">
        <f ca="1">VLOOKUP($F1002,Name!$A:$B,2,FALSE)</f>
        <v>Mariah</v>
      </c>
      <c r="H1002" s="7">
        <f ca="1" xml:space="preserve">
IF($C1002 = 1,
    0,
    RANDBETWEEN(5,COUNT('Last name'!$A:$A) + 1)
)</f>
        <v>176</v>
      </c>
      <c r="I1002" s="7" t="str">
        <f ca="1" xml:space="preserve">
IF($C1002 = 1 + N("Presidente"),
    "de Orléans e Bragança",
    VLOOKUP($H1002,'Last name'!$A:$B,2,FALSE) &amp; " " &amp; VLOOKUP(RANDBETWEEN(5,COUNT('Last name'!$A:$A) + 1),'Last name'!$A:$B,2,FALSE)
)</f>
        <v>Santos Frois</v>
      </c>
      <c r="J1002" s="7" t="str">
        <f t="shared" ca="1" si="106"/>
        <v>Mariah Santos Frois</v>
      </c>
      <c r="K1002" s="7" t="str" cm="1">
        <f t="array" aca="1" ref="K1002" ca="1">SHA1HASH($J1002)</f>
        <v>555376459fc9593bc5b40c05cf3f859dbf1936bd</v>
      </c>
      <c r="L1002" s="7" cm="1">
        <f t="array" aca="1" ref="L1002" ca="1">INDEX(States!$A:$A,RANDBETWEEN(5,COUNTA(States!$A:$A) + 1),1)</f>
        <v>14</v>
      </c>
      <c r="M1002" s="7" t="str">
        <f ca="1">$L1002 &amp; "|" &amp; VLOOKUP($L1002,States!$A:$B,2,FALSE)</f>
        <v>14|9b9a260c6946192b7ea8dcfb1d39940b66fe4460</v>
      </c>
      <c r="N1002" s="7" t="str">
        <f ca="1">VLOOKUP($F1002,Name!$A:$C,3,FALSE)</f>
        <v>F</v>
      </c>
      <c r="O1002" s="7" t="str">
        <f ca="1">VLOOKUP($N1002,Gender!$A:$B,2,FALSE)</f>
        <v>Female</v>
      </c>
      <c r="P1002" s="7" t="str" cm="1">
        <f t="array" aca="1" ref="P1002" ca="1">INDEX('Marital status'!$A:$A,RANDBETWEEN(5,COUNTA('Marital status'!$A:$A) + 1),1)</f>
        <v>47051393f6bcbf99111ec5d70ba2ebbe11ebccae</v>
      </c>
      <c r="Q1002" s="7" t="str">
        <f ca="1">VLOOKUP($P1002,'Marital status'!$A:$B,2,FALSE)</f>
        <v xml:space="preserve"> Separated </v>
      </c>
      <c r="R1002" s="7">
        <f t="shared" ca="1" si="107"/>
        <v>5</v>
      </c>
      <c r="S1002" s="7" t="e">
        <f ca="1">VLOOKUP($R1002,Race!$A:$B,2,FALSE)</f>
        <v>#N/A</v>
      </c>
      <c r="T1002" s="8">
        <f t="shared" ca="1" si="108"/>
        <v>31058</v>
      </c>
      <c r="U1002" s="6">
        <f t="shared" ca="1" si="109"/>
        <v>7</v>
      </c>
      <c r="V1002" s="8" t="str">
        <f ca="1">VLOOKUP($U1002,Education!$A:$B,2,FALSE)</f>
        <v>Undergraduate degree</v>
      </c>
      <c r="W1002" s="7">
        <f ca="1" xml:space="preserve">
  IF(OR($Y1002 = 5, $Y1002 = 6, $Y1002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002" s="7" t="str">
        <f ca="1">VLOOKUP($W1002,Department!$A:$B,2,FALSE)</f>
        <v>Human Resource</v>
      </c>
      <c r="Y1002" s="6">
        <f t="shared" ca="1" si="110"/>
        <v>11</v>
      </c>
      <c r="Z1002" s="7" t="str">
        <f ca="1">VLOOKUP($Y1002,Role!$A:$B,2,FALSE)</f>
        <v>Analyst</v>
      </c>
      <c r="AA1002" s="6">
        <f t="shared" ca="1" si="111"/>
        <v>6</v>
      </c>
      <c r="AB1002" s="7" t="str">
        <f ca="1" xml:space="preserve">
IF($AA1002 &lt;&gt; "",
    VLOOKUP($AA1002,Level!$A:$B,2,FALSE),
    ""
)</f>
        <v>Pleno</v>
      </c>
      <c r="AC1002" s="1">
        <f ca="1" xml:space="preserve">
IF($Y1002 = 5 + N("Presidente"),
    27000,
    IF($Y1002 = 6 + N("Vice-presidente"),
        23000,
        IF(OR($Y1002 = 8, $Y1002= 13, $Y1002 = 12) + N("Secretária bilíngue ou coordenador ou especialista"),
            8000,
            IF($Y1002 = 7 + N("Diretor"),
                15000,
                IF($Y1002 = 14 + N("Gerente"),
                    12000,
                    IF($Y1002 = 9 + N("Estagiário"),
                        705,
                        IF($Y1002 = 10 + N("Trainee"),
                            805,
                            IF($Y1002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IF($U1002 = 7,
  500,
  IF($U1002 = 8,
    1000,
    IF($U1002 = 9,
      1500,
      IF($U1002 = 10,
        2000,
        0
      )
    )
  )
)
+
N("Adicional no salário por área")
+
IF($W1002 = 14 + N("Tecnologia da Informação"),
  120,
  IF($W1002 = 16 + N("Vendas"),
    110,
    IF($W1002 = 15 + N("Jurídico"),
      100,
      IF(OR($W1002 = 8, $W1002 = 9, $W1002 = 11) + N("Recursos humanos ou comercial ou comunicação e marketing"),
        80,
        0
      )
    )
  )
)
+
N("Adicionando pegadinha")
+
IF(AND($W1002 = 16, $U1002 = 9, $Y1002 = 11, $AA1002 = 5) + N("Se for de vendas, com mestrado, analista sênior"),
  IF($R1002 = 5,
    100,
    0
  )
  +
  IF($N1002 = "M",
    200,
    0
  ),
  0
)</f>
        <v>2580</v>
      </c>
      <c r="AD10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$A1002  &amp; ", "   &amp;
$C1002  &amp; ", "   &amp;
$E1002  &amp; ", '"  &amp;
$J1002  &amp; "', '" &amp;
$N1002  &amp; "', "  &amp;
$R1002  &amp; ", '"  &amp;
TEXT($T1002,"dd/mm/aaaa")  &amp; "', "   &amp;
$U1002  &amp; ", "   &amp;
$W1002  &amp; ", "   &amp;
$Y1002  &amp; ", "   &amp;
IF($AA1002 &lt;&gt; "", $AA1002, "NULL")  &amp; ", "   &amp;
$AC1002  &amp; ");"</f>
        <v>INSERT INTO bi4all.fac_employees (id_company_fk, id_employee_pk, flg_active, employee_name, id_gender_fk, id_race_fk, birthday, id_schooling_fk, id_department_fk, id_role_fk, id_level_fk, salary) VALUES (6a51143286b03064a49cc2acbee63c09a0682d33, 998, 1, 'Mariah Santos Frois', 'F', 5, '11/01/1985', 7, 8, 11, 6, 2580);</v>
      </c>
    </row>
    <row r="1003" spans="1:30" ht="14.25" customHeight="1" x14ac:dyDescent="0.2">
      <c r="A1003" s="7" t="str" cm="1">
        <f t="array" aca="1" ref="A1003" ca="1">INDEX(Company!$A:$A,RANDBETWEEN(5,COUNTA(Company!$A:$A) + 1),1)</f>
        <v>6a51143286b03064a49cc2acbee63c09a0682d33</v>
      </c>
      <c r="B1003" s="7" t="str">
        <f ca="1">VLOOKUP($A1003,Company!$A:$B,2,FALSE)</f>
        <v>ACME Corporation</v>
      </c>
      <c r="C1003" s="5">
        <f t="shared" si="105"/>
        <v>999</v>
      </c>
      <c r="D1003" s="5" t="str" cm="1">
        <f t="array" ref="D1003">SHA1HASH($C1003)</f>
        <v>afc97ea131fd7e2695a98ef34013608f97f34e1d</v>
      </c>
      <c r="E1003" s="6">
        <v>1</v>
      </c>
      <c r="F1003" s="7">
        <f ca="1">IF($C1003 = 1 + N("Presidente"),
    127,
    IF($C1003 = 2 + N("Vice-Presidente"),
        72,
        IF($C1003 = 3 + N("Secretária bilíngue"),
            13,
            RANDBETWEEN(5,COUNT(Name!$A:$A) + 1)
        )
    )
)</f>
        <v>253</v>
      </c>
      <c r="G1003" s="7" t="str">
        <f ca="1">VLOOKUP($F1003,Name!$A:$B,2,FALSE)</f>
        <v>Malu</v>
      </c>
      <c r="H1003" s="7">
        <f ca="1" xml:space="preserve">
IF($C1003 = 1,
    0,
    RANDBETWEEN(5,COUNT('Last name'!$A:$A) + 1)
)</f>
        <v>115</v>
      </c>
      <c r="I1003" s="7" t="str">
        <f ca="1" xml:space="preserve">
IF($C1003 = 1 + N("Presidente"),
    "de Orléans e Bragança",
    VLOOKUP($H1003,'Last name'!$A:$B,2,FALSE) &amp; " " &amp; VLOOKUP(RANDBETWEEN(5,COUNT('Last name'!$A:$A) + 1),'Last name'!$A:$B,2,FALSE)
)</f>
        <v>Madureira Peçanha</v>
      </c>
      <c r="J1003" s="7" t="str">
        <f t="shared" ca="1" si="106"/>
        <v>Malu Madureira Peçanha</v>
      </c>
      <c r="K1003" s="7" t="str" cm="1">
        <f t="array" aca="1" ref="K1003" ca="1">SHA1HASH($J1003)</f>
        <v>da9fee3b8958a06a7f23d9e8e791d488ca0e13d7</v>
      </c>
      <c r="L1003" s="7" cm="1">
        <f t="array" aca="1" ref="L1003" ca="1">INDEX(States!$A:$A,RANDBETWEEN(5,COUNTA(States!$A:$A) + 1),1)</f>
        <v>22</v>
      </c>
      <c r="M1003" s="7" t="str">
        <f ca="1">$L1003 &amp; "|" &amp; VLOOKUP($L1003,States!$A:$B,2,FALSE)</f>
        <v>22|04a99b2b0b78076f0a06c2d7695137915b2933a5</v>
      </c>
      <c r="N1003" s="7" t="str">
        <f ca="1">VLOOKUP($F1003,Name!$A:$C,3,FALSE)</f>
        <v>F</v>
      </c>
      <c r="O1003" s="7" t="str">
        <f ca="1">VLOOKUP($N1003,Gender!$A:$B,2,FALSE)</f>
        <v>Female</v>
      </c>
      <c r="P1003" s="7" t="str" cm="1">
        <f t="array" aca="1" ref="P1003" ca="1">INDEX('Marital status'!$A:$A,RANDBETWEEN(5,COUNTA('Marital status'!$A:$A) + 1),1)</f>
        <v>3266897012b6dcc5723033bc25891bf99efcff6f</v>
      </c>
      <c r="Q1003" s="7" t="str">
        <f ca="1">VLOOKUP($P1003,'Marital status'!$A:$B,2,FALSE)</f>
        <v>MarrieD</v>
      </c>
      <c r="R1003" s="7">
        <f t="shared" ca="1" si="107"/>
        <v>5</v>
      </c>
      <c r="S1003" s="7" t="e">
        <f ca="1">VLOOKUP($R1003,Race!$A:$B,2,FALSE)</f>
        <v>#N/A</v>
      </c>
      <c r="T1003" s="8">
        <f t="shared" ca="1" si="108"/>
        <v>24697</v>
      </c>
      <c r="U1003" s="6">
        <f t="shared" ca="1" si="109"/>
        <v>7</v>
      </c>
      <c r="V1003" s="8" t="str">
        <f ca="1">VLOOKUP($U1003,Education!$A:$B,2,FALSE)</f>
        <v>Undergraduate degree</v>
      </c>
      <c r="W1003" s="7">
        <f ca="1" xml:space="preserve">
  IF(OR($Y1003 = 5, $Y1003 = 6, $Y1003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003" s="7" t="str">
        <f ca="1">VLOOKUP($W1003,Department!$A:$B,2,FALSE)</f>
        <v>Administration</v>
      </c>
      <c r="Y1003" s="6">
        <f t="shared" ca="1" si="110"/>
        <v>10</v>
      </c>
      <c r="Z1003" s="7" t="str">
        <f ca="1">VLOOKUP($Y1003,Role!$A:$B,2,FALSE)</f>
        <v>Trainee</v>
      </c>
      <c r="AA1003" s="6" t="str">
        <f t="shared" ca="1" si="111"/>
        <v/>
      </c>
      <c r="AB1003" s="7" t="str">
        <f ca="1" xml:space="preserve">
IF($AA1003 &lt;&gt; "",
    VLOOKUP($AA1003,Level!$A:$B,2,FALSE),
    ""
)</f>
        <v/>
      </c>
      <c r="AC1003" s="1">
        <f ca="1" xml:space="preserve">
IF($Y1003 = 5 + N("Presidente"),
    27000,
    IF($Y1003 = 6 + N("Vice-presidente"),
        23000,
        IF(OR($Y1003 = 8, $Y1003= 13, $Y1003 = 12) + N("Secretária bilíngue ou coordenador ou especialista"),
            8000,
            IF($Y1003 = 7 + N("Diretor"),
                15000,
                IF($Y1003 = 14 + N("Gerente"),
                    12000,
                    IF($Y1003 = 9 + N("Estagiário"),
                        705,
                        IF($Y1003 = 10 + N("Trainee"),
                            805,
                            IF($Y1003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IF($U1003 = 7,
  500,
  IF($U1003 = 8,
    1000,
    IF($U1003 = 9,
      1500,
      IF($U1003 = 10,
        2000,
        0
      )
    )
  )
)
+
N("Adicional no salário por área")
+
IF($W1003 = 14 + N("Tecnologia da Informação"),
  120,
  IF($W1003 = 16 + N("Vendas"),
    110,
    IF($W1003 = 15 + N("Jurídico"),
      100,
      IF(OR($W1003 = 8, $W1003 = 9, $W1003 = 11) + N("Recursos humanos ou comercial ou comunicação e marketing"),
        80,
        0
      )
    )
  )
)
+
N("Adicionando pegadinha")
+
IF(AND($W1003 = 16, $U1003 = 9, $Y1003 = 11, $AA1003 = 5) + N("Se for de vendas, com mestrado, analista sênior"),
  IF($R1003 = 5,
    100,
    0
  )
  +
  IF($N1003 = "M",
    200,
    0
  ),
  0
)</f>
        <v>1305</v>
      </c>
      <c r="AD10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$A1003  &amp; ", "   &amp;
$C1003  &amp; ", "   &amp;
$E1003  &amp; ", '"  &amp;
$J1003  &amp; "', '" &amp;
$N1003  &amp; "', "  &amp;
$R1003  &amp; ", '"  &amp;
TEXT($T1003,"dd/mm/aaaa")  &amp; "', "   &amp;
$U1003  &amp; ", "   &amp;
$W1003  &amp; ", "   &amp;
$Y1003  &amp; ", "   &amp;
IF($AA1003 &lt;&gt; "", $AA1003, "NULL")  &amp; ", "   &amp;
$AC1003  &amp; ");"</f>
        <v>INSERT INTO bi4all.fac_employees (id_company_fk, id_employee_pk, flg_active, employee_name, id_gender_fk, id_race_fk, birthday, id_schooling_fk, id_department_fk, id_role_fk, id_level_fk, salary) VALUES (6a51143286b03064a49cc2acbee63c09a0682d33, 999, 1, 'Malu Madureira Peçanha', 'F', 5, '13/08/1967', 7, 6, 10, NULL, 1305);</v>
      </c>
    </row>
    <row r="1004" spans="1:30" ht="14.25" customHeight="1" x14ac:dyDescent="0.2">
      <c r="A1004" s="7" t="str" cm="1">
        <f t="array" aca="1" ref="A1004" ca="1">INDEX(Company!$A:$A,RANDBETWEEN(5,COUNTA(Company!$A:$A) + 1),1)</f>
        <v>6a51143286b03064a49cc2acbee63c09a0682d33</v>
      </c>
      <c r="B1004" s="7" t="str">
        <f ca="1">VLOOKUP($A1004,Company!$A:$B,2,FALSE)</f>
        <v>ACME Corporation</v>
      </c>
      <c r="C1004" s="5">
        <f t="shared" si="105"/>
        <v>1000</v>
      </c>
      <c r="D1004" s="5" t="str" cm="1">
        <f t="array" ref="D1004">SHA1HASH($C1004)</f>
        <v>e3cbba8883fe746c6e35783c9404b4bc0c7ee9eb</v>
      </c>
      <c r="E1004" s="6">
        <v>1</v>
      </c>
      <c r="F1004" s="7">
        <f ca="1">IF($C1004 = 1 + N("Presidente"),
    127,
    IF($C1004 = 2 + N("Vice-Presidente"),
        72,
        IF($C1004 = 3 + N("Secretária bilíngue"),
            13,
            RANDBETWEEN(5,COUNT(Name!$A:$A) + 1)
        )
    )
)</f>
        <v>315</v>
      </c>
      <c r="G1004" s="7" t="str">
        <f ca="1">VLOOKUP($F1004,Name!$A:$B,2,FALSE)</f>
        <v>Peter</v>
      </c>
      <c r="H1004" s="7">
        <f ca="1" xml:space="preserve">
IF($C1004 = 1,
    0,
    RANDBETWEEN(5,COUNT('Last name'!$A:$A) + 1)
)</f>
        <v>14</v>
      </c>
      <c r="I1004" s="7" t="str">
        <f ca="1" xml:space="preserve">
IF($C1004 = 1 + N("Presidente"),
    "de Orléans e Bragança",
    VLOOKUP($H1004,'Last name'!$A:$B,2,FALSE) &amp; " " &amp; VLOOKUP(RANDBETWEEN(5,COUNT('Last name'!$A:$A) + 1),'Last name'!$A:$B,2,FALSE)
)</f>
        <v>Alves Gonçalves</v>
      </c>
      <c r="J1004" s="7" t="str">
        <f t="shared" ca="1" si="106"/>
        <v>Peter Alves Gonçalves</v>
      </c>
      <c r="K1004" s="7" t="str" cm="1">
        <f t="array" aca="1" ref="K1004" ca="1">SHA1HASH($J1004)</f>
        <v>192ec38428d94d7939eadbe463f56b3e41a8e782</v>
      </c>
      <c r="L1004" s="7" cm="1">
        <f t="array" aca="1" ref="L1004" ca="1">INDEX(States!$A:$A,RANDBETWEEN(5,COUNTA(States!$A:$A) + 1),1)</f>
        <v>23</v>
      </c>
      <c r="M1004" s="7" t="str">
        <f ca="1">$L1004 &amp; "|" &amp; VLOOKUP($L1004,States!$A:$B,2,FALSE)</f>
        <v>23|22fbba2e2c257238254804c428968d474037a633</v>
      </c>
      <c r="N1004" s="7" t="str">
        <f ca="1">VLOOKUP($F1004,Name!$A:$C,3,FALSE)</f>
        <v>M</v>
      </c>
      <c r="O1004" s="7" t="str">
        <f ca="1">VLOOKUP($N1004,Gender!$A:$B,2,FALSE)</f>
        <v>Male</v>
      </c>
      <c r="P1004" s="7" t="str" cm="1">
        <f t="array" aca="1" ref="P1004" ca="1">INDEX('Marital status'!$A:$A,RANDBETWEEN(5,COUNTA('Marital status'!$A:$A) + 1),1)</f>
        <v>47051393f6bcbf99111ec5d70ba2ebbe11ebccae</v>
      </c>
      <c r="Q1004" s="7" t="str">
        <f ca="1">VLOOKUP($P1004,'Marital status'!$A:$B,2,FALSE)</f>
        <v xml:space="preserve"> Separated </v>
      </c>
      <c r="R1004" s="7">
        <f t="shared" ca="1" si="107"/>
        <v>5</v>
      </c>
      <c r="S1004" s="7" t="e">
        <f ca="1">VLOOKUP($R1004,Race!$A:$B,2,FALSE)</f>
        <v>#N/A</v>
      </c>
      <c r="T1004" s="8">
        <f t="shared" ca="1" si="108"/>
        <v>19408</v>
      </c>
      <c r="U1004" s="6">
        <f t="shared" ca="1" si="109"/>
        <v>8</v>
      </c>
      <c r="V1004" s="8" t="str">
        <f ca="1">VLOOKUP($U1004,Education!$A:$B,2,FALSE)</f>
        <v>Graduate school</v>
      </c>
      <c r="W1004" s="7">
        <f ca="1" xml:space="preserve">
  IF(OR($Y1004 = 5, $Y1004 = 6, $Y1004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004" s="7" t="str">
        <f ca="1">VLOOKUP($W1004,Department!$A:$B,2,FALSE)</f>
        <v>Audit</v>
      </c>
      <c r="Y1004" s="6">
        <f t="shared" ca="1" si="110"/>
        <v>11</v>
      </c>
      <c r="Z1004" s="7" t="str">
        <f ca="1">VLOOKUP($Y1004,Role!$A:$B,2,FALSE)</f>
        <v>Analyst</v>
      </c>
      <c r="AA1004" s="6">
        <f t="shared" ca="1" si="111"/>
        <v>5</v>
      </c>
      <c r="AB1004" s="7" t="str">
        <f ca="1" xml:space="preserve">
IF($AA1004 &lt;&gt; "",
    VLOOKUP($AA1004,Level!$A:$B,2,FALSE),
    ""
)</f>
        <v>Junior</v>
      </c>
      <c r="AC1004" s="1">
        <f ca="1" xml:space="preserve">
IF($Y1004 = 5 + N("Presidente"),
    27000,
    IF($Y1004 = 6 + N("Vice-presidente"),
        23000,
        IF(OR($Y1004 = 8, $Y1004= 13, $Y1004 = 12) + N("Secretária bilíngue ou coordenador ou especialista"),
            8000,
            IF($Y1004 = 7 + N("Diretor"),
                15000,
                IF($Y1004 = 14 + N("Gerente"),
                    12000,
                    IF($Y1004 = 9 + N("Estagiário"),
                        705,
                        IF($Y1004 = 10 + N("Trainee"),
                            805,
                            IF($Y1004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IF($U1004 = 7,
  500,
  IF($U1004 = 8,
    1000,
    IF($U1004 = 9,
      1500,
      IF($U1004 = 10,
        2000,
        0
      )
    )
  )
)
+
N("Adicional no salário por área")
+
IF($W1004 = 14 + N("Tecnologia da Informação"),
  120,
  IF($W1004 = 16 + N("Vendas"),
    110,
    IF($W1004 = 15 + N("Jurídico"),
      100,
      IF(OR($W1004 = 8, $W1004 = 9, $W1004 = 11) + N("Recursos humanos ou comercial ou comunicação e marketing"),
        80,
        0
      )
    )
  )
)
+
N("Adicionando pegadinha")
+
IF(AND($W1004 = 16, $U1004 = 9, $Y1004 = 11, $AA1004 = 5) + N("Se for de vendas, com mestrado, analista sênior"),
  IF($R1004 = 5,
    100,
    0
  )
  +
  IF($N1004 = "M",
    200,
    0
  ),
  0
)</f>
        <v>3000</v>
      </c>
      <c r="AD10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$A1004  &amp; ", "   &amp;
$C1004  &amp; ", "   &amp;
$E1004  &amp; ", '"  &amp;
$J1004  &amp; "', '" &amp;
$N1004  &amp; "', "  &amp;
$R1004  &amp; ", '"  &amp;
TEXT($T1004,"dd/mm/aaaa")  &amp; "', "   &amp;
$U1004  &amp; ", "   &amp;
$W1004  &amp; ", "   &amp;
$Y1004  &amp; ", "   &amp;
IF($AA1004 &lt;&gt; "", $AA1004, "NULL")  &amp; ", "   &amp;
$AC1004  &amp; ");"</f>
        <v>INSERT INTO bi4all.fac_employees (id_company_fk, id_employee_pk, flg_active, employee_name, id_gender_fk, id_race_fk, birthday, id_schooling_fk, id_department_fk, id_role_fk, id_level_fk, salary) VALUES (6a51143286b03064a49cc2acbee63c09a0682d33, 1000, 1, 'Peter Alves Gonçalves', 'M', 5, '18/02/1953', 8, 13, 11, 5, 3000);</v>
      </c>
    </row>
    <row r="1005" spans="1:30" ht="14.25" customHeight="1" x14ac:dyDescent="0.2">
      <c r="A1005" s="7" t="str" cm="1">
        <f t="array" aca="1" ref="A1005" ca="1">INDEX(Company!$A:$A,RANDBETWEEN(5,COUNTA(Company!$A:$A) + 1),1)</f>
        <v>6a51143286b03064a49cc2acbee63c09a0682d33</v>
      </c>
      <c r="B1005" s="7" t="str">
        <f ca="1">VLOOKUP($A1005,Company!$A:$B,2,FALSE)</f>
        <v>ACME Corporation</v>
      </c>
      <c r="C1005" s="5">
        <f t="shared" si="105"/>
        <v>1001</v>
      </c>
      <c r="D1005" s="5" t="str" cm="1">
        <f t="array" ref="D1005">SHA1HASH($C1005)</f>
        <v>dd01903921ea24941c26a48f2cec24e0bb0e8cc7</v>
      </c>
      <c r="E1005" s="6">
        <v>1</v>
      </c>
      <c r="F1005" s="7">
        <f ca="1">IF($C1005 = 1 + N("Presidente"),
    127,
    IF($C1005 = 2 + N("Vice-Presidente"),
        72,
        IF($C1005 = 3 + N("Secretária bilíngue"),
            13,
            RANDBETWEEN(5,COUNT(Name!$A:$A) + 1)
        )
    )
)</f>
        <v>82</v>
      </c>
      <c r="G1005" s="7" t="str">
        <f ca="1">VLOOKUP($F1005,Name!$A:$B,2,FALSE)</f>
        <v>Caleb</v>
      </c>
      <c r="H1005" s="7">
        <f ca="1" xml:space="preserve">
IF($C1005 = 1,
    0,
    RANDBETWEEN(5,COUNT('Last name'!$A:$A) + 1)
)</f>
        <v>170</v>
      </c>
      <c r="I1005" s="7" t="str">
        <f ca="1" xml:space="preserve">
IF($C1005 = 1 + N("Presidente"),
    "de Orléans e Bragança",
    VLOOKUP($H1005,'Last name'!$A:$B,2,FALSE) &amp; " " &amp; VLOOKUP(RANDBETWEEN(5,COUNT('Last name'!$A:$A) + 1),'Last name'!$A:$B,2,FALSE)
)</f>
        <v>Sá Alves</v>
      </c>
      <c r="J1005" s="7" t="str">
        <f t="shared" ca="1" si="106"/>
        <v>Caleb Sá Alves</v>
      </c>
      <c r="K1005" s="7" t="str" cm="1">
        <f t="array" aca="1" ref="K1005" ca="1">SHA1HASH($J1005)</f>
        <v>59ac5586071ca402b24aa80ed3d756a109ab2599</v>
      </c>
      <c r="L1005" s="7" cm="1">
        <f t="array" aca="1" ref="L1005" ca="1">INDEX(States!$A:$A,RANDBETWEEN(5,COUNTA(States!$A:$A) + 1),1)</f>
        <v>21</v>
      </c>
      <c r="M1005" s="7" t="str">
        <f ca="1">$L1005 &amp; "|" &amp; VLOOKUP($L1005,States!$A:$B,2,FALSE)</f>
        <v>21|18f454963e4e8ae3fea0597ea98a4e003875820f</v>
      </c>
      <c r="N1005" s="7" t="str">
        <f ca="1">VLOOKUP($F1005,Name!$A:$C,3,FALSE)</f>
        <v>M</v>
      </c>
      <c r="O1005" s="7" t="str">
        <f ca="1">VLOOKUP($N1005,Gender!$A:$B,2,FALSE)</f>
        <v>Male</v>
      </c>
      <c r="P1005" s="7" t="str" cm="1">
        <f t="array" aca="1" ref="P1005" ca="1">INDEX('Marital status'!$A:$A,RANDBETWEEN(5,COUNTA('Marital status'!$A:$A) + 1),1)</f>
        <v>93ac84f4e0bd5c1c97b670a12a7fff6af89fb6b3</v>
      </c>
      <c r="Q1005" s="7" t="str">
        <f ca="1">VLOOKUP($P1005,'Marital status'!$A:$B,2,FALSE)</f>
        <v>DIVORCED</v>
      </c>
      <c r="R1005" s="7">
        <f t="shared" ca="1" si="107"/>
        <v>5</v>
      </c>
      <c r="S1005" s="7" t="e">
        <f ca="1">VLOOKUP($R1005,Race!$A:$B,2,FALSE)</f>
        <v>#N/A</v>
      </c>
      <c r="T1005" s="8">
        <f t="shared" ca="1" si="108"/>
        <v>27214</v>
      </c>
      <c r="U1005" s="6">
        <f t="shared" ca="1" si="109"/>
        <v>7</v>
      </c>
      <c r="V1005" s="8" t="str">
        <f ca="1">VLOOKUP($U1005,Education!$A:$B,2,FALSE)</f>
        <v>Undergraduate degree</v>
      </c>
      <c r="W1005" s="7">
        <f ca="1" xml:space="preserve">
  IF(OR($Y1005 = 5, $Y1005 = 6, $Y1005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005" s="7" t="str">
        <f ca="1">VLOOKUP($W1005,Department!$A:$B,2,FALSE)</f>
        <v>Audit</v>
      </c>
      <c r="Y1005" s="6">
        <f t="shared" ca="1" si="110"/>
        <v>10</v>
      </c>
      <c r="Z1005" s="7" t="str">
        <f ca="1">VLOOKUP($Y1005,Role!$A:$B,2,FALSE)</f>
        <v>Trainee</v>
      </c>
      <c r="AA1005" s="6" t="str">
        <f t="shared" ca="1" si="111"/>
        <v/>
      </c>
      <c r="AB1005" s="7" t="str">
        <f ca="1" xml:space="preserve">
IF($AA1005 &lt;&gt; "",
    VLOOKUP($AA1005,Level!$A:$B,2,FALSE),
    ""
)</f>
        <v/>
      </c>
      <c r="AC1005" s="1">
        <f ca="1" xml:space="preserve">
IF($Y1005 = 5 + N("Presidente"),
    27000,
    IF($Y1005 = 6 + N("Vice-presidente"),
        23000,
        IF(OR($Y1005 = 8, $Y1005= 13, $Y1005 = 12) + N("Secretária bilíngue ou coordenador ou especialista"),
            8000,
            IF($Y1005 = 7 + N("Diretor"),
                15000,
                IF($Y1005 = 14 + N("Gerente"),
                    12000,
                    IF($Y1005 = 9 + N("Estagiário"),
                        705,
                        IF($Y1005 = 10 + N("Trainee"),
                            805,
                            IF($Y1005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IF($U1005 = 7,
  500,
  IF($U1005 = 8,
    1000,
    IF($U1005 = 9,
      1500,
      IF($U1005 = 10,
        2000,
        0
      )
    )
  )
)
+
N("Adicional no salário por área")
+
IF($W1005 = 14 + N("Tecnologia da Informação"),
  120,
  IF($W1005 = 16 + N("Vendas"),
    110,
    IF($W1005 = 15 + N("Jurídico"),
      100,
      IF(OR($W1005 = 8, $W1005 = 9, $W1005 = 11) + N("Recursos humanos ou comercial ou comunicação e marketing"),
        80,
        0
      )
    )
  )
)
+
N("Adicionando pegadinha")
+
IF(AND($W1005 = 16, $U1005 = 9, $Y1005 = 11, $AA1005 = 5) + N("Se for de vendas, com mestrado, analista sênior"),
  IF($R1005 = 5,
    100,
    0
  )
  +
  IF($N1005 = "M",
    200,
    0
  ),
  0
)</f>
        <v>1305</v>
      </c>
      <c r="AD10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$A1005  &amp; ", "   &amp;
$C1005  &amp; ", "   &amp;
$E1005  &amp; ", '"  &amp;
$J1005  &amp; "', '" &amp;
$N1005  &amp; "', "  &amp;
$R1005  &amp; ", '"  &amp;
TEXT($T1005,"dd/mm/aaaa")  &amp; "', "   &amp;
$U1005  &amp; ", "   &amp;
$W1005  &amp; ", "   &amp;
$Y1005  &amp; ", "   &amp;
IF($AA1005 &lt;&gt; "", $AA1005, "NULL")  &amp; ", "   &amp;
$AC1005  &amp; ");"</f>
        <v>INSERT INTO bi4all.fac_employees (id_company_fk, id_employee_pk, flg_active, employee_name, id_gender_fk, id_race_fk, birthday, id_schooling_fk, id_department_fk, id_role_fk, id_level_fk, salary) VALUES (6a51143286b03064a49cc2acbee63c09a0682d33, 1001, 1, 'Caleb Sá Alves', 'M', 5, '04/07/1974', 7, 13, 10, NULL, 1305);</v>
      </c>
    </row>
    <row r="1006" spans="1:30" ht="14.25" customHeight="1" x14ac:dyDescent="0.2">
      <c r="A1006" s="7" t="str" cm="1">
        <f t="array" aca="1" ref="A1006" ca="1">INDEX(Company!$A:$A,RANDBETWEEN(5,COUNTA(Company!$A:$A) + 1),1)</f>
        <v>6a51143286b03064a49cc2acbee63c09a0682d33</v>
      </c>
      <c r="B1006" s="7" t="str">
        <f ca="1">VLOOKUP($A1006,Company!$A:$B,2,FALSE)</f>
        <v>ACME Corporation</v>
      </c>
      <c r="C1006" s="5">
        <f t="shared" si="105"/>
        <v>1002</v>
      </c>
      <c r="D1006" s="5" t="str" cm="1">
        <f t="array" ref="D1006">SHA1HASH($C1006)</f>
        <v>a5b1d7e217aa227d5b2b8a84920780cf637960e2</v>
      </c>
      <c r="E1006" s="6">
        <v>1</v>
      </c>
      <c r="F1006" s="7">
        <f ca="1">IF($C1006 = 1 + N("Presidente"),
    127,
    IF($C1006 = 2 + N("Vice-Presidente"),
        72,
        IF($C1006 = 3 + N("Secretária bilíngue"),
            13,
            RANDBETWEEN(5,COUNT(Name!$A:$A) + 1)
        )
    )
)</f>
        <v>121</v>
      </c>
      <c r="G1006" s="7" t="str">
        <f ca="1">VLOOKUP($F1006,Name!$A:$B,2,FALSE)</f>
        <v>Eloá</v>
      </c>
      <c r="H1006" s="7">
        <f ca="1" xml:space="preserve">
IF($C1006 = 1,
    0,
    RANDBETWEEN(5,COUNT('Last name'!$A:$A) + 1)
)</f>
        <v>107</v>
      </c>
      <c r="I1006" s="7" t="str">
        <f ca="1" xml:space="preserve">
IF($C1006 = 1 + N("Presidente"),
    "de Orléans e Bragança",
    VLOOKUP($H1006,'Last name'!$A:$B,2,FALSE) &amp; " " &amp; VLOOKUP(RANDBETWEEN(5,COUNT('Last name'!$A:$A) + 1),'Last name'!$A:$B,2,FALSE)
)</f>
        <v>Leite Alcantara</v>
      </c>
      <c r="J1006" s="7" t="str">
        <f t="shared" ca="1" si="106"/>
        <v>Eloá Leite Alcantara</v>
      </c>
      <c r="K1006" s="7" t="str" cm="1">
        <f t="array" aca="1" ref="K1006" ca="1">SHA1HASH($J1006)</f>
        <v>c9495843c7287c3dc1dfc70f0df5864c3022c0f3</v>
      </c>
      <c r="L1006" s="7" cm="1">
        <f t="array" aca="1" ref="L1006" ca="1">INDEX(States!$A:$A,RANDBETWEEN(5,COUNTA(States!$A:$A) + 1),1)</f>
        <v>16</v>
      </c>
      <c r="M1006" s="7" t="str">
        <f ca="1">$L1006 &amp; "|" &amp; VLOOKUP($L1006,States!$A:$B,2,FALSE)</f>
        <v>16|07cfbddcd11fff6189ba806e40d4e76476d512f4</v>
      </c>
      <c r="N1006" s="7" t="str">
        <f ca="1">VLOOKUP($F1006,Name!$A:$C,3,FALSE)</f>
        <v>F</v>
      </c>
      <c r="O1006" s="7" t="str">
        <f ca="1">VLOOKUP($N1006,Gender!$A:$B,2,FALSE)</f>
        <v>Female</v>
      </c>
      <c r="P1006" s="7" t="str" cm="1">
        <f t="array" aca="1" ref="P1006" ca="1">INDEX('Marital status'!$A:$A,RANDBETWEEN(5,COUNTA('Marital status'!$A:$A) + 1),1)</f>
        <v>3266897012b6dcc5723033bc25891bf99efcff6f</v>
      </c>
      <c r="Q1006" s="7" t="str">
        <f ca="1">VLOOKUP($P1006,'Marital status'!$A:$B,2,FALSE)</f>
        <v>MarrieD</v>
      </c>
      <c r="R1006" s="7">
        <f t="shared" ca="1" si="107"/>
        <v>5</v>
      </c>
      <c r="S1006" s="7" t="e">
        <f ca="1">VLOOKUP($R1006,Race!$A:$B,2,FALSE)</f>
        <v>#N/A</v>
      </c>
      <c r="T1006" s="8">
        <f t="shared" ca="1" si="108"/>
        <v>24897</v>
      </c>
      <c r="U1006" s="6">
        <f t="shared" ca="1" si="109"/>
        <v>7</v>
      </c>
      <c r="V1006" s="8" t="str">
        <f ca="1">VLOOKUP($U1006,Education!$A:$B,2,FALSE)</f>
        <v>Undergraduate degree</v>
      </c>
      <c r="W1006" s="7">
        <f ca="1" xml:space="preserve">
  IF(OR($Y1006 = 5, $Y1006 = 6, $Y1006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006" s="7" t="str">
        <f ca="1">VLOOKUP($W1006,Department!$A:$B,2,FALSE)</f>
        <v>Commercial</v>
      </c>
      <c r="Y1006" s="6">
        <f t="shared" ca="1" si="110"/>
        <v>11</v>
      </c>
      <c r="Z1006" s="7" t="str">
        <f ca="1">VLOOKUP($Y1006,Role!$A:$B,2,FALSE)</f>
        <v>Analyst</v>
      </c>
      <c r="AA1006" s="6">
        <f t="shared" ca="1" si="111"/>
        <v>7</v>
      </c>
      <c r="AB1006" s="7" t="str">
        <f ca="1" xml:space="preserve">
IF($AA1006 &lt;&gt; "",
    VLOOKUP($AA1006,Level!$A:$B,2,FALSE),
    ""
)</f>
        <v>Senior</v>
      </c>
      <c r="AC1006" s="1">
        <f ca="1" xml:space="preserve">
IF($Y1006 = 5 + N("Presidente"),
    27000,
    IF($Y1006 = 6 + N("Vice-presidente"),
        23000,
        IF(OR($Y1006 = 8, $Y1006= 13, $Y1006 = 12) + N("Secretária bilíngue ou coordenador ou especialista"),
            8000,
            IF($Y1006 = 7 + N("Diretor"),
                15000,
                IF($Y1006 = 14 + N("Gerente"),
                    12000,
                    IF($Y1006 = 9 + N("Estagiário"),
                        705,
                        IF($Y1006 = 10 + N("Trainee"),
                            805,
                            IF($Y1006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IF($U1006 = 7,
  500,
  IF($U1006 = 8,
    1000,
    IF($U1006 = 9,
      1500,
      IF($U1006 = 10,
        2000,
        0
      )
    )
  )
)
+
N("Adicional no salário por área")
+
IF($W1006 = 14 + N("Tecnologia da Informação"),
  120,
  IF($W1006 = 16 + N("Vendas"),
    110,
    IF($W1006 = 15 + N("Jurídico"),
      100,
      IF(OR($W1006 = 8, $W1006 = 9, $W1006 = 11) + N("Recursos humanos ou comercial ou comunicação e marketing"),
        80,
        0
      )
    )
  )
)
+
N("Adicionando pegadinha")
+
IF(AND($W1006 = 16, $U1006 = 9, $Y1006 = 11, $AA1006 = 5) + N("Se for de vendas, com mestrado, analista sênior"),
  IF($R1006 = 5,
    100,
    0
  )
  +
  IF($N1006 = "M",
    200,
    0
  ),
  0
)</f>
        <v>2580</v>
      </c>
      <c r="AD10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$A1006  &amp; ", "   &amp;
$C1006  &amp; ", "   &amp;
$E1006  &amp; ", '"  &amp;
$J1006  &amp; "', '" &amp;
$N1006  &amp; "', "  &amp;
$R1006  &amp; ", '"  &amp;
TEXT($T1006,"dd/mm/aaaa")  &amp; "', "   &amp;
$U1006  &amp; ", "   &amp;
$W1006  &amp; ", "   &amp;
$Y1006  &amp; ", "   &amp;
IF($AA1006 &lt;&gt; "", $AA1006, "NULL")  &amp; ", "   &amp;
$AC1006  &amp; ");"</f>
        <v>INSERT INTO bi4all.fac_employees (id_company_fk, id_employee_pk, flg_active, employee_name, id_gender_fk, id_race_fk, birthday, id_schooling_fk, id_department_fk, id_role_fk, id_level_fk, salary) VALUES (6a51143286b03064a49cc2acbee63c09a0682d33, 1002, 1, 'Eloá Leite Alcantara', 'F', 5, '29/02/1968', 7, 9, 11, 7, 2580);</v>
      </c>
    </row>
    <row r="1007" spans="1:30" ht="14.25" customHeight="1" x14ac:dyDescent="0.2">
      <c r="A1007" s="7" t="str" cm="1">
        <f t="array" aca="1" ref="A1007" ca="1">INDEX(Company!$A:$A,RANDBETWEEN(5,COUNTA(Company!$A:$A) + 1),1)</f>
        <v>6a51143286b03064a49cc2acbee63c09a0682d33</v>
      </c>
      <c r="B1007" s="7" t="str">
        <f ca="1">VLOOKUP($A1007,Company!$A:$B,2,FALSE)</f>
        <v>ACME Corporation</v>
      </c>
      <c r="C1007" s="5">
        <f t="shared" si="105"/>
        <v>1003</v>
      </c>
      <c r="D1007" s="5" t="str" cm="1">
        <f t="array" ref="D1007">SHA1HASH($C1007)</f>
        <v>9f6bf828c80134b8d3e07b058045fba6acd4e9ac</v>
      </c>
      <c r="E1007" s="6">
        <v>1</v>
      </c>
      <c r="F1007" s="7">
        <f ca="1">IF($C1007 = 1 + N("Presidente"),
    127,
    IF($C1007 = 2 + N("Vice-Presidente"),
        72,
        IF($C1007 = 3 + N("Secretária bilíngue"),
            13,
            RANDBETWEEN(5,COUNT(Name!$A:$A) + 1)
        )
    )
)</f>
        <v>196</v>
      </c>
      <c r="G1007" s="7" t="str">
        <f ca="1">VLOOKUP($F1007,Name!$A:$B,2,FALSE)</f>
        <v>Jonathan</v>
      </c>
      <c r="H1007" s="7">
        <f ca="1" xml:space="preserve">
IF($C1007 = 1,
    0,
    RANDBETWEEN(5,COUNT('Last name'!$A:$A) + 1)
)</f>
        <v>54</v>
      </c>
      <c r="I1007" s="7" t="str">
        <f ca="1" xml:space="preserve">
IF($C1007 = 1 + N("Presidente"),
    "de Orléans e Bragança",
    VLOOKUP($H1007,'Last name'!$A:$B,2,FALSE) &amp; " " &amp; VLOOKUP(RANDBETWEEN(5,COUNT('Last name'!$A:$A) + 1),'Last name'!$A:$B,2,FALSE)
)</f>
        <v>Caminha Costatini</v>
      </c>
      <c r="J1007" s="7" t="str">
        <f t="shared" ca="1" si="106"/>
        <v>Jonathan Caminha Costatini</v>
      </c>
      <c r="K1007" s="7" t="str" cm="1">
        <f t="array" aca="1" ref="K1007" ca="1">SHA1HASH($J1007)</f>
        <v>35c3cb147a64c55d1c5778f17efd265524e3c236</v>
      </c>
      <c r="L1007" s="7" cm="1">
        <f t="array" aca="1" ref="L1007" ca="1">INDEX(States!$A:$A,RANDBETWEEN(5,COUNTA(States!$A:$A) + 1),1)</f>
        <v>16</v>
      </c>
      <c r="M1007" s="7" t="str">
        <f ca="1">$L1007 &amp; "|" &amp; VLOOKUP($L1007,States!$A:$B,2,FALSE)</f>
        <v>16|07cfbddcd11fff6189ba806e40d4e76476d512f4</v>
      </c>
      <c r="N1007" s="7" t="str">
        <f ca="1">VLOOKUP($F1007,Name!$A:$C,3,FALSE)</f>
        <v>M</v>
      </c>
      <c r="O1007" s="7" t="str">
        <f ca="1">VLOOKUP($N1007,Gender!$A:$B,2,FALSE)</f>
        <v>Male</v>
      </c>
      <c r="P1007" s="7" t="str" cm="1">
        <f t="array" aca="1" ref="P1007" ca="1">INDEX('Marital status'!$A:$A,RANDBETWEEN(5,COUNTA('Marital status'!$A:$A) + 1),1)</f>
        <v>ce0b1612aa711b78a720295d271a33894e2b72bf</v>
      </c>
      <c r="Q1007" s="7" t="str">
        <f ca="1">VLOOKUP($P1007,'Marital status'!$A:$B,2,FALSE)</f>
        <v>single</v>
      </c>
      <c r="R1007" s="7">
        <f t="shared" ca="1" si="107"/>
        <v>8</v>
      </c>
      <c r="S1007" s="7" t="e">
        <f ca="1">VLOOKUP($R1007,Race!$A:$B,2,FALSE)</f>
        <v>#N/A</v>
      </c>
      <c r="T1007" s="8">
        <f t="shared" ca="1" si="108"/>
        <v>29511</v>
      </c>
      <c r="U1007" s="6">
        <f t="shared" ca="1" si="109"/>
        <v>7</v>
      </c>
      <c r="V1007" s="8" t="str">
        <f ca="1">VLOOKUP($U1007,Education!$A:$B,2,FALSE)</f>
        <v>Undergraduate degree</v>
      </c>
      <c r="W1007" s="7">
        <f ca="1" xml:space="preserve">
  IF(OR($Y1007 = 5, $Y1007 = 6, $Y1007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007" s="7" t="str">
        <f ca="1">VLOOKUP($W1007,Department!$A:$B,2,FALSE)</f>
        <v>Commercial</v>
      </c>
      <c r="Y1007" s="6">
        <f t="shared" ca="1" si="110"/>
        <v>9</v>
      </c>
      <c r="Z1007" s="7" t="str">
        <f ca="1">VLOOKUP($Y1007,Role!$A:$B,2,FALSE)</f>
        <v>Intern</v>
      </c>
      <c r="AA1007" s="6" t="str">
        <f t="shared" ca="1" si="111"/>
        <v/>
      </c>
      <c r="AB1007" s="7" t="str">
        <f ca="1" xml:space="preserve">
IF($AA1007 &lt;&gt; "",
    VLOOKUP($AA1007,Level!$A:$B,2,FALSE),
    ""
)</f>
        <v/>
      </c>
      <c r="AC1007" s="1">
        <f ca="1" xml:space="preserve">
IF($Y1007 = 5 + N("Presidente"),
    27000,
    IF($Y1007 = 6 + N("Vice-presidente"),
        23000,
        IF(OR($Y1007 = 8, $Y1007= 13, $Y1007 = 12) + N("Secretária bilíngue ou coordenador ou especialista"),
            8000,
            IF($Y1007 = 7 + N("Diretor"),
                15000,
                IF($Y1007 = 14 + N("Gerente"),
                    12000,
                    IF($Y1007 = 9 + N("Estagiário"),
                        705,
                        IF($Y1007 = 10 + N("Trainee"),
                            805,
                            IF($Y1007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IF($U1007 = 7,
  500,
  IF($U1007 = 8,
    1000,
    IF($U1007 = 9,
      1500,
      IF($U1007 = 10,
        2000,
        0
      )
    )
  )
)
+
N("Adicional no salário por área")
+
IF($W1007 = 14 + N("Tecnologia da Informação"),
  120,
  IF($W1007 = 16 + N("Vendas"),
    110,
    IF($W1007 = 15 + N("Jurídico"),
      100,
      IF(OR($W1007 = 8, $W1007 = 9, $W1007 = 11) + N("Recursos humanos ou comercial ou comunicação e marketing"),
        80,
        0
      )
    )
  )
)
+
N("Adicionando pegadinha")
+
IF(AND($W1007 = 16, $U1007 = 9, $Y1007 = 11, $AA1007 = 5) + N("Se for de vendas, com mestrado, analista sênior"),
  IF($R1007 = 5,
    100,
    0
  )
  +
  IF($N1007 = "M",
    200,
    0
  ),
  0
)</f>
        <v>1285</v>
      </c>
      <c r="AD10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$A1007  &amp; ", "   &amp;
$C1007  &amp; ", "   &amp;
$E1007  &amp; ", '"  &amp;
$J1007  &amp; "', '" &amp;
$N1007  &amp; "', "  &amp;
$R1007  &amp; ", '"  &amp;
TEXT($T1007,"dd/mm/aaaa")  &amp; "', "   &amp;
$U1007  &amp; ", "   &amp;
$W1007  &amp; ", "   &amp;
$Y1007  &amp; ", "   &amp;
IF($AA1007 &lt;&gt; "", $AA1007, "NULL")  &amp; ", "   &amp;
$AC1007  &amp; ");"</f>
        <v>INSERT INTO bi4all.fac_employees (id_company_fk, id_employee_pk, flg_active, employee_name, id_gender_fk, id_race_fk, birthday, id_schooling_fk, id_department_fk, id_role_fk, id_level_fk, salary) VALUES (6a51143286b03064a49cc2acbee63c09a0682d33, 1003, 1, 'Jonathan Caminha Costatini', 'M', 8, '17/10/1980', 7, 9, 9, NULL, 1285);</v>
      </c>
    </row>
    <row r="1008" spans="1:30" ht="14.25" customHeight="1" x14ac:dyDescent="0.2">
      <c r="A1008" s="7" t="str" cm="1">
        <f t="array" aca="1" ref="A1008" ca="1">INDEX(Company!$A:$A,RANDBETWEEN(5,COUNTA(Company!$A:$A) + 1),1)</f>
        <v>6a51143286b03064a49cc2acbee63c09a0682d33</v>
      </c>
      <c r="B1008" s="7" t="str">
        <f ca="1">VLOOKUP($A1008,Company!$A:$B,2,FALSE)</f>
        <v>ACME Corporation</v>
      </c>
      <c r="C1008" s="5">
        <f t="shared" si="105"/>
        <v>1004</v>
      </c>
      <c r="D1008" s="5" t="str" cm="1">
        <f t="array" ref="D1008">SHA1HASH($C1008)</f>
        <v>70b8dcb93382715a55ce5f2a8356ef5636a2d2da</v>
      </c>
      <c r="E1008" s="6">
        <v>1</v>
      </c>
      <c r="F1008" s="7">
        <f ca="1">IF($C1008 = 1 + N("Presidente"),
    127,
    IF($C1008 = 2 + N("Vice-Presidente"),
        72,
        IF($C1008 = 3 + N("Secretária bilíngue"),
            13,
            RANDBETWEEN(5,COUNT(Name!$A:$A) + 1)
        )
    )
)</f>
        <v>317</v>
      </c>
      <c r="G1008" s="7" t="str">
        <f ca="1">VLOOKUP($F1008,Name!$A:$B,2,FALSE)</f>
        <v>Pedro Henrique</v>
      </c>
      <c r="H1008" s="7">
        <f ca="1" xml:space="preserve">
IF($C1008 = 1,
    0,
    RANDBETWEEN(5,COUNT('Last name'!$A:$A) + 1)
)</f>
        <v>24</v>
      </c>
      <c r="I1008" s="7" t="str">
        <f ca="1" xml:space="preserve">
IF($C1008 = 1 + N("Presidente"),
    "de Orléans e Bragança",
    VLOOKUP($H1008,'Last name'!$A:$B,2,FALSE) &amp; " " &amp; VLOOKUP(RANDBETWEEN(5,COUNT('Last name'!$A:$A) + 1),'Last name'!$A:$B,2,FALSE)
)</f>
        <v>Asvilla de Oliveira</v>
      </c>
      <c r="J1008" s="7" t="str">
        <f t="shared" ca="1" si="106"/>
        <v>Pedro Henrique Asvilla de Oliveira</v>
      </c>
      <c r="K1008" s="7" t="str" cm="1">
        <f t="array" aca="1" ref="K1008" ca="1">SHA1HASH($J1008)</f>
        <v>1df2e75e15b332c9b577161fc6e06fa58e7f530a</v>
      </c>
      <c r="L1008" s="7" cm="1">
        <f t="array" aca="1" ref="L1008" ca="1">INDEX(States!$A:$A,RANDBETWEEN(5,COUNTA(States!$A:$A) + 1),1)</f>
        <v>23</v>
      </c>
      <c r="M1008" s="7" t="str">
        <f ca="1">$L1008 &amp; "|" &amp; VLOOKUP($L1008,States!$A:$B,2,FALSE)</f>
        <v>23|22fbba2e2c257238254804c428968d474037a633</v>
      </c>
      <c r="N1008" s="7" t="str">
        <f ca="1">VLOOKUP($F1008,Name!$A:$C,3,FALSE)</f>
        <v>M</v>
      </c>
      <c r="O1008" s="7" t="str">
        <f ca="1">VLOOKUP($N1008,Gender!$A:$B,2,FALSE)</f>
        <v>Male</v>
      </c>
      <c r="P1008" s="7" t="str" cm="1">
        <f t="array" aca="1" ref="P1008" ca="1">INDEX('Marital status'!$A:$A,RANDBETWEEN(5,COUNTA('Marital status'!$A:$A) + 1),1)</f>
        <v>47051393f6bcbf99111ec5d70ba2ebbe11ebccae</v>
      </c>
      <c r="Q1008" s="7" t="str">
        <f ca="1">VLOOKUP($P1008,'Marital status'!$A:$B,2,FALSE)</f>
        <v xml:space="preserve"> Separated </v>
      </c>
      <c r="R1008" s="7">
        <f t="shared" ca="1" si="107"/>
        <v>6</v>
      </c>
      <c r="S1008" s="7" t="e">
        <f ca="1">VLOOKUP($R1008,Race!$A:$B,2,FALSE)</f>
        <v>#N/A</v>
      </c>
      <c r="T1008" s="8">
        <f t="shared" ca="1" si="108"/>
        <v>18581</v>
      </c>
      <c r="U1008" s="6">
        <f t="shared" ca="1" si="109"/>
        <v>7</v>
      </c>
      <c r="V1008" s="8" t="str">
        <f ca="1">VLOOKUP($U1008,Education!$A:$B,2,FALSE)</f>
        <v>Undergraduate degree</v>
      </c>
      <c r="W1008" s="7">
        <f ca="1" xml:space="preserve">
  IF(OR($Y1008 = 5, $Y1008 = 6, $Y1008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008" s="7" t="str">
        <f ca="1">VLOOKUP($W1008,Department!$A:$B,2,FALSE)</f>
        <v>Presidency</v>
      </c>
      <c r="Y1008" s="6">
        <f t="shared" ca="1" si="110"/>
        <v>11</v>
      </c>
      <c r="Z1008" s="7" t="str">
        <f ca="1">VLOOKUP($Y1008,Role!$A:$B,2,FALSE)</f>
        <v>Analyst</v>
      </c>
      <c r="AA1008" s="6">
        <f t="shared" ca="1" si="111"/>
        <v>5</v>
      </c>
      <c r="AB1008" s="7" t="str">
        <f ca="1" xml:space="preserve">
IF($AA1008 &lt;&gt; "",
    VLOOKUP($AA1008,Level!$A:$B,2,FALSE),
    ""
)</f>
        <v>Junior</v>
      </c>
      <c r="AC1008" s="1">
        <f ca="1" xml:space="preserve">
IF($Y1008 = 5 + N("Presidente"),
    27000,
    IF($Y1008 = 6 + N("Vice-presidente"),
        23000,
        IF(OR($Y1008 = 8, $Y1008= 13, $Y1008 = 12) + N("Secretária bilíngue ou coordenador ou especialista"),
            8000,
            IF($Y1008 = 7 + N("Diretor"),
                15000,
                IF($Y1008 = 14 + N("Gerente"),
                    12000,
                    IF($Y1008 = 9 + N("Estagiário"),
                        705,
                        IF($Y1008 = 10 + N("Trainee"),
                            805,
                            IF($Y1008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IF($U1008 = 7,
  500,
  IF($U1008 = 8,
    1000,
    IF($U1008 = 9,
      1500,
      IF($U1008 = 10,
        2000,
        0
      )
    )
  )
)
+
N("Adicional no salário por área")
+
IF($W1008 = 14 + N("Tecnologia da Informação"),
  120,
  IF($W1008 = 16 + N("Vendas"),
    110,
    IF($W1008 = 15 + N("Jurídico"),
      100,
      IF(OR($W1008 = 8, $W1008 = 9, $W1008 = 11) + N("Recursos humanos ou comercial ou comunicação e marketing"),
        80,
        0
      )
    )
  )
)
+
N("Adicionando pegadinha")
+
IF(AND($W1008 = 16, $U1008 = 9, $Y1008 = 11, $AA1008 = 5) + N("Se for de vendas, com mestrado, analista sênior"),
  IF($R1008 = 5,
    100,
    0
  )
  +
  IF($N1008 = "M",
    200,
    0
  ),
  0
)</f>
        <v>2500</v>
      </c>
      <c r="AD10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$A1008  &amp; ", "   &amp;
$C1008  &amp; ", "   &amp;
$E1008  &amp; ", '"  &amp;
$J1008  &amp; "', '" &amp;
$N1008  &amp; "', "  &amp;
$R1008  &amp; ", '"  &amp;
TEXT($T1008,"dd/mm/aaaa")  &amp; "', "   &amp;
$U1008  &amp; ", "   &amp;
$W1008  &amp; ", "   &amp;
$Y1008  &amp; ", "   &amp;
IF($AA1008 &lt;&gt; "", $AA1008, "NULL")  &amp; ", "   &amp;
$AC1008  &amp; ");"</f>
        <v>INSERT INTO bi4all.fac_employees (id_company_fk, id_employee_pk, flg_active, employee_name, id_gender_fk, id_race_fk, birthday, id_schooling_fk, id_department_fk, id_role_fk, id_level_fk, salary) VALUES (6a51143286b03064a49cc2acbee63c09a0682d33, 1004, 1, 'Pedro Henrique Asvilla de Oliveira', 'M', 6, '14/11/1950', 7, 5, 11, 5, 2500);</v>
      </c>
    </row>
    <row r="1009" spans="1:30" ht="14.25" customHeight="1" x14ac:dyDescent="0.2">
      <c r="A1009" s="7" t="str" cm="1">
        <f t="array" aca="1" ref="A1009" ca="1">INDEX(Company!$A:$A,RANDBETWEEN(5,COUNTA(Company!$A:$A) + 1),1)</f>
        <v>6a51143286b03064a49cc2acbee63c09a0682d33</v>
      </c>
      <c r="B1009" s="7" t="str">
        <f ca="1">VLOOKUP($A1009,Company!$A:$B,2,FALSE)</f>
        <v>ACME Corporation</v>
      </c>
      <c r="C1009" s="5">
        <f t="shared" si="105"/>
        <v>1005</v>
      </c>
      <c r="D1009" s="5" t="str" cm="1">
        <f t="array" ref="D1009">SHA1HASH($C1009)</f>
        <v>0477d720adf7c715b04850723531a5fb1bc5334b</v>
      </c>
      <c r="E1009" s="6">
        <v>1</v>
      </c>
      <c r="F1009" s="7">
        <f ca="1">IF($C1009 = 1 + N("Presidente"),
    127,
    IF($C1009 = 2 + N("Vice-Presidente"),
        72,
        IF($C1009 = 3 + N("Secretária bilíngue"),
            13,
            RANDBETWEEN(5,COUNT(Name!$A:$A) + 1)
        )
    )
)</f>
        <v>57</v>
      </c>
      <c r="G1009" s="7" t="str">
        <f ca="1">VLOOKUP($F1009,Name!$A:$B,2,FALSE)</f>
        <v>Arthur Henrique</v>
      </c>
      <c r="H1009" s="7">
        <f ca="1" xml:space="preserve">
IF($C1009 = 1,
    0,
    RANDBETWEEN(5,COUNT('Last name'!$A:$A) + 1)
)</f>
        <v>120</v>
      </c>
      <c r="I1009" s="7" t="str">
        <f ca="1" xml:space="preserve">
IF($C1009 = 1 + N("Presidente"),
    "de Orléans e Bragança",
    VLOOKUP($H1009,'Last name'!$A:$B,2,FALSE) &amp; " " &amp; VLOOKUP(RANDBETWEEN(5,COUNT('Last name'!$A:$A) + 1),'Last name'!$A:$B,2,FALSE)
)</f>
        <v>Marques Gallo</v>
      </c>
      <c r="J1009" s="7" t="str">
        <f t="shared" ca="1" si="106"/>
        <v>Arthur Henrique Marques Gallo</v>
      </c>
      <c r="K1009" s="7" t="str" cm="1">
        <f t="array" aca="1" ref="K1009" ca="1">SHA1HASH($J1009)</f>
        <v>65c42c286edf8eba223fd68c12e583a79605a7e7</v>
      </c>
      <c r="L1009" s="7" cm="1">
        <f t="array" aca="1" ref="L1009" ca="1">INDEX(States!$A:$A,RANDBETWEEN(5,COUNTA(States!$A:$A) + 1),1)</f>
        <v>23</v>
      </c>
      <c r="M1009" s="7" t="str">
        <f ca="1">$L1009 &amp; "|" &amp; VLOOKUP($L1009,States!$A:$B,2,FALSE)</f>
        <v>23|22fbba2e2c257238254804c428968d474037a633</v>
      </c>
      <c r="N1009" s="7" t="str">
        <f ca="1">VLOOKUP($F1009,Name!$A:$C,3,FALSE)</f>
        <v>M</v>
      </c>
      <c r="O1009" s="7" t="str">
        <f ca="1">VLOOKUP($N1009,Gender!$A:$B,2,FALSE)</f>
        <v>Male</v>
      </c>
      <c r="P1009" s="7" t="str" cm="1">
        <f t="array" aca="1" ref="P1009" ca="1">INDEX('Marital status'!$A:$A,RANDBETWEEN(5,COUNTA('Marital status'!$A:$A) + 1),1)</f>
        <v>93ac84f4e0bd5c1c97b670a12a7fff6af89fb6b3</v>
      </c>
      <c r="Q1009" s="7" t="str">
        <f ca="1">VLOOKUP($P1009,'Marital status'!$A:$B,2,FALSE)</f>
        <v>DIVORCED</v>
      </c>
      <c r="R1009" s="7">
        <f t="shared" ca="1" si="107"/>
        <v>5</v>
      </c>
      <c r="S1009" s="7" t="e">
        <f ca="1">VLOOKUP($R1009,Race!$A:$B,2,FALSE)</f>
        <v>#N/A</v>
      </c>
      <c r="T1009" s="8">
        <f t="shared" ca="1" si="108"/>
        <v>28107</v>
      </c>
      <c r="U1009" s="6">
        <f t="shared" ca="1" si="109"/>
        <v>7</v>
      </c>
      <c r="V1009" s="8" t="str">
        <f ca="1">VLOOKUP($U1009,Education!$A:$B,2,FALSE)</f>
        <v>Undergraduate degree</v>
      </c>
      <c r="W1009" s="7">
        <f ca="1" xml:space="preserve">
  IF(OR($Y1009 = 5, $Y1009 = 6, $Y1009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009" s="7" t="str">
        <f ca="1">VLOOKUP($W1009,Department!$A:$B,2,FALSE)</f>
        <v>Human Resource</v>
      </c>
      <c r="Y1009" s="6">
        <f t="shared" ca="1" si="110"/>
        <v>10</v>
      </c>
      <c r="Z1009" s="7" t="str">
        <f ca="1">VLOOKUP($Y1009,Role!$A:$B,2,FALSE)</f>
        <v>Trainee</v>
      </c>
      <c r="AA1009" s="6" t="str">
        <f t="shared" ca="1" si="111"/>
        <v/>
      </c>
      <c r="AB1009" s="7" t="str">
        <f ca="1" xml:space="preserve">
IF($AA1009 &lt;&gt; "",
    VLOOKUP($AA1009,Level!$A:$B,2,FALSE),
    ""
)</f>
        <v/>
      </c>
      <c r="AC1009" s="1">
        <f ca="1" xml:space="preserve">
IF($Y1009 = 5 + N("Presidente"),
    27000,
    IF($Y1009 = 6 + N("Vice-presidente"),
        23000,
        IF(OR($Y1009 = 8, $Y1009= 13, $Y1009 = 12) + N("Secretária bilíngue ou coordenador ou especialista"),
            8000,
            IF($Y1009 = 7 + N("Diretor"),
                15000,
                IF($Y1009 = 14 + N("Gerente"),
                    12000,
                    IF($Y1009 = 9 + N("Estagiário"),
                        705,
                        IF($Y1009 = 10 + N("Trainee"),
                            805,
                            IF($Y1009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IF($U1009 = 7,
  500,
  IF($U1009 = 8,
    1000,
    IF($U1009 = 9,
      1500,
      IF($U1009 = 10,
        2000,
        0
      )
    )
  )
)
+
N("Adicional no salário por área")
+
IF($W1009 = 14 + N("Tecnologia da Informação"),
  120,
  IF($W1009 = 16 + N("Vendas"),
    110,
    IF($W1009 = 15 + N("Jurídico"),
      100,
      IF(OR($W1009 = 8, $W1009 = 9, $W1009 = 11) + N("Recursos humanos ou comercial ou comunicação e marketing"),
        80,
        0
      )
    )
  )
)
+
N("Adicionando pegadinha")
+
IF(AND($W1009 = 16, $U1009 = 9, $Y1009 = 11, $AA1009 = 5) + N("Se for de vendas, com mestrado, analista sênior"),
  IF($R1009 = 5,
    100,
    0
  )
  +
  IF($N1009 = "M",
    200,
    0
  ),
  0
)</f>
        <v>1385</v>
      </c>
      <c r="AD10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$A1009  &amp; ", "   &amp;
$C1009  &amp; ", "   &amp;
$E1009  &amp; ", '"  &amp;
$J1009  &amp; "', '" &amp;
$N1009  &amp; "', "  &amp;
$R1009  &amp; ", '"  &amp;
TEXT($T1009,"dd/mm/aaaa")  &amp; "', "   &amp;
$U1009  &amp; ", "   &amp;
$W1009  &amp; ", "   &amp;
$Y1009  &amp; ", "   &amp;
IF($AA1009 &lt;&gt; "", $AA1009, "NULL")  &amp; ", "   &amp;
$AC1009  &amp; ");"</f>
        <v>INSERT INTO bi4all.fac_employees (id_company_fk, id_employee_pk, flg_active, employee_name, id_gender_fk, id_race_fk, birthday, id_schooling_fk, id_department_fk, id_role_fk, id_level_fk, salary) VALUES (6a51143286b03064a49cc2acbee63c09a0682d33, 1005, 1, 'Arthur Henrique Marques Gallo', 'M', 5, '13/12/1976', 7, 8, 10, NULL, 1385);</v>
      </c>
    </row>
    <row r="1010" spans="1:30" ht="14.25" customHeight="1" x14ac:dyDescent="0.2">
      <c r="A1010" s="7" t="str" cm="1">
        <f t="array" aca="1" ref="A1010" ca="1">INDEX(Company!$A:$A,RANDBETWEEN(5,COUNTA(Company!$A:$A) + 1),1)</f>
        <v>6a51143286b03064a49cc2acbee63c09a0682d33</v>
      </c>
      <c r="B1010" s="7" t="str">
        <f ca="1">VLOOKUP($A1010,Company!$A:$B,2,FALSE)</f>
        <v>ACME Corporation</v>
      </c>
      <c r="C1010" s="5">
        <f t="shared" si="105"/>
        <v>1006</v>
      </c>
      <c r="D1010" s="5" t="str" cm="1">
        <f t="array" ref="D1010">SHA1HASH($C1010)</f>
        <v>8554fe9ee0ed24d97cc3b500a33d4320c0fcd5a3</v>
      </c>
      <c r="E1010" s="6">
        <v>1</v>
      </c>
      <c r="F1010" s="7">
        <f ca="1">IF($C1010 = 1 + N("Presidente"),
    127,
    IF($C1010 = 2 + N("Vice-Presidente"),
        72,
        IF($C1010 = 3 + N("Secretária bilíngue"),
            13,
            RANDBETWEEN(5,COUNT(Name!$A:$A) + 1)
        )
    )
)</f>
        <v>189</v>
      </c>
      <c r="G1010" s="7" t="str">
        <f ca="1">VLOOKUP($F1010,Name!$A:$B,2,FALSE)</f>
        <v>João Luccas</v>
      </c>
      <c r="H1010" s="7">
        <f ca="1" xml:space="preserve">
IF($C1010 = 1,
    0,
    RANDBETWEEN(5,COUNT('Last name'!$A:$A) + 1)
)</f>
        <v>53</v>
      </c>
      <c r="I1010" s="7" t="str">
        <f ca="1" xml:space="preserve">
IF($C1010 = 1 + N("Presidente"),
    "de Orléans e Bragança",
    VLOOKUP($H1010,'Last name'!$A:$B,2,FALSE) &amp; " " &amp; VLOOKUP(RANDBETWEEN(5,COUNT('Last name'!$A:$A) + 1),'Last name'!$A:$B,2,FALSE)
)</f>
        <v>Camargo Negrão</v>
      </c>
      <c r="J1010" s="7" t="str">
        <f t="shared" ca="1" si="106"/>
        <v>João Luccas Camargo Negrão</v>
      </c>
      <c r="K1010" s="7" t="str" cm="1">
        <f t="array" aca="1" ref="K1010" ca="1">SHA1HASH($J1010)</f>
        <v>135e9d96897f5cecb30d7c43d1b159ab615a56bd</v>
      </c>
      <c r="L1010" s="7" cm="1">
        <f t="array" aca="1" ref="L1010" ca="1">INDEX(States!$A:$A,RANDBETWEEN(5,COUNTA(States!$A:$A) + 1),1)</f>
        <v>7</v>
      </c>
      <c r="M1010" s="7" t="str">
        <f ca="1">$L1010 &amp; "|" &amp; VLOOKUP($L1010,States!$A:$B,2,FALSE)</f>
        <v>7|f2e12883042f184299ea408f79a5077ec107e25e</v>
      </c>
      <c r="N1010" s="7" t="str">
        <f ca="1">VLOOKUP($F1010,Name!$A:$C,3,FALSE)</f>
        <v>M</v>
      </c>
      <c r="O1010" s="7" t="str">
        <f ca="1">VLOOKUP($N1010,Gender!$A:$B,2,FALSE)</f>
        <v>Male</v>
      </c>
      <c r="P1010" s="7" t="str" cm="1">
        <f t="array" aca="1" ref="P1010" ca="1">INDEX('Marital status'!$A:$A,RANDBETWEEN(5,COUNTA('Marital status'!$A:$A) + 1),1)</f>
        <v>3266897012b6dcc5723033bc25891bf99efcff6f</v>
      </c>
      <c r="Q1010" s="7" t="str">
        <f ca="1">VLOOKUP($P1010,'Marital status'!$A:$B,2,FALSE)</f>
        <v>MarrieD</v>
      </c>
      <c r="R1010" s="7">
        <f t="shared" ca="1" si="107"/>
        <v>5</v>
      </c>
      <c r="S1010" s="7" t="e">
        <f ca="1">VLOOKUP($R1010,Race!$A:$B,2,FALSE)</f>
        <v>#N/A</v>
      </c>
      <c r="T1010" s="8">
        <f t="shared" ca="1" si="108"/>
        <v>23190</v>
      </c>
      <c r="U1010" s="6">
        <f t="shared" ca="1" si="109"/>
        <v>8</v>
      </c>
      <c r="V1010" s="8" t="str">
        <f ca="1">VLOOKUP($U1010,Education!$A:$B,2,FALSE)</f>
        <v>Graduate school</v>
      </c>
      <c r="W1010" s="7">
        <f ca="1" xml:space="preserve">
  IF(OR($Y1010 = 5, $Y1010 = 6, $Y1010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010" s="7" t="str">
        <f ca="1">VLOOKUP($W1010,Department!$A:$B,2,FALSE)</f>
        <v>Audit</v>
      </c>
      <c r="Y1010" s="6">
        <f t="shared" ca="1" si="110"/>
        <v>11</v>
      </c>
      <c r="Z1010" s="7" t="str">
        <f ca="1">VLOOKUP($Y1010,Role!$A:$B,2,FALSE)</f>
        <v>Analyst</v>
      </c>
      <c r="AA1010" s="6">
        <f t="shared" ca="1" si="111"/>
        <v>7</v>
      </c>
      <c r="AB1010" s="7" t="str">
        <f ca="1" xml:space="preserve">
IF($AA1010 &lt;&gt; "",
    VLOOKUP($AA1010,Level!$A:$B,2,FALSE),
    ""
)</f>
        <v>Senior</v>
      </c>
      <c r="AC1010" s="1">
        <f ca="1" xml:space="preserve">
IF($Y1010 = 5 + N("Presidente"),
    27000,
    IF($Y1010 = 6 + N("Vice-presidente"),
        23000,
        IF(OR($Y1010 = 8, $Y1010= 13, $Y1010 = 12) + N("Secretária bilíngue ou coordenador ou especialista"),
            8000,
            IF($Y1010 = 7 + N("Diretor"),
                15000,
                IF($Y1010 = 14 + N("Gerente"),
                    12000,
                    IF($Y1010 = 9 + N("Estagiário"),
                        705,
                        IF($Y1010 = 10 + N("Trainee"),
                            805,
                            IF($Y1010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IF($U1010 = 7,
  500,
  IF($U1010 = 8,
    1000,
    IF($U1010 = 9,
      1500,
      IF($U1010 = 10,
        2000,
        0
      )
    )
  )
)
+
N("Adicional no salário por área")
+
IF($W1010 = 14 + N("Tecnologia da Informação"),
  120,
  IF($W1010 = 16 + N("Vendas"),
    110,
    IF($W1010 = 15 + N("Jurídico"),
      100,
      IF(OR($W1010 = 8, $W1010 = 9, $W1010 = 11) + N("Recursos humanos ou comercial ou comunicação e marketing"),
        80,
        0
      )
    )
  )
)
+
N("Adicionando pegadinha")
+
IF(AND($W1010 = 16, $U1010 = 9, $Y1010 = 11, $AA1010 = 5) + N("Se for de vendas, com mestrado, analista sênior"),
  IF($R1010 = 5,
    100,
    0
  )
  +
  IF($N1010 = "M",
    200,
    0
  ),
  0
)</f>
        <v>3000</v>
      </c>
      <c r="AD10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$A1010  &amp; ", "   &amp;
$C1010  &amp; ", "   &amp;
$E1010  &amp; ", '"  &amp;
$J1010  &amp; "', '" &amp;
$N1010  &amp; "', "  &amp;
$R1010  &amp; ", '"  &amp;
TEXT($T1010,"dd/mm/aaaa")  &amp; "', "   &amp;
$U1010  &amp; ", "   &amp;
$W1010  &amp; ", "   &amp;
$Y1010  &amp; ", "   &amp;
IF($AA1010 &lt;&gt; "", $AA1010, "NULL")  &amp; ", "   &amp;
$AC1010  &amp; ");"</f>
        <v>INSERT INTO bi4all.fac_employees (id_company_fk, id_employee_pk, flg_active, employee_name, id_gender_fk, id_race_fk, birthday, id_schooling_fk, id_department_fk, id_role_fk, id_level_fk, salary) VALUES (6a51143286b03064a49cc2acbee63c09a0682d33, 1006, 1, 'João Luccas Camargo Negrão', 'M', 5, '28/06/1963', 8, 13, 11, 7, 3000);</v>
      </c>
    </row>
    <row r="1011" spans="1:30" ht="14.25" customHeight="1" x14ac:dyDescent="0.2">
      <c r="A1011" s="7" t="str" cm="1">
        <f t="array" aca="1" ref="A1011" ca="1">INDEX(Company!$A:$A,RANDBETWEEN(5,COUNTA(Company!$A:$A) + 1),1)</f>
        <v>6a51143286b03064a49cc2acbee63c09a0682d33</v>
      </c>
      <c r="B1011" s="7" t="str">
        <f ca="1">VLOOKUP($A1011,Company!$A:$B,2,FALSE)</f>
        <v>ACME Corporation</v>
      </c>
      <c r="C1011" s="5">
        <f t="shared" si="105"/>
        <v>1007</v>
      </c>
      <c r="D1011" s="5" t="str" cm="1">
        <f t="array" ref="D1011">SHA1HASH($C1011)</f>
        <v>1ccacea16652f70da4bfc9232ee20176fe1dc596</v>
      </c>
      <c r="E1011" s="6">
        <v>1</v>
      </c>
      <c r="F1011" s="7">
        <f ca="1">IF($C1011 = 1 + N("Presidente"),
    127,
    IF($C1011 = 2 + N("Vice-Presidente"),
        72,
        IF($C1011 = 3 + N("Secretária bilíngue"),
            13,
            RANDBETWEEN(5,COUNT(Name!$A:$A) + 1)
        )
    )
)</f>
        <v>177</v>
      </c>
      <c r="G1011" s="7" t="str">
        <f ca="1">VLOOKUP($F1011,Name!$A:$B,2,FALSE)</f>
        <v>Isabelly</v>
      </c>
      <c r="H1011" s="7">
        <f ca="1" xml:space="preserve">
IF($C1011 = 1,
    0,
    RANDBETWEEN(5,COUNT('Last name'!$A:$A) + 1)
)</f>
        <v>163</v>
      </c>
      <c r="I1011" s="7" t="str">
        <f ca="1" xml:space="preserve">
IF($C1011 = 1 + N("Presidente"),
    "de Orléans e Bragança",
    VLOOKUP($H1011,'Last name'!$A:$B,2,FALSE) &amp; " " &amp; VLOOKUP(RANDBETWEEN(5,COUNT('Last name'!$A:$A) + 1),'Last name'!$A:$B,2,FALSE)
)</f>
        <v>Rinaldi Costa</v>
      </c>
      <c r="J1011" s="7" t="str">
        <f t="shared" ca="1" si="106"/>
        <v>Isabelly Rinaldi Costa</v>
      </c>
      <c r="K1011" s="7" t="str" cm="1">
        <f t="array" aca="1" ref="K1011" ca="1">SHA1HASH($J1011)</f>
        <v>e90b857f8c04311731437a1389e3b821bf991197</v>
      </c>
      <c r="L1011" s="7" cm="1">
        <f t="array" aca="1" ref="L1011" ca="1">INDEX(States!$A:$A,RANDBETWEEN(5,COUNTA(States!$A:$A) + 1),1)</f>
        <v>14</v>
      </c>
      <c r="M1011" s="7" t="str">
        <f ca="1">$L1011 &amp; "|" &amp; VLOOKUP($L1011,States!$A:$B,2,FALSE)</f>
        <v>14|9b9a260c6946192b7ea8dcfb1d39940b66fe4460</v>
      </c>
      <c r="N1011" s="7" t="str">
        <f ca="1">VLOOKUP($F1011,Name!$A:$C,3,FALSE)</f>
        <v>F</v>
      </c>
      <c r="O1011" s="7" t="str">
        <f ca="1">VLOOKUP($N1011,Gender!$A:$B,2,FALSE)</f>
        <v>Female</v>
      </c>
      <c r="P1011" s="7" t="str" cm="1">
        <f t="array" aca="1" ref="P1011" ca="1">INDEX('Marital status'!$A:$A,RANDBETWEEN(5,COUNTA('Marital status'!$A:$A) + 1),1)</f>
        <v>93ac84f4e0bd5c1c97b670a12a7fff6af89fb6b3</v>
      </c>
      <c r="Q1011" s="7" t="str">
        <f ca="1">VLOOKUP($P1011,'Marital status'!$A:$B,2,FALSE)</f>
        <v>DIVORCED</v>
      </c>
      <c r="R1011" s="7">
        <f t="shared" ca="1" si="107"/>
        <v>5</v>
      </c>
      <c r="S1011" s="7" t="e">
        <f ca="1">VLOOKUP($R1011,Race!$A:$B,2,FALSE)</f>
        <v>#N/A</v>
      </c>
      <c r="T1011" s="8">
        <f t="shared" ca="1" si="108"/>
        <v>18644</v>
      </c>
      <c r="U1011" s="6">
        <f t="shared" ca="1" si="109"/>
        <v>7</v>
      </c>
      <c r="V1011" s="8" t="str">
        <f ca="1">VLOOKUP($U1011,Education!$A:$B,2,FALSE)</f>
        <v>Undergraduate degree</v>
      </c>
      <c r="W1011" s="7">
        <f ca="1" xml:space="preserve">
  IF(OR($Y1011 = 5, $Y1011 = 6, $Y1011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011" s="7" t="str">
        <f ca="1">VLOOKUP($W1011,Department!$A:$B,2,FALSE)</f>
        <v>Controlling</v>
      </c>
      <c r="Y1011" s="6">
        <f t="shared" ca="1" si="110"/>
        <v>9</v>
      </c>
      <c r="Z1011" s="7" t="str">
        <f ca="1">VLOOKUP($Y1011,Role!$A:$B,2,FALSE)</f>
        <v>Intern</v>
      </c>
      <c r="AA1011" s="6" t="str">
        <f t="shared" ca="1" si="111"/>
        <v/>
      </c>
      <c r="AB1011" s="7" t="str">
        <f ca="1" xml:space="preserve">
IF($AA1011 &lt;&gt; "",
    VLOOKUP($AA1011,Level!$A:$B,2,FALSE),
    ""
)</f>
        <v/>
      </c>
      <c r="AC1011" s="1">
        <f ca="1" xml:space="preserve">
IF($Y1011 = 5 + N("Presidente"),
    27000,
    IF($Y1011 = 6 + N("Vice-presidente"),
        23000,
        IF(OR($Y1011 = 8, $Y1011= 13, $Y1011 = 12) + N("Secretária bilíngue ou coordenador ou especialista"),
            8000,
            IF($Y1011 = 7 + N("Diretor"),
                15000,
                IF($Y1011 = 14 + N("Gerente"),
                    12000,
                    IF($Y1011 = 9 + N("Estagiário"),
                        705,
                        IF($Y1011 = 10 + N("Trainee"),
                            805,
                            IF($Y1011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IF($U1011 = 7,
  500,
  IF($U1011 = 8,
    1000,
    IF($U1011 = 9,
      1500,
      IF($U1011 = 10,
        2000,
        0
      )
    )
  )
)
+
N("Adicional no salário por área")
+
IF($W1011 = 14 + N("Tecnologia da Informação"),
  120,
  IF($W1011 = 16 + N("Vendas"),
    110,
    IF($W1011 = 15 + N("Jurídico"),
      100,
      IF(OR($W1011 = 8, $W1011 = 9, $W1011 = 11) + N("Recursos humanos ou comercial ou comunicação e marketing"),
        80,
        0
      )
    )
  )
)
+
N("Adicionando pegadinha")
+
IF(AND($W1011 = 16, $U1011 = 9, $Y1011 = 11, $AA1011 = 5) + N("Se for de vendas, com mestrado, analista sênior"),
  IF($R1011 = 5,
    100,
    0
  )
  +
  IF($N1011 = "M",
    200,
    0
  ),
  0
)</f>
        <v>1205</v>
      </c>
      <c r="AD10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$A1011  &amp; ", "   &amp;
$C1011  &amp; ", "   &amp;
$E1011  &amp; ", '"  &amp;
$J1011  &amp; "', '" &amp;
$N1011  &amp; "', "  &amp;
$R1011  &amp; ", '"  &amp;
TEXT($T1011,"dd/mm/aaaa")  &amp; "', "   &amp;
$U1011  &amp; ", "   &amp;
$W1011  &amp; ", "   &amp;
$Y1011  &amp; ", "   &amp;
IF($AA1011 &lt;&gt; "", $AA1011, "NULL")  &amp; ", "   &amp;
$AC1011  &amp; ");"</f>
        <v>INSERT INTO bi4all.fac_employees (id_company_fk, id_employee_pk, flg_active, employee_name, id_gender_fk, id_race_fk, birthday, id_schooling_fk, id_department_fk, id_role_fk, id_level_fk, salary) VALUES (6a51143286b03064a49cc2acbee63c09a0682d33, 1007, 1, 'Isabelly Rinaldi Costa', 'F', 5, '16/01/1951', 7, 12, 9, NULL, 1205);</v>
      </c>
    </row>
    <row r="1012" spans="1:30" ht="14.25" customHeight="1" x14ac:dyDescent="0.2">
      <c r="A1012" s="7" t="str" cm="1">
        <f t="array" aca="1" ref="A1012" ca="1">INDEX(Company!$A:$A,RANDBETWEEN(5,COUNTA(Company!$A:$A) + 1),1)</f>
        <v>6a51143286b03064a49cc2acbee63c09a0682d33</v>
      </c>
      <c r="B1012" s="7" t="str">
        <f ca="1">VLOOKUP($A1012,Company!$A:$B,2,FALSE)</f>
        <v>ACME Corporation</v>
      </c>
      <c r="C1012" s="5">
        <f t="shared" si="105"/>
        <v>1008</v>
      </c>
      <c r="D1012" s="5" t="str" cm="1">
        <f t="array" ref="D1012">SHA1HASH($C1012)</f>
        <v>ff1eb8bd6cb17940ab78c0eeecf66268772f2061</v>
      </c>
      <c r="E1012" s="6">
        <v>1</v>
      </c>
      <c r="F1012" s="7">
        <f ca="1">IF($C1012 = 1 + N("Presidente"),
    127,
    IF($C1012 = 2 + N("Vice-Presidente"),
        72,
        IF($C1012 = 3 + N("Secretária bilíngue"),
            13,
            RANDBETWEEN(5,COUNT(Name!$A:$A) + 1)
        )
    )
)</f>
        <v>87</v>
      </c>
      <c r="G1012" s="7" t="str">
        <f ca="1">VLOOKUP($F1012,Name!$A:$B,2,FALSE)</f>
        <v>Caroline</v>
      </c>
      <c r="H1012" s="7">
        <f ca="1" xml:space="preserve">
IF($C1012 = 1,
    0,
    RANDBETWEEN(5,COUNT('Last name'!$A:$A) + 1)
)</f>
        <v>8</v>
      </c>
      <c r="I1012" s="7" t="str">
        <f ca="1" xml:space="preserve">
IF($C1012 = 1 + N("Presidente"),
    "de Orléans e Bragança",
    VLOOKUP($H1012,'Last name'!$A:$B,2,FALSE) &amp; " " &amp; VLOOKUP(RANDBETWEEN(5,COUNT('Last name'!$A:$A) + 1),'Last name'!$A:$B,2,FALSE)
)</f>
        <v>Alcantara Freitas</v>
      </c>
      <c r="J1012" s="7" t="str">
        <f t="shared" ca="1" si="106"/>
        <v>Caroline Alcantara Freitas</v>
      </c>
      <c r="K1012" s="7" t="str" cm="1">
        <f t="array" aca="1" ref="K1012" ca="1">SHA1HASH($J1012)</f>
        <v>108e03790931d29955510e79a4382f8710720b07</v>
      </c>
      <c r="L1012" s="7" cm="1">
        <f t="array" aca="1" ref="L1012" ca="1">INDEX(States!$A:$A,RANDBETWEEN(5,COUNTA(States!$A:$A) + 1),1)</f>
        <v>9</v>
      </c>
      <c r="M1012" s="7" t="str">
        <f ca="1">$L1012 &amp; "|" &amp; VLOOKUP($L1012,States!$A:$B,2,FALSE)</f>
        <v>9|68b7ab1daf7c594d71db682ca70a5cb187f0524f</v>
      </c>
      <c r="N1012" s="7" t="str">
        <f ca="1">VLOOKUP($F1012,Name!$A:$C,3,FALSE)</f>
        <v>F</v>
      </c>
      <c r="O1012" s="7" t="str">
        <f ca="1">VLOOKUP($N1012,Gender!$A:$B,2,FALSE)</f>
        <v>Female</v>
      </c>
      <c r="P1012" s="7" t="str" cm="1">
        <f t="array" aca="1" ref="P1012" ca="1">INDEX('Marital status'!$A:$A,RANDBETWEEN(5,COUNTA('Marital status'!$A:$A) + 1),1)</f>
        <v>ce0b1612aa711b78a720295d271a33894e2b72bf</v>
      </c>
      <c r="Q1012" s="7" t="str">
        <f ca="1">VLOOKUP($P1012,'Marital status'!$A:$B,2,FALSE)</f>
        <v>single</v>
      </c>
      <c r="R1012" s="7">
        <f t="shared" ca="1" si="107"/>
        <v>7</v>
      </c>
      <c r="S1012" s="7" t="e">
        <f ca="1">VLOOKUP($R1012,Race!$A:$B,2,FALSE)</f>
        <v>#N/A</v>
      </c>
      <c r="T1012" s="8">
        <f t="shared" ca="1" si="108"/>
        <v>19086</v>
      </c>
      <c r="U1012" s="6">
        <f t="shared" ca="1" si="109"/>
        <v>7</v>
      </c>
      <c r="V1012" s="8" t="str">
        <f ca="1">VLOOKUP($U1012,Education!$A:$B,2,FALSE)</f>
        <v>Undergraduate degree</v>
      </c>
      <c r="W1012" s="7">
        <f ca="1" xml:space="preserve">
  IF(OR($Y1012 = 5, $Y1012 = 6, $Y1012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012" s="7" t="str">
        <f ca="1">VLOOKUP($W1012,Department!$A:$B,2,FALSE)</f>
        <v>Controlling</v>
      </c>
      <c r="Y1012" s="6">
        <f t="shared" ca="1" si="110"/>
        <v>11</v>
      </c>
      <c r="Z1012" s="7" t="str">
        <f ca="1">VLOOKUP($Y1012,Role!$A:$B,2,FALSE)</f>
        <v>Analyst</v>
      </c>
      <c r="AA1012" s="6">
        <f t="shared" ca="1" si="111"/>
        <v>6</v>
      </c>
      <c r="AB1012" s="7" t="str">
        <f ca="1" xml:space="preserve">
IF($AA1012 &lt;&gt; "",
    VLOOKUP($AA1012,Level!$A:$B,2,FALSE),
    ""
)</f>
        <v>Pleno</v>
      </c>
      <c r="AC1012" s="1">
        <f ca="1" xml:space="preserve">
IF($Y1012 = 5 + N("Presidente"),
    27000,
    IF($Y1012 = 6 + N("Vice-presidente"),
        23000,
        IF(OR($Y1012 = 8, $Y1012= 13, $Y1012 = 12) + N("Secretária bilíngue ou coordenador ou especialista"),
            8000,
            IF($Y1012 = 7 + N("Diretor"),
                15000,
                IF($Y1012 = 14 + N("Gerente"),
                    12000,
                    IF($Y1012 = 9 + N("Estagiário"),
                        705,
                        IF($Y1012 = 10 + N("Trainee"),
                            805,
                            IF($Y1012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IF($U1012 = 7,
  500,
  IF($U1012 = 8,
    1000,
    IF($U1012 = 9,
      1500,
      IF($U1012 = 10,
        2000,
        0
      )
    )
  )
)
+
N("Adicional no salário por área")
+
IF($W1012 = 14 + N("Tecnologia da Informação"),
  120,
  IF($W1012 = 16 + N("Vendas"),
    110,
    IF($W1012 = 15 + N("Jurídico"),
      100,
      IF(OR($W1012 = 8, $W1012 = 9, $W1012 = 11) + N("Recursos humanos ou comercial ou comunicação e marketing"),
        80,
        0
      )
    )
  )
)
+
N("Adicionando pegadinha")
+
IF(AND($W1012 = 16, $U1012 = 9, $Y1012 = 11, $AA1012 = 5) + N("Se for de vendas, com mestrado, analista sênior"),
  IF($R1012 = 5,
    100,
    0
  )
  +
  IF($N1012 = "M",
    200,
    0
  ),
  0
)</f>
        <v>2500</v>
      </c>
      <c r="AD10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$A1012  &amp; ", "   &amp;
$C1012  &amp; ", "   &amp;
$E1012  &amp; ", '"  &amp;
$J1012  &amp; "', '" &amp;
$N1012  &amp; "', "  &amp;
$R1012  &amp; ", '"  &amp;
TEXT($T1012,"dd/mm/aaaa")  &amp; "', "   &amp;
$U1012  &amp; ", "   &amp;
$W1012  &amp; ", "   &amp;
$Y1012  &amp; ", "   &amp;
IF($AA1012 &lt;&gt; "", $AA1012, "NULL")  &amp; ", "   &amp;
$AC1012  &amp; ");"</f>
        <v>INSERT INTO bi4all.fac_employees (id_company_fk, id_employee_pk, flg_active, employee_name, id_gender_fk, id_race_fk, birthday, id_schooling_fk, id_department_fk, id_role_fk, id_level_fk, salary) VALUES (6a51143286b03064a49cc2acbee63c09a0682d33, 1008, 1, 'Caroline Alcantara Freitas', 'F', 7, '02/04/1952', 7, 12, 11, 6, 2500);</v>
      </c>
    </row>
    <row r="1013" spans="1:30" ht="14.25" customHeight="1" x14ac:dyDescent="0.2">
      <c r="A1013" s="7" t="str" cm="1">
        <f t="array" aca="1" ref="A1013" ca="1">INDEX(Company!$A:$A,RANDBETWEEN(5,COUNTA(Company!$A:$A) + 1),1)</f>
        <v>6a51143286b03064a49cc2acbee63c09a0682d33</v>
      </c>
      <c r="B1013" s="7" t="str">
        <f ca="1">VLOOKUP($A1013,Company!$A:$B,2,FALSE)</f>
        <v>ACME Corporation</v>
      </c>
      <c r="C1013" s="5">
        <f t="shared" si="105"/>
        <v>1009</v>
      </c>
      <c r="D1013" s="5" t="str" cm="1">
        <f t="array" ref="D1013">SHA1HASH($C1013)</f>
        <v>ab68fc51497db0ca21119091a92e418e8a27984f</v>
      </c>
      <c r="E1013" s="6">
        <v>1</v>
      </c>
      <c r="F1013" s="7">
        <f ca="1">IF($C1013 = 1 + N("Presidente"),
    127,
    IF($C1013 = 2 + N("Vice-Presidente"),
        72,
        IF($C1013 = 3 + N("Secretária bilíngue"),
            13,
            RANDBETWEEN(5,COUNT(Name!$A:$A) + 1)
        )
    )
)</f>
        <v>164</v>
      </c>
      <c r="G1013" s="7" t="str">
        <f ca="1">VLOOKUP($F1013,Name!$A:$B,2,FALSE)</f>
        <v>Heloísa Helena</v>
      </c>
      <c r="H1013" s="7">
        <f ca="1" xml:space="preserve">
IF($C1013 = 1,
    0,
    RANDBETWEEN(5,COUNT('Last name'!$A:$A) + 1)
)</f>
        <v>149</v>
      </c>
      <c r="I1013" s="7" t="str">
        <f ca="1" xml:space="preserve">
IF($C1013 = 1 + N("Presidente"),
    "de Orléans e Bragança",
    VLOOKUP($H1013,'Last name'!$A:$B,2,FALSE) &amp; " " &amp; VLOOKUP(RANDBETWEEN(5,COUNT('Last name'!$A:$A) + 1),'Last name'!$A:$B,2,FALSE)
)</f>
        <v>Pedroso Greco</v>
      </c>
      <c r="J1013" s="7" t="str">
        <f t="shared" ca="1" si="106"/>
        <v>Heloísa Helena Pedroso Greco</v>
      </c>
      <c r="K1013" s="7" t="str" cm="1">
        <f t="array" aca="1" ref="K1013" ca="1">SHA1HASH($J1013)</f>
        <v>90a4ebd265609b32b662639dc5dae028ee77559a</v>
      </c>
      <c r="L1013" s="7" cm="1">
        <f t="array" aca="1" ref="L1013" ca="1">INDEX(States!$A:$A,RANDBETWEEN(5,COUNTA(States!$A:$A) + 1),1)</f>
        <v>20</v>
      </c>
      <c r="M1013" s="7" t="str">
        <f ca="1">$L1013 &amp; "|" &amp; VLOOKUP($L1013,States!$A:$B,2,FALSE)</f>
        <v>20|c7ee6b7966c56a7149c5002263ee025341a1072b</v>
      </c>
      <c r="N1013" s="7" t="str">
        <f ca="1">VLOOKUP($F1013,Name!$A:$C,3,FALSE)</f>
        <v>F</v>
      </c>
      <c r="O1013" s="7" t="str">
        <f ca="1">VLOOKUP($N1013,Gender!$A:$B,2,FALSE)</f>
        <v>Female</v>
      </c>
      <c r="P1013" s="7" t="str" cm="1">
        <f t="array" aca="1" ref="P1013" ca="1">INDEX('Marital status'!$A:$A,RANDBETWEEN(5,COUNTA('Marital status'!$A:$A) + 1),1)</f>
        <v>459031b19ec5bbd3b3dbc0a9dcf2cb6e6c6f7848</v>
      </c>
      <c r="Q1013" s="7" t="str">
        <f ca="1">VLOOKUP($P1013,'Marital status'!$A:$B,2,FALSE)</f>
        <v xml:space="preserve">Widowed </v>
      </c>
      <c r="R1013" s="7">
        <f t="shared" ca="1" si="107"/>
        <v>5</v>
      </c>
      <c r="S1013" s="7" t="e">
        <f ca="1">VLOOKUP($R1013,Race!$A:$B,2,FALSE)</f>
        <v>#N/A</v>
      </c>
      <c r="T1013" s="8">
        <f t="shared" ca="1" si="108"/>
        <v>22179</v>
      </c>
      <c r="U1013" s="6">
        <f t="shared" ca="1" si="109"/>
        <v>7</v>
      </c>
      <c r="V1013" s="8" t="str">
        <f ca="1">VLOOKUP($U1013,Education!$A:$B,2,FALSE)</f>
        <v>Undergraduate degree</v>
      </c>
      <c r="W1013" s="7">
        <f ca="1" xml:space="preserve">
  IF(OR($Y1013 = 5, $Y1013 = 6, $Y1013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013" s="7" t="str">
        <f ca="1">VLOOKUP($W1013,Department!$A:$B,2,FALSE)</f>
        <v>Commercial</v>
      </c>
      <c r="Y1013" s="6">
        <f t="shared" ca="1" si="110"/>
        <v>9</v>
      </c>
      <c r="Z1013" s="7" t="str">
        <f ca="1">VLOOKUP($Y1013,Role!$A:$B,2,FALSE)</f>
        <v>Intern</v>
      </c>
      <c r="AA1013" s="6" t="str">
        <f t="shared" ca="1" si="111"/>
        <v/>
      </c>
      <c r="AB1013" s="7" t="str">
        <f ca="1" xml:space="preserve">
IF($AA1013 &lt;&gt; "",
    VLOOKUP($AA1013,Level!$A:$B,2,FALSE),
    ""
)</f>
        <v/>
      </c>
      <c r="AC1013" s="1">
        <f ca="1" xml:space="preserve">
IF($Y1013 = 5 + N("Presidente"),
    27000,
    IF($Y1013 = 6 + N("Vice-presidente"),
        23000,
        IF(OR($Y1013 = 8, $Y1013= 13, $Y1013 = 12) + N("Secretária bilíngue ou coordenador ou especialista"),
            8000,
            IF($Y1013 = 7 + N("Diretor"),
                15000,
                IF($Y1013 = 14 + N("Gerente"),
                    12000,
                    IF($Y1013 = 9 + N("Estagiário"),
                        705,
                        IF($Y1013 = 10 + N("Trainee"),
                            805,
                            IF($Y1013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IF($U1013 = 7,
  500,
  IF($U1013 = 8,
    1000,
    IF($U1013 = 9,
      1500,
      IF($U1013 = 10,
        2000,
        0
      )
    )
  )
)
+
N("Adicional no salário por área")
+
IF($W1013 = 14 + N("Tecnologia da Informação"),
  120,
  IF($W1013 = 16 + N("Vendas"),
    110,
    IF($W1013 = 15 + N("Jurídico"),
      100,
      IF(OR($W1013 = 8, $W1013 = 9, $W1013 = 11) + N("Recursos humanos ou comercial ou comunicação e marketing"),
        80,
        0
      )
    )
  )
)
+
N("Adicionando pegadinha")
+
IF(AND($W1013 = 16, $U1013 = 9, $Y1013 = 11, $AA1013 = 5) + N("Se for de vendas, com mestrado, analista sênior"),
  IF($R1013 = 5,
    100,
    0
  )
  +
  IF($N1013 = "M",
    200,
    0
  ),
  0
)</f>
        <v>1285</v>
      </c>
      <c r="AD10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$A1013  &amp; ", "   &amp;
$C1013  &amp; ", "   &amp;
$E1013  &amp; ", '"  &amp;
$J1013  &amp; "', '" &amp;
$N1013  &amp; "', "  &amp;
$R1013  &amp; ", '"  &amp;
TEXT($T1013,"dd/mm/aaaa")  &amp; "', "   &amp;
$U1013  &amp; ", "   &amp;
$W1013  &amp; ", "   &amp;
$Y1013  &amp; ", "   &amp;
IF($AA1013 &lt;&gt; "", $AA1013, "NULL")  &amp; ", "   &amp;
$AC1013  &amp; ");"</f>
        <v>INSERT INTO bi4all.fac_employees (id_company_fk, id_employee_pk, flg_active, employee_name, id_gender_fk, id_race_fk, birthday, id_schooling_fk, id_department_fk, id_role_fk, id_level_fk, salary) VALUES (6a51143286b03064a49cc2acbee63c09a0682d33, 1009, 1, 'Heloísa Helena Pedroso Greco', 'F', 5, '20/09/1960', 7, 9, 9, NULL, 1285);</v>
      </c>
    </row>
    <row r="1014" spans="1:30" ht="14.25" customHeight="1" x14ac:dyDescent="0.2">
      <c r="A1014" s="7" t="str" cm="1">
        <f t="array" aca="1" ref="A1014" ca="1">INDEX(Company!$A:$A,RANDBETWEEN(5,COUNTA(Company!$A:$A) + 1),1)</f>
        <v>6a51143286b03064a49cc2acbee63c09a0682d33</v>
      </c>
      <c r="B1014" s="7" t="str">
        <f ca="1">VLOOKUP($A1014,Company!$A:$B,2,FALSE)</f>
        <v>ACME Corporation</v>
      </c>
      <c r="C1014" s="5">
        <f t="shared" si="105"/>
        <v>1010</v>
      </c>
      <c r="D1014" s="5" t="str" cm="1">
        <f t="array" ref="D1014">SHA1HASH($C1014)</f>
        <v>1966e694bad90686516f99cdf432800fdca39290</v>
      </c>
      <c r="E1014" s="6">
        <v>1</v>
      </c>
      <c r="F1014" s="7">
        <f ca="1">IF($C1014 = 1 + N("Presidente"),
    127,
    IF($C1014 = 2 + N("Vice-Presidente"),
        72,
        IF($C1014 = 3 + N("Secretária bilíngue"),
            13,
            RANDBETWEEN(5,COUNT(Name!$A:$A) + 1)
        )
    )
)</f>
        <v>357</v>
      </c>
      <c r="G1014" s="7" t="str">
        <f ca="1">VLOOKUP($F1014,Name!$A:$B,2,FALSE)</f>
        <v>Vinicios</v>
      </c>
      <c r="H1014" s="7">
        <f ca="1" xml:space="preserve">
IF($C1014 = 1,
    0,
    RANDBETWEEN(5,COUNT('Last name'!$A:$A) + 1)
)</f>
        <v>92</v>
      </c>
      <c r="I1014" s="7" t="str">
        <f ca="1" xml:space="preserve">
IF($C1014 = 1 + N("Presidente"),
    "de Orléans e Bragança",
    VLOOKUP($H1014,'Last name'!$A:$B,2,FALSE) &amp; " " &amp; VLOOKUP(RANDBETWEEN(5,COUNT('Last name'!$A:$A) + 1),'Last name'!$A:$B,2,FALSE)
)</f>
        <v>Freitas Lombardi</v>
      </c>
      <c r="J1014" s="7" t="str">
        <f t="shared" ca="1" si="106"/>
        <v>Vinicios Freitas Lombardi</v>
      </c>
      <c r="K1014" s="7" t="str" cm="1">
        <f t="array" aca="1" ref="K1014" ca="1">SHA1HASH($J1014)</f>
        <v>65a6ee1cc937fb6db4f6bc389ce3e757b4148ba9</v>
      </c>
      <c r="L1014" s="7" cm="1">
        <f t="array" aca="1" ref="L1014" ca="1">INDEX(States!$A:$A,RANDBETWEEN(5,COUNTA(States!$A:$A) + 1),1)</f>
        <v>8</v>
      </c>
      <c r="M1014" s="7" t="str">
        <f ca="1">$L1014 &amp; "|" &amp; VLOOKUP($L1014,States!$A:$B,2,FALSE)</f>
        <v>8|56e287872c65203bf88dd1921405bbc5594d8531</v>
      </c>
      <c r="N1014" s="7" t="str">
        <f ca="1">VLOOKUP($F1014,Name!$A:$C,3,FALSE)</f>
        <v>M</v>
      </c>
      <c r="O1014" s="7" t="str">
        <f ca="1">VLOOKUP($N1014,Gender!$A:$B,2,FALSE)</f>
        <v>Male</v>
      </c>
      <c r="P1014" s="7" t="str" cm="1">
        <f t="array" aca="1" ref="P1014" ca="1">INDEX('Marital status'!$A:$A,RANDBETWEEN(5,COUNTA('Marital status'!$A:$A) + 1),1)</f>
        <v>459031b19ec5bbd3b3dbc0a9dcf2cb6e6c6f7848</v>
      </c>
      <c r="Q1014" s="7" t="str">
        <f ca="1">VLOOKUP($P1014,'Marital status'!$A:$B,2,FALSE)</f>
        <v xml:space="preserve">Widowed </v>
      </c>
      <c r="R1014" s="7">
        <f t="shared" ca="1" si="107"/>
        <v>5</v>
      </c>
      <c r="S1014" s="7" t="e">
        <f ca="1">VLOOKUP($R1014,Race!$A:$B,2,FALSE)</f>
        <v>#N/A</v>
      </c>
      <c r="T1014" s="8">
        <f t="shared" ca="1" si="108"/>
        <v>24645</v>
      </c>
      <c r="U1014" s="6">
        <f t="shared" ca="1" si="109"/>
        <v>7</v>
      </c>
      <c r="V1014" s="8" t="str">
        <f ca="1">VLOOKUP($U1014,Education!$A:$B,2,FALSE)</f>
        <v>Undergraduate degree</v>
      </c>
      <c r="W1014" s="7">
        <f ca="1" xml:space="preserve">
  IF(OR($Y1014 = 5, $Y1014 = 6, $Y1014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014" s="7" t="str">
        <f ca="1">VLOOKUP($W1014,Department!$A:$B,2,FALSE)</f>
        <v>Communication &amp; Marketing</v>
      </c>
      <c r="Y1014" s="6">
        <f t="shared" ca="1" si="110"/>
        <v>11</v>
      </c>
      <c r="Z1014" s="7" t="str">
        <f ca="1">VLOOKUP($Y1014,Role!$A:$B,2,FALSE)</f>
        <v>Analyst</v>
      </c>
      <c r="AA1014" s="6">
        <f t="shared" ca="1" si="111"/>
        <v>6</v>
      </c>
      <c r="AB1014" s="7" t="str">
        <f ca="1" xml:space="preserve">
IF($AA1014 &lt;&gt; "",
    VLOOKUP($AA1014,Level!$A:$B,2,FALSE),
    ""
)</f>
        <v>Pleno</v>
      </c>
      <c r="AC1014" s="1">
        <f ca="1" xml:space="preserve">
IF($Y1014 = 5 + N("Presidente"),
    27000,
    IF($Y1014 = 6 + N("Vice-presidente"),
        23000,
        IF(OR($Y1014 = 8, $Y1014= 13, $Y1014 = 12) + N("Secretária bilíngue ou coordenador ou especialista"),
            8000,
            IF($Y1014 = 7 + N("Diretor"),
                15000,
                IF($Y1014 = 14 + N("Gerente"),
                    12000,
                    IF($Y1014 = 9 + N("Estagiário"),
                        705,
                        IF($Y1014 = 10 + N("Trainee"),
                            805,
                            IF($Y1014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IF($U1014 = 7,
  500,
  IF($U1014 = 8,
    1000,
    IF($U1014 = 9,
      1500,
      IF($U1014 = 10,
        2000,
        0
      )
    )
  )
)
+
N("Adicional no salário por área")
+
IF($W1014 = 14 + N("Tecnologia da Informação"),
  120,
  IF($W1014 = 16 + N("Vendas"),
    110,
    IF($W1014 = 15 + N("Jurídico"),
      100,
      IF(OR($W1014 = 8, $W1014 = 9, $W1014 = 11) + N("Recursos humanos ou comercial ou comunicação e marketing"),
        80,
        0
      )
    )
  )
)
+
N("Adicionando pegadinha")
+
IF(AND($W1014 = 16, $U1014 = 9, $Y1014 = 11, $AA1014 = 5) + N("Se for de vendas, com mestrado, analista sênior"),
  IF($R1014 = 5,
    100,
    0
  )
  +
  IF($N1014 = "M",
    200,
    0
  ),
  0
)</f>
        <v>2580</v>
      </c>
      <c r="AD10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$A1014  &amp; ", "   &amp;
$C1014  &amp; ", "   &amp;
$E1014  &amp; ", '"  &amp;
$J1014  &amp; "', '" &amp;
$N1014  &amp; "', "  &amp;
$R1014  &amp; ", '"  &amp;
TEXT($T1014,"dd/mm/aaaa")  &amp; "', "   &amp;
$U1014  &amp; ", "   &amp;
$W1014  &amp; ", "   &amp;
$Y1014  &amp; ", "   &amp;
IF($AA1014 &lt;&gt; "", $AA1014, "NULL")  &amp; ", "   &amp;
$AC1014  &amp; ");"</f>
        <v>INSERT INTO bi4all.fac_employees (id_company_fk, id_employee_pk, flg_active, employee_name, id_gender_fk, id_race_fk, birthday, id_schooling_fk, id_department_fk, id_role_fk, id_level_fk, salary) VALUES (6a51143286b03064a49cc2acbee63c09a0682d33, 1010, 1, 'Vinicios Freitas Lombardi', 'M', 5, '22/06/1967', 7, 11, 11, 6, 2580);</v>
      </c>
    </row>
    <row r="1015" spans="1:30" ht="14.25" customHeight="1" x14ac:dyDescent="0.2">
      <c r="A1015" s="7" t="str" cm="1">
        <f t="array" aca="1" ref="A1015" ca="1">INDEX(Company!$A:$A,RANDBETWEEN(5,COUNTA(Company!$A:$A) + 1),1)</f>
        <v>6a51143286b03064a49cc2acbee63c09a0682d33</v>
      </c>
      <c r="B1015" s="7" t="str">
        <f ca="1">VLOOKUP($A1015,Company!$A:$B,2,FALSE)</f>
        <v>ACME Corporation</v>
      </c>
      <c r="C1015" s="5">
        <f t="shared" si="105"/>
        <v>1011</v>
      </c>
      <c r="D1015" s="5" t="str" cm="1">
        <f t="array" ref="D1015">SHA1HASH($C1015)</f>
        <v>dd2dfa50dc8feca1e5303a87b2c6a42db3ebe102</v>
      </c>
      <c r="E1015" s="6">
        <v>1</v>
      </c>
      <c r="F1015" s="7">
        <f ca="1">IF($C1015 = 1 + N("Presidente"),
    127,
    IF($C1015 = 2 + N("Vice-Presidente"),
        72,
        IF($C1015 = 3 + N("Secretária bilíngue"),
            13,
            RANDBETWEEN(5,COUNT(Name!$A:$A) + 1)
        )
    )
)</f>
        <v>308</v>
      </c>
      <c r="G1015" s="7" t="str">
        <f ca="1">VLOOKUP($F1015,Name!$A:$B,2,FALSE)</f>
        <v>Noah</v>
      </c>
      <c r="H1015" s="7">
        <f ca="1" xml:space="preserve">
IF($C1015 = 1,
    0,
    RANDBETWEEN(5,COUNT('Last name'!$A:$A) + 1)
)</f>
        <v>14</v>
      </c>
      <c r="I1015" s="7" t="str">
        <f ca="1" xml:space="preserve">
IF($C1015 = 1 + N("Presidente"),
    "de Orléans e Bragança",
    VLOOKUP($H1015,'Last name'!$A:$B,2,FALSE) &amp; " " &amp; VLOOKUP(RANDBETWEEN(5,COUNT('Last name'!$A:$A) + 1),'Last name'!$A:$B,2,FALSE)
)</f>
        <v>Alves Pereira</v>
      </c>
      <c r="J1015" s="7" t="str">
        <f t="shared" ca="1" si="106"/>
        <v>Noah Alves Pereira</v>
      </c>
      <c r="K1015" s="7" t="str" cm="1">
        <f t="array" aca="1" ref="K1015" ca="1">SHA1HASH($J1015)</f>
        <v>b43de5eb8f9282e23fb43068e90b10e811e32eac</v>
      </c>
      <c r="L1015" s="7" cm="1">
        <f t="array" aca="1" ref="L1015" ca="1">INDEX(States!$A:$A,RANDBETWEEN(5,COUNTA(States!$A:$A) + 1),1)</f>
        <v>12</v>
      </c>
      <c r="M1015" s="7" t="str">
        <f ca="1">$L1015 &amp; "|" &amp; VLOOKUP($L1015,States!$A:$B,2,FALSE)</f>
        <v>12|16a2d6eb767d4fd003fae8cac60e0d85a9416ba8</v>
      </c>
      <c r="N1015" s="7" t="str">
        <f ca="1">VLOOKUP($F1015,Name!$A:$C,3,FALSE)</f>
        <v>M</v>
      </c>
      <c r="O1015" s="7" t="str">
        <f ca="1">VLOOKUP($N1015,Gender!$A:$B,2,FALSE)</f>
        <v>Male</v>
      </c>
      <c r="P1015" s="7" t="str" cm="1">
        <f t="array" aca="1" ref="P1015" ca="1">INDEX('Marital status'!$A:$A,RANDBETWEEN(5,COUNTA('Marital status'!$A:$A) + 1),1)</f>
        <v>47051393f6bcbf99111ec5d70ba2ebbe11ebccae</v>
      </c>
      <c r="Q1015" s="7" t="str">
        <f ca="1">VLOOKUP($P1015,'Marital status'!$A:$B,2,FALSE)</f>
        <v xml:space="preserve"> Separated </v>
      </c>
      <c r="R1015" s="7">
        <f t="shared" ca="1" si="107"/>
        <v>6</v>
      </c>
      <c r="S1015" s="7" t="e">
        <f ca="1">VLOOKUP($R1015,Race!$A:$B,2,FALSE)</f>
        <v>#N/A</v>
      </c>
      <c r="T1015" s="8">
        <f t="shared" ca="1" si="108"/>
        <v>24095</v>
      </c>
      <c r="U1015" s="6">
        <f t="shared" ca="1" si="109"/>
        <v>7</v>
      </c>
      <c r="V1015" s="8" t="str">
        <f ca="1">VLOOKUP($U1015,Education!$A:$B,2,FALSE)</f>
        <v>Undergraduate degree</v>
      </c>
      <c r="W1015" s="7">
        <f ca="1" xml:space="preserve">
  IF(OR($Y1015 = 5, $Y1015 = 6, $Y1015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015" s="7" t="str">
        <f ca="1">VLOOKUP($W1015,Department!$A:$B,2,FALSE)</f>
        <v>Presidency</v>
      </c>
      <c r="Y1015" s="6">
        <f t="shared" ca="1" si="110"/>
        <v>9</v>
      </c>
      <c r="Z1015" s="7" t="str">
        <f ca="1">VLOOKUP($Y1015,Role!$A:$B,2,FALSE)</f>
        <v>Intern</v>
      </c>
      <c r="AA1015" s="6" t="str">
        <f t="shared" ca="1" si="111"/>
        <v/>
      </c>
      <c r="AB1015" s="7" t="str">
        <f ca="1" xml:space="preserve">
IF($AA1015 &lt;&gt; "",
    VLOOKUP($AA1015,Level!$A:$B,2,FALSE),
    ""
)</f>
        <v/>
      </c>
      <c r="AC1015" s="1">
        <f ca="1" xml:space="preserve">
IF($Y1015 = 5 + N("Presidente"),
    27000,
    IF($Y1015 = 6 + N("Vice-presidente"),
        23000,
        IF(OR($Y1015 = 8, $Y1015= 13, $Y1015 = 12) + N("Secretária bilíngue ou coordenador ou especialista"),
            8000,
            IF($Y1015 = 7 + N("Diretor"),
                15000,
                IF($Y1015 = 14 + N("Gerente"),
                    12000,
                    IF($Y1015 = 9 + N("Estagiário"),
                        705,
                        IF($Y1015 = 10 + N("Trainee"),
                            805,
                            IF($Y1015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IF($U1015 = 7,
  500,
  IF($U1015 = 8,
    1000,
    IF($U1015 = 9,
      1500,
      IF($U1015 = 10,
        2000,
        0
      )
    )
  )
)
+
N("Adicional no salário por área")
+
IF($W1015 = 14 + N("Tecnologia da Informação"),
  120,
  IF($W1015 = 16 + N("Vendas"),
    110,
    IF($W1015 = 15 + N("Jurídico"),
      100,
      IF(OR($W1015 = 8, $W1015 = 9, $W1015 = 11) + N("Recursos humanos ou comercial ou comunicação e marketing"),
        80,
        0
      )
    )
  )
)
+
N("Adicionando pegadinha")
+
IF(AND($W1015 = 16, $U1015 = 9, $Y1015 = 11, $AA1015 = 5) + N("Se for de vendas, com mestrado, analista sênior"),
  IF($R1015 = 5,
    100,
    0
  )
  +
  IF($N1015 = "M",
    200,
    0
  ),
  0
)</f>
        <v>1205</v>
      </c>
      <c r="AD10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$A1015  &amp; ", "   &amp;
$C1015  &amp; ", "   &amp;
$E1015  &amp; ", '"  &amp;
$J1015  &amp; "', '" &amp;
$N1015  &amp; "', "  &amp;
$R1015  &amp; ", '"  &amp;
TEXT($T1015,"dd/mm/aaaa")  &amp; "', "   &amp;
$U1015  &amp; ", "   &amp;
$W1015  &amp; ", "   &amp;
$Y1015  &amp; ", "   &amp;
IF($AA1015 &lt;&gt; "", $AA1015, "NULL")  &amp; ", "   &amp;
$AC1015  &amp; ");"</f>
        <v>INSERT INTO bi4all.fac_employees (id_company_fk, id_employee_pk, flg_active, employee_name, id_gender_fk, id_race_fk, birthday, id_schooling_fk, id_department_fk, id_role_fk, id_level_fk, salary) VALUES (6a51143286b03064a49cc2acbee63c09a0682d33, 1011, 1, 'Noah Alves Pereira', 'M', 6, '19/12/1965', 7, 5, 9, NULL, 1205);</v>
      </c>
    </row>
    <row r="1016" spans="1:30" ht="14.25" customHeight="1" x14ac:dyDescent="0.2">
      <c r="A1016" s="7" t="str" cm="1">
        <f t="array" aca="1" ref="A1016" ca="1">INDEX(Company!$A:$A,RANDBETWEEN(5,COUNTA(Company!$A:$A) + 1),1)</f>
        <v>6a51143286b03064a49cc2acbee63c09a0682d33</v>
      </c>
      <c r="B1016" s="7" t="str">
        <f ca="1">VLOOKUP($A1016,Company!$A:$B,2,FALSE)</f>
        <v>ACME Corporation</v>
      </c>
      <c r="C1016" s="5">
        <f t="shared" si="105"/>
        <v>1012</v>
      </c>
      <c r="D1016" s="5" t="str" cm="1">
        <f t="array" ref="D1016">SHA1HASH($C1016)</f>
        <v>899a19b6bec5cddc50179f183ba138b628cf94b3</v>
      </c>
      <c r="E1016" s="6">
        <v>1</v>
      </c>
      <c r="F1016" s="7">
        <f ca="1">IF($C1016 = 1 + N("Presidente"),
    127,
    IF($C1016 = 2 + N("Vice-Presidente"),
        72,
        IF($C1016 = 3 + N("Secretária bilíngue"),
            13,
            RANDBETWEEN(5,COUNT(Name!$A:$A) + 1)
        )
    )
)</f>
        <v>101</v>
      </c>
      <c r="G1016" s="7" t="str">
        <f ca="1">VLOOKUP($F1016,Name!$A:$B,2,FALSE)</f>
        <v>Daniel</v>
      </c>
      <c r="H1016" s="7">
        <f ca="1" xml:space="preserve">
IF($C1016 = 1,
    0,
    RANDBETWEEN(5,COUNT('Last name'!$A:$A) + 1)
)</f>
        <v>138</v>
      </c>
      <c r="I1016" s="7" t="str">
        <f ca="1" xml:space="preserve">
IF($C1016 = 1 + N("Presidente"),
    "de Orléans e Bragança",
    VLOOKUP($H1016,'Last name'!$A:$B,2,FALSE) &amp; " " &amp; VLOOKUP(RANDBETWEEN(5,COUNT('Last name'!$A:$A) + 1),'Last name'!$A:$B,2,FALSE)
)</f>
        <v>Nascimento Martini</v>
      </c>
      <c r="J1016" s="7" t="str">
        <f t="shared" ca="1" si="106"/>
        <v>Daniel Nascimento Martini</v>
      </c>
      <c r="K1016" s="7" t="str" cm="1">
        <f t="array" aca="1" ref="K1016" ca="1">SHA1HASH($J1016)</f>
        <v>1f5bf05af38fef9ba4290b932b5cb7715f1610b0</v>
      </c>
      <c r="L1016" s="7" cm="1">
        <f t="array" aca="1" ref="L1016" ca="1">INDEX(States!$A:$A,RANDBETWEEN(5,COUNTA(States!$A:$A) + 1),1)</f>
        <v>24</v>
      </c>
      <c r="M1016" s="7" t="str">
        <f ca="1">$L1016 &amp; "|" &amp; VLOOKUP($L1016,States!$A:$B,2,FALSE)</f>
        <v>24|4e344e218f5d3cb3700b5fb228401547cb97b31c</v>
      </c>
      <c r="N1016" s="7" t="str">
        <f ca="1">VLOOKUP($F1016,Name!$A:$C,3,FALSE)</f>
        <v>M</v>
      </c>
      <c r="O1016" s="7" t="str">
        <f ca="1">VLOOKUP($N1016,Gender!$A:$B,2,FALSE)</f>
        <v>Male</v>
      </c>
      <c r="P1016" s="7" t="str" cm="1">
        <f t="array" aca="1" ref="P1016" ca="1">INDEX('Marital status'!$A:$A,RANDBETWEEN(5,COUNTA('Marital status'!$A:$A) + 1),1)</f>
        <v>ce0b1612aa711b78a720295d271a33894e2b72bf</v>
      </c>
      <c r="Q1016" s="7" t="str">
        <f ca="1">VLOOKUP($P1016,'Marital status'!$A:$B,2,FALSE)</f>
        <v>single</v>
      </c>
      <c r="R1016" s="7">
        <f t="shared" ca="1" si="107"/>
        <v>5</v>
      </c>
      <c r="S1016" s="7" t="e">
        <f ca="1">VLOOKUP($R1016,Race!$A:$B,2,FALSE)</f>
        <v>#N/A</v>
      </c>
      <c r="T1016" s="8">
        <f t="shared" ca="1" si="108"/>
        <v>17591</v>
      </c>
      <c r="U1016" s="6">
        <f t="shared" ca="1" si="109"/>
        <v>8</v>
      </c>
      <c r="V1016" s="8" t="str">
        <f ca="1">VLOOKUP($U1016,Education!$A:$B,2,FALSE)</f>
        <v>Graduate school</v>
      </c>
      <c r="W1016" s="7">
        <f ca="1" xml:space="preserve">
  IF(OR($Y1016 = 5, $Y1016 = 6, $Y1016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016" s="7" t="str">
        <f ca="1">VLOOKUP($W1016,Department!$A:$B,2,FALSE)</f>
        <v>Administration</v>
      </c>
      <c r="Y1016" s="6">
        <f t="shared" ca="1" si="110"/>
        <v>11</v>
      </c>
      <c r="Z1016" s="7" t="str">
        <f ca="1">VLOOKUP($Y1016,Role!$A:$B,2,FALSE)</f>
        <v>Analyst</v>
      </c>
      <c r="AA1016" s="6">
        <f t="shared" ca="1" si="111"/>
        <v>5</v>
      </c>
      <c r="AB1016" s="7" t="str">
        <f ca="1" xml:space="preserve">
IF($AA1016 &lt;&gt; "",
    VLOOKUP($AA1016,Level!$A:$B,2,FALSE),
    ""
)</f>
        <v>Junior</v>
      </c>
      <c r="AC1016" s="1">
        <f ca="1" xml:space="preserve">
IF($Y1016 = 5 + N("Presidente"),
    27000,
    IF($Y1016 = 6 + N("Vice-presidente"),
        23000,
        IF(OR($Y1016 = 8, $Y1016= 13, $Y1016 = 12) + N("Secretária bilíngue ou coordenador ou especialista"),
            8000,
            IF($Y1016 = 7 + N("Diretor"),
                15000,
                IF($Y1016 = 14 + N("Gerente"),
                    12000,
                    IF($Y1016 = 9 + N("Estagiário"),
                        705,
                        IF($Y1016 = 10 + N("Trainee"),
                            805,
                            IF($Y1016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IF($U1016 = 7,
  500,
  IF($U1016 = 8,
    1000,
    IF($U1016 = 9,
      1500,
      IF($U1016 = 10,
        2000,
        0
      )
    )
  )
)
+
N("Adicional no salário por área")
+
IF($W1016 = 14 + N("Tecnologia da Informação"),
  120,
  IF($W1016 = 16 + N("Vendas"),
    110,
    IF($W1016 = 15 + N("Jurídico"),
      100,
      IF(OR($W1016 = 8, $W1016 = 9, $W1016 = 11) + N("Recursos humanos ou comercial ou comunicação e marketing"),
        80,
        0
      )
    )
  )
)
+
N("Adicionando pegadinha")
+
IF(AND($W1016 = 16, $U1016 = 9, $Y1016 = 11, $AA1016 = 5) + N("Se for de vendas, com mestrado, analista sênior"),
  IF($R1016 = 5,
    100,
    0
  )
  +
  IF($N1016 = "M",
    200,
    0
  ),
  0
)</f>
        <v>3000</v>
      </c>
      <c r="AD10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$A1016  &amp; ", "   &amp;
$C1016  &amp; ", "   &amp;
$E1016  &amp; ", '"  &amp;
$J1016  &amp; "', '" &amp;
$N1016  &amp; "', "  &amp;
$R1016  &amp; ", '"  &amp;
TEXT($T1016,"dd/mm/aaaa")  &amp; "', "   &amp;
$U1016  &amp; ", "   &amp;
$W1016  &amp; ", "   &amp;
$Y1016  &amp; ", "   &amp;
IF($AA1016 &lt;&gt; "", $AA1016, "NULL")  &amp; ", "   &amp;
$AC1016  &amp; ");"</f>
        <v>INSERT INTO bi4all.fac_employees (id_company_fk, id_employee_pk, flg_active, employee_name, id_gender_fk, id_race_fk, birthday, id_schooling_fk, id_department_fk, id_role_fk, id_level_fk, salary) VALUES (6a51143286b03064a49cc2acbee63c09a0682d33, 1012, 1, 'Daniel Nascimento Martini', 'M', 5, '28/02/1948', 8, 6, 11, 5, 3000);</v>
      </c>
    </row>
    <row r="1017" spans="1:30" ht="14.25" customHeight="1" x14ac:dyDescent="0.2">
      <c r="A1017" s="7" t="str" cm="1">
        <f t="array" aca="1" ref="A1017" ca="1">INDEX(Company!$A:$A,RANDBETWEEN(5,COUNTA(Company!$A:$A) + 1),1)</f>
        <v>6a51143286b03064a49cc2acbee63c09a0682d33</v>
      </c>
      <c r="B1017" s="7" t="str">
        <f ca="1">VLOOKUP($A1017,Company!$A:$B,2,FALSE)</f>
        <v>ACME Corporation</v>
      </c>
      <c r="C1017" s="5">
        <f t="shared" si="105"/>
        <v>1013</v>
      </c>
      <c r="D1017" s="5" t="str" cm="1">
        <f t="array" ref="D1017">SHA1HASH($C1017)</f>
        <v>ba5bfc9d29e57bda5c45cf82d9fff043329f313a</v>
      </c>
      <c r="E1017" s="6">
        <v>1</v>
      </c>
      <c r="F1017" s="7">
        <f ca="1">IF($C1017 = 1 + N("Presidente"),
    127,
    IF($C1017 = 2 + N("Vice-Presidente"),
        72,
        IF($C1017 = 3 + N("Secretária bilíngue"),
            13,
            RANDBETWEEN(5,COUNT(Name!$A:$A) + 1)
        )
    )
)</f>
        <v>253</v>
      </c>
      <c r="G1017" s="7" t="str">
        <f ca="1">VLOOKUP($F1017,Name!$A:$B,2,FALSE)</f>
        <v>Malu</v>
      </c>
      <c r="H1017" s="7">
        <f ca="1" xml:space="preserve">
IF($C1017 = 1,
    0,
    RANDBETWEEN(5,COUNT('Last name'!$A:$A) + 1)
)</f>
        <v>10</v>
      </c>
      <c r="I1017" s="7" t="str">
        <f ca="1" xml:space="preserve">
IF($C1017 = 1 + N("Presidente"),
    "de Orléans e Bragança",
    VLOOKUP($H1017,'Last name'!$A:$B,2,FALSE) &amp; " " &amp; VLOOKUP(RANDBETWEEN(5,COUNT('Last name'!$A:$A) + 1),'Last name'!$A:$B,2,FALSE)
)</f>
        <v>Alencar Colombo</v>
      </c>
      <c r="J1017" s="7" t="str">
        <f t="shared" ca="1" si="106"/>
        <v>Malu Alencar Colombo</v>
      </c>
      <c r="K1017" s="7" t="str" cm="1">
        <f t="array" aca="1" ref="K1017" ca="1">SHA1HASH($J1017)</f>
        <v>84d89b95992412ac596497f0c8f9fc8087adfe4d</v>
      </c>
      <c r="L1017" s="7" cm="1">
        <f t="array" aca="1" ref="L1017" ca="1">INDEX(States!$A:$A,RANDBETWEEN(5,COUNTA(States!$A:$A) + 1),1)</f>
        <v>9</v>
      </c>
      <c r="M1017" s="7" t="str">
        <f ca="1">$L1017 &amp; "|" &amp; VLOOKUP($L1017,States!$A:$B,2,FALSE)</f>
        <v>9|68b7ab1daf7c594d71db682ca70a5cb187f0524f</v>
      </c>
      <c r="N1017" s="7" t="str">
        <f ca="1">VLOOKUP($F1017,Name!$A:$C,3,FALSE)</f>
        <v>F</v>
      </c>
      <c r="O1017" s="7" t="str">
        <f ca="1">VLOOKUP($N1017,Gender!$A:$B,2,FALSE)</f>
        <v>Female</v>
      </c>
      <c r="P1017" s="7" t="str" cm="1">
        <f t="array" aca="1" ref="P1017" ca="1">INDEX('Marital status'!$A:$A,RANDBETWEEN(5,COUNTA('Marital status'!$A:$A) + 1),1)</f>
        <v>459031b19ec5bbd3b3dbc0a9dcf2cb6e6c6f7848</v>
      </c>
      <c r="Q1017" s="7" t="str">
        <f ca="1">VLOOKUP($P1017,'Marital status'!$A:$B,2,FALSE)</f>
        <v xml:space="preserve">Widowed </v>
      </c>
      <c r="R1017" s="7">
        <f t="shared" ca="1" si="107"/>
        <v>5</v>
      </c>
      <c r="S1017" s="7" t="e">
        <f ca="1">VLOOKUP($R1017,Race!$A:$B,2,FALSE)</f>
        <v>#N/A</v>
      </c>
      <c r="T1017" s="8">
        <f t="shared" ca="1" si="108"/>
        <v>20044</v>
      </c>
      <c r="U1017" s="6">
        <f t="shared" ca="1" si="109"/>
        <v>7</v>
      </c>
      <c r="V1017" s="8" t="str">
        <f ca="1">VLOOKUP($U1017,Education!$A:$B,2,FALSE)</f>
        <v>Undergraduate degree</v>
      </c>
      <c r="W1017" s="7">
        <f ca="1" xml:space="preserve">
  IF(OR($Y1017 = 5, $Y1017 = 6, $Y1017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017" s="7" t="str">
        <f ca="1">VLOOKUP($W1017,Department!$A:$B,2,FALSE)</f>
        <v>Communication &amp; Marketing</v>
      </c>
      <c r="Y1017" s="6">
        <f t="shared" ca="1" si="110"/>
        <v>10</v>
      </c>
      <c r="Z1017" s="7" t="str">
        <f ca="1">VLOOKUP($Y1017,Role!$A:$B,2,FALSE)</f>
        <v>Trainee</v>
      </c>
      <c r="AA1017" s="6" t="str">
        <f t="shared" ca="1" si="111"/>
        <v/>
      </c>
      <c r="AB1017" s="7" t="str">
        <f ca="1" xml:space="preserve">
IF($AA1017 &lt;&gt; "",
    VLOOKUP($AA1017,Level!$A:$B,2,FALSE),
    ""
)</f>
        <v/>
      </c>
      <c r="AC1017" s="1">
        <f ca="1" xml:space="preserve">
IF($Y1017 = 5 + N("Presidente"),
    27000,
    IF($Y1017 = 6 + N("Vice-presidente"),
        23000,
        IF(OR($Y1017 = 8, $Y1017= 13, $Y1017 = 12) + N("Secretária bilíngue ou coordenador ou especialista"),
            8000,
            IF($Y1017 = 7 + N("Diretor"),
                15000,
                IF($Y1017 = 14 + N("Gerente"),
                    12000,
                    IF($Y1017 = 9 + N("Estagiário"),
                        705,
                        IF($Y1017 = 10 + N("Trainee"),
                            805,
                            IF($Y1017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IF($U1017 = 7,
  500,
  IF($U1017 = 8,
    1000,
    IF($U1017 = 9,
      1500,
      IF($U1017 = 10,
        2000,
        0
      )
    )
  )
)
+
N("Adicional no salário por área")
+
IF($W1017 = 14 + N("Tecnologia da Informação"),
  120,
  IF($W1017 = 16 + N("Vendas"),
    110,
    IF($W1017 = 15 + N("Jurídico"),
      100,
      IF(OR($W1017 = 8, $W1017 = 9, $W1017 = 11) + N("Recursos humanos ou comercial ou comunicação e marketing"),
        80,
        0
      )
    )
  )
)
+
N("Adicionando pegadinha")
+
IF(AND($W1017 = 16, $U1017 = 9, $Y1017 = 11, $AA1017 = 5) + N("Se for de vendas, com mestrado, analista sênior"),
  IF($R1017 = 5,
    100,
    0
  )
  +
  IF($N1017 = "M",
    200,
    0
  ),
  0
)</f>
        <v>1385</v>
      </c>
      <c r="AD10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$A1017  &amp; ", "   &amp;
$C1017  &amp; ", "   &amp;
$E1017  &amp; ", '"  &amp;
$J1017  &amp; "', '" &amp;
$N1017  &amp; "', "  &amp;
$R1017  &amp; ", '"  &amp;
TEXT($T1017,"dd/mm/aaaa")  &amp; "', "   &amp;
$U1017  &amp; ", "   &amp;
$W1017  &amp; ", "   &amp;
$Y1017  &amp; ", "   &amp;
IF($AA1017 &lt;&gt; "", $AA1017, "NULL")  &amp; ", "   &amp;
$AC1017  &amp; ");"</f>
        <v>INSERT INTO bi4all.fac_employees (id_company_fk, id_employee_pk, flg_active, employee_name, id_gender_fk, id_race_fk, birthday, id_schooling_fk, id_department_fk, id_role_fk, id_level_fk, salary) VALUES (6a51143286b03064a49cc2acbee63c09a0682d33, 1013, 1, 'Malu Alencar Colombo', 'F', 5, '16/11/1954', 7, 11, 10, NULL, 1385);</v>
      </c>
    </row>
    <row r="1018" spans="1:30" ht="14.25" customHeight="1" x14ac:dyDescent="0.2">
      <c r="A1018" s="7" t="str" cm="1">
        <f t="array" aca="1" ref="A1018" ca="1">INDEX(Company!$A:$A,RANDBETWEEN(5,COUNTA(Company!$A:$A) + 1),1)</f>
        <v>6a51143286b03064a49cc2acbee63c09a0682d33</v>
      </c>
      <c r="B1018" s="7" t="str">
        <f ca="1">VLOOKUP($A1018,Company!$A:$B,2,FALSE)</f>
        <v>ACME Corporation</v>
      </c>
      <c r="C1018" s="5">
        <f t="shared" si="105"/>
        <v>1014</v>
      </c>
      <c r="D1018" s="5" t="str" cm="1">
        <f t="array" ref="D1018">SHA1HASH($C1018)</f>
        <v>54ea9be9d0b2076fa355586c14cc03b84ad13c70</v>
      </c>
      <c r="E1018" s="6">
        <v>1</v>
      </c>
      <c r="F1018" s="7">
        <f ca="1">IF($C1018 = 1 + N("Presidente"),
    127,
    IF($C1018 = 2 + N("Vice-Presidente"),
        72,
        IF($C1018 = 3 + N("Secretária bilíngue"),
            13,
            RANDBETWEEN(5,COUNT(Name!$A:$A) + 1)
        )
    )
)</f>
        <v>124</v>
      </c>
      <c r="G1018" s="7" t="str">
        <f ca="1">VLOOKUP($F1018,Name!$A:$B,2,FALSE)</f>
        <v>Emilly</v>
      </c>
      <c r="H1018" s="7">
        <f ca="1" xml:space="preserve">
IF($C1018 = 1,
    0,
    RANDBETWEEN(5,COUNT('Last name'!$A:$A) + 1)
)</f>
        <v>152</v>
      </c>
      <c r="I1018" s="7" t="str">
        <f ca="1" xml:space="preserve">
IF($C1018 = 1 + N("Presidente"),
    "de Orléans e Bragança",
    VLOOKUP($H1018,'Last name'!$A:$B,2,FALSE) &amp; " " &amp; VLOOKUP(RANDBETWEEN(5,COUNT('Last name'!$A:$A) + 1),'Last name'!$A:$B,2,FALSE)
)</f>
        <v>Pimenta Santos</v>
      </c>
      <c r="J1018" s="7" t="str">
        <f t="shared" ca="1" si="106"/>
        <v>Emilly Pimenta Santos</v>
      </c>
      <c r="K1018" s="7" t="str" cm="1">
        <f t="array" aca="1" ref="K1018" ca="1">SHA1HASH($J1018)</f>
        <v>8a5c81f51d1b081c8031adde6e7d226ffe0a9590</v>
      </c>
      <c r="L1018" s="7" cm="1">
        <f t="array" aca="1" ref="L1018" ca="1">INDEX(States!$A:$A,RANDBETWEEN(5,COUNTA(States!$A:$A) + 1),1)</f>
        <v>21</v>
      </c>
      <c r="M1018" s="7" t="str">
        <f ca="1">$L1018 &amp; "|" &amp; VLOOKUP($L1018,States!$A:$B,2,FALSE)</f>
        <v>21|18f454963e4e8ae3fea0597ea98a4e003875820f</v>
      </c>
      <c r="N1018" s="7" t="str">
        <f ca="1">VLOOKUP($F1018,Name!$A:$C,3,FALSE)</f>
        <v>F</v>
      </c>
      <c r="O1018" s="7" t="str">
        <f ca="1">VLOOKUP($N1018,Gender!$A:$B,2,FALSE)</f>
        <v>Female</v>
      </c>
      <c r="P1018" s="7" t="str" cm="1">
        <f t="array" aca="1" ref="P1018" ca="1">INDEX('Marital status'!$A:$A,RANDBETWEEN(5,COUNTA('Marital status'!$A:$A) + 1),1)</f>
        <v>47051393f6bcbf99111ec5d70ba2ebbe11ebccae</v>
      </c>
      <c r="Q1018" s="7" t="str">
        <f ca="1">VLOOKUP($P1018,'Marital status'!$A:$B,2,FALSE)</f>
        <v xml:space="preserve"> Separated </v>
      </c>
      <c r="R1018" s="7">
        <f t="shared" ca="1" si="107"/>
        <v>5</v>
      </c>
      <c r="S1018" s="7" t="e">
        <f ca="1">VLOOKUP($R1018,Race!$A:$B,2,FALSE)</f>
        <v>#N/A</v>
      </c>
      <c r="T1018" s="8">
        <f t="shared" ca="1" si="108"/>
        <v>31670</v>
      </c>
      <c r="U1018" s="6">
        <f t="shared" ca="1" si="109"/>
        <v>7</v>
      </c>
      <c r="V1018" s="8" t="str">
        <f ca="1">VLOOKUP($U1018,Education!$A:$B,2,FALSE)</f>
        <v>Undergraduate degree</v>
      </c>
      <c r="W1018" s="7">
        <f ca="1" xml:space="preserve">
  IF(OR($Y1018 = 5, $Y1018 = 6, $Y1018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018" s="7" t="str">
        <f ca="1">VLOOKUP($W1018,Department!$A:$B,2,FALSE)</f>
        <v>Presidency</v>
      </c>
      <c r="Y1018" s="6">
        <f t="shared" ca="1" si="110"/>
        <v>11</v>
      </c>
      <c r="Z1018" s="7" t="str">
        <f ca="1">VLOOKUP($Y1018,Role!$A:$B,2,FALSE)</f>
        <v>Analyst</v>
      </c>
      <c r="AA1018" s="6">
        <f t="shared" ca="1" si="111"/>
        <v>7</v>
      </c>
      <c r="AB1018" s="7" t="str">
        <f ca="1" xml:space="preserve">
IF($AA1018 &lt;&gt; "",
    VLOOKUP($AA1018,Level!$A:$B,2,FALSE),
    ""
)</f>
        <v>Senior</v>
      </c>
      <c r="AC1018" s="1">
        <f ca="1" xml:space="preserve">
IF($Y1018 = 5 + N("Presidente"),
    27000,
    IF($Y1018 = 6 + N("Vice-presidente"),
        23000,
        IF(OR($Y1018 = 8, $Y1018= 13, $Y1018 = 12) + N("Secretária bilíngue ou coordenador ou especialista"),
            8000,
            IF($Y1018 = 7 + N("Diretor"),
                15000,
                IF($Y1018 = 14 + N("Gerente"),
                    12000,
                    IF($Y1018 = 9 + N("Estagiário"),
                        705,
                        IF($Y1018 = 10 + N("Trainee"),
                            805,
                            IF($Y1018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IF($U1018 = 7,
  500,
  IF($U1018 = 8,
    1000,
    IF($U1018 = 9,
      1500,
      IF($U1018 = 10,
        2000,
        0
      )
    )
  )
)
+
N("Adicional no salário por área")
+
IF($W1018 = 14 + N("Tecnologia da Informação"),
  120,
  IF($W1018 = 16 + N("Vendas"),
    110,
    IF($W1018 = 15 + N("Jurídico"),
      100,
      IF(OR($W1018 = 8, $W1018 = 9, $W1018 = 11) + N("Recursos humanos ou comercial ou comunicação e marketing"),
        80,
        0
      )
    )
  )
)
+
N("Adicionando pegadinha")
+
IF(AND($W1018 = 16, $U1018 = 9, $Y1018 = 11, $AA1018 = 5) + N("Se for de vendas, com mestrado, analista sênior"),
  IF($R1018 = 5,
    100,
    0
  )
  +
  IF($N1018 = "M",
    200,
    0
  ),
  0
)</f>
        <v>2500</v>
      </c>
      <c r="AD10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$A1018  &amp; ", "   &amp;
$C1018  &amp; ", "   &amp;
$E1018  &amp; ", '"  &amp;
$J1018  &amp; "', '" &amp;
$N1018  &amp; "', "  &amp;
$R1018  &amp; ", '"  &amp;
TEXT($T1018,"dd/mm/aaaa")  &amp; "', "   &amp;
$U1018  &amp; ", "   &amp;
$W1018  &amp; ", "   &amp;
$Y1018  &amp; ", "   &amp;
IF($AA1018 &lt;&gt; "", $AA1018, "NULL")  &amp; ", "   &amp;
$AC1018  &amp; ");"</f>
        <v>INSERT INTO bi4all.fac_employees (id_company_fk, id_employee_pk, flg_active, employee_name, id_gender_fk, id_race_fk, birthday, id_schooling_fk, id_department_fk, id_role_fk, id_level_fk, salary) VALUES (6a51143286b03064a49cc2acbee63c09a0682d33, 1014, 1, 'Emilly Pimenta Santos', 'F', 5, '15/09/1986', 7, 5, 11, 7, 2500);</v>
      </c>
    </row>
    <row r="1019" spans="1:30" ht="14.25" customHeight="1" x14ac:dyDescent="0.2">
      <c r="A1019" s="7" t="str" cm="1">
        <f t="array" aca="1" ref="A1019" ca="1">INDEX(Company!$A:$A,RANDBETWEEN(5,COUNTA(Company!$A:$A) + 1),1)</f>
        <v>6a51143286b03064a49cc2acbee63c09a0682d33</v>
      </c>
      <c r="B1019" s="7" t="str">
        <f ca="1">VLOOKUP($A1019,Company!$A:$B,2,FALSE)</f>
        <v>ACME Corporation</v>
      </c>
      <c r="C1019" s="5">
        <f t="shared" si="105"/>
        <v>1015</v>
      </c>
      <c r="D1019" s="5" t="str" cm="1">
        <f t="array" ref="D1019">SHA1HASH($C1019)</f>
        <v>6ab9e3dd3a09945b25c4ab04a708c23b087fe7e6</v>
      </c>
      <c r="E1019" s="6">
        <v>1</v>
      </c>
      <c r="F1019" s="7">
        <f ca="1">IF($C1019 = 1 + N("Presidente"),
    127,
    IF($C1019 = 2 + N("Vice-Presidente"),
        72,
        IF($C1019 = 3 + N("Secretária bilíngue"),
            13,
            RANDBETWEEN(5,COUNT(Name!$A:$A) + 1)
        )
    )
)</f>
        <v>143</v>
      </c>
      <c r="G1019" s="7" t="str">
        <f ca="1">VLOOKUP($F1019,Name!$A:$B,2,FALSE)</f>
        <v>Flavio</v>
      </c>
      <c r="H1019" s="7">
        <f ca="1" xml:space="preserve">
IF($C1019 = 1,
    0,
    RANDBETWEEN(5,COUNT('Last name'!$A:$A) + 1)
)</f>
        <v>156</v>
      </c>
      <c r="I1019" s="7" t="str">
        <f ca="1" xml:space="preserve">
IF($C1019 = 1 + N("Presidente"),
    "de Orléans e Bragança",
    VLOOKUP($H1019,'Last name'!$A:$B,2,FALSE) &amp; " " &amp; VLOOKUP(RANDBETWEEN(5,COUNT('Last name'!$A:$A) + 1),'Last name'!$A:$B,2,FALSE)
)</f>
        <v>Poeta Mazza</v>
      </c>
      <c r="J1019" s="7" t="str">
        <f t="shared" ca="1" si="106"/>
        <v>Flavio Poeta Mazza</v>
      </c>
      <c r="K1019" s="7" t="str" cm="1">
        <f t="array" aca="1" ref="K1019" ca="1">SHA1HASH($J1019)</f>
        <v>1bbe48112c3b74fc68633e74eef45a2de20325ae</v>
      </c>
      <c r="L1019" s="7" cm="1">
        <f t="array" aca="1" ref="L1019" ca="1">INDEX(States!$A:$A,RANDBETWEEN(5,COUNTA(States!$A:$A) + 1),1)</f>
        <v>12</v>
      </c>
      <c r="M1019" s="7" t="str">
        <f ca="1">$L1019 &amp; "|" &amp; VLOOKUP($L1019,States!$A:$B,2,FALSE)</f>
        <v>12|16a2d6eb767d4fd003fae8cac60e0d85a9416ba8</v>
      </c>
      <c r="N1019" s="7" t="str">
        <f ca="1">VLOOKUP($F1019,Name!$A:$C,3,FALSE)</f>
        <v>M</v>
      </c>
      <c r="O1019" s="7" t="str">
        <f ca="1">VLOOKUP($N1019,Gender!$A:$B,2,FALSE)</f>
        <v>Male</v>
      </c>
      <c r="P1019" s="7" t="str" cm="1">
        <f t="array" aca="1" ref="P1019" ca="1">INDEX('Marital status'!$A:$A,RANDBETWEEN(5,COUNTA('Marital status'!$A:$A) + 1),1)</f>
        <v>3266897012b6dcc5723033bc25891bf99efcff6f</v>
      </c>
      <c r="Q1019" s="7" t="str">
        <f ca="1">VLOOKUP($P1019,'Marital status'!$A:$B,2,FALSE)</f>
        <v>MarrieD</v>
      </c>
      <c r="R1019" s="7">
        <f t="shared" ca="1" si="107"/>
        <v>5</v>
      </c>
      <c r="S1019" s="7" t="e">
        <f ca="1">VLOOKUP($R1019,Race!$A:$B,2,FALSE)</f>
        <v>#N/A</v>
      </c>
      <c r="T1019" s="8">
        <f t="shared" ca="1" si="108"/>
        <v>17952</v>
      </c>
      <c r="U1019" s="6">
        <f t="shared" ca="1" si="109"/>
        <v>7</v>
      </c>
      <c r="V1019" s="8" t="str">
        <f ca="1">VLOOKUP($U1019,Education!$A:$B,2,FALSE)</f>
        <v>Undergraduate degree</v>
      </c>
      <c r="W1019" s="7">
        <f ca="1" xml:space="preserve">
  IF(OR($Y1019 = 5, $Y1019 = 6, $Y1019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019" s="7" t="str">
        <f ca="1">VLOOKUP($W1019,Department!$A:$B,2,FALSE)</f>
        <v>Operations</v>
      </c>
      <c r="Y1019" s="6">
        <f t="shared" ca="1" si="110"/>
        <v>10</v>
      </c>
      <c r="Z1019" s="7" t="str">
        <f ca="1">VLOOKUP($Y1019,Role!$A:$B,2,FALSE)</f>
        <v>Trainee</v>
      </c>
      <c r="AA1019" s="6" t="str">
        <f t="shared" ca="1" si="111"/>
        <v/>
      </c>
      <c r="AB1019" s="7" t="str">
        <f ca="1" xml:space="preserve">
IF($AA1019 &lt;&gt; "",
    VLOOKUP($AA1019,Level!$A:$B,2,FALSE),
    ""
)</f>
        <v/>
      </c>
      <c r="AC1019" s="1">
        <f ca="1" xml:space="preserve">
IF($Y1019 = 5 + N("Presidente"),
    27000,
    IF($Y1019 = 6 + N("Vice-presidente"),
        23000,
        IF(OR($Y1019 = 8, $Y1019= 13, $Y1019 = 12) + N("Secretária bilíngue ou coordenador ou especialista"),
            8000,
            IF($Y1019 = 7 + N("Diretor"),
                15000,
                IF($Y1019 = 14 + N("Gerente"),
                    12000,
                    IF($Y1019 = 9 + N("Estagiário"),
                        705,
                        IF($Y1019 = 10 + N("Trainee"),
                            805,
                            IF($Y1019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IF($U1019 = 7,
  500,
  IF($U1019 = 8,
    1000,
    IF($U1019 = 9,
      1500,
      IF($U1019 = 10,
        2000,
        0
      )
    )
  )
)
+
N("Adicional no salário por área")
+
IF($W1019 = 14 + N("Tecnologia da Informação"),
  120,
  IF($W1019 = 16 + N("Vendas"),
    110,
    IF($W1019 = 15 + N("Jurídico"),
      100,
      IF(OR($W1019 = 8, $W1019 = 9, $W1019 = 11) + N("Recursos humanos ou comercial ou comunicação e marketing"),
        80,
        0
      )
    )
  )
)
+
N("Adicionando pegadinha")
+
IF(AND($W1019 = 16, $U1019 = 9, $Y1019 = 11, $AA1019 = 5) + N("Se for de vendas, com mestrado, analista sênior"),
  IF($R1019 = 5,
    100,
    0
  )
  +
  IF($N1019 = "M",
    200,
    0
  ),
  0
)</f>
        <v>1305</v>
      </c>
      <c r="AD10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$A1019  &amp; ", "   &amp;
$C1019  &amp; ", "   &amp;
$E1019  &amp; ", '"  &amp;
$J1019  &amp; "', '" &amp;
$N1019  &amp; "', "  &amp;
$R1019  &amp; ", '"  &amp;
TEXT($T1019,"dd/mm/aaaa")  &amp; "', "   &amp;
$U1019  &amp; ", "   &amp;
$W1019  &amp; ", "   &amp;
$Y1019  &amp; ", "   &amp;
IF($AA1019 &lt;&gt; "", $AA1019, "NULL")  &amp; ", "   &amp;
$AC1019  &amp; ");"</f>
        <v>INSERT INTO bi4all.fac_employees (id_company_fk, id_employee_pk, flg_active, employee_name, id_gender_fk, id_race_fk, birthday, id_schooling_fk, id_department_fk, id_role_fk, id_level_fk, salary) VALUES (6a51143286b03064a49cc2acbee63c09a0682d33, 1015, 1, 'Flavio Poeta Mazza', 'M', 5, '23/02/1949', 7, 10, 10, NULL, 1305);</v>
      </c>
    </row>
    <row r="1020" spans="1:30" ht="14.25" customHeight="1" x14ac:dyDescent="0.2">
      <c r="A1020" s="7" t="str" cm="1">
        <f t="array" aca="1" ref="A1020" ca="1">INDEX(Company!$A:$A,RANDBETWEEN(5,COUNTA(Company!$A:$A) + 1),1)</f>
        <v>6a51143286b03064a49cc2acbee63c09a0682d33</v>
      </c>
      <c r="B1020" s="7" t="str">
        <f ca="1">VLOOKUP($A1020,Company!$A:$B,2,FALSE)</f>
        <v>ACME Corporation</v>
      </c>
      <c r="C1020" s="5">
        <f t="shared" si="105"/>
        <v>1016</v>
      </c>
      <c r="D1020" s="5" t="str" cm="1">
        <f t="array" ref="D1020">SHA1HASH($C1020)</f>
        <v>49ae64f7fd1d3f88bba01cfdf9cfbf9a68886037</v>
      </c>
      <c r="E1020" s="6">
        <v>1</v>
      </c>
      <c r="F1020" s="7">
        <f ca="1">IF($C1020 = 1 + N("Presidente"),
    127,
    IF($C1020 = 2 + N("Vice-Presidente"),
        72,
        IF($C1020 = 3 + N("Secretária bilíngue"),
            13,
            RANDBETWEEN(5,COUNT(Name!$A:$A) + 1)
        )
    )
)</f>
        <v>336</v>
      </c>
      <c r="G1020" s="7" t="str">
        <f ca="1">VLOOKUP($F1020,Name!$A:$B,2,FALSE)</f>
        <v>Samuel</v>
      </c>
      <c r="H1020" s="7">
        <f ca="1" xml:space="preserve">
IF($C1020 = 1,
    0,
    RANDBETWEEN(5,COUNT('Last name'!$A:$A) + 1)
)</f>
        <v>189</v>
      </c>
      <c r="I1020" s="7" t="str">
        <f ca="1" xml:space="preserve">
IF($C1020 = 1 + N("Presidente"),
    "de Orléans e Bragança",
    VLOOKUP($H1020,'Last name'!$A:$B,2,FALSE) &amp; " " &amp; VLOOKUP(RANDBETWEEN(5,COUNT('Last name'!$A:$A) + 1),'Last name'!$A:$B,2,FALSE)
)</f>
        <v>Teixeira Azeredo</v>
      </c>
      <c r="J1020" s="7" t="str">
        <f t="shared" ca="1" si="106"/>
        <v>Samuel Teixeira Azeredo</v>
      </c>
      <c r="K1020" s="7" t="str" cm="1">
        <f t="array" aca="1" ref="K1020" ca="1">SHA1HASH($J1020)</f>
        <v>f91df8c5d73aa8582e7c92955ed4e64d417130ac</v>
      </c>
      <c r="L1020" s="7" cm="1">
        <f t="array" aca="1" ref="L1020" ca="1">INDEX(States!$A:$A,RANDBETWEEN(5,COUNTA(States!$A:$A) + 1),1)</f>
        <v>23</v>
      </c>
      <c r="M1020" s="7" t="str">
        <f ca="1">$L1020 &amp; "|" &amp; VLOOKUP($L1020,States!$A:$B,2,FALSE)</f>
        <v>23|22fbba2e2c257238254804c428968d474037a633</v>
      </c>
      <c r="N1020" s="7" t="str">
        <f ca="1">VLOOKUP($F1020,Name!$A:$C,3,FALSE)</f>
        <v>M</v>
      </c>
      <c r="O1020" s="7" t="str">
        <f ca="1">VLOOKUP($N1020,Gender!$A:$B,2,FALSE)</f>
        <v>Male</v>
      </c>
      <c r="P1020" s="7" t="str" cm="1">
        <f t="array" aca="1" ref="P1020" ca="1">INDEX('Marital status'!$A:$A,RANDBETWEEN(5,COUNTA('Marital status'!$A:$A) + 1),1)</f>
        <v>93ac84f4e0bd5c1c97b670a12a7fff6af89fb6b3</v>
      </c>
      <c r="Q1020" s="7" t="str">
        <f ca="1">VLOOKUP($P1020,'Marital status'!$A:$B,2,FALSE)</f>
        <v>DIVORCED</v>
      </c>
      <c r="R1020" s="7">
        <f t="shared" ca="1" si="107"/>
        <v>5</v>
      </c>
      <c r="S1020" s="7" t="e">
        <f ca="1">VLOOKUP($R1020,Race!$A:$B,2,FALSE)</f>
        <v>#N/A</v>
      </c>
      <c r="T1020" s="8">
        <f t="shared" ca="1" si="108"/>
        <v>20792</v>
      </c>
      <c r="U1020" s="6">
        <f t="shared" ca="1" si="109"/>
        <v>7</v>
      </c>
      <c r="V1020" s="8" t="str">
        <f ca="1">VLOOKUP($U1020,Education!$A:$B,2,FALSE)</f>
        <v>Undergraduate degree</v>
      </c>
      <c r="W1020" s="7">
        <f ca="1" xml:space="preserve">
  IF(OR($Y1020 = 5, $Y1020 = 6, $Y1020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020" s="7" t="str">
        <f ca="1">VLOOKUP($W1020,Department!$A:$B,2,FALSE)</f>
        <v>Audit</v>
      </c>
      <c r="Y1020" s="6">
        <f t="shared" ca="1" si="110"/>
        <v>11</v>
      </c>
      <c r="Z1020" s="7" t="str">
        <f ca="1">VLOOKUP($Y1020,Role!$A:$B,2,FALSE)</f>
        <v>Analyst</v>
      </c>
      <c r="AA1020" s="6">
        <f t="shared" ca="1" si="111"/>
        <v>5</v>
      </c>
      <c r="AB1020" s="7" t="str">
        <f ca="1" xml:space="preserve">
IF($AA1020 &lt;&gt; "",
    VLOOKUP($AA1020,Level!$A:$B,2,FALSE),
    ""
)</f>
        <v>Junior</v>
      </c>
      <c r="AC1020" s="1">
        <f ca="1" xml:space="preserve">
IF($Y1020 = 5 + N("Presidente"),
    27000,
    IF($Y1020 = 6 + N("Vice-presidente"),
        23000,
        IF(OR($Y1020 = 8, $Y1020= 13, $Y1020 = 12) + N("Secretária bilíngue ou coordenador ou especialista"),
            8000,
            IF($Y1020 = 7 + N("Diretor"),
                15000,
                IF($Y1020 = 14 + N("Gerente"),
                    12000,
                    IF($Y1020 = 9 + N("Estagiário"),
                        705,
                        IF($Y1020 = 10 + N("Trainee"),
                            805,
                            IF($Y1020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IF($U1020 = 7,
  500,
  IF($U1020 = 8,
    1000,
    IF($U1020 = 9,
      1500,
      IF($U1020 = 10,
        2000,
        0
      )
    )
  )
)
+
N("Adicional no salário por área")
+
IF($W1020 = 14 + N("Tecnologia da Informação"),
  120,
  IF($W1020 = 16 + N("Vendas"),
    110,
    IF($W1020 = 15 + N("Jurídico"),
      100,
      IF(OR($W1020 = 8, $W1020 = 9, $W1020 = 11) + N("Recursos humanos ou comercial ou comunicação e marketing"),
        80,
        0
      )
    )
  )
)
+
N("Adicionando pegadinha")
+
IF(AND($W1020 = 16, $U1020 = 9, $Y1020 = 11, $AA1020 = 5) + N("Se for de vendas, com mestrado, analista sênior"),
  IF($R1020 = 5,
    100,
    0
  )
  +
  IF($N1020 = "M",
    200,
    0
  ),
  0
)</f>
        <v>2500</v>
      </c>
      <c r="AD10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$A1020  &amp; ", "   &amp;
$C1020  &amp; ", "   &amp;
$E1020  &amp; ", '"  &amp;
$J1020  &amp; "', '" &amp;
$N1020  &amp; "', "  &amp;
$R1020  &amp; ", '"  &amp;
TEXT($T1020,"dd/mm/aaaa")  &amp; "', "   &amp;
$U1020  &amp; ", "   &amp;
$W1020  &amp; ", "   &amp;
$Y1020  &amp; ", "   &amp;
IF($AA1020 &lt;&gt; "", $AA1020, "NULL")  &amp; ", "   &amp;
$AC1020  &amp; ");"</f>
        <v>INSERT INTO bi4all.fac_employees (id_company_fk, id_employee_pk, flg_active, employee_name, id_gender_fk, id_race_fk, birthday, id_schooling_fk, id_department_fk, id_role_fk, id_level_fk, salary) VALUES (6a51143286b03064a49cc2acbee63c09a0682d33, 1016, 1, 'Samuel Teixeira Azeredo', 'M', 5, '03/12/1956', 7, 13, 11, 5, 2500);</v>
      </c>
    </row>
    <row r="1021" spans="1:30" ht="14.25" customHeight="1" x14ac:dyDescent="0.2">
      <c r="A1021" s="7" t="str" cm="1">
        <f t="array" aca="1" ref="A1021" ca="1">INDEX(Company!$A:$A,RANDBETWEEN(5,COUNTA(Company!$A:$A) + 1),1)</f>
        <v>6a51143286b03064a49cc2acbee63c09a0682d33</v>
      </c>
      <c r="B1021" s="7" t="str">
        <f ca="1">VLOOKUP($A1021,Company!$A:$B,2,FALSE)</f>
        <v>ACME Corporation</v>
      </c>
      <c r="C1021" s="5">
        <f t="shared" si="105"/>
        <v>1017</v>
      </c>
      <c r="D1021" s="5" t="str" cm="1">
        <f t="array" ref="D1021">SHA1HASH($C1021)</f>
        <v>4dd260501dec55caaf354185b0aa99c8e05c045a</v>
      </c>
      <c r="E1021" s="6">
        <v>1</v>
      </c>
      <c r="F1021" s="7">
        <f ca="1">IF($C1021 = 1 + N("Presidente"),
    127,
    IF($C1021 = 2 + N("Vice-Presidente"),
        72,
        IF($C1021 = 3 + N("Secretária bilíngue"),
            13,
            RANDBETWEEN(5,COUNT(Name!$A:$A) + 1)
        )
    )
)</f>
        <v>305</v>
      </c>
      <c r="G1021" s="7" t="str">
        <f ca="1">VLOOKUP($F1021,Name!$A:$B,2,FALSE)</f>
        <v>Nathan</v>
      </c>
      <c r="H1021" s="7">
        <f ca="1" xml:space="preserve">
IF($C1021 = 1,
    0,
    RANDBETWEEN(5,COUNT('Last name'!$A:$A) + 1)
)</f>
        <v>17</v>
      </c>
      <c r="I1021" s="7" t="str">
        <f ca="1" xml:space="preserve">
IF($C1021 = 1 + N("Presidente"),
    "de Orléans e Bragança",
    VLOOKUP($H1021,'Last name'!$A:$B,2,FALSE) &amp; " " &amp; VLOOKUP(RANDBETWEEN(5,COUNT('Last name'!$A:$A) + 1),'Last name'!$A:$B,2,FALSE)
)</f>
        <v>Andrade Longo</v>
      </c>
      <c r="J1021" s="7" t="str">
        <f t="shared" ca="1" si="106"/>
        <v>Nathan Andrade Longo</v>
      </c>
      <c r="K1021" s="7" t="str" cm="1">
        <f t="array" aca="1" ref="K1021" ca="1">SHA1HASH($J1021)</f>
        <v>e79d27273ffc3e67334e54d24d3a8e1359d7e4f4</v>
      </c>
      <c r="L1021" s="7" cm="1">
        <f t="array" aca="1" ref="L1021" ca="1">INDEX(States!$A:$A,RANDBETWEEN(5,COUNTA(States!$A:$A) + 1),1)</f>
        <v>23</v>
      </c>
      <c r="M1021" s="7" t="str">
        <f ca="1">$L1021 &amp; "|" &amp; VLOOKUP($L1021,States!$A:$B,2,FALSE)</f>
        <v>23|22fbba2e2c257238254804c428968d474037a633</v>
      </c>
      <c r="N1021" s="7" t="str">
        <f ca="1">VLOOKUP($F1021,Name!$A:$C,3,FALSE)</f>
        <v>M</v>
      </c>
      <c r="O1021" s="7" t="str">
        <f ca="1">VLOOKUP($N1021,Gender!$A:$B,2,FALSE)</f>
        <v>Male</v>
      </c>
      <c r="P1021" s="7" t="str" cm="1">
        <f t="array" aca="1" ref="P1021" ca="1">INDEX('Marital status'!$A:$A,RANDBETWEEN(5,COUNTA('Marital status'!$A:$A) + 1),1)</f>
        <v>93ac84f4e0bd5c1c97b670a12a7fff6af89fb6b3</v>
      </c>
      <c r="Q1021" s="7" t="str">
        <f ca="1">VLOOKUP($P1021,'Marital status'!$A:$B,2,FALSE)</f>
        <v>DIVORCED</v>
      </c>
      <c r="R1021" s="7">
        <f t="shared" ca="1" si="107"/>
        <v>5</v>
      </c>
      <c r="S1021" s="7" t="e">
        <f ca="1">VLOOKUP($R1021,Race!$A:$B,2,FALSE)</f>
        <v>#N/A</v>
      </c>
      <c r="T1021" s="8">
        <f t="shared" ca="1" si="108"/>
        <v>24610</v>
      </c>
      <c r="U1021" s="6">
        <f t="shared" ca="1" si="109"/>
        <v>7</v>
      </c>
      <c r="V1021" s="8" t="str">
        <f ca="1">VLOOKUP($U1021,Education!$A:$B,2,FALSE)</f>
        <v>Undergraduate degree</v>
      </c>
      <c r="W1021" s="7">
        <f ca="1" xml:space="preserve">
  IF(OR($Y1021 = 5, $Y1021 = 6, $Y1021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021" s="7" t="str">
        <f ca="1">VLOOKUP($W1021,Department!$A:$B,2,FALSE)</f>
        <v>Human Resource</v>
      </c>
      <c r="Y1021" s="6">
        <f t="shared" ca="1" si="110"/>
        <v>9</v>
      </c>
      <c r="Z1021" s="7" t="str">
        <f ca="1">VLOOKUP($Y1021,Role!$A:$B,2,FALSE)</f>
        <v>Intern</v>
      </c>
      <c r="AA1021" s="6" t="str">
        <f t="shared" ca="1" si="111"/>
        <v/>
      </c>
      <c r="AB1021" s="7" t="str">
        <f ca="1" xml:space="preserve">
IF($AA1021 &lt;&gt; "",
    VLOOKUP($AA1021,Level!$A:$B,2,FALSE),
    ""
)</f>
        <v/>
      </c>
      <c r="AC1021" s="1">
        <f ca="1" xml:space="preserve">
IF($Y1021 = 5 + N("Presidente"),
    27000,
    IF($Y1021 = 6 + N("Vice-presidente"),
        23000,
        IF(OR($Y1021 = 8, $Y1021= 13, $Y1021 = 12) + N("Secretária bilíngue ou coordenador ou especialista"),
            8000,
            IF($Y1021 = 7 + N("Diretor"),
                15000,
                IF($Y1021 = 14 + N("Gerente"),
                    12000,
                    IF($Y1021 = 9 + N("Estagiário"),
                        705,
                        IF($Y1021 = 10 + N("Trainee"),
                            805,
                            IF($Y1021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IF($U1021 = 7,
  500,
  IF($U1021 = 8,
    1000,
    IF($U1021 = 9,
      1500,
      IF($U1021 = 10,
        2000,
        0
      )
    )
  )
)
+
N("Adicional no salário por área")
+
IF($W1021 = 14 + N("Tecnologia da Informação"),
  120,
  IF($W1021 = 16 + N("Vendas"),
    110,
    IF($W1021 = 15 + N("Jurídico"),
      100,
      IF(OR($W1021 = 8, $W1021 = 9, $W1021 = 11) + N("Recursos humanos ou comercial ou comunicação e marketing"),
        80,
        0
      )
    )
  )
)
+
N("Adicionando pegadinha")
+
IF(AND($W1021 = 16, $U1021 = 9, $Y1021 = 11, $AA1021 = 5) + N("Se for de vendas, com mestrado, analista sênior"),
  IF($R1021 = 5,
    100,
    0
  )
  +
  IF($N1021 = "M",
    200,
    0
  ),
  0
)</f>
        <v>1285</v>
      </c>
      <c r="AD10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$A1021  &amp; ", "   &amp;
$C1021  &amp; ", "   &amp;
$E1021  &amp; ", '"  &amp;
$J1021  &amp; "', '" &amp;
$N1021  &amp; "', "  &amp;
$R1021  &amp; ", '"  &amp;
TEXT($T1021,"dd/mm/aaaa")  &amp; "', "   &amp;
$U1021  &amp; ", "   &amp;
$W1021  &amp; ", "   &amp;
$Y1021  &amp; ", "   &amp;
IF($AA1021 &lt;&gt; "", $AA1021, "NULL")  &amp; ", "   &amp;
$AC1021  &amp; ");"</f>
        <v>INSERT INTO bi4all.fac_employees (id_company_fk, id_employee_pk, flg_active, employee_name, id_gender_fk, id_race_fk, birthday, id_schooling_fk, id_department_fk, id_role_fk, id_level_fk, salary) VALUES (6a51143286b03064a49cc2acbee63c09a0682d33, 1017, 1, 'Nathan Andrade Longo', 'M', 5, '18/05/1967', 7, 8, 9, NULL, 1285);</v>
      </c>
    </row>
    <row r="1022" spans="1:30" ht="14.25" customHeight="1" x14ac:dyDescent="0.2">
      <c r="A1022" s="7" t="str" cm="1">
        <f t="array" aca="1" ref="A1022" ca="1">INDEX(Company!$A:$A,RANDBETWEEN(5,COUNTA(Company!$A:$A) + 1),1)</f>
        <v>6a51143286b03064a49cc2acbee63c09a0682d33</v>
      </c>
      <c r="B1022" s="7" t="str">
        <f ca="1">VLOOKUP($A1022,Company!$A:$B,2,FALSE)</f>
        <v>ACME Corporation</v>
      </c>
      <c r="C1022" s="5">
        <f t="shared" si="105"/>
        <v>1018</v>
      </c>
      <c r="D1022" s="5" t="str" cm="1">
        <f t="array" ref="D1022">SHA1HASH($C1022)</f>
        <v>cea8be18f8249fdbaaa535b000505661dd160000</v>
      </c>
      <c r="E1022" s="6">
        <v>1</v>
      </c>
      <c r="F1022" s="7">
        <f ca="1">IF($C1022 = 1 + N("Presidente"),
    127,
    IF($C1022 = 2 + N("Vice-Presidente"),
        72,
        IF($C1022 = 3 + N("Secretária bilíngue"),
            13,
            RANDBETWEEN(5,COUNT(Name!$A:$A) + 1)
        )
    )
)</f>
        <v>59</v>
      </c>
      <c r="G1022" s="7" t="str">
        <f ca="1">VLOOKUP($F1022,Name!$A:$B,2,FALSE)</f>
        <v>Artur</v>
      </c>
      <c r="H1022" s="7">
        <f ca="1" xml:space="preserve">
IF($C1022 = 1,
    0,
    RANDBETWEEN(5,COUNT('Last name'!$A:$A) + 1)
)</f>
        <v>148</v>
      </c>
      <c r="I1022" s="7" t="str">
        <f ca="1" xml:space="preserve">
IF($C1022 = 1 + N("Presidente"),
    "de Orléans e Bragança",
    VLOOKUP($H1022,'Last name'!$A:$B,2,FALSE) &amp; " " &amp; VLOOKUP(RANDBETWEEN(5,COUNT('Last name'!$A:$A) + 1),'Last name'!$A:$B,2,FALSE)
)</f>
        <v>Pedrosa Araújo</v>
      </c>
      <c r="J1022" s="7" t="str">
        <f t="shared" ca="1" si="106"/>
        <v>Artur Pedrosa Araújo</v>
      </c>
      <c r="K1022" s="7" t="str" cm="1">
        <f t="array" aca="1" ref="K1022" ca="1">SHA1HASH($J1022)</f>
        <v>5cc92c278dacb0d3606da0808f9316f2018edab8</v>
      </c>
      <c r="L1022" s="7" cm="1">
        <f t="array" aca="1" ref="L1022" ca="1">INDEX(States!$A:$A,RANDBETWEEN(5,COUNTA(States!$A:$A) + 1),1)</f>
        <v>22</v>
      </c>
      <c r="M1022" s="7" t="str">
        <f ca="1">$L1022 &amp; "|" &amp; VLOOKUP($L1022,States!$A:$B,2,FALSE)</f>
        <v>22|04a99b2b0b78076f0a06c2d7695137915b2933a5</v>
      </c>
      <c r="N1022" s="7" t="str">
        <f ca="1">VLOOKUP($F1022,Name!$A:$C,3,FALSE)</f>
        <v>M</v>
      </c>
      <c r="O1022" s="7" t="str">
        <f ca="1">VLOOKUP($N1022,Gender!$A:$B,2,FALSE)</f>
        <v>Male</v>
      </c>
      <c r="P1022" s="7" t="str" cm="1">
        <f t="array" aca="1" ref="P1022" ca="1">INDEX('Marital status'!$A:$A,RANDBETWEEN(5,COUNTA('Marital status'!$A:$A) + 1),1)</f>
        <v>47051393f6bcbf99111ec5d70ba2ebbe11ebccae</v>
      </c>
      <c r="Q1022" s="7" t="str">
        <f ca="1">VLOOKUP($P1022,'Marital status'!$A:$B,2,FALSE)</f>
        <v xml:space="preserve"> Separated </v>
      </c>
      <c r="R1022" s="7">
        <f t="shared" ca="1" si="107"/>
        <v>6</v>
      </c>
      <c r="S1022" s="7" t="e">
        <f ca="1">VLOOKUP($R1022,Race!$A:$B,2,FALSE)</f>
        <v>#N/A</v>
      </c>
      <c r="T1022" s="8">
        <f t="shared" ca="1" si="108"/>
        <v>28401</v>
      </c>
      <c r="U1022" s="6">
        <f t="shared" ca="1" si="109"/>
        <v>8</v>
      </c>
      <c r="V1022" s="8" t="str">
        <f ca="1">VLOOKUP($U1022,Education!$A:$B,2,FALSE)</f>
        <v>Graduate school</v>
      </c>
      <c r="W1022" s="7">
        <f ca="1" xml:space="preserve">
  IF(OR($Y1022 = 5, $Y1022 = 6, $Y1022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022" s="7" t="str">
        <f ca="1">VLOOKUP($W1022,Department!$A:$B,2,FALSE)</f>
        <v>Audit</v>
      </c>
      <c r="Y1022" s="6">
        <f t="shared" ca="1" si="110"/>
        <v>11</v>
      </c>
      <c r="Z1022" s="7" t="str">
        <f ca="1">VLOOKUP($Y1022,Role!$A:$B,2,FALSE)</f>
        <v>Analyst</v>
      </c>
      <c r="AA1022" s="6">
        <f t="shared" ca="1" si="111"/>
        <v>7</v>
      </c>
      <c r="AB1022" s="7" t="str">
        <f ca="1" xml:space="preserve">
IF($AA1022 &lt;&gt; "",
    VLOOKUP($AA1022,Level!$A:$B,2,FALSE),
    ""
)</f>
        <v>Senior</v>
      </c>
      <c r="AC1022" s="1">
        <f ca="1" xml:space="preserve">
IF($Y1022 = 5 + N("Presidente"),
    27000,
    IF($Y1022 = 6 + N("Vice-presidente"),
        23000,
        IF(OR($Y1022 = 8, $Y1022= 13, $Y1022 = 12) + N("Secretária bilíngue ou coordenador ou especialista"),
            8000,
            IF($Y1022 = 7 + N("Diretor"),
                15000,
                IF($Y1022 = 14 + N("Gerente"),
                    12000,
                    IF($Y1022 = 9 + N("Estagiário"),
                        705,
                        IF($Y1022 = 10 + N("Trainee"),
                            805,
                            IF($Y1022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IF($U1022 = 7,
  500,
  IF($U1022 = 8,
    1000,
    IF($U1022 = 9,
      1500,
      IF($U1022 = 10,
        2000,
        0
      )
    )
  )
)
+
N("Adicional no salário por área")
+
IF($W1022 = 14 + N("Tecnologia da Informação"),
  120,
  IF($W1022 = 16 + N("Vendas"),
    110,
    IF($W1022 = 15 + N("Jurídico"),
      100,
      IF(OR($W1022 = 8, $W1022 = 9, $W1022 = 11) + N("Recursos humanos ou comercial ou comunicação e marketing"),
        80,
        0
      )
    )
  )
)
+
N("Adicionando pegadinha")
+
IF(AND($W1022 = 16, $U1022 = 9, $Y1022 = 11, $AA1022 = 5) + N("Se for de vendas, com mestrado, analista sênior"),
  IF($R1022 = 5,
    100,
    0
  )
  +
  IF($N1022 = "M",
    200,
    0
  ),
  0
)</f>
        <v>3000</v>
      </c>
      <c r="AD10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$A1022  &amp; ", "   &amp;
$C1022  &amp; ", "   &amp;
$E1022  &amp; ", '"  &amp;
$J1022  &amp; "', '" &amp;
$N1022  &amp; "', "  &amp;
$R1022  &amp; ", '"  &amp;
TEXT($T1022,"dd/mm/aaaa")  &amp; "', "   &amp;
$U1022  &amp; ", "   &amp;
$W1022  &amp; ", "   &amp;
$Y1022  &amp; ", "   &amp;
IF($AA1022 &lt;&gt; "", $AA1022, "NULL")  &amp; ", "   &amp;
$AC1022  &amp; ");"</f>
        <v>INSERT INTO bi4all.fac_employees (id_company_fk, id_employee_pk, flg_active, employee_name, id_gender_fk, id_race_fk, birthday, id_schooling_fk, id_department_fk, id_role_fk, id_level_fk, salary) VALUES (6a51143286b03064a49cc2acbee63c09a0682d33, 1018, 1, 'Artur Pedrosa Araújo', 'M', 6, '03/10/1977', 8, 13, 11, 7, 3000);</v>
      </c>
    </row>
    <row r="1023" spans="1:30" ht="14.25" customHeight="1" x14ac:dyDescent="0.2">
      <c r="A1023" s="7" t="str" cm="1">
        <f t="array" aca="1" ref="A1023" ca="1">INDEX(Company!$A:$A,RANDBETWEEN(5,COUNTA(Company!$A:$A) + 1),1)</f>
        <v>6a51143286b03064a49cc2acbee63c09a0682d33</v>
      </c>
      <c r="B1023" s="7" t="str">
        <f ca="1">VLOOKUP($A1023,Company!$A:$B,2,FALSE)</f>
        <v>ACME Corporation</v>
      </c>
      <c r="C1023" s="5">
        <f t="shared" si="105"/>
        <v>1019</v>
      </c>
      <c r="D1023" s="5" t="str" cm="1">
        <f t="array" ref="D1023">SHA1HASH($C1023)</f>
        <v>8b05af0ef2eac32530836bcebd512f38e0beae64</v>
      </c>
      <c r="E1023" s="6">
        <v>1</v>
      </c>
      <c r="F1023" s="7">
        <f ca="1">IF($C1023 = 1 + N("Presidente"),
    127,
    IF($C1023 = 2 + N("Vice-Presidente"),
        72,
        IF($C1023 = 3 + N("Secretária bilíngue"),
            13,
            RANDBETWEEN(5,COUNT(Name!$A:$A) + 1)
        )
    )
)</f>
        <v>236</v>
      </c>
      <c r="G1023" s="7" t="str">
        <f ca="1">VLOOKUP($F1023,Name!$A:$B,2,FALSE)</f>
        <v>Luana</v>
      </c>
      <c r="H1023" s="7">
        <f ca="1" xml:space="preserve">
IF($C1023 = 1,
    0,
    RANDBETWEEN(5,COUNT('Last name'!$A:$A) + 1)
)</f>
        <v>104</v>
      </c>
      <c r="I1023" s="7" t="str">
        <f ca="1" xml:space="preserve">
IF($C1023 = 1 + N("Presidente"),
    "de Orléans e Bragança",
    VLOOKUP($H1023,'Last name'!$A:$B,2,FALSE) &amp; " " &amp; VLOOKUP(RANDBETWEEN(5,COUNT('Last name'!$A:$A) + 1),'Last name'!$A:$B,2,FALSE)
)</f>
        <v>Ildelfonso Duarte</v>
      </c>
      <c r="J1023" s="7" t="str">
        <f t="shared" ca="1" si="106"/>
        <v>Luana Ildelfonso Duarte</v>
      </c>
      <c r="K1023" s="7" t="str" cm="1">
        <f t="array" aca="1" ref="K1023" ca="1">SHA1HASH($J1023)</f>
        <v>52b64b329b1cc7aa59b1795215eb78e9b7499852</v>
      </c>
      <c r="L1023" s="7" cm="1">
        <f t="array" aca="1" ref="L1023" ca="1">INDEX(States!$A:$A,RANDBETWEEN(5,COUNTA(States!$A:$A) + 1),1)</f>
        <v>22</v>
      </c>
      <c r="M1023" s="7" t="str">
        <f ca="1">$L1023 &amp; "|" &amp; VLOOKUP($L1023,States!$A:$B,2,FALSE)</f>
        <v>22|04a99b2b0b78076f0a06c2d7695137915b2933a5</v>
      </c>
      <c r="N1023" s="7" t="str">
        <f ca="1">VLOOKUP($F1023,Name!$A:$C,3,FALSE)</f>
        <v>F</v>
      </c>
      <c r="O1023" s="7" t="str">
        <f ca="1">VLOOKUP($N1023,Gender!$A:$B,2,FALSE)</f>
        <v>Female</v>
      </c>
      <c r="P1023" s="7" t="str" cm="1">
        <f t="array" aca="1" ref="P1023" ca="1">INDEX('Marital status'!$A:$A,RANDBETWEEN(5,COUNTA('Marital status'!$A:$A) + 1),1)</f>
        <v>459031b19ec5bbd3b3dbc0a9dcf2cb6e6c6f7848</v>
      </c>
      <c r="Q1023" s="7" t="str">
        <f ca="1">VLOOKUP($P1023,'Marital status'!$A:$B,2,FALSE)</f>
        <v xml:space="preserve">Widowed </v>
      </c>
      <c r="R1023" s="7">
        <f t="shared" ca="1" si="107"/>
        <v>7</v>
      </c>
      <c r="S1023" s="7" t="e">
        <f ca="1">VLOOKUP($R1023,Race!$A:$B,2,FALSE)</f>
        <v>#N/A</v>
      </c>
      <c r="T1023" s="8">
        <f t="shared" ca="1" si="108"/>
        <v>21767</v>
      </c>
      <c r="U1023" s="6">
        <f t="shared" ca="1" si="109"/>
        <v>7</v>
      </c>
      <c r="V1023" s="8" t="str">
        <f ca="1">VLOOKUP($U1023,Education!$A:$B,2,FALSE)</f>
        <v>Undergraduate degree</v>
      </c>
      <c r="W1023" s="7">
        <f ca="1" xml:space="preserve">
  IF(OR($Y1023 = 5, $Y1023 = 6, $Y1023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023" s="7" t="str">
        <f ca="1">VLOOKUP($W1023,Department!$A:$B,2,FALSE)</f>
        <v>Audit</v>
      </c>
      <c r="Y1023" s="6">
        <f t="shared" ca="1" si="110"/>
        <v>10</v>
      </c>
      <c r="Z1023" s="7" t="str">
        <f ca="1">VLOOKUP($Y1023,Role!$A:$B,2,FALSE)</f>
        <v>Trainee</v>
      </c>
      <c r="AA1023" s="6" t="str">
        <f t="shared" ca="1" si="111"/>
        <v/>
      </c>
      <c r="AB1023" s="7" t="str">
        <f ca="1" xml:space="preserve">
IF($AA1023 &lt;&gt; "",
    VLOOKUP($AA1023,Level!$A:$B,2,FALSE),
    ""
)</f>
        <v/>
      </c>
      <c r="AC1023" s="1">
        <f ca="1" xml:space="preserve">
IF($Y1023 = 5 + N("Presidente"),
    27000,
    IF($Y1023 = 6 + N("Vice-presidente"),
        23000,
        IF(OR($Y1023 = 8, $Y1023= 13, $Y1023 = 12) + N("Secretária bilíngue ou coordenador ou especialista"),
            8000,
            IF($Y1023 = 7 + N("Diretor"),
                15000,
                IF($Y1023 = 14 + N("Gerente"),
                    12000,
                    IF($Y1023 = 9 + N("Estagiário"),
                        705,
                        IF($Y1023 = 10 + N("Trainee"),
                            805,
                            IF($Y1023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IF($U1023 = 7,
  500,
  IF($U1023 = 8,
    1000,
    IF($U1023 = 9,
      1500,
      IF($U1023 = 10,
        2000,
        0
      )
    )
  )
)
+
N("Adicional no salário por área")
+
IF($W1023 = 14 + N("Tecnologia da Informação"),
  120,
  IF($W1023 = 16 + N("Vendas"),
    110,
    IF($W1023 = 15 + N("Jurídico"),
      100,
      IF(OR($W1023 = 8, $W1023 = 9, $W1023 = 11) + N("Recursos humanos ou comercial ou comunicação e marketing"),
        80,
        0
      )
    )
  )
)
+
N("Adicionando pegadinha")
+
IF(AND($W1023 = 16, $U1023 = 9, $Y1023 = 11, $AA1023 = 5) + N("Se for de vendas, com mestrado, analista sênior"),
  IF($R1023 = 5,
    100,
    0
  )
  +
  IF($N1023 = "M",
    200,
    0
  ),
  0
)</f>
        <v>1305</v>
      </c>
      <c r="AD10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$A1023  &amp; ", "   &amp;
$C1023  &amp; ", "   &amp;
$E1023  &amp; ", '"  &amp;
$J1023  &amp; "', '" &amp;
$N1023  &amp; "', "  &amp;
$R1023  &amp; ", '"  &amp;
TEXT($T1023,"dd/mm/aaaa")  &amp; "', "   &amp;
$U1023  &amp; ", "   &amp;
$W1023  &amp; ", "   &amp;
$Y1023  &amp; ", "   &amp;
IF($AA1023 &lt;&gt; "", $AA1023, "NULL")  &amp; ", "   &amp;
$AC1023  &amp; ");"</f>
        <v>INSERT INTO bi4all.fac_employees (id_company_fk, id_employee_pk, flg_active, employee_name, id_gender_fk, id_race_fk, birthday, id_schooling_fk, id_department_fk, id_role_fk, id_level_fk, salary) VALUES (6a51143286b03064a49cc2acbee63c09a0682d33, 1019, 1, 'Luana Ildelfonso Duarte', 'F', 7, '05/08/1959', 7, 13, 10, NULL, 1305);</v>
      </c>
    </row>
    <row r="1024" spans="1:30" ht="14.25" customHeight="1" x14ac:dyDescent="0.2">
      <c r="A1024" s="7" t="str" cm="1">
        <f t="array" aca="1" ref="A1024" ca="1">INDEX(Company!$A:$A,RANDBETWEEN(5,COUNTA(Company!$A:$A) + 1),1)</f>
        <v>6a51143286b03064a49cc2acbee63c09a0682d33</v>
      </c>
      <c r="B1024" s="7" t="str">
        <f ca="1">VLOOKUP($A1024,Company!$A:$B,2,FALSE)</f>
        <v>ACME Corporation</v>
      </c>
      <c r="C1024" s="5">
        <f t="shared" si="105"/>
        <v>1020</v>
      </c>
      <c r="D1024" s="5" t="str" cm="1">
        <f t="array" ref="D1024">SHA1HASH($C1024)</f>
        <v>6d1270b059e6137ec41ef691abd46e1c01a3a0f5</v>
      </c>
      <c r="E1024" s="6">
        <v>1</v>
      </c>
      <c r="F1024" s="7">
        <f ca="1">IF($C1024 = 1 + N("Presidente"),
    127,
    IF($C1024 = 2 + N("Vice-Presidente"),
        72,
        IF($C1024 = 3 + N("Secretária bilíngue"),
            13,
            RANDBETWEEN(5,COUNT(Name!$A:$A) + 1)
        )
    )
)</f>
        <v>165</v>
      </c>
      <c r="G1024" s="7" t="str">
        <f ca="1">VLOOKUP($F1024,Name!$A:$B,2,FALSE)</f>
        <v>Heloise</v>
      </c>
      <c r="H1024" s="7">
        <f ca="1" xml:space="preserve">
IF($C1024 = 1,
    0,
    RANDBETWEEN(5,COUNT('Last name'!$A:$A) + 1)
)</f>
        <v>124</v>
      </c>
      <c r="I1024" s="7" t="str">
        <f ca="1" xml:space="preserve">
IF($C1024 = 1 + N("Presidente"),
    "de Orléans e Bragança",
    VLOOKUP($H1024,'Last name'!$A:$B,2,FALSE) &amp; " " &amp; VLOOKUP(RANDBETWEEN(5,COUNT('Last name'!$A:$A) + 1),'Last name'!$A:$B,2,FALSE)
)</f>
        <v>Mazza Alcantara</v>
      </c>
      <c r="J1024" s="7" t="str">
        <f t="shared" ca="1" si="106"/>
        <v>Heloise Mazza Alcantara</v>
      </c>
      <c r="K1024" s="7" t="str" cm="1">
        <f t="array" aca="1" ref="K1024" ca="1">SHA1HASH($J1024)</f>
        <v>bdef7a2d8a54fa3a9cf1c972c9d26f24e4156435</v>
      </c>
      <c r="L1024" s="7" cm="1">
        <f t="array" aca="1" ref="L1024" ca="1">INDEX(States!$A:$A,RANDBETWEEN(5,COUNTA(States!$A:$A) + 1),1)</f>
        <v>15</v>
      </c>
      <c r="M1024" s="7" t="str">
        <f ca="1">$L1024 &amp; "|" &amp; VLOOKUP($L1024,States!$A:$B,2,FALSE)</f>
        <v>15|84c70141e5670a303e5eed7b334ba8b5ddb5b0d4</v>
      </c>
      <c r="N1024" s="7" t="str">
        <f ca="1">VLOOKUP($F1024,Name!$A:$C,3,FALSE)</f>
        <v>F</v>
      </c>
      <c r="O1024" s="7" t="str">
        <f ca="1">VLOOKUP($N1024,Gender!$A:$B,2,FALSE)</f>
        <v>Female</v>
      </c>
      <c r="P1024" s="7" t="str" cm="1">
        <f t="array" aca="1" ref="P1024" ca="1">INDEX('Marital status'!$A:$A,RANDBETWEEN(5,COUNTA('Marital status'!$A:$A) + 1),1)</f>
        <v>ce0b1612aa711b78a720295d271a33894e2b72bf</v>
      </c>
      <c r="Q1024" s="7" t="str">
        <f ca="1">VLOOKUP($P1024,'Marital status'!$A:$B,2,FALSE)</f>
        <v>single</v>
      </c>
      <c r="R1024" s="7">
        <f t="shared" ca="1" si="107"/>
        <v>5</v>
      </c>
      <c r="S1024" s="7" t="e">
        <f ca="1">VLOOKUP($R1024,Race!$A:$B,2,FALSE)</f>
        <v>#N/A</v>
      </c>
      <c r="T1024" s="8">
        <f t="shared" ca="1" si="108"/>
        <v>25892</v>
      </c>
      <c r="U1024" s="6">
        <f t="shared" ca="1" si="109"/>
        <v>7</v>
      </c>
      <c r="V1024" s="8" t="str">
        <f ca="1">VLOOKUP($U1024,Education!$A:$B,2,FALSE)</f>
        <v>Undergraduate degree</v>
      </c>
      <c r="W1024" s="7">
        <f ca="1" xml:space="preserve">
  IF(OR($Y1024 = 5, $Y1024 = 6, $Y1024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024" s="7" t="str">
        <f ca="1">VLOOKUP($W1024,Department!$A:$B,2,FALSE)</f>
        <v>Communication &amp; Marketing</v>
      </c>
      <c r="Y1024" s="6">
        <f t="shared" ca="1" si="110"/>
        <v>11</v>
      </c>
      <c r="Z1024" s="7" t="str">
        <f ca="1">VLOOKUP($Y1024,Role!$A:$B,2,FALSE)</f>
        <v>Analyst</v>
      </c>
      <c r="AA1024" s="6">
        <f t="shared" ca="1" si="111"/>
        <v>7</v>
      </c>
      <c r="AB1024" s="7" t="str">
        <f ca="1" xml:space="preserve">
IF($AA1024 &lt;&gt; "",
    VLOOKUP($AA1024,Level!$A:$B,2,FALSE),
    ""
)</f>
        <v>Senior</v>
      </c>
      <c r="AC1024" s="1">
        <f ca="1" xml:space="preserve">
IF($Y1024 = 5 + N("Presidente"),
    27000,
    IF($Y1024 = 6 + N("Vice-presidente"),
        23000,
        IF(OR($Y1024 = 8, $Y1024= 13, $Y1024 = 12) + N("Secretária bilíngue ou coordenador ou especialista"),
            8000,
            IF($Y1024 = 7 + N("Diretor"),
                15000,
                IF($Y1024 = 14 + N("Gerente"),
                    12000,
                    IF($Y1024 = 9 + N("Estagiário"),
                        705,
                        IF($Y1024 = 10 + N("Trainee"),
                            805,
                            IF($Y1024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IF($U1024 = 7,
  500,
  IF($U1024 = 8,
    1000,
    IF($U1024 = 9,
      1500,
      IF($U1024 = 10,
        2000,
        0
      )
    )
  )
)
+
N("Adicional no salário por área")
+
IF($W1024 = 14 + N("Tecnologia da Informação"),
  120,
  IF($W1024 = 16 + N("Vendas"),
    110,
    IF($W1024 = 15 + N("Jurídico"),
      100,
      IF(OR($W1024 = 8, $W1024 = 9, $W1024 = 11) + N("Recursos humanos ou comercial ou comunicação e marketing"),
        80,
        0
      )
    )
  )
)
+
N("Adicionando pegadinha")
+
IF(AND($W1024 = 16, $U1024 = 9, $Y1024 = 11, $AA1024 = 5) + N("Se for de vendas, com mestrado, analista sênior"),
  IF($R1024 = 5,
    100,
    0
  )
  +
  IF($N1024 = "M",
    200,
    0
  ),
  0
)</f>
        <v>2580</v>
      </c>
      <c r="AD10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$A1024  &amp; ", "   &amp;
$C1024  &amp; ", "   &amp;
$E1024  &amp; ", '"  &amp;
$J1024  &amp; "', '" &amp;
$N1024  &amp; "', "  &amp;
$R1024  &amp; ", '"  &amp;
TEXT($T1024,"dd/mm/aaaa")  &amp; "', "   &amp;
$U1024  &amp; ", "   &amp;
$W1024  &amp; ", "   &amp;
$Y1024  &amp; ", "   &amp;
IF($AA1024 &lt;&gt; "", $AA1024, "NULL")  &amp; ", "   &amp;
$AC1024  &amp; ");"</f>
        <v>INSERT INTO bi4all.fac_employees (id_company_fk, id_employee_pk, flg_active, employee_name, id_gender_fk, id_race_fk, birthday, id_schooling_fk, id_department_fk, id_role_fk, id_level_fk, salary) VALUES (6a51143286b03064a49cc2acbee63c09a0682d33, 1020, 1, 'Heloise Mazza Alcantara', 'F', 5, '20/11/1970', 7, 11, 11, 7, 2580);</v>
      </c>
    </row>
    <row r="1025" spans="1:30" ht="14.25" customHeight="1" x14ac:dyDescent="0.2">
      <c r="A1025" s="7" t="str" cm="1">
        <f t="array" aca="1" ref="A1025" ca="1">INDEX(Company!$A:$A,RANDBETWEEN(5,COUNTA(Company!$A:$A) + 1),1)</f>
        <v>6a51143286b03064a49cc2acbee63c09a0682d33</v>
      </c>
      <c r="B1025" s="7" t="str">
        <f ca="1">VLOOKUP($A1025,Company!$A:$B,2,FALSE)</f>
        <v>ACME Corporation</v>
      </c>
      <c r="C1025" s="5">
        <f t="shared" si="105"/>
        <v>1021</v>
      </c>
      <c r="D1025" s="5" t="str" cm="1">
        <f t="array" ref="D1025">SHA1HASH($C1025)</f>
        <v>00e263ff6806064c016a643c6587b0d607a6a42d</v>
      </c>
      <c r="E1025" s="6">
        <v>1</v>
      </c>
      <c r="F1025" s="7">
        <f ca="1">IF($C1025 = 1 + N("Presidente"),
    127,
    IF($C1025 = 2 + N("Vice-Presidente"),
        72,
        IF($C1025 = 3 + N("Secretária bilíngue"),
            13,
            RANDBETWEEN(5,COUNT(Name!$A:$A) + 1)
        )
    )
)</f>
        <v>177</v>
      </c>
      <c r="G1025" s="7" t="str">
        <f ca="1">VLOOKUP($F1025,Name!$A:$B,2,FALSE)</f>
        <v>Isabelly</v>
      </c>
      <c r="H1025" s="7">
        <f ca="1" xml:space="preserve">
IF($C1025 = 1,
    0,
    RANDBETWEEN(5,COUNT('Last name'!$A:$A) + 1)
)</f>
        <v>184</v>
      </c>
      <c r="I1025" s="7" t="str">
        <f ca="1" xml:space="preserve">
IF($C1025 = 1 + N("Presidente"),
    "de Orléans e Bragança",
    VLOOKUP($H1025,'Last name'!$A:$B,2,FALSE) &amp; " " &amp; VLOOKUP(RANDBETWEEN(5,COUNT('Last name'!$A:$A) + 1),'Last name'!$A:$B,2,FALSE)
)</f>
        <v>sobrenome Poeta</v>
      </c>
      <c r="J1025" s="7" t="str">
        <f t="shared" ca="1" si="106"/>
        <v>Isabelly sobrenome Poeta</v>
      </c>
      <c r="K1025" s="7" t="str" cm="1">
        <f t="array" aca="1" ref="K1025" ca="1">SHA1HASH($J1025)</f>
        <v>5c0497335696270deb3d5534601bbbd8358bc98c</v>
      </c>
      <c r="L1025" s="7" cm="1">
        <f t="array" aca="1" ref="L1025" ca="1">INDEX(States!$A:$A,RANDBETWEEN(5,COUNTA(States!$A:$A) + 1),1)</f>
        <v>7</v>
      </c>
      <c r="M1025" s="7" t="str">
        <f ca="1">$L1025 &amp; "|" &amp; VLOOKUP($L1025,States!$A:$B,2,FALSE)</f>
        <v>7|f2e12883042f184299ea408f79a5077ec107e25e</v>
      </c>
      <c r="N1025" s="7" t="str">
        <f ca="1">VLOOKUP($F1025,Name!$A:$C,3,FALSE)</f>
        <v>F</v>
      </c>
      <c r="O1025" s="7" t="str">
        <f ca="1">VLOOKUP($N1025,Gender!$A:$B,2,FALSE)</f>
        <v>Female</v>
      </c>
      <c r="P1025" s="7" t="str" cm="1">
        <f t="array" aca="1" ref="P1025" ca="1">INDEX('Marital status'!$A:$A,RANDBETWEEN(5,COUNTA('Marital status'!$A:$A) + 1),1)</f>
        <v>3266897012b6dcc5723033bc25891bf99efcff6f</v>
      </c>
      <c r="Q1025" s="7" t="str">
        <f ca="1">VLOOKUP($P1025,'Marital status'!$A:$B,2,FALSE)</f>
        <v>MarrieD</v>
      </c>
      <c r="R1025" s="7">
        <f t="shared" ca="1" si="107"/>
        <v>5</v>
      </c>
      <c r="S1025" s="7" t="e">
        <f ca="1">VLOOKUP($R1025,Race!$A:$B,2,FALSE)</f>
        <v>#N/A</v>
      </c>
      <c r="T1025" s="8">
        <f t="shared" ca="1" si="108"/>
        <v>32049</v>
      </c>
      <c r="U1025" s="6">
        <f t="shared" ca="1" si="109"/>
        <v>7</v>
      </c>
      <c r="V1025" s="8" t="str">
        <f ca="1">VLOOKUP($U1025,Education!$A:$B,2,FALSE)</f>
        <v>Undergraduate degree</v>
      </c>
      <c r="W1025" s="7">
        <f ca="1" xml:space="preserve">
  IF(OR($Y1025 = 5, $Y1025 = 6, $Y1025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025" s="7" t="str">
        <f ca="1">VLOOKUP($W1025,Department!$A:$B,2,FALSE)</f>
        <v>Controlling</v>
      </c>
      <c r="Y1025" s="6">
        <f t="shared" ca="1" si="110"/>
        <v>9</v>
      </c>
      <c r="Z1025" s="7" t="str">
        <f ca="1">VLOOKUP($Y1025,Role!$A:$B,2,FALSE)</f>
        <v>Intern</v>
      </c>
      <c r="AA1025" s="6" t="str">
        <f t="shared" ca="1" si="111"/>
        <v/>
      </c>
      <c r="AB1025" s="7" t="str">
        <f ca="1" xml:space="preserve">
IF($AA1025 &lt;&gt; "",
    VLOOKUP($AA1025,Level!$A:$B,2,FALSE),
    ""
)</f>
        <v/>
      </c>
      <c r="AC1025" s="1">
        <f ca="1" xml:space="preserve">
IF($Y1025 = 5 + N("Presidente"),
    27000,
    IF($Y1025 = 6 + N("Vice-presidente"),
        23000,
        IF(OR($Y1025 = 8, $Y1025= 13, $Y1025 = 12) + N("Secretária bilíngue ou coordenador ou especialista"),
            8000,
            IF($Y1025 = 7 + N("Diretor"),
                15000,
                IF($Y1025 = 14 + N("Gerente"),
                    12000,
                    IF($Y1025 = 9 + N("Estagiário"),
                        705,
                        IF($Y1025 = 10 + N("Trainee"),
                            805,
                            IF($Y1025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IF($U1025 = 7,
  500,
  IF($U1025 = 8,
    1000,
    IF($U1025 = 9,
      1500,
      IF($U1025 = 10,
        2000,
        0
      )
    )
  )
)
+
N("Adicional no salário por área")
+
IF($W1025 = 14 + N("Tecnologia da Informação"),
  120,
  IF($W1025 = 16 + N("Vendas"),
    110,
    IF($W1025 = 15 + N("Jurídico"),
      100,
      IF(OR($W1025 = 8, $W1025 = 9, $W1025 = 11) + N("Recursos humanos ou comercial ou comunicação e marketing"),
        80,
        0
      )
    )
  )
)
+
N("Adicionando pegadinha")
+
IF(AND($W1025 = 16, $U1025 = 9, $Y1025 = 11, $AA1025 = 5) + N("Se for de vendas, com mestrado, analista sênior"),
  IF($R1025 = 5,
    100,
    0
  )
  +
  IF($N1025 = "M",
    200,
    0
  ),
  0
)</f>
        <v>1205</v>
      </c>
      <c r="AD10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$A1025  &amp; ", "   &amp;
$C1025  &amp; ", "   &amp;
$E1025  &amp; ", '"  &amp;
$J1025  &amp; "', '" &amp;
$N1025  &amp; "', "  &amp;
$R1025  &amp; ", '"  &amp;
TEXT($T1025,"dd/mm/aaaa")  &amp; "', "   &amp;
$U1025  &amp; ", "   &amp;
$W1025  &amp; ", "   &amp;
$Y1025  &amp; ", "   &amp;
IF($AA1025 &lt;&gt; "", $AA1025, "NULL")  &amp; ", "   &amp;
$AC1025  &amp; ");"</f>
        <v>INSERT INTO bi4all.fac_employees (id_company_fk, id_employee_pk, flg_active, employee_name, id_gender_fk, id_race_fk, birthday, id_schooling_fk, id_department_fk, id_role_fk, id_level_fk, salary) VALUES (6a51143286b03064a49cc2acbee63c09a0682d33, 1021, 1, 'Isabelly sobrenome Poeta', 'F', 5, '29/09/1987', 7, 12, 9, NULL, 1205);</v>
      </c>
    </row>
    <row r="1026" spans="1:30" ht="14.25" customHeight="1" x14ac:dyDescent="0.2">
      <c r="A1026" s="7" t="str" cm="1">
        <f t="array" aca="1" ref="A1026" ca="1">INDEX(Company!$A:$A,RANDBETWEEN(5,COUNTA(Company!$A:$A) + 1),1)</f>
        <v>6a51143286b03064a49cc2acbee63c09a0682d33</v>
      </c>
      <c r="B1026" s="7" t="str">
        <f ca="1">VLOOKUP($A1026,Company!$A:$B,2,FALSE)</f>
        <v>ACME Corporation</v>
      </c>
      <c r="C1026" s="5">
        <f t="shared" si="105"/>
        <v>1022</v>
      </c>
      <c r="D1026" s="5" t="str" cm="1">
        <f t="array" ref="D1026">SHA1HASH($C1026)</f>
        <v>2e2f7b99fbabb51ec37d8f54b164f309b2a6fc36</v>
      </c>
      <c r="E1026" s="6">
        <v>1</v>
      </c>
      <c r="F1026" s="7">
        <f ca="1">IF($C1026 = 1 + N("Presidente"),
    127,
    IF($C1026 = 2 + N("Vice-Presidente"),
        72,
        IF($C1026 = 3 + N("Secretária bilíngue"),
            13,
            RANDBETWEEN(5,COUNT(Name!$A:$A) + 1)
        )
    )
)</f>
        <v>306</v>
      </c>
      <c r="G1026" s="7" t="str">
        <f ca="1">VLOOKUP($F1026,Name!$A:$B,2,FALSE)</f>
        <v>Nicolas</v>
      </c>
      <c r="H1026" s="7">
        <f ca="1" xml:space="preserve">
IF($C1026 = 1,
    0,
    RANDBETWEEN(5,COUNT('Last name'!$A:$A) + 1)
)</f>
        <v>52</v>
      </c>
      <c r="I1026" s="7" t="str">
        <f ca="1" xml:space="preserve">
IF($C1026 = 1 + N("Presidente"),
    "de Orléans e Bragança",
    VLOOKUP($H1026,'Last name'!$A:$B,2,FALSE) &amp; " " &amp; VLOOKUP(RANDBETWEEN(5,COUNT('Last name'!$A:$A) + 1),'Last name'!$A:$B,2,FALSE)
)</f>
        <v>Camacho Oliveira</v>
      </c>
      <c r="J1026" s="7" t="str">
        <f t="shared" ca="1" si="106"/>
        <v>Nicolas Camacho Oliveira</v>
      </c>
      <c r="K1026" s="7" t="str" cm="1">
        <f t="array" aca="1" ref="K1026" ca="1">SHA1HASH($J1026)</f>
        <v>c3e8b964c04b3004ec0cbd36859b145926d73433</v>
      </c>
      <c r="L1026" s="7" cm="1">
        <f t="array" aca="1" ref="L1026" ca="1">INDEX(States!$A:$A,RANDBETWEEN(5,COUNTA(States!$A:$A) + 1),1)</f>
        <v>17</v>
      </c>
      <c r="M1026" s="7" t="str">
        <f ca="1">$L1026 &amp; "|" &amp; VLOOKUP($L1026,States!$A:$B,2,FALSE)</f>
        <v>17|1a8e69bd071c473b31bfb6b123d956580475386e</v>
      </c>
      <c r="N1026" s="7" t="str">
        <f ca="1">VLOOKUP($F1026,Name!$A:$C,3,FALSE)</f>
        <v>M</v>
      </c>
      <c r="O1026" s="7" t="str">
        <f ca="1">VLOOKUP($N1026,Gender!$A:$B,2,FALSE)</f>
        <v>Male</v>
      </c>
      <c r="P1026" s="7" t="str" cm="1">
        <f t="array" aca="1" ref="P1026" ca="1">INDEX('Marital status'!$A:$A,RANDBETWEEN(5,COUNTA('Marital status'!$A:$A) + 1),1)</f>
        <v>459031b19ec5bbd3b3dbc0a9dcf2cb6e6c6f7848</v>
      </c>
      <c r="Q1026" s="7" t="str">
        <f ca="1">VLOOKUP($P1026,'Marital status'!$A:$B,2,FALSE)</f>
        <v xml:space="preserve">Widowed </v>
      </c>
      <c r="R1026" s="7">
        <f t="shared" ca="1" si="107"/>
        <v>8</v>
      </c>
      <c r="S1026" s="7" t="e">
        <f ca="1">VLOOKUP($R1026,Race!$A:$B,2,FALSE)</f>
        <v>#N/A</v>
      </c>
      <c r="T1026" s="8">
        <f t="shared" ca="1" si="108"/>
        <v>19185</v>
      </c>
      <c r="U1026" s="6">
        <f t="shared" ca="1" si="109"/>
        <v>7</v>
      </c>
      <c r="V1026" s="8" t="str">
        <f ca="1">VLOOKUP($U1026,Education!$A:$B,2,FALSE)</f>
        <v>Undergraduate degree</v>
      </c>
      <c r="W1026" s="7">
        <f ca="1" xml:space="preserve">
  IF(OR($Y1026 = 5, $Y1026 = 6, $Y1026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026" s="7" t="str">
        <f ca="1">VLOOKUP($W1026,Department!$A:$B,2,FALSE)</f>
        <v>Controlling</v>
      </c>
      <c r="Y1026" s="6">
        <f t="shared" ca="1" si="110"/>
        <v>11</v>
      </c>
      <c r="Z1026" s="7" t="str">
        <f ca="1">VLOOKUP($Y1026,Role!$A:$B,2,FALSE)</f>
        <v>Analyst</v>
      </c>
      <c r="AA1026" s="6">
        <f t="shared" ca="1" si="111"/>
        <v>5</v>
      </c>
      <c r="AB1026" s="7" t="str">
        <f ca="1" xml:space="preserve">
IF($AA1026 &lt;&gt; "",
    VLOOKUP($AA1026,Level!$A:$B,2,FALSE),
    ""
)</f>
        <v>Junior</v>
      </c>
      <c r="AC1026" s="1">
        <f ca="1" xml:space="preserve">
IF($Y1026 = 5 + N("Presidente"),
    27000,
    IF($Y1026 = 6 + N("Vice-presidente"),
        23000,
        IF(OR($Y1026 = 8, $Y1026= 13, $Y1026 = 12) + N("Secretária bilíngue ou coordenador ou especialista"),
            8000,
            IF($Y1026 = 7 + N("Diretor"),
                15000,
                IF($Y1026 = 14 + N("Gerente"),
                    12000,
                    IF($Y1026 = 9 + N("Estagiário"),
                        705,
                        IF($Y1026 = 10 + N("Trainee"),
                            805,
                            IF($Y1026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IF($U1026 = 7,
  500,
  IF($U1026 = 8,
    1000,
    IF($U1026 = 9,
      1500,
      IF($U1026 = 10,
        2000,
        0
      )
    )
  )
)
+
N("Adicional no salário por área")
+
IF($W1026 = 14 + N("Tecnologia da Informação"),
  120,
  IF($W1026 = 16 + N("Vendas"),
    110,
    IF($W1026 = 15 + N("Jurídico"),
      100,
      IF(OR($W1026 = 8, $W1026 = 9, $W1026 = 11) + N("Recursos humanos ou comercial ou comunicação e marketing"),
        80,
        0
      )
    )
  )
)
+
N("Adicionando pegadinha")
+
IF(AND($W1026 = 16, $U1026 = 9, $Y1026 = 11, $AA1026 = 5) + N("Se for de vendas, com mestrado, analista sênior"),
  IF($R1026 = 5,
    100,
    0
  )
  +
  IF($N1026 = "M",
    200,
    0
  ),
  0
)</f>
        <v>2500</v>
      </c>
      <c r="AD10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$A1026  &amp; ", "   &amp;
$C1026  &amp; ", "   &amp;
$E1026  &amp; ", '"  &amp;
$J1026  &amp; "', '" &amp;
$N1026  &amp; "', "  &amp;
$R1026  &amp; ", '"  &amp;
TEXT($T1026,"dd/mm/aaaa")  &amp; "', "   &amp;
$U1026  &amp; ", "   &amp;
$W1026  &amp; ", "   &amp;
$Y1026  &amp; ", "   &amp;
IF($AA1026 &lt;&gt; "", $AA1026, "NULL")  &amp; ", "   &amp;
$AC1026  &amp; ");"</f>
        <v>INSERT INTO bi4all.fac_employees (id_company_fk, id_employee_pk, flg_active, employee_name, id_gender_fk, id_race_fk, birthday, id_schooling_fk, id_department_fk, id_role_fk, id_level_fk, salary) VALUES (6a51143286b03064a49cc2acbee63c09a0682d33, 1022, 1, 'Nicolas Camacho Oliveira', 'M', 8, '10/07/1952', 7, 12, 11, 5, 2500);</v>
      </c>
    </row>
    <row r="1027" spans="1:30" ht="14.25" customHeight="1" x14ac:dyDescent="0.2">
      <c r="A1027" s="7" t="str" cm="1">
        <f t="array" aca="1" ref="A1027" ca="1">INDEX(Company!$A:$A,RANDBETWEEN(5,COUNTA(Company!$A:$A) + 1),1)</f>
        <v>6a51143286b03064a49cc2acbee63c09a0682d33</v>
      </c>
      <c r="B1027" s="7" t="str">
        <f ca="1">VLOOKUP($A1027,Company!$A:$B,2,FALSE)</f>
        <v>ACME Corporation</v>
      </c>
      <c r="C1027" s="5">
        <f t="shared" si="105"/>
        <v>1023</v>
      </c>
      <c r="D1027" s="5" t="str" cm="1">
        <f t="array" ref="D1027">SHA1HASH($C1027)</f>
        <v>138825ed8f4199d67f9ca400b795b65fec1158ac</v>
      </c>
      <c r="E1027" s="6">
        <v>1</v>
      </c>
      <c r="F1027" s="7">
        <f ca="1">IF($C1027 = 1 + N("Presidente"),
    127,
    IF($C1027 = 2 + N("Vice-Presidente"),
        72,
        IF($C1027 = 3 + N("Secretária bilíngue"),
            13,
            RANDBETWEEN(5,COUNT(Name!$A:$A) + 1)
        )
    )
)</f>
        <v>333</v>
      </c>
      <c r="G1027" s="7" t="str">
        <f ca="1">VLOOKUP($F1027,Name!$A:$B,2,FALSE)</f>
        <v>Ruan</v>
      </c>
      <c r="H1027" s="7">
        <f ca="1" xml:space="preserve">
IF($C1027 = 1,
    0,
    RANDBETWEEN(5,COUNT('Last name'!$A:$A) + 1)
)</f>
        <v>156</v>
      </c>
      <c r="I1027" s="7" t="str">
        <f ca="1" xml:space="preserve">
IF($C1027 = 1 + N("Presidente"),
    "de Orléans e Bragança",
    VLOOKUP($H1027,'Last name'!$A:$B,2,FALSE) &amp; " " &amp; VLOOKUP(RANDBETWEEN(5,COUNT('Last name'!$A:$A) + 1),'Last name'!$A:$B,2,FALSE)
)</f>
        <v>Poeta De Luca</v>
      </c>
      <c r="J1027" s="7" t="str">
        <f t="shared" ca="1" si="106"/>
        <v>Ruan Poeta De Luca</v>
      </c>
      <c r="K1027" s="7" t="str" cm="1">
        <f t="array" aca="1" ref="K1027" ca="1">SHA1HASH($J1027)</f>
        <v>4527f36d489761e77757064c039ee9e1a0d0264e</v>
      </c>
      <c r="L1027" s="7" cm="1">
        <f t="array" aca="1" ref="L1027" ca="1">INDEX(States!$A:$A,RANDBETWEEN(5,COUNTA(States!$A:$A) + 1),1)</f>
        <v>16</v>
      </c>
      <c r="M1027" s="7" t="str">
        <f ca="1">$L1027 &amp; "|" &amp; VLOOKUP($L1027,States!$A:$B,2,FALSE)</f>
        <v>16|07cfbddcd11fff6189ba806e40d4e76476d512f4</v>
      </c>
      <c r="N1027" s="7" t="str">
        <f ca="1">VLOOKUP($F1027,Name!$A:$C,3,FALSE)</f>
        <v>M</v>
      </c>
      <c r="O1027" s="7" t="str">
        <f ca="1">VLOOKUP($N1027,Gender!$A:$B,2,FALSE)</f>
        <v>Male</v>
      </c>
      <c r="P1027" s="7" t="str" cm="1">
        <f t="array" aca="1" ref="P1027" ca="1">INDEX('Marital status'!$A:$A,RANDBETWEEN(5,COUNTA('Marital status'!$A:$A) + 1),1)</f>
        <v>93ac84f4e0bd5c1c97b670a12a7fff6af89fb6b3</v>
      </c>
      <c r="Q1027" s="7" t="str">
        <f ca="1">VLOOKUP($P1027,'Marital status'!$A:$B,2,FALSE)</f>
        <v>DIVORCED</v>
      </c>
      <c r="R1027" s="7">
        <f t="shared" ca="1" si="107"/>
        <v>5</v>
      </c>
      <c r="S1027" s="7" t="e">
        <f ca="1">VLOOKUP($R1027,Race!$A:$B,2,FALSE)</f>
        <v>#N/A</v>
      </c>
      <c r="T1027" s="8">
        <f t="shared" ca="1" si="108"/>
        <v>29420</v>
      </c>
      <c r="U1027" s="6">
        <f t="shared" ca="1" si="109"/>
        <v>7</v>
      </c>
      <c r="V1027" s="8" t="str">
        <f ca="1">VLOOKUP($U1027,Education!$A:$B,2,FALSE)</f>
        <v>Undergraduate degree</v>
      </c>
      <c r="W1027" s="7">
        <f ca="1" xml:space="preserve">
  IF(OR($Y1027 = 5, $Y1027 = 6, $Y1027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027" s="7" t="str">
        <f ca="1">VLOOKUP($W1027,Department!$A:$B,2,FALSE)</f>
        <v>Presidency</v>
      </c>
      <c r="Y1027" s="6">
        <f t="shared" ca="1" si="110"/>
        <v>10</v>
      </c>
      <c r="Z1027" s="7" t="str">
        <f ca="1">VLOOKUP($Y1027,Role!$A:$B,2,FALSE)</f>
        <v>Trainee</v>
      </c>
      <c r="AA1027" s="6" t="str">
        <f t="shared" ca="1" si="111"/>
        <v/>
      </c>
      <c r="AB1027" s="7" t="str">
        <f ca="1" xml:space="preserve">
IF($AA1027 &lt;&gt; "",
    VLOOKUP($AA1027,Level!$A:$B,2,FALSE),
    ""
)</f>
        <v/>
      </c>
      <c r="AC1027" s="1">
        <f ca="1" xml:space="preserve">
IF($Y1027 = 5 + N("Presidente"),
    27000,
    IF($Y1027 = 6 + N("Vice-presidente"),
        23000,
        IF(OR($Y1027 = 8, $Y1027= 13, $Y1027 = 12) + N("Secretária bilíngue ou coordenador ou especialista"),
            8000,
            IF($Y1027 = 7 + N("Diretor"),
                15000,
                IF($Y1027 = 14 + N("Gerente"),
                    12000,
                    IF($Y1027 = 9 + N("Estagiário"),
                        705,
                        IF($Y1027 = 10 + N("Trainee"),
                            805,
                            IF($Y1027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IF($U1027 = 7,
  500,
  IF($U1027 = 8,
    1000,
    IF($U1027 = 9,
      1500,
      IF($U1027 = 10,
        2000,
        0
      )
    )
  )
)
+
N("Adicional no salário por área")
+
IF($W1027 = 14 + N("Tecnologia da Informação"),
  120,
  IF($W1027 = 16 + N("Vendas"),
    110,
    IF($W1027 = 15 + N("Jurídico"),
      100,
      IF(OR($W1027 = 8, $W1027 = 9, $W1027 = 11) + N("Recursos humanos ou comercial ou comunicação e marketing"),
        80,
        0
      )
    )
  )
)
+
N("Adicionando pegadinha")
+
IF(AND($W1027 = 16, $U1027 = 9, $Y1027 = 11, $AA1027 = 5) + N("Se for de vendas, com mestrado, analista sênior"),
  IF($R1027 = 5,
    100,
    0
  )
  +
  IF($N1027 = "M",
    200,
    0
  ),
  0
)</f>
        <v>1305</v>
      </c>
      <c r="AD10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$A1027  &amp; ", "   &amp;
$C1027  &amp; ", "   &amp;
$E1027  &amp; ", '"  &amp;
$J1027  &amp; "', '" &amp;
$N1027  &amp; "', "  &amp;
$R1027  &amp; ", '"  &amp;
TEXT($T1027,"dd/mm/aaaa")  &amp; "', "   &amp;
$U1027  &amp; ", "   &amp;
$W1027  &amp; ", "   &amp;
$Y1027  &amp; ", "   &amp;
IF($AA1027 &lt;&gt; "", $AA1027, "NULL")  &amp; ", "   &amp;
$AC1027  &amp; ");"</f>
        <v>INSERT INTO bi4all.fac_employees (id_company_fk, id_employee_pk, flg_active, employee_name, id_gender_fk, id_race_fk, birthday, id_schooling_fk, id_department_fk, id_role_fk, id_level_fk, salary) VALUES (6a51143286b03064a49cc2acbee63c09a0682d33, 1023, 1, 'Ruan Poeta De Luca', 'M', 5, '18/07/1980', 7, 5, 10, NULL, 1305);</v>
      </c>
    </row>
    <row r="1028" spans="1:30" ht="14.25" customHeight="1" x14ac:dyDescent="0.2">
      <c r="A1028" s="7" t="str" cm="1">
        <f t="array" aca="1" ref="A1028" ca="1">INDEX(Company!$A:$A,RANDBETWEEN(5,COUNTA(Company!$A:$A) + 1),1)</f>
        <v>6a51143286b03064a49cc2acbee63c09a0682d33</v>
      </c>
      <c r="B1028" s="7" t="str">
        <f ca="1">VLOOKUP($A1028,Company!$A:$B,2,FALSE)</f>
        <v>ACME Corporation</v>
      </c>
      <c r="C1028" s="5">
        <f t="shared" si="105"/>
        <v>1024</v>
      </c>
      <c r="D1028" s="5" t="str" cm="1">
        <f t="array" ref="D1028">SHA1HASH($C1028)</f>
        <v>128351137a9c47206c4507dcf2e6fbeeca3a9079</v>
      </c>
      <c r="E1028" s="6">
        <v>1</v>
      </c>
      <c r="F1028" s="7">
        <f ca="1">IF($C1028 = 1 + N("Presidente"),
    127,
    IF($C1028 = 2 + N("Vice-Presidente"),
        72,
        IF($C1028 = 3 + N("Secretária bilíngue"),
            13,
            RANDBETWEEN(5,COUNT(Name!$A:$A) + 1)
        )
    )
)</f>
        <v>21</v>
      </c>
      <c r="G1028" s="7" t="str">
        <f ca="1">VLOOKUP($F1028,Name!$A:$B,2,FALSE)</f>
        <v>Allana</v>
      </c>
      <c r="H1028" s="7">
        <f ca="1" xml:space="preserve">
IF($C1028 = 1,
    0,
    RANDBETWEEN(5,COUNT('Last name'!$A:$A) + 1)
)</f>
        <v>50</v>
      </c>
      <c r="I1028" s="7" t="str">
        <f ca="1" xml:space="preserve">
IF($C1028 = 1 + N("Presidente"),
    "de Orléans e Bragança",
    VLOOKUP($H1028,'Last name'!$A:$B,2,FALSE) &amp; " " &amp; VLOOKUP(RANDBETWEEN(5,COUNT('Last name'!$A:$A) + 1),'Last name'!$A:$B,2,FALSE)
)</f>
        <v>Cabral Lombardi</v>
      </c>
      <c r="J1028" s="7" t="str">
        <f t="shared" ca="1" si="106"/>
        <v>Allana Cabral Lombardi</v>
      </c>
      <c r="K1028" s="7" t="str" cm="1">
        <f t="array" aca="1" ref="K1028" ca="1">SHA1HASH($J1028)</f>
        <v>57f324853c5384cfec23d5a54b29419db9d8ade7</v>
      </c>
      <c r="L1028" s="7" cm="1">
        <f t="array" aca="1" ref="L1028" ca="1">INDEX(States!$A:$A,RANDBETWEEN(5,COUNTA(States!$A:$A) + 1),1)</f>
        <v>22</v>
      </c>
      <c r="M1028" s="7" t="str">
        <f ca="1">$L1028 &amp; "|" &amp; VLOOKUP($L1028,States!$A:$B,2,FALSE)</f>
        <v>22|04a99b2b0b78076f0a06c2d7695137915b2933a5</v>
      </c>
      <c r="N1028" s="7" t="str">
        <f ca="1">VLOOKUP($F1028,Name!$A:$C,3,FALSE)</f>
        <v>F</v>
      </c>
      <c r="O1028" s="7" t="str">
        <f ca="1">VLOOKUP($N1028,Gender!$A:$B,2,FALSE)</f>
        <v>Female</v>
      </c>
      <c r="P1028" s="7" t="str" cm="1">
        <f t="array" aca="1" ref="P1028" ca="1">INDEX('Marital status'!$A:$A,RANDBETWEEN(5,COUNTA('Marital status'!$A:$A) + 1),1)</f>
        <v>459031b19ec5bbd3b3dbc0a9dcf2cb6e6c6f7848</v>
      </c>
      <c r="Q1028" s="7" t="str">
        <f ca="1">VLOOKUP($P1028,'Marital status'!$A:$B,2,FALSE)</f>
        <v xml:space="preserve">Widowed </v>
      </c>
      <c r="R1028" s="7">
        <f t="shared" ca="1" si="107"/>
        <v>5</v>
      </c>
      <c r="S1028" s="7" t="e">
        <f ca="1">VLOOKUP($R1028,Race!$A:$B,2,FALSE)</f>
        <v>#N/A</v>
      </c>
      <c r="T1028" s="8">
        <f t="shared" ca="1" si="108"/>
        <v>31804</v>
      </c>
      <c r="U1028" s="6">
        <f t="shared" ca="1" si="109"/>
        <v>7</v>
      </c>
      <c r="V1028" s="8" t="str">
        <f ca="1">VLOOKUP($U1028,Education!$A:$B,2,FALSE)</f>
        <v>Undergraduate degree</v>
      </c>
      <c r="W1028" s="7">
        <f ca="1" xml:space="preserve">
  IF(OR($Y1028 = 5, $Y1028 = 6, $Y1028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028" s="7" t="str">
        <f ca="1">VLOOKUP($W1028,Department!$A:$B,2,FALSE)</f>
        <v>Administration</v>
      </c>
      <c r="Y1028" s="6">
        <f t="shared" ca="1" si="110"/>
        <v>11</v>
      </c>
      <c r="Z1028" s="7" t="str">
        <f ca="1">VLOOKUP($Y1028,Role!$A:$B,2,FALSE)</f>
        <v>Analyst</v>
      </c>
      <c r="AA1028" s="6">
        <f t="shared" ca="1" si="111"/>
        <v>6</v>
      </c>
      <c r="AB1028" s="7" t="str">
        <f ca="1" xml:space="preserve">
IF($AA1028 &lt;&gt; "",
    VLOOKUP($AA1028,Level!$A:$B,2,FALSE),
    ""
)</f>
        <v>Pleno</v>
      </c>
      <c r="AC1028" s="1">
        <f ca="1" xml:space="preserve">
IF($Y1028 = 5 + N("Presidente"),
    27000,
    IF($Y1028 = 6 + N("Vice-presidente"),
        23000,
        IF(OR($Y1028 = 8, $Y1028= 13, $Y1028 = 12) + N("Secretária bilíngue ou coordenador ou especialista"),
            8000,
            IF($Y1028 = 7 + N("Diretor"),
                15000,
                IF($Y1028 = 14 + N("Gerente"),
                    12000,
                    IF($Y1028 = 9 + N("Estagiário"),
                        705,
                        IF($Y1028 = 10 + N("Trainee"),
                            805,
                            IF($Y1028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IF($U1028 = 7,
  500,
  IF($U1028 = 8,
    1000,
    IF($U1028 = 9,
      1500,
      IF($U1028 = 10,
        2000,
        0
      )
    )
  )
)
+
N("Adicional no salário por área")
+
IF($W1028 = 14 + N("Tecnologia da Informação"),
  120,
  IF($W1028 = 16 + N("Vendas"),
    110,
    IF($W1028 = 15 + N("Jurídico"),
      100,
      IF(OR($W1028 = 8, $W1028 = 9, $W1028 = 11) + N("Recursos humanos ou comercial ou comunicação e marketing"),
        80,
        0
      )
    )
  )
)
+
N("Adicionando pegadinha")
+
IF(AND($W1028 = 16, $U1028 = 9, $Y1028 = 11, $AA1028 = 5) + N("Se for de vendas, com mestrado, analista sênior"),
  IF($R1028 = 5,
    100,
    0
  )
  +
  IF($N1028 = "M",
    200,
    0
  ),
  0
)</f>
        <v>2500</v>
      </c>
      <c r="AD10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$A1028  &amp; ", "   &amp;
$C1028  &amp; ", "   &amp;
$E1028  &amp; ", '"  &amp;
$J1028  &amp; "', '" &amp;
$N1028  &amp; "', "  &amp;
$R1028  &amp; ", '"  &amp;
TEXT($T1028,"dd/mm/aaaa")  &amp; "', "   &amp;
$U1028  &amp; ", "   &amp;
$W1028  &amp; ", "   &amp;
$Y1028  &amp; ", "   &amp;
IF($AA1028 &lt;&gt; "", $AA1028, "NULL")  &amp; ", "   &amp;
$AC1028  &amp; ");"</f>
        <v>INSERT INTO bi4all.fac_employees (id_company_fk, id_employee_pk, flg_active, employee_name, id_gender_fk, id_race_fk, birthday, id_schooling_fk, id_department_fk, id_role_fk, id_level_fk, salary) VALUES (6a51143286b03064a49cc2acbee63c09a0682d33, 1024, 1, 'Allana Cabral Lombardi', 'F', 5, '27/01/1987', 7, 6, 11, 6, 2500);</v>
      </c>
    </row>
    <row r="1029" spans="1:30" ht="14.25" customHeight="1" x14ac:dyDescent="0.2">
      <c r="A1029" s="7" t="str" cm="1">
        <f t="array" aca="1" ref="A1029" ca="1">INDEX(Company!$A:$A,RANDBETWEEN(5,COUNTA(Company!$A:$A) + 1),1)</f>
        <v>6a51143286b03064a49cc2acbee63c09a0682d33</v>
      </c>
      <c r="B1029" s="7" t="str">
        <f ca="1">VLOOKUP($A1029,Company!$A:$B,2,FALSE)</f>
        <v>ACME Corporation</v>
      </c>
      <c r="C1029" s="5">
        <f t="shared" si="105"/>
        <v>1025</v>
      </c>
      <c r="D1029" s="5" t="str" cm="1">
        <f t="array" ref="D1029">SHA1HASH($C1029)</f>
        <v>bca210f878deb70f0575e974e7640fc5b404f4a1</v>
      </c>
      <c r="E1029" s="6">
        <v>1</v>
      </c>
      <c r="F1029" s="7">
        <f ca="1">IF($C1029 = 1 + N("Presidente"),
    127,
    IF($C1029 = 2 + N("Vice-Presidente"),
        72,
        IF($C1029 = 3 + N("Secretária bilíngue"),
            13,
            RANDBETWEEN(5,COUNT(Name!$A:$A) + 1)
        )
    )
)</f>
        <v>232</v>
      </c>
      <c r="G1029" s="7" t="str">
        <f ca="1">VLOOKUP($F1029,Name!$A:$B,2,FALSE)</f>
        <v>Lorenzo</v>
      </c>
      <c r="H1029" s="7">
        <f ca="1" xml:space="preserve">
IF($C1029 = 1,
    0,
    RANDBETWEEN(5,COUNT('Last name'!$A:$A) + 1)
)</f>
        <v>60</v>
      </c>
      <c r="I1029" s="7" t="str">
        <f ca="1" xml:space="preserve">
IF($C1029 = 1 + N("Presidente"),
    "de Orléans e Bragança",
    VLOOKUP($H1029,'Last name'!$A:$B,2,FALSE) &amp; " " &amp; VLOOKUP(RANDBETWEEN(5,COUNT('Last name'!$A:$A) + 1),'Last name'!$A:$B,2,FALSE)
)</f>
        <v>Carneiro Carneiro</v>
      </c>
      <c r="J1029" s="7" t="str">
        <f t="shared" ca="1" si="106"/>
        <v>Lorenzo Carneiro Carneiro</v>
      </c>
      <c r="K1029" s="7" t="str" cm="1">
        <f t="array" aca="1" ref="K1029" ca="1">SHA1HASH($J1029)</f>
        <v>5f4d17d58c34d1af5929cece19f4910644a224e8</v>
      </c>
      <c r="L1029" s="7" cm="1">
        <f t="array" aca="1" ref="L1029" ca="1">INDEX(States!$A:$A,RANDBETWEEN(5,COUNTA(States!$A:$A) + 1),1)</f>
        <v>17</v>
      </c>
      <c r="M1029" s="7" t="str">
        <f ca="1">$L1029 &amp; "|" &amp; VLOOKUP($L1029,States!$A:$B,2,FALSE)</f>
        <v>17|1a8e69bd071c473b31bfb6b123d956580475386e</v>
      </c>
      <c r="N1029" s="7" t="str">
        <f ca="1">VLOOKUP($F1029,Name!$A:$C,3,FALSE)</f>
        <v>M</v>
      </c>
      <c r="O1029" s="7" t="str">
        <f ca="1">VLOOKUP($N1029,Gender!$A:$B,2,FALSE)</f>
        <v>Male</v>
      </c>
      <c r="P1029" s="7" t="str" cm="1">
        <f t="array" aca="1" ref="P1029" ca="1">INDEX('Marital status'!$A:$A,RANDBETWEEN(5,COUNTA('Marital status'!$A:$A) + 1),1)</f>
        <v>ce0b1612aa711b78a720295d271a33894e2b72bf</v>
      </c>
      <c r="Q1029" s="7" t="str">
        <f ca="1">VLOOKUP($P1029,'Marital status'!$A:$B,2,FALSE)</f>
        <v>single</v>
      </c>
      <c r="R1029" s="7">
        <f t="shared" ca="1" si="107"/>
        <v>6</v>
      </c>
      <c r="S1029" s="7" t="e">
        <f ca="1">VLOOKUP($R1029,Race!$A:$B,2,FALSE)</f>
        <v>#N/A</v>
      </c>
      <c r="T1029" s="8">
        <f t="shared" ca="1" si="108"/>
        <v>26058</v>
      </c>
      <c r="U1029" s="6">
        <f t="shared" ca="1" si="109"/>
        <v>7</v>
      </c>
      <c r="V1029" s="8" t="str">
        <f ca="1">VLOOKUP($U1029,Education!$A:$B,2,FALSE)</f>
        <v>Undergraduate degree</v>
      </c>
      <c r="W1029" s="7">
        <f ca="1" xml:space="preserve">
  IF(OR($Y1029 = 5, $Y1029 = 6, $Y1029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029" s="7" t="str">
        <f ca="1">VLOOKUP($W1029,Department!$A:$B,2,FALSE)</f>
        <v>Finance</v>
      </c>
      <c r="Y1029" s="6">
        <f t="shared" ca="1" si="110"/>
        <v>9</v>
      </c>
      <c r="Z1029" s="7" t="str">
        <f ca="1">VLOOKUP($Y1029,Role!$A:$B,2,FALSE)</f>
        <v>Intern</v>
      </c>
      <c r="AA1029" s="6" t="str">
        <f t="shared" ca="1" si="111"/>
        <v/>
      </c>
      <c r="AB1029" s="7" t="str">
        <f ca="1" xml:space="preserve">
IF($AA1029 &lt;&gt; "",
    VLOOKUP($AA1029,Level!$A:$B,2,FALSE),
    ""
)</f>
        <v/>
      </c>
      <c r="AC1029" s="1">
        <f ca="1" xml:space="preserve">
IF($Y1029 = 5 + N("Presidente"),
    27000,
    IF($Y1029 = 6 + N("Vice-presidente"),
        23000,
        IF(OR($Y1029 = 8, $Y1029= 13, $Y1029 = 12) + N("Secretária bilíngue ou coordenador ou especialista"),
            8000,
            IF($Y1029 = 7 + N("Diretor"),
                15000,
                IF($Y1029 = 14 + N("Gerente"),
                    12000,
                    IF($Y1029 = 9 + N("Estagiário"),
                        705,
                        IF($Y1029 = 10 + N("Trainee"),
                            805,
                            IF($Y1029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IF($U1029 = 7,
  500,
  IF($U1029 = 8,
    1000,
    IF($U1029 = 9,
      1500,
      IF($U1029 = 10,
        2000,
        0
      )
    )
  )
)
+
N("Adicional no salário por área")
+
IF($W1029 = 14 + N("Tecnologia da Informação"),
  120,
  IF($W1029 = 16 + N("Vendas"),
    110,
    IF($W1029 = 15 + N("Jurídico"),
      100,
      IF(OR($W1029 = 8, $W1029 = 9, $W1029 = 11) + N("Recursos humanos ou comercial ou comunicação e marketing"),
        80,
        0
      )
    )
  )
)
+
N("Adicionando pegadinha")
+
IF(AND($W1029 = 16, $U1029 = 9, $Y1029 = 11, $AA1029 = 5) + N("Se for de vendas, com mestrado, analista sênior"),
  IF($R1029 = 5,
    100,
    0
  )
  +
  IF($N1029 = "M",
    200,
    0
  ),
  0
)</f>
        <v>1205</v>
      </c>
      <c r="AD10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$A1029  &amp; ", "   &amp;
$C1029  &amp; ", "   &amp;
$E1029  &amp; ", '"  &amp;
$J1029  &amp; "', '" &amp;
$N1029  &amp; "', "  &amp;
$R1029  &amp; ", '"  &amp;
TEXT($T1029,"dd/mm/aaaa")  &amp; "', "   &amp;
$U1029  &amp; ", "   &amp;
$W1029  &amp; ", "   &amp;
$Y1029  &amp; ", "   &amp;
IF($AA1029 &lt;&gt; "", $AA1029, "NULL")  &amp; ", "   &amp;
$AC1029  &amp; ");"</f>
        <v>INSERT INTO bi4all.fac_employees (id_company_fk, id_employee_pk, flg_active, employee_name, id_gender_fk, id_race_fk, birthday, id_schooling_fk, id_department_fk, id_role_fk, id_level_fk, salary) VALUES (6a51143286b03064a49cc2acbee63c09a0682d33, 1025, 1, 'Lorenzo Carneiro Carneiro', 'M', 6, '05/05/1971', 7, 7, 9, NULL, 1205);</v>
      </c>
    </row>
    <row r="1030" spans="1:30" ht="14.25" customHeight="1" x14ac:dyDescent="0.2">
      <c r="A1030" s="7" t="str" cm="1">
        <f t="array" aca="1" ref="A1030" ca="1">INDEX(Company!$A:$A,RANDBETWEEN(5,COUNTA(Company!$A:$A) + 1),1)</f>
        <v>6a51143286b03064a49cc2acbee63c09a0682d33</v>
      </c>
      <c r="B1030" s="7" t="str">
        <f ca="1">VLOOKUP($A1030,Company!$A:$B,2,FALSE)</f>
        <v>ACME Corporation</v>
      </c>
      <c r="C1030" s="5">
        <f t="shared" ref="C1030:C1093" si="112">ROW() - 4</f>
        <v>1026</v>
      </c>
      <c r="D1030" s="5" t="str" cm="1">
        <f t="array" ref="D1030">SHA1HASH($C1030)</f>
        <v>183723726a927563ad46963f2138cc147d04cea0</v>
      </c>
      <c r="E1030" s="6">
        <v>1</v>
      </c>
      <c r="F1030" s="7">
        <f ca="1">IF($C1030 = 1 + N("Presidente"),
    127,
    IF($C1030 = 2 + N("Vice-Presidente"),
        72,
        IF($C1030 = 3 + N("Secretária bilíngue"),
            13,
            RANDBETWEEN(5,COUNT(Name!$A:$A) + 1)
        )
    )
)</f>
        <v>203</v>
      </c>
      <c r="G1030" s="7" t="str">
        <f ca="1">VLOOKUP($F1030,Name!$A:$B,2,FALSE)</f>
        <v>Juliana</v>
      </c>
      <c r="H1030" s="7">
        <f ca="1" xml:space="preserve">
IF($C1030 = 1,
    0,
    RANDBETWEEN(5,COUNT('Last name'!$A:$A) + 1)
)</f>
        <v>68</v>
      </c>
      <c r="I1030" s="7" t="str">
        <f ca="1" xml:space="preserve">
IF($C1030 = 1 + N("Presidente"),
    "de Orléans e Bragança",
    VLOOKUP($H1030,'Last name'!$A:$B,2,FALSE) &amp; " " &amp; VLOOKUP(RANDBETWEEN(5,COUNT('Last name'!$A:$A) + 1),'Last name'!$A:$B,2,FALSE)
)</f>
        <v>Costa Esteves</v>
      </c>
      <c r="J1030" s="7" t="str">
        <f t="shared" ref="J1030:J1093" ca="1" si="113">$G1030 &amp; " " &amp; $I1030</f>
        <v>Juliana Costa Esteves</v>
      </c>
      <c r="K1030" s="7" t="str" cm="1">
        <f t="array" aca="1" ref="K1030" ca="1">SHA1HASH($J1030)</f>
        <v>a34e8805b2e4de9d1a194c824d0a7e4892c28806</v>
      </c>
      <c r="L1030" s="7" cm="1">
        <f t="array" aca="1" ref="L1030" ca="1">INDEX(States!$A:$A,RANDBETWEEN(5,COUNTA(States!$A:$A) + 1),1)</f>
        <v>9</v>
      </c>
      <c r="M1030" s="7" t="str">
        <f ca="1">$L1030 &amp; "|" &amp; VLOOKUP($L1030,States!$A:$B,2,FALSE)</f>
        <v>9|68b7ab1daf7c594d71db682ca70a5cb187f0524f</v>
      </c>
      <c r="N1030" s="7" t="str">
        <f ca="1">VLOOKUP($F1030,Name!$A:$C,3,FALSE)</f>
        <v>F</v>
      </c>
      <c r="O1030" s="7" t="str">
        <f ca="1">VLOOKUP($N1030,Gender!$A:$B,2,FALSE)</f>
        <v>Female</v>
      </c>
      <c r="P1030" s="7" t="str" cm="1">
        <f t="array" aca="1" ref="P1030" ca="1">INDEX('Marital status'!$A:$A,RANDBETWEEN(5,COUNTA('Marital status'!$A:$A) + 1),1)</f>
        <v>3266897012b6dcc5723033bc25891bf99efcff6f</v>
      </c>
      <c r="Q1030" s="7" t="str">
        <f ca="1">VLOOKUP($P1030,'Marital status'!$A:$B,2,FALSE)</f>
        <v>MarrieD</v>
      </c>
      <c r="R1030" s="7">
        <f t="shared" ref="R1030:R1093" ca="1" si="114" xml:space="preserve">
IF(AND($Y1030 &gt;= 5, $Y1030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1030" s="7" t="e">
        <f ca="1">VLOOKUP($R1030,Race!$A:$B,2,FALSE)</f>
        <v>#N/A</v>
      </c>
      <c r="T1030" s="8">
        <f t="shared" ref="T1030:T1093" ca="1" si="115" xml:space="preserve">
IF($Y1030 = 5 + N("CEO"),
    TODAY() - 16340,
    IF($Y1030 = 8 + N("Secretary"),
        RANDBETWEEN(TODAY() - 12418.5, TODAY()-6574.5),
        IF(OR($Y1030 = 7, $Y1030 = 14),
            RANDBETWEEN(TODAY() - 16071, TODAY() - 8766),
            IF(OR($Y1030 = 13, $Y1030 = 12, $Y1030 = 11),
                RANDBETWEEN(TODAY() - 27393.75, TODAY() - 12783.75),
                RANDBETWEEN(TODAY() - 27393.75, TODAY()-10957.5)
            )
        )
    )
)</f>
        <v>29093</v>
      </c>
      <c r="U1030" s="6">
        <f t="shared" ref="U1030:U1093" ca="1" si="116" xml:space="preserve">
IF(OR($Y1030 = 5, $Y1030 = 6) + N("Se for presidente ou vice-presidente"),
    10 + N("Doutor"),
    IF($Y1030 = 7 + N("Se for diretor"),
        RANDBETWEEN(8,10) + N("Graduate school or Master’s degree or Doctorate"),
        IF($Y1030 = 14 + N("If a manager"),
            RANDBETWEEN(7,9),
            IF(OR($Y1030 = 13, $Y1030 = 12, $Y1030 = 11) + N("If coordinator or specialist or analyst"),
                RANDBETWEEN(7,8),
                7
            )
        )
    )
)</f>
        <v>8</v>
      </c>
      <c r="V1030" s="8" t="str">
        <f ca="1">VLOOKUP($U1030,Education!$A:$B,2,FALSE)</f>
        <v>Graduate school</v>
      </c>
      <c r="W1030" s="7">
        <f ca="1" xml:space="preserve">
  IF(OR($Y1030 = 5, $Y1030 = 6, $Y1030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030" s="7" t="str">
        <f ca="1">VLOOKUP($W1030,Department!$A:$B,2,FALSE)</f>
        <v>Communication &amp; Marketing</v>
      </c>
      <c r="Y1030" s="6">
        <f t="shared" ref="Y1030:Y1093" ca="1" si="117" xml:space="preserve">
IF($C1030 = 1 + N("Se matrícula for 1"),
  5 + N("Presidente"),
  IF($C1030 = 2 + N("Se matrícula for 2"),
    6 + N("Vice-presidente"),
    IF($C1030 = 3 + N("Se matrícula for 3"),
      8 + N("Secretária bilíngue"),
      IF(AND($C1030 &gt;= 4, $C1030 &lt;=14),
        7 + N("Diretor"),
        IF(AND($C1030 &gt;= 15, $C1030 &lt;= 25),
          14 + N("Manager"),
          IF(AND($C1030 &gt;= 26, $C1030 &lt;= 36),
            13 + N("Coordinador"),
            IF(AND($C1030 &gt;= 37, $C1030 &lt;= 47),
              12 + N("Especialista"),
                IF(MOD($C1030,2) = 0,
                  11 + N("Analista"),
                  RANDBETWEEN(9,10) + N("Estagiário ou Trainee")
                )
            )
          )
        )
      )
    )
  )
)</f>
        <v>11</v>
      </c>
      <c r="Z1030" s="7" t="str">
        <f ca="1">VLOOKUP($Y1030,Role!$A:$B,2,FALSE)</f>
        <v>Analyst</v>
      </c>
      <c r="AA1030" s="6">
        <f t="shared" ref="AA1030:AA1093" ca="1" si="118" xml:space="preserve">
IF($Y1030 = 11 + N("Analyst"),
    RANDBETWEEN(5, 7) + N("Jr, Pleno, Sr"),
    ""
)</f>
        <v>6</v>
      </c>
      <c r="AB1030" s="7" t="str">
        <f ca="1" xml:space="preserve">
IF($AA1030 &lt;&gt; "",
    VLOOKUP($AA1030,Level!$A:$B,2,FALSE),
    ""
)</f>
        <v>Pleno</v>
      </c>
      <c r="AC1030" s="1">
        <f ca="1" xml:space="preserve">
IF($Y1030 = 5 + N("Presidente"),
    27000,
    IF($Y1030 = 6 + N("Vice-presidente"),
        23000,
        IF(OR($Y1030 = 8, $Y1030= 13, $Y1030 = 12) + N("Secretária bilíngue ou coordenador ou especialista"),
            8000,
            IF($Y1030 = 7 + N("Diretor"),
                15000,
                IF($Y1030 = 14 + N("Gerente"),
                    12000,
                    IF($Y1030 = 9 + N("Estagiário"),
                        705,
                        IF($Y1030 = 10 + N("Trainee"),
                            805,
                            IF($Y1030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IF($U1030 = 7,
  500,
  IF($U1030 = 8,
    1000,
    IF($U1030 = 9,
      1500,
      IF($U1030 = 10,
        2000,
        0
      )
    )
  )
)
+
N("Adicional no salário por área")
+
IF($W1030 = 14 + N("Tecnologia da Informação"),
  120,
  IF($W1030 = 16 + N("Vendas"),
    110,
    IF($W1030 = 15 + N("Jurídico"),
      100,
      IF(OR($W1030 = 8, $W1030 = 9, $W1030 = 11) + N("Recursos humanos ou comercial ou comunicação e marketing"),
        80,
        0
      )
    )
  )
)
+
N("Adicionando pegadinha")
+
IF(AND($W1030 = 16, $U1030 = 9, $Y1030 = 11, $AA1030 = 5) + N("Se for de vendas, com mestrado, analista sênior"),
  IF($R1030 = 5,
    100,
    0
  )
  +
  IF($N1030 = "M",
    200,
    0
  ),
  0
)</f>
        <v>3080</v>
      </c>
      <c r="AD10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$A1030  &amp; ", "   &amp;
$C1030  &amp; ", "   &amp;
$E1030  &amp; ", '"  &amp;
$J1030  &amp; "', '" &amp;
$N1030  &amp; "', "  &amp;
$R1030  &amp; ", '"  &amp;
TEXT($T1030,"dd/mm/aaaa")  &amp; "', "   &amp;
$U1030  &amp; ", "   &amp;
$W1030  &amp; ", "   &amp;
$Y1030  &amp; ", "   &amp;
IF($AA1030 &lt;&gt; "", $AA1030, "NULL")  &amp; ", "   &amp;
$AC1030  &amp; ");"</f>
        <v>INSERT INTO bi4all.fac_employees (id_company_fk, id_employee_pk, flg_active, employee_name, id_gender_fk, id_race_fk, birthday, id_schooling_fk, id_department_fk, id_role_fk, id_level_fk, salary) VALUES (6a51143286b03064a49cc2acbee63c09a0682d33, 1026, 1, 'Juliana Costa Esteves', 'F', 5, '26/08/1979', 8, 11, 11, 6, 3080);</v>
      </c>
    </row>
    <row r="1031" spans="1:30" ht="14.25" customHeight="1" x14ac:dyDescent="0.2">
      <c r="A1031" s="7" t="str" cm="1">
        <f t="array" aca="1" ref="A1031" ca="1">INDEX(Company!$A:$A,RANDBETWEEN(5,COUNTA(Company!$A:$A) + 1),1)</f>
        <v>6a51143286b03064a49cc2acbee63c09a0682d33</v>
      </c>
      <c r="B1031" s="7" t="str">
        <f ca="1">VLOOKUP($A1031,Company!$A:$B,2,FALSE)</f>
        <v>ACME Corporation</v>
      </c>
      <c r="C1031" s="5">
        <f t="shared" si="112"/>
        <v>1027</v>
      </c>
      <c r="D1031" s="5" t="str" cm="1">
        <f t="array" ref="D1031">SHA1HASH($C1031)</f>
        <v>e194ee413805ba5a6aabf4d34db2066149dc0369</v>
      </c>
      <c r="E1031" s="6">
        <v>1</v>
      </c>
      <c r="F1031" s="7">
        <f ca="1">IF($C1031 = 1 + N("Presidente"),
    127,
    IF($C1031 = 2 + N("Vice-Presidente"),
        72,
        IF($C1031 = 3 + N("Secretária bilíngue"),
            13,
            RANDBETWEEN(5,COUNT(Name!$A:$A) + 1)
        )
    )
)</f>
        <v>151</v>
      </c>
      <c r="G1031" s="7" t="str">
        <f ca="1">VLOOKUP($F1031,Name!$A:$B,2,FALSE)</f>
        <v>Gabrielly</v>
      </c>
      <c r="H1031" s="7">
        <f ca="1" xml:space="preserve">
IF($C1031 = 1,
    0,
    RANDBETWEEN(5,COUNT('Last name'!$A:$A) + 1)
)</f>
        <v>137</v>
      </c>
      <c r="I1031" s="7" t="str">
        <f ca="1" xml:space="preserve">
IF($C1031 = 1 + N("Presidente"),
    "de Orléans e Bragança",
    VLOOKUP($H1031,'Last name'!$A:$B,2,FALSE) &amp; " " &amp; VLOOKUP(RANDBETWEEN(5,COUNT('Last name'!$A:$A) + 1),'Last name'!$A:$B,2,FALSE)
)</f>
        <v>Moura Badu</v>
      </c>
      <c r="J1031" s="7" t="str">
        <f t="shared" ca="1" si="113"/>
        <v>Gabrielly Moura Badu</v>
      </c>
      <c r="K1031" s="7" t="str" cm="1">
        <f t="array" aca="1" ref="K1031" ca="1">SHA1HASH($J1031)</f>
        <v>74989b96353848bc56014d7de748030b8f30812c</v>
      </c>
      <c r="L1031" s="7" cm="1">
        <f t="array" aca="1" ref="L1031" ca="1">INDEX(States!$A:$A,RANDBETWEEN(5,COUNTA(States!$A:$A) + 1),1)</f>
        <v>24</v>
      </c>
      <c r="M1031" s="7" t="str">
        <f ca="1">$L1031 &amp; "|" &amp; VLOOKUP($L1031,States!$A:$B,2,FALSE)</f>
        <v>24|4e344e218f5d3cb3700b5fb228401547cb97b31c</v>
      </c>
      <c r="N1031" s="7" t="str">
        <f ca="1">VLOOKUP($F1031,Name!$A:$C,3,FALSE)</f>
        <v>F</v>
      </c>
      <c r="O1031" s="7" t="str">
        <f ca="1">VLOOKUP($N1031,Gender!$A:$B,2,FALSE)</f>
        <v>Female</v>
      </c>
      <c r="P1031" s="7" t="str" cm="1">
        <f t="array" aca="1" ref="P1031" ca="1">INDEX('Marital status'!$A:$A,RANDBETWEEN(5,COUNTA('Marital status'!$A:$A) + 1),1)</f>
        <v>3266897012b6dcc5723033bc25891bf99efcff6f</v>
      </c>
      <c r="Q1031" s="7" t="str">
        <f ca="1">VLOOKUP($P1031,'Marital status'!$A:$B,2,FALSE)</f>
        <v>MarrieD</v>
      </c>
      <c r="R1031" s="7">
        <f t="shared" ca="1" si="114"/>
        <v>5</v>
      </c>
      <c r="S1031" s="7" t="e">
        <f ca="1">VLOOKUP($R1031,Race!$A:$B,2,FALSE)</f>
        <v>#N/A</v>
      </c>
      <c r="T1031" s="8">
        <f t="shared" ca="1" si="115"/>
        <v>33250</v>
      </c>
      <c r="U1031" s="6">
        <f t="shared" ca="1" si="116"/>
        <v>7</v>
      </c>
      <c r="V1031" s="8" t="str">
        <f ca="1">VLOOKUP($U1031,Education!$A:$B,2,FALSE)</f>
        <v>Undergraduate degree</v>
      </c>
      <c r="W1031" s="7">
        <f ca="1" xml:space="preserve">
  IF(OR($Y1031 = 5, $Y1031 = 6, $Y1031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031" s="7" t="str">
        <f ca="1">VLOOKUP($W1031,Department!$A:$B,2,FALSE)</f>
        <v>Operations</v>
      </c>
      <c r="Y1031" s="6">
        <f t="shared" ca="1" si="117"/>
        <v>9</v>
      </c>
      <c r="Z1031" s="7" t="str">
        <f ca="1">VLOOKUP($Y1031,Role!$A:$B,2,FALSE)</f>
        <v>Intern</v>
      </c>
      <c r="AA1031" s="6" t="str">
        <f t="shared" ca="1" si="118"/>
        <v/>
      </c>
      <c r="AB1031" s="7" t="str">
        <f ca="1" xml:space="preserve">
IF($AA1031 &lt;&gt; "",
    VLOOKUP($AA1031,Level!$A:$B,2,FALSE),
    ""
)</f>
        <v/>
      </c>
      <c r="AC1031" s="1">
        <f ca="1" xml:space="preserve">
IF($Y1031 = 5 + N("Presidente"),
    27000,
    IF($Y1031 = 6 + N("Vice-presidente"),
        23000,
        IF(OR($Y1031 = 8, $Y1031= 13, $Y1031 = 12) + N("Secretária bilíngue ou coordenador ou especialista"),
            8000,
            IF($Y1031 = 7 + N("Diretor"),
                15000,
                IF($Y1031 = 14 + N("Gerente"),
                    12000,
                    IF($Y1031 = 9 + N("Estagiário"),
                        705,
                        IF($Y1031 = 10 + N("Trainee"),
                            805,
                            IF($Y1031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IF($U1031 = 7,
  500,
  IF($U1031 = 8,
    1000,
    IF($U1031 = 9,
      1500,
      IF($U1031 = 10,
        2000,
        0
      )
    )
  )
)
+
N("Adicional no salário por área")
+
IF($W1031 = 14 + N("Tecnologia da Informação"),
  120,
  IF($W1031 = 16 + N("Vendas"),
    110,
    IF($W1031 = 15 + N("Jurídico"),
      100,
      IF(OR($W1031 = 8, $W1031 = 9, $W1031 = 11) + N("Recursos humanos ou comercial ou comunicação e marketing"),
        80,
        0
      )
    )
  )
)
+
N("Adicionando pegadinha")
+
IF(AND($W1031 = 16, $U1031 = 9, $Y1031 = 11, $AA1031 = 5) + N("Se for de vendas, com mestrado, analista sênior"),
  IF($R1031 = 5,
    100,
    0
  )
  +
  IF($N1031 = "M",
    200,
    0
  ),
  0
)</f>
        <v>1205</v>
      </c>
      <c r="AD10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$A1031  &amp; ", "   &amp;
$C1031  &amp; ", "   &amp;
$E1031  &amp; ", '"  &amp;
$J1031  &amp; "', '" &amp;
$N1031  &amp; "', "  &amp;
$R1031  &amp; ", '"  &amp;
TEXT($T1031,"dd/mm/aaaa")  &amp; "', "   &amp;
$U1031  &amp; ", "   &amp;
$W1031  &amp; ", "   &amp;
$Y1031  &amp; ", "   &amp;
IF($AA1031 &lt;&gt; "", $AA1031, "NULL")  &amp; ", "   &amp;
$AC1031  &amp; ");"</f>
        <v>INSERT INTO bi4all.fac_employees (id_company_fk, id_employee_pk, flg_active, employee_name, id_gender_fk, id_race_fk, birthday, id_schooling_fk, id_department_fk, id_role_fk, id_level_fk, salary) VALUES (6a51143286b03064a49cc2acbee63c09a0682d33, 1027, 1, 'Gabrielly Moura Badu', 'F', 5, '12/01/1991', 7, 10, 9, NULL, 1205);</v>
      </c>
    </row>
    <row r="1032" spans="1:30" ht="14.25" customHeight="1" x14ac:dyDescent="0.2">
      <c r="A1032" s="7" t="str" cm="1">
        <f t="array" aca="1" ref="A1032" ca="1">INDEX(Company!$A:$A,RANDBETWEEN(5,COUNTA(Company!$A:$A) + 1),1)</f>
        <v>6a51143286b03064a49cc2acbee63c09a0682d33</v>
      </c>
      <c r="B1032" s="7" t="str">
        <f ca="1">VLOOKUP($A1032,Company!$A:$B,2,FALSE)</f>
        <v>ACME Corporation</v>
      </c>
      <c r="C1032" s="5">
        <f t="shared" si="112"/>
        <v>1028</v>
      </c>
      <c r="D1032" s="5" t="str" cm="1">
        <f t="array" ref="D1032">SHA1HASH($C1032)</f>
        <v>d9935e84bd763cd4b8be14cb7861f1266f659f31</v>
      </c>
      <c r="E1032" s="6">
        <v>1</v>
      </c>
      <c r="F1032" s="7">
        <f ca="1">IF($C1032 = 1 + N("Presidente"),
    127,
    IF($C1032 = 2 + N("Vice-Presidente"),
        72,
        IF($C1032 = 3 + N("Secretária bilíngue"),
            13,
            RANDBETWEEN(5,COUNT(Name!$A:$A) + 1)
        )
    )
)</f>
        <v>112</v>
      </c>
      <c r="G1032" s="7" t="str">
        <f ca="1">VLOOKUP($F1032,Name!$A:$B,2,FALSE)</f>
        <v>Deborah</v>
      </c>
      <c r="H1032" s="7">
        <f ca="1" xml:space="preserve">
IF($C1032 = 1,
    0,
    RANDBETWEEN(5,COUNT('Last name'!$A:$A) + 1)
)</f>
        <v>28</v>
      </c>
      <c r="I1032" s="7" t="str">
        <f ca="1" xml:space="preserve">
IF($C1032 = 1 + N("Presidente"),
    "de Orléans e Bragança",
    VLOOKUP($H1032,'Last name'!$A:$B,2,FALSE) &amp; " " &amp; VLOOKUP(RANDBETWEEN(5,COUNT('Last name'!$A:$A) + 1),'Last name'!$A:$B,2,FALSE)
)</f>
        <v>Badu Padrão</v>
      </c>
      <c r="J1032" s="7" t="str">
        <f t="shared" ca="1" si="113"/>
        <v>Deborah Badu Padrão</v>
      </c>
      <c r="K1032" s="7" t="str" cm="1">
        <f t="array" aca="1" ref="K1032" ca="1">SHA1HASH($J1032)</f>
        <v>12ef9e509ad2b4e6428b92af4d5c59640af2a144</v>
      </c>
      <c r="L1032" s="7" cm="1">
        <f t="array" aca="1" ref="L1032" ca="1">INDEX(States!$A:$A,RANDBETWEEN(5,COUNTA(States!$A:$A) + 1),1)</f>
        <v>7</v>
      </c>
      <c r="M1032" s="7" t="str">
        <f ca="1">$L1032 &amp; "|" &amp; VLOOKUP($L1032,States!$A:$B,2,FALSE)</f>
        <v>7|f2e12883042f184299ea408f79a5077ec107e25e</v>
      </c>
      <c r="N1032" s="7" t="str">
        <f ca="1">VLOOKUP($F1032,Name!$A:$C,3,FALSE)</f>
        <v>F</v>
      </c>
      <c r="O1032" s="7" t="str">
        <f ca="1">VLOOKUP($N1032,Gender!$A:$B,2,FALSE)</f>
        <v>Female</v>
      </c>
      <c r="P1032" s="7" t="str" cm="1">
        <f t="array" aca="1" ref="P1032" ca="1">INDEX('Marital status'!$A:$A,RANDBETWEEN(5,COUNTA('Marital status'!$A:$A) + 1),1)</f>
        <v>47051393f6bcbf99111ec5d70ba2ebbe11ebccae</v>
      </c>
      <c r="Q1032" s="7" t="str">
        <f ca="1">VLOOKUP($P1032,'Marital status'!$A:$B,2,FALSE)</f>
        <v xml:space="preserve"> Separated </v>
      </c>
      <c r="R1032" s="7">
        <f t="shared" ca="1" si="114"/>
        <v>5</v>
      </c>
      <c r="S1032" s="7" t="e">
        <f ca="1">VLOOKUP($R1032,Race!$A:$B,2,FALSE)</f>
        <v>#N/A</v>
      </c>
      <c r="T1032" s="8">
        <f t="shared" ca="1" si="115"/>
        <v>18985</v>
      </c>
      <c r="U1032" s="6">
        <f t="shared" ca="1" si="116"/>
        <v>8</v>
      </c>
      <c r="V1032" s="8" t="str">
        <f ca="1">VLOOKUP($U1032,Education!$A:$B,2,FALSE)</f>
        <v>Graduate school</v>
      </c>
      <c r="W1032" s="7">
        <f ca="1" xml:space="preserve">
  IF(OR($Y1032 = 5, $Y1032 = 6, $Y1032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032" s="7" t="str">
        <f ca="1">VLOOKUP($W1032,Department!$A:$B,2,FALSE)</f>
        <v>Controlling</v>
      </c>
      <c r="Y1032" s="6">
        <f t="shared" ca="1" si="117"/>
        <v>11</v>
      </c>
      <c r="Z1032" s="7" t="str">
        <f ca="1">VLOOKUP($Y1032,Role!$A:$B,2,FALSE)</f>
        <v>Analyst</v>
      </c>
      <c r="AA1032" s="6">
        <f t="shared" ca="1" si="118"/>
        <v>7</v>
      </c>
      <c r="AB1032" s="7" t="str">
        <f ca="1" xml:space="preserve">
IF($AA1032 &lt;&gt; "",
    VLOOKUP($AA1032,Level!$A:$B,2,FALSE),
    ""
)</f>
        <v>Senior</v>
      </c>
      <c r="AC1032" s="1">
        <f ca="1" xml:space="preserve">
IF($Y1032 = 5 + N("Presidente"),
    27000,
    IF($Y1032 = 6 + N("Vice-presidente"),
        23000,
        IF(OR($Y1032 = 8, $Y1032= 13, $Y1032 = 12) + N("Secretária bilíngue ou coordenador ou especialista"),
            8000,
            IF($Y1032 = 7 + N("Diretor"),
                15000,
                IF($Y1032 = 14 + N("Gerente"),
                    12000,
                    IF($Y1032 = 9 + N("Estagiário"),
                        705,
                        IF($Y1032 = 10 + N("Trainee"),
                            805,
                            IF($Y1032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IF($U1032 = 7,
  500,
  IF($U1032 = 8,
    1000,
    IF($U1032 = 9,
      1500,
      IF($U1032 = 10,
        2000,
        0
      )
    )
  )
)
+
N("Adicional no salário por área")
+
IF($W1032 = 14 + N("Tecnologia da Informação"),
  120,
  IF($W1032 = 16 + N("Vendas"),
    110,
    IF($W1032 = 15 + N("Jurídico"),
      100,
      IF(OR($W1032 = 8, $W1032 = 9, $W1032 = 11) + N("Recursos humanos ou comercial ou comunicação e marketing"),
        80,
        0
      )
    )
  )
)
+
N("Adicionando pegadinha")
+
IF(AND($W1032 = 16, $U1032 = 9, $Y1032 = 11, $AA1032 = 5) + N("Se for de vendas, com mestrado, analista sênior"),
  IF($R1032 = 5,
    100,
    0
  )
  +
  IF($N1032 = "M",
    200,
    0
  ),
  0
)</f>
        <v>3000</v>
      </c>
      <c r="AD10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$A1032  &amp; ", "   &amp;
$C1032  &amp; ", "   &amp;
$E1032  &amp; ", '"  &amp;
$J1032  &amp; "', '" &amp;
$N1032  &amp; "', "  &amp;
$R1032  &amp; ", '"  &amp;
TEXT($T1032,"dd/mm/aaaa")  &amp; "', "   &amp;
$U1032  &amp; ", "   &amp;
$W1032  &amp; ", "   &amp;
$Y1032  &amp; ", "   &amp;
IF($AA1032 &lt;&gt; "", $AA1032, "NULL")  &amp; ", "   &amp;
$AC1032  &amp; ");"</f>
        <v>INSERT INTO bi4all.fac_employees (id_company_fk, id_employee_pk, flg_active, employee_name, id_gender_fk, id_race_fk, birthday, id_schooling_fk, id_department_fk, id_role_fk, id_level_fk, salary) VALUES (6a51143286b03064a49cc2acbee63c09a0682d33, 1028, 1, 'Deborah Badu Padrão', 'F', 5, '23/12/1951', 8, 12, 11, 7, 3000);</v>
      </c>
    </row>
    <row r="1033" spans="1:30" ht="14.25" customHeight="1" x14ac:dyDescent="0.2">
      <c r="A1033" s="7" t="str" cm="1">
        <f t="array" aca="1" ref="A1033" ca="1">INDEX(Company!$A:$A,RANDBETWEEN(5,COUNTA(Company!$A:$A) + 1),1)</f>
        <v>6a51143286b03064a49cc2acbee63c09a0682d33</v>
      </c>
      <c r="B1033" s="7" t="str">
        <f ca="1">VLOOKUP($A1033,Company!$A:$B,2,FALSE)</f>
        <v>ACME Corporation</v>
      </c>
      <c r="C1033" s="5">
        <f t="shared" si="112"/>
        <v>1029</v>
      </c>
      <c r="D1033" s="5" t="str" cm="1">
        <f t="array" ref="D1033">SHA1HASH($C1033)</f>
        <v>685df181be80ff8d2018d3ff7c61f12c471005d2</v>
      </c>
      <c r="E1033" s="6">
        <v>1</v>
      </c>
      <c r="F1033" s="7">
        <f ca="1">IF($C1033 = 1 + N("Presidente"),
    127,
    IF($C1033 = 2 + N("Vice-Presidente"),
        72,
        IF($C1033 = 3 + N("Secretária bilíngue"),
            13,
            RANDBETWEEN(5,COUNT(Name!$A:$A) + 1)
        )
    )
)</f>
        <v>96</v>
      </c>
      <c r="G1033" s="7" t="str">
        <f ca="1">VLOOKUP($F1033,Name!$A:$B,2,FALSE)</f>
        <v>Clarisse</v>
      </c>
      <c r="H1033" s="7">
        <f ca="1" xml:space="preserve">
IF($C1033 = 1,
    0,
    RANDBETWEEN(5,COUNT('Last name'!$A:$A) + 1)
)</f>
        <v>48</v>
      </c>
      <c r="I1033" s="7" t="str">
        <f ca="1" xml:space="preserve">
IF($C1033 = 1 + N("Presidente"),
    "de Orléans e Bragança",
    VLOOKUP($H1033,'Last name'!$A:$B,2,FALSE) &amp; " " &amp; VLOOKUP(RANDBETWEEN(5,COUNT('Last name'!$A:$A) + 1),'Last name'!$A:$B,2,FALSE)
)</f>
        <v>Brasil Camões</v>
      </c>
      <c r="J1033" s="7" t="str">
        <f t="shared" ca="1" si="113"/>
        <v>Clarisse Brasil Camões</v>
      </c>
      <c r="K1033" s="7" t="str" cm="1">
        <f t="array" aca="1" ref="K1033" ca="1">SHA1HASH($J1033)</f>
        <v>f4b55ab660ce96ff72ec1d89be27da50815039da</v>
      </c>
      <c r="L1033" s="7" cm="1">
        <f t="array" aca="1" ref="L1033" ca="1">INDEX(States!$A:$A,RANDBETWEEN(5,COUNTA(States!$A:$A) + 1),1)</f>
        <v>18</v>
      </c>
      <c r="M1033" s="7" t="str">
        <f ca="1">$L1033 &amp; "|" &amp; VLOOKUP($L1033,States!$A:$B,2,FALSE)</f>
        <v>18|4c829e7753eab86056bb8157601420a362debf31</v>
      </c>
      <c r="N1033" s="7" t="str">
        <f ca="1">VLOOKUP($F1033,Name!$A:$C,3,FALSE)</f>
        <v>F</v>
      </c>
      <c r="O1033" s="7" t="str">
        <f ca="1">VLOOKUP($N1033,Gender!$A:$B,2,FALSE)</f>
        <v>Female</v>
      </c>
      <c r="P1033" s="7" t="str" cm="1">
        <f t="array" aca="1" ref="P1033" ca="1">INDEX('Marital status'!$A:$A,RANDBETWEEN(5,COUNTA('Marital status'!$A:$A) + 1),1)</f>
        <v>3266897012b6dcc5723033bc25891bf99efcff6f</v>
      </c>
      <c r="Q1033" s="7" t="str">
        <f ca="1">VLOOKUP($P1033,'Marital status'!$A:$B,2,FALSE)</f>
        <v>MarrieD</v>
      </c>
      <c r="R1033" s="7">
        <f t="shared" ca="1" si="114"/>
        <v>5</v>
      </c>
      <c r="S1033" s="7" t="e">
        <f ca="1">VLOOKUP($R1033,Race!$A:$B,2,FALSE)</f>
        <v>#N/A</v>
      </c>
      <c r="T1033" s="8">
        <f t="shared" ca="1" si="115"/>
        <v>17838</v>
      </c>
      <c r="U1033" s="6">
        <f t="shared" ca="1" si="116"/>
        <v>7</v>
      </c>
      <c r="V1033" s="8" t="str">
        <f ca="1">VLOOKUP($U1033,Education!$A:$B,2,FALSE)</f>
        <v>Undergraduate degree</v>
      </c>
      <c r="W1033" s="7">
        <f ca="1" xml:space="preserve">
  IF(OR($Y1033 = 5, $Y1033 = 6, $Y1033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033" s="7" t="str">
        <f ca="1">VLOOKUP($W1033,Department!$A:$B,2,FALSE)</f>
        <v>Commercial</v>
      </c>
      <c r="Y1033" s="6">
        <f t="shared" ca="1" si="117"/>
        <v>10</v>
      </c>
      <c r="Z1033" s="7" t="str">
        <f ca="1">VLOOKUP($Y1033,Role!$A:$B,2,FALSE)</f>
        <v>Trainee</v>
      </c>
      <c r="AA1033" s="6" t="str">
        <f t="shared" ca="1" si="118"/>
        <v/>
      </c>
      <c r="AB1033" s="7" t="str">
        <f ca="1" xml:space="preserve">
IF($AA1033 &lt;&gt; "",
    VLOOKUP($AA1033,Level!$A:$B,2,FALSE),
    ""
)</f>
        <v/>
      </c>
      <c r="AC1033" s="1">
        <f ca="1" xml:space="preserve">
IF($Y1033 = 5 + N("Presidente"),
    27000,
    IF($Y1033 = 6 + N("Vice-presidente"),
        23000,
        IF(OR($Y1033 = 8, $Y1033= 13, $Y1033 = 12) + N("Secretária bilíngue ou coordenador ou especialista"),
            8000,
            IF($Y1033 = 7 + N("Diretor"),
                15000,
                IF($Y1033 = 14 + N("Gerente"),
                    12000,
                    IF($Y1033 = 9 + N("Estagiário"),
                        705,
                        IF($Y1033 = 10 + N("Trainee"),
                            805,
                            IF($Y1033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IF($U1033 = 7,
  500,
  IF($U1033 = 8,
    1000,
    IF($U1033 = 9,
      1500,
      IF($U1033 = 10,
        2000,
        0
      )
    )
  )
)
+
N("Adicional no salário por área")
+
IF($W1033 = 14 + N("Tecnologia da Informação"),
  120,
  IF($W1033 = 16 + N("Vendas"),
    110,
    IF($W1033 = 15 + N("Jurídico"),
      100,
      IF(OR($W1033 = 8, $W1033 = 9, $W1033 = 11) + N("Recursos humanos ou comercial ou comunicação e marketing"),
        80,
        0
      )
    )
  )
)
+
N("Adicionando pegadinha")
+
IF(AND($W1033 = 16, $U1033 = 9, $Y1033 = 11, $AA1033 = 5) + N("Se for de vendas, com mestrado, analista sênior"),
  IF($R1033 = 5,
    100,
    0
  )
  +
  IF($N1033 = "M",
    200,
    0
  ),
  0
)</f>
        <v>1385</v>
      </c>
      <c r="AD10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$A1033  &amp; ", "   &amp;
$C1033  &amp; ", "   &amp;
$E1033  &amp; ", '"  &amp;
$J1033  &amp; "', '" &amp;
$N1033  &amp; "', "  &amp;
$R1033  &amp; ", '"  &amp;
TEXT($T1033,"dd/mm/aaaa")  &amp; "', "   &amp;
$U1033  &amp; ", "   &amp;
$W1033  &amp; ", "   &amp;
$Y1033  &amp; ", "   &amp;
IF($AA1033 &lt;&gt; "", $AA1033, "NULL")  &amp; ", "   &amp;
$AC1033  &amp; ");"</f>
        <v>INSERT INTO bi4all.fac_employees (id_company_fk, id_employee_pk, flg_active, employee_name, id_gender_fk, id_race_fk, birthday, id_schooling_fk, id_department_fk, id_role_fk, id_level_fk, salary) VALUES (6a51143286b03064a49cc2acbee63c09a0682d33, 1029, 1, 'Clarisse Brasil Camões', 'F', 5, '01/11/1948', 7, 9, 10, NULL, 1385);</v>
      </c>
    </row>
    <row r="1034" spans="1:30" ht="14.25" customHeight="1" x14ac:dyDescent="0.2">
      <c r="A1034" s="7" t="str" cm="1">
        <f t="array" aca="1" ref="A1034" ca="1">INDEX(Company!$A:$A,RANDBETWEEN(5,COUNTA(Company!$A:$A) + 1),1)</f>
        <v>6a51143286b03064a49cc2acbee63c09a0682d33</v>
      </c>
      <c r="B1034" s="7" t="str">
        <f ca="1">VLOOKUP($A1034,Company!$A:$B,2,FALSE)</f>
        <v>ACME Corporation</v>
      </c>
      <c r="C1034" s="5">
        <f t="shared" si="112"/>
        <v>1030</v>
      </c>
      <c r="D1034" s="5" t="str" cm="1">
        <f t="array" ref="D1034">SHA1HASH($C1034)</f>
        <v>5410535eba45bdd70048c12ae294f3caeddbe6ca</v>
      </c>
      <c r="E1034" s="6">
        <v>1</v>
      </c>
      <c r="F1034" s="7">
        <f ca="1">IF($C1034 = 1 + N("Presidente"),
    127,
    IF($C1034 = 2 + N("Vice-Presidente"),
        72,
        IF($C1034 = 3 + N("Secretária bilíngue"),
            13,
            RANDBETWEEN(5,COUNT(Name!$A:$A) + 1)
        )
    )
)</f>
        <v>148</v>
      </c>
      <c r="G1034" s="7" t="str">
        <f ca="1">VLOOKUP($F1034,Name!$A:$B,2,FALSE)</f>
        <v>Frankin</v>
      </c>
      <c r="H1034" s="7">
        <f ca="1" xml:space="preserve">
IF($C1034 = 1,
    0,
    RANDBETWEEN(5,COUNT('Last name'!$A:$A) + 1)
)</f>
        <v>39</v>
      </c>
      <c r="I1034" s="7" t="str">
        <f ca="1" xml:space="preserve">
IF($C1034 = 1 + N("Presidente"),
    "de Orléans e Bragança",
    VLOOKUP($H1034,'Last name'!$A:$B,2,FALSE) &amp; " " &amp; VLOOKUP(RANDBETWEEN(5,COUNT('Last name'!$A:$A) + 1),'Last name'!$A:$B,2,FALSE)
)</f>
        <v>Bianchi Cardoso</v>
      </c>
      <c r="J1034" s="7" t="str">
        <f t="shared" ca="1" si="113"/>
        <v>Frankin Bianchi Cardoso</v>
      </c>
      <c r="K1034" s="7" t="str" cm="1">
        <f t="array" aca="1" ref="K1034" ca="1">SHA1HASH($J1034)</f>
        <v>1a2e89c13ce9718dec0a045c6a9bdb1fc0375af6</v>
      </c>
      <c r="L1034" s="7" cm="1">
        <f t="array" aca="1" ref="L1034" ca="1">INDEX(States!$A:$A,RANDBETWEEN(5,COUNTA(States!$A:$A) + 1),1)</f>
        <v>21</v>
      </c>
      <c r="M1034" s="7" t="str">
        <f ca="1">$L1034 &amp; "|" &amp; VLOOKUP($L1034,States!$A:$B,2,FALSE)</f>
        <v>21|18f454963e4e8ae3fea0597ea98a4e003875820f</v>
      </c>
      <c r="N1034" s="7" t="str">
        <f ca="1">VLOOKUP($F1034,Name!$A:$C,3,FALSE)</f>
        <v>M</v>
      </c>
      <c r="O1034" s="7" t="str">
        <f ca="1">VLOOKUP($N1034,Gender!$A:$B,2,FALSE)</f>
        <v>Male</v>
      </c>
      <c r="P1034" s="7" t="str" cm="1">
        <f t="array" aca="1" ref="P1034" ca="1">INDEX('Marital status'!$A:$A,RANDBETWEEN(5,COUNTA('Marital status'!$A:$A) + 1),1)</f>
        <v>93ac84f4e0bd5c1c97b670a12a7fff6af89fb6b3</v>
      </c>
      <c r="Q1034" s="7" t="str">
        <f ca="1">VLOOKUP($P1034,'Marital status'!$A:$B,2,FALSE)</f>
        <v>DIVORCED</v>
      </c>
      <c r="R1034" s="7">
        <f t="shared" ca="1" si="114"/>
        <v>7</v>
      </c>
      <c r="S1034" s="7" t="e">
        <f ca="1">VLOOKUP($R1034,Race!$A:$B,2,FALSE)</f>
        <v>#N/A</v>
      </c>
      <c r="T1034" s="8">
        <f t="shared" ca="1" si="115"/>
        <v>19545</v>
      </c>
      <c r="U1034" s="6">
        <f t="shared" ca="1" si="116"/>
        <v>8</v>
      </c>
      <c r="V1034" s="8" t="str">
        <f ca="1">VLOOKUP($U1034,Education!$A:$B,2,FALSE)</f>
        <v>Graduate school</v>
      </c>
      <c r="W1034" s="7">
        <f ca="1" xml:space="preserve">
  IF(OR($Y1034 = 5, $Y1034 = 6, $Y1034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034" s="7" t="str">
        <f ca="1">VLOOKUP($W1034,Department!$A:$B,2,FALSE)</f>
        <v>Commercial</v>
      </c>
      <c r="Y1034" s="6">
        <f t="shared" ca="1" si="117"/>
        <v>11</v>
      </c>
      <c r="Z1034" s="7" t="str">
        <f ca="1">VLOOKUP($Y1034,Role!$A:$B,2,FALSE)</f>
        <v>Analyst</v>
      </c>
      <c r="AA1034" s="6">
        <f t="shared" ca="1" si="118"/>
        <v>7</v>
      </c>
      <c r="AB1034" s="7" t="str">
        <f ca="1" xml:space="preserve">
IF($AA1034 &lt;&gt; "",
    VLOOKUP($AA1034,Level!$A:$B,2,FALSE),
    ""
)</f>
        <v>Senior</v>
      </c>
      <c r="AC1034" s="1">
        <f ca="1" xml:space="preserve">
IF($Y1034 = 5 + N("Presidente"),
    27000,
    IF($Y1034 = 6 + N("Vice-presidente"),
        23000,
        IF(OR($Y1034 = 8, $Y1034= 13, $Y1034 = 12) + N("Secretária bilíngue ou coordenador ou especialista"),
            8000,
            IF($Y1034 = 7 + N("Diretor"),
                15000,
                IF($Y1034 = 14 + N("Gerente"),
                    12000,
                    IF($Y1034 = 9 + N("Estagiário"),
                        705,
                        IF($Y1034 = 10 + N("Trainee"),
                            805,
                            IF($Y1034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IF($U1034 = 7,
  500,
  IF($U1034 = 8,
    1000,
    IF($U1034 = 9,
      1500,
      IF($U1034 = 10,
        2000,
        0
      )
    )
  )
)
+
N("Adicional no salário por área")
+
IF($W1034 = 14 + N("Tecnologia da Informação"),
  120,
  IF($W1034 = 16 + N("Vendas"),
    110,
    IF($W1034 = 15 + N("Jurídico"),
      100,
      IF(OR($W1034 = 8, $W1034 = 9, $W1034 = 11) + N("Recursos humanos ou comercial ou comunicação e marketing"),
        80,
        0
      )
    )
  )
)
+
N("Adicionando pegadinha")
+
IF(AND($W1034 = 16, $U1034 = 9, $Y1034 = 11, $AA1034 = 5) + N("Se for de vendas, com mestrado, analista sênior"),
  IF($R1034 = 5,
    100,
    0
  )
  +
  IF($N1034 = "M",
    200,
    0
  ),
  0
)</f>
        <v>3080</v>
      </c>
      <c r="AD10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$A1034  &amp; ", "   &amp;
$C1034  &amp; ", "   &amp;
$E1034  &amp; ", '"  &amp;
$J1034  &amp; "', '" &amp;
$N1034  &amp; "', "  &amp;
$R1034  &amp; ", '"  &amp;
TEXT($T1034,"dd/mm/aaaa")  &amp; "', "   &amp;
$U1034  &amp; ", "   &amp;
$W1034  &amp; ", "   &amp;
$Y1034  &amp; ", "   &amp;
IF($AA1034 &lt;&gt; "", $AA1034, "NULL")  &amp; ", "   &amp;
$AC1034  &amp; ");"</f>
        <v>INSERT INTO bi4all.fac_employees (id_company_fk, id_employee_pk, flg_active, employee_name, id_gender_fk, id_race_fk, birthday, id_schooling_fk, id_department_fk, id_role_fk, id_level_fk, salary) VALUES (6a51143286b03064a49cc2acbee63c09a0682d33, 1030, 1, 'Frankin Bianchi Cardoso', 'M', 7, '05/07/1953', 8, 9, 11, 7, 3080);</v>
      </c>
    </row>
    <row r="1035" spans="1:30" ht="14.25" customHeight="1" x14ac:dyDescent="0.2">
      <c r="A1035" s="7" t="str" cm="1">
        <f t="array" aca="1" ref="A1035" ca="1">INDEX(Company!$A:$A,RANDBETWEEN(5,COUNTA(Company!$A:$A) + 1),1)</f>
        <v>6a51143286b03064a49cc2acbee63c09a0682d33</v>
      </c>
      <c r="B1035" s="7" t="str">
        <f ca="1">VLOOKUP($A1035,Company!$A:$B,2,FALSE)</f>
        <v>ACME Corporation</v>
      </c>
      <c r="C1035" s="5">
        <f t="shared" si="112"/>
        <v>1031</v>
      </c>
      <c r="D1035" s="5" t="str" cm="1">
        <f t="array" ref="D1035">SHA1HASH($C1035)</f>
        <v>45ce120feaa2c1a2bb53db6c8fb833e58d6bb661</v>
      </c>
      <c r="E1035" s="6">
        <v>1</v>
      </c>
      <c r="F1035" s="7">
        <f ca="1">IF($C1035 = 1 + N("Presidente"),
    127,
    IF($C1035 = 2 + N("Vice-Presidente"),
        72,
        IF($C1035 = 3 + N("Secretária bilíngue"),
            13,
            RANDBETWEEN(5,COUNT(Name!$A:$A) + 1)
        )
    )
)</f>
        <v>68</v>
      </c>
      <c r="G1035" s="7" t="str">
        <f ca="1">VLOOKUP($F1035,Name!$A:$B,2,FALSE)</f>
        <v>Benício</v>
      </c>
      <c r="H1035" s="7">
        <f ca="1" xml:space="preserve">
IF($C1035 = 1,
    0,
    RANDBETWEEN(5,COUNT('Last name'!$A:$A) + 1)
)</f>
        <v>50</v>
      </c>
      <c r="I1035" s="7" t="str">
        <f ca="1" xml:space="preserve">
IF($C1035 = 1 + N("Presidente"),
    "de Orléans e Bragança",
    VLOOKUP($H1035,'Last name'!$A:$B,2,FALSE) &amp; " " &amp; VLOOKUP(RANDBETWEEN(5,COUNT('Last name'!$A:$A) + 1),'Last name'!$A:$B,2,FALSE)
)</f>
        <v>Cabral Caruso</v>
      </c>
      <c r="J1035" s="7" t="str">
        <f t="shared" ca="1" si="113"/>
        <v>Benício Cabral Caruso</v>
      </c>
      <c r="K1035" s="7" t="str" cm="1">
        <f t="array" aca="1" ref="K1035" ca="1">SHA1HASH($J1035)</f>
        <v>40cfdf69ad6c05d211abea62d8d0ebfbaa5a45b1</v>
      </c>
      <c r="L1035" s="7" cm="1">
        <f t="array" aca="1" ref="L1035" ca="1">INDEX(States!$A:$A,RANDBETWEEN(5,COUNTA(States!$A:$A) + 1),1)</f>
        <v>23</v>
      </c>
      <c r="M1035" s="7" t="str">
        <f ca="1">$L1035 &amp; "|" &amp; VLOOKUP($L1035,States!$A:$B,2,FALSE)</f>
        <v>23|22fbba2e2c257238254804c428968d474037a633</v>
      </c>
      <c r="N1035" s="7" t="str">
        <f ca="1">VLOOKUP($F1035,Name!$A:$C,3,FALSE)</f>
        <v>M</v>
      </c>
      <c r="O1035" s="7" t="str">
        <f ca="1">VLOOKUP($N1035,Gender!$A:$B,2,FALSE)</f>
        <v>Male</v>
      </c>
      <c r="P1035" s="7" t="str" cm="1">
        <f t="array" aca="1" ref="P1035" ca="1">INDEX('Marital status'!$A:$A,RANDBETWEEN(5,COUNTA('Marital status'!$A:$A) + 1),1)</f>
        <v>459031b19ec5bbd3b3dbc0a9dcf2cb6e6c6f7848</v>
      </c>
      <c r="Q1035" s="7" t="str">
        <f ca="1">VLOOKUP($P1035,'Marital status'!$A:$B,2,FALSE)</f>
        <v xml:space="preserve">Widowed </v>
      </c>
      <c r="R1035" s="7">
        <f t="shared" ca="1" si="114"/>
        <v>5</v>
      </c>
      <c r="S1035" s="7" t="e">
        <f ca="1">VLOOKUP($R1035,Race!$A:$B,2,FALSE)</f>
        <v>#N/A</v>
      </c>
      <c r="T1035" s="8">
        <f t="shared" ca="1" si="115"/>
        <v>23603</v>
      </c>
      <c r="U1035" s="6">
        <f t="shared" ca="1" si="116"/>
        <v>7</v>
      </c>
      <c r="V1035" s="8" t="str">
        <f ca="1">VLOOKUP($U1035,Education!$A:$B,2,FALSE)</f>
        <v>Undergraduate degree</v>
      </c>
      <c r="W1035" s="7">
        <f ca="1" xml:space="preserve">
  IF(OR($Y1035 = 5, $Y1035 = 6, $Y1035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035" s="7" t="str">
        <f ca="1">VLOOKUP($W1035,Department!$A:$B,2,FALSE)</f>
        <v>Finance</v>
      </c>
      <c r="Y1035" s="6">
        <f t="shared" ca="1" si="117"/>
        <v>10</v>
      </c>
      <c r="Z1035" s="7" t="str">
        <f ca="1">VLOOKUP($Y1035,Role!$A:$B,2,FALSE)</f>
        <v>Trainee</v>
      </c>
      <c r="AA1035" s="6" t="str">
        <f t="shared" ca="1" si="118"/>
        <v/>
      </c>
      <c r="AB1035" s="7" t="str">
        <f ca="1" xml:space="preserve">
IF($AA1035 &lt;&gt; "",
    VLOOKUP($AA1035,Level!$A:$B,2,FALSE),
    ""
)</f>
        <v/>
      </c>
      <c r="AC1035" s="1">
        <f ca="1" xml:space="preserve">
IF($Y1035 = 5 + N("Presidente"),
    27000,
    IF($Y1035 = 6 + N("Vice-presidente"),
        23000,
        IF(OR($Y1035 = 8, $Y1035= 13, $Y1035 = 12) + N("Secretária bilíngue ou coordenador ou especialista"),
            8000,
            IF($Y1035 = 7 + N("Diretor"),
                15000,
                IF($Y1035 = 14 + N("Gerente"),
                    12000,
                    IF($Y1035 = 9 + N("Estagiário"),
                        705,
                        IF($Y1035 = 10 + N("Trainee"),
                            805,
                            IF($Y1035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IF($U1035 = 7,
  500,
  IF($U1035 = 8,
    1000,
    IF($U1035 = 9,
      1500,
      IF($U1035 = 10,
        2000,
        0
      )
    )
  )
)
+
N("Adicional no salário por área")
+
IF($W1035 = 14 + N("Tecnologia da Informação"),
  120,
  IF($W1035 = 16 + N("Vendas"),
    110,
    IF($W1035 = 15 + N("Jurídico"),
      100,
      IF(OR($W1035 = 8, $W1035 = 9, $W1035 = 11) + N("Recursos humanos ou comercial ou comunicação e marketing"),
        80,
        0
      )
    )
  )
)
+
N("Adicionando pegadinha")
+
IF(AND($W1035 = 16, $U1035 = 9, $Y1035 = 11, $AA1035 = 5) + N("Se for de vendas, com mestrado, analista sênior"),
  IF($R1035 = 5,
    100,
    0
  )
  +
  IF($N1035 = "M",
    200,
    0
  ),
  0
)</f>
        <v>1305</v>
      </c>
      <c r="AD10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$A1035  &amp; ", "   &amp;
$C1035  &amp; ", "   &amp;
$E1035  &amp; ", '"  &amp;
$J1035  &amp; "', '" &amp;
$N1035  &amp; "', "  &amp;
$R1035  &amp; ", '"  &amp;
TEXT($T1035,"dd/mm/aaaa")  &amp; "', "   &amp;
$U1035  &amp; ", "   &amp;
$W1035  &amp; ", "   &amp;
$Y1035  &amp; ", "   &amp;
IF($AA1035 &lt;&gt; "", $AA1035, "NULL")  &amp; ", "   &amp;
$AC1035  &amp; ");"</f>
        <v>INSERT INTO bi4all.fac_employees (id_company_fk, id_employee_pk, flg_active, employee_name, id_gender_fk, id_race_fk, birthday, id_schooling_fk, id_department_fk, id_role_fk, id_level_fk, salary) VALUES (6a51143286b03064a49cc2acbee63c09a0682d33, 1031, 1, 'Benício Cabral Caruso', 'M', 5, '14/08/1964', 7, 7, 10, NULL, 1305);</v>
      </c>
    </row>
    <row r="1036" spans="1:30" ht="14.25" customHeight="1" x14ac:dyDescent="0.2">
      <c r="A1036" s="7" t="str" cm="1">
        <f t="array" aca="1" ref="A1036" ca="1">INDEX(Company!$A:$A,RANDBETWEEN(5,COUNTA(Company!$A:$A) + 1),1)</f>
        <v>6a51143286b03064a49cc2acbee63c09a0682d33</v>
      </c>
      <c r="B1036" s="7" t="str">
        <f ca="1">VLOOKUP($A1036,Company!$A:$B,2,FALSE)</f>
        <v>ACME Corporation</v>
      </c>
      <c r="C1036" s="5">
        <f t="shared" si="112"/>
        <v>1032</v>
      </c>
      <c r="D1036" s="5" t="str" cm="1">
        <f t="array" ref="D1036">SHA1HASH($C1036)</f>
        <v>8422051640d7c9a740564eff35fbdce111c6c557</v>
      </c>
      <c r="E1036" s="6">
        <v>1</v>
      </c>
      <c r="F1036" s="7">
        <f ca="1">IF($C1036 = 1 + N("Presidente"),
    127,
    IF($C1036 = 2 + N("Vice-Presidente"),
        72,
        IF($C1036 = 3 + N("Secretária bilíngue"),
            13,
            RANDBETWEEN(5,COUNT(Name!$A:$A) + 1)
        )
    )
)</f>
        <v>128</v>
      </c>
      <c r="G1036" s="7" t="str">
        <f ca="1">VLOOKUP($F1036,Name!$A:$B,2,FALSE)</f>
        <v>Enzo Gabriel</v>
      </c>
      <c r="H1036" s="7">
        <f ca="1" xml:space="preserve">
IF($C1036 = 1,
    0,
    RANDBETWEEN(5,COUNT('Last name'!$A:$A) + 1)
)</f>
        <v>150</v>
      </c>
      <c r="I1036" s="7" t="str">
        <f ca="1" xml:space="preserve">
IF($C1036 = 1 + N("Presidente"),
    "de Orléans e Bragança",
    VLOOKUP($H1036,'Last name'!$A:$B,2,FALSE) &amp; " " &amp; VLOOKUP(RANDBETWEEN(5,COUNT('Last name'!$A:$A) + 1),'Last name'!$A:$B,2,FALSE)
)</f>
        <v>Pellegrini Pedrosa</v>
      </c>
      <c r="J1036" s="7" t="str">
        <f t="shared" ca="1" si="113"/>
        <v>Enzo Gabriel Pellegrini Pedrosa</v>
      </c>
      <c r="K1036" s="7" t="str" cm="1">
        <f t="array" aca="1" ref="K1036" ca="1">SHA1HASH($J1036)</f>
        <v>28a10ec9002857c3cd214d3e0728e518ff9261dd</v>
      </c>
      <c r="L1036" s="7" cm="1">
        <f t="array" aca="1" ref="L1036" ca="1">INDEX(States!$A:$A,RANDBETWEEN(5,COUNTA(States!$A:$A) + 1),1)</f>
        <v>20</v>
      </c>
      <c r="M1036" s="7" t="str">
        <f ca="1">$L1036 &amp; "|" &amp; VLOOKUP($L1036,States!$A:$B,2,FALSE)</f>
        <v>20|c7ee6b7966c56a7149c5002263ee025341a1072b</v>
      </c>
      <c r="N1036" s="7" t="str">
        <f ca="1">VLOOKUP($F1036,Name!$A:$C,3,FALSE)</f>
        <v>M</v>
      </c>
      <c r="O1036" s="7" t="str">
        <f ca="1">VLOOKUP($N1036,Gender!$A:$B,2,FALSE)</f>
        <v>Male</v>
      </c>
      <c r="P1036" s="7" t="str" cm="1">
        <f t="array" aca="1" ref="P1036" ca="1">INDEX('Marital status'!$A:$A,RANDBETWEEN(5,COUNTA('Marital status'!$A:$A) + 1),1)</f>
        <v>3266897012b6dcc5723033bc25891bf99efcff6f</v>
      </c>
      <c r="Q1036" s="7" t="str">
        <f ca="1">VLOOKUP($P1036,'Marital status'!$A:$B,2,FALSE)</f>
        <v>MarrieD</v>
      </c>
      <c r="R1036" s="7">
        <f t="shared" ca="1" si="114"/>
        <v>6</v>
      </c>
      <c r="S1036" s="7" t="e">
        <f ca="1">VLOOKUP($R1036,Race!$A:$B,2,FALSE)</f>
        <v>#N/A</v>
      </c>
      <c r="T1036" s="8">
        <f t="shared" ca="1" si="115"/>
        <v>25656</v>
      </c>
      <c r="U1036" s="6">
        <f t="shared" ca="1" si="116"/>
        <v>7</v>
      </c>
      <c r="V1036" s="8" t="str">
        <f ca="1">VLOOKUP($U1036,Education!$A:$B,2,FALSE)</f>
        <v>Undergraduate degree</v>
      </c>
      <c r="W1036" s="7">
        <f ca="1" xml:space="preserve">
  IF(OR($Y1036 = 5, $Y1036 = 6, $Y1036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036" s="7" t="str">
        <f ca="1">VLOOKUP($W1036,Department!$A:$B,2,FALSE)</f>
        <v>Communication &amp; Marketing</v>
      </c>
      <c r="Y1036" s="6">
        <f t="shared" ca="1" si="117"/>
        <v>11</v>
      </c>
      <c r="Z1036" s="7" t="str">
        <f ca="1">VLOOKUP($Y1036,Role!$A:$B,2,FALSE)</f>
        <v>Analyst</v>
      </c>
      <c r="AA1036" s="6">
        <f t="shared" ca="1" si="118"/>
        <v>7</v>
      </c>
      <c r="AB1036" s="7" t="str">
        <f ca="1" xml:space="preserve">
IF($AA1036 &lt;&gt; "",
    VLOOKUP($AA1036,Level!$A:$B,2,FALSE),
    ""
)</f>
        <v>Senior</v>
      </c>
      <c r="AC1036" s="1">
        <f ca="1" xml:space="preserve">
IF($Y1036 = 5 + N("Presidente"),
    27000,
    IF($Y1036 = 6 + N("Vice-presidente"),
        23000,
        IF(OR($Y1036 = 8, $Y1036= 13, $Y1036 = 12) + N("Secretária bilíngue ou coordenador ou especialista"),
            8000,
            IF($Y1036 = 7 + N("Diretor"),
                15000,
                IF($Y1036 = 14 + N("Gerente"),
                    12000,
                    IF($Y1036 = 9 + N("Estagiário"),
                        705,
                        IF($Y1036 = 10 + N("Trainee"),
                            805,
                            IF($Y1036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IF($U1036 = 7,
  500,
  IF($U1036 = 8,
    1000,
    IF($U1036 = 9,
      1500,
      IF($U1036 = 10,
        2000,
        0
      )
    )
  )
)
+
N("Adicional no salário por área")
+
IF($W1036 = 14 + N("Tecnologia da Informação"),
  120,
  IF($W1036 = 16 + N("Vendas"),
    110,
    IF($W1036 = 15 + N("Jurídico"),
      100,
      IF(OR($W1036 = 8, $W1036 = 9, $W1036 = 11) + N("Recursos humanos ou comercial ou comunicação e marketing"),
        80,
        0
      )
    )
  )
)
+
N("Adicionando pegadinha")
+
IF(AND($W1036 = 16, $U1036 = 9, $Y1036 = 11, $AA1036 = 5) + N("Se for de vendas, com mestrado, analista sênior"),
  IF($R1036 = 5,
    100,
    0
  )
  +
  IF($N1036 = "M",
    200,
    0
  ),
  0
)</f>
        <v>2580</v>
      </c>
      <c r="AD10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$A1036  &amp; ", "   &amp;
$C1036  &amp; ", "   &amp;
$E1036  &amp; ", '"  &amp;
$J1036  &amp; "', '" &amp;
$N1036  &amp; "', "  &amp;
$R1036  &amp; ", '"  &amp;
TEXT($T1036,"dd/mm/aaaa")  &amp; "', "   &amp;
$U1036  &amp; ", "   &amp;
$W1036  &amp; ", "   &amp;
$Y1036  &amp; ", "   &amp;
IF($AA1036 &lt;&gt; "", $AA1036, "NULL")  &amp; ", "   &amp;
$AC1036  &amp; ");"</f>
        <v>INSERT INTO bi4all.fac_employees (id_company_fk, id_employee_pk, flg_active, employee_name, id_gender_fk, id_race_fk, birthday, id_schooling_fk, id_department_fk, id_role_fk, id_level_fk, salary) VALUES (6a51143286b03064a49cc2acbee63c09a0682d33, 1032, 1, 'Enzo Gabriel Pellegrini Pedrosa', 'M', 6, '29/03/1970', 7, 11, 11, 7, 2580);</v>
      </c>
    </row>
    <row r="1037" spans="1:30" ht="14.25" customHeight="1" x14ac:dyDescent="0.2">
      <c r="A1037" s="7" t="str" cm="1">
        <f t="array" aca="1" ref="A1037" ca="1">INDEX(Company!$A:$A,RANDBETWEEN(5,COUNTA(Company!$A:$A) + 1),1)</f>
        <v>6a51143286b03064a49cc2acbee63c09a0682d33</v>
      </c>
      <c r="B1037" s="7" t="str">
        <f ca="1">VLOOKUP($A1037,Company!$A:$B,2,FALSE)</f>
        <v>ACME Corporation</v>
      </c>
      <c r="C1037" s="5">
        <f t="shared" si="112"/>
        <v>1033</v>
      </c>
      <c r="D1037" s="5" t="str" cm="1">
        <f t="array" ref="D1037">SHA1HASH($C1037)</f>
        <v>e0f05ed4fd4ffb1af17b55948173bfe2900cefb4</v>
      </c>
      <c r="E1037" s="6">
        <v>1</v>
      </c>
      <c r="F1037" s="7">
        <f ca="1">IF($C1037 = 1 + N("Presidente"),
    127,
    IF($C1037 = 2 + N("Vice-Presidente"),
        72,
        IF($C1037 = 3 + N("Secretária bilíngue"),
            13,
            RANDBETWEEN(5,COUNT(Name!$A:$A) + 1)
        )
    )
)</f>
        <v>55</v>
      </c>
      <c r="G1037" s="7" t="str">
        <f ca="1">VLOOKUP($F1037,Name!$A:$B,2,FALSE)</f>
        <v>Arthur</v>
      </c>
      <c r="H1037" s="7">
        <f ca="1" xml:space="preserve">
IF($C1037 = 1,
    0,
    RANDBETWEEN(5,COUNT('Last name'!$A:$A) + 1)
)</f>
        <v>102</v>
      </c>
      <c r="I1037" s="7" t="str">
        <f ca="1" xml:space="preserve">
IF($C1037 = 1 + N("Presidente"),
    "de Orléans e Bragança",
    VLOOKUP($H1037,'Last name'!$A:$B,2,FALSE) &amp; " " &amp; VLOOKUP(RANDBETWEEN(5,COUNT('Last name'!$A:$A) + 1),'Last name'!$A:$B,2,FALSE)
)</f>
        <v>Greco Café</v>
      </c>
      <c r="J1037" s="7" t="str">
        <f t="shared" ca="1" si="113"/>
        <v>Arthur Greco Café</v>
      </c>
      <c r="K1037" s="7" t="str" cm="1">
        <f t="array" aca="1" ref="K1037" ca="1">SHA1HASH($J1037)</f>
        <v>6acfcbe09962fa3ba01c98445b34d849b1981ed3</v>
      </c>
      <c r="L1037" s="7" cm="1">
        <f t="array" aca="1" ref="L1037" ca="1">INDEX(States!$A:$A,RANDBETWEEN(5,COUNTA(States!$A:$A) + 1),1)</f>
        <v>14</v>
      </c>
      <c r="M1037" s="7" t="str">
        <f ca="1">$L1037 &amp; "|" &amp; VLOOKUP($L1037,States!$A:$B,2,FALSE)</f>
        <v>14|9b9a260c6946192b7ea8dcfb1d39940b66fe4460</v>
      </c>
      <c r="N1037" s="7" t="str">
        <f ca="1">VLOOKUP($F1037,Name!$A:$C,3,FALSE)</f>
        <v>M</v>
      </c>
      <c r="O1037" s="7" t="str">
        <f ca="1">VLOOKUP($N1037,Gender!$A:$B,2,FALSE)</f>
        <v>Male</v>
      </c>
      <c r="P1037" s="7" t="str" cm="1">
        <f t="array" aca="1" ref="P1037" ca="1">INDEX('Marital status'!$A:$A,RANDBETWEEN(5,COUNTA('Marital status'!$A:$A) + 1),1)</f>
        <v>459031b19ec5bbd3b3dbc0a9dcf2cb6e6c6f7848</v>
      </c>
      <c r="Q1037" s="7" t="str">
        <f ca="1">VLOOKUP($P1037,'Marital status'!$A:$B,2,FALSE)</f>
        <v xml:space="preserve">Widowed </v>
      </c>
      <c r="R1037" s="7">
        <f t="shared" ca="1" si="114"/>
        <v>5</v>
      </c>
      <c r="S1037" s="7" t="e">
        <f ca="1">VLOOKUP($R1037,Race!$A:$B,2,FALSE)</f>
        <v>#N/A</v>
      </c>
      <c r="T1037" s="8">
        <f t="shared" ca="1" si="115"/>
        <v>24626</v>
      </c>
      <c r="U1037" s="6">
        <f t="shared" ca="1" si="116"/>
        <v>7</v>
      </c>
      <c r="V1037" s="8" t="str">
        <f ca="1">VLOOKUP($U1037,Education!$A:$B,2,FALSE)</f>
        <v>Undergraduate degree</v>
      </c>
      <c r="W1037" s="7">
        <f ca="1" xml:space="preserve">
  IF(OR($Y1037 = 5, $Y1037 = 6, $Y1037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037" s="7" t="str">
        <f ca="1">VLOOKUP($W1037,Department!$A:$B,2,FALSE)</f>
        <v>Human Resource</v>
      </c>
      <c r="Y1037" s="6">
        <f t="shared" ca="1" si="117"/>
        <v>9</v>
      </c>
      <c r="Z1037" s="7" t="str">
        <f ca="1">VLOOKUP($Y1037,Role!$A:$B,2,FALSE)</f>
        <v>Intern</v>
      </c>
      <c r="AA1037" s="6" t="str">
        <f t="shared" ca="1" si="118"/>
        <v/>
      </c>
      <c r="AB1037" s="7" t="str">
        <f ca="1" xml:space="preserve">
IF($AA1037 &lt;&gt; "",
    VLOOKUP($AA1037,Level!$A:$B,2,FALSE),
    ""
)</f>
        <v/>
      </c>
      <c r="AC1037" s="1">
        <f ca="1" xml:space="preserve">
IF($Y1037 = 5 + N("Presidente"),
    27000,
    IF($Y1037 = 6 + N("Vice-presidente"),
        23000,
        IF(OR($Y1037 = 8, $Y1037= 13, $Y1037 = 12) + N("Secretária bilíngue ou coordenador ou especialista"),
            8000,
            IF($Y1037 = 7 + N("Diretor"),
                15000,
                IF($Y1037 = 14 + N("Gerente"),
                    12000,
                    IF($Y1037 = 9 + N("Estagiário"),
                        705,
                        IF($Y1037 = 10 + N("Trainee"),
                            805,
                            IF($Y1037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IF($U1037 = 7,
  500,
  IF($U1037 = 8,
    1000,
    IF($U1037 = 9,
      1500,
      IF($U1037 = 10,
        2000,
        0
      )
    )
  )
)
+
N("Adicional no salário por área")
+
IF($W1037 = 14 + N("Tecnologia da Informação"),
  120,
  IF($W1037 = 16 + N("Vendas"),
    110,
    IF($W1037 = 15 + N("Jurídico"),
      100,
      IF(OR($W1037 = 8, $W1037 = 9, $W1037 = 11) + N("Recursos humanos ou comercial ou comunicação e marketing"),
        80,
        0
      )
    )
  )
)
+
N("Adicionando pegadinha")
+
IF(AND($W1037 = 16, $U1037 = 9, $Y1037 = 11, $AA1037 = 5) + N("Se for de vendas, com mestrado, analista sênior"),
  IF($R1037 = 5,
    100,
    0
  )
  +
  IF($N1037 = "M",
    200,
    0
  ),
  0
)</f>
        <v>1285</v>
      </c>
      <c r="AD10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$A1037  &amp; ", "   &amp;
$C1037  &amp; ", "   &amp;
$E1037  &amp; ", '"  &amp;
$J1037  &amp; "', '" &amp;
$N1037  &amp; "', "  &amp;
$R1037  &amp; ", '"  &amp;
TEXT($T1037,"dd/mm/aaaa")  &amp; "', "   &amp;
$U1037  &amp; ", "   &amp;
$W1037  &amp; ", "   &amp;
$Y1037  &amp; ", "   &amp;
IF($AA1037 &lt;&gt; "", $AA1037, "NULL")  &amp; ", "   &amp;
$AC1037  &amp; ");"</f>
        <v>INSERT INTO bi4all.fac_employees (id_company_fk, id_employee_pk, flg_active, employee_name, id_gender_fk, id_race_fk, birthday, id_schooling_fk, id_department_fk, id_role_fk, id_level_fk, salary) VALUES (6a51143286b03064a49cc2acbee63c09a0682d33, 1033, 1, 'Arthur Greco Café', 'M', 5, '03/06/1967', 7, 8, 9, NULL, 1285);</v>
      </c>
    </row>
    <row r="1038" spans="1:30" ht="14.25" customHeight="1" x14ac:dyDescent="0.2">
      <c r="A1038" s="7" t="str" cm="1">
        <f t="array" aca="1" ref="A1038" ca="1">INDEX(Company!$A:$A,RANDBETWEEN(5,COUNTA(Company!$A:$A) + 1),1)</f>
        <v>6a51143286b03064a49cc2acbee63c09a0682d33</v>
      </c>
      <c r="B1038" s="7" t="str">
        <f ca="1">VLOOKUP($A1038,Company!$A:$B,2,FALSE)</f>
        <v>ACME Corporation</v>
      </c>
      <c r="C1038" s="5">
        <f t="shared" si="112"/>
        <v>1034</v>
      </c>
      <c r="D1038" s="5" t="str" cm="1">
        <f t="array" ref="D1038">SHA1HASH($C1038)</f>
        <v>290448489a06c6a2dc62e82491212444bd6e341f</v>
      </c>
      <c r="E1038" s="6">
        <v>1</v>
      </c>
      <c r="F1038" s="7">
        <f ca="1">IF($C1038 = 1 + N("Presidente"),
    127,
    IF($C1038 = 2 + N("Vice-Presidente"),
        72,
        IF($C1038 = 3 + N("Secretária bilíngue"),
            13,
            RANDBETWEEN(5,COUNT(Name!$A:$A) + 1)
        )
    )
)</f>
        <v>333</v>
      </c>
      <c r="G1038" s="7" t="str">
        <f ca="1">VLOOKUP($F1038,Name!$A:$B,2,FALSE)</f>
        <v>Ruan</v>
      </c>
      <c r="H1038" s="7">
        <f ca="1" xml:space="preserve">
IF($C1038 = 1,
    0,
    RANDBETWEEN(5,COUNT('Last name'!$A:$A) + 1)
)</f>
        <v>22</v>
      </c>
      <c r="I1038" s="7" t="str">
        <f ca="1" xml:space="preserve">
IF($C1038 = 1 + N("Presidente"),
    "de Orléans e Bragança",
    VLOOKUP($H1038,'Last name'!$A:$B,2,FALSE) &amp; " " &amp; VLOOKUP(RANDBETWEEN(5,COUNT('Last name'!$A:$A) + 1),'Last name'!$A:$B,2,FALSE)
)</f>
        <v>Araújo Pinto</v>
      </c>
      <c r="J1038" s="7" t="str">
        <f t="shared" ca="1" si="113"/>
        <v>Ruan Araújo Pinto</v>
      </c>
      <c r="K1038" s="7" t="str" cm="1">
        <f t="array" aca="1" ref="K1038" ca="1">SHA1HASH($J1038)</f>
        <v>a0ce7cfa44e7ff9a650a7bfd7d25007023e939e7</v>
      </c>
      <c r="L1038" s="7" cm="1">
        <f t="array" aca="1" ref="L1038" ca="1">INDEX(States!$A:$A,RANDBETWEEN(5,COUNTA(States!$A:$A) + 1),1)</f>
        <v>11</v>
      </c>
      <c r="M1038" s="7" t="str">
        <f ca="1">$L1038 &amp; "|" &amp; VLOOKUP($L1038,States!$A:$B,2,FALSE)</f>
        <v>11|fe2c415e55f0a42317aa24885817f9de5cf497c6</v>
      </c>
      <c r="N1038" s="7" t="str">
        <f ca="1">VLOOKUP($F1038,Name!$A:$C,3,FALSE)</f>
        <v>M</v>
      </c>
      <c r="O1038" s="7" t="str">
        <f ca="1">VLOOKUP($N1038,Gender!$A:$B,2,FALSE)</f>
        <v>Male</v>
      </c>
      <c r="P1038" s="7" t="str" cm="1">
        <f t="array" aca="1" ref="P1038" ca="1">INDEX('Marital status'!$A:$A,RANDBETWEEN(5,COUNTA('Marital status'!$A:$A) + 1),1)</f>
        <v>3266897012b6dcc5723033bc25891bf99efcff6f</v>
      </c>
      <c r="Q1038" s="7" t="str">
        <f ca="1">VLOOKUP($P1038,'Marital status'!$A:$B,2,FALSE)</f>
        <v>MarrieD</v>
      </c>
      <c r="R1038" s="7">
        <f t="shared" ca="1" si="114"/>
        <v>5</v>
      </c>
      <c r="S1038" s="7" t="e">
        <f ca="1">VLOOKUP($R1038,Race!$A:$B,2,FALSE)</f>
        <v>#N/A</v>
      </c>
      <c r="T1038" s="8">
        <f t="shared" ca="1" si="115"/>
        <v>27743</v>
      </c>
      <c r="U1038" s="6">
        <f t="shared" ca="1" si="116"/>
        <v>7</v>
      </c>
      <c r="V1038" s="8" t="str">
        <f ca="1">VLOOKUP($U1038,Education!$A:$B,2,FALSE)</f>
        <v>Undergraduate degree</v>
      </c>
      <c r="W1038" s="7">
        <f ca="1" xml:space="preserve">
  IF(OR($Y1038 = 5, $Y1038 = 6, $Y1038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038" s="7" t="str">
        <f ca="1">VLOOKUP($W1038,Department!$A:$B,2,FALSE)</f>
        <v>Administration</v>
      </c>
      <c r="Y1038" s="6">
        <f t="shared" ca="1" si="117"/>
        <v>11</v>
      </c>
      <c r="Z1038" s="7" t="str">
        <f ca="1">VLOOKUP($Y1038,Role!$A:$B,2,FALSE)</f>
        <v>Analyst</v>
      </c>
      <c r="AA1038" s="6">
        <f t="shared" ca="1" si="118"/>
        <v>7</v>
      </c>
      <c r="AB1038" s="7" t="str">
        <f ca="1" xml:space="preserve">
IF($AA1038 &lt;&gt; "",
    VLOOKUP($AA1038,Level!$A:$B,2,FALSE),
    ""
)</f>
        <v>Senior</v>
      </c>
      <c r="AC1038" s="1">
        <f ca="1" xml:space="preserve">
IF($Y1038 = 5 + N("Presidente"),
    27000,
    IF($Y1038 = 6 + N("Vice-presidente"),
        23000,
        IF(OR($Y1038 = 8, $Y1038= 13, $Y1038 = 12) + N("Secretária bilíngue ou coordenador ou especialista"),
            8000,
            IF($Y1038 = 7 + N("Diretor"),
                15000,
                IF($Y1038 = 14 + N("Gerente"),
                    12000,
                    IF($Y1038 = 9 + N("Estagiário"),
                        705,
                        IF($Y1038 = 10 + N("Trainee"),
                            805,
                            IF($Y1038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IF($U1038 = 7,
  500,
  IF($U1038 = 8,
    1000,
    IF($U1038 = 9,
      1500,
      IF($U1038 = 10,
        2000,
        0
      )
    )
  )
)
+
N("Adicional no salário por área")
+
IF($W1038 = 14 + N("Tecnologia da Informação"),
  120,
  IF($W1038 = 16 + N("Vendas"),
    110,
    IF($W1038 = 15 + N("Jurídico"),
      100,
      IF(OR($W1038 = 8, $W1038 = 9, $W1038 = 11) + N("Recursos humanos ou comercial ou comunicação e marketing"),
        80,
        0
      )
    )
  )
)
+
N("Adicionando pegadinha")
+
IF(AND($W1038 = 16, $U1038 = 9, $Y1038 = 11, $AA1038 = 5) + N("Se for de vendas, com mestrado, analista sênior"),
  IF($R1038 = 5,
    100,
    0
  )
  +
  IF($N1038 = "M",
    200,
    0
  ),
  0
)</f>
        <v>2500</v>
      </c>
      <c r="AD10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$A1038  &amp; ", "   &amp;
$C1038  &amp; ", "   &amp;
$E1038  &amp; ", '"  &amp;
$J1038  &amp; "', '" &amp;
$N1038  &amp; "', "  &amp;
$R1038  &amp; ", '"  &amp;
TEXT($T1038,"dd/mm/aaaa")  &amp; "', "   &amp;
$U1038  &amp; ", "   &amp;
$W1038  &amp; ", "   &amp;
$Y1038  &amp; ", "   &amp;
IF($AA1038 &lt;&gt; "", $AA1038, "NULL")  &amp; ", "   &amp;
$AC1038  &amp; ");"</f>
        <v>INSERT INTO bi4all.fac_employees (id_company_fk, id_employee_pk, flg_active, employee_name, id_gender_fk, id_race_fk, birthday, id_schooling_fk, id_department_fk, id_role_fk, id_level_fk, salary) VALUES (6a51143286b03064a49cc2acbee63c09a0682d33, 1034, 1, 'Ruan Araújo Pinto', 'M', 5, '15/12/1975', 7, 6, 11, 7, 2500);</v>
      </c>
    </row>
    <row r="1039" spans="1:30" ht="14.25" customHeight="1" x14ac:dyDescent="0.2">
      <c r="A1039" s="7" t="str" cm="1">
        <f t="array" aca="1" ref="A1039" ca="1">INDEX(Company!$A:$A,RANDBETWEEN(5,COUNTA(Company!$A:$A) + 1),1)</f>
        <v>6a51143286b03064a49cc2acbee63c09a0682d33</v>
      </c>
      <c r="B1039" s="7" t="str">
        <f ca="1">VLOOKUP($A1039,Company!$A:$B,2,FALSE)</f>
        <v>ACME Corporation</v>
      </c>
      <c r="C1039" s="5">
        <f t="shared" si="112"/>
        <v>1035</v>
      </c>
      <c r="D1039" s="5" t="str" cm="1">
        <f t="array" ref="D1039">SHA1HASH($C1039)</f>
        <v>0284938375fd54f17c4331b8ef9f686bfbda02c3</v>
      </c>
      <c r="E1039" s="6">
        <v>1</v>
      </c>
      <c r="F1039" s="7">
        <f ca="1">IF($C1039 = 1 + N("Presidente"),
    127,
    IF($C1039 = 2 + N("Vice-Presidente"),
        72,
        IF($C1039 = 3 + N("Secretária bilíngue"),
            13,
            RANDBETWEEN(5,COUNT(Name!$A:$A) + 1)
        )
    )
)</f>
        <v>247</v>
      </c>
      <c r="G1039" s="7" t="str">
        <f ca="1">VLOOKUP($F1039,Name!$A:$B,2,FALSE)</f>
        <v>Luiz Otávio</v>
      </c>
      <c r="H1039" s="7">
        <f ca="1" xml:space="preserve">
IF($C1039 = 1,
    0,
    RANDBETWEEN(5,COUNT('Last name'!$A:$A) + 1)
)</f>
        <v>180</v>
      </c>
      <c r="I1039" s="7" t="str">
        <f ca="1" xml:space="preserve">
IF($C1039 = 1 + N("Presidente"),
    "de Orléans e Bragança",
    VLOOKUP($H1039,'Last name'!$A:$B,2,FALSE) &amp; " " &amp; VLOOKUP(RANDBETWEEN(5,COUNT('Last name'!$A:$A) + 1),'Last name'!$A:$B,2,FALSE)
)</f>
        <v>Silva Badu</v>
      </c>
      <c r="J1039" s="7" t="str">
        <f t="shared" ca="1" si="113"/>
        <v>Luiz Otávio Silva Badu</v>
      </c>
      <c r="K1039" s="7" t="str" cm="1">
        <f t="array" aca="1" ref="K1039" ca="1">SHA1HASH($J1039)</f>
        <v>807fda215ac5119068843c8cea1fd42a7e6d2544</v>
      </c>
      <c r="L1039" s="7" cm="1">
        <f t="array" aca="1" ref="L1039" ca="1">INDEX(States!$A:$A,RANDBETWEEN(5,COUNTA(States!$A:$A) + 1),1)</f>
        <v>13</v>
      </c>
      <c r="M1039" s="7" t="str">
        <f ca="1">$L1039 &amp; "|" &amp; VLOOKUP($L1039,States!$A:$B,2,FALSE)</f>
        <v>13|6c05c76e5be517ed7b1a09bc941ed381b630f0fd</v>
      </c>
      <c r="N1039" s="7" t="str">
        <f ca="1">VLOOKUP($F1039,Name!$A:$C,3,FALSE)</f>
        <v>M</v>
      </c>
      <c r="O1039" s="7" t="str">
        <f ca="1">VLOOKUP($N1039,Gender!$A:$B,2,FALSE)</f>
        <v>Male</v>
      </c>
      <c r="P1039" s="7" t="str" cm="1">
        <f t="array" aca="1" ref="P1039" ca="1">INDEX('Marital status'!$A:$A,RANDBETWEEN(5,COUNTA('Marital status'!$A:$A) + 1),1)</f>
        <v>3266897012b6dcc5723033bc25891bf99efcff6f</v>
      </c>
      <c r="Q1039" s="7" t="str">
        <f ca="1">VLOOKUP($P1039,'Marital status'!$A:$B,2,FALSE)</f>
        <v>MarrieD</v>
      </c>
      <c r="R1039" s="7">
        <f t="shared" ca="1" si="114"/>
        <v>5</v>
      </c>
      <c r="S1039" s="7" t="e">
        <f ca="1">VLOOKUP($R1039,Race!$A:$B,2,FALSE)</f>
        <v>#N/A</v>
      </c>
      <c r="T1039" s="8">
        <f t="shared" ca="1" si="115"/>
        <v>24833</v>
      </c>
      <c r="U1039" s="6">
        <f t="shared" ca="1" si="116"/>
        <v>7</v>
      </c>
      <c r="V1039" s="8" t="str">
        <f ca="1">VLOOKUP($U1039,Education!$A:$B,2,FALSE)</f>
        <v>Undergraduate degree</v>
      </c>
      <c r="W1039" s="7">
        <f ca="1" xml:space="preserve">
  IF(OR($Y1039 = 5, $Y1039 = 6, $Y1039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039" s="7" t="str">
        <f ca="1">VLOOKUP($W1039,Department!$A:$B,2,FALSE)</f>
        <v>Commercial</v>
      </c>
      <c r="Y1039" s="6">
        <f t="shared" ca="1" si="117"/>
        <v>10</v>
      </c>
      <c r="Z1039" s="7" t="str">
        <f ca="1">VLOOKUP($Y1039,Role!$A:$B,2,FALSE)</f>
        <v>Trainee</v>
      </c>
      <c r="AA1039" s="6" t="str">
        <f t="shared" ca="1" si="118"/>
        <v/>
      </c>
      <c r="AB1039" s="7" t="str">
        <f ca="1" xml:space="preserve">
IF($AA1039 &lt;&gt; "",
    VLOOKUP($AA1039,Level!$A:$B,2,FALSE),
    ""
)</f>
        <v/>
      </c>
      <c r="AC1039" s="1">
        <f ca="1" xml:space="preserve">
IF($Y1039 = 5 + N("Presidente"),
    27000,
    IF($Y1039 = 6 + N("Vice-presidente"),
        23000,
        IF(OR($Y1039 = 8, $Y1039= 13, $Y1039 = 12) + N("Secretária bilíngue ou coordenador ou especialista"),
            8000,
            IF($Y1039 = 7 + N("Diretor"),
                15000,
                IF($Y1039 = 14 + N("Gerente"),
                    12000,
                    IF($Y1039 = 9 + N("Estagiário"),
                        705,
                        IF($Y1039 = 10 + N("Trainee"),
                            805,
                            IF($Y1039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IF($U1039 = 7,
  500,
  IF($U1039 = 8,
    1000,
    IF($U1039 = 9,
      1500,
      IF($U1039 = 10,
        2000,
        0
      )
    )
  )
)
+
N("Adicional no salário por área")
+
IF($W1039 = 14 + N("Tecnologia da Informação"),
  120,
  IF($W1039 = 16 + N("Vendas"),
    110,
    IF($W1039 = 15 + N("Jurídico"),
      100,
      IF(OR($W1039 = 8, $W1039 = 9, $W1039 = 11) + N("Recursos humanos ou comercial ou comunicação e marketing"),
        80,
        0
      )
    )
  )
)
+
N("Adicionando pegadinha")
+
IF(AND($W1039 = 16, $U1039 = 9, $Y1039 = 11, $AA1039 = 5) + N("Se for de vendas, com mestrado, analista sênior"),
  IF($R1039 = 5,
    100,
    0
  )
  +
  IF($N1039 = "M",
    200,
    0
  ),
  0
)</f>
        <v>1385</v>
      </c>
      <c r="AD10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$A1039  &amp; ", "   &amp;
$C1039  &amp; ", "   &amp;
$E1039  &amp; ", '"  &amp;
$J1039  &amp; "', '" &amp;
$N1039  &amp; "', "  &amp;
$R1039  &amp; ", '"  &amp;
TEXT($T1039,"dd/mm/aaaa")  &amp; "', "   &amp;
$U1039  &amp; ", "   &amp;
$W1039  &amp; ", "   &amp;
$Y1039  &amp; ", "   &amp;
IF($AA1039 &lt;&gt; "", $AA1039, "NULL")  &amp; ", "   &amp;
$AC1039  &amp; ");"</f>
        <v>INSERT INTO bi4all.fac_employees (id_company_fk, id_employee_pk, flg_active, employee_name, id_gender_fk, id_race_fk, birthday, id_schooling_fk, id_department_fk, id_role_fk, id_level_fk, salary) VALUES (6a51143286b03064a49cc2acbee63c09a0682d33, 1035, 1, 'Luiz Otávio Silva Badu', 'M', 5, '27/12/1967', 7, 9, 10, NULL, 1385);</v>
      </c>
    </row>
    <row r="1040" spans="1:30" ht="14.25" customHeight="1" x14ac:dyDescent="0.2">
      <c r="A1040" s="7" t="str" cm="1">
        <f t="array" aca="1" ref="A1040" ca="1">INDEX(Company!$A:$A,RANDBETWEEN(5,COUNTA(Company!$A:$A) + 1),1)</f>
        <v>6a51143286b03064a49cc2acbee63c09a0682d33</v>
      </c>
      <c r="B1040" s="7" t="str">
        <f ca="1">VLOOKUP($A1040,Company!$A:$B,2,FALSE)</f>
        <v>ACME Corporation</v>
      </c>
      <c r="C1040" s="5">
        <f t="shared" si="112"/>
        <v>1036</v>
      </c>
      <c r="D1040" s="5" t="str" cm="1">
        <f t="array" ref="D1040">SHA1HASH($C1040)</f>
        <v>3d41b7fd29fc9b4ab18b63e1727b59b9eb5df1e2</v>
      </c>
      <c r="E1040" s="6">
        <v>1</v>
      </c>
      <c r="F1040" s="7">
        <f ca="1">IF($C1040 = 1 + N("Presidente"),
    127,
    IF($C1040 = 2 + N("Vice-Presidente"),
        72,
        IF($C1040 = 3 + N("Secretária bilíngue"),
            13,
            RANDBETWEEN(5,COUNT(Name!$A:$A) + 1)
        )
    )
)</f>
        <v>166</v>
      </c>
      <c r="G1040" s="7" t="str">
        <f ca="1">VLOOKUP($F1040,Name!$A:$B,2,FALSE)</f>
        <v>Henrico</v>
      </c>
      <c r="H1040" s="7">
        <f ca="1" xml:space="preserve">
IF($C1040 = 1,
    0,
    RANDBETWEEN(5,COUNT('Last name'!$A:$A) + 1)
)</f>
        <v>72</v>
      </c>
      <c r="I1040" s="7" t="str">
        <f ca="1" xml:space="preserve">
IF($C1040 = 1 + N("Presidente"),
    "de Orléans e Bragança",
    VLOOKUP($H1040,'Last name'!$A:$B,2,FALSE) &amp; " " &amp; VLOOKUP(RANDBETWEEN(5,COUNT('Last name'!$A:$A) + 1),'Last name'!$A:$B,2,FALSE)
)</f>
        <v>De Luca Mancini</v>
      </c>
      <c r="J1040" s="7" t="str">
        <f t="shared" ca="1" si="113"/>
        <v>Henrico De Luca Mancini</v>
      </c>
      <c r="K1040" s="7" t="str" cm="1">
        <f t="array" aca="1" ref="K1040" ca="1">SHA1HASH($J1040)</f>
        <v>7b480d6b03de0c989bed8dc40bcc8fa97cebf691</v>
      </c>
      <c r="L1040" s="7" cm="1">
        <f t="array" aca="1" ref="L1040" ca="1">INDEX(States!$A:$A,RANDBETWEEN(5,COUNTA(States!$A:$A) + 1),1)</f>
        <v>19</v>
      </c>
      <c r="M1040" s="7" t="str">
        <f ca="1">$L1040 &amp; "|" &amp; VLOOKUP($L1040,States!$A:$B,2,FALSE)</f>
        <v>19|bd4a752045e2a790745f147976385d85d6dbdece</v>
      </c>
      <c r="N1040" s="7" t="str">
        <f ca="1">VLOOKUP($F1040,Name!$A:$C,3,FALSE)</f>
        <v>M</v>
      </c>
      <c r="O1040" s="7" t="str">
        <f ca="1">VLOOKUP($N1040,Gender!$A:$B,2,FALSE)</f>
        <v>Male</v>
      </c>
      <c r="P1040" s="7" t="str" cm="1">
        <f t="array" aca="1" ref="P1040" ca="1">INDEX('Marital status'!$A:$A,RANDBETWEEN(5,COUNTA('Marital status'!$A:$A) + 1),1)</f>
        <v>459031b19ec5bbd3b3dbc0a9dcf2cb6e6c6f7848</v>
      </c>
      <c r="Q1040" s="7" t="str">
        <f ca="1">VLOOKUP($P1040,'Marital status'!$A:$B,2,FALSE)</f>
        <v xml:space="preserve">Widowed </v>
      </c>
      <c r="R1040" s="7">
        <f t="shared" ca="1" si="114"/>
        <v>5</v>
      </c>
      <c r="S1040" s="7" t="e">
        <f ca="1">VLOOKUP($R1040,Race!$A:$B,2,FALSE)</f>
        <v>#N/A</v>
      </c>
      <c r="T1040" s="8">
        <f t="shared" ca="1" si="115"/>
        <v>26000</v>
      </c>
      <c r="U1040" s="6">
        <f t="shared" ca="1" si="116"/>
        <v>8</v>
      </c>
      <c r="V1040" s="8" t="str">
        <f ca="1">VLOOKUP($U1040,Education!$A:$B,2,FALSE)</f>
        <v>Graduate school</v>
      </c>
      <c r="W1040" s="7">
        <f ca="1" xml:space="preserve">
  IF(OR($Y1040 = 5, $Y1040 = 6, $Y1040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040" s="7" t="str">
        <f ca="1">VLOOKUP($W1040,Department!$A:$B,2,FALSE)</f>
        <v>Human Resource</v>
      </c>
      <c r="Y1040" s="6">
        <f t="shared" ca="1" si="117"/>
        <v>11</v>
      </c>
      <c r="Z1040" s="7" t="str">
        <f ca="1">VLOOKUP($Y1040,Role!$A:$B,2,FALSE)</f>
        <v>Analyst</v>
      </c>
      <c r="AA1040" s="6">
        <f t="shared" ca="1" si="118"/>
        <v>6</v>
      </c>
      <c r="AB1040" s="7" t="str">
        <f ca="1" xml:space="preserve">
IF($AA1040 &lt;&gt; "",
    VLOOKUP($AA1040,Level!$A:$B,2,FALSE),
    ""
)</f>
        <v>Pleno</v>
      </c>
      <c r="AC1040" s="1">
        <f ca="1" xml:space="preserve">
IF($Y1040 = 5 + N("Presidente"),
    27000,
    IF($Y1040 = 6 + N("Vice-presidente"),
        23000,
        IF(OR($Y1040 = 8, $Y1040= 13, $Y1040 = 12) + N("Secretária bilíngue ou coordenador ou especialista"),
            8000,
            IF($Y1040 = 7 + N("Diretor"),
                15000,
                IF($Y1040 = 14 + N("Gerente"),
                    12000,
                    IF($Y1040 = 9 + N("Estagiário"),
                        705,
                        IF($Y1040 = 10 + N("Trainee"),
                            805,
                            IF($Y1040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IF($U1040 = 7,
  500,
  IF($U1040 = 8,
    1000,
    IF($U1040 = 9,
      1500,
      IF($U1040 = 10,
        2000,
        0
      )
    )
  )
)
+
N("Adicional no salário por área")
+
IF($W1040 = 14 + N("Tecnologia da Informação"),
  120,
  IF($W1040 = 16 + N("Vendas"),
    110,
    IF($W1040 = 15 + N("Jurídico"),
      100,
      IF(OR($W1040 = 8, $W1040 = 9, $W1040 = 11) + N("Recursos humanos ou comercial ou comunicação e marketing"),
        80,
        0
      )
    )
  )
)
+
N("Adicionando pegadinha")
+
IF(AND($W1040 = 16, $U1040 = 9, $Y1040 = 11, $AA1040 = 5) + N("Se for de vendas, com mestrado, analista sênior"),
  IF($R1040 = 5,
    100,
    0
  )
  +
  IF($N1040 = "M",
    200,
    0
  ),
  0
)</f>
        <v>3080</v>
      </c>
      <c r="AD10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$A1040  &amp; ", "   &amp;
$C1040  &amp; ", "   &amp;
$E1040  &amp; ", '"  &amp;
$J1040  &amp; "', '" &amp;
$N1040  &amp; "', "  &amp;
$R1040  &amp; ", '"  &amp;
TEXT($T1040,"dd/mm/aaaa")  &amp; "', "   &amp;
$U1040  &amp; ", "   &amp;
$W1040  &amp; ", "   &amp;
$Y1040  &amp; ", "   &amp;
IF($AA1040 &lt;&gt; "", $AA1040, "NULL")  &amp; ", "   &amp;
$AC1040  &amp; ");"</f>
        <v>INSERT INTO bi4all.fac_employees (id_company_fk, id_employee_pk, flg_active, employee_name, id_gender_fk, id_race_fk, birthday, id_schooling_fk, id_department_fk, id_role_fk, id_level_fk, salary) VALUES (6a51143286b03064a49cc2acbee63c09a0682d33, 1036, 1, 'Henrico De Luca Mancini', 'M', 5, '08/03/1971', 8, 8, 11, 6, 3080);</v>
      </c>
    </row>
    <row r="1041" spans="1:30" ht="14.25" customHeight="1" x14ac:dyDescent="0.2">
      <c r="A1041" s="7" t="str" cm="1">
        <f t="array" aca="1" ref="A1041" ca="1">INDEX(Company!$A:$A,RANDBETWEEN(5,COUNTA(Company!$A:$A) + 1),1)</f>
        <v>6a51143286b03064a49cc2acbee63c09a0682d33</v>
      </c>
      <c r="B1041" s="7" t="str">
        <f ca="1">VLOOKUP($A1041,Company!$A:$B,2,FALSE)</f>
        <v>ACME Corporation</v>
      </c>
      <c r="C1041" s="5">
        <f t="shared" si="112"/>
        <v>1037</v>
      </c>
      <c r="D1041" s="5" t="str" cm="1">
        <f t="array" ref="D1041">SHA1HASH($C1041)</f>
        <v>8fe39caeac3a30f1f5d796c87c71d3a53d8e8bce</v>
      </c>
      <c r="E1041" s="6">
        <v>1</v>
      </c>
      <c r="F1041" s="7">
        <f ca="1">IF($C1041 = 1 + N("Presidente"),
    127,
    IF($C1041 = 2 + N("Vice-Presidente"),
        72,
        IF($C1041 = 3 + N("Secretária bilíngue"),
            13,
            RANDBETWEEN(5,COUNT(Name!$A:$A) + 1)
        )
    )
)</f>
        <v>340</v>
      </c>
      <c r="G1041" s="7" t="str">
        <f ca="1">VLOOKUP($F1041,Name!$A:$B,2,FALSE)</f>
        <v>Stella</v>
      </c>
      <c r="H1041" s="7">
        <f ca="1" xml:space="preserve">
IF($C1041 = 1,
    0,
    RANDBETWEEN(5,COUNT('Last name'!$A:$A) + 1)
)</f>
        <v>185</v>
      </c>
      <c r="I1041" s="7" t="str">
        <f ca="1" xml:space="preserve">
IF($C1041 = 1 + N("Presidente"),
    "de Orléans e Bragança",
    VLOOKUP($H1041,'Last name'!$A:$B,2,FALSE) &amp; " " &amp; VLOOKUP(RANDBETWEEN(5,COUNT('Last name'!$A:$A) + 1),'Last name'!$A:$B,2,FALSE)
)</f>
        <v>Sousa Alvim</v>
      </c>
      <c r="J1041" s="7" t="str">
        <f t="shared" ca="1" si="113"/>
        <v>Stella Sousa Alvim</v>
      </c>
      <c r="K1041" s="7" t="str" cm="1">
        <f t="array" aca="1" ref="K1041" ca="1">SHA1HASH($J1041)</f>
        <v>3e4ac420342d11d7a270b0df8c72a2d757ad5fa2</v>
      </c>
      <c r="L1041" s="7" cm="1">
        <f t="array" aca="1" ref="L1041" ca="1">INDEX(States!$A:$A,RANDBETWEEN(5,COUNTA(States!$A:$A) + 1),1)</f>
        <v>24</v>
      </c>
      <c r="M1041" s="7" t="str">
        <f ca="1">$L1041 &amp; "|" &amp; VLOOKUP($L1041,States!$A:$B,2,FALSE)</f>
        <v>24|4e344e218f5d3cb3700b5fb228401547cb97b31c</v>
      </c>
      <c r="N1041" s="7" t="str">
        <f ca="1">VLOOKUP($F1041,Name!$A:$C,3,FALSE)</f>
        <v>F</v>
      </c>
      <c r="O1041" s="7" t="str">
        <f ca="1">VLOOKUP($N1041,Gender!$A:$B,2,FALSE)</f>
        <v>Female</v>
      </c>
      <c r="P1041" s="7" t="str" cm="1">
        <f t="array" aca="1" ref="P1041" ca="1">INDEX('Marital status'!$A:$A,RANDBETWEEN(5,COUNTA('Marital status'!$A:$A) + 1),1)</f>
        <v>ce0b1612aa711b78a720295d271a33894e2b72bf</v>
      </c>
      <c r="Q1041" s="7" t="str">
        <f ca="1">VLOOKUP($P1041,'Marital status'!$A:$B,2,FALSE)</f>
        <v>single</v>
      </c>
      <c r="R1041" s="7">
        <f t="shared" ca="1" si="114"/>
        <v>5</v>
      </c>
      <c r="S1041" s="7" t="e">
        <f ca="1">VLOOKUP($R1041,Race!$A:$B,2,FALSE)</f>
        <v>#N/A</v>
      </c>
      <c r="T1041" s="8">
        <f t="shared" ca="1" si="115"/>
        <v>21747</v>
      </c>
      <c r="U1041" s="6">
        <f t="shared" ca="1" si="116"/>
        <v>7</v>
      </c>
      <c r="V1041" s="8" t="str">
        <f ca="1">VLOOKUP($U1041,Education!$A:$B,2,FALSE)</f>
        <v>Undergraduate degree</v>
      </c>
      <c r="W1041" s="7">
        <f ca="1" xml:space="preserve">
  IF(OR($Y1041 = 5, $Y1041 = 6, $Y1041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041" s="7" t="str">
        <f ca="1">VLOOKUP($W1041,Department!$A:$B,2,FALSE)</f>
        <v>Finance</v>
      </c>
      <c r="Y1041" s="6">
        <f t="shared" ca="1" si="117"/>
        <v>10</v>
      </c>
      <c r="Z1041" s="7" t="str">
        <f ca="1">VLOOKUP($Y1041,Role!$A:$B,2,FALSE)</f>
        <v>Trainee</v>
      </c>
      <c r="AA1041" s="6" t="str">
        <f t="shared" ca="1" si="118"/>
        <v/>
      </c>
      <c r="AB1041" s="7" t="str">
        <f ca="1" xml:space="preserve">
IF($AA1041 &lt;&gt; "",
    VLOOKUP($AA1041,Level!$A:$B,2,FALSE),
    ""
)</f>
        <v/>
      </c>
      <c r="AC1041" s="1">
        <f ca="1" xml:space="preserve">
IF($Y1041 = 5 + N("Presidente"),
    27000,
    IF($Y1041 = 6 + N("Vice-presidente"),
        23000,
        IF(OR($Y1041 = 8, $Y1041= 13, $Y1041 = 12) + N("Secretária bilíngue ou coordenador ou especialista"),
            8000,
            IF($Y1041 = 7 + N("Diretor"),
                15000,
                IF($Y1041 = 14 + N("Gerente"),
                    12000,
                    IF($Y1041 = 9 + N("Estagiário"),
                        705,
                        IF($Y1041 = 10 + N("Trainee"),
                            805,
                            IF($Y1041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IF($U1041 = 7,
  500,
  IF($U1041 = 8,
    1000,
    IF($U1041 = 9,
      1500,
      IF($U1041 = 10,
        2000,
        0
      )
    )
  )
)
+
N("Adicional no salário por área")
+
IF($W1041 = 14 + N("Tecnologia da Informação"),
  120,
  IF($W1041 = 16 + N("Vendas"),
    110,
    IF($W1041 = 15 + N("Jurídico"),
      100,
      IF(OR($W1041 = 8, $W1041 = 9, $W1041 = 11) + N("Recursos humanos ou comercial ou comunicação e marketing"),
        80,
        0
      )
    )
  )
)
+
N("Adicionando pegadinha")
+
IF(AND($W1041 = 16, $U1041 = 9, $Y1041 = 11, $AA1041 = 5) + N("Se for de vendas, com mestrado, analista sênior"),
  IF($R1041 = 5,
    100,
    0
  )
  +
  IF($N1041 = "M",
    200,
    0
  ),
  0
)</f>
        <v>1305</v>
      </c>
      <c r="AD10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$A1041  &amp; ", "   &amp;
$C1041  &amp; ", "   &amp;
$E1041  &amp; ", '"  &amp;
$J1041  &amp; "', '" &amp;
$N1041  &amp; "', "  &amp;
$R1041  &amp; ", '"  &amp;
TEXT($T1041,"dd/mm/aaaa")  &amp; "', "   &amp;
$U1041  &amp; ", "   &amp;
$W1041  &amp; ", "   &amp;
$Y1041  &amp; ", "   &amp;
IF($AA1041 &lt;&gt; "", $AA1041, "NULL")  &amp; ", "   &amp;
$AC1041  &amp; ");"</f>
        <v>INSERT INTO bi4all.fac_employees (id_company_fk, id_employee_pk, flg_active, employee_name, id_gender_fk, id_race_fk, birthday, id_schooling_fk, id_department_fk, id_role_fk, id_level_fk, salary) VALUES (6a51143286b03064a49cc2acbee63c09a0682d33, 1037, 1, 'Stella Sousa Alvim', 'F', 5, '16/07/1959', 7, 7, 10, NULL, 1305);</v>
      </c>
    </row>
    <row r="1042" spans="1:30" ht="14.25" customHeight="1" x14ac:dyDescent="0.2">
      <c r="A1042" s="7" t="str" cm="1">
        <f t="array" aca="1" ref="A1042" ca="1">INDEX(Company!$A:$A,RANDBETWEEN(5,COUNTA(Company!$A:$A) + 1),1)</f>
        <v>6a51143286b03064a49cc2acbee63c09a0682d33</v>
      </c>
      <c r="B1042" s="7" t="str">
        <f ca="1">VLOOKUP($A1042,Company!$A:$B,2,FALSE)</f>
        <v>ACME Corporation</v>
      </c>
      <c r="C1042" s="5">
        <f t="shared" si="112"/>
        <v>1038</v>
      </c>
      <c r="D1042" s="5" t="str" cm="1">
        <f t="array" ref="D1042">SHA1HASH($C1042)</f>
        <v>16da813bd551ff6880e9c1bf6ceb03103ef69db4</v>
      </c>
      <c r="E1042" s="6">
        <v>1</v>
      </c>
      <c r="F1042" s="7">
        <f ca="1">IF($C1042 = 1 + N("Presidente"),
    127,
    IF($C1042 = 2 + N("Vice-Presidente"),
        72,
        IF($C1042 = 3 + N("Secretária bilíngue"),
            13,
            RANDBETWEEN(5,COUNT(Name!$A:$A) + 1)
        )
    )
)</f>
        <v>318</v>
      </c>
      <c r="G1042" s="7" t="str">
        <f ca="1">VLOOKUP($F1042,Name!$A:$B,2,FALSE)</f>
        <v>Pedro Lucas</v>
      </c>
      <c r="H1042" s="7">
        <f ca="1" xml:space="preserve">
IF($C1042 = 1,
    0,
    RANDBETWEEN(5,COUNT('Last name'!$A:$A) + 1)
)</f>
        <v>23</v>
      </c>
      <c r="I1042" s="7" t="str">
        <f ca="1" xml:space="preserve">
IF($C1042 = 1 + N("Presidente"),
    "de Orléans e Bragança",
    VLOOKUP($H1042,'Last name'!$A:$B,2,FALSE) &amp; " " &amp; VLOOKUP(RANDBETWEEN(5,COUNT('Last name'!$A:$A) + 1),'Last name'!$A:$B,2,FALSE)
)</f>
        <v>Arruda Borges</v>
      </c>
      <c r="J1042" s="7" t="str">
        <f t="shared" ca="1" si="113"/>
        <v>Pedro Lucas Arruda Borges</v>
      </c>
      <c r="K1042" s="7" t="str" cm="1">
        <f t="array" aca="1" ref="K1042" ca="1">SHA1HASH($J1042)</f>
        <v>95a20e4ceca312de1196d6e3c6de3be34e2bca3a</v>
      </c>
      <c r="L1042" s="7" cm="1">
        <f t="array" aca="1" ref="L1042" ca="1">INDEX(States!$A:$A,RANDBETWEEN(5,COUNTA(States!$A:$A) + 1),1)</f>
        <v>18</v>
      </c>
      <c r="M1042" s="7" t="str">
        <f ca="1">$L1042 &amp; "|" &amp; VLOOKUP($L1042,States!$A:$B,2,FALSE)</f>
        <v>18|4c829e7753eab86056bb8157601420a362debf31</v>
      </c>
      <c r="N1042" s="7" t="str">
        <f ca="1">VLOOKUP($F1042,Name!$A:$C,3,FALSE)</f>
        <v>M</v>
      </c>
      <c r="O1042" s="7" t="str">
        <f ca="1">VLOOKUP($N1042,Gender!$A:$B,2,FALSE)</f>
        <v>Male</v>
      </c>
      <c r="P1042" s="7" t="str" cm="1">
        <f t="array" aca="1" ref="P1042" ca="1">INDEX('Marital status'!$A:$A,RANDBETWEEN(5,COUNTA('Marital status'!$A:$A) + 1),1)</f>
        <v>47051393f6bcbf99111ec5d70ba2ebbe11ebccae</v>
      </c>
      <c r="Q1042" s="7" t="str">
        <f ca="1">VLOOKUP($P1042,'Marital status'!$A:$B,2,FALSE)</f>
        <v xml:space="preserve"> Separated </v>
      </c>
      <c r="R1042" s="7">
        <f t="shared" ca="1" si="114"/>
        <v>5</v>
      </c>
      <c r="S1042" s="7" t="e">
        <f ca="1">VLOOKUP($R1042,Race!$A:$B,2,FALSE)</f>
        <v>#N/A</v>
      </c>
      <c r="T1042" s="8">
        <f t="shared" ca="1" si="115"/>
        <v>27908</v>
      </c>
      <c r="U1042" s="6">
        <f t="shared" ca="1" si="116"/>
        <v>8</v>
      </c>
      <c r="V1042" s="8" t="str">
        <f ca="1">VLOOKUP($U1042,Education!$A:$B,2,FALSE)</f>
        <v>Graduate school</v>
      </c>
      <c r="W1042" s="7">
        <f ca="1" xml:space="preserve">
  IF(OR($Y1042 = 5, $Y1042 = 6, $Y1042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042" s="7" t="str">
        <f ca="1">VLOOKUP($W1042,Department!$A:$B,2,FALSE)</f>
        <v>Commercial</v>
      </c>
      <c r="Y1042" s="6">
        <f t="shared" ca="1" si="117"/>
        <v>11</v>
      </c>
      <c r="Z1042" s="7" t="str">
        <f ca="1">VLOOKUP($Y1042,Role!$A:$B,2,FALSE)</f>
        <v>Analyst</v>
      </c>
      <c r="AA1042" s="6">
        <f t="shared" ca="1" si="118"/>
        <v>5</v>
      </c>
      <c r="AB1042" s="7" t="str">
        <f ca="1" xml:space="preserve">
IF($AA1042 &lt;&gt; "",
    VLOOKUP($AA1042,Level!$A:$B,2,FALSE),
    ""
)</f>
        <v>Junior</v>
      </c>
      <c r="AC1042" s="1">
        <f ca="1" xml:space="preserve">
IF($Y1042 = 5 + N("Presidente"),
    27000,
    IF($Y1042 = 6 + N("Vice-presidente"),
        23000,
        IF(OR($Y1042 = 8, $Y1042= 13, $Y1042 = 12) + N("Secretária bilíngue ou coordenador ou especialista"),
            8000,
            IF($Y1042 = 7 + N("Diretor"),
                15000,
                IF($Y1042 = 14 + N("Gerente"),
                    12000,
                    IF($Y1042 = 9 + N("Estagiário"),
                        705,
                        IF($Y1042 = 10 + N("Trainee"),
                            805,
                            IF($Y1042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IF($U1042 = 7,
  500,
  IF($U1042 = 8,
    1000,
    IF($U1042 = 9,
      1500,
      IF($U1042 = 10,
        2000,
        0
      )
    )
  )
)
+
N("Adicional no salário por área")
+
IF($W1042 = 14 + N("Tecnologia da Informação"),
  120,
  IF($W1042 = 16 + N("Vendas"),
    110,
    IF($W1042 = 15 + N("Jurídico"),
      100,
      IF(OR($W1042 = 8, $W1042 = 9, $W1042 = 11) + N("Recursos humanos ou comercial ou comunicação e marketing"),
        80,
        0
      )
    )
  )
)
+
N("Adicionando pegadinha")
+
IF(AND($W1042 = 16, $U1042 = 9, $Y1042 = 11, $AA1042 = 5) + N("Se for de vendas, com mestrado, analista sênior"),
  IF($R1042 = 5,
    100,
    0
  )
  +
  IF($N1042 = "M",
    200,
    0
  ),
  0
)</f>
        <v>3080</v>
      </c>
      <c r="AD10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$A1042  &amp; ", "   &amp;
$C1042  &amp; ", "   &amp;
$E1042  &amp; ", '"  &amp;
$J1042  &amp; "', '" &amp;
$N1042  &amp; "', "  &amp;
$R1042  &amp; ", '"  &amp;
TEXT($T1042,"dd/mm/aaaa")  &amp; "', "   &amp;
$U1042  &amp; ", "   &amp;
$W1042  &amp; ", "   &amp;
$Y1042  &amp; ", "   &amp;
IF($AA1042 &lt;&gt; "", $AA1042, "NULL")  &amp; ", "   &amp;
$AC1042  &amp; ");"</f>
        <v>INSERT INTO bi4all.fac_employees (id_company_fk, id_employee_pk, flg_active, employee_name, id_gender_fk, id_race_fk, birthday, id_schooling_fk, id_department_fk, id_role_fk, id_level_fk, salary) VALUES (6a51143286b03064a49cc2acbee63c09a0682d33, 1038, 1, 'Pedro Lucas Arruda Borges', 'M', 5, '28/05/1976', 8, 9, 11, 5, 3080);</v>
      </c>
    </row>
    <row r="1043" spans="1:30" ht="14.25" customHeight="1" x14ac:dyDescent="0.2">
      <c r="A1043" s="7" t="str" cm="1">
        <f t="array" aca="1" ref="A1043" ca="1">INDEX(Company!$A:$A,RANDBETWEEN(5,COUNTA(Company!$A:$A) + 1),1)</f>
        <v>6a51143286b03064a49cc2acbee63c09a0682d33</v>
      </c>
      <c r="B1043" s="7" t="str">
        <f ca="1">VLOOKUP($A1043,Company!$A:$B,2,FALSE)</f>
        <v>ACME Corporation</v>
      </c>
      <c r="C1043" s="5">
        <f t="shared" si="112"/>
        <v>1039</v>
      </c>
      <c r="D1043" s="5" t="str" cm="1">
        <f t="array" ref="D1043">SHA1HASH($C1043)</f>
        <v>dff17a997c0881052e744e1a816ecde7332018a3</v>
      </c>
      <c r="E1043" s="6">
        <v>1</v>
      </c>
      <c r="F1043" s="7">
        <f ca="1">IF($C1043 = 1 + N("Presidente"),
    127,
    IF($C1043 = 2 + N("Vice-Presidente"),
        72,
        IF($C1043 = 3 + N("Secretária bilíngue"),
            13,
            RANDBETWEEN(5,COUNT(Name!$A:$A) + 1)
        )
    )
)</f>
        <v>78</v>
      </c>
      <c r="G1043" s="7" t="str">
        <f ca="1">VLOOKUP($F1043,Name!$A:$B,2,FALSE)</f>
        <v>Bryan</v>
      </c>
      <c r="H1043" s="7">
        <f ca="1" xml:space="preserve">
IF($C1043 = 1,
    0,
    RANDBETWEEN(5,COUNT('Last name'!$A:$A) + 1)
)</f>
        <v>141</v>
      </c>
      <c r="I1043" s="7" t="str">
        <f ca="1" xml:space="preserve">
IF($C1043 = 1 + N("Presidente"),
    "de Orléans e Bragança",
    VLOOKUP($H1043,'Last name'!$A:$B,2,FALSE) &amp; " " &amp; VLOOKUP(RANDBETWEEN(5,COUNT('Last name'!$A:$A) + 1),'Last name'!$A:$B,2,FALSE)
)</f>
        <v>Noronha Fontana</v>
      </c>
      <c r="J1043" s="7" t="str">
        <f t="shared" ca="1" si="113"/>
        <v>Bryan Noronha Fontana</v>
      </c>
      <c r="K1043" s="7" t="str" cm="1">
        <f t="array" aca="1" ref="K1043" ca="1">SHA1HASH($J1043)</f>
        <v>50598ca275fcc1f3a33507127015c57c2e096601</v>
      </c>
      <c r="L1043" s="7" cm="1">
        <f t="array" aca="1" ref="L1043" ca="1">INDEX(States!$A:$A,RANDBETWEEN(5,COUNTA(States!$A:$A) + 1),1)</f>
        <v>17</v>
      </c>
      <c r="M1043" s="7" t="str">
        <f ca="1">$L1043 &amp; "|" &amp; VLOOKUP($L1043,States!$A:$B,2,FALSE)</f>
        <v>17|1a8e69bd071c473b31bfb6b123d956580475386e</v>
      </c>
      <c r="N1043" s="7" t="str">
        <f ca="1">VLOOKUP($F1043,Name!$A:$C,3,FALSE)</f>
        <v>M</v>
      </c>
      <c r="O1043" s="7" t="str">
        <f ca="1">VLOOKUP($N1043,Gender!$A:$B,2,FALSE)</f>
        <v>Male</v>
      </c>
      <c r="P1043" s="7" t="str" cm="1">
        <f t="array" aca="1" ref="P1043" ca="1">INDEX('Marital status'!$A:$A,RANDBETWEEN(5,COUNTA('Marital status'!$A:$A) + 1),1)</f>
        <v>3266897012b6dcc5723033bc25891bf99efcff6f</v>
      </c>
      <c r="Q1043" s="7" t="str">
        <f ca="1">VLOOKUP($P1043,'Marital status'!$A:$B,2,FALSE)</f>
        <v>MarrieD</v>
      </c>
      <c r="R1043" s="7">
        <f t="shared" ca="1" si="114"/>
        <v>6</v>
      </c>
      <c r="S1043" s="7" t="e">
        <f ca="1">VLOOKUP($R1043,Race!$A:$B,2,FALSE)</f>
        <v>#N/A</v>
      </c>
      <c r="T1043" s="8">
        <f t="shared" ca="1" si="115"/>
        <v>29082</v>
      </c>
      <c r="U1043" s="6">
        <f t="shared" ca="1" si="116"/>
        <v>7</v>
      </c>
      <c r="V1043" s="8" t="str">
        <f ca="1">VLOOKUP($U1043,Education!$A:$B,2,FALSE)</f>
        <v>Undergraduate degree</v>
      </c>
      <c r="W1043" s="7">
        <f ca="1" xml:space="preserve">
  IF(OR($Y1043 = 5, $Y1043 = 6, $Y1043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043" s="7" t="str">
        <f ca="1">VLOOKUP($W1043,Department!$A:$B,2,FALSE)</f>
        <v>Controlling</v>
      </c>
      <c r="Y1043" s="6">
        <f t="shared" ca="1" si="117"/>
        <v>10</v>
      </c>
      <c r="Z1043" s="7" t="str">
        <f ca="1">VLOOKUP($Y1043,Role!$A:$B,2,FALSE)</f>
        <v>Trainee</v>
      </c>
      <c r="AA1043" s="6" t="str">
        <f t="shared" ca="1" si="118"/>
        <v/>
      </c>
      <c r="AB1043" s="7" t="str">
        <f ca="1" xml:space="preserve">
IF($AA1043 &lt;&gt; "",
    VLOOKUP($AA1043,Level!$A:$B,2,FALSE),
    ""
)</f>
        <v/>
      </c>
      <c r="AC1043" s="1">
        <f ca="1" xml:space="preserve">
IF($Y1043 = 5 + N("Presidente"),
    27000,
    IF($Y1043 = 6 + N("Vice-presidente"),
        23000,
        IF(OR($Y1043 = 8, $Y1043= 13, $Y1043 = 12) + N("Secretária bilíngue ou coordenador ou especialista"),
            8000,
            IF($Y1043 = 7 + N("Diretor"),
                15000,
                IF($Y1043 = 14 + N("Gerente"),
                    12000,
                    IF($Y1043 = 9 + N("Estagiário"),
                        705,
                        IF($Y1043 = 10 + N("Trainee"),
                            805,
                            IF($Y1043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IF($U1043 = 7,
  500,
  IF($U1043 = 8,
    1000,
    IF($U1043 = 9,
      1500,
      IF($U1043 = 10,
        2000,
        0
      )
    )
  )
)
+
N("Adicional no salário por área")
+
IF($W1043 = 14 + N("Tecnologia da Informação"),
  120,
  IF($W1043 = 16 + N("Vendas"),
    110,
    IF($W1043 = 15 + N("Jurídico"),
      100,
      IF(OR($W1043 = 8, $W1043 = 9, $W1043 = 11) + N("Recursos humanos ou comercial ou comunicação e marketing"),
        80,
        0
      )
    )
  )
)
+
N("Adicionando pegadinha")
+
IF(AND($W1043 = 16, $U1043 = 9, $Y1043 = 11, $AA1043 = 5) + N("Se for de vendas, com mestrado, analista sênior"),
  IF($R1043 = 5,
    100,
    0
  )
  +
  IF($N1043 = "M",
    200,
    0
  ),
  0
)</f>
        <v>1305</v>
      </c>
      <c r="AD10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$A1043  &amp; ", "   &amp;
$C1043  &amp; ", "   &amp;
$E1043  &amp; ", '"  &amp;
$J1043  &amp; "', '" &amp;
$N1043  &amp; "', "  &amp;
$R1043  &amp; ", '"  &amp;
TEXT($T1043,"dd/mm/aaaa")  &amp; "', "   &amp;
$U1043  &amp; ", "   &amp;
$W1043  &amp; ", "   &amp;
$Y1043  &amp; ", "   &amp;
IF($AA1043 &lt;&gt; "", $AA1043, "NULL")  &amp; ", "   &amp;
$AC1043  &amp; ");"</f>
        <v>INSERT INTO bi4all.fac_employees (id_company_fk, id_employee_pk, flg_active, employee_name, id_gender_fk, id_race_fk, birthday, id_schooling_fk, id_department_fk, id_role_fk, id_level_fk, salary) VALUES (6a51143286b03064a49cc2acbee63c09a0682d33, 1039, 1, 'Bryan Noronha Fontana', 'M', 6, '15/08/1979', 7, 12, 10, NULL, 1305);</v>
      </c>
    </row>
    <row r="1044" spans="1:30" ht="14.25" customHeight="1" x14ac:dyDescent="0.2">
      <c r="A1044" s="7" t="str" cm="1">
        <f t="array" aca="1" ref="A1044" ca="1">INDEX(Company!$A:$A,RANDBETWEEN(5,COUNTA(Company!$A:$A) + 1),1)</f>
        <v>6a51143286b03064a49cc2acbee63c09a0682d33</v>
      </c>
      <c r="B1044" s="7" t="str">
        <f ca="1">VLOOKUP($A1044,Company!$A:$B,2,FALSE)</f>
        <v>ACME Corporation</v>
      </c>
      <c r="C1044" s="5">
        <f t="shared" si="112"/>
        <v>1040</v>
      </c>
      <c r="D1044" s="5" t="str" cm="1">
        <f t="array" ref="D1044">SHA1HASH($C1044)</f>
        <v>ea10e810f96fca6858e37fda9832ace147eed87c</v>
      </c>
      <c r="E1044" s="6">
        <v>1</v>
      </c>
      <c r="F1044" s="7">
        <f ca="1">IF($C1044 = 1 + N("Presidente"),
    127,
    IF($C1044 = 2 + N("Vice-Presidente"),
        72,
        IF($C1044 = 3 + N("Secretária bilíngue"),
            13,
            RANDBETWEEN(5,COUNT(Name!$A:$A) + 1)
        )
    )
)</f>
        <v>46</v>
      </c>
      <c r="G1044" s="7" t="str">
        <f ca="1">VLOOKUP($F1044,Name!$A:$B,2,FALSE)</f>
        <v>Anna Julia</v>
      </c>
      <c r="H1044" s="7">
        <f ca="1" xml:space="preserve">
IF($C1044 = 1,
    0,
    RANDBETWEEN(5,COUNT('Last name'!$A:$A) + 1)
)</f>
        <v>86</v>
      </c>
      <c r="I1044" s="7" t="str">
        <f ca="1" xml:space="preserve">
IF($C1044 = 1 + N("Presidente"),
    "de Orléans e Bragança",
    VLOOKUP($H1044,'Last name'!$A:$B,2,FALSE) &amp; " " &amp; VLOOKUP(RANDBETWEEN(5,COUNT('Last name'!$A:$A) + 1),'Last name'!$A:$B,2,FALSE)
)</f>
        <v>Ferrara Padrão</v>
      </c>
      <c r="J1044" s="7" t="str">
        <f t="shared" ca="1" si="113"/>
        <v>Anna Julia Ferrara Padrão</v>
      </c>
      <c r="K1044" s="7" t="str" cm="1">
        <f t="array" aca="1" ref="K1044" ca="1">SHA1HASH($J1044)</f>
        <v>8f460a1a1dfd5582ea9aff178289b54fc47c3d43</v>
      </c>
      <c r="L1044" s="7" cm="1">
        <f t="array" aca="1" ref="L1044" ca="1">INDEX(States!$A:$A,RANDBETWEEN(5,COUNTA(States!$A:$A) + 1),1)</f>
        <v>14</v>
      </c>
      <c r="M1044" s="7" t="str">
        <f ca="1">$L1044 &amp; "|" &amp; VLOOKUP($L1044,States!$A:$B,2,FALSE)</f>
        <v>14|9b9a260c6946192b7ea8dcfb1d39940b66fe4460</v>
      </c>
      <c r="N1044" s="7" t="str">
        <f ca="1">VLOOKUP($F1044,Name!$A:$C,3,FALSE)</f>
        <v>F</v>
      </c>
      <c r="O1044" s="7" t="str">
        <f ca="1">VLOOKUP($N1044,Gender!$A:$B,2,FALSE)</f>
        <v>Female</v>
      </c>
      <c r="P1044" s="7" t="str" cm="1">
        <f t="array" aca="1" ref="P1044" ca="1">INDEX('Marital status'!$A:$A,RANDBETWEEN(5,COUNTA('Marital status'!$A:$A) + 1),1)</f>
        <v>459031b19ec5bbd3b3dbc0a9dcf2cb6e6c6f7848</v>
      </c>
      <c r="Q1044" s="7" t="str">
        <f ca="1">VLOOKUP($P1044,'Marital status'!$A:$B,2,FALSE)</f>
        <v xml:space="preserve">Widowed </v>
      </c>
      <c r="R1044" s="7">
        <f t="shared" ca="1" si="114"/>
        <v>5</v>
      </c>
      <c r="S1044" s="7" t="e">
        <f ca="1">VLOOKUP($R1044,Race!$A:$B,2,FALSE)</f>
        <v>#N/A</v>
      </c>
      <c r="T1044" s="8">
        <f t="shared" ca="1" si="115"/>
        <v>29894</v>
      </c>
      <c r="U1044" s="6">
        <f t="shared" ca="1" si="116"/>
        <v>7</v>
      </c>
      <c r="V1044" s="8" t="str">
        <f ca="1">VLOOKUP($U1044,Education!$A:$B,2,FALSE)</f>
        <v>Undergraduate degree</v>
      </c>
      <c r="W1044" s="7">
        <f ca="1" xml:space="preserve">
  IF(OR($Y1044 = 5, $Y1044 = 6, $Y1044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044" s="7" t="str">
        <f ca="1">VLOOKUP($W1044,Department!$A:$B,2,FALSE)</f>
        <v>Audit</v>
      </c>
      <c r="Y1044" s="6">
        <f t="shared" ca="1" si="117"/>
        <v>11</v>
      </c>
      <c r="Z1044" s="7" t="str">
        <f ca="1">VLOOKUP($Y1044,Role!$A:$B,2,FALSE)</f>
        <v>Analyst</v>
      </c>
      <c r="AA1044" s="6">
        <f t="shared" ca="1" si="118"/>
        <v>6</v>
      </c>
      <c r="AB1044" s="7" t="str">
        <f ca="1" xml:space="preserve">
IF($AA1044 &lt;&gt; "",
    VLOOKUP($AA1044,Level!$A:$B,2,FALSE),
    ""
)</f>
        <v>Pleno</v>
      </c>
      <c r="AC1044" s="1">
        <f ca="1" xml:space="preserve">
IF($Y1044 = 5 + N("Presidente"),
    27000,
    IF($Y1044 = 6 + N("Vice-presidente"),
        23000,
        IF(OR($Y1044 = 8, $Y1044= 13, $Y1044 = 12) + N("Secretária bilíngue ou coordenador ou especialista"),
            8000,
            IF($Y1044 = 7 + N("Diretor"),
                15000,
                IF($Y1044 = 14 + N("Gerente"),
                    12000,
                    IF($Y1044 = 9 + N("Estagiário"),
                        705,
                        IF($Y1044 = 10 + N("Trainee"),
                            805,
                            IF($Y1044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IF($U1044 = 7,
  500,
  IF($U1044 = 8,
    1000,
    IF($U1044 = 9,
      1500,
      IF($U1044 = 10,
        2000,
        0
      )
    )
  )
)
+
N("Adicional no salário por área")
+
IF($W1044 = 14 + N("Tecnologia da Informação"),
  120,
  IF($W1044 = 16 + N("Vendas"),
    110,
    IF($W1044 = 15 + N("Jurídico"),
      100,
      IF(OR($W1044 = 8, $W1044 = 9, $W1044 = 11) + N("Recursos humanos ou comercial ou comunicação e marketing"),
        80,
        0
      )
    )
  )
)
+
N("Adicionando pegadinha")
+
IF(AND($W1044 = 16, $U1044 = 9, $Y1044 = 11, $AA1044 = 5) + N("Se for de vendas, com mestrado, analista sênior"),
  IF($R1044 = 5,
    100,
    0
  )
  +
  IF($N1044 = "M",
    200,
    0
  ),
  0
)</f>
        <v>2500</v>
      </c>
      <c r="AD10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$A1044  &amp; ", "   &amp;
$C1044  &amp; ", "   &amp;
$E1044  &amp; ", '"  &amp;
$J1044  &amp; "', '" &amp;
$N1044  &amp; "', "  &amp;
$R1044  &amp; ", '"  &amp;
TEXT($T1044,"dd/mm/aaaa")  &amp; "', "   &amp;
$U1044  &amp; ", "   &amp;
$W1044  &amp; ", "   &amp;
$Y1044  &amp; ", "   &amp;
IF($AA1044 &lt;&gt; "", $AA1044, "NULL")  &amp; ", "   &amp;
$AC1044  &amp; ");"</f>
        <v>INSERT INTO bi4all.fac_employees (id_company_fk, id_employee_pk, flg_active, employee_name, id_gender_fk, id_race_fk, birthday, id_schooling_fk, id_department_fk, id_role_fk, id_level_fk, salary) VALUES (6a51143286b03064a49cc2acbee63c09a0682d33, 1040, 1, 'Anna Julia Ferrara Padrão', 'F', 5, '04/11/1981', 7, 13, 11, 6, 2500);</v>
      </c>
    </row>
    <row r="1045" spans="1:30" ht="14.25" customHeight="1" x14ac:dyDescent="0.2">
      <c r="A1045" s="7" t="str" cm="1">
        <f t="array" aca="1" ref="A1045" ca="1">INDEX(Company!$A:$A,RANDBETWEEN(5,COUNTA(Company!$A:$A) + 1),1)</f>
        <v>6a51143286b03064a49cc2acbee63c09a0682d33</v>
      </c>
      <c r="B1045" s="7" t="str">
        <f ca="1">VLOOKUP($A1045,Company!$A:$B,2,FALSE)</f>
        <v>ACME Corporation</v>
      </c>
      <c r="C1045" s="5">
        <f t="shared" si="112"/>
        <v>1041</v>
      </c>
      <c r="D1045" s="5" t="str" cm="1">
        <f t="array" ref="D1045">SHA1HASH($C1045)</f>
        <v>8a8ec485492bb9442e4988518bbf5b62ed8501a1</v>
      </c>
      <c r="E1045" s="6">
        <v>1</v>
      </c>
      <c r="F1045" s="7">
        <f ca="1">IF($C1045 = 1 + N("Presidente"),
    127,
    IF($C1045 = 2 + N("Vice-Presidente"),
        72,
        IF($C1045 = 3 + N("Secretária bilíngue"),
            13,
            RANDBETWEEN(5,COUNT(Name!$A:$A) + 1)
        )
    )
)</f>
        <v>50</v>
      </c>
      <c r="G1045" s="7" t="str">
        <f ca="1">VLOOKUP($F1045,Name!$A:$B,2,FALSE)</f>
        <v>Antonella</v>
      </c>
      <c r="H1045" s="7">
        <f ca="1" xml:space="preserve">
IF($C1045 = 1,
    0,
    RANDBETWEEN(5,COUNT('Last name'!$A:$A) + 1)
)</f>
        <v>20</v>
      </c>
      <c r="I1045" s="7" t="str">
        <f ca="1" xml:space="preserve">
IF($C1045 = 1 + N("Presidente"),
    "de Orléans e Bragança",
    VLOOKUP($H1045,'Last name'!$A:$B,2,FALSE) &amp; " " &amp; VLOOKUP(RANDBETWEEN(5,COUNT('Last name'!$A:$A) + 1),'Last name'!$A:$B,2,FALSE)
)</f>
        <v>Anunciação Rodrigues</v>
      </c>
      <c r="J1045" s="7" t="str">
        <f t="shared" ca="1" si="113"/>
        <v>Antonella Anunciação Rodrigues</v>
      </c>
      <c r="K1045" s="7" t="str" cm="1">
        <f t="array" aca="1" ref="K1045" ca="1">SHA1HASH($J1045)</f>
        <v>daca511dc23dfd0712936ffd5e0d662889e99281</v>
      </c>
      <c r="L1045" s="7" cm="1">
        <f t="array" aca="1" ref="L1045" ca="1">INDEX(States!$A:$A,RANDBETWEEN(5,COUNTA(States!$A:$A) + 1),1)</f>
        <v>7</v>
      </c>
      <c r="M1045" s="7" t="str">
        <f ca="1">$L1045 &amp; "|" &amp; VLOOKUP($L1045,States!$A:$B,2,FALSE)</f>
        <v>7|f2e12883042f184299ea408f79a5077ec107e25e</v>
      </c>
      <c r="N1045" s="7" t="str">
        <f ca="1">VLOOKUP($F1045,Name!$A:$C,3,FALSE)</f>
        <v>F</v>
      </c>
      <c r="O1045" s="7" t="str">
        <f ca="1">VLOOKUP($N1045,Gender!$A:$B,2,FALSE)</f>
        <v>Female</v>
      </c>
      <c r="P1045" s="7" t="str" cm="1">
        <f t="array" aca="1" ref="P1045" ca="1">INDEX('Marital status'!$A:$A,RANDBETWEEN(5,COUNTA('Marital status'!$A:$A) + 1),1)</f>
        <v>3266897012b6dcc5723033bc25891bf99efcff6f</v>
      </c>
      <c r="Q1045" s="7" t="str">
        <f ca="1">VLOOKUP($P1045,'Marital status'!$A:$B,2,FALSE)</f>
        <v>MarrieD</v>
      </c>
      <c r="R1045" s="7">
        <f t="shared" ca="1" si="114"/>
        <v>8</v>
      </c>
      <c r="S1045" s="7" t="e">
        <f ca="1">VLOOKUP($R1045,Race!$A:$B,2,FALSE)</f>
        <v>#N/A</v>
      </c>
      <c r="T1045" s="8">
        <f t="shared" ca="1" si="115"/>
        <v>31612</v>
      </c>
      <c r="U1045" s="6">
        <f t="shared" ca="1" si="116"/>
        <v>7</v>
      </c>
      <c r="V1045" s="8" t="str">
        <f ca="1">VLOOKUP($U1045,Education!$A:$B,2,FALSE)</f>
        <v>Undergraduate degree</v>
      </c>
      <c r="W1045" s="7">
        <f ca="1" xml:space="preserve">
  IF(OR($Y1045 = 5, $Y1045 = 6, $Y1045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045" s="7" t="str">
        <f ca="1">VLOOKUP($W1045,Department!$A:$B,2,FALSE)</f>
        <v>Communication &amp; Marketing</v>
      </c>
      <c r="Y1045" s="6">
        <f t="shared" ca="1" si="117"/>
        <v>9</v>
      </c>
      <c r="Z1045" s="7" t="str">
        <f ca="1">VLOOKUP($Y1045,Role!$A:$B,2,FALSE)</f>
        <v>Intern</v>
      </c>
      <c r="AA1045" s="6" t="str">
        <f t="shared" ca="1" si="118"/>
        <v/>
      </c>
      <c r="AB1045" s="7" t="str">
        <f ca="1" xml:space="preserve">
IF($AA1045 &lt;&gt; "",
    VLOOKUP($AA1045,Level!$A:$B,2,FALSE),
    ""
)</f>
        <v/>
      </c>
      <c r="AC1045" s="1">
        <f ca="1" xml:space="preserve">
IF($Y1045 = 5 + N("Presidente"),
    27000,
    IF($Y1045 = 6 + N("Vice-presidente"),
        23000,
        IF(OR($Y1045 = 8, $Y1045= 13, $Y1045 = 12) + N("Secretária bilíngue ou coordenador ou especialista"),
            8000,
            IF($Y1045 = 7 + N("Diretor"),
                15000,
                IF($Y1045 = 14 + N("Gerente"),
                    12000,
                    IF($Y1045 = 9 + N("Estagiário"),
                        705,
                        IF($Y1045 = 10 + N("Trainee"),
                            805,
                            IF($Y1045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IF($U1045 = 7,
  500,
  IF($U1045 = 8,
    1000,
    IF($U1045 = 9,
      1500,
      IF($U1045 = 10,
        2000,
        0
      )
    )
  )
)
+
N("Adicional no salário por área")
+
IF($W1045 = 14 + N("Tecnologia da Informação"),
  120,
  IF($W1045 = 16 + N("Vendas"),
    110,
    IF($W1045 = 15 + N("Jurídico"),
      100,
      IF(OR($W1045 = 8, $W1045 = 9, $W1045 = 11) + N("Recursos humanos ou comercial ou comunicação e marketing"),
        80,
        0
      )
    )
  )
)
+
N("Adicionando pegadinha")
+
IF(AND($W1045 = 16, $U1045 = 9, $Y1045 = 11, $AA1045 = 5) + N("Se for de vendas, com mestrado, analista sênior"),
  IF($R1045 = 5,
    100,
    0
  )
  +
  IF($N1045 = "M",
    200,
    0
  ),
  0
)</f>
        <v>1285</v>
      </c>
      <c r="AD10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$A1045  &amp; ", "   &amp;
$C1045  &amp; ", "   &amp;
$E1045  &amp; ", '"  &amp;
$J1045  &amp; "', '" &amp;
$N1045  &amp; "', "  &amp;
$R1045  &amp; ", '"  &amp;
TEXT($T1045,"dd/mm/aaaa")  &amp; "', "   &amp;
$U1045  &amp; ", "   &amp;
$W1045  &amp; ", "   &amp;
$Y1045  &amp; ", "   &amp;
IF($AA1045 &lt;&gt; "", $AA1045, "NULL")  &amp; ", "   &amp;
$AC1045  &amp; ");"</f>
        <v>INSERT INTO bi4all.fac_employees (id_company_fk, id_employee_pk, flg_active, employee_name, id_gender_fk, id_race_fk, birthday, id_schooling_fk, id_department_fk, id_role_fk, id_level_fk, salary) VALUES (6a51143286b03064a49cc2acbee63c09a0682d33, 1041, 1, 'Antonella Anunciação Rodrigues', 'F', 8, '19/07/1986', 7, 11, 9, NULL, 1285);</v>
      </c>
    </row>
    <row r="1046" spans="1:30" ht="14.25" customHeight="1" x14ac:dyDescent="0.2">
      <c r="A1046" s="7" t="str" cm="1">
        <f t="array" aca="1" ref="A1046" ca="1">INDEX(Company!$A:$A,RANDBETWEEN(5,COUNTA(Company!$A:$A) + 1),1)</f>
        <v>6a51143286b03064a49cc2acbee63c09a0682d33</v>
      </c>
      <c r="B1046" s="7" t="str">
        <f ca="1">VLOOKUP($A1046,Company!$A:$B,2,FALSE)</f>
        <v>ACME Corporation</v>
      </c>
      <c r="C1046" s="5">
        <f t="shared" si="112"/>
        <v>1042</v>
      </c>
      <c r="D1046" s="5" t="str" cm="1">
        <f t="array" ref="D1046">SHA1HASH($C1046)</f>
        <v>8b2dd04e87577952ed20d966ffb1e252744cdb5f</v>
      </c>
      <c r="E1046" s="6">
        <v>1</v>
      </c>
      <c r="F1046" s="7">
        <f ca="1">IF($C1046 = 1 + N("Presidente"),
    127,
    IF($C1046 = 2 + N("Vice-Presidente"),
        72,
        IF($C1046 = 3 + N("Secretária bilíngue"),
            13,
            RANDBETWEEN(5,COUNT(Name!$A:$A) + 1)
        )
    )
)</f>
        <v>209</v>
      </c>
      <c r="G1046" s="7" t="str">
        <f ca="1">VLOOKUP($F1046,Name!$A:$B,2,FALSE)</f>
        <v>Katerine</v>
      </c>
      <c r="H1046" s="7">
        <f ca="1" xml:space="preserve">
IF($C1046 = 1,
    0,
    RANDBETWEEN(5,COUNT('Last name'!$A:$A) + 1)
)</f>
        <v>58</v>
      </c>
      <c r="I1046" s="7" t="str">
        <f ca="1" xml:space="preserve">
IF($C1046 = 1 + N("Presidente"),
    "de Orléans e Bragança",
    VLOOKUP($H1046,'Last name'!$A:$B,2,FALSE) &amp; " " &amp; VLOOKUP(RANDBETWEEN(5,COUNT('Last name'!$A:$A) + 1),'Last name'!$A:$B,2,FALSE)
)</f>
        <v>Cardoso Ribeiro</v>
      </c>
      <c r="J1046" s="7" t="str">
        <f t="shared" ca="1" si="113"/>
        <v>Katerine Cardoso Ribeiro</v>
      </c>
      <c r="K1046" s="7" t="str" cm="1">
        <f t="array" aca="1" ref="K1046" ca="1">SHA1HASH($J1046)</f>
        <v>4cd6a6c33c3785bc17b0f6f71060dea7ade1c284</v>
      </c>
      <c r="L1046" s="7" cm="1">
        <f t="array" aca="1" ref="L1046" ca="1">INDEX(States!$A:$A,RANDBETWEEN(5,COUNTA(States!$A:$A) + 1),1)</f>
        <v>5</v>
      </c>
      <c r="M1046" s="7" t="str">
        <f ca="1">$L1046 &amp; "|" &amp; VLOOKUP($L1046,States!$A:$B,2,FALSE)</f>
        <v>5|fa0754b9861f7065fd7c6270efb07fc6ac3b0ad8</v>
      </c>
      <c r="N1046" s="7" t="str">
        <f ca="1">VLOOKUP($F1046,Name!$A:$C,3,FALSE)</f>
        <v>F</v>
      </c>
      <c r="O1046" s="7" t="str">
        <f ca="1">VLOOKUP($N1046,Gender!$A:$B,2,FALSE)</f>
        <v>Female</v>
      </c>
      <c r="P1046" s="7" t="str" cm="1">
        <f t="array" aca="1" ref="P1046" ca="1">INDEX('Marital status'!$A:$A,RANDBETWEEN(5,COUNTA('Marital status'!$A:$A) + 1),1)</f>
        <v>93ac84f4e0bd5c1c97b670a12a7fff6af89fb6b3</v>
      </c>
      <c r="Q1046" s="7" t="str">
        <f ca="1">VLOOKUP($P1046,'Marital status'!$A:$B,2,FALSE)</f>
        <v>DIVORCED</v>
      </c>
      <c r="R1046" s="7">
        <f t="shared" ca="1" si="114"/>
        <v>5</v>
      </c>
      <c r="S1046" s="7" t="e">
        <f ca="1">VLOOKUP($R1046,Race!$A:$B,2,FALSE)</f>
        <v>#N/A</v>
      </c>
      <c r="T1046" s="8">
        <f t="shared" ca="1" si="115"/>
        <v>26910</v>
      </c>
      <c r="U1046" s="6">
        <f t="shared" ca="1" si="116"/>
        <v>8</v>
      </c>
      <c r="V1046" s="8" t="str">
        <f ca="1">VLOOKUP($U1046,Education!$A:$B,2,FALSE)</f>
        <v>Graduate school</v>
      </c>
      <c r="W1046" s="7">
        <f ca="1" xml:space="preserve">
  IF(OR($Y1046 = 5, $Y1046 = 6, $Y1046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046" s="7" t="str">
        <f ca="1">VLOOKUP($W1046,Department!$A:$B,2,FALSE)</f>
        <v>Human Resource</v>
      </c>
      <c r="Y1046" s="6">
        <f t="shared" ca="1" si="117"/>
        <v>11</v>
      </c>
      <c r="Z1046" s="7" t="str">
        <f ca="1">VLOOKUP($Y1046,Role!$A:$B,2,FALSE)</f>
        <v>Analyst</v>
      </c>
      <c r="AA1046" s="6">
        <f t="shared" ca="1" si="118"/>
        <v>7</v>
      </c>
      <c r="AB1046" s="7" t="str">
        <f ca="1" xml:space="preserve">
IF($AA1046 &lt;&gt; "",
    VLOOKUP($AA1046,Level!$A:$B,2,FALSE),
    ""
)</f>
        <v>Senior</v>
      </c>
      <c r="AC1046" s="1">
        <f ca="1" xml:space="preserve">
IF($Y1046 = 5 + N("Presidente"),
    27000,
    IF($Y1046 = 6 + N("Vice-presidente"),
        23000,
        IF(OR($Y1046 = 8, $Y1046= 13, $Y1046 = 12) + N("Secretária bilíngue ou coordenador ou especialista"),
            8000,
            IF($Y1046 = 7 + N("Diretor"),
                15000,
                IF($Y1046 = 14 + N("Gerente"),
                    12000,
                    IF($Y1046 = 9 + N("Estagiário"),
                        705,
                        IF($Y1046 = 10 + N("Trainee"),
                            805,
                            IF($Y1046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IF($U1046 = 7,
  500,
  IF($U1046 = 8,
    1000,
    IF($U1046 = 9,
      1500,
      IF($U1046 = 10,
        2000,
        0
      )
    )
  )
)
+
N("Adicional no salário por área")
+
IF($W1046 = 14 + N("Tecnologia da Informação"),
  120,
  IF($W1046 = 16 + N("Vendas"),
    110,
    IF($W1046 = 15 + N("Jurídico"),
      100,
      IF(OR($W1046 = 8, $W1046 = 9, $W1046 = 11) + N("Recursos humanos ou comercial ou comunicação e marketing"),
        80,
        0
      )
    )
  )
)
+
N("Adicionando pegadinha")
+
IF(AND($W1046 = 16, $U1046 = 9, $Y1046 = 11, $AA1046 = 5) + N("Se for de vendas, com mestrado, analista sênior"),
  IF($R1046 = 5,
    100,
    0
  )
  +
  IF($N1046 = "M",
    200,
    0
  ),
  0
)</f>
        <v>3080</v>
      </c>
      <c r="AD10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$A1046  &amp; ", "   &amp;
$C1046  &amp; ", "   &amp;
$E1046  &amp; ", '"  &amp;
$J1046  &amp; "', '" &amp;
$N1046  &amp; "', "  &amp;
$R1046  &amp; ", '"  &amp;
TEXT($T1046,"dd/mm/aaaa")  &amp; "', "   &amp;
$U1046  &amp; ", "   &amp;
$W1046  &amp; ", "   &amp;
$Y1046  &amp; ", "   &amp;
IF($AA1046 &lt;&gt; "", $AA1046, "NULL")  &amp; ", "   &amp;
$AC1046  &amp; ");"</f>
        <v>INSERT INTO bi4all.fac_employees (id_company_fk, id_employee_pk, flg_active, employee_name, id_gender_fk, id_race_fk, birthday, id_schooling_fk, id_department_fk, id_role_fk, id_level_fk, salary) VALUES (6a51143286b03064a49cc2acbee63c09a0682d33, 1042, 1, 'Katerine Cardoso Ribeiro', 'F', 5, '03/09/1973', 8, 8, 11, 7, 3080);</v>
      </c>
    </row>
    <row r="1047" spans="1:30" ht="14.25" customHeight="1" x14ac:dyDescent="0.2">
      <c r="A1047" s="7" t="str" cm="1">
        <f t="array" aca="1" ref="A1047" ca="1">INDEX(Company!$A:$A,RANDBETWEEN(5,COUNTA(Company!$A:$A) + 1),1)</f>
        <v>6a51143286b03064a49cc2acbee63c09a0682d33</v>
      </c>
      <c r="B1047" s="7" t="str">
        <f ca="1">VLOOKUP($A1047,Company!$A:$B,2,FALSE)</f>
        <v>ACME Corporation</v>
      </c>
      <c r="C1047" s="5">
        <f t="shared" si="112"/>
        <v>1043</v>
      </c>
      <c r="D1047" s="5" t="str" cm="1">
        <f t="array" ref="D1047">SHA1HASH($C1047)</f>
        <v>070dafcb55881e67b7fce04cfb94faa33639b865</v>
      </c>
      <c r="E1047" s="6">
        <v>1</v>
      </c>
      <c r="F1047" s="7">
        <f ca="1">IF($C1047 = 1 + N("Presidente"),
    127,
    IF($C1047 = 2 + N("Vice-Presidente"),
        72,
        IF($C1047 = 3 + N("Secretária bilíngue"),
            13,
            RANDBETWEEN(5,COUNT(Name!$A:$A) + 1)
        )
    )
)</f>
        <v>93</v>
      </c>
      <c r="G1047" s="7" t="str">
        <f ca="1">VLOOKUP($F1047,Name!$A:$B,2,FALSE)</f>
        <v>César</v>
      </c>
      <c r="H1047" s="7">
        <f ca="1" xml:space="preserve">
IF($C1047 = 1,
    0,
    RANDBETWEEN(5,COUNT('Last name'!$A:$A) + 1)
)</f>
        <v>149</v>
      </c>
      <c r="I1047" s="7" t="str">
        <f ca="1" xml:space="preserve">
IF($C1047 = 1 + N("Presidente"),
    "de Orléans e Bragança",
    VLOOKUP($H1047,'Last name'!$A:$B,2,FALSE) &amp; " " &amp; VLOOKUP(RANDBETWEEN(5,COUNT('Last name'!$A:$A) + 1),'Last name'!$A:$B,2,FALSE)
)</f>
        <v>Pedroso Borges</v>
      </c>
      <c r="J1047" s="7" t="str">
        <f t="shared" ca="1" si="113"/>
        <v>César Pedroso Borges</v>
      </c>
      <c r="K1047" s="7" t="str" cm="1">
        <f t="array" aca="1" ref="K1047" ca="1">SHA1HASH($J1047)</f>
        <v>8fc56ef39cc849b0f7e83141dfb66825c3a22dd0</v>
      </c>
      <c r="L1047" s="7" cm="1">
        <f t="array" aca="1" ref="L1047" ca="1">INDEX(States!$A:$A,RANDBETWEEN(5,COUNTA(States!$A:$A) + 1),1)</f>
        <v>14</v>
      </c>
      <c r="M1047" s="7" t="str">
        <f ca="1">$L1047 &amp; "|" &amp; VLOOKUP($L1047,States!$A:$B,2,FALSE)</f>
        <v>14|9b9a260c6946192b7ea8dcfb1d39940b66fe4460</v>
      </c>
      <c r="N1047" s="7" t="str">
        <f ca="1">VLOOKUP($F1047,Name!$A:$C,3,FALSE)</f>
        <v>M</v>
      </c>
      <c r="O1047" s="7" t="str">
        <f ca="1">VLOOKUP($N1047,Gender!$A:$B,2,FALSE)</f>
        <v>Male</v>
      </c>
      <c r="P1047" s="7" t="str" cm="1">
        <f t="array" aca="1" ref="P1047" ca="1">INDEX('Marital status'!$A:$A,RANDBETWEEN(5,COUNTA('Marital status'!$A:$A) + 1),1)</f>
        <v>47051393f6bcbf99111ec5d70ba2ebbe11ebccae</v>
      </c>
      <c r="Q1047" s="7" t="str">
        <f ca="1">VLOOKUP($P1047,'Marital status'!$A:$B,2,FALSE)</f>
        <v xml:space="preserve"> Separated </v>
      </c>
      <c r="R1047" s="7">
        <f t="shared" ca="1" si="114"/>
        <v>5</v>
      </c>
      <c r="S1047" s="7" t="e">
        <f ca="1">VLOOKUP($R1047,Race!$A:$B,2,FALSE)</f>
        <v>#N/A</v>
      </c>
      <c r="T1047" s="8">
        <f t="shared" ca="1" si="115"/>
        <v>26751</v>
      </c>
      <c r="U1047" s="6">
        <f t="shared" ca="1" si="116"/>
        <v>7</v>
      </c>
      <c r="V1047" s="8" t="str">
        <f ca="1">VLOOKUP($U1047,Education!$A:$B,2,FALSE)</f>
        <v>Undergraduate degree</v>
      </c>
      <c r="W1047" s="7">
        <f ca="1" xml:space="preserve">
  IF(OR($Y1047 = 5, $Y1047 = 6, $Y1047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047" s="7" t="str">
        <f ca="1">VLOOKUP($W1047,Department!$A:$B,2,FALSE)</f>
        <v>Controlling</v>
      </c>
      <c r="Y1047" s="6">
        <f t="shared" ca="1" si="117"/>
        <v>10</v>
      </c>
      <c r="Z1047" s="7" t="str">
        <f ca="1">VLOOKUP($Y1047,Role!$A:$B,2,FALSE)</f>
        <v>Trainee</v>
      </c>
      <c r="AA1047" s="6" t="str">
        <f t="shared" ca="1" si="118"/>
        <v/>
      </c>
      <c r="AB1047" s="7" t="str">
        <f ca="1" xml:space="preserve">
IF($AA1047 &lt;&gt; "",
    VLOOKUP($AA1047,Level!$A:$B,2,FALSE),
    ""
)</f>
        <v/>
      </c>
      <c r="AC1047" s="1">
        <f ca="1" xml:space="preserve">
IF($Y1047 = 5 + N("Presidente"),
    27000,
    IF($Y1047 = 6 + N("Vice-presidente"),
        23000,
        IF(OR($Y1047 = 8, $Y1047= 13, $Y1047 = 12) + N("Secretária bilíngue ou coordenador ou especialista"),
            8000,
            IF($Y1047 = 7 + N("Diretor"),
                15000,
                IF($Y1047 = 14 + N("Gerente"),
                    12000,
                    IF($Y1047 = 9 + N("Estagiário"),
                        705,
                        IF($Y1047 = 10 + N("Trainee"),
                            805,
                            IF($Y1047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IF($U1047 = 7,
  500,
  IF($U1047 = 8,
    1000,
    IF($U1047 = 9,
      1500,
      IF($U1047 = 10,
        2000,
        0
      )
    )
  )
)
+
N("Adicional no salário por área")
+
IF($W1047 = 14 + N("Tecnologia da Informação"),
  120,
  IF($W1047 = 16 + N("Vendas"),
    110,
    IF($W1047 = 15 + N("Jurídico"),
      100,
      IF(OR($W1047 = 8, $W1047 = 9, $W1047 = 11) + N("Recursos humanos ou comercial ou comunicação e marketing"),
        80,
        0
      )
    )
  )
)
+
N("Adicionando pegadinha")
+
IF(AND($W1047 = 16, $U1047 = 9, $Y1047 = 11, $AA1047 = 5) + N("Se for de vendas, com mestrado, analista sênior"),
  IF($R1047 = 5,
    100,
    0
  )
  +
  IF($N1047 = "M",
    200,
    0
  ),
  0
)</f>
        <v>1305</v>
      </c>
      <c r="AD10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$A1047  &amp; ", "   &amp;
$C1047  &amp; ", "   &amp;
$E1047  &amp; ", '"  &amp;
$J1047  &amp; "', '" &amp;
$N1047  &amp; "', "  &amp;
$R1047  &amp; ", '"  &amp;
TEXT($T1047,"dd/mm/aaaa")  &amp; "', "   &amp;
$U1047  &amp; ", "   &amp;
$W1047  &amp; ", "   &amp;
$Y1047  &amp; ", "   &amp;
IF($AA1047 &lt;&gt; "", $AA1047, "NULL")  &amp; ", "   &amp;
$AC1047  &amp; ");"</f>
        <v>INSERT INTO bi4all.fac_employees (id_company_fk, id_employee_pk, flg_active, employee_name, id_gender_fk, id_race_fk, birthday, id_schooling_fk, id_department_fk, id_role_fk, id_level_fk, salary) VALUES (6a51143286b03064a49cc2acbee63c09a0682d33, 1043, 1, 'César Pedroso Borges', 'M', 5, '28/03/1973', 7, 12, 10, NULL, 1305);</v>
      </c>
    </row>
    <row r="1048" spans="1:30" ht="14.25" customHeight="1" x14ac:dyDescent="0.2">
      <c r="A1048" s="7" t="str" cm="1">
        <f t="array" aca="1" ref="A1048" ca="1">INDEX(Company!$A:$A,RANDBETWEEN(5,COUNTA(Company!$A:$A) + 1),1)</f>
        <v>6a51143286b03064a49cc2acbee63c09a0682d33</v>
      </c>
      <c r="B1048" s="7" t="str">
        <f ca="1">VLOOKUP($A1048,Company!$A:$B,2,FALSE)</f>
        <v>ACME Corporation</v>
      </c>
      <c r="C1048" s="5">
        <f t="shared" si="112"/>
        <v>1044</v>
      </c>
      <c r="D1048" s="5" t="str" cm="1">
        <f t="array" ref="D1048">SHA1HASH($C1048)</f>
        <v>f673929b7ae05128dd473c556386a7b585483947</v>
      </c>
      <c r="E1048" s="6">
        <v>1</v>
      </c>
      <c r="F1048" s="7">
        <f ca="1">IF($C1048 = 1 + N("Presidente"),
    127,
    IF($C1048 = 2 + N("Vice-Presidente"),
        72,
        IF($C1048 = 3 + N("Secretária bilíngue"),
            13,
            RANDBETWEEN(5,COUNT(Name!$A:$A) + 1)
        )
    )
)</f>
        <v>248</v>
      </c>
      <c r="G1048" s="7" t="str">
        <f ca="1">VLOOKUP($F1048,Name!$A:$B,2,FALSE)</f>
        <v>Luiza</v>
      </c>
      <c r="H1048" s="7">
        <f ca="1" xml:space="preserve">
IF($C1048 = 1,
    0,
    RANDBETWEEN(5,COUNT('Last name'!$A:$A) + 1)
)</f>
        <v>66</v>
      </c>
      <c r="I1048" s="7" t="str">
        <f ca="1" xml:space="preserve">
IF($C1048 = 1 + N("Presidente"),
    "de Orléans e Bragança",
    VLOOKUP($H1048,'Last name'!$A:$B,2,FALSE) &amp; " " &amp; VLOOKUP(RANDBETWEEN(5,COUNT('Last name'!$A:$A) + 1),'Last name'!$A:$B,2,FALSE)
)</f>
        <v>Colombo Coelho</v>
      </c>
      <c r="J1048" s="7" t="str">
        <f t="shared" ca="1" si="113"/>
        <v>Luiza Colombo Coelho</v>
      </c>
      <c r="K1048" s="7" t="str" cm="1">
        <f t="array" aca="1" ref="K1048" ca="1">SHA1HASH($J1048)</f>
        <v>8c5127842ec28090dd16ea41df6f1561dd1ee20e</v>
      </c>
      <c r="L1048" s="7" cm="1">
        <f t="array" aca="1" ref="L1048" ca="1">INDEX(States!$A:$A,RANDBETWEEN(5,COUNTA(States!$A:$A) + 1),1)</f>
        <v>17</v>
      </c>
      <c r="M1048" s="7" t="str">
        <f ca="1">$L1048 &amp; "|" &amp; VLOOKUP($L1048,States!$A:$B,2,FALSE)</f>
        <v>17|1a8e69bd071c473b31bfb6b123d956580475386e</v>
      </c>
      <c r="N1048" s="7" t="str">
        <f ca="1">VLOOKUP($F1048,Name!$A:$C,3,FALSE)</f>
        <v>F</v>
      </c>
      <c r="O1048" s="7" t="str">
        <f ca="1">VLOOKUP($N1048,Gender!$A:$B,2,FALSE)</f>
        <v>Female</v>
      </c>
      <c r="P1048" s="7" t="str" cm="1">
        <f t="array" aca="1" ref="P1048" ca="1">INDEX('Marital status'!$A:$A,RANDBETWEEN(5,COUNTA('Marital status'!$A:$A) + 1),1)</f>
        <v>3266897012b6dcc5723033bc25891bf99efcff6f</v>
      </c>
      <c r="Q1048" s="7" t="str">
        <f ca="1">VLOOKUP($P1048,'Marital status'!$A:$B,2,FALSE)</f>
        <v>MarrieD</v>
      </c>
      <c r="R1048" s="7">
        <f t="shared" ca="1" si="114"/>
        <v>5</v>
      </c>
      <c r="S1048" s="7" t="e">
        <f ca="1">VLOOKUP($R1048,Race!$A:$B,2,FALSE)</f>
        <v>#N/A</v>
      </c>
      <c r="T1048" s="8">
        <f t="shared" ca="1" si="115"/>
        <v>25576</v>
      </c>
      <c r="U1048" s="6">
        <f t="shared" ca="1" si="116"/>
        <v>7</v>
      </c>
      <c r="V1048" s="8" t="str">
        <f ca="1">VLOOKUP($U1048,Education!$A:$B,2,FALSE)</f>
        <v>Undergraduate degree</v>
      </c>
      <c r="W1048" s="7">
        <f ca="1" xml:space="preserve">
  IF(OR($Y1048 = 5, $Y1048 = 6, $Y1048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048" s="7" t="str">
        <f ca="1">VLOOKUP($W1048,Department!$A:$B,2,FALSE)</f>
        <v>Controlling</v>
      </c>
      <c r="Y1048" s="6">
        <f t="shared" ca="1" si="117"/>
        <v>11</v>
      </c>
      <c r="Z1048" s="7" t="str">
        <f ca="1">VLOOKUP($Y1048,Role!$A:$B,2,FALSE)</f>
        <v>Analyst</v>
      </c>
      <c r="AA1048" s="6">
        <f t="shared" ca="1" si="118"/>
        <v>7</v>
      </c>
      <c r="AB1048" s="7" t="str">
        <f ca="1" xml:space="preserve">
IF($AA1048 &lt;&gt; "",
    VLOOKUP($AA1048,Level!$A:$B,2,FALSE),
    ""
)</f>
        <v>Senior</v>
      </c>
      <c r="AC1048" s="1">
        <f ca="1" xml:space="preserve">
IF($Y1048 = 5 + N("Presidente"),
    27000,
    IF($Y1048 = 6 + N("Vice-presidente"),
        23000,
        IF(OR($Y1048 = 8, $Y1048= 13, $Y1048 = 12) + N("Secretária bilíngue ou coordenador ou especialista"),
            8000,
            IF($Y1048 = 7 + N("Diretor"),
                15000,
                IF($Y1048 = 14 + N("Gerente"),
                    12000,
                    IF($Y1048 = 9 + N("Estagiário"),
                        705,
                        IF($Y1048 = 10 + N("Trainee"),
                            805,
                            IF($Y1048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IF($U1048 = 7,
  500,
  IF($U1048 = 8,
    1000,
    IF($U1048 = 9,
      1500,
      IF($U1048 = 10,
        2000,
        0
      )
    )
  )
)
+
N("Adicional no salário por área")
+
IF($W1048 = 14 + N("Tecnologia da Informação"),
  120,
  IF($W1048 = 16 + N("Vendas"),
    110,
    IF($W1048 = 15 + N("Jurídico"),
      100,
      IF(OR($W1048 = 8, $W1048 = 9, $W1048 = 11) + N("Recursos humanos ou comercial ou comunicação e marketing"),
        80,
        0
      )
    )
  )
)
+
N("Adicionando pegadinha")
+
IF(AND($W1048 = 16, $U1048 = 9, $Y1048 = 11, $AA1048 = 5) + N("Se for de vendas, com mestrado, analista sênior"),
  IF($R1048 = 5,
    100,
    0
  )
  +
  IF($N1048 = "M",
    200,
    0
  ),
  0
)</f>
        <v>2500</v>
      </c>
      <c r="AD10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$A1048  &amp; ", "   &amp;
$C1048  &amp; ", "   &amp;
$E1048  &amp; ", '"  &amp;
$J1048  &amp; "', '" &amp;
$N1048  &amp; "', "  &amp;
$R1048  &amp; ", '"  &amp;
TEXT($T1048,"dd/mm/aaaa")  &amp; "', "   &amp;
$U1048  &amp; ", "   &amp;
$W1048  &amp; ", "   &amp;
$Y1048  &amp; ", "   &amp;
IF($AA1048 &lt;&gt; "", $AA1048, "NULL")  &amp; ", "   &amp;
$AC1048  &amp; ");"</f>
        <v>INSERT INTO bi4all.fac_employees (id_company_fk, id_employee_pk, flg_active, employee_name, id_gender_fk, id_race_fk, birthday, id_schooling_fk, id_department_fk, id_role_fk, id_level_fk, salary) VALUES (6a51143286b03064a49cc2acbee63c09a0682d33, 1044, 1, 'Luiza Colombo Coelho', 'F', 5, '08/01/1970', 7, 12, 11, 7, 2500);</v>
      </c>
    </row>
    <row r="1049" spans="1:30" ht="14.25" customHeight="1" x14ac:dyDescent="0.2">
      <c r="A1049" s="7" t="str" cm="1">
        <f t="array" aca="1" ref="A1049" ca="1">INDEX(Company!$A:$A,RANDBETWEEN(5,COUNTA(Company!$A:$A) + 1),1)</f>
        <v>6a51143286b03064a49cc2acbee63c09a0682d33</v>
      </c>
      <c r="B1049" s="7" t="str">
        <f ca="1">VLOOKUP($A1049,Company!$A:$B,2,FALSE)</f>
        <v>ACME Corporation</v>
      </c>
      <c r="C1049" s="5">
        <f t="shared" si="112"/>
        <v>1045</v>
      </c>
      <c r="D1049" s="5" t="str" cm="1">
        <f t="array" ref="D1049">SHA1HASH($C1049)</f>
        <v>ef9cb1abfdb1d45bb08bd2742f179591c8266187</v>
      </c>
      <c r="E1049" s="6">
        <v>1</v>
      </c>
      <c r="F1049" s="7">
        <f ca="1">IF($C1049 = 1 + N("Presidente"),
    127,
    IF($C1049 = 2 + N("Vice-Presidente"),
        72,
        IF($C1049 = 3 + N("Secretária bilíngue"),
            13,
            RANDBETWEEN(5,COUNT(Name!$A:$A) + 1)
        )
    )
)</f>
        <v>191</v>
      </c>
      <c r="G1049" s="7" t="str">
        <f ca="1">VLOOKUP($F1049,Name!$A:$B,2,FALSE)</f>
        <v>João Paulo</v>
      </c>
      <c r="H1049" s="7">
        <f ca="1" xml:space="preserve">
IF($C1049 = 1,
    0,
    RANDBETWEEN(5,COUNT('Last name'!$A:$A) + 1)
)</f>
        <v>41</v>
      </c>
      <c r="I1049" s="7" t="str">
        <f ca="1" xml:space="preserve">
IF($C1049 = 1 + N("Presidente"),
    "de Orléans e Bragança",
    VLOOKUP($H1049,'Last name'!$A:$B,2,FALSE) &amp; " " &amp; VLOOKUP(RANDBETWEEN(5,COUNT('Last name'!$A:$A) + 1),'Last name'!$A:$B,2,FALSE)
)</f>
        <v>Bispo Azeredo</v>
      </c>
      <c r="J1049" s="7" t="str">
        <f t="shared" ca="1" si="113"/>
        <v>João Paulo Bispo Azeredo</v>
      </c>
      <c r="K1049" s="7" t="str" cm="1">
        <f t="array" aca="1" ref="K1049" ca="1">SHA1HASH($J1049)</f>
        <v>1c3b8fef171b3543d6a24d57939aed81e5b97074</v>
      </c>
      <c r="L1049" s="7" cm="1">
        <f t="array" aca="1" ref="L1049" ca="1">INDEX(States!$A:$A,RANDBETWEEN(5,COUNTA(States!$A:$A) + 1),1)</f>
        <v>5</v>
      </c>
      <c r="M1049" s="7" t="str">
        <f ca="1">$L1049 &amp; "|" &amp; VLOOKUP($L1049,States!$A:$B,2,FALSE)</f>
        <v>5|fa0754b9861f7065fd7c6270efb07fc6ac3b0ad8</v>
      </c>
      <c r="N1049" s="7" t="str">
        <f ca="1">VLOOKUP($F1049,Name!$A:$C,3,FALSE)</f>
        <v>M</v>
      </c>
      <c r="O1049" s="7" t="str">
        <f ca="1">VLOOKUP($N1049,Gender!$A:$B,2,FALSE)</f>
        <v>Male</v>
      </c>
      <c r="P1049" s="7" t="str" cm="1">
        <f t="array" aca="1" ref="P1049" ca="1">INDEX('Marital status'!$A:$A,RANDBETWEEN(5,COUNTA('Marital status'!$A:$A) + 1),1)</f>
        <v>ce0b1612aa711b78a720295d271a33894e2b72bf</v>
      </c>
      <c r="Q1049" s="7" t="str">
        <f ca="1">VLOOKUP($P1049,'Marital status'!$A:$B,2,FALSE)</f>
        <v>single</v>
      </c>
      <c r="R1049" s="7">
        <f t="shared" ca="1" si="114"/>
        <v>5</v>
      </c>
      <c r="S1049" s="7" t="e">
        <f ca="1">VLOOKUP($R1049,Race!$A:$B,2,FALSE)</f>
        <v>#N/A</v>
      </c>
      <c r="T1049" s="8">
        <f t="shared" ca="1" si="115"/>
        <v>33493</v>
      </c>
      <c r="U1049" s="6">
        <f t="shared" ca="1" si="116"/>
        <v>7</v>
      </c>
      <c r="V1049" s="8" t="str">
        <f ca="1">VLOOKUP($U1049,Education!$A:$B,2,FALSE)</f>
        <v>Undergraduate degree</v>
      </c>
      <c r="W1049" s="7">
        <f ca="1" xml:space="preserve">
  IF(OR($Y1049 = 5, $Y1049 = 6, $Y1049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049" s="7" t="str">
        <f ca="1">VLOOKUP($W1049,Department!$A:$B,2,FALSE)</f>
        <v>Communication &amp; Marketing</v>
      </c>
      <c r="Y1049" s="6">
        <f t="shared" ca="1" si="117"/>
        <v>9</v>
      </c>
      <c r="Z1049" s="7" t="str">
        <f ca="1">VLOOKUP($Y1049,Role!$A:$B,2,FALSE)</f>
        <v>Intern</v>
      </c>
      <c r="AA1049" s="6" t="str">
        <f t="shared" ca="1" si="118"/>
        <v/>
      </c>
      <c r="AB1049" s="7" t="str">
        <f ca="1" xml:space="preserve">
IF($AA1049 &lt;&gt; "",
    VLOOKUP($AA1049,Level!$A:$B,2,FALSE),
    ""
)</f>
        <v/>
      </c>
      <c r="AC1049" s="1">
        <f ca="1" xml:space="preserve">
IF($Y1049 = 5 + N("Presidente"),
    27000,
    IF($Y1049 = 6 + N("Vice-presidente"),
        23000,
        IF(OR($Y1049 = 8, $Y1049= 13, $Y1049 = 12) + N("Secretária bilíngue ou coordenador ou especialista"),
            8000,
            IF($Y1049 = 7 + N("Diretor"),
                15000,
                IF($Y1049 = 14 + N("Gerente"),
                    12000,
                    IF($Y1049 = 9 + N("Estagiário"),
                        705,
                        IF($Y1049 = 10 + N("Trainee"),
                            805,
                            IF($Y1049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IF($U1049 = 7,
  500,
  IF($U1049 = 8,
    1000,
    IF($U1049 = 9,
      1500,
      IF($U1049 = 10,
        2000,
        0
      )
    )
  )
)
+
N("Adicional no salário por área")
+
IF($W1049 = 14 + N("Tecnologia da Informação"),
  120,
  IF($W1049 = 16 + N("Vendas"),
    110,
    IF($W1049 = 15 + N("Jurídico"),
      100,
      IF(OR($W1049 = 8, $W1049 = 9, $W1049 = 11) + N("Recursos humanos ou comercial ou comunicação e marketing"),
        80,
        0
      )
    )
  )
)
+
N("Adicionando pegadinha")
+
IF(AND($W1049 = 16, $U1049 = 9, $Y1049 = 11, $AA1049 = 5) + N("Se for de vendas, com mestrado, analista sênior"),
  IF($R1049 = 5,
    100,
    0
  )
  +
  IF($N1049 = "M",
    200,
    0
  ),
  0
)</f>
        <v>1285</v>
      </c>
      <c r="AD10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$A1049  &amp; ", "   &amp;
$C1049  &amp; ", "   &amp;
$E1049  &amp; ", '"  &amp;
$J1049  &amp; "', '" &amp;
$N1049  &amp; "', "  &amp;
$R1049  &amp; ", '"  &amp;
TEXT($T1049,"dd/mm/aaaa")  &amp; "', "   &amp;
$U1049  &amp; ", "   &amp;
$W1049  &amp; ", "   &amp;
$Y1049  &amp; ", "   &amp;
IF($AA1049 &lt;&gt; "", $AA1049, "NULL")  &amp; ", "   &amp;
$AC1049  &amp; ");"</f>
        <v>INSERT INTO bi4all.fac_employees (id_company_fk, id_employee_pk, flg_active, employee_name, id_gender_fk, id_race_fk, birthday, id_schooling_fk, id_department_fk, id_role_fk, id_level_fk, salary) VALUES (6a51143286b03064a49cc2acbee63c09a0682d33, 1045, 1, 'João Paulo Bispo Azeredo', 'M', 5, '12/09/1991', 7, 11, 9, NULL, 1285);</v>
      </c>
    </row>
    <row r="1050" spans="1:30" ht="14.25" customHeight="1" x14ac:dyDescent="0.2">
      <c r="A1050" s="7" t="str" cm="1">
        <f t="array" aca="1" ref="A1050" ca="1">INDEX(Company!$A:$A,RANDBETWEEN(5,COUNTA(Company!$A:$A) + 1),1)</f>
        <v>6a51143286b03064a49cc2acbee63c09a0682d33</v>
      </c>
      <c r="B1050" s="7" t="str">
        <f ca="1">VLOOKUP($A1050,Company!$A:$B,2,FALSE)</f>
        <v>ACME Corporation</v>
      </c>
      <c r="C1050" s="5">
        <f t="shared" si="112"/>
        <v>1046</v>
      </c>
      <c r="D1050" s="5" t="str" cm="1">
        <f t="array" ref="D1050">SHA1HASH($C1050)</f>
        <v>7776f8b9dd913610a9767b419953f947d654c1a7</v>
      </c>
      <c r="E1050" s="6">
        <v>1</v>
      </c>
      <c r="F1050" s="7">
        <f ca="1">IF($C1050 = 1 + N("Presidente"),
    127,
    IF($C1050 = 2 + N("Vice-Presidente"),
        72,
        IF($C1050 = 3 + N("Secretária bilíngue"),
            13,
            RANDBETWEEN(5,COUNT(Name!$A:$A) + 1)
        )
    )
)</f>
        <v>175</v>
      </c>
      <c r="G1050" s="7" t="str">
        <f ca="1">VLOOKUP($F1050,Name!$A:$B,2,FALSE)</f>
        <v>Isabella</v>
      </c>
      <c r="H1050" s="7">
        <f ca="1" xml:space="preserve">
IF($C1050 = 1,
    0,
    RANDBETWEEN(5,COUNT('Last name'!$A:$A) + 1)
)</f>
        <v>67</v>
      </c>
      <c r="I1050" s="7" t="str">
        <f ca="1" xml:space="preserve">
IF($C1050 = 1 + N("Presidente"),
    "de Orléans e Bragança",
    VLOOKUP($H1050,'Last name'!$A:$B,2,FALSE) &amp; " " &amp; VLOOKUP(RANDBETWEEN(5,COUNT('Last name'!$A:$A) + 1),'Last name'!$A:$B,2,FALSE)
)</f>
        <v>Conti Barbosa</v>
      </c>
      <c r="J1050" s="7" t="str">
        <f t="shared" ca="1" si="113"/>
        <v>Isabella Conti Barbosa</v>
      </c>
      <c r="K1050" s="7" t="str" cm="1">
        <f t="array" aca="1" ref="K1050" ca="1">SHA1HASH($J1050)</f>
        <v>4d06be7fe23fc1d0757ffd382f6aa27ed1a6a6d6</v>
      </c>
      <c r="L1050" s="7" cm="1">
        <f t="array" aca="1" ref="L1050" ca="1">INDEX(States!$A:$A,RANDBETWEEN(5,COUNTA(States!$A:$A) + 1),1)</f>
        <v>15</v>
      </c>
      <c r="M1050" s="7" t="str">
        <f ca="1">$L1050 &amp; "|" &amp; VLOOKUP($L1050,States!$A:$B,2,FALSE)</f>
        <v>15|84c70141e5670a303e5eed7b334ba8b5ddb5b0d4</v>
      </c>
      <c r="N1050" s="7" t="str">
        <f ca="1">VLOOKUP($F1050,Name!$A:$C,3,FALSE)</f>
        <v>F</v>
      </c>
      <c r="O1050" s="7" t="str">
        <f ca="1">VLOOKUP($N1050,Gender!$A:$B,2,FALSE)</f>
        <v>Female</v>
      </c>
      <c r="P1050" s="7" t="str" cm="1">
        <f t="array" aca="1" ref="P1050" ca="1">INDEX('Marital status'!$A:$A,RANDBETWEEN(5,COUNTA('Marital status'!$A:$A) + 1),1)</f>
        <v>3266897012b6dcc5723033bc25891bf99efcff6f</v>
      </c>
      <c r="Q1050" s="7" t="str">
        <f ca="1">VLOOKUP($P1050,'Marital status'!$A:$B,2,FALSE)</f>
        <v>MarrieD</v>
      </c>
      <c r="R1050" s="7">
        <f t="shared" ca="1" si="114"/>
        <v>6</v>
      </c>
      <c r="S1050" s="7" t="e">
        <f ca="1">VLOOKUP($R1050,Race!$A:$B,2,FALSE)</f>
        <v>#N/A</v>
      </c>
      <c r="T1050" s="8">
        <f t="shared" ca="1" si="115"/>
        <v>23094</v>
      </c>
      <c r="U1050" s="6">
        <f t="shared" ca="1" si="116"/>
        <v>8</v>
      </c>
      <c r="V1050" s="8" t="str">
        <f ca="1">VLOOKUP($U1050,Education!$A:$B,2,FALSE)</f>
        <v>Graduate school</v>
      </c>
      <c r="W1050" s="7">
        <f ca="1" xml:space="preserve">
  IF(OR($Y1050 = 5, $Y1050 = 6, $Y1050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050" s="7" t="str">
        <f ca="1">VLOOKUP($W1050,Department!$A:$B,2,FALSE)</f>
        <v>Communication &amp; Marketing</v>
      </c>
      <c r="Y1050" s="6">
        <f t="shared" ca="1" si="117"/>
        <v>11</v>
      </c>
      <c r="Z1050" s="7" t="str">
        <f ca="1">VLOOKUP($Y1050,Role!$A:$B,2,FALSE)</f>
        <v>Analyst</v>
      </c>
      <c r="AA1050" s="6">
        <f t="shared" ca="1" si="118"/>
        <v>5</v>
      </c>
      <c r="AB1050" s="7" t="str">
        <f ca="1" xml:space="preserve">
IF($AA1050 &lt;&gt; "",
    VLOOKUP($AA1050,Level!$A:$B,2,FALSE),
    ""
)</f>
        <v>Junior</v>
      </c>
      <c r="AC1050" s="1">
        <f ca="1" xml:space="preserve">
IF($Y1050 = 5 + N("Presidente"),
    27000,
    IF($Y1050 = 6 + N("Vice-presidente"),
        23000,
        IF(OR($Y1050 = 8, $Y1050= 13, $Y1050 = 12) + N("Secretária bilíngue ou coordenador ou especialista"),
            8000,
            IF($Y1050 = 7 + N("Diretor"),
                15000,
                IF($Y1050 = 14 + N("Gerente"),
                    12000,
                    IF($Y1050 = 9 + N("Estagiário"),
                        705,
                        IF($Y1050 = 10 + N("Trainee"),
                            805,
                            IF($Y1050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IF($U1050 = 7,
  500,
  IF($U1050 = 8,
    1000,
    IF($U1050 = 9,
      1500,
      IF($U1050 = 10,
        2000,
        0
      )
    )
  )
)
+
N("Adicional no salário por área")
+
IF($W1050 = 14 + N("Tecnologia da Informação"),
  120,
  IF($W1050 = 16 + N("Vendas"),
    110,
    IF($W1050 = 15 + N("Jurídico"),
      100,
      IF(OR($W1050 = 8, $W1050 = 9, $W1050 = 11) + N("Recursos humanos ou comercial ou comunicação e marketing"),
        80,
        0
      )
    )
  )
)
+
N("Adicionando pegadinha")
+
IF(AND($W1050 = 16, $U1050 = 9, $Y1050 = 11, $AA1050 = 5) + N("Se for de vendas, com mestrado, analista sênior"),
  IF($R1050 = 5,
    100,
    0
  )
  +
  IF($N1050 = "M",
    200,
    0
  ),
  0
)</f>
        <v>3080</v>
      </c>
      <c r="AD10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$A1050  &amp; ", "   &amp;
$C1050  &amp; ", "   &amp;
$E1050  &amp; ", '"  &amp;
$J1050  &amp; "', '" &amp;
$N1050  &amp; "', "  &amp;
$R1050  &amp; ", '"  &amp;
TEXT($T1050,"dd/mm/aaaa")  &amp; "', "   &amp;
$U1050  &amp; ", "   &amp;
$W1050  &amp; ", "   &amp;
$Y1050  &amp; ", "   &amp;
IF($AA1050 &lt;&gt; "", $AA1050, "NULL")  &amp; ", "   &amp;
$AC1050  &amp; ");"</f>
        <v>INSERT INTO bi4all.fac_employees (id_company_fk, id_employee_pk, flg_active, employee_name, id_gender_fk, id_race_fk, birthday, id_schooling_fk, id_department_fk, id_role_fk, id_level_fk, salary) VALUES (6a51143286b03064a49cc2acbee63c09a0682d33, 1046, 1, 'Isabella Conti Barbosa', 'F', 6, '24/03/1963', 8, 11, 11, 5, 3080);</v>
      </c>
    </row>
    <row r="1051" spans="1:30" ht="14.25" customHeight="1" x14ac:dyDescent="0.2">
      <c r="A1051" s="7" t="str" cm="1">
        <f t="array" aca="1" ref="A1051" ca="1">INDEX(Company!$A:$A,RANDBETWEEN(5,COUNTA(Company!$A:$A) + 1),1)</f>
        <v>6a51143286b03064a49cc2acbee63c09a0682d33</v>
      </c>
      <c r="B1051" s="7" t="str">
        <f ca="1">VLOOKUP($A1051,Company!$A:$B,2,FALSE)</f>
        <v>ACME Corporation</v>
      </c>
      <c r="C1051" s="5">
        <f t="shared" si="112"/>
        <v>1047</v>
      </c>
      <c r="D1051" s="5" t="str" cm="1">
        <f t="array" ref="D1051">SHA1HASH($C1051)</f>
        <v>fdcd8c7d50f004639ff415bc2d585fcdd34561b3</v>
      </c>
      <c r="E1051" s="6">
        <v>1</v>
      </c>
      <c r="F1051" s="7">
        <f ca="1">IF($C1051 = 1 + N("Presidente"),
    127,
    IF($C1051 = 2 + N("Vice-Presidente"),
        72,
        IF($C1051 = 3 + N("Secretária bilíngue"),
            13,
            RANDBETWEEN(5,COUNT(Name!$A:$A) + 1)
        )
    )
)</f>
        <v>198</v>
      </c>
      <c r="G1051" s="7" t="str">
        <f ca="1">VLOOKUP($F1051,Name!$A:$B,2,FALSE)</f>
        <v>José Emanuel</v>
      </c>
      <c r="H1051" s="7">
        <f ca="1" xml:space="preserve">
IF($C1051 = 1,
    0,
    RANDBETWEEN(5,COUNT('Last name'!$A:$A) + 1)
)</f>
        <v>135</v>
      </c>
      <c r="I1051" s="7" t="str">
        <f ca="1" xml:space="preserve">
IF($C1051 = 1 + N("Presidente"),
    "de Orléans e Bragança",
    VLOOKUP($H1051,'Last name'!$A:$B,2,FALSE) &amp; " " &amp; VLOOKUP(RANDBETWEEN(5,COUNT('Last name'!$A:$A) + 1),'Last name'!$A:$B,2,FALSE)
)</f>
        <v>Moreira Rossi</v>
      </c>
      <c r="J1051" s="7" t="str">
        <f t="shared" ca="1" si="113"/>
        <v>José Emanuel Moreira Rossi</v>
      </c>
      <c r="K1051" s="7" t="str" cm="1">
        <f t="array" aca="1" ref="K1051" ca="1">SHA1HASH($J1051)</f>
        <v>56e3f6f2f75163cbfaa4be97302f100d084dfc14</v>
      </c>
      <c r="L1051" s="7" cm="1">
        <f t="array" aca="1" ref="L1051" ca="1">INDEX(States!$A:$A,RANDBETWEEN(5,COUNTA(States!$A:$A) + 1),1)</f>
        <v>19</v>
      </c>
      <c r="M1051" s="7" t="str">
        <f ca="1">$L1051 &amp; "|" &amp; VLOOKUP($L1051,States!$A:$B,2,FALSE)</f>
        <v>19|bd4a752045e2a790745f147976385d85d6dbdece</v>
      </c>
      <c r="N1051" s="7" t="str">
        <f ca="1">VLOOKUP($F1051,Name!$A:$C,3,FALSE)</f>
        <v>M</v>
      </c>
      <c r="O1051" s="7" t="str">
        <f ca="1">VLOOKUP($N1051,Gender!$A:$B,2,FALSE)</f>
        <v>Male</v>
      </c>
      <c r="P1051" s="7" t="str" cm="1">
        <f t="array" aca="1" ref="P1051" ca="1">INDEX('Marital status'!$A:$A,RANDBETWEEN(5,COUNTA('Marital status'!$A:$A) + 1),1)</f>
        <v>93ac84f4e0bd5c1c97b670a12a7fff6af89fb6b3</v>
      </c>
      <c r="Q1051" s="7" t="str">
        <f ca="1">VLOOKUP($P1051,'Marital status'!$A:$B,2,FALSE)</f>
        <v>DIVORCED</v>
      </c>
      <c r="R1051" s="7">
        <f t="shared" ca="1" si="114"/>
        <v>5</v>
      </c>
      <c r="S1051" s="7" t="e">
        <f ca="1">VLOOKUP($R1051,Race!$A:$B,2,FALSE)</f>
        <v>#N/A</v>
      </c>
      <c r="T1051" s="8">
        <f t="shared" ca="1" si="115"/>
        <v>33019</v>
      </c>
      <c r="U1051" s="6">
        <f t="shared" ca="1" si="116"/>
        <v>7</v>
      </c>
      <c r="V1051" s="8" t="str">
        <f ca="1">VLOOKUP($U1051,Education!$A:$B,2,FALSE)</f>
        <v>Undergraduate degree</v>
      </c>
      <c r="W1051" s="7">
        <f ca="1" xml:space="preserve">
  IF(OR($Y1051 = 5, $Y1051 = 6, $Y1051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051" s="7" t="str">
        <f ca="1">VLOOKUP($W1051,Department!$A:$B,2,FALSE)</f>
        <v>Audit</v>
      </c>
      <c r="Y1051" s="6">
        <f t="shared" ca="1" si="117"/>
        <v>10</v>
      </c>
      <c r="Z1051" s="7" t="str">
        <f ca="1">VLOOKUP($Y1051,Role!$A:$B,2,FALSE)</f>
        <v>Trainee</v>
      </c>
      <c r="AA1051" s="6" t="str">
        <f t="shared" ca="1" si="118"/>
        <v/>
      </c>
      <c r="AB1051" s="7" t="str">
        <f ca="1" xml:space="preserve">
IF($AA1051 &lt;&gt; "",
    VLOOKUP($AA1051,Level!$A:$B,2,FALSE),
    ""
)</f>
        <v/>
      </c>
      <c r="AC1051" s="1">
        <f ca="1" xml:space="preserve">
IF($Y1051 = 5 + N("Presidente"),
    27000,
    IF($Y1051 = 6 + N("Vice-presidente"),
        23000,
        IF(OR($Y1051 = 8, $Y1051= 13, $Y1051 = 12) + N("Secretária bilíngue ou coordenador ou especialista"),
            8000,
            IF($Y1051 = 7 + N("Diretor"),
                15000,
                IF($Y1051 = 14 + N("Gerente"),
                    12000,
                    IF($Y1051 = 9 + N("Estagiário"),
                        705,
                        IF($Y1051 = 10 + N("Trainee"),
                            805,
                            IF($Y1051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IF($U1051 = 7,
  500,
  IF($U1051 = 8,
    1000,
    IF($U1051 = 9,
      1500,
      IF($U1051 = 10,
        2000,
        0
      )
    )
  )
)
+
N("Adicional no salário por área")
+
IF($W1051 = 14 + N("Tecnologia da Informação"),
  120,
  IF($W1051 = 16 + N("Vendas"),
    110,
    IF($W1051 = 15 + N("Jurídico"),
      100,
      IF(OR($W1051 = 8, $W1051 = 9, $W1051 = 11) + N("Recursos humanos ou comercial ou comunicação e marketing"),
        80,
        0
      )
    )
  )
)
+
N("Adicionando pegadinha")
+
IF(AND($W1051 = 16, $U1051 = 9, $Y1051 = 11, $AA1051 = 5) + N("Se for de vendas, com mestrado, analista sênior"),
  IF($R1051 = 5,
    100,
    0
  )
  +
  IF($N1051 = "M",
    200,
    0
  ),
  0
)</f>
        <v>1305</v>
      </c>
      <c r="AD10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$A1051  &amp; ", "   &amp;
$C1051  &amp; ", "   &amp;
$E1051  &amp; ", '"  &amp;
$J1051  &amp; "', '" &amp;
$N1051  &amp; "', "  &amp;
$R1051  &amp; ", '"  &amp;
TEXT($T1051,"dd/mm/aaaa")  &amp; "', "   &amp;
$U1051  &amp; ", "   &amp;
$W1051  &amp; ", "   &amp;
$Y1051  &amp; ", "   &amp;
IF($AA1051 &lt;&gt; "", $AA1051, "NULL")  &amp; ", "   &amp;
$AC1051  &amp; ");"</f>
        <v>INSERT INTO bi4all.fac_employees (id_company_fk, id_employee_pk, flg_active, employee_name, id_gender_fk, id_race_fk, birthday, id_schooling_fk, id_department_fk, id_role_fk, id_level_fk, salary) VALUES (6a51143286b03064a49cc2acbee63c09a0682d33, 1047, 1, 'José Emanuel Moreira Rossi', 'M', 5, '26/05/1990', 7, 13, 10, NULL, 1305);</v>
      </c>
    </row>
    <row r="1052" spans="1:30" ht="14.25" customHeight="1" x14ac:dyDescent="0.2">
      <c r="A1052" s="7" t="str" cm="1">
        <f t="array" aca="1" ref="A1052" ca="1">INDEX(Company!$A:$A,RANDBETWEEN(5,COUNTA(Company!$A:$A) + 1),1)</f>
        <v>6a51143286b03064a49cc2acbee63c09a0682d33</v>
      </c>
      <c r="B1052" s="7" t="str">
        <f ca="1">VLOOKUP($A1052,Company!$A:$B,2,FALSE)</f>
        <v>ACME Corporation</v>
      </c>
      <c r="C1052" s="5">
        <f t="shared" si="112"/>
        <v>1048</v>
      </c>
      <c r="D1052" s="5" t="str" cm="1">
        <f t="array" ref="D1052">SHA1HASH($C1052)</f>
        <v>8d8ebea7b076c177ecd21e2d0d7e52fa74c48f3c</v>
      </c>
      <c r="E1052" s="6">
        <v>1</v>
      </c>
      <c r="F1052" s="7">
        <f ca="1">IF($C1052 = 1 + N("Presidente"),
    127,
    IF($C1052 = 2 + N("Vice-Presidente"),
        72,
        IF($C1052 = 3 + N("Secretária bilíngue"),
            13,
            RANDBETWEEN(5,COUNT(Name!$A:$A) + 1)
        )
    )
)</f>
        <v>315</v>
      </c>
      <c r="G1052" s="7" t="str">
        <f ca="1">VLOOKUP($F1052,Name!$A:$B,2,FALSE)</f>
        <v>Peter</v>
      </c>
      <c r="H1052" s="7">
        <f ca="1" xml:space="preserve">
IF($C1052 = 1,
    0,
    RANDBETWEEN(5,COUNT('Last name'!$A:$A) + 1)
)</f>
        <v>42</v>
      </c>
      <c r="I1052" s="7" t="str">
        <f ca="1" xml:space="preserve">
IF($C1052 = 1 + N("Presidente"),
    "de Orléans e Bragança",
    VLOOKUP($H1052,'Last name'!$A:$B,2,FALSE) &amp; " " &amp; VLOOKUP(RANDBETWEEN(5,COUNT('Last name'!$A:$A) + 1),'Last name'!$A:$B,2,FALSE)
)</f>
        <v>Borba Leone</v>
      </c>
      <c r="J1052" s="7" t="str">
        <f t="shared" ca="1" si="113"/>
        <v>Peter Borba Leone</v>
      </c>
      <c r="K1052" s="7" t="str" cm="1">
        <f t="array" aca="1" ref="K1052" ca="1">SHA1HASH($J1052)</f>
        <v>5f5c1704f81a1a8f106a17247e3ffd0b4d407d34</v>
      </c>
      <c r="L1052" s="7" cm="1">
        <f t="array" aca="1" ref="L1052" ca="1">INDEX(States!$A:$A,RANDBETWEEN(5,COUNTA(States!$A:$A) + 1),1)</f>
        <v>8</v>
      </c>
      <c r="M1052" s="7" t="str">
        <f ca="1">$L1052 &amp; "|" &amp; VLOOKUP($L1052,States!$A:$B,2,FALSE)</f>
        <v>8|56e287872c65203bf88dd1921405bbc5594d8531</v>
      </c>
      <c r="N1052" s="7" t="str">
        <f ca="1">VLOOKUP($F1052,Name!$A:$C,3,FALSE)</f>
        <v>M</v>
      </c>
      <c r="O1052" s="7" t="str">
        <f ca="1">VLOOKUP($N1052,Gender!$A:$B,2,FALSE)</f>
        <v>Male</v>
      </c>
      <c r="P1052" s="7" t="str" cm="1">
        <f t="array" aca="1" ref="P1052" ca="1">INDEX('Marital status'!$A:$A,RANDBETWEEN(5,COUNTA('Marital status'!$A:$A) + 1),1)</f>
        <v>ce0b1612aa711b78a720295d271a33894e2b72bf</v>
      </c>
      <c r="Q1052" s="7" t="str">
        <f ca="1">VLOOKUP($P1052,'Marital status'!$A:$B,2,FALSE)</f>
        <v>single</v>
      </c>
      <c r="R1052" s="7">
        <f t="shared" ca="1" si="114"/>
        <v>5</v>
      </c>
      <c r="S1052" s="7" t="e">
        <f ca="1">VLOOKUP($R1052,Race!$A:$B,2,FALSE)</f>
        <v>#N/A</v>
      </c>
      <c r="T1052" s="8">
        <f t="shared" ca="1" si="115"/>
        <v>28897</v>
      </c>
      <c r="U1052" s="6">
        <f t="shared" ca="1" si="116"/>
        <v>7</v>
      </c>
      <c r="V1052" s="8" t="str">
        <f ca="1">VLOOKUP($U1052,Education!$A:$B,2,FALSE)</f>
        <v>Undergraduate degree</v>
      </c>
      <c r="W1052" s="7">
        <f ca="1" xml:space="preserve">
  IF(OR($Y1052 = 5, $Y1052 = 6, $Y1052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052" s="7" t="str">
        <f ca="1">VLOOKUP($W1052,Department!$A:$B,2,FALSE)</f>
        <v>Human Resource</v>
      </c>
      <c r="Y1052" s="6">
        <f t="shared" ca="1" si="117"/>
        <v>11</v>
      </c>
      <c r="Z1052" s="7" t="str">
        <f ca="1">VLOOKUP($Y1052,Role!$A:$B,2,FALSE)</f>
        <v>Analyst</v>
      </c>
      <c r="AA1052" s="6">
        <f t="shared" ca="1" si="118"/>
        <v>7</v>
      </c>
      <c r="AB1052" s="7" t="str">
        <f ca="1" xml:space="preserve">
IF($AA1052 &lt;&gt; "",
    VLOOKUP($AA1052,Level!$A:$B,2,FALSE),
    ""
)</f>
        <v>Senior</v>
      </c>
      <c r="AC1052" s="1">
        <f ca="1" xml:space="preserve">
IF($Y1052 = 5 + N("Presidente"),
    27000,
    IF($Y1052 = 6 + N("Vice-presidente"),
        23000,
        IF(OR($Y1052 = 8, $Y1052= 13, $Y1052 = 12) + N("Secretária bilíngue ou coordenador ou especialista"),
            8000,
            IF($Y1052 = 7 + N("Diretor"),
                15000,
                IF($Y1052 = 14 + N("Gerente"),
                    12000,
                    IF($Y1052 = 9 + N("Estagiário"),
                        705,
                        IF($Y1052 = 10 + N("Trainee"),
                            805,
                            IF($Y1052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IF($U1052 = 7,
  500,
  IF($U1052 = 8,
    1000,
    IF($U1052 = 9,
      1500,
      IF($U1052 = 10,
        2000,
        0
      )
    )
  )
)
+
N("Adicional no salário por área")
+
IF($W1052 = 14 + N("Tecnologia da Informação"),
  120,
  IF($W1052 = 16 + N("Vendas"),
    110,
    IF($W1052 = 15 + N("Jurídico"),
      100,
      IF(OR($W1052 = 8, $W1052 = 9, $W1052 = 11) + N("Recursos humanos ou comercial ou comunicação e marketing"),
        80,
        0
      )
    )
  )
)
+
N("Adicionando pegadinha")
+
IF(AND($W1052 = 16, $U1052 = 9, $Y1052 = 11, $AA1052 = 5) + N("Se for de vendas, com mestrado, analista sênior"),
  IF($R1052 = 5,
    100,
    0
  )
  +
  IF($N1052 = "M",
    200,
    0
  ),
  0
)</f>
        <v>2580</v>
      </c>
      <c r="AD10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$A1052  &amp; ", "   &amp;
$C1052  &amp; ", "   &amp;
$E1052  &amp; ", '"  &amp;
$J1052  &amp; "', '" &amp;
$N1052  &amp; "', "  &amp;
$R1052  &amp; ", '"  &amp;
TEXT($T1052,"dd/mm/aaaa")  &amp; "', "   &amp;
$U1052  &amp; ", "   &amp;
$W1052  &amp; ", "   &amp;
$Y1052  &amp; ", "   &amp;
IF($AA1052 &lt;&gt; "", $AA1052, "NULL")  &amp; ", "   &amp;
$AC1052  &amp; ");"</f>
        <v>INSERT INTO bi4all.fac_employees (id_company_fk, id_employee_pk, flg_active, employee_name, id_gender_fk, id_race_fk, birthday, id_schooling_fk, id_department_fk, id_role_fk, id_level_fk, salary) VALUES (6a51143286b03064a49cc2acbee63c09a0682d33, 1048, 1, 'Peter Borba Leone', 'M', 5, '11/02/1979', 7, 8, 11, 7, 2580);</v>
      </c>
    </row>
    <row r="1053" spans="1:30" ht="14.25" customHeight="1" x14ac:dyDescent="0.2">
      <c r="A1053" s="7" t="str" cm="1">
        <f t="array" aca="1" ref="A1053" ca="1">INDEX(Company!$A:$A,RANDBETWEEN(5,COUNTA(Company!$A:$A) + 1),1)</f>
        <v>6a51143286b03064a49cc2acbee63c09a0682d33</v>
      </c>
      <c r="B1053" s="7" t="str">
        <f ca="1">VLOOKUP($A1053,Company!$A:$B,2,FALSE)</f>
        <v>ACME Corporation</v>
      </c>
      <c r="C1053" s="5">
        <f t="shared" si="112"/>
        <v>1049</v>
      </c>
      <c r="D1053" s="5" t="str" cm="1">
        <f t="array" ref="D1053">SHA1HASH($C1053)</f>
        <v>23a63310b8e95a3702b44b2f22f3248de1561e88</v>
      </c>
      <c r="E1053" s="6">
        <v>1</v>
      </c>
      <c r="F1053" s="7">
        <f ca="1">IF($C1053 = 1 + N("Presidente"),
    127,
    IF($C1053 = 2 + N("Vice-Presidente"),
        72,
        IF($C1053 = 3 + N("Secretária bilíngue"),
            13,
            RANDBETWEEN(5,COUNT(Name!$A:$A) + 1)
        )
    )
)</f>
        <v>169</v>
      </c>
      <c r="G1053" s="7" t="str">
        <f ca="1">VLOOKUP($F1053,Name!$A:$B,2,FALSE)</f>
        <v>Ian</v>
      </c>
      <c r="H1053" s="7">
        <f ca="1" xml:space="preserve">
IF($C1053 = 1,
    0,
    RANDBETWEEN(5,COUNT('Last name'!$A:$A) + 1)
)</f>
        <v>143</v>
      </c>
      <c r="I1053" s="7" t="str">
        <f ca="1" xml:space="preserve">
IF($C1053 = 1 + N("Presidente"),
    "de Orléans e Bragança",
    VLOOKUP($H1053,'Last name'!$A:$B,2,FALSE) &amp; " " &amp; VLOOKUP(RANDBETWEEN(5,COUNT('Last name'!$A:$A) + 1),'Last name'!$A:$B,2,FALSE)
)</f>
        <v>Oliveira Ribeiro</v>
      </c>
      <c r="J1053" s="7" t="str">
        <f t="shared" ca="1" si="113"/>
        <v>Ian Oliveira Ribeiro</v>
      </c>
      <c r="K1053" s="7" t="str" cm="1">
        <f t="array" aca="1" ref="K1053" ca="1">SHA1HASH($J1053)</f>
        <v>fb91d31bed7cd23cd2343a92572e0fe027b501c5</v>
      </c>
      <c r="L1053" s="7" cm="1">
        <f t="array" aca="1" ref="L1053" ca="1">INDEX(States!$A:$A,RANDBETWEEN(5,COUNTA(States!$A:$A) + 1),1)</f>
        <v>11</v>
      </c>
      <c r="M1053" s="7" t="str">
        <f ca="1">$L1053 &amp; "|" &amp; VLOOKUP($L1053,States!$A:$B,2,FALSE)</f>
        <v>11|fe2c415e55f0a42317aa24885817f9de5cf497c6</v>
      </c>
      <c r="N1053" s="7" t="str">
        <f ca="1">VLOOKUP($F1053,Name!$A:$C,3,FALSE)</f>
        <v>M</v>
      </c>
      <c r="O1053" s="7" t="str">
        <f ca="1">VLOOKUP($N1053,Gender!$A:$B,2,FALSE)</f>
        <v>Male</v>
      </c>
      <c r="P1053" s="7" t="str" cm="1">
        <f t="array" aca="1" ref="P1053" ca="1">INDEX('Marital status'!$A:$A,RANDBETWEEN(5,COUNTA('Marital status'!$A:$A) + 1),1)</f>
        <v>ce0b1612aa711b78a720295d271a33894e2b72bf</v>
      </c>
      <c r="Q1053" s="7" t="str">
        <f ca="1">VLOOKUP($P1053,'Marital status'!$A:$B,2,FALSE)</f>
        <v>single</v>
      </c>
      <c r="R1053" s="7">
        <f t="shared" ca="1" si="114"/>
        <v>5</v>
      </c>
      <c r="S1053" s="7" t="e">
        <f ca="1">VLOOKUP($R1053,Race!$A:$B,2,FALSE)</f>
        <v>#N/A</v>
      </c>
      <c r="T1053" s="8">
        <f t="shared" ca="1" si="115"/>
        <v>19782</v>
      </c>
      <c r="U1053" s="6">
        <f t="shared" ca="1" si="116"/>
        <v>7</v>
      </c>
      <c r="V1053" s="8" t="str">
        <f ca="1">VLOOKUP($U1053,Education!$A:$B,2,FALSE)</f>
        <v>Undergraduate degree</v>
      </c>
      <c r="W1053" s="7">
        <f ca="1" xml:space="preserve">
  IF(OR($Y1053 = 5, $Y1053 = 6, $Y1053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053" s="7" t="str">
        <f ca="1">VLOOKUP($W1053,Department!$A:$B,2,FALSE)</f>
        <v>Communication &amp; Marketing</v>
      </c>
      <c r="Y1053" s="6">
        <f t="shared" ca="1" si="117"/>
        <v>10</v>
      </c>
      <c r="Z1053" s="7" t="str">
        <f ca="1">VLOOKUP($Y1053,Role!$A:$B,2,FALSE)</f>
        <v>Trainee</v>
      </c>
      <c r="AA1053" s="6" t="str">
        <f t="shared" ca="1" si="118"/>
        <v/>
      </c>
      <c r="AB1053" s="7" t="str">
        <f ca="1" xml:space="preserve">
IF($AA1053 &lt;&gt; "",
    VLOOKUP($AA1053,Level!$A:$B,2,FALSE),
    ""
)</f>
        <v/>
      </c>
      <c r="AC1053" s="1">
        <f ca="1" xml:space="preserve">
IF($Y1053 = 5 + N("Presidente"),
    27000,
    IF($Y1053 = 6 + N("Vice-presidente"),
        23000,
        IF(OR($Y1053 = 8, $Y1053= 13, $Y1053 = 12) + N("Secretária bilíngue ou coordenador ou especialista"),
            8000,
            IF($Y1053 = 7 + N("Diretor"),
                15000,
                IF($Y1053 = 14 + N("Gerente"),
                    12000,
                    IF($Y1053 = 9 + N("Estagiário"),
                        705,
                        IF($Y1053 = 10 + N("Trainee"),
                            805,
                            IF($Y1053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IF($U1053 = 7,
  500,
  IF($U1053 = 8,
    1000,
    IF($U1053 = 9,
      1500,
      IF($U1053 = 10,
        2000,
        0
      )
    )
  )
)
+
N("Adicional no salário por área")
+
IF($W1053 = 14 + N("Tecnologia da Informação"),
  120,
  IF($W1053 = 16 + N("Vendas"),
    110,
    IF($W1053 = 15 + N("Jurídico"),
      100,
      IF(OR($W1053 = 8, $W1053 = 9, $W1053 = 11) + N("Recursos humanos ou comercial ou comunicação e marketing"),
        80,
        0
      )
    )
  )
)
+
N("Adicionando pegadinha")
+
IF(AND($W1053 = 16, $U1053 = 9, $Y1053 = 11, $AA1053 = 5) + N("Se for de vendas, com mestrado, analista sênior"),
  IF($R1053 = 5,
    100,
    0
  )
  +
  IF($N1053 = "M",
    200,
    0
  ),
  0
)</f>
        <v>1385</v>
      </c>
      <c r="AD10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$A1053  &amp; ", "   &amp;
$C1053  &amp; ", "   &amp;
$E1053  &amp; ", '"  &amp;
$J1053  &amp; "', '" &amp;
$N1053  &amp; "', "  &amp;
$R1053  &amp; ", '"  &amp;
TEXT($T1053,"dd/mm/aaaa")  &amp; "', "   &amp;
$U1053  &amp; ", "   &amp;
$W1053  &amp; ", "   &amp;
$Y1053  &amp; ", "   &amp;
IF($AA1053 &lt;&gt; "", $AA1053, "NULL")  &amp; ", "   &amp;
$AC1053  &amp; ");"</f>
        <v>INSERT INTO bi4all.fac_employees (id_company_fk, id_employee_pk, flg_active, employee_name, id_gender_fk, id_race_fk, birthday, id_schooling_fk, id_department_fk, id_role_fk, id_level_fk, salary) VALUES (6a51143286b03064a49cc2acbee63c09a0682d33, 1049, 1, 'Ian Oliveira Ribeiro', 'M', 5, '27/02/1954', 7, 11, 10, NULL, 1385);</v>
      </c>
    </row>
    <row r="1054" spans="1:30" ht="14.25" customHeight="1" x14ac:dyDescent="0.2">
      <c r="A1054" s="7" t="str" cm="1">
        <f t="array" aca="1" ref="A1054" ca="1">INDEX(Company!$A:$A,RANDBETWEEN(5,COUNTA(Company!$A:$A) + 1),1)</f>
        <v>6a51143286b03064a49cc2acbee63c09a0682d33</v>
      </c>
      <c r="B1054" s="7" t="str">
        <f ca="1">VLOOKUP($A1054,Company!$A:$B,2,FALSE)</f>
        <v>ACME Corporation</v>
      </c>
      <c r="C1054" s="5">
        <f t="shared" si="112"/>
        <v>1050</v>
      </c>
      <c r="D1054" s="5" t="str" cm="1">
        <f t="array" ref="D1054">SHA1HASH($C1054)</f>
        <v>ec883370694191262ca4364fb7b34135e11947b8</v>
      </c>
      <c r="E1054" s="6">
        <v>1</v>
      </c>
      <c r="F1054" s="7">
        <f ca="1">IF($C1054 = 1 + N("Presidente"),
    127,
    IF($C1054 = 2 + N("Vice-Presidente"),
        72,
        IF($C1054 = 3 + N("Secretária bilíngue"),
            13,
            RANDBETWEEN(5,COUNT(Name!$A:$A) + 1)
        )
    )
)</f>
        <v>251</v>
      </c>
      <c r="G1054" s="7" t="str">
        <f ca="1">VLOOKUP($F1054,Name!$A:$B,2,FALSE)</f>
        <v>Maitê</v>
      </c>
      <c r="H1054" s="7">
        <f ca="1" xml:space="preserve">
IF($C1054 = 1,
    0,
    RANDBETWEEN(5,COUNT('Last name'!$A:$A) + 1)
)</f>
        <v>149</v>
      </c>
      <c r="I1054" s="7" t="str">
        <f ca="1" xml:space="preserve">
IF($C1054 = 1 + N("Presidente"),
    "de Orléans e Bragança",
    VLOOKUP($H1054,'Last name'!$A:$B,2,FALSE) &amp; " " &amp; VLOOKUP(RANDBETWEEN(5,COUNT('Last name'!$A:$A) + 1),'Last name'!$A:$B,2,FALSE)
)</f>
        <v>Pedroso Peçanha</v>
      </c>
      <c r="J1054" s="7" t="str">
        <f t="shared" ca="1" si="113"/>
        <v>Maitê Pedroso Peçanha</v>
      </c>
      <c r="K1054" s="7" t="str" cm="1">
        <f t="array" aca="1" ref="K1054" ca="1">SHA1HASH($J1054)</f>
        <v>693eda0d3c8514fca107c7b128d886445993ff02</v>
      </c>
      <c r="L1054" s="7" cm="1">
        <f t="array" aca="1" ref="L1054" ca="1">INDEX(States!$A:$A,RANDBETWEEN(5,COUNTA(States!$A:$A) + 1),1)</f>
        <v>15</v>
      </c>
      <c r="M1054" s="7" t="str">
        <f ca="1">$L1054 &amp; "|" &amp; VLOOKUP($L1054,States!$A:$B,2,FALSE)</f>
        <v>15|84c70141e5670a303e5eed7b334ba8b5ddb5b0d4</v>
      </c>
      <c r="N1054" s="7" t="str">
        <f ca="1">VLOOKUP($F1054,Name!$A:$C,3,FALSE)</f>
        <v>F</v>
      </c>
      <c r="O1054" s="7" t="str">
        <f ca="1">VLOOKUP($N1054,Gender!$A:$B,2,FALSE)</f>
        <v>Female</v>
      </c>
      <c r="P1054" s="7" t="str" cm="1">
        <f t="array" aca="1" ref="P1054" ca="1">INDEX('Marital status'!$A:$A,RANDBETWEEN(5,COUNTA('Marital status'!$A:$A) + 1),1)</f>
        <v>47051393f6bcbf99111ec5d70ba2ebbe11ebccae</v>
      </c>
      <c r="Q1054" s="7" t="str">
        <f ca="1">VLOOKUP($P1054,'Marital status'!$A:$B,2,FALSE)</f>
        <v xml:space="preserve"> Separated </v>
      </c>
      <c r="R1054" s="7">
        <f t="shared" ca="1" si="114"/>
        <v>5</v>
      </c>
      <c r="S1054" s="7" t="e">
        <f ca="1">VLOOKUP($R1054,Race!$A:$B,2,FALSE)</f>
        <v>#N/A</v>
      </c>
      <c r="T1054" s="8">
        <f t="shared" ca="1" si="115"/>
        <v>18083</v>
      </c>
      <c r="U1054" s="6">
        <f t="shared" ca="1" si="116"/>
        <v>7</v>
      </c>
      <c r="V1054" s="8" t="str">
        <f ca="1">VLOOKUP($U1054,Education!$A:$B,2,FALSE)</f>
        <v>Undergraduate degree</v>
      </c>
      <c r="W1054" s="7">
        <f ca="1" xml:space="preserve">
  IF(OR($Y1054 = 5, $Y1054 = 6, $Y1054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054" s="7" t="str">
        <f ca="1">VLOOKUP($W1054,Department!$A:$B,2,FALSE)</f>
        <v>Commercial</v>
      </c>
      <c r="Y1054" s="6">
        <f t="shared" ca="1" si="117"/>
        <v>11</v>
      </c>
      <c r="Z1054" s="7" t="str">
        <f ca="1">VLOOKUP($Y1054,Role!$A:$B,2,FALSE)</f>
        <v>Analyst</v>
      </c>
      <c r="AA1054" s="6">
        <f t="shared" ca="1" si="118"/>
        <v>6</v>
      </c>
      <c r="AB1054" s="7" t="str">
        <f ca="1" xml:space="preserve">
IF($AA1054 &lt;&gt; "",
    VLOOKUP($AA1054,Level!$A:$B,2,FALSE),
    ""
)</f>
        <v>Pleno</v>
      </c>
      <c r="AC1054" s="1">
        <f ca="1" xml:space="preserve">
IF($Y1054 = 5 + N("Presidente"),
    27000,
    IF($Y1054 = 6 + N("Vice-presidente"),
        23000,
        IF(OR($Y1054 = 8, $Y1054= 13, $Y1054 = 12) + N("Secretária bilíngue ou coordenador ou especialista"),
            8000,
            IF($Y1054 = 7 + N("Diretor"),
                15000,
                IF($Y1054 = 14 + N("Gerente"),
                    12000,
                    IF($Y1054 = 9 + N("Estagiário"),
                        705,
                        IF($Y1054 = 10 + N("Trainee"),
                            805,
                            IF($Y1054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IF($U1054 = 7,
  500,
  IF($U1054 = 8,
    1000,
    IF($U1054 = 9,
      1500,
      IF($U1054 = 10,
        2000,
        0
      )
    )
  )
)
+
N("Adicional no salário por área")
+
IF($W1054 = 14 + N("Tecnologia da Informação"),
  120,
  IF($W1054 = 16 + N("Vendas"),
    110,
    IF($W1054 = 15 + N("Jurídico"),
      100,
      IF(OR($W1054 = 8, $W1054 = 9, $W1054 = 11) + N("Recursos humanos ou comercial ou comunicação e marketing"),
        80,
        0
      )
    )
  )
)
+
N("Adicionando pegadinha")
+
IF(AND($W1054 = 16, $U1054 = 9, $Y1054 = 11, $AA1054 = 5) + N("Se for de vendas, com mestrado, analista sênior"),
  IF($R1054 = 5,
    100,
    0
  )
  +
  IF($N1054 = "M",
    200,
    0
  ),
  0
)</f>
        <v>2580</v>
      </c>
      <c r="AD10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$A1054  &amp; ", "   &amp;
$C1054  &amp; ", "   &amp;
$E1054  &amp; ", '"  &amp;
$J1054  &amp; "', '" &amp;
$N1054  &amp; "', "  &amp;
$R1054  &amp; ", '"  &amp;
TEXT($T1054,"dd/mm/aaaa")  &amp; "', "   &amp;
$U1054  &amp; ", "   &amp;
$W1054  &amp; ", "   &amp;
$Y1054  &amp; ", "   &amp;
IF($AA1054 &lt;&gt; "", $AA1054, "NULL")  &amp; ", "   &amp;
$AC1054  &amp; ");"</f>
        <v>INSERT INTO bi4all.fac_employees (id_company_fk, id_employee_pk, flg_active, employee_name, id_gender_fk, id_race_fk, birthday, id_schooling_fk, id_department_fk, id_role_fk, id_level_fk, salary) VALUES (6a51143286b03064a49cc2acbee63c09a0682d33, 1050, 1, 'Maitê Pedroso Peçanha', 'F', 5, '04/07/1949', 7, 9, 11, 6, 2580);</v>
      </c>
    </row>
    <row r="1055" spans="1:30" ht="14.25" customHeight="1" x14ac:dyDescent="0.2">
      <c r="A1055" s="7" t="str" cm="1">
        <f t="array" aca="1" ref="A1055" ca="1">INDEX(Company!$A:$A,RANDBETWEEN(5,COUNTA(Company!$A:$A) + 1),1)</f>
        <v>6a51143286b03064a49cc2acbee63c09a0682d33</v>
      </c>
      <c r="B1055" s="7" t="str">
        <f ca="1">VLOOKUP($A1055,Company!$A:$B,2,FALSE)</f>
        <v>ACME Corporation</v>
      </c>
      <c r="C1055" s="5">
        <f t="shared" si="112"/>
        <v>1051</v>
      </c>
      <c r="D1055" s="5" t="str" cm="1">
        <f t="array" ref="D1055">SHA1HASH($C1055)</f>
        <v>929f9640bc8269918a6209919a8e2cc25ec65bf6</v>
      </c>
      <c r="E1055" s="6">
        <v>1</v>
      </c>
      <c r="F1055" s="7">
        <f ca="1">IF($C1055 = 1 + N("Presidente"),
    127,
    IF($C1055 = 2 + N("Vice-Presidente"),
        72,
        IF($C1055 = 3 + N("Secretária bilíngue"),
            13,
            RANDBETWEEN(5,COUNT(Name!$A:$A) + 1)
        )
    )
)</f>
        <v>132</v>
      </c>
      <c r="G1055" s="7" t="str">
        <f ca="1">VLOOKUP($F1055,Name!$A:$B,2,FALSE)</f>
        <v>Eslovênia</v>
      </c>
      <c r="H1055" s="7">
        <f ca="1" xml:space="preserve">
IF($C1055 = 1,
    0,
    RANDBETWEEN(5,COUNT('Last name'!$A:$A) + 1)
)</f>
        <v>166</v>
      </c>
      <c r="I1055" s="7" t="str">
        <f ca="1" xml:space="preserve">
IF($C1055 = 1 + N("Presidente"),
    "de Orléans e Bragança",
    VLOOKUP($H1055,'Last name'!$A:$B,2,FALSE) &amp; " " &amp; VLOOKUP(RANDBETWEEN(5,COUNT('Last name'!$A:$A) + 1),'Last name'!$A:$B,2,FALSE)
)</f>
        <v>Rodrigues Bianchi</v>
      </c>
      <c r="J1055" s="7" t="str">
        <f t="shared" ca="1" si="113"/>
        <v>Eslovênia Rodrigues Bianchi</v>
      </c>
      <c r="K1055" s="7" t="str" cm="1">
        <f t="array" aca="1" ref="K1055" ca="1">SHA1HASH($J1055)</f>
        <v>cfaa0ddcae57a406bbf7d86ad9a24d157ed62697</v>
      </c>
      <c r="L1055" s="7" cm="1">
        <f t="array" aca="1" ref="L1055" ca="1">INDEX(States!$A:$A,RANDBETWEEN(5,COUNTA(States!$A:$A) + 1),1)</f>
        <v>5</v>
      </c>
      <c r="M1055" s="7" t="str">
        <f ca="1">$L1055 &amp; "|" &amp; VLOOKUP($L1055,States!$A:$B,2,FALSE)</f>
        <v>5|fa0754b9861f7065fd7c6270efb07fc6ac3b0ad8</v>
      </c>
      <c r="N1055" s="7" t="str">
        <f ca="1">VLOOKUP($F1055,Name!$A:$C,3,FALSE)</f>
        <v>F</v>
      </c>
      <c r="O1055" s="7" t="str">
        <f ca="1">VLOOKUP($N1055,Gender!$A:$B,2,FALSE)</f>
        <v>Female</v>
      </c>
      <c r="P1055" s="7" t="str" cm="1">
        <f t="array" aca="1" ref="P1055" ca="1">INDEX('Marital status'!$A:$A,RANDBETWEEN(5,COUNTA('Marital status'!$A:$A) + 1),1)</f>
        <v>3266897012b6dcc5723033bc25891bf99efcff6f</v>
      </c>
      <c r="Q1055" s="7" t="str">
        <f ca="1">VLOOKUP($P1055,'Marital status'!$A:$B,2,FALSE)</f>
        <v>MarrieD</v>
      </c>
      <c r="R1055" s="7">
        <f t="shared" ca="1" si="114"/>
        <v>5</v>
      </c>
      <c r="S1055" s="7" t="e">
        <f ca="1">VLOOKUP($R1055,Race!$A:$B,2,FALSE)</f>
        <v>#N/A</v>
      </c>
      <c r="T1055" s="8">
        <f t="shared" ca="1" si="115"/>
        <v>27320</v>
      </c>
      <c r="U1055" s="6">
        <f t="shared" ca="1" si="116"/>
        <v>7</v>
      </c>
      <c r="V1055" s="8" t="str">
        <f ca="1">VLOOKUP($U1055,Education!$A:$B,2,FALSE)</f>
        <v>Undergraduate degree</v>
      </c>
      <c r="W1055" s="7">
        <f ca="1" xml:space="preserve">
  IF(OR($Y1055 = 5, $Y1055 = 6, $Y1055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055" s="7" t="str">
        <f ca="1">VLOOKUP($W1055,Department!$A:$B,2,FALSE)</f>
        <v>Presidency</v>
      </c>
      <c r="Y1055" s="6">
        <f t="shared" ca="1" si="117"/>
        <v>10</v>
      </c>
      <c r="Z1055" s="7" t="str">
        <f ca="1">VLOOKUP($Y1055,Role!$A:$B,2,FALSE)</f>
        <v>Trainee</v>
      </c>
      <c r="AA1055" s="6" t="str">
        <f t="shared" ca="1" si="118"/>
        <v/>
      </c>
      <c r="AB1055" s="7" t="str">
        <f ca="1" xml:space="preserve">
IF($AA1055 &lt;&gt; "",
    VLOOKUP($AA1055,Level!$A:$B,2,FALSE),
    ""
)</f>
        <v/>
      </c>
      <c r="AC1055" s="1">
        <f ca="1" xml:space="preserve">
IF($Y1055 = 5 + N("Presidente"),
    27000,
    IF($Y1055 = 6 + N("Vice-presidente"),
        23000,
        IF(OR($Y1055 = 8, $Y1055= 13, $Y1055 = 12) + N("Secretária bilíngue ou coordenador ou especialista"),
            8000,
            IF($Y1055 = 7 + N("Diretor"),
                15000,
                IF($Y1055 = 14 + N("Gerente"),
                    12000,
                    IF($Y1055 = 9 + N("Estagiário"),
                        705,
                        IF($Y1055 = 10 + N("Trainee"),
                            805,
                            IF($Y1055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IF($U1055 = 7,
  500,
  IF($U1055 = 8,
    1000,
    IF($U1055 = 9,
      1500,
      IF($U1055 = 10,
        2000,
        0
      )
    )
  )
)
+
N("Adicional no salário por área")
+
IF($W1055 = 14 + N("Tecnologia da Informação"),
  120,
  IF($W1055 = 16 + N("Vendas"),
    110,
    IF($W1055 = 15 + N("Jurídico"),
      100,
      IF(OR($W1055 = 8, $W1055 = 9, $W1055 = 11) + N("Recursos humanos ou comercial ou comunicação e marketing"),
        80,
        0
      )
    )
  )
)
+
N("Adicionando pegadinha")
+
IF(AND($W1055 = 16, $U1055 = 9, $Y1055 = 11, $AA1055 = 5) + N("Se for de vendas, com mestrado, analista sênior"),
  IF($R1055 = 5,
    100,
    0
  )
  +
  IF($N1055 = "M",
    200,
    0
  ),
  0
)</f>
        <v>1305</v>
      </c>
      <c r="AD10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$A1055  &amp; ", "   &amp;
$C1055  &amp; ", "   &amp;
$E1055  &amp; ", '"  &amp;
$J1055  &amp; "', '" &amp;
$N1055  &amp; "', "  &amp;
$R1055  &amp; ", '"  &amp;
TEXT($T1055,"dd/mm/aaaa")  &amp; "', "   &amp;
$U1055  &amp; ", "   &amp;
$W1055  &amp; ", "   &amp;
$Y1055  &amp; ", "   &amp;
IF($AA1055 &lt;&gt; "", $AA1055, "NULL")  &amp; ", "   &amp;
$AC1055  &amp; ");"</f>
        <v>INSERT INTO bi4all.fac_employees (id_company_fk, id_employee_pk, flg_active, employee_name, id_gender_fk, id_race_fk, birthday, id_schooling_fk, id_department_fk, id_role_fk, id_level_fk, salary) VALUES (6a51143286b03064a49cc2acbee63c09a0682d33, 1051, 1, 'Eslovênia Rodrigues Bianchi', 'F', 5, '18/10/1974', 7, 5, 10, NULL, 1305);</v>
      </c>
    </row>
    <row r="1056" spans="1:30" ht="14.25" customHeight="1" x14ac:dyDescent="0.2">
      <c r="A1056" s="7" t="str" cm="1">
        <f t="array" aca="1" ref="A1056" ca="1">INDEX(Company!$A:$A,RANDBETWEEN(5,COUNTA(Company!$A:$A) + 1),1)</f>
        <v>6a51143286b03064a49cc2acbee63c09a0682d33</v>
      </c>
      <c r="B1056" s="7" t="str">
        <f ca="1">VLOOKUP($A1056,Company!$A:$B,2,FALSE)</f>
        <v>ACME Corporation</v>
      </c>
      <c r="C1056" s="5">
        <f t="shared" si="112"/>
        <v>1052</v>
      </c>
      <c r="D1056" s="5" t="str" cm="1">
        <f t="array" ref="D1056">SHA1HASH($C1056)</f>
        <v>6896ddc64ef4051e872b1e3b3b37d25e74f3c335</v>
      </c>
      <c r="E1056" s="6">
        <v>1</v>
      </c>
      <c r="F1056" s="7">
        <f ca="1">IF($C1056 = 1 + N("Presidente"),
    127,
    IF($C1056 = 2 + N("Vice-Presidente"),
        72,
        IF($C1056 = 3 + N("Secretária bilíngue"),
            13,
            RANDBETWEEN(5,COUNT(Name!$A:$A) + 1)
        )
    )
)</f>
        <v>72</v>
      </c>
      <c r="G1056" s="7" t="str">
        <f ca="1">VLOOKUP($F1056,Name!$A:$B,2,FALSE)</f>
        <v>Bernnardo</v>
      </c>
      <c r="H1056" s="7">
        <f ca="1" xml:space="preserve">
IF($C1056 = 1,
    0,
    RANDBETWEEN(5,COUNT('Last name'!$A:$A) + 1)
)</f>
        <v>162</v>
      </c>
      <c r="I1056" s="7" t="str">
        <f ca="1" xml:space="preserve">
IF($C1056 = 1 + N("Presidente"),
    "de Orléans e Bragança",
    VLOOKUP($H1056,'Last name'!$A:$B,2,FALSE) &amp; " " &amp; VLOOKUP(RANDBETWEEN(5,COUNT('Last name'!$A:$A) + 1),'Last name'!$A:$B,2,FALSE)
)</f>
        <v>Ricci Pellegrini</v>
      </c>
      <c r="J1056" s="7" t="str">
        <f t="shared" ca="1" si="113"/>
        <v>Bernnardo Ricci Pellegrini</v>
      </c>
      <c r="K1056" s="7" t="str" cm="1">
        <f t="array" aca="1" ref="K1056" ca="1">SHA1HASH($J1056)</f>
        <v>9215ab7f53f7158bccef2538acbea7f8ed5bf5f1</v>
      </c>
      <c r="L1056" s="7" cm="1">
        <f t="array" aca="1" ref="L1056" ca="1">INDEX(States!$A:$A,RANDBETWEEN(5,COUNTA(States!$A:$A) + 1),1)</f>
        <v>22</v>
      </c>
      <c r="M1056" s="7" t="str">
        <f ca="1">$L1056 &amp; "|" &amp; VLOOKUP($L1056,States!$A:$B,2,FALSE)</f>
        <v>22|04a99b2b0b78076f0a06c2d7695137915b2933a5</v>
      </c>
      <c r="N1056" s="7" t="str">
        <f ca="1">VLOOKUP($F1056,Name!$A:$C,3,FALSE)</f>
        <v>M</v>
      </c>
      <c r="O1056" s="7" t="str">
        <f ca="1">VLOOKUP($N1056,Gender!$A:$B,2,FALSE)</f>
        <v>Male</v>
      </c>
      <c r="P1056" s="7" t="str" cm="1">
        <f t="array" aca="1" ref="P1056" ca="1">INDEX('Marital status'!$A:$A,RANDBETWEEN(5,COUNTA('Marital status'!$A:$A) + 1),1)</f>
        <v>3266897012b6dcc5723033bc25891bf99efcff6f</v>
      </c>
      <c r="Q1056" s="7" t="str">
        <f ca="1">VLOOKUP($P1056,'Marital status'!$A:$B,2,FALSE)</f>
        <v>MarrieD</v>
      </c>
      <c r="R1056" s="7">
        <f t="shared" ca="1" si="114"/>
        <v>7</v>
      </c>
      <c r="S1056" s="7" t="e">
        <f ca="1">VLOOKUP($R1056,Race!$A:$B,2,FALSE)</f>
        <v>#N/A</v>
      </c>
      <c r="T1056" s="8">
        <f t="shared" ca="1" si="115"/>
        <v>28519</v>
      </c>
      <c r="U1056" s="6">
        <f t="shared" ca="1" si="116"/>
        <v>8</v>
      </c>
      <c r="V1056" s="8" t="str">
        <f ca="1">VLOOKUP($U1056,Education!$A:$B,2,FALSE)</f>
        <v>Graduate school</v>
      </c>
      <c r="W1056" s="7">
        <f ca="1" xml:space="preserve">
  IF(OR($Y1056 = 5, $Y1056 = 6, $Y1056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056" s="7" t="str">
        <f ca="1">VLOOKUP($W1056,Department!$A:$B,2,FALSE)</f>
        <v>Communication &amp; Marketing</v>
      </c>
      <c r="Y1056" s="6">
        <f t="shared" ca="1" si="117"/>
        <v>11</v>
      </c>
      <c r="Z1056" s="7" t="str">
        <f ca="1">VLOOKUP($Y1056,Role!$A:$B,2,FALSE)</f>
        <v>Analyst</v>
      </c>
      <c r="AA1056" s="6">
        <f t="shared" ca="1" si="118"/>
        <v>5</v>
      </c>
      <c r="AB1056" s="7" t="str">
        <f ca="1" xml:space="preserve">
IF($AA1056 &lt;&gt; "",
    VLOOKUP($AA1056,Level!$A:$B,2,FALSE),
    ""
)</f>
        <v>Junior</v>
      </c>
      <c r="AC1056" s="1">
        <f ca="1" xml:space="preserve">
IF($Y1056 = 5 + N("Presidente"),
    27000,
    IF($Y1056 = 6 + N("Vice-presidente"),
        23000,
        IF(OR($Y1056 = 8, $Y1056= 13, $Y1056 = 12) + N("Secretária bilíngue ou coordenador ou especialista"),
            8000,
            IF($Y1056 = 7 + N("Diretor"),
                15000,
                IF($Y1056 = 14 + N("Gerente"),
                    12000,
                    IF($Y1056 = 9 + N("Estagiário"),
                        705,
                        IF($Y1056 = 10 + N("Trainee"),
                            805,
                            IF($Y1056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IF($U1056 = 7,
  500,
  IF($U1056 = 8,
    1000,
    IF($U1056 = 9,
      1500,
      IF($U1056 = 10,
        2000,
        0
      )
    )
  )
)
+
N("Adicional no salário por área")
+
IF($W1056 = 14 + N("Tecnologia da Informação"),
  120,
  IF($W1056 = 16 + N("Vendas"),
    110,
    IF($W1056 = 15 + N("Jurídico"),
      100,
      IF(OR($W1056 = 8, $W1056 = 9, $W1056 = 11) + N("Recursos humanos ou comercial ou comunicação e marketing"),
        80,
        0
      )
    )
  )
)
+
N("Adicionando pegadinha")
+
IF(AND($W1056 = 16, $U1056 = 9, $Y1056 = 11, $AA1056 = 5) + N("Se for de vendas, com mestrado, analista sênior"),
  IF($R1056 = 5,
    100,
    0
  )
  +
  IF($N1056 = "M",
    200,
    0
  ),
  0
)</f>
        <v>3080</v>
      </c>
      <c r="AD10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$A1056  &amp; ", "   &amp;
$C1056  &amp; ", "   &amp;
$E1056  &amp; ", '"  &amp;
$J1056  &amp; "', '" &amp;
$N1056  &amp; "', "  &amp;
$R1056  &amp; ", '"  &amp;
TEXT($T1056,"dd/mm/aaaa")  &amp; "', "   &amp;
$U1056  &amp; ", "   &amp;
$W1056  &amp; ", "   &amp;
$Y1056  &amp; ", "   &amp;
IF($AA1056 &lt;&gt; "", $AA1056, "NULL")  &amp; ", "   &amp;
$AC1056  &amp; ");"</f>
        <v>INSERT INTO bi4all.fac_employees (id_company_fk, id_employee_pk, flg_active, employee_name, id_gender_fk, id_race_fk, birthday, id_schooling_fk, id_department_fk, id_role_fk, id_level_fk, salary) VALUES (6a51143286b03064a49cc2acbee63c09a0682d33, 1052, 1, 'Bernnardo Ricci Pellegrini', 'M', 7, '29/01/1978', 8, 11, 11, 5, 3080);</v>
      </c>
    </row>
    <row r="1057" spans="1:30" ht="14.25" customHeight="1" x14ac:dyDescent="0.2">
      <c r="A1057" s="7" t="str" cm="1">
        <f t="array" aca="1" ref="A1057" ca="1">INDEX(Company!$A:$A,RANDBETWEEN(5,COUNTA(Company!$A:$A) + 1),1)</f>
        <v>6a51143286b03064a49cc2acbee63c09a0682d33</v>
      </c>
      <c r="B1057" s="7" t="str">
        <f ca="1">VLOOKUP($A1057,Company!$A:$B,2,FALSE)</f>
        <v>ACME Corporation</v>
      </c>
      <c r="C1057" s="5">
        <f t="shared" si="112"/>
        <v>1053</v>
      </c>
      <c r="D1057" s="5" t="str" cm="1">
        <f t="array" ref="D1057">SHA1HASH($C1057)</f>
        <v>17cc4efa7bf7d9e63c99683dd9d8f53590b8fbf5</v>
      </c>
      <c r="E1057" s="6">
        <v>1</v>
      </c>
      <c r="F1057" s="7">
        <f ca="1">IF($C1057 = 1 + N("Presidente"),
    127,
    IF($C1057 = 2 + N("Vice-Presidente"),
        72,
        IF($C1057 = 3 + N("Secretária bilíngue"),
            13,
            RANDBETWEEN(5,COUNT(Name!$A:$A) + 1)
        )
    )
)</f>
        <v>144</v>
      </c>
      <c r="G1057" s="7" t="str">
        <f ca="1">VLOOKUP($F1057,Name!$A:$B,2,FALSE)</f>
        <v>Flávio</v>
      </c>
      <c r="H1057" s="7">
        <f ca="1" xml:space="preserve">
IF($C1057 = 1,
    0,
    RANDBETWEEN(5,COUNT('Last name'!$A:$A) + 1)
)</f>
        <v>19</v>
      </c>
      <c r="I1057" s="7" t="str">
        <f ca="1" xml:space="preserve">
IF($C1057 = 1 + N("Presidente"),
    "de Orléans e Bragança",
    VLOOKUP($H1057,'Last name'!$A:$B,2,FALSE) &amp; " " &amp; VLOOKUP(RANDBETWEEN(5,COUNT('Last name'!$A:$A) + 1),'Last name'!$A:$B,2,FALSE)
)</f>
        <v>Anjos Pedroso</v>
      </c>
      <c r="J1057" s="7" t="str">
        <f t="shared" ca="1" si="113"/>
        <v>Flávio Anjos Pedroso</v>
      </c>
      <c r="K1057" s="7" t="str" cm="1">
        <f t="array" aca="1" ref="K1057" ca="1">SHA1HASH($J1057)</f>
        <v>8f8019c93987788242709f7db1ddd11daec9b6b7</v>
      </c>
      <c r="L1057" s="7" cm="1">
        <f t="array" aca="1" ref="L1057" ca="1">INDEX(States!$A:$A,RANDBETWEEN(5,COUNTA(States!$A:$A) + 1),1)</f>
        <v>24</v>
      </c>
      <c r="M1057" s="7" t="str">
        <f ca="1">$L1057 &amp; "|" &amp; VLOOKUP($L1057,States!$A:$B,2,FALSE)</f>
        <v>24|4e344e218f5d3cb3700b5fb228401547cb97b31c</v>
      </c>
      <c r="N1057" s="7" t="str">
        <f ca="1">VLOOKUP($F1057,Name!$A:$C,3,FALSE)</f>
        <v>M</v>
      </c>
      <c r="O1057" s="7" t="str">
        <f ca="1">VLOOKUP($N1057,Gender!$A:$B,2,FALSE)</f>
        <v>Male</v>
      </c>
      <c r="P1057" s="7" t="str" cm="1">
        <f t="array" aca="1" ref="P1057" ca="1">INDEX('Marital status'!$A:$A,RANDBETWEEN(5,COUNTA('Marital status'!$A:$A) + 1),1)</f>
        <v>459031b19ec5bbd3b3dbc0a9dcf2cb6e6c6f7848</v>
      </c>
      <c r="Q1057" s="7" t="str">
        <f ca="1">VLOOKUP($P1057,'Marital status'!$A:$B,2,FALSE)</f>
        <v xml:space="preserve">Widowed </v>
      </c>
      <c r="R1057" s="7">
        <f t="shared" ca="1" si="114"/>
        <v>6</v>
      </c>
      <c r="S1057" s="7" t="e">
        <f ca="1">VLOOKUP($R1057,Race!$A:$B,2,FALSE)</f>
        <v>#N/A</v>
      </c>
      <c r="T1057" s="8">
        <f t="shared" ca="1" si="115"/>
        <v>25660</v>
      </c>
      <c r="U1057" s="6">
        <f t="shared" ca="1" si="116"/>
        <v>7</v>
      </c>
      <c r="V1057" s="8" t="str">
        <f ca="1">VLOOKUP($U1057,Education!$A:$B,2,FALSE)</f>
        <v>Undergraduate degree</v>
      </c>
      <c r="W1057" s="7">
        <f ca="1" xml:space="preserve">
  IF(OR($Y1057 = 5, $Y1057 = 6, $Y1057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057" s="7" t="str">
        <f ca="1">VLOOKUP($W1057,Department!$A:$B,2,FALSE)</f>
        <v>Communication &amp; Marketing</v>
      </c>
      <c r="Y1057" s="6">
        <f t="shared" ca="1" si="117"/>
        <v>9</v>
      </c>
      <c r="Z1057" s="7" t="str">
        <f ca="1">VLOOKUP($Y1057,Role!$A:$B,2,FALSE)</f>
        <v>Intern</v>
      </c>
      <c r="AA1057" s="6" t="str">
        <f t="shared" ca="1" si="118"/>
        <v/>
      </c>
      <c r="AB1057" s="7" t="str">
        <f ca="1" xml:space="preserve">
IF($AA1057 &lt;&gt; "",
    VLOOKUP($AA1057,Level!$A:$B,2,FALSE),
    ""
)</f>
        <v/>
      </c>
      <c r="AC1057" s="1">
        <f ca="1" xml:space="preserve">
IF($Y1057 = 5 + N("Presidente"),
    27000,
    IF($Y1057 = 6 + N("Vice-presidente"),
        23000,
        IF(OR($Y1057 = 8, $Y1057= 13, $Y1057 = 12) + N("Secretária bilíngue ou coordenador ou especialista"),
            8000,
            IF($Y1057 = 7 + N("Diretor"),
                15000,
                IF($Y1057 = 14 + N("Gerente"),
                    12000,
                    IF($Y1057 = 9 + N("Estagiário"),
                        705,
                        IF($Y1057 = 10 + N("Trainee"),
                            805,
                            IF($Y1057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IF($U1057 = 7,
  500,
  IF($U1057 = 8,
    1000,
    IF($U1057 = 9,
      1500,
      IF($U1057 = 10,
        2000,
        0
      )
    )
  )
)
+
N("Adicional no salário por área")
+
IF($W1057 = 14 + N("Tecnologia da Informação"),
  120,
  IF($W1057 = 16 + N("Vendas"),
    110,
    IF($W1057 = 15 + N("Jurídico"),
      100,
      IF(OR($W1057 = 8, $W1057 = 9, $W1057 = 11) + N("Recursos humanos ou comercial ou comunicação e marketing"),
        80,
        0
      )
    )
  )
)
+
N("Adicionando pegadinha")
+
IF(AND($W1057 = 16, $U1057 = 9, $Y1057 = 11, $AA1057 = 5) + N("Se for de vendas, com mestrado, analista sênior"),
  IF($R1057 = 5,
    100,
    0
  )
  +
  IF($N1057 = "M",
    200,
    0
  ),
  0
)</f>
        <v>1285</v>
      </c>
      <c r="AD10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$A1057  &amp; ", "   &amp;
$C1057  &amp; ", "   &amp;
$E1057  &amp; ", '"  &amp;
$J1057  &amp; "', '" &amp;
$N1057  &amp; "', "  &amp;
$R1057  &amp; ", '"  &amp;
TEXT($T1057,"dd/mm/aaaa")  &amp; "', "   &amp;
$U1057  &amp; ", "   &amp;
$W1057  &amp; ", "   &amp;
$Y1057  &amp; ", "   &amp;
IF($AA1057 &lt;&gt; "", $AA1057, "NULL")  &amp; ", "   &amp;
$AC1057  &amp; ");"</f>
        <v>INSERT INTO bi4all.fac_employees (id_company_fk, id_employee_pk, flg_active, employee_name, id_gender_fk, id_race_fk, birthday, id_schooling_fk, id_department_fk, id_role_fk, id_level_fk, salary) VALUES (6a51143286b03064a49cc2acbee63c09a0682d33, 1053, 1, 'Flávio Anjos Pedroso', 'M', 6, '02/04/1970', 7, 11, 9, NULL, 1285);</v>
      </c>
    </row>
    <row r="1058" spans="1:30" ht="14.25" customHeight="1" x14ac:dyDescent="0.2">
      <c r="A1058" s="7" t="str" cm="1">
        <f t="array" aca="1" ref="A1058" ca="1">INDEX(Company!$A:$A,RANDBETWEEN(5,COUNTA(Company!$A:$A) + 1),1)</f>
        <v>6a51143286b03064a49cc2acbee63c09a0682d33</v>
      </c>
      <c r="B1058" s="7" t="str">
        <f ca="1">VLOOKUP($A1058,Company!$A:$B,2,FALSE)</f>
        <v>ACME Corporation</v>
      </c>
      <c r="C1058" s="5">
        <f t="shared" si="112"/>
        <v>1054</v>
      </c>
      <c r="D1058" s="5" t="str" cm="1">
        <f t="array" ref="D1058">SHA1HASH($C1058)</f>
        <v>6c8e459f96d9cf05e1fac5432df1066b42609e52</v>
      </c>
      <c r="E1058" s="6">
        <v>1</v>
      </c>
      <c r="F1058" s="7">
        <f ca="1">IF($C1058 = 1 + N("Presidente"),
    127,
    IF($C1058 = 2 + N("Vice-Presidente"),
        72,
        IF($C1058 = 3 + N("Secretária bilíngue"),
            13,
            RANDBETWEEN(5,COUNT(Name!$A:$A) + 1)
        )
    )
)</f>
        <v>50</v>
      </c>
      <c r="G1058" s="7" t="str">
        <f ca="1">VLOOKUP($F1058,Name!$A:$B,2,FALSE)</f>
        <v>Antonella</v>
      </c>
      <c r="H1058" s="7">
        <f ca="1" xml:space="preserve">
IF($C1058 = 1,
    0,
    RANDBETWEEN(5,COUNT('Last name'!$A:$A) + 1)
)</f>
        <v>172</v>
      </c>
      <c r="I1058" s="7" t="str">
        <f ca="1" xml:space="preserve">
IF($C1058 = 1 + N("Presidente"),
    "de Orléans e Bragança",
    VLOOKUP($H1058,'Last name'!$A:$B,2,FALSE) &amp; " " &amp; VLOOKUP(RANDBETWEEN(5,COUNT('Last name'!$A:$A) + 1),'Last name'!$A:$B,2,FALSE)
)</f>
        <v>Salvador Bermudes</v>
      </c>
      <c r="J1058" s="7" t="str">
        <f t="shared" ca="1" si="113"/>
        <v>Antonella Salvador Bermudes</v>
      </c>
      <c r="K1058" s="7" t="str" cm="1">
        <f t="array" aca="1" ref="K1058" ca="1">SHA1HASH($J1058)</f>
        <v>223e00e4428241051ddf350b0d134eaaad93c0ff</v>
      </c>
      <c r="L1058" s="7" cm="1">
        <f t="array" aca="1" ref="L1058" ca="1">INDEX(States!$A:$A,RANDBETWEEN(5,COUNTA(States!$A:$A) + 1),1)</f>
        <v>16</v>
      </c>
      <c r="M1058" s="7" t="str">
        <f ca="1">$L1058 &amp; "|" &amp; VLOOKUP($L1058,States!$A:$B,2,FALSE)</f>
        <v>16|07cfbddcd11fff6189ba806e40d4e76476d512f4</v>
      </c>
      <c r="N1058" s="7" t="str">
        <f ca="1">VLOOKUP($F1058,Name!$A:$C,3,FALSE)</f>
        <v>F</v>
      </c>
      <c r="O1058" s="7" t="str">
        <f ca="1">VLOOKUP($N1058,Gender!$A:$B,2,FALSE)</f>
        <v>Female</v>
      </c>
      <c r="P1058" s="7" t="str" cm="1">
        <f t="array" aca="1" ref="P1058" ca="1">INDEX('Marital status'!$A:$A,RANDBETWEEN(5,COUNTA('Marital status'!$A:$A) + 1),1)</f>
        <v>459031b19ec5bbd3b3dbc0a9dcf2cb6e6c6f7848</v>
      </c>
      <c r="Q1058" s="7" t="str">
        <f ca="1">VLOOKUP($P1058,'Marital status'!$A:$B,2,FALSE)</f>
        <v xml:space="preserve">Widowed </v>
      </c>
      <c r="R1058" s="7">
        <f t="shared" ca="1" si="114"/>
        <v>5</v>
      </c>
      <c r="S1058" s="7" t="e">
        <f ca="1">VLOOKUP($R1058,Race!$A:$B,2,FALSE)</f>
        <v>#N/A</v>
      </c>
      <c r="T1058" s="8">
        <f t="shared" ca="1" si="115"/>
        <v>23643</v>
      </c>
      <c r="U1058" s="6">
        <f t="shared" ca="1" si="116"/>
        <v>7</v>
      </c>
      <c r="V1058" s="8" t="str">
        <f ca="1">VLOOKUP($U1058,Education!$A:$B,2,FALSE)</f>
        <v>Undergraduate degree</v>
      </c>
      <c r="W1058" s="7">
        <f ca="1" xml:space="preserve">
  IF(OR($Y1058 = 5, $Y1058 = 6, $Y1058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058" s="7" t="str">
        <f ca="1">VLOOKUP($W1058,Department!$A:$B,2,FALSE)</f>
        <v>Controlling</v>
      </c>
      <c r="Y1058" s="6">
        <f t="shared" ca="1" si="117"/>
        <v>11</v>
      </c>
      <c r="Z1058" s="7" t="str">
        <f ca="1">VLOOKUP($Y1058,Role!$A:$B,2,FALSE)</f>
        <v>Analyst</v>
      </c>
      <c r="AA1058" s="6">
        <f t="shared" ca="1" si="118"/>
        <v>6</v>
      </c>
      <c r="AB1058" s="7" t="str">
        <f ca="1" xml:space="preserve">
IF($AA1058 &lt;&gt; "",
    VLOOKUP($AA1058,Level!$A:$B,2,FALSE),
    ""
)</f>
        <v>Pleno</v>
      </c>
      <c r="AC1058" s="1">
        <f ca="1" xml:space="preserve">
IF($Y1058 = 5 + N("Presidente"),
    27000,
    IF($Y1058 = 6 + N("Vice-presidente"),
        23000,
        IF(OR($Y1058 = 8, $Y1058= 13, $Y1058 = 12) + N("Secretária bilíngue ou coordenador ou especialista"),
            8000,
            IF($Y1058 = 7 + N("Diretor"),
                15000,
                IF($Y1058 = 14 + N("Gerente"),
                    12000,
                    IF($Y1058 = 9 + N("Estagiário"),
                        705,
                        IF($Y1058 = 10 + N("Trainee"),
                            805,
                            IF($Y1058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IF($U1058 = 7,
  500,
  IF($U1058 = 8,
    1000,
    IF($U1058 = 9,
      1500,
      IF($U1058 = 10,
        2000,
        0
      )
    )
  )
)
+
N("Adicional no salário por área")
+
IF($W1058 = 14 + N("Tecnologia da Informação"),
  120,
  IF($W1058 = 16 + N("Vendas"),
    110,
    IF($W1058 = 15 + N("Jurídico"),
      100,
      IF(OR($W1058 = 8, $W1058 = 9, $W1058 = 11) + N("Recursos humanos ou comercial ou comunicação e marketing"),
        80,
        0
      )
    )
  )
)
+
N("Adicionando pegadinha")
+
IF(AND($W1058 = 16, $U1058 = 9, $Y1058 = 11, $AA1058 = 5) + N("Se for de vendas, com mestrado, analista sênior"),
  IF($R1058 = 5,
    100,
    0
  )
  +
  IF($N1058 = "M",
    200,
    0
  ),
  0
)</f>
        <v>2500</v>
      </c>
      <c r="AD10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$A1058  &amp; ", "   &amp;
$C1058  &amp; ", "   &amp;
$E1058  &amp; ", '"  &amp;
$J1058  &amp; "', '" &amp;
$N1058  &amp; "', "  &amp;
$R1058  &amp; ", '"  &amp;
TEXT($T1058,"dd/mm/aaaa")  &amp; "', "   &amp;
$U1058  &amp; ", "   &amp;
$W1058  &amp; ", "   &amp;
$Y1058  &amp; ", "   &amp;
IF($AA1058 &lt;&gt; "", $AA1058, "NULL")  &amp; ", "   &amp;
$AC1058  &amp; ");"</f>
        <v>INSERT INTO bi4all.fac_employees (id_company_fk, id_employee_pk, flg_active, employee_name, id_gender_fk, id_race_fk, birthday, id_schooling_fk, id_department_fk, id_role_fk, id_level_fk, salary) VALUES (6a51143286b03064a49cc2acbee63c09a0682d33, 1054, 1, 'Antonella Salvador Bermudes', 'F', 5, '23/09/1964', 7, 12, 11, 6, 2500);</v>
      </c>
    </row>
    <row r="1059" spans="1:30" ht="14.25" customHeight="1" x14ac:dyDescent="0.2">
      <c r="A1059" s="7" t="str" cm="1">
        <f t="array" aca="1" ref="A1059" ca="1">INDEX(Company!$A:$A,RANDBETWEEN(5,COUNTA(Company!$A:$A) + 1),1)</f>
        <v>6a51143286b03064a49cc2acbee63c09a0682d33</v>
      </c>
      <c r="B1059" s="7" t="str">
        <f ca="1">VLOOKUP($A1059,Company!$A:$B,2,FALSE)</f>
        <v>ACME Corporation</v>
      </c>
      <c r="C1059" s="5">
        <f t="shared" si="112"/>
        <v>1055</v>
      </c>
      <c r="D1059" s="5" t="str" cm="1">
        <f t="array" ref="D1059">SHA1HASH($C1059)</f>
        <v>54c1792c99a96a96a2881600f0cce1d81061e8b8</v>
      </c>
      <c r="E1059" s="6">
        <v>1</v>
      </c>
      <c r="F1059" s="7">
        <f ca="1">IF($C1059 = 1 + N("Presidente"),
    127,
    IF($C1059 = 2 + N("Vice-Presidente"),
        72,
        IF($C1059 = 3 + N("Secretária bilíngue"),
            13,
            RANDBETWEEN(5,COUNT(Name!$A:$A) + 1)
        )
    )
)</f>
        <v>256</v>
      </c>
      <c r="G1059" s="7" t="str">
        <f ca="1">VLOOKUP($F1059,Name!$A:$B,2,FALSE)</f>
        <v>Marcelo</v>
      </c>
      <c r="H1059" s="7">
        <f ca="1" xml:space="preserve">
IF($C1059 = 1,
    0,
    RANDBETWEEN(5,COUNT('Last name'!$A:$A) + 1)
)</f>
        <v>189</v>
      </c>
      <c r="I1059" s="7" t="str">
        <f ca="1" xml:space="preserve">
IF($C1059 = 1 + N("Presidente"),
    "de Orléans e Bragança",
    VLOOKUP($H1059,'Last name'!$A:$B,2,FALSE) &amp; " " &amp; VLOOKUP(RANDBETWEEN(5,COUNT('Last name'!$A:$A) + 1),'Last name'!$A:$B,2,FALSE)
)</f>
        <v>Teixeira Tavarez</v>
      </c>
      <c r="J1059" s="7" t="str">
        <f t="shared" ca="1" si="113"/>
        <v>Marcelo Teixeira Tavarez</v>
      </c>
      <c r="K1059" s="7" t="str" cm="1">
        <f t="array" aca="1" ref="K1059" ca="1">SHA1HASH($J1059)</f>
        <v>9da0dbb49b58b9c932faf91b6fbfa96b84b052f4</v>
      </c>
      <c r="L1059" s="7" cm="1">
        <f t="array" aca="1" ref="L1059" ca="1">INDEX(States!$A:$A,RANDBETWEEN(5,COUNTA(States!$A:$A) + 1),1)</f>
        <v>14</v>
      </c>
      <c r="M1059" s="7" t="str">
        <f ca="1">$L1059 &amp; "|" &amp; VLOOKUP($L1059,States!$A:$B,2,FALSE)</f>
        <v>14|9b9a260c6946192b7ea8dcfb1d39940b66fe4460</v>
      </c>
      <c r="N1059" s="7" t="str">
        <f ca="1">VLOOKUP($F1059,Name!$A:$C,3,FALSE)</f>
        <v>M</v>
      </c>
      <c r="O1059" s="7" t="str">
        <f ca="1">VLOOKUP($N1059,Gender!$A:$B,2,FALSE)</f>
        <v>Male</v>
      </c>
      <c r="P1059" s="7" t="str" cm="1">
        <f t="array" aca="1" ref="P1059" ca="1">INDEX('Marital status'!$A:$A,RANDBETWEEN(5,COUNTA('Marital status'!$A:$A) + 1),1)</f>
        <v>ce0b1612aa711b78a720295d271a33894e2b72bf</v>
      </c>
      <c r="Q1059" s="7" t="str">
        <f ca="1">VLOOKUP($P1059,'Marital status'!$A:$B,2,FALSE)</f>
        <v>single</v>
      </c>
      <c r="R1059" s="7">
        <f t="shared" ca="1" si="114"/>
        <v>5</v>
      </c>
      <c r="S1059" s="7" t="e">
        <f ca="1">VLOOKUP($R1059,Race!$A:$B,2,FALSE)</f>
        <v>#N/A</v>
      </c>
      <c r="T1059" s="8">
        <f t="shared" ca="1" si="115"/>
        <v>31972</v>
      </c>
      <c r="U1059" s="6">
        <f t="shared" ca="1" si="116"/>
        <v>7</v>
      </c>
      <c r="V1059" s="8" t="str">
        <f ca="1">VLOOKUP($U1059,Education!$A:$B,2,FALSE)</f>
        <v>Undergraduate degree</v>
      </c>
      <c r="W1059" s="7">
        <f ca="1" xml:space="preserve">
  IF(OR($Y1059 = 5, $Y1059 = 6, $Y1059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059" s="7" t="str">
        <f ca="1">VLOOKUP($W1059,Department!$A:$B,2,FALSE)</f>
        <v>Administration</v>
      </c>
      <c r="Y1059" s="6">
        <f t="shared" ca="1" si="117"/>
        <v>10</v>
      </c>
      <c r="Z1059" s="7" t="str">
        <f ca="1">VLOOKUP($Y1059,Role!$A:$B,2,FALSE)</f>
        <v>Trainee</v>
      </c>
      <c r="AA1059" s="6" t="str">
        <f t="shared" ca="1" si="118"/>
        <v/>
      </c>
      <c r="AB1059" s="7" t="str">
        <f ca="1" xml:space="preserve">
IF($AA1059 &lt;&gt; "",
    VLOOKUP($AA1059,Level!$A:$B,2,FALSE),
    ""
)</f>
        <v/>
      </c>
      <c r="AC1059" s="1">
        <f ca="1" xml:space="preserve">
IF($Y1059 = 5 + N("Presidente"),
    27000,
    IF($Y1059 = 6 + N("Vice-presidente"),
        23000,
        IF(OR($Y1059 = 8, $Y1059= 13, $Y1059 = 12) + N("Secretária bilíngue ou coordenador ou especialista"),
            8000,
            IF($Y1059 = 7 + N("Diretor"),
                15000,
                IF($Y1059 = 14 + N("Gerente"),
                    12000,
                    IF($Y1059 = 9 + N("Estagiário"),
                        705,
                        IF($Y1059 = 10 + N("Trainee"),
                            805,
                            IF($Y1059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IF($U1059 = 7,
  500,
  IF($U1059 = 8,
    1000,
    IF($U1059 = 9,
      1500,
      IF($U1059 = 10,
        2000,
        0
      )
    )
  )
)
+
N("Adicional no salário por área")
+
IF($W1059 = 14 + N("Tecnologia da Informação"),
  120,
  IF($W1059 = 16 + N("Vendas"),
    110,
    IF($W1059 = 15 + N("Jurídico"),
      100,
      IF(OR($W1059 = 8, $W1059 = 9, $W1059 = 11) + N("Recursos humanos ou comercial ou comunicação e marketing"),
        80,
        0
      )
    )
  )
)
+
N("Adicionando pegadinha")
+
IF(AND($W1059 = 16, $U1059 = 9, $Y1059 = 11, $AA1059 = 5) + N("Se for de vendas, com mestrado, analista sênior"),
  IF($R1059 = 5,
    100,
    0
  )
  +
  IF($N1059 = "M",
    200,
    0
  ),
  0
)</f>
        <v>1305</v>
      </c>
      <c r="AD10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$A1059  &amp; ", "   &amp;
$C1059  &amp; ", "   &amp;
$E1059  &amp; ", '"  &amp;
$J1059  &amp; "', '" &amp;
$N1059  &amp; "', "  &amp;
$R1059  &amp; ", '"  &amp;
TEXT($T1059,"dd/mm/aaaa")  &amp; "', "   &amp;
$U1059  &amp; ", "   &amp;
$W1059  &amp; ", "   &amp;
$Y1059  &amp; ", "   &amp;
IF($AA1059 &lt;&gt; "", $AA1059, "NULL")  &amp; ", "   &amp;
$AC1059  &amp; ");"</f>
        <v>INSERT INTO bi4all.fac_employees (id_company_fk, id_employee_pk, flg_active, employee_name, id_gender_fk, id_race_fk, birthday, id_schooling_fk, id_department_fk, id_role_fk, id_level_fk, salary) VALUES (6a51143286b03064a49cc2acbee63c09a0682d33, 1055, 1, 'Marcelo Teixeira Tavarez', 'M', 5, '14/07/1987', 7, 6, 10, NULL, 1305);</v>
      </c>
    </row>
    <row r="1060" spans="1:30" ht="14.25" customHeight="1" x14ac:dyDescent="0.2">
      <c r="A1060" s="7" t="str" cm="1">
        <f t="array" aca="1" ref="A1060" ca="1">INDEX(Company!$A:$A,RANDBETWEEN(5,COUNTA(Company!$A:$A) + 1),1)</f>
        <v>6a51143286b03064a49cc2acbee63c09a0682d33</v>
      </c>
      <c r="B1060" s="7" t="str">
        <f ca="1">VLOOKUP($A1060,Company!$A:$B,2,FALSE)</f>
        <v>ACME Corporation</v>
      </c>
      <c r="C1060" s="5">
        <f t="shared" si="112"/>
        <v>1056</v>
      </c>
      <c r="D1060" s="5" t="str" cm="1">
        <f t="array" ref="D1060">SHA1HASH($C1060)</f>
        <v>99d746fce4f09b8397f84131b830a865ab4308e1</v>
      </c>
      <c r="E1060" s="6">
        <v>1</v>
      </c>
      <c r="F1060" s="7">
        <f ca="1">IF($C1060 = 1 + N("Presidente"),
    127,
    IF($C1060 = 2 + N("Vice-Presidente"),
        72,
        IF($C1060 = 3 + N("Secretária bilíngue"),
            13,
            RANDBETWEEN(5,COUNT(Name!$A:$A) + 1)
        )
    )
)</f>
        <v>164</v>
      </c>
      <c r="G1060" s="7" t="str">
        <f ca="1">VLOOKUP($F1060,Name!$A:$B,2,FALSE)</f>
        <v>Heloísa Helena</v>
      </c>
      <c r="H1060" s="7">
        <f ca="1" xml:space="preserve">
IF($C1060 = 1,
    0,
    RANDBETWEEN(5,COUNT('Last name'!$A:$A) + 1)
)</f>
        <v>140</v>
      </c>
      <c r="I1060" s="7" t="str">
        <f ca="1" xml:space="preserve">
IF($C1060 = 1 + N("Presidente"),
    "de Orléans e Bragança",
    VLOOKUP($H1060,'Last name'!$A:$B,2,FALSE) &amp; " " &amp; VLOOKUP(RANDBETWEEN(5,COUNT('Last name'!$A:$A) + 1),'Last name'!$A:$B,2,FALSE)
)</f>
        <v>Negreiros Santana</v>
      </c>
      <c r="J1060" s="7" t="str">
        <f t="shared" ca="1" si="113"/>
        <v>Heloísa Helena Negreiros Santana</v>
      </c>
      <c r="K1060" s="7" t="str" cm="1">
        <f t="array" aca="1" ref="K1060" ca="1">SHA1HASH($J1060)</f>
        <v>81138557d1c2bd7417a354e1fc64e6e0e833d9f0</v>
      </c>
      <c r="L1060" s="7" cm="1">
        <f t="array" aca="1" ref="L1060" ca="1">INDEX(States!$A:$A,RANDBETWEEN(5,COUNTA(States!$A:$A) + 1),1)</f>
        <v>9</v>
      </c>
      <c r="M1060" s="7" t="str">
        <f ca="1">$L1060 &amp; "|" &amp; VLOOKUP($L1060,States!$A:$B,2,FALSE)</f>
        <v>9|68b7ab1daf7c594d71db682ca70a5cb187f0524f</v>
      </c>
      <c r="N1060" s="7" t="str">
        <f ca="1">VLOOKUP($F1060,Name!$A:$C,3,FALSE)</f>
        <v>F</v>
      </c>
      <c r="O1060" s="7" t="str">
        <f ca="1">VLOOKUP($N1060,Gender!$A:$B,2,FALSE)</f>
        <v>Female</v>
      </c>
      <c r="P1060" s="7" t="str" cm="1">
        <f t="array" aca="1" ref="P1060" ca="1">INDEX('Marital status'!$A:$A,RANDBETWEEN(5,COUNTA('Marital status'!$A:$A) + 1),1)</f>
        <v>93ac84f4e0bd5c1c97b670a12a7fff6af89fb6b3</v>
      </c>
      <c r="Q1060" s="7" t="str">
        <f ca="1">VLOOKUP($P1060,'Marital status'!$A:$B,2,FALSE)</f>
        <v>DIVORCED</v>
      </c>
      <c r="R1060" s="7">
        <f t="shared" ca="1" si="114"/>
        <v>5</v>
      </c>
      <c r="S1060" s="7" t="e">
        <f ca="1">VLOOKUP($R1060,Race!$A:$B,2,FALSE)</f>
        <v>#N/A</v>
      </c>
      <c r="T1060" s="8">
        <f t="shared" ca="1" si="115"/>
        <v>31251</v>
      </c>
      <c r="U1060" s="6">
        <f t="shared" ca="1" si="116"/>
        <v>8</v>
      </c>
      <c r="V1060" s="8" t="str">
        <f ca="1">VLOOKUP($U1060,Education!$A:$B,2,FALSE)</f>
        <v>Graduate school</v>
      </c>
      <c r="W1060" s="7">
        <f ca="1" xml:space="preserve">
  IF(OR($Y1060 = 5, $Y1060 = 6, $Y1060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060" s="7" t="str">
        <f ca="1">VLOOKUP($W1060,Department!$A:$B,2,FALSE)</f>
        <v>Operations</v>
      </c>
      <c r="Y1060" s="6">
        <f t="shared" ca="1" si="117"/>
        <v>11</v>
      </c>
      <c r="Z1060" s="7" t="str">
        <f ca="1">VLOOKUP($Y1060,Role!$A:$B,2,FALSE)</f>
        <v>Analyst</v>
      </c>
      <c r="AA1060" s="6">
        <f t="shared" ca="1" si="118"/>
        <v>6</v>
      </c>
      <c r="AB1060" s="7" t="str">
        <f ca="1" xml:space="preserve">
IF($AA1060 &lt;&gt; "",
    VLOOKUP($AA1060,Level!$A:$B,2,FALSE),
    ""
)</f>
        <v>Pleno</v>
      </c>
      <c r="AC1060" s="1">
        <f ca="1" xml:space="preserve">
IF($Y1060 = 5 + N("Presidente"),
    27000,
    IF($Y1060 = 6 + N("Vice-presidente"),
        23000,
        IF(OR($Y1060 = 8, $Y1060= 13, $Y1060 = 12) + N("Secretária bilíngue ou coordenador ou especialista"),
            8000,
            IF($Y1060 = 7 + N("Diretor"),
                15000,
                IF($Y1060 = 14 + N("Gerente"),
                    12000,
                    IF($Y1060 = 9 + N("Estagiário"),
                        705,
                        IF($Y1060 = 10 + N("Trainee"),
                            805,
                            IF($Y1060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IF($U1060 = 7,
  500,
  IF($U1060 = 8,
    1000,
    IF($U1060 = 9,
      1500,
      IF($U1060 = 10,
        2000,
        0
      )
    )
  )
)
+
N("Adicional no salário por área")
+
IF($W1060 = 14 + N("Tecnologia da Informação"),
  120,
  IF($W1060 = 16 + N("Vendas"),
    110,
    IF($W1060 = 15 + N("Jurídico"),
      100,
      IF(OR($W1060 = 8, $W1060 = 9, $W1060 = 11) + N("Recursos humanos ou comercial ou comunicação e marketing"),
        80,
        0
      )
    )
  )
)
+
N("Adicionando pegadinha")
+
IF(AND($W1060 = 16, $U1060 = 9, $Y1060 = 11, $AA1060 = 5) + N("Se for de vendas, com mestrado, analista sênior"),
  IF($R1060 = 5,
    100,
    0
  )
  +
  IF($N1060 = "M",
    200,
    0
  ),
  0
)</f>
        <v>3000</v>
      </c>
      <c r="AD10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$A1060  &amp; ", "   &amp;
$C1060  &amp; ", "   &amp;
$E1060  &amp; ", '"  &amp;
$J1060  &amp; "', '" &amp;
$N1060  &amp; "', "  &amp;
$R1060  &amp; ", '"  &amp;
TEXT($T1060,"dd/mm/aaaa")  &amp; "', "   &amp;
$U1060  &amp; ", "   &amp;
$W1060  &amp; ", "   &amp;
$Y1060  &amp; ", "   &amp;
IF($AA1060 &lt;&gt; "", $AA1060, "NULL")  &amp; ", "   &amp;
$AC1060  &amp; ");"</f>
        <v>INSERT INTO bi4all.fac_employees (id_company_fk, id_employee_pk, flg_active, employee_name, id_gender_fk, id_race_fk, birthday, id_schooling_fk, id_department_fk, id_role_fk, id_level_fk, salary) VALUES (6a51143286b03064a49cc2acbee63c09a0682d33, 1056, 1, 'Heloísa Helena Negreiros Santana', 'F', 5, '23/07/1985', 8, 10, 11, 6, 3000);</v>
      </c>
    </row>
    <row r="1061" spans="1:30" ht="14.25" customHeight="1" x14ac:dyDescent="0.2">
      <c r="A1061" s="7" t="str" cm="1">
        <f t="array" aca="1" ref="A1061" ca="1">INDEX(Company!$A:$A,RANDBETWEEN(5,COUNTA(Company!$A:$A) + 1),1)</f>
        <v>6a51143286b03064a49cc2acbee63c09a0682d33</v>
      </c>
      <c r="B1061" s="7" t="str">
        <f ca="1">VLOOKUP($A1061,Company!$A:$B,2,FALSE)</f>
        <v>ACME Corporation</v>
      </c>
      <c r="C1061" s="5">
        <f t="shared" si="112"/>
        <v>1057</v>
      </c>
      <c r="D1061" s="5" t="str" cm="1">
        <f t="array" ref="D1061">SHA1HASH($C1061)</f>
        <v>9587915e367335b4e286dbc435585857db78c0c5</v>
      </c>
      <c r="E1061" s="6">
        <v>1</v>
      </c>
      <c r="F1061" s="7">
        <f ca="1">IF($C1061 = 1 + N("Presidente"),
    127,
    IF($C1061 = 2 + N("Vice-Presidente"),
        72,
        IF($C1061 = 3 + N("Secretária bilíngue"),
            13,
            RANDBETWEEN(5,COUNT(Name!$A:$A) + 1)
        )
    )
)</f>
        <v>168</v>
      </c>
      <c r="G1061" s="7" t="str">
        <f ca="1">VLOOKUP($F1061,Name!$A:$B,2,FALSE)</f>
        <v>Henry</v>
      </c>
      <c r="H1061" s="7">
        <f ca="1" xml:space="preserve">
IF($C1061 = 1,
    0,
    RANDBETWEEN(5,COUNT('Last name'!$A:$A) + 1)
)</f>
        <v>67</v>
      </c>
      <c r="I1061" s="7" t="str">
        <f ca="1" xml:space="preserve">
IF($C1061 = 1 + N("Presidente"),
    "de Orléans e Bragança",
    VLOOKUP($H1061,'Last name'!$A:$B,2,FALSE) &amp; " " &amp; VLOOKUP(RANDBETWEEN(5,COUNT('Last name'!$A:$A) + 1),'Last name'!$A:$B,2,FALSE)
)</f>
        <v>Conti Ferreira</v>
      </c>
      <c r="J1061" s="7" t="str">
        <f t="shared" ca="1" si="113"/>
        <v>Henry Conti Ferreira</v>
      </c>
      <c r="K1061" s="7" t="str" cm="1">
        <f t="array" aca="1" ref="K1061" ca="1">SHA1HASH($J1061)</f>
        <v>70627036f106b92b60aec58265018a1aa25bcd87</v>
      </c>
      <c r="L1061" s="7" cm="1">
        <f t="array" aca="1" ref="L1061" ca="1">INDEX(States!$A:$A,RANDBETWEEN(5,COUNTA(States!$A:$A) + 1),1)</f>
        <v>6</v>
      </c>
      <c r="M1061" s="7" t="str">
        <f ca="1">$L1061 &amp; "|" &amp; VLOOKUP($L1061,States!$A:$B,2,FALSE)</f>
        <v>6|990f6b5f2170b43d022d539b1260b5f1af889998</v>
      </c>
      <c r="N1061" s="7" t="str">
        <f ca="1">VLOOKUP($F1061,Name!$A:$C,3,FALSE)</f>
        <v>M</v>
      </c>
      <c r="O1061" s="7" t="str">
        <f ca="1">VLOOKUP($N1061,Gender!$A:$B,2,FALSE)</f>
        <v>Male</v>
      </c>
      <c r="P1061" s="7" t="str" cm="1">
        <f t="array" aca="1" ref="P1061" ca="1">INDEX('Marital status'!$A:$A,RANDBETWEEN(5,COUNTA('Marital status'!$A:$A) + 1),1)</f>
        <v>ce0b1612aa711b78a720295d271a33894e2b72bf</v>
      </c>
      <c r="Q1061" s="7" t="str">
        <f ca="1">VLOOKUP($P1061,'Marital status'!$A:$B,2,FALSE)</f>
        <v>single</v>
      </c>
      <c r="R1061" s="7">
        <f t="shared" ca="1" si="114"/>
        <v>5</v>
      </c>
      <c r="S1061" s="7" t="e">
        <f ca="1">VLOOKUP($R1061,Race!$A:$B,2,FALSE)</f>
        <v>#N/A</v>
      </c>
      <c r="T1061" s="8">
        <f t="shared" ca="1" si="115"/>
        <v>32477</v>
      </c>
      <c r="U1061" s="6">
        <f t="shared" ca="1" si="116"/>
        <v>7</v>
      </c>
      <c r="V1061" s="8" t="str">
        <f ca="1">VLOOKUP($U1061,Education!$A:$B,2,FALSE)</f>
        <v>Undergraduate degree</v>
      </c>
      <c r="W1061" s="7">
        <f ca="1" xml:space="preserve">
  IF(OR($Y1061 = 5, $Y1061 = 6, $Y1061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061" s="7" t="str">
        <f ca="1">VLOOKUP($W1061,Department!$A:$B,2,FALSE)</f>
        <v>Human Resource</v>
      </c>
      <c r="Y1061" s="6">
        <f t="shared" ca="1" si="117"/>
        <v>10</v>
      </c>
      <c r="Z1061" s="7" t="str">
        <f ca="1">VLOOKUP($Y1061,Role!$A:$B,2,FALSE)</f>
        <v>Trainee</v>
      </c>
      <c r="AA1061" s="6" t="str">
        <f t="shared" ca="1" si="118"/>
        <v/>
      </c>
      <c r="AB1061" s="7" t="str">
        <f ca="1" xml:space="preserve">
IF($AA1061 &lt;&gt; "",
    VLOOKUP($AA1061,Level!$A:$B,2,FALSE),
    ""
)</f>
        <v/>
      </c>
      <c r="AC1061" s="1">
        <f ca="1" xml:space="preserve">
IF($Y1061 = 5 + N("Presidente"),
    27000,
    IF($Y1061 = 6 + N("Vice-presidente"),
        23000,
        IF(OR($Y1061 = 8, $Y1061= 13, $Y1061 = 12) + N("Secretária bilíngue ou coordenador ou especialista"),
            8000,
            IF($Y1061 = 7 + N("Diretor"),
                15000,
                IF($Y1061 = 14 + N("Gerente"),
                    12000,
                    IF($Y1061 = 9 + N("Estagiário"),
                        705,
                        IF($Y1061 = 10 + N("Trainee"),
                            805,
                            IF($Y1061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IF($U1061 = 7,
  500,
  IF($U1061 = 8,
    1000,
    IF($U1061 = 9,
      1500,
      IF($U1061 = 10,
        2000,
        0
      )
    )
  )
)
+
N("Adicional no salário por área")
+
IF($W1061 = 14 + N("Tecnologia da Informação"),
  120,
  IF($W1061 = 16 + N("Vendas"),
    110,
    IF($W1061 = 15 + N("Jurídico"),
      100,
      IF(OR($W1061 = 8, $W1061 = 9, $W1061 = 11) + N("Recursos humanos ou comercial ou comunicação e marketing"),
        80,
        0
      )
    )
  )
)
+
N("Adicionando pegadinha")
+
IF(AND($W1061 = 16, $U1061 = 9, $Y1061 = 11, $AA1061 = 5) + N("Se for de vendas, com mestrado, analista sênior"),
  IF($R1061 = 5,
    100,
    0
  )
  +
  IF($N1061 = "M",
    200,
    0
  ),
  0
)</f>
        <v>1385</v>
      </c>
      <c r="AD10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$A1061  &amp; ", "   &amp;
$C1061  &amp; ", "   &amp;
$E1061  &amp; ", '"  &amp;
$J1061  &amp; "', '" &amp;
$N1061  &amp; "', "  &amp;
$R1061  &amp; ", '"  &amp;
TEXT($T1061,"dd/mm/aaaa")  &amp; "', "   &amp;
$U1061  &amp; ", "   &amp;
$W1061  &amp; ", "   &amp;
$Y1061  &amp; ", "   &amp;
IF($AA1061 &lt;&gt; "", $AA1061, "NULL")  &amp; ", "   &amp;
$AC1061  &amp; ");"</f>
        <v>INSERT INTO bi4all.fac_employees (id_company_fk, id_employee_pk, flg_active, employee_name, id_gender_fk, id_race_fk, birthday, id_schooling_fk, id_department_fk, id_role_fk, id_level_fk, salary) VALUES (6a51143286b03064a49cc2acbee63c09a0682d33, 1057, 1, 'Henry Conti Ferreira', 'M', 5, '30/11/1988', 7, 8, 10, NULL, 1385);</v>
      </c>
    </row>
    <row r="1062" spans="1:30" ht="14.25" customHeight="1" x14ac:dyDescent="0.2">
      <c r="A1062" s="7" t="str" cm="1">
        <f t="array" aca="1" ref="A1062" ca="1">INDEX(Company!$A:$A,RANDBETWEEN(5,COUNTA(Company!$A:$A) + 1),1)</f>
        <v>6a51143286b03064a49cc2acbee63c09a0682d33</v>
      </c>
      <c r="B1062" s="7" t="str">
        <f ca="1">VLOOKUP($A1062,Company!$A:$B,2,FALSE)</f>
        <v>ACME Corporation</v>
      </c>
      <c r="C1062" s="5">
        <f t="shared" si="112"/>
        <v>1058</v>
      </c>
      <c r="D1062" s="5" t="str" cm="1">
        <f t="array" ref="D1062">SHA1HASH($C1062)</f>
        <v>6185b6dc968a9507570a4bcf063dd40be8d62989</v>
      </c>
      <c r="E1062" s="6">
        <v>1</v>
      </c>
      <c r="F1062" s="7">
        <f ca="1">IF($C1062 = 1 + N("Presidente"),
    127,
    IF($C1062 = 2 + N("Vice-Presidente"),
        72,
        IF($C1062 = 3 + N("Secretária bilíngue"),
            13,
            RANDBETWEEN(5,COUNT(Name!$A:$A) + 1)
        )
    )
)</f>
        <v>142</v>
      </c>
      <c r="G1062" s="7" t="str">
        <f ca="1">VLOOKUP($F1062,Name!$A:$B,2,FALSE)</f>
        <v>Flaviano</v>
      </c>
      <c r="H1062" s="7">
        <f ca="1" xml:space="preserve">
IF($C1062 = 1,
    0,
    RANDBETWEEN(5,COUNT('Last name'!$A:$A) + 1)
)</f>
        <v>131</v>
      </c>
      <c r="I1062" s="7" t="str">
        <f ca="1" xml:space="preserve">
IF($C1062 = 1 + N("Presidente"),
    "de Orléans e Bragança",
    VLOOKUP($H1062,'Last name'!$A:$B,2,FALSE) &amp; " " &amp; VLOOKUP(RANDBETWEEN(5,COUNT('Last name'!$A:$A) + 1),'Last name'!$A:$B,2,FALSE)
)</f>
        <v>Monti Almeida</v>
      </c>
      <c r="J1062" s="7" t="str">
        <f t="shared" ca="1" si="113"/>
        <v>Flaviano Monti Almeida</v>
      </c>
      <c r="K1062" s="7" t="str" cm="1">
        <f t="array" aca="1" ref="K1062" ca="1">SHA1HASH($J1062)</f>
        <v>ce488afb887b27020fd068021350b9fffe47aad6</v>
      </c>
      <c r="L1062" s="7" cm="1">
        <f t="array" aca="1" ref="L1062" ca="1">INDEX(States!$A:$A,RANDBETWEEN(5,COUNTA(States!$A:$A) + 1),1)</f>
        <v>24</v>
      </c>
      <c r="M1062" s="7" t="str">
        <f ca="1">$L1062 &amp; "|" &amp; VLOOKUP($L1062,States!$A:$B,2,FALSE)</f>
        <v>24|4e344e218f5d3cb3700b5fb228401547cb97b31c</v>
      </c>
      <c r="N1062" s="7" t="str">
        <f ca="1">VLOOKUP($F1062,Name!$A:$C,3,FALSE)</f>
        <v>M</v>
      </c>
      <c r="O1062" s="7" t="str">
        <f ca="1">VLOOKUP($N1062,Gender!$A:$B,2,FALSE)</f>
        <v>Male</v>
      </c>
      <c r="P1062" s="7" t="str" cm="1">
        <f t="array" aca="1" ref="P1062" ca="1">INDEX('Marital status'!$A:$A,RANDBETWEEN(5,COUNTA('Marital status'!$A:$A) + 1),1)</f>
        <v>ce0b1612aa711b78a720295d271a33894e2b72bf</v>
      </c>
      <c r="Q1062" s="7" t="str">
        <f ca="1">VLOOKUP($P1062,'Marital status'!$A:$B,2,FALSE)</f>
        <v>single</v>
      </c>
      <c r="R1062" s="7">
        <f t="shared" ca="1" si="114"/>
        <v>5</v>
      </c>
      <c r="S1062" s="7" t="e">
        <f ca="1">VLOOKUP($R1062,Race!$A:$B,2,FALSE)</f>
        <v>#N/A</v>
      </c>
      <c r="T1062" s="8">
        <f t="shared" ca="1" si="115"/>
        <v>31914</v>
      </c>
      <c r="U1062" s="6">
        <f t="shared" ca="1" si="116"/>
        <v>8</v>
      </c>
      <c r="V1062" s="8" t="str">
        <f ca="1">VLOOKUP($U1062,Education!$A:$B,2,FALSE)</f>
        <v>Graduate school</v>
      </c>
      <c r="W1062" s="7">
        <f ca="1" xml:space="preserve">
  IF(OR($Y1062 = 5, $Y1062 = 6, $Y1062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062" s="7" t="str">
        <f ca="1">VLOOKUP($W1062,Department!$A:$B,2,FALSE)</f>
        <v>Operations</v>
      </c>
      <c r="Y1062" s="6">
        <f t="shared" ca="1" si="117"/>
        <v>11</v>
      </c>
      <c r="Z1062" s="7" t="str">
        <f ca="1">VLOOKUP($Y1062,Role!$A:$B,2,FALSE)</f>
        <v>Analyst</v>
      </c>
      <c r="AA1062" s="6">
        <f t="shared" ca="1" si="118"/>
        <v>6</v>
      </c>
      <c r="AB1062" s="7" t="str">
        <f ca="1" xml:space="preserve">
IF($AA1062 &lt;&gt; "",
    VLOOKUP($AA1062,Level!$A:$B,2,FALSE),
    ""
)</f>
        <v>Pleno</v>
      </c>
      <c r="AC1062" s="1">
        <f ca="1" xml:space="preserve">
IF($Y1062 = 5 + N("Presidente"),
    27000,
    IF($Y1062 = 6 + N("Vice-presidente"),
        23000,
        IF(OR($Y1062 = 8, $Y1062= 13, $Y1062 = 12) + N("Secretária bilíngue ou coordenador ou especialista"),
            8000,
            IF($Y1062 = 7 + N("Diretor"),
                15000,
                IF($Y1062 = 14 + N("Gerente"),
                    12000,
                    IF($Y1062 = 9 + N("Estagiário"),
                        705,
                        IF($Y1062 = 10 + N("Trainee"),
                            805,
                            IF($Y1062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IF($U1062 = 7,
  500,
  IF($U1062 = 8,
    1000,
    IF($U1062 = 9,
      1500,
      IF($U1062 = 10,
        2000,
        0
      )
    )
  )
)
+
N("Adicional no salário por área")
+
IF($W1062 = 14 + N("Tecnologia da Informação"),
  120,
  IF($W1062 = 16 + N("Vendas"),
    110,
    IF($W1062 = 15 + N("Jurídico"),
      100,
      IF(OR($W1062 = 8, $W1062 = 9, $W1062 = 11) + N("Recursos humanos ou comercial ou comunicação e marketing"),
        80,
        0
      )
    )
  )
)
+
N("Adicionando pegadinha")
+
IF(AND($W1062 = 16, $U1062 = 9, $Y1062 = 11, $AA1062 = 5) + N("Se for de vendas, com mestrado, analista sênior"),
  IF($R1062 = 5,
    100,
    0
  )
  +
  IF($N1062 = "M",
    200,
    0
  ),
  0
)</f>
        <v>3000</v>
      </c>
      <c r="AD10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$A1062  &amp; ", "   &amp;
$C1062  &amp; ", "   &amp;
$E1062  &amp; ", '"  &amp;
$J1062  &amp; "', '" &amp;
$N1062  &amp; "', "  &amp;
$R1062  &amp; ", '"  &amp;
TEXT($T1062,"dd/mm/aaaa")  &amp; "', "   &amp;
$U1062  &amp; ", "   &amp;
$W1062  &amp; ", "   &amp;
$Y1062  &amp; ", "   &amp;
IF($AA1062 &lt;&gt; "", $AA1062, "NULL")  &amp; ", "   &amp;
$AC1062  &amp; ");"</f>
        <v>INSERT INTO bi4all.fac_employees (id_company_fk, id_employee_pk, flg_active, employee_name, id_gender_fk, id_race_fk, birthday, id_schooling_fk, id_department_fk, id_role_fk, id_level_fk, salary) VALUES (6a51143286b03064a49cc2acbee63c09a0682d33, 1058, 1, 'Flaviano Monti Almeida', 'M', 5, '17/05/1987', 8, 10, 11, 6, 3000);</v>
      </c>
    </row>
    <row r="1063" spans="1:30" ht="14.25" customHeight="1" x14ac:dyDescent="0.2">
      <c r="A1063" s="7" t="str" cm="1">
        <f t="array" aca="1" ref="A1063" ca="1">INDEX(Company!$A:$A,RANDBETWEEN(5,COUNTA(Company!$A:$A) + 1),1)</f>
        <v>6a51143286b03064a49cc2acbee63c09a0682d33</v>
      </c>
      <c r="B1063" s="7" t="str">
        <f ca="1">VLOOKUP($A1063,Company!$A:$B,2,FALSE)</f>
        <v>ACME Corporation</v>
      </c>
      <c r="C1063" s="5">
        <f t="shared" si="112"/>
        <v>1059</v>
      </c>
      <c r="D1063" s="5" t="str" cm="1">
        <f t="array" ref="D1063">SHA1HASH($C1063)</f>
        <v>2b669c9296380e84b1308058c9c5e6917a9510e9</v>
      </c>
      <c r="E1063" s="6">
        <v>1</v>
      </c>
      <c r="F1063" s="7">
        <f ca="1">IF($C1063 = 1 + N("Presidente"),
    127,
    IF($C1063 = 2 + N("Vice-Presidente"),
        72,
        IF($C1063 = 3 + N("Secretária bilíngue"),
            13,
            RANDBETWEEN(5,COUNT(Name!$A:$A) + 1)
        )
    )
)</f>
        <v>263</v>
      </c>
      <c r="G1063" s="7" t="str">
        <f ca="1">VLOOKUP($F1063,Name!$A:$B,2,FALSE)</f>
        <v>Maria Fernanda</v>
      </c>
      <c r="H1063" s="7">
        <f ca="1" xml:space="preserve">
IF($C1063 = 1,
    0,
    RANDBETWEEN(5,COUNT('Last name'!$A:$A) + 1)
)</f>
        <v>172</v>
      </c>
      <c r="I1063" s="7" t="str">
        <f ca="1" xml:space="preserve">
IF($C1063 = 1 + N("Presidente"),
    "de Orléans e Bragança",
    VLOOKUP($H1063,'Last name'!$A:$B,2,FALSE) &amp; " " &amp; VLOOKUP(RANDBETWEEN(5,COUNT('Last name'!$A:$A) + 1),'Last name'!$A:$B,2,FALSE)
)</f>
        <v>Salvador Morais</v>
      </c>
      <c r="J1063" s="7" t="str">
        <f t="shared" ca="1" si="113"/>
        <v>Maria Fernanda Salvador Morais</v>
      </c>
      <c r="K1063" s="7" t="str" cm="1">
        <f t="array" aca="1" ref="K1063" ca="1">SHA1HASH($J1063)</f>
        <v>d88e4fec8b1f7aa88deb2870a69e4e72fe62f058</v>
      </c>
      <c r="L1063" s="7" cm="1">
        <f t="array" aca="1" ref="L1063" ca="1">INDEX(States!$A:$A,RANDBETWEEN(5,COUNTA(States!$A:$A) + 1),1)</f>
        <v>12</v>
      </c>
      <c r="M1063" s="7" t="str">
        <f ca="1">$L1063 &amp; "|" &amp; VLOOKUP($L1063,States!$A:$B,2,FALSE)</f>
        <v>12|16a2d6eb767d4fd003fae8cac60e0d85a9416ba8</v>
      </c>
      <c r="N1063" s="7" t="str">
        <f ca="1">VLOOKUP($F1063,Name!$A:$C,3,FALSE)</f>
        <v>F</v>
      </c>
      <c r="O1063" s="7" t="str">
        <f ca="1">VLOOKUP($N1063,Gender!$A:$B,2,FALSE)</f>
        <v>Female</v>
      </c>
      <c r="P1063" s="7" t="str" cm="1">
        <f t="array" aca="1" ref="P1063" ca="1">INDEX('Marital status'!$A:$A,RANDBETWEEN(5,COUNTA('Marital status'!$A:$A) + 1),1)</f>
        <v>47051393f6bcbf99111ec5d70ba2ebbe11ebccae</v>
      </c>
      <c r="Q1063" s="7" t="str">
        <f ca="1">VLOOKUP($P1063,'Marital status'!$A:$B,2,FALSE)</f>
        <v xml:space="preserve"> Separated </v>
      </c>
      <c r="R1063" s="7">
        <f t="shared" ca="1" si="114"/>
        <v>5</v>
      </c>
      <c r="S1063" s="7" t="e">
        <f ca="1">VLOOKUP($R1063,Race!$A:$B,2,FALSE)</f>
        <v>#N/A</v>
      </c>
      <c r="T1063" s="8">
        <f t="shared" ca="1" si="115"/>
        <v>22814</v>
      </c>
      <c r="U1063" s="6">
        <f t="shared" ca="1" si="116"/>
        <v>7</v>
      </c>
      <c r="V1063" s="8" t="str">
        <f ca="1">VLOOKUP($U1063,Education!$A:$B,2,FALSE)</f>
        <v>Undergraduate degree</v>
      </c>
      <c r="W1063" s="7">
        <f ca="1" xml:space="preserve">
  IF(OR($Y1063 = 5, $Y1063 = 6, $Y1063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063" s="7" t="str">
        <f ca="1">VLOOKUP($W1063,Department!$A:$B,2,FALSE)</f>
        <v>Audit</v>
      </c>
      <c r="Y1063" s="6">
        <f t="shared" ca="1" si="117"/>
        <v>10</v>
      </c>
      <c r="Z1063" s="7" t="str">
        <f ca="1">VLOOKUP($Y1063,Role!$A:$B,2,FALSE)</f>
        <v>Trainee</v>
      </c>
      <c r="AA1063" s="6" t="str">
        <f t="shared" ca="1" si="118"/>
        <v/>
      </c>
      <c r="AB1063" s="7" t="str">
        <f ca="1" xml:space="preserve">
IF($AA1063 &lt;&gt; "",
    VLOOKUP($AA1063,Level!$A:$B,2,FALSE),
    ""
)</f>
        <v/>
      </c>
      <c r="AC1063" s="1">
        <f ca="1" xml:space="preserve">
IF($Y1063 = 5 + N("Presidente"),
    27000,
    IF($Y1063 = 6 + N("Vice-presidente"),
        23000,
        IF(OR($Y1063 = 8, $Y1063= 13, $Y1063 = 12) + N("Secretária bilíngue ou coordenador ou especialista"),
            8000,
            IF($Y1063 = 7 + N("Diretor"),
                15000,
                IF($Y1063 = 14 + N("Gerente"),
                    12000,
                    IF($Y1063 = 9 + N("Estagiário"),
                        705,
                        IF($Y1063 = 10 + N("Trainee"),
                            805,
                            IF($Y1063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IF($U1063 = 7,
  500,
  IF($U1063 = 8,
    1000,
    IF($U1063 = 9,
      1500,
      IF($U1063 = 10,
        2000,
        0
      )
    )
  )
)
+
N("Adicional no salário por área")
+
IF($W1063 = 14 + N("Tecnologia da Informação"),
  120,
  IF($W1063 = 16 + N("Vendas"),
    110,
    IF($W1063 = 15 + N("Jurídico"),
      100,
      IF(OR($W1063 = 8, $W1063 = 9, $W1063 = 11) + N("Recursos humanos ou comercial ou comunicação e marketing"),
        80,
        0
      )
    )
  )
)
+
N("Adicionando pegadinha")
+
IF(AND($W1063 = 16, $U1063 = 9, $Y1063 = 11, $AA1063 = 5) + N("Se for de vendas, com mestrado, analista sênior"),
  IF($R1063 = 5,
    100,
    0
  )
  +
  IF($N1063 = "M",
    200,
    0
  ),
  0
)</f>
        <v>1305</v>
      </c>
      <c r="AD10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$A1063  &amp; ", "   &amp;
$C1063  &amp; ", "   &amp;
$E1063  &amp; ", '"  &amp;
$J1063  &amp; "', '" &amp;
$N1063  &amp; "', "  &amp;
$R1063  &amp; ", '"  &amp;
TEXT($T1063,"dd/mm/aaaa")  &amp; "', "   &amp;
$U1063  &amp; ", "   &amp;
$W1063  &amp; ", "   &amp;
$Y1063  &amp; ", "   &amp;
IF($AA1063 &lt;&gt; "", $AA1063, "NULL")  &amp; ", "   &amp;
$AC1063  &amp; ");"</f>
        <v>INSERT INTO bi4all.fac_employees (id_company_fk, id_employee_pk, flg_active, employee_name, id_gender_fk, id_race_fk, birthday, id_schooling_fk, id_department_fk, id_role_fk, id_level_fk, salary) VALUES (6a51143286b03064a49cc2acbee63c09a0682d33, 1059, 1, 'Maria Fernanda Salvador Morais', 'F', 5, '17/06/1962', 7, 13, 10, NULL, 1305);</v>
      </c>
    </row>
    <row r="1064" spans="1:30" ht="14.25" customHeight="1" x14ac:dyDescent="0.2">
      <c r="A1064" s="7" t="str" cm="1">
        <f t="array" aca="1" ref="A1064" ca="1">INDEX(Company!$A:$A,RANDBETWEEN(5,COUNTA(Company!$A:$A) + 1),1)</f>
        <v>6a51143286b03064a49cc2acbee63c09a0682d33</v>
      </c>
      <c r="B1064" s="7" t="str">
        <f ca="1">VLOOKUP($A1064,Company!$A:$B,2,FALSE)</f>
        <v>ACME Corporation</v>
      </c>
      <c r="C1064" s="5">
        <f t="shared" si="112"/>
        <v>1060</v>
      </c>
      <c r="D1064" s="5" t="str" cm="1">
        <f t="array" ref="D1064">SHA1HASH($C1064)</f>
        <v>02f84308fab673d8332e1ab780a8ade20987e925</v>
      </c>
      <c r="E1064" s="6">
        <v>1</v>
      </c>
      <c r="F1064" s="7">
        <f ca="1">IF($C1064 = 1 + N("Presidente"),
    127,
    IF($C1064 = 2 + N("Vice-Presidente"),
        72,
        IF($C1064 = 3 + N("Secretária bilíngue"),
            13,
            RANDBETWEEN(5,COUNT(Name!$A:$A) + 1)
        )
    )
)</f>
        <v>144</v>
      </c>
      <c r="G1064" s="7" t="str">
        <f ca="1">VLOOKUP($F1064,Name!$A:$B,2,FALSE)</f>
        <v>Flávio</v>
      </c>
      <c r="H1064" s="7">
        <f ca="1" xml:space="preserve">
IF($C1064 = 1,
    0,
    RANDBETWEEN(5,COUNT('Last name'!$A:$A) + 1)
)</f>
        <v>151</v>
      </c>
      <c r="I1064" s="7" t="str">
        <f ca="1" xml:space="preserve">
IF($C1064 = 1 + N("Presidente"),
    "de Orléans e Bragança",
    VLOOKUP($H1064,'Last name'!$A:$B,2,FALSE) &amp; " " &amp; VLOOKUP(RANDBETWEEN(5,COUNT('Last name'!$A:$A) + 1),'Last name'!$A:$B,2,FALSE)
)</f>
        <v>Pereira Martinelli</v>
      </c>
      <c r="J1064" s="7" t="str">
        <f t="shared" ca="1" si="113"/>
        <v>Flávio Pereira Martinelli</v>
      </c>
      <c r="K1064" s="7" t="str" cm="1">
        <f t="array" aca="1" ref="K1064" ca="1">SHA1HASH($J1064)</f>
        <v>4f6fe4703502cce88f75b2f5915cd248bf8518e1</v>
      </c>
      <c r="L1064" s="7" cm="1">
        <f t="array" aca="1" ref="L1064" ca="1">INDEX(States!$A:$A,RANDBETWEEN(5,COUNTA(States!$A:$A) + 1),1)</f>
        <v>20</v>
      </c>
      <c r="M1064" s="7" t="str">
        <f ca="1">$L1064 &amp; "|" &amp; VLOOKUP($L1064,States!$A:$B,2,FALSE)</f>
        <v>20|c7ee6b7966c56a7149c5002263ee025341a1072b</v>
      </c>
      <c r="N1064" s="7" t="str">
        <f ca="1">VLOOKUP($F1064,Name!$A:$C,3,FALSE)</f>
        <v>M</v>
      </c>
      <c r="O1064" s="7" t="str">
        <f ca="1">VLOOKUP($N1064,Gender!$A:$B,2,FALSE)</f>
        <v>Male</v>
      </c>
      <c r="P1064" s="7" t="str" cm="1">
        <f t="array" aca="1" ref="P1064" ca="1">INDEX('Marital status'!$A:$A,RANDBETWEEN(5,COUNTA('Marital status'!$A:$A) + 1),1)</f>
        <v>459031b19ec5bbd3b3dbc0a9dcf2cb6e6c6f7848</v>
      </c>
      <c r="Q1064" s="7" t="str">
        <f ca="1">VLOOKUP($P1064,'Marital status'!$A:$B,2,FALSE)</f>
        <v xml:space="preserve">Widowed </v>
      </c>
      <c r="R1064" s="7">
        <f t="shared" ca="1" si="114"/>
        <v>8</v>
      </c>
      <c r="S1064" s="7" t="e">
        <f ca="1">VLOOKUP($R1064,Race!$A:$B,2,FALSE)</f>
        <v>#N/A</v>
      </c>
      <c r="T1064" s="8">
        <f t="shared" ca="1" si="115"/>
        <v>29334</v>
      </c>
      <c r="U1064" s="6">
        <f t="shared" ca="1" si="116"/>
        <v>7</v>
      </c>
      <c r="V1064" s="8" t="str">
        <f ca="1">VLOOKUP($U1064,Education!$A:$B,2,FALSE)</f>
        <v>Undergraduate degree</v>
      </c>
      <c r="W1064" s="7">
        <f ca="1" xml:space="preserve">
  IF(OR($Y1064 = 5, $Y1064 = 6, $Y1064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064" s="7" t="str">
        <f ca="1">VLOOKUP($W1064,Department!$A:$B,2,FALSE)</f>
        <v>Controlling</v>
      </c>
      <c r="Y1064" s="6">
        <f t="shared" ca="1" si="117"/>
        <v>11</v>
      </c>
      <c r="Z1064" s="7" t="str">
        <f ca="1">VLOOKUP($Y1064,Role!$A:$B,2,FALSE)</f>
        <v>Analyst</v>
      </c>
      <c r="AA1064" s="6">
        <f t="shared" ca="1" si="118"/>
        <v>6</v>
      </c>
      <c r="AB1064" s="7" t="str">
        <f ca="1" xml:space="preserve">
IF($AA1064 &lt;&gt; "",
    VLOOKUP($AA1064,Level!$A:$B,2,FALSE),
    ""
)</f>
        <v>Pleno</v>
      </c>
      <c r="AC1064" s="1">
        <f ca="1" xml:space="preserve">
IF($Y1064 = 5 + N("Presidente"),
    27000,
    IF($Y1064 = 6 + N("Vice-presidente"),
        23000,
        IF(OR($Y1064 = 8, $Y1064= 13, $Y1064 = 12) + N("Secretária bilíngue ou coordenador ou especialista"),
            8000,
            IF($Y1064 = 7 + N("Diretor"),
                15000,
                IF($Y1064 = 14 + N("Gerente"),
                    12000,
                    IF($Y1064 = 9 + N("Estagiário"),
                        705,
                        IF($Y1064 = 10 + N("Trainee"),
                            805,
                            IF($Y1064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IF($U1064 = 7,
  500,
  IF($U1064 = 8,
    1000,
    IF($U1064 = 9,
      1500,
      IF($U1064 = 10,
        2000,
        0
      )
    )
  )
)
+
N("Adicional no salário por área")
+
IF($W1064 = 14 + N("Tecnologia da Informação"),
  120,
  IF($W1064 = 16 + N("Vendas"),
    110,
    IF($W1064 = 15 + N("Jurídico"),
      100,
      IF(OR($W1064 = 8, $W1064 = 9, $W1064 = 11) + N("Recursos humanos ou comercial ou comunicação e marketing"),
        80,
        0
      )
    )
  )
)
+
N("Adicionando pegadinha")
+
IF(AND($W1064 = 16, $U1064 = 9, $Y1064 = 11, $AA1064 = 5) + N("Se for de vendas, com mestrado, analista sênior"),
  IF($R1064 = 5,
    100,
    0
  )
  +
  IF($N1064 = "M",
    200,
    0
  ),
  0
)</f>
        <v>2500</v>
      </c>
      <c r="AD10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$A1064  &amp; ", "   &amp;
$C1064  &amp; ", "   &amp;
$E1064  &amp; ", '"  &amp;
$J1064  &amp; "', '" &amp;
$N1064  &amp; "', "  &amp;
$R1064  &amp; ", '"  &amp;
TEXT($T1064,"dd/mm/aaaa")  &amp; "', "   &amp;
$U1064  &amp; ", "   &amp;
$W1064  &amp; ", "   &amp;
$Y1064  &amp; ", "   &amp;
IF($AA1064 &lt;&gt; "", $AA1064, "NULL")  &amp; ", "   &amp;
$AC1064  &amp; ");"</f>
        <v>INSERT INTO bi4all.fac_employees (id_company_fk, id_employee_pk, flg_active, employee_name, id_gender_fk, id_race_fk, birthday, id_schooling_fk, id_department_fk, id_role_fk, id_level_fk, salary) VALUES (6a51143286b03064a49cc2acbee63c09a0682d33, 1060, 1, 'Flávio Pereira Martinelli', 'M', 8, '23/04/1980', 7, 12, 11, 6, 2500);</v>
      </c>
    </row>
    <row r="1065" spans="1:30" ht="14.25" customHeight="1" x14ac:dyDescent="0.2">
      <c r="A1065" s="7" t="str" cm="1">
        <f t="array" aca="1" ref="A1065" ca="1">INDEX(Company!$A:$A,RANDBETWEEN(5,COUNTA(Company!$A:$A) + 1),1)</f>
        <v>6a51143286b03064a49cc2acbee63c09a0682d33</v>
      </c>
      <c r="B1065" s="7" t="str">
        <f ca="1">VLOOKUP($A1065,Company!$A:$B,2,FALSE)</f>
        <v>ACME Corporation</v>
      </c>
      <c r="C1065" s="5">
        <f t="shared" si="112"/>
        <v>1061</v>
      </c>
      <c r="D1065" s="5" t="str" cm="1">
        <f t="array" ref="D1065">SHA1HASH($C1065)</f>
        <v>415d2e4353963c539961c46ad289844f4093ba96</v>
      </c>
      <c r="E1065" s="6">
        <v>1</v>
      </c>
      <c r="F1065" s="7">
        <f ca="1">IF($C1065 = 1 + N("Presidente"),
    127,
    IF($C1065 = 2 + N("Vice-Presidente"),
        72,
        IF($C1065 = 3 + N("Secretária bilíngue"),
            13,
            RANDBETWEEN(5,COUNT(Name!$A:$A) + 1)
        )
    )
)</f>
        <v>313</v>
      </c>
      <c r="G1065" s="7" t="str">
        <f ca="1">VLOOKUP($F1065,Name!$A:$B,2,FALSE)</f>
        <v>Pablo</v>
      </c>
      <c r="H1065" s="7">
        <f ca="1" xml:space="preserve">
IF($C1065 = 1,
    0,
    RANDBETWEEN(5,COUNT('Last name'!$A:$A) + 1)
)</f>
        <v>16</v>
      </c>
      <c r="I1065" s="7" t="str">
        <f ca="1" xml:space="preserve">
IF($C1065 = 1 + N("Presidente"),
    "de Orléans e Bragança",
    VLOOKUP($H1065,'Last name'!$A:$B,2,FALSE) &amp; " " &amp; VLOOKUP(RANDBETWEEN(5,COUNT('Last name'!$A:$A) + 1),'Last name'!$A:$B,2,FALSE)
)</f>
        <v>Amor Pimentel</v>
      </c>
      <c r="J1065" s="7" t="str">
        <f t="shared" ca="1" si="113"/>
        <v>Pablo Amor Pimentel</v>
      </c>
      <c r="K1065" s="7" t="str" cm="1">
        <f t="array" aca="1" ref="K1065" ca="1">SHA1HASH($J1065)</f>
        <v>7530419a22624f6db0b8a552c9e7b81b5f151dc6</v>
      </c>
      <c r="L1065" s="7" cm="1">
        <f t="array" aca="1" ref="L1065" ca="1">INDEX(States!$A:$A,RANDBETWEEN(5,COUNTA(States!$A:$A) + 1),1)</f>
        <v>11</v>
      </c>
      <c r="M1065" s="7" t="str">
        <f ca="1">$L1065 &amp; "|" &amp; VLOOKUP($L1065,States!$A:$B,2,FALSE)</f>
        <v>11|fe2c415e55f0a42317aa24885817f9de5cf497c6</v>
      </c>
      <c r="N1065" s="7" t="str">
        <f ca="1">VLOOKUP($F1065,Name!$A:$C,3,FALSE)</f>
        <v>M</v>
      </c>
      <c r="O1065" s="7" t="str">
        <f ca="1">VLOOKUP($N1065,Gender!$A:$B,2,FALSE)</f>
        <v>Male</v>
      </c>
      <c r="P1065" s="7" t="str" cm="1">
        <f t="array" aca="1" ref="P1065" ca="1">INDEX('Marital status'!$A:$A,RANDBETWEEN(5,COUNTA('Marital status'!$A:$A) + 1),1)</f>
        <v>47051393f6bcbf99111ec5d70ba2ebbe11ebccae</v>
      </c>
      <c r="Q1065" s="7" t="str">
        <f ca="1">VLOOKUP($P1065,'Marital status'!$A:$B,2,FALSE)</f>
        <v xml:space="preserve"> Separated </v>
      </c>
      <c r="R1065" s="7">
        <f t="shared" ca="1" si="114"/>
        <v>5</v>
      </c>
      <c r="S1065" s="7" t="e">
        <f ca="1">VLOOKUP($R1065,Race!$A:$B,2,FALSE)</f>
        <v>#N/A</v>
      </c>
      <c r="T1065" s="8">
        <f t="shared" ca="1" si="115"/>
        <v>25478</v>
      </c>
      <c r="U1065" s="6">
        <f t="shared" ca="1" si="116"/>
        <v>7</v>
      </c>
      <c r="V1065" s="8" t="str">
        <f ca="1">VLOOKUP($U1065,Education!$A:$B,2,FALSE)</f>
        <v>Undergraduate degree</v>
      </c>
      <c r="W1065" s="7">
        <f ca="1" xml:space="preserve">
  IF(OR($Y1065 = 5, $Y1065 = 6, $Y1065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065" s="7" t="str">
        <f ca="1">VLOOKUP($W1065,Department!$A:$B,2,FALSE)</f>
        <v>Finance</v>
      </c>
      <c r="Y1065" s="6">
        <f t="shared" ca="1" si="117"/>
        <v>10</v>
      </c>
      <c r="Z1065" s="7" t="str">
        <f ca="1">VLOOKUP($Y1065,Role!$A:$B,2,FALSE)</f>
        <v>Trainee</v>
      </c>
      <c r="AA1065" s="6" t="str">
        <f t="shared" ca="1" si="118"/>
        <v/>
      </c>
      <c r="AB1065" s="7" t="str">
        <f ca="1" xml:space="preserve">
IF($AA1065 &lt;&gt; "",
    VLOOKUP($AA1065,Level!$A:$B,2,FALSE),
    ""
)</f>
        <v/>
      </c>
      <c r="AC1065" s="1">
        <f ca="1" xml:space="preserve">
IF($Y1065 = 5 + N("Presidente"),
    27000,
    IF($Y1065 = 6 + N("Vice-presidente"),
        23000,
        IF(OR($Y1065 = 8, $Y1065= 13, $Y1065 = 12) + N("Secretária bilíngue ou coordenador ou especialista"),
            8000,
            IF($Y1065 = 7 + N("Diretor"),
                15000,
                IF($Y1065 = 14 + N("Gerente"),
                    12000,
                    IF($Y1065 = 9 + N("Estagiário"),
                        705,
                        IF($Y1065 = 10 + N("Trainee"),
                            805,
                            IF($Y1065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IF($U1065 = 7,
  500,
  IF($U1065 = 8,
    1000,
    IF($U1065 = 9,
      1500,
      IF($U1065 = 10,
        2000,
        0
      )
    )
  )
)
+
N("Adicional no salário por área")
+
IF($W1065 = 14 + N("Tecnologia da Informação"),
  120,
  IF($W1065 = 16 + N("Vendas"),
    110,
    IF($W1065 = 15 + N("Jurídico"),
      100,
      IF(OR($W1065 = 8, $W1065 = 9, $W1065 = 11) + N("Recursos humanos ou comercial ou comunicação e marketing"),
        80,
        0
      )
    )
  )
)
+
N("Adicionando pegadinha")
+
IF(AND($W1065 = 16, $U1065 = 9, $Y1065 = 11, $AA1065 = 5) + N("Se for de vendas, com mestrado, analista sênior"),
  IF($R1065 = 5,
    100,
    0
  )
  +
  IF($N1065 = "M",
    200,
    0
  ),
  0
)</f>
        <v>1305</v>
      </c>
      <c r="AD10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$A1065  &amp; ", "   &amp;
$C1065  &amp; ", "   &amp;
$E1065  &amp; ", '"  &amp;
$J1065  &amp; "', '" &amp;
$N1065  &amp; "', "  &amp;
$R1065  &amp; ", '"  &amp;
TEXT($T1065,"dd/mm/aaaa")  &amp; "', "   &amp;
$U1065  &amp; ", "   &amp;
$W1065  &amp; ", "   &amp;
$Y1065  &amp; ", "   &amp;
IF($AA1065 &lt;&gt; "", $AA1065, "NULL")  &amp; ", "   &amp;
$AC1065  &amp; ");"</f>
        <v>INSERT INTO bi4all.fac_employees (id_company_fk, id_employee_pk, flg_active, employee_name, id_gender_fk, id_race_fk, birthday, id_schooling_fk, id_department_fk, id_role_fk, id_level_fk, salary) VALUES (6a51143286b03064a49cc2acbee63c09a0682d33, 1061, 1, 'Pablo Amor Pimentel', 'M', 5, '02/10/1969', 7, 7, 10, NULL, 1305);</v>
      </c>
    </row>
    <row r="1066" spans="1:30" ht="14.25" customHeight="1" x14ac:dyDescent="0.2">
      <c r="A1066" s="7" t="str" cm="1">
        <f t="array" aca="1" ref="A1066" ca="1">INDEX(Company!$A:$A,RANDBETWEEN(5,COUNTA(Company!$A:$A) + 1),1)</f>
        <v>6a51143286b03064a49cc2acbee63c09a0682d33</v>
      </c>
      <c r="B1066" s="7" t="str">
        <f ca="1">VLOOKUP($A1066,Company!$A:$B,2,FALSE)</f>
        <v>ACME Corporation</v>
      </c>
      <c r="C1066" s="5">
        <f t="shared" si="112"/>
        <v>1062</v>
      </c>
      <c r="D1066" s="5" t="str" cm="1">
        <f t="array" ref="D1066">SHA1HASH($C1066)</f>
        <v>f69e508a40c73a21d4d2b63aaa03339fe7dbd165</v>
      </c>
      <c r="E1066" s="6">
        <v>1</v>
      </c>
      <c r="F1066" s="7">
        <f ca="1">IF($C1066 = 1 + N("Presidente"),
    127,
    IF($C1066 = 2 + N("Vice-Presidente"),
        72,
        IF($C1066 = 3 + N("Secretária bilíngue"),
            13,
            RANDBETWEEN(5,COUNT(Name!$A:$A) + 1)
        )
    )
)</f>
        <v>306</v>
      </c>
      <c r="G1066" s="7" t="str">
        <f ca="1">VLOOKUP($F1066,Name!$A:$B,2,FALSE)</f>
        <v>Nicolas</v>
      </c>
      <c r="H1066" s="7">
        <f ca="1" xml:space="preserve">
IF($C1066 = 1,
    0,
    RANDBETWEEN(5,COUNT('Last name'!$A:$A) + 1)
)</f>
        <v>181</v>
      </c>
      <c r="I1066" s="7" t="str">
        <f ca="1" xml:space="preserve">
IF($C1066 = 1 + N("Presidente"),
    "de Orléans e Bragança",
    VLOOKUP($H1066,'Last name'!$A:$B,2,FALSE) &amp; " " &amp; VLOOKUP(RANDBETWEEN(5,COUNT('Last name'!$A:$A) + 1),'Last name'!$A:$B,2,FALSE)
)</f>
        <v>Simões Alvarenga</v>
      </c>
      <c r="J1066" s="7" t="str">
        <f t="shared" ca="1" si="113"/>
        <v>Nicolas Simões Alvarenga</v>
      </c>
      <c r="K1066" s="7" t="str" cm="1">
        <f t="array" aca="1" ref="K1066" ca="1">SHA1HASH($J1066)</f>
        <v>e238f1e3dd5d64ca3990c7139ac022e63503ac13</v>
      </c>
      <c r="L1066" s="7" cm="1">
        <f t="array" aca="1" ref="L1066" ca="1">INDEX(States!$A:$A,RANDBETWEEN(5,COUNTA(States!$A:$A) + 1),1)</f>
        <v>6</v>
      </c>
      <c r="M1066" s="7" t="str">
        <f ca="1">$L1066 &amp; "|" &amp; VLOOKUP($L1066,States!$A:$B,2,FALSE)</f>
        <v>6|990f6b5f2170b43d022d539b1260b5f1af889998</v>
      </c>
      <c r="N1066" s="7" t="str">
        <f ca="1">VLOOKUP($F1066,Name!$A:$C,3,FALSE)</f>
        <v>M</v>
      </c>
      <c r="O1066" s="7" t="str">
        <f ca="1">VLOOKUP($N1066,Gender!$A:$B,2,FALSE)</f>
        <v>Male</v>
      </c>
      <c r="P1066" s="7" t="str" cm="1">
        <f t="array" aca="1" ref="P1066" ca="1">INDEX('Marital status'!$A:$A,RANDBETWEEN(5,COUNTA('Marital status'!$A:$A) + 1),1)</f>
        <v>459031b19ec5bbd3b3dbc0a9dcf2cb6e6c6f7848</v>
      </c>
      <c r="Q1066" s="7" t="str">
        <f ca="1">VLOOKUP($P1066,'Marital status'!$A:$B,2,FALSE)</f>
        <v xml:space="preserve">Widowed </v>
      </c>
      <c r="R1066" s="7">
        <f t="shared" ca="1" si="114"/>
        <v>5</v>
      </c>
      <c r="S1066" s="7" t="e">
        <f ca="1">VLOOKUP($R1066,Race!$A:$B,2,FALSE)</f>
        <v>#N/A</v>
      </c>
      <c r="T1066" s="8">
        <f t="shared" ca="1" si="115"/>
        <v>28308</v>
      </c>
      <c r="U1066" s="6">
        <f t="shared" ca="1" si="116"/>
        <v>7</v>
      </c>
      <c r="V1066" s="8" t="str">
        <f ca="1">VLOOKUP($U1066,Education!$A:$B,2,FALSE)</f>
        <v>Undergraduate degree</v>
      </c>
      <c r="W1066" s="7">
        <f ca="1" xml:space="preserve">
  IF(OR($Y1066 = 5, $Y1066 = 6, $Y1066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066" s="7" t="str">
        <f ca="1">VLOOKUP($W1066,Department!$A:$B,2,FALSE)</f>
        <v>Operations</v>
      </c>
      <c r="Y1066" s="6">
        <f t="shared" ca="1" si="117"/>
        <v>11</v>
      </c>
      <c r="Z1066" s="7" t="str">
        <f ca="1">VLOOKUP($Y1066,Role!$A:$B,2,FALSE)</f>
        <v>Analyst</v>
      </c>
      <c r="AA1066" s="6">
        <f t="shared" ca="1" si="118"/>
        <v>6</v>
      </c>
      <c r="AB1066" s="7" t="str">
        <f ca="1" xml:space="preserve">
IF($AA1066 &lt;&gt; "",
    VLOOKUP($AA1066,Level!$A:$B,2,FALSE),
    ""
)</f>
        <v>Pleno</v>
      </c>
      <c r="AC1066" s="1">
        <f ca="1" xml:space="preserve">
IF($Y1066 = 5 + N("Presidente"),
    27000,
    IF($Y1066 = 6 + N("Vice-presidente"),
        23000,
        IF(OR($Y1066 = 8, $Y1066= 13, $Y1066 = 12) + N("Secretária bilíngue ou coordenador ou especialista"),
            8000,
            IF($Y1066 = 7 + N("Diretor"),
                15000,
                IF($Y1066 = 14 + N("Gerente"),
                    12000,
                    IF($Y1066 = 9 + N("Estagiário"),
                        705,
                        IF($Y1066 = 10 + N("Trainee"),
                            805,
                            IF($Y1066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IF($U1066 = 7,
  500,
  IF($U1066 = 8,
    1000,
    IF($U1066 = 9,
      1500,
      IF($U1066 = 10,
        2000,
        0
      )
    )
  )
)
+
N("Adicional no salário por área")
+
IF($W1066 = 14 + N("Tecnologia da Informação"),
  120,
  IF($W1066 = 16 + N("Vendas"),
    110,
    IF($W1066 = 15 + N("Jurídico"),
      100,
      IF(OR($W1066 = 8, $W1066 = 9, $W1066 = 11) + N("Recursos humanos ou comercial ou comunicação e marketing"),
        80,
        0
      )
    )
  )
)
+
N("Adicionando pegadinha")
+
IF(AND($W1066 = 16, $U1066 = 9, $Y1066 = 11, $AA1066 = 5) + N("Se for de vendas, com mestrado, analista sênior"),
  IF($R1066 = 5,
    100,
    0
  )
  +
  IF($N1066 = "M",
    200,
    0
  ),
  0
)</f>
        <v>2500</v>
      </c>
      <c r="AD10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$A1066  &amp; ", "   &amp;
$C1066  &amp; ", "   &amp;
$E1066  &amp; ", '"  &amp;
$J1066  &amp; "', '" &amp;
$N1066  &amp; "', "  &amp;
$R1066  &amp; ", '"  &amp;
TEXT($T1066,"dd/mm/aaaa")  &amp; "', "   &amp;
$U1066  &amp; ", "   &amp;
$W1066  &amp; ", "   &amp;
$Y1066  &amp; ", "   &amp;
IF($AA1066 &lt;&gt; "", $AA1066, "NULL")  &amp; ", "   &amp;
$AC1066  &amp; ");"</f>
        <v>INSERT INTO bi4all.fac_employees (id_company_fk, id_employee_pk, flg_active, employee_name, id_gender_fk, id_race_fk, birthday, id_schooling_fk, id_department_fk, id_role_fk, id_level_fk, salary) VALUES (6a51143286b03064a49cc2acbee63c09a0682d33, 1062, 1, 'Nicolas Simões Alvarenga', 'M', 5, '02/07/1977', 7, 10, 11, 6, 2500);</v>
      </c>
    </row>
    <row r="1067" spans="1:30" ht="14.25" customHeight="1" x14ac:dyDescent="0.2">
      <c r="A1067" s="7" t="str" cm="1">
        <f t="array" aca="1" ref="A1067" ca="1">INDEX(Company!$A:$A,RANDBETWEEN(5,COUNTA(Company!$A:$A) + 1),1)</f>
        <v>6a51143286b03064a49cc2acbee63c09a0682d33</v>
      </c>
      <c r="B1067" s="7" t="str">
        <f ca="1">VLOOKUP($A1067,Company!$A:$B,2,FALSE)</f>
        <v>ACME Corporation</v>
      </c>
      <c r="C1067" s="5">
        <f t="shared" si="112"/>
        <v>1063</v>
      </c>
      <c r="D1067" s="5" t="str" cm="1">
        <f t="array" ref="D1067">SHA1HASH($C1067)</f>
        <v>578d9283ca503d77b707716d16f3ae71036236d2</v>
      </c>
      <c r="E1067" s="6">
        <v>1</v>
      </c>
      <c r="F1067" s="7">
        <f ca="1">IF($C1067 = 1 + N("Presidente"),
    127,
    IF($C1067 = 2 + N("Vice-Presidente"),
        72,
        IF($C1067 = 3 + N("Secretária bilíngue"),
            13,
            RANDBETWEEN(5,COUNT(Name!$A:$A) + 1)
        )
    )
)</f>
        <v>223</v>
      </c>
      <c r="G1067" s="7" t="str">
        <f ca="1">VLOOKUP($F1067,Name!$A:$B,2,FALSE)</f>
        <v>Leonardo</v>
      </c>
      <c r="H1067" s="7">
        <f ca="1" xml:space="preserve">
IF($C1067 = 1,
    0,
    RANDBETWEEN(5,COUNT('Last name'!$A:$A) + 1)
)</f>
        <v>66</v>
      </c>
      <c r="I1067" s="7" t="str">
        <f ca="1" xml:space="preserve">
IF($C1067 = 1 + N("Presidente"),
    "de Orléans e Bragança",
    VLOOKUP($H1067,'Last name'!$A:$B,2,FALSE) &amp; " " &amp; VLOOKUP(RANDBETWEEN(5,COUNT('Last name'!$A:$A) + 1),'Last name'!$A:$B,2,FALSE)
)</f>
        <v>Colombo Albuquerque</v>
      </c>
      <c r="J1067" s="7" t="str">
        <f t="shared" ca="1" si="113"/>
        <v>Leonardo Colombo Albuquerque</v>
      </c>
      <c r="K1067" s="7" t="str" cm="1">
        <f t="array" aca="1" ref="K1067" ca="1">SHA1HASH($J1067)</f>
        <v>40a5ceced9ad380f948a280a4fafb3c7b109b031</v>
      </c>
      <c r="L1067" s="7" cm="1">
        <f t="array" aca="1" ref="L1067" ca="1">INDEX(States!$A:$A,RANDBETWEEN(5,COUNTA(States!$A:$A) + 1),1)</f>
        <v>24</v>
      </c>
      <c r="M1067" s="7" t="str">
        <f ca="1">$L1067 &amp; "|" &amp; VLOOKUP($L1067,States!$A:$B,2,FALSE)</f>
        <v>24|4e344e218f5d3cb3700b5fb228401547cb97b31c</v>
      </c>
      <c r="N1067" s="7" t="str">
        <f ca="1">VLOOKUP($F1067,Name!$A:$C,3,FALSE)</f>
        <v>M</v>
      </c>
      <c r="O1067" s="7" t="str">
        <f ca="1">VLOOKUP($N1067,Gender!$A:$B,2,FALSE)</f>
        <v>Male</v>
      </c>
      <c r="P1067" s="7" t="str" cm="1">
        <f t="array" aca="1" ref="P1067" ca="1">INDEX('Marital status'!$A:$A,RANDBETWEEN(5,COUNTA('Marital status'!$A:$A) + 1),1)</f>
        <v>3266897012b6dcc5723033bc25891bf99efcff6f</v>
      </c>
      <c r="Q1067" s="7" t="str">
        <f ca="1">VLOOKUP($P1067,'Marital status'!$A:$B,2,FALSE)</f>
        <v>MarrieD</v>
      </c>
      <c r="R1067" s="7">
        <f t="shared" ca="1" si="114"/>
        <v>7</v>
      </c>
      <c r="S1067" s="7" t="e">
        <f ca="1">VLOOKUP($R1067,Race!$A:$B,2,FALSE)</f>
        <v>#N/A</v>
      </c>
      <c r="T1067" s="8">
        <f t="shared" ca="1" si="115"/>
        <v>24544</v>
      </c>
      <c r="U1067" s="6">
        <f t="shared" ca="1" si="116"/>
        <v>7</v>
      </c>
      <c r="V1067" s="8" t="str">
        <f ca="1">VLOOKUP($U1067,Education!$A:$B,2,FALSE)</f>
        <v>Undergraduate degree</v>
      </c>
      <c r="W1067" s="7">
        <f ca="1" xml:space="preserve">
  IF(OR($Y1067 = 5, $Y1067 = 6, $Y1067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067" s="7" t="str">
        <f ca="1">VLOOKUP($W1067,Department!$A:$B,2,FALSE)</f>
        <v>Presidency</v>
      </c>
      <c r="Y1067" s="6">
        <f t="shared" ca="1" si="117"/>
        <v>10</v>
      </c>
      <c r="Z1067" s="7" t="str">
        <f ca="1">VLOOKUP($Y1067,Role!$A:$B,2,FALSE)</f>
        <v>Trainee</v>
      </c>
      <c r="AA1067" s="6" t="str">
        <f t="shared" ca="1" si="118"/>
        <v/>
      </c>
      <c r="AB1067" s="7" t="str">
        <f ca="1" xml:space="preserve">
IF($AA1067 &lt;&gt; "",
    VLOOKUP($AA1067,Level!$A:$B,2,FALSE),
    ""
)</f>
        <v/>
      </c>
      <c r="AC1067" s="1">
        <f ca="1" xml:space="preserve">
IF($Y1067 = 5 + N("Presidente"),
    27000,
    IF($Y1067 = 6 + N("Vice-presidente"),
        23000,
        IF(OR($Y1067 = 8, $Y1067= 13, $Y1067 = 12) + N("Secretária bilíngue ou coordenador ou especialista"),
            8000,
            IF($Y1067 = 7 + N("Diretor"),
                15000,
                IF($Y1067 = 14 + N("Gerente"),
                    12000,
                    IF($Y1067 = 9 + N("Estagiário"),
                        705,
                        IF($Y1067 = 10 + N("Trainee"),
                            805,
                            IF($Y1067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IF($U1067 = 7,
  500,
  IF($U1067 = 8,
    1000,
    IF($U1067 = 9,
      1500,
      IF($U1067 = 10,
        2000,
        0
      )
    )
  )
)
+
N("Adicional no salário por área")
+
IF($W1067 = 14 + N("Tecnologia da Informação"),
  120,
  IF($W1067 = 16 + N("Vendas"),
    110,
    IF($W1067 = 15 + N("Jurídico"),
      100,
      IF(OR($W1067 = 8, $W1067 = 9, $W1067 = 11) + N("Recursos humanos ou comercial ou comunicação e marketing"),
        80,
        0
      )
    )
  )
)
+
N("Adicionando pegadinha")
+
IF(AND($W1067 = 16, $U1067 = 9, $Y1067 = 11, $AA1067 = 5) + N("Se for de vendas, com mestrado, analista sênior"),
  IF($R1067 = 5,
    100,
    0
  )
  +
  IF($N1067 = "M",
    200,
    0
  ),
  0
)</f>
        <v>1305</v>
      </c>
      <c r="AD10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$A1067  &amp; ", "   &amp;
$C1067  &amp; ", "   &amp;
$E1067  &amp; ", '"  &amp;
$J1067  &amp; "', '" &amp;
$N1067  &amp; "', "  &amp;
$R1067  &amp; ", '"  &amp;
TEXT($T1067,"dd/mm/aaaa")  &amp; "', "   &amp;
$U1067  &amp; ", "   &amp;
$W1067  &amp; ", "   &amp;
$Y1067  &amp; ", "   &amp;
IF($AA1067 &lt;&gt; "", $AA1067, "NULL")  &amp; ", "   &amp;
$AC1067  &amp; ");"</f>
        <v>INSERT INTO bi4all.fac_employees (id_company_fk, id_employee_pk, flg_active, employee_name, id_gender_fk, id_race_fk, birthday, id_schooling_fk, id_department_fk, id_role_fk, id_level_fk, salary) VALUES (6a51143286b03064a49cc2acbee63c09a0682d33, 1063, 1, 'Leonardo Colombo Albuquerque', 'M', 7, '13/03/1967', 7, 5, 10, NULL, 1305);</v>
      </c>
    </row>
    <row r="1068" spans="1:30" ht="14.25" customHeight="1" x14ac:dyDescent="0.2">
      <c r="A1068" s="7" t="str" cm="1">
        <f t="array" aca="1" ref="A1068" ca="1">INDEX(Company!$A:$A,RANDBETWEEN(5,COUNTA(Company!$A:$A) + 1),1)</f>
        <v>6a51143286b03064a49cc2acbee63c09a0682d33</v>
      </c>
      <c r="B1068" s="7" t="str">
        <f ca="1">VLOOKUP($A1068,Company!$A:$B,2,FALSE)</f>
        <v>ACME Corporation</v>
      </c>
      <c r="C1068" s="5">
        <f t="shared" si="112"/>
        <v>1064</v>
      </c>
      <c r="D1068" s="5" t="str" cm="1">
        <f t="array" ref="D1068">SHA1HASH($C1068)</f>
        <v>76a9e39fc0fb7fefce78c4940c4aa5468c8c8df4</v>
      </c>
      <c r="E1068" s="6">
        <v>1</v>
      </c>
      <c r="F1068" s="7">
        <f ca="1">IF($C1068 = 1 + N("Presidente"),
    127,
    IF($C1068 = 2 + N("Vice-Presidente"),
        72,
        IF($C1068 = 3 + N("Secretária bilíngue"),
            13,
            RANDBETWEEN(5,COUNT(Name!$A:$A) + 1)
        )
    )
)</f>
        <v>180</v>
      </c>
      <c r="G1068" s="7" t="str">
        <f ca="1">VLOOKUP($F1068,Name!$A:$B,2,FALSE)</f>
        <v>Isis</v>
      </c>
      <c r="H1068" s="7">
        <f ca="1" xml:space="preserve">
IF($C1068 = 1,
    0,
    RANDBETWEEN(5,COUNT('Last name'!$A:$A) + 1)
)</f>
        <v>48</v>
      </c>
      <c r="I1068" s="7" t="str">
        <f ca="1" xml:space="preserve">
IF($C1068 = 1 + N("Presidente"),
    "de Orléans e Bragança",
    VLOOKUP($H1068,'Last name'!$A:$B,2,FALSE) &amp; " " &amp; VLOOKUP(RANDBETWEEN(5,COUNT('Last name'!$A:$A) + 1),'Last name'!$A:$B,2,FALSE)
)</f>
        <v>Brasil Camacho</v>
      </c>
      <c r="J1068" s="7" t="str">
        <f t="shared" ca="1" si="113"/>
        <v>Isis Brasil Camacho</v>
      </c>
      <c r="K1068" s="7" t="str" cm="1">
        <f t="array" aca="1" ref="K1068" ca="1">SHA1HASH($J1068)</f>
        <v>811acee742a0396114db53600eca5a54e1193cde</v>
      </c>
      <c r="L1068" s="7" cm="1">
        <f t="array" aca="1" ref="L1068" ca="1">INDEX(States!$A:$A,RANDBETWEEN(5,COUNTA(States!$A:$A) + 1),1)</f>
        <v>7</v>
      </c>
      <c r="M1068" s="7" t="str">
        <f ca="1">$L1068 &amp; "|" &amp; VLOOKUP($L1068,States!$A:$B,2,FALSE)</f>
        <v>7|f2e12883042f184299ea408f79a5077ec107e25e</v>
      </c>
      <c r="N1068" s="7" t="str">
        <f ca="1">VLOOKUP($F1068,Name!$A:$C,3,FALSE)</f>
        <v>F</v>
      </c>
      <c r="O1068" s="7" t="str">
        <f ca="1">VLOOKUP($N1068,Gender!$A:$B,2,FALSE)</f>
        <v>Female</v>
      </c>
      <c r="P1068" s="7" t="str" cm="1">
        <f t="array" aca="1" ref="P1068" ca="1">INDEX('Marital status'!$A:$A,RANDBETWEEN(5,COUNTA('Marital status'!$A:$A) + 1),1)</f>
        <v>ce0b1612aa711b78a720295d271a33894e2b72bf</v>
      </c>
      <c r="Q1068" s="7" t="str">
        <f ca="1">VLOOKUP($P1068,'Marital status'!$A:$B,2,FALSE)</f>
        <v>single</v>
      </c>
      <c r="R1068" s="7">
        <f t="shared" ca="1" si="114"/>
        <v>5</v>
      </c>
      <c r="S1068" s="7" t="e">
        <f ca="1">VLOOKUP($R1068,Race!$A:$B,2,FALSE)</f>
        <v>#N/A</v>
      </c>
      <c r="T1068" s="8">
        <f t="shared" ca="1" si="115"/>
        <v>31522</v>
      </c>
      <c r="U1068" s="6">
        <f t="shared" ca="1" si="116"/>
        <v>8</v>
      </c>
      <c r="V1068" s="8" t="str">
        <f ca="1">VLOOKUP($U1068,Education!$A:$B,2,FALSE)</f>
        <v>Graduate school</v>
      </c>
      <c r="W1068" s="7">
        <f ca="1" xml:space="preserve">
  IF(OR($Y1068 = 5, $Y1068 = 6, $Y1068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068" s="7" t="str">
        <f ca="1">VLOOKUP($W1068,Department!$A:$B,2,FALSE)</f>
        <v>Operations</v>
      </c>
      <c r="Y1068" s="6">
        <f t="shared" ca="1" si="117"/>
        <v>11</v>
      </c>
      <c r="Z1068" s="7" t="str">
        <f ca="1">VLOOKUP($Y1068,Role!$A:$B,2,FALSE)</f>
        <v>Analyst</v>
      </c>
      <c r="AA1068" s="6">
        <f t="shared" ca="1" si="118"/>
        <v>5</v>
      </c>
      <c r="AB1068" s="7" t="str">
        <f ca="1" xml:space="preserve">
IF($AA1068 &lt;&gt; "",
    VLOOKUP($AA1068,Level!$A:$B,2,FALSE),
    ""
)</f>
        <v>Junior</v>
      </c>
      <c r="AC1068" s="1">
        <f ca="1" xml:space="preserve">
IF($Y1068 = 5 + N("Presidente"),
    27000,
    IF($Y1068 = 6 + N("Vice-presidente"),
        23000,
        IF(OR($Y1068 = 8, $Y1068= 13, $Y1068 = 12) + N("Secretária bilíngue ou coordenador ou especialista"),
            8000,
            IF($Y1068 = 7 + N("Diretor"),
                15000,
                IF($Y1068 = 14 + N("Gerente"),
                    12000,
                    IF($Y1068 = 9 + N("Estagiário"),
                        705,
                        IF($Y1068 = 10 + N("Trainee"),
                            805,
                            IF($Y1068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IF($U1068 = 7,
  500,
  IF($U1068 = 8,
    1000,
    IF($U1068 = 9,
      1500,
      IF($U1068 = 10,
        2000,
        0
      )
    )
  )
)
+
N("Adicional no salário por área")
+
IF($W1068 = 14 + N("Tecnologia da Informação"),
  120,
  IF($W1068 = 16 + N("Vendas"),
    110,
    IF($W1068 = 15 + N("Jurídico"),
      100,
      IF(OR($W1068 = 8, $W1068 = 9, $W1068 = 11) + N("Recursos humanos ou comercial ou comunicação e marketing"),
        80,
        0
      )
    )
  )
)
+
N("Adicionando pegadinha")
+
IF(AND($W1068 = 16, $U1068 = 9, $Y1068 = 11, $AA1068 = 5) + N("Se for de vendas, com mestrado, analista sênior"),
  IF($R1068 = 5,
    100,
    0
  )
  +
  IF($N1068 = "M",
    200,
    0
  ),
  0
)</f>
        <v>3000</v>
      </c>
      <c r="AD10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$A1068  &amp; ", "   &amp;
$C1068  &amp; ", "   &amp;
$E1068  &amp; ", '"  &amp;
$J1068  &amp; "', '" &amp;
$N1068  &amp; "', "  &amp;
$R1068  &amp; ", '"  &amp;
TEXT($T1068,"dd/mm/aaaa")  &amp; "', "   &amp;
$U1068  &amp; ", "   &amp;
$W1068  &amp; ", "   &amp;
$Y1068  &amp; ", "   &amp;
IF($AA1068 &lt;&gt; "", $AA1068, "NULL")  &amp; ", "   &amp;
$AC1068  &amp; ");"</f>
        <v>INSERT INTO bi4all.fac_employees (id_company_fk, id_employee_pk, flg_active, employee_name, id_gender_fk, id_race_fk, birthday, id_schooling_fk, id_department_fk, id_role_fk, id_level_fk, salary) VALUES (6a51143286b03064a49cc2acbee63c09a0682d33, 1064, 1, 'Isis Brasil Camacho', 'F', 5, '20/04/1986', 8, 10, 11, 5, 3000);</v>
      </c>
    </row>
    <row r="1069" spans="1:30" ht="14.25" customHeight="1" x14ac:dyDescent="0.2">
      <c r="A1069" s="7" t="str" cm="1">
        <f t="array" aca="1" ref="A1069" ca="1">INDEX(Company!$A:$A,RANDBETWEEN(5,COUNTA(Company!$A:$A) + 1),1)</f>
        <v>6a51143286b03064a49cc2acbee63c09a0682d33</v>
      </c>
      <c r="B1069" s="7" t="str">
        <f ca="1">VLOOKUP($A1069,Company!$A:$B,2,FALSE)</f>
        <v>ACME Corporation</v>
      </c>
      <c r="C1069" s="5">
        <f t="shared" si="112"/>
        <v>1065</v>
      </c>
      <c r="D1069" s="5" t="str" cm="1">
        <f t="array" ref="D1069">SHA1HASH($C1069)</f>
        <v>3c19eb2961d9d449e857615c28aa47615562bc87</v>
      </c>
      <c r="E1069" s="6">
        <v>1</v>
      </c>
      <c r="F1069" s="7">
        <f ca="1">IF($C1069 = 1 + N("Presidente"),
    127,
    IF($C1069 = 2 + N("Vice-Presidente"),
        72,
        IF($C1069 = 3 + N("Secretária bilíngue"),
            13,
            RANDBETWEEN(5,COUNT(Name!$A:$A) + 1)
        )
    )
)</f>
        <v>115</v>
      </c>
      <c r="G1069" s="7" t="str">
        <f ca="1">VLOOKUP($F1069,Name!$A:$B,2,FALSE)</f>
        <v>Dulce</v>
      </c>
      <c r="H1069" s="7">
        <f ca="1" xml:space="preserve">
IF($C1069 = 1,
    0,
    RANDBETWEEN(5,COUNT('Last name'!$A:$A) + 1)
)</f>
        <v>146</v>
      </c>
      <c r="I1069" s="7" t="str">
        <f ca="1" xml:space="preserve">
IF($C1069 = 1 + N("Presidente"),
    "de Orléans e Bragança",
    VLOOKUP($H1069,'Last name'!$A:$B,2,FALSE) &amp; " " &amp; VLOOKUP(RANDBETWEEN(5,COUNT('Last name'!$A:$A) + 1),'Last name'!$A:$B,2,FALSE)
)</f>
        <v>Paulista Aleluia</v>
      </c>
      <c r="J1069" s="7" t="str">
        <f t="shared" ca="1" si="113"/>
        <v>Dulce Paulista Aleluia</v>
      </c>
      <c r="K1069" s="7" t="str" cm="1">
        <f t="array" aca="1" ref="K1069" ca="1">SHA1HASH($J1069)</f>
        <v>ac4e8a282b62a37e89df6a7b4204bba51d09b7f5</v>
      </c>
      <c r="L1069" s="7" cm="1">
        <f t="array" aca="1" ref="L1069" ca="1">INDEX(States!$A:$A,RANDBETWEEN(5,COUNTA(States!$A:$A) + 1),1)</f>
        <v>11</v>
      </c>
      <c r="M1069" s="7" t="str">
        <f ca="1">$L1069 &amp; "|" &amp; VLOOKUP($L1069,States!$A:$B,2,FALSE)</f>
        <v>11|fe2c415e55f0a42317aa24885817f9de5cf497c6</v>
      </c>
      <c r="N1069" s="7" t="str">
        <f ca="1">VLOOKUP($F1069,Name!$A:$C,3,FALSE)</f>
        <v>F</v>
      </c>
      <c r="O1069" s="7" t="str">
        <f ca="1">VLOOKUP($N1069,Gender!$A:$B,2,FALSE)</f>
        <v>Female</v>
      </c>
      <c r="P1069" s="7" t="str" cm="1">
        <f t="array" aca="1" ref="P1069" ca="1">INDEX('Marital status'!$A:$A,RANDBETWEEN(5,COUNTA('Marital status'!$A:$A) + 1),1)</f>
        <v>93ac84f4e0bd5c1c97b670a12a7fff6af89fb6b3</v>
      </c>
      <c r="Q1069" s="7" t="str">
        <f ca="1">VLOOKUP($P1069,'Marital status'!$A:$B,2,FALSE)</f>
        <v>DIVORCED</v>
      </c>
      <c r="R1069" s="7">
        <f t="shared" ca="1" si="114"/>
        <v>5</v>
      </c>
      <c r="S1069" s="7" t="e">
        <f ca="1">VLOOKUP($R1069,Race!$A:$B,2,FALSE)</f>
        <v>#N/A</v>
      </c>
      <c r="T1069" s="8">
        <f t="shared" ca="1" si="115"/>
        <v>18926</v>
      </c>
      <c r="U1069" s="6">
        <f t="shared" ca="1" si="116"/>
        <v>7</v>
      </c>
      <c r="V1069" s="8" t="str">
        <f ca="1">VLOOKUP($U1069,Education!$A:$B,2,FALSE)</f>
        <v>Undergraduate degree</v>
      </c>
      <c r="W1069" s="7">
        <f ca="1" xml:space="preserve">
  IF(OR($Y1069 = 5, $Y1069 = 6, $Y1069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069" s="7" t="str">
        <f ca="1">VLOOKUP($W1069,Department!$A:$B,2,FALSE)</f>
        <v>Finance</v>
      </c>
      <c r="Y1069" s="6">
        <f t="shared" ca="1" si="117"/>
        <v>9</v>
      </c>
      <c r="Z1069" s="7" t="str">
        <f ca="1">VLOOKUP($Y1069,Role!$A:$B,2,FALSE)</f>
        <v>Intern</v>
      </c>
      <c r="AA1069" s="6" t="str">
        <f t="shared" ca="1" si="118"/>
        <v/>
      </c>
      <c r="AB1069" s="7" t="str">
        <f ca="1" xml:space="preserve">
IF($AA1069 &lt;&gt; "",
    VLOOKUP($AA1069,Level!$A:$B,2,FALSE),
    ""
)</f>
        <v/>
      </c>
      <c r="AC1069" s="1">
        <f ca="1" xml:space="preserve">
IF($Y1069 = 5 + N("Presidente"),
    27000,
    IF($Y1069 = 6 + N("Vice-presidente"),
        23000,
        IF(OR($Y1069 = 8, $Y1069= 13, $Y1069 = 12) + N("Secretária bilíngue ou coordenador ou especialista"),
            8000,
            IF($Y1069 = 7 + N("Diretor"),
                15000,
                IF($Y1069 = 14 + N("Gerente"),
                    12000,
                    IF($Y1069 = 9 + N("Estagiário"),
                        705,
                        IF($Y1069 = 10 + N("Trainee"),
                            805,
                            IF($Y1069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IF($U1069 = 7,
  500,
  IF($U1069 = 8,
    1000,
    IF($U1069 = 9,
      1500,
      IF($U1069 = 10,
        2000,
        0
      )
    )
  )
)
+
N("Adicional no salário por área")
+
IF($W1069 = 14 + N("Tecnologia da Informação"),
  120,
  IF($W1069 = 16 + N("Vendas"),
    110,
    IF($W1069 = 15 + N("Jurídico"),
      100,
      IF(OR($W1069 = 8, $W1069 = 9, $W1069 = 11) + N("Recursos humanos ou comercial ou comunicação e marketing"),
        80,
        0
      )
    )
  )
)
+
N("Adicionando pegadinha")
+
IF(AND($W1069 = 16, $U1069 = 9, $Y1069 = 11, $AA1069 = 5) + N("Se for de vendas, com mestrado, analista sênior"),
  IF($R1069 = 5,
    100,
    0
  )
  +
  IF($N1069 = "M",
    200,
    0
  ),
  0
)</f>
        <v>1205</v>
      </c>
      <c r="AD10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$A1069  &amp; ", "   &amp;
$C1069  &amp; ", "   &amp;
$E1069  &amp; ", '"  &amp;
$J1069  &amp; "', '" &amp;
$N1069  &amp; "', "  &amp;
$R1069  &amp; ", '"  &amp;
TEXT($T1069,"dd/mm/aaaa")  &amp; "', "   &amp;
$U1069  &amp; ", "   &amp;
$W1069  &amp; ", "   &amp;
$Y1069  &amp; ", "   &amp;
IF($AA1069 &lt;&gt; "", $AA1069, "NULL")  &amp; ", "   &amp;
$AC1069  &amp; ");"</f>
        <v>INSERT INTO bi4all.fac_employees (id_company_fk, id_employee_pk, flg_active, employee_name, id_gender_fk, id_race_fk, birthday, id_schooling_fk, id_department_fk, id_role_fk, id_level_fk, salary) VALUES (6a51143286b03064a49cc2acbee63c09a0682d33, 1065, 1, 'Dulce Paulista Aleluia', 'F', 5, '25/10/1951', 7, 7, 9, NULL, 1205);</v>
      </c>
    </row>
    <row r="1070" spans="1:30" ht="14.25" customHeight="1" x14ac:dyDescent="0.2">
      <c r="A1070" s="7" t="str" cm="1">
        <f t="array" aca="1" ref="A1070" ca="1">INDEX(Company!$A:$A,RANDBETWEEN(5,COUNTA(Company!$A:$A) + 1),1)</f>
        <v>6a51143286b03064a49cc2acbee63c09a0682d33</v>
      </c>
      <c r="B1070" s="7" t="str">
        <f ca="1">VLOOKUP($A1070,Company!$A:$B,2,FALSE)</f>
        <v>ACME Corporation</v>
      </c>
      <c r="C1070" s="5">
        <f t="shared" si="112"/>
        <v>1066</v>
      </c>
      <c r="D1070" s="5" t="str" cm="1">
        <f t="array" ref="D1070">SHA1HASH($C1070)</f>
        <v>dc543d2abbb092d676b4e412354e0d2e0d7bf91b</v>
      </c>
      <c r="E1070" s="6">
        <v>1</v>
      </c>
      <c r="F1070" s="7">
        <f ca="1">IF($C1070 = 1 + N("Presidente"),
    127,
    IF($C1070 = 2 + N("Vice-Presidente"),
        72,
        IF($C1070 = 3 + N("Secretária bilíngue"),
            13,
            RANDBETWEEN(5,COUNT(Name!$A:$A) + 1)
        )
    )
)</f>
        <v>161</v>
      </c>
      <c r="G1070" s="7" t="str">
        <f ca="1">VLOOKUP($F1070,Name!$A:$B,2,FALSE)</f>
        <v>Heitor</v>
      </c>
      <c r="H1070" s="7">
        <f ca="1" xml:space="preserve">
IF($C1070 = 1,
    0,
    RANDBETWEEN(5,COUNT('Last name'!$A:$A) + 1)
)</f>
        <v>151</v>
      </c>
      <c r="I1070" s="7" t="str">
        <f ca="1" xml:space="preserve">
IF($C1070 = 1 + N("Presidente"),
    "de Orléans e Bragança",
    VLOOKUP($H1070,'Last name'!$A:$B,2,FALSE) &amp; " " &amp; VLOOKUP(RANDBETWEEN(5,COUNT('Last name'!$A:$A) + 1),'Last name'!$A:$B,2,FALSE)
)</f>
        <v>Pereira Bragança</v>
      </c>
      <c r="J1070" s="7" t="str">
        <f t="shared" ca="1" si="113"/>
        <v>Heitor Pereira Bragança</v>
      </c>
      <c r="K1070" s="7" t="str" cm="1">
        <f t="array" aca="1" ref="K1070" ca="1">SHA1HASH($J1070)</f>
        <v>dfe4512a8d0c1019eda81dc369a139902054ae62</v>
      </c>
      <c r="L1070" s="7" cm="1">
        <f t="array" aca="1" ref="L1070" ca="1">INDEX(States!$A:$A,RANDBETWEEN(5,COUNTA(States!$A:$A) + 1),1)</f>
        <v>19</v>
      </c>
      <c r="M1070" s="7" t="str">
        <f ca="1">$L1070 &amp; "|" &amp; VLOOKUP($L1070,States!$A:$B,2,FALSE)</f>
        <v>19|bd4a752045e2a790745f147976385d85d6dbdece</v>
      </c>
      <c r="N1070" s="7" t="str">
        <f ca="1">VLOOKUP($F1070,Name!$A:$C,3,FALSE)</f>
        <v>M</v>
      </c>
      <c r="O1070" s="7" t="str">
        <f ca="1">VLOOKUP($N1070,Gender!$A:$B,2,FALSE)</f>
        <v>Male</v>
      </c>
      <c r="P1070" s="7" t="str" cm="1">
        <f t="array" aca="1" ref="P1070" ca="1">INDEX('Marital status'!$A:$A,RANDBETWEEN(5,COUNTA('Marital status'!$A:$A) + 1),1)</f>
        <v>3266897012b6dcc5723033bc25891bf99efcff6f</v>
      </c>
      <c r="Q1070" s="7" t="str">
        <f ca="1">VLOOKUP($P1070,'Marital status'!$A:$B,2,FALSE)</f>
        <v>MarrieD</v>
      </c>
      <c r="R1070" s="7">
        <f t="shared" ca="1" si="114"/>
        <v>5</v>
      </c>
      <c r="S1070" s="7" t="e">
        <f ca="1">VLOOKUP($R1070,Race!$A:$B,2,FALSE)</f>
        <v>#N/A</v>
      </c>
      <c r="T1070" s="8">
        <f t="shared" ca="1" si="115"/>
        <v>19426</v>
      </c>
      <c r="U1070" s="6">
        <f t="shared" ca="1" si="116"/>
        <v>8</v>
      </c>
      <c r="V1070" s="8" t="str">
        <f ca="1">VLOOKUP($U1070,Education!$A:$B,2,FALSE)</f>
        <v>Graduate school</v>
      </c>
      <c r="W1070" s="7">
        <f ca="1" xml:space="preserve">
  IF(OR($Y1070 = 5, $Y1070 = 6, $Y1070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070" s="7" t="str">
        <f ca="1">VLOOKUP($W1070,Department!$A:$B,2,FALSE)</f>
        <v>Presidency</v>
      </c>
      <c r="Y1070" s="6">
        <f t="shared" ca="1" si="117"/>
        <v>11</v>
      </c>
      <c r="Z1070" s="7" t="str">
        <f ca="1">VLOOKUP($Y1070,Role!$A:$B,2,FALSE)</f>
        <v>Analyst</v>
      </c>
      <c r="AA1070" s="6">
        <f t="shared" ca="1" si="118"/>
        <v>5</v>
      </c>
      <c r="AB1070" s="7" t="str">
        <f ca="1" xml:space="preserve">
IF($AA1070 &lt;&gt; "",
    VLOOKUP($AA1070,Level!$A:$B,2,FALSE),
    ""
)</f>
        <v>Junior</v>
      </c>
      <c r="AC1070" s="1">
        <f ca="1" xml:space="preserve">
IF($Y1070 = 5 + N("Presidente"),
    27000,
    IF($Y1070 = 6 + N("Vice-presidente"),
        23000,
        IF(OR($Y1070 = 8, $Y1070= 13, $Y1070 = 12) + N("Secretária bilíngue ou coordenador ou especialista"),
            8000,
            IF($Y1070 = 7 + N("Diretor"),
                15000,
                IF($Y1070 = 14 + N("Gerente"),
                    12000,
                    IF($Y1070 = 9 + N("Estagiário"),
                        705,
                        IF($Y1070 = 10 + N("Trainee"),
                            805,
                            IF($Y1070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IF($U1070 = 7,
  500,
  IF($U1070 = 8,
    1000,
    IF($U1070 = 9,
      1500,
      IF($U1070 = 10,
        2000,
        0
      )
    )
  )
)
+
N("Adicional no salário por área")
+
IF($W1070 = 14 + N("Tecnologia da Informação"),
  120,
  IF($W1070 = 16 + N("Vendas"),
    110,
    IF($W1070 = 15 + N("Jurídico"),
      100,
      IF(OR($W1070 = 8, $W1070 = 9, $W1070 = 11) + N("Recursos humanos ou comercial ou comunicação e marketing"),
        80,
        0
      )
    )
  )
)
+
N("Adicionando pegadinha")
+
IF(AND($W1070 = 16, $U1070 = 9, $Y1070 = 11, $AA1070 = 5) + N("Se for de vendas, com mestrado, analista sênior"),
  IF($R1070 = 5,
    100,
    0
  )
  +
  IF($N1070 = "M",
    200,
    0
  ),
  0
)</f>
        <v>3000</v>
      </c>
      <c r="AD10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$A1070  &amp; ", "   &amp;
$C1070  &amp; ", "   &amp;
$E1070  &amp; ", '"  &amp;
$J1070  &amp; "', '" &amp;
$N1070  &amp; "', "  &amp;
$R1070  &amp; ", '"  &amp;
TEXT($T1070,"dd/mm/aaaa")  &amp; "', "   &amp;
$U1070  &amp; ", "   &amp;
$W1070  &amp; ", "   &amp;
$Y1070  &amp; ", "   &amp;
IF($AA1070 &lt;&gt; "", $AA1070, "NULL")  &amp; ", "   &amp;
$AC1070  &amp; ");"</f>
        <v>INSERT INTO bi4all.fac_employees (id_company_fk, id_employee_pk, flg_active, employee_name, id_gender_fk, id_race_fk, birthday, id_schooling_fk, id_department_fk, id_role_fk, id_level_fk, salary) VALUES (6a51143286b03064a49cc2acbee63c09a0682d33, 1066, 1, 'Heitor Pereira Bragança', 'M', 5, '08/03/1953', 8, 5, 11, 5, 3000);</v>
      </c>
    </row>
    <row r="1071" spans="1:30" ht="14.25" customHeight="1" x14ac:dyDescent="0.2">
      <c r="A1071" s="7" t="str" cm="1">
        <f t="array" aca="1" ref="A1071" ca="1">INDEX(Company!$A:$A,RANDBETWEEN(5,COUNTA(Company!$A:$A) + 1),1)</f>
        <v>6a51143286b03064a49cc2acbee63c09a0682d33</v>
      </c>
      <c r="B1071" s="7" t="str">
        <f ca="1">VLOOKUP($A1071,Company!$A:$B,2,FALSE)</f>
        <v>ACME Corporation</v>
      </c>
      <c r="C1071" s="5">
        <f t="shared" si="112"/>
        <v>1067</v>
      </c>
      <c r="D1071" s="5" t="str" cm="1">
        <f t="array" ref="D1071">SHA1HASH($C1071)</f>
        <v>418e19155782fc7f12ced8332c8ed025aec227a5</v>
      </c>
      <c r="E1071" s="6">
        <v>1</v>
      </c>
      <c r="F1071" s="7">
        <f ca="1">IF($C1071 = 1 + N("Presidente"),
    127,
    IF($C1071 = 2 + N("Vice-Presidente"),
        72,
        IF($C1071 = 3 + N("Secretária bilíngue"),
            13,
            RANDBETWEEN(5,COUNT(Name!$A:$A) + 1)
        )
    )
)</f>
        <v>66</v>
      </c>
      <c r="G1071" s="7" t="str">
        <f ca="1">VLOOKUP($F1071,Name!$A:$B,2,FALSE)</f>
        <v>Bartolomeo</v>
      </c>
      <c r="H1071" s="7">
        <f ca="1" xml:space="preserve">
IF($C1071 = 1,
    0,
    RANDBETWEEN(5,COUNT('Last name'!$A:$A) + 1)
)</f>
        <v>128</v>
      </c>
      <c r="I1071" s="7" t="str">
        <f ca="1" xml:space="preserve">
IF($C1071 = 1 + N("Presidente"),
    "de Orléans e Bragança",
    VLOOKUP($H1071,'Last name'!$A:$B,2,FALSE) &amp; " " &amp; VLOOKUP(RANDBETWEEN(5,COUNT('Last name'!$A:$A) + 1),'Last name'!$A:$B,2,FALSE)
)</f>
        <v>Mendes Carvalho</v>
      </c>
      <c r="J1071" s="7" t="str">
        <f t="shared" ca="1" si="113"/>
        <v>Bartolomeo Mendes Carvalho</v>
      </c>
      <c r="K1071" s="7" t="str" cm="1">
        <f t="array" aca="1" ref="K1071" ca="1">SHA1HASH($J1071)</f>
        <v>db28ac0bd9c524e5428b87d00ae5778b26764f11</v>
      </c>
      <c r="L1071" s="7" cm="1">
        <f t="array" aca="1" ref="L1071" ca="1">INDEX(States!$A:$A,RANDBETWEEN(5,COUNTA(States!$A:$A) + 1),1)</f>
        <v>12</v>
      </c>
      <c r="M1071" s="7" t="str">
        <f ca="1">$L1071 &amp; "|" &amp; VLOOKUP($L1071,States!$A:$B,2,FALSE)</f>
        <v>12|16a2d6eb767d4fd003fae8cac60e0d85a9416ba8</v>
      </c>
      <c r="N1071" s="7" t="str">
        <f ca="1">VLOOKUP($F1071,Name!$A:$C,3,FALSE)</f>
        <v>M</v>
      </c>
      <c r="O1071" s="7" t="str">
        <f ca="1">VLOOKUP($N1071,Gender!$A:$B,2,FALSE)</f>
        <v>Male</v>
      </c>
      <c r="P1071" s="7" t="str" cm="1">
        <f t="array" aca="1" ref="P1071" ca="1">INDEX('Marital status'!$A:$A,RANDBETWEEN(5,COUNTA('Marital status'!$A:$A) + 1),1)</f>
        <v>47051393f6bcbf99111ec5d70ba2ebbe11ebccae</v>
      </c>
      <c r="Q1071" s="7" t="str">
        <f ca="1">VLOOKUP($P1071,'Marital status'!$A:$B,2,FALSE)</f>
        <v xml:space="preserve"> Separated </v>
      </c>
      <c r="R1071" s="7">
        <f t="shared" ca="1" si="114"/>
        <v>6</v>
      </c>
      <c r="S1071" s="7" t="e">
        <f ca="1">VLOOKUP($R1071,Race!$A:$B,2,FALSE)</f>
        <v>#N/A</v>
      </c>
      <c r="T1071" s="8">
        <f t="shared" ca="1" si="115"/>
        <v>30751</v>
      </c>
      <c r="U1071" s="6">
        <f t="shared" ca="1" si="116"/>
        <v>7</v>
      </c>
      <c r="V1071" s="8" t="str">
        <f ca="1">VLOOKUP($U1071,Education!$A:$B,2,FALSE)</f>
        <v>Undergraduate degree</v>
      </c>
      <c r="W1071" s="7">
        <f ca="1" xml:space="preserve">
  IF(OR($Y1071 = 5, $Y1071 = 6, $Y1071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071" s="7" t="str">
        <f ca="1">VLOOKUP($W1071,Department!$A:$B,2,FALSE)</f>
        <v>Audit</v>
      </c>
      <c r="Y1071" s="6">
        <f t="shared" ca="1" si="117"/>
        <v>9</v>
      </c>
      <c r="Z1071" s="7" t="str">
        <f ca="1">VLOOKUP($Y1071,Role!$A:$B,2,FALSE)</f>
        <v>Intern</v>
      </c>
      <c r="AA1071" s="6" t="str">
        <f t="shared" ca="1" si="118"/>
        <v/>
      </c>
      <c r="AB1071" s="7" t="str">
        <f ca="1" xml:space="preserve">
IF($AA1071 &lt;&gt; "",
    VLOOKUP($AA1071,Level!$A:$B,2,FALSE),
    ""
)</f>
        <v/>
      </c>
      <c r="AC1071" s="1">
        <f ca="1" xml:space="preserve">
IF($Y1071 = 5 + N("Presidente"),
    27000,
    IF($Y1071 = 6 + N("Vice-presidente"),
        23000,
        IF(OR($Y1071 = 8, $Y1071= 13, $Y1071 = 12) + N("Secretária bilíngue ou coordenador ou especialista"),
            8000,
            IF($Y1071 = 7 + N("Diretor"),
                15000,
                IF($Y1071 = 14 + N("Gerente"),
                    12000,
                    IF($Y1071 = 9 + N("Estagiário"),
                        705,
                        IF($Y1071 = 10 + N("Trainee"),
                            805,
                            IF($Y1071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IF($U1071 = 7,
  500,
  IF($U1071 = 8,
    1000,
    IF($U1071 = 9,
      1500,
      IF($U1071 = 10,
        2000,
        0
      )
    )
  )
)
+
N("Adicional no salário por área")
+
IF($W1071 = 14 + N("Tecnologia da Informação"),
  120,
  IF($W1071 = 16 + N("Vendas"),
    110,
    IF($W1071 = 15 + N("Jurídico"),
      100,
      IF(OR($W1071 = 8, $W1071 = 9, $W1071 = 11) + N("Recursos humanos ou comercial ou comunicação e marketing"),
        80,
        0
      )
    )
  )
)
+
N("Adicionando pegadinha")
+
IF(AND($W1071 = 16, $U1071 = 9, $Y1071 = 11, $AA1071 = 5) + N("Se for de vendas, com mestrado, analista sênior"),
  IF($R1071 = 5,
    100,
    0
  )
  +
  IF($N1071 = "M",
    200,
    0
  ),
  0
)</f>
        <v>1205</v>
      </c>
      <c r="AD10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$A1071  &amp; ", "   &amp;
$C1071  &amp; ", "   &amp;
$E1071  &amp; ", '"  &amp;
$J1071  &amp; "', '" &amp;
$N1071  &amp; "', "  &amp;
$R1071  &amp; ", '"  &amp;
TEXT($T1071,"dd/mm/aaaa")  &amp; "', "   &amp;
$U1071  &amp; ", "   &amp;
$W1071  &amp; ", "   &amp;
$Y1071  &amp; ", "   &amp;
IF($AA1071 &lt;&gt; "", $AA1071, "NULL")  &amp; ", "   &amp;
$AC1071  &amp; ");"</f>
        <v>INSERT INTO bi4all.fac_employees (id_company_fk, id_employee_pk, flg_active, employee_name, id_gender_fk, id_race_fk, birthday, id_schooling_fk, id_department_fk, id_role_fk, id_level_fk, salary) VALUES (6a51143286b03064a49cc2acbee63c09a0682d33, 1067, 1, 'Bartolomeo Mendes Carvalho', 'M', 6, '10/03/1984', 7, 13, 9, NULL, 1205);</v>
      </c>
    </row>
    <row r="1072" spans="1:30" ht="14.25" customHeight="1" x14ac:dyDescent="0.2">
      <c r="A1072" s="7" t="str" cm="1">
        <f t="array" aca="1" ref="A1072" ca="1">INDEX(Company!$A:$A,RANDBETWEEN(5,COUNTA(Company!$A:$A) + 1),1)</f>
        <v>6a51143286b03064a49cc2acbee63c09a0682d33</v>
      </c>
      <c r="B1072" s="7" t="str">
        <f ca="1">VLOOKUP($A1072,Company!$A:$B,2,FALSE)</f>
        <v>ACME Corporation</v>
      </c>
      <c r="C1072" s="5">
        <f t="shared" si="112"/>
        <v>1068</v>
      </c>
      <c r="D1072" s="5" t="str" cm="1">
        <f t="array" ref="D1072">SHA1HASH($C1072)</f>
        <v>b77fb0e4f8c1ae7d38d10a6c3333722cba42b1ab</v>
      </c>
      <c r="E1072" s="6">
        <v>1</v>
      </c>
      <c r="F1072" s="7">
        <f ca="1">IF($C1072 = 1 + N("Presidente"),
    127,
    IF($C1072 = 2 + N("Vice-Presidente"),
        72,
        IF($C1072 = 3 + N("Secretária bilíngue"),
            13,
            RANDBETWEEN(5,COUNT(Name!$A:$A) + 1)
        )
    )
)</f>
        <v>100</v>
      </c>
      <c r="G1072" s="7" t="str">
        <f ca="1">VLOOKUP($F1072,Name!$A:$B,2,FALSE)</f>
        <v>Cristóvão</v>
      </c>
      <c r="H1072" s="7">
        <f ca="1" xml:space="preserve">
IF($C1072 = 1,
    0,
    RANDBETWEEN(5,COUNT('Last name'!$A:$A) + 1)
)</f>
        <v>59</v>
      </c>
      <c r="I1072" s="7" t="str">
        <f ca="1" xml:space="preserve">
IF($C1072 = 1 + N("Presidente"),
    "de Orléans e Bragança",
    VLOOKUP($H1072,'Last name'!$A:$B,2,FALSE) &amp; " " &amp; VLOOKUP(RANDBETWEEN(5,COUNT('Last name'!$A:$A) + 1),'Last name'!$A:$B,2,FALSE)
)</f>
        <v>Cardozo Moreira</v>
      </c>
      <c r="J1072" s="7" t="str">
        <f t="shared" ca="1" si="113"/>
        <v>Cristóvão Cardozo Moreira</v>
      </c>
      <c r="K1072" s="7" t="str" cm="1">
        <f t="array" aca="1" ref="K1072" ca="1">SHA1HASH($J1072)</f>
        <v>083ac10760fa89e91e96c93ffa3942c8467956c3</v>
      </c>
      <c r="L1072" s="7" cm="1">
        <f t="array" aca="1" ref="L1072" ca="1">INDEX(States!$A:$A,RANDBETWEEN(5,COUNTA(States!$A:$A) + 1),1)</f>
        <v>12</v>
      </c>
      <c r="M1072" s="7" t="str">
        <f ca="1">$L1072 &amp; "|" &amp; VLOOKUP($L1072,States!$A:$B,2,FALSE)</f>
        <v>12|16a2d6eb767d4fd003fae8cac60e0d85a9416ba8</v>
      </c>
      <c r="N1072" s="7" t="str">
        <f ca="1">VLOOKUP($F1072,Name!$A:$C,3,FALSE)</f>
        <v>M</v>
      </c>
      <c r="O1072" s="7" t="str">
        <f ca="1">VLOOKUP($N1072,Gender!$A:$B,2,FALSE)</f>
        <v>Male</v>
      </c>
      <c r="P1072" s="7" t="str" cm="1">
        <f t="array" aca="1" ref="P1072" ca="1">INDEX('Marital status'!$A:$A,RANDBETWEEN(5,COUNTA('Marital status'!$A:$A) + 1),1)</f>
        <v>3266897012b6dcc5723033bc25891bf99efcff6f</v>
      </c>
      <c r="Q1072" s="7" t="str">
        <f ca="1">VLOOKUP($P1072,'Marital status'!$A:$B,2,FALSE)</f>
        <v>MarrieD</v>
      </c>
      <c r="R1072" s="7">
        <f t="shared" ca="1" si="114"/>
        <v>5</v>
      </c>
      <c r="S1072" s="7" t="e">
        <f ca="1">VLOOKUP($R1072,Race!$A:$B,2,FALSE)</f>
        <v>#N/A</v>
      </c>
      <c r="T1072" s="8">
        <f t="shared" ca="1" si="115"/>
        <v>20474</v>
      </c>
      <c r="U1072" s="6">
        <f t="shared" ca="1" si="116"/>
        <v>7</v>
      </c>
      <c r="V1072" s="8" t="str">
        <f ca="1">VLOOKUP($U1072,Education!$A:$B,2,FALSE)</f>
        <v>Undergraduate degree</v>
      </c>
      <c r="W1072" s="7">
        <f ca="1" xml:space="preserve">
  IF(OR($Y1072 = 5, $Y1072 = 6, $Y1072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072" s="7" t="str">
        <f ca="1">VLOOKUP($W1072,Department!$A:$B,2,FALSE)</f>
        <v>Presidency</v>
      </c>
      <c r="Y1072" s="6">
        <f t="shared" ca="1" si="117"/>
        <v>11</v>
      </c>
      <c r="Z1072" s="7" t="str">
        <f ca="1">VLOOKUP($Y1072,Role!$A:$B,2,FALSE)</f>
        <v>Analyst</v>
      </c>
      <c r="AA1072" s="6">
        <f t="shared" ca="1" si="118"/>
        <v>6</v>
      </c>
      <c r="AB1072" s="7" t="str">
        <f ca="1" xml:space="preserve">
IF($AA1072 &lt;&gt; "",
    VLOOKUP($AA1072,Level!$A:$B,2,FALSE),
    ""
)</f>
        <v>Pleno</v>
      </c>
      <c r="AC1072" s="1">
        <f ca="1" xml:space="preserve">
IF($Y1072 = 5 + N("Presidente"),
    27000,
    IF($Y1072 = 6 + N("Vice-presidente"),
        23000,
        IF(OR($Y1072 = 8, $Y1072= 13, $Y1072 = 12) + N("Secretária bilíngue ou coordenador ou especialista"),
            8000,
            IF($Y1072 = 7 + N("Diretor"),
                15000,
                IF($Y1072 = 14 + N("Gerente"),
                    12000,
                    IF($Y1072 = 9 + N("Estagiário"),
                        705,
                        IF($Y1072 = 10 + N("Trainee"),
                            805,
                            IF($Y1072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IF($U1072 = 7,
  500,
  IF($U1072 = 8,
    1000,
    IF($U1072 = 9,
      1500,
      IF($U1072 = 10,
        2000,
        0
      )
    )
  )
)
+
N("Adicional no salário por área")
+
IF($W1072 = 14 + N("Tecnologia da Informação"),
  120,
  IF($W1072 = 16 + N("Vendas"),
    110,
    IF($W1072 = 15 + N("Jurídico"),
      100,
      IF(OR($W1072 = 8, $W1072 = 9, $W1072 = 11) + N("Recursos humanos ou comercial ou comunicação e marketing"),
        80,
        0
      )
    )
  )
)
+
N("Adicionando pegadinha")
+
IF(AND($W1072 = 16, $U1072 = 9, $Y1072 = 11, $AA1072 = 5) + N("Se for de vendas, com mestrado, analista sênior"),
  IF($R1072 = 5,
    100,
    0
  )
  +
  IF($N1072 = "M",
    200,
    0
  ),
  0
)</f>
        <v>2500</v>
      </c>
      <c r="AD10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$A1072  &amp; ", "   &amp;
$C1072  &amp; ", "   &amp;
$E1072  &amp; ", '"  &amp;
$J1072  &amp; "', '" &amp;
$N1072  &amp; "', "  &amp;
$R1072  &amp; ", '"  &amp;
TEXT($T1072,"dd/mm/aaaa")  &amp; "', "   &amp;
$U1072  &amp; ", "   &amp;
$W1072  &amp; ", "   &amp;
$Y1072  &amp; ", "   &amp;
IF($AA1072 &lt;&gt; "", $AA1072, "NULL")  &amp; ", "   &amp;
$AC1072  &amp; ");"</f>
        <v>INSERT INTO bi4all.fac_employees (id_company_fk, id_employee_pk, flg_active, employee_name, id_gender_fk, id_race_fk, birthday, id_schooling_fk, id_department_fk, id_role_fk, id_level_fk, salary) VALUES (6a51143286b03064a49cc2acbee63c09a0682d33, 1068, 1, 'Cristóvão Cardozo Moreira', 'M', 5, '20/01/1956', 7, 5, 11, 6, 2500);</v>
      </c>
    </row>
    <row r="1073" spans="1:30" ht="14.25" customHeight="1" x14ac:dyDescent="0.2">
      <c r="A1073" s="7" t="str" cm="1">
        <f t="array" aca="1" ref="A1073" ca="1">INDEX(Company!$A:$A,RANDBETWEEN(5,COUNTA(Company!$A:$A) + 1),1)</f>
        <v>6a51143286b03064a49cc2acbee63c09a0682d33</v>
      </c>
      <c r="B1073" s="7" t="str">
        <f ca="1">VLOOKUP($A1073,Company!$A:$B,2,FALSE)</f>
        <v>ACME Corporation</v>
      </c>
      <c r="C1073" s="5">
        <f t="shared" si="112"/>
        <v>1069</v>
      </c>
      <c r="D1073" s="5" t="str" cm="1">
        <f t="array" ref="D1073">SHA1HASH($C1073)</f>
        <v>2b9a620b52d24fbdc2b34fb350a34367af53f3c8</v>
      </c>
      <c r="E1073" s="6">
        <v>1</v>
      </c>
      <c r="F1073" s="7">
        <f ca="1">IF($C1073 = 1 + N("Presidente"),
    127,
    IF($C1073 = 2 + N("Vice-Presidente"),
        72,
        IF($C1073 = 3 + N("Secretária bilíngue"),
            13,
            RANDBETWEEN(5,COUNT(Name!$A:$A) + 1)
        )
    )
)</f>
        <v>246</v>
      </c>
      <c r="G1073" s="7" t="str">
        <f ca="1">VLOOKUP($F1073,Name!$A:$B,2,FALSE)</f>
        <v>Luiz Miguel</v>
      </c>
      <c r="H1073" s="7">
        <f ca="1" xml:space="preserve">
IF($C1073 = 1,
    0,
    RANDBETWEEN(5,COUNT('Last name'!$A:$A) + 1)
)</f>
        <v>130</v>
      </c>
      <c r="I1073" s="7" t="str">
        <f ca="1" xml:space="preserve">
IF($C1073 = 1 + N("Presidente"),
    "de Orléans e Bragança",
    VLOOKUP($H1073,'Last name'!$A:$B,2,FALSE) &amp; " " &amp; VLOOKUP(RANDBETWEEN(5,COUNT('Last name'!$A:$A) + 1),'Last name'!$A:$B,2,FALSE)
)</f>
        <v>Monteiro Galli</v>
      </c>
      <c r="J1073" s="7" t="str">
        <f t="shared" ca="1" si="113"/>
        <v>Luiz Miguel Monteiro Galli</v>
      </c>
      <c r="K1073" s="7" t="str" cm="1">
        <f t="array" aca="1" ref="K1073" ca="1">SHA1HASH($J1073)</f>
        <v>4de0f99739e343d2fd49f7c528e052ede6ebef69</v>
      </c>
      <c r="L1073" s="7" cm="1">
        <f t="array" aca="1" ref="L1073" ca="1">INDEX(States!$A:$A,RANDBETWEEN(5,COUNTA(States!$A:$A) + 1),1)</f>
        <v>14</v>
      </c>
      <c r="M1073" s="7" t="str">
        <f ca="1">$L1073 &amp; "|" &amp; VLOOKUP($L1073,States!$A:$B,2,FALSE)</f>
        <v>14|9b9a260c6946192b7ea8dcfb1d39940b66fe4460</v>
      </c>
      <c r="N1073" s="7" t="str">
        <f ca="1">VLOOKUP($F1073,Name!$A:$C,3,FALSE)</f>
        <v>M</v>
      </c>
      <c r="O1073" s="7" t="str">
        <f ca="1">VLOOKUP($N1073,Gender!$A:$B,2,FALSE)</f>
        <v>Male</v>
      </c>
      <c r="P1073" s="7" t="str" cm="1">
        <f t="array" aca="1" ref="P1073" ca="1">INDEX('Marital status'!$A:$A,RANDBETWEEN(5,COUNTA('Marital status'!$A:$A) + 1),1)</f>
        <v>459031b19ec5bbd3b3dbc0a9dcf2cb6e6c6f7848</v>
      </c>
      <c r="Q1073" s="7" t="str">
        <f ca="1">VLOOKUP($P1073,'Marital status'!$A:$B,2,FALSE)</f>
        <v xml:space="preserve">Widowed </v>
      </c>
      <c r="R1073" s="7">
        <f t="shared" ca="1" si="114"/>
        <v>5</v>
      </c>
      <c r="S1073" s="7" t="e">
        <f ca="1">VLOOKUP($R1073,Race!$A:$B,2,FALSE)</f>
        <v>#N/A</v>
      </c>
      <c r="T1073" s="8">
        <f t="shared" ca="1" si="115"/>
        <v>27359</v>
      </c>
      <c r="U1073" s="6">
        <f t="shared" ca="1" si="116"/>
        <v>7</v>
      </c>
      <c r="V1073" s="8" t="str">
        <f ca="1">VLOOKUP($U1073,Education!$A:$B,2,FALSE)</f>
        <v>Undergraduate degree</v>
      </c>
      <c r="W1073" s="7">
        <f ca="1" xml:space="preserve">
  IF(OR($Y1073 = 5, $Y1073 = 6, $Y1073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073" s="7" t="str">
        <f ca="1">VLOOKUP($W1073,Department!$A:$B,2,FALSE)</f>
        <v>Human Resource</v>
      </c>
      <c r="Y1073" s="6">
        <f t="shared" ca="1" si="117"/>
        <v>9</v>
      </c>
      <c r="Z1073" s="7" t="str">
        <f ca="1">VLOOKUP($Y1073,Role!$A:$B,2,FALSE)</f>
        <v>Intern</v>
      </c>
      <c r="AA1073" s="6" t="str">
        <f t="shared" ca="1" si="118"/>
        <v/>
      </c>
      <c r="AB1073" s="7" t="str">
        <f ca="1" xml:space="preserve">
IF($AA1073 &lt;&gt; "",
    VLOOKUP($AA1073,Level!$A:$B,2,FALSE),
    ""
)</f>
        <v/>
      </c>
      <c r="AC1073" s="1">
        <f ca="1" xml:space="preserve">
IF($Y1073 = 5 + N("Presidente"),
    27000,
    IF($Y1073 = 6 + N("Vice-presidente"),
        23000,
        IF(OR($Y1073 = 8, $Y1073= 13, $Y1073 = 12) + N("Secretária bilíngue ou coordenador ou especialista"),
            8000,
            IF($Y1073 = 7 + N("Diretor"),
                15000,
                IF($Y1073 = 14 + N("Gerente"),
                    12000,
                    IF($Y1073 = 9 + N("Estagiário"),
                        705,
                        IF($Y1073 = 10 + N("Trainee"),
                            805,
                            IF($Y1073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IF($U1073 = 7,
  500,
  IF($U1073 = 8,
    1000,
    IF($U1073 = 9,
      1500,
      IF($U1073 = 10,
        2000,
        0
      )
    )
  )
)
+
N("Adicional no salário por área")
+
IF($W1073 = 14 + N("Tecnologia da Informação"),
  120,
  IF($W1073 = 16 + N("Vendas"),
    110,
    IF($W1073 = 15 + N("Jurídico"),
      100,
      IF(OR($W1073 = 8, $W1073 = 9, $W1073 = 11) + N("Recursos humanos ou comercial ou comunicação e marketing"),
        80,
        0
      )
    )
  )
)
+
N("Adicionando pegadinha")
+
IF(AND($W1073 = 16, $U1073 = 9, $Y1073 = 11, $AA1073 = 5) + N("Se for de vendas, com mestrado, analista sênior"),
  IF($R1073 = 5,
    100,
    0
  )
  +
  IF($N1073 = "M",
    200,
    0
  ),
  0
)</f>
        <v>1285</v>
      </c>
      <c r="AD10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$A1073  &amp; ", "   &amp;
$C1073  &amp; ", "   &amp;
$E1073  &amp; ", '"  &amp;
$J1073  &amp; "', '" &amp;
$N1073  &amp; "', "  &amp;
$R1073  &amp; ", '"  &amp;
TEXT($T1073,"dd/mm/aaaa")  &amp; "', "   &amp;
$U1073  &amp; ", "   &amp;
$W1073  &amp; ", "   &amp;
$Y1073  &amp; ", "   &amp;
IF($AA1073 &lt;&gt; "", $AA1073, "NULL")  &amp; ", "   &amp;
$AC1073  &amp; ");"</f>
        <v>INSERT INTO bi4all.fac_employees (id_company_fk, id_employee_pk, flg_active, employee_name, id_gender_fk, id_race_fk, birthday, id_schooling_fk, id_department_fk, id_role_fk, id_level_fk, salary) VALUES (6a51143286b03064a49cc2acbee63c09a0682d33, 1069, 1, 'Luiz Miguel Monteiro Galli', 'M', 5, '26/11/1974', 7, 8, 9, NULL, 1285);</v>
      </c>
    </row>
    <row r="1074" spans="1:30" ht="14.25" customHeight="1" x14ac:dyDescent="0.2">
      <c r="A1074" s="7" t="str" cm="1">
        <f t="array" aca="1" ref="A1074" ca="1">INDEX(Company!$A:$A,RANDBETWEEN(5,COUNTA(Company!$A:$A) + 1),1)</f>
        <v>6a51143286b03064a49cc2acbee63c09a0682d33</v>
      </c>
      <c r="B1074" s="7" t="str">
        <f ca="1">VLOOKUP($A1074,Company!$A:$B,2,FALSE)</f>
        <v>ACME Corporation</v>
      </c>
      <c r="C1074" s="5">
        <f t="shared" si="112"/>
        <v>1070</v>
      </c>
      <c r="D1074" s="5" t="str" cm="1">
        <f t="array" ref="D1074">SHA1HASH($C1074)</f>
        <v>cad61ca1c4fbad3be96e27e0b1ecd5de3b4d5c25</v>
      </c>
      <c r="E1074" s="6">
        <v>1</v>
      </c>
      <c r="F1074" s="7">
        <f ca="1">IF($C1074 = 1 + N("Presidente"),
    127,
    IF($C1074 = 2 + N("Vice-Presidente"),
        72,
        IF($C1074 = 3 + N("Secretária bilíngue"),
            13,
            RANDBETWEEN(5,COUNT(Name!$A:$A) + 1)
        )
    )
)</f>
        <v>291</v>
      </c>
      <c r="G1074" s="7" t="str">
        <f ca="1">VLOOKUP($F1074,Name!$A:$B,2,FALSE)</f>
        <v>Melyssa</v>
      </c>
      <c r="H1074" s="7">
        <f ca="1" xml:space="preserve">
IF($C1074 = 1,
    0,
    RANDBETWEEN(5,COUNT('Last name'!$A:$A) + 1)
)</f>
        <v>46</v>
      </c>
      <c r="I1074" s="7" t="str">
        <f ca="1" xml:space="preserve">
IF($C1074 = 1 + N("Presidente"),
    "de Orléans e Bragança",
    VLOOKUP($H1074,'Last name'!$A:$B,2,FALSE) &amp; " " &amp; VLOOKUP(RANDBETWEEN(5,COUNT('Last name'!$A:$A) + 1),'Last name'!$A:$B,2,FALSE)
)</f>
        <v>Bragança Pimentel</v>
      </c>
      <c r="J1074" s="7" t="str">
        <f t="shared" ca="1" si="113"/>
        <v>Melyssa Bragança Pimentel</v>
      </c>
      <c r="K1074" s="7" t="str" cm="1">
        <f t="array" aca="1" ref="K1074" ca="1">SHA1HASH($J1074)</f>
        <v>24f07db391d1c6012b2f3dd528c60cec64024409</v>
      </c>
      <c r="L1074" s="7" cm="1">
        <f t="array" aca="1" ref="L1074" ca="1">INDEX(States!$A:$A,RANDBETWEEN(5,COUNTA(States!$A:$A) + 1),1)</f>
        <v>24</v>
      </c>
      <c r="M1074" s="7" t="str">
        <f ca="1">$L1074 &amp; "|" &amp; VLOOKUP($L1074,States!$A:$B,2,FALSE)</f>
        <v>24|4e344e218f5d3cb3700b5fb228401547cb97b31c</v>
      </c>
      <c r="N1074" s="7" t="str">
        <f ca="1">VLOOKUP($F1074,Name!$A:$C,3,FALSE)</f>
        <v>F</v>
      </c>
      <c r="O1074" s="7" t="str">
        <f ca="1">VLOOKUP($N1074,Gender!$A:$B,2,FALSE)</f>
        <v>Female</v>
      </c>
      <c r="P1074" s="7" t="str" cm="1">
        <f t="array" aca="1" ref="P1074" ca="1">INDEX('Marital status'!$A:$A,RANDBETWEEN(5,COUNTA('Marital status'!$A:$A) + 1),1)</f>
        <v>ce0b1612aa711b78a720295d271a33894e2b72bf</v>
      </c>
      <c r="Q1074" s="7" t="str">
        <f ca="1">VLOOKUP($P1074,'Marital status'!$A:$B,2,FALSE)</f>
        <v>single</v>
      </c>
      <c r="R1074" s="7">
        <f t="shared" ca="1" si="114"/>
        <v>5</v>
      </c>
      <c r="S1074" s="7" t="e">
        <f ca="1">VLOOKUP($R1074,Race!$A:$B,2,FALSE)</f>
        <v>#N/A</v>
      </c>
      <c r="T1074" s="8">
        <f t="shared" ca="1" si="115"/>
        <v>26750</v>
      </c>
      <c r="U1074" s="6">
        <f t="shared" ca="1" si="116"/>
        <v>7</v>
      </c>
      <c r="V1074" s="8" t="str">
        <f ca="1">VLOOKUP($U1074,Education!$A:$B,2,FALSE)</f>
        <v>Undergraduate degree</v>
      </c>
      <c r="W1074" s="7">
        <f ca="1" xml:space="preserve">
  IF(OR($Y1074 = 5, $Y1074 = 6, $Y1074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074" s="7" t="str">
        <f ca="1">VLOOKUP($W1074,Department!$A:$B,2,FALSE)</f>
        <v>Communication &amp; Marketing</v>
      </c>
      <c r="Y1074" s="6">
        <f t="shared" ca="1" si="117"/>
        <v>11</v>
      </c>
      <c r="Z1074" s="7" t="str">
        <f ca="1">VLOOKUP($Y1074,Role!$A:$B,2,FALSE)</f>
        <v>Analyst</v>
      </c>
      <c r="AA1074" s="6">
        <f t="shared" ca="1" si="118"/>
        <v>6</v>
      </c>
      <c r="AB1074" s="7" t="str">
        <f ca="1" xml:space="preserve">
IF($AA1074 &lt;&gt; "",
    VLOOKUP($AA1074,Level!$A:$B,2,FALSE),
    ""
)</f>
        <v>Pleno</v>
      </c>
      <c r="AC1074" s="1">
        <f ca="1" xml:space="preserve">
IF($Y1074 = 5 + N("Presidente"),
    27000,
    IF($Y1074 = 6 + N("Vice-presidente"),
        23000,
        IF(OR($Y1074 = 8, $Y1074= 13, $Y1074 = 12) + N("Secretária bilíngue ou coordenador ou especialista"),
            8000,
            IF($Y1074 = 7 + N("Diretor"),
                15000,
                IF($Y1074 = 14 + N("Gerente"),
                    12000,
                    IF($Y1074 = 9 + N("Estagiário"),
                        705,
                        IF($Y1074 = 10 + N("Trainee"),
                            805,
                            IF($Y1074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IF($U1074 = 7,
  500,
  IF($U1074 = 8,
    1000,
    IF($U1074 = 9,
      1500,
      IF($U1074 = 10,
        2000,
        0
      )
    )
  )
)
+
N("Adicional no salário por área")
+
IF($W1074 = 14 + N("Tecnologia da Informação"),
  120,
  IF($W1074 = 16 + N("Vendas"),
    110,
    IF($W1074 = 15 + N("Jurídico"),
      100,
      IF(OR($W1074 = 8, $W1074 = 9, $W1074 = 11) + N("Recursos humanos ou comercial ou comunicação e marketing"),
        80,
        0
      )
    )
  )
)
+
N("Adicionando pegadinha")
+
IF(AND($W1074 = 16, $U1074 = 9, $Y1074 = 11, $AA1074 = 5) + N("Se for de vendas, com mestrado, analista sênior"),
  IF($R1074 = 5,
    100,
    0
  )
  +
  IF($N1074 = "M",
    200,
    0
  ),
  0
)</f>
        <v>2580</v>
      </c>
      <c r="AD10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$A1074  &amp; ", "   &amp;
$C1074  &amp; ", "   &amp;
$E1074  &amp; ", '"  &amp;
$J1074  &amp; "', '" &amp;
$N1074  &amp; "', "  &amp;
$R1074  &amp; ", '"  &amp;
TEXT($T1074,"dd/mm/aaaa")  &amp; "', "   &amp;
$U1074  &amp; ", "   &amp;
$W1074  &amp; ", "   &amp;
$Y1074  &amp; ", "   &amp;
IF($AA1074 &lt;&gt; "", $AA1074, "NULL")  &amp; ", "   &amp;
$AC1074  &amp; ");"</f>
        <v>INSERT INTO bi4all.fac_employees (id_company_fk, id_employee_pk, flg_active, employee_name, id_gender_fk, id_race_fk, birthday, id_schooling_fk, id_department_fk, id_role_fk, id_level_fk, salary) VALUES (6a51143286b03064a49cc2acbee63c09a0682d33, 1070, 1, 'Melyssa Bragança Pimentel', 'F', 5, '27/03/1973', 7, 11, 11, 6, 2580);</v>
      </c>
    </row>
    <row r="1075" spans="1:30" ht="14.25" customHeight="1" x14ac:dyDescent="0.2">
      <c r="A1075" s="7" t="str" cm="1">
        <f t="array" aca="1" ref="A1075" ca="1">INDEX(Company!$A:$A,RANDBETWEEN(5,COUNTA(Company!$A:$A) + 1),1)</f>
        <v>6a51143286b03064a49cc2acbee63c09a0682d33</v>
      </c>
      <c r="B1075" s="7" t="str">
        <f ca="1">VLOOKUP($A1075,Company!$A:$B,2,FALSE)</f>
        <v>ACME Corporation</v>
      </c>
      <c r="C1075" s="5">
        <f t="shared" si="112"/>
        <v>1071</v>
      </c>
      <c r="D1075" s="5" t="str" cm="1">
        <f t="array" ref="D1075">SHA1HASH($C1075)</f>
        <v>2ce518699373ae57c7868a65c4c16d869de5e99b</v>
      </c>
      <c r="E1075" s="6">
        <v>1</v>
      </c>
      <c r="F1075" s="7">
        <f ca="1">IF($C1075 = 1 + N("Presidente"),
    127,
    IF($C1075 = 2 + N("Vice-Presidente"),
        72,
        IF($C1075 = 3 + N("Secretária bilíngue"),
            13,
            RANDBETWEEN(5,COUNT(Name!$A:$A) + 1)
        )
    )
)</f>
        <v>336</v>
      </c>
      <c r="G1075" s="7" t="str">
        <f ca="1">VLOOKUP($F1075,Name!$A:$B,2,FALSE)</f>
        <v>Samuel</v>
      </c>
      <c r="H1075" s="7">
        <f ca="1" xml:space="preserve">
IF($C1075 = 1,
    0,
    RANDBETWEEN(5,COUNT('Last name'!$A:$A) + 1)
)</f>
        <v>23</v>
      </c>
      <c r="I1075" s="7" t="str">
        <f ca="1" xml:space="preserve">
IF($C1075 = 1 + N("Presidente"),
    "de Orléans e Bragança",
    VLOOKUP($H1075,'Last name'!$A:$B,2,FALSE) &amp; " " &amp; VLOOKUP(RANDBETWEEN(5,COUNT('Last name'!$A:$A) + 1),'Last name'!$A:$B,2,FALSE)
)</f>
        <v>Arruda Aragão</v>
      </c>
      <c r="J1075" s="7" t="str">
        <f t="shared" ca="1" si="113"/>
        <v>Samuel Arruda Aragão</v>
      </c>
      <c r="K1075" s="7" t="str" cm="1">
        <f t="array" aca="1" ref="K1075" ca="1">SHA1HASH($J1075)</f>
        <v>c9239654ba59ab9d9c48f0096b1a3975d6157e43</v>
      </c>
      <c r="L1075" s="7" cm="1">
        <f t="array" aca="1" ref="L1075" ca="1">INDEX(States!$A:$A,RANDBETWEEN(5,COUNTA(States!$A:$A) + 1),1)</f>
        <v>15</v>
      </c>
      <c r="M1075" s="7" t="str">
        <f ca="1">$L1075 &amp; "|" &amp; VLOOKUP($L1075,States!$A:$B,2,FALSE)</f>
        <v>15|84c70141e5670a303e5eed7b334ba8b5ddb5b0d4</v>
      </c>
      <c r="N1075" s="7" t="str">
        <f ca="1">VLOOKUP($F1075,Name!$A:$C,3,FALSE)</f>
        <v>M</v>
      </c>
      <c r="O1075" s="7" t="str">
        <f ca="1">VLOOKUP($N1075,Gender!$A:$B,2,FALSE)</f>
        <v>Male</v>
      </c>
      <c r="P1075" s="7" t="str" cm="1">
        <f t="array" aca="1" ref="P1075" ca="1">INDEX('Marital status'!$A:$A,RANDBETWEEN(5,COUNTA('Marital status'!$A:$A) + 1),1)</f>
        <v>459031b19ec5bbd3b3dbc0a9dcf2cb6e6c6f7848</v>
      </c>
      <c r="Q1075" s="7" t="str">
        <f ca="1">VLOOKUP($P1075,'Marital status'!$A:$B,2,FALSE)</f>
        <v xml:space="preserve">Widowed </v>
      </c>
      <c r="R1075" s="7">
        <f t="shared" ca="1" si="114"/>
        <v>5</v>
      </c>
      <c r="S1075" s="7" t="e">
        <f ca="1">VLOOKUP($R1075,Race!$A:$B,2,FALSE)</f>
        <v>#N/A</v>
      </c>
      <c r="T1075" s="8">
        <f t="shared" ca="1" si="115"/>
        <v>29076</v>
      </c>
      <c r="U1075" s="6">
        <f t="shared" ca="1" si="116"/>
        <v>7</v>
      </c>
      <c r="V1075" s="8" t="str">
        <f ca="1">VLOOKUP($U1075,Education!$A:$B,2,FALSE)</f>
        <v>Undergraduate degree</v>
      </c>
      <c r="W1075" s="7">
        <f ca="1" xml:space="preserve">
  IF(OR($Y1075 = 5, $Y1075 = 6, $Y1075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075" s="7" t="str">
        <f ca="1">VLOOKUP($W1075,Department!$A:$B,2,FALSE)</f>
        <v>Audit</v>
      </c>
      <c r="Y1075" s="6">
        <f t="shared" ca="1" si="117"/>
        <v>10</v>
      </c>
      <c r="Z1075" s="7" t="str">
        <f ca="1">VLOOKUP($Y1075,Role!$A:$B,2,FALSE)</f>
        <v>Trainee</v>
      </c>
      <c r="AA1075" s="6" t="str">
        <f t="shared" ca="1" si="118"/>
        <v/>
      </c>
      <c r="AB1075" s="7" t="str">
        <f ca="1" xml:space="preserve">
IF($AA1075 &lt;&gt; "",
    VLOOKUP($AA1075,Level!$A:$B,2,FALSE),
    ""
)</f>
        <v/>
      </c>
      <c r="AC1075" s="1">
        <f ca="1" xml:space="preserve">
IF($Y1075 = 5 + N("Presidente"),
    27000,
    IF($Y1075 = 6 + N("Vice-presidente"),
        23000,
        IF(OR($Y1075 = 8, $Y1075= 13, $Y1075 = 12) + N("Secretária bilíngue ou coordenador ou especialista"),
            8000,
            IF($Y1075 = 7 + N("Diretor"),
                15000,
                IF($Y1075 = 14 + N("Gerente"),
                    12000,
                    IF($Y1075 = 9 + N("Estagiário"),
                        705,
                        IF($Y1075 = 10 + N("Trainee"),
                            805,
                            IF($Y1075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IF($U1075 = 7,
  500,
  IF($U1075 = 8,
    1000,
    IF($U1075 = 9,
      1500,
      IF($U1075 = 10,
        2000,
        0
      )
    )
  )
)
+
N("Adicional no salário por área")
+
IF($W1075 = 14 + N("Tecnologia da Informação"),
  120,
  IF($W1075 = 16 + N("Vendas"),
    110,
    IF($W1075 = 15 + N("Jurídico"),
      100,
      IF(OR($W1075 = 8, $W1075 = 9, $W1075 = 11) + N("Recursos humanos ou comercial ou comunicação e marketing"),
        80,
        0
      )
    )
  )
)
+
N("Adicionando pegadinha")
+
IF(AND($W1075 = 16, $U1075 = 9, $Y1075 = 11, $AA1075 = 5) + N("Se for de vendas, com mestrado, analista sênior"),
  IF($R1075 = 5,
    100,
    0
  )
  +
  IF($N1075 = "M",
    200,
    0
  ),
  0
)</f>
        <v>1305</v>
      </c>
      <c r="AD10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$A1075  &amp; ", "   &amp;
$C1075  &amp; ", "   &amp;
$E1075  &amp; ", '"  &amp;
$J1075  &amp; "', '" &amp;
$N1075  &amp; "', "  &amp;
$R1075  &amp; ", '"  &amp;
TEXT($T1075,"dd/mm/aaaa")  &amp; "', "   &amp;
$U1075  &amp; ", "   &amp;
$W1075  &amp; ", "   &amp;
$Y1075  &amp; ", "   &amp;
IF($AA1075 &lt;&gt; "", $AA1075, "NULL")  &amp; ", "   &amp;
$AC1075  &amp; ");"</f>
        <v>INSERT INTO bi4all.fac_employees (id_company_fk, id_employee_pk, flg_active, employee_name, id_gender_fk, id_race_fk, birthday, id_schooling_fk, id_department_fk, id_role_fk, id_level_fk, salary) VALUES (6a51143286b03064a49cc2acbee63c09a0682d33, 1071, 1, 'Samuel Arruda Aragão', 'M', 5, '09/08/1979', 7, 13, 10, NULL, 1305);</v>
      </c>
    </row>
    <row r="1076" spans="1:30" ht="14.25" customHeight="1" x14ac:dyDescent="0.2">
      <c r="A1076" s="7" t="str" cm="1">
        <f t="array" aca="1" ref="A1076" ca="1">INDEX(Company!$A:$A,RANDBETWEEN(5,COUNTA(Company!$A:$A) + 1),1)</f>
        <v>6a51143286b03064a49cc2acbee63c09a0682d33</v>
      </c>
      <c r="B1076" s="7" t="str">
        <f ca="1">VLOOKUP($A1076,Company!$A:$B,2,FALSE)</f>
        <v>ACME Corporation</v>
      </c>
      <c r="C1076" s="5">
        <f t="shared" si="112"/>
        <v>1072</v>
      </c>
      <c r="D1076" s="5" t="str" cm="1">
        <f t="array" ref="D1076">SHA1HASH($C1076)</f>
        <v>6b4142e2e97b851a319b0fcab23709b40e3fc19f</v>
      </c>
      <c r="E1076" s="6">
        <v>1</v>
      </c>
      <c r="F1076" s="7">
        <f ca="1">IF($C1076 = 1 + N("Presidente"),
    127,
    IF($C1076 = 2 + N("Vice-Presidente"),
        72,
        IF($C1076 = 3 + N("Secretária bilíngue"),
            13,
            RANDBETWEEN(5,COUNT(Name!$A:$A) + 1)
        )
    )
)</f>
        <v>220</v>
      </c>
      <c r="G1076" s="7" t="str">
        <f ca="1">VLOOKUP($F1076,Name!$A:$B,2,FALSE)</f>
        <v>Laura</v>
      </c>
      <c r="H1076" s="7">
        <f ca="1" xml:space="preserve">
IF($C1076 = 1,
    0,
    RANDBETWEEN(5,COUNT('Last name'!$A:$A) + 1)
)</f>
        <v>69</v>
      </c>
      <c r="I1076" s="7" t="str">
        <f ca="1" xml:space="preserve">
IF($C1076 = 1 + N("Presidente"),
    "de Orléans e Bragança",
    VLOOKUP($H1076,'Last name'!$A:$B,2,FALSE) &amp; " " &amp; VLOOKUP(RANDBETWEEN(5,COUNT('Last name'!$A:$A) + 1),'Last name'!$A:$B,2,FALSE)
)</f>
        <v>Costatini Bispo</v>
      </c>
      <c r="J1076" s="7" t="str">
        <f t="shared" ca="1" si="113"/>
        <v>Laura Costatini Bispo</v>
      </c>
      <c r="K1076" s="7" t="str" cm="1">
        <f t="array" aca="1" ref="K1076" ca="1">SHA1HASH($J1076)</f>
        <v>9b48ce05bd7080c535ce2eada99f7d3cb8a97b4e</v>
      </c>
      <c r="L1076" s="7" cm="1">
        <f t="array" aca="1" ref="L1076" ca="1">INDEX(States!$A:$A,RANDBETWEEN(5,COUNTA(States!$A:$A) + 1),1)</f>
        <v>19</v>
      </c>
      <c r="M1076" s="7" t="str">
        <f ca="1">$L1076 &amp; "|" &amp; VLOOKUP($L1076,States!$A:$B,2,FALSE)</f>
        <v>19|bd4a752045e2a790745f147976385d85d6dbdece</v>
      </c>
      <c r="N1076" s="7" t="str">
        <f ca="1">VLOOKUP($F1076,Name!$A:$C,3,FALSE)</f>
        <v>F</v>
      </c>
      <c r="O1076" s="7" t="str">
        <f ca="1">VLOOKUP($N1076,Gender!$A:$B,2,FALSE)</f>
        <v>Female</v>
      </c>
      <c r="P1076" s="7" t="str" cm="1">
        <f t="array" aca="1" ref="P1076" ca="1">INDEX('Marital status'!$A:$A,RANDBETWEEN(5,COUNTA('Marital status'!$A:$A) + 1),1)</f>
        <v>47051393f6bcbf99111ec5d70ba2ebbe11ebccae</v>
      </c>
      <c r="Q1076" s="7" t="str">
        <f ca="1">VLOOKUP($P1076,'Marital status'!$A:$B,2,FALSE)</f>
        <v xml:space="preserve"> Separated </v>
      </c>
      <c r="R1076" s="7">
        <f t="shared" ca="1" si="114"/>
        <v>5</v>
      </c>
      <c r="S1076" s="7" t="e">
        <f ca="1">VLOOKUP($R1076,Race!$A:$B,2,FALSE)</f>
        <v>#N/A</v>
      </c>
      <c r="T1076" s="8">
        <f t="shared" ca="1" si="115"/>
        <v>25470</v>
      </c>
      <c r="U1076" s="6">
        <f t="shared" ca="1" si="116"/>
        <v>8</v>
      </c>
      <c r="V1076" s="8" t="str">
        <f ca="1">VLOOKUP($U1076,Education!$A:$B,2,FALSE)</f>
        <v>Graduate school</v>
      </c>
      <c r="W1076" s="7">
        <f ca="1" xml:space="preserve">
  IF(OR($Y1076 = 5, $Y1076 = 6, $Y1076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076" s="7" t="str">
        <f ca="1">VLOOKUP($W1076,Department!$A:$B,2,FALSE)</f>
        <v>Communication &amp; Marketing</v>
      </c>
      <c r="Y1076" s="6">
        <f t="shared" ca="1" si="117"/>
        <v>11</v>
      </c>
      <c r="Z1076" s="7" t="str">
        <f ca="1">VLOOKUP($Y1076,Role!$A:$B,2,FALSE)</f>
        <v>Analyst</v>
      </c>
      <c r="AA1076" s="6">
        <f t="shared" ca="1" si="118"/>
        <v>6</v>
      </c>
      <c r="AB1076" s="7" t="str">
        <f ca="1" xml:space="preserve">
IF($AA1076 &lt;&gt; "",
    VLOOKUP($AA1076,Level!$A:$B,2,FALSE),
    ""
)</f>
        <v>Pleno</v>
      </c>
      <c r="AC1076" s="1">
        <f ca="1" xml:space="preserve">
IF($Y1076 = 5 + N("Presidente"),
    27000,
    IF($Y1076 = 6 + N("Vice-presidente"),
        23000,
        IF(OR($Y1076 = 8, $Y1076= 13, $Y1076 = 12) + N("Secretária bilíngue ou coordenador ou especialista"),
            8000,
            IF($Y1076 = 7 + N("Diretor"),
                15000,
                IF($Y1076 = 14 + N("Gerente"),
                    12000,
                    IF($Y1076 = 9 + N("Estagiário"),
                        705,
                        IF($Y1076 = 10 + N("Trainee"),
                            805,
                            IF($Y1076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IF($U1076 = 7,
  500,
  IF($U1076 = 8,
    1000,
    IF($U1076 = 9,
      1500,
      IF($U1076 = 10,
        2000,
        0
      )
    )
  )
)
+
N("Adicional no salário por área")
+
IF($W1076 = 14 + N("Tecnologia da Informação"),
  120,
  IF($W1076 = 16 + N("Vendas"),
    110,
    IF($W1076 = 15 + N("Jurídico"),
      100,
      IF(OR($W1076 = 8, $W1076 = 9, $W1076 = 11) + N("Recursos humanos ou comercial ou comunicação e marketing"),
        80,
        0
      )
    )
  )
)
+
N("Adicionando pegadinha")
+
IF(AND($W1076 = 16, $U1076 = 9, $Y1076 = 11, $AA1076 = 5) + N("Se for de vendas, com mestrado, analista sênior"),
  IF($R1076 = 5,
    100,
    0
  )
  +
  IF($N1076 = "M",
    200,
    0
  ),
  0
)</f>
        <v>3080</v>
      </c>
      <c r="AD10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$A1076  &amp; ", "   &amp;
$C1076  &amp; ", "   &amp;
$E1076  &amp; ", '"  &amp;
$J1076  &amp; "', '" &amp;
$N1076  &amp; "', "  &amp;
$R1076  &amp; ", '"  &amp;
TEXT($T1076,"dd/mm/aaaa")  &amp; "', "   &amp;
$U1076  &amp; ", "   &amp;
$W1076  &amp; ", "   &amp;
$Y1076  &amp; ", "   &amp;
IF($AA1076 &lt;&gt; "", $AA1076, "NULL")  &amp; ", "   &amp;
$AC1076  &amp; ");"</f>
        <v>INSERT INTO bi4all.fac_employees (id_company_fk, id_employee_pk, flg_active, employee_name, id_gender_fk, id_race_fk, birthday, id_schooling_fk, id_department_fk, id_role_fk, id_level_fk, salary) VALUES (6a51143286b03064a49cc2acbee63c09a0682d33, 1072, 1, 'Laura Costatini Bispo', 'F', 5, '24/09/1969', 8, 11, 11, 6, 3080);</v>
      </c>
    </row>
    <row r="1077" spans="1:30" ht="14.25" customHeight="1" x14ac:dyDescent="0.2">
      <c r="A1077" s="7" t="str" cm="1">
        <f t="array" aca="1" ref="A1077" ca="1">INDEX(Company!$A:$A,RANDBETWEEN(5,COUNTA(Company!$A:$A) + 1),1)</f>
        <v>6a51143286b03064a49cc2acbee63c09a0682d33</v>
      </c>
      <c r="B1077" s="7" t="str">
        <f ca="1">VLOOKUP($A1077,Company!$A:$B,2,FALSE)</f>
        <v>ACME Corporation</v>
      </c>
      <c r="C1077" s="5">
        <f t="shared" si="112"/>
        <v>1073</v>
      </c>
      <c r="D1077" s="5" t="str" cm="1">
        <f t="array" ref="D1077">SHA1HASH($C1077)</f>
        <v>2b348a807fba80c79943ffd86758097907a6af79</v>
      </c>
      <c r="E1077" s="6">
        <v>1</v>
      </c>
      <c r="F1077" s="7">
        <f ca="1">IF($C1077 = 1 + N("Presidente"),
    127,
    IF($C1077 = 2 + N("Vice-Presidente"),
        72,
        IF($C1077 = 3 + N("Secretária bilíngue"),
            13,
            RANDBETWEEN(5,COUNT(Name!$A:$A) + 1)
        )
    )
)</f>
        <v>317</v>
      </c>
      <c r="G1077" s="7" t="str">
        <f ca="1">VLOOKUP($F1077,Name!$A:$B,2,FALSE)</f>
        <v>Pedro Henrique</v>
      </c>
      <c r="H1077" s="7">
        <f ca="1" xml:space="preserve">
IF($C1077 = 1,
    0,
    RANDBETWEEN(5,COUNT('Last name'!$A:$A) + 1)
)</f>
        <v>169</v>
      </c>
      <c r="I1077" s="7" t="str">
        <f ca="1" xml:space="preserve">
IF($C1077 = 1 + N("Presidente"),
    "de Orléans e Bragança",
    VLOOKUP($H1077,'Last name'!$A:$B,2,FALSE) &amp; " " &amp; VLOOKUP(RANDBETWEEN(5,COUNT('Last name'!$A:$A) + 1),'Last name'!$A:$B,2,FALSE)
)</f>
        <v>Russo Barros</v>
      </c>
      <c r="J1077" s="7" t="str">
        <f t="shared" ca="1" si="113"/>
        <v>Pedro Henrique Russo Barros</v>
      </c>
      <c r="K1077" s="7" t="str" cm="1">
        <f t="array" aca="1" ref="K1077" ca="1">SHA1HASH($J1077)</f>
        <v>b153cb07fc33924ce3978027e03d5385ab1b70ae</v>
      </c>
      <c r="L1077" s="7" cm="1">
        <f t="array" aca="1" ref="L1077" ca="1">INDEX(States!$A:$A,RANDBETWEEN(5,COUNTA(States!$A:$A) + 1),1)</f>
        <v>14</v>
      </c>
      <c r="M1077" s="7" t="str">
        <f ca="1">$L1077 &amp; "|" &amp; VLOOKUP($L1077,States!$A:$B,2,FALSE)</f>
        <v>14|9b9a260c6946192b7ea8dcfb1d39940b66fe4460</v>
      </c>
      <c r="N1077" s="7" t="str">
        <f ca="1">VLOOKUP($F1077,Name!$A:$C,3,FALSE)</f>
        <v>M</v>
      </c>
      <c r="O1077" s="7" t="str">
        <f ca="1">VLOOKUP($N1077,Gender!$A:$B,2,FALSE)</f>
        <v>Male</v>
      </c>
      <c r="P1077" s="7" t="str" cm="1">
        <f t="array" aca="1" ref="P1077" ca="1">INDEX('Marital status'!$A:$A,RANDBETWEEN(5,COUNTA('Marital status'!$A:$A) + 1),1)</f>
        <v>47051393f6bcbf99111ec5d70ba2ebbe11ebccae</v>
      </c>
      <c r="Q1077" s="7" t="str">
        <f ca="1">VLOOKUP($P1077,'Marital status'!$A:$B,2,FALSE)</f>
        <v xml:space="preserve"> Separated </v>
      </c>
      <c r="R1077" s="7">
        <f t="shared" ca="1" si="114"/>
        <v>5</v>
      </c>
      <c r="S1077" s="7" t="e">
        <f ca="1">VLOOKUP($R1077,Race!$A:$B,2,FALSE)</f>
        <v>#N/A</v>
      </c>
      <c r="T1077" s="8">
        <f t="shared" ca="1" si="115"/>
        <v>27541</v>
      </c>
      <c r="U1077" s="6">
        <f t="shared" ca="1" si="116"/>
        <v>7</v>
      </c>
      <c r="V1077" s="8" t="str">
        <f ca="1">VLOOKUP($U1077,Education!$A:$B,2,FALSE)</f>
        <v>Undergraduate degree</v>
      </c>
      <c r="W1077" s="7">
        <f ca="1" xml:space="preserve">
  IF(OR($Y1077 = 5, $Y1077 = 6, $Y1077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077" s="7" t="str">
        <f ca="1">VLOOKUP($W1077,Department!$A:$B,2,FALSE)</f>
        <v>Operations</v>
      </c>
      <c r="Y1077" s="6">
        <f t="shared" ca="1" si="117"/>
        <v>9</v>
      </c>
      <c r="Z1077" s="7" t="str">
        <f ca="1">VLOOKUP($Y1077,Role!$A:$B,2,FALSE)</f>
        <v>Intern</v>
      </c>
      <c r="AA1077" s="6" t="str">
        <f t="shared" ca="1" si="118"/>
        <v/>
      </c>
      <c r="AB1077" s="7" t="str">
        <f ca="1" xml:space="preserve">
IF($AA1077 &lt;&gt; "",
    VLOOKUP($AA1077,Level!$A:$B,2,FALSE),
    ""
)</f>
        <v/>
      </c>
      <c r="AC1077" s="1">
        <f ca="1" xml:space="preserve">
IF($Y1077 = 5 + N("Presidente"),
    27000,
    IF($Y1077 = 6 + N("Vice-presidente"),
        23000,
        IF(OR($Y1077 = 8, $Y1077= 13, $Y1077 = 12) + N("Secretária bilíngue ou coordenador ou especialista"),
            8000,
            IF($Y1077 = 7 + N("Diretor"),
                15000,
                IF($Y1077 = 14 + N("Gerente"),
                    12000,
                    IF($Y1077 = 9 + N("Estagiário"),
                        705,
                        IF($Y1077 = 10 + N("Trainee"),
                            805,
                            IF($Y1077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IF($U1077 = 7,
  500,
  IF($U1077 = 8,
    1000,
    IF($U1077 = 9,
      1500,
      IF($U1077 = 10,
        2000,
        0
      )
    )
  )
)
+
N("Adicional no salário por área")
+
IF($W1077 = 14 + N("Tecnologia da Informação"),
  120,
  IF($W1077 = 16 + N("Vendas"),
    110,
    IF($W1077 = 15 + N("Jurídico"),
      100,
      IF(OR($W1077 = 8, $W1077 = 9, $W1077 = 11) + N("Recursos humanos ou comercial ou comunicação e marketing"),
        80,
        0
      )
    )
  )
)
+
N("Adicionando pegadinha")
+
IF(AND($W1077 = 16, $U1077 = 9, $Y1077 = 11, $AA1077 = 5) + N("Se for de vendas, com mestrado, analista sênior"),
  IF($R1077 = 5,
    100,
    0
  )
  +
  IF($N1077 = "M",
    200,
    0
  ),
  0
)</f>
        <v>1205</v>
      </c>
      <c r="AD10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$A1077  &amp; ", "   &amp;
$C1077  &amp; ", "   &amp;
$E1077  &amp; ", '"  &amp;
$J1077  &amp; "', '" &amp;
$N1077  &amp; "', "  &amp;
$R1077  &amp; ", '"  &amp;
TEXT($T1077,"dd/mm/aaaa")  &amp; "', "   &amp;
$U1077  &amp; ", "   &amp;
$W1077  &amp; ", "   &amp;
$Y1077  &amp; ", "   &amp;
IF($AA1077 &lt;&gt; "", $AA1077, "NULL")  &amp; ", "   &amp;
$AC1077  &amp; ");"</f>
        <v>INSERT INTO bi4all.fac_employees (id_company_fk, id_employee_pk, flg_active, employee_name, id_gender_fk, id_race_fk, birthday, id_schooling_fk, id_department_fk, id_role_fk, id_level_fk, salary) VALUES (6a51143286b03064a49cc2acbee63c09a0682d33, 1073, 1, 'Pedro Henrique Russo Barros', 'M', 5, '27/05/1975', 7, 10, 9, NULL, 1205);</v>
      </c>
    </row>
    <row r="1078" spans="1:30" ht="14.25" customHeight="1" x14ac:dyDescent="0.2">
      <c r="A1078" s="7" t="str" cm="1">
        <f t="array" aca="1" ref="A1078" ca="1">INDEX(Company!$A:$A,RANDBETWEEN(5,COUNTA(Company!$A:$A) + 1),1)</f>
        <v>6a51143286b03064a49cc2acbee63c09a0682d33</v>
      </c>
      <c r="B1078" s="7" t="str">
        <f ca="1">VLOOKUP($A1078,Company!$A:$B,2,FALSE)</f>
        <v>ACME Corporation</v>
      </c>
      <c r="C1078" s="5">
        <f t="shared" si="112"/>
        <v>1074</v>
      </c>
      <c r="D1078" s="5" t="str" cm="1">
        <f t="array" ref="D1078">SHA1HASH($C1078)</f>
        <v>1c602ebc50cdb2284e1383ee41edcfe2344b11b5</v>
      </c>
      <c r="E1078" s="6">
        <v>1</v>
      </c>
      <c r="F1078" s="7">
        <f ca="1">IF($C1078 = 1 + N("Presidente"),
    127,
    IF($C1078 = 2 + N("Vice-Presidente"),
        72,
        IF($C1078 = 3 + N("Secretária bilíngue"),
            13,
            RANDBETWEEN(5,COUNT(Name!$A:$A) + 1)
        )
    )
)</f>
        <v>68</v>
      </c>
      <c r="G1078" s="7" t="str">
        <f ca="1">VLOOKUP($F1078,Name!$A:$B,2,FALSE)</f>
        <v>Benício</v>
      </c>
      <c r="H1078" s="7">
        <f ca="1" xml:space="preserve">
IF($C1078 = 1,
    0,
    RANDBETWEEN(5,COUNT('Last name'!$A:$A) + 1)
)</f>
        <v>8</v>
      </c>
      <c r="I1078" s="7" t="str">
        <f ca="1" xml:space="preserve">
IF($C1078 = 1 + N("Presidente"),
    "de Orléans e Bragança",
    VLOOKUP($H1078,'Last name'!$A:$B,2,FALSE) &amp; " " &amp; VLOOKUP(RANDBETWEEN(5,COUNT('Last name'!$A:$A) + 1),'Last name'!$A:$B,2,FALSE)
)</f>
        <v>Alcantara Oliveira</v>
      </c>
      <c r="J1078" s="7" t="str">
        <f t="shared" ca="1" si="113"/>
        <v>Benício Alcantara Oliveira</v>
      </c>
      <c r="K1078" s="7" t="str" cm="1">
        <f t="array" aca="1" ref="K1078" ca="1">SHA1HASH($J1078)</f>
        <v>9c6a813724d12c1e0de49ccff169f4e281b1078f</v>
      </c>
      <c r="L1078" s="7" cm="1">
        <f t="array" aca="1" ref="L1078" ca="1">INDEX(States!$A:$A,RANDBETWEEN(5,COUNTA(States!$A:$A) + 1),1)</f>
        <v>17</v>
      </c>
      <c r="M1078" s="7" t="str">
        <f ca="1">$L1078 &amp; "|" &amp; VLOOKUP($L1078,States!$A:$B,2,FALSE)</f>
        <v>17|1a8e69bd071c473b31bfb6b123d956580475386e</v>
      </c>
      <c r="N1078" s="7" t="str">
        <f ca="1">VLOOKUP($F1078,Name!$A:$C,3,FALSE)</f>
        <v>M</v>
      </c>
      <c r="O1078" s="7" t="str">
        <f ca="1">VLOOKUP($N1078,Gender!$A:$B,2,FALSE)</f>
        <v>Male</v>
      </c>
      <c r="P1078" s="7" t="str" cm="1">
        <f t="array" aca="1" ref="P1078" ca="1">INDEX('Marital status'!$A:$A,RANDBETWEEN(5,COUNTA('Marital status'!$A:$A) + 1),1)</f>
        <v>93ac84f4e0bd5c1c97b670a12a7fff6af89fb6b3</v>
      </c>
      <c r="Q1078" s="7" t="str">
        <f ca="1">VLOOKUP($P1078,'Marital status'!$A:$B,2,FALSE)</f>
        <v>DIVORCED</v>
      </c>
      <c r="R1078" s="7">
        <f t="shared" ca="1" si="114"/>
        <v>7</v>
      </c>
      <c r="S1078" s="7" t="e">
        <f ca="1">VLOOKUP($R1078,Race!$A:$B,2,FALSE)</f>
        <v>#N/A</v>
      </c>
      <c r="T1078" s="8">
        <f t="shared" ca="1" si="115"/>
        <v>31872</v>
      </c>
      <c r="U1078" s="6">
        <f t="shared" ca="1" si="116"/>
        <v>7</v>
      </c>
      <c r="V1078" s="8" t="str">
        <f ca="1">VLOOKUP($U1078,Education!$A:$B,2,FALSE)</f>
        <v>Undergraduate degree</v>
      </c>
      <c r="W1078" s="7">
        <f ca="1" xml:space="preserve">
  IF(OR($Y1078 = 5, $Y1078 = 6, $Y1078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078" s="7" t="str">
        <f ca="1">VLOOKUP($W1078,Department!$A:$B,2,FALSE)</f>
        <v>Operations</v>
      </c>
      <c r="Y1078" s="6">
        <f t="shared" ca="1" si="117"/>
        <v>11</v>
      </c>
      <c r="Z1078" s="7" t="str">
        <f ca="1">VLOOKUP($Y1078,Role!$A:$B,2,FALSE)</f>
        <v>Analyst</v>
      </c>
      <c r="AA1078" s="6">
        <f t="shared" ca="1" si="118"/>
        <v>7</v>
      </c>
      <c r="AB1078" s="7" t="str">
        <f ca="1" xml:space="preserve">
IF($AA1078 &lt;&gt; "",
    VLOOKUP($AA1078,Level!$A:$B,2,FALSE),
    ""
)</f>
        <v>Senior</v>
      </c>
      <c r="AC1078" s="1">
        <f ca="1" xml:space="preserve">
IF($Y1078 = 5 + N("Presidente"),
    27000,
    IF($Y1078 = 6 + N("Vice-presidente"),
        23000,
        IF(OR($Y1078 = 8, $Y1078= 13, $Y1078 = 12) + N("Secretária bilíngue ou coordenador ou especialista"),
            8000,
            IF($Y1078 = 7 + N("Diretor"),
                15000,
                IF($Y1078 = 14 + N("Gerente"),
                    12000,
                    IF($Y1078 = 9 + N("Estagiário"),
                        705,
                        IF($Y1078 = 10 + N("Trainee"),
                            805,
                            IF($Y1078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IF($U1078 = 7,
  500,
  IF($U1078 = 8,
    1000,
    IF($U1078 = 9,
      1500,
      IF($U1078 = 10,
        2000,
        0
      )
    )
  )
)
+
N("Adicional no salário por área")
+
IF($W1078 = 14 + N("Tecnologia da Informação"),
  120,
  IF($W1078 = 16 + N("Vendas"),
    110,
    IF($W1078 = 15 + N("Jurídico"),
      100,
      IF(OR($W1078 = 8, $W1078 = 9, $W1078 = 11) + N("Recursos humanos ou comercial ou comunicação e marketing"),
        80,
        0
      )
    )
  )
)
+
N("Adicionando pegadinha")
+
IF(AND($W1078 = 16, $U1078 = 9, $Y1078 = 11, $AA1078 = 5) + N("Se for de vendas, com mestrado, analista sênior"),
  IF($R1078 = 5,
    100,
    0
  )
  +
  IF($N1078 = "M",
    200,
    0
  ),
  0
)</f>
        <v>2500</v>
      </c>
      <c r="AD10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$A1078  &amp; ", "   &amp;
$C1078  &amp; ", "   &amp;
$E1078  &amp; ", '"  &amp;
$J1078  &amp; "', '" &amp;
$N1078  &amp; "', "  &amp;
$R1078  &amp; ", '"  &amp;
TEXT($T1078,"dd/mm/aaaa")  &amp; "', "   &amp;
$U1078  &amp; ", "   &amp;
$W1078  &amp; ", "   &amp;
$Y1078  &amp; ", "   &amp;
IF($AA1078 &lt;&gt; "", $AA1078, "NULL")  &amp; ", "   &amp;
$AC1078  &amp; ");"</f>
        <v>INSERT INTO bi4all.fac_employees (id_company_fk, id_employee_pk, flg_active, employee_name, id_gender_fk, id_race_fk, birthday, id_schooling_fk, id_department_fk, id_role_fk, id_level_fk, salary) VALUES (6a51143286b03064a49cc2acbee63c09a0682d33, 1074, 1, 'Benício Alcantara Oliveira', 'M', 7, '05/04/1987', 7, 10, 11, 7, 2500);</v>
      </c>
    </row>
    <row r="1079" spans="1:30" ht="14.25" customHeight="1" x14ac:dyDescent="0.2">
      <c r="A1079" s="7" t="str" cm="1">
        <f t="array" aca="1" ref="A1079" ca="1">INDEX(Company!$A:$A,RANDBETWEEN(5,COUNTA(Company!$A:$A) + 1),1)</f>
        <v>6a51143286b03064a49cc2acbee63c09a0682d33</v>
      </c>
      <c r="B1079" s="7" t="str">
        <f ca="1">VLOOKUP($A1079,Company!$A:$B,2,FALSE)</f>
        <v>ACME Corporation</v>
      </c>
      <c r="C1079" s="5">
        <f t="shared" si="112"/>
        <v>1075</v>
      </c>
      <c r="D1079" s="5" t="str" cm="1">
        <f t="array" ref="D1079">SHA1HASH($C1079)</f>
        <v>69981d3a5bbf8a2ba25db9541830318a04450ec5</v>
      </c>
      <c r="E1079" s="6">
        <v>1</v>
      </c>
      <c r="F1079" s="7">
        <f ca="1">IF($C1079 = 1 + N("Presidente"),
    127,
    IF($C1079 = 2 + N("Vice-Presidente"),
        72,
        IF($C1079 = 3 + N("Secretária bilíngue"),
            13,
            RANDBETWEEN(5,COUNT(Name!$A:$A) + 1)
        )
    )
)</f>
        <v>74</v>
      </c>
      <c r="G1079" s="7" t="str">
        <f ca="1">VLOOKUP($F1079,Name!$A:$B,2,FALSE)</f>
        <v>Brenda</v>
      </c>
      <c r="H1079" s="7">
        <f ca="1" xml:space="preserve">
IF($C1079 = 1,
    0,
    RANDBETWEEN(5,COUNT('Last name'!$A:$A) + 1)
)</f>
        <v>96</v>
      </c>
      <c r="I1079" s="7" t="str">
        <f ca="1" xml:space="preserve">
IF($C1079 = 1 + N("Presidente"),
    "de Orléans e Bragança",
    VLOOKUP($H1079,'Last name'!$A:$B,2,FALSE) &amp; " " &amp; VLOOKUP(RANDBETWEEN(5,COUNT('Last name'!$A:$A) + 1),'Last name'!$A:$B,2,FALSE)
)</f>
        <v>Gallo Fernandes</v>
      </c>
      <c r="J1079" s="7" t="str">
        <f t="shared" ca="1" si="113"/>
        <v>Brenda Gallo Fernandes</v>
      </c>
      <c r="K1079" s="7" t="str" cm="1">
        <f t="array" aca="1" ref="K1079" ca="1">SHA1HASH($J1079)</f>
        <v>6f69a79691f7e857f0cda1d33e2b12e0e4fb174d</v>
      </c>
      <c r="L1079" s="7" cm="1">
        <f t="array" aca="1" ref="L1079" ca="1">INDEX(States!$A:$A,RANDBETWEEN(5,COUNTA(States!$A:$A) + 1),1)</f>
        <v>17</v>
      </c>
      <c r="M1079" s="7" t="str">
        <f ca="1">$L1079 &amp; "|" &amp; VLOOKUP($L1079,States!$A:$B,2,FALSE)</f>
        <v>17|1a8e69bd071c473b31bfb6b123d956580475386e</v>
      </c>
      <c r="N1079" s="7" t="str">
        <f ca="1">VLOOKUP($F1079,Name!$A:$C,3,FALSE)</f>
        <v>F</v>
      </c>
      <c r="O1079" s="7" t="str">
        <f ca="1">VLOOKUP($N1079,Gender!$A:$B,2,FALSE)</f>
        <v>Female</v>
      </c>
      <c r="P1079" s="7" t="str" cm="1">
        <f t="array" aca="1" ref="P1079" ca="1">INDEX('Marital status'!$A:$A,RANDBETWEEN(5,COUNTA('Marital status'!$A:$A) + 1),1)</f>
        <v>ce0b1612aa711b78a720295d271a33894e2b72bf</v>
      </c>
      <c r="Q1079" s="7" t="str">
        <f ca="1">VLOOKUP($P1079,'Marital status'!$A:$B,2,FALSE)</f>
        <v>single</v>
      </c>
      <c r="R1079" s="7">
        <f t="shared" ca="1" si="114"/>
        <v>5</v>
      </c>
      <c r="S1079" s="7" t="e">
        <f ca="1">VLOOKUP($R1079,Race!$A:$B,2,FALSE)</f>
        <v>#N/A</v>
      </c>
      <c r="T1079" s="8">
        <f t="shared" ca="1" si="115"/>
        <v>25087</v>
      </c>
      <c r="U1079" s="6">
        <f t="shared" ca="1" si="116"/>
        <v>7</v>
      </c>
      <c r="V1079" s="8" t="str">
        <f ca="1">VLOOKUP($U1079,Education!$A:$B,2,FALSE)</f>
        <v>Undergraduate degree</v>
      </c>
      <c r="W1079" s="7">
        <f ca="1" xml:space="preserve">
  IF(OR($Y1079 = 5, $Y1079 = 6, $Y1079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079" s="7" t="str">
        <f ca="1">VLOOKUP($W1079,Department!$A:$B,2,FALSE)</f>
        <v>Commercial</v>
      </c>
      <c r="Y1079" s="6">
        <f t="shared" ca="1" si="117"/>
        <v>9</v>
      </c>
      <c r="Z1079" s="7" t="str">
        <f ca="1">VLOOKUP($Y1079,Role!$A:$B,2,FALSE)</f>
        <v>Intern</v>
      </c>
      <c r="AA1079" s="6" t="str">
        <f t="shared" ca="1" si="118"/>
        <v/>
      </c>
      <c r="AB1079" s="7" t="str">
        <f ca="1" xml:space="preserve">
IF($AA1079 &lt;&gt; "",
    VLOOKUP($AA1079,Level!$A:$B,2,FALSE),
    ""
)</f>
        <v/>
      </c>
      <c r="AC1079" s="1">
        <f ca="1" xml:space="preserve">
IF($Y1079 = 5 + N("Presidente"),
    27000,
    IF($Y1079 = 6 + N("Vice-presidente"),
        23000,
        IF(OR($Y1079 = 8, $Y1079= 13, $Y1079 = 12) + N("Secretária bilíngue ou coordenador ou especialista"),
            8000,
            IF($Y1079 = 7 + N("Diretor"),
                15000,
                IF($Y1079 = 14 + N("Gerente"),
                    12000,
                    IF($Y1079 = 9 + N("Estagiário"),
                        705,
                        IF($Y1079 = 10 + N("Trainee"),
                            805,
                            IF($Y1079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IF($U1079 = 7,
  500,
  IF($U1079 = 8,
    1000,
    IF($U1079 = 9,
      1500,
      IF($U1079 = 10,
        2000,
        0
      )
    )
  )
)
+
N("Adicional no salário por área")
+
IF($W1079 = 14 + N("Tecnologia da Informação"),
  120,
  IF($W1079 = 16 + N("Vendas"),
    110,
    IF($W1079 = 15 + N("Jurídico"),
      100,
      IF(OR($W1079 = 8, $W1079 = 9, $W1079 = 11) + N("Recursos humanos ou comercial ou comunicação e marketing"),
        80,
        0
      )
    )
  )
)
+
N("Adicionando pegadinha")
+
IF(AND($W1079 = 16, $U1079 = 9, $Y1079 = 11, $AA1079 = 5) + N("Se for de vendas, com mestrado, analista sênior"),
  IF($R1079 = 5,
    100,
    0
  )
  +
  IF($N1079 = "M",
    200,
    0
  ),
  0
)</f>
        <v>1285</v>
      </c>
      <c r="AD10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$A1079  &amp; ", "   &amp;
$C1079  &amp; ", "   &amp;
$E1079  &amp; ", '"  &amp;
$J1079  &amp; "', '" &amp;
$N1079  &amp; "', "  &amp;
$R1079  &amp; ", '"  &amp;
TEXT($T1079,"dd/mm/aaaa")  &amp; "', "   &amp;
$U1079  &amp; ", "   &amp;
$W1079  &amp; ", "   &amp;
$Y1079  &amp; ", "   &amp;
IF($AA1079 &lt;&gt; "", $AA1079, "NULL")  &amp; ", "   &amp;
$AC1079  &amp; ");"</f>
        <v>INSERT INTO bi4all.fac_employees (id_company_fk, id_employee_pk, flg_active, employee_name, id_gender_fk, id_race_fk, birthday, id_schooling_fk, id_department_fk, id_role_fk, id_level_fk, salary) VALUES (6a51143286b03064a49cc2acbee63c09a0682d33, 1075, 1, 'Brenda Gallo Fernandes', 'F', 5, '06/09/1968', 7, 9, 9, NULL, 1285);</v>
      </c>
    </row>
    <row r="1080" spans="1:30" ht="14.25" customHeight="1" x14ac:dyDescent="0.2">
      <c r="A1080" s="7" t="str" cm="1">
        <f t="array" aca="1" ref="A1080" ca="1">INDEX(Company!$A:$A,RANDBETWEEN(5,COUNTA(Company!$A:$A) + 1),1)</f>
        <v>6a51143286b03064a49cc2acbee63c09a0682d33</v>
      </c>
      <c r="B1080" s="7" t="str">
        <f ca="1">VLOOKUP($A1080,Company!$A:$B,2,FALSE)</f>
        <v>ACME Corporation</v>
      </c>
      <c r="C1080" s="5">
        <f t="shared" si="112"/>
        <v>1076</v>
      </c>
      <c r="D1080" s="5" t="str" cm="1">
        <f t="array" ref="D1080">SHA1HASH($C1080)</f>
        <v>8d25b4c973c5dafa021036664b080a79e0bb69a0</v>
      </c>
      <c r="E1080" s="6">
        <v>1</v>
      </c>
      <c r="F1080" s="7">
        <f ca="1">IF($C1080 = 1 + N("Presidente"),
    127,
    IF($C1080 = 2 + N("Vice-Presidente"),
        72,
        IF($C1080 = 3 + N("Secretária bilíngue"),
            13,
            RANDBETWEEN(5,COUNT(Name!$A:$A) + 1)
        )
    )
)</f>
        <v>217</v>
      </c>
      <c r="G1080" s="7" t="str">
        <f ca="1">VLOOKUP($F1080,Name!$A:$B,2,FALSE)</f>
        <v>Lara</v>
      </c>
      <c r="H1080" s="7">
        <f ca="1" xml:space="preserve">
IF($C1080 = 1,
    0,
    RANDBETWEEN(5,COUNT('Last name'!$A:$A) + 1)
)</f>
        <v>70</v>
      </c>
      <c r="I1080" s="7" t="str">
        <f ca="1" xml:space="preserve">
IF($C1080 = 1 + N("Presidente"),
    "de Orléans e Bragança",
    VLOOKUP($H1080,'Last name'!$A:$B,2,FALSE) &amp; " " &amp; VLOOKUP(RANDBETWEEN(5,COUNT('Last name'!$A:$A) + 1),'Last name'!$A:$B,2,FALSE)
)</f>
        <v>Cunha Cabral</v>
      </c>
      <c r="J1080" s="7" t="str">
        <f t="shared" ca="1" si="113"/>
        <v>Lara Cunha Cabral</v>
      </c>
      <c r="K1080" s="7" t="str" cm="1">
        <f t="array" aca="1" ref="K1080" ca="1">SHA1HASH($J1080)</f>
        <v>bfb2523f1031d2837a15a77c41fef008ec1c4e32</v>
      </c>
      <c r="L1080" s="7" cm="1">
        <f t="array" aca="1" ref="L1080" ca="1">INDEX(States!$A:$A,RANDBETWEEN(5,COUNTA(States!$A:$A) + 1),1)</f>
        <v>5</v>
      </c>
      <c r="M1080" s="7" t="str">
        <f ca="1">$L1080 &amp; "|" &amp; VLOOKUP($L1080,States!$A:$B,2,FALSE)</f>
        <v>5|fa0754b9861f7065fd7c6270efb07fc6ac3b0ad8</v>
      </c>
      <c r="N1080" s="7" t="str">
        <f ca="1">VLOOKUP($F1080,Name!$A:$C,3,FALSE)</f>
        <v>F</v>
      </c>
      <c r="O1080" s="7" t="str">
        <f ca="1">VLOOKUP($N1080,Gender!$A:$B,2,FALSE)</f>
        <v>Female</v>
      </c>
      <c r="P1080" s="7" t="str" cm="1">
        <f t="array" aca="1" ref="P1080" ca="1">INDEX('Marital status'!$A:$A,RANDBETWEEN(5,COUNTA('Marital status'!$A:$A) + 1),1)</f>
        <v>ce0b1612aa711b78a720295d271a33894e2b72bf</v>
      </c>
      <c r="Q1080" s="7" t="str">
        <f ca="1">VLOOKUP($P1080,'Marital status'!$A:$B,2,FALSE)</f>
        <v>single</v>
      </c>
      <c r="R1080" s="7">
        <f t="shared" ca="1" si="114"/>
        <v>5</v>
      </c>
      <c r="S1080" s="7" t="e">
        <f ca="1">VLOOKUP($R1080,Race!$A:$B,2,FALSE)</f>
        <v>#N/A</v>
      </c>
      <c r="T1080" s="8">
        <f t="shared" ca="1" si="115"/>
        <v>23066</v>
      </c>
      <c r="U1080" s="6">
        <f t="shared" ca="1" si="116"/>
        <v>7</v>
      </c>
      <c r="V1080" s="8" t="str">
        <f ca="1">VLOOKUP($U1080,Education!$A:$B,2,FALSE)</f>
        <v>Undergraduate degree</v>
      </c>
      <c r="W1080" s="7">
        <f ca="1" xml:space="preserve">
  IF(OR($Y1080 = 5, $Y1080 = 6, $Y1080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080" s="7" t="str">
        <f ca="1">VLOOKUP($W1080,Department!$A:$B,2,FALSE)</f>
        <v>Commercial</v>
      </c>
      <c r="Y1080" s="6">
        <f t="shared" ca="1" si="117"/>
        <v>11</v>
      </c>
      <c r="Z1080" s="7" t="str">
        <f ca="1">VLOOKUP($Y1080,Role!$A:$B,2,FALSE)</f>
        <v>Analyst</v>
      </c>
      <c r="AA1080" s="6">
        <f t="shared" ca="1" si="118"/>
        <v>7</v>
      </c>
      <c r="AB1080" s="7" t="str">
        <f ca="1" xml:space="preserve">
IF($AA1080 &lt;&gt; "",
    VLOOKUP($AA1080,Level!$A:$B,2,FALSE),
    ""
)</f>
        <v>Senior</v>
      </c>
      <c r="AC1080" s="1">
        <f ca="1" xml:space="preserve">
IF($Y1080 = 5 + N("Presidente"),
    27000,
    IF($Y1080 = 6 + N("Vice-presidente"),
        23000,
        IF(OR($Y1080 = 8, $Y1080= 13, $Y1080 = 12) + N("Secretária bilíngue ou coordenador ou especialista"),
            8000,
            IF($Y1080 = 7 + N("Diretor"),
                15000,
                IF($Y1080 = 14 + N("Gerente"),
                    12000,
                    IF($Y1080 = 9 + N("Estagiário"),
                        705,
                        IF($Y1080 = 10 + N("Trainee"),
                            805,
                            IF($Y1080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IF($U1080 = 7,
  500,
  IF($U1080 = 8,
    1000,
    IF($U1080 = 9,
      1500,
      IF($U1080 = 10,
        2000,
        0
      )
    )
  )
)
+
N("Adicional no salário por área")
+
IF($W1080 = 14 + N("Tecnologia da Informação"),
  120,
  IF($W1080 = 16 + N("Vendas"),
    110,
    IF($W1080 = 15 + N("Jurídico"),
      100,
      IF(OR($W1080 = 8, $W1080 = 9, $W1080 = 11) + N("Recursos humanos ou comercial ou comunicação e marketing"),
        80,
        0
      )
    )
  )
)
+
N("Adicionando pegadinha")
+
IF(AND($W1080 = 16, $U1080 = 9, $Y1080 = 11, $AA1080 = 5) + N("Se for de vendas, com mestrado, analista sênior"),
  IF($R1080 = 5,
    100,
    0
  )
  +
  IF($N1080 = "M",
    200,
    0
  ),
  0
)</f>
        <v>2580</v>
      </c>
      <c r="AD10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$A1080  &amp; ", "   &amp;
$C1080  &amp; ", "   &amp;
$E1080  &amp; ", '"  &amp;
$J1080  &amp; "', '" &amp;
$N1080  &amp; "', "  &amp;
$R1080  &amp; ", '"  &amp;
TEXT($T1080,"dd/mm/aaaa")  &amp; "', "   &amp;
$U1080  &amp; ", "   &amp;
$W1080  &amp; ", "   &amp;
$Y1080  &amp; ", "   &amp;
IF($AA1080 &lt;&gt; "", $AA1080, "NULL")  &amp; ", "   &amp;
$AC1080  &amp; ");"</f>
        <v>INSERT INTO bi4all.fac_employees (id_company_fk, id_employee_pk, flg_active, employee_name, id_gender_fk, id_race_fk, birthday, id_schooling_fk, id_department_fk, id_role_fk, id_level_fk, salary) VALUES (6a51143286b03064a49cc2acbee63c09a0682d33, 1076, 1, 'Lara Cunha Cabral', 'F', 5, '24/02/1963', 7, 9, 11, 7, 2580);</v>
      </c>
    </row>
    <row r="1081" spans="1:30" ht="14.25" customHeight="1" x14ac:dyDescent="0.2">
      <c r="A1081" s="7" t="str" cm="1">
        <f t="array" aca="1" ref="A1081" ca="1">INDEX(Company!$A:$A,RANDBETWEEN(5,COUNTA(Company!$A:$A) + 1),1)</f>
        <v>6a51143286b03064a49cc2acbee63c09a0682d33</v>
      </c>
      <c r="B1081" s="7" t="str">
        <f ca="1">VLOOKUP($A1081,Company!$A:$B,2,FALSE)</f>
        <v>ACME Corporation</v>
      </c>
      <c r="C1081" s="5">
        <f t="shared" si="112"/>
        <v>1077</v>
      </c>
      <c r="D1081" s="5" t="str" cm="1">
        <f t="array" ref="D1081">SHA1HASH($C1081)</f>
        <v>bab750c63a16012fe1e06fd51c0f4954fb54b098</v>
      </c>
      <c r="E1081" s="6">
        <v>1</v>
      </c>
      <c r="F1081" s="7">
        <f ca="1">IF($C1081 = 1 + N("Presidente"),
    127,
    IF($C1081 = 2 + N("Vice-Presidente"),
        72,
        IF($C1081 = 3 + N("Secretária bilíngue"),
            13,
            RANDBETWEEN(5,COUNT(Name!$A:$A) + 1)
        )
    )
)</f>
        <v>134</v>
      </c>
      <c r="G1081" s="7" t="str">
        <f ca="1">VLOOKUP($F1081,Name!$A:$B,2,FALSE)</f>
        <v>Eva</v>
      </c>
      <c r="H1081" s="7">
        <f ca="1" xml:space="preserve">
IF($C1081 = 1,
    0,
    RANDBETWEEN(5,COUNT('Last name'!$A:$A) + 1)
)</f>
        <v>25</v>
      </c>
      <c r="I1081" s="7" t="str">
        <f ca="1" xml:space="preserve">
IF($C1081 = 1 + N("Presidente"),
    "de Orléans e Bragança",
    VLOOKUP($H1081,'Last name'!$A:$B,2,FALSE) &amp; " " &amp; VLOOKUP(RANDBETWEEN(5,COUNT('Last name'!$A:$A) + 1),'Last name'!$A:$B,2,FALSE)
)</f>
        <v>Auth Junqueira</v>
      </c>
      <c r="J1081" s="7" t="str">
        <f t="shared" ca="1" si="113"/>
        <v>Eva Auth Junqueira</v>
      </c>
      <c r="K1081" s="7" t="str" cm="1">
        <f t="array" aca="1" ref="K1081" ca="1">SHA1HASH($J1081)</f>
        <v>08b1b3718a1e6d9b33298280764f1232bc588eb3</v>
      </c>
      <c r="L1081" s="7" cm="1">
        <f t="array" aca="1" ref="L1081" ca="1">INDEX(States!$A:$A,RANDBETWEEN(5,COUNTA(States!$A:$A) + 1),1)</f>
        <v>20</v>
      </c>
      <c r="M1081" s="7" t="str">
        <f ca="1">$L1081 &amp; "|" &amp; VLOOKUP($L1081,States!$A:$B,2,FALSE)</f>
        <v>20|c7ee6b7966c56a7149c5002263ee025341a1072b</v>
      </c>
      <c r="N1081" s="7" t="str">
        <f ca="1">VLOOKUP($F1081,Name!$A:$C,3,FALSE)</f>
        <v>F</v>
      </c>
      <c r="O1081" s="7" t="str">
        <f ca="1">VLOOKUP($N1081,Gender!$A:$B,2,FALSE)</f>
        <v>Female</v>
      </c>
      <c r="P1081" s="7" t="str" cm="1">
        <f t="array" aca="1" ref="P1081" ca="1">INDEX('Marital status'!$A:$A,RANDBETWEEN(5,COUNTA('Marital status'!$A:$A) + 1),1)</f>
        <v>ce0b1612aa711b78a720295d271a33894e2b72bf</v>
      </c>
      <c r="Q1081" s="7" t="str">
        <f ca="1">VLOOKUP($P1081,'Marital status'!$A:$B,2,FALSE)</f>
        <v>single</v>
      </c>
      <c r="R1081" s="7">
        <f t="shared" ca="1" si="114"/>
        <v>5</v>
      </c>
      <c r="S1081" s="7" t="e">
        <f ca="1">VLOOKUP($R1081,Race!$A:$B,2,FALSE)</f>
        <v>#N/A</v>
      </c>
      <c r="T1081" s="8">
        <f t="shared" ca="1" si="115"/>
        <v>22582</v>
      </c>
      <c r="U1081" s="6">
        <f t="shared" ca="1" si="116"/>
        <v>7</v>
      </c>
      <c r="V1081" s="8" t="str">
        <f ca="1">VLOOKUP($U1081,Education!$A:$B,2,FALSE)</f>
        <v>Undergraduate degree</v>
      </c>
      <c r="W1081" s="7">
        <f ca="1" xml:space="preserve">
  IF(OR($Y1081 = 5, $Y1081 = 6, $Y1081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081" s="7" t="str">
        <f ca="1">VLOOKUP($W1081,Department!$A:$B,2,FALSE)</f>
        <v>Finance</v>
      </c>
      <c r="Y1081" s="6">
        <f t="shared" ca="1" si="117"/>
        <v>10</v>
      </c>
      <c r="Z1081" s="7" t="str">
        <f ca="1">VLOOKUP($Y1081,Role!$A:$B,2,FALSE)</f>
        <v>Trainee</v>
      </c>
      <c r="AA1081" s="6" t="str">
        <f t="shared" ca="1" si="118"/>
        <v/>
      </c>
      <c r="AB1081" s="7" t="str">
        <f ca="1" xml:space="preserve">
IF($AA1081 &lt;&gt; "",
    VLOOKUP($AA1081,Level!$A:$B,2,FALSE),
    ""
)</f>
        <v/>
      </c>
      <c r="AC1081" s="1">
        <f ca="1" xml:space="preserve">
IF($Y1081 = 5 + N("Presidente"),
    27000,
    IF($Y1081 = 6 + N("Vice-presidente"),
        23000,
        IF(OR($Y1081 = 8, $Y1081= 13, $Y1081 = 12) + N("Secretária bilíngue ou coordenador ou especialista"),
            8000,
            IF($Y1081 = 7 + N("Diretor"),
                15000,
                IF($Y1081 = 14 + N("Gerente"),
                    12000,
                    IF($Y1081 = 9 + N("Estagiário"),
                        705,
                        IF($Y1081 = 10 + N("Trainee"),
                            805,
                            IF($Y1081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IF($U1081 = 7,
  500,
  IF($U1081 = 8,
    1000,
    IF($U1081 = 9,
      1500,
      IF($U1081 = 10,
        2000,
        0
      )
    )
  )
)
+
N("Adicional no salário por área")
+
IF($W1081 = 14 + N("Tecnologia da Informação"),
  120,
  IF($W1081 = 16 + N("Vendas"),
    110,
    IF($W1081 = 15 + N("Jurídico"),
      100,
      IF(OR($W1081 = 8, $W1081 = 9, $W1081 = 11) + N("Recursos humanos ou comercial ou comunicação e marketing"),
        80,
        0
      )
    )
  )
)
+
N("Adicionando pegadinha")
+
IF(AND($W1081 = 16, $U1081 = 9, $Y1081 = 11, $AA1081 = 5) + N("Se for de vendas, com mestrado, analista sênior"),
  IF($R1081 = 5,
    100,
    0
  )
  +
  IF($N1081 = "M",
    200,
    0
  ),
  0
)</f>
        <v>1305</v>
      </c>
      <c r="AD10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$A1081  &amp; ", "   &amp;
$C1081  &amp; ", "   &amp;
$E1081  &amp; ", '"  &amp;
$J1081  &amp; "', '" &amp;
$N1081  &amp; "', "  &amp;
$R1081  &amp; ", '"  &amp;
TEXT($T1081,"dd/mm/aaaa")  &amp; "', "   &amp;
$U1081  &amp; ", "   &amp;
$W1081  &amp; ", "   &amp;
$Y1081  &amp; ", "   &amp;
IF($AA1081 &lt;&gt; "", $AA1081, "NULL")  &amp; ", "   &amp;
$AC1081  &amp; ");"</f>
        <v>INSERT INTO bi4all.fac_employees (id_company_fk, id_employee_pk, flg_active, employee_name, id_gender_fk, id_race_fk, birthday, id_schooling_fk, id_department_fk, id_role_fk, id_level_fk, salary) VALUES (6a51143286b03064a49cc2acbee63c09a0682d33, 1077, 1, 'Eva Auth Junqueira', 'F', 5, '28/10/1961', 7, 7, 10, NULL, 1305);</v>
      </c>
    </row>
    <row r="1082" spans="1:30" ht="14.25" customHeight="1" x14ac:dyDescent="0.2">
      <c r="A1082" s="7" t="str" cm="1">
        <f t="array" aca="1" ref="A1082" ca="1">INDEX(Company!$A:$A,RANDBETWEEN(5,COUNTA(Company!$A:$A) + 1),1)</f>
        <v>6a51143286b03064a49cc2acbee63c09a0682d33</v>
      </c>
      <c r="B1082" s="7" t="str">
        <f ca="1">VLOOKUP($A1082,Company!$A:$B,2,FALSE)</f>
        <v>ACME Corporation</v>
      </c>
      <c r="C1082" s="5">
        <f t="shared" si="112"/>
        <v>1078</v>
      </c>
      <c r="D1082" s="5" t="str" cm="1">
        <f t="array" ref="D1082">SHA1HASH($C1082)</f>
        <v>09203a0b810d0c054f3f15d6db42aa850bea9174</v>
      </c>
      <c r="E1082" s="6">
        <v>1</v>
      </c>
      <c r="F1082" s="7">
        <f ca="1">IF($C1082 = 1 + N("Presidente"),
    127,
    IF($C1082 = 2 + N("Vice-Presidente"),
        72,
        IF($C1082 = 3 + N("Secretária bilíngue"),
            13,
            RANDBETWEEN(5,COUNT(Name!$A:$A) + 1)
        )
    )
)</f>
        <v>50</v>
      </c>
      <c r="G1082" s="7" t="str">
        <f ca="1">VLOOKUP($F1082,Name!$A:$B,2,FALSE)</f>
        <v>Antonella</v>
      </c>
      <c r="H1082" s="7">
        <f ca="1" xml:space="preserve">
IF($C1082 = 1,
    0,
    RANDBETWEEN(5,COUNT('Last name'!$A:$A) + 1)
)</f>
        <v>144</v>
      </c>
      <c r="I1082" s="7" t="str">
        <f ca="1" xml:space="preserve">
IF($C1082 = 1 + N("Presidente"),
    "de Orléans e Bragança",
    VLOOKUP($H1082,'Last name'!$A:$B,2,FALSE) &amp; " " &amp; VLOOKUP(RANDBETWEEN(5,COUNT('Last name'!$A:$A) + 1),'Last name'!$A:$B,2,FALSE)
)</f>
        <v>Padrão Negrão</v>
      </c>
      <c r="J1082" s="7" t="str">
        <f t="shared" ca="1" si="113"/>
        <v>Antonella Padrão Negrão</v>
      </c>
      <c r="K1082" s="7" t="str" cm="1">
        <f t="array" aca="1" ref="K1082" ca="1">SHA1HASH($J1082)</f>
        <v>28b2068fcc4d55361a4e571bd70a845e5894de43</v>
      </c>
      <c r="L1082" s="7" cm="1">
        <f t="array" aca="1" ref="L1082" ca="1">INDEX(States!$A:$A,RANDBETWEEN(5,COUNTA(States!$A:$A) + 1),1)</f>
        <v>24</v>
      </c>
      <c r="M1082" s="7" t="str">
        <f ca="1">$L1082 &amp; "|" &amp; VLOOKUP($L1082,States!$A:$B,2,FALSE)</f>
        <v>24|4e344e218f5d3cb3700b5fb228401547cb97b31c</v>
      </c>
      <c r="N1082" s="7" t="str">
        <f ca="1">VLOOKUP($F1082,Name!$A:$C,3,FALSE)</f>
        <v>F</v>
      </c>
      <c r="O1082" s="7" t="str">
        <f ca="1">VLOOKUP($N1082,Gender!$A:$B,2,FALSE)</f>
        <v>Female</v>
      </c>
      <c r="P1082" s="7" t="str" cm="1">
        <f t="array" aca="1" ref="P1082" ca="1">INDEX('Marital status'!$A:$A,RANDBETWEEN(5,COUNTA('Marital status'!$A:$A) + 1),1)</f>
        <v>459031b19ec5bbd3b3dbc0a9dcf2cb6e6c6f7848</v>
      </c>
      <c r="Q1082" s="7" t="str">
        <f ca="1">VLOOKUP($P1082,'Marital status'!$A:$B,2,FALSE)</f>
        <v xml:space="preserve">Widowed </v>
      </c>
      <c r="R1082" s="7">
        <f t="shared" ca="1" si="114"/>
        <v>5</v>
      </c>
      <c r="S1082" s="7" t="e">
        <f ca="1">VLOOKUP($R1082,Race!$A:$B,2,FALSE)</f>
        <v>#N/A</v>
      </c>
      <c r="T1082" s="8">
        <f t="shared" ca="1" si="115"/>
        <v>27603</v>
      </c>
      <c r="U1082" s="6">
        <f t="shared" ca="1" si="116"/>
        <v>7</v>
      </c>
      <c r="V1082" s="8" t="str">
        <f ca="1">VLOOKUP($U1082,Education!$A:$B,2,FALSE)</f>
        <v>Undergraduate degree</v>
      </c>
      <c r="W1082" s="7">
        <f ca="1" xml:space="preserve">
  IF(OR($Y1082 = 5, $Y1082 = 6, $Y1082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082" s="7" t="str">
        <f ca="1">VLOOKUP($W1082,Department!$A:$B,2,FALSE)</f>
        <v>Operations</v>
      </c>
      <c r="Y1082" s="6">
        <f t="shared" ca="1" si="117"/>
        <v>11</v>
      </c>
      <c r="Z1082" s="7" t="str">
        <f ca="1">VLOOKUP($Y1082,Role!$A:$B,2,FALSE)</f>
        <v>Analyst</v>
      </c>
      <c r="AA1082" s="6">
        <f t="shared" ca="1" si="118"/>
        <v>5</v>
      </c>
      <c r="AB1082" s="7" t="str">
        <f ca="1" xml:space="preserve">
IF($AA1082 &lt;&gt; "",
    VLOOKUP($AA1082,Level!$A:$B,2,FALSE),
    ""
)</f>
        <v>Junior</v>
      </c>
      <c r="AC1082" s="1">
        <f ca="1" xml:space="preserve">
IF($Y1082 = 5 + N("Presidente"),
    27000,
    IF($Y1082 = 6 + N("Vice-presidente"),
        23000,
        IF(OR($Y1082 = 8, $Y1082= 13, $Y1082 = 12) + N("Secretária bilíngue ou coordenador ou especialista"),
            8000,
            IF($Y1082 = 7 + N("Diretor"),
                15000,
                IF($Y1082 = 14 + N("Gerente"),
                    12000,
                    IF($Y1082 = 9 + N("Estagiário"),
                        705,
                        IF($Y1082 = 10 + N("Trainee"),
                            805,
                            IF($Y1082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IF($U1082 = 7,
  500,
  IF($U1082 = 8,
    1000,
    IF($U1082 = 9,
      1500,
      IF($U1082 = 10,
        2000,
        0
      )
    )
  )
)
+
N("Adicional no salário por área")
+
IF($W1082 = 14 + N("Tecnologia da Informação"),
  120,
  IF($W1082 = 16 + N("Vendas"),
    110,
    IF($W1082 = 15 + N("Jurídico"),
      100,
      IF(OR($W1082 = 8, $W1082 = 9, $W1082 = 11) + N("Recursos humanos ou comercial ou comunicação e marketing"),
        80,
        0
      )
    )
  )
)
+
N("Adicionando pegadinha")
+
IF(AND($W1082 = 16, $U1082 = 9, $Y1082 = 11, $AA1082 = 5) + N("Se for de vendas, com mestrado, analista sênior"),
  IF($R1082 = 5,
    100,
    0
  )
  +
  IF($N1082 = "M",
    200,
    0
  ),
  0
)</f>
        <v>2500</v>
      </c>
      <c r="AD10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$A1082  &amp; ", "   &amp;
$C1082  &amp; ", "   &amp;
$E1082  &amp; ", '"  &amp;
$J1082  &amp; "', '" &amp;
$N1082  &amp; "', "  &amp;
$R1082  &amp; ", '"  &amp;
TEXT($T1082,"dd/mm/aaaa")  &amp; "', "   &amp;
$U1082  &amp; ", "   &amp;
$W1082  &amp; ", "   &amp;
$Y1082  &amp; ", "   &amp;
IF($AA1082 &lt;&gt; "", $AA1082, "NULL")  &amp; ", "   &amp;
$AC1082  &amp; ");"</f>
        <v>INSERT INTO bi4all.fac_employees (id_company_fk, id_employee_pk, flg_active, employee_name, id_gender_fk, id_race_fk, birthday, id_schooling_fk, id_department_fk, id_role_fk, id_level_fk, salary) VALUES (6a51143286b03064a49cc2acbee63c09a0682d33, 1078, 1, 'Antonella Padrão Negrão', 'F', 5, '28/07/1975', 7, 10, 11, 5, 2500);</v>
      </c>
    </row>
    <row r="1083" spans="1:30" ht="14.25" customHeight="1" x14ac:dyDescent="0.2">
      <c r="A1083" s="7" t="str" cm="1">
        <f t="array" aca="1" ref="A1083" ca="1">INDEX(Company!$A:$A,RANDBETWEEN(5,COUNTA(Company!$A:$A) + 1),1)</f>
        <v>6a51143286b03064a49cc2acbee63c09a0682d33</v>
      </c>
      <c r="B1083" s="7" t="str">
        <f ca="1">VLOOKUP($A1083,Company!$A:$B,2,FALSE)</f>
        <v>ACME Corporation</v>
      </c>
      <c r="C1083" s="5">
        <f t="shared" si="112"/>
        <v>1079</v>
      </c>
      <c r="D1083" s="5" t="str" cm="1">
        <f t="array" ref="D1083">SHA1HASH($C1083)</f>
        <v>05fa2de99c48086b28d6e7a491a75f6f313af79d</v>
      </c>
      <c r="E1083" s="6">
        <v>1</v>
      </c>
      <c r="F1083" s="7">
        <f ca="1">IF($C1083 = 1 + N("Presidente"),
    127,
    IF($C1083 = 2 + N("Vice-Presidente"),
        72,
        IF($C1083 = 3 + N("Secretária bilíngue"),
            13,
            RANDBETWEEN(5,COUNT(Name!$A:$A) + 1)
        )
    )
)</f>
        <v>139</v>
      </c>
      <c r="G1083" s="7" t="str">
        <f ca="1">VLOOKUP($F1083,Name!$A:$B,2,FALSE)</f>
        <v>Fernando Mariano</v>
      </c>
      <c r="H1083" s="7">
        <f ca="1" xml:space="preserve">
IF($C1083 = 1,
    0,
    RANDBETWEEN(5,COUNT('Last name'!$A:$A) + 1)
)</f>
        <v>177</v>
      </c>
      <c r="I1083" s="7" t="str">
        <f ca="1" xml:space="preserve">
IF($C1083 = 1 + N("Presidente"),
    "de Orléans e Bragança",
    VLOOKUP($H1083,'Last name'!$A:$B,2,FALSE) &amp; " " &amp; VLOOKUP(RANDBETWEEN(5,COUNT('Last name'!$A:$A) + 1),'Last name'!$A:$B,2,FALSE)
)</f>
        <v>Saragoça Moura</v>
      </c>
      <c r="J1083" s="7" t="str">
        <f t="shared" ca="1" si="113"/>
        <v>Fernando Mariano Saragoça Moura</v>
      </c>
      <c r="K1083" s="7" t="str" cm="1">
        <f t="array" aca="1" ref="K1083" ca="1">SHA1HASH($J1083)</f>
        <v>28242b70211d4c6b565f11b35285d290a73639df</v>
      </c>
      <c r="L1083" s="7" cm="1">
        <f t="array" aca="1" ref="L1083" ca="1">INDEX(States!$A:$A,RANDBETWEEN(5,COUNTA(States!$A:$A) + 1),1)</f>
        <v>13</v>
      </c>
      <c r="M1083" s="7" t="str">
        <f ca="1">$L1083 &amp; "|" &amp; VLOOKUP($L1083,States!$A:$B,2,FALSE)</f>
        <v>13|6c05c76e5be517ed7b1a09bc941ed381b630f0fd</v>
      </c>
      <c r="N1083" s="7" t="str">
        <f ca="1">VLOOKUP($F1083,Name!$A:$C,3,FALSE)</f>
        <v>M</v>
      </c>
      <c r="O1083" s="7" t="str">
        <f ca="1">VLOOKUP($N1083,Gender!$A:$B,2,FALSE)</f>
        <v>Male</v>
      </c>
      <c r="P1083" s="7" t="str" cm="1">
        <f t="array" aca="1" ref="P1083" ca="1">INDEX('Marital status'!$A:$A,RANDBETWEEN(5,COUNTA('Marital status'!$A:$A) + 1),1)</f>
        <v>93ac84f4e0bd5c1c97b670a12a7fff6af89fb6b3</v>
      </c>
      <c r="Q1083" s="7" t="str">
        <f ca="1">VLOOKUP($P1083,'Marital status'!$A:$B,2,FALSE)</f>
        <v>DIVORCED</v>
      </c>
      <c r="R1083" s="7">
        <f t="shared" ca="1" si="114"/>
        <v>8</v>
      </c>
      <c r="S1083" s="7" t="e">
        <f ca="1">VLOOKUP($R1083,Race!$A:$B,2,FALSE)</f>
        <v>#N/A</v>
      </c>
      <c r="T1083" s="8">
        <f t="shared" ca="1" si="115"/>
        <v>21607</v>
      </c>
      <c r="U1083" s="6">
        <f t="shared" ca="1" si="116"/>
        <v>7</v>
      </c>
      <c r="V1083" s="8" t="str">
        <f ca="1">VLOOKUP($U1083,Education!$A:$B,2,FALSE)</f>
        <v>Undergraduate degree</v>
      </c>
      <c r="W1083" s="7">
        <f ca="1" xml:space="preserve">
  IF(OR($Y1083 = 5, $Y1083 = 6, $Y1083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083" s="7" t="str">
        <f ca="1">VLOOKUP($W1083,Department!$A:$B,2,FALSE)</f>
        <v>Presidency</v>
      </c>
      <c r="Y1083" s="6">
        <f t="shared" ca="1" si="117"/>
        <v>9</v>
      </c>
      <c r="Z1083" s="7" t="str">
        <f ca="1">VLOOKUP($Y1083,Role!$A:$B,2,FALSE)</f>
        <v>Intern</v>
      </c>
      <c r="AA1083" s="6" t="str">
        <f t="shared" ca="1" si="118"/>
        <v/>
      </c>
      <c r="AB1083" s="7" t="str">
        <f ca="1" xml:space="preserve">
IF($AA1083 &lt;&gt; "",
    VLOOKUP($AA1083,Level!$A:$B,2,FALSE),
    ""
)</f>
        <v/>
      </c>
      <c r="AC1083" s="1">
        <f ca="1" xml:space="preserve">
IF($Y1083 = 5 + N("Presidente"),
    27000,
    IF($Y1083 = 6 + N("Vice-presidente"),
        23000,
        IF(OR($Y1083 = 8, $Y1083= 13, $Y1083 = 12) + N("Secretária bilíngue ou coordenador ou especialista"),
            8000,
            IF($Y1083 = 7 + N("Diretor"),
                15000,
                IF($Y1083 = 14 + N("Gerente"),
                    12000,
                    IF($Y1083 = 9 + N("Estagiário"),
                        705,
                        IF($Y1083 = 10 + N("Trainee"),
                            805,
                            IF($Y1083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IF($U1083 = 7,
  500,
  IF($U1083 = 8,
    1000,
    IF($U1083 = 9,
      1500,
      IF($U1083 = 10,
        2000,
        0
      )
    )
  )
)
+
N("Adicional no salário por área")
+
IF($W1083 = 14 + N("Tecnologia da Informação"),
  120,
  IF($W1083 = 16 + N("Vendas"),
    110,
    IF($W1083 = 15 + N("Jurídico"),
      100,
      IF(OR($W1083 = 8, $W1083 = 9, $W1083 = 11) + N("Recursos humanos ou comercial ou comunicação e marketing"),
        80,
        0
      )
    )
  )
)
+
N("Adicionando pegadinha")
+
IF(AND($W1083 = 16, $U1083 = 9, $Y1083 = 11, $AA1083 = 5) + N("Se for de vendas, com mestrado, analista sênior"),
  IF($R1083 = 5,
    100,
    0
  )
  +
  IF($N1083 = "M",
    200,
    0
  ),
  0
)</f>
        <v>1205</v>
      </c>
      <c r="AD10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$A1083  &amp; ", "   &amp;
$C1083  &amp; ", "   &amp;
$E1083  &amp; ", '"  &amp;
$J1083  &amp; "', '" &amp;
$N1083  &amp; "', "  &amp;
$R1083  &amp; ", '"  &amp;
TEXT($T1083,"dd/mm/aaaa")  &amp; "', "   &amp;
$U1083  &amp; ", "   &amp;
$W1083  &amp; ", "   &amp;
$Y1083  &amp; ", "   &amp;
IF($AA1083 &lt;&gt; "", $AA1083, "NULL")  &amp; ", "   &amp;
$AC1083  &amp; ");"</f>
        <v>INSERT INTO bi4all.fac_employees (id_company_fk, id_employee_pk, flg_active, employee_name, id_gender_fk, id_race_fk, birthday, id_schooling_fk, id_department_fk, id_role_fk, id_level_fk, salary) VALUES (6a51143286b03064a49cc2acbee63c09a0682d33, 1079, 1, 'Fernando Mariano Saragoça Moura', 'M', 8, '26/02/1959', 7, 5, 9, NULL, 1205);</v>
      </c>
    </row>
    <row r="1084" spans="1:30" ht="14.25" customHeight="1" x14ac:dyDescent="0.2">
      <c r="A1084" s="7" t="str" cm="1">
        <f t="array" aca="1" ref="A1084" ca="1">INDEX(Company!$A:$A,RANDBETWEEN(5,COUNTA(Company!$A:$A) + 1),1)</f>
        <v>6a51143286b03064a49cc2acbee63c09a0682d33</v>
      </c>
      <c r="B1084" s="7" t="str">
        <f ca="1">VLOOKUP($A1084,Company!$A:$B,2,FALSE)</f>
        <v>ACME Corporation</v>
      </c>
      <c r="C1084" s="5">
        <f t="shared" si="112"/>
        <v>1080</v>
      </c>
      <c r="D1084" s="5" t="str" cm="1">
        <f t="array" ref="D1084">SHA1HASH($C1084)</f>
        <v>0cf950b5e4d2ebd7c978c76091ddce6176845697</v>
      </c>
      <c r="E1084" s="6">
        <v>1</v>
      </c>
      <c r="F1084" s="7">
        <f ca="1">IF($C1084 = 1 + N("Presidente"),
    127,
    IF($C1084 = 2 + N("Vice-Presidente"),
        72,
        IF($C1084 = 3 + N("Secretária bilíngue"),
            13,
            RANDBETWEEN(5,COUNT(Name!$A:$A) + 1)
        )
    )
)</f>
        <v>282</v>
      </c>
      <c r="G1084" s="7" t="str">
        <f ca="1">VLOOKUP($F1084,Name!$A:$B,2,FALSE)</f>
        <v>Marinah</v>
      </c>
      <c r="H1084" s="7">
        <f ca="1" xml:space="preserve">
IF($C1084 = 1,
    0,
    RANDBETWEEN(5,COUNT('Last name'!$A:$A) + 1)
)</f>
        <v>171</v>
      </c>
      <c r="I1084" s="7" t="str">
        <f ca="1" xml:space="preserve">
IF($C1084 = 1 + N("Presidente"),
    "de Orléans e Bragança",
    VLOOKUP($H1084,'Last name'!$A:$B,2,FALSE) &amp; " " &amp; VLOOKUP(RANDBETWEEN(5,COUNT('Last name'!$A:$A) + 1),'Last name'!$A:$B,2,FALSE)
)</f>
        <v>Sacramento Furtado</v>
      </c>
      <c r="J1084" s="7" t="str">
        <f t="shared" ca="1" si="113"/>
        <v>Marinah Sacramento Furtado</v>
      </c>
      <c r="K1084" s="7" t="str" cm="1">
        <f t="array" aca="1" ref="K1084" ca="1">SHA1HASH($J1084)</f>
        <v>d4bc9219890449b7c05bb0903683510457483e18</v>
      </c>
      <c r="L1084" s="7" cm="1">
        <f t="array" aca="1" ref="L1084" ca="1">INDEX(States!$A:$A,RANDBETWEEN(5,COUNTA(States!$A:$A) + 1),1)</f>
        <v>22</v>
      </c>
      <c r="M1084" s="7" t="str">
        <f ca="1">$L1084 &amp; "|" &amp; VLOOKUP($L1084,States!$A:$B,2,FALSE)</f>
        <v>22|04a99b2b0b78076f0a06c2d7695137915b2933a5</v>
      </c>
      <c r="N1084" s="7" t="str">
        <f ca="1">VLOOKUP($F1084,Name!$A:$C,3,FALSE)</f>
        <v>F</v>
      </c>
      <c r="O1084" s="7" t="str">
        <f ca="1">VLOOKUP($N1084,Gender!$A:$B,2,FALSE)</f>
        <v>Female</v>
      </c>
      <c r="P1084" s="7" t="str" cm="1">
        <f t="array" aca="1" ref="P1084" ca="1">INDEX('Marital status'!$A:$A,RANDBETWEEN(5,COUNTA('Marital status'!$A:$A) + 1),1)</f>
        <v>3266897012b6dcc5723033bc25891bf99efcff6f</v>
      </c>
      <c r="Q1084" s="7" t="str">
        <f ca="1">VLOOKUP($P1084,'Marital status'!$A:$B,2,FALSE)</f>
        <v>MarrieD</v>
      </c>
      <c r="R1084" s="7">
        <f t="shared" ca="1" si="114"/>
        <v>5</v>
      </c>
      <c r="S1084" s="7" t="e">
        <f ca="1">VLOOKUP($R1084,Race!$A:$B,2,FALSE)</f>
        <v>#N/A</v>
      </c>
      <c r="T1084" s="8">
        <f t="shared" ca="1" si="115"/>
        <v>25382</v>
      </c>
      <c r="U1084" s="6">
        <f t="shared" ca="1" si="116"/>
        <v>8</v>
      </c>
      <c r="V1084" s="8" t="str">
        <f ca="1">VLOOKUP($U1084,Education!$A:$B,2,FALSE)</f>
        <v>Graduate school</v>
      </c>
      <c r="W1084" s="7">
        <f ca="1" xml:space="preserve">
  IF(OR($Y1084 = 5, $Y1084 = 6, $Y1084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084" s="7" t="str">
        <f ca="1">VLOOKUP($W1084,Department!$A:$B,2,FALSE)</f>
        <v>Finance</v>
      </c>
      <c r="Y1084" s="6">
        <f t="shared" ca="1" si="117"/>
        <v>11</v>
      </c>
      <c r="Z1084" s="7" t="str">
        <f ca="1">VLOOKUP($Y1084,Role!$A:$B,2,FALSE)</f>
        <v>Analyst</v>
      </c>
      <c r="AA1084" s="6">
        <f t="shared" ca="1" si="118"/>
        <v>6</v>
      </c>
      <c r="AB1084" s="7" t="str">
        <f ca="1" xml:space="preserve">
IF($AA1084 &lt;&gt; "",
    VLOOKUP($AA1084,Level!$A:$B,2,FALSE),
    ""
)</f>
        <v>Pleno</v>
      </c>
      <c r="AC1084" s="1">
        <f ca="1" xml:space="preserve">
IF($Y1084 = 5 + N("Presidente"),
    27000,
    IF($Y1084 = 6 + N("Vice-presidente"),
        23000,
        IF(OR($Y1084 = 8, $Y1084= 13, $Y1084 = 12) + N("Secretária bilíngue ou coordenador ou especialista"),
            8000,
            IF($Y1084 = 7 + N("Diretor"),
                15000,
                IF($Y1084 = 14 + N("Gerente"),
                    12000,
                    IF($Y1084 = 9 + N("Estagiário"),
                        705,
                        IF($Y1084 = 10 + N("Trainee"),
                            805,
                            IF($Y1084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IF($U1084 = 7,
  500,
  IF($U1084 = 8,
    1000,
    IF($U1084 = 9,
      1500,
      IF($U1084 = 10,
        2000,
        0
      )
    )
  )
)
+
N("Adicional no salário por área")
+
IF($W1084 = 14 + N("Tecnologia da Informação"),
  120,
  IF($W1084 = 16 + N("Vendas"),
    110,
    IF($W1084 = 15 + N("Jurídico"),
      100,
      IF(OR($W1084 = 8, $W1084 = 9, $W1084 = 11) + N("Recursos humanos ou comercial ou comunicação e marketing"),
        80,
        0
      )
    )
  )
)
+
N("Adicionando pegadinha")
+
IF(AND($W1084 = 16, $U1084 = 9, $Y1084 = 11, $AA1084 = 5) + N("Se for de vendas, com mestrado, analista sênior"),
  IF($R1084 = 5,
    100,
    0
  )
  +
  IF($N1084 = "M",
    200,
    0
  ),
  0
)</f>
        <v>3000</v>
      </c>
      <c r="AD10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$A1084  &amp; ", "   &amp;
$C1084  &amp; ", "   &amp;
$E1084  &amp; ", '"  &amp;
$J1084  &amp; "', '" &amp;
$N1084  &amp; "', "  &amp;
$R1084  &amp; ", '"  &amp;
TEXT($T1084,"dd/mm/aaaa")  &amp; "', "   &amp;
$U1084  &amp; ", "   &amp;
$W1084  &amp; ", "   &amp;
$Y1084  &amp; ", "   &amp;
IF($AA1084 &lt;&gt; "", $AA1084, "NULL")  &amp; ", "   &amp;
$AC1084  &amp; ");"</f>
        <v>INSERT INTO bi4all.fac_employees (id_company_fk, id_employee_pk, flg_active, employee_name, id_gender_fk, id_race_fk, birthday, id_schooling_fk, id_department_fk, id_role_fk, id_level_fk, salary) VALUES (6a51143286b03064a49cc2acbee63c09a0682d33, 1080, 1, 'Marinah Sacramento Furtado', 'F', 5, '28/06/1969', 8, 7, 11, 6, 3000);</v>
      </c>
    </row>
    <row r="1085" spans="1:30" ht="14.25" customHeight="1" x14ac:dyDescent="0.2">
      <c r="A1085" s="7" t="str" cm="1">
        <f t="array" aca="1" ref="A1085" ca="1">INDEX(Company!$A:$A,RANDBETWEEN(5,COUNTA(Company!$A:$A) + 1),1)</f>
        <v>6a51143286b03064a49cc2acbee63c09a0682d33</v>
      </c>
      <c r="B1085" s="7" t="str">
        <f ca="1">VLOOKUP($A1085,Company!$A:$B,2,FALSE)</f>
        <v>ACME Corporation</v>
      </c>
      <c r="C1085" s="5">
        <f t="shared" si="112"/>
        <v>1081</v>
      </c>
      <c r="D1085" s="5" t="str" cm="1">
        <f t="array" ref="D1085">SHA1HASH($C1085)</f>
        <v>a874f83e95a94266c7d2856a7cbb42ee5af2e01a</v>
      </c>
      <c r="E1085" s="6">
        <v>1</v>
      </c>
      <c r="F1085" s="7">
        <f ca="1">IF($C1085 = 1 + N("Presidente"),
    127,
    IF($C1085 = 2 + N("Vice-Presidente"),
        72,
        IF($C1085 = 3 + N("Secretária bilíngue"),
            13,
            RANDBETWEEN(5,COUNT(Name!$A:$A) + 1)
        )
    )
)</f>
        <v>173</v>
      </c>
      <c r="G1085" s="7" t="str">
        <f ca="1">VLOOKUP($F1085,Name!$A:$B,2,FALSE)</f>
        <v>Isaac</v>
      </c>
      <c r="H1085" s="7">
        <f ca="1" xml:space="preserve">
IF($C1085 = 1,
    0,
    RANDBETWEEN(5,COUNT('Last name'!$A:$A) + 1)
)</f>
        <v>137</v>
      </c>
      <c r="I1085" s="7" t="str">
        <f ca="1" xml:space="preserve">
IF($C1085 = 1 + N("Presidente"),
    "de Orléans e Bragança",
    VLOOKUP($H1085,'Last name'!$A:$B,2,FALSE) &amp; " " &amp; VLOOKUP(RANDBETWEEN(5,COUNT('Last name'!$A:$A) + 1),'Last name'!$A:$B,2,FALSE)
)</f>
        <v>Moura Leone</v>
      </c>
      <c r="J1085" s="7" t="str">
        <f t="shared" ca="1" si="113"/>
        <v>Isaac Moura Leone</v>
      </c>
      <c r="K1085" s="7" t="str" cm="1">
        <f t="array" aca="1" ref="K1085" ca="1">SHA1HASH($J1085)</f>
        <v>fe6d8ecbe7dbc786a6a885919119b9caae1dd42b</v>
      </c>
      <c r="L1085" s="7" cm="1">
        <f t="array" aca="1" ref="L1085" ca="1">INDEX(States!$A:$A,RANDBETWEEN(5,COUNTA(States!$A:$A) + 1),1)</f>
        <v>8</v>
      </c>
      <c r="M1085" s="7" t="str">
        <f ca="1">$L1085 &amp; "|" &amp; VLOOKUP($L1085,States!$A:$B,2,FALSE)</f>
        <v>8|56e287872c65203bf88dd1921405bbc5594d8531</v>
      </c>
      <c r="N1085" s="7" t="str">
        <f ca="1">VLOOKUP($F1085,Name!$A:$C,3,FALSE)</f>
        <v>M</v>
      </c>
      <c r="O1085" s="7" t="str">
        <f ca="1">VLOOKUP($N1085,Gender!$A:$B,2,FALSE)</f>
        <v>Male</v>
      </c>
      <c r="P1085" s="7" t="str" cm="1">
        <f t="array" aca="1" ref="P1085" ca="1">INDEX('Marital status'!$A:$A,RANDBETWEEN(5,COUNTA('Marital status'!$A:$A) + 1),1)</f>
        <v>3266897012b6dcc5723033bc25891bf99efcff6f</v>
      </c>
      <c r="Q1085" s="7" t="str">
        <f ca="1">VLOOKUP($P1085,'Marital status'!$A:$B,2,FALSE)</f>
        <v>MarrieD</v>
      </c>
      <c r="R1085" s="7">
        <f t="shared" ca="1" si="114"/>
        <v>6</v>
      </c>
      <c r="S1085" s="7" t="e">
        <f ca="1">VLOOKUP($R1085,Race!$A:$B,2,FALSE)</f>
        <v>#N/A</v>
      </c>
      <c r="T1085" s="8">
        <f t="shared" ca="1" si="115"/>
        <v>32489</v>
      </c>
      <c r="U1085" s="6">
        <f t="shared" ca="1" si="116"/>
        <v>7</v>
      </c>
      <c r="V1085" s="8" t="str">
        <f ca="1">VLOOKUP($U1085,Education!$A:$B,2,FALSE)</f>
        <v>Undergraduate degree</v>
      </c>
      <c r="W1085" s="7">
        <f ca="1" xml:space="preserve">
  IF(OR($Y1085 = 5, $Y1085 = 6, $Y1085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085" s="7" t="str">
        <f ca="1">VLOOKUP($W1085,Department!$A:$B,2,FALSE)</f>
        <v>Human Resource</v>
      </c>
      <c r="Y1085" s="6">
        <f t="shared" ca="1" si="117"/>
        <v>9</v>
      </c>
      <c r="Z1085" s="7" t="str">
        <f ca="1">VLOOKUP($Y1085,Role!$A:$B,2,FALSE)</f>
        <v>Intern</v>
      </c>
      <c r="AA1085" s="6" t="str">
        <f t="shared" ca="1" si="118"/>
        <v/>
      </c>
      <c r="AB1085" s="7" t="str">
        <f ca="1" xml:space="preserve">
IF($AA1085 &lt;&gt; "",
    VLOOKUP($AA1085,Level!$A:$B,2,FALSE),
    ""
)</f>
        <v/>
      </c>
      <c r="AC1085" s="1">
        <f ca="1" xml:space="preserve">
IF($Y1085 = 5 + N("Presidente"),
    27000,
    IF($Y1085 = 6 + N("Vice-presidente"),
        23000,
        IF(OR($Y1085 = 8, $Y1085= 13, $Y1085 = 12) + N("Secretária bilíngue ou coordenador ou especialista"),
            8000,
            IF($Y1085 = 7 + N("Diretor"),
                15000,
                IF($Y1085 = 14 + N("Gerente"),
                    12000,
                    IF($Y1085 = 9 + N("Estagiário"),
                        705,
                        IF($Y1085 = 10 + N("Trainee"),
                            805,
                            IF($Y1085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IF($U1085 = 7,
  500,
  IF($U1085 = 8,
    1000,
    IF($U1085 = 9,
      1500,
      IF($U1085 = 10,
        2000,
        0
      )
    )
  )
)
+
N("Adicional no salário por área")
+
IF($W1085 = 14 + N("Tecnologia da Informação"),
  120,
  IF($W1085 = 16 + N("Vendas"),
    110,
    IF($W1085 = 15 + N("Jurídico"),
      100,
      IF(OR($W1085 = 8, $W1085 = 9, $W1085 = 11) + N("Recursos humanos ou comercial ou comunicação e marketing"),
        80,
        0
      )
    )
  )
)
+
N("Adicionando pegadinha")
+
IF(AND($W1085 = 16, $U1085 = 9, $Y1085 = 11, $AA1085 = 5) + N("Se for de vendas, com mestrado, analista sênior"),
  IF($R1085 = 5,
    100,
    0
  )
  +
  IF($N1085 = "M",
    200,
    0
  ),
  0
)</f>
        <v>1285</v>
      </c>
      <c r="AD10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$A1085  &amp; ", "   &amp;
$C1085  &amp; ", "   &amp;
$E1085  &amp; ", '"  &amp;
$J1085  &amp; "', '" &amp;
$N1085  &amp; "', "  &amp;
$R1085  &amp; ", '"  &amp;
TEXT($T1085,"dd/mm/aaaa")  &amp; "', "   &amp;
$U1085  &amp; ", "   &amp;
$W1085  &amp; ", "   &amp;
$Y1085  &amp; ", "   &amp;
IF($AA1085 &lt;&gt; "", $AA1085, "NULL")  &amp; ", "   &amp;
$AC1085  &amp; ");"</f>
        <v>INSERT INTO bi4all.fac_employees (id_company_fk, id_employee_pk, flg_active, employee_name, id_gender_fk, id_race_fk, birthday, id_schooling_fk, id_department_fk, id_role_fk, id_level_fk, salary) VALUES (6a51143286b03064a49cc2acbee63c09a0682d33, 1081, 1, 'Isaac Moura Leone', 'M', 6, '12/12/1988', 7, 8, 9, NULL, 1285);</v>
      </c>
    </row>
    <row r="1086" spans="1:30" ht="14.25" customHeight="1" x14ac:dyDescent="0.2">
      <c r="A1086" s="7" t="str" cm="1">
        <f t="array" aca="1" ref="A1086" ca="1">INDEX(Company!$A:$A,RANDBETWEEN(5,COUNTA(Company!$A:$A) + 1),1)</f>
        <v>6a51143286b03064a49cc2acbee63c09a0682d33</v>
      </c>
      <c r="B1086" s="7" t="str">
        <f ca="1">VLOOKUP($A1086,Company!$A:$B,2,FALSE)</f>
        <v>ACME Corporation</v>
      </c>
      <c r="C1086" s="5">
        <f t="shared" si="112"/>
        <v>1082</v>
      </c>
      <c r="D1086" s="5" t="str" cm="1">
        <f t="array" ref="D1086">SHA1HASH($C1086)</f>
        <v>662791b56c06d86d3c0cb16e8163662dd014fd9f</v>
      </c>
      <c r="E1086" s="6">
        <v>1</v>
      </c>
      <c r="F1086" s="7">
        <f ca="1">IF($C1086 = 1 + N("Presidente"),
    127,
    IF($C1086 = 2 + N("Vice-Presidente"),
        72,
        IF($C1086 = 3 + N("Secretária bilíngue"),
            13,
            RANDBETWEEN(5,COUNT(Name!$A:$A) + 1)
        )
    )
)</f>
        <v>341</v>
      </c>
      <c r="G1086" s="7" t="str">
        <f ca="1">VLOOKUP($F1086,Name!$A:$B,2,FALSE)</f>
        <v>Theo</v>
      </c>
      <c r="H1086" s="7">
        <f ca="1" xml:space="preserve">
IF($C1086 = 1,
    0,
    RANDBETWEEN(5,COUNT('Last name'!$A:$A) + 1)
)</f>
        <v>173</v>
      </c>
      <c r="I1086" s="7" t="str">
        <f ca="1" xml:space="preserve">
IF($C1086 = 1 + N("Presidente"),
    "de Orléans e Bragança",
    VLOOKUP($H1086,'Last name'!$A:$B,2,FALSE) &amp; " " &amp; VLOOKUP(RANDBETWEEN(5,COUNT('Last name'!$A:$A) + 1),'Last name'!$A:$B,2,FALSE)
)</f>
        <v>Santacruz Peçanha</v>
      </c>
      <c r="J1086" s="7" t="str">
        <f t="shared" ca="1" si="113"/>
        <v>Theo Santacruz Peçanha</v>
      </c>
      <c r="K1086" s="7" t="str" cm="1">
        <f t="array" aca="1" ref="K1086" ca="1">SHA1HASH($J1086)</f>
        <v>ef6f6ea56211ab5b7da45fccec642bc5ca12f54d</v>
      </c>
      <c r="L1086" s="7" cm="1">
        <f t="array" aca="1" ref="L1086" ca="1">INDEX(States!$A:$A,RANDBETWEEN(5,COUNTA(States!$A:$A) + 1),1)</f>
        <v>21</v>
      </c>
      <c r="M1086" s="7" t="str">
        <f ca="1">$L1086 &amp; "|" &amp; VLOOKUP($L1086,States!$A:$B,2,FALSE)</f>
        <v>21|18f454963e4e8ae3fea0597ea98a4e003875820f</v>
      </c>
      <c r="N1086" s="7" t="str">
        <f ca="1">VLOOKUP($F1086,Name!$A:$C,3,FALSE)</f>
        <v>M</v>
      </c>
      <c r="O1086" s="7" t="str">
        <f ca="1">VLOOKUP($N1086,Gender!$A:$B,2,FALSE)</f>
        <v>Male</v>
      </c>
      <c r="P1086" s="7" t="str" cm="1">
        <f t="array" aca="1" ref="P1086" ca="1">INDEX('Marital status'!$A:$A,RANDBETWEEN(5,COUNTA('Marital status'!$A:$A) + 1),1)</f>
        <v>47051393f6bcbf99111ec5d70ba2ebbe11ebccae</v>
      </c>
      <c r="Q1086" s="7" t="str">
        <f ca="1">VLOOKUP($P1086,'Marital status'!$A:$B,2,FALSE)</f>
        <v xml:space="preserve"> Separated </v>
      </c>
      <c r="R1086" s="7">
        <f t="shared" ca="1" si="114"/>
        <v>5</v>
      </c>
      <c r="S1086" s="7" t="e">
        <f ca="1">VLOOKUP($R1086,Race!$A:$B,2,FALSE)</f>
        <v>#N/A</v>
      </c>
      <c r="T1086" s="8">
        <f t="shared" ca="1" si="115"/>
        <v>23126</v>
      </c>
      <c r="U1086" s="6">
        <f t="shared" ca="1" si="116"/>
        <v>7</v>
      </c>
      <c r="V1086" s="8" t="str">
        <f ca="1">VLOOKUP($U1086,Education!$A:$B,2,FALSE)</f>
        <v>Undergraduate degree</v>
      </c>
      <c r="W1086" s="7">
        <f ca="1" xml:space="preserve">
  IF(OR($Y1086 = 5, $Y1086 = 6, $Y1086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086" s="7" t="str">
        <f ca="1">VLOOKUP($W1086,Department!$A:$B,2,FALSE)</f>
        <v>Communication &amp; Marketing</v>
      </c>
      <c r="Y1086" s="6">
        <f t="shared" ca="1" si="117"/>
        <v>11</v>
      </c>
      <c r="Z1086" s="7" t="str">
        <f ca="1">VLOOKUP($Y1086,Role!$A:$B,2,FALSE)</f>
        <v>Analyst</v>
      </c>
      <c r="AA1086" s="6">
        <f t="shared" ca="1" si="118"/>
        <v>6</v>
      </c>
      <c r="AB1086" s="7" t="str">
        <f ca="1" xml:space="preserve">
IF($AA1086 &lt;&gt; "",
    VLOOKUP($AA1086,Level!$A:$B,2,FALSE),
    ""
)</f>
        <v>Pleno</v>
      </c>
      <c r="AC1086" s="1">
        <f ca="1" xml:space="preserve">
IF($Y1086 = 5 + N("Presidente"),
    27000,
    IF($Y1086 = 6 + N("Vice-presidente"),
        23000,
        IF(OR($Y1086 = 8, $Y1086= 13, $Y1086 = 12) + N("Secretária bilíngue ou coordenador ou especialista"),
            8000,
            IF($Y1086 = 7 + N("Diretor"),
                15000,
                IF($Y1086 = 14 + N("Gerente"),
                    12000,
                    IF($Y1086 = 9 + N("Estagiário"),
                        705,
                        IF($Y1086 = 10 + N("Trainee"),
                            805,
                            IF($Y1086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IF($U1086 = 7,
  500,
  IF($U1086 = 8,
    1000,
    IF($U1086 = 9,
      1500,
      IF($U1086 = 10,
        2000,
        0
      )
    )
  )
)
+
N("Adicional no salário por área")
+
IF($W1086 = 14 + N("Tecnologia da Informação"),
  120,
  IF($W1086 = 16 + N("Vendas"),
    110,
    IF($W1086 = 15 + N("Jurídico"),
      100,
      IF(OR($W1086 = 8, $W1086 = 9, $W1086 = 11) + N("Recursos humanos ou comercial ou comunicação e marketing"),
        80,
        0
      )
    )
  )
)
+
N("Adicionando pegadinha")
+
IF(AND($W1086 = 16, $U1086 = 9, $Y1086 = 11, $AA1086 = 5) + N("Se for de vendas, com mestrado, analista sênior"),
  IF($R1086 = 5,
    100,
    0
  )
  +
  IF($N1086 = "M",
    200,
    0
  ),
  0
)</f>
        <v>2580</v>
      </c>
      <c r="AD10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$A1086  &amp; ", "   &amp;
$C1086  &amp; ", "   &amp;
$E1086  &amp; ", '"  &amp;
$J1086  &amp; "', '" &amp;
$N1086  &amp; "', "  &amp;
$R1086  &amp; ", '"  &amp;
TEXT($T1086,"dd/mm/aaaa")  &amp; "', "   &amp;
$U1086  &amp; ", "   &amp;
$W1086  &amp; ", "   &amp;
$Y1086  &amp; ", "   &amp;
IF($AA1086 &lt;&gt; "", $AA1086, "NULL")  &amp; ", "   &amp;
$AC1086  &amp; ");"</f>
        <v>INSERT INTO bi4all.fac_employees (id_company_fk, id_employee_pk, flg_active, employee_name, id_gender_fk, id_race_fk, birthday, id_schooling_fk, id_department_fk, id_role_fk, id_level_fk, salary) VALUES (6a51143286b03064a49cc2acbee63c09a0682d33, 1082, 1, 'Theo Santacruz Peçanha', 'M', 5, '25/04/1963', 7, 11, 11, 6, 2580);</v>
      </c>
    </row>
    <row r="1087" spans="1:30" ht="14.25" customHeight="1" x14ac:dyDescent="0.2">
      <c r="A1087" s="7" t="str" cm="1">
        <f t="array" aca="1" ref="A1087" ca="1">INDEX(Company!$A:$A,RANDBETWEEN(5,COUNTA(Company!$A:$A) + 1),1)</f>
        <v>6a51143286b03064a49cc2acbee63c09a0682d33</v>
      </c>
      <c r="B1087" s="7" t="str">
        <f ca="1">VLOOKUP($A1087,Company!$A:$B,2,FALSE)</f>
        <v>ACME Corporation</v>
      </c>
      <c r="C1087" s="5">
        <f t="shared" si="112"/>
        <v>1083</v>
      </c>
      <c r="D1087" s="5" t="str" cm="1">
        <f t="array" ref="D1087">SHA1HASH($C1087)</f>
        <v>9bda887d240782244c93a03f3cf7f2727c71daf5</v>
      </c>
      <c r="E1087" s="6">
        <v>1</v>
      </c>
      <c r="F1087" s="7">
        <f ca="1">IF($C1087 = 1 + N("Presidente"),
    127,
    IF($C1087 = 2 + N("Vice-Presidente"),
        72,
        IF($C1087 = 3 + N("Secretária bilíngue"),
            13,
            RANDBETWEEN(5,COUNT(Name!$A:$A) + 1)
        )
    )
)</f>
        <v>99</v>
      </c>
      <c r="G1087" s="7" t="str">
        <f ca="1">VLOOKUP($F1087,Name!$A:$B,2,FALSE)</f>
        <v>Cloe</v>
      </c>
      <c r="H1087" s="7">
        <f ca="1" xml:space="preserve">
IF($C1087 = 1,
    0,
    RANDBETWEEN(5,COUNT('Last name'!$A:$A) + 1)
)</f>
        <v>144</v>
      </c>
      <c r="I1087" s="7" t="str">
        <f ca="1" xml:space="preserve">
IF($C1087 = 1 + N("Presidente"),
    "de Orléans e Bragança",
    VLOOKUP($H1087,'Last name'!$A:$B,2,FALSE) &amp; " " &amp; VLOOKUP(RANDBETWEEN(5,COUNT('Last name'!$A:$A) + 1),'Last name'!$A:$B,2,FALSE)
)</f>
        <v>Padrão Tavares</v>
      </c>
      <c r="J1087" s="7" t="str">
        <f t="shared" ca="1" si="113"/>
        <v>Cloe Padrão Tavares</v>
      </c>
      <c r="K1087" s="7" t="str" cm="1">
        <f t="array" aca="1" ref="K1087" ca="1">SHA1HASH($J1087)</f>
        <v>17ae30b714d872a815888428ade02288c27c6ea1</v>
      </c>
      <c r="L1087" s="7" cm="1">
        <f t="array" aca="1" ref="L1087" ca="1">INDEX(States!$A:$A,RANDBETWEEN(5,COUNTA(States!$A:$A) + 1),1)</f>
        <v>5</v>
      </c>
      <c r="M1087" s="7" t="str">
        <f ca="1">$L1087 &amp; "|" &amp; VLOOKUP($L1087,States!$A:$B,2,FALSE)</f>
        <v>5|fa0754b9861f7065fd7c6270efb07fc6ac3b0ad8</v>
      </c>
      <c r="N1087" s="7" t="str">
        <f ca="1">VLOOKUP($F1087,Name!$A:$C,3,FALSE)</f>
        <v>F</v>
      </c>
      <c r="O1087" s="7" t="str">
        <f ca="1">VLOOKUP($N1087,Gender!$A:$B,2,FALSE)</f>
        <v>Female</v>
      </c>
      <c r="P1087" s="7" t="str" cm="1">
        <f t="array" aca="1" ref="P1087" ca="1">INDEX('Marital status'!$A:$A,RANDBETWEEN(5,COUNTA('Marital status'!$A:$A) + 1),1)</f>
        <v>93ac84f4e0bd5c1c97b670a12a7fff6af89fb6b3</v>
      </c>
      <c r="Q1087" s="7" t="str">
        <f ca="1">VLOOKUP($P1087,'Marital status'!$A:$B,2,FALSE)</f>
        <v>DIVORCED</v>
      </c>
      <c r="R1087" s="7">
        <f t="shared" ca="1" si="114"/>
        <v>5</v>
      </c>
      <c r="S1087" s="7" t="e">
        <f ca="1">VLOOKUP($R1087,Race!$A:$B,2,FALSE)</f>
        <v>#N/A</v>
      </c>
      <c r="T1087" s="8">
        <f t="shared" ca="1" si="115"/>
        <v>25592</v>
      </c>
      <c r="U1087" s="6">
        <f t="shared" ca="1" si="116"/>
        <v>7</v>
      </c>
      <c r="V1087" s="8" t="str">
        <f ca="1">VLOOKUP($U1087,Education!$A:$B,2,FALSE)</f>
        <v>Undergraduate degree</v>
      </c>
      <c r="W1087" s="7">
        <f ca="1" xml:space="preserve">
  IF(OR($Y1087 = 5, $Y1087 = 6, $Y1087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087" s="7" t="str">
        <f ca="1">VLOOKUP($W1087,Department!$A:$B,2,FALSE)</f>
        <v>Administration</v>
      </c>
      <c r="Y1087" s="6">
        <f t="shared" ca="1" si="117"/>
        <v>9</v>
      </c>
      <c r="Z1087" s="7" t="str">
        <f ca="1">VLOOKUP($Y1087,Role!$A:$B,2,FALSE)</f>
        <v>Intern</v>
      </c>
      <c r="AA1087" s="6" t="str">
        <f t="shared" ca="1" si="118"/>
        <v/>
      </c>
      <c r="AB1087" s="7" t="str">
        <f ca="1" xml:space="preserve">
IF($AA1087 &lt;&gt; "",
    VLOOKUP($AA1087,Level!$A:$B,2,FALSE),
    ""
)</f>
        <v/>
      </c>
      <c r="AC1087" s="1">
        <f ca="1" xml:space="preserve">
IF($Y1087 = 5 + N("Presidente"),
    27000,
    IF($Y1087 = 6 + N("Vice-presidente"),
        23000,
        IF(OR($Y1087 = 8, $Y1087= 13, $Y1087 = 12) + N("Secretária bilíngue ou coordenador ou especialista"),
            8000,
            IF($Y1087 = 7 + N("Diretor"),
                15000,
                IF($Y1087 = 14 + N("Gerente"),
                    12000,
                    IF($Y1087 = 9 + N("Estagiário"),
                        705,
                        IF($Y1087 = 10 + N("Trainee"),
                            805,
                            IF($Y1087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IF($U1087 = 7,
  500,
  IF($U1087 = 8,
    1000,
    IF($U1087 = 9,
      1500,
      IF($U1087 = 10,
        2000,
        0
      )
    )
  )
)
+
N("Adicional no salário por área")
+
IF($W1087 = 14 + N("Tecnologia da Informação"),
  120,
  IF($W1087 = 16 + N("Vendas"),
    110,
    IF($W1087 = 15 + N("Jurídico"),
      100,
      IF(OR($W1087 = 8, $W1087 = 9, $W1087 = 11) + N("Recursos humanos ou comercial ou comunicação e marketing"),
        80,
        0
      )
    )
  )
)
+
N("Adicionando pegadinha")
+
IF(AND($W1087 = 16, $U1087 = 9, $Y1087 = 11, $AA1087 = 5) + N("Se for de vendas, com mestrado, analista sênior"),
  IF($R1087 = 5,
    100,
    0
  )
  +
  IF($N1087 = "M",
    200,
    0
  ),
  0
)</f>
        <v>1205</v>
      </c>
      <c r="AD10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$A1087  &amp; ", "   &amp;
$C1087  &amp; ", "   &amp;
$E1087  &amp; ", '"  &amp;
$J1087  &amp; "', '" &amp;
$N1087  &amp; "', "  &amp;
$R1087  &amp; ", '"  &amp;
TEXT($T1087,"dd/mm/aaaa")  &amp; "', "   &amp;
$U1087  &amp; ", "   &amp;
$W1087  &amp; ", "   &amp;
$Y1087  &amp; ", "   &amp;
IF($AA1087 &lt;&gt; "", $AA1087, "NULL")  &amp; ", "   &amp;
$AC1087  &amp; ");"</f>
        <v>INSERT INTO bi4all.fac_employees (id_company_fk, id_employee_pk, flg_active, employee_name, id_gender_fk, id_race_fk, birthday, id_schooling_fk, id_department_fk, id_role_fk, id_level_fk, salary) VALUES (6a51143286b03064a49cc2acbee63c09a0682d33, 1083, 1, 'Cloe Padrão Tavares', 'F', 5, '24/01/1970', 7, 6, 9, NULL, 1205);</v>
      </c>
    </row>
    <row r="1088" spans="1:30" ht="14.25" customHeight="1" x14ac:dyDescent="0.2">
      <c r="A1088" s="7" t="str" cm="1">
        <f t="array" aca="1" ref="A1088" ca="1">INDEX(Company!$A:$A,RANDBETWEEN(5,COUNTA(Company!$A:$A) + 1),1)</f>
        <v>6a51143286b03064a49cc2acbee63c09a0682d33</v>
      </c>
      <c r="B1088" s="7" t="str">
        <f ca="1">VLOOKUP($A1088,Company!$A:$B,2,FALSE)</f>
        <v>ACME Corporation</v>
      </c>
      <c r="C1088" s="5">
        <f t="shared" si="112"/>
        <v>1084</v>
      </c>
      <c r="D1088" s="5" t="str" cm="1">
        <f t="array" ref="D1088">SHA1HASH($C1088)</f>
        <v>ec99f53e14fdfe8dbd7ffc6455a4b4cf46e5c609</v>
      </c>
      <c r="E1088" s="6">
        <v>1</v>
      </c>
      <c r="F1088" s="7">
        <f ca="1">IF($C1088 = 1 + N("Presidente"),
    127,
    IF($C1088 = 2 + N("Vice-Presidente"),
        72,
        IF($C1088 = 3 + N("Secretária bilíngue"),
            13,
            RANDBETWEEN(5,COUNT(Name!$A:$A) + 1)
        )
    )
)</f>
        <v>196</v>
      </c>
      <c r="G1088" s="7" t="str">
        <f ca="1">VLOOKUP($F1088,Name!$A:$B,2,FALSE)</f>
        <v>Jonathan</v>
      </c>
      <c r="H1088" s="7">
        <f ca="1" xml:space="preserve">
IF($C1088 = 1,
    0,
    RANDBETWEEN(5,COUNT('Last name'!$A:$A) + 1)
)</f>
        <v>31</v>
      </c>
      <c r="I1088" s="7" t="str">
        <f ca="1" xml:space="preserve">
IF($C1088 = 1 + N("Presidente"),
    "de Orléans e Bragança",
    VLOOKUP($H1088,'Last name'!$A:$B,2,FALSE) &amp; " " &amp; VLOOKUP(RANDBETWEEN(5,COUNT('Last name'!$A:$A) + 1),'Last name'!$A:$B,2,FALSE)
)</f>
        <v>Barbosa Teixeira</v>
      </c>
      <c r="J1088" s="7" t="str">
        <f t="shared" ca="1" si="113"/>
        <v>Jonathan Barbosa Teixeira</v>
      </c>
      <c r="K1088" s="7" t="str" cm="1">
        <f t="array" aca="1" ref="K1088" ca="1">SHA1HASH($J1088)</f>
        <v>bde17cac4b863495963ca85aaafae74562b2bdb1</v>
      </c>
      <c r="L1088" s="7" cm="1">
        <f t="array" aca="1" ref="L1088" ca="1">INDEX(States!$A:$A,RANDBETWEEN(5,COUNTA(States!$A:$A) + 1),1)</f>
        <v>9</v>
      </c>
      <c r="M1088" s="7" t="str">
        <f ca="1">$L1088 &amp; "|" &amp; VLOOKUP($L1088,States!$A:$B,2,FALSE)</f>
        <v>9|68b7ab1daf7c594d71db682ca70a5cb187f0524f</v>
      </c>
      <c r="N1088" s="7" t="str">
        <f ca="1">VLOOKUP($F1088,Name!$A:$C,3,FALSE)</f>
        <v>M</v>
      </c>
      <c r="O1088" s="7" t="str">
        <f ca="1">VLOOKUP($N1088,Gender!$A:$B,2,FALSE)</f>
        <v>Male</v>
      </c>
      <c r="P1088" s="7" t="str" cm="1">
        <f t="array" aca="1" ref="P1088" ca="1">INDEX('Marital status'!$A:$A,RANDBETWEEN(5,COUNTA('Marital status'!$A:$A) + 1),1)</f>
        <v>47051393f6bcbf99111ec5d70ba2ebbe11ebccae</v>
      </c>
      <c r="Q1088" s="7" t="str">
        <f ca="1">VLOOKUP($P1088,'Marital status'!$A:$B,2,FALSE)</f>
        <v xml:space="preserve"> Separated </v>
      </c>
      <c r="R1088" s="7">
        <f t="shared" ca="1" si="114"/>
        <v>5</v>
      </c>
      <c r="S1088" s="7" t="e">
        <f ca="1">VLOOKUP($R1088,Race!$A:$B,2,FALSE)</f>
        <v>#N/A</v>
      </c>
      <c r="T1088" s="8">
        <f t="shared" ca="1" si="115"/>
        <v>22079</v>
      </c>
      <c r="U1088" s="6">
        <f t="shared" ca="1" si="116"/>
        <v>8</v>
      </c>
      <c r="V1088" s="8" t="str">
        <f ca="1">VLOOKUP($U1088,Education!$A:$B,2,FALSE)</f>
        <v>Graduate school</v>
      </c>
      <c r="W1088" s="7">
        <f ca="1" xml:space="preserve">
  IF(OR($Y1088 = 5, $Y1088 = 6, $Y1088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088" s="7" t="str">
        <f ca="1">VLOOKUP($W1088,Department!$A:$B,2,FALSE)</f>
        <v>Presidency</v>
      </c>
      <c r="Y1088" s="6">
        <f t="shared" ca="1" si="117"/>
        <v>11</v>
      </c>
      <c r="Z1088" s="7" t="str">
        <f ca="1">VLOOKUP($Y1088,Role!$A:$B,2,FALSE)</f>
        <v>Analyst</v>
      </c>
      <c r="AA1088" s="6">
        <f t="shared" ca="1" si="118"/>
        <v>5</v>
      </c>
      <c r="AB1088" s="7" t="str">
        <f ca="1" xml:space="preserve">
IF($AA1088 &lt;&gt; "",
    VLOOKUP($AA1088,Level!$A:$B,2,FALSE),
    ""
)</f>
        <v>Junior</v>
      </c>
      <c r="AC1088" s="1">
        <f ca="1" xml:space="preserve">
IF($Y1088 = 5 + N("Presidente"),
    27000,
    IF($Y1088 = 6 + N("Vice-presidente"),
        23000,
        IF(OR($Y1088 = 8, $Y1088= 13, $Y1088 = 12) + N("Secretária bilíngue ou coordenador ou especialista"),
            8000,
            IF($Y1088 = 7 + N("Diretor"),
                15000,
                IF($Y1088 = 14 + N("Gerente"),
                    12000,
                    IF($Y1088 = 9 + N("Estagiário"),
                        705,
                        IF($Y1088 = 10 + N("Trainee"),
                            805,
                            IF($Y1088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IF($U1088 = 7,
  500,
  IF($U1088 = 8,
    1000,
    IF($U1088 = 9,
      1500,
      IF($U1088 = 10,
        2000,
        0
      )
    )
  )
)
+
N("Adicional no salário por área")
+
IF($W1088 = 14 + N("Tecnologia da Informação"),
  120,
  IF($W1088 = 16 + N("Vendas"),
    110,
    IF($W1088 = 15 + N("Jurídico"),
      100,
      IF(OR($W1088 = 8, $W1088 = 9, $W1088 = 11) + N("Recursos humanos ou comercial ou comunicação e marketing"),
        80,
        0
      )
    )
  )
)
+
N("Adicionando pegadinha")
+
IF(AND($W1088 = 16, $U1088 = 9, $Y1088 = 11, $AA1088 = 5) + N("Se for de vendas, com mestrado, analista sênior"),
  IF($R1088 = 5,
    100,
    0
  )
  +
  IF($N1088 = "M",
    200,
    0
  ),
  0
)</f>
        <v>3000</v>
      </c>
      <c r="AD10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$A1088  &amp; ", "   &amp;
$C1088  &amp; ", "   &amp;
$E1088  &amp; ", '"  &amp;
$J1088  &amp; "', '" &amp;
$N1088  &amp; "', "  &amp;
$R1088  &amp; ", '"  &amp;
TEXT($T1088,"dd/mm/aaaa")  &amp; "', "   &amp;
$U1088  &amp; ", "   &amp;
$W1088  &amp; ", "   &amp;
$Y1088  &amp; ", "   &amp;
IF($AA1088 &lt;&gt; "", $AA1088, "NULL")  &amp; ", "   &amp;
$AC1088  &amp; ");"</f>
        <v>INSERT INTO bi4all.fac_employees (id_company_fk, id_employee_pk, flg_active, employee_name, id_gender_fk, id_race_fk, birthday, id_schooling_fk, id_department_fk, id_role_fk, id_level_fk, salary) VALUES (6a51143286b03064a49cc2acbee63c09a0682d33, 1084, 1, 'Jonathan Barbosa Teixeira', 'M', 5, '12/06/1960', 8, 5, 11, 5, 3000);</v>
      </c>
    </row>
    <row r="1089" spans="1:30" ht="14.25" customHeight="1" x14ac:dyDescent="0.2">
      <c r="A1089" s="7" t="str" cm="1">
        <f t="array" aca="1" ref="A1089" ca="1">INDEX(Company!$A:$A,RANDBETWEEN(5,COUNTA(Company!$A:$A) + 1),1)</f>
        <v>6a51143286b03064a49cc2acbee63c09a0682d33</v>
      </c>
      <c r="B1089" s="7" t="str">
        <f ca="1">VLOOKUP($A1089,Company!$A:$B,2,FALSE)</f>
        <v>ACME Corporation</v>
      </c>
      <c r="C1089" s="5">
        <f t="shared" si="112"/>
        <v>1085</v>
      </c>
      <c r="D1089" s="5" t="str" cm="1">
        <f t="array" ref="D1089">SHA1HASH($C1089)</f>
        <v>97e3d7dde9cfe479809108e9e82145a7912a08a2</v>
      </c>
      <c r="E1089" s="6">
        <v>1</v>
      </c>
      <c r="F1089" s="7">
        <f ca="1">IF($C1089 = 1 + N("Presidente"),
    127,
    IF($C1089 = 2 + N("Vice-Presidente"),
        72,
        IF($C1089 = 3 + N("Secretária bilíngue"),
            13,
            RANDBETWEEN(5,COUNT(Name!$A:$A) + 1)
        )
    )
)</f>
        <v>97</v>
      </c>
      <c r="G1089" s="7" t="str">
        <f ca="1">VLOOKUP($F1089,Name!$A:$B,2,FALSE)</f>
        <v>Claudia</v>
      </c>
      <c r="H1089" s="7">
        <f ca="1" xml:space="preserve">
IF($C1089 = 1,
    0,
    RANDBETWEEN(5,COUNT('Last name'!$A:$A) + 1)
)</f>
        <v>83</v>
      </c>
      <c r="I1089" s="7" t="str">
        <f ca="1" xml:space="preserve">
IF($C1089 = 1 + N("Presidente"),
    "de Orléans e Bragança",
    VLOOKUP($H1089,'Last name'!$A:$B,2,FALSE) &amp; " " &amp; VLOOKUP(RANDBETWEEN(5,COUNT('Last name'!$A:$A) + 1),'Last name'!$A:$B,2,FALSE)
)</f>
        <v>Faro Bandeira</v>
      </c>
      <c r="J1089" s="7" t="str">
        <f t="shared" ca="1" si="113"/>
        <v>Claudia Faro Bandeira</v>
      </c>
      <c r="K1089" s="7" t="str" cm="1">
        <f t="array" aca="1" ref="K1089" ca="1">SHA1HASH($J1089)</f>
        <v>90a0e6d971659f6ac3378fb07063062e4cd21bff</v>
      </c>
      <c r="L1089" s="7" cm="1">
        <f t="array" aca="1" ref="L1089" ca="1">INDEX(States!$A:$A,RANDBETWEEN(5,COUNTA(States!$A:$A) + 1),1)</f>
        <v>16</v>
      </c>
      <c r="M1089" s="7" t="str">
        <f ca="1">$L1089 &amp; "|" &amp; VLOOKUP($L1089,States!$A:$B,2,FALSE)</f>
        <v>16|07cfbddcd11fff6189ba806e40d4e76476d512f4</v>
      </c>
      <c r="N1089" s="7" t="str">
        <f ca="1">VLOOKUP($F1089,Name!$A:$C,3,FALSE)</f>
        <v>F</v>
      </c>
      <c r="O1089" s="7" t="str">
        <f ca="1">VLOOKUP($N1089,Gender!$A:$B,2,FALSE)</f>
        <v>Female</v>
      </c>
      <c r="P1089" s="7" t="str" cm="1">
        <f t="array" aca="1" ref="P1089" ca="1">INDEX('Marital status'!$A:$A,RANDBETWEEN(5,COUNTA('Marital status'!$A:$A) + 1),1)</f>
        <v>459031b19ec5bbd3b3dbc0a9dcf2cb6e6c6f7848</v>
      </c>
      <c r="Q1089" s="7" t="str">
        <f ca="1">VLOOKUP($P1089,'Marital status'!$A:$B,2,FALSE)</f>
        <v xml:space="preserve">Widowed </v>
      </c>
      <c r="R1089" s="7">
        <f t="shared" ca="1" si="114"/>
        <v>7</v>
      </c>
      <c r="S1089" s="7" t="e">
        <f ca="1">VLOOKUP($R1089,Race!$A:$B,2,FALSE)</f>
        <v>#N/A</v>
      </c>
      <c r="T1089" s="8">
        <f t="shared" ca="1" si="115"/>
        <v>32380</v>
      </c>
      <c r="U1089" s="6">
        <f t="shared" ca="1" si="116"/>
        <v>7</v>
      </c>
      <c r="V1089" s="8" t="str">
        <f ca="1">VLOOKUP($U1089,Education!$A:$B,2,FALSE)</f>
        <v>Undergraduate degree</v>
      </c>
      <c r="W1089" s="7">
        <f ca="1" xml:space="preserve">
  IF(OR($Y1089 = 5, $Y1089 = 6, $Y1089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089" s="7" t="str">
        <f ca="1">VLOOKUP($W1089,Department!$A:$B,2,FALSE)</f>
        <v>Presidency</v>
      </c>
      <c r="Y1089" s="6">
        <f t="shared" ca="1" si="117"/>
        <v>10</v>
      </c>
      <c r="Z1089" s="7" t="str">
        <f ca="1">VLOOKUP($Y1089,Role!$A:$B,2,FALSE)</f>
        <v>Trainee</v>
      </c>
      <c r="AA1089" s="6" t="str">
        <f t="shared" ca="1" si="118"/>
        <v/>
      </c>
      <c r="AB1089" s="7" t="str">
        <f ca="1" xml:space="preserve">
IF($AA1089 &lt;&gt; "",
    VLOOKUP($AA1089,Level!$A:$B,2,FALSE),
    ""
)</f>
        <v/>
      </c>
      <c r="AC1089" s="1">
        <f ca="1" xml:space="preserve">
IF($Y1089 = 5 + N("Presidente"),
    27000,
    IF($Y1089 = 6 + N("Vice-presidente"),
        23000,
        IF(OR($Y1089 = 8, $Y1089= 13, $Y1089 = 12) + N("Secretária bilíngue ou coordenador ou especialista"),
            8000,
            IF($Y1089 = 7 + N("Diretor"),
                15000,
                IF($Y1089 = 14 + N("Gerente"),
                    12000,
                    IF($Y1089 = 9 + N("Estagiário"),
                        705,
                        IF($Y1089 = 10 + N("Trainee"),
                            805,
                            IF($Y1089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IF($U1089 = 7,
  500,
  IF($U1089 = 8,
    1000,
    IF($U1089 = 9,
      1500,
      IF($U1089 = 10,
        2000,
        0
      )
    )
  )
)
+
N("Adicional no salário por área")
+
IF($W1089 = 14 + N("Tecnologia da Informação"),
  120,
  IF($W1089 = 16 + N("Vendas"),
    110,
    IF($W1089 = 15 + N("Jurídico"),
      100,
      IF(OR($W1089 = 8, $W1089 = 9, $W1089 = 11) + N("Recursos humanos ou comercial ou comunicação e marketing"),
        80,
        0
      )
    )
  )
)
+
N("Adicionando pegadinha")
+
IF(AND($W1089 = 16, $U1089 = 9, $Y1089 = 11, $AA1089 = 5) + N("Se for de vendas, com mestrado, analista sênior"),
  IF($R1089 = 5,
    100,
    0
  )
  +
  IF($N1089 = "M",
    200,
    0
  ),
  0
)</f>
        <v>1305</v>
      </c>
      <c r="AD10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$A1089  &amp; ", "   &amp;
$C1089  &amp; ", "   &amp;
$E1089  &amp; ", '"  &amp;
$J1089  &amp; "', '" &amp;
$N1089  &amp; "', "  &amp;
$R1089  &amp; ", '"  &amp;
TEXT($T1089,"dd/mm/aaaa")  &amp; "', "   &amp;
$U1089  &amp; ", "   &amp;
$W1089  &amp; ", "   &amp;
$Y1089  &amp; ", "   &amp;
IF($AA1089 &lt;&gt; "", $AA1089, "NULL")  &amp; ", "   &amp;
$AC1089  &amp; ");"</f>
        <v>INSERT INTO bi4all.fac_employees (id_company_fk, id_employee_pk, flg_active, employee_name, id_gender_fk, id_race_fk, birthday, id_schooling_fk, id_department_fk, id_role_fk, id_level_fk, salary) VALUES (6a51143286b03064a49cc2acbee63c09a0682d33, 1085, 1, 'Claudia Faro Bandeira', 'F', 7, '25/08/1988', 7, 5, 10, NULL, 1305);</v>
      </c>
    </row>
    <row r="1090" spans="1:30" ht="14.25" customHeight="1" x14ac:dyDescent="0.2">
      <c r="A1090" s="7" t="str" cm="1">
        <f t="array" aca="1" ref="A1090" ca="1">INDEX(Company!$A:$A,RANDBETWEEN(5,COUNTA(Company!$A:$A) + 1),1)</f>
        <v>6a51143286b03064a49cc2acbee63c09a0682d33</v>
      </c>
      <c r="B1090" s="7" t="str">
        <f ca="1">VLOOKUP($A1090,Company!$A:$B,2,FALSE)</f>
        <v>ACME Corporation</v>
      </c>
      <c r="C1090" s="5">
        <f t="shared" si="112"/>
        <v>1086</v>
      </c>
      <c r="D1090" s="5" t="str" cm="1">
        <f t="array" ref="D1090">SHA1HASH($C1090)</f>
        <v>8d4f80df0d37819cde3e3d2bb9982d111ebac97c</v>
      </c>
      <c r="E1090" s="6">
        <v>1</v>
      </c>
      <c r="F1090" s="7">
        <f ca="1">IF($C1090 = 1 + N("Presidente"),
    127,
    IF($C1090 = 2 + N("Vice-Presidente"),
        72,
        IF($C1090 = 3 + N("Secretária bilíngue"),
            13,
            RANDBETWEEN(5,COUNT(Name!$A:$A) + 1)
        )
    )
)</f>
        <v>51</v>
      </c>
      <c r="G1090" s="7" t="str">
        <f ca="1">VLOOKUP($F1090,Name!$A:$B,2,FALSE)</f>
        <v>Antônia</v>
      </c>
      <c r="H1090" s="7">
        <f ca="1" xml:space="preserve">
IF($C1090 = 1,
    0,
    RANDBETWEEN(5,COUNT('Last name'!$A:$A) + 1)
)</f>
        <v>173</v>
      </c>
      <c r="I1090" s="7" t="str">
        <f ca="1" xml:space="preserve">
IF($C1090 = 1 + N("Presidente"),
    "de Orléans e Bragança",
    VLOOKUP($H1090,'Last name'!$A:$B,2,FALSE) &amp; " " &amp; VLOOKUP(RANDBETWEEN(5,COUNT('Last name'!$A:$A) + 1),'Last name'!$A:$B,2,FALSE)
)</f>
        <v>Santacruz Lopes</v>
      </c>
      <c r="J1090" s="7" t="str">
        <f t="shared" ca="1" si="113"/>
        <v>Antônia Santacruz Lopes</v>
      </c>
      <c r="K1090" s="7" t="str" cm="1">
        <f t="array" aca="1" ref="K1090" ca="1">SHA1HASH($J1090)</f>
        <v>7411a8262326f606bfe7c5c027b3d6d8ed306706</v>
      </c>
      <c r="L1090" s="7" cm="1">
        <f t="array" aca="1" ref="L1090" ca="1">INDEX(States!$A:$A,RANDBETWEEN(5,COUNTA(States!$A:$A) + 1),1)</f>
        <v>21</v>
      </c>
      <c r="M1090" s="7" t="str">
        <f ca="1">$L1090 &amp; "|" &amp; VLOOKUP($L1090,States!$A:$B,2,FALSE)</f>
        <v>21|18f454963e4e8ae3fea0597ea98a4e003875820f</v>
      </c>
      <c r="N1090" s="7" t="str">
        <f ca="1">VLOOKUP($F1090,Name!$A:$C,3,FALSE)</f>
        <v>F</v>
      </c>
      <c r="O1090" s="7" t="str">
        <f ca="1">VLOOKUP($N1090,Gender!$A:$B,2,FALSE)</f>
        <v>Female</v>
      </c>
      <c r="P1090" s="7" t="str" cm="1">
        <f t="array" aca="1" ref="P1090" ca="1">INDEX('Marital status'!$A:$A,RANDBETWEEN(5,COUNTA('Marital status'!$A:$A) + 1),1)</f>
        <v>459031b19ec5bbd3b3dbc0a9dcf2cb6e6c6f7848</v>
      </c>
      <c r="Q1090" s="7" t="str">
        <f ca="1">VLOOKUP($P1090,'Marital status'!$A:$B,2,FALSE)</f>
        <v xml:space="preserve">Widowed </v>
      </c>
      <c r="R1090" s="7">
        <f t="shared" ca="1" si="114"/>
        <v>5</v>
      </c>
      <c r="S1090" s="7" t="e">
        <f ca="1">VLOOKUP($R1090,Race!$A:$B,2,FALSE)</f>
        <v>#N/A</v>
      </c>
      <c r="T1090" s="8">
        <f t="shared" ca="1" si="115"/>
        <v>29397</v>
      </c>
      <c r="U1090" s="6">
        <f t="shared" ca="1" si="116"/>
        <v>8</v>
      </c>
      <c r="V1090" s="8" t="str">
        <f ca="1">VLOOKUP($U1090,Education!$A:$B,2,FALSE)</f>
        <v>Graduate school</v>
      </c>
      <c r="W1090" s="7">
        <f ca="1" xml:space="preserve">
  IF(OR($Y1090 = 5, $Y1090 = 6, $Y1090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090" s="7" t="str">
        <f ca="1">VLOOKUP($W1090,Department!$A:$B,2,FALSE)</f>
        <v>Human Resource</v>
      </c>
      <c r="Y1090" s="6">
        <f t="shared" ca="1" si="117"/>
        <v>11</v>
      </c>
      <c r="Z1090" s="7" t="str">
        <f ca="1">VLOOKUP($Y1090,Role!$A:$B,2,FALSE)</f>
        <v>Analyst</v>
      </c>
      <c r="AA1090" s="6">
        <f t="shared" ca="1" si="118"/>
        <v>5</v>
      </c>
      <c r="AB1090" s="7" t="str">
        <f ca="1" xml:space="preserve">
IF($AA1090 &lt;&gt; "",
    VLOOKUP($AA1090,Level!$A:$B,2,FALSE),
    ""
)</f>
        <v>Junior</v>
      </c>
      <c r="AC1090" s="1">
        <f ca="1" xml:space="preserve">
IF($Y1090 = 5 + N("Presidente"),
    27000,
    IF($Y1090 = 6 + N("Vice-presidente"),
        23000,
        IF(OR($Y1090 = 8, $Y1090= 13, $Y1090 = 12) + N("Secretária bilíngue ou coordenador ou especialista"),
            8000,
            IF($Y1090 = 7 + N("Diretor"),
                15000,
                IF($Y1090 = 14 + N("Gerente"),
                    12000,
                    IF($Y1090 = 9 + N("Estagiário"),
                        705,
                        IF($Y1090 = 10 + N("Trainee"),
                            805,
                            IF($Y1090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IF($U1090 = 7,
  500,
  IF($U1090 = 8,
    1000,
    IF($U1090 = 9,
      1500,
      IF($U1090 = 10,
        2000,
        0
      )
    )
  )
)
+
N("Adicional no salário por área")
+
IF($W1090 = 14 + N("Tecnologia da Informação"),
  120,
  IF($W1090 = 16 + N("Vendas"),
    110,
    IF($W1090 = 15 + N("Jurídico"),
      100,
      IF(OR($W1090 = 8, $W1090 = 9, $W1090 = 11) + N("Recursos humanos ou comercial ou comunicação e marketing"),
        80,
        0
      )
    )
  )
)
+
N("Adicionando pegadinha")
+
IF(AND($W1090 = 16, $U1090 = 9, $Y1090 = 11, $AA1090 = 5) + N("Se for de vendas, com mestrado, analista sênior"),
  IF($R1090 = 5,
    100,
    0
  )
  +
  IF($N1090 = "M",
    200,
    0
  ),
  0
)</f>
        <v>3080</v>
      </c>
      <c r="AD10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$A1090  &amp; ", "   &amp;
$C1090  &amp; ", "   &amp;
$E1090  &amp; ", '"  &amp;
$J1090  &amp; "', '" &amp;
$N1090  &amp; "', "  &amp;
$R1090  &amp; ", '"  &amp;
TEXT($T1090,"dd/mm/aaaa")  &amp; "', "   &amp;
$U1090  &amp; ", "   &amp;
$W1090  &amp; ", "   &amp;
$Y1090  &amp; ", "   &amp;
IF($AA1090 &lt;&gt; "", $AA1090, "NULL")  &amp; ", "   &amp;
$AC1090  &amp; ");"</f>
        <v>INSERT INTO bi4all.fac_employees (id_company_fk, id_employee_pk, flg_active, employee_name, id_gender_fk, id_race_fk, birthday, id_schooling_fk, id_department_fk, id_role_fk, id_level_fk, salary) VALUES (6a51143286b03064a49cc2acbee63c09a0682d33, 1086, 1, 'Antônia Santacruz Lopes', 'F', 5, '25/06/1980', 8, 8, 11, 5, 3080);</v>
      </c>
    </row>
    <row r="1091" spans="1:30" ht="14.25" customHeight="1" x14ac:dyDescent="0.2">
      <c r="A1091" s="7" t="str" cm="1">
        <f t="array" aca="1" ref="A1091" ca="1">INDEX(Company!$A:$A,RANDBETWEEN(5,COUNTA(Company!$A:$A) + 1),1)</f>
        <v>6a51143286b03064a49cc2acbee63c09a0682d33</v>
      </c>
      <c r="B1091" s="7" t="str">
        <f ca="1">VLOOKUP($A1091,Company!$A:$B,2,FALSE)</f>
        <v>ACME Corporation</v>
      </c>
      <c r="C1091" s="5">
        <f t="shared" si="112"/>
        <v>1087</v>
      </c>
      <c r="D1091" s="5" t="str" cm="1">
        <f t="array" ref="D1091">SHA1HASH($C1091)</f>
        <v>07f97cc68eebf81afcd32f6fc0aad7e1f17e0c00</v>
      </c>
      <c r="E1091" s="6">
        <v>1</v>
      </c>
      <c r="F1091" s="7">
        <f ca="1">IF($C1091 = 1 + N("Presidente"),
    127,
    IF($C1091 = 2 + N("Vice-Presidente"),
        72,
        IF($C1091 = 3 + N("Secretária bilíngue"),
            13,
            RANDBETWEEN(5,COUNT(Name!$A:$A) + 1)
        )
    )
)</f>
        <v>99</v>
      </c>
      <c r="G1091" s="7" t="str">
        <f ca="1">VLOOKUP($F1091,Name!$A:$B,2,FALSE)</f>
        <v>Cloe</v>
      </c>
      <c r="H1091" s="7">
        <f ca="1" xml:space="preserve">
IF($C1091 = 1,
    0,
    RANDBETWEEN(5,COUNT('Last name'!$A:$A) + 1)
)</f>
        <v>52</v>
      </c>
      <c r="I1091" s="7" t="str">
        <f ca="1" xml:space="preserve">
IF($C1091 = 1 + N("Presidente"),
    "de Orléans e Bragança",
    VLOOKUP($H1091,'Last name'!$A:$B,2,FALSE) &amp; " " &amp; VLOOKUP(RANDBETWEEN(5,COUNT('Last name'!$A:$A) + 1),'Last name'!$A:$B,2,FALSE)
)</f>
        <v>Camacho Bicalho</v>
      </c>
      <c r="J1091" s="7" t="str">
        <f t="shared" ca="1" si="113"/>
        <v>Cloe Camacho Bicalho</v>
      </c>
      <c r="K1091" s="7" t="str" cm="1">
        <f t="array" aca="1" ref="K1091" ca="1">SHA1HASH($J1091)</f>
        <v>2bb01bf12485636828ece081a6621e0729dc52a7</v>
      </c>
      <c r="L1091" s="7" cm="1">
        <f t="array" aca="1" ref="L1091" ca="1">INDEX(States!$A:$A,RANDBETWEEN(5,COUNTA(States!$A:$A) + 1),1)</f>
        <v>14</v>
      </c>
      <c r="M1091" s="7" t="str">
        <f ca="1">$L1091 &amp; "|" &amp; VLOOKUP($L1091,States!$A:$B,2,FALSE)</f>
        <v>14|9b9a260c6946192b7ea8dcfb1d39940b66fe4460</v>
      </c>
      <c r="N1091" s="7" t="str">
        <f ca="1">VLOOKUP($F1091,Name!$A:$C,3,FALSE)</f>
        <v>F</v>
      </c>
      <c r="O1091" s="7" t="str">
        <f ca="1">VLOOKUP($N1091,Gender!$A:$B,2,FALSE)</f>
        <v>Female</v>
      </c>
      <c r="P1091" s="7" t="str" cm="1">
        <f t="array" aca="1" ref="P1091" ca="1">INDEX('Marital status'!$A:$A,RANDBETWEEN(5,COUNTA('Marital status'!$A:$A) + 1),1)</f>
        <v>ce0b1612aa711b78a720295d271a33894e2b72bf</v>
      </c>
      <c r="Q1091" s="7" t="str">
        <f ca="1">VLOOKUP($P1091,'Marital status'!$A:$B,2,FALSE)</f>
        <v>single</v>
      </c>
      <c r="R1091" s="7">
        <f t="shared" ca="1" si="114"/>
        <v>5</v>
      </c>
      <c r="S1091" s="7" t="e">
        <f ca="1">VLOOKUP($R1091,Race!$A:$B,2,FALSE)</f>
        <v>#N/A</v>
      </c>
      <c r="T1091" s="8">
        <f t="shared" ca="1" si="115"/>
        <v>28482</v>
      </c>
      <c r="U1091" s="6">
        <f t="shared" ca="1" si="116"/>
        <v>7</v>
      </c>
      <c r="V1091" s="8" t="str">
        <f ca="1">VLOOKUP($U1091,Education!$A:$B,2,FALSE)</f>
        <v>Undergraduate degree</v>
      </c>
      <c r="W1091" s="7">
        <f ca="1" xml:space="preserve">
  IF(OR($Y1091 = 5, $Y1091 = 6, $Y1091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091" s="7" t="str">
        <f ca="1">VLOOKUP($W1091,Department!$A:$B,2,FALSE)</f>
        <v>Human Resource</v>
      </c>
      <c r="Y1091" s="6">
        <f t="shared" ca="1" si="117"/>
        <v>10</v>
      </c>
      <c r="Z1091" s="7" t="str">
        <f ca="1">VLOOKUP($Y1091,Role!$A:$B,2,FALSE)</f>
        <v>Trainee</v>
      </c>
      <c r="AA1091" s="6" t="str">
        <f t="shared" ca="1" si="118"/>
        <v/>
      </c>
      <c r="AB1091" s="7" t="str">
        <f ca="1" xml:space="preserve">
IF($AA1091 &lt;&gt; "",
    VLOOKUP($AA1091,Level!$A:$B,2,FALSE),
    ""
)</f>
        <v/>
      </c>
      <c r="AC1091" s="1">
        <f ca="1" xml:space="preserve">
IF($Y1091 = 5 + N("Presidente"),
    27000,
    IF($Y1091 = 6 + N("Vice-presidente"),
        23000,
        IF(OR($Y1091 = 8, $Y1091= 13, $Y1091 = 12) + N("Secretária bilíngue ou coordenador ou especialista"),
            8000,
            IF($Y1091 = 7 + N("Diretor"),
                15000,
                IF($Y1091 = 14 + N("Gerente"),
                    12000,
                    IF($Y1091 = 9 + N("Estagiário"),
                        705,
                        IF($Y1091 = 10 + N("Trainee"),
                            805,
                            IF($Y1091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IF($U1091 = 7,
  500,
  IF($U1091 = 8,
    1000,
    IF($U1091 = 9,
      1500,
      IF($U1091 = 10,
        2000,
        0
      )
    )
  )
)
+
N("Adicional no salário por área")
+
IF($W1091 = 14 + N("Tecnologia da Informação"),
  120,
  IF($W1091 = 16 + N("Vendas"),
    110,
    IF($W1091 = 15 + N("Jurídico"),
      100,
      IF(OR($W1091 = 8, $W1091 = 9, $W1091 = 11) + N("Recursos humanos ou comercial ou comunicação e marketing"),
        80,
        0
      )
    )
  )
)
+
N("Adicionando pegadinha")
+
IF(AND($W1091 = 16, $U1091 = 9, $Y1091 = 11, $AA1091 = 5) + N("Se for de vendas, com mestrado, analista sênior"),
  IF($R1091 = 5,
    100,
    0
  )
  +
  IF($N1091 = "M",
    200,
    0
  ),
  0
)</f>
        <v>1385</v>
      </c>
      <c r="AD10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$A1091  &amp; ", "   &amp;
$C1091  &amp; ", "   &amp;
$E1091  &amp; ", '"  &amp;
$J1091  &amp; "', '" &amp;
$N1091  &amp; "', "  &amp;
$R1091  &amp; ", '"  &amp;
TEXT($T1091,"dd/mm/aaaa")  &amp; "', "   &amp;
$U1091  &amp; ", "   &amp;
$W1091  &amp; ", "   &amp;
$Y1091  &amp; ", "   &amp;
IF($AA1091 &lt;&gt; "", $AA1091, "NULL")  &amp; ", "   &amp;
$AC1091  &amp; ");"</f>
        <v>INSERT INTO bi4all.fac_employees (id_company_fk, id_employee_pk, flg_active, employee_name, id_gender_fk, id_race_fk, birthday, id_schooling_fk, id_department_fk, id_role_fk, id_level_fk, salary) VALUES (6a51143286b03064a49cc2acbee63c09a0682d33, 1087, 1, 'Cloe Camacho Bicalho', 'F', 5, '23/12/1977', 7, 8, 10, NULL, 1385);</v>
      </c>
    </row>
    <row r="1092" spans="1:30" ht="14.25" customHeight="1" x14ac:dyDescent="0.2">
      <c r="A1092" s="7" t="str" cm="1">
        <f t="array" aca="1" ref="A1092" ca="1">INDEX(Company!$A:$A,RANDBETWEEN(5,COUNTA(Company!$A:$A) + 1),1)</f>
        <v>6a51143286b03064a49cc2acbee63c09a0682d33</v>
      </c>
      <c r="B1092" s="7" t="str">
        <f ca="1">VLOOKUP($A1092,Company!$A:$B,2,FALSE)</f>
        <v>ACME Corporation</v>
      </c>
      <c r="C1092" s="5">
        <f t="shared" si="112"/>
        <v>1088</v>
      </c>
      <c r="D1092" s="5" t="str" cm="1">
        <f t="array" ref="D1092">SHA1HASH($C1092)</f>
        <v>831376f92ed066e803751a5a0c0ecd90a104915a</v>
      </c>
      <c r="E1092" s="6">
        <v>1</v>
      </c>
      <c r="F1092" s="7">
        <f ca="1">IF($C1092 = 1 + N("Presidente"),
    127,
    IF($C1092 = 2 + N("Vice-Presidente"),
        72,
        IF($C1092 = 3 + N("Secretária bilíngue"),
            13,
            RANDBETWEEN(5,COUNT(Name!$A:$A) + 1)
        )
    )
)</f>
        <v>105</v>
      </c>
      <c r="G1092" s="7" t="str">
        <f ca="1">VLOOKUP($F1092,Name!$A:$B,2,FALSE)</f>
        <v>Davi</v>
      </c>
      <c r="H1092" s="7">
        <f ca="1" xml:space="preserve">
IF($C1092 = 1,
    0,
    RANDBETWEEN(5,COUNT('Last name'!$A:$A) + 1)
)</f>
        <v>112</v>
      </c>
      <c r="I1092" s="7" t="str">
        <f ca="1" xml:space="preserve">
IF($C1092 = 1 + N("Presidente"),
    "de Orléans e Bragança",
    VLOOKUP($H1092,'Last name'!$A:$B,2,FALSE) &amp; " " &amp; VLOOKUP(RANDBETWEEN(5,COUNT('Last name'!$A:$A) + 1),'Last name'!$A:$B,2,FALSE)
)</f>
        <v>Lopes Chaves</v>
      </c>
      <c r="J1092" s="7" t="str">
        <f t="shared" ca="1" si="113"/>
        <v>Davi Lopes Chaves</v>
      </c>
      <c r="K1092" s="7" t="str" cm="1">
        <f t="array" aca="1" ref="K1092" ca="1">SHA1HASH($J1092)</f>
        <v>01811bbbe743a98a08d934da5fb55ff53c30679d</v>
      </c>
      <c r="L1092" s="7" cm="1">
        <f t="array" aca="1" ref="L1092" ca="1">INDEX(States!$A:$A,RANDBETWEEN(5,COUNTA(States!$A:$A) + 1),1)</f>
        <v>16</v>
      </c>
      <c r="M1092" s="7" t="str">
        <f ca="1">$L1092 &amp; "|" &amp; VLOOKUP($L1092,States!$A:$B,2,FALSE)</f>
        <v>16|07cfbddcd11fff6189ba806e40d4e76476d512f4</v>
      </c>
      <c r="N1092" s="7" t="str">
        <f ca="1">VLOOKUP($F1092,Name!$A:$C,3,FALSE)</f>
        <v>M</v>
      </c>
      <c r="O1092" s="7" t="str">
        <f ca="1">VLOOKUP($N1092,Gender!$A:$B,2,FALSE)</f>
        <v>Male</v>
      </c>
      <c r="P1092" s="7" t="str" cm="1">
        <f t="array" aca="1" ref="P1092" ca="1">INDEX('Marital status'!$A:$A,RANDBETWEEN(5,COUNTA('Marital status'!$A:$A) + 1),1)</f>
        <v>459031b19ec5bbd3b3dbc0a9dcf2cb6e6c6f7848</v>
      </c>
      <c r="Q1092" s="7" t="str">
        <f ca="1">VLOOKUP($P1092,'Marital status'!$A:$B,2,FALSE)</f>
        <v xml:space="preserve">Widowed </v>
      </c>
      <c r="R1092" s="7">
        <f t="shared" ca="1" si="114"/>
        <v>6</v>
      </c>
      <c r="S1092" s="7" t="e">
        <f ca="1">VLOOKUP($R1092,Race!$A:$B,2,FALSE)</f>
        <v>#N/A</v>
      </c>
      <c r="T1092" s="8">
        <f t="shared" ca="1" si="115"/>
        <v>21649</v>
      </c>
      <c r="U1092" s="6">
        <f t="shared" ca="1" si="116"/>
        <v>7</v>
      </c>
      <c r="V1092" s="8" t="str">
        <f ca="1">VLOOKUP($U1092,Education!$A:$B,2,FALSE)</f>
        <v>Undergraduate degree</v>
      </c>
      <c r="W1092" s="7">
        <f ca="1" xml:space="preserve">
  IF(OR($Y1092 = 5, $Y1092 = 6, $Y1092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092" s="7" t="str">
        <f ca="1">VLOOKUP($W1092,Department!$A:$B,2,FALSE)</f>
        <v>Operations</v>
      </c>
      <c r="Y1092" s="6">
        <f t="shared" ca="1" si="117"/>
        <v>11</v>
      </c>
      <c r="Z1092" s="7" t="str">
        <f ca="1">VLOOKUP($Y1092,Role!$A:$B,2,FALSE)</f>
        <v>Analyst</v>
      </c>
      <c r="AA1092" s="6">
        <f t="shared" ca="1" si="118"/>
        <v>6</v>
      </c>
      <c r="AB1092" s="7" t="str">
        <f ca="1" xml:space="preserve">
IF($AA1092 &lt;&gt; "",
    VLOOKUP($AA1092,Level!$A:$B,2,FALSE),
    ""
)</f>
        <v>Pleno</v>
      </c>
      <c r="AC1092" s="1">
        <f ca="1" xml:space="preserve">
IF($Y1092 = 5 + N("Presidente"),
    27000,
    IF($Y1092 = 6 + N("Vice-presidente"),
        23000,
        IF(OR($Y1092 = 8, $Y1092= 13, $Y1092 = 12) + N("Secretária bilíngue ou coordenador ou especialista"),
            8000,
            IF($Y1092 = 7 + N("Diretor"),
                15000,
                IF($Y1092 = 14 + N("Gerente"),
                    12000,
                    IF($Y1092 = 9 + N("Estagiário"),
                        705,
                        IF($Y1092 = 10 + N("Trainee"),
                            805,
                            IF($Y1092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IF($U1092 = 7,
  500,
  IF($U1092 = 8,
    1000,
    IF($U1092 = 9,
      1500,
      IF($U1092 = 10,
        2000,
        0
      )
    )
  )
)
+
N("Adicional no salário por área")
+
IF($W1092 = 14 + N("Tecnologia da Informação"),
  120,
  IF($W1092 = 16 + N("Vendas"),
    110,
    IF($W1092 = 15 + N("Jurídico"),
      100,
      IF(OR($W1092 = 8, $W1092 = 9, $W1092 = 11) + N("Recursos humanos ou comercial ou comunicação e marketing"),
        80,
        0
      )
    )
  )
)
+
N("Adicionando pegadinha")
+
IF(AND($W1092 = 16, $U1092 = 9, $Y1092 = 11, $AA1092 = 5) + N("Se for de vendas, com mestrado, analista sênior"),
  IF($R1092 = 5,
    100,
    0
  )
  +
  IF($N1092 = "M",
    200,
    0
  ),
  0
)</f>
        <v>2500</v>
      </c>
      <c r="AD10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$A1092  &amp; ", "   &amp;
$C1092  &amp; ", "   &amp;
$E1092  &amp; ", '"  &amp;
$J1092  &amp; "', '" &amp;
$N1092  &amp; "', "  &amp;
$R1092  &amp; ", '"  &amp;
TEXT($T1092,"dd/mm/aaaa")  &amp; "', "   &amp;
$U1092  &amp; ", "   &amp;
$W1092  &amp; ", "   &amp;
$Y1092  &amp; ", "   &amp;
IF($AA1092 &lt;&gt; "", $AA1092, "NULL")  &amp; ", "   &amp;
$AC1092  &amp; ");"</f>
        <v>INSERT INTO bi4all.fac_employees (id_company_fk, id_employee_pk, flg_active, employee_name, id_gender_fk, id_race_fk, birthday, id_schooling_fk, id_department_fk, id_role_fk, id_level_fk, salary) VALUES (6a51143286b03064a49cc2acbee63c09a0682d33, 1088, 1, 'Davi Lopes Chaves', 'M', 6, '09/04/1959', 7, 10, 11, 6, 2500);</v>
      </c>
    </row>
    <row r="1093" spans="1:30" ht="14.25" customHeight="1" x14ac:dyDescent="0.2">
      <c r="A1093" s="7" t="str" cm="1">
        <f t="array" aca="1" ref="A1093" ca="1">INDEX(Company!$A:$A,RANDBETWEEN(5,COUNTA(Company!$A:$A) + 1),1)</f>
        <v>6a51143286b03064a49cc2acbee63c09a0682d33</v>
      </c>
      <c r="B1093" s="7" t="str">
        <f ca="1">VLOOKUP($A1093,Company!$A:$B,2,FALSE)</f>
        <v>ACME Corporation</v>
      </c>
      <c r="C1093" s="5">
        <f t="shared" si="112"/>
        <v>1089</v>
      </c>
      <c r="D1093" s="5" t="str" cm="1">
        <f t="array" ref="D1093">SHA1HASH($C1093)</f>
        <v>785a7925363bf133a7c5413c563f331c5e02cc69</v>
      </c>
      <c r="E1093" s="6">
        <v>1</v>
      </c>
      <c r="F1093" s="7">
        <f ca="1">IF($C1093 = 1 + N("Presidente"),
    127,
    IF($C1093 = 2 + N("Vice-Presidente"),
        72,
        IF($C1093 = 3 + N("Secretária bilíngue"),
            13,
            RANDBETWEEN(5,COUNT(Name!$A:$A) + 1)
        )
    )
)</f>
        <v>79</v>
      </c>
      <c r="G1093" s="7" t="str">
        <f ca="1">VLOOKUP($F1093,Name!$A:$B,2,FALSE)</f>
        <v>Byanca</v>
      </c>
      <c r="H1093" s="7">
        <f ca="1" xml:space="preserve">
IF($C1093 = 1,
    0,
    RANDBETWEEN(5,COUNT('Last name'!$A:$A) + 1)
)</f>
        <v>67</v>
      </c>
      <c r="I1093" s="7" t="str">
        <f ca="1" xml:space="preserve">
IF($C1093 = 1 + N("Presidente"),
    "de Orléans e Bragança",
    VLOOKUP($H1093,'Last name'!$A:$B,2,FALSE) &amp; " " &amp; VLOOKUP(RANDBETWEEN(5,COUNT('Last name'!$A:$A) + 1),'Last name'!$A:$B,2,FALSE)
)</f>
        <v>Conti Caminha</v>
      </c>
      <c r="J1093" s="7" t="str">
        <f t="shared" ca="1" si="113"/>
        <v>Byanca Conti Caminha</v>
      </c>
      <c r="K1093" s="7" t="str" cm="1">
        <f t="array" aca="1" ref="K1093" ca="1">SHA1HASH($J1093)</f>
        <v>4457434d04903b6e75a3292f9729772c16407689</v>
      </c>
      <c r="L1093" s="7" cm="1">
        <f t="array" aca="1" ref="L1093" ca="1">INDEX(States!$A:$A,RANDBETWEEN(5,COUNTA(States!$A:$A) + 1),1)</f>
        <v>11</v>
      </c>
      <c r="M1093" s="7" t="str">
        <f ca="1">$L1093 &amp; "|" &amp; VLOOKUP($L1093,States!$A:$B,2,FALSE)</f>
        <v>11|fe2c415e55f0a42317aa24885817f9de5cf497c6</v>
      </c>
      <c r="N1093" s="7" t="str">
        <f ca="1">VLOOKUP($F1093,Name!$A:$C,3,FALSE)</f>
        <v>F</v>
      </c>
      <c r="O1093" s="7" t="str">
        <f ca="1">VLOOKUP($N1093,Gender!$A:$B,2,FALSE)</f>
        <v>Female</v>
      </c>
      <c r="P1093" s="7" t="str" cm="1">
        <f t="array" aca="1" ref="P1093" ca="1">INDEX('Marital status'!$A:$A,RANDBETWEEN(5,COUNTA('Marital status'!$A:$A) + 1),1)</f>
        <v>ce0b1612aa711b78a720295d271a33894e2b72bf</v>
      </c>
      <c r="Q1093" s="7" t="str">
        <f ca="1">VLOOKUP($P1093,'Marital status'!$A:$B,2,FALSE)</f>
        <v>single</v>
      </c>
      <c r="R1093" s="7">
        <f t="shared" ca="1" si="114"/>
        <v>5</v>
      </c>
      <c r="S1093" s="7" t="e">
        <f ca="1">VLOOKUP($R1093,Race!$A:$B,2,FALSE)</f>
        <v>#N/A</v>
      </c>
      <c r="T1093" s="8">
        <f t="shared" ca="1" si="115"/>
        <v>28994</v>
      </c>
      <c r="U1093" s="6">
        <f t="shared" ca="1" si="116"/>
        <v>7</v>
      </c>
      <c r="V1093" s="8" t="str">
        <f ca="1">VLOOKUP($U1093,Education!$A:$B,2,FALSE)</f>
        <v>Undergraduate degree</v>
      </c>
      <c r="W1093" s="7">
        <f ca="1" xml:space="preserve">
  IF(OR($Y1093 = 5, $Y1093 = 6, $Y1093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093" s="7" t="str">
        <f ca="1">VLOOKUP($W1093,Department!$A:$B,2,FALSE)</f>
        <v>Finance</v>
      </c>
      <c r="Y1093" s="6">
        <f t="shared" ca="1" si="117"/>
        <v>9</v>
      </c>
      <c r="Z1093" s="7" t="str">
        <f ca="1">VLOOKUP($Y1093,Role!$A:$B,2,FALSE)</f>
        <v>Intern</v>
      </c>
      <c r="AA1093" s="6" t="str">
        <f t="shared" ca="1" si="118"/>
        <v/>
      </c>
      <c r="AB1093" s="7" t="str">
        <f ca="1" xml:space="preserve">
IF($AA1093 &lt;&gt; "",
    VLOOKUP($AA1093,Level!$A:$B,2,FALSE),
    ""
)</f>
        <v/>
      </c>
      <c r="AC1093" s="1">
        <f ca="1" xml:space="preserve">
IF($Y1093 = 5 + N("Presidente"),
    27000,
    IF($Y1093 = 6 + N("Vice-presidente"),
        23000,
        IF(OR($Y1093 = 8, $Y1093= 13, $Y1093 = 12) + N("Secretária bilíngue ou coordenador ou especialista"),
            8000,
            IF($Y1093 = 7 + N("Diretor"),
                15000,
                IF($Y1093 = 14 + N("Gerente"),
                    12000,
                    IF($Y1093 = 9 + N("Estagiário"),
                        705,
                        IF($Y1093 = 10 + N("Trainee"),
                            805,
                            IF($Y1093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IF($U1093 = 7,
  500,
  IF($U1093 = 8,
    1000,
    IF($U1093 = 9,
      1500,
      IF($U1093 = 10,
        2000,
        0
      )
    )
  )
)
+
N("Adicional no salário por área")
+
IF($W1093 = 14 + N("Tecnologia da Informação"),
  120,
  IF($W1093 = 16 + N("Vendas"),
    110,
    IF($W1093 = 15 + N("Jurídico"),
      100,
      IF(OR($W1093 = 8, $W1093 = 9, $W1093 = 11) + N("Recursos humanos ou comercial ou comunicação e marketing"),
        80,
        0
      )
    )
  )
)
+
N("Adicionando pegadinha")
+
IF(AND($W1093 = 16, $U1093 = 9, $Y1093 = 11, $AA1093 = 5) + N("Se for de vendas, com mestrado, analista sênior"),
  IF($R1093 = 5,
    100,
    0
  )
  +
  IF($N1093 = "M",
    200,
    0
  ),
  0
)</f>
        <v>1205</v>
      </c>
      <c r="AD10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$A1093  &amp; ", "   &amp;
$C1093  &amp; ", "   &amp;
$E1093  &amp; ", '"  &amp;
$J1093  &amp; "', '" &amp;
$N1093  &amp; "', "  &amp;
$R1093  &amp; ", '"  &amp;
TEXT($T1093,"dd/mm/aaaa")  &amp; "', "   &amp;
$U1093  &amp; ", "   &amp;
$W1093  &amp; ", "   &amp;
$Y1093  &amp; ", "   &amp;
IF($AA1093 &lt;&gt; "", $AA1093, "NULL")  &amp; ", "   &amp;
$AC1093  &amp; ");"</f>
        <v>INSERT INTO bi4all.fac_employees (id_company_fk, id_employee_pk, flg_active, employee_name, id_gender_fk, id_race_fk, birthday, id_schooling_fk, id_department_fk, id_role_fk, id_level_fk, salary) VALUES (6a51143286b03064a49cc2acbee63c09a0682d33, 1089, 1, 'Byanca Conti Caminha', 'F', 5, '19/05/1979', 7, 7, 9, NULL, 1205);</v>
      </c>
    </row>
    <row r="1094" spans="1:30" ht="14.25" customHeight="1" x14ac:dyDescent="0.2">
      <c r="A1094" s="7" t="str" cm="1">
        <f t="array" aca="1" ref="A1094" ca="1">INDEX(Company!$A:$A,RANDBETWEEN(5,COUNTA(Company!$A:$A) + 1),1)</f>
        <v>6a51143286b03064a49cc2acbee63c09a0682d33</v>
      </c>
      <c r="B1094" s="7" t="str">
        <f ca="1">VLOOKUP($A1094,Company!$A:$B,2,FALSE)</f>
        <v>ACME Corporation</v>
      </c>
      <c r="C1094" s="5">
        <f t="shared" ref="C1094:C1157" si="119">ROW() - 4</f>
        <v>1090</v>
      </c>
      <c r="D1094" s="5" t="str" cm="1">
        <f t="array" ref="D1094">SHA1HASH($C1094)</f>
        <v>befa2b19820da7401dbf672069d4af99a040c200</v>
      </c>
      <c r="E1094" s="6">
        <v>1</v>
      </c>
      <c r="F1094" s="7">
        <f ca="1">IF($C1094 = 1 + N("Presidente"),
    127,
    IF($C1094 = 2 + N("Vice-Presidente"),
        72,
        IF($C1094 = 3 + N("Secretária bilíngue"),
            13,
            RANDBETWEEN(5,COUNT(Name!$A:$A) + 1)
        )
    )
)</f>
        <v>249</v>
      </c>
      <c r="G1094" s="7" t="str">
        <f ca="1">VLOOKUP($F1094,Name!$A:$B,2,FALSE)</f>
        <v>Luna</v>
      </c>
      <c r="H1094" s="7">
        <f ca="1" xml:space="preserve">
IF($C1094 = 1,
    0,
    RANDBETWEEN(5,COUNT('Last name'!$A:$A) + 1)
)</f>
        <v>19</v>
      </c>
      <c r="I1094" s="7" t="str">
        <f ca="1" xml:space="preserve">
IF($C1094 = 1 + N("Presidente"),
    "de Orléans e Bragança",
    VLOOKUP($H1094,'Last name'!$A:$B,2,FALSE) &amp; " " &amp; VLOOKUP(RANDBETWEEN(5,COUNT('Last name'!$A:$A) + 1),'Last name'!$A:$B,2,FALSE)
)</f>
        <v>Anjos Camacho</v>
      </c>
      <c r="J1094" s="7" t="str">
        <f t="shared" ref="J1094:J1157" ca="1" si="120">$G1094 &amp; " " &amp; $I1094</f>
        <v>Luna Anjos Camacho</v>
      </c>
      <c r="K1094" s="7" t="str" cm="1">
        <f t="array" aca="1" ref="K1094" ca="1">SHA1HASH($J1094)</f>
        <v>995b44625c4e9e197c4e8696c39ed829f0bb4a97</v>
      </c>
      <c r="L1094" s="7" cm="1">
        <f t="array" aca="1" ref="L1094" ca="1">INDEX(States!$A:$A,RANDBETWEEN(5,COUNTA(States!$A:$A) + 1),1)</f>
        <v>6</v>
      </c>
      <c r="M1094" s="7" t="str">
        <f ca="1">$L1094 &amp; "|" &amp; VLOOKUP($L1094,States!$A:$B,2,FALSE)</f>
        <v>6|990f6b5f2170b43d022d539b1260b5f1af889998</v>
      </c>
      <c r="N1094" s="7" t="str">
        <f ca="1">VLOOKUP($F1094,Name!$A:$C,3,FALSE)</f>
        <v>F</v>
      </c>
      <c r="O1094" s="7" t="str">
        <f ca="1">VLOOKUP($N1094,Gender!$A:$B,2,FALSE)</f>
        <v>Female</v>
      </c>
      <c r="P1094" s="7" t="str" cm="1">
        <f t="array" aca="1" ref="P1094" ca="1">INDEX('Marital status'!$A:$A,RANDBETWEEN(5,COUNTA('Marital status'!$A:$A) + 1),1)</f>
        <v>93ac84f4e0bd5c1c97b670a12a7fff6af89fb6b3</v>
      </c>
      <c r="Q1094" s="7" t="str">
        <f ca="1">VLOOKUP($P1094,'Marital status'!$A:$B,2,FALSE)</f>
        <v>DIVORCED</v>
      </c>
      <c r="R1094" s="7">
        <f t="shared" ref="R1094:R1157" ca="1" si="121" xml:space="preserve">
IF(AND($Y1094 &gt;= 5, $Y1094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1094" s="7" t="e">
        <f ca="1">VLOOKUP($R1094,Race!$A:$B,2,FALSE)</f>
        <v>#N/A</v>
      </c>
      <c r="T1094" s="8">
        <f t="shared" ref="T1094:T1157" ca="1" si="122" xml:space="preserve">
IF($Y1094 = 5 + N("CEO"),
    TODAY() - 16340,
    IF($Y1094 = 8 + N("Secretary"),
        RANDBETWEEN(TODAY() - 12418.5, TODAY()-6574.5),
        IF(OR($Y1094 = 7, $Y1094 = 14),
            RANDBETWEEN(TODAY() - 16071, TODAY() - 8766),
            IF(OR($Y1094 = 13, $Y1094 = 12, $Y1094 = 11),
                RANDBETWEEN(TODAY() - 27393.75, TODAY() - 12783.75),
                RANDBETWEEN(TODAY() - 27393.75, TODAY()-10957.5)
            )
        )
    )
)</f>
        <v>21439</v>
      </c>
      <c r="U1094" s="6">
        <f t="shared" ref="U1094:U1157" ca="1" si="123" xml:space="preserve">
IF(OR($Y1094 = 5, $Y1094 = 6) + N("Se for presidente ou vice-presidente"),
    10 + N("Doutor"),
    IF($Y1094 = 7 + N("Se for diretor"),
        RANDBETWEEN(8,10) + N("Graduate school or Master’s degree or Doctorate"),
        IF($Y1094 = 14 + N("If a manager"),
            RANDBETWEEN(7,9),
            IF(OR($Y1094 = 13, $Y1094 = 12, $Y1094 = 11) + N("If coordinator or specialist or analyst"),
                RANDBETWEEN(7,8),
                7
            )
        )
    )
)</f>
        <v>8</v>
      </c>
      <c r="V1094" s="8" t="str">
        <f ca="1">VLOOKUP($U1094,Education!$A:$B,2,FALSE)</f>
        <v>Graduate school</v>
      </c>
      <c r="W1094" s="7">
        <f ca="1" xml:space="preserve">
  IF(OR($Y1094 = 5, $Y1094 = 6, $Y1094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094" s="7" t="str">
        <f ca="1">VLOOKUP($W1094,Department!$A:$B,2,FALSE)</f>
        <v>Operations</v>
      </c>
      <c r="Y1094" s="6">
        <f t="shared" ref="Y1094:Y1157" ca="1" si="124" xml:space="preserve">
IF($C1094 = 1 + N("Se matrícula for 1"),
  5 + N("Presidente"),
  IF($C1094 = 2 + N("Se matrícula for 2"),
    6 + N("Vice-presidente"),
    IF($C1094 = 3 + N("Se matrícula for 3"),
      8 + N("Secretária bilíngue"),
      IF(AND($C1094 &gt;= 4, $C1094 &lt;=14),
        7 + N("Diretor"),
        IF(AND($C1094 &gt;= 15, $C1094 &lt;= 25),
          14 + N("Manager"),
          IF(AND($C1094 &gt;= 26, $C1094 &lt;= 36),
            13 + N("Coordinador"),
            IF(AND($C1094 &gt;= 37, $C1094 &lt;= 47),
              12 + N("Especialista"),
                IF(MOD($C1094,2) = 0,
                  11 + N("Analista"),
                  RANDBETWEEN(9,10) + N("Estagiário ou Trainee")
                )
            )
          )
        )
      )
    )
  )
)</f>
        <v>11</v>
      </c>
      <c r="Z1094" s="7" t="str">
        <f ca="1">VLOOKUP($Y1094,Role!$A:$B,2,FALSE)</f>
        <v>Analyst</v>
      </c>
      <c r="AA1094" s="6">
        <f t="shared" ref="AA1094:AA1157" ca="1" si="125" xml:space="preserve">
IF($Y1094 = 11 + N("Analyst"),
    RANDBETWEEN(5, 7) + N("Jr, Pleno, Sr"),
    ""
)</f>
        <v>6</v>
      </c>
      <c r="AB1094" s="7" t="str">
        <f ca="1" xml:space="preserve">
IF($AA1094 &lt;&gt; "",
    VLOOKUP($AA1094,Level!$A:$B,2,FALSE),
    ""
)</f>
        <v>Pleno</v>
      </c>
      <c r="AC1094" s="1">
        <f ca="1" xml:space="preserve">
IF($Y1094 = 5 + N("Presidente"),
    27000,
    IF($Y1094 = 6 + N("Vice-presidente"),
        23000,
        IF(OR($Y1094 = 8, $Y1094= 13, $Y1094 = 12) + N("Secretária bilíngue ou coordenador ou especialista"),
            8000,
            IF($Y1094 = 7 + N("Diretor"),
                15000,
                IF($Y1094 = 14 + N("Gerente"),
                    12000,
                    IF($Y1094 = 9 + N("Estagiário"),
                        705,
                        IF($Y1094 = 10 + N("Trainee"),
                            805,
                            IF($Y1094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IF($U1094 = 7,
  500,
  IF($U1094 = 8,
    1000,
    IF($U1094 = 9,
      1500,
      IF($U1094 = 10,
        2000,
        0
      )
    )
  )
)
+
N("Adicional no salário por área")
+
IF($W1094 = 14 + N("Tecnologia da Informação"),
  120,
  IF($W1094 = 16 + N("Vendas"),
    110,
    IF($W1094 = 15 + N("Jurídico"),
      100,
      IF(OR($W1094 = 8, $W1094 = 9, $W1094 = 11) + N("Recursos humanos ou comercial ou comunicação e marketing"),
        80,
        0
      )
    )
  )
)
+
N("Adicionando pegadinha")
+
IF(AND($W1094 = 16, $U1094 = 9, $Y1094 = 11, $AA1094 = 5) + N("Se for de vendas, com mestrado, analista sênior"),
  IF($R1094 = 5,
    100,
    0
  )
  +
  IF($N1094 = "M",
    200,
    0
  ),
  0
)</f>
        <v>3000</v>
      </c>
      <c r="AD10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$A1094  &amp; ", "   &amp;
$C1094  &amp; ", "   &amp;
$E1094  &amp; ", '"  &amp;
$J1094  &amp; "', '" &amp;
$N1094  &amp; "', "  &amp;
$R1094  &amp; ", '"  &amp;
TEXT($T1094,"dd/mm/aaaa")  &amp; "', "   &amp;
$U1094  &amp; ", "   &amp;
$W1094  &amp; ", "   &amp;
$Y1094  &amp; ", "   &amp;
IF($AA1094 &lt;&gt; "", $AA1094, "NULL")  &amp; ", "   &amp;
$AC1094  &amp; ");"</f>
        <v>INSERT INTO bi4all.fac_employees (id_company_fk, id_employee_pk, flg_active, employee_name, id_gender_fk, id_race_fk, birthday, id_schooling_fk, id_department_fk, id_role_fk, id_level_fk, salary) VALUES (6a51143286b03064a49cc2acbee63c09a0682d33, 1090, 1, 'Luna Anjos Camacho', 'F', 5, '11/09/1958', 8, 10, 11, 6, 3000);</v>
      </c>
    </row>
    <row r="1095" spans="1:30" ht="14.25" customHeight="1" x14ac:dyDescent="0.2">
      <c r="A1095" s="7" t="str" cm="1">
        <f t="array" aca="1" ref="A1095" ca="1">INDEX(Company!$A:$A,RANDBETWEEN(5,COUNTA(Company!$A:$A) + 1),1)</f>
        <v>6a51143286b03064a49cc2acbee63c09a0682d33</v>
      </c>
      <c r="B1095" s="7" t="str">
        <f ca="1">VLOOKUP($A1095,Company!$A:$B,2,FALSE)</f>
        <v>ACME Corporation</v>
      </c>
      <c r="C1095" s="5">
        <f t="shared" si="119"/>
        <v>1091</v>
      </c>
      <c r="D1095" s="5" t="str" cm="1">
        <f t="array" ref="D1095">SHA1HASH($C1095)</f>
        <v>789ef3d6e1196152c1e7ccadc639c306254a305e</v>
      </c>
      <c r="E1095" s="6">
        <v>1</v>
      </c>
      <c r="F1095" s="7">
        <f ca="1">IF($C1095 = 1 + N("Presidente"),
    127,
    IF($C1095 = 2 + N("Vice-Presidente"),
        72,
        IF($C1095 = 3 + N("Secretária bilíngue"),
            13,
            RANDBETWEEN(5,COUNT(Name!$A:$A) + 1)
        )
    )
)</f>
        <v>62</v>
      </c>
      <c r="G1095" s="7" t="str">
        <f ca="1">VLOOKUP($F1095,Name!$A:$B,2,FALSE)</f>
        <v>Aurora</v>
      </c>
      <c r="H1095" s="7">
        <f ca="1" xml:space="preserve">
IF($C1095 = 1,
    0,
    RANDBETWEEN(5,COUNT('Last name'!$A:$A) + 1)
)</f>
        <v>82</v>
      </c>
      <c r="I1095" s="7" t="str">
        <f ca="1" xml:space="preserve">
IF($C1095 = 1 + N("Presidente"),
    "de Orléans e Bragança",
    VLOOKUP($H1095,'Last name'!$A:$B,2,FALSE) &amp; " " &amp; VLOOKUP(RANDBETWEEN(5,COUNT('Last name'!$A:$A) + 1),'Last name'!$A:$B,2,FALSE)
)</f>
        <v>Farina Castro</v>
      </c>
      <c r="J1095" s="7" t="str">
        <f t="shared" ca="1" si="120"/>
        <v>Aurora Farina Castro</v>
      </c>
      <c r="K1095" s="7" t="str" cm="1">
        <f t="array" aca="1" ref="K1095" ca="1">SHA1HASH($J1095)</f>
        <v>589c2c7badf64c39023590209a1ba5bdc8218306</v>
      </c>
      <c r="L1095" s="7" cm="1">
        <f t="array" aca="1" ref="L1095" ca="1">INDEX(States!$A:$A,RANDBETWEEN(5,COUNTA(States!$A:$A) + 1),1)</f>
        <v>12</v>
      </c>
      <c r="M1095" s="7" t="str">
        <f ca="1">$L1095 &amp; "|" &amp; VLOOKUP($L1095,States!$A:$B,2,FALSE)</f>
        <v>12|16a2d6eb767d4fd003fae8cac60e0d85a9416ba8</v>
      </c>
      <c r="N1095" s="7" t="str">
        <f ca="1">VLOOKUP($F1095,Name!$A:$C,3,FALSE)</f>
        <v>F</v>
      </c>
      <c r="O1095" s="7" t="str">
        <f ca="1">VLOOKUP($N1095,Gender!$A:$B,2,FALSE)</f>
        <v>Female</v>
      </c>
      <c r="P1095" s="7" t="str" cm="1">
        <f t="array" aca="1" ref="P1095" ca="1">INDEX('Marital status'!$A:$A,RANDBETWEEN(5,COUNTA('Marital status'!$A:$A) + 1),1)</f>
        <v>459031b19ec5bbd3b3dbc0a9dcf2cb6e6c6f7848</v>
      </c>
      <c r="Q1095" s="7" t="str">
        <f ca="1">VLOOKUP($P1095,'Marital status'!$A:$B,2,FALSE)</f>
        <v xml:space="preserve">Widowed </v>
      </c>
      <c r="R1095" s="7">
        <f t="shared" ca="1" si="121"/>
        <v>5</v>
      </c>
      <c r="S1095" s="7" t="e">
        <f ca="1">VLOOKUP($R1095,Race!$A:$B,2,FALSE)</f>
        <v>#N/A</v>
      </c>
      <c r="T1095" s="8">
        <f t="shared" ca="1" si="122"/>
        <v>32783</v>
      </c>
      <c r="U1095" s="6">
        <f t="shared" ca="1" si="123"/>
        <v>7</v>
      </c>
      <c r="V1095" s="8" t="str">
        <f ca="1">VLOOKUP($U1095,Education!$A:$B,2,FALSE)</f>
        <v>Undergraduate degree</v>
      </c>
      <c r="W1095" s="7">
        <f ca="1" xml:space="preserve">
  IF(OR($Y1095 = 5, $Y1095 = 6, $Y1095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095" s="7" t="str">
        <f ca="1">VLOOKUP($W1095,Department!$A:$B,2,FALSE)</f>
        <v>Operations</v>
      </c>
      <c r="Y1095" s="6">
        <f t="shared" ca="1" si="124"/>
        <v>9</v>
      </c>
      <c r="Z1095" s="7" t="str">
        <f ca="1">VLOOKUP($Y1095,Role!$A:$B,2,FALSE)</f>
        <v>Intern</v>
      </c>
      <c r="AA1095" s="6" t="str">
        <f t="shared" ca="1" si="125"/>
        <v/>
      </c>
      <c r="AB1095" s="7" t="str">
        <f ca="1" xml:space="preserve">
IF($AA1095 &lt;&gt; "",
    VLOOKUP($AA1095,Level!$A:$B,2,FALSE),
    ""
)</f>
        <v/>
      </c>
      <c r="AC1095" s="1">
        <f ca="1" xml:space="preserve">
IF($Y1095 = 5 + N("Presidente"),
    27000,
    IF($Y1095 = 6 + N("Vice-presidente"),
        23000,
        IF(OR($Y1095 = 8, $Y1095= 13, $Y1095 = 12) + N("Secretária bilíngue ou coordenador ou especialista"),
            8000,
            IF($Y1095 = 7 + N("Diretor"),
                15000,
                IF($Y1095 = 14 + N("Gerente"),
                    12000,
                    IF($Y1095 = 9 + N("Estagiário"),
                        705,
                        IF($Y1095 = 10 + N("Trainee"),
                            805,
                            IF($Y1095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IF($U1095 = 7,
  500,
  IF($U1095 = 8,
    1000,
    IF($U1095 = 9,
      1500,
      IF($U1095 = 10,
        2000,
        0
      )
    )
  )
)
+
N("Adicional no salário por área")
+
IF($W1095 = 14 + N("Tecnologia da Informação"),
  120,
  IF($W1095 = 16 + N("Vendas"),
    110,
    IF($W1095 = 15 + N("Jurídico"),
      100,
      IF(OR($W1095 = 8, $W1095 = 9, $W1095 = 11) + N("Recursos humanos ou comercial ou comunicação e marketing"),
        80,
        0
      )
    )
  )
)
+
N("Adicionando pegadinha")
+
IF(AND($W1095 = 16, $U1095 = 9, $Y1095 = 11, $AA1095 = 5) + N("Se for de vendas, com mestrado, analista sênior"),
  IF($R1095 = 5,
    100,
    0
  )
  +
  IF($N1095 = "M",
    200,
    0
  ),
  0
)</f>
        <v>1205</v>
      </c>
      <c r="AD10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$A1095  &amp; ", "   &amp;
$C1095  &amp; ", "   &amp;
$E1095  &amp; ", '"  &amp;
$J1095  &amp; "', '" &amp;
$N1095  &amp; "', "  &amp;
$R1095  &amp; ", '"  &amp;
TEXT($T1095,"dd/mm/aaaa")  &amp; "', "   &amp;
$U1095  &amp; ", "   &amp;
$W1095  &amp; ", "   &amp;
$Y1095  &amp; ", "   &amp;
IF($AA1095 &lt;&gt; "", $AA1095, "NULL")  &amp; ", "   &amp;
$AC1095  &amp; ");"</f>
        <v>INSERT INTO bi4all.fac_employees (id_company_fk, id_employee_pk, flg_active, employee_name, id_gender_fk, id_race_fk, birthday, id_schooling_fk, id_department_fk, id_role_fk, id_level_fk, salary) VALUES (6a51143286b03064a49cc2acbee63c09a0682d33, 1091, 1, 'Aurora Farina Castro', 'F', 5, '02/10/1989', 7, 10, 9, NULL, 1205);</v>
      </c>
    </row>
    <row r="1096" spans="1:30" ht="14.25" customHeight="1" x14ac:dyDescent="0.2">
      <c r="A1096" s="7" t="str" cm="1">
        <f t="array" aca="1" ref="A1096" ca="1">INDEX(Company!$A:$A,RANDBETWEEN(5,COUNTA(Company!$A:$A) + 1),1)</f>
        <v>6a51143286b03064a49cc2acbee63c09a0682d33</v>
      </c>
      <c r="B1096" s="7" t="str">
        <f ca="1">VLOOKUP($A1096,Company!$A:$B,2,FALSE)</f>
        <v>ACME Corporation</v>
      </c>
      <c r="C1096" s="5">
        <f t="shared" si="119"/>
        <v>1092</v>
      </c>
      <c r="D1096" s="5" t="str" cm="1">
        <f t="array" ref="D1096">SHA1HASH($C1096)</f>
        <v>14b21325096dd31c90a39900a910122c4d9fe3d9</v>
      </c>
      <c r="E1096" s="6">
        <v>1</v>
      </c>
      <c r="F1096" s="7">
        <f ca="1">IF($C1096 = 1 + N("Presidente"),
    127,
    IF($C1096 = 2 + N("Vice-Presidente"),
        72,
        IF($C1096 = 3 + N("Secretária bilíngue"),
            13,
            RANDBETWEEN(5,COUNT(Name!$A:$A) + 1)
        )
    )
)</f>
        <v>337</v>
      </c>
      <c r="G1096" s="7" t="str">
        <f ca="1">VLOOKUP($F1096,Name!$A:$B,2,FALSE)</f>
        <v>Sarah</v>
      </c>
      <c r="H1096" s="7">
        <f ca="1" xml:space="preserve">
IF($C1096 = 1,
    0,
    RANDBETWEEN(5,COUNT('Last name'!$A:$A) + 1)
)</f>
        <v>135</v>
      </c>
      <c r="I1096" s="7" t="str">
        <f ca="1" xml:space="preserve">
IF($C1096 = 1 + N("Presidente"),
    "de Orléans e Bragança",
    VLOOKUP($H1096,'Last name'!$A:$B,2,FALSE) &amp; " " &amp; VLOOKUP(RANDBETWEEN(5,COUNT('Last name'!$A:$A) + 1),'Last name'!$A:$B,2,FALSE)
)</f>
        <v>Moreira Nascimento</v>
      </c>
      <c r="J1096" s="7" t="str">
        <f t="shared" ca="1" si="120"/>
        <v>Sarah Moreira Nascimento</v>
      </c>
      <c r="K1096" s="7" t="str" cm="1">
        <f t="array" aca="1" ref="K1096" ca="1">SHA1HASH($J1096)</f>
        <v>c7e80516f45335d250af2177413c2b5557d43ac9</v>
      </c>
      <c r="L1096" s="7" cm="1">
        <f t="array" aca="1" ref="L1096" ca="1">INDEX(States!$A:$A,RANDBETWEEN(5,COUNTA(States!$A:$A) + 1),1)</f>
        <v>21</v>
      </c>
      <c r="M1096" s="7" t="str">
        <f ca="1">$L1096 &amp; "|" &amp; VLOOKUP($L1096,States!$A:$B,2,FALSE)</f>
        <v>21|18f454963e4e8ae3fea0597ea98a4e003875820f</v>
      </c>
      <c r="N1096" s="7" t="str">
        <f ca="1">VLOOKUP($F1096,Name!$A:$C,3,FALSE)</f>
        <v>F</v>
      </c>
      <c r="O1096" s="7" t="str">
        <f ca="1">VLOOKUP($N1096,Gender!$A:$B,2,FALSE)</f>
        <v>Female</v>
      </c>
      <c r="P1096" s="7" t="str" cm="1">
        <f t="array" aca="1" ref="P1096" ca="1">INDEX('Marital status'!$A:$A,RANDBETWEEN(5,COUNTA('Marital status'!$A:$A) + 1),1)</f>
        <v>93ac84f4e0bd5c1c97b670a12a7fff6af89fb6b3</v>
      </c>
      <c r="Q1096" s="7" t="str">
        <f ca="1">VLOOKUP($P1096,'Marital status'!$A:$B,2,FALSE)</f>
        <v>DIVORCED</v>
      </c>
      <c r="R1096" s="7">
        <f t="shared" ca="1" si="121"/>
        <v>5</v>
      </c>
      <c r="S1096" s="7" t="e">
        <f ca="1">VLOOKUP($R1096,Race!$A:$B,2,FALSE)</f>
        <v>#N/A</v>
      </c>
      <c r="T1096" s="8">
        <f t="shared" ca="1" si="122"/>
        <v>27796</v>
      </c>
      <c r="U1096" s="6">
        <f t="shared" ca="1" si="123"/>
        <v>7</v>
      </c>
      <c r="V1096" s="8" t="str">
        <f ca="1">VLOOKUP($U1096,Education!$A:$B,2,FALSE)</f>
        <v>Undergraduate degree</v>
      </c>
      <c r="W1096" s="7">
        <f ca="1" xml:space="preserve">
  IF(OR($Y1096 = 5, $Y1096 = 6, $Y1096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096" s="7" t="str">
        <f ca="1">VLOOKUP($W1096,Department!$A:$B,2,FALSE)</f>
        <v>Controlling</v>
      </c>
      <c r="Y1096" s="6">
        <f t="shared" ca="1" si="124"/>
        <v>11</v>
      </c>
      <c r="Z1096" s="7" t="str">
        <f ca="1">VLOOKUP($Y1096,Role!$A:$B,2,FALSE)</f>
        <v>Analyst</v>
      </c>
      <c r="AA1096" s="6">
        <f t="shared" ca="1" si="125"/>
        <v>6</v>
      </c>
      <c r="AB1096" s="7" t="str">
        <f ca="1" xml:space="preserve">
IF($AA1096 &lt;&gt; "",
    VLOOKUP($AA1096,Level!$A:$B,2,FALSE),
    ""
)</f>
        <v>Pleno</v>
      </c>
      <c r="AC1096" s="1">
        <f ca="1" xml:space="preserve">
IF($Y1096 = 5 + N("Presidente"),
    27000,
    IF($Y1096 = 6 + N("Vice-presidente"),
        23000,
        IF(OR($Y1096 = 8, $Y1096= 13, $Y1096 = 12) + N("Secretária bilíngue ou coordenador ou especialista"),
            8000,
            IF($Y1096 = 7 + N("Diretor"),
                15000,
                IF($Y1096 = 14 + N("Gerente"),
                    12000,
                    IF($Y1096 = 9 + N("Estagiário"),
                        705,
                        IF($Y1096 = 10 + N("Trainee"),
                            805,
                            IF($Y1096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IF($U1096 = 7,
  500,
  IF($U1096 = 8,
    1000,
    IF($U1096 = 9,
      1500,
      IF($U1096 = 10,
        2000,
        0
      )
    )
  )
)
+
N("Adicional no salário por área")
+
IF($W1096 = 14 + N("Tecnologia da Informação"),
  120,
  IF($W1096 = 16 + N("Vendas"),
    110,
    IF($W1096 = 15 + N("Jurídico"),
      100,
      IF(OR($W1096 = 8, $W1096 = 9, $W1096 = 11) + N("Recursos humanos ou comercial ou comunicação e marketing"),
        80,
        0
      )
    )
  )
)
+
N("Adicionando pegadinha")
+
IF(AND($W1096 = 16, $U1096 = 9, $Y1096 = 11, $AA1096 = 5) + N("Se for de vendas, com mestrado, analista sênior"),
  IF($R1096 = 5,
    100,
    0
  )
  +
  IF($N1096 = "M",
    200,
    0
  ),
  0
)</f>
        <v>2500</v>
      </c>
      <c r="AD10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$A1096  &amp; ", "   &amp;
$C1096  &amp; ", "   &amp;
$E1096  &amp; ", '"  &amp;
$J1096  &amp; "', '" &amp;
$N1096  &amp; "', "  &amp;
$R1096  &amp; ", '"  &amp;
TEXT($T1096,"dd/mm/aaaa")  &amp; "', "   &amp;
$U1096  &amp; ", "   &amp;
$W1096  &amp; ", "   &amp;
$Y1096  &amp; ", "   &amp;
IF($AA1096 &lt;&gt; "", $AA1096, "NULL")  &amp; ", "   &amp;
$AC1096  &amp; ");"</f>
        <v>INSERT INTO bi4all.fac_employees (id_company_fk, id_employee_pk, flg_active, employee_name, id_gender_fk, id_race_fk, birthday, id_schooling_fk, id_department_fk, id_role_fk, id_level_fk, salary) VALUES (6a51143286b03064a49cc2acbee63c09a0682d33, 1092, 1, 'Sarah Moreira Nascimento', 'F', 5, '06/02/1976', 7, 12, 11, 6, 2500);</v>
      </c>
    </row>
    <row r="1097" spans="1:30" ht="14.25" customHeight="1" x14ac:dyDescent="0.2">
      <c r="A1097" s="7" t="str" cm="1">
        <f t="array" aca="1" ref="A1097" ca="1">INDEX(Company!$A:$A,RANDBETWEEN(5,COUNTA(Company!$A:$A) + 1),1)</f>
        <v>6a51143286b03064a49cc2acbee63c09a0682d33</v>
      </c>
      <c r="B1097" s="7" t="str">
        <f ca="1">VLOOKUP($A1097,Company!$A:$B,2,FALSE)</f>
        <v>ACME Corporation</v>
      </c>
      <c r="C1097" s="5">
        <f t="shared" si="119"/>
        <v>1093</v>
      </c>
      <c r="D1097" s="5" t="str" cm="1">
        <f t="array" ref="D1097">SHA1HASH($C1097)</f>
        <v>27b37cbcd1da7b04f8f78c990fe964c5804e0506</v>
      </c>
      <c r="E1097" s="6">
        <v>1</v>
      </c>
      <c r="F1097" s="7">
        <f ca="1">IF($C1097 = 1 + N("Presidente"),
    127,
    IF($C1097 = 2 + N("Vice-Presidente"),
        72,
        IF($C1097 = 3 + N("Secretária bilíngue"),
            13,
            RANDBETWEEN(5,COUNT(Name!$A:$A) + 1)
        )
    )
)</f>
        <v>336</v>
      </c>
      <c r="G1097" s="7" t="str">
        <f ca="1">VLOOKUP($F1097,Name!$A:$B,2,FALSE)</f>
        <v>Samuel</v>
      </c>
      <c r="H1097" s="7">
        <f ca="1" xml:space="preserve">
IF($C1097 = 1,
    0,
    RANDBETWEEN(5,COUNT('Last name'!$A:$A) + 1)
)</f>
        <v>142</v>
      </c>
      <c r="I1097" s="7" t="str">
        <f ca="1" xml:space="preserve">
IF($C1097 = 1 + N("Presidente"),
    "de Orléans e Bragança",
    VLOOKUP($H1097,'Last name'!$A:$B,2,FALSE) &amp; " " &amp; VLOOKUP(RANDBETWEEN(5,COUNT('Last name'!$A:$A) + 1),'Last name'!$A:$B,2,FALSE)
)</f>
        <v>Nunes Santacruz</v>
      </c>
      <c r="J1097" s="7" t="str">
        <f t="shared" ca="1" si="120"/>
        <v>Samuel Nunes Santacruz</v>
      </c>
      <c r="K1097" s="7" t="str" cm="1">
        <f t="array" aca="1" ref="K1097" ca="1">SHA1HASH($J1097)</f>
        <v>7eb4a71fe6199fd4a16299e6ddea44b58376fbe0</v>
      </c>
      <c r="L1097" s="7" cm="1">
        <f t="array" aca="1" ref="L1097" ca="1">INDEX(States!$A:$A,RANDBETWEEN(5,COUNTA(States!$A:$A) + 1),1)</f>
        <v>12</v>
      </c>
      <c r="M1097" s="7" t="str">
        <f ca="1">$L1097 &amp; "|" &amp; VLOOKUP($L1097,States!$A:$B,2,FALSE)</f>
        <v>12|16a2d6eb767d4fd003fae8cac60e0d85a9416ba8</v>
      </c>
      <c r="N1097" s="7" t="str">
        <f ca="1">VLOOKUP($F1097,Name!$A:$C,3,FALSE)</f>
        <v>M</v>
      </c>
      <c r="O1097" s="7" t="str">
        <f ca="1">VLOOKUP($N1097,Gender!$A:$B,2,FALSE)</f>
        <v>Male</v>
      </c>
      <c r="P1097" s="7" t="str" cm="1">
        <f t="array" aca="1" ref="P1097" ca="1">INDEX('Marital status'!$A:$A,RANDBETWEEN(5,COUNTA('Marital status'!$A:$A) + 1),1)</f>
        <v>93ac84f4e0bd5c1c97b670a12a7fff6af89fb6b3</v>
      </c>
      <c r="Q1097" s="7" t="str">
        <f ca="1">VLOOKUP($P1097,'Marital status'!$A:$B,2,FALSE)</f>
        <v>DIVORCED</v>
      </c>
      <c r="R1097" s="7">
        <f t="shared" ca="1" si="121"/>
        <v>5</v>
      </c>
      <c r="S1097" s="7" t="e">
        <f ca="1">VLOOKUP($R1097,Race!$A:$B,2,FALSE)</f>
        <v>#N/A</v>
      </c>
      <c r="T1097" s="8">
        <f t="shared" ca="1" si="122"/>
        <v>23538</v>
      </c>
      <c r="U1097" s="6">
        <f t="shared" ca="1" si="123"/>
        <v>7</v>
      </c>
      <c r="V1097" s="8" t="str">
        <f ca="1">VLOOKUP($U1097,Education!$A:$B,2,FALSE)</f>
        <v>Undergraduate degree</v>
      </c>
      <c r="W1097" s="7">
        <f ca="1" xml:space="preserve">
  IF(OR($Y1097 = 5, $Y1097 = 6, $Y1097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097" s="7" t="str">
        <f ca="1">VLOOKUP($W1097,Department!$A:$B,2,FALSE)</f>
        <v>Commercial</v>
      </c>
      <c r="Y1097" s="6">
        <f t="shared" ca="1" si="124"/>
        <v>9</v>
      </c>
      <c r="Z1097" s="7" t="str">
        <f ca="1">VLOOKUP($Y1097,Role!$A:$B,2,FALSE)</f>
        <v>Intern</v>
      </c>
      <c r="AA1097" s="6" t="str">
        <f t="shared" ca="1" si="125"/>
        <v/>
      </c>
      <c r="AB1097" s="7" t="str">
        <f ca="1" xml:space="preserve">
IF($AA1097 &lt;&gt; "",
    VLOOKUP($AA1097,Level!$A:$B,2,FALSE),
    ""
)</f>
        <v/>
      </c>
      <c r="AC1097" s="1">
        <f ca="1" xml:space="preserve">
IF($Y1097 = 5 + N("Presidente"),
    27000,
    IF($Y1097 = 6 + N("Vice-presidente"),
        23000,
        IF(OR($Y1097 = 8, $Y1097= 13, $Y1097 = 12) + N("Secretária bilíngue ou coordenador ou especialista"),
            8000,
            IF($Y1097 = 7 + N("Diretor"),
                15000,
                IF($Y1097 = 14 + N("Gerente"),
                    12000,
                    IF($Y1097 = 9 + N("Estagiário"),
                        705,
                        IF($Y1097 = 10 + N("Trainee"),
                            805,
                            IF($Y1097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IF($U1097 = 7,
  500,
  IF($U1097 = 8,
    1000,
    IF($U1097 = 9,
      1500,
      IF($U1097 = 10,
        2000,
        0
      )
    )
  )
)
+
N("Adicional no salário por área")
+
IF($W1097 = 14 + N("Tecnologia da Informação"),
  120,
  IF($W1097 = 16 + N("Vendas"),
    110,
    IF($W1097 = 15 + N("Jurídico"),
      100,
      IF(OR($W1097 = 8, $W1097 = 9, $W1097 = 11) + N("Recursos humanos ou comercial ou comunicação e marketing"),
        80,
        0
      )
    )
  )
)
+
N("Adicionando pegadinha")
+
IF(AND($W1097 = 16, $U1097 = 9, $Y1097 = 11, $AA1097 = 5) + N("Se for de vendas, com mestrado, analista sênior"),
  IF($R1097 = 5,
    100,
    0
  )
  +
  IF($N1097 = "M",
    200,
    0
  ),
  0
)</f>
        <v>1285</v>
      </c>
      <c r="AD10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$A1097  &amp; ", "   &amp;
$C1097  &amp; ", "   &amp;
$E1097  &amp; ", '"  &amp;
$J1097  &amp; "', '" &amp;
$N1097  &amp; "', "  &amp;
$R1097  &amp; ", '"  &amp;
TEXT($T1097,"dd/mm/aaaa")  &amp; "', "   &amp;
$U1097  &amp; ", "   &amp;
$W1097  &amp; ", "   &amp;
$Y1097  &amp; ", "   &amp;
IF($AA1097 &lt;&gt; "", $AA1097, "NULL")  &amp; ", "   &amp;
$AC1097  &amp; ");"</f>
        <v>INSERT INTO bi4all.fac_employees (id_company_fk, id_employee_pk, flg_active, employee_name, id_gender_fk, id_race_fk, birthday, id_schooling_fk, id_department_fk, id_role_fk, id_level_fk, salary) VALUES (6a51143286b03064a49cc2acbee63c09a0682d33, 1093, 1, 'Samuel Nunes Santacruz', 'M', 5, '10/06/1964', 7, 9, 9, NULL, 1285);</v>
      </c>
    </row>
    <row r="1098" spans="1:30" ht="14.25" customHeight="1" x14ac:dyDescent="0.2">
      <c r="A1098" s="7" t="str" cm="1">
        <f t="array" aca="1" ref="A1098" ca="1">INDEX(Company!$A:$A,RANDBETWEEN(5,COUNTA(Company!$A:$A) + 1),1)</f>
        <v>6a51143286b03064a49cc2acbee63c09a0682d33</v>
      </c>
      <c r="B1098" s="7" t="str">
        <f ca="1">VLOOKUP($A1098,Company!$A:$B,2,FALSE)</f>
        <v>ACME Corporation</v>
      </c>
      <c r="C1098" s="5">
        <f t="shared" si="119"/>
        <v>1094</v>
      </c>
      <c r="D1098" s="5" t="str" cm="1">
        <f t="array" ref="D1098">SHA1HASH($C1098)</f>
        <v>d3a3c101936b93dbf9eb710e611c2cf58c806137</v>
      </c>
      <c r="E1098" s="6">
        <v>1</v>
      </c>
      <c r="F1098" s="7">
        <f ca="1">IF($C1098 = 1 + N("Presidente"),
    127,
    IF($C1098 = 2 + N("Vice-Presidente"),
        72,
        IF($C1098 = 3 + N("Secretária bilíngue"),
            13,
            RANDBETWEEN(5,COUNT(Name!$A:$A) + 1)
        )
    )
)</f>
        <v>191</v>
      </c>
      <c r="G1098" s="7" t="str">
        <f ca="1">VLOOKUP($F1098,Name!$A:$B,2,FALSE)</f>
        <v>João Paulo</v>
      </c>
      <c r="H1098" s="7">
        <f ca="1" xml:space="preserve">
IF($C1098 = 1,
    0,
    RANDBETWEEN(5,COUNT('Last name'!$A:$A) + 1)
)</f>
        <v>180</v>
      </c>
      <c r="I1098" s="7" t="str">
        <f ca="1" xml:space="preserve">
IF($C1098 = 1 + N("Presidente"),
    "de Orléans e Bragança",
    VLOOKUP($H1098,'Last name'!$A:$B,2,FALSE) &amp; " " &amp; VLOOKUP(RANDBETWEEN(5,COUNT('Last name'!$A:$A) + 1),'Last name'!$A:$B,2,FALSE)
)</f>
        <v>Silva Farias</v>
      </c>
      <c r="J1098" s="7" t="str">
        <f t="shared" ca="1" si="120"/>
        <v>João Paulo Silva Farias</v>
      </c>
      <c r="K1098" s="7" t="str" cm="1">
        <f t="array" aca="1" ref="K1098" ca="1">SHA1HASH($J1098)</f>
        <v>eaacd54e924146bfe0c6e07ea1bd2c9539eda4d7</v>
      </c>
      <c r="L1098" s="7" cm="1">
        <f t="array" aca="1" ref="L1098" ca="1">INDEX(States!$A:$A,RANDBETWEEN(5,COUNTA(States!$A:$A) + 1),1)</f>
        <v>24</v>
      </c>
      <c r="M1098" s="7" t="str">
        <f ca="1">$L1098 &amp; "|" &amp; VLOOKUP($L1098,States!$A:$B,2,FALSE)</f>
        <v>24|4e344e218f5d3cb3700b5fb228401547cb97b31c</v>
      </c>
      <c r="N1098" s="7" t="str">
        <f ca="1">VLOOKUP($F1098,Name!$A:$C,3,FALSE)</f>
        <v>M</v>
      </c>
      <c r="O1098" s="7" t="str">
        <f ca="1">VLOOKUP($N1098,Gender!$A:$B,2,FALSE)</f>
        <v>Male</v>
      </c>
      <c r="P1098" s="7" t="str" cm="1">
        <f t="array" aca="1" ref="P1098" ca="1">INDEX('Marital status'!$A:$A,RANDBETWEEN(5,COUNTA('Marital status'!$A:$A) + 1),1)</f>
        <v>93ac84f4e0bd5c1c97b670a12a7fff6af89fb6b3</v>
      </c>
      <c r="Q1098" s="7" t="str">
        <f ca="1">VLOOKUP($P1098,'Marital status'!$A:$B,2,FALSE)</f>
        <v>DIVORCED</v>
      </c>
      <c r="R1098" s="7">
        <f t="shared" ca="1" si="121"/>
        <v>5</v>
      </c>
      <c r="S1098" s="7" t="e">
        <f ca="1">VLOOKUP($R1098,Race!$A:$B,2,FALSE)</f>
        <v>#N/A</v>
      </c>
      <c r="T1098" s="8">
        <f t="shared" ca="1" si="122"/>
        <v>20929</v>
      </c>
      <c r="U1098" s="6">
        <f t="shared" ca="1" si="123"/>
        <v>8</v>
      </c>
      <c r="V1098" s="8" t="str">
        <f ca="1">VLOOKUP($U1098,Education!$A:$B,2,FALSE)</f>
        <v>Graduate school</v>
      </c>
      <c r="W1098" s="7">
        <f ca="1" xml:space="preserve">
  IF(OR($Y1098 = 5, $Y1098 = 6, $Y1098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098" s="7" t="str">
        <f ca="1">VLOOKUP($W1098,Department!$A:$B,2,FALSE)</f>
        <v>Communication &amp; Marketing</v>
      </c>
      <c r="Y1098" s="6">
        <f t="shared" ca="1" si="124"/>
        <v>11</v>
      </c>
      <c r="Z1098" s="7" t="str">
        <f ca="1">VLOOKUP($Y1098,Role!$A:$B,2,FALSE)</f>
        <v>Analyst</v>
      </c>
      <c r="AA1098" s="6">
        <f t="shared" ca="1" si="125"/>
        <v>6</v>
      </c>
      <c r="AB1098" s="7" t="str">
        <f ca="1" xml:space="preserve">
IF($AA1098 &lt;&gt; "",
    VLOOKUP($AA1098,Level!$A:$B,2,FALSE),
    ""
)</f>
        <v>Pleno</v>
      </c>
      <c r="AC1098" s="1">
        <f ca="1" xml:space="preserve">
IF($Y1098 = 5 + N("Presidente"),
    27000,
    IF($Y1098 = 6 + N("Vice-presidente"),
        23000,
        IF(OR($Y1098 = 8, $Y1098= 13, $Y1098 = 12) + N("Secretária bilíngue ou coordenador ou especialista"),
            8000,
            IF($Y1098 = 7 + N("Diretor"),
                15000,
                IF($Y1098 = 14 + N("Gerente"),
                    12000,
                    IF($Y1098 = 9 + N("Estagiário"),
                        705,
                        IF($Y1098 = 10 + N("Trainee"),
                            805,
                            IF($Y1098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IF($U1098 = 7,
  500,
  IF($U1098 = 8,
    1000,
    IF($U1098 = 9,
      1500,
      IF($U1098 = 10,
        2000,
        0
      )
    )
  )
)
+
N("Adicional no salário por área")
+
IF($W1098 = 14 + N("Tecnologia da Informação"),
  120,
  IF($W1098 = 16 + N("Vendas"),
    110,
    IF($W1098 = 15 + N("Jurídico"),
      100,
      IF(OR($W1098 = 8, $W1098 = 9, $W1098 = 11) + N("Recursos humanos ou comercial ou comunicação e marketing"),
        80,
        0
      )
    )
  )
)
+
N("Adicionando pegadinha")
+
IF(AND($W1098 = 16, $U1098 = 9, $Y1098 = 11, $AA1098 = 5) + N("Se for de vendas, com mestrado, analista sênior"),
  IF($R1098 = 5,
    100,
    0
  )
  +
  IF($N1098 = "M",
    200,
    0
  ),
  0
)</f>
        <v>3080</v>
      </c>
      <c r="AD10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$A1098  &amp; ", "   &amp;
$C1098  &amp; ", "   &amp;
$E1098  &amp; ", '"  &amp;
$J1098  &amp; "', '" &amp;
$N1098  &amp; "', "  &amp;
$R1098  &amp; ", '"  &amp;
TEXT($T1098,"dd/mm/aaaa")  &amp; "', "   &amp;
$U1098  &amp; ", "   &amp;
$W1098  &amp; ", "   &amp;
$Y1098  &amp; ", "   &amp;
IF($AA1098 &lt;&gt; "", $AA1098, "NULL")  &amp; ", "   &amp;
$AC1098  &amp; ");"</f>
        <v>INSERT INTO bi4all.fac_employees (id_company_fk, id_employee_pk, flg_active, employee_name, id_gender_fk, id_race_fk, birthday, id_schooling_fk, id_department_fk, id_role_fk, id_level_fk, salary) VALUES (6a51143286b03064a49cc2acbee63c09a0682d33, 1094, 1, 'João Paulo Silva Farias', 'M', 5, '19/04/1957', 8, 11, 11, 6, 3080);</v>
      </c>
    </row>
    <row r="1099" spans="1:30" ht="14.25" customHeight="1" x14ac:dyDescent="0.2">
      <c r="A1099" s="7" t="str" cm="1">
        <f t="array" aca="1" ref="A1099" ca="1">INDEX(Company!$A:$A,RANDBETWEEN(5,COUNTA(Company!$A:$A) + 1),1)</f>
        <v>6a51143286b03064a49cc2acbee63c09a0682d33</v>
      </c>
      <c r="B1099" s="7" t="str">
        <f ca="1">VLOOKUP($A1099,Company!$A:$B,2,FALSE)</f>
        <v>ACME Corporation</v>
      </c>
      <c r="C1099" s="5">
        <f t="shared" si="119"/>
        <v>1095</v>
      </c>
      <c r="D1099" s="5" t="str" cm="1">
        <f t="array" ref="D1099">SHA1HASH($C1099)</f>
        <v>1f6ae7aaf57c91eff8b09946b2fdf0abd67ac2cf</v>
      </c>
      <c r="E1099" s="6">
        <v>1</v>
      </c>
      <c r="F1099" s="7">
        <f ca="1">IF($C1099 = 1 + N("Presidente"),
    127,
    IF($C1099 = 2 + N("Vice-Presidente"),
        72,
        IF($C1099 = 3 + N("Secretária bilíngue"),
            13,
            RANDBETWEEN(5,COUNT(Name!$A:$A) + 1)
        )
    )
)</f>
        <v>22</v>
      </c>
      <c r="G1099" s="7" t="str">
        <f ca="1">VLOOKUP($F1099,Name!$A:$B,2,FALSE)</f>
        <v>Álvaro</v>
      </c>
      <c r="H1099" s="7">
        <f ca="1" xml:space="preserve">
IF($C1099 = 1,
    0,
    RANDBETWEEN(5,COUNT('Last name'!$A:$A) + 1)
)</f>
        <v>187</v>
      </c>
      <c r="I1099" s="7" t="str">
        <f ca="1" xml:space="preserve">
IF($C1099 = 1 + N("Presidente"),
    "de Orléans e Bragança",
    VLOOKUP($H1099,'Last name'!$A:$B,2,FALSE) &amp; " " &amp; VLOOKUP(RANDBETWEEN(5,COUNT('Last name'!$A:$A) + 1),'Last name'!$A:$B,2,FALSE)
)</f>
        <v>Tavares Ferrari</v>
      </c>
      <c r="J1099" s="7" t="str">
        <f t="shared" ca="1" si="120"/>
        <v>Álvaro Tavares Ferrari</v>
      </c>
      <c r="K1099" s="7" t="str" cm="1">
        <f t="array" aca="1" ref="K1099" ca="1">SHA1HASH($J1099)</f>
        <v>83e848d927c8e0a2b5cbe6ecd5c84654c58a7692</v>
      </c>
      <c r="L1099" s="7" cm="1">
        <f t="array" aca="1" ref="L1099" ca="1">INDEX(States!$A:$A,RANDBETWEEN(5,COUNTA(States!$A:$A) + 1),1)</f>
        <v>24</v>
      </c>
      <c r="M1099" s="7" t="str">
        <f ca="1">$L1099 &amp; "|" &amp; VLOOKUP($L1099,States!$A:$B,2,FALSE)</f>
        <v>24|4e344e218f5d3cb3700b5fb228401547cb97b31c</v>
      </c>
      <c r="N1099" s="7" t="str">
        <f ca="1">VLOOKUP($F1099,Name!$A:$C,3,FALSE)</f>
        <v>M</v>
      </c>
      <c r="O1099" s="7" t="str">
        <f ca="1">VLOOKUP($N1099,Gender!$A:$B,2,FALSE)</f>
        <v>Male</v>
      </c>
      <c r="P1099" s="7" t="str" cm="1">
        <f t="array" aca="1" ref="P1099" ca="1">INDEX('Marital status'!$A:$A,RANDBETWEEN(5,COUNTA('Marital status'!$A:$A) + 1),1)</f>
        <v>3266897012b6dcc5723033bc25891bf99efcff6f</v>
      </c>
      <c r="Q1099" s="7" t="str">
        <f ca="1">VLOOKUP($P1099,'Marital status'!$A:$B,2,FALSE)</f>
        <v>MarrieD</v>
      </c>
      <c r="R1099" s="7">
        <f t="shared" ca="1" si="121"/>
        <v>6</v>
      </c>
      <c r="S1099" s="7" t="e">
        <f ca="1">VLOOKUP($R1099,Race!$A:$B,2,FALSE)</f>
        <v>#N/A</v>
      </c>
      <c r="T1099" s="8">
        <f t="shared" ca="1" si="122"/>
        <v>33752</v>
      </c>
      <c r="U1099" s="6">
        <f t="shared" ca="1" si="123"/>
        <v>7</v>
      </c>
      <c r="V1099" s="8" t="str">
        <f ca="1">VLOOKUP($U1099,Education!$A:$B,2,FALSE)</f>
        <v>Undergraduate degree</v>
      </c>
      <c r="W1099" s="7">
        <f ca="1" xml:space="preserve">
  IF(OR($Y1099 = 5, $Y1099 = 6, $Y1099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099" s="7" t="str">
        <f ca="1">VLOOKUP($W1099,Department!$A:$B,2,FALSE)</f>
        <v>Operations</v>
      </c>
      <c r="Y1099" s="6">
        <f t="shared" ca="1" si="124"/>
        <v>10</v>
      </c>
      <c r="Z1099" s="7" t="str">
        <f ca="1">VLOOKUP($Y1099,Role!$A:$B,2,FALSE)</f>
        <v>Trainee</v>
      </c>
      <c r="AA1099" s="6" t="str">
        <f t="shared" ca="1" si="125"/>
        <v/>
      </c>
      <c r="AB1099" s="7" t="str">
        <f ca="1" xml:space="preserve">
IF($AA1099 &lt;&gt; "",
    VLOOKUP($AA1099,Level!$A:$B,2,FALSE),
    ""
)</f>
        <v/>
      </c>
      <c r="AC1099" s="1">
        <f ca="1" xml:space="preserve">
IF($Y1099 = 5 + N("Presidente"),
    27000,
    IF($Y1099 = 6 + N("Vice-presidente"),
        23000,
        IF(OR($Y1099 = 8, $Y1099= 13, $Y1099 = 12) + N("Secretária bilíngue ou coordenador ou especialista"),
            8000,
            IF($Y1099 = 7 + N("Diretor"),
                15000,
                IF($Y1099 = 14 + N("Gerente"),
                    12000,
                    IF($Y1099 = 9 + N("Estagiário"),
                        705,
                        IF($Y1099 = 10 + N("Trainee"),
                            805,
                            IF($Y1099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IF($U1099 = 7,
  500,
  IF($U1099 = 8,
    1000,
    IF($U1099 = 9,
      1500,
      IF($U1099 = 10,
        2000,
        0
      )
    )
  )
)
+
N("Adicional no salário por área")
+
IF($W1099 = 14 + N("Tecnologia da Informação"),
  120,
  IF($W1099 = 16 + N("Vendas"),
    110,
    IF($W1099 = 15 + N("Jurídico"),
      100,
      IF(OR($W1099 = 8, $W1099 = 9, $W1099 = 11) + N("Recursos humanos ou comercial ou comunicação e marketing"),
        80,
        0
      )
    )
  )
)
+
N("Adicionando pegadinha")
+
IF(AND($W1099 = 16, $U1099 = 9, $Y1099 = 11, $AA1099 = 5) + N("Se for de vendas, com mestrado, analista sênior"),
  IF($R1099 = 5,
    100,
    0
  )
  +
  IF($N1099 = "M",
    200,
    0
  ),
  0
)</f>
        <v>1305</v>
      </c>
      <c r="AD10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$A1099  &amp; ", "   &amp;
$C1099  &amp; ", "   &amp;
$E1099  &amp; ", '"  &amp;
$J1099  &amp; "', '" &amp;
$N1099  &amp; "', "  &amp;
$R1099  &amp; ", '"  &amp;
TEXT($T1099,"dd/mm/aaaa")  &amp; "', "   &amp;
$U1099  &amp; ", "   &amp;
$W1099  &amp; ", "   &amp;
$Y1099  &amp; ", "   &amp;
IF($AA1099 &lt;&gt; "", $AA1099, "NULL")  &amp; ", "   &amp;
$AC1099  &amp; ");"</f>
        <v>INSERT INTO bi4all.fac_employees (id_company_fk, id_employee_pk, flg_active, employee_name, id_gender_fk, id_race_fk, birthday, id_schooling_fk, id_department_fk, id_role_fk, id_level_fk, salary) VALUES (6a51143286b03064a49cc2acbee63c09a0682d33, 1095, 1, 'Álvaro Tavares Ferrari', 'M', 6, '28/05/1992', 7, 10, 10, NULL, 1305);</v>
      </c>
    </row>
    <row r="1100" spans="1:30" ht="14.25" customHeight="1" x14ac:dyDescent="0.2">
      <c r="A1100" s="7" t="str" cm="1">
        <f t="array" aca="1" ref="A1100" ca="1">INDEX(Company!$A:$A,RANDBETWEEN(5,COUNTA(Company!$A:$A) + 1),1)</f>
        <v>6a51143286b03064a49cc2acbee63c09a0682d33</v>
      </c>
      <c r="B1100" s="7" t="str">
        <f ca="1">VLOOKUP($A1100,Company!$A:$B,2,FALSE)</f>
        <v>ACME Corporation</v>
      </c>
      <c r="C1100" s="5">
        <f t="shared" si="119"/>
        <v>1096</v>
      </c>
      <c r="D1100" s="5" t="str" cm="1">
        <f t="array" ref="D1100">SHA1HASH($C1100)</f>
        <v>6c201efaf928c4db315bee1e4002a646d5714f13</v>
      </c>
      <c r="E1100" s="6">
        <v>1</v>
      </c>
      <c r="F1100" s="7">
        <f ca="1">IF($C1100 = 1 + N("Presidente"),
    127,
    IF($C1100 = 2 + N("Vice-Presidente"),
        72,
        IF($C1100 = 3 + N("Secretária bilíngue"),
            13,
            RANDBETWEEN(5,COUNT(Name!$A:$A) + 1)
        )
    )
)</f>
        <v>112</v>
      </c>
      <c r="G1100" s="7" t="str">
        <f ca="1">VLOOKUP($F1100,Name!$A:$B,2,FALSE)</f>
        <v>Deborah</v>
      </c>
      <c r="H1100" s="7">
        <f ca="1" xml:space="preserve">
IF($C1100 = 1,
    0,
    RANDBETWEEN(5,COUNT('Last name'!$A:$A) + 1)
)</f>
        <v>87</v>
      </c>
      <c r="I1100" s="7" t="str">
        <f ca="1" xml:space="preserve">
IF($C1100 = 1 + N("Presidente"),
    "de Orléans e Bragança",
    VLOOKUP($H1100,'Last name'!$A:$B,2,FALSE) &amp; " " &amp; VLOOKUP(RANDBETWEEN(5,COUNT('Last name'!$A:$A) + 1),'Last name'!$A:$B,2,FALSE)
)</f>
        <v>Ferrari Campos</v>
      </c>
      <c r="J1100" s="7" t="str">
        <f t="shared" ca="1" si="120"/>
        <v>Deborah Ferrari Campos</v>
      </c>
      <c r="K1100" s="7" t="str" cm="1">
        <f t="array" aca="1" ref="K1100" ca="1">SHA1HASH($J1100)</f>
        <v>5904af640f4a915e2e6bd984ee23cb63cbf81059</v>
      </c>
      <c r="L1100" s="7" cm="1">
        <f t="array" aca="1" ref="L1100" ca="1">INDEX(States!$A:$A,RANDBETWEEN(5,COUNTA(States!$A:$A) + 1),1)</f>
        <v>7</v>
      </c>
      <c r="M1100" s="7" t="str">
        <f ca="1">$L1100 &amp; "|" &amp; VLOOKUP($L1100,States!$A:$B,2,FALSE)</f>
        <v>7|f2e12883042f184299ea408f79a5077ec107e25e</v>
      </c>
      <c r="N1100" s="7" t="str">
        <f ca="1">VLOOKUP($F1100,Name!$A:$C,3,FALSE)</f>
        <v>F</v>
      </c>
      <c r="O1100" s="7" t="str">
        <f ca="1">VLOOKUP($N1100,Gender!$A:$B,2,FALSE)</f>
        <v>Female</v>
      </c>
      <c r="P1100" s="7" t="str" cm="1">
        <f t="array" aca="1" ref="P1100" ca="1">INDEX('Marital status'!$A:$A,RANDBETWEEN(5,COUNTA('Marital status'!$A:$A) + 1),1)</f>
        <v>3266897012b6dcc5723033bc25891bf99efcff6f</v>
      </c>
      <c r="Q1100" s="7" t="str">
        <f ca="1">VLOOKUP($P1100,'Marital status'!$A:$B,2,FALSE)</f>
        <v>MarrieD</v>
      </c>
      <c r="R1100" s="7">
        <f t="shared" ca="1" si="121"/>
        <v>7</v>
      </c>
      <c r="S1100" s="7" t="e">
        <f ca="1">VLOOKUP($R1100,Race!$A:$B,2,FALSE)</f>
        <v>#N/A</v>
      </c>
      <c r="T1100" s="8">
        <f t="shared" ca="1" si="122"/>
        <v>25062</v>
      </c>
      <c r="U1100" s="6">
        <f t="shared" ca="1" si="123"/>
        <v>8</v>
      </c>
      <c r="V1100" s="8" t="str">
        <f ca="1">VLOOKUP($U1100,Education!$A:$B,2,FALSE)</f>
        <v>Graduate school</v>
      </c>
      <c r="W1100" s="7">
        <f ca="1" xml:space="preserve">
  IF(OR($Y1100 = 5, $Y1100 = 6, $Y1100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100" s="7" t="str">
        <f ca="1">VLOOKUP($W1100,Department!$A:$B,2,FALSE)</f>
        <v>Administration</v>
      </c>
      <c r="Y1100" s="6">
        <f t="shared" ca="1" si="124"/>
        <v>11</v>
      </c>
      <c r="Z1100" s="7" t="str">
        <f ca="1">VLOOKUP($Y1100,Role!$A:$B,2,FALSE)</f>
        <v>Analyst</v>
      </c>
      <c r="AA1100" s="6">
        <f t="shared" ca="1" si="125"/>
        <v>5</v>
      </c>
      <c r="AB1100" s="7" t="str">
        <f ca="1" xml:space="preserve">
IF($AA1100 &lt;&gt; "",
    VLOOKUP($AA1100,Level!$A:$B,2,FALSE),
    ""
)</f>
        <v>Junior</v>
      </c>
      <c r="AC1100" s="1">
        <f ca="1" xml:space="preserve">
IF($Y1100 = 5 + N("Presidente"),
    27000,
    IF($Y1100 = 6 + N("Vice-presidente"),
        23000,
        IF(OR($Y1100 = 8, $Y1100= 13, $Y1100 = 12) + N("Secretária bilíngue ou coordenador ou especialista"),
            8000,
            IF($Y1100 = 7 + N("Diretor"),
                15000,
                IF($Y1100 = 14 + N("Gerente"),
                    12000,
                    IF($Y1100 = 9 + N("Estagiário"),
                        705,
                        IF($Y1100 = 10 + N("Trainee"),
                            805,
                            IF($Y1100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IF($U1100 = 7,
  500,
  IF($U1100 = 8,
    1000,
    IF($U1100 = 9,
      1500,
      IF($U1100 = 10,
        2000,
        0
      )
    )
  )
)
+
N("Adicional no salário por área")
+
IF($W1100 = 14 + N("Tecnologia da Informação"),
  120,
  IF($W1100 = 16 + N("Vendas"),
    110,
    IF($W1100 = 15 + N("Jurídico"),
      100,
      IF(OR($W1100 = 8, $W1100 = 9, $W1100 = 11) + N("Recursos humanos ou comercial ou comunicação e marketing"),
        80,
        0
      )
    )
  )
)
+
N("Adicionando pegadinha")
+
IF(AND($W1100 = 16, $U1100 = 9, $Y1100 = 11, $AA1100 = 5) + N("Se for de vendas, com mestrado, analista sênior"),
  IF($R1100 = 5,
    100,
    0
  )
  +
  IF($N1100 = "M",
    200,
    0
  ),
  0
)</f>
        <v>3000</v>
      </c>
      <c r="AD11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$A1100  &amp; ", "   &amp;
$C1100  &amp; ", "   &amp;
$E1100  &amp; ", '"  &amp;
$J1100  &amp; "', '" &amp;
$N1100  &amp; "', "  &amp;
$R1100  &amp; ", '"  &amp;
TEXT($T1100,"dd/mm/aaaa")  &amp; "', "   &amp;
$U1100  &amp; ", "   &amp;
$W1100  &amp; ", "   &amp;
$Y1100  &amp; ", "   &amp;
IF($AA1100 &lt;&gt; "", $AA1100, "NULL")  &amp; ", "   &amp;
$AC1100  &amp; ");"</f>
        <v>INSERT INTO bi4all.fac_employees (id_company_fk, id_employee_pk, flg_active, employee_name, id_gender_fk, id_race_fk, birthday, id_schooling_fk, id_department_fk, id_role_fk, id_level_fk, salary) VALUES (6a51143286b03064a49cc2acbee63c09a0682d33, 1096, 1, 'Deborah Ferrari Campos', 'F', 7, '12/08/1968', 8, 6, 11, 5, 3000);</v>
      </c>
    </row>
    <row r="1101" spans="1:30" ht="14.25" customHeight="1" x14ac:dyDescent="0.2">
      <c r="A1101" s="7" t="str" cm="1">
        <f t="array" aca="1" ref="A1101" ca="1">INDEX(Company!$A:$A,RANDBETWEEN(5,COUNTA(Company!$A:$A) + 1),1)</f>
        <v>6a51143286b03064a49cc2acbee63c09a0682d33</v>
      </c>
      <c r="B1101" s="7" t="str">
        <f ca="1">VLOOKUP($A1101,Company!$A:$B,2,FALSE)</f>
        <v>ACME Corporation</v>
      </c>
      <c r="C1101" s="5">
        <f t="shared" si="119"/>
        <v>1097</v>
      </c>
      <c r="D1101" s="5" t="str" cm="1">
        <f t="array" ref="D1101">SHA1HASH($C1101)</f>
        <v>9d9859ef101e69d0b68952447676060a3591dc47</v>
      </c>
      <c r="E1101" s="6">
        <v>1</v>
      </c>
      <c r="F1101" s="7">
        <f ca="1">IF($C1101 = 1 + N("Presidente"),
    127,
    IF($C1101 = 2 + N("Vice-Presidente"),
        72,
        IF($C1101 = 3 + N("Secretária bilíngue"),
            13,
            RANDBETWEEN(5,COUNT(Name!$A:$A) + 1)
        )
    )
)</f>
        <v>256</v>
      </c>
      <c r="G1101" s="7" t="str">
        <f ca="1">VLOOKUP($F1101,Name!$A:$B,2,FALSE)</f>
        <v>Marcelo</v>
      </c>
      <c r="H1101" s="7">
        <f ca="1" xml:space="preserve">
IF($C1101 = 1,
    0,
    RANDBETWEEN(5,COUNT('Last name'!$A:$A) + 1)
)</f>
        <v>83</v>
      </c>
      <c r="I1101" s="7" t="str">
        <f ca="1" xml:space="preserve">
IF($C1101 = 1 + N("Presidente"),
    "de Orléans e Bragança",
    VLOOKUP($H1101,'Last name'!$A:$B,2,FALSE) &amp; " " &amp; VLOOKUP(RANDBETWEEN(5,COUNT('Last name'!$A:$A) + 1),'Last name'!$A:$B,2,FALSE)
)</f>
        <v>Faro Gallo</v>
      </c>
      <c r="J1101" s="7" t="str">
        <f t="shared" ca="1" si="120"/>
        <v>Marcelo Faro Gallo</v>
      </c>
      <c r="K1101" s="7" t="str" cm="1">
        <f t="array" aca="1" ref="K1101" ca="1">SHA1HASH($J1101)</f>
        <v>0e74fb756a9b6d1ba3daf8c54b7f109933856a19</v>
      </c>
      <c r="L1101" s="7" cm="1">
        <f t="array" aca="1" ref="L1101" ca="1">INDEX(States!$A:$A,RANDBETWEEN(5,COUNTA(States!$A:$A) + 1),1)</f>
        <v>6</v>
      </c>
      <c r="M1101" s="7" t="str">
        <f ca="1">$L1101 &amp; "|" &amp; VLOOKUP($L1101,States!$A:$B,2,FALSE)</f>
        <v>6|990f6b5f2170b43d022d539b1260b5f1af889998</v>
      </c>
      <c r="N1101" s="7" t="str">
        <f ca="1">VLOOKUP($F1101,Name!$A:$C,3,FALSE)</f>
        <v>M</v>
      </c>
      <c r="O1101" s="7" t="str">
        <f ca="1">VLOOKUP($N1101,Gender!$A:$B,2,FALSE)</f>
        <v>Male</v>
      </c>
      <c r="P1101" s="7" t="str" cm="1">
        <f t="array" aca="1" ref="P1101" ca="1">INDEX('Marital status'!$A:$A,RANDBETWEEN(5,COUNTA('Marital status'!$A:$A) + 1),1)</f>
        <v>93ac84f4e0bd5c1c97b670a12a7fff6af89fb6b3</v>
      </c>
      <c r="Q1101" s="7" t="str">
        <f ca="1">VLOOKUP($P1101,'Marital status'!$A:$B,2,FALSE)</f>
        <v>DIVORCED</v>
      </c>
      <c r="R1101" s="7">
        <f t="shared" ca="1" si="121"/>
        <v>5</v>
      </c>
      <c r="S1101" s="7" t="e">
        <f ca="1">VLOOKUP($R1101,Race!$A:$B,2,FALSE)</f>
        <v>#N/A</v>
      </c>
      <c r="T1101" s="8">
        <f t="shared" ca="1" si="122"/>
        <v>23992</v>
      </c>
      <c r="U1101" s="6">
        <f t="shared" ca="1" si="123"/>
        <v>7</v>
      </c>
      <c r="V1101" s="8" t="str">
        <f ca="1">VLOOKUP($U1101,Education!$A:$B,2,FALSE)</f>
        <v>Undergraduate degree</v>
      </c>
      <c r="W1101" s="7">
        <f ca="1" xml:space="preserve">
  IF(OR($Y1101 = 5, $Y1101 = 6, $Y1101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101" s="7" t="str">
        <f ca="1">VLOOKUP($W1101,Department!$A:$B,2,FALSE)</f>
        <v>Presidency</v>
      </c>
      <c r="Y1101" s="6">
        <f t="shared" ca="1" si="124"/>
        <v>10</v>
      </c>
      <c r="Z1101" s="7" t="str">
        <f ca="1">VLOOKUP($Y1101,Role!$A:$B,2,FALSE)</f>
        <v>Trainee</v>
      </c>
      <c r="AA1101" s="6" t="str">
        <f t="shared" ca="1" si="125"/>
        <v/>
      </c>
      <c r="AB1101" s="7" t="str">
        <f ca="1" xml:space="preserve">
IF($AA1101 &lt;&gt; "",
    VLOOKUP($AA1101,Level!$A:$B,2,FALSE),
    ""
)</f>
        <v/>
      </c>
      <c r="AC1101" s="1">
        <f ca="1" xml:space="preserve">
IF($Y1101 = 5 + N("Presidente"),
    27000,
    IF($Y1101 = 6 + N("Vice-presidente"),
        23000,
        IF(OR($Y1101 = 8, $Y1101= 13, $Y1101 = 12) + N("Secretária bilíngue ou coordenador ou especialista"),
            8000,
            IF($Y1101 = 7 + N("Diretor"),
                15000,
                IF($Y1101 = 14 + N("Gerente"),
                    12000,
                    IF($Y1101 = 9 + N("Estagiário"),
                        705,
                        IF($Y1101 = 10 + N("Trainee"),
                            805,
                            IF($Y1101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IF($U1101 = 7,
  500,
  IF($U1101 = 8,
    1000,
    IF($U1101 = 9,
      1500,
      IF($U1101 = 10,
        2000,
        0
      )
    )
  )
)
+
N("Adicional no salário por área")
+
IF($W1101 = 14 + N("Tecnologia da Informação"),
  120,
  IF($W1101 = 16 + N("Vendas"),
    110,
    IF($W1101 = 15 + N("Jurídico"),
      100,
      IF(OR($W1101 = 8, $W1101 = 9, $W1101 = 11) + N("Recursos humanos ou comercial ou comunicação e marketing"),
        80,
        0
      )
    )
  )
)
+
N("Adicionando pegadinha")
+
IF(AND($W1101 = 16, $U1101 = 9, $Y1101 = 11, $AA1101 = 5) + N("Se for de vendas, com mestrado, analista sênior"),
  IF($R1101 = 5,
    100,
    0
  )
  +
  IF($N1101 = "M",
    200,
    0
  ),
  0
)</f>
        <v>1305</v>
      </c>
      <c r="AD11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$A1101  &amp; ", "   &amp;
$C1101  &amp; ", "   &amp;
$E1101  &amp; ", '"  &amp;
$J1101  &amp; "', '" &amp;
$N1101  &amp; "', "  &amp;
$R1101  &amp; ", '"  &amp;
TEXT($T1101,"dd/mm/aaaa")  &amp; "', "   &amp;
$U1101  &amp; ", "   &amp;
$W1101  &amp; ", "   &amp;
$Y1101  &amp; ", "   &amp;
IF($AA1101 &lt;&gt; "", $AA1101, "NULL")  &amp; ", "   &amp;
$AC1101  &amp; ");"</f>
        <v>INSERT INTO bi4all.fac_employees (id_company_fk, id_employee_pk, flg_active, employee_name, id_gender_fk, id_race_fk, birthday, id_schooling_fk, id_department_fk, id_role_fk, id_level_fk, salary) VALUES (6a51143286b03064a49cc2acbee63c09a0682d33, 1097, 1, 'Marcelo Faro Gallo', 'M', 5, '07/09/1965', 7, 5, 10, NULL, 1305);</v>
      </c>
    </row>
    <row r="1102" spans="1:30" ht="14.25" customHeight="1" x14ac:dyDescent="0.2">
      <c r="A1102" s="7" t="str" cm="1">
        <f t="array" aca="1" ref="A1102" ca="1">INDEX(Company!$A:$A,RANDBETWEEN(5,COUNTA(Company!$A:$A) + 1),1)</f>
        <v>6a51143286b03064a49cc2acbee63c09a0682d33</v>
      </c>
      <c r="B1102" s="7" t="str">
        <f ca="1">VLOOKUP($A1102,Company!$A:$B,2,FALSE)</f>
        <v>ACME Corporation</v>
      </c>
      <c r="C1102" s="5">
        <f t="shared" si="119"/>
        <v>1098</v>
      </c>
      <c r="D1102" s="5" t="str" cm="1">
        <f t="array" ref="D1102">SHA1HASH($C1102)</f>
        <v>9ae17b153a32567d1646caa8c4010174c30ac349</v>
      </c>
      <c r="E1102" s="6">
        <v>1</v>
      </c>
      <c r="F1102" s="7">
        <f ca="1">IF($C1102 = 1 + N("Presidente"),
    127,
    IF($C1102 = 2 + N("Vice-Presidente"),
        72,
        IF($C1102 = 3 + N("Secretária bilíngue"),
            13,
            RANDBETWEEN(5,COUNT(Name!$A:$A) + 1)
        )
    )
)</f>
        <v>200</v>
      </c>
      <c r="G1102" s="7" t="str">
        <f ca="1">VLOOKUP($F1102,Name!$A:$B,2,FALSE)</f>
        <v>José Heleno</v>
      </c>
      <c r="H1102" s="7">
        <f ca="1" xml:space="preserve">
IF($C1102 = 1,
    0,
    RANDBETWEEN(5,COUNT('Last name'!$A:$A) + 1)
)</f>
        <v>71</v>
      </c>
      <c r="I1102" s="7" t="str">
        <f ca="1" xml:space="preserve">
IF($C1102 = 1 + N("Presidente"),
    "de Orléans e Bragança",
    VLOOKUP($H1102,'Last name'!$A:$B,2,FALSE) &amp; " " &amp; VLOOKUP(RANDBETWEEN(5,COUNT('Last name'!$A:$A) + 1),'Last name'!$A:$B,2,FALSE)
)</f>
        <v>Dantas Dias</v>
      </c>
      <c r="J1102" s="7" t="str">
        <f t="shared" ca="1" si="120"/>
        <v>José Heleno Dantas Dias</v>
      </c>
      <c r="K1102" s="7" t="str" cm="1">
        <f t="array" aca="1" ref="K1102" ca="1">SHA1HASH($J1102)</f>
        <v>62530b0b6cb1ef54306640e672cb40a4f5745726</v>
      </c>
      <c r="L1102" s="7" cm="1">
        <f t="array" aca="1" ref="L1102" ca="1">INDEX(States!$A:$A,RANDBETWEEN(5,COUNTA(States!$A:$A) + 1),1)</f>
        <v>23</v>
      </c>
      <c r="M1102" s="7" t="str">
        <f ca="1">$L1102 &amp; "|" &amp; VLOOKUP($L1102,States!$A:$B,2,FALSE)</f>
        <v>23|22fbba2e2c257238254804c428968d474037a633</v>
      </c>
      <c r="N1102" s="7" t="str">
        <f ca="1">VLOOKUP($F1102,Name!$A:$C,3,FALSE)</f>
        <v>M</v>
      </c>
      <c r="O1102" s="7" t="str">
        <f ca="1">VLOOKUP($N1102,Gender!$A:$B,2,FALSE)</f>
        <v>Male</v>
      </c>
      <c r="P1102" s="7" t="str" cm="1">
        <f t="array" aca="1" ref="P1102" ca="1">INDEX('Marital status'!$A:$A,RANDBETWEEN(5,COUNTA('Marital status'!$A:$A) + 1),1)</f>
        <v>3266897012b6dcc5723033bc25891bf99efcff6f</v>
      </c>
      <c r="Q1102" s="7" t="str">
        <f ca="1">VLOOKUP($P1102,'Marital status'!$A:$B,2,FALSE)</f>
        <v>MarrieD</v>
      </c>
      <c r="R1102" s="7">
        <f t="shared" ca="1" si="121"/>
        <v>8</v>
      </c>
      <c r="S1102" s="7" t="e">
        <f ca="1">VLOOKUP($R1102,Race!$A:$B,2,FALSE)</f>
        <v>#N/A</v>
      </c>
      <c r="T1102" s="8">
        <f t="shared" ca="1" si="122"/>
        <v>21688</v>
      </c>
      <c r="U1102" s="6">
        <f t="shared" ca="1" si="123"/>
        <v>7</v>
      </c>
      <c r="V1102" s="8" t="str">
        <f ca="1">VLOOKUP($U1102,Education!$A:$B,2,FALSE)</f>
        <v>Undergraduate degree</v>
      </c>
      <c r="W1102" s="7">
        <f ca="1" xml:space="preserve">
  IF(OR($Y1102 = 5, $Y1102 = 6, $Y1102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102" s="7" t="str">
        <f ca="1">VLOOKUP($W1102,Department!$A:$B,2,FALSE)</f>
        <v>Finance</v>
      </c>
      <c r="Y1102" s="6">
        <f t="shared" ca="1" si="124"/>
        <v>11</v>
      </c>
      <c r="Z1102" s="7" t="str">
        <f ca="1">VLOOKUP($Y1102,Role!$A:$B,2,FALSE)</f>
        <v>Analyst</v>
      </c>
      <c r="AA1102" s="6">
        <f t="shared" ca="1" si="125"/>
        <v>6</v>
      </c>
      <c r="AB1102" s="7" t="str">
        <f ca="1" xml:space="preserve">
IF($AA1102 &lt;&gt; "",
    VLOOKUP($AA1102,Level!$A:$B,2,FALSE),
    ""
)</f>
        <v>Pleno</v>
      </c>
      <c r="AC1102" s="1">
        <f ca="1" xml:space="preserve">
IF($Y1102 = 5 + N("Presidente"),
    27000,
    IF($Y1102 = 6 + N("Vice-presidente"),
        23000,
        IF(OR($Y1102 = 8, $Y1102= 13, $Y1102 = 12) + N("Secretária bilíngue ou coordenador ou especialista"),
            8000,
            IF($Y1102 = 7 + N("Diretor"),
                15000,
                IF($Y1102 = 14 + N("Gerente"),
                    12000,
                    IF($Y1102 = 9 + N("Estagiário"),
                        705,
                        IF($Y1102 = 10 + N("Trainee"),
                            805,
                            IF($Y1102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IF($U1102 = 7,
  500,
  IF($U1102 = 8,
    1000,
    IF($U1102 = 9,
      1500,
      IF($U1102 = 10,
        2000,
        0
      )
    )
  )
)
+
N("Adicional no salário por área")
+
IF($W1102 = 14 + N("Tecnologia da Informação"),
  120,
  IF($W1102 = 16 + N("Vendas"),
    110,
    IF($W1102 = 15 + N("Jurídico"),
      100,
      IF(OR($W1102 = 8, $W1102 = 9, $W1102 = 11) + N("Recursos humanos ou comercial ou comunicação e marketing"),
        80,
        0
      )
    )
  )
)
+
N("Adicionando pegadinha")
+
IF(AND($W1102 = 16, $U1102 = 9, $Y1102 = 11, $AA1102 = 5) + N("Se for de vendas, com mestrado, analista sênior"),
  IF($R1102 = 5,
    100,
    0
  )
  +
  IF($N1102 = "M",
    200,
    0
  ),
  0
)</f>
        <v>2500</v>
      </c>
      <c r="AD11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$A1102  &amp; ", "   &amp;
$C1102  &amp; ", "   &amp;
$E1102  &amp; ", '"  &amp;
$J1102  &amp; "', '" &amp;
$N1102  &amp; "', "  &amp;
$R1102  &amp; ", '"  &amp;
TEXT($T1102,"dd/mm/aaaa")  &amp; "', "   &amp;
$U1102  &amp; ", "   &amp;
$W1102  &amp; ", "   &amp;
$Y1102  &amp; ", "   &amp;
IF($AA1102 &lt;&gt; "", $AA1102, "NULL")  &amp; ", "   &amp;
$AC1102  &amp; ");"</f>
        <v>INSERT INTO bi4all.fac_employees (id_company_fk, id_employee_pk, flg_active, employee_name, id_gender_fk, id_race_fk, birthday, id_schooling_fk, id_department_fk, id_role_fk, id_level_fk, salary) VALUES (6a51143286b03064a49cc2acbee63c09a0682d33, 1098, 1, 'José Heleno Dantas Dias', 'M', 8, '18/05/1959', 7, 7, 11, 6, 2500);</v>
      </c>
    </row>
    <row r="1103" spans="1:30" ht="14.25" customHeight="1" x14ac:dyDescent="0.2">
      <c r="A1103" s="7" t="str" cm="1">
        <f t="array" aca="1" ref="A1103" ca="1">INDEX(Company!$A:$A,RANDBETWEEN(5,COUNTA(Company!$A:$A) + 1),1)</f>
        <v>6a51143286b03064a49cc2acbee63c09a0682d33</v>
      </c>
      <c r="B1103" s="7" t="str">
        <f ca="1">VLOOKUP($A1103,Company!$A:$B,2,FALSE)</f>
        <v>ACME Corporation</v>
      </c>
      <c r="C1103" s="5">
        <f t="shared" si="119"/>
        <v>1099</v>
      </c>
      <c r="D1103" s="5" t="str" cm="1">
        <f t="array" ref="D1103">SHA1HASH($C1103)</f>
        <v>0200320ae3bc247e747ef93e3259bc29ddf53392</v>
      </c>
      <c r="E1103" s="6">
        <v>1</v>
      </c>
      <c r="F1103" s="7">
        <f ca="1">IF($C1103 = 1 + N("Presidente"),
    127,
    IF($C1103 = 2 + N("Vice-Presidente"),
        72,
        IF($C1103 = 3 + N("Secretária bilíngue"),
            13,
            RANDBETWEEN(5,COUNT(Name!$A:$A) + 1)
        )
    )
)</f>
        <v>86</v>
      </c>
      <c r="G1103" s="7" t="str">
        <f ca="1">VLOOKUP($F1103,Name!$A:$B,2,FALSE)</f>
        <v>Carolina</v>
      </c>
      <c r="H1103" s="7">
        <f ca="1" xml:space="preserve">
IF($C1103 = 1,
    0,
    RANDBETWEEN(5,COUNT('Last name'!$A:$A) + 1)
)</f>
        <v>95</v>
      </c>
      <c r="I1103" s="7" t="str">
        <f ca="1" xml:space="preserve">
IF($C1103 = 1 + N("Presidente"),
    "de Orléans e Bragança",
    VLOOKUP($H1103,'Last name'!$A:$B,2,FALSE) &amp; " " &amp; VLOOKUP(RANDBETWEEN(5,COUNT('Last name'!$A:$A) + 1),'Last name'!$A:$B,2,FALSE)
)</f>
        <v>Galli Noronha</v>
      </c>
      <c r="J1103" s="7" t="str">
        <f t="shared" ca="1" si="120"/>
        <v>Carolina Galli Noronha</v>
      </c>
      <c r="K1103" s="7" t="str" cm="1">
        <f t="array" aca="1" ref="K1103" ca="1">SHA1HASH($J1103)</f>
        <v>e85847aa5216bfe803a81e00e1bd4d76210ce82b</v>
      </c>
      <c r="L1103" s="7" cm="1">
        <f t="array" aca="1" ref="L1103" ca="1">INDEX(States!$A:$A,RANDBETWEEN(5,COUNTA(States!$A:$A) + 1),1)</f>
        <v>15</v>
      </c>
      <c r="M1103" s="7" t="str">
        <f ca="1">$L1103 &amp; "|" &amp; VLOOKUP($L1103,States!$A:$B,2,FALSE)</f>
        <v>15|84c70141e5670a303e5eed7b334ba8b5ddb5b0d4</v>
      </c>
      <c r="N1103" s="7" t="str">
        <f ca="1">VLOOKUP($F1103,Name!$A:$C,3,FALSE)</f>
        <v>F</v>
      </c>
      <c r="O1103" s="7" t="str">
        <f ca="1">VLOOKUP($N1103,Gender!$A:$B,2,FALSE)</f>
        <v>Female</v>
      </c>
      <c r="P1103" s="7" t="str" cm="1">
        <f t="array" aca="1" ref="P1103" ca="1">INDEX('Marital status'!$A:$A,RANDBETWEEN(5,COUNTA('Marital status'!$A:$A) + 1),1)</f>
        <v>47051393f6bcbf99111ec5d70ba2ebbe11ebccae</v>
      </c>
      <c r="Q1103" s="7" t="str">
        <f ca="1">VLOOKUP($P1103,'Marital status'!$A:$B,2,FALSE)</f>
        <v xml:space="preserve"> Separated </v>
      </c>
      <c r="R1103" s="7">
        <f t="shared" ca="1" si="121"/>
        <v>5</v>
      </c>
      <c r="S1103" s="7" t="e">
        <f ca="1">VLOOKUP($R1103,Race!$A:$B,2,FALSE)</f>
        <v>#N/A</v>
      </c>
      <c r="T1103" s="8">
        <f t="shared" ca="1" si="122"/>
        <v>19053</v>
      </c>
      <c r="U1103" s="6">
        <f t="shared" ca="1" si="123"/>
        <v>7</v>
      </c>
      <c r="V1103" s="8" t="str">
        <f ca="1">VLOOKUP($U1103,Education!$A:$B,2,FALSE)</f>
        <v>Undergraduate degree</v>
      </c>
      <c r="W1103" s="7">
        <f ca="1" xml:space="preserve">
  IF(OR($Y1103 = 5, $Y1103 = 6, $Y1103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103" s="7" t="str">
        <f ca="1">VLOOKUP($W1103,Department!$A:$B,2,FALSE)</f>
        <v>Audit</v>
      </c>
      <c r="Y1103" s="6">
        <f t="shared" ca="1" si="124"/>
        <v>10</v>
      </c>
      <c r="Z1103" s="7" t="str">
        <f ca="1">VLOOKUP($Y1103,Role!$A:$B,2,FALSE)</f>
        <v>Trainee</v>
      </c>
      <c r="AA1103" s="6" t="str">
        <f t="shared" ca="1" si="125"/>
        <v/>
      </c>
      <c r="AB1103" s="7" t="str">
        <f ca="1" xml:space="preserve">
IF($AA1103 &lt;&gt; "",
    VLOOKUP($AA1103,Level!$A:$B,2,FALSE),
    ""
)</f>
        <v/>
      </c>
      <c r="AC1103" s="1">
        <f ca="1" xml:space="preserve">
IF($Y1103 = 5 + N("Presidente"),
    27000,
    IF($Y1103 = 6 + N("Vice-presidente"),
        23000,
        IF(OR($Y1103 = 8, $Y1103= 13, $Y1103 = 12) + N("Secretária bilíngue ou coordenador ou especialista"),
            8000,
            IF($Y1103 = 7 + N("Diretor"),
                15000,
                IF($Y1103 = 14 + N("Gerente"),
                    12000,
                    IF($Y1103 = 9 + N("Estagiário"),
                        705,
                        IF($Y1103 = 10 + N("Trainee"),
                            805,
                            IF($Y1103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IF($U1103 = 7,
  500,
  IF($U1103 = 8,
    1000,
    IF($U1103 = 9,
      1500,
      IF($U1103 = 10,
        2000,
        0
      )
    )
  )
)
+
N("Adicional no salário por área")
+
IF($W1103 = 14 + N("Tecnologia da Informação"),
  120,
  IF($W1103 = 16 + N("Vendas"),
    110,
    IF($W1103 = 15 + N("Jurídico"),
      100,
      IF(OR($W1103 = 8, $W1103 = 9, $W1103 = 11) + N("Recursos humanos ou comercial ou comunicação e marketing"),
        80,
        0
      )
    )
  )
)
+
N("Adicionando pegadinha")
+
IF(AND($W1103 = 16, $U1103 = 9, $Y1103 = 11, $AA1103 = 5) + N("Se for de vendas, com mestrado, analista sênior"),
  IF($R1103 = 5,
    100,
    0
  )
  +
  IF($N1103 = "M",
    200,
    0
  ),
  0
)</f>
        <v>1305</v>
      </c>
      <c r="AD11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$A1103  &amp; ", "   &amp;
$C1103  &amp; ", "   &amp;
$E1103  &amp; ", '"  &amp;
$J1103  &amp; "', '" &amp;
$N1103  &amp; "', "  &amp;
$R1103  &amp; ", '"  &amp;
TEXT($T1103,"dd/mm/aaaa")  &amp; "', "   &amp;
$U1103  &amp; ", "   &amp;
$W1103  &amp; ", "   &amp;
$Y1103  &amp; ", "   &amp;
IF($AA1103 &lt;&gt; "", $AA1103, "NULL")  &amp; ", "   &amp;
$AC1103  &amp; ");"</f>
        <v>INSERT INTO bi4all.fac_employees (id_company_fk, id_employee_pk, flg_active, employee_name, id_gender_fk, id_race_fk, birthday, id_schooling_fk, id_department_fk, id_role_fk, id_level_fk, salary) VALUES (6a51143286b03064a49cc2acbee63c09a0682d33, 1099, 1, 'Carolina Galli Noronha', 'F', 5, '29/02/1952', 7, 13, 10, NULL, 1305);</v>
      </c>
    </row>
    <row r="1104" spans="1:30" ht="14.25" customHeight="1" x14ac:dyDescent="0.2">
      <c r="A1104" s="7" t="str" cm="1">
        <f t="array" aca="1" ref="A1104" ca="1">INDEX(Company!$A:$A,RANDBETWEEN(5,COUNTA(Company!$A:$A) + 1),1)</f>
        <v>6a51143286b03064a49cc2acbee63c09a0682d33</v>
      </c>
      <c r="B1104" s="7" t="str">
        <f ca="1">VLOOKUP($A1104,Company!$A:$B,2,FALSE)</f>
        <v>ACME Corporation</v>
      </c>
      <c r="C1104" s="5">
        <f t="shared" si="119"/>
        <v>1100</v>
      </c>
      <c r="D1104" s="5" t="str" cm="1">
        <f t="array" ref="D1104">SHA1HASH($C1104)</f>
        <v>b124524c4b1ade45d1deecbcdef614fadb3ec205</v>
      </c>
      <c r="E1104" s="6">
        <v>1</v>
      </c>
      <c r="F1104" s="7">
        <f ca="1">IF($C1104 = 1 + N("Presidente"),
    127,
    IF($C1104 = 2 + N("Vice-Presidente"),
        72,
        IF($C1104 = 3 + N("Secretária bilíngue"),
            13,
            RANDBETWEEN(5,COUNT(Name!$A:$A) + 1)
        )
    )
)</f>
        <v>327</v>
      </c>
      <c r="G1104" s="7" t="str">
        <f ca="1">VLOOKUP($F1104,Name!$A:$B,2,FALSE)</f>
        <v>Raquel</v>
      </c>
      <c r="H1104" s="7">
        <f ca="1" xml:space="preserve">
IF($C1104 = 1,
    0,
    RANDBETWEEN(5,COUNT('Last name'!$A:$A) + 1)
)</f>
        <v>5</v>
      </c>
      <c r="I1104" s="7" t="str">
        <f ca="1" xml:space="preserve">
IF($C1104 = 1 + N("Presidente"),
    "de Orléans e Bragança",
    VLOOKUP($H1104,'Last name'!$A:$B,2,FALSE) &amp; " " &amp; VLOOKUP(RANDBETWEEN(5,COUNT('Last name'!$A:$A) + 1),'Last name'!$A:$B,2,FALSE)
)</f>
        <v>Abranches Melo</v>
      </c>
      <c r="J1104" s="7" t="str">
        <f t="shared" ca="1" si="120"/>
        <v>Raquel Abranches Melo</v>
      </c>
      <c r="K1104" s="7" t="str" cm="1">
        <f t="array" aca="1" ref="K1104" ca="1">SHA1HASH($J1104)</f>
        <v>63d7b945d08c7d4226566cd6cc9775f8aa806760</v>
      </c>
      <c r="L1104" s="7" cm="1">
        <f t="array" aca="1" ref="L1104" ca="1">INDEX(States!$A:$A,RANDBETWEEN(5,COUNTA(States!$A:$A) + 1),1)</f>
        <v>5</v>
      </c>
      <c r="M1104" s="7" t="str">
        <f ca="1">$L1104 &amp; "|" &amp; VLOOKUP($L1104,States!$A:$B,2,FALSE)</f>
        <v>5|fa0754b9861f7065fd7c6270efb07fc6ac3b0ad8</v>
      </c>
      <c r="N1104" s="7" t="str">
        <f ca="1">VLOOKUP($F1104,Name!$A:$C,3,FALSE)</f>
        <v>F</v>
      </c>
      <c r="O1104" s="7" t="str">
        <f ca="1">VLOOKUP($N1104,Gender!$A:$B,2,FALSE)</f>
        <v>Female</v>
      </c>
      <c r="P1104" s="7" t="str" cm="1">
        <f t="array" aca="1" ref="P1104" ca="1">INDEX('Marital status'!$A:$A,RANDBETWEEN(5,COUNTA('Marital status'!$A:$A) + 1),1)</f>
        <v>3266897012b6dcc5723033bc25891bf99efcff6f</v>
      </c>
      <c r="Q1104" s="7" t="str">
        <f ca="1">VLOOKUP($P1104,'Marital status'!$A:$B,2,FALSE)</f>
        <v>MarrieD</v>
      </c>
      <c r="R1104" s="7">
        <f t="shared" ca="1" si="121"/>
        <v>5</v>
      </c>
      <c r="S1104" s="7" t="e">
        <f ca="1">VLOOKUP($R1104,Race!$A:$B,2,FALSE)</f>
        <v>#N/A</v>
      </c>
      <c r="T1104" s="8">
        <f t="shared" ca="1" si="122"/>
        <v>30108</v>
      </c>
      <c r="U1104" s="6">
        <f t="shared" ca="1" si="123"/>
        <v>7</v>
      </c>
      <c r="V1104" s="8" t="str">
        <f ca="1">VLOOKUP($U1104,Education!$A:$B,2,FALSE)</f>
        <v>Undergraduate degree</v>
      </c>
      <c r="W1104" s="7">
        <f ca="1" xml:space="preserve">
  IF(OR($Y1104 = 5, $Y1104 = 6, $Y1104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04" s="7" t="str">
        <f ca="1">VLOOKUP($W1104,Department!$A:$B,2,FALSE)</f>
        <v>Commercial</v>
      </c>
      <c r="Y1104" s="6">
        <f t="shared" ca="1" si="124"/>
        <v>11</v>
      </c>
      <c r="Z1104" s="7" t="str">
        <f ca="1">VLOOKUP($Y1104,Role!$A:$B,2,FALSE)</f>
        <v>Analyst</v>
      </c>
      <c r="AA1104" s="6">
        <f t="shared" ca="1" si="125"/>
        <v>7</v>
      </c>
      <c r="AB1104" s="7" t="str">
        <f ca="1" xml:space="preserve">
IF($AA1104 &lt;&gt; "",
    VLOOKUP($AA1104,Level!$A:$B,2,FALSE),
    ""
)</f>
        <v>Senior</v>
      </c>
      <c r="AC1104" s="1">
        <f ca="1" xml:space="preserve">
IF($Y1104 = 5 + N("Presidente"),
    27000,
    IF($Y1104 = 6 + N("Vice-presidente"),
        23000,
        IF(OR($Y1104 = 8, $Y1104= 13, $Y1104 = 12) + N("Secretária bilíngue ou coordenador ou especialista"),
            8000,
            IF($Y1104 = 7 + N("Diretor"),
                15000,
                IF($Y1104 = 14 + N("Gerente"),
                    12000,
                    IF($Y1104 = 9 + N("Estagiário"),
                        705,
                        IF($Y1104 = 10 + N("Trainee"),
                            805,
                            IF($Y1104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IF($U1104 = 7,
  500,
  IF($U1104 = 8,
    1000,
    IF($U1104 = 9,
      1500,
      IF($U1104 = 10,
        2000,
        0
      )
    )
  )
)
+
N("Adicional no salário por área")
+
IF($W1104 = 14 + N("Tecnologia da Informação"),
  120,
  IF($W1104 = 16 + N("Vendas"),
    110,
    IF($W1104 = 15 + N("Jurídico"),
      100,
      IF(OR($W1104 = 8, $W1104 = 9, $W1104 = 11) + N("Recursos humanos ou comercial ou comunicação e marketing"),
        80,
        0
      )
    )
  )
)
+
N("Adicionando pegadinha")
+
IF(AND($W1104 = 16, $U1104 = 9, $Y1104 = 11, $AA1104 = 5) + N("Se for de vendas, com mestrado, analista sênior"),
  IF($R1104 = 5,
    100,
    0
  )
  +
  IF($N1104 = "M",
    200,
    0
  ),
  0
)</f>
        <v>2580</v>
      </c>
      <c r="AD11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$A1104  &amp; ", "   &amp;
$C1104  &amp; ", "   &amp;
$E1104  &amp; ", '"  &amp;
$J1104  &amp; "', '" &amp;
$N1104  &amp; "', "  &amp;
$R1104  &amp; ", '"  &amp;
TEXT($T1104,"dd/mm/aaaa")  &amp; "', "   &amp;
$U1104  &amp; ", "   &amp;
$W1104  &amp; ", "   &amp;
$Y1104  &amp; ", "   &amp;
IF($AA1104 &lt;&gt; "", $AA1104, "NULL")  &amp; ", "   &amp;
$AC1104  &amp; ");"</f>
        <v>INSERT INTO bi4all.fac_employees (id_company_fk, id_employee_pk, flg_active, employee_name, id_gender_fk, id_race_fk, birthday, id_schooling_fk, id_department_fk, id_role_fk, id_level_fk, salary) VALUES (6a51143286b03064a49cc2acbee63c09a0682d33, 1100, 1, 'Raquel Abranches Melo', 'F', 5, '06/06/1982', 7, 9, 11, 7, 2580);</v>
      </c>
    </row>
    <row r="1105" spans="1:30" ht="14.25" customHeight="1" x14ac:dyDescent="0.2">
      <c r="A1105" s="7" t="str" cm="1">
        <f t="array" aca="1" ref="A1105" ca="1">INDEX(Company!$A:$A,RANDBETWEEN(5,COUNTA(Company!$A:$A) + 1),1)</f>
        <v>6a51143286b03064a49cc2acbee63c09a0682d33</v>
      </c>
      <c r="B1105" s="7" t="str">
        <f ca="1">VLOOKUP($A1105,Company!$A:$B,2,FALSE)</f>
        <v>ACME Corporation</v>
      </c>
      <c r="C1105" s="5">
        <f t="shared" si="119"/>
        <v>1101</v>
      </c>
      <c r="D1105" s="5" t="str" cm="1">
        <f t="array" ref="D1105">SHA1HASH($C1105)</f>
        <v>551220deeb362077f5df356bdebaf94f34f93f0c</v>
      </c>
      <c r="E1105" s="6">
        <v>1</v>
      </c>
      <c r="F1105" s="7">
        <f ca="1">IF($C1105 = 1 + N("Presidente"),
    127,
    IF($C1105 = 2 + N("Vice-Presidente"),
        72,
        IF($C1105 = 3 + N("Secretária bilíngue"),
            13,
            RANDBETWEEN(5,COUNT(Name!$A:$A) + 1)
        )
    )
)</f>
        <v>22</v>
      </c>
      <c r="G1105" s="7" t="str">
        <f ca="1">VLOOKUP($F1105,Name!$A:$B,2,FALSE)</f>
        <v>Álvaro</v>
      </c>
      <c r="H1105" s="7">
        <f ca="1" xml:space="preserve">
IF($C1105 = 1,
    0,
    RANDBETWEEN(5,COUNT('Last name'!$A:$A) + 1)
)</f>
        <v>133</v>
      </c>
      <c r="I1105" s="7" t="str">
        <f ca="1" xml:space="preserve">
IF($C1105 = 1 + N("Presidente"),
    "de Orléans e Bragança",
    VLOOKUP($H1105,'Last name'!$A:$B,2,FALSE) &amp; " " &amp; VLOOKUP(RANDBETWEEN(5,COUNT('Last name'!$A:$A) + 1),'Last name'!$A:$B,2,FALSE)
)</f>
        <v>Morais Peçanha</v>
      </c>
      <c r="J1105" s="7" t="str">
        <f t="shared" ca="1" si="120"/>
        <v>Álvaro Morais Peçanha</v>
      </c>
      <c r="K1105" s="7" t="str" cm="1">
        <f t="array" aca="1" ref="K1105" ca="1">SHA1HASH($J1105)</f>
        <v>907ba89f426ffbedb25060942fa593b5f73ca328</v>
      </c>
      <c r="L1105" s="7" cm="1">
        <f t="array" aca="1" ref="L1105" ca="1">INDEX(States!$A:$A,RANDBETWEEN(5,COUNTA(States!$A:$A) + 1),1)</f>
        <v>20</v>
      </c>
      <c r="M1105" s="7" t="str">
        <f ca="1">$L1105 &amp; "|" &amp; VLOOKUP($L1105,States!$A:$B,2,FALSE)</f>
        <v>20|c7ee6b7966c56a7149c5002263ee025341a1072b</v>
      </c>
      <c r="N1105" s="7" t="str">
        <f ca="1">VLOOKUP($F1105,Name!$A:$C,3,FALSE)</f>
        <v>M</v>
      </c>
      <c r="O1105" s="7" t="str">
        <f ca="1">VLOOKUP($N1105,Gender!$A:$B,2,FALSE)</f>
        <v>Male</v>
      </c>
      <c r="P1105" s="7" t="str" cm="1">
        <f t="array" aca="1" ref="P1105" ca="1">INDEX('Marital status'!$A:$A,RANDBETWEEN(5,COUNTA('Marital status'!$A:$A) + 1),1)</f>
        <v>93ac84f4e0bd5c1c97b670a12a7fff6af89fb6b3</v>
      </c>
      <c r="Q1105" s="7" t="str">
        <f ca="1">VLOOKUP($P1105,'Marital status'!$A:$B,2,FALSE)</f>
        <v>DIVORCED</v>
      </c>
      <c r="R1105" s="7">
        <f t="shared" ca="1" si="121"/>
        <v>5</v>
      </c>
      <c r="S1105" s="7" t="e">
        <f ca="1">VLOOKUP($R1105,Race!$A:$B,2,FALSE)</f>
        <v>#N/A</v>
      </c>
      <c r="T1105" s="8">
        <f t="shared" ca="1" si="122"/>
        <v>24053</v>
      </c>
      <c r="U1105" s="6">
        <f t="shared" ca="1" si="123"/>
        <v>7</v>
      </c>
      <c r="V1105" s="8" t="str">
        <f ca="1">VLOOKUP($U1105,Education!$A:$B,2,FALSE)</f>
        <v>Undergraduate degree</v>
      </c>
      <c r="W1105" s="7">
        <f ca="1" xml:space="preserve">
  IF(OR($Y1105 = 5, $Y1105 = 6, $Y1105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05" s="7" t="str">
        <f ca="1">VLOOKUP($W1105,Department!$A:$B,2,FALSE)</f>
        <v>Commercial</v>
      </c>
      <c r="Y1105" s="6">
        <f t="shared" ca="1" si="124"/>
        <v>9</v>
      </c>
      <c r="Z1105" s="7" t="str">
        <f ca="1">VLOOKUP($Y1105,Role!$A:$B,2,FALSE)</f>
        <v>Intern</v>
      </c>
      <c r="AA1105" s="6" t="str">
        <f t="shared" ca="1" si="125"/>
        <v/>
      </c>
      <c r="AB1105" s="7" t="str">
        <f ca="1" xml:space="preserve">
IF($AA1105 &lt;&gt; "",
    VLOOKUP($AA1105,Level!$A:$B,2,FALSE),
    ""
)</f>
        <v/>
      </c>
      <c r="AC1105" s="1">
        <f ca="1" xml:space="preserve">
IF($Y1105 = 5 + N("Presidente"),
    27000,
    IF($Y1105 = 6 + N("Vice-presidente"),
        23000,
        IF(OR($Y1105 = 8, $Y1105= 13, $Y1105 = 12) + N("Secretária bilíngue ou coordenador ou especialista"),
            8000,
            IF($Y1105 = 7 + N("Diretor"),
                15000,
                IF($Y1105 = 14 + N("Gerente"),
                    12000,
                    IF($Y1105 = 9 + N("Estagiário"),
                        705,
                        IF($Y1105 = 10 + N("Trainee"),
                            805,
                            IF($Y1105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IF($U1105 = 7,
  500,
  IF($U1105 = 8,
    1000,
    IF($U1105 = 9,
      1500,
      IF($U1105 = 10,
        2000,
        0
      )
    )
  )
)
+
N("Adicional no salário por área")
+
IF($W1105 = 14 + N("Tecnologia da Informação"),
  120,
  IF($W1105 = 16 + N("Vendas"),
    110,
    IF($W1105 = 15 + N("Jurídico"),
      100,
      IF(OR($W1105 = 8, $W1105 = 9, $W1105 = 11) + N("Recursos humanos ou comercial ou comunicação e marketing"),
        80,
        0
      )
    )
  )
)
+
N("Adicionando pegadinha")
+
IF(AND($W1105 = 16, $U1105 = 9, $Y1105 = 11, $AA1105 = 5) + N("Se for de vendas, com mestrado, analista sênior"),
  IF($R1105 = 5,
    100,
    0
  )
  +
  IF($N1105 = "M",
    200,
    0
  ),
  0
)</f>
        <v>1285</v>
      </c>
      <c r="AD11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$A1105  &amp; ", "   &amp;
$C1105  &amp; ", "   &amp;
$E1105  &amp; ", '"  &amp;
$J1105  &amp; "', '" &amp;
$N1105  &amp; "', "  &amp;
$R1105  &amp; ", '"  &amp;
TEXT($T1105,"dd/mm/aaaa")  &amp; "', "   &amp;
$U1105  &amp; ", "   &amp;
$W1105  &amp; ", "   &amp;
$Y1105  &amp; ", "   &amp;
IF($AA1105 &lt;&gt; "", $AA1105, "NULL")  &amp; ", "   &amp;
$AC1105  &amp; ");"</f>
        <v>INSERT INTO bi4all.fac_employees (id_company_fk, id_employee_pk, flg_active, employee_name, id_gender_fk, id_race_fk, birthday, id_schooling_fk, id_department_fk, id_role_fk, id_level_fk, salary) VALUES (6a51143286b03064a49cc2acbee63c09a0682d33, 1101, 1, 'Álvaro Morais Peçanha', 'M', 5, '07/11/1965', 7, 9, 9, NULL, 1285);</v>
      </c>
    </row>
    <row r="1106" spans="1:30" ht="14.25" customHeight="1" x14ac:dyDescent="0.2">
      <c r="A1106" s="7" t="str" cm="1">
        <f t="array" aca="1" ref="A1106" ca="1">INDEX(Company!$A:$A,RANDBETWEEN(5,COUNTA(Company!$A:$A) + 1),1)</f>
        <v>6a51143286b03064a49cc2acbee63c09a0682d33</v>
      </c>
      <c r="B1106" s="7" t="str">
        <f ca="1">VLOOKUP($A1106,Company!$A:$B,2,FALSE)</f>
        <v>ACME Corporation</v>
      </c>
      <c r="C1106" s="5">
        <f t="shared" si="119"/>
        <v>1102</v>
      </c>
      <c r="D1106" s="5" t="str" cm="1">
        <f t="array" ref="D1106">SHA1HASH($C1106)</f>
        <v>7c9fe6831f52e30e0ede4f8c54fd9bba673e8d8b</v>
      </c>
      <c r="E1106" s="6">
        <v>1</v>
      </c>
      <c r="F1106" s="7">
        <f ca="1">IF($C1106 = 1 + N("Presidente"),
    127,
    IF($C1106 = 2 + N("Vice-Presidente"),
        72,
        IF($C1106 = 3 + N("Secretária bilíngue"),
            13,
            RANDBETWEEN(5,COUNT(Name!$A:$A) + 1)
        )
    )
)</f>
        <v>151</v>
      </c>
      <c r="G1106" s="7" t="str">
        <f ca="1">VLOOKUP($F1106,Name!$A:$B,2,FALSE)</f>
        <v>Gabrielly</v>
      </c>
      <c r="H1106" s="7">
        <f ca="1" xml:space="preserve">
IF($C1106 = 1,
    0,
    RANDBETWEEN(5,COUNT('Last name'!$A:$A) + 1)
)</f>
        <v>122</v>
      </c>
      <c r="I1106" s="7" t="str">
        <f ca="1" xml:space="preserve">
IF($C1106 = 1 + N("Presidente"),
    "de Orléans e Bragança",
    VLOOKUP($H1106,'Last name'!$A:$B,2,FALSE) &amp; " " &amp; VLOOKUP(RANDBETWEEN(5,COUNT('Last name'!$A:$A) + 1),'Last name'!$A:$B,2,FALSE)
)</f>
        <v>Martini Moura</v>
      </c>
      <c r="J1106" s="7" t="str">
        <f t="shared" ca="1" si="120"/>
        <v>Gabrielly Martini Moura</v>
      </c>
      <c r="K1106" s="7" t="str" cm="1">
        <f t="array" aca="1" ref="K1106" ca="1">SHA1HASH($J1106)</f>
        <v>fd438b07e1e2b53647137f16e1681d3ee6c069e7</v>
      </c>
      <c r="L1106" s="7" cm="1">
        <f t="array" aca="1" ref="L1106" ca="1">INDEX(States!$A:$A,RANDBETWEEN(5,COUNTA(States!$A:$A) + 1),1)</f>
        <v>18</v>
      </c>
      <c r="M1106" s="7" t="str">
        <f ca="1">$L1106 &amp; "|" &amp; VLOOKUP($L1106,States!$A:$B,2,FALSE)</f>
        <v>18|4c829e7753eab86056bb8157601420a362debf31</v>
      </c>
      <c r="N1106" s="7" t="str">
        <f ca="1">VLOOKUP($F1106,Name!$A:$C,3,FALSE)</f>
        <v>F</v>
      </c>
      <c r="O1106" s="7" t="str">
        <f ca="1">VLOOKUP($N1106,Gender!$A:$B,2,FALSE)</f>
        <v>Female</v>
      </c>
      <c r="P1106" s="7" t="str" cm="1">
        <f t="array" aca="1" ref="P1106" ca="1">INDEX('Marital status'!$A:$A,RANDBETWEEN(5,COUNTA('Marital status'!$A:$A) + 1),1)</f>
        <v>47051393f6bcbf99111ec5d70ba2ebbe11ebccae</v>
      </c>
      <c r="Q1106" s="7" t="str">
        <f ca="1">VLOOKUP($P1106,'Marital status'!$A:$B,2,FALSE)</f>
        <v xml:space="preserve"> Separated </v>
      </c>
      <c r="R1106" s="7">
        <f t="shared" ca="1" si="121"/>
        <v>6</v>
      </c>
      <c r="S1106" s="7" t="e">
        <f ca="1">VLOOKUP($R1106,Race!$A:$B,2,FALSE)</f>
        <v>#N/A</v>
      </c>
      <c r="T1106" s="8">
        <f t="shared" ca="1" si="122"/>
        <v>17836</v>
      </c>
      <c r="U1106" s="6">
        <f t="shared" ca="1" si="123"/>
        <v>8</v>
      </c>
      <c r="V1106" s="8" t="str">
        <f ca="1">VLOOKUP($U1106,Education!$A:$B,2,FALSE)</f>
        <v>Graduate school</v>
      </c>
      <c r="W1106" s="7">
        <f ca="1" xml:space="preserve">
  IF(OR($Y1106 = 5, $Y1106 = 6, $Y1106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06" s="7" t="str">
        <f ca="1">VLOOKUP($W1106,Department!$A:$B,2,FALSE)</f>
        <v>Commercial</v>
      </c>
      <c r="Y1106" s="6">
        <f t="shared" ca="1" si="124"/>
        <v>11</v>
      </c>
      <c r="Z1106" s="7" t="str">
        <f ca="1">VLOOKUP($Y1106,Role!$A:$B,2,FALSE)</f>
        <v>Analyst</v>
      </c>
      <c r="AA1106" s="6">
        <f t="shared" ca="1" si="125"/>
        <v>6</v>
      </c>
      <c r="AB1106" s="7" t="str">
        <f ca="1" xml:space="preserve">
IF($AA1106 &lt;&gt; "",
    VLOOKUP($AA1106,Level!$A:$B,2,FALSE),
    ""
)</f>
        <v>Pleno</v>
      </c>
      <c r="AC1106" s="1">
        <f ca="1" xml:space="preserve">
IF($Y1106 = 5 + N("Presidente"),
    27000,
    IF($Y1106 = 6 + N("Vice-presidente"),
        23000,
        IF(OR($Y1106 = 8, $Y1106= 13, $Y1106 = 12) + N("Secretária bilíngue ou coordenador ou especialista"),
            8000,
            IF($Y1106 = 7 + N("Diretor"),
                15000,
                IF($Y1106 = 14 + N("Gerente"),
                    12000,
                    IF($Y1106 = 9 + N("Estagiário"),
                        705,
                        IF($Y1106 = 10 + N("Trainee"),
                            805,
                            IF($Y1106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IF($U1106 = 7,
  500,
  IF($U1106 = 8,
    1000,
    IF($U1106 = 9,
      1500,
      IF($U1106 = 10,
        2000,
        0
      )
    )
  )
)
+
N("Adicional no salário por área")
+
IF($W1106 = 14 + N("Tecnologia da Informação"),
  120,
  IF($W1106 = 16 + N("Vendas"),
    110,
    IF($W1106 = 15 + N("Jurídico"),
      100,
      IF(OR($W1106 = 8, $W1106 = 9, $W1106 = 11) + N("Recursos humanos ou comercial ou comunicação e marketing"),
        80,
        0
      )
    )
  )
)
+
N("Adicionando pegadinha")
+
IF(AND($W1106 = 16, $U1106 = 9, $Y1106 = 11, $AA1106 = 5) + N("Se for de vendas, com mestrado, analista sênior"),
  IF($R1106 = 5,
    100,
    0
  )
  +
  IF($N1106 = "M",
    200,
    0
  ),
  0
)</f>
        <v>3080</v>
      </c>
      <c r="AD11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$A1106  &amp; ", "   &amp;
$C1106  &amp; ", "   &amp;
$E1106  &amp; ", '"  &amp;
$J1106  &amp; "', '" &amp;
$N1106  &amp; "', "  &amp;
$R1106  &amp; ", '"  &amp;
TEXT($T1106,"dd/mm/aaaa")  &amp; "', "   &amp;
$U1106  &amp; ", "   &amp;
$W1106  &amp; ", "   &amp;
$Y1106  &amp; ", "   &amp;
IF($AA1106 &lt;&gt; "", $AA1106, "NULL")  &amp; ", "   &amp;
$AC1106  &amp; ");"</f>
        <v>INSERT INTO bi4all.fac_employees (id_company_fk, id_employee_pk, flg_active, employee_name, id_gender_fk, id_race_fk, birthday, id_schooling_fk, id_department_fk, id_role_fk, id_level_fk, salary) VALUES (6a51143286b03064a49cc2acbee63c09a0682d33, 1102, 1, 'Gabrielly Martini Moura', 'F', 6, '30/10/1948', 8, 9, 11, 6, 3080);</v>
      </c>
    </row>
    <row r="1107" spans="1:30" ht="14.25" customHeight="1" x14ac:dyDescent="0.2">
      <c r="A1107" s="7" t="str" cm="1">
        <f t="array" aca="1" ref="A1107" ca="1">INDEX(Company!$A:$A,RANDBETWEEN(5,COUNTA(Company!$A:$A) + 1),1)</f>
        <v>6a51143286b03064a49cc2acbee63c09a0682d33</v>
      </c>
      <c r="B1107" s="7" t="str">
        <f ca="1">VLOOKUP($A1107,Company!$A:$B,2,FALSE)</f>
        <v>ACME Corporation</v>
      </c>
      <c r="C1107" s="5">
        <f t="shared" si="119"/>
        <v>1103</v>
      </c>
      <c r="D1107" s="5" t="str" cm="1">
        <f t="array" ref="D1107">SHA1HASH($C1107)</f>
        <v>e0837d45b42d05c84938a39fde34641ff3bc328d</v>
      </c>
      <c r="E1107" s="6">
        <v>1</v>
      </c>
      <c r="F1107" s="7">
        <f ca="1">IF($C1107 = 1 + N("Presidente"),
    127,
    IF($C1107 = 2 + N("Vice-Presidente"),
        72,
        IF($C1107 = 3 + N("Secretária bilíngue"),
            13,
            RANDBETWEEN(5,COUNT(Name!$A:$A) + 1)
        )
    )
)</f>
        <v>251</v>
      </c>
      <c r="G1107" s="7" t="str">
        <f ca="1">VLOOKUP($F1107,Name!$A:$B,2,FALSE)</f>
        <v>Maitê</v>
      </c>
      <c r="H1107" s="7">
        <f ca="1" xml:space="preserve">
IF($C1107 = 1,
    0,
    RANDBETWEEN(5,COUNT('Last name'!$A:$A) + 1)
)</f>
        <v>17</v>
      </c>
      <c r="I1107" s="7" t="str">
        <f ca="1" xml:space="preserve">
IF($C1107 = 1 + N("Presidente"),
    "de Orléans e Bragança",
    VLOOKUP($H1107,'Last name'!$A:$B,2,FALSE) &amp; " " &amp; VLOOKUP(RANDBETWEEN(5,COUNT('Last name'!$A:$A) + 1),'Last name'!$A:$B,2,FALSE)
)</f>
        <v>Andrade Pasquim</v>
      </c>
      <c r="J1107" s="7" t="str">
        <f t="shared" ca="1" si="120"/>
        <v>Maitê Andrade Pasquim</v>
      </c>
      <c r="K1107" s="7" t="str" cm="1">
        <f t="array" aca="1" ref="K1107" ca="1">SHA1HASH($J1107)</f>
        <v>b1520689eca40500ee2d39948217d6fdbfdf26f8</v>
      </c>
      <c r="L1107" s="7" cm="1">
        <f t="array" aca="1" ref="L1107" ca="1">INDEX(States!$A:$A,RANDBETWEEN(5,COUNTA(States!$A:$A) + 1),1)</f>
        <v>16</v>
      </c>
      <c r="M1107" s="7" t="str">
        <f ca="1">$L1107 &amp; "|" &amp; VLOOKUP($L1107,States!$A:$B,2,FALSE)</f>
        <v>16|07cfbddcd11fff6189ba806e40d4e76476d512f4</v>
      </c>
      <c r="N1107" s="7" t="str">
        <f ca="1">VLOOKUP($F1107,Name!$A:$C,3,FALSE)</f>
        <v>F</v>
      </c>
      <c r="O1107" s="7" t="str">
        <f ca="1">VLOOKUP($N1107,Gender!$A:$B,2,FALSE)</f>
        <v>Female</v>
      </c>
      <c r="P1107" s="7" t="str" cm="1">
        <f t="array" aca="1" ref="P1107" ca="1">INDEX('Marital status'!$A:$A,RANDBETWEEN(5,COUNTA('Marital status'!$A:$A) + 1),1)</f>
        <v>459031b19ec5bbd3b3dbc0a9dcf2cb6e6c6f7848</v>
      </c>
      <c r="Q1107" s="7" t="str">
        <f ca="1">VLOOKUP($P1107,'Marital status'!$A:$B,2,FALSE)</f>
        <v xml:space="preserve">Widowed </v>
      </c>
      <c r="R1107" s="7">
        <f t="shared" ca="1" si="121"/>
        <v>5</v>
      </c>
      <c r="S1107" s="7" t="e">
        <f ca="1">VLOOKUP($R1107,Race!$A:$B,2,FALSE)</f>
        <v>#N/A</v>
      </c>
      <c r="T1107" s="8">
        <f t="shared" ca="1" si="122"/>
        <v>31951</v>
      </c>
      <c r="U1107" s="6">
        <f t="shared" ca="1" si="123"/>
        <v>7</v>
      </c>
      <c r="V1107" s="8" t="str">
        <f ca="1">VLOOKUP($U1107,Education!$A:$B,2,FALSE)</f>
        <v>Undergraduate degree</v>
      </c>
      <c r="W1107" s="7">
        <f ca="1" xml:space="preserve">
  IF(OR($Y1107 = 5, $Y1107 = 6, $Y1107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107" s="7" t="str">
        <f ca="1">VLOOKUP($W1107,Department!$A:$B,2,FALSE)</f>
        <v>Finance</v>
      </c>
      <c r="Y1107" s="6">
        <f t="shared" ca="1" si="124"/>
        <v>10</v>
      </c>
      <c r="Z1107" s="7" t="str">
        <f ca="1">VLOOKUP($Y1107,Role!$A:$B,2,FALSE)</f>
        <v>Trainee</v>
      </c>
      <c r="AA1107" s="6" t="str">
        <f t="shared" ca="1" si="125"/>
        <v/>
      </c>
      <c r="AB1107" s="7" t="str">
        <f ca="1" xml:space="preserve">
IF($AA1107 &lt;&gt; "",
    VLOOKUP($AA1107,Level!$A:$B,2,FALSE),
    ""
)</f>
        <v/>
      </c>
      <c r="AC1107" s="1">
        <f ca="1" xml:space="preserve">
IF($Y1107 = 5 + N("Presidente"),
    27000,
    IF($Y1107 = 6 + N("Vice-presidente"),
        23000,
        IF(OR($Y1107 = 8, $Y1107= 13, $Y1107 = 12) + N("Secretária bilíngue ou coordenador ou especialista"),
            8000,
            IF($Y1107 = 7 + N("Diretor"),
                15000,
                IF($Y1107 = 14 + N("Gerente"),
                    12000,
                    IF($Y1107 = 9 + N("Estagiário"),
                        705,
                        IF($Y1107 = 10 + N("Trainee"),
                            805,
                            IF($Y1107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IF($U1107 = 7,
  500,
  IF($U1107 = 8,
    1000,
    IF($U1107 = 9,
      1500,
      IF($U1107 = 10,
        2000,
        0
      )
    )
  )
)
+
N("Adicional no salário por área")
+
IF($W1107 = 14 + N("Tecnologia da Informação"),
  120,
  IF($W1107 = 16 + N("Vendas"),
    110,
    IF($W1107 = 15 + N("Jurídico"),
      100,
      IF(OR($W1107 = 8, $W1107 = 9, $W1107 = 11) + N("Recursos humanos ou comercial ou comunicação e marketing"),
        80,
        0
      )
    )
  )
)
+
N("Adicionando pegadinha")
+
IF(AND($W1107 = 16, $U1107 = 9, $Y1107 = 11, $AA1107 = 5) + N("Se for de vendas, com mestrado, analista sênior"),
  IF($R1107 = 5,
    100,
    0
  )
  +
  IF($N1107 = "M",
    200,
    0
  ),
  0
)</f>
        <v>1305</v>
      </c>
      <c r="AD11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$A1107  &amp; ", "   &amp;
$C1107  &amp; ", "   &amp;
$E1107  &amp; ", '"  &amp;
$J1107  &amp; "', '" &amp;
$N1107  &amp; "', "  &amp;
$R1107  &amp; ", '"  &amp;
TEXT($T1107,"dd/mm/aaaa")  &amp; "', "   &amp;
$U1107  &amp; ", "   &amp;
$W1107  &amp; ", "   &amp;
$Y1107  &amp; ", "   &amp;
IF($AA1107 &lt;&gt; "", $AA1107, "NULL")  &amp; ", "   &amp;
$AC1107  &amp; ");"</f>
        <v>INSERT INTO bi4all.fac_employees (id_company_fk, id_employee_pk, flg_active, employee_name, id_gender_fk, id_race_fk, birthday, id_schooling_fk, id_department_fk, id_role_fk, id_level_fk, salary) VALUES (6a51143286b03064a49cc2acbee63c09a0682d33, 1103, 1, 'Maitê Andrade Pasquim', 'F', 5, '23/06/1987', 7, 7, 10, NULL, 1305);</v>
      </c>
    </row>
    <row r="1108" spans="1:30" ht="14.25" customHeight="1" x14ac:dyDescent="0.2">
      <c r="A1108" s="7" t="str" cm="1">
        <f t="array" aca="1" ref="A1108" ca="1">INDEX(Company!$A:$A,RANDBETWEEN(5,COUNTA(Company!$A:$A) + 1),1)</f>
        <v>6a51143286b03064a49cc2acbee63c09a0682d33</v>
      </c>
      <c r="B1108" s="7" t="str">
        <f ca="1">VLOOKUP($A1108,Company!$A:$B,2,FALSE)</f>
        <v>ACME Corporation</v>
      </c>
      <c r="C1108" s="5">
        <f t="shared" si="119"/>
        <v>1104</v>
      </c>
      <c r="D1108" s="5" t="str" cm="1">
        <f t="array" ref="D1108">SHA1HASH($C1108)</f>
        <v>a6990ed96e2c5acac92acdcc3f83ba4e2893ad76</v>
      </c>
      <c r="E1108" s="6">
        <v>1</v>
      </c>
      <c r="F1108" s="7">
        <f ca="1">IF($C1108 = 1 + N("Presidente"),
    127,
    IF($C1108 = 2 + N("Vice-Presidente"),
        72,
        IF($C1108 = 3 + N("Secretária bilíngue"),
            13,
            RANDBETWEEN(5,COUNT(Name!$A:$A) + 1)
        )
    )
)</f>
        <v>99</v>
      </c>
      <c r="G1108" s="7" t="str">
        <f ca="1">VLOOKUP($F1108,Name!$A:$B,2,FALSE)</f>
        <v>Cloe</v>
      </c>
      <c r="H1108" s="7">
        <f ca="1" xml:space="preserve">
IF($C1108 = 1,
    0,
    RANDBETWEEN(5,COUNT('Last name'!$A:$A) + 1)
)</f>
        <v>83</v>
      </c>
      <c r="I1108" s="7" t="str">
        <f ca="1" xml:space="preserve">
IF($C1108 = 1 + N("Presidente"),
    "de Orléans e Bragança",
    VLOOKUP($H1108,'Last name'!$A:$B,2,FALSE) &amp; " " &amp; VLOOKUP(RANDBETWEEN(5,COUNT('Last name'!$A:$A) + 1),'Last name'!$A:$B,2,FALSE)
)</f>
        <v>Faro Brito</v>
      </c>
      <c r="J1108" s="7" t="str">
        <f t="shared" ca="1" si="120"/>
        <v>Cloe Faro Brito</v>
      </c>
      <c r="K1108" s="7" t="str" cm="1">
        <f t="array" aca="1" ref="K1108" ca="1">SHA1HASH($J1108)</f>
        <v>fa66a39db1b6dfee9a5d0cc702154d73aabfee5f</v>
      </c>
      <c r="L1108" s="7" cm="1">
        <f t="array" aca="1" ref="L1108" ca="1">INDEX(States!$A:$A,RANDBETWEEN(5,COUNTA(States!$A:$A) + 1),1)</f>
        <v>11</v>
      </c>
      <c r="M1108" s="7" t="str">
        <f ca="1">$L1108 &amp; "|" &amp; VLOOKUP($L1108,States!$A:$B,2,FALSE)</f>
        <v>11|fe2c415e55f0a42317aa24885817f9de5cf497c6</v>
      </c>
      <c r="N1108" s="7" t="str">
        <f ca="1">VLOOKUP($F1108,Name!$A:$C,3,FALSE)</f>
        <v>F</v>
      </c>
      <c r="O1108" s="7" t="str">
        <f ca="1">VLOOKUP($N1108,Gender!$A:$B,2,FALSE)</f>
        <v>Female</v>
      </c>
      <c r="P1108" s="7" t="str" cm="1">
        <f t="array" aca="1" ref="P1108" ca="1">INDEX('Marital status'!$A:$A,RANDBETWEEN(5,COUNTA('Marital status'!$A:$A) + 1),1)</f>
        <v>ce0b1612aa711b78a720295d271a33894e2b72bf</v>
      </c>
      <c r="Q1108" s="7" t="str">
        <f ca="1">VLOOKUP($P1108,'Marital status'!$A:$B,2,FALSE)</f>
        <v>single</v>
      </c>
      <c r="R1108" s="7">
        <f t="shared" ca="1" si="121"/>
        <v>5</v>
      </c>
      <c r="S1108" s="7" t="e">
        <f ca="1">VLOOKUP($R1108,Race!$A:$B,2,FALSE)</f>
        <v>#N/A</v>
      </c>
      <c r="T1108" s="8">
        <f t="shared" ca="1" si="122"/>
        <v>27048</v>
      </c>
      <c r="U1108" s="6">
        <f t="shared" ca="1" si="123"/>
        <v>7</v>
      </c>
      <c r="V1108" s="8" t="str">
        <f ca="1">VLOOKUP($U1108,Education!$A:$B,2,FALSE)</f>
        <v>Undergraduate degree</v>
      </c>
      <c r="W1108" s="7">
        <f ca="1" xml:space="preserve">
  IF(OR($Y1108 = 5, $Y1108 = 6, $Y1108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08" s="7" t="str">
        <f ca="1">VLOOKUP($W1108,Department!$A:$B,2,FALSE)</f>
        <v>Commercial</v>
      </c>
      <c r="Y1108" s="6">
        <f t="shared" ca="1" si="124"/>
        <v>11</v>
      </c>
      <c r="Z1108" s="7" t="str">
        <f ca="1">VLOOKUP($Y1108,Role!$A:$B,2,FALSE)</f>
        <v>Analyst</v>
      </c>
      <c r="AA1108" s="6">
        <f t="shared" ca="1" si="125"/>
        <v>6</v>
      </c>
      <c r="AB1108" s="7" t="str">
        <f ca="1" xml:space="preserve">
IF($AA1108 &lt;&gt; "",
    VLOOKUP($AA1108,Level!$A:$B,2,FALSE),
    ""
)</f>
        <v>Pleno</v>
      </c>
      <c r="AC1108" s="1">
        <f ca="1" xml:space="preserve">
IF($Y1108 = 5 + N("Presidente"),
    27000,
    IF($Y1108 = 6 + N("Vice-presidente"),
        23000,
        IF(OR($Y1108 = 8, $Y1108= 13, $Y1108 = 12) + N("Secretária bilíngue ou coordenador ou especialista"),
            8000,
            IF($Y1108 = 7 + N("Diretor"),
                15000,
                IF($Y1108 = 14 + N("Gerente"),
                    12000,
                    IF($Y1108 = 9 + N("Estagiário"),
                        705,
                        IF($Y1108 = 10 + N("Trainee"),
                            805,
                            IF($Y1108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IF($U1108 = 7,
  500,
  IF($U1108 = 8,
    1000,
    IF($U1108 = 9,
      1500,
      IF($U1108 = 10,
        2000,
        0
      )
    )
  )
)
+
N("Adicional no salário por área")
+
IF($W1108 = 14 + N("Tecnologia da Informação"),
  120,
  IF($W1108 = 16 + N("Vendas"),
    110,
    IF($W1108 = 15 + N("Jurídico"),
      100,
      IF(OR($W1108 = 8, $W1108 = 9, $W1108 = 11) + N("Recursos humanos ou comercial ou comunicação e marketing"),
        80,
        0
      )
    )
  )
)
+
N("Adicionando pegadinha")
+
IF(AND($W1108 = 16, $U1108 = 9, $Y1108 = 11, $AA1108 = 5) + N("Se for de vendas, com mestrado, analista sênior"),
  IF($R1108 = 5,
    100,
    0
  )
  +
  IF($N1108 = "M",
    200,
    0
  ),
  0
)</f>
        <v>2580</v>
      </c>
      <c r="AD11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$A1108  &amp; ", "   &amp;
$C1108  &amp; ", "   &amp;
$E1108  &amp; ", '"  &amp;
$J1108  &amp; "', '" &amp;
$N1108  &amp; "', "  &amp;
$R1108  &amp; ", '"  &amp;
TEXT($T1108,"dd/mm/aaaa")  &amp; "', "   &amp;
$U1108  &amp; ", "   &amp;
$W1108  &amp; ", "   &amp;
$Y1108  &amp; ", "   &amp;
IF($AA1108 &lt;&gt; "", $AA1108, "NULL")  &amp; ", "   &amp;
$AC1108  &amp; ");"</f>
        <v>INSERT INTO bi4all.fac_employees (id_company_fk, id_employee_pk, flg_active, employee_name, id_gender_fk, id_race_fk, birthday, id_schooling_fk, id_department_fk, id_role_fk, id_level_fk, salary) VALUES (6a51143286b03064a49cc2acbee63c09a0682d33, 1104, 1, 'Cloe Faro Brito', 'F', 5, '19/01/1974', 7, 9, 11, 6, 2580);</v>
      </c>
    </row>
    <row r="1109" spans="1:30" ht="14.25" customHeight="1" x14ac:dyDescent="0.2">
      <c r="A1109" s="7" t="str" cm="1">
        <f t="array" aca="1" ref="A1109" ca="1">INDEX(Company!$A:$A,RANDBETWEEN(5,COUNTA(Company!$A:$A) + 1),1)</f>
        <v>6a51143286b03064a49cc2acbee63c09a0682d33</v>
      </c>
      <c r="B1109" s="7" t="str">
        <f ca="1">VLOOKUP($A1109,Company!$A:$B,2,FALSE)</f>
        <v>ACME Corporation</v>
      </c>
      <c r="C1109" s="5">
        <f t="shared" si="119"/>
        <v>1105</v>
      </c>
      <c r="D1109" s="5" t="str" cm="1">
        <f t="array" ref="D1109">SHA1HASH($C1109)</f>
        <v>7cb3f42379df52fb7c22a44c27399c3177bd99d2</v>
      </c>
      <c r="E1109" s="6">
        <v>1</v>
      </c>
      <c r="F1109" s="7">
        <f ca="1">IF($C1109 = 1 + N("Presidente"),
    127,
    IF($C1109 = 2 + N("Vice-Presidente"),
        72,
        IF($C1109 = 3 + N("Secretária bilíngue"),
            13,
            RANDBETWEEN(5,COUNT(Name!$A:$A) + 1)
        )
    )
)</f>
        <v>269</v>
      </c>
      <c r="G1109" s="7" t="str">
        <f ca="1">VLOOKUP($F1109,Name!$A:$B,2,FALSE)</f>
        <v>Maria Júlia</v>
      </c>
      <c r="H1109" s="7">
        <f ca="1" xml:space="preserve">
IF($C1109 = 1,
    0,
    RANDBETWEEN(5,COUNT('Last name'!$A:$A) + 1)
)</f>
        <v>136</v>
      </c>
      <c r="I1109" s="7" t="str">
        <f ca="1" xml:space="preserve">
IF($C1109 = 1 + N("Presidente"),
    "de Orléans e Bragança",
    VLOOKUP($H1109,'Last name'!$A:$B,2,FALSE) &amp; " " &amp; VLOOKUP(RANDBETWEEN(5,COUNT('Last name'!$A:$A) + 1),'Last name'!$A:$B,2,FALSE)
)</f>
        <v>Moretti Negrão</v>
      </c>
      <c r="J1109" s="7" t="str">
        <f t="shared" ca="1" si="120"/>
        <v>Maria Júlia Moretti Negrão</v>
      </c>
      <c r="K1109" s="7" t="str" cm="1">
        <f t="array" aca="1" ref="K1109" ca="1">SHA1HASH($J1109)</f>
        <v>3110fc051c950f450935432a0c659cbac2a23dd6</v>
      </c>
      <c r="L1109" s="7" cm="1">
        <f t="array" aca="1" ref="L1109" ca="1">INDEX(States!$A:$A,RANDBETWEEN(5,COUNTA(States!$A:$A) + 1),1)</f>
        <v>17</v>
      </c>
      <c r="M1109" s="7" t="str">
        <f ca="1">$L1109 &amp; "|" &amp; VLOOKUP($L1109,States!$A:$B,2,FALSE)</f>
        <v>17|1a8e69bd071c473b31bfb6b123d956580475386e</v>
      </c>
      <c r="N1109" s="7" t="str">
        <f ca="1">VLOOKUP($F1109,Name!$A:$C,3,FALSE)</f>
        <v>F</v>
      </c>
      <c r="O1109" s="7" t="str">
        <f ca="1">VLOOKUP($N1109,Gender!$A:$B,2,FALSE)</f>
        <v>Female</v>
      </c>
      <c r="P1109" s="7" t="str" cm="1">
        <f t="array" aca="1" ref="P1109" ca="1">INDEX('Marital status'!$A:$A,RANDBETWEEN(5,COUNTA('Marital status'!$A:$A) + 1),1)</f>
        <v>93ac84f4e0bd5c1c97b670a12a7fff6af89fb6b3</v>
      </c>
      <c r="Q1109" s="7" t="str">
        <f ca="1">VLOOKUP($P1109,'Marital status'!$A:$B,2,FALSE)</f>
        <v>DIVORCED</v>
      </c>
      <c r="R1109" s="7">
        <f t="shared" ca="1" si="121"/>
        <v>5</v>
      </c>
      <c r="S1109" s="7" t="e">
        <f ca="1">VLOOKUP($R1109,Race!$A:$B,2,FALSE)</f>
        <v>#N/A</v>
      </c>
      <c r="T1109" s="8">
        <f t="shared" ca="1" si="122"/>
        <v>28699</v>
      </c>
      <c r="U1109" s="6">
        <f t="shared" ca="1" si="123"/>
        <v>7</v>
      </c>
      <c r="V1109" s="8" t="str">
        <f ca="1">VLOOKUP($U1109,Education!$A:$B,2,FALSE)</f>
        <v>Undergraduate degree</v>
      </c>
      <c r="W1109" s="7">
        <f ca="1" xml:space="preserve">
  IF(OR($Y1109 = 5, $Y1109 = 6, $Y1109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109" s="7" t="str">
        <f ca="1">VLOOKUP($W1109,Department!$A:$B,2,FALSE)</f>
        <v>Finance</v>
      </c>
      <c r="Y1109" s="6">
        <f t="shared" ca="1" si="124"/>
        <v>10</v>
      </c>
      <c r="Z1109" s="7" t="str">
        <f ca="1">VLOOKUP($Y1109,Role!$A:$B,2,FALSE)</f>
        <v>Trainee</v>
      </c>
      <c r="AA1109" s="6" t="str">
        <f t="shared" ca="1" si="125"/>
        <v/>
      </c>
      <c r="AB1109" s="7" t="str">
        <f ca="1" xml:space="preserve">
IF($AA1109 &lt;&gt; "",
    VLOOKUP($AA1109,Level!$A:$B,2,FALSE),
    ""
)</f>
        <v/>
      </c>
      <c r="AC1109" s="1">
        <f ca="1" xml:space="preserve">
IF($Y1109 = 5 + N("Presidente"),
    27000,
    IF($Y1109 = 6 + N("Vice-presidente"),
        23000,
        IF(OR($Y1109 = 8, $Y1109= 13, $Y1109 = 12) + N("Secretária bilíngue ou coordenador ou especialista"),
            8000,
            IF($Y1109 = 7 + N("Diretor"),
                15000,
                IF($Y1109 = 14 + N("Gerente"),
                    12000,
                    IF($Y1109 = 9 + N("Estagiário"),
                        705,
                        IF($Y1109 = 10 + N("Trainee"),
                            805,
                            IF($Y1109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IF($U1109 = 7,
  500,
  IF($U1109 = 8,
    1000,
    IF($U1109 = 9,
      1500,
      IF($U1109 = 10,
        2000,
        0
      )
    )
  )
)
+
N("Adicional no salário por área")
+
IF($W1109 = 14 + N("Tecnologia da Informação"),
  120,
  IF($W1109 = 16 + N("Vendas"),
    110,
    IF($W1109 = 15 + N("Jurídico"),
      100,
      IF(OR($W1109 = 8, $W1109 = 9, $W1109 = 11) + N("Recursos humanos ou comercial ou comunicação e marketing"),
        80,
        0
      )
    )
  )
)
+
N("Adicionando pegadinha")
+
IF(AND($W1109 = 16, $U1109 = 9, $Y1109 = 11, $AA1109 = 5) + N("Se for de vendas, com mestrado, analista sênior"),
  IF($R1109 = 5,
    100,
    0
  )
  +
  IF($N1109 = "M",
    200,
    0
  ),
  0
)</f>
        <v>1305</v>
      </c>
      <c r="AD11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$A1109  &amp; ", "   &amp;
$C1109  &amp; ", "   &amp;
$E1109  &amp; ", '"  &amp;
$J1109  &amp; "', '" &amp;
$N1109  &amp; "', "  &amp;
$R1109  &amp; ", '"  &amp;
TEXT($T1109,"dd/mm/aaaa")  &amp; "', "   &amp;
$U1109  &amp; ", "   &amp;
$W1109  &amp; ", "   &amp;
$Y1109  &amp; ", "   &amp;
IF($AA1109 &lt;&gt; "", $AA1109, "NULL")  &amp; ", "   &amp;
$AC1109  &amp; ");"</f>
        <v>INSERT INTO bi4all.fac_employees (id_company_fk, id_employee_pk, flg_active, employee_name, id_gender_fk, id_race_fk, birthday, id_schooling_fk, id_department_fk, id_role_fk, id_level_fk, salary) VALUES (6a51143286b03064a49cc2acbee63c09a0682d33, 1105, 1, 'Maria Júlia Moretti Negrão', 'F', 5, '28/07/1978', 7, 7, 10, NULL, 1305);</v>
      </c>
    </row>
    <row r="1110" spans="1:30" ht="14.25" customHeight="1" x14ac:dyDescent="0.2">
      <c r="A1110" s="7" t="str" cm="1">
        <f t="array" aca="1" ref="A1110" ca="1">INDEX(Company!$A:$A,RANDBETWEEN(5,COUNTA(Company!$A:$A) + 1),1)</f>
        <v>6a51143286b03064a49cc2acbee63c09a0682d33</v>
      </c>
      <c r="B1110" s="7" t="str">
        <f ca="1">VLOOKUP($A1110,Company!$A:$B,2,FALSE)</f>
        <v>ACME Corporation</v>
      </c>
      <c r="C1110" s="5">
        <f t="shared" si="119"/>
        <v>1106</v>
      </c>
      <c r="D1110" s="5" t="str" cm="1">
        <f t="array" ref="D1110">SHA1HASH($C1110)</f>
        <v>9b42c60dfb2b5a8e1c588b0ec793752aa4f299f3</v>
      </c>
      <c r="E1110" s="6">
        <v>1</v>
      </c>
      <c r="F1110" s="7">
        <f ca="1">IF($C1110 = 1 + N("Presidente"),
    127,
    IF($C1110 = 2 + N("Vice-Presidente"),
        72,
        IF($C1110 = 3 + N("Secretária bilíngue"),
            13,
            RANDBETWEEN(5,COUNT(Name!$A:$A) + 1)
        )
    )
)</f>
        <v>103</v>
      </c>
      <c r="G1110" s="7" t="str">
        <f ca="1">VLOOKUP($F1110,Name!$A:$B,2,FALSE)</f>
        <v>Danniel</v>
      </c>
      <c r="H1110" s="7">
        <f ca="1" xml:space="preserve">
IF($C1110 = 1,
    0,
    RANDBETWEEN(5,COUNT('Last name'!$A:$A) + 1)
)</f>
        <v>22</v>
      </c>
      <c r="I1110" s="7" t="str">
        <f ca="1" xml:space="preserve">
IF($C1110 = 1 + N("Presidente"),
    "de Orléans e Bragança",
    VLOOKUP($H1110,'Last name'!$A:$B,2,FALSE) &amp; " " &amp; VLOOKUP(RANDBETWEEN(5,COUNT('Last name'!$A:$A) + 1),'Last name'!$A:$B,2,FALSE)
)</f>
        <v>Araújo Bactista</v>
      </c>
      <c r="J1110" s="7" t="str">
        <f t="shared" ca="1" si="120"/>
        <v>Danniel Araújo Bactista</v>
      </c>
      <c r="K1110" s="7" t="str" cm="1">
        <f t="array" aca="1" ref="K1110" ca="1">SHA1HASH($J1110)</f>
        <v>a826177b5e4ae61885fc6caafca4f514a8d9fb9d</v>
      </c>
      <c r="L1110" s="7" cm="1">
        <f t="array" aca="1" ref="L1110" ca="1">INDEX(States!$A:$A,RANDBETWEEN(5,COUNTA(States!$A:$A) + 1),1)</f>
        <v>9</v>
      </c>
      <c r="M1110" s="7" t="str">
        <f ca="1">$L1110 &amp; "|" &amp; VLOOKUP($L1110,States!$A:$B,2,FALSE)</f>
        <v>9|68b7ab1daf7c594d71db682ca70a5cb187f0524f</v>
      </c>
      <c r="N1110" s="7" t="str">
        <f ca="1">VLOOKUP($F1110,Name!$A:$C,3,FALSE)</f>
        <v>M</v>
      </c>
      <c r="O1110" s="7" t="str">
        <f ca="1">VLOOKUP($N1110,Gender!$A:$B,2,FALSE)</f>
        <v>Male</v>
      </c>
      <c r="P1110" s="7" t="str" cm="1">
        <f t="array" aca="1" ref="P1110" ca="1">INDEX('Marital status'!$A:$A,RANDBETWEEN(5,COUNTA('Marital status'!$A:$A) + 1),1)</f>
        <v>3266897012b6dcc5723033bc25891bf99efcff6f</v>
      </c>
      <c r="Q1110" s="7" t="str">
        <f ca="1">VLOOKUP($P1110,'Marital status'!$A:$B,2,FALSE)</f>
        <v>MarrieD</v>
      </c>
      <c r="R1110" s="7">
        <f t="shared" ca="1" si="121"/>
        <v>5</v>
      </c>
      <c r="S1110" s="7" t="e">
        <f ca="1">VLOOKUP($R1110,Race!$A:$B,2,FALSE)</f>
        <v>#N/A</v>
      </c>
      <c r="T1110" s="8">
        <f t="shared" ca="1" si="122"/>
        <v>30012</v>
      </c>
      <c r="U1110" s="6">
        <f t="shared" ca="1" si="123"/>
        <v>8</v>
      </c>
      <c r="V1110" s="8" t="str">
        <f ca="1">VLOOKUP($U1110,Education!$A:$B,2,FALSE)</f>
        <v>Graduate school</v>
      </c>
      <c r="W1110" s="7">
        <f ca="1" xml:space="preserve">
  IF(OR($Y1110 = 5, $Y1110 = 6, $Y1110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110" s="7" t="str">
        <f ca="1">VLOOKUP($W1110,Department!$A:$B,2,FALSE)</f>
        <v>Finance</v>
      </c>
      <c r="Y1110" s="6">
        <f t="shared" ca="1" si="124"/>
        <v>11</v>
      </c>
      <c r="Z1110" s="7" t="str">
        <f ca="1">VLOOKUP($Y1110,Role!$A:$B,2,FALSE)</f>
        <v>Analyst</v>
      </c>
      <c r="AA1110" s="6">
        <f t="shared" ca="1" si="125"/>
        <v>7</v>
      </c>
      <c r="AB1110" s="7" t="str">
        <f ca="1" xml:space="preserve">
IF($AA1110 &lt;&gt; "",
    VLOOKUP($AA1110,Level!$A:$B,2,FALSE),
    ""
)</f>
        <v>Senior</v>
      </c>
      <c r="AC1110" s="1">
        <f ca="1" xml:space="preserve">
IF($Y1110 = 5 + N("Presidente"),
    27000,
    IF($Y1110 = 6 + N("Vice-presidente"),
        23000,
        IF(OR($Y1110 = 8, $Y1110= 13, $Y1110 = 12) + N("Secretária bilíngue ou coordenador ou especialista"),
            8000,
            IF($Y1110 = 7 + N("Diretor"),
                15000,
                IF($Y1110 = 14 + N("Gerente"),
                    12000,
                    IF($Y1110 = 9 + N("Estagiário"),
                        705,
                        IF($Y1110 = 10 + N("Trainee"),
                            805,
                            IF($Y1110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IF($U1110 = 7,
  500,
  IF($U1110 = 8,
    1000,
    IF($U1110 = 9,
      1500,
      IF($U1110 = 10,
        2000,
        0
      )
    )
  )
)
+
N("Adicional no salário por área")
+
IF($W1110 = 14 + N("Tecnologia da Informação"),
  120,
  IF($W1110 = 16 + N("Vendas"),
    110,
    IF($W1110 = 15 + N("Jurídico"),
      100,
      IF(OR($W1110 = 8, $W1110 = 9, $W1110 = 11) + N("Recursos humanos ou comercial ou comunicação e marketing"),
        80,
        0
      )
    )
  )
)
+
N("Adicionando pegadinha")
+
IF(AND($W1110 = 16, $U1110 = 9, $Y1110 = 11, $AA1110 = 5) + N("Se for de vendas, com mestrado, analista sênior"),
  IF($R1110 = 5,
    100,
    0
  )
  +
  IF($N1110 = "M",
    200,
    0
  ),
  0
)</f>
        <v>3000</v>
      </c>
      <c r="AD11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$A1110  &amp; ", "   &amp;
$C1110  &amp; ", "   &amp;
$E1110  &amp; ", '"  &amp;
$J1110  &amp; "', '" &amp;
$N1110  &amp; "', "  &amp;
$R1110  &amp; ", '"  &amp;
TEXT($T1110,"dd/mm/aaaa")  &amp; "', "   &amp;
$U1110  &amp; ", "   &amp;
$W1110  &amp; ", "   &amp;
$Y1110  &amp; ", "   &amp;
IF($AA1110 &lt;&gt; "", $AA1110, "NULL")  &amp; ", "   &amp;
$AC1110  &amp; ");"</f>
        <v>INSERT INTO bi4all.fac_employees (id_company_fk, id_employee_pk, flg_active, employee_name, id_gender_fk, id_race_fk, birthday, id_schooling_fk, id_department_fk, id_role_fk, id_level_fk, salary) VALUES (6a51143286b03064a49cc2acbee63c09a0682d33, 1106, 1, 'Danniel Araújo Bactista', 'M', 5, '02/03/1982', 8, 7, 11, 7, 3000);</v>
      </c>
    </row>
    <row r="1111" spans="1:30" ht="14.25" customHeight="1" x14ac:dyDescent="0.2">
      <c r="A1111" s="7" t="str" cm="1">
        <f t="array" aca="1" ref="A1111" ca="1">INDEX(Company!$A:$A,RANDBETWEEN(5,COUNTA(Company!$A:$A) + 1),1)</f>
        <v>6a51143286b03064a49cc2acbee63c09a0682d33</v>
      </c>
      <c r="B1111" s="7" t="str">
        <f ca="1">VLOOKUP($A1111,Company!$A:$B,2,FALSE)</f>
        <v>ACME Corporation</v>
      </c>
      <c r="C1111" s="5">
        <f t="shared" si="119"/>
        <v>1107</v>
      </c>
      <c r="D1111" s="5" t="str" cm="1">
        <f t="array" ref="D1111">SHA1HASH($C1111)</f>
        <v>fee8346a5a401a9c314846811346613d2ddf998c</v>
      </c>
      <c r="E1111" s="6">
        <v>1</v>
      </c>
      <c r="F1111" s="7">
        <f ca="1">IF($C1111 = 1 + N("Presidente"),
    127,
    IF($C1111 = 2 + N("Vice-Presidente"),
        72,
        IF($C1111 = 3 + N("Secretária bilíngue"),
            13,
            RANDBETWEEN(5,COUNT(Name!$A:$A) + 1)
        )
    )
)</f>
        <v>324</v>
      </c>
      <c r="G1111" s="7" t="str">
        <f ca="1">VLOOKUP($F1111,Name!$A:$B,2,FALSE)</f>
        <v>Rafael</v>
      </c>
      <c r="H1111" s="7">
        <f ca="1" xml:space="preserve">
IF($C1111 = 1,
    0,
    RANDBETWEEN(5,COUNT('Last name'!$A:$A) + 1)
)</f>
        <v>159</v>
      </c>
      <c r="I1111" s="7" t="str">
        <f ca="1" xml:space="preserve">
IF($C1111 = 1 + N("Presidente"),
    "de Orléans e Bragança",
    VLOOKUP($H1111,'Last name'!$A:$B,2,FALSE) &amp; " " &amp; VLOOKUP(RANDBETWEEN(5,COUNT('Last name'!$A:$A) + 1),'Last name'!$A:$B,2,FALSE)
)</f>
        <v>Reis Carneiro</v>
      </c>
      <c r="J1111" s="7" t="str">
        <f t="shared" ca="1" si="120"/>
        <v>Rafael Reis Carneiro</v>
      </c>
      <c r="K1111" s="7" t="str" cm="1">
        <f t="array" aca="1" ref="K1111" ca="1">SHA1HASH($J1111)</f>
        <v>5426b3b728a7bef6a0f21d1bc289880259300a00</v>
      </c>
      <c r="L1111" s="7" cm="1">
        <f t="array" aca="1" ref="L1111" ca="1">INDEX(States!$A:$A,RANDBETWEEN(5,COUNTA(States!$A:$A) + 1),1)</f>
        <v>19</v>
      </c>
      <c r="M1111" s="7" t="str">
        <f ca="1">$L1111 &amp; "|" &amp; VLOOKUP($L1111,States!$A:$B,2,FALSE)</f>
        <v>19|bd4a752045e2a790745f147976385d85d6dbdece</v>
      </c>
      <c r="N1111" s="7" t="str">
        <f ca="1">VLOOKUP($F1111,Name!$A:$C,3,FALSE)</f>
        <v>M</v>
      </c>
      <c r="O1111" s="7" t="str">
        <f ca="1">VLOOKUP($N1111,Gender!$A:$B,2,FALSE)</f>
        <v>Male</v>
      </c>
      <c r="P1111" s="7" t="str" cm="1">
        <f t="array" aca="1" ref="P1111" ca="1">INDEX('Marital status'!$A:$A,RANDBETWEEN(5,COUNTA('Marital status'!$A:$A) + 1),1)</f>
        <v>47051393f6bcbf99111ec5d70ba2ebbe11ebccae</v>
      </c>
      <c r="Q1111" s="7" t="str">
        <f ca="1">VLOOKUP($P1111,'Marital status'!$A:$B,2,FALSE)</f>
        <v xml:space="preserve"> Separated </v>
      </c>
      <c r="R1111" s="7">
        <f t="shared" ca="1" si="121"/>
        <v>7</v>
      </c>
      <c r="S1111" s="7" t="e">
        <f ca="1">VLOOKUP($R1111,Race!$A:$B,2,FALSE)</f>
        <v>#N/A</v>
      </c>
      <c r="T1111" s="8">
        <f t="shared" ca="1" si="122"/>
        <v>17781</v>
      </c>
      <c r="U1111" s="6">
        <f t="shared" ca="1" si="123"/>
        <v>7</v>
      </c>
      <c r="V1111" s="8" t="str">
        <f ca="1">VLOOKUP($U1111,Education!$A:$B,2,FALSE)</f>
        <v>Undergraduate degree</v>
      </c>
      <c r="W1111" s="7">
        <f ca="1" xml:space="preserve">
  IF(OR($Y1111 = 5, $Y1111 = 6, $Y1111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111" s="7" t="str">
        <f ca="1">VLOOKUP($W1111,Department!$A:$B,2,FALSE)</f>
        <v>Human Resource</v>
      </c>
      <c r="Y1111" s="6">
        <f t="shared" ca="1" si="124"/>
        <v>10</v>
      </c>
      <c r="Z1111" s="7" t="str">
        <f ca="1">VLOOKUP($Y1111,Role!$A:$B,2,FALSE)</f>
        <v>Trainee</v>
      </c>
      <c r="AA1111" s="6" t="str">
        <f t="shared" ca="1" si="125"/>
        <v/>
      </c>
      <c r="AB1111" s="7" t="str">
        <f ca="1" xml:space="preserve">
IF($AA1111 &lt;&gt; "",
    VLOOKUP($AA1111,Level!$A:$B,2,FALSE),
    ""
)</f>
        <v/>
      </c>
      <c r="AC1111" s="1">
        <f ca="1" xml:space="preserve">
IF($Y1111 = 5 + N("Presidente"),
    27000,
    IF($Y1111 = 6 + N("Vice-presidente"),
        23000,
        IF(OR($Y1111 = 8, $Y1111= 13, $Y1111 = 12) + N("Secretária bilíngue ou coordenador ou especialista"),
            8000,
            IF($Y1111 = 7 + N("Diretor"),
                15000,
                IF($Y1111 = 14 + N("Gerente"),
                    12000,
                    IF($Y1111 = 9 + N("Estagiário"),
                        705,
                        IF($Y1111 = 10 + N("Trainee"),
                            805,
                            IF($Y1111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IF($U1111 = 7,
  500,
  IF($U1111 = 8,
    1000,
    IF($U1111 = 9,
      1500,
      IF($U1111 = 10,
        2000,
        0
      )
    )
  )
)
+
N("Adicional no salário por área")
+
IF($W1111 = 14 + N("Tecnologia da Informação"),
  120,
  IF($W1111 = 16 + N("Vendas"),
    110,
    IF($W1111 = 15 + N("Jurídico"),
      100,
      IF(OR($W1111 = 8, $W1111 = 9, $W1111 = 11) + N("Recursos humanos ou comercial ou comunicação e marketing"),
        80,
        0
      )
    )
  )
)
+
N("Adicionando pegadinha")
+
IF(AND($W1111 = 16, $U1111 = 9, $Y1111 = 11, $AA1111 = 5) + N("Se for de vendas, com mestrado, analista sênior"),
  IF($R1111 = 5,
    100,
    0
  )
  +
  IF($N1111 = "M",
    200,
    0
  ),
  0
)</f>
        <v>1385</v>
      </c>
      <c r="AD11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$A1111  &amp; ", "   &amp;
$C1111  &amp; ", "   &amp;
$E1111  &amp; ", '"  &amp;
$J1111  &amp; "', '" &amp;
$N1111  &amp; "', "  &amp;
$R1111  &amp; ", '"  &amp;
TEXT($T1111,"dd/mm/aaaa")  &amp; "', "   &amp;
$U1111  &amp; ", "   &amp;
$W1111  &amp; ", "   &amp;
$Y1111  &amp; ", "   &amp;
IF($AA1111 &lt;&gt; "", $AA1111, "NULL")  &amp; ", "   &amp;
$AC1111  &amp; ");"</f>
        <v>INSERT INTO bi4all.fac_employees (id_company_fk, id_employee_pk, flg_active, employee_name, id_gender_fk, id_race_fk, birthday, id_schooling_fk, id_department_fk, id_role_fk, id_level_fk, salary) VALUES (6a51143286b03064a49cc2acbee63c09a0682d33, 1107, 1, 'Rafael Reis Carneiro', 'M', 7, '05/09/1948', 7, 8, 10, NULL, 1385);</v>
      </c>
    </row>
    <row r="1112" spans="1:30" ht="14.25" customHeight="1" x14ac:dyDescent="0.2">
      <c r="A1112" s="7" t="str" cm="1">
        <f t="array" aca="1" ref="A1112" ca="1">INDEX(Company!$A:$A,RANDBETWEEN(5,COUNTA(Company!$A:$A) + 1),1)</f>
        <v>6a51143286b03064a49cc2acbee63c09a0682d33</v>
      </c>
      <c r="B1112" s="7" t="str">
        <f ca="1">VLOOKUP($A1112,Company!$A:$B,2,FALSE)</f>
        <v>ACME Corporation</v>
      </c>
      <c r="C1112" s="5">
        <f t="shared" si="119"/>
        <v>1108</v>
      </c>
      <c r="D1112" s="5" t="str" cm="1">
        <f t="array" ref="D1112">SHA1HASH($C1112)</f>
        <v>282c0a20f0520a152c89d8c0489426c0668ca495</v>
      </c>
      <c r="E1112" s="6">
        <v>1</v>
      </c>
      <c r="F1112" s="7">
        <f ca="1">IF($C1112 = 1 + N("Presidente"),
    127,
    IF($C1112 = 2 + N("Vice-Presidente"),
        72,
        IF($C1112 = 3 + N("Secretária bilíngue"),
            13,
            RANDBETWEEN(5,COUNT(Name!$A:$A) + 1)
        )
    )
)</f>
        <v>72</v>
      </c>
      <c r="G1112" s="7" t="str">
        <f ca="1">VLOOKUP($F1112,Name!$A:$B,2,FALSE)</f>
        <v>Bernnardo</v>
      </c>
      <c r="H1112" s="7">
        <f ca="1" xml:space="preserve">
IF($C1112 = 1,
    0,
    RANDBETWEEN(5,COUNT('Last name'!$A:$A) + 1)
)</f>
        <v>13</v>
      </c>
      <c r="I1112" s="7" t="str">
        <f ca="1" xml:space="preserve">
IF($C1112 = 1 + N("Presidente"),
    "de Orléans e Bragança",
    VLOOKUP($H1112,'Last name'!$A:$B,2,FALSE) &amp; " " &amp; VLOOKUP(RANDBETWEEN(5,COUNT('Last name'!$A:$A) + 1),'Last name'!$A:$B,2,FALSE)
)</f>
        <v>Alvarenga Borges</v>
      </c>
      <c r="J1112" s="7" t="str">
        <f t="shared" ca="1" si="120"/>
        <v>Bernnardo Alvarenga Borges</v>
      </c>
      <c r="K1112" s="7" t="str" cm="1">
        <f t="array" aca="1" ref="K1112" ca="1">SHA1HASH($J1112)</f>
        <v>a3b913a3e6156bcf4e474221ae4ff9890e0254eb</v>
      </c>
      <c r="L1112" s="7" cm="1">
        <f t="array" aca="1" ref="L1112" ca="1">INDEX(States!$A:$A,RANDBETWEEN(5,COUNTA(States!$A:$A) + 1),1)</f>
        <v>18</v>
      </c>
      <c r="M1112" s="7" t="str">
        <f ca="1">$L1112 &amp; "|" &amp; VLOOKUP($L1112,States!$A:$B,2,FALSE)</f>
        <v>18|4c829e7753eab86056bb8157601420a362debf31</v>
      </c>
      <c r="N1112" s="7" t="str">
        <f ca="1">VLOOKUP($F1112,Name!$A:$C,3,FALSE)</f>
        <v>M</v>
      </c>
      <c r="O1112" s="7" t="str">
        <f ca="1">VLOOKUP($N1112,Gender!$A:$B,2,FALSE)</f>
        <v>Male</v>
      </c>
      <c r="P1112" s="7" t="str" cm="1">
        <f t="array" aca="1" ref="P1112" ca="1">INDEX('Marital status'!$A:$A,RANDBETWEEN(5,COUNTA('Marital status'!$A:$A) + 1),1)</f>
        <v>47051393f6bcbf99111ec5d70ba2ebbe11ebccae</v>
      </c>
      <c r="Q1112" s="7" t="str">
        <f ca="1">VLOOKUP($P1112,'Marital status'!$A:$B,2,FALSE)</f>
        <v xml:space="preserve"> Separated </v>
      </c>
      <c r="R1112" s="7">
        <f t="shared" ca="1" si="121"/>
        <v>5</v>
      </c>
      <c r="S1112" s="7" t="e">
        <f ca="1">VLOOKUP($R1112,Race!$A:$B,2,FALSE)</f>
        <v>#N/A</v>
      </c>
      <c r="T1112" s="8">
        <f t="shared" ca="1" si="122"/>
        <v>30795</v>
      </c>
      <c r="U1112" s="6">
        <f t="shared" ca="1" si="123"/>
        <v>8</v>
      </c>
      <c r="V1112" s="8" t="str">
        <f ca="1">VLOOKUP($U1112,Education!$A:$B,2,FALSE)</f>
        <v>Graduate school</v>
      </c>
      <c r="W1112" s="7">
        <f ca="1" xml:space="preserve">
  IF(OR($Y1112 = 5, $Y1112 = 6, $Y1112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112" s="7" t="str">
        <f ca="1">VLOOKUP($W1112,Department!$A:$B,2,FALSE)</f>
        <v>Controlling</v>
      </c>
      <c r="Y1112" s="6">
        <f t="shared" ca="1" si="124"/>
        <v>11</v>
      </c>
      <c r="Z1112" s="7" t="str">
        <f ca="1">VLOOKUP($Y1112,Role!$A:$B,2,FALSE)</f>
        <v>Analyst</v>
      </c>
      <c r="AA1112" s="6">
        <f t="shared" ca="1" si="125"/>
        <v>6</v>
      </c>
      <c r="AB1112" s="7" t="str">
        <f ca="1" xml:space="preserve">
IF($AA1112 &lt;&gt; "",
    VLOOKUP($AA1112,Level!$A:$B,2,FALSE),
    ""
)</f>
        <v>Pleno</v>
      </c>
      <c r="AC1112" s="1">
        <f ca="1" xml:space="preserve">
IF($Y1112 = 5 + N("Presidente"),
    27000,
    IF($Y1112 = 6 + N("Vice-presidente"),
        23000,
        IF(OR($Y1112 = 8, $Y1112= 13, $Y1112 = 12) + N("Secretária bilíngue ou coordenador ou especialista"),
            8000,
            IF($Y1112 = 7 + N("Diretor"),
                15000,
                IF($Y1112 = 14 + N("Gerente"),
                    12000,
                    IF($Y1112 = 9 + N("Estagiário"),
                        705,
                        IF($Y1112 = 10 + N("Trainee"),
                            805,
                            IF($Y1112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IF($U1112 = 7,
  500,
  IF($U1112 = 8,
    1000,
    IF($U1112 = 9,
      1500,
      IF($U1112 = 10,
        2000,
        0
      )
    )
  )
)
+
N("Adicional no salário por área")
+
IF($W1112 = 14 + N("Tecnologia da Informação"),
  120,
  IF($W1112 = 16 + N("Vendas"),
    110,
    IF($W1112 = 15 + N("Jurídico"),
      100,
      IF(OR($W1112 = 8, $W1112 = 9, $W1112 = 11) + N("Recursos humanos ou comercial ou comunicação e marketing"),
        80,
        0
      )
    )
  )
)
+
N("Adicionando pegadinha")
+
IF(AND($W1112 = 16, $U1112 = 9, $Y1112 = 11, $AA1112 = 5) + N("Se for de vendas, com mestrado, analista sênior"),
  IF($R1112 = 5,
    100,
    0
  )
  +
  IF($N1112 = "M",
    200,
    0
  ),
  0
)</f>
        <v>3000</v>
      </c>
      <c r="AD11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$A1112  &amp; ", "   &amp;
$C1112  &amp; ", "   &amp;
$E1112  &amp; ", '"  &amp;
$J1112  &amp; "', '" &amp;
$N1112  &amp; "', "  &amp;
$R1112  &amp; ", '"  &amp;
TEXT($T1112,"dd/mm/aaaa")  &amp; "', "   &amp;
$U1112  &amp; ", "   &amp;
$W1112  &amp; ", "   &amp;
$Y1112  &amp; ", "   &amp;
IF($AA1112 &lt;&gt; "", $AA1112, "NULL")  &amp; ", "   &amp;
$AC1112  &amp; ");"</f>
        <v>INSERT INTO bi4all.fac_employees (id_company_fk, id_employee_pk, flg_active, employee_name, id_gender_fk, id_race_fk, birthday, id_schooling_fk, id_department_fk, id_role_fk, id_level_fk, salary) VALUES (6a51143286b03064a49cc2acbee63c09a0682d33, 1108, 1, 'Bernnardo Alvarenga Borges', 'M', 5, '23/04/1984', 8, 12, 11, 6, 3000);</v>
      </c>
    </row>
    <row r="1113" spans="1:30" ht="14.25" customHeight="1" x14ac:dyDescent="0.2">
      <c r="A1113" s="7" t="str" cm="1">
        <f t="array" aca="1" ref="A1113" ca="1">INDEX(Company!$A:$A,RANDBETWEEN(5,COUNTA(Company!$A:$A) + 1),1)</f>
        <v>6a51143286b03064a49cc2acbee63c09a0682d33</v>
      </c>
      <c r="B1113" s="7" t="str">
        <f ca="1">VLOOKUP($A1113,Company!$A:$B,2,FALSE)</f>
        <v>ACME Corporation</v>
      </c>
      <c r="C1113" s="5">
        <f t="shared" si="119"/>
        <v>1109</v>
      </c>
      <c r="D1113" s="5" t="str" cm="1">
        <f t="array" ref="D1113">SHA1HASH($C1113)</f>
        <v>2f70e239c7a5d80384275be451075e4cb7125e9e</v>
      </c>
      <c r="E1113" s="6">
        <v>1</v>
      </c>
      <c r="F1113" s="7">
        <f ca="1">IF($C1113 = 1 + N("Presidente"),
    127,
    IF($C1113 = 2 + N("Vice-Presidente"),
        72,
        IF($C1113 = 3 + N("Secretária bilíngue"),
            13,
            RANDBETWEEN(5,COUNT(Name!$A:$A) + 1)
        )
    )
)</f>
        <v>224</v>
      </c>
      <c r="G1113" s="7" t="str">
        <f ca="1">VLOOKUP($F1113,Name!$A:$B,2,FALSE)</f>
        <v>Letícia</v>
      </c>
      <c r="H1113" s="7">
        <f ca="1" xml:space="preserve">
IF($C1113 = 1,
    0,
    RANDBETWEEN(5,COUNT('Last name'!$A:$A) + 1)
)</f>
        <v>54</v>
      </c>
      <c r="I1113" s="7" t="str">
        <f ca="1" xml:space="preserve">
IF($C1113 = 1 + N("Presidente"),
    "de Orléans e Bragança",
    VLOOKUP($H1113,'Last name'!$A:$B,2,FALSE) &amp; " " &amp; VLOOKUP(RANDBETWEEN(5,COUNT('Last name'!$A:$A) + 1),'Last name'!$A:$B,2,FALSE)
)</f>
        <v>Caminha Sacramento</v>
      </c>
      <c r="J1113" s="7" t="str">
        <f t="shared" ca="1" si="120"/>
        <v>Letícia Caminha Sacramento</v>
      </c>
      <c r="K1113" s="7" t="str" cm="1">
        <f t="array" aca="1" ref="K1113" ca="1">SHA1HASH($J1113)</f>
        <v>ede1d71fc34d5d57f06c3491e7482228ec5cdd2e</v>
      </c>
      <c r="L1113" s="7" cm="1">
        <f t="array" aca="1" ref="L1113" ca="1">INDEX(States!$A:$A,RANDBETWEEN(5,COUNTA(States!$A:$A) + 1),1)</f>
        <v>23</v>
      </c>
      <c r="M1113" s="7" t="str">
        <f ca="1">$L1113 &amp; "|" &amp; VLOOKUP($L1113,States!$A:$B,2,FALSE)</f>
        <v>23|22fbba2e2c257238254804c428968d474037a633</v>
      </c>
      <c r="N1113" s="7" t="str">
        <f ca="1">VLOOKUP($F1113,Name!$A:$C,3,FALSE)</f>
        <v>F</v>
      </c>
      <c r="O1113" s="7" t="str">
        <f ca="1">VLOOKUP($N1113,Gender!$A:$B,2,FALSE)</f>
        <v>Female</v>
      </c>
      <c r="P1113" s="7" t="str" cm="1">
        <f t="array" aca="1" ref="P1113" ca="1">INDEX('Marital status'!$A:$A,RANDBETWEEN(5,COUNTA('Marital status'!$A:$A) + 1),1)</f>
        <v>ce0b1612aa711b78a720295d271a33894e2b72bf</v>
      </c>
      <c r="Q1113" s="7" t="str">
        <f ca="1">VLOOKUP($P1113,'Marital status'!$A:$B,2,FALSE)</f>
        <v>single</v>
      </c>
      <c r="R1113" s="7">
        <f t="shared" ca="1" si="121"/>
        <v>6</v>
      </c>
      <c r="S1113" s="7" t="e">
        <f ca="1">VLOOKUP($R1113,Race!$A:$B,2,FALSE)</f>
        <v>#N/A</v>
      </c>
      <c r="T1113" s="8">
        <f t="shared" ca="1" si="122"/>
        <v>32761</v>
      </c>
      <c r="U1113" s="6">
        <f t="shared" ca="1" si="123"/>
        <v>7</v>
      </c>
      <c r="V1113" s="8" t="str">
        <f ca="1">VLOOKUP($U1113,Education!$A:$B,2,FALSE)</f>
        <v>Undergraduate degree</v>
      </c>
      <c r="W1113" s="7">
        <f ca="1" xml:space="preserve">
  IF(OR($Y1113 = 5, $Y1113 = 6, $Y1113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113" s="7" t="str">
        <f ca="1">VLOOKUP($W1113,Department!$A:$B,2,FALSE)</f>
        <v>Controlling</v>
      </c>
      <c r="Y1113" s="6">
        <f t="shared" ca="1" si="124"/>
        <v>10</v>
      </c>
      <c r="Z1113" s="7" t="str">
        <f ca="1">VLOOKUP($Y1113,Role!$A:$B,2,FALSE)</f>
        <v>Trainee</v>
      </c>
      <c r="AA1113" s="6" t="str">
        <f t="shared" ca="1" si="125"/>
        <v/>
      </c>
      <c r="AB1113" s="7" t="str">
        <f ca="1" xml:space="preserve">
IF($AA1113 &lt;&gt; "",
    VLOOKUP($AA1113,Level!$A:$B,2,FALSE),
    ""
)</f>
        <v/>
      </c>
      <c r="AC1113" s="1">
        <f ca="1" xml:space="preserve">
IF($Y1113 = 5 + N("Presidente"),
    27000,
    IF($Y1113 = 6 + N("Vice-presidente"),
        23000,
        IF(OR($Y1113 = 8, $Y1113= 13, $Y1113 = 12) + N("Secretária bilíngue ou coordenador ou especialista"),
            8000,
            IF($Y1113 = 7 + N("Diretor"),
                15000,
                IF($Y1113 = 14 + N("Gerente"),
                    12000,
                    IF($Y1113 = 9 + N("Estagiário"),
                        705,
                        IF($Y1113 = 10 + N("Trainee"),
                            805,
                            IF($Y1113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IF($U1113 = 7,
  500,
  IF($U1113 = 8,
    1000,
    IF($U1113 = 9,
      1500,
      IF($U1113 = 10,
        2000,
        0
      )
    )
  )
)
+
N("Adicional no salário por área")
+
IF($W1113 = 14 + N("Tecnologia da Informação"),
  120,
  IF($W1113 = 16 + N("Vendas"),
    110,
    IF($W1113 = 15 + N("Jurídico"),
      100,
      IF(OR($W1113 = 8, $W1113 = 9, $W1113 = 11) + N("Recursos humanos ou comercial ou comunicação e marketing"),
        80,
        0
      )
    )
  )
)
+
N("Adicionando pegadinha")
+
IF(AND($W1113 = 16, $U1113 = 9, $Y1113 = 11, $AA1113 = 5) + N("Se for de vendas, com mestrado, analista sênior"),
  IF($R1113 = 5,
    100,
    0
  )
  +
  IF($N1113 = "M",
    200,
    0
  ),
  0
)</f>
        <v>1305</v>
      </c>
      <c r="AD11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$A1113  &amp; ", "   &amp;
$C1113  &amp; ", "   &amp;
$E1113  &amp; ", '"  &amp;
$J1113  &amp; "', '" &amp;
$N1113  &amp; "', "  &amp;
$R1113  &amp; ", '"  &amp;
TEXT($T1113,"dd/mm/aaaa")  &amp; "', "   &amp;
$U1113  &amp; ", "   &amp;
$W1113  &amp; ", "   &amp;
$Y1113  &amp; ", "   &amp;
IF($AA1113 &lt;&gt; "", $AA1113, "NULL")  &amp; ", "   &amp;
$AC1113  &amp; ");"</f>
        <v>INSERT INTO bi4all.fac_employees (id_company_fk, id_employee_pk, flg_active, employee_name, id_gender_fk, id_race_fk, birthday, id_schooling_fk, id_department_fk, id_role_fk, id_level_fk, salary) VALUES (6a51143286b03064a49cc2acbee63c09a0682d33, 1109, 1, 'Letícia Caminha Sacramento', 'F', 6, '10/09/1989', 7, 12, 10, NULL, 1305);</v>
      </c>
    </row>
    <row r="1114" spans="1:30" ht="14.25" customHeight="1" x14ac:dyDescent="0.2">
      <c r="A1114" s="7" t="str" cm="1">
        <f t="array" aca="1" ref="A1114" ca="1">INDEX(Company!$A:$A,RANDBETWEEN(5,COUNTA(Company!$A:$A) + 1),1)</f>
        <v>6a51143286b03064a49cc2acbee63c09a0682d33</v>
      </c>
      <c r="B1114" s="7" t="str">
        <f ca="1">VLOOKUP($A1114,Company!$A:$B,2,FALSE)</f>
        <v>ACME Corporation</v>
      </c>
      <c r="C1114" s="5">
        <f t="shared" si="119"/>
        <v>1110</v>
      </c>
      <c r="D1114" s="5" t="str" cm="1">
        <f t="array" ref="D1114">SHA1HASH($C1114)</f>
        <v>533958a2148aa8a3466fa3a8340d51e28294f41d</v>
      </c>
      <c r="E1114" s="6">
        <v>1</v>
      </c>
      <c r="F1114" s="7">
        <f ca="1">IF($C1114 = 1 + N("Presidente"),
    127,
    IF($C1114 = 2 + N("Vice-Presidente"),
        72,
        IF($C1114 = 3 + N("Secretária bilíngue"),
            13,
            RANDBETWEEN(5,COUNT(Name!$A:$A) + 1)
        )
    )
)</f>
        <v>356</v>
      </c>
      <c r="G1114" s="7" t="str">
        <f ca="1">VLOOKUP($F1114,Name!$A:$B,2,FALSE)</f>
        <v>Victória</v>
      </c>
      <c r="H1114" s="7">
        <f ca="1" xml:space="preserve">
IF($C1114 = 1,
    0,
    RANDBETWEEN(5,COUNT('Last name'!$A:$A) + 1)
)</f>
        <v>95</v>
      </c>
      <c r="I1114" s="7" t="str">
        <f ca="1" xml:space="preserve">
IF($C1114 = 1 + N("Presidente"),
    "de Orléans e Bragança",
    VLOOKUP($H1114,'Last name'!$A:$B,2,FALSE) &amp; " " &amp; VLOOKUP(RANDBETWEEN(5,COUNT('Last name'!$A:$A) + 1),'Last name'!$A:$B,2,FALSE)
)</f>
        <v>Galli Giordano</v>
      </c>
      <c r="J1114" s="7" t="str">
        <f t="shared" ca="1" si="120"/>
        <v>Victória Galli Giordano</v>
      </c>
      <c r="K1114" s="7" t="str" cm="1">
        <f t="array" aca="1" ref="K1114" ca="1">SHA1HASH($J1114)</f>
        <v>187d372691e9c7b0c3e9f5f46015351cd2c6f488</v>
      </c>
      <c r="L1114" s="7" cm="1">
        <f t="array" aca="1" ref="L1114" ca="1">INDEX(States!$A:$A,RANDBETWEEN(5,COUNTA(States!$A:$A) + 1),1)</f>
        <v>5</v>
      </c>
      <c r="M1114" s="7" t="str">
        <f ca="1">$L1114 &amp; "|" &amp; VLOOKUP($L1114,States!$A:$B,2,FALSE)</f>
        <v>5|fa0754b9861f7065fd7c6270efb07fc6ac3b0ad8</v>
      </c>
      <c r="N1114" s="7" t="str">
        <f ca="1">VLOOKUP($F1114,Name!$A:$C,3,FALSE)</f>
        <v>F</v>
      </c>
      <c r="O1114" s="7" t="str">
        <f ca="1">VLOOKUP($N1114,Gender!$A:$B,2,FALSE)</f>
        <v>Female</v>
      </c>
      <c r="P1114" s="7" t="str" cm="1">
        <f t="array" aca="1" ref="P1114" ca="1">INDEX('Marital status'!$A:$A,RANDBETWEEN(5,COUNTA('Marital status'!$A:$A) + 1),1)</f>
        <v>93ac84f4e0bd5c1c97b670a12a7fff6af89fb6b3</v>
      </c>
      <c r="Q1114" s="7" t="str">
        <f ca="1">VLOOKUP($P1114,'Marital status'!$A:$B,2,FALSE)</f>
        <v>DIVORCED</v>
      </c>
      <c r="R1114" s="7">
        <f t="shared" ca="1" si="121"/>
        <v>5</v>
      </c>
      <c r="S1114" s="7" t="e">
        <f ca="1">VLOOKUP($R1114,Race!$A:$B,2,FALSE)</f>
        <v>#N/A</v>
      </c>
      <c r="T1114" s="8">
        <f t="shared" ca="1" si="122"/>
        <v>29912</v>
      </c>
      <c r="U1114" s="6">
        <f t="shared" ca="1" si="123"/>
        <v>7</v>
      </c>
      <c r="V1114" s="8" t="str">
        <f ca="1">VLOOKUP($U1114,Education!$A:$B,2,FALSE)</f>
        <v>Undergraduate degree</v>
      </c>
      <c r="W1114" s="7">
        <f ca="1" xml:space="preserve">
  IF(OR($Y1114 = 5, $Y1114 = 6, $Y1114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114" s="7" t="str">
        <f ca="1">VLOOKUP($W1114,Department!$A:$B,2,FALSE)</f>
        <v>Human Resource</v>
      </c>
      <c r="Y1114" s="6">
        <f t="shared" ca="1" si="124"/>
        <v>11</v>
      </c>
      <c r="Z1114" s="7" t="str">
        <f ca="1">VLOOKUP($Y1114,Role!$A:$B,2,FALSE)</f>
        <v>Analyst</v>
      </c>
      <c r="AA1114" s="6">
        <f t="shared" ca="1" si="125"/>
        <v>7</v>
      </c>
      <c r="AB1114" s="7" t="str">
        <f ca="1" xml:space="preserve">
IF($AA1114 &lt;&gt; "",
    VLOOKUP($AA1114,Level!$A:$B,2,FALSE),
    ""
)</f>
        <v>Senior</v>
      </c>
      <c r="AC1114" s="1">
        <f ca="1" xml:space="preserve">
IF($Y1114 = 5 + N("Presidente"),
    27000,
    IF($Y1114 = 6 + N("Vice-presidente"),
        23000,
        IF(OR($Y1114 = 8, $Y1114= 13, $Y1114 = 12) + N("Secretária bilíngue ou coordenador ou especialista"),
            8000,
            IF($Y1114 = 7 + N("Diretor"),
                15000,
                IF($Y1114 = 14 + N("Gerente"),
                    12000,
                    IF($Y1114 = 9 + N("Estagiário"),
                        705,
                        IF($Y1114 = 10 + N("Trainee"),
                            805,
                            IF($Y1114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IF($U1114 = 7,
  500,
  IF($U1114 = 8,
    1000,
    IF($U1114 = 9,
      1500,
      IF($U1114 = 10,
        2000,
        0
      )
    )
  )
)
+
N("Adicional no salário por área")
+
IF($W1114 = 14 + N("Tecnologia da Informação"),
  120,
  IF($W1114 = 16 + N("Vendas"),
    110,
    IF($W1114 = 15 + N("Jurídico"),
      100,
      IF(OR($W1114 = 8, $W1114 = 9, $W1114 = 11) + N("Recursos humanos ou comercial ou comunicação e marketing"),
        80,
        0
      )
    )
  )
)
+
N("Adicionando pegadinha")
+
IF(AND($W1114 = 16, $U1114 = 9, $Y1114 = 11, $AA1114 = 5) + N("Se for de vendas, com mestrado, analista sênior"),
  IF($R1114 = 5,
    100,
    0
  )
  +
  IF($N1114 = "M",
    200,
    0
  ),
  0
)</f>
        <v>2580</v>
      </c>
      <c r="AD11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$A1114  &amp; ", "   &amp;
$C1114  &amp; ", "   &amp;
$E1114  &amp; ", '"  &amp;
$J1114  &amp; "', '" &amp;
$N1114  &amp; "', "  &amp;
$R1114  &amp; ", '"  &amp;
TEXT($T1114,"dd/mm/aaaa")  &amp; "', "   &amp;
$U1114  &amp; ", "   &amp;
$W1114  &amp; ", "   &amp;
$Y1114  &amp; ", "   &amp;
IF($AA1114 &lt;&gt; "", $AA1114, "NULL")  &amp; ", "   &amp;
$AC1114  &amp; ");"</f>
        <v>INSERT INTO bi4all.fac_employees (id_company_fk, id_employee_pk, flg_active, employee_name, id_gender_fk, id_race_fk, birthday, id_schooling_fk, id_department_fk, id_role_fk, id_level_fk, salary) VALUES (6a51143286b03064a49cc2acbee63c09a0682d33, 1110, 1, 'Victória Galli Giordano', 'F', 5, '22/11/1981', 7, 8, 11, 7, 2580);</v>
      </c>
    </row>
    <row r="1115" spans="1:30" ht="14.25" customHeight="1" x14ac:dyDescent="0.2">
      <c r="A1115" s="7" t="str" cm="1">
        <f t="array" aca="1" ref="A1115" ca="1">INDEX(Company!$A:$A,RANDBETWEEN(5,COUNTA(Company!$A:$A) + 1),1)</f>
        <v>6a51143286b03064a49cc2acbee63c09a0682d33</v>
      </c>
      <c r="B1115" s="7" t="str">
        <f ca="1">VLOOKUP($A1115,Company!$A:$B,2,FALSE)</f>
        <v>ACME Corporation</v>
      </c>
      <c r="C1115" s="5">
        <f t="shared" si="119"/>
        <v>1111</v>
      </c>
      <c r="D1115" s="5" t="str" cm="1">
        <f t="array" ref="D1115">SHA1HASH($C1115)</f>
        <v>011c945f30ce2cbafc452f39840f025693339c42</v>
      </c>
      <c r="E1115" s="6">
        <v>1</v>
      </c>
      <c r="F1115" s="7">
        <f ca="1">IF($C1115 = 1 + N("Presidente"),
    127,
    IF($C1115 = 2 + N("Vice-Presidente"),
        72,
        IF($C1115 = 3 + N("Secretária bilíngue"),
            13,
            RANDBETWEEN(5,COUNT(Name!$A:$A) + 1)
        )
    )
)</f>
        <v>107</v>
      </c>
      <c r="G1115" s="7" t="str">
        <f ca="1">VLOOKUP($F1115,Name!$A:$B,2,FALSE)</f>
        <v>Davi Lucca</v>
      </c>
      <c r="H1115" s="7">
        <f ca="1" xml:space="preserve">
IF($C1115 = 1,
    0,
    RANDBETWEEN(5,COUNT('Last name'!$A:$A) + 1)
)</f>
        <v>137</v>
      </c>
      <c r="I1115" s="7" t="str">
        <f ca="1" xml:space="preserve">
IF($C1115 = 1 + N("Presidente"),
    "de Orléans e Bragança",
    VLOOKUP($H1115,'Last name'!$A:$B,2,FALSE) &amp; " " &amp; VLOOKUP(RANDBETWEEN(5,COUNT('Last name'!$A:$A) + 1),'Last name'!$A:$B,2,FALSE)
)</f>
        <v>Moura Figo</v>
      </c>
      <c r="J1115" s="7" t="str">
        <f t="shared" ca="1" si="120"/>
        <v>Davi Lucca Moura Figo</v>
      </c>
      <c r="K1115" s="7" t="str" cm="1">
        <f t="array" aca="1" ref="K1115" ca="1">SHA1HASH($J1115)</f>
        <v>86b767051847fb5fb092752bbaebeca99d3ba1fb</v>
      </c>
      <c r="L1115" s="7" cm="1">
        <f t="array" aca="1" ref="L1115" ca="1">INDEX(States!$A:$A,RANDBETWEEN(5,COUNTA(States!$A:$A) + 1),1)</f>
        <v>12</v>
      </c>
      <c r="M1115" s="7" t="str">
        <f ca="1">$L1115 &amp; "|" &amp; VLOOKUP($L1115,States!$A:$B,2,FALSE)</f>
        <v>12|16a2d6eb767d4fd003fae8cac60e0d85a9416ba8</v>
      </c>
      <c r="N1115" s="7" t="str">
        <f ca="1">VLOOKUP($F1115,Name!$A:$C,3,FALSE)</f>
        <v>M</v>
      </c>
      <c r="O1115" s="7" t="str">
        <f ca="1">VLOOKUP($N1115,Gender!$A:$B,2,FALSE)</f>
        <v>Male</v>
      </c>
      <c r="P1115" s="7" t="str" cm="1">
        <f t="array" aca="1" ref="P1115" ca="1">INDEX('Marital status'!$A:$A,RANDBETWEEN(5,COUNTA('Marital status'!$A:$A) + 1),1)</f>
        <v>ce0b1612aa711b78a720295d271a33894e2b72bf</v>
      </c>
      <c r="Q1115" s="7" t="str">
        <f ca="1">VLOOKUP($P1115,'Marital status'!$A:$B,2,FALSE)</f>
        <v>single</v>
      </c>
      <c r="R1115" s="7">
        <f t="shared" ca="1" si="121"/>
        <v>5</v>
      </c>
      <c r="S1115" s="7" t="e">
        <f ca="1">VLOOKUP($R1115,Race!$A:$B,2,FALSE)</f>
        <v>#N/A</v>
      </c>
      <c r="T1115" s="8">
        <f t="shared" ca="1" si="122"/>
        <v>30190</v>
      </c>
      <c r="U1115" s="6">
        <f t="shared" ca="1" si="123"/>
        <v>7</v>
      </c>
      <c r="V1115" s="8" t="str">
        <f ca="1">VLOOKUP($U1115,Education!$A:$B,2,FALSE)</f>
        <v>Undergraduate degree</v>
      </c>
      <c r="W1115" s="7">
        <f ca="1" xml:space="preserve">
  IF(OR($Y1115 = 5, $Y1115 = 6, $Y1115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115" s="7" t="str">
        <f ca="1">VLOOKUP($W1115,Department!$A:$B,2,FALSE)</f>
        <v>Controlling</v>
      </c>
      <c r="Y1115" s="6">
        <f t="shared" ca="1" si="124"/>
        <v>9</v>
      </c>
      <c r="Z1115" s="7" t="str">
        <f ca="1">VLOOKUP($Y1115,Role!$A:$B,2,FALSE)</f>
        <v>Intern</v>
      </c>
      <c r="AA1115" s="6" t="str">
        <f t="shared" ca="1" si="125"/>
        <v/>
      </c>
      <c r="AB1115" s="7" t="str">
        <f ca="1" xml:space="preserve">
IF($AA1115 &lt;&gt; "",
    VLOOKUP($AA1115,Level!$A:$B,2,FALSE),
    ""
)</f>
        <v/>
      </c>
      <c r="AC1115" s="1">
        <f ca="1" xml:space="preserve">
IF($Y1115 = 5 + N("Presidente"),
    27000,
    IF($Y1115 = 6 + N("Vice-presidente"),
        23000,
        IF(OR($Y1115 = 8, $Y1115= 13, $Y1115 = 12) + N("Secretária bilíngue ou coordenador ou especialista"),
            8000,
            IF($Y1115 = 7 + N("Diretor"),
                15000,
                IF($Y1115 = 14 + N("Gerente"),
                    12000,
                    IF($Y1115 = 9 + N("Estagiário"),
                        705,
                        IF($Y1115 = 10 + N("Trainee"),
                            805,
                            IF($Y1115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IF($U1115 = 7,
  500,
  IF($U1115 = 8,
    1000,
    IF($U1115 = 9,
      1500,
      IF($U1115 = 10,
        2000,
        0
      )
    )
  )
)
+
N("Adicional no salário por área")
+
IF($W1115 = 14 + N("Tecnologia da Informação"),
  120,
  IF($W1115 = 16 + N("Vendas"),
    110,
    IF($W1115 = 15 + N("Jurídico"),
      100,
      IF(OR($W1115 = 8, $W1115 = 9, $W1115 = 11) + N("Recursos humanos ou comercial ou comunicação e marketing"),
        80,
        0
      )
    )
  )
)
+
N("Adicionando pegadinha")
+
IF(AND($W1115 = 16, $U1115 = 9, $Y1115 = 11, $AA1115 = 5) + N("Se for de vendas, com mestrado, analista sênior"),
  IF($R1115 = 5,
    100,
    0
  )
  +
  IF($N1115 = "M",
    200,
    0
  ),
  0
)</f>
        <v>1205</v>
      </c>
      <c r="AD11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$A1115  &amp; ", "   &amp;
$C1115  &amp; ", "   &amp;
$E1115  &amp; ", '"  &amp;
$J1115  &amp; "', '" &amp;
$N1115  &amp; "', "  &amp;
$R1115  &amp; ", '"  &amp;
TEXT($T1115,"dd/mm/aaaa")  &amp; "', "   &amp;
$U1115  &amp; ", "   &amp;
$W1115  &amp; ", "   &amp;
$Y1115  &amp; ", "   &amp;
IF($AA1115 &lt;&gt; "", $AA1115, "NULL")  &amp; ", "   &amp;
$AC1115  &amp; ");"</f>
        <v>INSERT INTO bi4all.fac_employees (id_company_fk, id_employee_pk, flg_active, employee_name, id_gender_fk, id_race_fk, birthday, id_schooling_fk, id_department_fk, id_role_fk, id_level_fk, salary) VALUES (6a51143286b03064a49cc2acbee63c09a0682d33, 1111, 1, 'Davi Lucca Moura Figo', 'M', 5, '27/08/1982', 7, 12, 9, NULL, 1205);</v>
      </c>
    </row>
    <row r="1116" spans="1:30" ht="14.25" customHeight="1" x14ac:dyDescent="0.2">
      <c r="A1116" s="7" t="str" cm="1">
        <f t="array" aca="1" ref="A1116" ca="1">INDEX(Company!$A:$A,RANDBETWEEN(5,COUNTA(Company!$A:$A) + 1),1)</f>
        <v>6a51143286b03064a49cc2acbee63c09a0682d33</v>
      </c>
      <c r="B1116" s="7" t="str">
        <f ca="1">VLOOKUP($A1116,Company!$A:$B,2,FALSE)</f>
        <v>ACME Corporation</v>
      </c>
      <c r="C1116" s="5">
        <f t="shared" si="119"/>
        <v>1112</v>
      </c>
      <c r="D1116" s="5" t="str" cm="1">
        <f t="array" ref="D1116">SHA1HASH($C1116)</f>
        <v>7161a2409087e392cf68559ddac9f1b64b07510c</v>
      </c>
      <c r="E1116" s="6">
        <v>1</v>
      </c>
      <c r="F1116" s="7">
        <f ca="1">IF($C1116 = 1 + N("Presidente"),
    127,
    IF($C1116 = 2 + N("Vice-Presidente"),
        72,
        IF($C1116 = 3 + N("Secretária bilíngue"),
            13,
            RANDBETWEEN(5,COUNT(Name!$A:$A) + 1)
        )
    )
)</f>
        <v>231</v>
      </c>
      <c r="G1116" s="7" t="str">
        <f ca="1">VLOOKUP($F1116,Name!$A:$B,2,FALSE)</f>
        <v>Lorenna</v>
      </c>
      <c r="H1116" s="7">
        <f ca="1" xml:space="preserve">
IF($C1116 = 1,
    0,
    RANDBETWEEN(5,COUNT('Last name'!$A:$A) + 1)
)</f>
        <v>112</v>
      </c>
      <c r="I1116" s="7" t="str">
        <f ca="1" xml:space="preserve">
IF($C1116 = 1 + N("Presidente"),
    "de Orléans e Bragança",
    VLOOKUP($H1116,'Last name'!$A:$B,2,FALSE) &amp; " " &amp; VLOOKUP(RANDBETWEEN(5,COUNT('Last name'!$A:$A) + 1),'Last name'!$A:$B,2,FALSE)
)</f>
        <v>Lopes Monteiro</v>
      </c>
      <c r="J1116" s="7" t="str">
        <f t="shared" ca="1" si="120"/>
        <v>Lorenna Lopes Monteiro</v>
      </c>
      <c r="K1116" s="7" t="str" cm="1">
        <f t="array" aca="1" ref="K1116" ca="1">SHA1HASH($J1116)</f>
        <v>db6a7ceec841e39ee8f6704fdfdb4c5194972fd4</v>
      </c>
      <c r="L1116" s="7" cm="1">
        <f t="array" aca="1" ref="L1116" ca="1">INDEX(States!$A:$A,RANDBETWEEN(5,COUNTA(States!$A:$A) + 1),1)</f>
        <v>17</v>
      </c>
      <c r="M1116" s="7" t="str">
        <f ca="1">$L1116 &amp; "|" &amp; VLOOKUP($L1116,States!$A:$B,2,FALSE)</f>
        <v>17|1a8e69bd071c473b31bfb6b123d956580475386e</v>
      </c>
      <c r="N1116" s="7" t="str">
        <f ca="1">VLOOKUP($F1116,Name!$A:$C,3,FALSE)</f>
        <v>F</v>
      </c>
      <c r="O1116" s="7" t="str">
        <f ca="1">VLOOKUP($N1116,Gender!$A:$B,2,FALSE)</f>
        <v>Female</v>
      </c>
      <c r="P1116" s="7" t="str" cm="1">
        <f t="array" aca="1" ref="P1116" ca="1">INDEX('Marital status'!$A:$A,RANDBETWEEN(5,COUNTA('Marital status'!$A:$A) + 1),1)</f>
        <v>93ac84f4e0bd5c1c97b670a12a7fff6af89fb6b3</v>
      </c>
      <c r="Q1116" s="7" t="str">
        <f ca="1">VLOOKUP($P1116,'Marital status'!$A:$B,2,FALSE)</f>
        <v>DIVORCED</v>
      </c>
      <c r="R1116" s="7">
        <f t="shared" ca="1" si="121"/>
        <v>5</v>
      </c>
      <c r="S1116" s="7" t="e">
        <f ca="1">VLOOKUP($R1116,Race!$A:$B,2,FALSE)</f>
        <v>#N/A</v>
      </c>
      <c r="T1116" s="8">
        <f t="shared" ca="1" si="122"/>
        <v>21605</v>
      </c>
      <c r="U1116" s="6">
        <f t="shared" ca="1" si="123"/>
        <v>7</v>
      </c>
      <c r="V1116" s="8" t="str">
        <f ca="1">VLOOKUP($U1116,Education!$A:$B,2,FALSE)</f>
        <v>Undergraduate degree</v>
      </c>
      <c r="W1116" s="7">
        <f ca="1" xml:space="preserve">
  IF(OR($Y1116 = 5, $Y1116 = 6, $Y1116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116" s="7" t="str">
        <f ca="1">VLOOKUP($W1116,Department!$A:$B,2,FALSE)</f>
        <v>Presidency</v>
      </c>
      <c r="Y1116" s="6">
        <f t="shared" ca="1" si="124"/>
        <v>11</v>
      </c>
      <c r="Z1116" s="7" t="str">
        <f ca="1">VLOOKUP($Y1116,Role!$A:$B,2,FALSE)</f>
        <v>Analyst</v>
      </c>
      <c r="AA1116" s="6">
        <f t="shared" ca="1" si="125"/>
        <v>7</v>
      </c>
      <c r="AB1116" s="7" t="str">
        <f ca="1" xml:space="preserve">
IF($AA1116 &lt;&gt; "",
    VLOOKUP($AA1116,Level!$A:$B,2,FALSE),
    ""
)</f>
        <v>Senior</v>
      </c>
      <c r="AC1116" s="1">
        <f ca="1" xml:space="preserve">
IF($Y1116 = 5 + N("Presidente"),
    27000,
    IF($Y1116 = 6 + N("Vice-presidente"),
        23000,
        IF(OR($Y1116 = 8, $Y1116= 13, $Y1116 = 12) + N("Secretária bilíngue ou coordenador ou especialista"),
            8000,
            IF($Y1116 = 7 + N("Diretor"),
                15000,
                IF($Y1116 = 14 + N("Gerente"),
                    12000,
                    IF($Y1116 = 9 + N("Estagiário"),
                        705,
                        IF($Y1116 = 10 + N("Trainee"),
                            805,
                            IF($Y1116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IF($U1116 = 7,
  500,
  IF($U1116 = 8,
    1000,
    IF($U1116 = 9,
      1500,
      IF($U1116 = 10,
        2000,
        0
      )
    )
  )
)
+
N("Adicional no salário por área")
+
IF($W1116 = 14 + N("Tecnologia da Informação"),
  120,
  IF($W1116 = 16 + N("Vendas"),
    110,
    IF($W1116 = 15 + N("Jurídico"),
      100,
      IF(OR($W1116 = 8, $W1116 = 9, $W1116 = 11) + N("Recursos humanos ou comercial ou comunicação e marketing"),
        80,
        0
      )
    )
  )
)
+
N("Adicionando pegadinha")
+
IF(AND($W1116 = 16, $U1116 = 9, $Y1116 = 11, $AA1116 = 5) + N("Se for de vendas, com mestrado, analista sênior"),
  IF($R1116 = 5,
    100,
    0
  )
  +
  IF($N1116 = "M",
    200,
    0
  ),
  0
)</f>
        <v>2500</v>
      </c>
      <c r="AD11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$A1116  &amp; ", "   &amp;
$C1116  &amp; ", "   &amp;
$E1116  &amp; ", '"  &amp;
$J1116  &amp; "', '" &amp;
$N1116  &amp; "', "  &amp;
$R1116  &amp; ", '"  &amp;
TEXT($T1116,"dd/mm/aaaa")  &amp; "', "   &amp;
$U1116  &amp; ", "   &amp;
$W1116  &amp; ", "   &amp;
$Y1116  &amp; ", "   &amp;
IF($AA1116 &lt;&gt; "", $AA1116, "NULL")  &amp; ", "   &amp;
$AC1116  &amp; ");"</f>
        <v>INSERT INTO bi4all.fac_employees (id_company_fk, id_employee_pk, flg_active, employee_name, id_gender_fk, id_race_fk, birthday, id_schooling_fk, id_department_fk, id_role_fk, id_level_fk, salary) VALUES (6a51143286b03064a49cc2acbee63c09a0682d33, 1112, 1, 'Lorenna Lopes Monteiro', 'F', 5, '24/02/1959', 7, 5, 11, 7, 2500);</v>
      </c>
    </row>
    <row r="1117" spans="1:30" ht="14.25" customHeight="1" x14ac:dyDescent="0.2">
      <c r="A1117" s="7" t="str" cm="1">
        <f t="array" aca="1" ref="A1117" ca="1">INDEX(Company!$A:$A,RANDBETWEEN(5,COUNTA(Company!$A:$A) + 1),1)</f>
        <v>6a51143286b03064a49cc2acbee63c09a0682d33</v>
      </c>
      <c r="B1117" s="7" t="str">
        <f ca="1">VLOOKUP($A1117,Company!$A:$B,2,FALSE)</f>
        <v>ACME Corporation</v>
      </c>
      <c r="C1117" s="5">
        <f t="shared" si="119"/>
        <v>1113</v>
      </c>
      <c r="D1117" s="5" t="str" cm="1">
        <f t="array" ref="D1117">SHA1HASH($C1117)</f>
        <v>3ca192bd7558780793444f73366c58d60c9d7775</v>
      </c>
      <c r="E1117" s="6">
        <v>1</v>
      </c>
      <c r="F1117" s="7">
        <f ca="1">IF($C1117 = 1 + N("Presidente"),
    127,
    IF($C1117 = 2 + N("Vice-Presidente"),
        72,
        IF($C1117 = 3 + N("Secretária bilíngue"),
            13,
            RANDBETWEEN(5,COUNT(Name!$A:$A) + 1)
        )
    )
)</f>
        <v>108</v>
      </c>
      <c r="G1117" s="7" t="str">
        <f ca="1">VLOOKUP($F1117,Name!$A:$B,2,FALSE)</f>
        <v>Davi Luccas</v>
      </c>
      <c r="H1117" s="7">
        <f ca="1" xml:space="preserve">
IF($C1117 = 1,
    0,
    RANDBETWEEN(5,COUNT('Last name'!$A:$A) + 1)
)</f>
        <v>92</v>
      </c>
      <c r="I1117" s="7" t="str">
        <f ca="1" xml:space="preserve">
IF($C1117 = 1 + N("Presidente"),
    "de Orléans e Bragança",
    VLOOKUP($H1117,'Last name'!$A:$B,2,FALSE) &amp; " " &amp; VLOOKUP(RANDBETWEEN(5,COUNT('Last name'!$A:$A) + 1),'Last name'!$A:$B,2,FALSE)
)</f>
        <v>Freitas Martins</v>
      </c>
      <c r="J1117" s="7" t="str">
        <f t="shared" ca="1" si="120"/>
        <v>Davi Luccas Freitas Martins</v>
      </c>
      <c r="K1117" s="7" t="str" cm="1">
        <f t="array" aca="1" ref="K1117" ca="1">SHA1HASH($J1117)</f>
        <v>84f76153397bb5272b412cfdebe78e3cecb46c46</v>
      </c>
      <c r="L1117" s="7" cm="1">
        <f t="array" aca="1" ref="L1117" ca="1">INDEX(States!$A:$A,RANDBETWEEN(5,COUNTA(States!$A:$A) + 1),1)</f>
        <v>22</v>
      </c>
      <c r="M1117" s="7" t="str">
        <f ca="1">$L1117 &amp; "|" &amp; VLOOKUP($L1117,States!$A:$B,2,FALSE)</f>
        <v>22|04a99b2b0b78076f0a06c2d7695137915b2933a5</v>
      </c>
      <c r="N1117" s="7" t="str">
        <f ca="1">VLOOKUP($F1117,Name!$A:$C,3,FALSE)</f>
        <v>M</v>
      </c>
      <c r="O1117" s="7" t="str">
        <f ca="1">VLOOKUP($N1117,Gender!$A:$B,2,FALSE)</f>
        <v>Male</v>
      </c>
      <c r="P1117" s="7" t="str" cm="1">
        <f t="array" aca="1" ref="P1117" ca="1">INDEX('Marital status'!$A:$A,RANDBETWEEN(5,COUNTA('Marital status'!$A:$A) + 1),1)</f>
        <v>ce0b1612aa711b78a720295d271a33894e2b72bf</v>
      </c>
      <c r="Q1117" s="7" t="str">
        <f ca="1">VLOOKUP($P1117,'Marital status'!$A:$B,2,FALSE)</f>
        <v>single</v>
      </c>
      <c r="R1117" s="7">
        <f t="shared" ca="1" si="121"/>
        <v>5</v>
      </c>
      <c r="S1117" s="7" t="e">
        <f ca="1">VLOOKUP($R1117,Race!$A:$B,2,FALSE)</f>
        <v>#N/A</v>
      </c>
      <c r="T1117" s="8">
        <f t="shared" ca="1" si="122"/>
        <v>32568</v>
      </c>
      <c r="U1117" s="6">
        <f t="shared" ca="1" si="123"/>
        <v>7</v>
      </c>
      <c r="V1117" s="8" t="str">
        <f ca="1">VLOOKUP($U1117,Education!$A:$B,2,FALSE)</f>
        <v>Undergraduate degree</v>
      </c>
      <c r="W1117" s="7">
        <f ca="1" xml:space="preserve">
  IF(OR($Y1117 = 5, $Y1117 = 6, $Y1117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117" s="7" t="str">
        <f ca="1">VLOOKUP($W1117,Department!$A:$B,2,FALSE)</f>
        <v>Human Resource</v>
      </c>
      <c r="Y1117" s="6">
        <f t="shared" ca="1" si="124"/>
        <v>9</v>
      </c>
      <c r="Z1117" s="7" t="str">
        <f ca="1">VLOOKUP($Y1117,Role!$A:$B,2,FALSE)</f>
        <v>Intern</v>
      </c>
      <c r="AA1117" s="6" t="str">
        <f t="shared" ca="1" si="125"/>
        <v/>
      </c>
      <c r="AB1117" s="7" t="str">
        <f ca="1" xml:space="preserve">
IF($AA1117 &lt;&gt; "",
    VLOOKUP($AA1117,Level!$A:$B,2,FALSE),
    ""
)</f>
        <v/>
      </c>
      <c r="AC1117" s="1">
        <f ca="1" xml:space="preserve">
IF($Y1117 = 5 + N("Presidente"),
    27000,
    IF($Y1117 = 6 + N("Vice-presidente"),
        23000,
        IF(OR($Y1117 = 8, $Y1117= 13, $Y1117 = 12) + N("Secretária bilíngue ou coordenador ou especialista"),
            8000,
            IF($Y1117 = 7 + N("Diretor"),
                15000,
                IF($Y1117 = 14 + N("Gerente"),
                    12000,
                    IF($Y1117 = 9 + N("Estagiário"),
                        705,
                        IF($Y1117 = 10 + N("Trainee"),
                            805,
                            IF($Y1117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IF($U1117 = 7,
  500,
  IF($U1117 = 8,
    1000,
    IF($U1117 = 9,
      1500,
      IF($U1117 = 10,
        2000,
        0
      )
    )
  )
)
+
N("Adicional no salário por área")
+
IF($W1117 = 14 + N("Tecnologia da Informação"),
  120,
  IF($W1117 = 16 + N("Vendas"),
    110,
    IF($W1117 = 15 + N("Jurídico"),
      100,
      IF(OR($W1117 = 8, $W1117 = 9, $W1117 = 11) + N("Recursos humanos ou comercial ou comunicação e marketing"),
        80,
        0
      )
    )
  )
)
+
N("Adicionando pegadinha")
+
IF(AND($W1117 = 16, $U1117 = 9, $Y1117 = 11, $AA1117 = 5) + N("Se for de vendas, com mestrado, analista sênior"),
  IF($R1117 = 5,
    100,
    0
  )
  +
  IF($N1117 = "M",
    200,
    0
  ),
  0
)</f>
        <v>1285</v>
      </c>
      <c r="AD11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$A1117  &amp; ", "   &amp;
$C1117  &amp; ", "   &amp;
$E1117  &amp; ", '"  &amp;
$J1117  &amp; "', '" &amp;
$N1117  &amp; "', "  &amp;
$R1117  &amp; ", '"  &amp;
TEXT($T1117,"dd/mm/aaaa")  &amp; "', "   &amp;
$U1117  &amp; ", "   &amp;
$W1117  &amp; ", "   &amp;
$Y1117  &amp; ", "   &amp;
IF($AA1117 &lt;&gt; "", $AA1117, "NULL")  &amp; ", "   &amp;
$AC1117  &amp; ");"</f>
        <v>INSERT INTO bi4all.fac_employees (id_company_fk, id_employee_pk, flg_active, employee_name, id_gender_fk, id_race_fk, birthday, id_schooling_fk, id_department_fk, id_role_fk, id_level_fk, salary) VALUES (6a51143286b03064a49cc2acbee63c09a0682d33, 1113, 1, 'Davi Luccas Freitas Martins', 'M', 5, '01/03/1989', 7, 8, 9, NULL, 1285);</v>
      </c>
    </row>
    <row r="1118" spans="1:30" ht="14.25" customHeight="1" x14ac:dyDescent="0.2">
      <c r="A1118" s="7" t="str" cm="1">
        <f t="array" aca="1" ref="A1118" ca="1">INDEX(Company!$A:$A,RANDBETWEEN(5,COUNTA(Company!$A:$A) + 1),1)</f>
        <v>6a51143286b03064a49cc2acbee63c09a0682d33</v>
      </c>
      <c r="B1118" s="7" t="str">
        <f ca="1">VLOOKUP($A1118,Company!$A:$B,2,FALSE)</f>
        <v>ACME Corporation</v>
      </c>
      <c r="C1118" s="5">
        <f t="shared" si="119"/>
        <v>1114</v>
      </c>
      <c r="D1118" s="5" t="str" cm="1">
        <f t="array" ref="D1118">SHA1HASH($C1118)</f>
        <v>870f1bf229da5eb26e5e5a7c1d69d9451fa7906a</v>
      </c>
      <c r="E1118" s="6">
        <v>1</v>
      </c>
      <c r="F1118" s="7">
        <f ca="1">IF($C1118 = 1 + N("Presidente"),
    127,
    IF($C1118 = 2 + N("Vice-Presidente"),
        72,
        IF($C1118 = 3 + N("Secretária bilíngue"),
            13,
            RANDBETWEEN(5,COUNT(Name!$A:$A) + 1)
        )
    )
)</f>
        <v>245</v>
      </c>
      <c r="G1118" s="7" t="str">
        <f ca="1">VLOOKUP($F1118,Name!$A:$B,2,FALSE)</f>
        <v>Luiz Henrique</v>
      </c>
      <c r="H1118" s="7">
        <f ca="1" xml:space="preserve">
IF($C1118 = 1,
    0,
    RANDBETWEEN(5,COUNT('Last name'!$A:$A) + 1)
)</f>
        <v>72</v>
      </c>
      <c r="I1118" s="7" t="str">
        <f ca="1" xml:space="preserve">
IF($C1118 = 1 + N("Presidente"),
    "de Orléans e Bragança",
    VLOOKUP($H1118,'Last name'!$A:$B,2,FALSE) &amp; " " &amp; VLOOKUP(RANDBETWEEN(5,COUNT('Last name'!$A:$A) + 1),'Last name'!$A:$B,2,FALSE)
)</f>
        <v>De Luca Garcia</v>
      </c>
      <c r="J1118" s="7" t="str">
        <f t="shared" ca="1" si="120"/>
        <v>Luiz Henrique De Luca Garcia</v>
      </c>
      <c r="K1118" s="7" t="str" cm="1">
        <f t="array" aca="1" ref="K1118" ca="1">SHA1HASH($J1118)</f>
        <v>9a4caa7254bc6285a9a7253f2b2391584469e729</v>
      </c>
      <c r="L1118" s="7" cm="1">
        <f t="array" aca="1" ref="L1118" ca="1">INDEX(States!$A:$A,RANDBETWEEN(5,COUNTA(States!$A:$A) + 1),1)</f>
        <v>18</v>
      </c>
      <c r="M1118" s="7" t="str">
        <f ca="1">$L1118 &amp; "|" &amp; VLOOKUP($L1118,States!$A:$B,2,FALSE)</f>
        <v>18|4c829e7753eab86056bb8157601420a362debf31</v>
      </c>
      <c r="N1118" s="7" t="str">
        <f ca="1">VLOOKUP($F1118,Name!$A:$C,3,FALSE)</f>
        <v>M</v>
      </c>
      <c r="O1118" s="7" t="str">
        <f ca="1">VLOOKUP($N1118,Gender!$A:$B,2,FALSE)</f>
        <v>Male</v>
      </c>
      <c r="P1118" s="7" t="str" cm="1">
        <f t="array" aca="1" ref="P1118" ca="1">INDEX('Marital status'!$A:$A,RANDBETWEEN(5,COUNTA('Marital status'!$A:$A) + 1),1)</f>
        <v>ce0b1612aa711b78a720295d271a33894e2b72bf</v>
      </c>
      <c r="Q1118" s="7" t="str">
        <f ca="1">VLOOKUP($P1118,'Marital status'!$A:$B,2,FALSE)</f>
        <v>single</v>
      </c>
      <c r="R1118" s="7">
        <f t="shared" ca="1" si="121"/>
        <v>5</v>
      </c>
      <c r="S1118" s="7" t="e">
        <f ca="1">VLOOKUP($R1118,Race!$A:$B,2,FALSE)</f>
        <v>#N/A</v>
      </c>
      <c r="T1118" s="8">
        <f t="shared" ca="1" si="122"/>
        <v>19756</v>
      </c>
      <c r="U1118" s="6">
        <f t="shared" ca="1" si="123"/>
        <v>8</v>
      </c>
      <c r="V1118" s="8" t="str">
        <f ca="1">VLOOKUP($U1118,Education!$A:$B,2,FALSE)</f>
        <v>Graduate school</v>
      </c>
      <c r="W1118" s="7">
        <f ca="1" xml:space="preserve">
  IF(OR($Y1118 = 5, $Y1118 = 6, $Y1118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118" s="7" t="str">
        <f ca="1">VLOOKUP($W1118,Department!$A:$B,2,FALSE)</f>
        <v>Audit</v>
      </c>
      <c r="Y1118" s="6">
        <f t="shared" ca="1" si="124"/>
        <v>11</v>
      </c>
      <c r="Z1118" s="7" t="str">
        <f ca="1">VLOOKUP($Y1118,Role!$A:$B,2,FALSE)</f>
        <v>Analyst</v>
      </c>
      <c r="AA1118" s="6">
        <f t="shared" ca="1" si="125"/>
        <v>6</v>
      </c>
      <c r="AB1118" s="7" t="str">
        <f ca="1" xml:space="preserve">
IF($AA1118 &lt;&gt; "",
    VLOOKUP($AA1118,Level!$A:$B,2,FALSE),
    ""
)</f>
        <v>Pleno</v>
      </c>
      <c r="AC1118" s="1">
        <f ca="1" xml:space="preserve">
IF($Y1118 = 5 + N("Presidente"),
    27000,
    IF($Y1118 = 6 + N("Vice-presidente"),
        23000,
        IF(OR($Y1118 = 8, $Y1118= 13, $Y1118 = 12) + N("Secretária bilíngue ou coordenador ou especialista"),
            8000,
            IF($Y1118 = 7 + N("Diretor"),
                15000,
                IF($Y1118 = 14 + N("Gerente"),
                    12000,
                    IF($Y1118 = 9 + N("Estagiário"),
                        705,
                        IF($Y1118 = 10 + N("Trainee"),
                            805,
                            IF($Y1118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IF($U1118 = 7,
  500,
  IF($U1118 = 8,
    1000,
    IF($U1118 = 9,
      1500,
      IF($U1118 = 10,
        2000,
        0
      )
    )
  )
)
+
N("Adicional no salário por área")
+
IF($W1118 = 14 + N("Tecnologia da Informação"),
  120,
  IF($W1118 = 16 + N("Vendas"),
    110,
    IF($W1118 = 15 + N("Jurídico"),
      100,
      IF(OR($W1118 = 8, $W1118 = 9, $W1118 = 11) + N("Recursos humanos ou comercial ou comunicação e marketing"),
        80,
        0
      )
    )
  )
)
+
N("Adicionando pegadinha")
+
IF(AND($W1118 = 16, $U1118 = 9, $Y1118 = 11, $AA1118 = 5) + N("Se for de vendas, com mestrado, analista sênior"),
  IF($R1118 = 5,
    100,
    0
  )
  +
  IF($N1118 = "M",
    200,
    0
  ),
  0
)</f>
        <v>3000</v>
      </c>
      <c r="AD11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$A1118  &amp; ", "   &amp;
$C1118  &amp; ", "   &amp;
$E1118  &amp; ", '"  &amp;
$J1118  &amp; "', '" &amp;
$N1118  &amp; "', "  &amp;
$R1118  &amp; ", '"  &amp;
TEXT($T1118,"dd/mm/aaaa")  &amp; "', "   &amp;
$U1118  &amp; ", "   &amp;
$W1118  &amp; ", "   &amp;
$Y1118  &amp; ", "   &amp;
IF($AA1118 &lt;&gt; "", $AA1118, "NULL")  &amp; ", "   &amp;
$AC1118  &amp; ");"</f>
        <v>INSERT INTO bi4all.fac_employees (id_company_fk, id_employee_pk, flg_active, employee_name, id_gender_fk, id_race_fk, birthday, id_schooling_fk, id_department_fk, id_role_fk, id_level_fk, salary) VALUES (6a51143286b03064a49cc2acbee63c09a0682d33, 1114, 1, 'Luiz Henrique De Luca Garcia', 'M', 5, '01/02/1954', 8, 13, 11, 6, 3000);</v>
      </c>
    </row>
    <row r="1119" spans="1:30" ht="14.25" customHeight="1" x14ac:dyDescent="0.2">
      <c r="A1119" s="7" t="str" cm="1">
        <f t="array" aca="1" ref="A1119" ca="1">INDEX(Company!$A:$A,RANDBETWEEN(5,COUNTA(Company!$A:$A) + 1),1)</f>
        <v>6a51143286b03064a49cc2acbee63c09a0682d33</v>
      </c>
      <c r="B1119" s="7" t="str">
        <f ca="1">VLOOKUP($A1119,Company!$A:$B,2,FALSE)</f>
        <v>ACME Corporation</v>
      </c>
      <c r="C1119" s="5">
        <f t="shared" si="119"/>
        <v>1115</v>
      </c>
      <c r="D1119" s="5" t="str" cm="1">
        <f t="array" ref="D1119">SHA1HASH($C1119)</f>
        <v>04b69e5006d308a60f286c6d87138324d3c745c6</v>
      </c>
      <c r="E1119" s="6">
        <v>1</v>
      </c>
      <c r="F1119" s="7">
        <f ca="1">IF($C1119 = 1 + N("Presidente"),
    127,
    IF($C1119 = 2 + N("Vice-Presidente"),
        72,
        IF($C1119 = 3 + N("Secretária bilíngue"),
            13,
            RANDBETWEEN(5,COUNT(Name!$A:$A) + 1)
        )
    )
)</f>
        <v>60</v>
      </c>
      <c r="G1119" s="7" t="str">
        <f ca="1">VLOOKUP($F1119,Name!$A:$B,2,FALSE)</f>
        <v>Augusta</v>
      </c>
      <c r="H1119" s="7">
        <f ca="1" xml:space="preserve">
IF($C1119 = 1,
    0,
    RANDBETWEEN(5,COUNT('Last name'!$A:$A) + 1)
)</f>
        <v>115</v>
      </c>
      <c r="I1119" s="7" t="str">
        <f ca="1" xml:space="preserve">
IF($C1119 = 1 + N("Presidente"),
    "de Orléans e Bragança",
    VLOOKUP($H1119,'Last name'!$A:$B,2,FALSE) &amp; " " &amp; VLOOKUP(RANDBETWEEN(5,COUNT('Last name'!$A:$A) + 1),'Last name'!$A:$B,2,FALSE)
)</f>
        <v>Madureira Junqueira</v>
      </c>
      <c r="J1119" s="7" t="str">
        <f t="shared" ca="1" si="120"/>
        <v>Augusta Madureira Junqueira</v>
      </c>
      <c r="K1119" s="7" t="str" cm="1">
        <f t="array" aca="1" ref="K1119" ca="1">SHA1HASH($J1119)</f>
        <v>91c7ce391b2aa6fe131a9515e307c9cbb96b39b1</v>
      </c>
      <c r="L1119" s="7" cm="1">
        <f t="array" aca="1" ref="L1119" ca="1">INDEX(States!$A:$A,RANDBETWEEN(5,COUNTA(States!$A:$A) + 1),1)</f>
        <v>9</v>
      </c>
      <c r="M1119" s="7" t="str">
        <f ca="1">$L1119 &amp; "|" &amp; VLOOKUP($L1119,States!$A:$B,2,FALSE)</f>
        <v>9|68b7ab1daf7c594d71db682ca70a5cb187f0524f</v>
      </c>
      <c r="N1119" s="7" t="str">
        <f ca="1">VLOOKUP($F1119,Name!$A:$C,3,FALSE)</f>
        <v>F</v>
      </c>
      <c r="O1119" s="7" t="str">
        <f ca="1">VLOOKUP($N1119,Gender!$A:$B,2,FALSE)</f>
        <v>Female</v>
      </c>
      <c r="P1119" s="7" t="str" cm="1">
        <f t="array" aca="1" ref="P1119" ca="1">INDEX('Marital status'!$A:$A,RANDBETWEEN(5,COUNTA('Marital status'!$A:$A) + 1),1)</f>
        <v>47051393f6bcbf99111ec5d70ba2ebbe11ebccae</v>
      </c>
      <c r="Q1119" s="7" t="str">
        <f ca="1">VLOOKUP($P1119,'Marital status'!$A:$B,2,FALSE)</f>
        <v xml:space="preserve"> Separated </v>
      </c>
      <c r="R1119" s="7">
        <f t="shared" ca="1" si="121"/>
        <v>5</v>
      </c>
      <c r="S1119" s="7" t="e">
        <f ca="1">VLOOKUP($R1119,Race!$A:$B,2,FALSE)</f>
        <v>#N/A</v>
      </c>
      <c r="T1119" s="8">
        <f t="shared" ca="1" si="122"/>
        <v>22358</v>
      </c>
      <c r="U1119" s="6">
        <f t="shared" ca="1" si="123"/>
        <v>7</v>
      </c>
      <c r="V1119" s="8" t="str">
        <f ca="1">VLOOKUP($U1119,Education!$A:$B,2,FALSE)</f>
        <v>Undergraduate degree</v>
      </c>
      <c r="W1119" s="7">
        <f ca="1" xml:space="preserve">
  IF(OR($Y1119 = 5, $Y1119 = 6, $Y1119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119" s="7" t="str">
        <f ca="1">VLOOKUP($W1119,Department!$A:$B,2,FALSE)</f>
        <v>Administration</v>
      </c>
      <c r="Y1119" s="6">
        <f t="shared" ca="1" si="124"/>
        <v>10</v>
      </c>
      <c r="Z1119" s="7" t="str">
        <f ca="1">VLOOKUP($Y1119,Role!$A:$B,2,FALSE)</f>
        <v>Trainee</v>
      </c>
      <c r="AA1119" s="6" t="str">
        <f t="shared" ca="1" si="125"/>
        <v/>
      </c>
      <c r="AB1119" s="7" t="str">
        <f ca="1" xml:space="preserve">
IF($AA1119 &lt;&gt; "",
    VLOOKUP($AA1119,Level!$A:$B,2,FALSE),
    ""
)</f>
        <v/>
      </c>
      <c r="AC1119" s="1">
        <f ca="1" xml:space="preserve">
IF($Y1119 = 5 + N("Presidente"),
    27000,
    IF($Y1119 = 6 + N("Vice-presidente"),
        23000,
        IF(OR($Y1119 = 8, $Y1119= 13, $Y1119 = 12) + N("Secretária bilíngue ou coordenador ou especialista"),
            8000,
            IF($Y1119 = 7 + N("Diretor"),
                15000,
                IF($Y1119 = 14 + N("Gerente"),
                    12000,
                    IF($Y1119 = 9 + N("Estagiário"),
                        705,
                        IF($Y1119 = 10 + N("Trainee"),
                            805,
                            IF($Y1119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IF($U1119 = 7,
  500,
  IF($U1119 = 8,
    1000,
    IF($U1119 = 9,
      1500,
      IF($U1119 = 10,
        2000,
        0
      )
    )
  )
)
+
N("Adicional no salário por área")
+
IF($W1119 = 14 + N("Tecnologia da Informação"),
  120,
  IF($W1119 = 16 + N("Vendas"),
    110,
    IF($W1119 = 15 + N("Jurídico"),
      100,
      IF(OR($W1119 = 8, $W1119 = 9, $W1119 = 11) + N("Recursos humanos ou comercial ou comunicação e marketing"),
        80,
        0
      )
    )
  )
)
+
N("Adicionando pegadinha")
+
IF(AND($W1119 = 16, $U1119 = 9, $Y1119 = 11, $AA1119 = 5) + N("Se for de vendas, com mestrado, analista sênior"),
  IF($R1119 = 5,
    100,
    0
  )
  +
  IF($N1119 = "M",
    200,
    0
  ),
  0
)</f>
        <v>1305</v>
      </c>
      <c r="AD11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$A1119  &amp; ", "   &amp;
$C1119  &amp; ", "   &amp;
$E1119  &amp; ", '"  &amp;
$J1119  &amp; "', '" &amp;
$N1119  &amp; "', "  &amp;
$R1119  &amp; ", '"  &amp;
TEXT($T1119,"dd/mm/aaaa")  &amp; "', "   &amp;
$U1119  &amp; ", "   &amp;
$W1119  &amp; ", "   &amp;
$Y1119  &amp; ", "   &amp;
IF($AA1119 &lt;&gt; "", $AA1119, "NULL")  &amp; ", "   &amp;
$AC1119  &amp; ");"</f>
        <v>INSERT INTO bi4all.fac_employees (id_company_fk, id_employee_pk, flg_active, employee_name, id_gender_fk, id_race_fk, birthday, id_schooling_fk, id_department_fk, id_role_fk, id_level_fk, salary) VALUES (6a51143286b03064a49cc2acbee63c09a0682d33, 1115, 1, 'Augusta Madureira Junqueira', 'F', 5, '18/03/1961', 7, 6, 10, NULL, 1305);</v>
      </c>
    </row>
    <row r="1120" spans="1:30" ht="14.25" customHeight="1" x14ac:dyDescent="0.2">
      <c r="A1120" s="7" t="str" cm="1">
        <f t="array" aca="1" ref="A1120" ca="1">INDEX(Company!$A:$A,RANDBETWEEN(5,COUNTA(Company!$A:$A) + 1),1)</f>
        <v>6a51143286b03064a49cc2acbee63c09a0682d33</v>
      </c>
      <c r="B1120" s="7" t="str">
        <f ca="1">VLOOKUP($A1120,Company!$A:$B,2,FALSE)</f>
        <v>ACME Corporation</v>
      </c>
      <c r="C1120" s="5">
        <f t="shared" si="119"/>
        <v>1116</v>
      </c>
      <c r="D1120" s="5" t="str" cm="1">
        <f t="array" ref="D1120">SHA1HASH($C1120)</f>
        <v>259fe583ddd64df1efa6b2cbf7a1afae427cfa5d</v>
      </c>
      <c r="E1120" s="6">
        <v>1</v>
      </c>
      <c r="F1120" s="7">
        <f ca="1">IF($C1120 = 1 + N("Presidente"),
    127,
    IF($C1120 = 2 + N("Vice-Presidente"),
        72,
        IF($C1120 = 3 + N("Secretária bilíngue"),
            13,
            RANDBETWEEN(5,COUNT(Name!$A:$A) + 1)
        )
    )
)</f>
        <v>296</v>
      </c>
      <c r="G1120" s="7" t="str">
        <f ca="1">VLOOKUP($F1120,Name!$A:$B,2,FALSE)</f>
        <v>Miguel Henrique</v>
      </c>
      <c r="H1120" s="7">
        <f ca="1" xml:space="preserve">
IF($C1120 = 1,
    0,
    RANDBETWEEN(5,COUNT('Last name'!$A:$A) + 1)
)</f>
        <v>76</v>
      </c>
      <c r="I1120" s="7" t="str">
        <f ca="1" xml:space="preserve">
IF($C1120 = 1 + N("Presidente"),
    "de Orléans e Bragança",
    VLOOKUP($H1120,'Last name'!$A:$B,2,FALSE) &amp; " " &amp; VLOOKUP(RANDBETWEEN(5,COUNT('Last name'!$A:$A) + 1),'Last name'!$A:$B,2,FALSE)
)</f>
        <v>Duarte Lombardi</v>
      </c>
      <c r="J1120" s="7" t="str">
        <f t="shared" ca="1" si="120"/>
        <v>Miguel Henrique Duarte Lombardi</v>
      </c>
      <c r="K1120" s="7" t="str" cm="1">
        <f t="array" aca="1" ref="K1120" ca="1">SHA1HASH($J1120)</f>
        <v>8dfa86ce87905ec65a0ff22def188fc68f0921c3</v>
      </c>
      <c r="L1120" s="7" cm="1">
        <f t="array" aca="1" ref="L1120" ca="1">INDEX(States!$A:$A,RANDBETWEEN(5,COUNTA(States!$A:$A) + 1),1)</f>
        <v>11</v>
      </c>
      <c r="M1120" s="7" t="str">
        <f ca="1">$L1120 &amp; "|" &amp; VLOOKUP($L1120,States!$A:$B,2,FALSE)</f>
        <v>11|fe2c415e55f0a42317aa24885817f9de5cf497c6</v>
      </c>
      <c r="N1120" s="7" t="str">
        <f ca="1">VLOOKUP($F1120,Name!$A:$C,3,FALSE)</f>
        <v>M</v>
      </c>
      <c r="O1120" s="7" t="str">
        <f ca="1">VLOOKUP($N1120,Gender!$A:$B,2,FALSE)</f>
        <v>Male</v>
      </c>
      <c r="P1120" s="7" t="str" cm="1">
        <f t="array" aca="1" ref="P1120" ca="1">INDEX('Marital status'!$A:$A,RANDBETWEEN(5,COUNTA('Marital status'!$A:$A) + 1),1)</f>
        <v>459031b19ec5bbd3b3dbc0a9dcf2cb6e6c6f7848</v>
      </c>
      <c r="Q1120" s="7" t="str">
        <f ca="1">VLOOKUP($P1120,'Marital status'!$A:$B,2,FALSE)</f>
        <v xml:space="preserve">Widowed </v>
      </c>
      <c r="R1120" s="7">
        <f t="shared" ca="1" si="121"/>
        <v>6</v>
      </c>
      <c r="S1120" s="7" t="e">
        <f ca="1">VLOOKUP($R1120,Race!$A:$B,2,FALSE)</f>
        <v>#N/A</v>
      </c>
      <c r="T1120" s="8">
        <f t="shared" ca="1" si="122"/>
        <v>28595</v>
      </c>
      <c r="U1120" s="6">
        <f t="shared" ca="1" si="123"/>
        <v>7</v>
      </c>
      <c r="V1120" s="8" t="str">
        <f ca="1">VLOOKUP($U1120,Education!$A:$B,2,FALSE)</f>
        <v>Undergraduate degree</v>
      </c>
      <c r="W1120" s="7">
        <f ca="1" xml:space="preserve">
  IF(OR($Y1120 = 5, $Y1120 = 6, $Y1120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120" s="7" t="str">
        <f ca="1">VLOOKUP($W1120,Department!$A:$B,2,FALSE)</f>
        <v>Operations</v>
      </c>
      <c r="Y1120" s="6">
        <f t="shared" ca="1" si="124"/>
        <v>11</v>
      </c>
      <c r="Z1120" s="7" t="str">
        <f ca="1">VLOOKUP($Y1120,Role!$A:$B,2,FALSE)</f>
        <v>Analyst</v>
      </c>
      <c r="AA1120" s="6">
        <f t="shared" ca="1" si="125"/>
        <v>7</v>
      </c>
      <c r="AB1120" s="7" t="str">
        <f ca="1" xml:space="preserve">
IF($AA1120 &lt;&gt; "",
    VLOOKUP($AA1120,Level!$A:$B,2,FALSE),
    ""
)</f>
        <v>Senior</v>
      </c>
      <c r="AC1120" s="1">
        <f ca="1" xml:space="preserve">
IF($Y1120 = 5 + N("Presidente"),
    27000,
    IF($Y1120 = 6 + N("Vice-presidente"),
        23000,
        IF(OR($Y1120 = 8, $Y1120= 13, $Y1120 = 12) + N("Secretária bilíngue ou coordenador ou especialista"),
            8000,
            IF($Y1120 = 7 + N("Diretor"),
                15000,
                IF($Y1120 = 14 + N("Gerente"),
                    12000,
                    IF($Y1120 = 9 + N("Estagiário"),
                        705,
                        IF($Y1120 = 10 + N("Trainee"),
                            805,
                            IF($Y1120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IF($U1120 = 7,
  500,
  IF($U1120 = 8,
    1000,
    IF($U1120 = 9,
      1500,
      IF($U1120 = 10,
        2000,
        0
      )
    )
  )
)
+
N("Adicional no salário por área")
+
IF($W1120 = 14 + N("Tecnologia da Informação"),
  120,
  IF($W1120 = 16 + N("Vendas"),
    110,
    IF($W1120 = 15 + N("Jurídico"),
      100,
      IF(OR($W1120 = 8, $W1120 = 9, $W1120 = 11) + N("Recursos humanos ou comercial ou comunicação e marketing"),
        80,
        0
      )
    )
  )
)
+
N("Adicionando pegadinha")
+
IF(AND($W1120 = 16, $U1120 = 9, $Y1120 = 11, $AA1120 = 5) + N("Se for de vendas, com mestrado, analista sênior"),
  IF($R1120 = 5,
    100,
    0
  )
  +
  IF($N1120 = "M",
    200,
    0
  ),
  0
)</f>
        <v>2500</v>
      </c>
      <c r="AD11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$A1120  &amp; ", "   &amp;
$C1120  &amp; ", "   &amp;
$E1120  &amp; ", '"  &amp;
$J1120  &amp; "', '" &amp;
$N1120  &amp; "', "  &amp;
$R1120  &amp; ", '"  &amp;
TEXT($T1120,"dd/mm/aaaa")  &amp; "', "   &amp;
$U1120  &amp; ", "   &amp;
$W1120  &amp; ", "   &amp;
$Y1120  &amp; ", "   &amp;
IF($AA1120 &lt;&gt; "", $AA1120, "NULL")  &amp; ", "   &amp;
$AC1120  &amp; ");"</f>
        <v>INSERT INTO bi4all.fac_employees (id_company_fk, id_employee_pk, flg_active, employee_name, id_gender_fk, id_race_fk, birthday, id_schooling_fk, id_department_fk, id_role_fk, id_level_fk, salary) VALUES (6a51143286b03064a49cc2acbee63c09a0682d33, 1116, 1, 'Miguel Henrique Duarte Lombardi', 'M', 6, '15/04/1978', 7, 10, 11, 7, 2500);</v>
      </c>
    </row>
    <row r="1121" spans="1:30" ht="14.25" customHeight="1" x14ac:dyDescent="0.2">
      <c r="A1121" s="7" t="str" cm="1">
        <f t="array" aca="1" ref="A1121" ca="1">INDEX(Company!$A:$A,RANDBETWEEN(5,COUNTA(Company!$A:$A) + 1),1)</f>
        <v>6a51143286b03064a49cc2acbee63c09a0682d33</v>
      </c>
      <c r="B1121" s="7" t="str">
        <f ca="1">VLOOKUP($A1121,Company!$A:$B,2,FALSE)</f>
        <v>ACME Corporation</v>
      </c>
      <c r="C1121" s="5">
        <f t="shared" si="119"/>
        <v>1117</v>
      </c>
      <c r="D1121" s="5" t="str" cm="1">
        <f t="array" ref="D1121">SHA1HASH($C1121)</f>
        <v>e6ba73dc9533e190c71bfc3877414870457f1533</v>
      </c>
      <c r="E1121" s="6">
        <v>1</v>
      </c>
      <c r="F1121" s="7">
        <f ca="1">IF($C1121 = 1 + N("Presidente"),
    127,
    IF($C1121 = 2 + N("Vice-Presidente"),
        72,
        IF($C1121 = 3 + N("Secretária bilíngue"),
            13,
            RANDBETWEEN(5,COUNT(Name!$A:$A) + 1)
        )
    )
)</f>
        <v>211</v>
      </c>
      <c r="G1121" s="7" t="str">
        <f ca="1">VLOOKUP($F1121,Name!$A:$B,2,FALSE)</f>
        <v>Kauê</v>
      </c>
      <c r="H1121" s="7">
        <f ca="1" xml:space="preserve">
IF($C1121 = 1,
    0,
    RANDBETWEEN(5,COUNT('Last name'!$A:$A) + 1)
)</f>
        <v>51</v>
      </c>
      <c r="I1121" s="7" t="str">
        <f ca="1" xml:space="preserve">
IF($C1121 = 1 + N("Presidente"),
    "de Orléans e Bragança",
    VLOOKUP($H1121,'Last name'!$A:$B,2,FALSE) &amp; " " &amp; VLOOKUP(RANDBETWEEN(5,COUNT('Last name'!$A:$A) + 1),'Last name'!$A:$B,2,FALSE)
)</f>
        <v>Café Vaz</v>
      </c>
      <c r="J1121" s="7" t="str">
        <f t="shared" ca="1" si="120"/>
        <v>Kauê Café Vaz</v>
      </c>
      <c r="K1121" s="7" t="str" cm="1">
        <f t="array" aca="1" ref="K1121" ca="1">SHA1HASH($J1121)</f>
        <v>a48330806bb49c012bf0fc7e8fe204a249872ef7</v>
      </c>
      <c r="L1121" s="7" cm="1">
        <f t="array" aca="1" ref="L1121" ca="1">INDEX(States!$A:$A,RANDBETWEEN(5,COUNTA(States!$A:$A) + 1),1)</f>
        <v>19</v>
      </c>
      <c r="M1121" s="7" t="str">
        <f ca="1">$L1121 &amp; "|" &amp; VLOOKUP($L1121,States!$A:$B,2,FALSE)</f>
        <v>19|bd4a752045e2a790745f147976385d85d6dbdece</v>
      </c>
      <c r="N1121" s="7" t="str">
        <f ca="1">VLOOKUP($F1121,Name!$A:$C,3,FALSE)</f>
        <v>M</v>
      </c>
      <c r="O1121" s="7" t="str">
        <f ca="1">VLOOKUP($N1121,Gender!$A:$B,2,FALSE)</f>
        <v>Male</v>
      </c>
      <c r="P1121" s="7" t="str" cm="1">
        <f t="array" aca="1" ref="P1121" ca="1">INDEX('Marital status'!$A:$A,RANDBETWEEN(5,COUNTA('Marital status'!$A:$A) + 1),1)</f>
        <v>ce0b1612aa711b78a720295d271a33894e2b72bf</v>
      </c>
      <c r="Q1121" s="7" t="str">
        <f ca="1">VLOOKUP($P1121,'Marital status'!$A:$B,2,FALSE)</f>
        <v>single</v>
      </c>
      <c r="R1121" s="7">
        <f t="shared" ca="1" si="121"/>
        <v>8</v>
      </c>
      <c r="S1121" s="7" t="e">
        <f ca="1">VLOOKUP($R1121,Race!$A:$B,2,FALSE)</f>
        <v>#N/A</v>
      </c>
      <c r="T1121" s="8">
        <f t="shared" ca="1" si="122"/>
        <v>18716</v>
      </c>
      <c r="U1121" s="6">
        <f t="shared" ca="1" si="123"/>
        <v>7</v>
      </c>
      <c r="V1121" s="8" t="str">
        <f ca="1">VLOOKUP($U1121,Education!$A:$B,2,FALSE)</f>
        <v>Undergraduate degree</v>
      </c>
      <c r="W1121" s="7">
        <f ca="1" xml:space="preserve">
  IF(OR($Y1121 = 5, $Y1121 = 6, $Y1121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121" s="7" t="str">
        <f ca="1">VLOOKUP($W1121,Department!$A:$B,2,FALSE)</f>
        <v>Finance</v>
      </c>
      <c r="Y1121" s="6">
        <f t="shared" ca="1" si="124"/>
        <v>10</v>
      </c>
      <c r="Z1121" s="7" t="str">
        <f ca="1">VLOOKUP($Y1121,Role!$A:$B,2,FALSE)</f>
        <v>Trainee</v>
      </c>
      <c r="AA1121" s="6" t="str">
        <f t="shared" ca="1" si="125"/>
        <v/>
      </c>
      <c r="AB1121" s="7" t="str">
        <f ca="1" xml:space="preserve">
IF($AA1121 &lt;&gt; "",
    VLOOKUP($AA1121,Level!$A:$B,2,FALSE),
    ""
)</f>
        <v/>
      </c>
      <c r="AC1121" s="1">
        <f ca="1" xml:space="preserve">
IF($Y1121 = 5 + N("Presidente"),
    27000,
    IF($Y1121 = 6 + N("Vice-presidente"),
        23000,
        IF(OR($Y1121 = 8, $Y1121= 13, $Y1121 = 12) + N("Secretária bilíngue ou coordenador ou especialista"),
            8000,
            IF($Y1121 = 7 + N("Diretor"),
                15000,
                IF($Y1121 = 14 + N("Gerente"),
                    12000,
                    IF($Y1121 = 9 + N("Estagiário"),
                        705,
                        IF($Y1121 = 10 + N("Trainee"),
                            805,
                            IF($Y1121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IF($U1121 = 7,
  500,
  IF($U1121 = 8,
    1000,
    IF($U1121 = 9,
      1500,
      IF($U1121 = 10,
        2000,
        0
      )
    )
  )
)
+
N("Adicional no salário por área")
+
IF($W1121 = 14 + N("Tecnologia da Informação"),
  120,
  IF($W1121 = 16 + N("Vendas"),
    110,
    IF($W1121 = 15 + N("Jurídico"),
      100,
      IF(OR($W1121 = 8, $W1121 = 9, $W1121 = 11) + N("Recursos humanos ou comercial ou comunicação e marketing"),
        80,
        0
      )
    )
  )
)
+
N("Adicionando pegadinha")
+
IF(AND($W1121 = 16, $U1121 = 9, $Y1121 = 11, $AA1121 = 5) + N("Se for de vendas, com mestrado, analista sênior"),
  IF($R1121 = 5,
    100,
    0
  )
  +
  IF($N1121 = "M",
    200,
    0
  ),
  0
)</f>
        <v>1305</v>
      </c>
      <c r="AD11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$A1121  &amp; ", "   &amp;
$C1121  &amp; ", "   &amp;
$E1121  &amp; ", '"  &amp;
$J1121  &amp; "', '" &amp;
$N1121  &amp; "', "  &amp;
$R1121  &amp; ", '"  &amp;
TEXT($T1121,"dd/mm/aaaa")  &amp; "', "   &amp;
$U1121  &amp; ", "   &amp;
$W1121  &amp; ", "   &amp;
$Y1121  &amp; ", "   &amp;
IF($AA1121 &lt;&gt; "", $AA1121, "NULL")  &amp; ", "   &amp;
$AC1121  &amp; ");"</f>
        <v>INSERT INTO bi4all.fac_employees (id_company_fk, id_employee_pk, flg_active, employee_name, id_gender_fk, id_race_fk, birthday, id_schooling_fk, id_department_fk, id_role_fk, id_level_fk, salary) VALUES (6a51143286b03064a49cc2acbee63c09a0682d33, 1117, 1, 'Kauê Café Vaz', 'M', 8, '29/03/1951', 7, 7, 10, NULL, 1305);</v>
      </c>
    </row>
    <row r="1122" spans="1:30" ht="14.25" customHeight="1" x14ac:dyDescent="0.2">
      <c r="A1122" s="7" t="str" cm="1">
        <f t="array" aca="1" ref="A1122" ca="1">INDEX(Company!$A:$A,RANDBETWEEN(5,COUNTA(Company!$A:$A) + 1),1)</f>
        <v>6a51143286b03064a49cc2acbee63c09a0682d33</v>
      </c>
      <c r="B1122" s="7" t="str">
        <f ca="1">VLOOKUP($A1122,Company!$A:$B,2,FALSE)</f>
        <v>ACME Corporation</v>
      </c>
      <c r="C1122" s="5">
        <f t="shared" si="119"/>
        <v>1118</v>
      </c>
      <c r="D1122" s="5" t="str" cm="1">
        <f t="array" ref="D1122">SHA1HASH($C1122)</f>
        <v>fbaacb960902382e4f6c96f2d8f225c24eecadb4</v>
      </c>
      <c r="E1122" s="6">
        <v>1</v>
      </c>
      <c r="F1122" s="7">
        <f ca="1">IF($C1122 = 1 + N("Presidente"),
    127,
    IF($C1122 = 2 + N("Vice-Presidente"),
        72,
        IF($C1122 = 3 + N("Secretária bilíngue"),
            13,
            RANDBETWEEN(5,COUNT(Name!$A:$A) + 1)
        )
    )
)</f>
        <v>348</v>
      </c>
      <c r="G1122" s="7" t="str">
        <f ca="1">VLOOKUP($F1122,Name!$A:$B,2,FALSE)</f>
        <v>Vagner</v>
      </c>
      <c r="H1122" s="7">
        <f ca="1" xml:space="preserve">
IF($C1122 = 1,
    0,
    RANDBETWEEN(5,COUNT('Last name'!$A:$A) + 1)
)</f>
        <v>66</v>
      </c>
      <c r="I1122" s="7" t="str">
        <f ca="1" xml:space="preserve">
IF($C1122 = 1 + N("Presidente"),
    "de Orléans e Bragança",
    VLOOKUP($H1122,'Last name'!$A:$B,2,FALSE) &amp; " " &amp; VLOOKUP(RANDBETWEEN(5,COUNT('Last name'!$A:$A) + 1),'Last name'!$A:$B,2,FALSE)
)</f>
        <v>Colombo Mariani</v>
      </c>
      <c r="J1122" s="7" t="str">
        <f t="shared" ca="1" si="120"/>
        <v>Vagner Colombo Mariani</v>
      </c>
      <c r="K1122" s="7" t="str" cm="1">
        <f t="array" aca="1" ref="K1122" ca="1">SHA1HASH($J1122)</f>
        <v>27bfaf123208f1c0c2f15252edfca7c3c0172c79</v>
      </c>
      <c r="L1122" s="7" cm="1">
        <f t="array" aca="1" ref="L1122" ca="1">INDEX(States!$A:$A,RANDBETWEEN(5,COUNTA(States!$A:$A) + 1),1)</f>
        <v>6</v>
      </c>
      <c r="M1122" s="7" t="str">
        <f ca="1">$L1122 &amp; "|" &amp; VLOOKUP($L1122,States!$A:$B,2,FALSE)</f>
        <v>6|990f6b5f2170b43d022d539b1260b5f1af889998</v>
      </c>
      <c r="N1122" s="7" t="str">
        <f ca="1">VLOOKUP($F1122,Name!$A:$C,3,FALSE)</f>
        <v>M</v>
      </c>
      <c r="O1122" s="7" t="str">
        <f ca="1">VLOOKUP($N1122,Gender!$A:$B,2,FALSE)</f>
        <v>Male</v>
      </c>
      <c r="P1122" s="7" t="str" cm="1">
        <f t="array" aca="1" ref="P1122" ca="1">INDEX('Marital status'!$A:$A,RANDBETWEEN(5,COUNTA('Marital status'!$A:$A) + 1),1)</f>
        <v>93ac84f4e0bd5c1c97b670a12a7fff6af89fb6b3</v>
      </c>
      <c r="Q1122" s="7" t="str">
        <f ca="1">VLOOKUP($P1122,'Marital status'!$A:$B,2,FALSE)</f>
        <v>DIVORCED</v>
      </c>
      <c r="R1122" s="7">
        <f t="shared" ca="1" si="121"/>
        <v>7</v>
      </c>
      <c r="S1122" s="7" t="e">
        <f ca="1">VLOOKUP($R1122,Race!$A:$B,2,FALSE)</f>
        <v>#N/A</v>
      </c>
      <c r="T1122" s="8">
        <f t="shared" ca="1" si="122"/>
        <v>27230</v>
      </c>
      <c r="U1122" s="6">
        <f t="shared" ca="1" si="123"/>
        <v>7</v>
      </c>
      <c r="V1122" s="8" t="str">
        <f ca="1">VLOOKUP($U1122,Education!$A:$B,2,FALSE)</f>
        <v>Undergraduate degree</v>
      </c>
      <c r="W1122" s="7">
        <f ca="1" xml:space="preserve">
  IF(OR($Y1122 = 5, $Y1122 = 6, $Y1122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122" s="7" t="str">
        <f ca="1">VLOOKUP($W1122,Department!$A:$B,2,FALSE)</f>
        <v>Presidency</v>
      </c>
      <c r="Y1122" s="6">
        <f t="shared" ca="1" si="124"/>
        <v>11</v>
      </c>
      <c r="Z1122" s="7" t="str">
        <f ca="1">VLOOKUP($Y1122,Role!$A:$B,2,FALSE)</f>
        <v>Analyst</v>
      </c>
      <c r="AA1122" s="6">
        <f t="shared" ca="1" si="125"/>
        <v>5</v>
      </c>
      <c r="AB1122" s="7" t="str">
        <f ca="1" xml:space="preserve">
IF($AA1122 &lt;&gt; "",
    VLOOKUP($AA1122,Level!$A:$B,2,FALSE),
    ""
)</f>
        <v>Junior</v>
      </c>
      <c r="AC1122" s="1">
        <f ca="1" xml:space="preserve">
IF($Y1122 = 5 + N("Presidente"),
    27000,
    IF($Y1122 = 6 + N("Vice-presidente"),
        23000,
        IF(OR($Y1122 = 8, $Y1122= 13, $Y1122 = 12) + N("Secretária bilíngue ou coordenador ou especialista"),
            8000,
            IF($Y1122 = 7 + N("Diretor"),
                15000,
                IF($Y1122 = 14 + N("Gerente"),
                    12000,
                    IF($Y1122 = 9 + N("Estagiário"),
                        705,
                        IF($Y1122 = 10 + N("Trainee"),
                            805,
                            IF($Y1122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IF($U1122 = 7,
  500,
  IF($U1122 = 8,
    1000,
    IF($U1122 = 9,
      1500,
      IF($U1122 = 10,
        2000,
        0
      )
    )
  )
)
+
N("Adicional no salário por área")
+
IF($W1122 = 14 + N("Tecnologia da Informação"),
  120,
  IF($W1122 = 16 + N("Vendas"),
    110,
    IF($W1122 = 15 + N("Jurídico"),
      100,
      IF(OR($W1122 = 8, $W1122 = 9, $W1122 = 11) + N("Recursos humanos ou comercial ou comunicação e marketing"),
        80,
        0
      )
    )
  )
)
+
N("Adicionando pegadinha")
+
IF(AND($W1122 = 16, $U1122 = 9, $Y1122 = 11, $AA1122 = 5) + N("Se for de vendas, com mestrado, analista sênior"),
  IF($R1122 = 5,
    100,
    0
  )
  +
  IF($N1122 = "M",
    200,
    0
  ),
  0
)</f>
        <v>2500</v>
      </c>
      <c r="AD11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$A1122  &amp; ", "   &amp;
$C1122  &amp; ", "   &amp;
$E1122  &amp; ", '"  &amp;
$J1122  &amp; "', '" &amp;
$N1122  &amp; "', "  &amp;
$R1122  &amp; ", '"  &amp;
TEXT($T1122,"dd/mm/aaaa")  &amp; "', "   &amp;
$U1122  &amp; ", "   &amp;
$W1122  &amp; ", "   &amp;
$Y1122  &amp; ", "   &amp;
IF($AA1122 &lt;&gt; "", $AA1122, "NULL")  &amp; ", "   &amp;
$AC1122  &amp; ");"</f>
        <v>INSERT INTO bi4all.fac_employees (id_company_fk, id_employee_pk, flg_active, employee_name, id_gender_fk, id_race_fk, birthday, id_schooling_fk, id_department_fk, id_role_fk, id_level_fk, salary) VALUES (6a51143286b03064a49cc2acbee63c09a0682d33, 1118, 1, 'Vagner Colombo Mariani', 'M', 7, '20/07/1974', 7, 5, 11, 5, 2500);</v>
      </c>
    </row>
    <row r="1123" spans="1:30" ht="14.25" customHeight="1" x14ac:dyDescent="0.2">
      <c r="A1123" s="7" t="str" cm="1">
        <f t="array" aca="1" ref="A1123" ca="1">INDEX(Company!$A:$A,RANDBETWEEN(5,COUNTA(Company!$A:$A) + 1),1)</f>
        <v>6a51143286b03064a49cc2acbee63c09a0682d33</v>
      </c>
      <c r="B1123" s="7" t="str">
        <f ca="1">VLOOKUP($A1123,Company!$A:$B,2,FALSE)</f>
        <v>ACME Corporation</v>
      </c>
      <c r="C1123" s="5">
        <f t="shared" si="119"/>
        <v>1119</v>
      </c>
      <c r="D1123" s="5" t="str" cm="1">
        <f t="array" ref="D1123">SHA1HASH($C1123)</f>
        <v>cedf5ccd8253fb636743d0248d10bcc0f11c8edf</v>
      </c>
      <c r="E1123" s="6">
        <v>1</v>
      </c>
      <c r="F1123" s="7">
        <f ca="1">IF($C1123 = 1 + N("Presidente"),
    127,
    IF($C1123 = 2 + N("Vice-Presidente"),
        72,
        IF($C1123 = 3 + N("Secretária bilíngue"),
            13,
            RANDBETWEEN(5,COUNT(Name!$A:$A) + 1)
        )
    )
)</f>
        <v>150</v>
      </c>
      <c r="G1123" s="7" t="str">
        <f ca="1">VLOOKUP($F1123,Name!$A:$B,2,FALSE)</f>
        <v>Gabriela</v>
      </c>
      <c r="H1123" s="7">
        <f ca="1" xml:space="preserve">
IF($C1123 = 1,
    0,
    RANDBETWEEN(5,COUNT('Last name'!$A:$A) + 1)
)</f>
        <v>163</v>
      </c>
      <c r="I1123" s="7" t="str">
        <f ca="1" xml:space="preserve">
IF($C1123 = 1 + N("Presidente"),
    "de Orléans e Bragança",
    VLOOKUP($H1123,'Last name'!$A:$B,2,FALSE) &amp; " " &amp; VLOOKUP(RANDBETWEEN(5,COUNT('Last name'!$A:$A) + 1),'Last name'!$A:$B,2,FALSE)
)</f>
        <v>Rinaldi Giordano</v>
      </c>
      <c r="J1123" s="7" t="str">
        <f t="shared" ca="1" si="120"/>
        <v>Gabriela Rinaldi Giordano</v>
      </c>
      <c r="K1123" s="7" t="str" cm="1">
        <f t="array" aca="1" ref="K1123" ca="1">SHA1HASH($J1123)</f>
        <v>ced78b4747c2319d91ec3d1e6a9ed120a56b58a1</v>
      </c>
      <c r="L1123" s="7" cm="1">
        <f t="array" aca="1" ref="L1123" ca="1">INDEX(States!$A:$A,RANDBETWEEN(5,COUNTA(States!$A:$A) + 1),1)</f>
        <v>9</v>
      </c>
      <c r="M1123" s="7" t="str">
        <f ca="1">$L1123 &amp; "|" &amp; VLOOKUP($L1123,States!$A:$B,2,FALSE)</f>
        <v>9|68b7ab1daf7c594d71db682ca70a5cb187f0524f</v>
      </c>
      <c r="N1123" s="7" t="str">
        <f ca="1">VLOOKUP($F1123,Name!$A:$C,3,FALSE)</f>
        <v>F</v>
      </c>
      <c r="O1123" s="7" t="str">
        <f ca="1">VLOOKUP($N1123,Gender!$A:$B,2,FALSE)</f>
        <v>Female</v>
      </c>
      <c r="P1123" s="7" t="str" cm="1">
        <f t="array" aca="1" ref="P1123" ca="1">INDEX('Marital status'!$A:$A,RANDBETWEEN(5,COUNTA('Marital status'!$A:$A) + 1),1)</f>
        <v>459031b19ec5bbd3b3dbc0a9dcf2cb6e6c6f7848</v>
      </c>
      <c r="Q1123" s="7" t="str">
        <f ca="1">VLOOKUP($P1123,'Marital status'!$A:$B,2,FALSE)</f>
        <v xml:space="preserve">Widowed </v>
      </c>
      <c r="R1123" s="7">
        <f t="shared" ca="1" si="121"/>
        <v>5</v>
      </c>
      <c r="S1123" s="7" t="e">
        <f ca="1">VLOOKUP($R1123,Race!$A:$B,2,FALSE)</f>
        <v>#N/A</v>
      </c>
      <c r="T1123" s="8">
        <f t="shared" ca="1" si="122"/>
        <v>27594</v>
      </c>
      <c r="U1123" s="6">
        <f t="shared" ca="1" si="123"/>
        <v>7</v>
      </c>
      <c r="V1123" s="8" t="str">
        <f ca="1">VLOOKUP($U1123,Education!$A:$B,2,FALSE)</f>
        <v>Undergraduate degree</v>
      </c>
      <c r="W1123" s="7">
        <f ca="1" xml:space="preserve">
  IF(OR($Y1123 = 5, $Y1123 = 6, $Y1123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123" s="7" t="str">
        <f ca="1">VLOOKUP($W1123,Department!$A:$B,2,FALSE)</f>
        <v>Audit</v>
      </c>
      <c r="Y1123" s="6">
        <f t="shared" ca="1" si="124"/>
        <v>9</v>
      </c>
      <c r="Z1123" s="7" t="str">
        <f ca="1">VLOOKUP($Y1123,Role!$A:$B,2,FALSE)</f>
        <v>Intern</v>
      </c>
      <c r="AA1123" s="6" t="str">
        <f t="shared" ca="1" si="125"/>
        <v/>
      </c>
      <c r="AB1123" s="7" t="str">
        <f ca="1" xml:space="preserve">
IF($AA1123 &lt;&gt; "",
    VLOOKUP($AA1123,Level!$A:$B,2,FALSE),
    ""
)</f>
        <v/>
      </c>
      <c r="AC1123" s="1">
        <f ca="1" xml:space="preserve">
IF($Y1123 = 5 + N("Presidente"),
    27000,
    IF($Y1123 = 6 + N("Vice-presidente"),
        23000,
        IF(OR($Y1123 = 8, $Y1123= 13, $Y1123 = 12) + N("Secretária bilíngue ou coordenador ou especialista"),
            8000,
            IF($Y1123 = 7 + N("Diretor"),
                15000,
                IF($Y1123 = 14 + N("Gerente"),
                    12000,
                    IF($Y1123 = 9 + N("Estagiário"),
                        705,
                        IF($Y1123 = 10 + N("Trainee"),
                            805,
                            IF($Y1123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IF($U1123 = 7,
  500,
  IF($U1123 = 8,
    1000,
    IF($U1123 = 9,
      1500,
      IF($U1123 = 10,
        2000,
        0
      )
    )
  )
)
+
N("Adicional no salário por área")
+
IF($W1123 = 14 + N("Tecnologia da Informação"),
  120,
  IF($W1123 = 16 + N("Vendas"),
    110,
    IF($W1123 = 15 + N("Jurídico"),
      100,
      IF(OR($W1123 = 8, $W1123 = 9, $W1123 = 11) + N("Recursos humanos ou comercial ou comunicação e marketing"),
        80,
        0
      )
    )
  )
)
+
N("Adicionando pegadinha")
+
IF(AND($W1123 = 16, $U1123 = 9, $Y1123 = 11, $AA1123 = 5) + N("Se for de vendas, com mestrado, analista sênior"),
  IF($R1123 = 5,
    100,
    0
  )
  +
  IF($N1123 = "M",
    200,
    0
  ),
  0
)</f>
        <v>1205</v>
      </c>
      <c r="AD11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$A1123  &amp; ", "   &amp;
$C1123  &amp; ", "   &amp;
$E1123  &amp; ", '"  &amp;
$J1123  &amp; "', '" &amp;
$N1123  &amp; "', "  &amp;
$R1123  &amp; ", '"  &amp;
TEXT($T1123,"dd/mm/aaaa")  &amp; "', "   &amp;
$U1123  &amp; ", "   &amp;
$W1123  &amp; ", "   &amp;
$Y1123  &amp; ", "   &amp;
IF($AA1123 &lt;&gt; "", $AA1123, "NULL")  &amp; ", "   &amp;
$AC1123  &amp; ");"</f>
        <v>INSERT INTO bi4all.fac_employees (id_company_fk, id_employee_pk, flg_active, employee_name, id_gender_fk, id_race_fk, birthday, id_schooling_fk, id_department_fk, id_role_fk, id_level_fk, salary) VALUES (6a51143286b03064a49cc2acbee63c09a0682d33, 1119, 1, 'Gabriela Rinaldi Giordano', 'F', 5, '19/07/1975', 7, 13, 9, NULL, 1205);</v>
      </c>
    </row>
    <row r="1124" spans="1:30" ht="14.25" customHeight="1" x14ac:dyDescent="0.2">
      <c r="A1124" s="7" t="str" cm="1">
        <f t="array" aca="1" ref="A1124" ca="1">INDEX(Company!$A:$A,RANDBETWEEN(5,COUNTA(Company!$A:$A) + 1),1)</f>
        <v>6a51143286b03064a49cc2acbee63c09a0682d33</v>
      </c>
      <c r="B1124" s="7" t="str">
        <f ca="1">VLOOKUP($A1124,Company!$A:$B,2,FALSE)</f>
        <v>ACME Corporation</v>
      </c>
      <c r="C1124" s="5">
        <f t="shared" si="119"/>
        <v>1120</v>
      </c>
      <c r="D1124" s="5" t="str" cm="1">
        <f t="array" ref="D1124">SHA1HASH($C1124)</f>
        <v>1592af7e76a7114b4f9beea0be4746f59ada13a6</v>
      </c>
      <c r="E1124" s="6">
        <v>1</v>
      </c>
      <c r="F1124" s="7">
        <f ca="1">IF($C1124 = 1 + N("Presidente"),
    127,
    IF($C1124 = 2 + N("Vice-Presidente"),
        72,
        IF($C1124 = 3 + N("Secretária bilíngue"),
            13,
            RANDBETWEEN(5,COUNT(Name!$A:$A) + 1)
        )
    )
)</f>
        <v>188</v>
      </c>
      <c r="G1124" s="7" t="str">
        <f ca="1">VLOOKUP($F1124,Name!$A:$B,2,FALSE)</f>
        <v>João Lucas</v>
      </c>
      <c r="H1124" s="7">
        <f ca="1" xml:space="preserve">
IF($C1124 = 1,
    0,
    RANDBETWEEN(5,COUNT('Last name'!$A:$A) + 1)
)</f>
        <v>101</v>
      </c>
      <c r="I1124" s="7" t="str">
        <f ca="1" xml:space="preserve">
IF($C1124 = 1 + N("Presidente"),
    "de Orléans e Bragança",
    VLOOKUP($H1124,'Last name'!$A:$B,2,FALSE) &amp; " " &amp; VLOOKUP(RANDBETWEEN(5,COUNT('Last name'!$A:$A) + 1),'Last name'!$A:$B,2,FALSE)
)</f>
        <v>Gouveia Pinto</v>
      </c>
      <c r="J1124" s="7" t="str">
        <f t="shared" ca="1" si="120"/>
        <v>João Lucas Gouveia Pinto</v>
      </c>
      <c r="K1124" s="7" t="str" cm="1">
        <f t="array" aca="1" ref="K1124" ca="1">SHA1HASH($J1124)</f>
        <v>9000c657842cbb8ec9756af6f2ac3e936800be5d</v>
      </c>
      <c r="L1124" s="7" cm="1">
        <f t="array" aca="1" ref="L1124" ca="1">INDEX(States!$A:$A,RANDBETWEEN(5,COUNTA(States!$A:$A) + 1),1)</f>
        <v>17</v>
      </c>
      <c r="M1124" s="7" t="str">
        <f ca="1">$L1124 &amp; "|" &amp; VLOOKUP($L1124,States!$A:$B,2,FALSE)</f>
        <v>17|1a8e69bd071c473b31bfb6b123d956580475386e</v>
      </c>
      <c r="N1124" s="7" t="str">
        <f ca="1">VLOOKUP($F1124,Name!$A:$C,3,FALSE)</f>
        <v>M</v>
      </c>
      <c r="O1124" s="7" t="str">
        <f ca="1">VLOOKUP($N1124,Gender!$A:$B,2,FALSE)</f>
        <v>Male</v>
      </c>
      <c r="P1124" s="7" t="str" cm="1">
        <f t="array" aca="1" ref="P1124" ca="1">INDEX('Marital status'!$A:$A,RANDBETWEEN(5,COUNTA('Marital status'!$A:$A) + 1),1)</f>
        <v>3266897012b6dcc5723033bc25891bf99efcff6f</v>
      </c>
      <c r="Q1124" s="7" t="str">
        <f ca="1">VLOOKUP($P1124,'Marital status'!$A:$B,2,FALSE)</f>
        <v>MarrieD</v>
      </c>
      <c r="R1124" s="7">
        <f t="shared" ca="1" si="121"/>
        <v>5</v>
      </c>
      <c r="S1124" s="7" t="e">
        <f ca="1">VLOOKUP($R1124,Race!$A:$B,2,FALSE)</f>
        <v>#N/A</v>
      </c>
      <c r="T1124" s="8">
        <f t="shared" ca="1" si="122"/>
        <v>19047</v>
      </c>
      <c r="U1124" s="6">
        <f t="shared" ca="1" si="123"/>
        <v>7</v>
      </c>
      <c r="V1124" s="8" t="str">
        <f ca="1">VLOOKUP($U1124,Education!$A:$B,2,FALSE)</f>
        <v>Undergraduate degree</v>
      </c>
      <c r="W1124" s="7">
        <f ca="1" xml:space="preserve">
  IF(OR($Y1124 = 5, $Y1124 = 6, $Y1124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124" s="7" t="str">
        <f ca="1">VLOOKUP($W1124,Department!$A:$B,2,FALSE)</f>
        <v>Administration</v>
      </c>
      <c r="Y1124" s="6">
        <f t="shared" ca="1" si="124"/>
        <v>11</v>
      </c>
      <c r="Z1124" s="7" t="str">
        <f ca="1">VLOOKUP($Y1124,Role!$A:$B,2,FALSE)</f>
        <v>Analyst</v>
      </c>
      <c r="AA1124" s="6">
        <f t="shared" ca="1" si="125"/>
        <v>5</v>
      </c>
      <c r="AB1124" s="7" t="str">
        <f ca="1" xml:space="preserve">
IF($AA1124 &lt;&gt; "",
    VLOOKUP($AA1124,Level!$A:$B,2,FALSE),
    ""
)</f>
        <v>Junior</v>
      </c>
      <c r="AC1124" s="1">
        <f ca="1" xml:space="preserve">
IF($Y1124 = 5 + N("Presidente"),
    27000,
    IF($Y1124 = 6 + N("Vice-presidente"),
        23000,
        IF(OR($Y1124 = 8, $Y1124= 13, $Y1124 = 12) + N("Secretária bilíngue ou coordenador ou especialista"),
            8000,
            IF($Y1124 = 7 + N("Diretor"),
                15000,
                IF($Y1124 = 14 + N("Gerente"),
                    12000,
                    IF($Y1124 = 9 + N("Estagiário"),
                        705,
                        IF($Y1124 = 10 + N("Trainee"),
                            805,
                            IF($Y1124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IF($U1124 = 7,
  500,
  IF($U1124 = 8,
    1000,
    IF($U1124 = 9,
      1500,
      IF($U1124 = 10,
        2000,
        0
      )
    )
  )
)
+
N("Adicional no salário por área")
+
IF($W1124 = 14 + N("Tecnologia da Informação"),
  120,
  IF($W1124 = 16 + N("Vendas"),
    110,
    IF($W1124 = 15 + N("Jurídico"),
      100,
      IF(OR($W1124 = 8, $W1124 = 9, $W1124 = 11) + N("Recursos humanos ou comercial ou comunicação e marketing"),
        80,
        0
      )
    )
  )
)
+
N("Adicionando pegadinha")
+
IF(AND($W1124 = 16, $U1124 = 9, $Y1124 = 11, $AA1124 = 5) + N("Se for de vendas, com mestrado, analista sênior"),
  IF($R1124 = 5,
    100,
    0
  )
  +
  IF($N1124 = "M",
    200,
    0
  ),
  0
)</f>
        <v>2500</v>
      </c>
      <c r="AD11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$A1124  &amp; ", "   &amp;
$C1124  &amp; ", "   &amp;
$E1124  &amp; ", '"  &amp;
$J1124  &amp; "', '" &amp;
$N1124  &amp; "', "  &amp;
$R1124  &amp; ", '"  &amp;
TEXT($T1124,"dd/mm/aaaa")  &amp; "', "   &amp;
$U1124  &amp; ", "   &amp;
$W1124  &amp; ", "   &amp;
$Y1124  &amp; ", "   &amp;
IF($AA1124 &lt;&gt; "", $AA1124, "NULL")  &amp; ", "   &amp;
$AC1124  &amp; ");"</f>
        <v>INSERT INTO bi4all.fac_employees (id_company_fk, id_employee_pk, flg_active, employee_name, id_gender_fk, id_race_fk, birthday, id_schooling_fk, id_department_fk, id_role_fk, id_level_fk, salary) VALUES (6a51143286b03064a49cc2acbee63c09a0682d33, 1120, 1, 'João Lucas Gouveia Pinto', 'M', 5, '23/02/1952', 7, 6, 11, 5, 2500);</v>
      </c>
    </row>
    <row r="1125" spans="1:30" ht="14.25" customHeight="1" x14ac:dyDescent="0.2">
      <c r="A1125" s="7" t="str" cm="1">
        <f t="array" aca="1" ref="A1125" ca="1">INDEX(Company!$A:$A,RANDBETWEEN(5,COUNTA(Company!$A:$A) + 1),1)</f>
        <v>6a51143286b03064a49cc2acbee63c09a0682d33</v>
      </c>
      <c r="B1125" s="7" t="str">
        <f ca="1">VLOOKUP($A1125,Company!$A:$B,2,FALSE)</f>
        <v>ACME Corporation</v>
      </c>
      <c r="C1125" s="5">
        <f t="shared" si="119"/>
        <v>1121</v>
      </c>
      <c r="D1125" s="5" t="str" cm="1">
        <f t="array" ref="D1125">SHA1HASH($C1125)</f>
        <v>784e9240155834852dff458a730cceb50229df32</v>
      </c>
      <c r="E1125" s="6">
        <v>1</v>
      </c>
      <c r="F1125" s="7">
        <f ca="1">IF($C1125 = 1 + N("Presidente"),
    127,
    IF($C1125 = 2 + N("Vice-Presidente"),
        72,
        IF($C1125 = 3 + N("Secretária bilíngue"),
            13,
            RANDBETWEEN(5,COUNT(Name!$A:$A) + 1)
        )
    )
)</f>
        <v>39</v>
      </c>
      <c r="G1125" s="7" t="str">
        <f ca="1">VLOOKUP($F1125,Name!$A:$B,2,FALSE)</f>
        <v>Ananda</v>
      </c>
      <c r="H1125" s="7">
        <f ca="1" xml:space="preserve">
IF($C1125 = 1,
    0,
    RANDBETWEEN(5,COUNT('Last name'!$A:$A) + 1)
)</f>
        <v>58</v>
      </c>
      <c r="I1125" s="7" t="str">
        <f ca="1" xml:space="preserve">
IF($C1125 = 1 + N("Presidente"),
    "de Orléans e Bragança",
    VLOOKUP($H1125,'Last name'!$A:$B,2,FALSE) &amp; " " &amp; VLOOKUP(RANDBETWEEN(5,COUNT('Last name'!$A:$A) + 1),'Last name'!$A:$B,2,FALSE)
)</f>
        <v>Cardoso Pedroso</v>
      </c>
      <c r="J1125" s="7" t="str">
        <f t="shared" ca="1" si="120"/>
        <v>Ananda Cardoso Pedroso</v>
      </c>
      <c r="K1125" s="7" t="str" cm="1">
        <f t="array" aca="1" ref="K1125" ca="1">SHA1HASH($J1125)</f>
        <v>4e2112a36ce8212fd62800a2de0a9e4c10afa4e8</v>
      </c>
      <c r="L1125" s="7" cm="1">
        <f t="array" aca="1" ref="L1125" ca="1">INDEX(States!$A:$A,RANDBETWEEN(5,COUNTA(States!$A:$A) + 1),1)</f>
        <v>13</v>
      </c>
      <c r="M1125" s="7" t="str">
        <f ca="1">$L1125 &amp; "|" &amp; VLOOKUP($L1125,States!$A:$B,2,FALSE)</f>
        <v>13|6c05c76e5be517ed7b1a09bc941ed381b630f0fd</v>
      </c>
      <c r="N1125" s="7" t="str">
        <f ca="1">VLOOKUP($F1125,Name!$A:$C,3,FALSE)</f>
        <v>F</v>
      </c>
      <c r="O1125" s="7" t="str">
        <f ca="1">VLOOKUP($N1125,Gender!$A:$B,2,FALSE)</f>
        <v>Female</v>
      </c>
      <c r="P1125" s="7" t="str" cm="1">
        <f t="array" aca="1" ref="P1125" ca="1">INDEX('Marital status'!$A:$A,RANDBETWEEN(5,COUNTA('Marital status'!$A:$A) + 1),1)</f>
        <v>47051393f6bcbf99111ec5d70ba2ebbe11ebccae</v>
      </c>
      <c r="Q1125" s="7" t="str">
        <f ca="1">VLOOKUP($P1125,'Marital status'!$A:$B,2,FALSE)</f>
        <v xml:space="preserve"> Separated </v>
      </c>
      <c r="R1125" s="7">
        <f t="shared" ca="1" si="121"/>
        <v>5</v>
      </c>
      <c r="S1125" s="7" t="e">
        <f ca="1">VLOOKUP($R1125,Race!$A:$B,2,FALSE)</f>
        <v>#N/A</v>
      </c>
      <c r="T1125" s="8">
        <f t="shared" ca="1" si="122"/>
        <v>23216</v>
      </c>
      <c r="U1125" s="6">
        <f t="shared" ca="1" si="123"/>
        <v>7</v>
      </c>
      <c r="V1125" s="8" t="str">
        <f ca="1">VLOOKUP($U1125,Education!$A:$B,2,FALSE)</f>
        <v>Undergraduate degree</v>
      </c>
      <c r="W1125" s="7">
        <f ca="1" xml:space="preserve">
  IF(OR($Y1125 = 5, $Y1125 = 6, $Y1125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125" s="7" t="str">
        <f ca="1">VLOOKUP($W1125,Department!$A:$B,2,FALSE)</f>
        <v>Administration</v>
      </c>
      <c r="Y1125" s="6">
        <f t="shared" ca="1" si="124"/>
        <v>10</v>
      </c>
      <c r="Z1125" s="7" t="str">
        <f ca="1">VLOOKUP($Y1125,Role!$A:$B,2,FALSE)</f>
        <v>Trainee</v>
      </c>
      <c r="AA1125" s="6" t="str">
        <f t="shared" ca="1" si="125"/>
        <v/>
      </c>
      <c r="AB1125" s="7" t="str">
        <f ca="1" xml:space="preserve">
IF($AA1125 &lt;&gt; "",
    VLOOKUP($AA1125,Level!$A:$B,2,FALSE),
    ""
)</f>
        <v/>
      </c>
      <c r="AC1125" s="1">
        <f ca="1" xml:space="preserve">
IF($Y1125 = 5 + N("Presidente"),
    27000,
    IF($Y1125 = 6 + N("Vice-presidente"),
        23000,
        IF(OR($Y1125 = 8, $Y1125= 13, $Y1125 = 12) + N("Secretária bilíngue ou coordenador ou especialista"),
            8000,
            IF($Y1125 = 7 + N("Diretor"),
                15000,
                IF($Y1125 = 14 + N("Gerente"),
                    12000,
                    IF($Y1125 = 9 + N("Estagiário"),
                        705,
                        IF($Y1125 = 10 + N("Trainee"),
                            805,
                            IF($Y1125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IF($U1125 = 7,
  500,
  IF($U1125 = 8,
    1000,
    IF($U1125 = 9,
      1500,
      IF($U1125 = 10,
        2000,
        0
      )
    )
  )
)
+
N("Adicional no salário por área")
+
IF($W1125 = 14 + N("Tecnologia da Informação"),
  120,
  IF($W1125 = 16 + N("Vendas"),
    110,
    IF($W1125 = 15 + N("Jurídico"),
      100,
      IF(OR($W1125 = 8, $W1125 = 9, $W1125 = 11) + N("Recursos humanos ou comercial ou comunicação e marketing"),
        80,
        0
      )
    )
  )
)
+
N("Adicionando pegadinha")
+
IF(AND($W1125 = 16, $U1125 = 9, $Y1125 = 11, $AA1125 = 5) + N("Se for de vendas, com mestrado, analista sênior"),
  IF($R1125 = 5,
    100,
    0
  )
  +
  IF($N1125 = "M",
    200,
    0
  ),
  0
)</f>
        <v>1305</v>
      </c>
      <c r="AD11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$A1125  &amp; ", "   &amp;
$C1125  &amp; ", "   &amp;
$E1125  &amp; ", '"  &amp;
$J1125  &amp; "', '" &amp;
$N1125  &amp; "', "  &amp;
$R1125  &amp; ", '"  &amp;
TEXT($T1125,"dd/mm/aaaa")  &amp; "', "   &amp;
$U1125  &amp; ", "   &amp;
$W1125  &amp; ", "   &amp;
$Y1125  &amp; ", "   &amp;
IF($AA1125 &lt;&gt; "", $AA1125, "NULL")  &amp; ", "   &amp;
$AC1125  &amp; ");"</f>
        <v>INSERT INTO bi4all.fac_employees (id_company_fk, id_employee_pk, flg_active, employee_name, id_gender_fk, id_race_fk, birthday, id_schooling_fk, id_department_fk, id_role_fk, id_level_fk, salary) VALUES (6a51143286b03064a49cc2acbee63c09a0682d33, 1121, 1, 'Ananda Cardoso Pedroso', 'F', 5, '24/07/1963', 7, 6, 10, NULL, 1305);</v>
      </c>
    </row>
    <row r="1126" spans="1:30" ht="14.25" customHeight="1" x14ac:dyDescent="0.2">
      <c r="A1126" s="7" t="str" cm="1">
        <f t="array" aca="1" ref="A1126" ca="1">INDEX(Company!$A:$A,RANDBETWEEN(5,COUNTA(Company!$A:$A) + 1),1)</f>
        <v>6a51143286b03064a49cc2acbee63c09a0682d33</v>
      </c>
      <c r="B1126" s="7" t="str">
        <f ca="1">VLOOKUP($A1126,Company!$A:$B,2,FALSE)</f>
        <v>ACME Corporation</v>
      </c>
      <c r="C1126" s="5">
        <f t="shared" si="119"/>
        <v>1122</v>
      </c>
      <c r="D1126" s="5" t="str" cm="1">
        <f t="array" ref="D1126">SHA1HASH($C1126)</f>
        <v>00fd4b4549a1094aae926ef62e9dbd3cdcc2e456</v>
      </c>
      <c r="E1126" s="6">
        <v>1</v>
      </c>
      <c r="F1126" s="7">
        <f ca="1">IF($C1126 = 1 + N("Presidente"),
    127,
    IF($C1126 = 2 + N("Vice-Presidente"),
        72,
        IF($C1126 = 3 + N("Secretária bilíngue"),
            13,
            RANDBETWEEN(5,COUNT(Name!$A:$A) + 1)
        )
    )
)</f>
        <v>318</v>
      </c>
      <c r="G1126" s="7" t="str">
        <f ca="1">VLOOKUP($F1126,Name!$A:$B,2,FALSE)</f>
        <v>Pedro Lucas</v>
      </c>
      <c r="H1126" s="7">
        <f ca="1" xml:space="preserve">
IF($C1126 = 1,
    0,
    RANDBETWEEN(5,COUNT('Last name'!$A:$A) + 1)
)</f>
        <v>112</v>
      </c>
      <c r="I1126" s="7" t="str">
        <f ca="1" xml:space="preserve">
IF($C1126 = 1 + N("Presidente"),
    "de Orléans e Bragança",
    VLOOKUP($H1126,'Last name'!$A:$B,2,FALSE) &amp; " " &amp; VLOOKUP(RANDBETWEEN(5,COUNT('Last name'!$A:$A) + 1),'Last name'!$A:$B,2,FALSE)
)</f>
        <v>Lopes Ferrão</v>
      </c>
      <c r="J1126" s="7" t="str">
        <f t="shared" ca="1" si="120"/>
        <v>Pedro Lucas Lopes Ferrão</v>
      </c>
      <c r="K1126" s="7" t="str" cm="1">
        <f t="array" aca="1" ref="K1126" ca="1">SHA1HASH($J1126)</f>
        <v>7be2ff13e7327475c5309b9925a1f7d8018b5517</v>
      </c>
      <c r="L1126" s="7" cm="1">
        <f t="array" aca="1" ref="L1126" ca="1">INDEX(States!$A:$A,RANDBETWEEN(5,COUNTA(States!$A:$A) + 1),1)</f>
        <v>18</v>
      </c>
      <c r="M1126" s="7" t="str">
        <f ca="1">$L1126 &amp; "|" &amp; VLOOKUP($L1126,States!$A:$B,2,FALSE)</f>
        <v>18|4c829e7753eab86056bb8157601420a362debf31</v>
      </c>
      <c r="N1126" s="7" t="str">
        <f ca="1">VLOOKUP($F1126,Name!$A:$C,3,FALSE)</f>
        <v>M</v>
      </c>
      <c r="O1126" s="7" t="str">
        <f ca="1">VLOOKUP($N1126,Gender!$A:$B,2,FALSE)</f>
        <v>Male</v>
      </c>
      <c r="P1126" s="7" t="str" cm="1">
        <f t="array" aca="1" ref="P1126" ca="1">INDEX('Marital status'!$A:$A,RANDBETWEEN(5,COUNTA('Marital status'!$A:$A) + 1),1)</f>
        <v>93ac84f4e0bd5c1c97b670a12a7fff6af89fb6b3</v>
      </c>
      <c r="Q1126" s="7" t="str">
        <f ca="1">VLOOKUP($P1126,'Marital status'!$A:$B,2,FALSE)</f>
        <v>DIVORCED</v>
      </c>
      <c r="R1126" s="7">
        <f t="shared" ca="1" si="121"/>
        <v>5</v>
      </c>
      <c r="S1126" s="7" t="e">
        <f ca="1">VLOOKUP($R1126,Race!$A:$B,2,FALSE)</f>
        <v>#N/A</v>
      </c>
      <c r="T1126" s="8">
        <f t="shared" ca="1" si="122"/>
        <v>21274</v>
      </c>
      <c r="U1126" s="6">
        <f t="shared" ca="1" si="123"/>
        <v>8</v>
      </c>
      <c r="V1126" s="8" t="str">
        <f ca="1">VLOOKUP($U1126,Education!$A:$B,2,FALSE)</f>
        <v>Graduate school</v>
      </c>
      <c r="W1126" s="7">
        <f ca="1" xml:space="preserve">
  IF(OR($Y1126 = 5, $Y1126 = 6, $Y1126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126" s="7" t="str">
        <f ca="1">VLOOKUP($W1126,Department!$A:$B,2,FALSE)</f>
        <v>Administration</v>
      </c>
      <c r="Y1126" s="6">
        <f t="shared" ca="1" si="124"/>
        <v>11</v>
      </c>
      <c r="Z1126" s="7" t="str">
        <f ca="1">VLOOKUP($Y1126,Role!$A:$B,2,FALSE)</f>
        <v>Analyst</v>
      </c>
      <c r="AA1126" s="6">
        <f t="shared" ca="1" si="125"/>
        <v>5</v>
      </c>
      <c r="AB1126" s="7" t="str">
        <f ca="1" xml:space="preserve">
IF($AA1126 &lt;&gt; "",
    VLOOKUP($AA1126,Level!$A:$B,2,FALSE),
    ""
)</f>
        <v>Junior</v>
      </c>
      <c r="AC1126" s="1">
        <f ca="1" xml:space="preserve">
IF($Y1126 = 5 + N("Presidente"),
    27000,
    IF($Y1126 = 6 + N("Vice-presidente"),
        23000,
        IF(OR($Y1126 = 8, $Y1126= 13, $Y1126 = 12) + N("Secretária bilíngue ou coordenador ou especialista"),
            8000,
            IF($Y1126 = 7 + N("Diretor"),
                15000,
                IF($Y1126 = 14 + N("Gerente"),
                    12000,
                    IF($Y1126 = 9 + N("Estagiário"),
                        705,
                        IF($Y1126 = 10 + N("Trainee"),
                            805,
                            IF($Y1126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IF($U1126 = 7,
  500,
  IF($U1126 = 8,
    1000,
    IF($U1126 = 9,
      1500,
      IF($U1126 = 10,
        2000,
        0
      )
    )
  )
)
+
N("Adicional no salário por área")
+
IF($W1126 = 14 + N("Tecnologia da Informação"),
  120,
  IF($W1126 = 16 + N("Vendas"),
    110,
    IF($W1126 = 15 + N("Jurídico"),
      100,
      IF(OR($W1126 = 8, $W1126 = 9, $W1126 = 11) + N("Recursos humanos ou comercial ou comunicação e marketing"),
        80,
        0
      )
    )
  )
)
+
N("Adicionando pegadinha")
+
IF(AND($W1126 = 16, $U1126 = 9, $Y1126 = 11, $AA1126 = 5) + N("Se for de vendas, com mestrado, analista sênior"),
  IF($R1126 = 5,
    100,
    0
  )
  +
  IF($N1126 = "M",
    200,
    0
  ),
  0
)</f>
        <v>3000</v>
      </c>
      <c r="AD11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$A1126  &amp; ", "   &amp;
$C1126  &amp; ", "   &amp;
$E1126  &amp; ", '"  &amp;
$J1126  &amp; "', '" &amp;
$N1126  &amp; "', "  &amp;
$R1126  &amp; ", '"  &amp;
TEXT($T1126,"dd/mm/aaaa")  &amp; "', "   &amp;
$U1126  &amp; ", "   &amp;
$W1126  &amp; ", "   &amp;
$Y1126  &amp; ", "   &amp;
IF($AA1126 &lt;&gt; "", $AA1126, "NULL")  &amp; ", "   &amp;
$AC1126  &amp; ");"</f>
        <v>INSERT INTO bi4all.fac_employees (id_company_fk, id_employee_pk, flg_active, employee_name, id_gender_fk, id_race_fk, birthday, id_schooling_fk, id_department_fk, id_role_fk, id_level_fk, salary) VALUES (6a51143286b03064a49cc2acbee63c09a0682d33, 1122, 1, 'Pedro Lucas Lopes Ferrão', 'M', 5, '30/03/1958', 8, 6, 11, 5, 3000);</v>
      </c>
    </row>
    <row r="1127" spans="1:30" ht="14.25" customHeight="1" x14ac:dyDescent="0.2">
      <c r="A1127" s="7" t="str" cm="1">
        <f t="array" aca="1" ref="A1127" ca="1">INDEX(Company!$A:$A,RANDBETWEEN(5,COUNTA(Company!$A:$A) + 1),1)</f>
        <v>6a51143286b03064a49cc2acbee63c09a0682d33</v>
      </c>
      <c r="B1127" s="7" t="str">
        <f ca="1">VLOOKUP($A1127,Company!$A:$B,2,FALSE)</f>
        <v>ACME Corporation</v>
      </c>
      <c r="C1127" s="5">
        <f t="shared" si="119"/>
        <v>1123</v>
      </c>
      <c r="D1127" s="5" t="str" cm="1">
        <f t="array" ref="D1127">SHA1HASH($C1127)</f>
        <v>cf7579954ba3792f6a40044c32f28fb62b10863f</v>
      </c>
      <c r="E1127" s="6">
        <v>1</v>
      </c>
      <c r="F1127" s="7">
        <f ca="1">IF($C1127 = 1 + N("Presidente"),
    127,
    IF($C1127 = 2 + N("Vice-Presidente"),
        72,
        IF($C1127 = 3 + N("Secretária bilíngue"),
            13,
            RANDBETWEEN(5,COUNT(Name!$A:$A) + 1)
        )
    )
)</f>
        <v>245</v>
      </c>
      <c r="G1127" s="7" t="str">
        <f ca="1">VLOOKUP($F1127,Name!$A:$B,2,FALSE)</f>
        <v>Luiz Henrique</v>
      </c>
      <c r="H1127" s="7">
        <f ca="1" xml:space="preserve">
IF($C1127 = 1,
    0,
    RANDBETWEEN(5,COUNT('Last name'!$A:$A) + 1)
)</f>
        <v>110</v>
      </c>
      <c r="I1127" s="7" t="str">
        <f ca="1" xml:space="preserve">
IF($C1127 = 1 + N("Presidente"),
    "de Orléans e Bragança",
    VLOOKUP($H1127,'Last name'!$A:$B,2,FALSE) &amp; " " &amp; VLOOKUP(RANDBETWEEN(5,COUNT('Last name'!$A:$A) + 1),'Last name'!$A:$B,2,FALSE)
)</f>
        <v>Lombardi Barros</v>
      </c>
      <c r="J1127" s="7" t="str">
        <f t="shared" ca="1" si="120"/>
        <v>Luiz Henrique Lombardi Barros</v>
      </c>
      <c r="K1127" s="7" t="str" cm="1">
        <f t="array" aca="1" ref="K1127" ca="1">SHA1HASH($J1127)</f>
        <v>9480a5d85ae3737885cd8480ab9339d335cdb503</v>
      </c>
      <c r="L1127" s="7" cm="1">
        <f t="array" aca="1" ref="L1127" ca="1">INDEX(States!$A:$A,RANDBETWEEN(5,COUNTA(States!$A:$A) + 1),1)</f>
        <v>8</v>
      </c>
      <c r="M1127" s="7" t="str">
        <f ca="1">$L1127 &amp; "|" &amp; VLOOKUP($L1127,States!$A:$B,2,FALSE)</f>
        <v>8|56e287872c65203bf88dd1921405bbc5594d8531</v>
      </c>
      <c r="N1127" s="7" t="str">
        <f ca="1">VLOOKUP($F1127,Name!$A:$C,3,FALSE)</f>
        <v>M</v>
      </c>
      <c r="O1127" s="7" t="str">
        <f ca="1">VLOOKUP($N1127,Gender!$A:$B,2,FALSE)</f>
        <v>Male</v>
      </c>
      <c r="P1127" s="7" t="str" cm="1">
        <f t="array" aca="1" ref="P1127" ca="1">INDEX('Marital status'!$A:$A,RANDBETWEEN(5,COUNTA('Marital status'!$A:$A) + 1),1)</f>
        <v>47051393f6bcbf99111ec5d70ba2ebbe11ebccae</v>
      </c>
      <c r="Q1127" s="7" t="str">
        <f ca="1">VLOOKUP($P1127,'Marital status'!$A:$B,2,FALSE)</f>
        <v xml:space="preserve"> Separated </v>
      </c>
      <c r="R1127" s="7">
        <f t="shared" ca="1" si="121"/>
        <v>6</v>
      </c>
      <c r="S1127" s="7" t="e">
        <f ca="1">VLOOKUP($R1127,Race!$A:$B,2,FALSE)</f>
        <v>#N/A</v>
      </c>
      <c r="T1127" s="8">
        <f t="shared" ca="1" si="122"/>
        <v>25108</v>
      </c>
      <c r="U1127" s="6">
        <f t="shared" ca="1" si="123"/>
        <v>7</v>
      </c>
      <c r="V1127" s="8" t="str">
        <f ca="1">VLOOKUP($U1127,Education!$A:$B,2,FALSE)</f>
        <v>Undergraduate degree</v>
      </c>
      <c r="W1127" s="7">
        <f ca="1" xml:space="preserve">
  IF(OR($Y1127 = 5, $Y1127 = 6, $Y1127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127" s="7" t="str">
        <f ca="1">VLOOKUP($W1127,Department!$A:$B,2,FALSE)</f>
        <v>Audit</v>
      </c>
      <c r="Y1127" s="6">
        <f t="shared" ca="1" si="124"/>
        <v>9</v>
      </c>
      <c r="Z1127" s="7" t="str">
        <f ca="1">VLOOKUP($Y1127,Role!$A:$B,2,FALSE)</f>
        <v>Intern</v>
      </c>
      <c r="AA1127" s="6" t="str">
        <f t="shared" ca="1" si="125"/>
        <v/>
      </c>
      <c r="AB1127" s="7" t="str">
        <f ca="1" xml:space="preserve">
IF($AA1127 &lt;&gt; "",
    VLOOKUP($AA1127,Level!$A:$B,2,FALSE),
    ""
)</f>
        <v/>
      </c>
      <c r="AC1127" s="1">
        <f ca="1" xml:space="preserve">
IF($Y1127 = 5 + N("Presidente"),
    27000,
    IF($Y1127 = 6 + N("Vice-presidente"),
        23000,
        IF(OR($Y1127 = 8, $Y1127= 13, $Y1127 = 12) + N("Secretária bilíngue ou coordenador ou especialista"),
            8000,
            IF($Y1127 = 7 + N("Diretor"),
                15000,
                IF($Y1127 = 14 + N("Gerente"),
                    12000,
                    IF($Y1127 = 9 + N("Estagiário"),
                        705,
                        IF($Y1127 = 10 + N("Trainee"),
                            805,
                            IF($Y1127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IF($U1127 = 7,
  500,
  IF($U1127 = 8,
    1000,
    IF($U1127 = 9,
      1500,
      IF($U1127 = 10,
        2000,
        0
      )
    )
  )
)
+
N("Adicional no salário por área")
+
IF($W1127 = 14 + N("Tecnologia da Informação"),
  120,
  IF($W1127 = 16 + N("Vendas"),
    110,
    IF($W1127 = 15 + N("Jurídico"),
      100,
      IF(OR($W1127 = 8, $W1127 = 9, $W1127 = 11) + N("Recursos humanos ou comercial ou comunicação e marketing"),
        80,
        0
      )
    )
  )
)
+
N("Adicionando pegadinha")
+
IF(AND($W1127 = 16, $U1127 = 9, $Y1127 = 11, $AA1127 = 5) + N("Se for de vendas, com mestrado, analista sênior"),
  IF($R1127 = 5,
    100,
    0
  )
  +
  IF($N1127 = "M",
    200,
    0
  ),
  0
)</f>
        <v>1205</v>
      </c>
      <c r="AD11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$A1127  &amp; ", "   &amp;
$C1127  &amp; ", "   &amp;
$E1127  &amp; ", '"  &amp;
$J1127  &amp; "', '" &amp;
$N1127  &amp; "', "  &amp;
$R1127  &amp; ", '"  &amp;
TEXT($T1127,"dd/mm/aaaa")  &amp; "', "   &amp;
$U1127  &amp; ", "   &amp;
$W1127  &amp; ", "   &amp;
$Y1127  &amp; ", "   &amp;
IF($AA1127 &lt;&gt; "", $AA1127, "NULL")  &amp; ", "   &amp;
$AC1127  &amp; ");"</f>
        <v>INSERT INTO bi4all.fac_employees (id_company_fk, id_employee_pk, flg_active, employee_name, id_gender_fk, id_race_fk, birthday, id_schooling_fk, id_department_fk, id_role_fk, id_level_fk, salary) VALUES (6a51143286b03064a49cc2acbee63c09a0682d33, 1123, 1, 'Luiz Henrique Lombardi Barros', 'M', 6, '27/09/1968', 7, 13, 9, NULL, 1205);</v>
      </c>
    </row>
    <row r="1128" spans="1:30" ht="14.25" customHeight="1" x14ac:dyDescent="0.2">
      <c r="A1128" s="7" t="str" cm="1">
        <f t="array" aca="1" ref="A1128" ca="1">INDEX(Company!$A:$A,RANDBETWEEN(5,COUNTA(Company!$A:$A) + 1),1)</f>
        <v>6a51143286b03064a49cc2acbee63c09a0682d33</v>
      </c>
      <c r="B1128" s="7" t="str">
        <f ca="1">VLOOKUP($A1128,Company!$A:$B,2,FALSE)</f>
        <v>ACME Corporation</v>
      </c>
      <c r="C1128" s="5">
        <f t="shared" si="119"/>
        <v>1124</v>
      </c>
      <c r="D1128" s="5" t="str" cm="1">
        <f t="array" ref="D1128">SHA1HASH($C1128)</f>
        <v>ff33a8f10515011cba0d191ae58f7f9a4dd7a3e1</v>
      </c>
      <c r="E1128" s="6">
        <v>1</v>
      </c>
      <c r="F1128" s="7">
        <f ca="1">IF($C1128 = 1 + N("Presidente"),
    127,
    IF($C1128 = 2 + N("Vice-Presidente"),
        72,
        IF($C1128 = 3 + N("Secretária bilíngue"),
            13,
            RANDBETWEEN(5,COUNT(Name!$A:$A) + 1)
        )
    )
)</f>
        <v>240</v>
      </c>
      <c r="G1128" s="7" t="str">
        <f ca="1">VLOOKUP($F1128,Name!$A:$B,2,FALSE)</f>
        <v>Lucca</v>
      </c>
      <c r="H1128" s="7">
        <f ca="1" xml:space="preserve">
IF($C1128 = 1,
    0,
    RANDBETWEEN(5,COUNT('Last name'!$A:$A) + 1)
)</f>
        <v>169</v>
      </c>
      <c r="I1128" s="7" t="str">
        <f ca="1" xml:space="preserve">
IF($C1128 = 1 + N("Presidente"),
    "de Orléans e Bragança",
    VLOOKUP($H1128,'Last name'!$A:$B,2,FALSE) &amp; " " &amp; VLOOKUP(RANDBETWEEN(5,COUNT('Last name'!$A:$A) + 1),'Last name'!$A:$B,2,FALSE)
)</f>
        <v>Russo Romano</v>
      </c>
      <c r="J1128" s="7" t="str">
        <f t="shared" ca="1" si="120"/>
        <v>Lucca Russo Romano</v>
      </c>
      <c r="K1128" s="7" t="str" cm="1">
        <f t="array" aca="1" ref="K1128" ca="1">SHA1HASH($J1128)</f>
        <v>0fe6da0c8cae3e3d6772a25cf2d4d6446aeb646c</v>
      </c>
      <c r="L1128" s="7" cm="1">
        <f t="array" aca="1" ref="L1128" ca="1">INDEX(States!$A:$A,RANDBETWEEN(5,COUNTA(States!$A:$A) + 1),1)</f>
        <v>8</v>
      </c>
      <c r="M1128" s="7" t="str">
        <f ca="1">$L1128 &amp; "|" &amp; VLOOKUP($L1128,States!$A:$B,2,FALSE)</f>
        <v>8|56e287872c65203bf88dd1921405bbc5594d8531</v>
      </c>
      <c r="N1128" s="7" t="str">
        <f ca="1">VLOOKUP($F1128,Name!$A:$C,3,FALSE)</f>
        <v>M</v>
      </c>
      <c r="O1128" s="7" t="str">
        <f ca="1">VLOOKUP($N1128,Gender!$A:$B,2,FALSE)</f>
        <v>Male</v>
      </c>
      <c r="P1128" s="7" t="str" cm="1">
        <f t="array" aca="1" ref="P1128" ca="1">INDEX('Marital status'!$A:$A,RANDBETWEEN(5,COUNTA('Marital status'!$A:$A) + 1),1)</f>
        <v>3266897012b6dcc5723033bc25891bf99efcff6f</v>
      </c>
      <c r="Q1128" s="7" t="str">
        <f ca="1">VLOOKUP($P1128,'Marital status'!$A:$B,2,FALSE)</f>
        <v>MarrieD</v>
      </c>
      <c r="R1128" s="7">
        <f t="shared" ca="1" si="121"/>
        <v>5</v>
      </c>
      <c r="S1128" s="7" t="e">
        <f ca="1">VLOOKUP($R1128,Race!$A:$B,2,FALSE)</f>
        <v>#N/A</v>
      </c>
      <c r="T1128" s="8">
        <f t="shared" ca="1" si="122"/>
        <v>28309</v>
      </c>
      <c r="U1128" s="6">
        <f t="shared" ca="1" si="123"/>
        <v>8</v>
      </c>
      <c r="V1128" s="8" t="str">
        <f ca="1">VLOOKUP($U1128,Education!$A:$B,2,FALSE)</f>
        <v>Graduate school</v>
      </c>
      <c r="W1128" s="7">
        <f ca="1" xml:space="preserve">
  IF(OR($Y1128 = 5, $Y1128 = 6, $Y1128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128" s="7" t="str">
        <f ca="1">VLOOKUP($W1128,Department!$A:$B,2,FALSE)</f>
        <v>Audit</v>
      </c>
      <c r="Y1128" s="6">
        <f t="shared" ca="1" si="124"/>
        <v>11</v>
      </c>
      <c r="Z1128" s="7" t="str">
        <f ca="1">VLOOKUP($Y1128,Role!$A:$B,2,FALSE)</f>
        <v>Analyst</v>
      </c>
      <c r="AA1128" s="6">
        <f t="shared" ca="1" si="125"/>
        <v>5</v>
      </c>
      <c r="AB1128" s="7" t="str">
        <f ca="1" xml:space="preserve">
IF($AA1128 &lt;&gt; "",
    VLOOKUP($AA1128,Level!$A:$B,2,FALSE),
    ""
)</f>
        <v>Junior</v>
      </c>
      <c r="AC1128" s="1">
        <f ca="1" xml:space="preserve">
IF($Y1128 = 5 + N("Presidente"),
    27000,
    IF($Y1128 = 6 + N("Vice-presidente"),
        23000,
        IF(OR($Y1128 = 8, $Y1128= 13, $Y1128 = 12) + N("Secretária bilíngue ou coordenador ou especialista"),
            8000,
            IF($Y1128 = 7 + N("Diretor"),
                15000,
                IF($Y1128 = 14 + N("Gerente"),
                    12000,
                    IF($Y1128 = 9 + N("Estagiário"),
                        705,
                        IF($Y1128 = 10 + N("Trainee"),
                            805,
                            IF($Y1128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IF($U1128 = 7,
  500,
  IF($U1128 = 8,
    1000,
    IF($U1128 = 9,
      1500,
      IF($U1128 = 10,
        2000,
        0
      )
    )
  )
)
+
N("Adicional no salário por área")
+
IF($W1128 = 14 + N("Tecnologia da Informação"),
  120,
  IF($W1128 = 16 + N("Vendas"),
    110,
    IF($W1128 = 15 + N("Jurídico"),
      100,
      IF(OR($W1128 = 8, $W1128 = 9, $W1128 = 11) + N("Recursos humanos ou comercial ou comunicação e marketing"),
        80,
        0
      )
    )
  )
)
+
N("Adicionando pegadinha")
+
IF(AND($W1128 = 16, $U1128 = 9, $Y1128 = 11, $AA1128 = 5) + N("Se for de vendas, com mestrado, analista sênior"),
  IF($R1128 = 5,
    100,
    0
  )
  +
  IF($N1128 = "M",
    200,
    0
  ),
  0
)</f>
        <v>3000</v>
      </c>
      <c r="AD11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$A1128  &amp; ", "   &amp;
$C1128  &amp; ", "   &amp;
$E1128  &amp; ", '"  &amp;
$J1128  &amp; "', '" &amp;
$N1128  &amp; "', "  &amp;
$R1128  &amp; ", '"  &amp;
TEXT($T1128,"dd/mm/aaaa")  &amp; "', "   &amp;
$U1128  &amp; ", "   &amp;
$W1128  &amp; ", "   &amp;
$Y1128  &amp; ", "   &amp;
IF($AA1128 &lt;&gt; "", $AA1128, "NULL")  &amp; ", "   &amp;
$AC1128  &amp; ");"</f>
        <v>INSERT INTO bi4all.fac_employees (id_company_fk, id_employee_pk, flg_active, employee_name, id_gender_fk, id_race_fk, birthday, id_schooling_fk, id_department_fk, id_role_fk, id_level_fk, salary) VALUES (6a51143286b03064a49cc2acbee63c09a0682d33, 1124, 1, 'Lucca Russo Romano', 'M', 5, '03/07/1977', 8, 13, 11, 5, 3000);</v>
      </c>
    </row>
    <row r="1129" spans="1:30" ht="14.25" customHeight="1" x14ac:dyDescent="0.2">
      <c r="A1129" s="7" t="str" cm="1">
        <f t="array" aca="1" ref="A1129" ca="1">INDEX(Company!$A:$A,RANDBETWEEN(5,COUNTA(Company!$A:$A) + 1),1)</f>
        <v>6a51143286b03064a49cc2acbee63c09a0682d33</v>
      </c>
      <c r="B1129" s="7" t="str">
        <f ca="1">VLOOKUP($A1129,Company!$A:$B,2,FALSE)</f>
        <v>ACME Corporation</v>
      </c>
      <c r="C1129" s="5">
        <f t="shared" si="119"/>
        <v>1125</v>
      </c>
      <c r="D1129" s="5" t="str" cm="1">
        <f t="array" ref="D1129">SHA1HASH($C1129)</f>
        <v>5bbd5046c9b461ca6f1549f3f39c240a9c5702f9</v>
      </c>
      <c r="E1129" s="6">
        <v>1</v>
      </c>
      <c r="F1129" s="7">
        <f ca="1">IF($C1129 = 1 + N("Presidente"),
    127,
    IF($C1129 = 2 + N("Vice-Presidente"),
        72,
        IF($C1129 = 3 + N("Secretária bilíngue"),
            13,
            RANDBETWEEN(5,COUNT(Name!$A:$A) + 1)
        )
    )
)</f>
        <v>326</v>
      </c>
      <c r="G1129" s="7" t="str">
        <f ca="1">VLOOKUP($F1129,Name!$A:$B,2,FALSE)</f>
        <v>Rainah</v>
      </c>
      <c r="H1129" s="7">
        <f ca="1" xml:space="preserve">
IF($C1129 = 1,
    0,
    RANDBETWEEN(5,COUNT('Last name'!$A:$A) + 1)
)</f>
        <v>152</v>
      </c>
      <c r="I1129" s="7" t="str">
        <f ca="1" xml:space="preserve">
IF($C1129 = 1 + N("Presidente"),
    "de Orléans e Bragança",
    VLOOKUP($H1129,'Last name'!$A:$B,2,FALSE) &amp; " " &amp; VLOOKUP(RANDBETWEEN(5,COUNT('Last name'!$A:$A) + 1),'Last name'!$A:$B,2,FALSE)
)</f>
        <v>Pimenta Barbieri</v>
      </c>
      <c r="J1129" s="7" t="str">
        <f t="shared" ca="1" si="120"/>
        <v>Rainah Pimenta Barbieri</v>
      </c>
      <c r="K1129" s="7" t="str" cm="1">
        <f t="array" aca="1" ref="K1129" ca="1">SHA1HASH($J1129)</f>
        <v>c45857379c7231737818e635d86b12262d93951f</v>
      </c>
      <c r="L1129" s="7" cm="1">
        <f t="array" aca="1" ref="L1129" ca="1">INDEX(States!$A:$A,RANDBETWEEN(5,COUNTA(States!$A:$A) + 1),1)</f>
        <v>6</v>
      </c>
      <c r="M1129" s="7" t="str">
        <f ca="1">$L1129 &amp; "|" &amp; VLOOKUP($L1129,States!$A:$B,2,FALSE)</f>
        <v>6|990f6b5f2170b43d022d539b1260b5f1af889998</v>
      </c>
      <c r="N1129" s="7" t="str">
        <f ca="1">VLOOKUP($F1129,Name!$A:$C,3,FALSE)</f>
        <v>F</v>
      </c>
      <c r="O1129" s="7" t="str">
        <f ca="1">VLOOKUP($N1129,Gender!$A:$B,2,FALSE)</f>
        <v>Female</v>
      </c>
      <c r="P1129" s="7" t="str" cm="1">
        <f t="array" aca="1" ref="P1129" ca="1">INDEX('Marital status'!$A:$A,RANDBETWEEN(5,COUNTA('Marital status'!$A:$A) + 1),1)</f>
        <v>3266897012b6dcc5723033bc25891bf99efcff6f</v>
      </c>
      <c r="Q1129" s="7" t="str">
        <f ca="1">VLOOKUP($P1129,'Marital status'!$A:$B,2,FALSE)</f>
        <v>MarrieD</v>
      </c>
      <c r="R1129" s="7">
        <f t="shared" ca="1" si="121"/>
        <v>5</v>
      </c>
      <c r="S1129" s="7" t="e">
        <f ca="1">VLOOKUP($R1129,Race!$A:$B,2,FALSE)</f>
        <v>#N/A</v>
      </c>
      <c r="T1129" s="8">
        <f t="shared" ca="1" si="122"/>
        <v>19988</v>
      </c>
      <c r="U1129" s="6">
        <f t="shared" ca="1" si="123"/>
        <v>7</v>
      </c>
      <c r="V1129" s="8" t="str">
        <f ca="1">VLOOKUP($U1129,Education!$A:$B,2,FALSE)</f>
        <v>Undergraduate degree</v>
      </c>
      <c r="W1129" s="7">
        <f ca="1" xml:space="preserve">
  IF(OR($Y1129 = 5, $Y1129 = 6, $Y1129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129" s="7" t="str">
        <f ca="1">VLOOKUP($W1129,Department!$A:$B,2,FALSE)</f>
        <v>Finance</v>
      </c>
      <c r="Y1129" s="6">
        <f t="shared" ca="1" si="124"/>
        <v>9</v>
      </c>
      <c r="Z1129" s="7" t="str">
        <f ca="1">VLOOKUP($Y1129,Role!$A:$B,2,FALSE)</f>
        <v>Intern</v>
      </c>
      <c r="AA1129" s="6" t="str">
        <f t="shared" ca="1" si="125"/>
        <v/>
      </c>
      <c r="AB1129" s="7" t="str">
        <f ca="1" xml:space="preserve">
IF($AA1129 &lt;&gt; "",
    VLOOKUP($AA1129,Level!$A:$B,2,FALSE),
    ""
)</f>
        <v/>
      </c>
      <c r="AC1129" s="1">
        <f ca="1" xml:space="preserve">
IF($Y1129 = 5 + N("Presidente"),
    27000,
    IF($Y1129 = 6 + N("Vice-presidente"),
        23000,
        IF(OR($Y1129 = 8, $Y1129= 13, $Y1129 = 12) + N("Secretária bilíngue ou coordenador ou especialista"),
            8000,
            IF($Y1129 = 7 + N("Diretor"),
                15000,
                IF($Y1129 = 14 + N("Gerente"),
                    12000,
                    IF($Y1129 = 9 + N("Estagiário"),
                        705,
                        IF($Y1129 = 10 + N("Trainee"),
                            805,
                            IF($Y1129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IF($U1129 = 7,
  500,
  IF($U1129 = 8,
    1000,
    IF($U1129 = 9,
      1500,
      IF($U1129 = 10,
        2000,
        0
      )
    )
  )
)
+
N("Adicional no salário por área")
+
IF($W1129 = 14 + N("Tecnologia da Informação"),
  120,
  IF($W1129 = 16 + N("Vendas"),
    110,
    IF($W1129 = 15 + N("Jurídico"),
      100,
      IF(OR($W1129 = 8, $W1129 = 9, $W1129 = 11) + N("Recursos humanos ou comercial ou comunicação e marketing"),
        80,
        0
      )
    )
  )
)
+
N("Adicionando pegadinha")
+
IF(AND($W1129 = 16, $U1129 = 9, $Y1129 = 11, $AA1129 = 5) + N("Se for de vendas, com mestrado, analista sênior"),
  IF($R1129 = 5,
    100,
    0
  )
  +
  IF($N1129 = "M",
    200,
    0
  ),
  0
)</f>
        <v>1205</v>
      </c>
      <c r="AD11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$A1129  &amp; ", "   &amp;
$C1129  &amp; ", "   &amp;
$E1129  &amp; ", '"  &amp;
$J1129  &amp; "', '" &amp;
$N1129  &amp; "', "  &amp;
$R1129  &amp; ", '"  &amp;
TEXT($T1129,"dd/mm/aaaa")  &amp; "', "   &amp;
$U1129  &amp; ", "   &amp;
$W1129  &amp; ", "   &amp;
$Y1129  &amp; ", "   &amp;
IF($AA1129 &lt;&gt; "", $AA1129, "NULL")  &amp; ", "   &amp;
$AC1129  &amp; ");"</f>
        <v>INSERT INTO bi4all.fac_employees (id_company_fk, id_employee_pk, flg_active, employee_name, id_gender_fk, id_race_fk, birthday, id_schooling_fk, id_department_fk, id_role_fk, id_level_fk, salary) VALUES (6a51143286b03064a49cc2acbee63c09a0682d33, 1125, 1, 'Rainah Pimenta Barbieri', 'F', 5, '21/09/1954', 7, 7, 9, NULL, 1205);</v>
      </c>
    </row>
    <row r="1130" spans="1:30" ht="14.25" customHeight="1" x14ac:dyDescent="0.2">
      <c r="A1130" s="7" t="str" cm="1">
        <f t="array" aca="1" ref="A1130" ca="1">INDEX(Company!$A:$A,RANDBETWEEN(5,COUNTA(Company!$A:$A) + 1),1)</f>
        <v>6a51143286b03064a49cc2acbee63c09a0682d33</v>
      </c>
      <c r="B1130" s="7" t="str">
        <f ca="1">VLOOKUP($A1130,Company!$A:$B,2,FALSE)</f>
        <v>ACME Corporation</v>
      </c>
      <c r="C1130" s="5">
        <f t="shared" si="119"/>
        <v>1126</v>
      </c>
      <c r="D1130" s="5" t="str" cm="1">
        <f t="array" ref="D1130">SHA1HASH($C1130)</f>
        <v>e83f7664870c1105727dd99353d0bfa01b2450b5</v>
      </c>
      <c r="E1130" s="6">
        <v>1</v>
      </c>
      <c r="F1130" s="7">
        <f ca="1">IF($C1130 = 1 + N("Presidente"),
    127,
    IF($C1130 = 2 + N("Vice-Presidente"),
        72,
        IF($C1130 = 3 + N("Secretária bilíngue"),
            13,
            RANDBETWEEN(5,COUNT(Name!$A:$A) + 1)
        )
    )
)</f>
        <v>147</v>
      </c>
      <c r="G1130" s="7" t="str">
        <f ca="1">VLOOKUP($F1130,Name!$A:$B,2,FALSE)</f>
        <v>Francisco Emanuel</v>
      </c>
      <c r="H1130" s="7">
        <f ca="1" xml:space="preserve">
IF($C1130 = 1,
    0,
    RANDBETWEEN(5,COUNT('Last name'!$A:$A) + 1)
)</f>
        <v>87</v>
      </c>
      <c r="I1130" s="7" t="str">
        <f ca="1" xml:space="preserve">
IF($C1130 = 1 + N("Presidente"),
    "de Orléans e Bragança",
    VLOOKUP($H1130,'Last name'!$A:$B,2,FALSE) &amp; " " &amp; VLOOKUP(RANDBETWEEN(5,COUNT('Last name'!$A:$A) + 1),'Last name'!$A:$B,2,FALSE)
)</f>
        <v>Ferrari Cunha</v>
      </c>
      <c r="J1130" s="7" t="str">
        <f t="shared" ca="1" si="120"/>
        <v>Francisco Emanuel Ferrari Cunha</v>
      </c>
      <c r="K1130" s="7" t="str" cm="1">
        <f t="array" aca="1" ref="K1130" ca="1">SHA1HASH($J1130)</f>
        <v>a283cdd6a3ac7271d992b2043dde82a160b19b5f</v>
      </c>
      <c r="L1130" s="7" cm="1">
        <f t="array" aca="1" ref="L1130" ca="1">INDEX(States!$A:$A,RANDBETWEEN(5,COUNTA(States!$A:$A) + 1),1)</f>
        <v>21</v>
      </c>
      <c r="M1130" s="7" t="str">
        <f ca="1">$L1130 &amp; "|" &amp; VLOOKUP($L1130,States!$A:$B,2,FALSE)</f>
        <v>21|18f454963e4e8ae3fea0597ea98a4e003875820f</v>
      </c>
      <c r="N1130" s="7" t="str">
        <f ca="1">VLOOKUP($F1130,Name!$A:$C,3,FALSE)</f>
        <v>M</v>
      </c>
      <c r="O1130" s="7" t="str">
        <f ca="1">VLOOKUP($N1130,Gender!$A:$B,2,FALSE)</f>
        <v>Male</v>
      </c>
      <c r="P1130" s="7" t="str" cm="1">
        <f t="array" aca="1" ref="P1130" ca="1">INDEX('Marital status'!$A:$A,RANDBETWEEN(5,COUNTA('Marital status'!$A:$A) + 1),1)</f>
        <v>459031b19ec5bbd3b3dbc0a9dcf2cb6e6c6f7848</v>
      </c>
      <c r="Q1130" s="7" t="str">
        <f ca="1">VLOOKUP($P1130,'Marital status'!$A:$B,2,FALSE)</f>
        <v xml:space="preserve">Widowed </v>
      </c>
      <c r="R1130" s="7">
        <f t="shared" ca="1" si="121"/>
        <v>5</v>
      </c>
      <c r="S1130" s="7" t="e">
        <f ca="1">VLOOKUP($R1130,Race!$A:$B,2,FALSE)</f>
        <v>#N/A</v>
      </c>
      <c r="T1130" s="8">
        <f t="shared" ca="1" si="122"/>
        <v>30364</v>
      </c>
      <c r="U1130" s="6">
        <f t="shared" ca="1" si="123"/>
        <v>8</v>
      </c>
      <c r="V1130" s="8" t="str">
        <f ca="1">VLOOKUP($U1130,Education!$A:$B,2,FALSE)</f>
        <v>Graduate school</v>
      </c>
      <c r="W1130" s="7">
        <f ca="1" xml:space="preserve">
  IF(OR($Y1130 = 5, $Y1130 = 6, $Y1130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130" s="7" t="str">
        <f ca="1">VLOOKUP($W1130,Department!$A:$B,2,FALSE)</f>
        <v>Presidency</v>
      </c>
      <c r="Y1130" s="6">
        <f t="shared" ca="1" si="124"/>
        <v>11</v>
      </c>
      <c r="Z1130" s="7" t="str">
        <f ca="1">VLOOKUP($Y1130,Role!$A:$B,2,FALSE)</f>
        <v>Analyst</v>
      </c>
      <c r="AA1130" s="6">
        <f t="shared" ca="1" si="125"/>
        <v>7</v>
      </c>
      <c r="AB1130" s="7" t="str">
        <f ca="1" xml:space="preserve">
IF($AA1130 &lt;&gt; "",
    VLOOKUP($AA1130,Level!$A:$B,2,FALSE),
    ""
)</f>
        <v>Senior</v>
      </c>
      <c r="AC1130" s="1">
        <f ca="1" xml:space="preserve">
IF($Y1130 = 5 + N("Presidente"),
    27000,
    IF($Y1130 = 6 + N("Vice-presidente"),
        23000,
        IF(OR($Y1130 = 8, $Y1130= 13, $Y1130 = 12) + N("Secretária bilíngue ou coordenador ou especialista"),
            8000,
            IF($Y1130 = 7 + N("Diretor"),
                15000,
                IF($Y1130 = 14 + N("Gerente"),
                    12000,
                    IF($Y1130 = 9 + N("Estagiário"),
                        705,
                        IF($Y1130 = 10 + N("Trainee"),
                            805,
                            IF($Y1130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IF($U1130 = 7,
  500,
  IF($U1130 = 8,
    1000,
    IF($U1130 = 9,
      1500,
      IF($U1130 = 10,
        2000,
        0
      )
    )
  )
)
+
N("Adicional no salário por área")
+
IF($W1130 = 14 + N("Tecnologia da Informação"),
  120,
  IF($W1130 = 16 + N("Vendas"),
    110,
    IF($W1130 = 15 + N("Jurídico"),
      100,
      IF(OR($W1130 = 8, $W1130 = 9, $W1130 = 11) + N("Recursos humanos ou comercial ou comunicação e marketing"),
        80,
        0
      )
    )
  )
)
+
N("Adicionando pegadinha")
+
IF(AND($W1130 = 16, $U1130 = 9, $Y1130 = 11, $AA1130 = 5) + N("Se for de vendas, com mestrado, analista sênior"),
  IF($R1130 = 5,
    100,
    0
  )
  +
  IF($N1130 = "M",
    200,
    0
  ),
  0
)</f>
        <v>3000</v>
      </c>
      <c r="AD11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$A1130  &amp; ", "   &amp;
$C1130  &amp; ", "   &amp;
$E1130  &amp; ", '"  &amp;
$J1130  &amp; "', '" &amp;
$N1130  &amp; "', "  &amp;
$R1130  &amp; ", '"  &amp;
TEXT($T1130,"dd/mm/aaaa")  &amp; "', "   &amp;
$U1130  &amp; ", "   &amp;
$W1130  &amp; ", "   &amp;
$Y1130  &amp; ", "   &amp;
IF($AA1130 &lt;&gt; "", $AA1130, "NULL")  &amp; ", "   &amp;
$AC1130  &amp; ");"</f>
        <v>INSERT INTO bi4all.fac_employees (id_company_fk, id_employee_pk, flg_active, employee_name, id_gender_fk, id_race_fk, birthday, id_schooling_fk, id_department_fk, id_role_fk, id_level_fk, salary) VALUES (6a51143286b03064a49cc2acbee63c09a0682d33, 1126, 1, 'Francisco Emanuel Ferrari Cunha', 'M', 5, '17/02/1983', 8, 5, 11, 7, 3000);</v>
      </c>
    </row>
    <row r="1131" spans="1:30" ht="14.25" customHeight="1" x14ac:dyDescent="0.2">
      <c r="A1131" s="7" t="str" cm="1">
        <f t="array" aca="1" ref="A1131" ca="1">INDEX(Company!$A:$A,RANDBETWEEN(5,COUNTA(Company!$A:$A) + 1),1)</f>
        <v>6a51143286b03064a49cc2acbee63c09a0682d33</v>
      </c>
      <c r="B1131" s="7" t="str">
        <f ca="1">VLOOKUP($A1131,Company!$A:$B,2,FALSE)</f>
        <v>ACME Corporation</v>
      </c>
      <c r="C1131" s="5">
        <f t="shared" si="119"/>
        <v>1127</v>
      </c>
      <c r="D1131" s="5" t="str" cm="1">
        <f t="array" ref="D1131">SHA1HASH($C1131)</f>
        <v>2e5a616a2cb3b91852eafe6c9f29c186cc2efd2e</v>
      </c>
      <c r="E1131" s="6">
        <v>1</v>
      </c>
      <c r="F1131" s="7">
        <f ca="1">IF($C1131 = 1 + N("Presidente"),
    127,
    IF($C1131 = 2 + N("Vice-Presidente"),
        72,
        IF($C1131 = 3 + N("Secretária bilíngue"),
            13,
            RANDBETWEEN(5,COUNT(Name!$A:$A) + 1)
        )
    )
)</f>
        <v>6</v>
      </c>
      <c r="G1131" s="7" t="str">
        <f ca="1">VLOOKUP($F1131,Name!$A:$B,2,FALSE)</f>
        <v>Abigail</v>
      </c>
      <c r="H1131" s="7">
        <f ca="1" xml:space="preserve">
IF($C1131 = 1,
    0,
    RANDBETWEEN(5,COUNT('Last name'!$A:$A) + 1)
)</f>
        <v>187</v>
      </c>
      <c r="I1131" s="7" t="str">
        <f ca="1" xml:space="preserve">
IF($C1131 = 1 + N("Presidente"),
    "de Orléans e Bragança",
    VLOOKUP($H1131,'Last name'!$A:$B,2,FALSE) &amp; " " &amp; VLOOKUP(RANDBETWEEN(5,COUNT('Last name'!$A:$A) + 1),'Last name'!$A:$B,2,FALSE)
)</f>
        <v>Tavares Cândido</v>
      </c>
      <c r="J1131" s="7" t="str">
        <f t="shared" ca="1" si="120"/>
        <v>Abigail Tavares Cândido</v>
      </c>
      <c r="K1131" s="7" t="str" cm="1">
        <f t="array" aca="1" ref="K1131" ca="1">SHA1HASH($J1131)</f>
        <v>da58ef241251201293ce556aad230e0ce5f12ba1</v>
      </c>
      <c r="L1131" s="7" cm="1">
        <f t="array" aca="1" ref="L1131" ca="1">INDEX(States!$A:$A,RANDBETWEEN(5,COUNTA(States!$A:$A) + 1),1)</f>
        <v>12</v>
      </c>
      <c r="M1131" s="7" t="str">
        <f ca="1">$L1131 &amp; "|" &amp; VLOOKUP($L1131,States!$A:$B,2,FALSE)</f>
        <v>12|16a2d6eb767d4fd003fae8cac60e0d85a9416ba8</v>
      </c>
      <c r="N1131" s="7" t="str">
        <f ca="1">VLOOKUP($F1131,Name!$A:$C,3,FALSE)</f>
        <v>F</v>
      </c>
      <c r="O1131" s="7" t="str">
        <f ca="1">VLOOKUP($N1131,Gender!$A:$B,2,FALSE)</f>
        <v>Female</v>
      </c>
      <c r="P1131" s="7" t="str" cm="1">
        <f t="array" aca="1" ref="P1131" ca="1">INDEX('Marital status'!$A:$A,RANDBETWEEN(5,COUNTA('Marital status'!$A:$A) + 1),1)</f>
        <v>459031b19ec5bbd3b3dbc0a9dcf2cb6e6c6f7848</v>
      </c>
      <c r="Q1131" s="7" t="str">
        <f ca="1">VLOOKUP($P1131,'Marital status'!$A:$B,2,FALSE)</f>
        <v xml:space="preserve">Widowed </v>
      </c>
      <c r="R1131" s="7">
        <f t="shared" ca="1" si="121"/>
        <v>5</v>
      </c>
      <c r="S1131" s="7" t="e">
        <f ca="1">VLOOKUP($R1131,Race!$A:$B,2,FALSE)</f>
        <v>#N/A</v>
      </c>
      <c r="T1131" s="8">
        <f t="shared" ca="1" si="122"/>
        <v>20153</v>
      </c>
      <c r="U1131" s="6">
        <f t="shared" ca="1" si="123"/>
        <v>7</v>
      </c>
      <c r="V1131" s="8" t="str">
        <f ca="1">VLOOKUP($U1131,Education!$A:$B,2,FALSE)</f>
        <v>Undergraduate degree</v>
      </c>
      <c r="W1131" s="7">
        <f ca="1" xml:space="preserve">
  IF(OR($Y1131 = 5, $Y1131 = 6, $Y1131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131" s="7" t="str">
        <f ca="1">VLOOKUP($W1131,Department!$A:$B,2,FALSE)</f>
        <v>Operations</v>
      </c>
      <c r="Y1131" s="6">
        <f t="shared" ca="1" si="124"/>
        <v>10</v>
      </c>
      <c r="Z1131" s="7" t="str">
        <f ca="1">VLOOKUP($Y1131,Role!$A:$B,2,FALSE)</f>
        <v>Trainee</v>
      </c>
      <c r="AA1131" s="6" t="str">
        <f t="shared" ca="1" si="125"/>
        <v/>
      </c>
      <c r="AB1131" s="7" t="str">
        <f ca="1" xml:space="preserve">
IF($AA1131 &lt;&gt; "",
    VLOOKUP($AA1131,Level!$A:$B,2,FALSE),
    ""
)</f>
        <v/>
      </c>
      <c r="AC1131" s="1">
        <f ca="1" xml:space="preserve">
IF($Y1131 = 5 + N("Presidente"),
    27000,
    IF($Y1131 = 6 + N("Vice-presidente"),
        23000,
        IF(OR($Y1131 = 8, $Y1131= 13, $Y1131 = 12) + N("Secretária bilíngue ou coordenador ou especialista"),
            8000,
            IF($Y1131 = 7 + N("Diretor"),
                15000,
                IF($Y1131 = 14 + N("Gerente"),
                    12000,
                    IF($Y1131 = 9 + N("Estagiário"),
                        705,
                        IF($Y1131 = 10 + N("Trainee"),
                            805,
                            IF($Y1131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IF($U1131 = 7,
  500,
  IF($U1131 = 8,
    1000,
    IF($U1131 = 9,
      1500,
      IF($U1131 = 10,
        2000,
        0
      )
    )
  )
)
+
N("Adicional no salário por área")
+
IF($W1131 = 14 + N("Tecnologia da Informação"),
  120,
  IF($W1131 = 16 + N("Vendas"),
    110,
    IF($W1131 = 15 + N("Jurídico"),
      100,
      IF(OR($W1131 = 8, $W1131 = 9, $W1131 = 11) + N("Recursos humanos ou comercial ou comunicação e marketing"),
        80,
        0
      )
    )
  )
)
+
N("Adicionando pegadinha")
+
IF(AND($W1131 = 16, $U1131 = 9, $Y1131 = 11, $AA1131 = 5) + N("Se for de vendas, com mestrado, analista sênior"),
  IF($R1131 = 5,
    100,
    0
  )
  +
  IF($N1131 = "M",
    200,
    0
  ),
  0
)</f>
        <v>1305</v>
      </c>
      <c r="AD11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$A1131  &amp; ", "   &amp;
$C1131  &amp; ", "   &amp;
$E1131  &amp; ", '"  &amp;
$J1131  &amp; "', '" &amp;
$N1131  &amp; "', "  &amp;
$R1131  &amp; ", '"  &amp;
TEXT($T1131,"dd/mm/aaaa")  &amp; "', "   &amp;
$U1131  &amp; ", "   &amp;
$W1131  &amp; ", "   &amp;
$Y1131  &amp; ", "   &amp;
IF($AA1131 &lt;&gt; "", $AA1131, "NULL")  &amp; ", "   &amp;
$AC1131  &amp; ");"</f>
        <v>INSERT INTO bi4all.fac_employees (id_company_fk, id_employee_pk, flg_active, employee_name, id_gender_fk, id_race_fk, birthday, id_schooling_fk, id_department_fk, id_role_fk, id_level_fk, salary) VALUES (6a51143286b03064a49cc2acbee63c09a0682d33, 1127, 1, 'Abigail Tavares Cândido', 'F', 5, '05/03/1955', 7, 10, 10, NULL, 1305);</v>
      </c>
    </row>
    <row r="1132" spans="1:30" ht="14.25" customHeight="1" x14ac:dyDescent="0.2">
      <c r="A1132" s="7" t="str" cm="1">
        <f t="array" aca="1" ref="A1132" ca="1">INDEX(Company!$A:$A,RANDBETWEEN(5,COUNTA(Company!$A:$A) + 1),1)</f>
        <v>6a51143286b03064a49cc2acbee63c09a0682d33</v>
      </c>
      <c r="B1132" s="7" t="str">
        <f ca="1">VLOOKUP($A1132,Company!$A:$B,2,FALSE)</f>
        <v>ACME Corporation</v>
      </c>
      <c r="C1132" s="5">
        <f t="shared" si="119"/>
        <v>1128</v>
      </c>
      <c r="D1132" s="5" t="str" cm="1">
        <f t="array" ref="D1132">SHA1HASH($C1132)</f>
        <v>f0a3865870d476fd2019497ce810af59b1f3581b</v>
      </c>
      <c r="E1132" s="6">
        <v>1</v>
      </c>
      <c r="F1132" s="7">
        <f ca="1">IF($C1132 = 1 + N("Presidente"),
    127,
    IF($C1132 = 2 + N("Vice-Presidente"),
        72,
        IF($C1132 = 3 + N("Secretária bilíngue"),
            13,
            RANDBETWEEN(5,COUNT(Name!$A:$A) + 1)
        )
    )
)</f>
        <v>152</v>
      </c>
      <c r="G1132" s="7" t="str">
        <f ca="1">VLOOKUP($F1132,Name!$A:$B,2,FALSE)</f>
        <v>Gael</v>
      </c>
      <c r="H1132" s="7">
        <f ca="1" xml:space="preserve">
IF($C1132 = 1,
    0,
    RANDBETWEEN(5,COUNT('Last name'!$A:$A) + 1)
)</f>
        <v>103</v>
      </c>
      <c r="I1132" s="7" t="str">
        <f ca="1" xml:space="preserve">
IF($C1132 = 1 + N("Presidente"),
    "de Orléans e Bragança",
    VLOOKUP($H1132,'Last name'!$A:$B,2,FALSE) &amp; " " &amp; VLOOKUP(RANDBETWEEN(5,COUNT('Last name'!$A:$A) + 1),'Last name'!$A:$B,2,FALSE)
)</f>
        <v>Holanda Esteves</v>
      </c>
      <c r="J1132" s="7" t="str">
        <f t="shared" ca="1" si="120"/>
        <v>Gael Holanda Esteves</v>
      </c>
      <c r="K1132" s="7" t="str" cm="1">
        <f t="array" aca="1" ref="K1132" ca="1">SHA1HASH($J1132)</f>
        <v>841c3d03e01c991e14cd9020cda0c8093390ebb8</v>
      </c>
      <c r="L1132" s="7" cm="1">
        <f t="array" aca="1" ref="L1132" ca="1">INDEX(States!$A:$A,RANDBETWEEN(5,COUNTA(States!$A:$A) + 1),1)</f>
        <v>15</v>
      </c>
      <c r="M1132" s="7" t="str">
        <f ca="1">$L1132 &amp; "|" &amp; VLOOKUP($L1132,States!$A:$B,2,FALSE)</f>
        <v>15|84c70141e5670a303e5eed7b334ba8b5ddb5b0d4</v>
      </c>
      <c r="N1132" s="7" t="str">
        <f ca="1">VLOOKUP($F1132,Name!$A:$C,3,FALSE)</f>
        <v>M</v>
      </c>
      <c r="O1132" s="7" t="str">
        <f ca="1">VLOOKUP($N1132,Gender!$A:$B,2,FALSE)</f>
        <v>Male</v>
      </c>
      <c r="P1132" s="7" t="str" cm="1">
        <f t="array" aca="1" ref="P1132" ca="1">INDEX('Marital status'!$A:$A,RANDBETWEEN(5,COUNTA('Marital status'!$A:$A) + 1),1)</f>
        <v>ce0b1612aa711b78a720295d271a33894e2b72bf</v>
      </c>
      <c r="Q1132" s="7" t="str">
        <f ca="1">VLOOKUP($P1132,'Marital status'!$A:$B,2,FALSE)</f>
        <v>single</v>
      </c>
      <c r="R1132" s="7">
        <f t="shared" ca="1" si="121"/>
        <v>5</v>
      </c>
      <c r="S1132" s="7" t="e">
        <f ca="1">VLOOKUP($R1132,Race!$A:$B,2,FALSE)</f>
        <v>#N/A</v>
      </c>
      <c r="T1132" s="8">
        <f t="shared" ca="1" si="122"/>
        <v>23494</v>
      </c>
      <c r="U1132" s="6">
        <f t="shared" ca="1" si="123"/>
        <v>7</v>
      </c>
      <c r="V1132" s="8" t="str">
        <f ca="1">VLOOKUP($U1132,Education!$A:$B,2,FALSE)</f>
        <v>Undergraduate degree</v>
      </c>
      <c r="W1132" s="7">
        <f ca="1" xml:space="preserve">
  IF(OR($Y1132 = 5, $Y1132 = 6, $Y1132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132" s="7" t="str">
        <f ca="1">VLOOKUP($W1132,Department!$A:$B,2,FALSE)</f>
        <v>Controlling</v>
      </c>
      <c r="Y1132" s="6">
        <f t="shared" ca="1" si="124"/>
        <v>11</v>
      </c>
      <c r="Z1132" s="7" t="str">
        <f ca="1">VLOOKUP($Y1132,Role!$A:$B,2,FALSE)</f>
        <v>Analyst</v>
      </c>
      <c r="AA1132" s="6">
        <f t="shared" ca="1" si="125"/>
        <v>5</v>
      </c>
      <c r="AB1132" s="7" t="str">
        <f ca="1" xml:space="preserve">
IF($AA1132 &lt;&gt; "",
    VLOOKUP($AA1132,Level!$A:$B,2,FALSE),
    ""
)</f>
        <v>Junior</v>
      </c>
      <c r="AC1132" s="1">
        <f ca="1" xml:space="preserve">
IF($Y1132 = 5 + N("Presidente"),
    27000,
    IF($Y1132 = 6 + N("Vice-presidente"),
        23000,
        IF(OR($Y1132 = 8, $Y1132= 13, $Y1132 = 12) + N("Secretária bilíngue ou coordenador ou especialista"),
            8000,
            IF($Y1132 = 7 + N("Diretor"),
                15000,
                IF($Y1132 = 14 + N("Gerente"),
                    12000,
                    IF($Y1132 = 9 + N("Estagiário"),
                        705,
                        IF($Y1132 = 10 + N("Trainee"),
                            805,
                            IF($Y1132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IF($U1132 = 7,
  500,
  IF($U1132 = 8,
    1000,
    IF($U1132 = 9,
      1500,
      IF($U1132 = 10,
        2000,
        0
      )
    )
  )
)
+
N("Adicional no salário por área")
+
IF($W1132 = 14 + N("Tecnologia da Informação"),
  120,
  IF($W1132 = 16 + N("Vendas"),
    110,
    IF($W1132 = 15 + N("Jurídico"),
      100,
      IF(OR($W1132 = 8, $W1132 = 9, $W1132 = 11) + N("Recursos humanos ou comercial ou comunicação e marketing"),
        80,
        0
      )
    )
  )
)
+
N("Adicionando pegadinha")
+
IF(AND($W1132 = 16, $U1132 = 9, $Y1132 = 11, $AA1132 = 5) + N("Se for de vendas, com mestrado, analista sênior"),
  IF($R1132 = 5,
    100,
    0
  )
  +
  IF($N1132 = "M",
    200,
    0
  ),
  0
)</f>
        <v>2500</v>
      </c>
      <c r="AD11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$A1132  &amp; ", "   &amp;
$C1132  &amp; ", "   &amp;
$E1132  &amp; ", '"  &amp;
$J1132  &amp; "', '" &amp;
$N1132  &amp; "', "  &amp;
$R1132  &amp; ", '"  &amp;
TEXT($T1132,"dd/mm/aaaa")  &amp; "', "   &amp;
$U1132  &amp; ", "   &amp;
$W1132  &amp; ", "   &amp;
$Y1132  &amp; ", "   &amp;
IF($AA1132 &lt;&gt; "", $AA1132, "NULL")  &amp; ", "   &amp;
$AC1132  &amp; ");"</f>
        <v>INSERT INTO bi4all.fac_employees (id_company_fk, id_employee_pk, flg_active, employee_name, id_gender_fk, id_race_fk, birthday, id_schooling_fk, id_department_fk, id_role_fk, id_level_fk, salary) VALUES (6a51143286b03064a49cc2acbee63c09a0682d33, 1128, 1, 'Gael Holanda Esteves', 'M', 5, '27/04/1964', 7, 12, 11, 5, 2500);</v>
      </c>
    </row>
    <row r="1133" spans="1:30" ht="14.25" customHeight="1" x14ac:dyDescent="0.2">
      <c r="A1133" s="7" t="str" cm="1">
        <f t="array" aca="1" ref="A1133" ca="1">INDEX(Company!$A:$A,RANDBETWEEN(5,COUNTA(Company!$A:$A) + 1),1)</f>
        <v>6a51143286b03064a49cc2acbee63c09a0682d33</v>
      </c>
      <c r="B1133" s="7" t="str">
        <f ca="1">VLOOKUP($A1133,Company!$A:$B,2,FALSE)</f>
        <v>ACME Corporation</v>
      </c>
      <c r="C1133" s="5">
        <f t="shared" si="119"/>
        <v>1129</v>
      </c>
      <c r="D1133" s="5" t="str" cm="1">
        <f t="array" ref="D1133">SHA1HASH($C1133)</f>
        <v>6a08d626bc555a03f727670d5b358610a093cfb5</v>
      </c>
      <c r="E1133" s="6">
        <v>1</v>
      </c>
      <c r="F1133" s="7">
        <f ca="1">IF($C1133 = 1 + N("Presidente"),
    127,
    IF($C1133 = 2 + N("Vice-Presidente"),
        72,
        IF($C1133 = 3 + N("Secretária bilíngue"),
            13,
            RANDBETWEEN(5,COUNT(Name!$A:$A) + 1)
        )
    )
)</f>
        <v>138</v>
      </c>
      <c r="G1133" s="7" t="str">
        <f ca="1">VLOOKUP($F1133,Name!$A:$B,2,FALSE)</f>
        <v>Fernando</v>
      </c>
      <c r="H1133" s="7">
        <f ca="1" xml:space="preserve">
IF($C1133 = 1,
    0,
    RANDBETWEEN(5,COUNT('Last name'!$A:$A) + 1)
)</f>
        <v>120</v>
      </c>
      <c r="I1133" s="7" t="str">
        <f ca="1" xml:space="preserve">
IF($C1133 = 1 + N("Presidente"),
    "de Orléans e Bragança",
    VLOOKUP($H1133,'Last name'!$A:$B,2,FALSE) &amp; " " &amp; VLOOKUP(RANDBETWEEN(5,COUNT('Last name'!$A:$A) + 1),'Last name'!$A:$B,2,FALSE)
)</f>
        <v>Marques Moraes</v>
      </c>
      <c r="J1133" s="7" t="str">
        <f t="shared" ca="1" si="120"/>
        <v>Fernando Marques Moraes</v>
      </c>
      <c r="K1133" s="7" t="str" cm="1">
        <f t="array" aca="1" ref="K1133" ca="1">SHA1HASH($J1133)</f>
        <v>5954b03a9f6559f62d72dc4632a595ec8f93c58e</v>
      </c>
      <c r="L1133" s="7" cm="1">
        <f t="array" aca="1" ref="L1133" ca="1">INDEX(States!$A:$A,RANDBETWEEN(5,COUNTA(States!$A:$A) + 1),1)</f>
        <v>10</v>
      </c>
      <c r="M1133" s="7" t="str">
        <f ca="1">$L1133 &amp; "|" &amp; VLOOKUP($L1133,States!$A:$B,2,FALSE)</f>
        <v>10|fa6e01394cea5decb8157a7e18fa2eeabf35410d</v>
      </c>
      <c r="N1133" s="7" t="str">
        <f ca="1">VLOOKUP($F1133,Name!$A:$C,3,FALSE)</f>
        <v>M</v>
      </c>
      <c r="O1133" s="7" t="str">
        <f ca="1">VLOOKUP($N1133,Gender!$A:$B,2,FALSE)</f>
        <v>Male</v>
      </c>
      <c r="P1133" s="7" t="str" cm="1">
        <f t="array" aca="1" ref="P1133" ca="1">INDEX('Marital status'!$A:$A,RANDBETWEEN(5,COUNTA('Marital status'!$A:$A) + 1),1)</f>
        <v>3266897012b6dcc5723033bc25891bf99efcff6f</v>
      </c>
      <c r="Q1133" s="7" t="str">
        <f ca="1">VLOOKUP($P1133,'Marital status'!$A:$B,2,FALSE)</f>
        <v>MarrieD</v>
      </c>
      <c r="R1133" s="7">
        <f t="shared" ca="1" si="121"/>
        <v>7</v>
      </c>
      <c r="S1133" s="7" t="e">
        <f ca="1">VLOOKUP($R1133,Race!$A:$B,2,FALSE)</f>
        <v>#N/A</v>
      </c>
      <c r="T1133" s="8">
        <f t="shared" ca="1" si="122"/>
        <v>32314</v>
      </c>
      <c r="U1133" s="6">
        <f t="shared" ca="1" si="123"/>
        <v>7</v>
      </c>
      <c r="V1133" s="8" t="str">
        <f ca="1">VLOOKUP($U1133,Education!$A:$B,2,FALSE)</f>
        <v>Undergraduate degree</v>
      </c>
      <c r="W1133" s="7">
        <f ca="1" xml:space="preserve">
  IF(OR($Y1133 = 5, $Y1133 = 6, $Y1133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33" s="7" t="str">
        <f ca="1">VLOOKUP($W1133,Department!$A:$B,2,FALSE)</f>
        <v>Commercial</v>
      </c>
      <c r="Y1133" s="6">
        <f t="shared" ca="1" si="124"/>
        <v>9</v>
      </c>
      <c r="Z1133" s="7" t="str">
        <f ca="1">VLOOKUP($Y1133,Role!$A:$B,2,FALSE)</f>
        <v>Intern</v>
      </c>
      <c r="AA1133" s="6" t="str">
        <f t="shared" ca="1" si="125"/>
        <v/>
      </c>
      <c r="AB1133" s="7" t="str">
        <f ca="1" xml:space="preserve">
IF($AA1133 &lt;&gt; "",
    VLOOKUP($AA1133,Level!$A:$B,2,FALSE),
    ""
)</f>
        <v/>
      </c>
      <c r="AC1133" s="1">
        <f ca="1" xml:space="preserve">
IF($Y1133 = 5 + N("Presidente"),
    27000,
    IF($Y1133 = 6 + N("Vice-presidente"),
        23000,
        IF(OR($Y1133 = 8, $Y1133= 13, $Y1133 = 12) + N("Secretária bilíngue ou coordenador ou especialista"),
            8000,
            IF($Y1133 = 7 + N("Diretor"),
                15000,
                IF($Y1133 = 14 + N("Gerente"),
                    12000,
                    IF($Y1133 = 9 + N("Estagiário"),
                        705,
                        IF($Y1133 = 10 + N("Trainee"),
                            805,
                            IF($Y1133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IF($U1133 = 7,
  500,
  IF($U1133 = 8,
    1000,
    IF($U1133 = 9,
      1500,
      IF($U1133 = 10,
        2000,
        0
      )
    )
  )
)
+
N("Adicional no salário por área")
+
IF($W1133 = 14 + N("Tecnologia da Informação"),
  120,
  IF($W1133 = 16 + N("Vendas"),
    110,
    IF($W1133 = 15 + N("Jurídico"),
      100,
      IF(OR($W1133 = 8, $W1133 = 9, $W1133 = 11) + N("Recursos humanos ou comercial ou comunicação e marketing"),
        80,
        0
      )
    )
  )
)
+
N("Adicionando pegadinha")
+
IF(AND($W1133 = 16, $U1133 = 9, $Y1133 = 11, $AA1133 = 5) + N("Se for de vendas, com mestrado, analista sênior"),
  IF($R1133 = 5,
    100,
    0
  )
  +
  IF($N1133 = "M",
    200,
    0
  ),
  0
)</f>
        <v>1285</v>
      </c>
      <c r="AD11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$A1133  &amp; ", "   &amp;
$C1133  &amp; ", "   &amp;
$E1133  &amp; ", '"  &amp;
$J1133  &amp; "', '" &amp;
$N1133  &amp; "', "  &amp;
$R1133  &amp; ", '"  &amp;
TEXT($T1133,"dd/mm/aaaa")  &amp; "', "   &amp;
$U1133  &amp; ", "   &amp;
$W1133  &amp; ", "   &amp;
$Y1133  &amp; ", "   &amp;
IF($AA1133 &lt;&gt; "", $AA1133, "NULL")  &amp; ", "   &amp;
$AC1133  &amp; ");"</f>
        <v>INSERT INTO bi4all.fac_employees (id_company_fk, id_employee_pk, flg_active, employee_name, id_gender_fk, id_race_fk, birthday, id_schooling_fk, id_department_fk, id_role_fk, id_level_fk, salary) VALUES (6a51143286b03064a49cc2acbee63c09a0682d33, 1129, 1, 'Fernando Marques Moraes', 'M', 7, '20/06/1988', 7, 9, 9, NULL, 1285);</v>
      </c>
    </row>
    <row r="1134" spans="1:30" ht="14.25" customHeight="1" x14ac:dyDescent="0.2">
      <c r="A1134" s="7" t="str" cm="1">
        <f t="array" aca="1" ref="A1134" ca="1">INDEX(Company!$A:$A,RANDBETWEEN(5,COUNTA(Company!$A:$A) + 1),1)</f>
        <v>6a51143286b03064a49cc2acbee63c09a0682d33</v>
      </c>
      <c r="B1134" s="7" t="str">
        <f ca="1">VLOOKUP($A1134,Company!$A:$B,2,FALSE)</f>
        <v>ACME Corporation</v>
      </c>
      <c r="C1134" s="5">
        <f t="shared" si="119"/>
        <v>1130</v>
      </c>
      <c r="D1134" s="5" t="str" cm="1">
        <f t="array" ref="D1134">SHA1HASH($C1134)</f>
        <v>54164c3db2c5171b138c809d3cbe7a6637c31cbf</v>
      </c>
      <c r="E1134" s="6">
        <v>1</v>
      </c>
      <c r="F1134" s="7">
        <f ca="1">IF($C1134 = 1 + N("Presidente"),
    127,
    IF($C1134 = 2 + N("Vice-Presidente"),
        72,
        IF($C1134 = 3 + N("Secretária bilíngue"),
            13,
            RANDBETWEEN(5,COUNT(Name!$A:$A) + 1)
        )
    )
)</f>
        <v>280</v>
      </c>
      <c r="G1134" s="7" t="str">
        <f ca="1">VLOOKUP($F1134,Name!$A:$B,2,FALSE)</f>
        <v>Marianna</v>
      </c>
      <c r="H1134" s="7">
        <f ca="1" xml:space="preserve">
IF($C1134 = 1,
    0,
    RANDBETWEEN(5,COUNT('Last name'!$A:$A) + 1)
)</f>
        <v>78</v>
      </c>
      <c r="I1134" s="7" t="str">
        <f ca="1" xml:space="preserve">
IF($C1134 = 1 + N("Presidente"),
    "de Orléans e Bragança",
    VLOOKUP($H1134,'Last name'!$A:$B,2,FALSE) &amp; " " &amp; VLOOKUP(RANDBETWEEN(5,COUNT('Last name'!$A:$A) + 1),'Last name'!$A:$B,2,FALSE)
)</f>
        <v>Esteves Esteves</v>
      </c>
      <c r="J1134" s="7" t="str">
        <f t="shared" ca="1" si="120"/>
        <v>Marianna Esteves Esteves</v>
      </c>
      <c r="K1134" s="7" t="str" cm="1">
        <f t="array" aca="1" ref="K1134" ca="1">SHA1HASH($J1134)</f>
        <v>4abd7cd921348b619cf41a6920cd53026fa9d9b8</v>
      </c>
      <c r="L1134" s="7" cm="1">
        <f t="array" aca="1" ref="L1134" ca="1">INDEX(States!$A:$A,RANDBETWEEN(5,COUNTA(States!$A:$A) + 1),1)</f>
        <v>24</v>
      </c>
      <c r="M1134" s="7" t="str">
        <f ca="1">$L1134 &amp; "|" &amp; VLOOKUP($L1134,States!$A:$B,2,FALSE)</f>
        <v>24|4e344e218f5d3cb3700b5fb228401547cb97b31c</v>
      </c>
      <c r="N1134" s="7" t="str">
        <f ca="1">VLOOKUP($F1134,Name!$A:$C,3,FALSE)</f>
        <v>F</v>
      </c>
      <c r="O1134" s="7" t="str">
        <f ca="1">VLOOKUP($N1134,Gender!$A:$B,2,FALSE)</f>
        <v>Female</v>
      </c>
      <c r="P1134" s="7" t="str" cm="1">
        <f t="array" aca="1" ref="P1134" ca="1">INDEX('Marital status'!$A:$A,RANDBETWEEN(5,COUNTA('Marital status'!$A:$A) + 1),1)</f>
        <v>47051393f6bcbf99111ec5d70ba2ebbe11ebccae</v>
      </c>
      <c r="Q1134" s="7" t="str">
        <f ca="1">VLOOKUP($P1134,'Marital status'!$A:$B,2,FALSE)</f>
        <v xml:space="preserve"> Separated </v>
      </c>
      <c r="R1134" s="7">
        <f t="shared" ca="1" si="121"/>
        <v>6</v>
      </c>
      <c r="S1134" s="7" t="e">
        <f ca="1">VLOOKUP($R1134,Race!$A:$B,2,FALSE)</f>
        <v>#N/A</v>
      </c>
      <c r="T1134" s="8">
        <f t="shared" ca="1" si="122"/>
        <v>29226</v>
      </c>
      <c r="U1134" s="6">
        <f t="shared" ca="1" si="123"/>
        <v>7</v>
      </c>
      <c r="V1134" s="8" t="str">
        <f ca="1">VLOOKUP($U1134,Education!$A:$B,2,FALSE)</f>
        <v>Undergraduate degree</v>
      </c>
      <c r="W1134" s="7">
        <f ca="1" xml:space="preserve">
  IF(OR($Y1134 = 5, $Y1134 = 6, $Y1134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134" s="7" t="str">
        <f ca="1">VLOOKUP($W1134,Department!$A:$B,2,FALSE)</f>
        <v>Presidency</v>
      </c>
      <c r="Y1134" s="6">
        <f t="shared" ca="1" si="124"/>
        <v>11</v>
      </c>
      <c r="Z1134" s="7" t="str">
        <f ca="1">VLOOKUP($Y1134,Role!$A:$B,2,FALSE)</f>
        <v>Analyst</v>
      </c>
      <c r="AA1134" s="6">
        <f t="shared" ca="1" si="125"/>
        <v>5</v>
      </c>
      <c r="AB1134" s="7" t="str">
        <f ca="1" xml:space="preserve">
IF($AA1134 &lt;&gt; "",
    VLOOKUP($AA1134,Level!$A:$B,2,FALSE),
    ""
)</f>
        <v>Junior</v>
      </c>
      <c r="AC1134" s="1">
        <f ca="1" xml:space="preserve">
IF($Y1134 = 5 + N("Presidente"),
    27000,
    IF($Y1134 = 6 + N("Vice-presidente"),
        23000,
        IF(OR($Y1134 = 8, $Y1134= 13, $Y1134 = 12) + N("Secretária bilíngue ou coordenador ou especialista"),
            8000,
            IF($Y1134 = 7 + N("Diretor"),
                15000,
                IF($Y1134 = 14 + N("Gerente"),
                    12000,
                    IF($Y1134 = 9 + N("Estagiário"),
                        705,
                        IF($Y1134 = 10 + N("Trainee"),
                            805,
                            IF($Y1134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IF($U1134 = 7,
  500,
  IF($U1134 = 8,
    1000,
    IF($U1134 = 9,
      1500,
      IF($U1134 = 10,
        2000,
        0
      )
    )
  )
)
+
N("Adicional no salário por área")
+
IF($W1134 = 14 + N("Tecnologia da Informação"),
  120,
  IF($W1134 = 16 + N("Vendas"),
    110,
    IF($W1134 = 15 + N("Jurídico"),
      100,
      IF(OR($W1134 = 8, $W1134 = 9, $W1134 = 11) + N("Recursos humanos ou comercial ou comunicação e marketing"),
        80,
        0
      )
    )
  )
)
+
N("Adicionando pegadinha")
+
IF(AND($W1134 = 16, $U1134 = 9, $Y1134 = 11, $AA1134 = 5) + N("Se for de vendas, com mestrado, analista sênior"),
  IF($R1134 = 5,
    100,
    0
  )
  +
  IF($N1134 = "M",
    200,
    0
  ),
  0
)</f>
        <v>2500</v>
      </c>
      <c r="AD11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$A1134  &amp; ", "   &amp;
$C1134  &amp; ", "   &amp;
$E1134  &amp; ", '"  &amp;
$J1134  &amp; "', '" &amp;
$N1134  &amp; "', "  &amp;
$R1134  &amp; ", '"  &amp;
TEXT($T1134,"dd/mm/aaaa")  &amp; "', "   &amp;
$U1134  &amp; ", "   &amp;
$W1134  &amp; ", "   &amp;
$Y1134  &amp; ", "   &amp;
IF($AA1134 &lt;&gt; "", $AA1134, "NULL")  &amp; ", "   &amp;
$AC1134  &amp; ");"</f>
        <v>INSERT INTO bi4all.fac_employees (id_company_fk, id_employee_pk, flg_active, employee_name, id_gender_fk, id_race_fk, birthday, id_schooling_fk, id_department_fk, id_role_fk, id_level_fk, salary) VALUES (6a51143286b03064a49cc2acbee63c09a0682d33, 1130, 1, 'Marianna Esteves Esteves', 'F', 6, '06/01/1980', 7, 5, 11, 5, 2500);</v>
      </c>
    </row>
    <row r="1135" spans="1:30" ht="14.25" customHeight="1" x14ac:dyDescent="0.2">
      <c r="A1135" s="7" t="str" cm="1">
        <f t="array" aca="1" ref="A1135" ca="1">INDEX(Company!$A:$A,RANDBETWEEN(5,COUNTA(Company!$A:$A) + 1),1)</f>
        <v>6a51143286b03064a49cc2acbee63c09a0682d33</v>
      </c>
      <c r="B1135" s="7" t="str">
        <f ca="1">VLOOKUP($A1135,Company!$A:$B,2,FALSE)</f>
        <v>ACME Corporation</v>
      </c>
      <c r="C1135" s="5">
        <f t="shared" si="119"/>
        <v>1131</v>
      </c>
      <c r="D1135" s="5" t="str" cm="1">
        <f t="array" ref="D1135">SHA1HASH($C1135)</f>
        <v>eeb8f1dbcd3eedab645d5ab893d199d494579bf3</v>
      </c>
      <c r="E1135" s="6">
        <v>1</v>
      </c>
      <c r="F1135" s="7">
        <f ca="1">IF($C1135 = 1 + N("Presidente"),
    127,
    IF($C1135 = 2 + N("Vice-Presidente"),
        72,
        IF($C1135 = 3 + N("Secretária bilíngue"),
            13,
            RANDBETWEEN(5,COUNT(Name!$A:$A) + 1)
        )
    )
)</f>
        <v>11</v>
      </c>
      <c r="G1135" s="7" t="str">
        <f ca="1">VLOOKUP($F1135,Name!$A:$B,2,FALSE)</f>
        <v>Agatha</v>
      </c>
      <c r="H1135" s="7">
        <f ca="1" xml:space="preserve">
IF($C1135 = 1,
    0,
    RANDBETWEEN(5,COUNT('Last name'!$A:$A) + 1)
)</f>
        <v>23</v>
      </c>
      <c r="I1135" s="7" t="str">
        <f ca="1" xml:space="preserve">
IF($C1135 = 1 + N("Presidente"),
    "de Orléans e Bragança",
    VLOOKUP($H1135,'Last name'!$A:$B,2,FALSE) &amp; " " &amp; VLOOKUP(RANDBETWEEN(5,COUNT('Last name'!$A:$A) + 1),'Last name'!$A:$B,2,FALSE)
)</f>
        <v>Arruda Dias</v>
      </c>
      <c r="J1135" s="7" t="str">
        <f t="shared" ca="1" si="120"/>
        <v>Agatha Arruda Dias</v>
      </c>
      <c r="K1135" s="7" t="str" cm="1">
        <f t="array" aca="1" ref="K1135" ca="1">SHA1HASH($J1135)</f>
        <v>a4a5ab05f5589b5783e4b22f07598423e5d8161f</v>
      </c>
      <c r="L1135" s="7" cm="1">
        <f t="array" aca="1" ref="L1135" ca="1">INDEX(States!$A:$A,RANDBETWEEN(5,COUNTA(States!$A:$A) + 1),1)</f>
        <v>16</v>
      </c>
      <c r="M1135" s="7" t="str">
        <f ca="1">$L1135 &amp; "|" &amp; VLOOKUP($L1135,States!$A:$B,2,FALSE)</f>
        <v>16|07cfbddcd11fff6189ba806e40d4e76476d512f4</v>
      </c>
      <c r="N1135" s="7" t="str">
        <f ca="1">VLOOKUP($F1135,Name!$A:$C,3,FALSE)</f>
        <v>F</v>
      </c>
      <c r="O1135" s="7" t="str">
        <f ca="1">VLOOKUP($N1135,Gender!$A:$B,2,FALSE)</f>
        <v>Female</v>
      </c>
      <c r="P1135" s="7" t="str" cm="1">
        <f t="array" aca="1" ref="P1135" ca="1">INDEX('Marital status'!$A:$A,RANDBETWEEN(5,COUNTA('Marital status'!$A:$A) + 1),1)</f>
        <v>3266897012b6dcc5723033bc25891bf99efcff6f</v>
      </c>
      <c r="Q1135" s="7" t="str">
        <f ca="1">VLOOKUP($P1135,'Marital status'!$A:$B,2,FALSE)</f>
        <v>MarrieD</v>
      </c>
      <c r="R1135" s="7">
        <f t="shared" ca="1" si="121"/>
        <v>5</v>
      </c>
      <c r="S1135" s="7" t="e">
        <f ca="1">VLOOKUP($R1135,Race!$A:$B,2,FALSE)</f>
        <v>#N/A</v>
      </c>
      <c r="T1135" s="8">
        <f t="shared" ca="1" si="122"/>
        <v>18611</v>
      </c>
      <c r="U1135" s="6">
        <f t="shared" ca="1" si="123"/>
        <v>7</v>
      </c>
      <c r="V1135" s="8" t="str">
        <f ca="1">VLOOKUP($U1135,Education!$A:$B,2,FALSE)</f>
        <v>Undergraduate degree</v>
      </c>
      <c r="W1135" s="7">
        <f ca="1" xml:space="preserve">
  IF(OR($Y1135 = 5, $Y1135 = 6, $Y1135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135" s="7" t="str">
        <f ca="1">VLOOKUP($W1135,Department!$A:$B,2,FALSE)</f>
        <v>Operations</v>
      </c>
      <c r="Y1135" s="6">
        <f t="shared" ca="1" si="124"/>
        <v>9</v>
      </c>
      <c r="Z1135" s="7" t="str">
        <f ca="1">VLOOKUP($Y1135,Role!$A:$B,2,FALSE)</f>
        <v>Intern</v>
      </c>
      <c r="AA1135" s="6" t="str">
        <f t="shared" ca="1" si="125"/>
        <v/>
      </c>
      <c r="AB1135" s="7" t="str">
        <f ca="1" xml:space="preserve">
IF($AA1135 &lt;&gt; "",
    VLOOKUP($AA1135,Level!$A:$B,2,FALSE),
    ""
)</f>
        <v/>
      </c>
      <c r="AC1135" s="1">
        <f ca="1" xml:space="preserve">
IF($Y1135 = 5 + N("Presidente"),
    27000,
    IF($Y1135 = 6 + N("Vice-presidente"),
        23000,
        IF(OR($Y1135 = 8, $Y1135= 13, $Y1135 = 12) + N("Secretária bilíngue ou coordenador ou especialista"),
            8000,
            IF($Y1135 = 7 + N("Diretor"),
                15000,
                IF($Y1135 = 14 + N("Gerente"),
                    12000,
                    IF($Y1135 = 9 + N("Estagiário"),
                        705,
                        IF($Y1135 = 10 + N("Trainee"),
                            805,
                            IF($Y1135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IF($U1135 = 7,
  500,
  IF($U1135 = 8,
    1000,
    IF($U1135 = 9,
      1500,
      IF($U1135 = 10,
        2000,
        0
      )
    )
  )
)
+
N("Adicional no salário por área")
+
IF($W1135 = 14 + N("Tecnologia da Informação"),
  120,
  IF($W1135 = 16 + N("Vendas"),
    110,
    IF($W1135 = 15 + N("Jurídico"),
      100,
      IF(OR($W1135 = 8, $W1135 = 9, $W1135 = 11) + N("Recursos humanos ou comercial ou comunicação e marketing"),
        80,
        0
      )
    )
  )
)
+
N("Adicionando pegadinha")
+
IF(AND($W1135 = 16, $U1135 = 9, $Y1135 = 11, $AA1135 = 5) + N("Se for de vendas, com mestrado, analista sênior"),
  IF($R1135 = 5,
    100,
    0
  )
  +
  IF($N1135 = "M",
    200,
    0
  ),
  0
)</f>
        <v>1205</v>
      </c>
      <c r="AD11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$A1135  &amp; ", "   &amp;
$C1135  &amp; ", "   &amp;
$E1135  &amp; ", '"  &amp;
$J1135  &amp; "', '" &amp;
$N1135  &amp; "', "  &amp;
$R1135  &amp; ", '"  &amp;
TEXT($T1135,"dd/mm/aaaa")  &amp; "', "   &amp;
$U1135  &amp; ", "   &amp;
$W1135  &amp; ", "   &amp;
$Y1135  &amp; ", "   &amp;
IF($AA1135 &lt;&gt; "", $AA1135, "NULL")  &amp; ", "   &amp;
$AC1135  &amp; ");"</f>
        <v>INSERT INTO bi4all.fac_employees (id_company_fk, id_employee_pk, flg_active, employee_name, id_gender_fk, id_race_fk, birthday, id_schooling_fk, id_department_fk, id_role_fk, id_level_fk, salary) VALUES (6a51143286b03064a49cc2acbee63c09a0682d33, 1131, 1, 'Agatha Arruda Dias', 'F', 5, '14/12/1950', 7, 10, 9, NULL, 1205);</v>
      </c>
    </row>
    <row r="1136" spans="1:30" ht="14.25" customHeight="1" x14ac:dyDescent="0.2">
      <c r="A1136" s="7" t="str" cm="1">
        <f t="array" aca="1" ref="A1136" ca="1">INDEX(Company!$A:$A,RANDBETWEEN(5,COUNTA(Company!$A:$A) + 1),1)</f>
        <v>6a51143286b03064a49cc2acbee63c09a0682d33</v>
      </c>
      <c r="B1136" s="7" t="str">
        <f ca="1">VLOOKUP($A1136,Company!$A:$B,2,FALSE)</f>
        <v>ACME Corporation</v>
      </c>
      <c r="C1136" s="5">
        <f t="shared" si="119"/>
        <v>1132</v>
      </c>
      <c r="D1136" s="5" t="str" cm="1">
        <f t="array" ref="D1136">SHA1HASH($C1136)</f>
        <v>081be7c370bf9e7b4c6e696276c1b2d57623b26b</v>
      </c>
      <c r="E1136" s="6">
        <v>1</v>
      </c>
      <c r="F1136" s="7">
        <f ca="1">IF($C1136 = 1 + N("Presidente"),
    127,
    IF($C1136 = 2 + N("Vice-Presidente"),
        72,
        IF($C1136 = 3 + N("Secretária bilíngue"),
            13,
            RANDBETWEEN(5,COUNT(Name!$A:$A) + 1)
        )
    )
)</f>
        <v>92</v>
      </c>
      <c r="G1136" s="7" t="str">
        <f ca="1">VLOOKUP($F1136,Name!$A:$B,2,FALSE)</f>
        <v>Cecília</v>
      </c>
      <c r="H1136" s="7">
        <f ca="1" xml:space="preserve">
IF($C1136 = 1,
    0,
    RANDBETWEEN(5,COUNT('Last name'!$A:$A) + 1)
)</f>
        <v>116</v>
      </c>
      <c r="I1136" s="7" t="str">
        <f ca="1" xml:space="preserve">
IF($C1136 = 1 + N("Presidente"),
    "de Orléans e Bragança",
    VLOOKUP($H1136,'Last name'!$A:$B,2,FALSE) &amp; " " &amp; VLOOKUP(RANDBETWEEN(5,COUNT('Last name'!$A:$A) + 1),'Last name'!$A:$B,2,FALSE)
)</f>
        <v>Malafaia Melo</v>
      </c>
      <c r="J1136" s="7" t="str">
        <f t="shared" ca="1" si="120"/>
        <v>Cecília Malafaia Melo</v>
      </c>
      <c r="K1136" s="7" t="str" cm="1">
        <f t="array" aca="1" ref="K1136" ca="1">SHA1HASH($J1136)</f>
        <v>af795a8ba5d11440bf11cdaf592f7835d0b71833</v>
      </c>
      <c r="L1136" s="7" cm="1">
        <f t="array" aca="1" ref="L1136" ca="1">INDEX(States!$A:$A,RANDBETWEEN(5,COUNTA(States!$A:$A) + 1),1)</f>
        <v>20</v>
      </c>
      <c r="M1136" s="7" t="str">
        <f ca="1">$L1136 &amp; "|" &amp; VLOOKUP($L1136,States!$A:$B,2,FALSE)</f>
        <v>20|c7ee6b7966c56a7149c5002263ee025341a1072b</v>
      </c>
      <c r="N1136" s="7" t="str">
        <f ca="1">VLOOKUP($F1136,Name!$A:$C,3,FALSE)</f>
        <v>F</v>
      </c>
      <c r="O1136" s="7" t="str">
        <f ca="1">VLOOKUP($N1136,Gender!$A:$B,2,FALSE)</f>
        <v>Female</v>
      </c>
      <c r="P1136" s="7" t="str" cm="1">
        <f t="array" aca="1" ref="P1136" ca="1">INDEX('Marital status'!$A:$A,RANDBETWEEN(5,COUNTA('Marital status'!$A:$A) + 1),1)</f>
        <v>47051393f6bcbf99111ec5d70ba2ebbe11ebccae</v>
      </c>
      <c r="Q1136" s="7" t="str">
        <f ca="1">VLOOKUP($P1136,'Marital status'!$A:$B,2,FALSE)</f>
        <v xml:space="preserve"> Separated </v>
      </c>
      <c r="R1136" s="7">
        <f t="shared" ca="1" si="121"/>
        <v>5</v>
      </c>
      <c r="S1136" s="7" t="e">
        <f ca="1">VLOOKUP($R1136,Race!$A:$B,2,FALSE)</f>
        <v>#N/A</v>
      </c>
      <c r="T1136" s="8">
        <f t="shared" ca="1" si="122"/>
        <v>17588</v>
      </c>
      <c r="U1136" s="6">
        <f t="shared" ca="1" si="123"/>
        <v>7</v>
      </c>
      <c r="V1136" s="8" t="str">
        <f ca="1">VLOOKUP($U1136,Education!$A:$B,2,FALSE)</f>
        <v>Undergraduate degree</v>
      </c>
      <c r="W1136" s="7">
        <f ca="1" xml:space="preserve">
  IF(OR($Y1136 = 5, $Y1136 = 6, $Y1136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136" s="7" t="str">
        <f ca="1">VLOOKUP($W1136,Department!$A:$B,2,FALSE)</f>
        <v>Human Resource</v>
      </c>
      <c r="Y1136" s="6">
        <f t="shared" ca="1" si="124"/>
        <v>11</v>
      </c>
      <c r="Z1136" s="7" t="str">
        <f ca="1">VLOOKUP($Y1136,Role!$A:$B,2,FALSE)</f>
        <v>Analyst</v>
      </c>
      <c r="AA1136" s="6">
        <f t="shared" ca="1" si="125"/>
        <v>5</v>
      </c>
      <c r="AB1136" s="7" t="str">
        <f ca="1" xml:space="preserve">
IF($AA1136 &lt;&gt; "",
    VLOOKUP($AA1136,Level!$A:$B,2,FALSE),
    ""
)</f>
        <v>Junior</v>
      </c>
      <c r="AC1136" s="1">
        <f ca="1" xml:space="preserve">
IF($Y1136 = 5 + N("Presidente"),
    27000,
    IF($Y1136 = 6 + N("Vice-presidente"),
        23000,
        IF(OR($Y1136 = 8, $Y1136= 13, $Y1136 = 12) + N("Secretária bilíngue ou coordenador ou especialista"),
            8000,
            IF($Y1136 = 7 + N("Diretor"),
                15000,
                IF($Y1136 = 14 + N("Gerente"),
                    12000,
                    IF($Y1136 = 9 + N("Estagiário"),
                        705,
                        IF($Y1136 = 10 + N("Trainee"),
                            805,
                            IF($Y1136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IF($U1136 = 7,
  500,
  IF($U1136 = 8,
    1000,
    IF($U1136 = 9,
      1500,
      IF($U1136 = 10,
        2000,
        0
      )
    )
  )
)
+
N("Adicional no salário por área")
+
IF($W1136 = 14 + N("Tecnologia da Informação"),
  120,
  IF($W1136 = 16 + N("Vendas"),
    110,
    IF($W1136 = 15 + N("Jurídico"),
      100,
      IF(OR($W1136 = 8, $W1136 = 9, $W1136 = 11) + N("Recursos humanos ou comercial ou comunicação e marketing"),
        80,
        0
      )
    )
  )
)
+
N("Adicionando pegadinha")
+
IF(AND($W1136 = 16, $U1136 = 9, $Y1136 = 11, $AA1136 = 5) + N("Se for de vendas, com mestrado, analista sênior"),
  IF($R1136 = 5,
    100,
    0
  )
  +
  IF($N1136 = "M",
    200,
    0
  ),
  0
)</f>
        <v>2580</v>
      </c>
      <c r="AD11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$A1136  &amp; ", "   &amp;
$C1136  &amp; ", "   &amp;
$E1136  &amp; ", '"  &amp;
$J1136  &amp; "', '" &amp;
$N1136  &amp; "', "  &amp;
$R1136  &amp; ", '"  &amp;
TEXT($T1136,"dd/mm/aaaa")  &amp; "', "   &amp;
$U1136  &amp; ", "   &amp;
$W1136  &amp; ", "   &amp;
$Y1136  &amp; ", "   &amp;
IF($AA1136 &lt;&gt; "", $AA1136, "NULL")  &amp; ", "   &amp;
$AC1136  &amp; ");"</f>
        <v>INSERT INTO bi4all.fac_employees (id_company_fk, id_employee_pk, flg_active, employee_name, id_gender_fk, id_race_fk, birthday, id_schooling_fk, id_department_fk, id_role_fk, id_level_fk, salary) VALUES (6a51143286b03064a49cc2acbee63c09a0682d33, 1132, 1, 'Cecília Malafaia Melo', 'F', 5, '25/02/1948', 7, 8, 11, 5, 2580);</v>
      </c>
    </row>
    <row r="1137" spans="1:30" ht="14.25" customHeight="1" x14ac:dyDescent="0.2">
      <c r="A1137" s="7" t="str" cm="1">
        <f t="array" aca="1" ref="A1137" ca="1">INDEX(Company!$A:$A,RANDBETWEEN(5,COUNTA(Company!$A:$A) + 1),1)</f>
        <v>6a51143286b03064a49cc2acbee63c09a0682d33</v>
      </c>
      <c r="B1137" s="7" t="str">
        <f ca="1">VLOOKUP($A1137,Company!$A:$B,2,FALSE)</f>
        <v>ACME Corporation</v>
      </c>
      <c r="C1137" s="5">
        <f t="shared" si="119"/>
        <v>1133</v>
      </c>
      <c r="D1137" s="5" t="str" cm="1">
        <f t="array" ref="D1137">SHA1HASH($C1137)</f>
        <v>91d5e6728240dd7edc866732c15a56a934cf0a97</v>
      </c>
      <c r="E1137" s="6">
        <v>1</v>
      </c>
      <c r="F1137" s="7">
        <f ca="1">IF($C1137 = 1 + N("Presidente"),
    127,
    IF($C1137 = 2 + N("Vice-Presidente"),
        72,
        IF($C1137 = 3 + N("Secretária bilíngue"),
            13,
            RANDBETWEEN(5,COUNT(Name!$A:$A) + 1)
        )
    )
)</f>
        <v>210</v>
      </c>
      <c r="G1137" s="7" t="str">
        <f ca="1">VLOOKUP($F1137,Name!$A:$B,2,FALSE)</f>
        <v>Kauã</v>
      </c>
      <c r="H1137" s="7">
        <f ca="1" xml:space="preserve">
IF($C1137 = 1,
    0,
    RANDBETWEEN(5,COUNT('Last name'!$A:$A) + 1)
)</f>
        <v>51</v>
      </c>
      <c r="I1137" s="7" t="str">
        <f ca="1" xml:space="preserve">
IF($C1137 = 1 + N("Presidente"),
    "de Orléans e Bragança",
    VLOOKUP($H1137,'Last name'!$A:$B,2,FALSE) &amp; " " &amp; VLOOKUP(RANDBETWEEN(5,COUNT('Last name'!$A:$A) + 1),'Last name'!$A:$B,2,FALSE)
)</f>
        <v>Café Medeiros</v>
      </c>
      <c r="J1137" s="7" t="str">
        <f t="shared" ca="1" si="120"/>
        <v>Kauã Café Medeiros</v>
      </c>
      <c r="K1137" s="7" t="str" cm="1">
        <f t="array" aca="1" ref="K1137" ca="1">SHA1HASH($J1137)</f>
        <v>e3097b2383ba640b7f194271dc2fd4727b186cc8</v>
      </c>
      <c r="L1137" s="7" cm="1">
        <f t="array" aca="1" ref="L1137" ca="1">INDEX(States!$A:$A,RANDBETWEEN(5,COUNTA(States!$A:$A) + 1),1)</f>
        <v>16</v>
      </c>
      <c r="M1137" s="7" t="str">
        <f ca="1">$L1137 &amp; "|" &amp; VLOOKUP($L1137,States!$A:$B,2,FALSE)</f>
        <v>16|07cfbddcd11fff6189ba806e40d4e76476d512f4</v>
      </c>
      <c r="N1137" s="7" t="str">
        <f ca="1">VLOOKUP($F1137,Name!$A:$C,3,FALSE)</f>
        <v>M</v>
      </c>
      <c r="O1137" s="7" t="str">
        <f ca="1">VLOOKUP($N1137,Gender!$A:$B,2,FALSE)</f>
        <v>Male</v>
      </c>
      <c r="P1137" s="7" t="str" cm="1">
        <f t="array" aca="1" ref="P1137" ca="1">INDEX('Marital status'!$A:$A,RANDBETWEEN(5,COUNTA('Marital status'!$A:$A) + 1),1)</f>
        <v>459031b19ec5bbd3b3dbc0a9dcf2cb6e6c6f7848</v>
      </c>
      <c r="Q1137" s="7" t="str">
        <f ca="1">VLOOKUP($P1137,'Marital status'!$A:$B,2,FALSE)</f>
        <v xml:space="preserve">Widowed </v>
      </c>
      <c r="R1137" s="7">
        <f t="shared" ca="1" si="121"/>
        <v>5</v>
      </c>
      <c r="S1137" s="7" t="e">
        <f ca="1">VLOOKUP($R1137,Race!$A:$B,2,FALSE)</f>
        <v>#N/A</v>
      </c>
      <c r="T1137" s="8">
        <f t="shared" ca="1" si="122"/>
        <v>30348</v>
      </c>
      <c r="U1137" s="6">
        <f t="shared" ca="1" si="123"/>
        <v>7</v>
      </c>
      <c r="V1137" s="8" t="str">
        <f ca="1">VLOOKUP($U1137,Education!$A:$B,2,FALSE)</f>
        <v>Undergraduate degree</v>
      </c>
      <c r="W1137" s="7">
        <f ca="1" xml:space="preserve">
  IF(OR($Y1137 = 5, $Y1137 = 6, $Y1137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137" s="7" t="str">
        <f ca="1">VLOOKUP($W1137,Department!$A:$B,2,FALSE)</f>
        <v>Presidency</v>
      </c>
      <c r="Y1137" s="6">
        <f t="shared" ca="1" si="124"/>
        <v>9</v>
      </c>
      <c r="Z1137" s="7" t="str">
        <f ca="1">VLOOKUP($Y1137,Role!$A:$B,2,FALSE)</f>
        <v>Intern</v>
      </c>
      <c r="AA1137" s="6" t="str">
        <f t="shared" ca="1" si="125"/>
        <v/>
      </c>
      <c r="AB1137" s="7" t="str">
        <f ca="1" xml:space="preserve">
IF($AA1137 &lt;&gt; "",
    VLOOKUP($AA1137,Level!$A:$B,2,FALSE),
    ""
)</f>
        <v/>
      </c>
      <c r="AC1137" s="1">
        <f ca="1" xml:space="preserve">
IF($Y1137 = 5 + N("Presidente"),
    27000,
    IF($Y1137 = 6 + N("Vice-presidente"),
        23000,
        IF(OR($Y1137 = 8, $Y1137= 13, $Y1137 = 12) + N("Secretária bilíngue ou coordenador ou especialista"),
            8000,
            IF($Y1137 = 7 + N("Diretor"),
                15000,
                IF($Y1137 = 14 + N("Gerente"),
                    12000,
                    IF($Y1137 = 9 + N("Estagiário"),
                        705,
                        IF($Y1137 = 10 + N("Trainee"),
                            805,
                            IF($Y1137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IF($U1137 = 7,
  500,
  IF($U1137 = 8,
    1000,
    IF($U1137 = 9,
      1500,
      IF($U1137 = 10,
        2000,
        0
      )
    )
  )
)
+
N("Adicional no salário por área")
+
IF($W1137 = 14 + N("Tecnologia da Informação"),
  120,
  IF($W1137 = 16 + N("Vendas"),
    110,
    IF($W1137 = 15 + N("Jurídico"),
      100,
      IF(OR($W1137 = 8, $W1137 = 9, $W1137 = 11) + N("Recursos humanos ou comercial ou comunicação e marketing"),
        80,
        0
      )
    )
  )
)
+
N("Adicionando pegadinha")
+
IF(AND($W1137 = 16, $U1137 = 9, $Y1137 = 11, $AA1137 = 5) + N("Se for de vendas, com mestrado, analista sênior"),
  IF($R1137 = 5,
    100,
    0
  )
  +
  IF($N1137 = "M",
    200,
    0
  ),
  0
)</f>
        <v>1205</v>
      </c>
      <c r="AD11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$A1137  &amp; ", "   &amp;
$C1137  &amp; ", "   &amp;
$E1137  &amp; ", '"  &amp;
$J1137  &amp; "', '" &amp;
$N1137  &amp; "', "  &amp;
$R1137  &amp; ", '"  &amp;
TEXT($T1137,"dd/mm/aaaa")  &amp; "', "   &amp;
$U1137  &amp; ", "   &amp;
$W1137  &amp; ", "   &amp;
$Y1137  &amp; ", "   &amp;
IF($AA1137 &lt;&gt; "", $AA1137, "NULL")  &amp; ", "   &amp;
$AC1137  &amp; ");"</f>
        <v>INSERT INTO bi4all.fac_employees (id_company_fk, id_employee_pk, flg_active, employee_name, id_gender_fk, id_race_fk, birthday, id_schooling_fk, id_department_fk, id_role_fk, id_level_fk, salary) VALUES (6a51143286b03064a49cc2acbee63c09a0682d33, 1133, 1, 'Kauã Café Medeiros', 'M', 5, '01/02/1983', 7, 5, 9, NULL, 1205);</v>
      </c>
    </row>
    <row r="1138" spans="1:30" ht="14.25" customHeight="1" x14ac:dyDescent="0.2">
      <c r="A1138" s="7" t="str" cm="1">
        <f t="array" aca="1" ref="A1138" ca="1">INDEX(Company!$A:$A,RANDBETWEEN(5,COUNTA(Company!$A:$A) + 1),1)</f>
        <v>6a51143286b03064a49cc2acbee63c09a0682d33</v>
      </c>
      <c r="B1138" s="7" t="str">
        <f ca="1">VLOOKUP($A1138,Company!$A:$B,2,FALSE)</f>
        <v>ACME Corporation</v>
      </c>
      <c r="C1138" s="5">
        <f t="shared" si="119"/>
        <v>1134</v>
      </c>
      <c r="D1138" s="5" t="str" cm="1">
        <f t="array" ref="D1138">SHA1HASH($C1138)</f>
        <v>23e24d90c6975b633f20329226281e642e52ab03</v>
      </c>
      <c r="E1138" s="6">
        <v>1</v>
      </c>
      <c r="F1138" s="7">
        <f ca="1">IF($C1138 = 1 + N("Presidente"),
    127,
    IF($C1138 = 2 + N("Vice-Presidente"),
        72,
        IF($C1138 = 3 + N("Secretária bilíngue"),
            13,
            RANDBETWEEN(5,COUNT(Name!$A:$A) + 1)
        )
    )
)</f>
        <v>9</v>
      </c>
      <c r="G1138" s="7" t="str">
        <f ca="1">VLOOKUP($F1138,Name!$A:$B,2,FALSE)</f>
        <v>Adélio</v>
      </c>
      <c r="H1138" s="7">
        <f ca="1" xml:space="preserve">
IF($C1138 = 1,
    0,
    RANDBETWEEN(5,COUNT('Last name'!$A:$A) + 1)
)</f>
        <v>74</v>
      </c>
      <c r="I1138" s="7" t="str">
        <f ca="1" xml:space="preserve">
IF($C1138 = 1 + N("Presidente"),
    "de Orléans e Bragança",
    VLOOKUP($H1138,'Last name'!$A:$B,2,FALSE) &amp; " " &amp; VLOOKUP(RANDBETWEEN(5,COUNT('Last name'!$A:$A) + 1),'Last name'!$A:$B,2,FALSE)
)</f>
        <v>Dias Camargo</v>
      </c>
      <c r="J1138" s="7" t="str">
        <f t="shared" ca="1" si="120"/>
        <v>Adélio Dias Camargo</v>
      </c>
      <c r="K1138" s="7" t="str" cm="1">
        <f t="array" aca="1" ref="K1138" ca="1">SHA1HASH($J1138)</f>
        <v>c781668b107170931b883e00275a1d4b3da5d6a7</v>
      </c>
      <c r="L1138" s="7" cm="1">
        <f t="array" aca="1" ref="L1138" ca="1">INDEX(States!$A:$A,RANDBETWEEN(5,COUNTA(States!$A:$A) + 1),1)</f>
        <v>21</v>
      </c>
      <c r="M1138" s="7" t="str">
        <f ca="1">$L1138 &amp; "|" &amp; VLOOKUP($L1138,States!$A:$B,2,FALSE)</f>
        <v>21|18f454963e4e8ae3fea0597ea98a4e003875820f</v>
      </c>
      <c r="N1138" s="7" t="str">
        <f ca="1">VLOOKUP($F1138,Name!$A:$C,3,FALSE)</f>
        <v>M</v>
      </c>
      <c r="O1138" s="7" t="str">
        <f ca="1">VLOOKUP($N1138,Gender!$A:$B,2,FALSE)</f>
        <v>Male</v>
      </c>
      <c r="P1138" s="7" t="str" cm="1">
        <f t="array" aca="1" ref="P1138" ca="1">INDEX('Marital status'!$A:$A,RANDBETWEEN(5,COUNTA('Marital status'!$A:$A) + 1),1)</f>
        <v>93ac84f4e0bd5c1c97b670a12a7fff6af89fb6b3</v>
      </c>
      <c r="Q1138" s="7" t="str">
        <f ca="1">VLOOKUP($P1138,'Marital status'!$A:$B,2,FALSE)</f>
        <v>DIVORCED</v>
      </c>
      <c r="R1138" s="7">
        <f t="shared" ca="1" si="121"/>
        <v>5</v>
      </c>
      <c r="S1138" s="7" t="e">
        <f ca="1">VLOOKUP($R1138,Race!$A:$B,2,FALSE)</f>
        <v>#N/A</v>
      </c>
      <c r="T1138" s="8">
        <f t="shared" ca="1" si="122"/>
        <v>28134</v>
      </c>
      <c r="U1138" s="6">
        <f t="shared" ca="1" si="123"/>
        <v>8</v>
      </c>
      <c r="V1138" s="8" t="str">
        <f ca="1">VLOOKUP($U1138,Education!$A:$B,2,FALSE)</f>
        <v>Graduate school</v>
      </c>
      <c r="W1138" s="7">
        <f ca="1" xml:space="preserve">
  IF(OR($Y1138 = 5, $Y1138 = 6, $Y1138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38" s="7" t="str">
        <f ca="1">VLOOKUP($W1138,Department!$A:$B,2,FALSE)</f>
        <v>Commercial</v>
      </c>
      <c r="Y1138" s="6">
        <f t="shared" ca="1" si="124"/>
        <v>11</v>
      </c>
      <c r="Z1138" s="7" t="str">
        <f ca="1">VLOOKUP($Y1138,Role!$A:$B,2,FALSE)</f>
        <v>Analyst</v>
      </c>
      <c r="AA1138" s="6">
        <f t="shared" ca="1" si="125"/>
        <v>7</v>
      </c>
      <c r="AB1138" s="7" t="str">
        <f ca="1" xml:space="preserve">
IF($AA1138 &lt;&gt; "",
    VLOOKUP($AA1138,Level!$A:$B,2,FALSE),
    ""
)</f>
        <v>Senior</v>
      </c>
      <c r="AC1138" s="1">
        <f ca="1" xml:space="preserve">
IF($Y1138 = 5 + N("Presidente"),
    27000,
    IF($Y1138 = 6 + N("Vice-presidente"),
        23000,
        IF(OR($Y1138 = 8, $Y1138= 13, $Y1138 = 12) + N("Secretária bilíngue ou coordenador ou especialista"),
            8000,
            IF($Y1138 = 7 + N("Diretor"),
                15000,
                IF($Y1138 = 14 + N("Gerente"),
                    12000,
                    IF($Y1138 = 9 + N("Estagiário"),
                        705,
                        IF($Y1138 = 10 + N("Trainee"),
                            805,
                            IF($Y1138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IF($U1138 = 7,
  500,
  IF($U1138 = 8,
    1000,
    IF($U1138 = 9,
      1500,
      IF($U1138 = 10,
        2000,
        0
      )
    )
  )
)
+
N("Adicional no salário por área")
+
IF($W1138 = 14 + N("Tecnologia da Informação"),
  120,
  IF($W1138 = 16 + N("Vendas"),
    110,
    IF($W1138 = 15 + N("Jurídico"),
      100,
      IF(OR($W1138 = 8, $W1138 = 9, $W1138 = 11) + N("Recursos humanos ou comercial ou comunicação e marketing"),
        80,
        0
      )
    )
  )
)
+
N("Adicionando pegadinha")
+
IF(AND($W1138 = 16, $U1138 = 9, $Y1138 = 11, $AA1138 = 5) + N("Se for de vendas, com mestrado, analista sênior"),
  IF($R1138 = 5,
    100,
    0
  )
  +
  IF($N1138 = "M",
    200,
    0
  ),
  0
)</f>
        <v>3080</v>
      </c>
      <c r="AD11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$A1138  &amp; ", "   &amp;
$C1138  &amp; ", "   &amp;
$E1138  &amp; ", '"  &amp;
$J1138  &amp; "', '" &amp;
$N1138  &amp; "', "  &amp;
$R1138  &amp; ", '"  &amp;
TEXT($T1138,"dd/mm/aaaa")  &amp; "', "   &amp;
$U1138  &amp; ", "   &amp;
$W1138  &amp; ", "   &amp;
$Y1138  &amp; ", "   &amp;
IF($AA1138 &lt;&gt; "", $AA1138, "NULL")  &amp; ", "   &amp;
$AC1138  &amp; ");"</f>
        <v>INSERT INTO bi4all.fac_employees (id_company_fk, id_employee_pk, flg_active, employee_name, id_gender_fk, id_race_fk, birthday, id_schooling_fk, id_department_fk, id_role_fk, id_level_fk, salary) VALUES (6a51143286b03064a49cc2acbee63c09a0682d33, 1134, 1, 'Adélio Dias Camargo', 'M', 5, '09/01/1977', 8, 9, 11, 7, 3080);</v>
      </c>
    </row>
    <row r="1139" spans="1:30" ht="14.25" customHeight="1" x14ac:dyDescent="0.2">
      <c r="A1139" s="7" t="str" cm="1">
        <f t="array" aca="1" ref="A1139" ca="1">INDEX(Company!$A:$A,RANDBETWEEN(5,COUNTA(Company!$A:$A) + 1),1)</f>
        <v>6a51143286b03064a49cc2acbee63c09a0682d33</v>
      </c>
      <c r="B1139" s="7" t="str">
        <f ca="1">VLOOKUP($A1139,Company!$A:$B,2,FALSE)</f>
        <v>ACME Corporation</v>
      </c>
      <c r="C1139" s="5">
        <f t="shared" si="119"/>
        <v>1135</v>
      </c>
      <c r="D1139" s="5" t="str" cm="1">
        <f t="array" ref="D1139">SHA1HASH($C1139)</f>
        <v>ad5955c8503631249178de05628e1434aad35af0</v>
      </c>
      <c r="E1139" s="6">
        <v>1</v>
      </c>
      <c r="F1139" s="7">
        <f ca="1">IF($C1139 = 1 + N("Presidente"),
    127,
    IF($C1139 = 2 + N("Vice-Presidente"),
        72,
        IF($C1139 = 3 + N("Secretária bilíngue"),
            13,
            RANDBETWEEN(5,COUNT(Name!$A:$A) + 1)
        )
    )
)</f>
        <v>92</v>
      </c>
      <c r="G1139" s="7" t="str">
        <f ca="1">VLOOKUP($F1139,Name!$A:$B,2,FALSE)</f>
        <v>Cecília</v>
      </c>
      <c r="H1139" s="7">
        <f ca="1" xml:space="preserve">
IF($C1139 = 1,
    0,
    RANDBETWEEN(5,COUNT('Last name'!$A:$A) + 1)
)</f>
        <v>94</v>
      </c>
      <c r="I1139" s="7" t="str">
        <f ca="1" xml:space="preserve">
IF($C1139 = 1 + N("Presidente"),
    "de Orléans e Bragança",
    VLOOKUP($H1139,'Last name'!$A:$B,2,FALSE) &amp; " " &amp; VLOOKUP(RANDBETWEEN(5,COUNT('Last name'!$A:$A) + 1),'Last name'!$A:$B,2,FALSE)
)</f>
        <v>Furtado Mendes</v>
      </c>
      <c r="J1139" s="7" t="str">
        <f t="shared" ca="1" si="120"/>
        <v>Cecília Furtado Mendes</v>
      </c>
      <c r="K1139" s="7" t="str" cm="1">
        <f t="array" aca="1" ref="K1139" ca="1">SHA1HASH($J1139)</f>
        <v>7732875d2c3320b37904724a6e64ed4e8f87da54</v>
      </c>
      <c r="L1139" s="7" cm="1">
        <f t="array" aca="1" ref="L1139" ca="1">INDEX(States!$A:$A,RANDBETWEEN(5,COUNTA(States!$A:$A) + 1),1)</f>
        <v>21</v>
      </c>
      <c r="M1139" s="7" t="str">
        <f ca="1">$L1139 &amp; "|" &amp; VLOOKUP($L1139,States!$A:$B,2,FALSE)</f>
        <v>21|18f454963e4e8ae3fea0597ea98a4e003875820f</v>
      </c>
      <c r="N1139" s="7" t="str">
        <f ca="1">VLOOKUP($F1139,Name!$A:$C,3,FALSE)</f>
        <v>F</v>
      </c>
      <c r="O1139" s="7" t="str">
        <f ca="1">VLOOKUP($N1139,Gender!$A:$B,2,FALSE)</f>
        <v>Female</v>
      </c>
      <c r="P1139" s="7" t="str" cm="1">
        <f t="array" aca="1" ref="P1139" ca="1">INDEX('Marital status'!$A:$A,RANDBETWEEN(5,COUNTA('Marital status'!$A:$A) + 1),1)</f>
        <v>459031b19ec5bbd3b3dbc0a9dcf2cb6e6c6f7848</v>
      </c>
      <c r="Q1139" s="7" t="str">
        <f ca="1">VLOOKUP($P1139,'Marital status'!$A:$B,2,FALSE)</f>
        <v xml:space="preserve">Widowed </v>
      </c>
      <c r="R1139" s="7">
        <f t="shared" ca="1" si="121"/>
        <v>5</v>
      </c>
      <c r="S1139" s="7" t="e">
        <f ca="1">VLOOKUP($R1139,Race!$A:$B,2,FALSE)</f>
        <v>#N/A</v>
      </c>
      <c r="T1139" s="8">
        <f t="shared" ca="1" si="122"/>
        <v>24062</v>
      </c>
      <c r="U1139" s="6">
        <f t="shared" ca="1" si="123"/>
        <v>7</v>
      </c>
      <c r="V1139" s="8" t="str">
        <f ca="1">VLOOKUP($U1139,Education!$A:$B,2,FALSE)</f>
        <v>Undergraduate degree</v>
      </c>
      <c r="W1139" s="7">
        <f ca="1" xml:space="preserve">
  IF(OR($Y1139 = 5, $Y1139 = 6, $Y1139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39" s="7" t="str">
        <f ca="1">VLOOKUP($W1139,Department!$A:$B,2,FALSE)</f>
        <v>Commercial</v>
      </c>
      <c r="Y1139" s="6">
        <f t="shared" ca="1" si="124"/>
        <v>10</v>
      </c>
      <c r="Z1139" s="7" t="str">
        <f ca="1">VLOOKUP($Y1139,Role!$A:$B,2,FALSE)</f>
        <v>Trainee</v>
      </c>
      <c r="AA1139" s="6" t="str">
        <f t="shared" ca="1" si="125"/>
        <v/>
      </c>
      <c r="AB1139" s="7" t="str">
        <f ca="1" xml:space="preserve">
IF($AA1139 &lt;&gt; "",
    VLOOKUP($AA1139,Level!$A:$B,2,FALSE),
    ""
)</f>
        <v/>
      </c>
      <c r="AC1139" s="1">
        <f ca="1" xml:space="preserve">
IF($Y1139 = 5 + N("Presidente"),
    27000,
    IF($Y1139 = 6 + N("Vice-presidente"),
        23000,
        IF(OR($Y1139 = 8, $Y1139= 13, $Y1139 = 12) + N("Secretária bilíngue ou coordenador ou especialista"),
            8000,
            IF($Y1139 = 7 + N("Diretor"),
                15000,
                IF($Y1139 = 14 + N("Gerente"),
                    12000,
                    IF($Y1139 = 9 + N("Estagiário"),
                        705,
                        IF($Y1139 = 10 + N("Trainee"),
                            805,
                            IF($Y1139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IF($U1139 = 7,
  500,
  IF($U1139 = 8,
    1000,
    IF($U1139 = 9,
      1500,
      IF($U1139 = 10,
        2000,
        0
      )
    )
  )
)
+
N("Adicional no salário por área")
+
IF($W1139 = 14 + N("Tecnologia da Informação"),
  120,
  IF($W1139 = 16 + N("Vendas"),
    110,
    IF($W1139 = 15 + N("Jurídico"),
      100,
      IF(OR($W1139 = 8, $W1139 = 9, $W1139 = 11) + N("Recursos humanos ou comercial ou comunicação e marketing"),
        80,
        0
      )
    )
  )
)
+
N("Adicionando pegadinha")
+
IF(AND($W1139 = 16, $U1139 = 9, $Y1139 = 11, $AA1139 = 5) + N("Se for de vendas, com mestrado, analista sênior"),
  IF($R1139 = 5,
    100,
    0
  )
  +
  IF($N1139 = "M",
    200,
    0
  ),
  0
)</f>
        <v>1385</v>
      </c>
      <c r="AD11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$A1139  &amp; ", "   &amp;
$C1139  &amp; ", "   &amp;
$E1139  &amp; ", '"  &amp;
$J1139  &amp; "', '" &amp;
$N1139  &amp; "', "  &amp;
$R1139  &amp; ", '"  &amp;
TEXT($T1139,"dd/mm/aaaa")  &amp; "', "   &amp;
$U1139  &amp; ", "   &amp;
$W1139  &amp; ", "   &amp;
$Y1139  &amp; ", "   &amp;
IF($AA1139 &lt;&gt; "", $AA1139, "NULL")  &amp; ", "   &amp;
$AC1139  &amp; ");"</f>
        <v>INSERT INTO bi4all.fac_employees (id_company_fk, id_employee_pk, flg_active, employee_name, id_gender_fk, id_race_fk, birthday, id_schooling_fk, id_department_fk, id_role_fk, id_level_fk, salary) VALUES (6a51143286b03064a49cc2acbee63c09a0682d33, 1135, 1, 'Cecília Furtado Mendes', 'F', 5, '16/11/1965', 7, 9, 10, NULL, 1385);</v>
      </c>
    </row>
    <row r="1140" spans="1:30" ht="14.25" customHeight="1" x14ac:dyDescent="0.2">
      <c r="A1140" s="7" t="str" cm="1">
        <f t="array" aca="1" ref="A1140" ca="1">INDEX(Company!$A:$A,RANDBETWEEN(5,COUNTA(Company!$A:$A) + 1),1)</f>
        <v>6a51143286b03064a49cc2acbee63c09a0682d33</v>
      </c>
      <c r="B1140" s="7" t="str">
        <f ca="1">VLOOKUP($A1140,Company!$A:$B,2,FALSE)</f>
        <v>ACME Corporation</v>
      </c>
      <c r="C1140" s="5">
        <f t="shared" si="119"/>
        <v>1136</v>
      </c>
      <c r="D1140" s="5" t="str" cm="1">
        <f t="array" ref="D1140">SHA1HASH($C1140)</f>
        <v>3aec82c18ccca37a61500a2c658e353667387d9d</v>
      </c>
      <c r="E1140" s="6">
        <v>1</v>
      </c>
      <c r="F1140" s="7">
        <f ca="1">IF($C1140 = 1 + N("Presidente"),
    127,
    IF($C1140 = 2 + N("Vice-Presidente"),
        72,
        IF($C1140 = 3 + N("Secretária bilíngue"),
            13,
            RANDBETWEEN(5,COUNT(Name!$A:$A) + 1)
        )
    )
)</f>
        <v>355</v>
      </c>
      <c r="G1140" s="7" t="str">
        <f ca="1">VLOOKUP($F1140,Name!$A:$B,2,FALSE)</f>
        <v>Victor Hugo</v>
      </c>
      <c r="H1140" s="7">
        <f ca="1" xml:space="preserve">
IF($C1140 = 1,
    0,
    RANDBETWEEN(5,COUNT('Last name'!$A:$A) + 1)
)</f>
        <v>164</v>
      </c>
      <c r="I1140" s="7" t="str">
        <f ca="1" xml:space="preserve">
IF($C1140 = 1 + N("Presidente"),
    "de Orléans e Bragança",
    VLOOKUP($H1140,'Last name'!$A:$B,2,FALSE) &amp; " " &amp; VLOOKUP(RANDBETWEEN(5,COUNT('Last name'!$A:$A) + 1),'Last name'!$A:$B,2,FALSE)
)</f>
        <v>Rizzo Coelho</v>
      </c>
      <c r="J1140" s="7" t="str">
        <f t="shared" ca="1" si="120"/>
        <v>Victor Hugo Rizzo Coelho</v>
      </c>
      <c r="K1140" s="7" t="str" cm="1">
        <f t="array" aca="1" ref="K1140" ca="1">SHA1HASH($J1140)</f>
        <v>4f4e1d6c1826bb8f496cb72ed9a5a39d19b9f4dc</v>
      </c>
      <c r="L1140" s="7" cm="1">
        <f t="array" aca="1" ref="L1140" ca="1">INDEX(States!$A:$A,RANDBETWEEN(5,COUNTA(States!$A:$A) + 1),1)</f>
        <v>8</v>
      </c>
      <c r="M1140" s="7" t="str">
        <f ca="1">$L1140 &amp; "|" &amp; VLOOKUP($L1140,States!$A:$B,2,FALSE)</f>
        <v>8|56e287872c65203bf88dd1921405bbc5594d8531</v>
      </c>
      <c r="N1140" s="7" t="str">
        <f ca="1">VLOOKUP($F1140,Name!$A:$C,3,FALSE)</f>
        <v>M</v>
      </c>
      <c r="O1140" s="7" t="str">
        <f ca="1">VLOOKUP($N1140,Gender!$A:$B,2,FALSE)</f>
        <v>Male</v>
      </c>
      <c r="P1140" s="7" t="str" cm="1">
        <f t="array" aca="1" ref="P1140" ca="1">INDEX('Marital status'!$A:$A,RANDBETWEEN(5,COUNTA('Marital status'!$A:$A) + 1),1)</f>
        <v>47051393f6bcbf99111ec5d70ba2ebbe11ebccae</v>
      </c>
      <c r="Q1140" s="7" t="str">
        <f ca="1">VLOOKUP($P1140,'Marital status'!$A:$B,2,FALSE)</f>
        <v xml:space="preserve"> Separated </v>
      </c>
      <c r="R1140" s="7">
        <f t="shared" ca="1" si="121"/>
        <v>8</v>
      </c>
      <c r="S1140" s="7" t="e">
        <f ca="1">VLOOKUP($R1140,Race!$A:$B,2,FALSE)</f>
        <v>#N/A</v>
      </c>
      <c r="T1140" s="8">
        <f t="shared" ca="1" si="122"/>
        <v>21601</v>
      </c>
      <c r="U1140" s="6">
        <f t="shared" ca="1" si="123"/>
        <v>8</v>
      </c>
      <c r="V1140" s="8" t="str">
        <f ca="1">VLOOKUP($U1140,Education!$A:$B,2,FALSE)</f>
        <v>Graduate school</v>
      </c>
      <c r="W1140" s="7">
        <f ca="1" xml:space="preserve">
  IF(OR($Y1140 = 5, $Y1140 = 6, $Y1140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140" s="7" t="str">
        <f ca="1">VLOOKUP($W1140,Department!$A:$B,2,FALSE)</f>
        <v>Audit</v>
      </c>
      <c r="Y1140" s="6">
        <f t="shared" ca="1" si="124"/>
        <v>11</v>
      </c>
      <c r="Z1140" s="7" t="str">
        <f ca="1">VLOOKUP($Y1140,Role!$A:$B,2,FALSE)</f>
        <v>Analyst</v>
      </c>
      <c r="AA1140" s="6">
        <f t="shared" ca="1" si="125"/>
        <v>7</v>
      </c>
      <c r="AB1140" s="7" t="str">
        <f ca="1" xml:space="preserve">
IF($AA1140 &lt;&gt; "",
    VLOOKUP($AA1140,Level!$A:$B,2,FALSE),
    ""
)</f>
        <v>Senior</v>
      </c>
      <c r="AC1140" s="1">
        <f ca="1" xml:space="preserve">
IF($Y1140 = 5 + N("Presidente"),
    27000,
    IF($Y1140 = 6 + N("Vice-presidente"),
        23000,
        IF(OR($Y1140 = 8, $Y1140= 13, $Y1140 = 12) + N("Secretária bilíngue ou coordenador ou especialista"),
            8000,
            IF($Y1140 = 7 + N("Diretor"),
                15000,
                IF($Y1140 = 14 + N("Gerente"),
                    12000,
                    IF($Y1140 = 9 + N("Estagiário"),
                        705,
                        IF($Y1140 = 10 + N("Trainee"),
                            805,
                            IF($Y1140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IF($U1140 = 7,
  500,
  IF($U1140 = 8,
    1000,
    IF($U1140 = 9,
      1500,
      IF($U1140 = 10,
        2000,
        0
      )
    )
  )
)
+
N("Adicional no salário por área")
+
IF($W1140 = 14 + N("Tecnologia da Informação"),
  120,
  IF($W1140 = 16 + N("Vendas"),
    110,
    IF($W1140 = 15 + N("Jurídico"),
      100,
      IF(OR($W1140 = 8, $W1140 = 9, $W1140 = 11) + N("Recursos humanos ou comercial ou comunicação e marketing"),
        80,
        0
      )
    )
  )
)
+
N("Adicionando pegadinha")
+
IF(AND($W1140 = 16, $U1140 = 9, $Y1140 = 11, $AA1140 = 5) + N("Se for de vendas, com mestrado, analista sênior"),
  IF($R1140 = 5,
    100,
    0
  )
  +
  IF($N1140 = "M",
    200,
    0
  ),
  0
)</f>
        <v>3000</v>
      </c>
      <c r="AD11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$A1140  &amp; ", "   &amp;
$C1140  &amp; ", "   &amp;
$E1140  &amp; ", '"  &amp;
$J1140  &amp; "', '" &amp;
$N1140  &amp; "', "  &amp;
$R1140  &amp; ", '"  &amp;
TEXT($T1140,"dd/mm/aaaa")  &amp; "', "   &amp;
$U1140  &amp; ", "   &amp;
$W1140  &amp; ", "   &amp;
$Y1140  &amp; ", "   &amp;
IF($AA1140 &lt;&gt; "", $AA1140, "NULL")  &amp; ", "   &amp;
$AC1140  &amp; ");"</f>
        <v>INSERT INTO bi4all.fac_employees (id_company_fk, id_employee_pk, flg_active, employee_name, id_gender_fk, id_race_fk, birthday, id_schooling_fk, id_department_fk, id_role_fk, id_level_fk, salary) VALUES (6a51143286b03064a49cc2acbee63c09a0682d33, 1136, 1, 'Victor Hugo Rizzo Coelho', 'M', 8, '20/02/1959', 8, 13, 11, 7, 3000);</v>
      </c>
    </row>
    <row r="1141" spans="1:30" ht="14.25" customHeight="1" x14ac:dyDescent="0.2">
      <c r="A1141" s="7" t="str" cm="1">
        <f t="array" aca="1" ref="A1141" ca="1">INDEX(Company!$A:$A,RANDBETWEEN(5,COUNTA(Company!$A:$A) + 1),1)</f>
        <v>6a51143286b03064a49cc2acbee63c09a0682d33</v>
      </c>
      <c r="B1141" s="7" t="str">
        <f ca="1">VLOOKUP($A1141,Company!$A:$B,2,FALSE)</f>
        <v>ACME Corporation</v>
      </c>
      <c r="C1141" s="5">
        <f t="shared" si="119"/>
        <v>1137</v>
      </c>
      <c r="D1141" s="5" t="str" cm="1">
        <f t="array" ref="D1141">SHA1HASH($C1141)</f>
        <v>4b3dd95e69e77efeaa3844fd6f6f6ffc5c3bd3f1</v>
      </c>
      <c r="E1141" s="6">
        <v>1</v>
      </c>
      <c r="F1141" s="7">
        <f ca="1">IF($C1141 = 1 + N("Presidente"),
    127,
    IF($C1141 = 2 + N("Vice-Presidente"),
        72,
        IF($C1141 = 3 + N("Secretária bilíngue"),
            13,
            RANDBETWEEN(5,COUNT(Name!$A:$A) + 1)
        )
    )
)</f>
        <v>279</v>
      </c>
      <c r="G1141" s="7" t="str">
        <f ca="1">VLOOKUP($F1141,Name!$A:$B,2,FALSE)</f>
        <v>Mariane</v>
      </c>
      <c r="H1141" s="7">
        <f ca="1" xml:space="preserve">
IF($C1141 = 1,
    0,
    RANDBETWEEN(5,COUNT('Last name'!$A:$A) + 1)
)</f>
        <v>149</v>
      </c>
      <c r="I1141" s="7" t="str">
        <f ca="1" xml:space="preserve">
IF($C1141 = 1 + N("Presidente"),
    "de Orléans e Bragança",
    VLOOKUP($H1141,'Last name'!$A:$B,2,FALSE) &amp; " " &amp; VLOOKUP(RANDBETWEEN(5,COUNT('Last name'!$A:$A) + 1),'Last name'!$A:$B,2,FALSE)
)</f>
        <v>Pedroso Soares</v>
      </c>
      <c r="J1141" s="7" t="str">
        <f t="shared" ca="1" si="120"/>
        <v>Mariane Pedroso Soares</v>
      </c>
      <c r="K1141" s="7" t="str" cm="1">
        <f t="array" aca="1" ref="K1141" ca="1">SHA1HASH($J1141)</f>
        <v>915090730163569d2382dd24021be9fbc5bf3a6b</v>
      </c>
      <c r="L1141" s="7" cm="1">
        <f t="array" aca="1" ref="L1141" ca="1">INDEX(States!$A:$A,RANDBETWEEN(5,COUNTA(States!$A:$A) + 1),1)</f>
        <v>7</v>
      </c>
      <c r="M1141" s="7" t="str">
        <f ca="1">$L1141 &amp; "|" &amp; VLOOKUP($L1141,States!$A:$B,2,FALSE)</f>
        <v>7|f2e12883042f184299ea408f79a5077ec107e25e</v>
      </c>
      <c r="N1141" s="7" t="str">
        <f ca="1">VLOOKUP($F1141,Name!$A:$C,3,FALSE)</f>
        <v>F</v>
      </c>
      <c r="O1141" s="7" t="str">
        <f ca="1">VLOOKUP($N1141,Gender!$A:$B,2,FALSE)</f>
        <v>Female</v>
      </c>
      <c r="P1141" s="7" t="str" cm="1">
        <f t="array" aca="1" ref="P1141" ca="1">INDEX('Marital status'!$A:$A,RANDBETWEEN(5,COUNTA('Marital status'!$A:$A) + 1),1)</f>
        <v>459031b19ec5bbd3b3dbc0a9dcf2cb6e6c6f7848</v>
      </c>
      <c r="Q1141" s="7" t="str">
        <f ca="1">VLOOKUP($P1141,'Marital status'!$A:$B,2,FALSE)</f>
        <v xml:space="preserve">Widowed </v>
      </c>
      <c r="R1141" s="7">
        <f t="shared" ca="1" si="121"/>
        <v>6</v>
      </c>
      <c r="S1141" s="7" t="e">
        <f ca="1">VLOOKUP($R1141,Race!$A:$B,2,FALSE)</f>
        <v>#N/A</v>
      </c>
      <c r="T1141" s="8">
        <f t="shared" ca="1" si="122"/>
        <v>24596</v>
      </c>
      <c r="U1141" s="6">
        <f t="shared" ca="1" si="123"/>
        <v>7</v>
      </c>
      <c r="V1141" s="8" t="str">
        <f ca="1">VLOOKUP($U1141,Education!$A:$B,2,FALSE)</f>
        <v>Undergraduate degree</v>
      </c>
      <c r="W1141" s="7">
        <f ca="1" xml:space="preserve">
  IF(OR($Y1141 = 5, $Y1141 = 6, $Y1141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141" s="7" t="str">
        <f ca="1">VLOOKUP($W1141,Department!$A:$B,2,FALSE)</f>
        <v>Operations</v>
      </c>
      <c r="Y1141" s="6">
        <f t="shared" ca="1" si="124"/>
        <v>9</v>
      </c>
      <c r="Z1141" s="7" t="str">
        <f ca="1">VLOOKUP($Y1141,Role!$A:$B,2,FALSE)</f>
        <v>Intern</v>
      </c>
      <c r="AA1141" s="6" t="str">
        <f t="shared" ca="1" si="125"/>
        <v/>
      </c>
      <c r="AB1141" s="7" t="str">
        <f ca="1" xml:space="preserve">
IF($AA1141 &lt;&gt; "",
    VLOOKUP($AA1141,Level!$A:$B,2,FALSE),
    ""
)</f>
        <v/>
      </c>
      <c r="AC1141" s="1">
        <f ca="1" xml:space="preserve">
IF($Y1141 = 5 + N("Presidente"),
    27000,
    IF($Y1141 = 6 + N("Vice-presidente"),
        23000,
        IF(OR($Y1141 = 8, $Y1141= 13, $Y1141 = 12) + N("Secretária bilíngue ou coordenador ou especialista"),
            8000,
            IF($Y1141 = 7 + N("Diretor"),
                15000,
                IF($Y1141 = 14 + N("Gerente"),
                    12000,
                    IF($Y1141 = 9 + N("Estagiário"),
                        705,
                        IF($Y1141 = 10 + N("Trainee"),
                            805,
                            IF($Y1141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IF($U1141 = 7,
  500,
  IF($U1141 = 8,
    1000,
    IF($U1141 = 9,
      1500,
      IF($U1141 = 10,
        2000,
        0
      )
    )
  )
)
+
N("Adicional no salário por área")
+
IF($W1141 = 14 + N("Tecnologia da Informação"),
  120,
  IF($W1141 = 16 + N("Vendas"),
    110,
    IF($W1141 = 15 + N("Jurídico"),
      100,
      IF(OR($W1141 = 8, $W1141 = 9, $W1141 = 11) + N("Recursos humanos ou comercial ou comunicação e marketing"),
        80,
        0
      )
    )
  )
)
+
N("Adicionando pegadinha")
+
IF(AND($W1141 = 16, $U1141 = 9, $Y1141 = 11, $AA1141 = 5) + N("Se for de vendas, com mestrado, analista sênior"),
  IF($R1141 = 5,
    100,
    0
  )
  +
  IF($N1141 = "M",
    200,
    0
  ),
  0
)</f>
        <v>1205</v>
      </c>
      <c r="AD11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$A1141  &amp; ", "   &amp;
$C1141  &amp; ", "   &amp;
$E1141  &amp; ", '"  &amp;
$J1141  &amp; "', '" &amp;
$N1141  &amp; "', "  &amp;
$R1141  &amp; ", '"  &amp;
TEXT($T1141,"dd/mm/aaaa")  &amp; "', "   &amp;
$U1141  &amp; ", "   &amp;
$W1141  &amp; ", "   &amp;
$Y1141  &amp; ", "   &amp;
IF($AA1141 &lt;&gt; "", $AA1141, "NULL")  &amp; ", "   &amp;
$AC1141  &amp; ");"</f>
        <v>INSERT INTO bi4all.fac_employees (id_company_fk, id_employee_pk, flg_active, employee_name, id_gender_fk, id_race_fk, birthday, id_schooling_fk, id_department_fk, id_role_fk, id_level_fk, salary) VALUES (6a51143286b03064a49cc2acbee63c09a0682d33, 1137, 1, 'Mariane Pedroso Soares', 'F', 6, '04/05/1967', 7, 10, 9, NULL, 1205);</v>
      </c>
    </row>
    <row r="1142" spans="1:30" ht="14.25" customHeight="1" x14ac:dyDescent="0.2">
      <c r="A1142" s="7" t="str" cm="1">
        <f t="array" aca="1" ref="A1142" ca="1">INDEX(Company!$A:$A,RANDBETWEEN(5,COUNTA(Company!$A:$A) + 1),1)</f>
        <v>6a51143286b03064a49cc2acbee63c09a0682d33</v>
      </c>
      <c r="B1142" s="7" t="str">
        <f ca="1">VLOOKUP($A1142,Company!$A:$B,2,FALSE)</f>
        <v>ACME Corporation</v>
      </c>
      <c r="C1142" s="5">
        <f t="shared" si="119"/>
        <v>1138</v>
      </c>
      <c r="D1142" s="5" t="str" cm="1">
        <f t="array" ref="D1142">SHA1HASH($C1142)</f>
        <v>071819749594ed380380dca6aed0f24e25cc9269</v>
      </c>
      <c r="E1142" s="6">
        <v>1</v>
      </c>
      <c r="F1142" s="7">
        <f ca="1">IF($C1142 = 1 + N("Presidente"),
    127,
    IF($C1142 = 2 + N("Vice-Presidente"),
        72,
        IF($C1142 = 3 + N("Secretária bilíngue"),
            13,
            RANDBETWEEN(5,COUNT(Name!$A:$A) + 1)
        )
    )
)</f>
        <v>152</v>
      </c>
      <c r="G1142" s="7" t="str">
        <f ca="1">VLOOKUP($F1142,Name!$A:$B,2,FALSE)</f>
        <v>Gael</v>
      </c>
      <c r="H1142" s="7">
        <f ca="1" xml:space="preserve">
IF($C1142 = 1,
    0,
    RANDBETWEEN(5,COUNT('Last name'!$A:$A) + 1)
)</f>
        <v>186</v>
      </c>
      <c r="I1142" s="7" t="str">
        <f ca="1" xml:space="preserve">
IF($C1142 = 1 + N("Presidente"),
    "de Orléans e Bragança",
    VLOOKUP($H1142,'Last name'!$A:$B,2,FALSE) &amp; " " &amp; VLOOKUP(RANDBETWEEN(5,COUNT('Last name'!$A:$A) + 1),'Last name'!$A:$B,2,FALSE)
)</f>
        <v>Souza Araújo</v>
      </c>
      <c r="J1142" s="7" t="str">
        <f t="shared" ca="1" si="120"/>
        <v>Gael Souza Araújo</v>
      </c>
      <c r="K1142" s="7" t="str" cm="1">
        <f t="array" aca="1" ref="K1142" ca="1">SHA1HASH($J1142)</f>
        <v>74db4d9624c91fadda6d0fd1b84f585543d2d5c0</v>
      </c>
      <c r="L1142" s="7" cm="1">
        <f t="array" aca="1" ref="L1142" ca="1">INDEX(States!$A:$A,RANDBETWEEN(5,COUNTA(States!$A:$A) + 1),1)</f>
        <v>19</v>
      </c>
      <c r="M1142" s="7" t="str">
        <f ca="1">$L1142 &amp; "|" &amp; VLOOKUP($L1142,States!$A:$B,2,FALSE)</f>
        <v>19|bd4a752045e2a790745f147976385d85d6dbdece</v>
      </c>
      <c r="N1142" s="7" t="str">
        <f ca="1">VLOOKUP($F1142,Name!$A:$C,3,FALSE)</f>
        <v>M</v>
      </c>
      <c r="O1142" s="7" t="str">
        <f ca="1">VLOOKUP($N1142,Gender!$A:$B,2,FALSE)</f>
        <v>Male</v>
      </c>
      <c r="P1142" s="7" t="str" cm="1">
        <f t="array" aca="1" ref="P1142" ca="1">INDEX('Marital status'!$A:$A,RANDBETWEEN(5,COUNTA('Marital status'!$A:$A) + 1),1)</f>
        <v>3266897012b6dcc5723033bc25891bf99efcff6f</v>
      </c>
      <c r="Q1142" s="7" t="str">
        <f ca="1">VLOOKUP($P1142,'Marital status'!$A:$B,2,FALSE)</f>
        <v>MarrieD</v>
      </c>
      <c r="R1142" s="7">
        <f t="shared" ca="1" si="121"/>
        <v>5</v>
      </c>
      <c r="S1142" s="7" t="e">
        <f ca="1">VLOOKUP($R1142,Race!$A:$B,2,FALSE)</f>
        <v>#N/A</v>
      </c>
      <c r="T1142" s="8">
        <f t="shared" ca="1" si="122"/>
        <v>20024</v>
      </c>
      <c r="U1142" s="6">
        <f t="shared" ca="1" si="123"/>
        <v>8</v>
      </c>
      <c r="V1142" s="8" t="str">
        <f ca="1">VLOOKUP($U1142,Education!$A:$B,2,FALSE)</f>
        <v>Graduate school</v>
      </c>
      <c r="W1142" s="7">
        <f ca="1" xml:space="preserve">
  IF(OR($Y1142 = 5, $Y1142 = 6, $Y1142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142" s="7" t="str">
        <f ca="1">VLOOKUP($W1142,Department!$A:$B,2,FALSE)</f>
        <v>Human Resource</v>
      </c>
      <c r="Y1142" s="6">
        <f t="shared" ca="1" si="124"/>
        <v>11</v>
      </c>
      <c r="Z1142" s="7" t="str">
        <f ca="1">VLOOKUP($Y1142,Role!$A:$B,2,FALSE)</f>
        <v>Analyst</v>
      </c>
      <c r="AA1142" s="6">
        <f t="shared" ca="1" si="125"/>
        <v>6</v>
      </c>
      <c r="AB1142" s="7" t="str">
        <f ca="1" xml:space="preserve">
IF($AA1142 &lt;&gt; "",
    VLOOKUP($AA1142,Level!$A:$B,2,FALSE),
    ""
)</f>
        <v>Pleno</v>
      </c>
      <c r="AC1142" s="1">
        <f ca="1" xml:space="preserve">
IF($Y1142 = 5 + N("Presidente"),
    27000,
    IF($Y1142 = 6 + N("Vice-presidente"),
        23000,
        IF(OR($Y1142 = 8, $Y1142= 13, $Y1142 = 12) + N("Secretária bilíngue ou coordenador ou especialista"),
            8000,
            IF($Y1142 = 7 + N("Diretor"),
                15000,
                IF($Y1142 = 14 + N("Gerente"),
                    12000,
                    IF($Y1142 = 9 + N("Estagiário"),
                        705,
                        IF($Y1142 = 10 + N("Trainee"),
                            805,
                            IF($Y1142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IF($U1142 = 7,
  500,
  IF($U1142 = 8,
    1000,
    IF($U1142 = 9,
      1500,
      IF($U1142 = 10,
        2000,
        0
      )
    )
  )
)
+
N("Adicional no salário por área")
+
IF($W1142 = 14 + N("Tecnologia da Informação"),
  120,
  IF($W1142 = 16 + N("Vendas"),
    110,
    IF($W1142 = 15 + N("Jurídico"),
      100,
      IF(OR($W1142 = 8, $W1142 = 9, $W1142 = 11) + N("Recursos humanos ou comercial ou comunicação e marketing"),
        80,
        0
      )
    )
  )
)
+
N("Adicionando pegadinha")
+
IF(AND($W1142 = 16, $U1142 = 9, $Y1142 = 11, $AA1142 = 5) + N("Se for de vendas, com mestrado, analista sênior"),
  IF($R1142 = 5,
    100,
    0
  )
  +
  IF($N1142 = "M",
    200,
    0
  ),
  0
)</f>
        <v>3080</v>
      </c>
      <c r="AD11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$A1142  &amp; ", "   &amp;
$C1142  &amp; ", "   &amp;
$E1142  &amp; ", '"  &amp;
$J1142  &amp; "', '" &amp;
$N1142  &amp; "', "  &amp;
$R1142  &amp; ", '"  &amp;
TEXT($T1142,"dd/mm/aaaa")  &amp; "', "   &amp;
$U1142  &amp; ", "   &amp;
$W1142  &amp; ", "   &amp;
$Y1142  &amp; ", "   &amp;
IF($AA1142 &lt;&gt; "", $AA1142, "NULL")  &amp; ", "   &amp;
$AC1142  &amp; ");"</f>
        <v>INSERT INTO bi4all.fac_employees (id_company_fk, id_employee_pk, flg_active, employee_name, id_gender_fk, id_race_fk, birthday, id_schooling_fk, id_department_fk, id_role_fk, id_level_fk, salary) VALUES (6a51143286b03064a49cc2acbee63c09a0682d33, 1138, 1, 'Gael Souza Araújo', 'M', 5, '27/10/1954', 8, 8, 11, 6, 3080);</v>
      </c>
    </row>
    <row r="1143" spans="1:30" ht="14.25" customHeight="1" x14ac:dyDescent="0.2">
      <c r="A1143" s="7" t="str" cm="1">
        <f t="array" aca="1" ref="A1143" ca="1">INDEX(Company!$A:$A,RANDBETWEEN(5,COUNTA(Company!$A:$A) + 1),1)</f>
        <v>6a51143286b03064a49cc2acbee63c09a0682d33</v>
      </c>
      <c r="B1143" s="7" t="str">
        <f ca="1">VLOOKUP($A1143,Company!$A:$B,2,FALSE)</f>
        <v>ACME Corporation</v>
      </c>
      <c r="C1143" s="5">
        <f t="shared" si="119"/>
        <v>1139</v>
      </c>
      <c r="D1143" s="5" t="str" cm="1">
        <f t="array" ref="D1143">SHA1HASH($C1143)</f>
        <v>c6d28f73737fec3883c5b4cebe30bfe12bbe4bf4</v>
      </c>
      <c r="E1143" s="6">
        <v>1</v>
      </c>
      <c r="F1143" s="7">
        <f ca="1">IF($C1143 = 1 + N("Presidente"),
    127,
    IF($C1143 = 2 + N("Vice-Presidente"),
        72,
        IF($C1143 = 3 + N("Secretária bilíngue"),
            13,
            RANDBETWEEN(5,COUNT(Name!$A:$A) + 1)
        )
    )
)</f>
        <v>228</v>
      </c>
      <c r="G1143" s="7" t="str">
        <f ca="1">VLOOKUP($F1143,Name!$A:$B,2,FALSE)</f>
        <v>Lívia</v>
      </c>
      <c r="H1143" s="7">
        <f ca="1" xml:space="preserve">
IF($C1143 = 1,
    0,
    RANDBETWEEN(5,COUNT('Last name'!$A:$A) + 1)
)</f>
        <v>167</v>
      </c>
      <c r="I1143" s="7" t="str">
        <f ca="1" xml:space="preserve">
IF($C1143 = 1 + N("Presidente"),
    "de Orléans e Bragança",
    VLOOKUP($H1143,'Last name'!$A:$B,2,FALSE) &amp; " " &amp; VLOOKUP(RANDBETWEEN(5,COUNT('Last name'!$A:$A) + 1),'Last name'!$A:$B,2,FALSE)
)</f>
        <v>Romano Soares</v>
      </c>
      <c r="J1143" s="7" t="str">
        <f t="shared" ca="1" si="120"/>
        <v>Lívia Romano Soares</v>
      </c>
      <c r="K1143" s="7" t="str" cm="1">
        <f t="array" aca="1" ref="K1143" ca="1">SHA1HASH($J1143)</f>
        <v>4d6c53bb6860f370d64ec757fd7f7292839c3315</v>
      </c>
      <c r="L1143" s="7" cm="1">
        <f t="array" aca="1" ref="L1143" ca="1">INDEX(States!$A:$A,RANDBETWEEN(5,COUNTA(States!$A:$A) + 1),1)</f>
        <v>12</v>
      </c>
      <c r="M1143" s="7" t="str">
        <f ca="1">$L1143 &amp; "|" &amp; VLOOKUP($L1143,States!$A:$B,2,FALSE)</f>
        <v>12|16a2d6eb767d4fd003fae8cac60e0d85a9416ba8</v>
      </c>
      <c r="N1143" s="7" t="str">
        <f ca="1">VLOOKUP($F1143,Name!$A:$C,3,FALSE)</f>
        <v>F</v>
      </c>
      <c r="O1143" s="7" t="str">
        <f ca="1">VLOOKUP($N1143,Gender!$A:$B,2,FALSE)</f>
        <v>Female</v>
      </c>
      <c r="P1143" s="7" t="str" cm="1">
        <f t="array" aca="1" ref="P1143" ca="1">INDEX('Marital status'!$A:$A,RANDBETWEEN(5,COUNTA('Marital status'!$A:$A) + 1),1)</f>
        <v>93ac84f4e0bd5c1c97b670a12a7fff6af89fb6b3</v>
      </c>
      <c r="Q1143" s="7" t="str">
        <f ca="1">VLOOKUP($P1143,'Marital status'!$A:$B,2,FALSE)</f>
        <v>DIVORCED</v>
      </c>
      <c r="R1143" s="7">
        <f t="shared" ca="1" si="121"/>
        <v>5</v>
      </c>
      <c r="S1143" s="7" t="e">
        <f ca="1">VLOOKUP($R1143,Race!$A:$B,2,FALSE)</f>
        <v>#N/A</v>
      </c>
      <c r="T1143" s="8">
        <f t="shared" ca="1" si="122"/>
        <v>19107</v>
      </c>
      <c r="U1143" s="6">
        <f t="shared" ca="1" si="123"/>
        <v>7</v>
      </c>
      <c r="V1143" s="8" t="str">
        <f ca="1">VLOOKUP($U1143,Education!$A:$B,2,FALSE)</f>
        <v>Undergraduate degree</v>
      </c>
      <c r="W1143" s="7">
        <f ca="1" xml:space="preserve">
  IF(OR($Y1143 = 5, $Y1143 = 6, $Y1143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43" s="7" t="str">
        <f ca="1">VLOOKUP($W1143,Department!$A:$B,2,FALSE)</f>
        <v>Commercial</v>
      </c>
      <c r="Y1143" s="6">
        <f t="shared" ca="1" si="124"/>
        <v>9</v>
      </c>
      <c r="Z1143" s="7" t="str">
        <f ca="1">VLOOKUP($Y1143,Role!$A:$B,2,FALSE)</f>
        <v>Intern</v>
      </c>
      <c r="AA1143" s="6" t="str">
        <f t="shared" ca="1" si="125"/>
        <v/>
      </c>
      <c r="AB1143" s="7" t="str">
        <f ca="1" xml:space="preserve">
IF($AA1143 &lt;&gt; "",
    VLOOKUP($AA1143,Level!$A:$B,2,FALSE),
    ""
)</f>
        <v/>
      </c>
      <c r="AC1143" s="1">
        <f ca="1" xml:space="preserve">
IF($Y1143 = 5 + N("Presidente"),
    27000,
    IF($Y1143 = 6 + N("Vice-presidente"),
        23000,
        IF(OR($Y1143 = 8, $Y1143= 13, $Y1143 = 12) + N("Secretária bilíngue ou coordenador ou especialista"),
            8000,
            IF($Y1143 = 7 + N("Diretor"),
                15000,
                IF($Y1143 = 14 + N("Gerente"),
                    12000,
                    IF($Y1143 = 9 + N("Estagiário"),
                        705,
                        IF($Y1143 = 10 + N("Trainee"),
                            805,
                            IF($Y1143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IF($U1143 = 7,
  500,
  IF($U1143 = 8,
    1000,
    IF($U1143 = 9,
      1500,
      IF($U1143 = 10,
        2000,
        0
      )
    )
  )
)
+
N("Adicional no salário por área")
+
IF($W1143 = 14 + N("Tecnologia da Informação"),
  120,
  IF($W1143 = 16 + N("Vendas"),
    110,
    IF($W1143 = 15 + N("Jurídico"),
      100,
      IF(OR($W1143 = 8, $W1143 = 9, $W1143 = 11) + N("Recursos humanos ou comercial ou comunicação e marketing"),
        80,
        0
      )
    )
  )
)
+
N("Adicionando pegadinha")
+
IF(AND($W1143 = 16, $U1143 = 9, $Y1143 = 11, $AA1143 = 5) + N("Se for de vendas, com mestrado, analista sênior"),
  IF($R1143 = 5,
    100,
    0
  )
  +
  IF($N1143 = "M",
    200,
    0
  ),
  0
)</f>
        <v>1285</v>
      </c>
      <c r="AD11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$A1143  &amp; ", "   &amp;
$C1143  &amp; ", "   &amp;
$E1143  &amp; ", '"  &amp;
$J1143  &amp; "', '" &amp;
$N1143  &amp; "', "  &amp;
$R1143  &amp; ", '"  &amp;
TEXT($T1143,"dd/mm/aaaa")  &amp; "', "   &amp;
$U1143  &amp; ", "   &amp;
$W1143  &amp; ", "   &amp;
$Y1143  &amp; ", "   &amp;
IF($AA1143 &lt;&gt; "", $AA1143, "NULL")  &amp; ", "   &amp;
$AC1143  &amp; ");"</f>
        <v>INSERT INTO bi4all.fac_employees (id_company_fk, id_employee_pk, flg_active, employee_name, id_gender_fk, id_race_fk, birthday, id_schooling_fk, id_department_fk, id_role_fk, id_level_fk, salary) VALUES (6a51143286b03064a49cc2acbee63c09a0682d33, 1139, 1, 'Lívia Romano Soares', 'F', 5, '23/04/1952', 7, 9, 9, NULL, 1285);</v>
      </c>
    </row>
    <row r="1144" spans="1:30" ht="14.25" customHeight="1" x14ac:dyDescent="0.2">
      <c r="A1144" s="7" t="str" cm="1">
        <f t="array" aca="1" ref="A1144" ca="1">INDEX(Company!$A:$A,RANDBETWEEN(5,COUNTA(Company!$A:$A) + 1),1)</f>
        <v>6a51143286b03064a49cc2acbee63c09a0682d33</v>
      </c>
      <c r="B1144" s="7" t="str">
        <f ca="1">VLOOKUP($A1144,Company!$A:$B,2,FALSE)</f>
        <v>ACME Corporation</v>
      </c>
      <c r="C1144" s="5">
        <f t="shared" si="119"/>
        <v>1140</v>
      </c>
      <c r="D1144" s="5" t="str" cm="1">
        <f t="array" ref="D1144">SHA1HASH($C1144)</f>
        <v>715e82fa3b623c04f4eb343985dbbe7555a0be99</v>
      </c>
      <c r="E1144" s="6">
        <v>1</v>
      </c>
      <c r="F1144" s="7">
        <f ca="1">IF($C1144 = 1 + N("Presidente"),
    127,
    IF($C1144 = 2 + N("Vice-Presidente"),
        72,
        IF($C1144 = 3 + N("Secretária bilíngue"),
            13,
            RANDBETWEEN(5,COUNT(Name!$A:$A) + 1)
        )
    )
)</f>
        <v>13</v>
      </c>
      <c r="G1144" s="7" t="str">
        <f ca="1">VLOOKUP($F1144,Name!$A:$B,2,FALSE)</f>
        <v>Alessandra</v>
      </c>
      <c r="H1144" s="7">
        <f ca="1" xml:space="preserve">
IF($C1144 = 1,
    0,
    RANDBETWEEN(5,COUNT('Last name'!$A:$A) + 1)
)</f>
        <v>133</v>
      </c>
      <c r="I1144" s="7" t="str">
        <f ca="1" xml:space="preserve">
IF($C1144 = 1 + N("Presidente"),
    "de Orléans e Bragança",
    VLOOKUP($H1144,'Last name'!$A:$B,2,FALSE) &amp; " " &amp; VLOOKUP(RANDBETWEEN(5,COUNT('Last name'!$A:$A) + 1),'Last name'!$A:$B,2,FALSE)
)</f>
        <v>Morais Alvarenga</v>
      </c>
      <c r="J1144" s="7" t="str">
        <f t="shared" ca="1" si="120"/>
        <v>Alessandra Morais Alvarenga</v>
      </c>
      <c r="K1144" s="7" t="str" cm="1">
        <f t="array" aca="1" ref="K1144" ca="1">SHA1HASH($J1144)</f>
        <v>53e106b853e35f16310a570b37a07f7f5cad950e</v>
      </c>
      <c r="L1144" s="7" cm="1">
        <f t="array" aca="1" ref="L1144" ca="1">INDEX(States!$A:$A,RANDBETWEEN(5,COUNTA(States!$A:$A) + 1),1)</f>
        <v>20</v>
      </c>
      <c r="M1144" s="7" t="str">
        <f ca="1">$L1144 &amp; "|" &amp; VLOOKUP($L1144,States!$A:$B,2,FALSE)</f>
        <v>20|c7ee6b7966c56a7149c5002263ee025341a1072b</v>
      </c>
      <c r="N1144" s="7" t="str">
        <f ca="1">VLOOKUP($F1144,Name!$A:$C,3,FALSE)</f>
        <v>F</v>
      </c>
      <c r="O1144" s="7" t="str">
        <f ca="1">VLOOKUP($N1144,Gender!$A:$B,2,FALSE)</f>
        <v>Female</v>
      </c>
      <c r="P1144" s="7" t="str" cm="1">
        <f t="array" aca="1" ref="P1144" ca="1">INDEX('Marital status'!$A:$A,RANDBETWEEN(5,COUNTA('Marital status'!$A:$A) + 1),1)</f>
        <v>47051393f6bcbf99111ec5d70ba2ebbe11ebccae</v>
      </c>
      <c r="Q1144" s="7" t="str">
        <f ca="1">VLOOKUP($P1144,'Marital status'!$A:$B,2,FALSE)</f>
        <v xml:space="preserve"> Separated </v>
      </c>
      <c r="R1144" s="7">
        <f t="shared" ca="1" si="121"/>
        <v>7</v>
      </c>
      <c r="S1144" s="7" t="e">
        <f ca="1">VLOOKUP($R1144,Race!$A:$B,2,FALSE)</f>
        <v>#N/A</v>
      </c>
      <c r="T1144" s="8">
        <f t="shared" ca="1" si="122"/>
        <v>20000</v>
      </c>
      <c r="U1144" s="6">
        <f t="shared" ca="1" si="123"/>
        <v>8</v>
      </c>
      <c r="V1144" s="8" t="str">
        <f ca="1">VLOOKUP($U1144,Education!$A:$B,2,FALSE)</f>
        <v>Graduate school</v>
      </c>
      <c r="W1144" s="7">
        <f ca="1" xml:space="preserve">
  IF(OR($Y1144 = 5, $Y1144 = 6, $Y1144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144" s="7" t="str">
        <f ca="1">VLOOKUP($W1144,Department!$A:$B,2,FALSE)</f>
        <v>Finance</v>
      </c>
      <c r="Y1144" s="6">
        <f t="shared" ca="1" si="124"/>
        <v>11</v>
      </c>
      <c r="Z1144" s="7" t="str">
        <f ca="1">VLOOKUP($Y1144,Role!$A:$B,2,FALSE)</f>
        <v>Analyst</v>
      </c>
      <c r="AA1144" s="6">
        <f t="shared" ca="1" si="125"/>
        <v>7</v>
      </c>
      <c r="AB1144" s="7" t="str">
        <f ca="1" xml:space="preserve">
IF($AA1144 &lt;&gt; "",
    VLOOKUP($AA1144,Level!$A:$B,2,FALSE),
    ""
)</f>
        <v>Senior</v>
      </c>
      <c r="AC1144" s="1">
        <f ca="1" xml:space="preserve">
IF($Y1144 = 5 + N("Presidente"),
    27000,
    IF($Y1144 = 6 + N("Vice-presidente"),
        23000,
        IF(OR($Y1144 = 8, $Y1144= 13, $Y1144 = 12) + N("Secretária bilíngue ou coordenador ou especialista"),
            8000,
            IF($Y1144 = 7 + N("Diretor"),
                15000,
                IF($Y1144 = 14 + N("Gerente"),
                    12000,
                    IF($Y1144 = 9 + N("Estagiário"),
                        705,
                        IF($Y1144 = 10 + N("Trainee"),
                            805,
                            IF($Y1144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IF($U1144 = 7,
  500,
  IF($U1144 = 8,
    1000,
    IF($U1144 = 9,
      1500,
      IF($U1144 = 10,
        2000,
        0
      )
    )
  )
)
+
N("Adicional no salário por área")
+
IF($W1144 = 14 + N("Tecnologia da Informação"),
  120,
  IF($W1144 = 16 + N("Vendas"),
    110,
    IF($W1144 = 15 + N("Jurídico"),
      100,
      IF(OR($W1144 = 8, $W1144 = 9, $W1144 = 11) + N("Recursos humanos ou comercial ou comunicação e marketing"),
        80,
        0
      )
    )
  )
)
+
N("Adicionando pegadinha")
+
IF(AND($W1144 = 16, $U1144 = 9, $Y1144 = 11, $AA1144 = 5) + N("Se for de vendas, com mestrado, analista sênior"),
  IF($R1144 = 5,
    100,
    0
  )
  +
  IF($N1144 = "M",
    200,
    0
  ),
  0
)</f>
        <v>3000</v>
      </c>
      <c r="AD11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$A1144  &amp; ", "   &amp;
$C1144  &amp; ", "   &amp;
$E1144  &amp; ", '"  &amp;
$J1144  &amp; "', '" &amp;
$N1144  &amp; "', "  &amp;
$R1144  &amp; ", '"  &amp;
TEXT($T1144,"dd/mm/aaaa")  &amp; "', "   &amp;
$U1144  &amp; ", "   &amp;
$W1144  &amp; ", "   &amp;
$Y1144  &amp; ", "   &amp;
IF($AA1144 &lt;&gt; "", $AA1144, "NULL")  &amp; ", "   &amp;
$AC1144  &amp; ");"</f>
        <v>INSERT INTO bi4all.fac_employees (id_company_fk, id_employee_pk, flg_active, employee_name, id_gender_fk, id_race_fk, birthday, id_schooling_fk, id_department_fk, id_role_fk, id_level_fk, salary) VALUES (6a51143286b03064a49cc2acbee63c09a0682d33, 1140, 1, 'Alessandra Morais Alvarenga', 'F', 7, '03/10/1954', 8, 7, 11, 7, 3000);</v>
      </c>
    </row>
    <row r="1145" spans="1:30" ht="14.25" customHeight="1" x14ac:dyDescent="0.2">
      <c r="A1145" s="7" t="str" cm="1">
        <f t="array" aca="1" ref="A1145" ca="1">INDEX(Company!$A:$A,RANDBETWEEN(5,COUNTA(Company!$A:$A) + 1),1)</f>
        <v>6a51143286b03064a49cc2acbee63c09a0682d33</v>
      </c>
      <c r="B1145" s="7" t="str">
        <f ca="1">VLOOKUP($A1145,Company!$A:$B,2,FALSE)</f>
        <v>ACME Corporation</v>
      </c>
      <c r="C1145" s="5">
        <f t="shared" si="119"/>
        <v>1141</v>
      </c>
      <c r="D1145" s="5" t="str" cm="1">
        <f t="array" ref="D1145">SHA1HASH($C1145)</f>
        <v>5378c3d8a9417d31d1abdb3da9ffb909420656eb</v>
      </c>
      <c r="E1145" s="6">
        <v>1</v>
      </c>
      <c r="F1145" s="7">
        <f ca="1">IF($C1145 = 1 + N("Presidente"),
    127,
    IF($C1145 = 2 + N("Vice-Presidente"),
        72,
        IF($C1145 = 3 + N("Secretária bilíngue"),
            13,
            RANDBETWEEN(5,COUNT(Name!$A:$A) + 1)
        )
    )
)</f>
        <v>320</v>
      </c>
      <c r="G1145" s="7" t="str">
        <f ca="1">VLOOKUP($F1145,Name!$A:$B,2,FALSE)</f>
        <v>Péricles</v>
      </c>
      <c r="H1145" s="7">
        <f ca="1" xml:space="preserve">
IF($C1145 = 1,
    0,
    RANDBETWEEN(5,COUNT('Last name'!$A:$A) + 1)
)</f>
        <v>9</v>
      </c>
      <c r="I1145" s="7" t="str">
        <f ca="1" xml:space="preserve">
IF($C1145 = 1 + N("Presidente"),
    "de Orléans e Bragança",
    VLOOKUP($H1145,'Last name'!$A:$B,2,FALSE) &amp; " " &amp; VLOOKUP(RANDBETWEEN(5,COUNT('Last name'!$A:$A) + 1),'Last name'!$A:$B,2,FALSE)
)</f>
        <v>Aleluia Bandeira</v>
      </c>
      <c r="J1145" s="7" t="str">
        <f t="shared" ca="1" si="120"/>
        <v>Péricles Aleluia Bandeira</v>
      </c>
      <c r="K1145" s="7" t="str" cm="1">
        <f t="array" aca="1" ref="K1145" ca="1">SHA1HASH($J1145)</f>
        <v>a458e917d1576eaefca2c20fa56da8662e65cf23</v>
      </c>
      <c r="L1145" s="7" cm="1">
        <f t="array" aca="1" ref="L1145" ca="1">INDEX(States!$A:$A,RANDBETWEEN(5,COUNTA(States!$A:$A) + 1),1)</f>
        <v>6</v>
      </c>
      <c r="M1145" s="7" t="str">
        <f ca="1">$L1145 &amp; "|" &amp; VLOOKUP($L1145,States!$A:$B,2,FALSE)</f>
        <v>6|990f6b5f2170b43d022d539b1260b5f1af889998</v>
      </c>
      <c r="N1145" s="7" t="str">
        <f ca="1">VLOOKUP($F1145,Name!$A:$C,3,FALSE)</f>
        <v>M</v>
      </c>
      <c r="O1145" s="7" t="str">
        <f ca="1">VLOOKUP($N1145,Gender!$A:$B,2,FALSE)</f>
        <v>Male</v>
      </c>
      <c r="P1145" s="7" t="str" cm="1">
        <f t="array" aca="1" ref="P1145" ca="1">INDEX('Marital status'!$A:$A,RANDBETWEEN(5,COUNTA('Marital status'!$A:$A) + 1),1)</f>
        <v>459031b19ec5bbd3b3dbc0a9dcf2cb6e6c6f7848</v>
      </c>
      <c r="Q1145" s="7" t="str">
        <f ca="1">VLOOKUP($P1145,'Marital status'!$A:$B,2,FALSE)</f>
        <v xml:space="preserve">Widowed </v>
      </c>
      <c r="R1145" s="7">
        <f t="shared" ca="1" si="121"/>
        <v>5</v>
      </c>
      <c r="S1145" s="7" t="e">
        <f ca="1">VLOOKUP($R1145,Race!$A:$B,2,FALSE)</f>
        <v>#N/A</v>
      </c>
      <c r="T1145" s="8">
        <f t="shared" ca="1" si="122"/>
        <v>28318</v>
      </c>
      <c r="U1145" s="6">
        <f t="shared" ca="1" si="123"/>
        <v>7</v>
      </c>
      <c r="V1145" s="8" t="str">
        <f ca="1">VLOOKUP($U1145,Education!$A:$B,2,FALSE)</f>
        <v>Undergraduate degree</v>
      </c>
      <c r="W1145" s="7">
        <f ca="1" xml:space="preserve">
  IF(OR($Y1145 = 5, $Y1145 = 6, $Y1145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145" s="7" t="str">
        <f ca="1">VLOOKUP($W1145,Department!$A:$B,2,FALSE)</f>
        <v>Controlling</v>
      </c>
      <c r="Y1145" s="6">
        <f t="shared" ca="1" si="124"/>
        <v>10</v>
      </c>
      <c r="Z1145" s="7" t="str">
        <f ca="1">VLOOKUP($Y1145,Role!$A:$B,2,FALSE)</f>
        <v>Trainee</v>
      </c>
      <c r="AA1145" s="6" t="str">
        <f t="shared" ca="1" si="125"/>
        <v/>
      </c>
      <c r="AB1145" s="7" t="str">
        <f ca="1" xml:space="preserve">
IF($AA1145 &lt;&gt; "",
    VLOOKUP($AA1145,Level!$A:$B,2,FALSE),
    ""
)</f>
        <v/>
      </c>
      <c r="AC1145" s="1">
        <f ca="1" xml:space="preserve">
IF($Y1145 = 5 + N("Presidente"),
    27000,
    IF($Y1145 = 6 + N("Vice-presidente"),
        23000,
        IF(OR($Y1145 = 8, $Y1145= 13, $Y1145 = 12) + N("Secretária bilíngue ou coordenador ou especialista"),
            8000,
            IF($Y1145 = 7 + N("Diretor"),
                15000,
                IF($Y1145 = 14 + N("Gerente"),
                    12000,
                    IF($Y1145 = 9 + N("Estagiário"),
                        705,
                        IF($Y1145 = 10 + N("Trainee"),
                            805,
                            IF($Y1145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IF($U1145 = 7,
  500,
  IF($U1145 = 8,
    1000,
    IF($U1145 = 9,
      1500,
      IF($U1145 = 10,
        2000,
        0
      )
    )
  )
)
+
N("Adicional no salário por área")
+
IF($W1145 = 14 + N("Tecnologia da Informação"),
  120,
  IF($W1145 = 16 + N("Vendas"),
    110,
    IF($W1145 = 15 + N("Jurídico"),
      100,
      IF(OR($W1145 = 8, $W1145 = 9, $W1145 = 11) + N("Recursos humanos ou comercial ou comunicação e marketing"),
        80,
        0
      )
    )
  )
)
+
N("Adicionando pegadinha")
+
IF(AND($W1145 = 16, $U1145 = 9, $Y1145 = 11, $AA1145 = 5) + N("Se for de vendas, com mestrado, analista sênior"),
  IF($R1145 = 5,
    100,
    0
  )
  +
  IF($N1145 = "M",
    200,
    0
  ),
  0
)</f>
        <v>1305</v>
      </c>
      <c r="AD11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$A1145  &amp; ", "   &amp;
$C1145  &amp; ", "   &amp;
$E1145  &amp; ", '"  &amp;
$J1145  &amp; "', '" &amp;
$N1145  &amp; "', "  &amp;
$R1145  &amp; ", '"  &amp;
TEXT($T1145,"dd/mm/aaaa")  &amp; "', "   &amp;
$U1145  &amp; ", "   &amp;
$W1145  &amp; ", "   &amp;
$Y1145  &amp; ", "   &amp;
IF($AA1145 &lt;&gt; "", $AA1145, "NULL")  &amp; ", "   &amp;
$AC1145  &amp; ");"</f>
        <v>INSERT INTO bi4all.fac_employees (id_company_fk, id_employee_pk, flg_active, employee_name, id_gender_fk, id_race_fk, birthday, id_schooling_fk, id_department_fk, id_role_fk, id_level_fk, salary) VALUES (6a51143286b03064a49cc2acbee63c09a0682d33, 1141, 1, 'Péricles Aleluia Bandeira', 'M', 5, '12/07/1977', 7, 12, 10, NULL, 1305);</v>
      </c>
    </row>
    <row r="1146" spans="1:30" ht="14.25" customHeight="1" x14ac:dyDescent="0.2">
      <c r="A1146" s="7" t="str" cm="1">
        <f t="array" aca="1" ref="A1146" ca="1">INDEX(Company!$A:$A,RANDBETWEEN(5,COUNTA(Company!$A:$A) + 1),1)</f>
        <v>6a51143286b03064a49cc2acbee63c09a0682d33</v>
      </c>
      <c r="B1146" s="7" t="str">
        <f ca="1">VLOOKUP($A1146,Company!$A:$B,2,FALSE)</f>
        <v>ACME Corporation</v>
      </c>
      <c r="C1146" s="5">
        <f t="shared" si="119"/>
        <v>1142</v>
      </c>
      <c r="D1146" s="5" t="str" cm="1">
        <f t="array" ref="D1146">SHA1HASH($C1146)</f>
        <v>619b7f2c7440776e5362a04735de28763ff332d8</v>
      </c>
      <c r="E1146" s="6">
        <v>1</v>
      </c>
      <c r="F1146" s="7">
        <f ca="1">IF($C1146 = 1 + N("Presidente"),
    127,
    IF($C1146 = 2 + N("Vice-Presidente"),
        72,
        IF($C1146 = 3 + N("Secretária bilíngue"),
            13,
            RANDBETWEEN(5,COUNT(Name!$A:$A) + 1)
        )
    )
)</f>
        <v>150</v>
      </c>
      <c r="G1146" s="7" t="str">
        <f ca="1">VLOOKUP($F1146,Name!$A:$B,2,FALSE)</f>
        <v>Gabriela</v>
      </c>
      <c r="H1146" s="7">
        <f ca="1" xml:space="preserve">
IF($C1146 = 1,
    0,
    RANDBETWEEN(5,COUNT('Last name'!$A:$A) + 1)
)</f>
        <v>48</v>
      </c>
      <c r="I1146" s="7" t="str">
        <f ca="1" xml:space="preserve">
IF($C1146 = 1 + N("Presidente"),
    "de Orléans e Bragança",
    VLOOKUP($H1146,'Last name'!$A:$B,2,FALSE) &amp; " " &amp; VLOOKUP(RANDBETWEEN(5,COUNT('Last name'!$A:$A) + 1),'Last name'!$A:$B,2,FALSE)
)</f>
        <v>Brasil Pereira</v>
      </c>
      <c r="J1146" s="7" t="str">
        <f t="shared" ca="1" si="120"/>
        <v>Gabriela Brasil Pereira</v>
      </c>
      <c r="K1146" s="7" t="str" cm="1">
        <f t="array" aca="1" ref="K1146" ca="1">SHA1HASH($J1146)</f>
        <v>3d959673cebf41bf1ce69e9db63c2ae1868970dd</v>
      </c>
      <c r="L1146" s="7" cm="1">
        <f t="array" aca="1" ref="L1146" ca="1">INDEX(States!$A:$A,RANDBETWEEN(5,COUNTA(States!$A:$A) + 1),1)</f>
        <v>16</v>
      </c>
      <c r="M1146" s="7" t="str">
        <f ca="1">$L1146 &amp; "|" &amp; VLOOKUP($L1146,States!$A:$B,2,FALSE)</f>
        <v>16|07cfbddcd11fff6189ba806e40d4e76476d512f4</v>
      </c>
      <c r="N1146" s="7" t="str">
        <f ca="1">VLOOKUP($F1146,Name!$A:$C,3,FALSE)</f>
        <v>F</v>
      </c>
      <c r="O1146" s="7" t="str">
        <f ca="1">VLOOKUP($N1146,Gender!$A:$B,2,FALSE)</f>
        <v>Female</v>
      </c>
      <c r="P1146" s="7" t="str" cm="1">
        <f t="array" aca="1" ref="P1146" ca="1">INDEX('Marital status'!$A:$A,RANDBETWEEN(5,COUNTA('Marital status'!$A:$A) + 1),1)</f>
        <v>3266897012b6dcc5723033bc25891bf99efcff6f</v>
      </c>
      <c r="Q1146" s="7" t="str">
        <f ca="1">VLOOKUP($P1146,'Marital status'!$A:$B,2,FALSE)</f>
        <v>MarrieD</v>
      </c>
      <c r="R1146" s="7">
        <f t="shared" ca="1" si="121"/>
        <v>5</v>
      </c>
      <c r="S1146" s="7" t="e">
        <f ca="1">VLOOKUP($R1146,Race!$A:$B,2,FALSE)</f>
        <v>#N/A</v>
      </c>
      <c r="T1146" s="8">
        <f t="shared" ca="1" si="122"/>
        <v>28723</v>
      </c>
      <c r="U1146" s="6">
        <f t="shared" ca="1" si="123"/>
        <v>8</v>
      </c>
      <c r="V1146" s="8" t="str">
        <f ca="1">VLOOKUP($U1146,Education!$A:$B,2,FALSE)</f>
        <v>Graduate school</v>
      </c>
      <c r="W1146" s="7">
        <f ca="1" xml:space="preserve">
  IF(OR($Y1146 = 5, $Y1146 = 6, $Y1146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146" s="7" t="str">
        <f ca="1">VLOOKUP($W1146,Department!$A:$B,2,FALSE)</f>
        <v>Audit</v>
      </c>
      <c r="Y1146" s="6">
        <f t="shared" ca="1" si="124"/>
        <v>11</v>
      </c>
      <c r="Z1146" s="7" t="str">
        <f ca="1">VLOOKUP($Y1146,Role!$A:$B,2,FALSE)</f>
        <v>Analyst</v>
      </c>
      <c r="AA1146" s="6">
        <f t="shared" ca="1" si="125"/>
        <v>7</v>
      </c>
      <c r="AB1146" s="7" t="str">
        <f ca="1" xml:space="preserve">
IF($AA1146 &lt;&gt; "",
    VLOOKUP($AA1146,Level!$A:$B,2,FALSE),
    ""
)</f>
        <v>Senior</v>
      </c>
      <c r="AC1146" s="1">
        <f ca="1" xml:space="preserve">
IF($Y1146 = 5 + N("Presidente"),
    27000,
    IF($Y1146 = 6 + N("Vice-presidente"),
        23000,
        IF(OR($Y1146 = 8, $Y1146= 13, $Y1146 = 12) + N("Secretária bilíngue ou coordenador ou especialista"),
            8000,
            IF($Y1146 = 7 + N("Diretor"),
                15000,
                IF($Y1146 = 14 + N("Gerente"),
                    12000,
                    IF($Y1146 = 9 + N("Estagiário"),
                        705,
                        IF($Y1146 = 10 + N("Trainee"),
                            805,
                            IF($Y1146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IF($U1146 = 7,
  500,
  IF($U1146 = 8,
    1000,
    IF($U1146 = 9,
      1500,
      IF($U1146 = 10,
        2000,
        0
      )
    )
  )
)
+
N("Adicional no salário por área")
+
IF($W1146 = 14 + N("Tecnologia da Informação"),
  120,
  IF($W1146 = 16 + N("Vendas"),
    110,
    IF($W1146 = 15 + N("Jurídico"),
      100,
      IF(OR($W1146 = 8, $W1146 = 9, $W1146 = 11) + N("Recursos humanos ou comercial ou comunicação e marketing"),
        80,
        0
      )
    )
  )
)
+
N("Adicionando pegadinha")
+
IF(AND($W1146 = 16, $U1146 = 9, $Y1146 = 11, $AA1146 = 5) + N("Se for de vendas, com mestrado, analista sênior"),
  IF($R1146 = 5,
    100,
    0
  )
  +
  IF($N1146 = "M",
    200,
    0
  ),
  0
)</f>
        <v>3000</v>
      </c>
      <c r="AD11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$A1146  &amp; ", "   &amp;
$C1146  &amp; ", "   &amp;
$E1146  &amp; ", '"  &amp;
$J1146  &amp; "', '" &amp;
$N1146  &amp; "', "  &amp;
$R1146  &amp; ", '"  &amp;
TEXT($T1146,"dd/mm/aaaa")  &amp; "', "   &amp;
$U1146  &amp; ", "   &amp;
$W1146  &amp; ", "   &amp;
$Y1146  &amp; ", "   &amp;
IF($AA1146 &lt;&gt; "", $AA1146, "NULL")  &amp; ", "   &amp;
$AC1146  &amp; ");"</f>
        <v>INSERT INTO bi4all.fac_employees (id_company_fk, id_employee_pk, flg_active, employee_name, id_gender_fk, id_race_fk, birthday, id_schooling_fk, id_department_fk, id_role_fk, id_level_fk, salary) VALUES (6a51143286b03064a49cc2acbee63c09a0682d33, 1142, 1, 'Gabriela Brasil Pereira', 'F', 5, '21/08/1978', 8, 13, 11, 7, 3000);</v>
      </c>
    </row>
    <row r="1147" spans="1:30" ht="14.25" customHeight="1" x14ac:dyDescent="0.2">
      <c r="A1147" s="7" t="str" cm="1">
        <f t="array" aca="1" ref="A1147" ca="1">INDEX(Company!$A:$A,RANDBETWEEN(5,COUNTA(Company!$A:$A) + 1),1)</f>
        <v>6a51143286b03064a49cc2acbee63c09a0682d33</v>
      </c>
      <c r="B1147" s="7" t="str">
        <f ca="1">VLOOKUP($A1147,Company!$A:$B,2,FALSE)</f>
        <v>ACME Corporation</v>
      </c>
      <c r="C1147" s="5">
        <f t="shared" si="119"/>
        <v>1143</v>
      </c>
      <c r="D1147" s="5" t="str" cm="1">
        <f t="array" ref="D1147">SHA1HASH($C1147)</f>
        <v>bc4d45844d467b9fbd27dcd0b41fe52d229884c3</v>
      </c>
      <c r="E1147" s="6">
        <v>1</v>
      </c>
      <c r="F1147" s="7">
        <f ca="1">IF($C1147 = 1 + N("Presidente"),
    127,
    IF($C1147 = 2 + N("Vice-Presidente"),
        72,
        IF($C1147 = 3 + N("Secretária bilíngue"),
            13,
            RANDBETWEEN(5,COUNT(Name!$A:$A) + 1)
        )
    )
)</f>
        <v>281</v>
      </c>
      <c r="G1147" s="7" t="str">
        <f ca="1">VLOOKUP($F1147,Name!$A:$B,2,FALSE)</f>
        <v>Marina</v>
      </c>
      <c r="H1147" s="7">
        <f ca="1" xml:space="preserve">
IF($C1147 = 1,
    0,
    RANDBETWEEN(5,COUNT('Last name'!$A:$A) + 1)
)</f>
        <v>6</v>
      </c>
      <c r="I1147" s="7" t="str">
        <f ca="1" xml:space="preserve">
IF($C1147 = 1 + N("Presidente"),
    "de Orléans e Bragança",
    VLOOKUP($H1147,'Last name'!$A:$B,2,FALSE) &amp; " " &amp; VLOOKUP(RANDBETWEEN(5,COUNT('Last name'!$A:$A) + 1),'Last name'!$A:$B,2,FALSE)
)</f>
        <v>Aguiar Faro</v>
      </c>
      <c r="J1147" s="7" t="str">
        <f t="shared" ca="1" si="120"/>
        <v>Marina Aguiar Faro</v>
      </c>
      <c r="K1147" s="7" t="str" cm="1">
        <f t="array" aca="1" ref="K1147" ca="1">SHA1HASH($J1147)</f>
        <v>e7d4398034eacdff5adeeb6400c611c5a0d17401</v>
      </c>
      <c r="L1147" s="7" cm="1">
        <f t="array" aca="1" ref="L1147" ca="1">INDEX(States!$A:$A,RANDBETWEEN(5,COUNTA(States!$A:$A) + 1),1)</f>
        <v>8</v>
      </c>
      <c r="M1147" s="7" t="str">
        <f ca="1">$L1147 &amp; "|" &amp; VLOOKUP($L1147,States!$A:$B,2,FALSE)</f>
        <v>8|56e287872c65203bf88dd1921405bbc5594d8531</v>
      </c>
      <c r="N1147" s="7" t="str">
        <f ca="1">VLOOKUP($F1147,Name!$A:$C,3,FALSE)</f>
        <v>F</v>
      </c>
      <c r="O1147" s="7" t="str">
        <f ca="1">VLOOKUP($N1147,Gender!$A:$B,2,FALSE)</f>
        <v>Female</v>
      </c>
      <c r="P1147" s="7" t="str" cm="1">
        <f t="array" aca="1" ref="P1147" ca="1">INDEX('Marital status'!$A:$A,RANDBETWEEN(5,COUNTA('Marital status'!$A:$A) + 1),1)</f>
        <v>93ac84f4e0bd5c1c97b670a12a7fff6af89fb6b3</v>
      </c>
      <c r="Q1147" s="7" t="str">
        <f ca="1">VLOOKUP($P1147,'Marital status'!$A:$B,2,FALSE)</f>
        <v>DIVORCED</v>
      </c>
      <c r="R1147" s="7">
        <f t="shared" ca="1" si="121"/>
        <v>5</v>
      </c>
      <c r="S1147" s="7" t="e">
        <f ca="1">VLOOKUP($R1147,Race!$A:$B,2,FALSE)</f>
        <v>#N/A</v>
      </c>
      <c r="T1147" s="8">
        <f t="shared" ca="1" si="122"/>
        <v>20047</v>
      </c>
      <c r="U1147" s="6">
        <f t="shared" ca="1" si="123"/>
        <v>7</v>
      </c>
      <c r="V1147" s="8" t="str">
        <f ca="1">VLOOKUP($U1147,Education!$A:$B,2,FALSE)</f>
        <v>Undergraduate degree</v>
      </c>
      <c r="W1147" s="7">
        <f ca="1" xml:space="preserve">
  IF(OR($Y1147 = 5, $Y1147 = 6, $Y1147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147" s="7" t="str">
        <f ca="1">VLOOKUP($W1147,Department!$A:$B,2,FALSE)</f>
        <v>Finance</v>
      </c>
      <c r="Y1147" s="6">
        <f t="shared" ca="1" si="124"/>
        <v>10</v>
      </c>
      <c r="Z1147" s="7" t="str">
        <f ca="1">VLOOKUP($Y1147,Role!$A:$B,2,FALSE)</f>
        <v>Trainee</v>
      </c>
      <c r="AA1147" s="6" t="str">
        <f t="shared" ca="1" si="125"/>
        <v/>
      </c>
      <c r="AB1147" s="7" t="str">
        <f ca="1" xml:space="preserve">
IF($AA1147 &lt;&gt; "",
    VLOOKUP($AA1147,Level!$A:$B,2,FALSE),
    ""
)</f>
        <v/>
      </c>
      <c r="AC1147" s="1">
        <f ca="1" xml:space="preserve">
IF($Y1147 = 5 + N("Presidente"),
    27000,
    IF($Y1147 = 6 + N("Vice-presidente"),
        23000,
        IF(OR($Y1147 = 8, $Y1147= 13, $Y1147 = 12) + N("Secretária bilíngue ou coordenador ou especialista"),
            8000,
            IF($Y1147 = 7 + N("Diretor"),
                15000,
                IF($Y1147 = 14 + N("Gerente"),
                    12000,
                    IF($Y1147 = 9 + N("Estagiário"),
                        705,
                        IF($Y1147 = 10 + N("Trainee"),
                            805,
                            IF($Y1147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IF($U1147 = 7,
  500,
  IF($U1147 = 8,
    1000,
    IF($U1147 = 9,
      1500,
      IF($U1147 = 10,
        2000,
        0
      )
    )
  )
)
+
N("Adicional no salário por área")
+
IF($W1147 = 14 + N("Tecnologia da Informação"),
  120,
  IF($W1147 = 16 + N("Vendas"),
    110,
    IF($W1147 = 15 + N("Jurídico"),
      100,
      IF(OR($W1147 = 8, $W1147 = 9, $W1147 = 11) + N("Recursos humanos ou comercial ou comunicação e marketing"),
        80,
        0
      )
    )
  )
)
+
N("Adicionando pegadinha")
+
IF(AND($W1147 = 16, $U1147 = 9, $Y1147 = 11, $AA1147 = 5) + N("Se for de vendas, com mestrado, analista sênior"),
  IF($R1147 = 5,
    100,
    0
  )
  +
  IF($N1147 = "M",
    200,
    0
  ),
  0
)</f>
        <v>1305</v>
      </c>
      <c r="AD11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$A1147  &amp; ", "   &amp;
$C1147  &amp; ", "   &amp;
$E1147  &amp; ", '"  &amp;
$J1147  &amp; "', '" &amp;
$N1147  &amp; "', "  &amp;
$R1147  &amp; ", '"  &amp;
TEXT($T1147,"dd/mm/aaaa")  &amp; "', "   &amp;
$U1147  &amp; ", "   &amp;
$W1147  &amp; ", "   &amp;
$Y1147  &amp; ", "   &amp;
IF($AA1147 &lt;&gt; "", $AA1147, "NULL")  &amp; ", "   &amp;
$AC1147  &amp; ");"</f>
        <v>INSERT INTO bi4all.fac_employees (id_company_fk, id_employee_pk, flg_active, employee_name, id_gender_fk, id_race_fk, birthday, id_schooling_fk, id_department_fk, id_role_fk, id_level_fk, salary) VALUES (6a51143286b03064a49cc2acbee63c09a0682d33, 1143, 1, 'Marina Aguiar Faro', 'F', 5, '19/11/1954', 7, 7, 10, NULL, 1305);</v>
      </c>
    </row>
    <row r="1148" spans="1:30" ht="14.25" customHeight="1" x14ac:dyDescent="0.2">
      <c r="A1148" s="7" t="str" cm="1">
        <f t="array" aca="1" ref="A1148" ca="1">INDEX(Company!$A:$A,RANDBETWEEN(5,COUNTA(Company!$A:$A) + 1),1)</f>
        <v>6a51143286b03064a49cc2acbee63c09a0682d33</v>
      </c>
      <c r="B1148" s="7" t="str">
        <f ca="1">VLOOKUP($A1148,Company!$A:$B,2,FALSE)</f>
        <v>ACME Corporation</v>
      </c>
      <c r="C1148" s="5">
        <f t="shared" si="119"/>
        <v>1144</v>
      </c>
      <c r="D1148" s="5" t="str" cm="1">
        <f t="array" ref="D1148">SHA1HASH($C1148)</f>
        <v>4b19229e380e9ca29673fdb967fd09cdcf4b5b44</v>
      </c>
      <c r="E1148" s="6">
        <v>1</v>
      </c>
      <c r="F1148" s="7">
        <f ca="1">IF($C1148 = 1 + N("Presidente"),
    127,
    IF($C1148 = 2 + N("Vice-Presidente"),
        72,
        IF($C1148 = 3 + N("Secretária bilíngue"),
            13,
            RANDBETWEEN(5,COUNT(Name!$A:$A) + 1)
        )
    )
)</f>
        <v>350</v>
      </c>
      <c r="G1148" s="7" t="str">
        <f ca="1">VLOOKUP($F1148,Name!$A:$B,2,FALSE)</f>
        <v>Vanessa</v>
      </c>
      <c r="H1148" s="7">
        <f ca="1" xml:space="preserve">
IF($C1148 = 1,
    0,
    RANDBETWEEN(5,COUNT('Last name'!$A:$A) + 1)
)</f>
        <v>34</v>
      </c>
      <c r="I1148" s="7" t="str">
        <f ca="1" xml:space="preserve">
IF($C1148 = 1 + N("Presidente"),
    "de Orléans e Bragança",
    VLOOKUP($H1148,'Last name'!$A:$B,2,FALSE) &amp; " " &amp; VLOOKUP(RANDBETWEEN(5,COUNT('Last name'!$A:$A) + 1),'Last name'!$A:$B,2,FALSE)
)</f>
        <v>Barros Bermudes</v>
      </c>
      <c r="J1148" s="7" t="str">
        <f t="shared" ca="1" si="120"/>
        <v>Vanessa Barros Bermudes</v>
      </c>
      <c r="K1148" s="7" t="str" cm="1">
        <f t="array" aca="1" ref="K1148" ca="1">SHA1HASH($J1148)</f>
        <v>33bc317836283e1e58ebd2e5112cf6fde556bae1</v>
      </c>
      <c r="L1148" s="7" cm="1">
        <f t="array" aca="1" ref="L1148" ca="1">INDEX(States!$A:$A,RANDBETWEEN(5,COUNTA(States!$A:$A) + 1),1)</f>
        <v>23</v>
      </c>
      <c r="M1148" s="7" t="str">
        <f ca="1">$L1148 &amp; "|" &amp; VLOOKUP($L1148,States!$A:$B,2,FALSE)</f>
        <v>23|22fbba2e2c257238254804c428968d474037a633</v>
      </c>
      <c r="N1148" s="7" t="str">
        <f ca="1">VLOOKUP($F1148,Name!$A:$C,3,FALSE)</f>
        <v>F</v>
      </c>
      <c r="O1148" s="7" t="str">
        <f ca="1">VLOOKUP($N1148,Gender!$A:$B,2,FALSE)</f>
        <v>Female</v>
      </c>
      <c r="P1148" s="7" t="str" cm="1">
        <f t="array" aca="1" ref="P1148" ca="1">INDEX('Marital status'!$A:$A,RANDBETWEEN(5,COUNTA('Marital status'!$A:$A) + 1),1)</f>
        <v>459031b19ec5bbd3b3dbc0a9dcf2cb6e6c6f7848</v>
      </c>
      <c r="Q1148" s="7" t="str">
        <f ca="1">VLOOKUP($P1148,'Marital status'!$A:$B,2,FALSE)</f>
        <v xml:space="preserve">Widowed </v>
      </c>
      <c r="R1148" s="7">
        <f t="shared" ca="1" si="121"/>
        <v>6</v>
      </c>
      <c r="S1148" s="7" t="e">
        <f ca="1">VLOOKUP($R1148,Race!$A:$B,2,FALSE)</f>
        <v>#N/A</v>
      </c>
      <c r="T1148" s="8">
        <f t="shared" ca="1" si="122"/>
        <v>19648</v>
      </c>
      <c r="U1148" s="6">
        <f t="shared" ca="1" si="123"/>
        <v>8</v>
      </c>
      <c r="V1148" s="8" t="str">
        <f ca="1">VLOOKUP($U1148,Education!$A:$B,2,FALSE)</f>
        <v>Graduate school</v>
      </c>
      <c r="W1148" s="7">
        <f ca="1" xml:space="preserve">
  IF(OR($Y1148 = 5, $Y1148 = 6, $Y1148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148" s="7" t="str">
        <f ca="1">VLOOKUP($W1148,Department!$A:$B,2,FALSE)</f>
        <v>Communication &amp; Marketing</v>
      </c>
      <c r="Y1148" s="6">
        <f t="shared" ca="1" si="124"/>
        <v>11</v>
      </c>
      <c r="Z1148" s="7" t="str">
        <f ca="1">VLOOKUP($Y1148,Role!$A:$B,2,FALSE)</f>
        <v>Analyst</v>
      </c>
      <c r="AA1148" s="6">
        <f t="shared" ca="1" si="125"/>
        <v>6</v>
      </c>
      <c r="AB1148" s="7" t="str">
        <f ca="1" xml:space="preserve">
IF($AA1148 &lt;&gt; "",
    VLOOKUP($AA1148,Level!$A:$B,2,FALSE),
    ""
)</f>
        <v>Pleno</v>
      </c>
      <c r="AC1148" s="1">
        <f ca="1" xml:space="preserve">
IF($Y1148 = 5 + N("Presidente"),
    27000,
    IF($Y1148 = 6 + N("Vice-presidente"),
        23000,
        IF(OR($Y1148 = 8, $Y1148= 13, $Y1148 = 12) + N("Secretária bilíngue ou coordenador ou especialista"),
            8000,
            IF($Y1148 = 7 + N("Diretor"),
                15000,
                IF($Y1148 = 14 + N("Gerente"),
                    12000,
                    IF($Y1148 = 9 + N("Estagiário"),
                        705,
                        IF($Y1148 = 10 + N("Trainee"),
                            805,
                            IF($Y1148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IF($U1148 = 7,
  500,
  IF($U1148 = 8,
    1000,
    IF($U1148 = 9,
      1500,
      IF($U1148 = 10,
        2000,
        0
      )
    )
  )
)
+
N("Adicional no salário por área")
+
IF($W1148 = 14 + N("Tecnologia da Informação"),
  120,
  IF($W1148 = 16 + N("Vendas"),
    110,
    IF($W1148 = 15 + N("Jurídico"),
      100,
      IF(OR($W1148 = 8, $W1148 = 9, $W1148 = 11) + N("Recursos humanos ou comercial ou comunicação e marketing"),
        80,
        0
      )
    )
  )
)
+
N("Adicionando pegadinha")
+
IF(AND($W1148 = 16, $U1148 = 9, $Y1148 = 11, $AA1148 = 5) + N("Se for de vendas, com mestrado, analista sênior"),
  IF($R1148 = 5,
    100,
    0
  )
  +
  IF($N1148 = "M",
    200,
    0
  ),
  0
)</f>
        <v>3080</v>
      </c>
      <c r="AD11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$A1148  &amp; ", "   &amp;
$C1148  &amp; ", "   &amp;
$E1148  &amp; ", '"  &amp;
$J1148  &amp; "', '" &amp;
$N1148  &amp; "', "  &amp;
$R1148  &amp; ", '"  &amp;
TEXT($T1148,"dd/mm/aaaa")  &amp; "', "   &amp;
$U1148  &amp; ", "   &amp;
$W1148  &amp; ", "   &amp;
$Y1148  &amp; ", "   &amp;
IF($AA1148 &lt;&gt; "", $AA1148, "NULL")  &amp; ", "   &amp;
$AC1148  &amp; ");"</f>
        <v>INSERT INTO bi4all.fac_employees (id_company_fk, id_employee_pk, flg_active, employee_name, id_gender_fk, id_race_fk, birthday, id_schooling_fk, id_department_fk, id_role_fk, id_level_fk, salary) VALUES (6a51143286b03064a49cc2acbee63c09a0682d33, 1144, 1, 'Vanessa Barros Bermudes', 'F', 6, '16/10/1953', 8, 11, 11, 6, 3080);</v>
      </c>
    </row>
    <row r="1149" spans="1:30" ht="14.25" customHeight="1" x14ac:dyDescent="0.2">
      <c r="A1149" s="7" t="str" cm="1">
        <f t="array" aca="1" ref="A1149" ca="1">INDEX(Company!$A:$A,RANDBETWEEN(5,COUNTA(Company!$A:$A) + 1),1)</f>
        <v>6a51143286b03064a49cc2acbee63c09a0682d33</v>
      </c>
      <c r="B1149" s="7" t="str">
        <f ca="1">VLOOKUP($A1149,Company!$A:$B,2,FALSE)</f>
        <v>ACME Corporation</v>
      </c>
      <c r="C1149" s="5">
        <f t="shared" si="119"/>
        <v>1145</v>
      </c>
      <c r="D1149" s="5" t="str" cm="1">
        <f t="array" ref="D1149">SHA1HASH($C1149)</f>
        <v>be69557045e8d95f6c5bc62bea729b2e4bc50a7c</v>
      </c>
      <c r="E1149" s="6">
        <v>1</v>
      </c>
      <c r="F1149" s="7">
        <f ca="1">IF($C1149 = 1 + N("Presidente"),
    127,
    IF($C1149 = 2 + N("Vice-Presidente"),
        72,
        IF($C1149 = 3 + N("Secretária bilíngue"),
            13,
            RANDBETWEEN(5,COUNT(Name!$A:$A) + 1)
        )
    )
)</f>
        <v>106</v>
      </c>
      <c r="G1149" s="7" t="str">
        <f ca="1">VLOOKUP($F1149,Name!$A:$B,2,FALSE)</f>
        <v>Davi Lucas</v>
      </c>
      <c r="H1149" s="7">
        <f ca="1" xml:space="preserve">
IF($C1149 = 1,
    0,
    RANDBETWEEN(5,COUNT('Last name'!$A:$A) + 1)
)</f>
        <v>71</v>
      </c>
      <c r="I1149" s="7" t="str">
        <f ca="1" xml:space="preserve">
IF($C1149 = 1 + N("Presidente"),
    "de Orléans e Bragança",
    VLOOKUP($H1149,'Last name'!$A:$B,2,FALSE) &amp; " " &amp; VLOOKUP(RANDBETWEEN(5,COUNT('Last name'!$A:$A) + 1),'Last name'!$A:$B,2,FALSE)
)</f>
        <v>Dantas Salvador</v>
      </c>
      <c r="J1149" s="7" t="str">
        <f t="shared" ca="1" si="120"/>
        <v>Davi Lucas Dantas Salvador</v>
      </c>
      <c r="K1149" s="7" t="str" cm="1">
        <f t="array" aca="1" ref="K1149" ca="1">SHA1HASH($J1149)</f>
        <v>d239cf789450a0439530dbe92d3817e8b9451bd0</v>
      </c>
      <c r="L1149" s="7" cm="1">
        <f t="array" aca="1" ref="L1149" ca="1">INDEX(States!$A:$A,RANDBETWEEN(5,COUNTA(States!$A:$A) + 1),1)</f>
        <v>10</v>
      </c>
      <c r="M1149" s="7" t="str">
        <f ca="1">$L1149 &amp; "|" &amp; VLOOKUP($L1149,States!$A:$B,2,FALSE)</f>
        <v>10|fa6e01394cea5decb8157a7e18fa2eeabf35410d</v>
      </c>
      <c r="N1149" s="7" t="str">
        <f ca="1">VLOOKUP($F1149,Name!$A:$C,3,FALSE)</f>
        <v>M</v>
      </c>
      <c r="O1149" s="7" t="str">
        <f ca="1">VLOOKUP($N1149,Gender!$A:$B,2,FALSE)</f>
        <v>Male</v>
      </c>
      <c r="P1149" s="7" t="str" cm="1">
        <f t="array" aca="1" ref="P1149" ca="1">INDEX('Marital status'!$A:$A,RANDBETWEEN(5,COUNTA('Marital status'!$A:$A) + 1),1)</f>
        <v>ce0b1612aa711b78a720295d271a33894e2b72bf</v>
      </c>
      <c r="Q1149" s="7" t="str">
        <f ca="1">VLOOKUP($P1149,'Marital status'!$A:$B,2,FALSE)</f>
        <v>single</v>
      </c>
      <c r="R1149" s="7">
        <f t="shared" ca="1" si="121"/>
        <v>10</v>
      </c>
      <c r="S1149" s="7" t="e">
        <f ca="1">VLOOKUP($R1149,Race!$A:$B,2,FALSE)</f>
        <v>#N/A</v>
      </c>
      <c r="T1149" s="8">
        <f t="shared" ca="1" si="122"/>
        <v>19912</v>
      </c>
      <c r="U1149" s="6">
        <f t="shared" ca="1" si="123"/>
        <v>7</v>
      </c>
      <c r="V1149" s="8" t="str">
        <f ca="1">VLOOKUP($U1149,Education!$A:$B,2,FALSE)</f>
        <v>Undergraduate degree</v>
      </c>
      <c r="W1149" s="7">
        <f ca="1" xml:space="preserve">
  IF(OR($Y1149 = 5, $Y1149 = 6, $Y1149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49" s="7" t="str">
        <f ca="1">VLOOKUP($W1149,Department!$A:$B,2,FALSE)</f>
        <v>Commercial</v>
      </c>
      <c r="Y1149" s="6">
        <f t="shared" ca="1" si="124"/>
        <v>9</v>
      </c>
      <c r="Z1149" s="7" t="str">
        <f ca="1">VLOOKUP($Y1149,Role!$A:$B,2,FALSE)</f>
        <v>Intern</v>
      </c>
      <c r="AA1149" s="6" t="str">
        <f t="shared" ca="1" si="125"/>
        <v/>
      </c>
      <c r="AB1149" s="7" t="str">
        <f ca="1" xml:space="preserve">
IF($AA1149 &lt;&gt; "",
    VLOOKUP($AA1149,Level!$A:$B,2,FALSE),
    ""
)</f>
        <v/>
      </c>
      <c r="AC1149" s="1">
        <f ca="1" xml:space="preserve">
IF($Y1149 = 5 + N("Presidente"),
    27000,
    IF($Y1149 = 6 + N("Vice-presidente"),
        23000,
        IF(OR($Y1149 = 8, $Y1149= 13, $Y1149 = 12) + N("Secretária bilíngue ou coordenador ou especialista"),
            8000,
            IF($Y1149 = 7 + N("Diretor"),
                15000,
                IF($Y1149 = 14 + N("Gerente"),
                    12000,
                    IF($Y1149 = 9 + N("Estagiário"),
                        705,
                        IF($Y1149 = 10 + N("Trainee"),
                            805,
                            IF($Y1149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IF($U1149 = 7,
  500,
  IF($U1149 = 8,
    1000,
    IF($U1149 = 9,
      1500,
      IF($U1149 = 10,
        2000,
        0
      )
    )
  )
)
+
N("Adicional no salário por área")
+
IF($W1149 = 14 + N("Tecnologia da Informação"),
  120,
  IF($W1149 = 16 + N("Vendas"),
    110,
    IF($W1149 = 15 + N("Jurídico"),
      100,
      IF(OR($W1149 = 8, $W1149 = 9, $W1149 = 11) + N("Recursos humanos ou comercial ou comunicação e marketing"),
        80,
        0
      )
    )
  )
)
+
N("Adicionando pegadinha")
+
IF(AND($W1149 = 16, $U1149 = 9, $Y1149 = 11, $AA1149 = 5) + N("Se for de vendas, com mestrado, analista sênior"),
  IF($R1149 = 5,
    100,
    0
  )
  +
  IF($N1149 = "M",
    200,
    0
  ),
  0
)</f>
        <v>1285</v>
      </c>
      <c r="AD11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$A1149  &amp; ", "   &amp;
$C1149  &amp; ", "   &amp;
$E1149  &amp; ", '"  &amp;
$J1149  &amp; "', '" &amp;
$N1149  &amp; "', "  &amp;
$R1149  &amp; ", '"  &amp;
TEXT($T1149,"dd/mm/aaaa")  &amp; "', "   &amp;
$U1149  &amp; ", "   &amp;
$W1149  &amp; ", "   &amp;
$Y1149  &amp; ", "   &amp;
IF($AA1149 &lt;&gt; "", $AA1149, "NULL")  &amp; ", "   &amp;
$AC1149  &amp; ");"</f>
        <v>INSERT INTO bi4all.fac_employees (id_company_fk, id_employee_pk, flg_active, employee_name, id_gender_fk, id_race_fk, birthday, id_schooling_fk, id_department_fk, id_role_fk, id_level_fk, salary) VALUES (6a51143286b03064a49cc2acbee63c09a0682d33, 1145, 1, 'Davi Lucas Dantas Salvador', 'M', 10, '07/07/1954', 7, 9, 9, NULL, 1285);</v>
      </c>
    </row>
    <row r="1150" spans="1:30" ht="14.25" customHeight="1" x14ac:dyDescent="0.2">
      <c r="A1150" s="7" t="str" cm="1">
        <f t="array" aca="1" ref="A1150" ca="1">INDEX(Company!$A:$A,RANDBETWEEN(5,COUNTA(Company!$A:$A) + 1),1)</f>
        <v>6a51143286b03064a49cc2acbee63c09a0682d33</v>
      </c>
      <c r="B1150" s="7" t="str">
        <f ca="1">VLOOKUP($A1150,Company!$A:$B,2,FALSE)</f>
        <v>ACME Corporation</v>
      </c>
      <c r="C1150" s="5">
        <f t="shared" si="119"/>
        <v>1146</v>
      </c>
      <c r="D1150" s="5" t="str" cm="1">
        <f t="array" ref="D1150">SHA1HASH($C1150)</f>
        <v>b25b748a59d8b6b5b5ae3e9d985289e795c874ed</v>
      </c>
      <c r="E1150" s="6">
        <v>1</v>
      </c>
      <c r="F1150" s="7">
        <f ca="1">IF($C1150 = 1 + N("Presidente"),
    127,
    IF($C1150 = 2 + N("Vice-Presidente"),
        72,
        IF($C1150 = 3 + N("Secretária bilíngue"),
            13,
            RANDBETWEEN(5,COUNT(Name!$A:$A) + 1)
        )
    )
)</f>
        <v>320</v>
      </c>
      <c r="G1150" s="7" t="str">
        <f ca="1">VLOOKUP($F1150,Name!$A:$B,2,FALSE)</f>
        <v>Péricles</v>
      </c>
      <c r="H1150" s="7">
        <f ca="1" xml:space="preserve">
IF($C1150 = 1,
    0,
    RANDBETWEEN(5,COUNT('Last name'!$A:$A) + 1)
)</f>
        <v>130</v>
      </c>
      <c r="I1150" s="7" t="str">
        <f ca="1" xml:space="preserve">
IF($C1150 = 1 + N("Presidente"),
    "de Orléans e Bragança",
    VLOOKUP($H1150,'Last name'!$A:$B,2,FALSE) &amp; " " &amp; VLOOKUP(RANDBETWEEN(5,COUNT('Last name'!$A:$A) + 1),'Last name'!$A:$B,2,FALSE)
)</f>
        <v>Monteiro Machado</v>
      </c>
      <c r="J1150" s="7" t="str">
        <f t="shared" ca="1" si="120"/>
        <v>Péricles Monteiro Machado</v>
      </c>
      <c r="K1150" s="7" t="str" cm="1">
        <f t="array" aca="1" ref="K1150" ca="1">SHA1HASH($J1150)</f>
        <v>95a6b2ae565cf4d58eaead8a35541c3bd86440c8</v>
      </c>
      <c r="L1150" s="7" cm="1">
        <f t="array" aca="1" ref="L1150" ca="1">INDEX(States!$A:$A,RANDBETWEEN(5,COUNTA(States!$A:$A) + 1),1)</f>
        <v>13</v>
      </c>
      <c r="M1150" s="7" t="str">
        <f ca="1">$L1150 &amp; "|" &amp; VLOOKUP($L1150,States!$A:$B,2,FALSE)</f>
        <v>13|6c05c76e5be517ed7b1a09bc941ed381b630f0fd</v>
      </c>
      <c r="N1150" s="7" t="str">
        <f ca="1">VLOOKUP($F1150,Name!$A:$C,3,FALSE)</f>
        <v>M</v>
      </c>
      <c r="O1150" s="7" t="str">
        <f ca="1">VLOOKUP($N1150,Gender!$A:$B,2,FALSE)</f>
        <v>Male</v>
      </c>
      <c r="P1150" s="7" t="str" cm="1">
        <f t="array" aca="1" ref="P1150" ca="1">INDEX('Marital status'!$A:$A,RANDBETWEEN(5,COUNTA('Marital status'!$A:$A) + 1),1)</f>
        <v>93ac84f4e0bd5c1c97b670a12a7fff6af89fb6b3</v>
      </c>
      <c r="Q1150" s="7" t="str">
        <f ca="1">VLOOKUP($P1150,'Marital status'!$A:$B,2,FALSE)</f>
        <v>DIVORCED</v>
      </c>
      <c r="R1150" s="7">
        <f t="shared" ca="1" si="121"/>
        <v>5</v>
      </c>
      <c r="S1150" s="7" t="e">
        <f ca="1">VLOOKUP($R1150,Race!$A:$B,2,FALSE)</f>
        <v>#N/A</v>
      </c>
      <c r="T1150" s="8">
        <f t="shared" ca="1" si="122"/>
        <v>26941</v>
      </c>
      <c r="U1150" s="6">
        <f t="shared" ca="1" si="123"/>
        <v>7</v>
      </c>
      <c r="V1150" s="8" t="str">
        <f ca="1">VLOOKUP($U1150,Education!$A:$B,2,FALSE)</f>
        <v>Undergraduate degree</v>
      </c>
      <c r="W1150" s="7">
        <f ca="1" xml:space="preserve">
  IF(OR($Y1150 = 5, $Y1150 = 6, $Y1150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150" s="7" t="str">
        <f ca="1">VLOOKUP($W1150,Department!$A:$B,2,FALSE)</f>
        <v>Operations</v>
      </c>
      <c r="Y1150" s="6">
        <f t="shared" ca="1" si="124"/>
        <v>11</v>
      </c>
      <c r="Z1150" s="7" t="str">
        <f ca="1">VLOOKUP($Y1150,Role!$A:$B,2,FALSE)</f>
        <v>Analyst</v>
      </c>
      <c r="AA1150" s="6">
        <f t="shared" ca="1" si="125"/>
        <v>6</v>
      </c>
      <c r="AB1150" s="7" t="str">
        <f ca="1" xml:space="preserve">
IF($AA1150 &lt;&gt; "",
    VLOOKUP($AA1150,Level!$A:$B,2,FALSE),
    ""
)</f>
        <v>Pleno</v>
      </c>
      <c r="AC1150" s="1">
        <f ca="1" xml:space="preserve">
IF($Y1150 = 5 + N("Presidente"),
    27000,
    IF($Y1150 = 6 + N("Vice-presidente"),
        23000,
        IF(OR($Y1150 = 8, $Y1150= 13, $Y1150 = 12) + N("Secretária bilíngue ou coordenador ou especialista"),
            8000,
            IF($Y1150 = 7 + N("Diretor"),
                15000,
                IF($Y1150 = 14 + N("Gerente"),
                    12000,
                    IF($Y1150 = 9 + N("Estagiário"),
                        705,
                        IF($Y1150 = 10 + N("Trainee"),
                            805,
                            IF($Y1150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IF($U1150 = 7,
  500,
  IF($U1150 = 8,
    1000,
    IF($U1150 = 9,
      1500,
      IF($U1150 = 10,
        2000,
        0
      )
    )
  )
)
+
N("Adicional no salário por área")
+
IF($W1150 = 14 + N("Tecnologia da Informação"),
  120,
  IF($W1150 = 16 + N("Vendas"),
    110,
    IF($W1150 = 15 + N("Jurídico"),
      100,
      IF(OR($W1150 = 8, $W1150 = 9, $W1150 = 11) + N("Recursos humanos ou comercial ou comunicação e marketing"),
        80,
        0
      )
    )
  )
)
+
N("Adicionando pegadinha")
+
IF(AND($W1150 = 16, $U1150 = 9, $Y1150 = 11, $AA1150 = 5) + N("Se for de vendas, com mestrado, analista sênior"),
  IF($R1150 = 5,
    100,
    0
  )
  +
  IF($N1150 = "M",
    200,
    0
  ),
  0
)</f>
        <v>2500</v>
      </c>
      <c r="AD11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$A1150  &amp; ", "   &amp;
$C1150  &amp; ", "   &amp;
$E1150  &amp; ", '"  &amp;
$J1150  &amp; "', '" &amp;
$N1150  &amp; "', "  &amp;
$R1150  &amp; ", '"  &amp;
TEXT($T1150,"dd/mm/aaaa")  &amp; "', "   &amp;
$U1150  &amp; ", "   &amp;
$W1150  &amp; ", "   &amp;
$Y1150  &amp; ", "   &amp;
IF($AA1150 &lt;&gt; "", $AA1150, "NULL")  &amp; ", "   &amp;
$AC1150  &amp; ");"</f>
        <v>INSERT INTO bi4all.fac_employees (id_company_fk, id_employee_pk, flg_active, employee_name, id_gender_fk, id_race_fk, birthday, id_schooling_fk, id_department_fk, id_role_fk, id_level_fk, salary) VALUES (6a51143286b03064a49cc2acbee63c09a0682d33, 1146, 1, 'Péricles Monteiro Machado', 'M', 5, '04/10/1973', 7, 10, 11, 6, 2500);</v>
      </c>
    </row>
    <row r="1151" spans="1:30" ht="14.25" customHeight="1" x14ac:dyDescent="0.2">
      <c r="A1151" s="7" t="str" cm="1">
        <f t="array" aca="1" ref="A1151" ca="1">INDEX(Company!$A:$A,RANDBETWEEN(5,COUNTA(Company!$A:$A) + 1),1)</f>
        <v>6a51143286b03064a49cc2acbee63c09a0682d33</v>
      </c>
      <c r="B1151" s="7" t="str">
        <f ca="1">VLOOKUP($A1151,Company!$A:$B,2,FALSE)</f>
        <v>ACME Corporation</v>
      </c>
      <c r="C1151" s="5">
        <f t="shared" si="119"/>
        <v>1147</v>
      </c>
      <c r="D1151" s="5" t="str" cm="1">
        <f t="array" ref="D1151">SHA1HASH($C1151)</f>
        <v>0104cf3b45056589309effd4d0889e430018b490</v>
      </c>
      <c r="E1151" s="6">
        <v>1</v>
      </c>
      <c r="F1151" s="7">
        <f ca="1">IF($C1151 = 1 + N("Presidente"),
    127,
    IF($C1151 = 2 + N("Vice-Presidente"),
        72,
        IF($C1151 = 3 + N("Secretária bilíngue"),
            13,
            RANDBETWEEN(5,COUNT(Name!$A:$A) + 1)
        )
    )
)</f>
        <v>281</v>
      </c>
      <c r="G1151" s="7" t="str">
        <f ca="1">VLOOKUP($F1151,Name!$A:$B,2,FALSE)</f>
        <v>Marina</v>
      </c>
      <c r="H1151" s="7">
        <f ca="1" xml:space="preserve">
IF($C1151 = 1,
    0,
    RANDBETWEEN(5,COUNT('Last name'!$A:$A) + 1)
)</f>
        <v>182</v>
      </c>
      <c r="I1151" s="7" t="str">
        <f ca="1" xml:space="preserve">
IF($C1151 = 1 + N("Presidente"),
    "de Orléans e Bragança",
    VLOOKUP($H1151,'Last name'!$A:$B,2,FALSE) &amp; " " &amp; VLOOKUP(RANDBETWEEN(5,COUNT('Last name'!$A:$A) + 1),'Last name'!$A:$B,2,FALSE)
)</f>
        <v>Siqueira Auth</v>
      </c>
      <c r="J1151" s="7" t="str">
        <f t="shared" ca="1" si="120"/>
        <v>Marina Siqueira Auth</v>
      </c>
      <c r="K1151" s="7" t="str" cm="1">
        <f t="array" aca="1" ref="K1151" ca="1">SHA1HASH($J1151)</f>
        <v>38b020faa66d6d2b29cb6b53480acb8e31f19d87</v>
      </c>
      <c r="L1151" s="7" cm="1">
        <f t="array" aca="1" ref="L1151" ca="1">INDEX(States!$A:$A,RANDBETWEEN(5,COUNTA(States!$A:$A) + 1),1)</f>
        <v>7</v>
      </c>
      <c r="M1151" s="7" t="str">
        <f ca="1">$L1151 &amp; "|" &amp; VLOOKUP($L1151,States!$A:$B,2,FALSE)</f>
        <v>7|f2e12883042f184299ea408f79a5077ec107e25e</v>
      </c>
      <c r="N1151" s="7" t="str">
        <f ca="1">VLOOKUP($F1151,Name!$A:$C,3,FALSE)</f>
        <v>F</v>
      </c>
      <c r="O1151" s="7" t="str">
        <f ca="1">VLOOKUP($N1151,Gender!$A:$B,2,FALSE)</f>
        <v>Female</v>
      </c>
      <c r="P1151" s="7" t="str" cm="1">
        <f t="array" aca="1" ref="P1151" ca="1">INDEX('Marital status'!$A:$A,RANDBETWEEN(5,COUNTA('Marital status'!$A:$A) + 1),1)</f>
        <v>3266897012b6dcc5723033bc25891bf99efcff6f</v>
      </c>
      <c r="Q1151" s="7" t="str">
        <f ca="1">VLOOKUP($P1151,'Marital status'!$A:$B,2,FALSE)</f>
        <v>MarrieD</v>
      </c>
      <c r="R1151" s="7">
        <f t="shared" ca="1" si="121"/>
        <v>5</v>
      </c>
      <c r="S1151" s="7" t="e">
        <f ca="1">VLOOKUP($R1151,Race!$A:$B,2,FALSE)</f>
        <v>#N/A</v>
      </c>
      <c r="T1151" s="8">
        <f t="shared" ca="1" si="122"/>
        <v>33043</v>
      </c>
      <c r="U1151" s="6">
        <f t="shared" ca="1" si="123"/>
        <v>7</v>
      </c>
      <c r="V1151" s="8" t="str">
        <f ca="1">VLOOKUP($U1151,Education!$A:$B,2,FALSE)</f>
        <v>Undergraduate degree</v>
      </c>
      <c r="W1151" s="7">
        <f ca="1" xml:space="preserve">
  IF(OR($Y1151 = 5, $Y1151 = 6, $Y1151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151" s="7" t="str">
        <f ca="1">VLOOKUP($W1151,Department!$A:$B,2,FALSE)</f>
        <v>Presidency</v>
      </c>
      <c r="Y1151" s="6">
        <f t="shared" ca="1" si="124"/>
        <v>9</v>
      </c>
      <c r="Z1151" s="7" t="str">
        <f ca="1">VLOOKUP($Y1151,Role!$A:$B,2,FALSE)</f>
        <v>Intern</v>
      </c>
      <c r="AA1151" s="6" t="str">
        <f t="shared" ca="1" si="125"/>
        <v/>
      </c>
      <c r="AB1151" s="7" t="str">
        <f ca="1" xml:space="preserve">
IF($AA1151 &lt;&gt; "",
    VLOOKUP($AA1151,Level!$A:$B,2,FALSE),
    ""
)</f>
        <v/>
      </c>
      <c r="AC1151" s="1">
        <f ca="1" xml:space="preserve">
IF($Y1151 = 5 + N("Presidente"),
    27000,
    IF($Y1151 = 6 + N("Vice-presidente"),
        23000,
        IF(OR($Y1151 = 8, $Y1151= 13, $Y1151 = 12) + N("Secretária bilíngue ou coordenador ou especialista"),
            8000,
            IF($Y1151 = 7 + N("Diretor"),
                15000,
                IF($Y1151 = 14 + N("Gerente"),
                    12000,
                    IF($Y1151 = 9 + N("Estagiário"),
                        705,
                        IF($Y1151 = 10 + N("Trainee"),
                            805,
                            IF($Y1151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IF($U1151 = 7,
  500,
  IF($U1151 = 8,
    1000,
    IF($U1151 = 9,
      1500,
      IF($U1151 = 10,
        2000,
        0
      )
    )
  )
)
+
N("Adicional no salário por área")
+
IF($W1151 = 14 + N("Tecnologia da Informação"),
  120,
  IF($W1151 = 16 + N("Vendas"),
    110,
    IF($W1151 = 15 + N("Jurídico"),
      100,
      IF(OR($W1151 = 8, $W1151 = 9, $W1151 = 11) + N("Recursos humanos ou comercial ou comunicação e marketing"),
        80,
        0
      )
    )
  )
)
+
N("Adicionando pegadinha")
+
IF(AND($W1151 = 16, $U1151 = 9, $Y1151 = 11, $AA1151 = 5) + N("Se for de vendas, com mestrado, analista sênior"),
  IF($R1151 = 5,
    100,
    0
  )
  +
  IF($N1151 = "M",
    200,
    0
  ),
  0
)</f>
        <v>1205</v>
      </c>
      <c r="AD11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$A1151  &amp; ", "   &amp;
$C1151  &amp; ", "   &amp;
$E1151  &amp; ", '"  &amp;
$J1151  &amp; "', '" &amp;
$N1151  &amp; "', "  &amp;
$R1151  &amp; ", '"  &amp;
TEXT($T1151,"dd/mm/aaaa")  &amp; "', "   &amp;
$U1151  &amp; ", "   &amp;
$W1151  &amp; ", "   &amp;
$Y1151  &amp; ", "   &amp;
IF($AA1151 &lt;&gt; "", $AA1151, "NULL")  &amp; ", "   &amp;
$AC1151  &amp; ");"</f>
        <v>INSERT INTO bi4all.fac_employees (id_company_fk, id_employee_pk, flg_active, employee_name, id_gender_fk, id_race_fk, birthday, id_schooling_fk, id_department_fk, id_role_fk, id_level_fk, salary) VALUES (6a51143286b03064a49cc2acbee63c09a0682d33, 1147, 1, 'Marina Siqueira Auth', 'F', 5, '19/06/1990', 7, 5, 9, NULL, 1205);</v>
      </c>
    </row>
    <row r="1152" spans="1:30" ht="14.25" customHeight="1" x14ac:dyDescent="0.2">
      <c r="A1152" s="7" t="str" cm="1">
        <f t="array" aca="1" ref="A1152" ca="1">INDEX(Company!$A:$A,RANDBETWEEN(5,COUNTA(Company!$A:$A) + 1),1)</f>
        <v>6a51143286b03064a49cc2acbee63c09a0682d33</v>
      </c>
      <c r="B1152" s="7" t="str">
        <f ca="1">VLOOKUP($A1152,Company!$A:$B,2,FALSE)</f>
        <v>ACME Corporation</v>
      </c>
      <c r="C1152" s="5">
        <f t="shared" si="119"/>
        <v>1148</v>
      </c>
      <c r="D1152" s="5" t="str" cm="1">
        <f t="array" ref="D1152">SHA1HASH($C1152)</f>
        <v>3c457ce18c2e37a4437e0201076ad638367ef0ea</v>
      </c>
      <c r="E1152" s="6">
        <v>1</v>
      </c>
      <c r="F1152" s="7">
        <f ca="1">IF($C1152 = 1 + N("Presidente"),
    127,
    IF($C1152 = 2 + N("Vice-Presidente"),
        72,
        IF($C1152 = 3 + N("Secretária bilíngue"),
            13,
            RANDBETWEEN(5,COUNT(Name!$A:$A) + 1)
        )
    )
)</f>
        <v>203</v>
      </c>
      <c r="G1152" s="7" t="str">
        <f ca="1">VLOOKUP($F1152,Name!$A:$B,2,FALSE)</f>
        <v>Juliana</v>
      </c>
      <c r="H1152" s="7">
        <f ca="1" xml:space="preserve">
IF($C1152 = 1,
    0,
    RANDBETWEEN(5,COUNT('Last name'!$A:$A) + 1)
)</f>
        <v>125</v>
      </c>
      <c r="I1152" s="7" t="str">
        <f ca="1" xml:space="preserve">
IF($C1152 = 1 + N("Presidente"),
    "de Orléans e Bragança",
    VLOOKUP($H1152,'Last name'!$A:$B,2,FALSE) &amp; " " &amp; VLOOKUP(RANDBETWEEN(5,COUNT('Last name'!$A:$A) + 1),'Last name'!$A:$B,2,FALSE)
)</f>
        <v>Medeiros Testa</v>
      </c>
      <c r="J1152" s="7" t="str">
        <f t="shared" ca="1" si="120"/>
        <v>Juliana Medeiros Testa</v>
      </c>
      <c r="K1152" s="7" t="str" cm="1">
        <f t="array" aca="1" ref="K1152" ca="1">SHA1HASH($J1152)</f>
        <v>34d0df44f0c6feca8ab0b7c567b70b9b333cc4ff</v>
      </c>
      <c r="L1152" s="7" cm="1">
        <f t="array" aca="1" ref="L1152" ca="1">INDEX(States!$A:$A,RANDBETWEEN(5,COUNTA(States!$A:$A) + 1),1)</f>
        <v>15</v>
      </c>
      <c r="M1152" s="7" t="str">
        <f ca="1">$L1152 &amp; "|" &amp; VLOOKUP($L1152,States!$A:$B,2,FALSE)</f>
        <v>15|84c70141e5670a303e5eed7b334ba8b5ddb5b0d4</v>
      </c>
      <c r="N1152" s="7" t="str">
        <f ca="1">VLOOKUP($F1152,Name!$A:$C,3,FALSE)</f>
        <v>F</v>
      </c>
      <c r="O1152" s="7" t="str">
        <f ca="1">VLOOKUP($N1152,Gender!$A:$B,2,FALSE)</f>
        <v>Female</v>
      </c>
      <c r="P1152" s="7" t="str" cm="1">
        <f t="array" aca="1" ref="P1152" ca="1">INDEX('Marital status'!$A:$A,RANDBETWEEN(5,COUNTA('Marital status'!$A:$A) + 1),1)</f>
        <v>93ac84f4e0bd5c1c97b670a12a7fff6af89fb6b3</v>
      </c>
      <c r="Q1152" s="7" t="str">
        <f ca="1">VLOOKUP($P1152,'Marital status'!$A:$B,2,FALSE)</f>
        <v>DIVORCED</v>
      </c>
      <c r="R1152" s="7">
        <f t="shared" ca="1" si="121"/>
        <v>5</v>
      </c>
      <c r="S1152" s="7" t="e">
        <f ca="1">VLOOKUP($R1152,Race!$A:$B,2,FALSE)</f>
        <v>#N/A</v>
      </c>
      <c r="T1152" s="8">
        <f t="shared" ca="1" si="122"/>
        <v>18516</v>
      </c>
      <c r="U1152" s="6">
        <f t="shared" ca="1" si="123"/>
        <v>8</v>
      </c>
      <c r="V1152" s="8" t="str">
        <f ca="1">VLOOKUP($U1152,Education!$A:$B,2,FALSE)</f>
        <v>Graduate school</v>
      </c>
      <c r="W1152" s="7">
        <f ca="1" xml:space="preserve">
  IF(OR($Y1152 = 5, $Y1152 = 6, $Y1152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152" s="7" t="str">
        <f ca="1">VLOOKUP($W1152,Department!$A:$B,2,FALSE)</f>
        <v>Audit</v>
      </c>
      <c r="Y1152" s="6">
        <f t="shared" ca="1" si="124"/>
        <v>11</v>
      </c>
      <c r="Z1152" s="7" t="str">
        <f ca="1">VLOOKUP($Y1152,Role!$A:$B,2,FALSE)</f>
        <v>Analyst</v>
      </c>
      <c r="AA1152" s="6">
        <f t="shared" ca="1" si="125"/>
        <v>6</v>
      </c>
      <c r="AB1152" s="7" t="str">
        <f ca="1" xml:space="preserve">
IF($AA1152 &lt;&gt; "",
    VLOOKUP($AA1152,Level!$A:$B,2,FALSE),
    ""
)</f>
        <v>Pleno</v>
      </c>
      <c r="AC1152" s="1">
        <f ca="1" xml:space="preserve">
IF($Y1152 = 5 + N("Presidente"),
    27000,
    IF($Y1152 = 6 + N("Vice-presidente"),
        23000,
        IF(OR($Y1152 = 8, $Y1152= 13, $Y1152 = 12) + N("Secretária bilíngue ou coordenador ou especialista"),
            8000,
            IF($Y1152 = 7 + N("Diretor"),
                15000,
                IF($Y1152 = 14 + N("Gerente"),
                    12000,
                    IF($Y1152 = 9 + N("Estagiário"),
                        705,
                        IF($Y1152 = 10 + N("Trainee"),
                            805,
                            IF($Y1152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IF($U1152 = 7,
  500,
  IF($U1152 = 8,
    1000,
    IF($U1152 = 9,
      1500,
      IF($U1152 = 10,
        2000,
        0
      )
    )
  )
)
+
N("Adicional no salário por área")
+
IF($W1152 = 14 + N("Tecnologia da Informação"),
  120,
  IF($W1152 = 16 + N("Vendas"),
    110,
    IF($W1152 = 15 + N("Jurídico"),
      100,
      IF(OR($W1152 = 8, $W1152 = 9, $W1152 = 11) + N("Recursos humanos ou comercial ou comunicação e marketing"),
        80,
        0
      )
    )
  )
)
+
N("Adicionando pegadinha")
+
IF(AND($W1152 = 16, $U1152 = 9, $Y1152 = 11, $AA1152 = 5) + N("Se for de vendas, com mestrado, analista sênior"),
  IF($R1152 = 5,
    100,
    0
  )
  +
  IF($N1152 = "M",
    200,
    0
  ),
  0
)</f>
        <v>3000</v>
      </c>
      <c r="AD11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$A1152  &amp; ", "   &amp;
$C1152  &amp; ", "   &amp;
$E1152  &amp; ", '"  &amp;
$J1152  &amp; "', '" &amp;
$N1152  &amp; "', "  &amp;
$R1152  &amp; ", '"  &amp;
TEXT($T1152,"dd/mm/aaaa")  &amp; "', "   &amp;
$U1152  &amp; ", "   &amp;
$W1152  &amp; ", "   &amp;
$Y1152  &amp; ", "   &amp;
IF($AA1152 &lt;&gt; "", $AA1152, "NULL")  &amp; ", "   &amp;
$AC1152  &amp; ");"</f>
        <v>INSERT INTO bi4all.fac_employees (id_company_fk, id_employee_pk, flg_active, employee_name, id_gender_fk, id_race_fk, birthday, id_schooling_fk, id_department_fk, id_role_fk, id_level_fk, salary) VALUES (6a51143286b03064a49cc2acbee63c09a0682d33, 1148, 1, 'Juliana Medeiros Testa', 'F', 5, '10/09/1950', 8, 13, 11, 6, 3000);</v>
      </c>
    </row>
    <row r="1153" spans="1:30" ht="14.25" customHeight="1" x14ac:dyDescent="0.2">
      <c r="A1153" s="7" t="str" cm="1">
        <f t="array" aca="1" ref="A1153" ca="1">INDEX(Company!$A:$A,RANDBETWEEN(5,COUNTA(Company!$A:$A) + 1),1)</f>
        <v>6a51143286b03064a49cc2acbee63c09a0682d33</v>
      </c>
      <c r="B1153" s="7" t="str">
        <f ca="1">VLOOKUP($A1153,Company!$A:$B,2,FALSE)</f>
        <v>ACME Corporation</v>
      </c>
      <c r="C1153" s="5">
        <f t="shared" si="119"/>
        <v>1149</v>
      </c>
      <c r="D1153" s="5" t="str" cm="1">
        <f t="array" ref="D1153">SHA1HASH($C1153)</f>
        <v>0f23eb04fa3d66bce3cb03de0629ac1b4fd32bbb</v>
      </c>
      <c r="E1153" s="6">
        <v>1</v>
      </c>
      <c r="F1153" s="7">
        <f ca="1">IF($C1153 = 1 + N("Presidente"),
    127,
    IF($C1153 = 2 + N("Vice-Presidente"),
        72,
        IF($C1153 = 3 + N("Secretária bilíngue"),
            13,
            RANDBETWEEN(5,COUNT(Name!$A:$A) + 1)
        )
    )
)</f>
        <v>18</v>
      </c>
      <c r="G1153" s="7" t="str">
        <f ca="1">VLOOKUP($F1153,Name!$A:$B,2,FALSE)</f>
        <v>Alícia</v>
      </c>
      <c r="H1153" s="7">
        <f ca="1" xml:space="preserve">
IF($C1153 = 1,
    0,
    RANDBETWEEN(5,COUNT('Last name'!$A:$A) + 1)
)</f>
        <v>34</v>
      </c>
      <c r="I1153" s="7" t="str">
        <f ca="1" xml:space="preserve">
IF($C1153 = 1 + N("Presidente"),
    "de Orléans e Bragança",
    VLOOKUP($H1153,'Last name'!$A:$B,2,FALSE) &amp; " " &amp; VLOOKUP(RANDBETWEEN(5,COUNT('Last name'!$A:$A) + 1),'Last name'!$A:$B,2,FALSE)
)</f>
        <v>Barros Soares</v>
      </c>
      <c r="J1153" s="7" t="str">
        <f t="shared" ca="1" si="120"/>
        <v>Alícia Barros Soares</v>
      </c>
      <c r="K1153" s="7" t="str" cm="1">
        <f t="array" aca="1" ref="K1153" ca="1">SHA1HASH($J1153)</f>
        <v>3469f2387ea627caba7f22a40ee956c44b7e113b</v>
      </c>
      <c r="L1153" s="7" cm="1">
        <f t="array" aca="1" ref="L1153" ca="1">INDEX(States!$A:$A,RANDBETWEEN(5,COUNTA(States!$A:$A) + 1),1)</f>
        <v>9</v>
      </c>
      <c r="M1153" s="7" t="str">
        <f ca="1">$L1153 &amp; "|" &amp; VLOOKUP($L1153,States!$A:$B,2,FALSE)</f>
        <v>9|68b7ab1daf7c594d71db682ca70a5cb187f0524f</v>
      </c>
      <c r="N1153" s="7" t="str">
        <f ca="1">VLOOKUP($F1153,Name!$A:$C,3,FALSE)</f>
        <v>F</v>
      </c>
      <c r="O1153" s="7" t="str">
        <f ca="1">VLOOKUP($N1153,Gender!$A:$B,2,FALSE)</f>
        <v>Female</v>
      </c>
      <c r="P1153" s="7" t="str" cm="1">
        <f t="array" aca="1" ref="P1153" ca="1">INDEX('Marital status'!$A:$A,RANDBETWEEN(5,COUNTA('Marital status'!$A:$A) + 1),1)</f>
        <v>47051393f6bcbf99111ec5d70ba2ebbe11ebccae</v>
      </c>
      <c r="Q1153" s="7" t="str">
        <f ca="1">VLOOKUP($P1153,'Marital status'!$A:$B,2,FALSE)</f>
        <v xml:space="preserve"> Separated </v>
      </c>
      <c r="R1153" s="7">
        <f t="shared" ca="1" si="121"/>
        <v>5</v>
      </c>
      <c r="S1153" s="7" t="e">
        <f ca="1">VLOOKUP($R1153,Race!$A:$B,2,FALSE)</f>
        <v>#N/A</v>
      </c>
      <c r="T1153" s="8">
        <f t="shared" ca="1" si="122"/>
        <v>25314</v>
      </c>
      <c r="U1153" s="6">
        <f t="shared" ca="1" si="123"/>
        <v>7</v>
      </c>
      <c r="V1153" s="8" t="str">
        <f ca="1">VLOOKUP($U1153,Education!$A:$B,2,FALSE)</f>
        <v>Undergraduate degree</v>
      </c>
      <c r="W1153" s="7">
        <f ca="1" xml:space="preserve">
  IF(OR($Y1153 = 5, $Y1153 = 6, $Y1153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153" s="7" t="str">
        <f ca="1">VLOOKUP($W1153,Department!$A:$B,2,FALSE)</f>
        <v>Administration</v>
      </c>
      <c r="Y1153" s="6">
        <f t="shared" ca="1" si="124"/>
        <v>10</v>
      </c>
      <c r="Z1153" s="7" t="str">
        <f ca="1">VLOOKUP($Y1153,Role!$A:$B,2,FALSE)</f>
        <v>Trainee</v>
      </c>
      <c r="AA1153" s="6" t="str">
        <f t="shared" ca="1" si="125"/>
        <v/>
      </c>
      <c r="AB1153" s="7" t="str">
        <f ca="1" xml:space="preserve">
IF($AA1153 &lt;&gt; "",
    VLOOKUP($AA1153,Level!$A:$B,2,FALSE),
    ""
)</f>
        <v/>
      </c>
      <c r="AC1153" s="1">
        <f ca="1" xml:space="preserve">
IF($Y1153 = 5 + N("Presidente"),
    27000,
    IF($Y1153 = 6 + N("Vice-presidente"),
        23000,
        IF(OR($Y1153 = 8, $Y1153= 13, $Y1153 = 12) + N("Secretária bilíngue ou coordenador ou especialista"),
            8000,
            IF($Y1153 = 7 + N("Diretor"),
                15000,
                IF($Y1153 = 14 + N("Gerente"),
                    12000,
                    IF($Y1153 = 9 + N("Estagiário"),
                        705,
                        IF($Y1153 = 10 + N("Trainee"),
                            805,
                            IF($Y1153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IF($U1153 = 7,
  500,
  IF($U1153 = 8,
    1000,
    IF($U1153 = 9,
      1500,
      IF($U1153 = 10,
        2000,
        0
      )
    )
  )
)
+
N("Adicional no salário por área")
+
IF($W1153 = 14 + N("Tecnologia da Informação"),
  120,
  IF($W1153 = 16 + N("Vendas"),
    110,
    IF($W1153 = 15 + N("Jurídico"),
      100,
      IF(OR($W1153 = 8, $W1153 = 9, $W1153 = 11) + N("Recursos humanos ou comercial ou comunicação e marketing"),
        80,
        0
      )
    )
  )
)
+
N("Adicionando pegadinha")
+
IF(AND($W1153 = 16, $U1153 = 9, $Y1153 = 11, $AA1153 = 5) + N("Se for de vendas, com mestrado, analista sênior"),
  IF($R1153 = 5,
    100,
    0
  )
  +
  IF($N1153 = "M",
    200,
    0
  ),
  0
)</f>
        <v>1305</v>
      </c>
      <c r="AD11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$A1153  &amp; ", "   &amp;
$C1153  &amp; ", "   &amp;
$E1153  &amp; ", '"  &amp;
$J1153  &amp; "', '" &amp;
$N1153  &amp; "', "  &amp;
$R1153  &amp; ", '"  &amp;
TEXT($T1153,"dd/mm/aaaa")  &amp; "', "   &amp;
$U1153  &amp; ", "   &amp;
$W1153  &amp; ", "   &amp;
$Y1153  &amp; ", "   &amp;
IF($AA1153 &lt;&gt; "", $AA1153, "NULL")  &amp; ", "   &amp;
$AC1153  &amp; ");"</f>
        <v>INSERT INTO bi4all.fac_employees (id_company_fk, id_employee_pk, flg_active, employee_name, id_gender_fk, id_race_fk, birthday, id_schooling_fk, id_department_fk, id_role_fk, id_level_fk, salary) VALUES (6a51143286b03064a49cc2acbee63c09a0682d33, 1149, 1, 'Alícia Barros Soares', 'F', 5, '21/04/1969', 7, 6, 10, NULL, 1305);</v>
      </c>
    </row>
    <row r="1154" spans="1:30" ht="14.25" customHeight="1" x14ac:dyDescent="0.2">
      <c r="A1154" s="7" t="str" cm="1">
        <f t="array" aca="1" ref="A1154" ca="1">INDEX(Company!$A:$A,RANDBETWEEN(5,COUNTA(Company!$A:$A) + 1),1)</f>
        <v>6a51143286b03064a49cc2acbee63c09a0682d33</v>
      </c>
      <c r="B1154" s="7" t="str">
        <f ca="1">VLOOKUP($A1154,Company!$A:$B,2,FALSE)</f>
        <v>ACME Corporation</v>
      </c>
      <c r="C1154" s="5">
        <f t="shared" si="119"/>
        <v>1150</v>
      </c>
      <c r="D1154" s="5" t="str" cm="1">
        <f t="array" ref="D1154">SHA1HASH($C1154)</f>
        <v>e9a20a4af61c91b0232679bc583058b278fb2926</v>
      </c>
      <c r="E1154" s="6">
        <v>1</v>
      </c>
      <c r="F1154" s="7">
        <f ca="1">IF($C1154 = 1 + N("Presidente"),
    127,
    IF($C1154 = 2 + N("Vice-Presidente"),
        72,
        IF($C1154 = 3 + N("Secretária bilíngue"),
            13,
            RANDBETWEEN(5,COUNT(Name!$A:$A) + 1)
        )
    )
)</f>
        <v>341</v>
      </c>
      <c r="G1154" s="7" t="str">
        <f ca="1">VLOOKUP($F1154,Name!$A:$B,2,FALSE)</f>
        <v>Theo</v>
      </c>
      <c r="H1154" s="7">
        <f ca="1" xml:space="preserve">
IF($C1154 = 1,
    0,
    RANDBETWEEN(5,COUNT('Last name'!$A:$A) + 1)
)</f>
        <v>80</v>
      </c>
      <c r="I1154" s="7" t="str">
        <f ca="1" xml:space="preserve">
IF($C1154 = 1 + N("Presidente"),
    "de Orléans e Bragança",
    VLOOKUP($H1154,'Last name'!$A:$B,2,FALSE) &amp; " " &amp; VLOOKUP(RANDBETWEEN(5,COUNT('Last name'!$A:$A) + 1),'Last name'!$A:$B,2,FALSE)
)</f>
        <v>Faria Aragão</v>
      </c>
      <c r="J1154" s="7" t="str">
        <f t="shared" ca="1" si="120"/>
        <v>Theo Faria Aragão</v>
      </c>
      <c r="K1154" s="7" t="str" cm="1">
        <f t="array" aca="1" ref="K1154" ca="1">SHA1HASH($J1154)</f>
        <v>c444f0e363aad43954bc9c7265e69497ae23ddd2</v>
      </c>
      <c r="L1154" s="7" cm="1">
        <f t="array" aca="1" ref="L1154" ca="1">INDEX(States!$A:$A,RANDBETWEEN(5,COUNTA(States!$A:$A) + 1),1)</f>
        <v>23</v>
      </c>
      <c r="M1154" s="7" t="str">
        <f ca="1">$L1154 &amp; "|" &amp; VLOOKUP($L1154,States!$A:$B,2,FALSE)</f>
        <v>23|22fbba2e2c257238254804c428968d474037a633</v>
      </c>
      <c r="N1154" s="7" t="str">
        <f ca="1">VLOOKUP($F1154,Name!$A:$C,3,FALSE)</f>
        <v>M</v>
      </c>
      <c r="O1154" s="7" t="str">
        <f ca="1">VLOOKUP($N1154,Gender!$A:$B,2,FALSE)</f>
        <v>Male</v>
      </c>
      <c r="P1154" s="7" t="str" cm="1">
        <f t="array" aca="1" ref="P1154" ca="1">INDEX('Marital status'!$A:$A,RANDBETWEEN(5,COUNTA('Marital status'!$A:$A) + 1),1)</f>
        <v>3266897012b6dcc5723033bc25891bf99efcff6f</v>
      </c>
      <c r="Q1154" s="7" t="str">
        <f ca="1">VLOOKUP($P1154,'Marital status'!$A:$B,2,FALSE)</f>
        <v>MarrieD</v>
      </c>
      <c r="R1154" s="7">
        <f t="shared" ca="1" si="121"/>
        <v>5</v>
      </c>
      <c r="S1154" s="7" t="e">
        <f ca="1">VLOOKUP($R1154,Race!$A:$B,2,FALSE)</f>
        <v>#N/A</v>
      </c>
      <c r="T1154" s="8">
        <f t="shared" ca="1" si="122"/>
        <v>23091</v>
      </c>
      <c r="U1154" s="6">
        <f t="shared" ca="1" si="123"/>
        <v>7</v>
      </c>
      <c r="V1154" s="8" t="str">
        <f ca="1">VLOOKUP($U1154,Education!$A:$B,2,FALSE)</f>
        <v>Undergraduate degree</v>
      </c>
      <c r="W1154" s="7">
        <f ca="1" xml:space="preserve">
  IF(OR($Y1154 = 5, $Y1154 = 6, $Y1154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154" s="7" t="str">
        <f ca="1">VLOOKUP($W1154,Department!$A:$B,2,FALSE)</f>
        <v>Administration</v>
      </c>
      <c r="Y1154" s="6">
        <f t="shared" ca="1" si="124"/>
        <v>11</v>
      </c>
      <c r="Z1154" s="7" t="str">
        <f ca="1">VLOOKUP($Y1154,Role!$A:$B,2,FALSE)</f>
        <v>Analyst</v>
      </c>
      <c r="AA1154" s="6">
        <f t="shared" ca="1" si="125"/>
        <v>6</v>
      </c>
      <c r="AB1154" s="7" t="str">
        <f ca="1" xml:space="preserve">
IF($AA1154 &lt;&gt; "",
    VLOOKUP($AA1154,Level!$A:$B,2,FALSE),
    ""
)</f>
        <v>Pleno</v>
      </c>
      <c r="AC1154" s="1">
        <f ca="1" xml:space="preserve">
IF($Y1154 = 5 + N("Presidente"),
    27000,
    IF($Y1154 = 6 + N("Vice-presidente"),
        23000,
        IF(OR($Y1154 = 8, $Y1154= 13, $Y1154 = 12) + N("Secretária bilíngue ou coordenador ou especialista"),
            8000,
            IF($Y1154 = 7 + N("Diretor"),
                15000,
                IF($Y1154 = 14 + N("Gerente"),
                    12000,
                    IF($Y1154 = 9 + N("Estagiário"),
                        705,
                        IF($Y1154 = 10 + N("Trainee"),
                            805,
                            IF($Y1154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IF($U1154 = 7,
  500,
  IF($U1154 = 8,
    1000,
    IF($U1154 = 9,
      1500,
      IF($U1154 = 10,
        2000,
        0
      )
    )
  )
)
+
N("Adicional no salário por área")
+
IF($W1154 = 14 + N("Tecnologia da Informação"),
  120,
  IF($W1154 = 16 + N("Vendas"),
    110,
    IF($W1154 = 15 + N("Jurídico"),
      100,
      IF(OR($W1154 = 8, $W1154 = 9, $W1154 = 11) + N("Recursos humanos ou comercial ou comunicação e marketing"),
        80,
        0
      )
    )
  )
)
+
N("Adicionando pegadinha")
+
IF(AND($W1154 = 16, $U1154 = 9, $Y1154 = 11, $AA1154 = 5) + N("Se for de vendas, com mestrado, analista sênior"),
  IF($R1154 = 5,
    100,
    0
  )
  +
  IF($N1154 = "M",
    200,
    0
  ),
  0
)</f>
        <v>2500</v>
      </c>
      <c r="AD11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$A1154  &amp; ", "   &amp;
$C1154  &amp; ", "   &amp;
$E1154  &amp; ", '"  &amp;
$J1154  &amp; "', '" &amp;
$N1154  &amp; "', "  &amp;
$R1154  &amp; ", '"  &amp;
TEXT($T1154,"dd/mm/aaaa")  &amp; "', "   &amp;
$U1154  &amp; ", "   &amp;
$W1154  &amp; ", "   &amp;
$Y1154  &amp; ", "   &amp;
IF($AA1154 &lt;&gt; "", $AA1154, "NULL")  &amp; ", "   &amp;
$AC1154  &amp; ");"</f>
        <v>INSERT INTO bi4all.fac_employees (id_company_fk, id_employee_pk, flg_active, employee_name, id_gender_fk, id_race_fk, birthday, id_schooling_fk, id_department_fk, id_role_fk, id_level_fk, salary) VALUES (6a51143286b03064a49cc2acbee63c09a0682d33, 1150, 1, 'Theo Faria Aragão', 'M', 5, '21/03/1963', 7, 6, 11, 6, 2500);</v>
      </c>
    </row>
    <row r="1155" spans="1:30" ht="14.25" customHeight="1" x14ac:dyDescent="0.2">
      <c r="A1155" s="7" t="str" cm="1">
        <f t="array" aca="1" ref="A1155" ca="1">INDEX(Company!$A:$A,RANDBETWEEN(5,COUNTA(Company!$A:$A) + 1),1)</f>
        <v>6a51143286b03064a49cc2acbee63c09a0682d33</v>
      </c>
      <c r="B1155" s="7" t="str">
        <f ca="1">VLOOKUP($A1155,Company!$A:$B,2,FALSE)</f>
        <v>ACME Corporation</v>
      </c>
      <c r="C1155" s="5">
        <f t="shared" si="119"/>
        <v>1151</v>
      </c>
      <c r="D1155" s="5" t="str" cm="1">
        <f t="array" ref="D1155">SHA1HASH($C1155)</f>
        <v>ca59bcd3da4daac52f3fcfdc0ab963f65cf421bc</v>
      </c>
      <c r="E1155" s="6">
        <v>1</v>
      </c>
      <c r="F1155" s="7">
        <f ca="1">IF($C1155 = 1 + N("Presidente"),
    127,
    IF($C1155 = 2 + N("Vice-Presidente"),
        72,
        IF($C1155 = 3 + N("Secretária bilíngue"),
            13,
            RANDBETWEEN(5,COUNT(Name!$A:$A) + 1)
        )
    )
)</f>
        <v>317</v>
      </c>
      <c r="G1155" s="7" t="str">
        <f ca="1">VLOOKUP($F1155,Name!$A:$B,2,FALSE)</f>
        <v>Pedro Henrique</v>
      </c>
      <c r="H1155" s="7">
        <f ca="1" xml:space="preserve">
IF($C1155 = 1,
    0,
    RANDBETWEEN(5,COUNT('Last name'!$A:$A) + 1)
)</f>
        <v>110</v>
      </c>
      <c r="I1155" s="7" t="str">
        <f ca="1" xml:space="preserve">
IF($C1155 = 1 + N("Presidente"),
    "de Orléans e Bragança",
    VLOOKUP($H1155,'Last name'!$A:$B,2,FALSE) &amp; " " &amp; VLOOKUP(RANDBETWEEN(5,COUNT('Last name'!$A:$A) + 1),'Last name'!$A:$B,2,FALSE)
)</f>
        <v>Lombardi Barros</v>
      </c>
      <c r="J1155" s="7" t="str">
        <f t="shared" ca="1" si="120"/>
        <v>Pedro Henrique Lombardi Barros</v>
      </c>
      <c r="K1155" s="7" t="str" cm="1">
        <f t="array" aca="1" ref="K1155" ca="1">SHA1HASH($J1155)</f>
        <v>d0b899adcd02a5c3d8e425994b7d23a012daadbf</v>
      </c>
      <c r="L1155" s="7" cm="1">
        <f t="array" aca="1" ref="L1155" ca="1">INDEX(States!$A:$A,RANDBETWEEN(5,COUNTA(States!$A:$A) + 1),1)</f>
        <v>18</v>
      </c>
      <c r="M1155" s="7" t="str">
        <f ca="1">$L1155 &amp; "|" &amp; VLOOKUP($L1155,States!$A:$B,2,FALSE)</f>
        <v>18|4c829e7753eab86056bb8157601420a362debf31</v>
      </c>
      <c r="N1155" s="7" t="str">
        <f ca="1">VLOOKUP($F1155,Name!$A:$C,3,FALSE)</f>
        <v>M</v>
      </c>
      <c r="O1155" s="7" t="str">
        <f ca="1">VLOOKUP($N1155,Gender!$A:$B,2,FALSE)</f>
        <v>Male</v>
      </c>
      <c r="P1155" s="7" t="str" cm="1">
        <f t="array" aca="1" ref="P1155" ca="1">INDEX('Marital status'!$A:$A,RANDBETWEEN(5,COUNTA('Marital status'!$A:$A) + 1),1)</f>
        <v>ce0b1612aa711b78a720295d271a33894e2b72bf</v>
      </c>
      <c r="Q1155" s="7" t="str">
        <f ca="1">VLOOKUP($P1155,'Marital status'!$A:$B,2,FALSE)</f>
        <v>single</v>
      </c>
      <c r="R1155" s="7">
        <f t="shared" ca="1" si="121"/>
        <v>7</v>
      </c>
      <c r="S1155" s="7" t="e">
        <f ca="1">VLOOKUP($R1155,Race!$A:$B,2,FALSE)</f>
        <v>#N/A</v>
      </c>
      <c r="T1155" s="8">
        <f t="shared" ca="1" si="122"/>
        <v>22190</v>
      </c>
      <c r="U1155" s="6">
        <f t="shared" ca="1" si="123"/>
        <v>7</v>
      </c>
      <c r="V1155" s="8" t="str">
        <f ca="1">VLOOKUP($U1155,Education!$A:$B,2,FALSE)</f>
        <v>Undergraduate degree</v>
      </c>
      <c r="W1155" s="7">
        <f ca="1" xml:space="preserve">
  IF(OR($Y1155 = 5, $Y1155 = 6, $Y1155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155" s="7" t="str">
        <f ca="1">VLOOKUP($W1155,Department!$A:$B,2,FALSE)</f>
        <v>Audit</v>
      </c>
      <c r="Y1155" s="6">
        <f t="shared" ca="1" si="124"/>
        <v>10</v>
      </c>
      <c r="Z1155" s="7" t="str">
        <f ca="1">VLOOKUP($Y1155,Role!$A:$B,2,FALSE)</f>
        <v>Trainee</v>
      </c>
      <c r="AA1155" s="6" t="str">
        <f t="shared" ca="1" si="125"/>
        <v/>
      </c>
      <c r="AB1155" s="7" t="str">
        <f ca="1" xml:space="preserve">
IF($AA1155 &lt;&gt; "",
    VLOOKUP($AA1155,Level!$A:$B,2,FALSE),
    ""
)</f>
        <v/>
      </c>
      <c r="AC1155" s="1">
        <f ca="1" xml:space="preserve">
IF($Y1155 = 5 + N("Presidente"),
    27000,
    IF($Y1155 = 6 + N("Vice-presidente"),
        23000,
        IF(OR($Y1155 = 8, $Y1155= 13, $Y1155 = 12) + N("Secretária bilíngue ou coordenador ou especialista"),
            8000,
            IF($Y1155 = 7 + N("Diretor"),
                15000,
                IF($Y1155 = 14 + N("Gerente"),
                    12000,
                    IF($Y1155 = 9 + N("Estagiário"),
                        705,
                        IF($Y1155 = 10 + N("Trainee"),
                            805,
                            IF($Y1155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IF($U1155 = 7,
  500,
  IF($U1155 = 8,
    1000,
    IF($U1155 = 9,
      1500,
      IF($U1155 = 10,
        2000,
        0
      )
    )
  )
)
+
N("Adicional no salário por área")
+
IF($W1155 = 14 + N("Tecnologia da Informação"),
  120,
  IF($W1155 = 16 + N("Vendas"),
    110,
    IF($W1155 = 15 + N("Jurídico"),
      100,
      IF(OR($W1155 = 8, $W1155 = 9, $W1155 = 11) + N("Recursos humanos ou comercial ou comunicação e marketing"),
        80,
        0
      )
    )
  )
)
+
N("Adicionando pegadinha")
+
IF(AND($W1155 = 16, $U1155 = 9, $Y1155 = 11, $AA1155 = 5) + N("Se for de vendas, com mestrado, analista sênior"),
  IF($R1155 = 5,
    100,
    0
  )
  +
  IF($N1155 = "M",
    200,
    0
  ),
  0
)</f>
        <v>1305</v>
      </c>
      <c r="AD11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$A1155  &amp; ", "   &amp;
$C1155  &amp; ", "   &amp;
$E1155  &amp; ", '"  &amp;
$J1155  &amp; "', '" &amp;
$N1155  &amp; "', "  &amp;
$R1155  &amp; ", '"  &amp;
TEXT($T1155,"dd/mm/aaaa")  &amp; "', "   &amp;
$U1155  &amp; ", "   &amp;
$W1155  &amp; ", "   &amp;
$Y1155  &amp; ", "   &amp;
IF($AA1155 &lt;&gt; "", $AA1155, "NULL")  &amp; ", "   &amp;
$AC1155  &amp; ");"</f>
        <v>INSERT INTO bi4all.fac_employees (id_company_fk, id_employee_pk, flg_active, employee_name, id_gender_fk, id_race_fk, birthday, id_schooling_fk, id_department_fk, id_role_fk, id_level_fk, salary) VALUES (6a51143286b03064a49cc2acbee63c09a0682d33, 1151, 1, 'Pedro Henrique Lombardi Barros', 'M', 7, '01/10/1960', 7, 13, 10, NULL, 1305);</v>
      </c>
    </row>
    <row r="1156" spans="1:30" ht="14.25" customHeight="1" x14ac:dyDescent="0.2">
      <c r="A1156" s="7" t="str" cm="1">
        <f t="array" aca="1" ref="A1156" ca="1">INDEX(Company!$A:$A,RANDBETWEEN(5,COUNTA(Company!$A:$A) + 1),1)</f>
        <v>6a51143286b03064a49cc2acbee63c09a0682d33</v>
      </c>
      <c r="B1156" s="7" t="str">
        <f ca="1">VLOOKUP($A1156,Company!$A:$B,2,FALSE)</f>
        <v>ACME Corporation</v>
      </c>
      <c r="C1156" s="5">
        <f t="shared" si="119"/>
        <v>1152</v>
      </c>
      <c r="D1156" s="5" t="str" cm="1">
        <f t="array" ref="D1156">SHA1HASH($C1156)</f>
        <v>827ac818d422f57b93682a8478afa2d4f026513d</v>
      </c>
      <c r="E1156" s="6">
        <v>1</v>
      </c>
      <c r="F1156" s="7">
        <f ca="1">IF($C1156 = 1 + N("Presidente"),
    127,
    IF($C1156 = 2 + N("Vice-Presidente"),
        72,
        IF($C1156 = 3 + N("Secretária bilíngue"),
            13,
            RANDBETWEEN(5,COUNT(Name!$A:$A) + 1)
        )
    )
)</f>
        <v>102</v>
      </c>
      <c r="G1156" s="7" t="str">
        <f ca="1">VLOOKUP($F1156,Name!$A:$B,2,FALSE)</f>
        <v>Danilo</v>
      </c>
      <c r="H1156" s="7">
        <f ca="1" xml:space="preserve">
IF($C1156 = 1,
    0,
    RANDBETWEEN(5,COUNT('Last name'!$A:$A) + 1)
)</f>
        <v>180</v>
      </c>
      <c r="I1156" s="7" t="str">
        <f ca="1" xml:space="preserve">
IF($C1156 = 1 + N("Presidente"),
    "de Orléans e Bragança",
    VLOOKUP($H1156,'Last name'!$A:$B,2,FALSE) &amp; " " &amp; VLOOKUP(RANDBETWEEN(5,COUNT('Last name'!$A:$A) + 1),'Last name'!$A:$B,2,FALSE)
)</f>
        <v>Silva Alvim</v>
      </c>
      <c r="J1156" s="7" t="str">
        <f t="shared" ca="1" si="120"/>
        <v>Danilo Silva Alvim</v>
      </c>
      <c r="K1156" s="7" t="str" cm="1">
        <f t="array" aca="1" ref="K1156" ca="1">SHA1HASH($J1156)</f>
        <v>6793ea210e3e02013694ec7f346f6454b983c31f</v>
      </c>
      <c r="L1156" s="7" cm="1">
        <f t="array" aca="1" ref="L1156" ca="1">INDEX(States!$A:$A,RANDBETWEEN(5,COUNTA(States!$A:$A) + 1),1)</f>
        <v>17</v>
      </c>
      <c r="M1156" s="7" t="str">
        <f ca="1">$L1156 &amp; "|" &amp; VLOOKUP($L1156,States!$A:$B,2,FALSE)</f>
        <v>17|1a8e69bd071c473b31bfb6b123d956580475386e</v>
      </c>
      <c r="N1156" s="7" t="str">
        <f ca="1">VLOOKUP($F1156,Name!$A:$C,3,FALSE)</f>
        <v>M</v>
      </c>
      <c r="O1156" s="7" t="str">
        <f ca="1">VLOOKUP($N1156,Gender!$A:$B,2,FALSE)</f>
        <v>Male</v>
      </c>
      <c r="P1156" s="7" t="str" cm="1">
        <f t="array" aca="1" ref="P1156" ca="1">INDEX('Marital status'!$A:$A,RANDBETWEEN(5,COUNTA('Marital status'!$A:$A) + 1),1)</f>
        <v>3266897012b6dcc5723033bc25891bf99efcff6f</v>
      </c>
      <c r="Q1156" s="7" t="str">
        <f ca="1">VLOOKUP($P1156,'Marital status'!$A:$B,2,FALSE)</f>
        <v>MarrieD</v>
      </c>
      <c r="R1156" s="7">
        <f t="shared" ca="1" si="121"/>
        <v>5</v>
      </c>
      <c r="S1156" s="7" t="e">
        <f ca="1">VLOOKUP($R1156,Race!$A:$B,2,FALSE)</f>
        <v>#N/A</v>
      </c>
      <c r="T1156" s="8">
        <f t="shared" ca="1" si="122"/>
        <v>22052</v>
      </c>
      <c r="U1156" s="6">
        <f t="shared" ca="1" si="123"/>
        <v>7</v>
      </c>
      <c r="V1156" s="8" t="str">
        <f ca="1">VLOOKUP($U1156,Education!$A:$B,2,FALSE)</f>
        <v>Undergraduate degree</v>
      </c>
      <c r="W1156" s="7">
        <f ca="1" xml:space="preserve">
  IF(OR($Y1156 = 5, $Y1156 = 6, $Y1156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156" s="7" t="str">
        <f ca="1">VLOOKUP($W1156,Department!$A:$B,2,FALSE)</f>
        <v>Audit</v>
      </c>
      <c r="Y1156" s="6">
        <f t="shared" ca="1" si="124"/>
        <v>11</v>
      </c>
      <c r="Z1156" s="7" t="str">
        <f ca="1">VLOOKUP($Y1156,Role!$A:$B,2,FALSE)</f>
        <v>Analyst</v>
      </c>
      <c r="AA1156" s="6">
        <f t="shared" ca="1" si="125"/>
        <v>7</v>
      </c>
      <c r="AB1156" s="7" t="str">
        <f ca="1" xml:space="preserve">
IF($AA1156 &lt;&gt; "",
    VLOOKUP($AA1156,Level!$A:$B,2,FALSE),
    ""
)</f>
        <v>Senior</v>
      </c>
      <c r="AC1156" s="1">
        <f ca="1" xml:space="preserve">
IF($Y1156 = 5 + N("Presidente"),
    27000,
    IF($Y1156 = 6 + N("Vice-presidente"),
        23000,
        IF(OR($Y1156 = 8, $Y1156= 13, $Y1156 = 12) + N("Secretária bilíngue ou coordenador ou especialista"),
            8000,
            IF($Y1156 = 7 + N("Diretor"),
                15000,
                IF($Y1156 = 14 + N("Gerente"),
                    12000,
                    IF($Y1156 = 9 + N("Estagiário"),
                        705,
                        IF($Y1156 = 10 + N("Trainee"),
                            805,
                            IF($Y1156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IF($U1156 = 7,
  500,
  IF($U1156 = 8,
    1000,
    IF($U1156 = 9,
      1500,
      IF($U1156 = 10,
        2000,
        0
      )
    )
  )
)
+
N("Adicional no salário por área")
+
IF($W1156 = 14 + N("Tecnologia da Informação"),
  120,
  IF($W1156 = 16 + N("Vendas"),
    110,
    IF($W1156 = 15 + N("Jurídico"),
      100,
      IF(OR($W1156 = 8, $W1156 = 9, $W1156 = 11) + N("Recursos humanos ou comercial ou comunicação e marketing"),
        80,
        0
      )
    )
  )
)
+
N("Adicionando pegadinha")
+
IF(AND($W1156 = 16, $U1156 = 9, $Y1156 = 11, $AA1156 = 5) + N("Se for de vendas, com mestrado, analista sênior"),
  IF($R1156 = 5,
    100,
    0
  )
  +
  IF($N1156 = "M",
    200,
    0
  ),
  0
)</f>
        <v>2500</v>
      </c>
      <c r="AD11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$A1156  &amp; ", "   &amp;
$C1156  &amp; ", "   &amp;
$E1156  &amp; ", '"  &amp;
$J1156  &amp; "', '" &amp;
$N1156  &amp; "', "  &amp;
$R1156  &amp; ", '"  &amp;
TEXT($T1156,"dd/mm/aaaa")  &amp; "', "   &amp;
$U1156  &amp; ", "   &amp;
$W1156  &amp; ", "   &amp;
$Y1156  &amp; ", "   &amp;
IF($AA1156 &lt;&gt; "", $AA1156, "NULL")  &amp; ", "   &amp;
$AC1156  &amp; ");"</f>
        <v>INSERT INTO bi4all.fac_employees (id_company_fk, id_employee_pk, flg_active, employee_name, id_gender_fk, id_race_fk, birthday, id_schooling_fk, id_department_fk, id_role_fk, id_level_fk, salary) VALUES (6a51143286b03064a49cc2acbee63c09a0682d33, 1152, 1, 'Danilo Silva Alvim', 'M', 5, '16/05/1960', 7, 13, 11, 7, 2500);</v>
      </c>
    </row>
    <row r="1157" spans="1:30" ht="14.25" customHeight="1" x14ac:dyDescent="0.2">
      <c r="A1157" s="7" t="str" cm="1">
        <f t="array" aca="1" ref="A1157" ca="1">INDEX(Company!$A:$A,RANDBETWEEN(5,COUNTA(Company!$A:$A) + 1),1)</f>
        <v>6a51143286b03064a49cc2acbee63c09a0682d33</v>
      </c>
      <c r="B1157" s="7" t="str">
        <f ca="1">VLOOKUP($A1157,Company!$A:$B,2,FALSE)</f>
        <v>ACME Corporation</v>
      </c>
      <c r="C1157" s="5">
        <f t="shared" si="119"/>
        <v>1153</v>
      </c>
      <c r="D1157" s="5" t="str" cm="1">
        <f t="array" ref="D1157">SHA1HASH($C1157)</f>
        <v>d27c5a6872d7c57d29ef416866e2aa92eae10018</v>
      </c>
      <c r="E1157" s="6">
        <v>1</v>
      </c>
      <c r="F1157" s="7">
        <f ca="1">IF($C1157 = 1 + N("Presidente"),
    127,
    IF($C1157 = 2 + N("Vice-Presidente"),
        72,
        IF($C1157 = 3 + N("Secretária bilíngue"),
            13,
            RANDBETWEEN(5,COUNT(Name!$A:$A) + 1)
        )
    )
)</f>
        <v>288</v>
      </c>
      <c r="G1157" s="7" t="str">
        <f ca="1">VLOOKUP($F1157,Name!$A:$B,2,FALSE)</f>
        <v>Matheus Bruno</v>
      </c>
      <c r="H1157" s="7">
        <f ca="1" xml:space="preserve">
IF($C1157 = 1,
    0,
    RANDBETWEEN(5,COUNT('Last name'!$A:$A) + 1)
)</f>
        <v>37</v>
      </c>
      <c r="I1157" s="7" t="str">
        <f ca="1" xml:space="preserve">
IF($C1157 = 1 + N("Presidente"),
    "de Orléans e Bragança",
    VLOOKUP($H1157,'Last name'!$A:$B,2,FALSE) &amp; " " &amp; VLOOKUP(RANDBETWEEN(5,COUNT('Last name'!$A:$A) + 1),'Last name'!$A:$B,2,FALSE)
)</f>
        <v>Battaglia Ramos</v>
      </c>
      <c r="J1157" s="7" t="str">
        <f t="shared" ca="1" si="120"/>
        <v>Matheus Bruno Battaglia Ramos</v>
      </c>
      <c r="K1157" s="7" t="str" cm="1">
        <f t="array" aca="1" ref="K1157" ca="1">SHA1HASH($J1157)</f>
        <v>8570d62c579a4d4b2f6201c016062813b6f54fc7</v>
      </c>
      <c r="L1157" s="7" cm="1">
        <f t="array" aca="1" ref="L1157" ca="1">INDEX(States!$A:$A,RANDBETWEEN(5,COUNTA(States!$A:$A) + 1),1)</f>
        <v>13</v>
      </c>
      <c r="M1157" s="7" t="str">
        <f ca="1">$L1157 &amp; "|" &amp; VLOOKUP($L1157,States!$A:$B,2,FALSE)</f>
        <v>13|6c05c76e5be517ed7b1a09bc941ed381b630f0fd</v>
      </c>
      <c r="N1157" s="7" t="str">
        <f ca="1">VLOOKUP($F1157,Name!$A:$C,3,FALSE)</f>
        <v>M</v>
      </c>
      <c r="O1157" s="7" t="str">
        <f ca="1">VLOOKUP($N1157,Gender!$A:$B,2,FALSE)</f>
        <v>Male</v>
      </c>
      <c r="P1157" s="7" t="str" cm="1">
        <f t="array" aca="1" ref="P1157" ca="1">INDEX('Marital status'!$A:$A,RANDBETWEEN(5,COUNTA('Marital status'!$A:$A) + 1),1)</f>
        <v>ce0b1612aa711b78a720295d271a33894e2b72bf</v>
      </c>
      <c r="Q1157" s="7" t="str">
        <f ca="1">VLOOKUP($P1157,'Marital status'!$A:$B,2,FALSE)</f>
        <v>single</v>
      </c>
      <c r="R1157" s="7">
        <f t="shared" ca="1" si="121"/>
        <v>5</v>
      </c>
      <c r="S1157" s="7" t="e">
        <f ca="1">VLOOKUP($R1157,Race!$A:$B,2,FALSE)</f>
        <v>#N/A</v>
      </c>
      <c r="T1157" s="8">
        <f t="shared" ca="1" si="122"/>
        <v>27132</v>
      </c>
      <c r="U1157" s="6">
        <f t="shared" ca="1" si="123"/>
        <v>7</v>
      </c>
      <c r="V1157" s="8" t="str">
        <f ca="1">VLOOKUP($U1157,Education!$A:$B,2,FALSE)</f>
        <v>Undergraduate degree</v>
      </c>
      <c r="W1157" s="7">
        <f ca="1" xml:space="preserve">
  IF(OR($Y1157 = 5, $Y1157 = 6, $Y1157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157" s="7" t="str">
        <f ca="1">VLOOKUP($W1157,Department!$A:$B,2,FALSE)</f>
        <v>Administration</v>
      </c>
      <c r="Y1157" s="6">
        <f t="shared" ca="1" si="124"/>
        <v>10</v>
      </c>
      <c r="Z1157" s="7" t="str">
        <f ca="1">VLOOKUP($Y1157,Role!$A:$B,2,FALSE)</f>
        <v>Trainee</v>
      </c>
      <c r="AA1157" s="6" t="str">
        <f t="shared" ca="1" si="125"/>
        <v/>
      </c>
      <c r="AB1157" s="7" t="str">
        <f ca="1" xml:space="preserve">
IF($AA1157 &lt;&gt; "",
    VLOOKUP($AA1157,Level!$A:$B,2,FALSE),
    ""
)</f>
        <v/>
      </c>
      <c r="AC1157" s="1">
        <f ca="1" xml:space="preserve">
IF($Y1157 = 5 + N("Presidente"),
    27000,
    IF($Y1157 = 6 + N("Vice-presidente"),
        23000,
        IF(OR($Y1157 = 8, $Y1157= 13, $Y1157 = 12) + N("Secretária bilíngue ou coordenador ou especialista"),
            8000,
            IF($Y1157 = 7 + N("Diretor"),
                15000,
                IF($Y1157 = 14 + N("Gerente"),
                    12000,
                    IF($Y1157 = 9 + N("Estagiário"),
                        705,
                        IF($Y1157 = 10 + N("Trainee"),
                            805,
                            IF($Y1157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IF($U1157 = 7,
  500,
  IF($U1157 = 8,
    1000,
    IF($U1157 = 9,
      1500,
      IF($U1157 = 10,
        2000,
        0
      )
    )
  )
)
+
N("Adicional no salário por área")
+
IF($W1157 = 14 + N("Tecnologia da Informação"),
  120,
  IF($W1157 = 16 + N("Vendas"),
    110,
    IF($W1157 = 15 + N("Jurídico"),
      100,
      IF(OR($W1157 = 8, $W1157 = 9, $W1157 = 11) + N("Recursos humanos ou comercial ou comunicação e marketing"),
        80,
        0
      )
    )
  )
)
+
N("Adicionando pegadinha")
+
IF(AND($W1157 = 16, $U1157 = 9, $Y1157 = 11, $AA1157 = 5) + N("Se for de vendas, com mestrado, analista sênior"),
  IF($R1157 = 5,
    100,
    0
  )
  +
  IF($N1157 = "M",
    200,
    0
  ),
  0
)</f>
        <v>1305</v>
      </c>
      <c r="AD11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$A1157  &amp; ", "   &amp;
$C1157  &amp; ", "   &amp;
$E1157  &amp; ", '"  &amp;
$J1157  &amp; "', '" &amp;
$N1157  &amp; "', "  &amp;
$R1157  &amp; ", '"  &amp;
TEXT($T1157,"dd/mm/aaaa")  &amp; "', "   &amp;
$U1157  &amp; ", "   &amp;
$W1157  &amp; ", "   &amp;
$Y1157  &amp; ", "   &amp;
IF($AA1157 &lt;&gt; "", $AA1157, "NULL")  &amp; ", "   &amp;
$AC1157  &amp; ");"</f>
        <v>INSERT INTO bi4all.fac_employees (id_company_fk, id_employee_pk, flg_active, employee_name, id_gender_fk, id_race_fk, birthday, id_schooling_fk, id_department_fk, id_role_fk, id_level_fk, salary) VALUES (6a51143286b03064a49cc2acbee63c09a0682d33, 1153, 1, 'Matheus Bruno Battaglia Ramos', 'M', 5, '13/04/1974', 7, 6, 10, NULL, 1305);</v>
      </c>
    </row>
    <row r="1158" spans="1:30" ht="14.25" customHeight="1" x14ac:dyDescent="0.2">
      <c r="A1158" s="7" t="str" cm="1">
        <f t="array" aca="1" ref="A1158" ca="1">INDEX(Company!$A:$A,RANDBETWEEN(5,COUNTA(Company!$A:$A) + 1),1)</f>
        <v>6a51143286b03064a49cc2acbee63c09a0682d33</v>
      </c>
      <c r="B1158" s="7" t="str">
        <f ca="1">VLOOKUP($A1158,Company!$A:$B,2,FALSE)</f>
        <v>ACME Corporation</v>
      </c>
      <c r="C1158" s="5">
        <f t="shared" ref="C1158:C1221" si="126">ROW() - 4</f>
        <v>1154</v>
      </c>
      <c r="D1158" s="5" t="str" cm="1">
        <f t="array" ref="D1158">SHA1HASH($C1158)</f>
        <v>93e35532e8c27da7267d6a073da0d909da11a4ed</v>
      </c>
      <c r="E1158" s="6">
        <v>1</v>
      </c>
      <c r="F1158" s="7">
        <f ca="1">IF($C1158 = 1 + N("Presidente"),
    127,
    IF($C1158 = 2 + N("Vice-Presidente"),
        72,
        IF($C1158 = 3 + N("Secretária bilíngue"),
            13,
            RANDBETWEEN(5,COUNT(Name!$A:$A) + 1)
        )
    )
)</f>
        <v>290</v>
      </c>
      <c r="G1158" s="7" t="str">
        <f ca="1">VLOOKUP($F1158,Name!$A:$B,2,FALSE)</f>
        <v>Melissa</v>
      </c>
      <c r="H1158" s="7">
        <f ca="1" xml:space="preserve">
IF($C1158 = 1,
    0,
    RANDBETWEEN(5,COUNT('Last name'!$A:$A) + 1)
)</f>
        <v>11</v>
      </c>
      <c r="I1158" s="7" t="str">
        <f ca="1" xml:space="preserve">
IF($C1158 = 1 + N("Presidente"),
    "de Orléans e Bragança",
    VLOOKUP($H1158,'Last name'!$A:$B,2,FALSE) &amp; " " &amp; VLOOKUP(RANDBETWEEN(5,COUNT('Last name'!$A:$A) + 1),'Last name'!$A:$B,2,FALSE)
)</f>
        <v>Almeida Camões</v>
      </c>
      <c r="J1158" s="7" t="str">
        <f t="shared" ref="J1158:J1221" ca="1" si="127">$G1158 &amp; " " &amp; $I1158</f>
        <v>Melissa Almeida Camões</v>
      </c>
      <c r="K1158" s="7" t="str" cm="1">
        <f t="array" aca="1" ref="K1158" ca="1">SHA1HASH($J1158)</f>
        <v>c3b30d6fb5292087f6b348e9ece9c998c8b02de6</v>
      </c>
      <c r="L1158" s="7" cm="1">
        <f t="array" aca="1" ref="L1158" ca="1">INDEX(States!$A:$A,RANDBETWEEN(5,COUNTA(States!$A:$A) + 1),1)</f>
        <v>21</v>
      </c>
      <c r="M1158" s="7" t="str">
        <f ca="1">$L1158 &amp; "|" &amp; VLOOKUP($L1158,States!$A:$B,2,FALSE)</f>
        <v>21|18f454963e4e8ae3fea0597ea98a4e003875820f</v>
      </c>
      <c r="N1158" s="7" t="str">
        <f ca="1">VLOOKUP($F1158,Name!$A:$C,3,FALSE)</f>
        <v>F</v>
      </c>
      <c r="O1158" s="7" t="str">
        <f ca="1">VLOOKUP($N1158,Gender!$A:$B,2,FALSE)</f>
        <v>Female</v>
      </c>
      <c r="P1158" s="7" t="str" cm="1">
        <f t="array" aca="1" ref="P1158" ca="1">INDEX('Marital status'!$A:$A,RANDBETWEEN(5,COUNTA('Marital status'!$A:$A) + 1),1)</f>
        <v>3266897012b6dcc5723033bc25891bf99efcff6f</v>
      </c>
      <c r="Q1158" s="7" t="str">
        <f ca="1">VLOOKUP($P1158,'Marital status'!$A:$B,2,FALSE)</f>
        <v>MarrieD</v>
      </c>
      <c r="R1158" s="7">
        <f t="shared" ref="R1158:R1221" ca="1" si="128" xml:space="preserve">
IF(AND($Y1158 &gt;= 5, $Y1158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1158" s="7" t="e">
        <f ca="1">VLOOKUP($R1158,Race!$A:$B,2,FALSE)</f>
        <v>#N/A</v>
      </c>
      <c r="T1158" s="8">
        <f t="shared" ref="T1158:T1221" ca="1" si="129" xml:space="preserve">
IF($Y1158 = 5 + N("CEO"),
    TODAY() - 16340,
    IF($Y1158 = 8 + N("Secretary"),
        RANDBETWEEN(TODAY() - 12418.5, TODAY()-6574.5),
        IF(OR($Y1158 = 7, $Y1158 = 14),
            RANDBETWEEN(TODAY() - 16071, TODAY() - 8766),
            IF(OR($Y1158 = 13, $Y1158 = 12, $Y1158 = 11),
                RANDBETWEEN(TODAY() - 27393.75, TODAY() - 12783.75),
                RANDBETWEEN(TODAY() - 27393.75, TODAY()-10957.5)
            )
        )
    )
)</f>
        <v>28304</v>
      </c>
      <c r="U1158" s="6">
        <f t="shared" ref="U1158:U1221" ca="1" si="130" xml:space="preserve">
IF(OR($Y1158 = 5, $Y1158 = 6) + N("Se for presidente ou vice-presidente"),
    10 + N("Doutor"),
    IF($Y1158 = 7 + N("Se for diretor"),
        RANDBETWEEN(8,10) + N("Graduate school or Master’s degree or Doctorate"),
        IF($Y1158 = 14 + N("If a manager"),
            RANDBETWEEN(7,9),
            IF(OR($Y1158 = 13, $Y1158 = 12, $Y1158 = 11) + N("If coordinator or specialist or analyst"),
                RANDBETWEEN(7,8),
                7
            )
        )
    )
)</f>
        <v>7</v>
      </c>
      <c r="V1158" s="8" t="str">
        <f ca="1">VLOOKUP($U1158,Education!$A:$B,2,FALSE)</f>
        <v>Undergraduate degree</v>
      </c>
      <c r="W1158" s="7">
        <f ca="1" xml:space="preserve">
  IF(OR($Y1158 = 5, $Y1158 = 6, $Y1158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158" s="7" t="str">
        <f ca="1">VLOOKUP($W1158,Department!$A:$B,2,FALSE)</f>
        <v>Operations</v>
      </c>
      <c r="Y1158" s="6">
        <f t="shared" ref="Y1158:Y1221" ca="1" si="131" xml:space="preserve">
IF($C1158 = 1 + N("Se matrícula for 1"),
  5 + N("Presidente"),
  IF($C1158 = 2 + N("Se matrícula for 2"),
    6 + N("Vice-presidente"),
    IF($C1158 = 3 + N("Se matrícula for 3"),
      8 + N("Secretária bilíngue"),
      IF(AND($C1158 &gt;= 4, $C1158 &lt;=14),
        7 + N("Diretor"),
        IF(AND($C1158 &gt;= 15, $C1158 &lt;= 25),
          14 + N("Manager"),
          IF(AND($C1158 &gt;= 26, $C1158 &lt;= 36),
            13 + N("Coordinador"),
            IF(AND($C1158 &gt;= 37, $C1158 &lt;= 47),
              12 + N("Especialista"),
                IF(MOD($C1158,2) = 0,
                  11 + N("Analista"),
                  RANDBETWEEN(9,10) + N("Estagiário ou Trainee")
                )
            )
          )
        )
      )
    )
  )
)</f>
        <v>11</v>
      </c>
      <c r="Z1158" s="7" t="str">
        <f ca="1">VLOOKUP($Y1158,Role!$A:$B,2,FALSE)</f>
        <v>Analyst</v>
      </c>
      <c r="AA1158" s="6">
        <f t="shared" ref="AA1158:AA1221" ca="1" si="132" xml:space="preserve">
IF($Y1158 = 11 + N("Analyst"),
    RANDBETWEEN(5, 7) + N("Jr, Pleno, Sr"),
    ""
)</f>
        <v>7</v>
      </c>
      <c r="AB1158" s="7" t="str">
        <f ca="1" xml:space="preserve">
IF($AA1158 &lt;&gt; "",
    VLOOKUP($AA1158,Level!$A:$B,2,FALSE),
    ""
)</f>
        <v>Senior</v>
      </c>
      <c r="AC1158" s="1">
        <f ca="1" xml:space="preserve">
IF($Y1158 = 5 + N("Presidente"),
    27000,
    IF($Y1158 = 6 + N("Vice-presidente"),
        23000,
        IF(OR($Y1158 = 8, $Y1158= 13, $Y1158 = 12) + N("Secretária bilíngue ou coordenador ou especialista"),
            8000,
            IF($Y1158 = 7 + N("Diretor"),
                15000,
                IF($Y1158 = 14 + N("Gerente"),
                    12000,
                    IF($Y1158 = 9 + N("Estagiário"),
                        705,
                        IF($Y1158 = 10 + N("Trainee"),
                            805,
                            IF($Y1158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IF($U1158 = 7,
  500,
  IF($U1158 = 8,
    1000,
    IF($U1158 = 9,
      1500,
      IF($U1158 = 10,
        2000,
        0
      )
    )
  )
)
+
N("Adicional no salário por área")
+
IF($W1158 = 14 + N("Tecnologia da Informação"),
  120,
  IF($W1158 = 16 + N("Vendas"),
    110,
    IF($W1158 = 15 + N("Jurídico"),
      100,
      IF(OR($W1158 = 8, $W1158 = 9, $W1158 = 11) + N("Recursos humanos ou comercial ou comunicação e marketing"),
        80,
        0
      )
    )
  )
)
+
N("Adicionando pegadinha")
+
IF(AND($W1158 = 16, $U1158 = 9, $Y1158 = 11, $AA1158 = 5) + N("Se for de vendas, com mestrado, analista sênior"),
  IF($R1158 = 5,
    100,
    0
  )
  +
  IF($N1158 = "M",
    200,
    0
  ),
  0
)</f>
        <v>2500</v>
      </c>
      <c r="AD11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$A1158  &amp; ", "   &amp;
$C1158  &amp; ", "   &amp;
$E1158  &amp; ", '"  &amp;
$J1158  &amp; "', '" &amp;
$N1158  &amp; "', "  &amp;
$R1158  &amp; ", '"  &amp;
TEXT($T1158,"dd/mm/aaaa")  &amp; "', "   &amp;
$U1158  &amp; ", "   &amp;
$W1158  &amp; ", "   &amp;
$Y1158  &amp; ", "   &amp;
IF($AA1158 &lt;&gt; "", $AA1158, "NULL")  &amp; ", "   &amp;
$AC1158  &amp; ");"</f>
        <v>INSERT INTO bi4all.fac_employees (id_company_fk, id_employee_pk, flg_active, employee_name, id_gender_fk, id_race_fk, birthday, id_schooling_fk, id_department_fk, id_role_fk, id_level_fk, salary) VALUES (6a51143286b03064a49cc2acbee63c09a0682d33, 1154, 1, 'Melissa Almeida Camões', 'F', 5, '28/06/1977', 7, 10, 11, 7, 2500);</v>
      </c>
    </row>
    <row r="1159" spans="1:30" ht="14.25" customHeight="1" x14ac:dyDescent="0.2">
      <c r="A1159" s="7" t="str" cm="1">
        <f t="array" aca="1" ref="A1159" ca="1">INDEX(Company!$A:$A,RANDBETWEEN(5,COUNTA(Company!$A:$A) + 1),1)</f>
        <v>6a51143286b03064a49cc2acbee63c09a0682d33</v>
      </c>
      <c r="B1159" s="7" t="str">
        <f ca="1">VLOOKUP($A1159,Company!$A:$B,2,FALSE)</f>
        <v>ACME Corporation</v>
      </c>
      <c r="C1159" s="5">
        <f t="shared" si="126"/>
        <v>1155</v>
      </c>
      <c r="D1159" s="5" t="str" cm="1">
        <f t="array" ref="D1159">SHA1HASH($C1159)</f>
        <v>1955bfd4523499c91e72d5c446d0d74cccaa5275</v>
      </c>
      <c r="E1159" s="6">
        <v>1</v>
      </c>
      <c r="F1159" s="7">
        <f ca="1">IF($C1159 = 1 + N("Presidente"),
    127,
    IF($C1159 = 2 + N("Vice-Presidente"),
        72,
        IF($C1159 = 3 + N("Secretária bilíngue"),
            13,
            RANDBETWEEN(5,COUNT(Name!$A:$A) + 1)
        )
    )
)</f>
        <v>159</v>
      </c>
      <c r="G1159" s="7" t="str">
        <f ca="1">VLOOKUP($F1159,Name!$A:$B,2,FALSE)</f>
        <v>Gustavo</v>
      </c>
      <c r="H1159" s="7">
        <f ca="1" xml:space="preserve">
IF($C1159 = 1,
    0,
    RANDBETWEEN(5,COUNT('Last name'!$A:$A) + 1)
)</f>
        <v>97</v>
      </c>
      <c r="I1159" s="7" t="str">
        <f ca="1" xml:space="preserve">
IF($C1159 = 1 + N("Presidente"),
    "de Orléans e Bragança",
    VLOOKUP($H1159,'Last name'!$A:$B,2,FALSE) &amp; " " &amp; VLOOKUP(RANDBETWEEN(5,COUNT('Last name'!$A:$A) + 1),'Last name'!$A:$B,2,FALSE)
)</f>
        <v>Garcia Giordano</v>
      </c>
      <c r="J1159" s="7" t="str">
        <f t="shared" ca="1" si="127"/>
        <v>Gustavo Garcia Giordano</v>
      </c>
      <c r="K1159" s="7" t="str" cm="1">
        <f t="array" aca="1" ref="K1159" ca="1">SHA1HASH($J1159)</f>
        <v>54c981236499edec8460467d9795bbfd2fb90a10</v>
      </c>
      <c r="L1159" s="7" cm="1">
        <f t="array" aca="1" ref="L1159" ca="1">INDEX(States!$A:$A,RANDBETWEEN(5,COUNTA(States!$A:$A) + 1),1)</f>
        <v>6</v>
      </c>
      <c r="M1159" s="7" t="str">
        <f ca="1">$L1159 &amp; "|" &amp; VLOOKUP($L1159,States!$A:$B,2,FALSE)</f>
        <v>6|990f6b5f2170b43d022d539b1260b5f1af889998</v>
      </c>
      <c r="N1159" s="7" t="str">
        <f ca="1">VLOOKUP($F1159,Name!$A:$C,3,FALSE)</f>
        <v>M</v>
      </c>
      <c r="O1159" s="7" t="str">
        <f ca="1">VLOOKUP($N1159,Gender!$A:$B,2,FALSE)</f>
        <v>Male</v>
      </c>
      <c r="P1159" s="7" t="str" cm="1">
        <f t="array" aca="1" ref="P1159" ca="1">INDEX('Marital status'!$A:$A,RANDBETWEEN(5,COUNTA('Marital status'!$A:$A) + 1),1)</f>
        <v>93ac84f4e0bd5c1c97b670a12a7fff6af89fb6b3</v>
      </c>
      <c r="Q1159" s="7" t="str">
        <f ca="1">VLOOKUP($P1159,'Marital status'!$A:$B,2,FALSE)</f>
        <v>DIVORCED</v>
      </c>
      <c r="R1159" s="7">
        <f t="shared" ca="1" si="128"/>
        <v>8</v>
      </c>
      <c r="S1159" s="7" t="e">
        <f ca="1">VLOOKUP($R1159,Race!$A:$B,2,FALSE)</f>
        <v>#N/A</v>
      </c>
      <c r="T1159" s="8">
        <f t="shared" ca="1" si="129"/>
        <v>32560</v>
      </c>
      <c r="U1159" s="6">
        <f t="shared" ca="1" si="130"/>
        <v>7</v>
      </c>
      <c r="V1159" s="8" t="str">
        <f ca="1">VLOOKUP($U1159,Education!$A:$B,2,FALSE)</f>
        <v>Undergraduate degree</v>
      </c>
      <c r="W1159" s="7">
        <f ca="1" xml:space="preserve">
  IF(OR($Y1159 = 5, $Y1159 = 6, $Y1159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59" s="7" t="str">
        <f ca="1">VLOOKUP($W1159,Department!$A:$B,2,FALSE)</f>
        <v>Commercial</v>
      </c>
      <c r="Y1159" s="6">
        <f t="shared" ca="1" si="131"/>
        <v>10</v>
      </c>
      <c r="Z1159" s="7" t="str">
        <f ca="1">VLOOKUP($Y1159,Role!$A:$B,2,FALSE)</f>
        <v>Trainee</v>
      </c>
      <c r="AA1159" s="6" t="str">
        <f t="shared" ca="1" si="132"/>
        <v/>
      </c>
      <c r="AB1159" s="7" t="str">
        <f ca="1" xml:space="preserve">
IF($AA1159 &lt;&gt; "",
    VLOOKUP($AA1159,Level!$A:$B,2,FALSE),
    ""
)</f>
        <v/>
      </c>
      <c r="AC1159" s="1">
        <f ca="1" xml:space="preserve">
IF($Y1159 = 5 + N("Presidente"),
    27000,
    IF($Y1159 = 6 + N("Vice-presidente"),
        23000,
        IF(OR($Y1159 = 8, $Y1159= 13, $Y1159 = 12) + N("Secretária bilíngue ou coordenador ou especialista"),
            8000,
            IF($Y1159 = 7 + N("Diretor"),
                15000,
                IF($Y1159 = 14 + N("Gerente"),
                    12000,
                    IF($Y1159 = 9 + N("Estagiário"),
                        705,
                        IF($Y1159 = 10 + N("Trainee"),
                            805,
                            IF($Y1159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IF($U1159 = 7,
  500,
  IF($U1159 = 8,
    1000,
    IF($U1159 = 9,
      1500,
      IF($U1159 = 10,
        2000,
        0
      )
    )
  )
)
+
N("Adicional no salário por área")
+
IF($W1159 = 14 + N("Tecnologia da Informação"),
  120,
  IF($W1159 = 16 + N("Vendas"),
    110,
    IF($W1159 = 15 + N("Jurídico"),
      100,
      IF(OR($W1159 = 8, $W1159 = 9, $W1159 = 11) + N("Recursos humanos ou comercial ou comunicação e marketing"),
        80,
        0
      )
    )
  )
)
+
N("Adicionando pegadinha")
+
IF(AND($W1159 = 16, $U1159 = 9, $Y1159 = 11, $AA1159 = 5) + N("Se for de vendas, com mestrado, analista sênior"),
  IF($R1159 = 5,
    100,
    0
  )
  +
  IF($N1159 = "M",
    200,
    0
  ),
  0
)</f>
        <v>1385</v>
      </c>
      <c r="AD11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$A1159  &amp; ", "   &amp;
$C1159  &amp; ", "   &amp;
$E1159  &amp; ", '"  &amp;
$J1159  &amp; "', '" &amp;
$N1159  &amp; "', "  &amp;
$R1159  &amp; ", '"  &amp;
TEXT($T1159,"dd/mm/aaaa")  &amp; "', "   &amp;
$U1159  &amp; ", "   &amp;
$W1159  &amp; ", "   &amp;
$Y1159  &amp; ", "   &amp;
IF($AA1159 &lt;&gt; "", $AA1159, "NULL")  &amp; ", "   &amp;
$AC1159  &amp; ");"</f>
        <v>INSERT INTO bi4all.fac_employees (id_company_fk, id_employee_pk, flg_active, employee_name, id_gender_fk, id_race_fk, birthday, id_schooling_fk, id_department_fk, id_role_fk, id_level_fk, salary) VALUES (6a51143286b03064a49cc2acbee63c09a0682d33, 1155, 1, 'Gustavo Garcia Giordano', 'M', 8, '21/02/1989', 7, 9, 10, NULL, 1385);</v>
      </c>
    </row>
    <row r="1160" spans="1:30" ht="14.25" customHeight="1" x14ac:dyDescent="0.2">
      <c r="A1160" s="7" t="str" cm="1">
        <f t="array" aca="1" ref="A1160" ca="1">INDEX(Company!$A:$A,RANDBETWEEN(5,COUNTA(Company!$A:$A) + 1),1)</f>
        <v>6a51143286b03064a49cc2acbee63c09a0682d33</v>
      </c>
      <c r="B1160" s="7" t="str">
        <f ca="1">VLOOKUP($A1160,Company!$A:$B,2,FALSE)</f>
        <v>ACME Corporation</v>
      </c>
      <c r="C1160" s="5">
        <f t="shared" si="126"/>
        <v>1156</v>
      </c>
      <c r="D1160" s="5" t="str" cm="1">
        <f t="array" ref="D1160">SHA1HASH($C1160)</f>
        <v>54f9c5db018042c5624c67dc1de588c11164e3ac</v>
      </c>
      <c r="E1160" s="6">
        <v>1</v>
      </c>
      <c r="F1160" s="7">
        <f ca="1">IF($C1160 = 1 + N("Presidente"),
    127,
    IF($C1160 = 2 + N("Vice-Presidente"),
        72,
        IF($C1160 = 3 + N("Secretária bilíngue"),
            13,
            RANDBETWEEN(5,COUNT(Name!$A:$A) + 1)
        )
    )
)</f>
        <v>145</v>
      </c>
      <c r="G1160" s="7" t="str">
        <f ca="1">VLOOKUP($F1160,Name!$A:$B,2,FALSE)</f>
        <v>Francisca</v>
      </c>
      <c r="H1160" s="7">
        <f ca="1" xml:space="preserve">
IF($C1160 = 1,
    0,
    RANDBETWEEN(5,COUNT('Last name'!$A:$A) + 1)
)</f>
        <v>69</v>
      </c>
      <c r="I1160" s="7" t="str">
        <f ca="1" xml:space="preserve">
IF($C1160 = 1 + N("Presidente"),
    "de Orléans e Bragança",
    VLOOKUP($H1160,'Last name'!$A:$B,2,FALSE) &amp; " " &amp; VLOOKUP(RANDBETWEEN(5,COUNT('Last name'!$A:$A) + 1),'Last name'!$A:$B,2,FALSE)
)</f>
        <v>Costatini Resende</v>
      </c>
      <c r="J1160" s="7" t="str">
        <f t="shared" ca="1" si="127"/>
        <v>Francisca Costatini Resende</v>
      </c>
      <c r="K1160" s="7" t="str" cm="1">
        <f t="array" aca="1" ref="K1160" ca="1">SHA1HASH($J1160)</f>
        <v>7b8603b76879ce790e72085ea5399562417137eb</v>
      </c>
      <c r="L1160" s="7" cm="1">
        <f t="array" aca="1" ref="L1160" ca="1">INDEX(States!$A:$A,RANDBETWEEN(5,COUNTA(States!$A:$A) + 1),1)</f>
        <v>16</v>
      </c>
      <c r="M1160" s="7" t="str">
        <f ca="1">$L1160 &amp; "|" &amp; VLOOKUP($L1160,States!$A:$B,2,FALSE)</f>
        <v>16|07cfbddcd11fff6189ba806e40d4e76476d512f4</v>
      </c>
      <c r="N1160" s="7" t="str">
        <f ca="1">VLOOKUP($F1160,Name!$A:$C,3,FALSE)</f>
        <v>F</v>
      </c>
      <c r="O1160" s="7" t="str">
        <f ca="1">VLOOKUP($N1160,Gender!$A:$B,2,FALSE)</f>
        <v>Female</v>
      </c>
      <c r="P1160" s="7" t="str" cm="1">
        <f t="array" aca="1" ref="P1160" ca="1">INDEX('Marital status'!$A:$A,RANDBETWEEN(5,COUNTA('Marital status'!$A:$A) + 1),1)</f>
        <v>3266897012b6dcc5723033bc25891bf99efcff6f</v>
      </c>
      <c r="Q1160" s="7" t="str">
        <f ca="1">VLOOKUP($P1160,'Marital status'!$A:$B,2,FALSE)</f>
        <v>MarrieD</v>
      </c>
      <c r="R1160" s="7">
        <f t="shared" ca="1" si="128"/>
        <v>5</v>
      </c>
      <c r="S1160" s="7" t="e">
        <f ca="1">VLOOKUP($R1160,Race!$A:$B,2,FALSE)</f>
        <v>#N/A</v>
      </c>
      <c r="T1160" s="8">
        <f t="shared" ca="1" si="129"/>
        <v>22220</v>
      </c>
      <c r="U1160" s="6">
        <f t="shared" ca="1" si="130"/>
        <v>7</v>
      </c>
      <c r="V1160" s="8" t="str">
        <f ca="1">VLOOKUP($U1160,Education!$A:$B,2,FALSE)</f>
        <v>Undergraduate degree</v>
      </c>
      <c r="W1160" s="7">
        <f ca="1" xml:space="preserve">
  IF(OR($Y1160 = 5, $Y1160 = 6, $Y1160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160" s="7" t="str">
        <f ca="1">VLOOKUP($W1160,Department!$A:$B,2,FALSE)</f>
        <v>Human Resource</v>
      </c>
      <c r="Y1160" s="6">
        <f t="shared" ca="1" si="131"/>
        <v>11</v>
      </c>
      <c r="Z1160" s="7" t="str">
        <f ca="1">VLOOKUP($Y1160,Role!$A:$B,2,FALSE)</f>
        <v>Analyst</v>
      </c>
      <c r="AA1160" s="6">
        <f t="shared" ca="1" si="132"/>
        <v>6</v>
      </c>
      <c r="AB1160" s="7" t="str">
        <f ca="1" xml:space="preserve">
IF($AA1160 &lt;&gt; "",
    VLOOKUP($AA1160,Level!$A:$B,2,FALSE),
    ""
)</f>
        <v>Pleno</v>
      </c>
      <c r="AC1160" s="1">
        <f ca="1" xml:space="preserve">
IF($Y1160 = 5 + N("Presidente"),
    27000,
    IF($Y1160 = 6 + N("Vice-presidente"),
        23000,
        IF(OR($Y1160 = 8, $Y1160= 13, $Y1160 = 12) + N("Secretária bilíngue ou coordenador ou especialista"),
            8000,
            IF($Y1160 = 7 + N("Diretor"),
                15000,
                IF($Y1160 = 14 + N("Gerente"),
                    12000,
                    IF($Y1160 = 9 + N("Estagiário"),
                        705,
                        IF($Y1160 = 10 + N("Trainee"),
                            805,
                            IF($Y1160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IF($U1160 = 7,
  500,
  IF($U1160 = 8,
    1000,
    IF($U1160 = 9,
      1500,
      IF($U1160 = 10,
        2000,
        0
      )
    )
  )
)
+
N("Adicional no salário por área")
+
IF($W1160 = 14 + N("Tecnologia da Informação"),
  120,
  IF($W1160 = 16 + N("Vendas"),
    110,
    IF($W1160 = 15 + N("Jurídico"),
      100,
      IF(OR($W1160 = 8, $W1160 = 9, $W1160 = 11) + N("Recursos humanos ou comercial ou comunicação e marketing"),
        80,
        0
      )
    )
  )
)
+
N("Adicionando pegadinha")
+
IF(AND($W1160 = 16, $U1160 = 9, $Y1160 = 11, $AA1160 = 5) + N("Se for de vendas, com mestrado, analista sênior"),
  IF($R1160 = 5,
    100,
    0
  )
  +
  IF($N1160 = "M",
    200,
    0
  ),
  0
)</f>
        <v>2580</v>
      </c>
      <c r="AD11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$A1160  &amp; ", "   &amp;
$C1160  &amp; ", "   &amp;
$E1160  &amp; ", '"  &amp;
$J1160  &amp; "', '" &amp;
$N1160  &amp; "', "  &amp;
$R1160  &amp; ", '"  &amp;
TEXT($T1160,"dd/mm/aaaa")  &amp; "', "   &amp;
$U1160  &amp; ", "   &amp;
$W1160  &amp; ", "   &amp;
$Y1160  &amp; ", "   &amp;
IF($AA1160 &lt;&gt; "", $AA1160, "NULL")  &amp; ", "   &amp;
$AC1160  &amp; ");"</f>
        <v>INSERT INTO bi4all.fac_employees (id_company_fk, id_employee_pk, flg_active, employee_name, id_gender_fk, id_race_fk, birthday, id_schooling_fk, id_department_fk, id_role_fk, id_level_fk, salary) VALUES (6a51143286b03064a49cc2acbee63c09a0682d33, 1156, 1, 'Francisca Costatini Resende', 'F', 5, '31/10/1960', 7, 8, 11, 6, 2580);</v>
      </c>
    </row>
    <row r="1161" spans="1:30" ht="14.25" customHeight="1" x14ac:dyDescent="0.2">
      <c r="A1161" s="7" t="str" cm="1">
        <f t="array" aca="1" ref="A1161" ca="1">INDEX(Company!$A:$A,RANDBETWEEN(5,COUNTA(Company!$A:$A) + 1),1)</f>
        <v>6a51143286b03064a49cc2acbee63c09a0682d33</v>
      </c>
      <c r="B1161" s="7" t="str">
        <f ca="1">VLOOKUP($A1161,Company!$A:$B,2,FALSE)</f>
        <v>ACME Corporation</v>
      </c>
      <c r="C1161" s="5">
        <f t="shared" si="126"/>
        <v>1157</v>
      </c>
      <c r="D1161" s="5" t="str" cm="1">
        <f t="array" ref="D1161">SHA1HASH($C1161)</f>
        <v>30b601f0cbe127b082649fe6fcd93fa86c798107</v>
      </c>
      <c r="E1161" s="6">
        <v>1</v>
      </c>
      <c r="F1161" s="7">
        <f ca="1">IF($C1161 = 1 + N("Presidente"),
    127,
    IF($C1161 = 2 + N("Vice-Presidente"),
        72,
        IF($C1161 = 3 + N("Secretária bilíngue"),
            13,
            RANDBETWEEN(5,COUNT(Name!$A:$A) + 1)
        )
    )
)</f>
        <v>195</v>
      </c>
      <c r="G1161" s="7" t="str">
        <f ca="1">VLOOKUP($F1161,Name!$A:$B,2,FALSE)</f>
        <v>Joaquim</v>
      </c>
      <c r="H1161" s="7">
        <f ca="1" xml:space="preserve">
IF($C1161 = 1,
    0,
    RANDBETWEEN(5,COUNT('Last name'!$A:$A) + 1)
)</f>
        <v>9</v>
      </c>
      <c r="I1161" s="7" t="str">
        <f ca="1" xml:space="preserve">
IF($C1161 = 1 + N("Presidente"),
    "de Orléans e Bragança",
    VLOOKUP($H1161,'Last name'!$A:$B,2,FALSE) &amp; " " &amp; VLOOKUP(RANDBETWEEN(5,COUNT('Last name'!$A:$A) + 1),'Last name'!$A:$B,2,FALSE)
)</f>
        <v>Aleluia Martinelli</v>
      </c>
      <c r="J1161" s="7" t="str">
        <f t="shared" ca="1" si="127"/>
        <v>Joaquim Aleluia Martinelli</v>
      </c>
      <c r="K1161" s="7" t="str" cm="1">
        <f t="array" aca="1" ref="K1161" ca="1">SHA1HASH($J1161)</f>
        <v>18312ff0ad2e9e598be294a416088bebc7d1a6ef</v>
      </c>
      <c r="L1161" s="7" cm="1">
        <f t="array" aca="1" ref="L1161" ca="1">INDEX(States!$A:$A,RANDBETWEEN(5,COUNTA(States!$A:$A) + 1),1)</f>
        <v>19</v>
      </c>
      <c r="M1161" s="7" t="str">
        <f ca="1">$L1161 &amp; "|" &amp; VLOOKUP($L1161,States!$A:$B,2,FALSE)</f>
        <v>19|bd4a752045e2a790745f147976385d85d6dbdece</v>
      </c>
      <c r="N1161" s="7" t="str">
        <f ca="1">VLOOKUP($F1161,Name!$A:$C,3,FALSE)</f>
        <v>M</v>
      </c>
      <c r="O1161" s="7" t="str">
        <f ca="1">VLOOKUP($N1161,Gender!$A:$B,2,FALSE)</f>
        <v>Male</v>
      </c>
      <c r="P1161" s="7" t="str" cm="1">
        <f t="array" aca="1" ref="P1161" ca="1">INDEX('Marital status'!$A:$A,RANDBETWEEN(5,COUNTA('Marital status'!$A:$A) + 1),1)</f>
        <v>459031b19ec5bbd3b3dbc0a9dcf2cb6e6c6f7848</v>
      </c>
      <c r="Q1161" s="7" t="str">
        <f ca="1">VLOOKUP($P1161,'Marital status'!$A:$B,2,FALSE)</f>
        <v xml:space="preserve">Widowed </v>
      </c>
      <c r="R1161" s="7">
        <f t="shared" ca="1" si="128"/>
        <v>5</v>
      </c>
      <c r="S1161" s="7" t="e">
        <f ca="1">VLOOKUP($R1161,Race!$A:$B,2,FALSE)</f>
        <v>#N/A</v>
      </c>
      <c r="T1161" s="8">
        <f t="shared" ca="1" si="129"/>
        <v>29441</v>
      </c>
      <c r="U1161" s="6">
        <f t="shared" ca="1" si="130"/>
        <v>7</v>
      </c>
      <c r="V1161" s="8" t="str">
        <f ca="1">VLOOKUP($U1161,Education!$A:$B,2,FALSE)</f>
        <v>Undergraduate degree</v>
      </c>
      <c r="W1161" s="7">
        <f ca="1" xml:space="preserve">
  IF(OR($Y1161 = 5, $Y1161 = 6, $Y1161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161" s="7" t="str">
        <f ca="1">VLOOKUP($W1161,Department!$A:$B,2,FALSE)</f>
        <v>Presidency</v>
      </c>
      <c r="Y1161" s="6">
        <f t="shared" ca="1" si="131"/>
        <v>9</v>
      </c>
      <c r="Z1161" s="7" t="str">
        <f ca="1">VLOOKUP($Y1161,Role!$A:$B,2,FALSE)</f>
        <v>Intern</v>
      </c>
      <c r="AA1161" s="6" t="str">
        <f t="shared" ca="1" si="132"/>
        <v/>
      </c>
      <c r="AB1161" s="7" t="str">
        <f ca="1" xml:space="preserve">
IF($AA1161 &lt;&gt; "",
    VLOOKUP($AA1161,Level!$A:$B,2,FALSE),
    ""
)</f>
        <v/>
      </c>
      <c r="AC1161" s="1">
        <f ca="1" xml:space="preserve">
IF($Y1161 = 5 + N("Presidente"),
    27000,
    IF($Y1161 = 6 + N("Vice-presidente"),
        23000,
        IF(OR($Y1161 = 8, $Y1161= 13, $Y1161 = 12) + N("Secretária bilíngue ou coordenador ou especialista"),
            8000,
            IF($Y1161 = 7 + N("Diretor"),
                15000,
                IF($Y1161 = 14 + N("Gerente"),
                    12000,
                    IF($Y1161 = 9 + N("Estagiário"),
                        705,
                        IF($Y1161 = 10 + N("Trainee"),
                            805,
                            IF($Y1161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IF($U1161 = 7,
  500,
  IF($U1161 = 8,
    1000,
    IF($U1161 = 9,
      1500,
      IF($U1161 = 10,
        2000,
        0
      )
    )
  )
)
+
N("Adicional no salário por área")
+
IF($W1161 = 14 + N("Tecnologia da Informação"),
  120,
  IF($W1161 = 16 + N("Vendas"),
    110,
    IF($W1161 = 15 + N("Jurídico"),
      100,
      IF(OR($W1161 = 8, $W1161 = 9, $W1161 = 11) + N("Recursos humanos ou comercial ou comunicação e marketing"),
        80,
        0
      )
    )
  )
)
+
N("Adicionando pegadinha")
+
IF(AND($W1161 = 16, $U1161 = 9, $Y1161 = 11, $AA1161 = 5) + N("Se for de vendas, com mestrado, analista sênior"),
  IF($R1161 = 5,
    100,
    0
  )
  +
  IF($N1161 = "M",
    200,
    0
  ),
  0
)</f>
        <v>1205</v>
      </c>
      <c r="AD11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$A1161  &amp; ", "   &amp;
$C1161  &amp; ", "   &amp;
$E1161  &amp; ", '"  &amp;
$J1161  &amp; "', '" &amp;
$N1161  &amp; "', "  &amp;
$R1161  &amp; ", '"  &amp;
TEXT($T1161,"dd/mm/aaaa")  &amp; "', "   &amp;
$U1161  &amp; ", "   &amp;
$W1161  &amp; ", "   &amp;
$Y1161  &amp; ", "   &amp;
IF($AA1161 &lt;&gt; "", $AA1161, "NULL")  &amp; ", "   &amp;
$AC1161  &amp; ");"</f>
        <v>INSERT INTO bi4all.fac_employees (id_company_fk, id_employee_pk, flg_active, employee_name, id_gender_fk, id_race_fk, birthday, id_schooling_fk, id_department_fk, id_role_fk, id_level_fk, salary) VALUES (6a51143286b03064a49cc2acbee63c09a0682d33, 1157, 1, 'Joaquim Aleluia Martinelli', 'M', 5, '08/08/1980', 7, 5, 9, NULL, 1205);</v>
      </c>
    </row>
    <row r="1162" spans="1:30" ht="14.25" customHeight="1" x14ac:dyDescent="0.2">
      <c r="A1162" s="7" t="str" cm="1">
        <f t="array" aca="1" ref="A1162" ca="1">INDEX(Company!$A:$A,RANDBETWEEN(5,COUNTA(Company!$A:$A) + 1),1)</f>
        <v>6a51143286b03064a49cc2acbee63c09a0682d33</v>
      </c>
      <c r="B1162" s="7" t="str">
        <f ca="1">VLOOKUP($A1162,Company!$A:$B,2,FALSE)</f>
        <v>ACME Corporation</v>
      </c>
      <c r="C1162" s="5">
        <f t="shared" si="126"/>
        <v>1158</v>
      </c>
      <c r="D1162" s="5" t="str" cm="1">
        <f t="array" ref="D1162">SHA1HASH($C1162)</f>
        <v>9bd7909ea32c89f68e82ed0cbe1f30a2e1d72b1c</v>
      </c>
      <c r="E1162" s="6">
        <v>1</v>
      </c>
      <c r="F1162" s="7">
        <f ca="1">IF($C1162 = 1 + N("Presidente"),
    127,
    IF($C1162 = 2 + N("Vice-Presidente"),
        72,
        IF($C1162 = 3 + N("Secretária bilíngue"),
            13,
            RANDBETWEEN(5,COUNT(Name!$A:$A) + 1)
        )
    )
)</f>
        <v>317</v>
      </c>
      <c r="G1162" s="7" t="str">
        <f ca="1">VLOOKUP($F1162,Name!$A:$B,2,FALSE)</f>
        <v>Pedro Henrique</v>
      </c>
      <c r="H1162" s="7">
        <f ca="1" xml:space="preserve">
IF($C1162 = 1,
    0,
    RANDBETWEEN(5,COUNT('Last name'!$A:$A) + 1)
)</f>
        <v>151</v>
      </c>
      <c r="I1162" s="7" t="str">
        <f ca="1" xml:space="preserve">
IF($C1162 = 1 + N("Presidente"),
    "de Orléans e Bragança",
    VLOOKUP($H1162,'Last name'!$A:$B,2,FALSE) &amp; " " &amp; VLOOKUP(RANDBETWEEN(5,COUNT('Last name'!$A:$A) + 1),'Last name'!$A:$B,2,FALSE)
)</f>
        <v>Pereira Anunciação</v>
      </c>
      <c r="J1162" s="7" t="str">
        <f t="shared" ca="1" si="127"/>
        <v>Pedro Henrique Pereira Anunciação</v>
      </c>
      <c r="K1162" s="7" t="str" cm="1">
        <f t="array" aca="1" ref="K1162" ca="1">SHA1HASH($J1162)</f>
        <v>43bf06594ad9bc7fa64de065865d1e918bd8c4d9</v>
      </c>
      <c r="L1162" s="7" cm="1">
        <f t="array" aca="1" ref="L1162" ca="1">INDEX(States!$A:$A,RANDBETWEEN(5,COUNTA(States!$A:$A) + 1),1)</f>
        <v>22</v>
      </c>
      <c r="M1162" s="7" t="str">
        <f ca="1">$L1162 &amp; "|" &amp; VLOOKUP($L1162,States!$A:$B,2,FALSE)</f>
        <v>22|04a99b2b0b78076f0a06c2d7695137915b2933a5</v>
      </c>
      <c r="N1162" s="7" t="str">
        <f ca="1">VLOOKUP($F1162,Name!$A:$C,3,FALSE)</f>
        <v>M</v>
      </c>
      <c r="O1162" s="7" t="str">
        <f ca="1">VLOOKUP($N1162,Gender!$A:$B,2,FALSE)</f>
        <v>Male</v>
      </c>
      <c r="P1162" s="7" t="str" cm="1">
        <f t="array" aca="1" ref="P1162" ca="1">INDEX('Marital status'!$A:$A,RANDBETWEEN(5,COUNTA('Marital status'!$A:$A) + 1),1)</f>
        <v>3266897012b6dcc5723033bc25891bf99efcff6f</v>
      </c>
      <c r="Q1162" s="7" t="str">
        <f ca="1">VLOOKUP($P1162,'Marital status'!$A:$B,2,FALSE)</f>
        <v>MarrieD</v>
      </c>
      <c r="R1162" s="7">
        <f t="shared" ca="1" si="128"/>
        <v>6</v>
      </c>
      <c r="S1162" s="7" t="e">
        <f ca="1">VLOOKUP($R1162,Race!$A:$B,2,FALSE)</f>
        <v>#N/A</v>
      </c>
      <c r="T1162" s="8">
        <f t="shared" ca="1" si="129"/>
        <v>19516</v>
      </c>
      <c r="U1162" s="6">
        <f t="shared" ca="1" si="130"/>
        <v>7</v>
      </c>
      <c r="V1162" s="8" t="str">
        <f ca="1">VLOOKUP($U1162,Education!$A:$B,2,FALSE)</f>
        <v>Undergraduate degree</v>
      </c>
      <c r="W1162" s="7">
        <f ca="1" xml:space="preserve">
  IF(OR($Y1162 = 5, $Y1162 = 6, $Y1162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162" s="7" t="str">
        <f ca="1">VLOOKUP($W1162,Department!$A:$B,2,FALSE)</f>
        <v>Human Resource</v>
      </c>
      <c r="Y1162" s="6">
        <f t="shared" ca="1" si="131"/>
        <v>11</v>
      </c>
      <c r="Z1162" s="7" t="str">
        <f ca="1">VLOOKUP($Y1162,Role!$A:$B,2,FALSE)</f>
        <v>Analyst</v>
      </c>
      <c r="AA1162" s="6">
        <f t="shared" ca="1" si="132"/>
        <v>5</v>
      </c>
      <c r="AB1162" s="7" t="str">
        <f ca="1" xml:space="preserve">
IF($AA1162 &lt;&gt; "",
    VLOOKUP($AA1162,Level!$A:$B,2,FALSE),
    ""
)</f>
        <v>Junior</v>
      </c>
      <c r="AC1162" s="1">
        <f ca="1" xml:space="preserve">
IF($Y1162 = 5 + N("Presidente"),
    27000,
    IF($Y1162 = 6 + N("Vice-presidente"),
        23000,
        IF(OR($Y1162 = 8, $Y1162= 13, $Y1162 = 12) + N("Secretária bilíngue ou coordenador ou especialista"),
            8000,
            IF($Y1162 = 7 + N("Diretor"),
                15000,
                IF($Y1162 = 14 + N("Gerente"),
                    12000,
                    IF($Y1162 = 9 + N("Estagiário"),
                        705,
                        IF($Y1162 = 10 + N("Trainee"),
                            805,
                            IF($Y1162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IF($U1162 = 7,
  500,
  IF($U1162 = 8,
    1000,
    IF($U1162 = 9,
      1500,
      IF($U1162 = 10,
        2000,
        0
      )
    )
  )
)
+
N("Adicional no salário por área")
+
IF($W1162 = 14 + N("Tecnologia da Informação"),
  120,
  IF($W1162 = 16 + N("Vendas"),
    110,
    IF($W1162 = 15 + N("Jurídico"),
      100,
      IF(OR($W1162 = 8, $W1162 = 9, $W1162 = 11) + N("Recursos humanos ou comercial ou comunicação e marketing"),
        80,
        0
      )
    )
  )
)
+
N("Adicionando pegadinha")
+
IF(AND($W1162 = 16, $U1162 = 9, $Y1162 = 11, $AA1162 = 5) + N("Se for de vendas, com mestrado, analista sênior"),
  IF($R1162 = 5,
    100,
    0
  )
  +
  IF($N1162 = "M",
    200,
    0
  ),
  0
)</f>
        <v>2580</v>
      </c>
      <c r="AD11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$A1162  &amp; ", "   &amp;
$C1162  &amp; ", "   &amp;
$E1162  &amp; ", '"  &amp;
$J1162  &amp; "', '" &amp;
$N1162  &amp; "', "  &amp;
$R1162  &amp; ", '"  &amp;
TEXT($T1162,"dd/mm/aaaa")  &amp; "', "   &amp;
$U1162  &amp; ", "   &amp;
$W1162  &amp; ", "   &amp;
$Y1162  &amp; ", "   &amp;
IF($AA1162 &lt;&gt; "", $AA1162, "NULL")  &amp; ", "   &amp;
$AC1162  &amp; ");"</f>
        <v>INSERT INTO bi4all.fac_employees (id_company_fk, id_employee_pk, flg_active, employee_name, id_gender_fk, id_race_fk, birthday, id_schooling_fk, id_department_fk, id_role_fk, id_level_fk, salary) VALUES (6a51143286b03064a49cc2acbee63c09a0682d33, 1158, 1, 'Pedro Henrique Pereira Anunciação', 'M', 6, '06/06/1953', 7, 8, 11, 5, 2580);</v>
      </c>
    </row>
    <row r="1163" spans="1:30" ht="14.25" customHeight="1" x14ac:dyDescent="0.2">
      <c r="A1163" s="7" t="str" cm="1">
        <f t="array" aca="1" ref="A1163" ca="1">INDEX(Company!$A:$A,RANDBETWEEN(5,COUNTA(Company!$A:$A) + 1),1)</f>
        <v>6a51143286b03064a49cc2acbee63c09a0682d33</v>
      </c>
      <c r="B1163" s="7" t="str">
        <f ca="1">VLOOKUP($A1163,Company!$A:$B,2,FALSE)</f>
        <v>ACME Corporation</v>
      </c>
      <c r="C1163" s="5">
        <f t="shared" si="126"/>
        <v>1159</v>
      </c>
      <c r="D1163" s="5" t="str" cm="1">
        <f t="array" ref="D1163">SHA1HASH($C1163)</f>
        <v>0fb0a8a62cbe899f9c109e5ccf6d5f3b35e33f38</v>
      </c>
      <c r="E1163" s="6">
        <v>1</v>
      </c>
      <c r="F1163" s="7">
        <f ca="1">IF($C1163 = 1 + N("Presidente"),
    127,
    IF($C1163 = 2 + N("Vice-Presidente"),
        72,
        IF($C1163 = 3 + N("Secretária bilíngue"),
            13,
            RANDBETWEEN(5,COUNT(Name!$A:$A) + 1)
        )
    )
)</f>
        <v>195</v>
      </c>
      <c r="G1163" s="7" t="str">
        <f ca="1">VLOOKUP($F1163,Name!$A:$B,2,FALSE)</f>
        <v>Joaquim</v>
      </c>
      <c r="H1163" s="7">
        <f ca="1" xml:space="preserve">
IF($C1163 = 1,
    0,
    RANDBETWEEN(5,COUNT('Last name'!$A:$A) + 1)
)</f>
        <v>190</v>
      </c>
      <c r="I1163" s="7" t="str">
        <f ca="1" xml:space="preserve">
IF($C1163 = 1 + N("Presidente"),
    "de Orléans e Bragança",
    VLOOKUP($H1163,'Last name'!$A:$B,2,FALSE) &amp; " " &amp; VLOOKUP(RANDBETWEEN(5,COUNT('Last name'!$A:$A) + 1),'Last name'!$A:$B,2,FALSE)
)</f>
        <v>Testa Madureira</v>
      </c>
      <c r="J1163" s="7" t="str">
        <f t="shared" ca="1" si="127"/>
        <v>Joaquim Testa Madureira</v>
      </c>
      <c r="K1163" s="7" t="str" cm="1">
        <f t="array" aca="1" ref="K1163" ca="1">SHA1HASH($J1163)</f>
        <v>20b376a7953845dfc5c037036ada3d1b993a7b14</v>
      </c>
      <c r="L1163" s="7" cm="1">
        <f t="array" aca="1" ref="L1163" ca="1">INDEX(States!$A:$A,RANDBETWEEN(5,COUNTA(States!$A:$A) + 1),1)</f>
        <v>14</v>
      </c>
      <c r="M1163" s="7" t="str">
        <f ca="1">$L1163 &amp; "|" &amp; VLOOKUP($L1163,States!$A:$B,2,FALSE)</f>
        <v>14|9b9a260c6946192b7ea8dcfb1d39940b66fe4460</v>
      </c>
      <c r="N1163" s="7" t="str">
        <f ca="1">VLOOKUP($F1163,Name!$A:$C,3,FALSE)</f>
        <v>M</v>
      </c>
      <c r="O1163" s="7" t="str">
        <f ca="1">VLOOKUP($N1163,Gender!$A:$B,2,FALSE)</f>
        <v>Male</v>
      </c>
      <c r="P1163" s="7" t="str" cm="1">
        <f t="array" aca="1" ref="P1163" ca="1">INDEX('Marital status'!$A:$A,RANDBETWEEN(5,COUNTA('Marital status'!$A:$A) + 1),1)</f>
        <v>47051393f6bcbf99111ec5d70ba2ebbe11ebccae</v>
      </c>
      <c r="Q1163" s="7" t="str">
        <f ca="1">VLOOKUP($P1163,'Marital status'!$A:$B,2,FALSE)</f>
        <v xml:space="preserve"> Separated </v>
      </c>
      <c r="R1163" s="7">
        <f t="shared" ca="1" si="128"/>
        <v>5</v>
      </c>
      <c r="S1163" s="7" t="e">
        <f ca="1">VLOOKUP($R1163,Race!$A:$B,2,FALSE)</f>
        <v>#N/A</v>
      </c>
      <c r="T1163" s="8">
        <f t="shared" ca="1" si="129"/>
        <v>28055</v>
      </c>
      <c r="U1163" s="6">
        <f t="shared" ca="1" si="130"/>
        <v>7</v>
      </c>
      <c r="V1163" s="8" t="str">
        <f ca="1">VLOOKUP($U1163,Education!$A:$B,2,FALSE)</f>
        <v>Undergraduate degree</v>
      </c>
      <c r="W1163" s="7">
        <f ca="1" xml:space="preserve">
  IF(OR($Y1163 = 5, $Y1163 = 6, $Y1163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163" s="7" t="str">
        <f ca="1">VLOOKUP($W1163,Department!$A:$B,2,FALSE)</f>
        <v>Administration</v>
      </c>
      <c r="Y1163" s="6">
        <f t="shared" ca="1" si="131"/>
        <v>9</v>
      </c>
      <c r="Z1163" s="7" t="str">
        <f ca="1">VLOOKUP($Y1163,Role!$A:$B,2,FALSE)</f>
        <v>Intern</v>
      </c>
      <c r="AA1163" s="6" t="str">
        <f t="shared" ca="1" si="132"/>
        <v/>
      </c>
      <c r="AB1163" s="7" t="str">
        <f ca="1" xml:space="preserve">
IF($AA1163 &lt;&gt; "",
    VLOOKUP($AA1163,Level!$A:$B,2,FALSE),
    ""
)</f>
        <v/>
      </c>
      <c r="AC1163" s="1">
        <f ca="1" xml:space="preserve">
IF($Y1163 = 5 + N("Presidente"),
    27000,
    IF($Y1163 = 6 + N("Vice-presidente"),
        23000,
        IF(OR($Y1163 = 8, $Y1163= 13, $Y1163 = 12) + N("Secretária bilíngue ou coordenador ou especialista"),
            8000,
            IF($Y1163 = 7 + N("Diretor"),
                15000,
                IF($Y1163 = 14 + N("Gerente"),
                    12000,
                    IF($Y1163 = 9 + N("Estagiário"),
                        705,
                        IF($Y1163 = 10 + N("Trainee"),
                            805,
                            IF($Y1163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IF($U1163 = 7,
  500,
  IF($U1163 = 8,
    1000,
    IF($U1163 = 9,
      1500,
      IF($U1163 = 10,
        2000,
        0
      )
    )
  )
)
+
N("Adicional no salário por área")
+
IF($W1163 = 14 + N("Tecnologia da Informação"),
  120,
  IF($W1163 = 16 + N("Vendas"),
    110,
    IF($W1163 = 15 + N("Jurídico"),
      100,
      IF(OR($W1163 = 8, $W1163 = 9, $W1163 = 11) + N("Recursos humanos ou comercial ou comunicação e marketing"),
        80,
        0
      )
    )
  )
)
+
N("Adicionando pegadinha")
+
IF(AND($W1163 = 16, $U1163 = 9, $Y1163 = 11, $AA1163 = 5) + N("Se for de vendas, com mestrado, analista sênior"),
  IF($R1163 = 5,
    100,
    0
  )
  +
  IF($N1163 = "M",
    200,
    0
  ),
  0
)</f>
        <v>1205</v>
      </c>
      <c r="AD11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$A1163  &amp; ", "   &amp;
$C1163  &amp; ", "   &amp;
$E1163  &amp; ", '"  &amp;
$J1163  &amp; "', '" &amp;
$N1163  &amp; "', "  &amp;
$R1163  &amp; ", '"  &amp;
TEXT($T1163,"dd/mm/aaaa")  &amp; "', "   &amp;
$U1163  &amp; ", "   &amp;
$W1163  &amp; ", "   &amp;
$Y1163  &amp; ", "   &amp;
IF($AA1163 &lt;&gt; "", $AA1163, "NULL")  &amp; ", "   &amp;
$AC1163  &amp; ");"</f>
        <v>INSERT INTO bi4all.fac_employees (id_company_fk, id_employee_pk, flg_active, employee_name, id_gender_fk, id_race_fk, birthday, id_schooling_fk, id_department_fk, id_role_fk, id_level_fk, salary) VALUES (6a51143286b03064a49cc2acbee63c09a0682d33, 1159, 1, 'Joaquim Testa Madureira', 'M', 5, '22/10/1976', 7, 6, 9, NULL, 1205);</v>
      </c>
    </row>
    <row r="1164" spans="1:30" ht="14.25" customHeight="1" x14ac:dyDescent="0.2">
      <c r="A1164" s="7" t="str" cm="1">
        <f t="array" aca="1" ref="A1164" ca="1">INDEX(Company!$A:$A,RANDBETWEEN(5,COUNTA(Company!$A:$A) + 1),1)</f>
        <v>6a51143286b03064a49cc2acbee63c09a0682d33</v>
      </c>
      <c r="B1164" s="7" t="str">
        <f ca="1">VLOOKUP($A1164,Company!$A:$B,2,FALSE)</f>
        <v>ACME Corporation</v>
      </c>
      <c r="C1164" s="5">
        <f t="shared" si="126"/>
        <v>1160</v>
      </c>
      <c r="D1164" s="5" t="str" cm="1">
        <f t="array" ref="D1164">SHA1HASH($C1164)</f>
        <v>dc1e5e97b303462f6c9a009994f17fb83d9f7624</v>
      </c>
      <c r="E1164" s="6">
        <v>1</v>
      </c>
      <c r="F1164" s="7">
        <f ca="1">IF($C1164 = 1 + N("Presidente"),
    127,
    IF($C1164 = 2 + N("Vice-Presidente"),
        72,
        IF($C1164 = 3 + N("Secretária bilíngue"),
            13,
            RANDBETWEEN(5,COUNT(Name!$A:$A) + 1)
        )
    )
)</f>
        <v>151</v>
      </c>
      <c r="G1164" s="7" t="str">
        <f ca="1">VLOOKUP($F1164,Name!$A:$B,2,FALSE)</f>
        <v>Gabrielly</v>
      </c>
      <c r="H1164" s="7">
        <f ca="1" xml:space="preserve">
IF($C1164 = 1,
    0,
    RANDBETWEEN(5,COUNT('Last name'!$A:$A) + 1)
)</f>
        <v>68</v>
      </c>
      <c r="I1164" s="7" t="str">
        <f ca="1" xml:space="preserve">
IF($C1164 = 1 + N("Presidente"),
    "de Orléans e Bragança",
    VLOOKUP($H1164,'Last name'!$A:$B,2,FALSE) &amp; " " &amp; VLOOKUP(RANDBETWEEN(5,COUNT('Last name'!$A:$A) + 1),'Last name'!$A:$B,2,FALSE)
)</f>
        <v>Costa Azeredo</v>
      </c>
      <c r="J1164" s="7" t="str">
        <f t="shared" ca="1" si="127"/>
        <v>Gabrielly Costa Azeredo</v>
      </c>
      <c r="K1164" s="7" t="str" cm="1">
        <f t="array" aca="1" ref="K1164" ca="1">SHA1HASH($J1164)</f>
        <v>7bc622e4c4a47c0884c7e79a7830e9bb3f92b387</v>
      </c>
      <c r="L1164" s="7" cm="1">
        <f t="array" aca="1" ref="L1164" ca="1">INDEX(States!$A:$A,RANDBETWEEN(5,COUNTA(States!$A:$A) + 1),1)</f>
        <v>9</v>
      </c>
      <c r="M1164" s="7" t="str">
        <f ca="1">$L1164 &amp; "|" &amp; VLOOKUP($L1164,States!$A:$B,2,FALSE)</f>
        <v>9|68b7ab1daf7c594d71db682ca70a5cb187f0524f</v>
      </c>
      <c r="N1164" s="7" t="str">
        <f ca="1">VLOOKUP($F1164,Name!$A:$C,3,FALSE)</f>
        <v>F</v>
      </c>
      <c r="O1164" s="7" t="str">
        <f ca="1">VLOOKUP($N1164,Gender!$A:$B,2,FALSE)</f>
        <v>Female</v>
      </c>
      <c r="P1164" s="7" t="str" cm="1">
        <f t="array" aca="1" ref="P1164" ca="1">INDEX('Marital status'!$A:$A,RANDBETWEEN(5,COUNTA('Marital status'!$A:$A) + 1),1)</f>
        <v>93ac84f4e0bd5c1c97b670a12a7fff6af89fb6b3</v>
      </c>
      <c r="Q1164" s="7" t="str">
        <f ca="1">VLOOKUP($P1164,'Marital status'!$A:$B,2,FALSE)</f>
        <v>DIVORCED</v>
      </c>
      <c r="R1164" s="7">
        <f t="shared" ca="1" si="128"/>
        <v>5</v>
      </c>
      <c r="S1164" s="7" t="e">
        <f ca="1">VLOOKUP($R1164,Race!$A:$B,2,FALSE)</f>
        <v>#N/A</v>
      </c>
      <c r="T1164" s="8">
        <f t="shared" ca="1" si="129"/>
        <v>20793</v>
      </c>
      <c r="U1164" s="6">
        <f t="shared" ca="1" si="130"/>
        <v>8</v>
      </c>
      <c r="V1164" s="8" t="str">
        <f ca="1">VLOOKUP($U1164,Education!$A:$B,2,FALSE)</f>
        <v>Graduate school</v>
      </c>
      <c r="W1164" s="7">
        <f ca="1" xml:space="preserve">
  IF(OR($Y1164 = 5, $Y1164 = 6, $Y1164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64" s="7" t="str">
        <f ca="1">VLOOKUP($W1164,Department!$A:$B,2,FALSE)</f>
        <v>Commercial</v>
      </c>
      <c r="Y1164" s="6">
        <f t="shared" ca="1" si="131"/>
        <v>11</v>
      </c>
      <c r="Z1164" s="7" t="str">
        <f ca="1">VLOOKUP($Y1164,Role!$A:$B,2,FALSE)</f>
        <v>Analyst</v>
      </c>
      <c r="AA1164" s="6">
        <f t="shared" ca="1" si="132"/>
        <v>7</v>
      </c>
      <c r="AB1164" s="7" t="str">
        <f ca="1" xml:space="preserve">
IF($AA1164 &lt;&gt; "",
    VLOOKUP($AA1164,Level!$A:$B,2,FALSE),
    ""
)</f>
        <v>Senior</v>
      </c>
      <c r="AC1164" s="1">
        <f ca="1" xml:space="preserve">
IF($Y1164 = 5 + N("Presidente"),
    27000,
    IF($Y1164 = 6 + N("Vice-presidente"),
        23000,
        IF(OR($Y1164 = 8, $Y1164= 13, $Y1164 = 12) + N("Secretária bilíngue ou coordenador ou especialista"),
            8000,
            IF($Y1164 = 7 + N("Diretor"),
                15000,
                IF($Y1164 = 14 + N("Gerente"),
                    12000,
                    IF($Y1164 = 9 + N("Estagiário"),
                        705,
                        IF($Y1164 = 10 + N("Trainee"),
                            805,
                            IF($Y1164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IF($U1164 = 7,
  500,
  IF($U1164 = 8,
    1000,
    IF($U1164 = 9,
      1500,
      IF($U1164 = 10,
        2000,
        0
      )
    )
  )
)
+
N("Adicional no salário por área")
+
IF($W1164 = 14 + N("Tecnologia da Informação"),
  120,
  IF($W1164 = 16 + N("Vendas"),
    110,
    IF($W1164 = 15 + N("Jurídico"),
      100,
      IF(OR($W1164 = 8, $W1164 = 9, $W1164 = 11) + N("Recursos humanos ou comercial ou comunicação e marketing"),
        80,
        0
      )
    )
  )
)
+
N("Adicionando pegadinha")
+
IF(AND($W1164 = 16, $U1164 = 9, $Y1164 = 11, $AA1164 = 5) + N("Se for de vendas, com mestrado, analista sênior"),
  IF($R1164 = 5,
    100,
    0
  )
  +
  IF($N1164 = "M",
    200,
    0
  ),
  0
)</f>
        <v>3080</v>
      </c>
      <c r="AD11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$A1164  &amp; ", "   &amp;
$C1164  &amp; ", "   &amp;
$E1164  &amp; ", '"  &amp;
$J1164  &amp; "', '" &amp;
$N1164  &amp; "', "  &amp;
$R1164  &amp; ", '"  &amp;
TEXT($T1164,"dd/mm/aaaa")  &amp; "', "   &amp;
$U1164  &amp; ", "   &amp;
$W1164  &amp; ", "   &amp;
$Y1164  &amp; ", "   &amp;
IF($AA1164 &lt;&gt; "", $AA1164, "NULL")  &amp; ", "   &amp;
$AC1164  &amp; ");"</f>
        <v>INSERT INTO bi4all.fac_employees (id_company_fk, id_employee_pk, flg_active, employee_name, id_gender_fk, id_race_fk, birthday, id_schooling_fk, id_department_fk, id_role_fk, id_level_fk, salary) VALUES (6a51143286b03064a49cc2acbee63c09a0682d33, 1160, 1, 'Gabrielly Costa Azeredo', 'F', 5, '04/12/1956', 8, 9, 11, 7, 3080);</v>
      </c>
    </row>
    <row r="1165" spans="1:30" ht="14.25" customHeight="1" x14ac:dyDescent="0.2">
      <c r="A1165" s="7" t="str" cm="1">
        <f t="array" aca="1" ref="A1165" ca="1">INDEX(Company!$A:$A,RANDBETWEEN(5,COUNTA(Company!$A:$A) + 1),1)</f>
        <v>6a51143286b03064a49cc2acbee63c09a0682d33</v>
      </c>
      <c r="B1165" s="7" t="str">
        <f ca="1">VLOOKUP($A1165,Company!$A:$B,2,FALSE)</f>
        <v>ACME Corporation</v>
      </c>
      <c r="C1165" s="5">
        <f t="shared" si="126"/>
        <v>1161</v>
      </c>
      <c r="D1165" s="5" t="str" cm="1">
        <f t="array" ref="D1165">SHA1HASH($C1165)</f>
        <v>25c65868b540200530fe4d75eb95a9a92c0c76ce</v>
      </c>
      <c r="E1165" s="6">
        <v>1</v>
      </c>
      <c r="F1165" s="7">
        <f ca="1">IF($C1165 = 1 + N("Presidente"),
    127,
    IF($C1165 = 2 + N("Vice-Presidente"),
        72,
        IF($C1165 = 3 + N("Secretária bilíngue"),
            13,
            RANDBETWEEN(5,COUNT(Name!$A:$A) + 1)
        )
    )
)</f>
        <v>219</v>
      </c>
      <c r="G1165" s="7" t="str">
        <f ca="1">VLOOKUP($F1165,Name!$A:$B,2,FALSE)</f>
        <v>Larissa</v>
      </c>
      <c r="H1165" s="7">
        <f ca="1" xml:space="preserve">
IF($C1165 = 1,
    0,
    RANDBETWEEN(5,COUNT('Last name'!$A:$A) + 1)
)</f>
        <v>109</v>
      </c>
      <c r="I1165" s="7" t="str">
        <f ca="1" xml:space="preserve">
IF($C1165 = 1 + N("Presidente"),
    "de Orléans e Bragança",
    VLOOKUP($H1165,'Last name'!$A:$B,2,FALSE) &amp; " " &amp; VLOOKUP(RANDBETWEEN(5,COUNT('Last name'!$A:$A) + 1),'Last name'!$A:$B,2,FALSE)
)</f>
        <v>Lima Melo</v>
      </c>
      <c r="J1165" s="7" t="str">
        <f t="shared" ca="1" si="127"/>
        <v>Larissa Lima Melo</v>
      </c>
      <c r="K1165" s="7" t="str" cm="1">
        <f t="array" aca="1" ref="K1165" ca="1">SHA1HASH($J1165)</f>
        <v>16fbed5a4b49ceb3919c472cd0b6834e0eb8a68d</v>
      </c>
      <c r="L1165" s="7" cm="1">
        <f t="array" aca="1" ref="L1165" ca="1">INDEX(States!$A:$A,RANDBETWEEN(5,COUNTA(States!$A:$A) + 1),1)</f>
        <v>21</v>
      </c>
      <c r="M1165" s="7" t="str">
        <f ca="1">$L1165 &amp; "|" &amp; VLOOKUP($L1165,States!$A:$B,2,FALSE)</f>
        <v>21|18f454963e4e8ae3fea0597ea98a4e003875820f</v>
      </c>
      <c r="N1165" s="7" t="str">
        <f ca="1">VLOOKUP($F1165,Name!$A:$C,3,FALSE)</f>
        <v>F</v>
      </c>
      <c r="O1165" s="7" t="str">
        <f ca="1">VLOOKUP($N1165,Gender!$A:$B,2,FALSE)</f>
        <v>Female</v>
      </c>
      <c r="P1165" s="7" t="str" cm="1">
        <f t="array" aca="1" ref="P1165" ca="1">INDEX('Marital status'!$A:$A,RANDBETWEEN(5,COUNTA('Marital status'!$A:$A) + 1),1)</f>
        <v>47051393f6bcbf99111ec5d70ba2ebbe11ebccae</v>
      </c>
      <c r="Q1165" s="7" t="str">
        <f ca="1">VLOOKUP($P1165,'Marital status'!$A:$B,2,FALSE)</f>
        <v xml:space="preserve"> Separated </v>
      </c>
      <c r="R1165" s="7">
        <f t="shared" ca="1" si="128"/>
        <v>5</v>
      </c>
      <c r="S1165" s="7" t="e">
        <f ca="1">VLOOKUP($R1165,Race!$A:$B,2,FALSE)</f>
        <v>#N/A</v>
      </c>
      <c r="T1165" s="8">
        <f t="shared" ca="1" si="129"/>
        <v>17570</v>
      </c>
      <c r="U1165" s="6">
        <f t="shared" ca="1" si="130"/>
        <v>7</v>
      </c>
      <c r="V1165" s="8" t="str">
        <f ca="1">VLOOKUP($U1165,Education!$A:$B,2,FALSE)</f>
        <v>Undergraduate degree</v>
      </c>
      <c r="W1165" s="7">
        <f ca="1" xml:space="preserve">
  IF(OR($Y1165 = 5, $Y1165 = 6, $Y1165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165" s="7" t="str">
        <f ca="1">VLOOKUP($W1165,Department!$A:$B,2,FALSE)</f>
        <v>Controlling</v>
      </c>
      <c r="Y1165" s="6">
        <f t="shared" ca="1" si="131"/>
        <v>10</v>
      </c>
      <c r="Z1165" s="7" t="str">
        <f ca="1">VLOOKUP($Y1165,Role!$A:$B,2,FALSE)</f>
        <v>Trainee</v>
      </c>
      <c r="AA1165" s="6" t="str">
        <f t="shared" ca="1" si="132"/>
        <v/>
      </c>
      <c r="AB1165" s="7" t="str">
        <f ca="1" xml:space="preserve">
IF($AA1165 &lt;&gt; "",
    VLOOKUP($AA1165,Level!$A:$B,2,FALSE),
    ""
)</f>
        <v/>
      </c>
      <c r="AC1165" s="1">
        <f ca="1" xml:space="preserve">
IF($Y1165 = 5 + N("Presidente"),
    27000,
    IF($Y1165 = 6 + N("Vice-presidente"),
        23000,
        IF(OR($Y1165 = 8, $Y1165= 13, $Y1165 = 12) + N("Secretária bilíngue ou coordenador ou especialista"),
            8000,
            IF($Y1165 = 7 + N("Diretor"),
                15000,
                IF($Y1165 = 14 + N("Gerente"),
                    12000,
                    IF($Y1165 = 9 + N("Estagiário"),
                        705,
                        IF($Y1165 = 10 + N("Trainee"),
                            805,
                            IF($Y1165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IF($U1165 = 7,
  500,
  IF($U1165 = 8,
    1000,
    IF($U1165 = 9,
      1500,
      IF($U1165 = 10,
        2000,
        0
      )
    )
  )
)
+
N("Adicional no salário por área")
+
IF($W1165 = 14 + N("Tecnologia da Informação"),
  120,
  IF($W1165 = 16 + N("Vendas"),
    110,
    IF($W1165 = 15 + N("Jurídico"),
      100,
      IF(OR($W1165 = 8, $W1165 = 9, $W1165 = 11) + N("Recursos humanos ou comercial ou comunicação e marketing"),
        80,
        0
      )
    )
  )
)
+
N("Adicionando pegadinha")
+
IF(AND($W1165 = 16, $U1165 = 9, $Y1165 = 11, $AA1165 = 5) + N("Se for de vendas, com mestrado, analista sênior"),
  IF($R1165 = 5,
    100,
    0
  )
  +
  IF($N1165 = "M",
    200,
    0
  ),
  0
)</f>
        <v>1305</v>
      </c>
      <c r="AD11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$A1165  &amp; ", "   &amp;
$C1165  &amp; ", "   &amp;
$E1165  &amp; ", '"  &amp;
$J1165  &amp; "', '" &amp;
$N1165  &amp; "', "  &amp;
$R1165  &amp; ", '"  &amp;
TEXT($T1165,"dd/mm/aaaa")  &amp; "', "   &amp;
$U1165  &amp; ", "   &amp;
$W1165  &amp; ", "   &amp;
$Y1165  &amp; ", "   &amp;
IF($AA1165 &lt;&gt; "", $AA1165, "NULL")  &amp; ", "   &amp;
$AC1165  &amp; ");"</f>
        <v>INSERT INTO bi4all.fac_employees (id_company_fk, id_employee_pk, flg_active, employee_name, id_gender_fk, id_race_fk, birthday, id_schooling_fk, id_department_fk, id_role_fk, id_level_fk, salary) VALUES (6a51143286b03064a49cc2acbee63c09a0682d33, 1161, 1, 'Larissa Lima Melo', 'F', 5, '07/02/1948', 7, 12, 10, NULL, 1305);</v>
      </c>
    </row>
    <row r="1166" spans="1:30" ht="14.25" customHeight="1" x14ac:dyDescent="0.2">
      <c r="A1166" s="7" t="str" cm="1">
        <f t="array" aca="1" ref="A1166" ca="1">INDEX(Company!$A:$A,RANDBETWEEN(5,COUNTA(Company!$A:$A) + 1),1)</f>
        <v>6a51143286b03064a49cc2acbee63c09a0682d33</v>
      </c>
      <c r="B1166" s="7" t="str">
        <f ca="1">VLOOKUP($A1166,Company!$A:$B,2,FALSE)</f>
        <v>ACME Corporation</v>
      </c>
      <c r="C1166" s="5">
        <f t="shared" si="126"/>
        <v>1162</v>
      </c>
      <c r="D1166" s="5" t="str" cm="1">
        <f t="array" ref="D1166">SHA1HASH($C1166)</f>
        <v>4080612570be15e797c5dae4449e556f77faa2fa</v>
      </c>
      <c r="E1166" s="6">
        <v>1</v>
      </c>
      <c r="F1166" s="7">
        <f ca="1">IF($C1166 = 1 + N("Presidente"),
    127,
    IF($C1166 = 2 + N("Vice-Presidente"),
        72,
        IF($C1166 = 3 + N("Secretária bilíngue"),
            13,
            RANDBETWEEN(5,COUNT(Name!$A:$A) + 1)
        )
    )
)</f>
        <v>231</v>
      </c>
      <c r="G1166" s="7" t="str">
        <f ca="1">VLOOKUP($F1166,Name!$A:$B,2,FALSE)</f>
        <v>Lorenna</v>
      </c>
      <c r="H1166" s="7">
        <f ca="1" xml:space="preserve">
IF($C1166 = 1,
    0,
    RANDBETWEEN(5,COUNT('Last name'!$A:$A) + 1)
)</f>
        <v>94</v>
      </c>
      <c r="I1166" s="7" t="str">
        <f ca="1" xml:space="preserve">
IF($C1166 = 1 + N("Presidente"),
    "de Orléans e Bragança",
    VLOOKUP($H1166,'Last name'!$A:$B,2,FALSE) &amp; " " &amp; VLOOKUP(RANDBETWEEN(5,COUNT('Last name'!$A:$A) + 1),'Last name'!$A:$B,2,FALSE)
)</f>
        <v>Furtado Camões</v>
      </c>
      <c r="J1166" s="7" t="str">
        <f t="shared" ca="1" si="127"/>
        <v>Lorenna Furtado Camões</v>
      </c>
      <c r="K1166" s="7" t="str" cm="1">
        <f t="array" aca="1" ref="K1166" ca="1">SHA1HASH($J1166)</f>
        <v>69d9c2f964381f0b2d588bc6363524d440315855</v>
      </c>
      <c r="L1166" s="7" cm="1">
        <f t="array" aca="1" ref="L1166" ca="1">INDEX(States!$A:$A,RANDBETWEEN(5,COUNTA(States!$A:$A) + 1),1)</f>
        <v>5</v>
      </c>
      <c r="M1166" s="7" t="str">
        <f ca="1">$L1166 &amp; "|" &amp; VLOOKUP($L1166,States!$A:$B,2,FALSE)</f>
        <v>5|fa0754b9861f7065fd7c6270efb07fc6ac3b0ad8</v>
      </c>
      <c r="N1166" s="7" t="str">
        <f ca="1">VLOOKUP($F1166,Name!$A:$C,3,FALSE)</f>
        <v>F</v>
      </c>
      <c r="O1166" s="7" t="str">
        <f ca="1">VLOOKUP($N1166,Gender!$A:$B,2,FALSE)</f>
        <v>Female</v>
      </c>
      <c r="P1166" s="7" t="str" cm="1">
        <f t="array" aca="1" ref="P1166" ca="1">INDEX('Marital status'!$A:$A,RANDBETWEEN(5,COUNTA('Marital status'!$A:$A) + 1),1)</f>
        <v>3266897012b6dcc5723033bc25891bf99efcff6f</v>
      </c>
      <c r="Q1166" s="7" t="str">
        <f ca="1">VLOOKUP($P1166,'Marital status'!$A:$B,2,FALSE)</f>
        <v>MarrieD</v>
      </c>
      <c r="R1166" s="7">
        <f t="shared" ca="1" si="128"/>
        <v>7</v>
      </c>
      <c r="S1166" s="7" t="e">
        <f ca="1">VLOOKUP($R1166,Race!$A:$B,2,FALSE)</f>
        <v>#N/A</v>
      </c>
      <c r="T1166" s="8">
        <f t="shared" ca="1" si="129"/>
        <v>20254</v>
      </c>
      <c r="U1166" s="6">
        <f t="shared" ca="1" si="130"/>
        <v>7</v>
      </c>
      <c r="V1166" s="8" t="str">
        <f ca="1">VLOOKUP($U1166,Education!$A:$B,2,FALSE)</f>
        <v>Undergraduate degree</v>
      </c>
      <c r="W1166" s="7">
        <f ca="1" xml:space="preserve">
  IF(OR($Y1166 = 5, $Y1166 = 6, $Y1166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166" s="7" t="str">
        <f ca="1">VLOOKUP($W1166,Department!$A:$B,2,FALSE)</f>
        <v>Controlling</v>
      </c>
      <c r="Y1166" s="6">
        <f t="shared" ca="1" si="131"/>
        <v>11</v>
      </c>
      <c r="Z1166" s="7" t="str">
        <f ca="1">VLOOKUP($Y1166,Role!$A:$B,2,FALSE)</f>
        <v>Analyst</v>
      </c>
      <c r="AA1166" s="6">
        <f t="shared" ca="1" si="132"/>
        <v>7</v>
      </c>
      <c r="AB1166" s="7" t="str">
        <f ca="1" xml:space="preserve">
IF($AA1166 &lt;&gt; "",
    VLOOKUP($AA1166,Level!$A:$B,2,FALSE),
    ""
)</f>
        <v>Senior</v>
      </c>
      <c r="AC1166" s="1">
        <f ca="1" xml:space="preserve">
IF($Y1166 = 5 + N("Presidente"),
    27000,
    IF($Y1166 = 6 + N("Vice-presidente"),
        23000,
        IF(OR($Y1166 = 8, $Y1166= 13, $Y1166 = 12) + N("Secretária bilíngue ou coordenador ou especialista"),
            8000,
            IF($Y1166 = 7 + N("Diretor"),
                15000,
                IF($Y1166 = 14 + N("Gerente"),
                    12000,
                    IF($Y1166 = 9 + N("Estagiário"),
                        705,
                        IF($Y1166 = 10 + N("Trainee"),
                            805,
                            IF($Y1166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IF($U1166 = 7,
  500,
  IF($U1166 = 8,
    1000,
    IF($U1166 = 9,
      1500,
      IF($U1166 = 10,
        2000,
        0
      )
    )
  )
)
+
N("Adicional no salário por área")
+
IF($W1166 = 14 + N("Tecnologia da Informação"),
  120,
  IF($W1166 = 16 + N("Vendas"),
    110,
    IF($W1166 = 15 + N("Jurídico"),
      100,
      IF(OR($W1166 = 8, $W1166 = 9, $W1166 = 11) + N("Recursos humanos ou comercial ou comunicação e marketing"),
        80,
        0
      )
    )
  )
)
+
N("Adicionando pegadinha")
+
IF(AND($W1166 = 16, $U1166 = 9, $Y1166 = 11, $AA1166 = 5) + N("Se for de vendas, com mestrado, analista sênior"),
  IF($R1166 = 5,
    100,
    0
  )
  +
  IF($N1166 = "M",
    200,
    0
  ),
  0
)</f>
        <v>2500</v>
      </c>
      <c r="AD11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$A1166  &amp; ", "   &amp;
$C1166  &amp; ", "   &amp;
$E1166  &amp; ", '"  &amp;
$J1166  &amp; "', '" &amp;
$N1166  &amp; "', "  &amp;
$R1166  &amp; ", '"  &amp;
TEXT($T1166,"dd/mm/aaaa")  &amp; "', "   &amp;
$U1166  &amp; ", "   &amp;
$W1166  &amp; ", "   &amp;
$Y1166  &amp; ", "   &amp;
IF($AA1166 &lt;&gt; "", $AA1166, "NULL")  &amp; ", "   &amp;
$AC1166  &amp; ");"</f>
        <v>INSERT INTO bi4all.fac_employees (id_company_fk, id_employee_pk, flg_active, employee_name, id_gender_fk, id_race_fk, birthday, id_schooling_fk, id_department_fk, id_role_fk, id_level_fk, salary) VALUES (6a51143286b03064a49cc2acbee63c09a0682d33, 1162, 1, 'Lorenna Furtado Camões', 'F', 7, '14/06/1955', 7, 12, 11, 7, 2500);</v>
      </c>
    </row>
    <row r="1167" spans="1:30" ht="14.25" customHeight="1" x14ac:dyDescent="0.2">
      <c r="A1167" s="7" t="str" cm="1">
        <f t="array" aca="1" ref="A1167" ca="1">INDEX(Company!$A:$A,RANDBETWEEN(5,COUNTA(Company!$A:$A) + 1),1)</f>
        <v>6a51143286b03064a49cc2acbee63c09a0682d33</v>
      </c>
      <c r="B1167" s="7" t="str">
        <f ca="1">VLOOKUP($A1167,Company!$A:$B,2,FALSE)</f>
        <v>ACME Corporation</v>
      </c>
      <c r="C1167" s="5">
        <f t="shared" si="126"/>
        <v>1163</v>
      </c>
      <c r="D1167" s="5" t="str" cm="1">
        <f t="array" ref="D1167">SHA1HASH($C1167)</f>
        <v>736cca45634b541786a2049311bc717ecbd88d60</v>
      </c>
      <c r="E1167" s="6">
        <v>1</v>
      </c>
      <c r="F1167" s="7">
        <f ca="1">IF($C1167 = 1 + N("Presidente"),
    127,
    IF($C1167 = 2 + N("Vice-Presidente"),
        72,
        IF($C1167 = 3 + N("Secretária bilíngue"),
            13,
            RANDBETWEEN(5,COUNT(Name!$A:$A) + 1)
        )
    )
)</f>
        <v>103</v>
      </c>
      <c r="G1167" s="7" t="str">
        <f ca="1">VLOOKUP($F1167,Name!$A:$B,2,FALSE)</f>
        <v>Danniel</v>
      </c>
      <c r="H1167" s="7">
        <f ca="1" xml:space="preserve">
IF($C1167 = 1,
    0,
    RANDBETWEEN(5,COUNT('Last name'!$A:$A) + 1)
)</f>
        <v>16</v>
      </c>
      <c r="I1167" s="7" t="str">
        <f ca="1" xml:space="preserve">
IF($C1167 = 1 + N("Presidente"),
    "de Orléans e Bragança",
    VLOOKUP($H1167,'Last name'!$A:$B,2,FALSE) &amp; " " &amp; VLOOKUP(RANDBETWEEN(5,COUNT('Last name'!$A:$A) + 1),'Last name'!$A:$B,2,FALSE)
)</f>
        <v>Amor Paulista</v>
      </c>
      <c r="J1167" s="7" t="str">
        <f t="shared" ca="1" si="127"/>
        <v>Danniel Amor Paulista</v>
      </c>
      <c r="K1167" s="7" t="str" cm="1">
        <f t="array" aca="1" ref="K1167" ca="1">SHA1HASH($J1167)</f>
        <v>26980f8e0d9830312bc801968daa9a8012a4ec40</v>
      </c>
      <c r="L1167" s="7" cm="1">
        <f t="array" aca="1" ref="L1167" ca="1">INDEX(States!$A:$A,RANDBETWEEN(5,COUNTA(States!$A:$A) + 1),1)</f>
        <v>6</v>
      </c>
      <c r="M1167" s="7" t="str">
        <f ca="1">$L1167 &amp; "|" &amp; VLOOKUP($L1167,States!$A:$B,2,FALSE)</f>
        <v>6|990f6b5f2170b43d022d539b1260b5f1af889998</v>
      </c>
      <c r="N1167" s="7" t="str">
        <f ca="1">VLOOKUP($F1167,Name!$A:$C,3,FALSE)</f>
        <v>M</v>
      </c>
      <c r="O1167" s="7" t="str">
        <f ca="1">VLOOKUP($N1167,Gender!$A:$B,2,FALSE)</f>
        <v>Male</v>
      </c>
      <c r="P1167" s="7" t="str" cm="1">
        <f t="array" aca="1" ref="P1167" ca="1">INDEX('Marital status'!$A:$A,RANDBETWEEN(5,COUNTA('Marital status'!$A:$A) + 1),1)</f>
        <v>459031b19ec5bbd3b3dbc0a9dcf2cb6e6c6f7848</v>
      </c>
      <c r="Q1167" s="7" t="str">
        <f ca="1">VLOOKUP($P1167,'Marital status'!$A:$B,2,FALSE)</f>
        <v xml:space="preserve">Widowed </v>
      </c>
      <c r="R1167" s="7">
        <f t="shared" ca="1" si="128"/>
        <v>5</v>
      </c>
      <c r="S1167" s="7" t="e">
        <f ca="1">VLOOKUP($R1167,Race!$A:$B,2,FALSE)</f>
        <v>#N/A</v>
      </c>
      <c r="T1167" s="8">
        <f t="shared" ca="1" si="129"/>
        <v>23061</v>
      </c>
      <c r="U1167" s="6">
        <f t="shared" ca="1" si="130"/>
        <v>7</v>
      </c>
      <c r="V1167" s="8" t="str">
        <f ca="1">VLOOKUP($U1167,Education!$A:$B,2,FALSE)</f>
        <v>Undergraduate degree</v>
      </c>
      <c r="W1167" s="7">
        <f ca="1" xml:space="preserve">
  IF(OR($Y1167 = 5, $Y1167 = 6, $Y1167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167" s="7" t="str">
        <f ca="1">VLOOKUP($W1167,Department!$A:$B,2,FALSE)</f>
        <v>Controlling</v>
      </c>
      <c r="Y1167" s="6">
        <f t="shared" ca="1" si="131"/>
        <v>9</v>
      </c>
      <c r="Z1167" s="7" t="str">
        <f ca="1">VLOOKUP($Y1167,Role!$A:$B,2,FALSE)</f>
        <v>Intern</v>
      </c>
      <c r="AA1167" s="6" t="str">
        <f t="shared" ca="1" si="132"/>
        <v/>
      </c>
      <c r="AB1167" s="7" t="str">
        <f ca="1" xml:space="preserve">
IF($AA1167 &lt;&gt; "",
    VLOOKUP($AA1167,Level!$A:$B,2,FALSE),
    ""
)</f>
        <v/>
      </c>
      <c r="AC1167" s="1">
        <f ca="1" xml:space="preserve">
IF($Y1167 = 5 + N("Presidente"),
    27000,
    IF($Y1167 = 6 + N("Vice-presidente"),
        23000,
        IF(OR($Y1167 = 8, $Y1167= 13, $Y1167 = 12) + N("Secretária bilíngue ou coordenador ou especialista"),
            8000,
            IF($Y1167 = 7 + N("Diretor"),
                15000,
                IF($Y1167 = 14 + N("Gerente"),
                    12000,
                    IF($Y1167 = 9 + N("Estagiário"),
                        705,
                        IF($Y1167 = 10 + N("Trainee"),
                            805,
                            IF($Y1167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IF($U1167 = 7,
  500,
  IF($U1167 = 8,
    1000,
    IF($U1167 = 9,
      1500,
      IF($U1167 = 10,
        2000,
        0
      )
    )
  )
)
+
N("Adicional no salário por área")
+
IF($W1167 = 14 + N("Tecnologia da Informação"),
  120,
  IF($W1167 = 16 + N("Vendas"),
    110,
    IF($W1167 = 15 + N("Jurídico"),
      100,
      IF(OR($W1167 = 8, $W1167 = 9, $W1167 = 11) + N("Recursos humanos ou comercial ou comunicação e marketing"),
        80,
        0
      )
    )
  )
)
+
N("Adicionando pegadinha")
+
IF(AND($W1167 = 16, $U1167 = 9, $Y1167 = 11, $AA1167 = 5) + N("Se for de vendas, com mestrado, analista sênior"),
  IF($R1167 = 5,
    100,
    0
  )
  +
  IF($N1167 = "M",
    200,
    0
  ),
  0
)</f>
        <v>1205</v>
      </c>
      <c r="AD11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$A1167  &amp; ", "   &amp;
$C1167  &amp; ", "   &amp;
$E1167  &amp; ", '"  &amp;
$J1167  &amp; "', '" &amp;
$N1167  &amp; "', "  &amp;
$R1167  &amp; ", '"  &amp;
TEXT($T1167,"dd/mm/aaaa")  &amp; "', "   &amp;
$U1167  &amp; ", "   &amp;
$W1167  &amp; ", "   &amp;
$Y1167  &amp; ", "   &amp;
IF($AA1167 &lt;&gt; "", $AA1167, "NULL")  &amp; ", "   &amp;
$AC1167  &amp; ");"</f>
        <v>INSERT INTO bi4all.fac_employees (id_company_fk, id_employee_pk, flg_active, employee_name, id_gender_fk, id_race_fk, birthday, id_schooling_fk, id_department_fk, id_role_fk, id_level_fk, salary) VALUES (6a51143286b03064a49cc2acbee63c09a0682d33, 1163, 1, 'Danniel Amor Paulista', 'M', 5, '19/02/1963', 7, 12, 9, NULL, 1205);</v>
      </c>
    </row>
    <row r="1168" spans="1:30" ht="14.25" customHeight="1" x14ac:dyDescent="0.2">
      <c r="A1168" s="7" t="str" cm="1">
        <f t="array" aca="1" ref="A1168" ca="1">INDEX(Company!$A:$A,RANDBETWEEN(5,COUNTA(Company!$A:$A) + 1),1)</f>
        <v>6a51143286b03064a49cc2acbee63c09a0682d33</v>
      </c>
      <c r="B1168" s="7" t="str">
        <f ca="1">VLOOKUP($A1168,Company!$A:$B,2,FALSE)</f>
        <v>ACME Corporation</v>
      </c>
      <c r="C1168" s="5">
        <f t="shared" si="126"/>
        <v>1164</v>
      </c>
      <c r="D1168" s="5" t="str" cm="1">
        <f t="array" ref="D1168">SHA1HASH($C1168)</f>
        <v>31e32558fdf2acfa6e47afefa271580600d36202</v>
      </c>
      <c r="E1168" s="6">
        <v>1</v>
      </c>
      <c r="F1168" s="7">
        <f ca="1">IF($C1168 = 1 + N("Presidente"),
    127,
    IF($C1168 = 2 + N("Vice-Presidente"),
        72,
        IF($C1168 = 3 + N("Secretária bilíngue"),
            13,
            RANDBETWEEN(5,COUNT(Name!$A:$A) + 1)
        )
    )
)</f>
        <v>207</v>
      </c>
      <c r="G1168" s="7" t="str">
        <f ca="1">VLOOKUP($F1168,Name!$A:$B,2,FALSE)</f>
        <v>Kamille</v>
      </c>
      <c r="H1168" s="7">
        <f ca="1" xml:space="preserve">
IF($C1168 = 1,
    0,
    RANDBETWEEN(5,COUNT('Last name'!$A:$A) + 1)
)</f>
        <v>102</v>
      </c>
      <c r="I1168" s="7" t="str">
        <f ca="1" xml:space="preserve">
IF($C1168 = 1 + N("Presidente"),
    "de Orléans e Bragança",
    VLOOKUP($H1168,'Last name'!$A:$B,2,FALSE) &amp; " " &amp; VLOOKUP(RANDBETWEEN(5,COUNT('Last name'!$A:$A) + 1),'Last name'!$A:$B,2,FALSE)
)</f>
        <v>Greco Malafaia</v>
      </c>
      <c r="J1168" s="7" t="str">
        <f t="shared" ca="1" si="127"/>
        <v>Kamille Greco Malafaia</v>
      </c>
      <c r="K1168" s="7" t="str" cm="1">
        <f t="array" aca="1" ref="K1168" ca="1">SHA1HASH($J1168)</f>
        <v>0f3f0517a57606f25594556531a19400fa244119</v>
      </c>
      <c r="L1168" s="7" cm="1">
        <f t="array" aca="1" ref="L1168" ca="1">INDEX(States!$A:$A,RANDBETWEEN(5,COUNTA(States!$A:$A) + 1),1)</f>
        <v>10</v>
      </c>
      <c r="M1168" s="7" t="str">
        <f ca="1">$L1168 &amp; "|" &amp; VLOOKUP($L1168,States!$A:$B,2,FALSE)</f>
        <v>10|fa6e01394cea5decb8157a7e18fa2eeabf35410d</v>
      </c>
      <c r="N1168" s="7" t="str">
        <f ca="1">VLOOKUP($F1168,Name!$A:$C,3,FALSE)</f>
        <v>F</v>
      </c>
      <c r="O1168" s="7" t="str">
        <f ca="1">VLOOKUP($N1168,Gender!$A:$B,2,FALSE)</f>
        <v>Female</v>
      </c>
      <c r="P1168" s="7" t="str" cm="1">
        <f t="array" aca="1" ref="P1168" ca="1">INDEX('Marital status'!$A:$A,RANDBETWEEN(5,COUNTA('Marital status'!$A:$A) + 1),1)</f>
        <v>3266897012b6dcc5723033bc25891bf99efcff6f</v>
      </c>
      <c r="Q1168" s="7" t="str">
        <f ca="1">VLOOKUP($P1168,'Marital status'!$A:$B,2,FALSE)</f>
        <v>MarrieD</v>
      </c>
      <c r="R1168" s="7">
        <f t="shared" ca="1" si="128"/>
        <v>5</v>
      </c>
      <c r="S1168" s="7" t="e">
        <f ca="1">VLOOKUP($R1168,Race!$A:$B,2,FALSE)</f>
        <v>#N/A</v>
      </c>
      <c r="T1168" s="8">
        <f t="shared" ca="1" si="129"/>
        <v>22413</v>
      </c>
      <c r="U1168" s="6">
        <f t="shared" ca="1" si="130"/>
        <v>8</v>
      </c>
      <c r="V1168" s="8" t="str">
        <f ca="1">VLOOKUP($U1168,Education!$A:$B,2,FALSE)</f>
        <v>Graduate school</v>
      </c>
      <c r="W1168" s="7">
        <f ca="1" xml:space="preserve">
  IF(OR($Y1168 = 5, $Y1168 = 6, $Y1168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168" s="7" t="str">
        <f ca="1">VLOOKUP($W1168,Department!$A:$B,2,FALSE)</f>
        <v>Administration</v>
      </c>
      <c r="Y1168" s="6">
        <f t="shared" ca="1" si="131"/>
        <v>11</v>
      </c>
      <c r="Z1168" s="7" t="str">
        <f ca="1">VLOOKUP($Y1168,Role!$A:$B,2,FALSE)</f>
        <v>Analyst</v>
      </c>
      <c r="AA1168" s="6">
        <f t="shared" ca="1" si="132"/>
        <v>5</v>
      </c>
      <c r="AB1168" s="7" t="str">
        <f ca="1" xml:space="preserve">
IF($AA1168 &lt;&gt; "",
    VLOOKUP($AA1168,Level!$A:$B,2,FALSE),
    ""
)</f>
        <v>Junior</v>
      </c>
      <c r="AC1168" s="1">
        <f ca="1" xml:space="preserve">
IF($Y1168 = 5 + N("Presidente"),
    27000,
    IF($Y1168 = 6 + N("Vice-presidente"),
        23000,
        IF(OR($Y1168 = 8, $Y1168= 13, $Y1168 = 12) + N("Secretária bilíngue ou coordenador ou especialista"),
            8000,
            IF($Y1168 = 7 + N("Diretor"),
                15000,
                IF($Y1168 = 14 + N("Gerente"),
                    12000,
                    IF($Y1168 = 9 + N("Estagiário"),
                        705,
                        IF($Y1168 = 10 + N("Trainee"),
                            805,
                            IF($Y1168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IF($U1168 = 7,
  500,
  IF($U1168 = 8,
    1000,
    IF($U1168 = 9,
      1500,
      IF($U1168 = 10,
        2000,
        0
      )
    )
  )
)
+
N("Adicional no salário por área")
+
IF($W1168 = 14 + N("Tecnologia da Informação"),
  120,
  IF($W1168 = 16 + N("Vendas"),
    110,
    IF($W1168 = 15 + N("Jurídico"),
      100,
      IF(OR($W1168 = 8, $W1168 = 9, $W1168 = 11) + N("Recursos humanos ou comercial ou comunicação e marketing"),
        80,
        0
      )
    )
  )
)
+
N("Adicionando pegadinha")
+
IF(AND($W1168 = 16, $U1168 = 9, $Y1168 = 11, $AA1168 = 5) + N("Se for de vendas, com mestrado, analista sênior"),
  IF($R1168 = 5,
    100,
    0
  )
  +
  IF($N1168 = "M",
    200,
    0
  ),
  0
)</f>
        <v>3000</v>
      </c>
      <c r="AD11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$A1168  &amp; ", "   &amp;
$C1168  &amp; ", "   &amp;
$E1168  &amp; ", '"  &amp;
$J1168  &amp; "', '" &amp;
$N1168  &amp; "', "  &amp;
$R1168  &amp; ", '"  &amp;
TEXT($T1168,"dd/mm/aaaa")  &amp; "', "   &amp;
$U1168  &amp; ", "   &amp;
$W1168  &amp; ", "   &amp;
$Y1168  &amp; ", "   &amp;
IF($AA1168 &lt;&gt; "", $AA1168, "NULL")  &amp; ", "   &amp;
$AC1168  &amp; ");"</f>
        <v>INSERT INTO bi4all.fac_employees (id_company_fk, id_employee_pk, flg_active, employee_name, id_gender_fk, id_race_fk, birthday, id_schooling_fk, id_department_fk, id_role_fk, id_level_fk, salary) VALUES (6a51143286b03064a49cc2acbee63c09a0682d33, 1164, 1, 'Kamille Greco Malafaia', 'F', 5, '12/05/1961', 8, 6, 11, 5, 3000);</v>
      </c>
    </row>
    <row r="1169" spans="1:30" ht="14.25" customHeight="1" x14ac:dyDescent="0.2">
      <c r="A1169" s="7" t="str" cm="1">
        <f t="array" aca="1" ref="A1169" ca="1">INDEX(Company!$A:$A,RANDBETWEEN(5,COUNTA(Company!$A:$A) + 1),1)</f>
        <v>6a51143286b03064a49cc2acbee63c09a0682d33</v>
      </c>
      <c r="B1169" s="7" t="str">
        <f ca="1">VLOOKUP($A1169,Company!$A:$B,2,FALSE)</f>
        <v>ACME Corporation</v>
      </c>
      <c r="C1169" s="5">
        <f t="shared" si="126"/>
        <v>1165</v>
      </c>
      <c r="D1169" s="5" t="str" cm="1">
        <f t="array" ref="D1169">SHA1HASH($C1169)</f>
        <v>4a4ab45448022f0c738fe9e310148ea1eb7f856b</v>
      </c>
      <c r="E1169" s="6">
        <v>1</v>
      </c>
      <c r="F1169" s="7">
        <f ca="1">IF($C1169 = 1 + N("Presidente"),
    127,
    IF($C1169 = 2 + N("Vice-Presidente"),
        72,
        IF($C1169 = 3 + N("Secretária bilíngue"),
            13,
            RANDBETWEEN(5,COUNT(Name!$A:$A) + 1)
        )
    )
)</f>
        <v>113</v>
      </c>
      <c r="G1169" s="7" t="str">
        <f ca="1">VLOOKUP($F1169,Name!$A:$B,2,FALSE)</f>
        <v>Desiré</v>
      </c>
      <c r="H1169" s="7">
        <f ca="1" xml:space="preserve">
IF($C1169 = 1,
    0,
    RANDBETWEEN(5,COUNT('Last name'!$A:$A) + 1)
)</f>
        <v>145</v>
      </c>
      <c r="I1169" s="7" t="str">
        <f ca="1" xml:space="preserve">
IF($C1169 = 1 + N("Presidente"),
    "de Orléans e Bragança",
    VLOOKUP($H1169,'Last name'!$A:$B,2,FALSE) &amp; " " &amp; VLOOKUP(RANDBETWEEN(5,COUNT('Last name'!$A:$A) + 1),'Last name'!$A:$B,2,FALSE)
)</f>
        <v>Pasquim Mello</v>
      </c>
      <c r="J1169" s="7" t="str">
        <f t="shared" ca="1" si="127"/>
        <v>Desiré Pasquim Mello</v>
      </c>
      <c r="K1169" s="7" t="str" cm="1">
        <f t="array" aca="1" ref="K1169" ca="1">SHA1HASH($J1169)</f>
        <v>d40b86d428d8466a54e9758d212a5d62aa753b0a</v>
      </c>
      <c r="L1169" s="7" cm="1">
        <f t="array" aca="1" ref="L1169" ca="1">INDEX(States!$A:$A,RANDBETWEEN(5,COUNTA(States!$A:$A) + 1),1)</f>
        <v>24</v>
      </c>
      <c r="M1169" s="7" t="str">
        <f ca="1">$L1169 &amp; "|" &amp; VLOOKUP($L1169,States!$A:$B,2,FALSE)</f>
        <v>24|4e344e218f5d3cb3700b5fb228401547cb97b31c</v>
      </c>
      <c r="N1169" s="7" t="str">
        <f ca="1">VLOOKUP($F1169,Name!$A:$C,3,FALSE)</f>
        <v>F</v>
      </c>
      <c r="O1169" s="7" t="str">
        <f ca="1">VLOOKUP($N1169,Gender!$A:$B,2,FALSE)</f>
        <v>Female</v>
      </c>
      <c r="P1169" s="7" t="str" cm="1">
        <f t="array" aca="1" ref="P1169" ca="1">INDEX('Marital status'!$A:$A,RANDBETWEEN(5,COUNTA('Marital status'!$A:$A) + 1),1)</f>
        <v>3266897012b6dcc5723033bc25891bf99efcff6f</v>
      </c>
      <c r="Q1169" s="7" t="str">
        <f ca="1">VLOOKUP($P1169,'Marital status'!$A:$B,2,FALSE)</f>
        <v>MarrieD</v>
      </c>
      <c r="R1169" s="7">
        <f t="shared" ca="1" si="128"/>
        <v>6</v>
      </c>
      <c r="S1169" s="7" t="e">
        <f ca="1">VLOOKUP($R1169,Race!$A:$B,2,FALSE)</f>
        <v>#N/A</v>
      </c>
      <c r="T1169" s="8">
        <f t="shared" ca="1" si="129"/>
        <v>29906</v>
      </c>
      <c r="U1169" s="6">
        <f t="shared" ca="1" si="130"/>
        <v>7</v>
      </c>
      <c r="V1169" s="8" t="str">
        <f ca="1">VLOOKUP($U1169,Education!$A:$B,2,FALSE)</f>
        <v>Undergraduate degree</v>
      </c>
      <c r="W1169" s="7">
        <f ca="1" xml:space="preserve">
  IF(OR($Y1169 = 5, $Y1169 = 6, $Y1169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69" s="7" t="str">
        <f ca="1">VLOOKUP($W1169,Department!$A:$B,2,FALSE)</f>
        <v>Commercial</v>
      </c>
      <c r="Y1169" s="6">
        <f t="shared" ca="1" si="131"/>
        <v>10</v>
      </c>
      <c r="Z1169" s="7" t="str">
        <f ca="1">VLOOKUP($Y1169,Role!$A:$B,2,FALSE)</f>
        <v>Trainee</v>
      </c>
      <c r="AA1169" s="6" t="str">
        <f t="shared" ca="1" si="132"/>
        <v/>
      </c>
      <c r="AB1169" s="7" t="str">
        <f ca="1" xml:space="preserve">
IF($AA1169 &lt;&gt; "",
    VLOOKUP($AA1169,Level!$A:$B,2,FALSE),
    ""
)</f>
        <v/>
      </c>
      <c r="AC1169" s="1">
        <f ca="1" xml:space="preserve">
IF($Y1169 = 5 + N("Presidente"),
    27000,
    IF($Y1169 = 6 + N("Vice-presidente"),
        23000,
        IF(OR($Y1169 = 8, $Y1169= 13, $Y1169 = 12) + N("Secretária bilíngue ou coordenador ou especialista"),
            8000,
            IF($Y1169 = 7 + N("Diretor"),
                15000,
                IF($Y1169 = 14 + N("Gerente"),
                    12000,
                    IF($Y1169 = 9 + N("Estagiário"),
                        705,
                        IF($Y1169 = 10 + N("Trainee"),
                            805,
                            IF($Y1169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IF($U1169 = 7,
  500,
  IF($U1169 = 8,
    1000,
    IF($U1169 = 9,
      1500,
      IF($U1169 = 10,
        2000,
        0
      )
    )
  )
)
+
N("Adicional no salário por área")
+
IF($W1169 = 14 + N("Tecnologia da Informação"),
  120,
  IF($W1169 = 16 + N("Vendas"),
    110,
    IF($W1169 = 15 + N("Jurídico"),
      100,
      IF(OR($W1169 = 8, $W1169 = 9, $W1169 = 11) + N("Recursos humanos ou comercial ou comunicação e marketing"),
        80,
        0
      )
    )
  )
)
+
N("Adicionando pegadinha")
+
IF(AND($W1169 = 16, $U1169 = 9, $Y1169 = 11, $AA1169 = 5) + N("Se for de vendas, com mestrado, analista sênior"),
  IF($R1169 = 5,
    100,
    0
  )
  +
  IF($N1169 = "M",
    200,
    0
  ),
  0
)</f>
        <v>1385</v>
      </c>
      <c r="AD11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$A1169  &amp; ", "   &amp;
$C1169  &amp; ", "   &amp;
$E1169  &amp; ", '"  &amp;
$J1169  &amp; "', '" &amp;
$N1169  &amp; "', "  &amp;
$R1169  &amp; ", '"  &amp;
TEXT($T1169,"dd/mm/aaaa")  &amp; "', "   &amp;
$U1169  &amp; ", "   &amp;
$W1169  &amp; ", "   &amp;
$Y1169  &amp; ", "   &amp;
IF($AA1169 &lt;&gt; "", $AA1169, "NULL")  &amp; ", "   &amp;
$AC1169  &amp; ");"</f>
        <v>INSERT INTO bi4all.fac_employees (id_company_fk, id_employee_pk, flg_active, employee_name, id_gender_fk, id_race_fk, birthday, id_schooling_fk, id_department_fk, id_role_fk, id_level_fk, salary) VALUES (6a51143286b03064a49cc2acbee63c09a0682d33, 1165, 1, 'Desiré Pasquim Mello', 'F', 6, '16/11/1981', 7, 9, 10, NULL, 1385);</v>
      </c>
    </row>
    <row r="1170" spans="1:30" ht="14.25" customHeight="1" x14ac:dyDescent="0.2">
      <c r="A1170" s="7" t="str" cm="1">
        <f t="array" aca="1" ref="A1170" ca="1">INDEX(Company!$A:$A,RANDBETWEEN(5,COUNTA(Company!$A:$A) + 1),1)</f>
        <v>6a51143286b03064a49cc2acbee63c09a0682d33</v>
      </c>
      <c r="B1170" s="7" t="str">
        <f ca="1">VLOOKUP($A1170,Company!$A:$B,2,FALSE)</f>
        <v>ACME Corporation</v>
      </c>
      <c r="C1170" s="5">
        <f t="shared" si="126"/>
        <v>1166</v>
      </c>
      <c r="D1170" s="5" t="str" cm="1">
        <f t="array" ref="D1170">SHA1HASH($C1170)</f>
        <v>dc5a02ad7c6cc4b77e93dc175800619e7e684464</v>
      </c>
      <c r="E1170" s="6">
        <v>1</v>
      </c>
      <c r="F1170" s="7">
        <f ca="1">IF($C1170 = 1 + N("Presidente"),
    127,
    IF($C1170 = 2 + N("Vice-Presidente"),
        72,
        IF($C1170 = 3 + N("Secretária bilíngue"),
            13,
            RANDBETWEEN(5,COUNT(Name!$A:$A) + 1)
        )
    )
)</f>
        <v>49</v>
      </c>
      <c r="G1170" s="7" t="str">
        <f ca="1">VLOOKUP($F1170,Name!$A:$B,2,FALSE)</f>
        <v>Anthony Gabriel</v>
      </c>
      <c r="H1170" s="7">
        <f ca="1" xml:space="preserve">
IF($C1170 = 1,
    0,
    RANDBETWEEN(5,COUNT('Last name'!$A:$A) + 1)
)</f>
        <v>99</v>
      </c>
      <c r="I1170" s="7" t="str">
        <f ca="1" xml:space="preserve">
IF($C1170 = 1 + N("Presidente"),
    "de Orléans e Bragança",
    VLOOKUP($H1170,'Last name'!$A:$B,2,FALSE) &amp; " " &amp; VLOOKUP(RANDBETWEEN(5,COUNT('Last name'!$A:$A) + 1),'Last name'!$A:$B,2,FALSE)
)</f>
        <v>Gomes Ribeiro</v>
      </c>
      <c r="J1170" s="7" t="str">
        <f t="shared" ca="1" si="127"/>
        <v>Anthony Gabriel Gomes Ribeiro</v>
      </c>
      <c r="K1170" s="7" t="str" cm="1">
        <f t="array" aca="1" ref="K1170" ca="1">SHA1HASH($J1170)</f>
        <v>5d8ec56024bd57af749eb774df3f0543532d2c74</v>
      </c>
      <c r="L1170" s="7" cm="1">
        <f t="array" aca="1" ref="L1170" ca="1">INDEX(States!$A:$A,RANDBETWEEN(5,COUNTA(States!$A:$A) + 1),1)</f>
        <v>24</v>
      </c>
      <c r="M1170" s="7" t="str">
        <f ca="1">$L1170 &amp; "|" &amp; VLOOKUP($L1170,States!$A:$B,2,FALSE)</f>
        <v>24|4e344e218f5d3cb3700b5fb228401547cb97b31c</v>
      </c>
      <c r="N1170" s="7" t="str">
        <f ca="1">VLOOKUP($F1170,Name!$A:$C,3,FALSE)</f>
        <v>M</v>
      </c>
      <c r="O1170" s="7" t="str">
        <f ca="1">VLOOKUP($N1170,Gender!$A:$B,2,FALSE)</f>
        <v>Male</v>
      </c>
      <c r="P1170" s="7" t="str" cm="1">
        <f t="array" aca="1" ref="P1170" ca="1">INDEX('Marital status'!$A:$A,RANDBETWEEN(5,COUNTA('Marital status'!$A:$A) + 1),1)</f>
        <v>459031b19ec5bbd3b3dbc0a9dcf2cb6e6c6f7848</v>
      </c>
      <c r="Q1170" s="7" t="str">
        <f ca="1">VLOOKUP($P1170,'Marital status'!$A:$B,2,FALSE)</f>
        <v xml:space="preserve">Widowed </v>
      </c>
      <c r="R1170" s="7">
        <f t="shared" ca="1" si="128"/>
        <v>5</v>
      </c>
      <c r="S1170" s="7" t="e">
        <f ca="1">VLOOKUP($R1170,Race!$A:$B,2,FALSE)</f>
        <v>#N/A</v>
      </c>
      <c r="T1170" s="8">
        <f t="shared" ca="1" si="129"/>
        <v>23690</v>
      </c>
      <c r="U1170" s="6">
        <f t="shared" ca="1" si="130"/>
        <v>8</v>
      </c>
      <c r="V1170" s="8" t="str">
        <f ca="1">VLOOKUP($U1170,Education!$A:$B,2,FALSE)</f>
        <v>Graduate school</v>
      </c>
      <c r="W1170" s="7">
        <f ca="1" xml:space="preserve">
  IF(OR($Y1170 = 5, $Y1170 = 6, $Y1170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170" s="7" t="str">
        <f ca="1">VLOOKUP($W1170,Department!$A:$B,2,FALSE)</f>
        <v>Administration</v>
      </c>
      <c r="Y1170" s="6">
        <f t="shared" ca="1" si="131"/>
        <v>11</v>
      </c>
      <c r="Z1170" s="7" t="str">
        <f ca="1">VLOOKUP($Y1170,Role!$A:$B,2,FALSE)</f>
        <v>Analyst</v>
      </c>
      <c r="AA1170" s="6">
        <f t="shared" ca="1" si="132"/>
        <v>7</v>
      </c>
      <c r="AB1170" s="7" t="str">
        <f ca="1" xml:space="preserve">
IF($AA1170 &lt;&gt; "",
    VLOOKUP($AA1170,Level!$A:$B,2,FALSE),
    ""
)</f>
        <v>Senior</v>
      </c>
      <c r="AC1170" s="1">
        <f ca="1" xml:space="preserve">
IF($Y1170 = 5 + N("Presidente"),
    27000,
    IF($Y1170 = 6 + N("Vice-presidente"),
        23000,
        IF(OR($Y1170 = 8, $Y1170= 13, $Y1170 = 12) + N("Secretária bilíngue ou coordenador ou especialista"),
            8000,
            IF($Y1170 = 7 + N("Diretor"),
                15000,
                IF($Y1170 = 14 + N("Gerente"),
                    12000,
                    IF($Y1170 = 9 + N("Estagiário"),
                        705,
                        IF($Y1170 = 10 + N("Trainee"),
                            805,
                            IF($Y1170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IF($U1170 = 7,
  500,
  IF($U1170 = 8,
    1000,
    IF($U1170 = 9,
      1500,
      IF($U1170 = 10,
        2000,
        0
      )
    )
  )
)
+
N("Adicional no salário por área")
+
IF($W1170 = 14 + N("Tecnologia da Informação"),
  120,
  IF($W1170 = 16 + N("Vendas"),
    110,
    IF($W1170 = 15 + N("Jurídico"),
      100,
      IF(OR($W1170 = 8, $W1170 = 9, $W1170 = 11) + N("Recursos humanos ou comercial ou comunicação e marketing"),
        80,
        0
      )
    )
  )
)
+
N("Adicionando pegadinha")
+
IF(AND($W1170 = 16, $U1170 = 9, $Y1170 = 11, $AA1170 = 5) + N("Se for de vendas, com mestrado, analista sênior"),
  IF($R1170 = 5,
    100,
    0
  )
  +
  IF($N1170 = "M",
    200,
    0
  ),
  0
)</f>
        <v>3000</v>
      </c>
      <c r="AD11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$A1170  &amp; ", "   &amp;
$C1170  &amp; ", "   &amp;
$E1170  &amp; ", '"  &amp;
$J1170  &amp; "', '" &amp;
$N1170  &amp; "', "  &amp;
$R1170  &amp; ", '"  &amp;
TEXT($T1170,"dd/mm/aaaa")  &amp; "', "   &amp;
$U1170  &amp; ", "   &amp;
$W1170  &amp; ", "   &amp;
$Y1170  &amp; ", "   &amp;
IF($AA1170 &lt;&gt; "", $AA1170, "NULL")  &amp; ", "   &amp;
$AC1170  &amp; ");"</f>
        <v>INSERT INTO bi4all.fac_employees (id_company_fk, id_employee_pk, flg_active, employee_name, id_gender_fk, id_race_fk, birthday, id_schooling_fk, id_department_fk, id_role_fk, id_level_fk, salary) VALUES (6a51143286b03064a49cc2acbee63c09a0682d33, 1166, 1, 'Anthony Gabriel Gomes Ribeiro', 'M', 5, '09/11/1964', 8, 6, 11, 7, 3000);</v>
      </c>
    </row>
    <row r="1171" spans="1:30" ht="14.25" customHeight="1" x14ac:dyDescent="0.2">
      <c r="A1171" s="7" t="str" cm="1">
        <f t="array" aca="1" ref="A1171" ca="1">INDEX(Company!$A:$A,RANDBETWEEN(5,COUNTA(Company!$A:$A) + 1),1)</f>
        <v>6a51143286b03064a49cc2acbee63c09a0682d33</v>
      </c>
      <c r="B1171" s="7" t="str">
        <f ca="1">VLOOKUP($A1171,Company!$A:$B,2,FALSE)</f>
        <v>ACME Corporation</v>
      </c>
      <c r="C1171" s="5">
        <f t="shared" si="126"/>
        <v>1167</v>
      </c>
      <c r="D1171" s="5" t="str" cm="1">
        <f t="array" ref="D1171">SHA1HASH($C1171)</f>
        <v>f8997252c6e5ae3d950b736e1a81160a2e937a7f</v>
      </c>
      <c r="E1171" s="6">
        <v>1</v>
      </c>
      <c r="F1171" s="7">
        <f ca="1">IF($C1171 = 1 + N("Presidente"),
    127,
    IF($C1171 = 2 + N("Vice-Presidente"),
        72,
        IF($C1171 = 3 + N("Secretária bilíngue"),
            13,
            RANDBETWEEN(5,COUNT(Name!$A:$A) + 1)
        )
    )
)</f>
        <v>358</v>
      </c>
      <c r="G1171" s="7" t="str">
        <f ca="1">VLOOKUP($F1171,Name!$A:$B,2,FALSE)</f>
        <v>Vinícius</v>
      </c>
      <c r="H1171" s="7">
        <f ca="1" xml:space="preserve">
IF($C1171 = 1,
    0,
    RANDBETWEEN(5,COUNT('Last name'!$A:$A) + 1)
)</f>
        <v>171</v>
      </c>
      <c r="I1171" s="7" t="str">
        <f ca="1" xml:space="preserve">
IF($C1171 = 1 + N("Presidente"),
    "de Orléans e Bragança",
    VLOOKUP($H1171,'Last name'!$A:$B,2,FALSE) &amp; " " &amp; VLOOKUP(RANDBETWEEN(5,COUNT('Last name'!$A:$A) + 1),'Last name'!$A:$B,2,FALSE)
)</f>
        <v>Sacramento Furtado</v>
      </c>
      <c r="J1171" s="7" t="str">
        <f t="shared" ca="1" si="127"/>
        <v>Vinícius Sacramento Furtado</v>
      </c>
      <c r="K1171" s="7" t="str" cm="1">
        <f t="array" aca="1" ref="K1171" ca="1">SHA1HASH($J1171)</f>
        <v>be8e21ff2475bc5cabd1947f1c094ca088a58016</v>
      </c>
      <c r="L1171" s="7" cm="1">
        <f t="array" aca="1" ref="L1171" ca="1">INDEX(States!$A:$A,RANDBETWEEN(5,COUNTA(States!$A:$A) + 1),1)</f>
        <v>9</v>
      </c>
      <c r="M1171" s="7" t="str">
        <f ca="1">$L1171 &amp; "|" &amp; VLOOKUP($L1171,States!$A:$B,2,FALSE)</f>
        <v>9|68b7ab1daf7c594d71db682ca70a5cb187f0524f</v>
      </c>
      <c r="N1171" s="7" t="str">
        <f ca="1">VLOOKUP($F1171,Name!$A:$C,3,FALSE)</f>
        <v>M</v>
      </c>
      <c r="O1171" s="7" t="str">
        <f ca="1">VLOOKUP($N1171,Gender!$A:$B,2,FALSE)</f>
        <v>Male</v>
      </c>
      <c r="P1171" s="7" t="str" cm="1">
        <f t="array" aca="1" ref="P1171" ca="1">INDEX('Marital status'!$A:$A,RANDBETWEEN(5,COUNTA('Marital status'!$A:$A) + 1),1)</f>
        <v>93ac84f4e0bd5c1c97b670a12a7fff6af89fb6b3</v>
      </c>
      <c r="Q1171" s="7" t="str">
        <f ca="1">VLOOKUP($P1171,'Marital status'!$A:$B,2,FALSE)</f>
        <v>DIVORCED</v>
      </c>
      <c r="R1171" s="7">
        <f t="shared" ca="1" si="128"/>
        <v>5</v>
      </c>
      <c r="S1171" s="7" t="e">
        <f ca="1">VLOOKUP($R1171,Race!$A:$B,2,FALSE)</f>
        <v>#N/A</v>
      </c>
      <c r="T1171" s="8">
        <f t="shared" ca="1" si="129"/>
        <v>30480</v>
      </c>
      <c r="U1171" s="6">
        <f t="shared" ca="1" si="130"/>
        <v>7</v>
      </c>
      <c r="V1171" s="8" t="str">
        <f ca="1">VLOOKUP($U1171,Education!$A:$B,2,FALSE)</f>
        <v>Undergraduate degree</v>
      </c>
      <c r="W1171" s="7">
        <f ca="1" xml:space="preserve">
  IF(OR($Y1171 = 5, $Y1171 = 6, $Y1171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171" s="7" t="str">
        <f ca="1">VLOOKUP($W1171,Department!$A:$B,2,FALSE)</f>
        <v>Finance</v>
      </c>
      <c r="Y1171" s="6">
        <f t="shared" ca="1" si="131"/>
        <v>9</v>
      </c>
      <c r="Z1171" s="7" t="str">
        <f ca="1">VLOOKUP($Y1171,Role!$A:$B,2,FALSE)</f>
        <v>Intern</v>
      </c>
      <c r="AA1171" s="6" t="str">
        <f t="shared" ca="1" si="132"/>
        <v/>
      </c>
      <c r="AB1171" s="7" t="str">
        <f ca="1" xml:space="preserve">
IF($AA1171 &lt;&gt; "",
    VLOOKUP($AA1171,Level!$A:$B,2,FALSE),
    ""
)</f>
        <v/>
      </c>
      <c r="AC1171" s="1">
        <f ca="1" xml:space="preserve">
IF($Y1171 = 5 + N("Presidente"),
    27000,
    IF($Y1171 = 6 + N("Vice-presidente"),
        23000,
        IF(OR($Y1171 = 8, $Y1171= 13, $Y1171 = 12) + N("Secretária bilíngue ou coordenador ou especialista"),
            8000,
            IF($Y1171 = 7 + N("Diretor"),
                15000,
                IF($Y1171 = 14 + N("Gerente"),
                    12000,
                    IF($Y1171 = 9 + N("Estagiário"),
                        705,
                        IF($Y1171 = 10 + N("Trainee"),
                            805,
                            IF($Y1171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IF($U1171 = 7,
  500,
  IF($U1171 = 8,
    1000,
    IF($U1171 = 9,
      1500,
      IF($U1171 = 10,
        2000,
        0
      )
    )
  )
)
+
N("Adicional no salário por área")
+
IF($W1171 = 14 + N("Tecnologia da Informação"),
  120,
  IF($W1171 = 16 + N("Vendas"),
    110,
    IF($W1171 = 15 + N("Jurídico"),
      100,
      IF(OR($W1171 = 8, $W1171 = 9, $W1171 = 11) + N("Recursos humanos ou comercial ou comunicação e marketing"),
        80,
        0
      )
    )
  )
)
+
N("Adicionando pegadinha")
+
IF(AND($W1171 = 16, $U1171 = 9, $Y1171 = 11, $AA1171 = 5) + N("Se for de vendas, com mestrado, analista sênior"),
  IF($R1171 = 5,
    100,
    0
  )
  +
  IF($N1171 = "M",
    200,
    0
  ),
  0
)</f>
        <v>1205</v>
      </c>
      <c r="AD11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$A1171  &amp; ", "   &amp;
$C1171  &amp; ", "   &amp;
$E1171  &amp; ", '"  &amp;
$J1171  &amp; "', '" &amp;
$N1171  &amp; "', "  &amp;
$R1171  &amp; ", '"  &amp;
TEXT($T1171,"dd/mm/aaaa")  &amp; "', "   &amp;
$U1171  &amp; ", "   &amp;
$W1171  &amp; ", "   &amp;
$Y1171  &amp; ", "   &amp;
IF($AA1171 &lt;&gt; "", $AA1171, "NULL")  &amp; ", "   &amp;
$AC1171  &amp; ");"</f>
        <v>INSERT INTO bi4all.fac_employees (id_company_fk, id_employee_pk, flg_active, employee_name, id_gender_fk, id_race_fk, birthday, id_schooling_fk, id_department_fk, id_role_fk, id_level_fk, salary) VALUES (6a51143286b03064a49cc2acbee63c09a0682d33, 1167, 1, 'Vinícius Sacramento Furtado', 'M', 5, '13/06/1983', 7, 7, 9, NULL, 1205);</v>
      </c>
    </row>
    <row r="1172" spans="1:30" ht="14.25" customHeight="1" x14ac:dyDescent="0.2">
      <c r="A1172" s="7" t="str" cm="1">
        <f t="array" aca="1" ref="A1172" ca="1">INDEX(Company!$A:$A,RANDBETWEEN(5,COUNTA(Company!$A:$A) + 1),1)</f>
        <v>6a51143286b03064a49cc2acbee63c09a0682d33</v>
      </c>
      <c r="B1172" s="7" t="str">
        <f ca="1">VLOOKUP($A1172,Company!$A:$B,2,FALSE)</f>
        <v>ACME Corporation</v>
      </c>
      <c r="C1172" s="5">
        <f t="shared" si="126"/>
        <v>1168</v>
      </c>
      <c r="D1172" s="5" t="str" cm="1">
        <f t="array" ref="D1172">SHA1HASH($C1172)</f>
        <v>1ff73fddc94ef96b107787b28b5a5c931b3c761b</v>
      </c>
      <c r="E1172" s="6">
        <v>1</v>
      </c>
      <c r="F1172" s="7">
        <f ca="1">IF($C1172 = 1 + N("Presidente"),
    127,
    IF($C1172 = 2 + N("Vice-Presidente"),
        72,
        IF($C1172 = 3 + N("Secretária bilíngue"),
            13,
            RANDBETWEEN(5,COUNT(Name!$A:$A) + 1)
        )
    )
)</f>
        <v>253</v>
      </c>
      <c r="G1172" s="7" t="str">
        <f ca="1">VLOOKUP($F1172,Name!$A:$B,2,FALSE)</f>
        <v>Malu</v>
      </c>
      <c r="H1172" s="7">
        <f ca="1" xml:space="preserve">
IF($C1172 = 1,
    0,
    RANDBETWEEN(5,COUNT('Last name'!$A:$A) + 1)
)</f>
        <v>98</v>
      </c>
      <c r="I1172" s="7" t="str">
        <f ca="1" xml:space="preserve">
IF($C1172 = 1 + N("Presidente"),
    "de Orléans e Bragança",
    VLOOKUP($H1172,'Last name'!$A:$B,2,FALSE) &amp; " " &amp; VLOOKUP(RANDBETWEEN(5,COUNT('Last name'!$A:$A) + 1),'Last name'!$A:$B,2,FALSE)
)</f>
        <v>Giordano Luz</v>
      </c>
      <c r="J1172" s="7" t="str">
        <f t="shared" ca="1" si="127"/>
        <v>Malu Giordano Luz</v>
      </c>
      <c r="K1172" s="7" t="str" cm="1">
        <f t="array" aca="1" ref="K1172" ca="1">SHA1HASH($J1172)</f>
        <v>c22284299497ab4d55ee809bbd5d8186d38b0ff9</v>
      </c>
      <c r="L1172" s="7" cm="1">
        <f t="array" aca="1" ref="L1172" ca="1">INDEX(States!$A:$A,RANDBETWEEN(5,COUNTA(States!$A:$A) + 1),1)</f>
        <v>23</v>
      </c>
      <c r="M1172" s="7" t="str">
        <f ca="1">$L1172 &amp; "|" &amp; VLOOKUP($L1172,States!$A:$B,2,FALSE)</f>
        <v>23|22fbba2e2c257238254804c428968d474037a633</v>
      </c>
      <c r="N1172" s="7" t="str">
        <f ca="1">VLOOKUP($F1172,Name!$A:$C,3,FALSE)</f>
        <v>F</v>
      </c>
      <c r="O1172" s="7" t="str">
        <f ca="1">VLOOKUP($N1172,Gender!$A:$B,2,FALSE)</f>
        <v>Female</v>
      </c>
      <c r="P1172" s="7" t="str" cm="1">
        <f t="array" aca="1" ref="P1172" ca="1">INDEX('Marital status'!$A:$A,RANDBETWEEN(5,COUNTA('Marital status'!$A:$A) + 1),1)</f>
        <v>ce0b1612aa711b78a720295d271a33894e2b72bf</v>
      </c>
      <c r="Q1172" s="7" t="str">
        <f ca="1">VLOOKUP($P1172,'Marital status'!$A:$B,2,FALSE)</f>
        <v>single</v>
      </c>
      <c r="R1172" s="7">
        <f t="shared" ca="1" si="128"/>
        <v>5</v>
      </c>
      <c r="S1172" s="7" t="e">
        <f ca="1">VLOOKUP($R1172,Race!$A:$B,2,FALSE)</f>
        <v>#N/A</v>
      </c>
      <c r="T1172" s="8">
        <f t="shared" ca="1" si="129"/>
        <v>20777</v>
      </c>
      <c r="U1172" s="6">
        <f t="shared" ca="1" si="130"/>
        <v>8</v>
      </c>
      <c r="V1172" s="8" t="str">
        <f ca="1">VLOOKUP($U1172,Education!$A:$B,2,FALSE)</f>
        <v>Graduate school</v>
      </c>
      <c r="W1172" s="7">
        <f ca="1" xml:space="preserve">
  IF(OR($Y1172 = 5, $Y1172 = 6, $Y1172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172" s="7" t="str">
        <f ca="1">VLOOKUP($W1172,Department!$A:$B,2,FALSE)</f>
        <v>Presidency</v>
      </c>
      <c r="Y1172" s="6">
        <f t="shared" ca="1" si="131"/>
        <v>11</v>
      </c>
      <c r="Z1172" s="7" t="str">
        <f ca="1">VLOOKUP($Y1172,Role!$A:$B,2,FALSE)</f>
        <v>Analyst</v>
      </c>
      <c r="AA1172" s="6">
        <f t="shared" ca="1" si="132"/>
        <v>5</v>
      </c>
      <c r="AB1172" s="7" t="str">
        <f ca="1" xml:space="preserve">
IF($AA1172 &lt;&gt; "",
    VLOOKUP($AA1172,Level!$A:$B,2,FALSE),
    ""
)</f>
        <v>Junior</v>
      </c>
      <c r="AC1172" s="1">
        <f ca="1" xml:space="preserve">
IF($Y1172 = 5 + N("Presidente"),
    27000,
    IF($Y1172 = 6 + N("Vice-presidente"),
        23000,
        IF(OR($Y1172 = 8, $Y1172= 13, $Y1172 = 12) + N("Secretária bilíngue ou coordenador ou especialista"),
            8000,
            IF($Y1172 = 7 + N("Diretor"),
                15000,
                IF($Y1172 = 14 + N("Gerente"),
                    12000,
                    IF($Y1172 = 9 + N("Estagiário"),
                        705,
                        IF($Y1172 = 10 + N("Trainee"),
                            805,
                            IF($Y1172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IF($U1172 = 7,
  500,
  IF($U1172 = 8,
    1000,
    IF($U1172 = 9,
      1500,
      IF($U1172 = 10,
        2000,
        0
      )
    )
  )
)
+
N("Adicional no salário por área")
+
IF($W1172 = 14 + N("Tecnologia da Informação"),
  120,
  IF($W1172 = 16 + N("Vendas"),
    110,
    IF($W1172 = 15 + N("Jurídico"),
      100,
      IF(OR($W1172 = 8, $W1172 = 9, $W1172 = 11) + N("Recursos humanos ou comercial ou comunicação e marketing"),
        80,
        0
      )
    )
  )
)
+
N("Adicionando pegadinha")
+
IF(AND($W1172 = 16, $U1172 = 9, $Y1172 = 11, $AA1172 = 5) + N("Se for de vendas, com mestrado, analista sênior"),
  IF($R1172 = 5,
    100,
    0
  )
  +
  IF($N1172 = "M",
    200,
    0
  ),
  0
)</f>
        <v>3000</v>
      </c>
      <c r="AD11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$A1172  &amp; ", "   &amp;
$C1172  &amp; ", "   &amp;
$E1172  &amp; ", '"  &amp;
$J1172  &amp; "', '" &amp;
$N1172  &amp; "', "  &amp;
$R1172  &amp; ", '"  &amp;
TEXT($T1172,"dd/mm/aaaa")  &amp; "', "   &amp;
$U1172  &amp; ", "   &amp;
$W1172  &amp; ", "   &amp;
$Y1172  &amp; ", "   &amp;
IF($AA1172 &lt;&gt; "", $AA1172, "NULL")  &amp; ", "   &amp;
$AC1172  &amp; ");"</f>
        <v>INSERT INTO bi4all.fac_employees (id_company_fk, id_employee_pk, flg_active, employee_name, id_gender_fk, id_race_fk, birthday, id_schooling_fk, id_department_fk, id_role_fk, id_level_fk, salary) VALUES (6a51143286b03064a49cc2acbee63c09a0682d33, 1168, 1, 'Malu Giordano Luz', 'F', 5, '18/11/1956', 8, 5, 11, 5, 3000);</v>
      </c>
    </row>
    <row r="1173" spans="1:30" ht="14.25" customHeight="1" x14ac:dyDescent="0.2">
      <c r="A1173" s="7" t="str" cm="1">
        <f t="array" aca="1" ref="A1173" ca="1">INDEX(Company!$A:$A,RANDBETWEEN(5,COUNTA(Company!$A:$A) + 1),1)</f>
        <v>6a51143286b03064a49cc2acbee63c09a0682d33</v>
      </c>
      <c r="B1173" s="7" t="str">
        <f ca="1">VLOOKUP($A1173,Company!$A:$B,2,FALSE)</f>
        <v>ACME Corporation</v>
      </c>
      <c r="C1173" s="5">
        <f t="shared" si="126"/>
        <v>1169</v>
      </c>
      <c r="D1173" s="5" t="str" cm="1">
        <f t="array" ref="D1173">SHA1HASH($C1173)</f>
        <v>720280228d832ca4d96e5fd013bddb398998d000</v>
      </c>
      <c r="E1173" s="6">
        <v>1</v>
      </c>
      <c r="F1173" s="7">
        <f ca="1">IF($C1173 = 1 + N("Presidente"),
    127,
    IF($C1173 = 2 + N("Vice-Presidente"),
        72,
        IF($C1173 = 3 + N("Secretária bilíngue"),
            13,
            RANDBETWEEN(5,COUNT(Name!$A:$A) + 1)
        )
    )
)</f>
        <v>148</v>
      </c>
      <c r="G1173" s="7" t="str">
        <f ca="1">VLOOKUP($F1173,Name!$A:$B,2,FALSE)</f>
        <v>Frankin</v>
      </c>
      <c r="H1173" s="7">
        <f ca="1" xml:space="preserve">
IF($C1173 = 1,
    0,
    RANDBETWEEN(5,COUNT('Last name'!$A:$A) + 1)
)</f>
        <v>95</v>
      </c>
      <c r="I1173" s="7" t="str">
        <f ca="1" xml:space="preserve">
IF($C1173 = 1 + N("Presidente"),
    "de Orléans e Bragança",
    VLOOKUP($H1173,'Last name'!$A:$B,2,FALSE) &amp; " " &amp; VLOOKUP(RANDBETWEEN(5,COUNT('Last name'!$A:$A) + 1),'Last name'!$A:$B,2,FALSE)
)</f>
        <v>Galli Alvaregna</v>
      </c>
      <c r="J1173" s="7" t="str">
        <f t="shared" ca="1" si="127"/>
        <v>Frankin Galli Alvaregna</v>
      </c>
      <c r="K1173" s="7" t="str" cm="1">
        <f t="array" aca="1" ref="K1173" ca="1">SHA1HASH($J1173)</f>
        <v>f8e658f91569957b607baa4d722ad4b7d5c9db8d</v>
      </c>
      <c r="L1173" s="7" cm="1">
        <f t="array" aca="1" ref="L1173" ca="1">INDEX(States!$A:$A,RANDBETWEEN(5,COUNTA(States!$A:$A) + 1),1)</f>
        <v>18</v>
      </c>
      <c r="M1173" s="7" t="str">
        <f ca="1">$L1173 &amp; "|" &amp; VLOOKUP($L1173,States!$A:$B,2,FALSE)</f>
        <v>18|4c829e7753eab86056bb8157601420a362debf31</v>
      </c>
      <c r="N1173" s="7" t="str">
        <f ca="1">VLOOKUP($F1173,Name!$A:$C,3,FALSE)</f>
        <v>M</v>
      </c>
      <c r="O1173" s="7" t="str">
        <f ca="1">VLOOKUP($N1173,Gender!$A:$B,2,FALSE)</f>
        <v>Male</v>
      </c>
      <c r="P1173" s="7" t="str" cm="1">
        <f t="array" aca="1" ref="P1173" ca="1">INDEX('Marital status'!$A:$A,RANDBETWEEN(5,COUNTA('Marital status'!$A:$A) + 1),1)</f>
        <v>93ac84f4e0bd5c1c97b670a12a7fff6af89fb6b3</v>
      </c>
      <c r="Q1173" s="7" t="str">
        <f ca="1">VLOOKUP($P1173,'Marital status'!$A:$B,2,FALSE)</f>
        <v>DIVORCED</v>
      </c>
      <c r="R1173" s="7">
        <f t="shared" ca="1" si="128"/>
        <v>5</v>
      </c>
      <c r="S1173" s="7" t="e">
        <f ca="1">VLOOKUP($R1173,Race!$A:$B,2,FALSE)</f>
        <v>#N/A</v>
      </c>
      <c r="T1173" s="8">
        <f t="shared" ca="1" si="129"/>
        <v>20524</v>
      </c>
      <c r="U1173" s="6">
        <f t="shared" ca="1" si="130"/>
        <v>7</v>
      </c>
      <c r="V1173" s="8" t="str">
        <f ca="1">VLOOKUP($U1173,Education!$A:$B,2,FALSE)</f>
        <v>Undergraduate degree</v>
      </c>
      <c r="W1173" s="7">
        <f ca="1" xml:space="preserve">
  IF(OR($Y1173 = 5, $Y1173 = 6, $Y1173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173" s="7" t="str">
        <f ca="1">VLOOKUP($W1173,Department!$A:$B,2,FALSE)</f>
        <v>Presidency</v>
      </c>
      <c r="Y1173" s="6">
        <f t="shared" ca="1" si="131"/>
        <v>10</v>
      </c>
      <c r="Z1173" s="7" t="str">
        <f ca="1">VLOOKUP($Y1173,Role!$A:$B,2,FALSE)</f>
        <v>Trainee</v>
      </c>
      <c r="AA1173" s="6" t="str">
        <f t="shared" ca="1" si="132"/>
        <v/>
      </c>
      <c r="AB1173" s="7" t="str">
        <f ca="1" xml:space="preserve">
IF($AA1173 &lt;&gt; "",
    VLOOKUP($AA1173,Level!$A:$B,2,FALSE),
    ""
)</f>
        <v/>
      </c>
      <c r="AC1173" s="1">
        <f ca="1" xml:space="preserve">
IF($Y1173 = 5 + N("Presidente"),
    27000,
    IF($Y1173 = 6 + N("Vice-presidente"),
        23000,
        IF(OR($Y1173 = 8, $Y1173= 13, $Y1173 = 12) + N("Secretária bilíngue ou coordenador ou especialista"),
            8000,
            IF($Y1173 = 7 + N("Diretor"),
                15000,
                IF($Y1173 = 14 + N("Gerente"),
                    12000,
                    IF($Y1173 = 9 + N("Estagiário"),
                        705,
                        IF($Y1173 = 10 + N("Trainee"),
                            805,
                            IF($Y1173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IF($U1173 = 7,
  500,
  IF($U1173 = 8,
    1000,
    IF($U1173 = 9,
      1500,
      IF($U1173 = 10,
        2000,
        0
      )
    )
  )
)
+
N("Adicional no salário por área")
+
IF($W1173 = 14 + N("Tecnologia da Informação"),
  120,
  IF($W1173 = 16 + N("Vendas"),
    110,
    IF($W1173 = 15 + N("Jurídico"),
      100,
      IF(OR($W1173 = 8, $W1173 = 9, $W1173 = 11) + N("Recursos humanos ou comercial ou comunicação e marketing"),
        80,
        0
      )
    )
  )
)
+
N("Adicionando pegadinha")
+
IF(AND($W1173 = 16, $U1173 = 9, $Y1173 = 11, $AA1173 = 5) + N("Se for de vendas, com mestrado, analista sênior"),
  IF($R1173 = 5,
    100,
    0
  )
  +
  IF($N1173 = "M",
    200,
    0
  ),
  0
)</f>
        <v>1305</v>
      </c>
      <c r="AD11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$A1173  &amp; ", "   &amp;
$C1173  &amp; ", "   &amp;
$E1173  &amp; ", '"  &amp;
$J1173  &amp; "', '" &amp;
$N1173  &amp; "', "  &amp;
$R1173  &amp; ", '"  &amp;
TEXT($T1173,"dd/mm/aaaa")  &amp; "', "   &amp;
$U1173  &amp; ", "   &amp;
$W1173  &amp; ", "   &amp;
$Y1173  &amp; ", "   &amp;
IF($AA1173 &lt;&gt; "", $AA1173, "NULL")  &amp; ", "   &amp;
$AC1173  &amp; ");"</f>
        <v>INSERT INTO bi4all.fac_employees (id_company_fk, id_employee_pk, flg_active, employee_name, id_gender_fk, id_race_fk, birthday, id_schooling_fk, id_department_fk, id_role_fk, id_level_fk, salary) VALUES (6a51143286b03064a49cc2acbee63c09a0682d33, 1169, 1, 'Frankin Galli Alvaregna', 'M', 5, '10/03/1956', 7, 5, 10, NULL, 1305);</v>
      </c>
    </row>
    <row r="1174" spans="1:30" ht="14.25" customHeight="1" x14ac:dyDescent="0.2">
      <c r="A1174" s="7" t="str" cm="1">
        <f t="array" aca="1" ref="A1174" ca="1">INDEX(Company!$A:$A,RANDBETWEEN(5,COUNTA(Company!$A:$A) + 1),1)</f>
        <v>6a51143286b03064a49cc2acbee63c09a0682d33</v>
      </c>
      <c r="B1174" s="7" t="str">
        <f ca="1">VLOOKUP($A1174,Company!$A:$B,2,FALSE)</f>
        <v>ACME Corporation</v>
      </c>
      <c r="C1174" s="5">
        <f t="shared" si="126"/>
        <v>1170</v>
      </c>
      <c r="D1174" s="5" t="str" cm="1">
        <f t="array" ref="D1174">SHA1HASH($C1174)</f>
        <v>1c90b882d4ac9c7d95d597bd8b37e3bfa36aec00</v>
      </c>
      <c r="E1174" s="6">
        <v>1</v>
      </c>
      <c r="F1174" s="7">
        <f ca="1">IF($C1174 = 1 + N("Presidente"),
    127,
    IF($C1174 = 2 + N("Vice-Presidente"),
        72,
        IF($C1174 = 3 + N("Secretária bilíngue"),
            13,
            RANDBETWEEN(5,COUNT(Name!$A:$A) + 1)
        )
    )
)</f>
        <v>43</v>
      </c>
      <c r="G1174" s="7" t="str">
        <f ca="1">VLOOKUP($F1174,Name!$A:$B,2,FALSE)</f>
        <v>Anita</v>
      </c>
      <c r="H1174" s="7">
        <f ca="1" xml:space="preserve">
IF($C1174 = 1,
    0,
    RANDBETWEEN(5,COUNT('Last name'!$A:$A) + 1)
)</f>
        <v>8</v>
      </c>
      <c r="I1174" s="7" t="str">
        <f ca="1" xml:space="preserve">
IF($C1174 = 1 + N("Presidente"),
    "de Orléans e Bragança",
    VLOOKUP($H1174,'Last name'!$A:$B,2,FALSE) &amp; " " &amp; VLOOKUP(RANDBETWEEN(5,COUNT('Last name'!$A:$A) + 1),'Last name'!$A:$B,2,FALSE)
)</f>
        <v>Alcantara Junqueira</v>
      </c>
      <c r="J1174" s="7" t="str">
        <f t="shared" ca="1" si="127"/>
        <v>Anita Alcantara Junqueira</v>
      </c>
      <c r="K1174" s="7" t="str" cm="1">
        <f t="array" aca="1" ref="K1174" ca="1">SHA1HASH($J1174)</f>
        <v>b95108590d0aeb1e3205e58a476527a0baa99121</v>
      </c>
      <c r="L1174" s="7" cm="1">
        <f t="array" aca="1" ref="L1174" ca="1">INDEX(States!$A:$A,RANDBETWEEN(5,COUNTA(States!$A:$A) + 1),1)</f>
        <v>23</v>
      </c>
      <c r="M1174" s="7" t="str">
        <f ca="1">$L1174 &amp; "|" &amp; VLOOKUP($L1174,States!$A:$B,2,FALSE)</f>
        <v>23|22fbba2e2c257238254804c428968d474037a633</v>
      </c>
      <c r="N1174" s="7" t="str">
        <f ca="1">VLOOKUP($F1174,Name!$A:$C,3,FALSE)</f>
        <v>F</v>
      </c>
      <c r="O1174" s="7" t="str">
        <f ca="1">VLOOKUP($N1174,Gender!$A:$B,2,FALSE)</f>
        <v>Female</v>
      </c>
      <c r="P1174" s="7" t="str" cm="1">
        <f t="array" aca="1" ref="P1174" ca="1">INDEX('Marital status'!$A:$A,RANDBETWEEN(5,COUNTA('Marital status'!$A:$A) + 1),1)</f>
        <v>459031b19ec5bbd3b3dbc0a9dcf2cb6e6c6f7848</v>
      </c>
      <c r="Q1174" s="7" t="str">
        <f ca="1">VLOOKUP($P1174,'Marital status'!$A:$B,2,FALSE)</f>
        <v xml:space="preserve">Widowed </v>
      </c>
      <c r="R1174" s="7">
        <f t="shared" ca="1" si="128"/>
        <v>5</v>
      </c>
      <c r="S1174" s="7" t="e">
        <f ca="1">VLOOKUP($R1174,Race!$A:$B,2,FALSE)</f>
        <v>#N/A</v>
      </c>
      <c r="T1174" s="8">
        <f t="shared" ca="1" si="129"/>
        <v>19715</v>
      </c>
      <c r="U1174" s="6">
        <f t="shared" ca="1" si="130"/>
        <v>7</v>
      </c>
      <c r="V1174" s="8" t="str">
        <f ca="1">VLOOKUP($U1174,Education!$A:$B,2,FALSE)</f>
        <v>Undergraduate degree</v>
      </c>
      <c r="W1174" s="7">
        <f ca="1" xml:space="preserve">
  IF(OR($Y1174 = 5, $Y1174 = 6, $Y1174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174" s="7" t="str">
        <f ca="1">VLOOKUP($W1174,Department!$A:$B,2,FALSE)</f>
        <v>Finance</v>
      </c>
      <c r="Y1174" s="6">
        <f t="shared" ca="1" si="131"/>
        <v>11</v>
      </c>
      <c r="Z1174" s="7" t="str">
        <f ca="1">VLOOKUP($Y1174,Role!$A:$B,2,FALSE)</f>
        <v>Analyst</v>
      </c>
      <c r="AA1174" s="6">
        <f t="shared" ca="1" si="132"/>
        <v>7</v>
      </c>
      <c r="AB1174" s="7" t="str">
        <f ca="1" xml:space="preserve">
IF($AA1174 &lt;&gt; "",
    VLOOKUP($AA1174,Level!$A:$B,2,FALSE),
    ""
)</f>
        <v>Senior</v>
      </c>
      <c r="AC1174" s="1">
        <f ca="1" xml:space="preserve">
IF($Y1174 = 5 + N("Presidente"),
    27000,
    IF($Y1174 = 6 + N("Vice-presidente"),
        23000,
        IF(OR($Y1174 = 8, $Y1174= 13, $Y1174 = 12) + N("Secretária bilíngue ou coordenador ou especialista"),
            8000,
            IF($Y1174 = 7 + N("Diretor"),
                15000,
                IF($Y1174 = 14 + N("Gerente"),
                    12000,
                    IF($Y1174 = 9 + N("Estagiário"),
                        705,
                        IF($Y1174 = 10 + N("Trainee"),
                            805,
                            IF($Y1174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IF($U1174 = 7,
  500,
  IF($U1174 = 8,
    1000,
    IF($U1174 = 9,
      1500,
      IF($U1174 = 10,
        2000,
        0
      )
    )
  )
)
+
N("Adicional no salário por área")
+
IF($W1174 = 14 + N("Tecnologia da Informação"),
  120,
  IF($W1174 = 16 + N("Vendas"),
    110,
    IF($W1174 = 15 + N("Jurídico"),
      100,
      IF(OR($W1174 = 8, $W1174 = 9, $W1174 = 11) + N("Recursos humanos ou comercial ou comunicação e marketing"),
        80,
        0
      )
    )
  )
)
+
N("Adicionando pegadinha")
+
IF(AND($W1174 = 16, $U1174 = 9, $Y1174 = 11, $AA1174 = 5) + N("Se for de vendas, com mestrado, analista sênior"),
  IF($R1174 = 5,
    100,
    0
  )
  +
  IF($N1174 = "M",
    200,
    0
  ),
  0
)</f>
        <v>2500</v>
      </c>
      <c r="AD11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$A1174  &amp; ", "   &amp;
$C1174  &amp; ", "   &amp;
$E1174  &amp; ", '"  &amp;
$J1174  &amp; "', '" &amp;
$N1174  &amp; "', "  &amp;
$R1174  &amp; ", '"  &amp;
TEXT($T1174,"dd/mm/aaaa")  &amp; "', "   &amp;
$U1174  &amp; ", "   &amp;
$W1174  &amp; ", "   &amp;
$Y1174  &amp; ", "   &amp;
IF($AA1174 &lt;&gt; "", $AA1174, "NULL")  &amp; ", "   &amp;
$AC1174  &amp; ");"</f>
        <v>INSERT INTO bi4all.fac_employees (id_company_fk, id_employee_pk, flg_active, employee_name, id_gender_fk, id_race_fk, birthday, id_schooling_fk, id_department_fk, id_role_fk, id_level_fk, salary) VALUES (6a51143286b03064a49cc2acbee63c09a0682d33, 1170, 1, 'Anita Alcantara Junqueira', 'F', 5, '22/12/1953', 7, 7, 11, 7, 2500);</v>
      </c>
    </row>
    <row r="1175" spans="1:30" ht="14.25" customHeight="1" x14ac:dyDescent="0.2">
      <c r="A1175" s="7" t="str" cm="1">
        <f t="array" aca="1" ref="A1175" ca="1">INDEX(Company!$A:$A,RANDBETWEEN(5,COUNTA(Company!$A:$A) + 1),1)</f>
        <v>6a51143286b03064a49cc2acbee63c09a0682d33</v>
      </c>
      <c r="B1175" s="7" t="str">
        <f ca="1">VLOOKUP($A1175,Company!$A:$B,2,FALSE)</f>
        <v>ACME Corporation</v>
      </c>
      <c r="C1175" s="5">
        <f t="shared" si="126"/>
        <v>1171</v>
      </c>
      <c r="D1175" s="5" t="str" cm="1">
        <f t="array" ref="D1175">SHA1HASH($C1175)</f>
        <v>aa0e9f704b12a27af259750f79b22f99efdb68c5</v>
      </c>
      <c r="E1175" s="6">
        <v>1</v>
      </c>
      <c r="F1175" s="7">
        <f ca="1">IF($C1175 = 1 + N("Presidente"),
    127,
    IF($C1175 = 2 + N("Vice-Presidente"),
        72,
        IF($C1175 = 3 + N("Secretária bilíngue"),
            13,
            RANDBETWEEN(5,COUNT(Name!$A:$A) + 1)
        )
    )
)</f>
        <v>178</v>
      </c>
      <c r="G1175" s="7" t="str">
        <f ca="1">VLOOKUP($F1175,Name!$A:$B,2,FALSE)</f>
        <v>Isabely</v>
      </c>
      <c r="H1175" s="7">
        <f ca="1" xml:space="preserve">
IF($C1175 = 1,
    0,
    RANDBETWEEN(5,COUNT('Last name'!$A:$A) + 1)
)</f>
        <v>136</v>
      </c>
      <c r="I1175" s="7" t="str">
        <f ca="1" xml:space="preserve">
IF($C1175 = 1 + N("Presidente"),
    "de Orléans e Bragança",
    VLOOKUP($H1175,'Last name'!$A:$B,2,FALSE) &amp; " " &amp; VLOOKUP(RANDBETWEEN(5,COUNT('Last name'!$A:$A) + 1),'Last name'!$A:$B,2,FALSE)
)</f>
        <v>Moretti Andrioli</v>
      </c>
      <c r="J1175" s="7" t="str">
        <f t="shared" ca="1" si="127"/>
        <v>Isabely Moretti Andrioli</v>
      </c>
      <c r="K1175" s="7" t="str" cm="1">
        <f t="array" aca="1" ref="K1175" ca="1">SHA1HASH($J1175)</f>
        <v>f86916d0afa8ec21347d4ec42f5d140bbbe13bc5</v>
      </c>
      <c r="L1175" s="7" cm="1">
        <f t="array" aca="1" ref="L1175" ca="1">INDEX(States!$A:$A,RANDBETWEEN(5,COUNTA(States!$A:$A) + 1),1)</f>
        <v>21</v>
      </c>
      <c r="M1175" s="7" t="str">
        <f ca="1">$L1175 &amp; "|" &amp; VLOOKUP($L1175,States!$A:$B,2,FALSE)</f>
        <v>21|18f454963e4e8ae3fea0597ea98a4e003875820f</v>
      </c>
      <c r="N1175" s="7" t="str">
        <f ca="1">VLOOKUP($F1175,Name!$A:$C,3,FALSE)</f>
        <v>F</v>
      </c>
      <c r="O1175" s="7" t="str">
        <f ca="1">VLOOKUP($N1175,Gender!$A:$B,2,FALSE)</f>
        <v>Female</v>
      </c>
      <c r="P1175" s="7" t="str" cm="1">
        <f t="array" aca="1" ref="P1175" ca="1">INDEX('Marital status'!$A:$A,RANDBETWEEN(5,COUNTA('Marital status'!$A:$A) + 1),1)</f>
        <v>93ac84f4e0bd5c1c97b670a12a7fff6af89fb6b3</v>
      </c>
      <c r="Q1175" s="7" t="str">
        <f ca="1">VLOOKUP($P1175,'Marital status'!$A:$B,2,FALSE)</f>
        <v>DIVORCED</v>
      </c>
      <c r="R1175" s="7">
        <f t="shared" ca="1" si="128"/>
        <v>5</v>
      </c>
      <c r="S1175" s="7" t="e">
        <f ca="1">VLOOKUP($R1175,Race!$A:$B,2,FALSE)</f>
        <v>#N/A</v>
      </c>
      <c r="T1175" s="8">
        <f t="shared" ca="1" si="129"/>
        <v>18411</v>
      </c>
      <c r="U1175" s="6">
        <f t="shared" ca="1" si="130"/>
        <v>7</v>
      </c>
      <c r="V1175" s="8" t="str">
        <f ca="1">VLOOKUP($U1175,Education!$A:$B,2,FALSE)</f>
        <v>Undergraduate degree</v>
      </c>
      <c r="W1175" s="7">
        <f ca="1" xml:space="preserve">
  IF(OR($Y1175 = 5, $Y1175 = 6, $Y1175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175" s="7" t="str">
        <f ca="1">VLOOKUP($W1175,Department!$A:$B,2,FALSE)</f>
        <v>Operations</v>
      </c>
      <c r="Y1175" s="6">
        <f t="shared" ca="1" si="131"/>
        <v>10</v>
      </c>
      <c r="Z1175" s="7" t="str">
        <f ca="1">VLOOKUP($Y1175,Role!$A:$B,2,FALSE)</f>
        <v>Trainee</v>
      </c>
      <c r="AA1175" s="6" t="str">
        <f t="shared" ca="1" si="132"/>
        <v/>
      </c>
      <c r="AB1175" s="7" t="str">
        <f ca="1" xml:space="preserve">
IF($AA1175 &lt;&gt; "",
    VLOOKUP($AA1175,Level!$A:$B,2,FALSE),
    ""
)</f>
        <v/>
      </c>
      <c r="AC1175" s="1">
        <f ca="1" xml:space="preserve">
IF($Y1175 = 5 + N("Presidente"),
    27000,
    IF($Y1175 = 6 + N("Vice-presidente"),
        23000,
        IF(OR($Y1175 = 8, $Y1175= 13, $Y1175 = 12) + N("Secretária bilíngue ou coordenador ou especialista"),
            8000,
            IF($Y1175 = 7 + N("Diretor"),
                15000,
                IF($Y1175 = 14 + N("Gerente"),
                    12000,
                    IF($Y1175 = 9 + N("Estagiário"),
                        705,
                        IF($Y1175 = 10 + N("Trainee"),
                            805,
                            IF($Y1175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IF($U1175 = 7,
  500,
  IF($U1175 = 8,
    1000,
    IF($U1175 = 9,
      1500,
      IF($U1175 = 10,
        2000,
        0
      )
    )
  )
)
+
N("Adicional no salário por área")
+
IF($W1175 = 14 + N("Tecnologia da Informação"),
  120,
  IF($W1175 = 16 + N("Vendas"),
    110,
    IF($W1175 = 15 + N("Jurídico"),
      100,
      IF(OR($W1175 = 8, $W1175 = 9, $W1175 = 11) + N("Recursos humanos ou comercial ou comunicação e marketing"),
        80,
        0
      )
    )
  )
)
+
N("Adicionando pegadinha")
+
IF(AND($W1175 = 16, $U1175 = 9, $Y1175 = 11, $AA1175 = 5) + N("Se for de vendas, com mestrado, analista sênior"),
  IF($R1175 = 5,
    100,
    0
  )
  +
  IF($N1175 = "M",
    200,
    0
  ),
  0
)</f>
        <v>1305</v>
      </c>
      <c r="AD11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$A1175  &amp; ", "   &amp;
$C1175  &amp; ", "   &amp;
$E1175  &amp; ", '"  &amp;
$J1175  &amp; "', '" &amp;
$N1175  &amp; "', "  &amp;
$R1175  &amp; ", '"  &amp;
TEXT($T1175,"dd/mm/aaaa")  &amp; "', "   &amp;
$U1175  &amp; ", "   &amp;
$W1175  &amp; ", "   &amp;
$Y1175  &amp; ", "   &amp;
IF($AA1175 &lt;&gt; "", $AA1175, "NULL")  &amp; ", "   &amp;
$AC1175  &amp; ");"</f>
        <v>INSERT INTO bi4all.fac_employees (id_company_fk, id_employee_pk, flg_active, employee_name, id_gender_fk, id_race_fk, birthday, id_schooling_fk, id_department_fk, id_role_fk, id_level_fk, salary) VALUES (6a51143286b03064a49cc2acbee63c09a0682d33, 1171, 1, 'Isabely Moretti Andrioli', 'F', 5, '28/05/1950', 7, 10, 10, NULL, 1305);</v>
      </c>
    </row>
    <row r="1176" spans="1:30" ht="14.25" customHeight="1" x14ac:dyDescent="0.2">
      <c r="A1176" s="7" t="str" cm="1">
        <f t="array" aca="1" ref="A1176" ca="1">INDEX(Company!$A:$A,RANDBETWEEN(5,COUNTA(Company!$A:$A) + 1),1)</f>
        <v>6a51143286b03064a49cc2acbee63c09a0682d33</v>
      </c>
      <c r="B1176" s="7" t="str">
        <f ca="1">VLOOKUP($A1176,Company!$A:$B,2,FALSE)</f>
        <v>ACME Corporation</v>
      </c>
      <c r="C1176" s="5">
        <f t="shared" si="126"/>
        <v>1172</v>
      </c>
      <c r="D1176" s="5" t="str" cm="1">
        <f t="array" ref="D1176">SHA1HASH($C1176)</f>
        <v>e41c8fd8d6da74a91fc96008280baea77725b5a7</v>
      </c>
      <c r="E1176" s="6">
        <v>1</v>
      </c>
      <c r="F1176" s="7">
        <f ca="1">IF($C1176 = 1 + N("Presidente"),
    127,
    IF($C1176 = 2 + N("Vice-Presidente"),
        72,
        IF($C1176 = 3 + N("Secretária bilíngue"),
            13,
            RANDBETWEEN(5,COUNT(Name!$A:$A) + 1)
        )
    )
)</f>
        <v>288</v>
      </c>
      <c r="G1176" s="7" t="str">
        <f ca="1">VLOOKUP($F1176,Name!$A:$B,2,FALSE)</f>
        <v>Matheus Bruno</v>
      </c>
      <c r="H1176" s="7">
        <f ca="1" xml:space="preserve">
IF($C1176 = 1,
    0,
    RANDBETWEEN(5,COUNT('Last name'!$A:$A) + 1)
)</f>
        <v>75</v>
      </c>
      <c r="I1176" s="7" t="str">
        <f ca="1" xml:space="preserve">
IF($C1176 = 1 + N("Presidente"),
    "de Orléans e Bragança",
    VLOOKUP($H1176,'Last name'!$A:$B,2,FALSE) &amp; " " &amp; VLOOKUP(RANDBETWEEN(5,COUNT('Last name'!$A:$A) + 1),'Last name'!$A:$B,2,FALSE)
)</f>
        <v>dos Santos Carneiro</v>
      </c>
      <c r="J1176" s="7" t="str">
        <f t="shared" ca="1" si="127"/>
        <v>Matheus Bruno dos Santos Carneiro</v>
      </c>
      <c r="K1176" s="7" t="str" cm="1">
        <f t="array" aca="1" ref="K1176" ca="1">SHA1HASH($J1176)</f>
        <v>da7e4f3b4b2931970dd652731ce425eac370ba85</v>
      </c>
      <c r="L1176" s="7" cm="1">
        <f t="array" aca="1" ref="L1176" ca="1">INDEX(States!$A:$A,RANDBETWEEN(5,COUNTA(States!$A:$A) + 1),1)</f>
        <v>7</v>
      </c>
      <c r="M1176" s="7" t="str">
        <f ca="1">$L1176 &amp; "|" &amp; VLOOKUP($L1176,States!$A:$B,2,FALSE)</f>
        <v>7|f2e12883042f184299ea408f79a5077ec107e25e</v>
      </c>
      <c r="N1176" s="7" t="str">
        <f ca="1">VLOOKUP($F1176,Name!$A:$C,3,FALSE)</f>
        <v>M</v>
      </c>
      <c r="O1176" s="7" t="str">
        <f ca="1">VLOOKUP($N1176,Gender!$A:$B,2,FALSE)</f>
        <v>Male</v>
      </c>
      <c r="P1176" s="7" t="str" cm="1">
        <f t="array" aca="1" ref="P1176" ca="1">INDEX('Marital status'!$A:$A,RANDBETWEEN(5,COUNTA('Marital status'!$A:$A) + 1),1)</f>
        <v>459031b19ec5bbd3b3dbc0a9dcf2cb6e6c6f7848</v>
      </c>
      <c r="Q1176" s="7" t="str">
        <f ca="1">VLOOKUP($P1176,'Marital status'!$A:$B,2,FALSE)</f>
        <v xml:space="preserve">Widowed </v>
      </c>
      <c r="R1176" s="7">
        <f t="shared" ca="1" si="128"/>
        <v>6</v>
      </c>
      <c r="S1176" s="7" t="e">
        <f ca="1">VLOOKUP($R1176,Race!$A:$B,2,FALSE)</f>
        <v>#N/A</v>
      </c>
      <c r="T1176" s="8">
        <f t="shared" ca="1" si="129"/>
        <v>21379</v>
      </c>
      <c r="U1176" s="6">
        <f t="shared" ca="1" si="130"/>
        <v>7</v>
      </c>
      <c r="V1176" s="8" t="str">
        <f ca="1">VLOOKUP($U1176,Education!$A:$B,2,FALSE)</f>
        <v>Undergraduate degree</v>
      </c>
      <c r="W1176" s="7">
        <f ca="1" xml:space="preserve">
  IF(OR($Y1176 = 5, $Y1176 = 6, $Y1176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176" s="7" t="str">
        <f ca="1">VLOOKUP($W1176,Department!$A:$B,2,FALSE)</f>
        <v>Human Resource</v>
      </c>
      <c r="Y1176" s="6">
        <f t="shared" ca="1" si="131"/>
        <v>11</v>
      </c>
      <c r="Z1176" s="7" t="str">
        <f ca="1">VLOOKUP($Y1176,Role!$A:$B,2,FALSE)</f>
        <v>Analyst</v>
      </c>
      <c r="AA1176" s="6">
        <f t="shared" ca="1" si="132"/>
        <v>7</v>
      </c>
      <c r="AB1176" s="7" t="str">
        <f ca="1" xml:space="preserve">
IF($AA1176 &lt;&gt; "",
    VLOOKUP($AA1176,Level!$A:$B,2,FALSE),
    ""
)</f>
        <v>Senior</v>
      </c>
      <c r="AC1176" s="1">
        <f ca="1" xml:space="preserve">
IF($Y1176 = 5 + N("Presidente"),
    27000,
    IF($Y1176 = 6 + N("Vice-presidente"),
        23000,
        IF(OR($Y1176 = 8, $Y1176= 13, $Y1176 = 12) + N("Secretária bilíngue ou coordenador ou especialista"),
            8000,
            IF($Y1176 = 7 + N("Diretor"),
                15000,
                IF($Y1176 = 14 + N("Gerente"),
                    12000,
                    IF($Y1176 = 9 + N("Estagiário"),
                        705,
                        IF($Y1176 = 10 + N("Trainee"),
                            805,
                            IF($Y1176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IF($U1176 = 7,
  500,
  IF($U1176 = 8,
    1000,
    IF($U1176 = 9,
      1500,
      IF($U1176 = 10,
        2000,
        0
      )
    )
  )
)
+
N("Adicional no salário por área")
+
IF($W1176 = 14 + N("Tecnologia da Informação"),
  120,
  IF($W1176 = 16 + N("Vendas"),
    110,
    IF($W1176 = 15 + N("Jurídico"),
      100,
      IF(OR($W1176 = 8, $W1176 = 9, $W1176 = 11) + N("Recursos humanos ou comercial ou comunicação e marketing"),
        80,
        0
      )
    )
  )
)
+
N("Adicionando pegadinha")
+
IF(AND($W1176 = 16, $U1176 = 9, $Y1176 = 11, $AA1176 = 5) + N("Se for de vendas, com mestrado, analista sênior"),
  IF($R1176 = 5,
    100,
    0
  )
  +
  IF($N1176 = "M",
    200,
    0
  ),
  0
)</f>
        <v>2580</v>
      </c>
      <c r="AD11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$A1176  &amp; ", "   &amp;
$C1176  &amp; ", "   &amp;
$E1176  &amp; ", '"  &amp;
$J1176  &amp; "', '" &amp;
$N1176  &amp; "', "  &amp;
$R1176  &amp; ", '"  &amp;
TEXT($T1176,"dd/mm/aaaa")  &amp; "', "   &amp;
$U1176  &amp; ", "   &amp;
$W1176  &amp; ", "   &amp;
$Y1176  &amp; ", "   &amp;
IF($AA1176 &lt;&gt; "", $AA1176, "NULL")  &amp; ", "   &amp;
$AC1176  &amp; ");"</f>
        <v>INSERT INTO bi4all.fac_employees (id_company_fk, id_employee_pk, flg_active, employee_name, id_gender_fk, id_race_fk, birthday, id_schooling_fk, id_department_fk, id_role_fk, id_level_fk, salary) VALUES (6a51143286b03064a49cc2acbee63c09a0682d33, 1172, 1, 'Matheus Bruno dos Santos Carneiro', 'M', 6, '13/07/1958', 7, 8, 11, 7, 2580);</v>
      </c>
    </row>
    <row r="1177" spans="1:30" ht="14.25" customHeight="1" x14ac:dyDescent="0.2">
      <c r="A1177" s="7" t="str" cm="1">
        <f t="array" aca="1" ref="A1177" ca="1">INDEX(Company!$A:$A,RANDBETWEEN(5,COUNTA(Company!$A:$A) + 1),1)</f>
        <v>6a51143286b03064a49cc2acbee63c09a0682d33</v>
      </c>
      <c r="B1177" s="7" t="str">
        <f ca="1">VLOOKUP($A1177,Company!$A:$B,2,FALSE)</f>
        <v>ACME Corporation</v>
      </c>
      <c r="C1177" s="5">
        <f t="shared" si="126"/>
        <v>1173</v>
      </c>
      <c r="D1177" s="5" t="str" cm="1">
        <f t="array" ref="D1177">SHA1HASH($C1177)</f>
        <v>a739eb585292be58c99962fd287acafb1a459b72</v>
      </c>
      <c r="E1177" s="6">
        <v>1</v>
      </c>
      <c r="F1177" s="7">
        <f ca="1">IF($C1177 = 1 + N("Presidente"),
    127,
    IF($C1177 = 2 + N("Vice-Presidente"),
        72,
        IF($C1177 = 3 + N("Secretária bilíngue"),
            13,
            RANDBETWEEN(5,COUNT(Name!$A:$A) + 1)
        )
    )
)</f>
        <v>251</v>
      </c>
      <c r="G1177" s="7" t="str">
        <f ca="1">VLOOKUP($F1177,Name!$A:$B,2,FALSE)</f>
        <v>Maitê</v>
      </c>
      <c r="H1177" s="7">
        <f ca="1" xml:space="preserve">
IF($C1177 = 1,
    0,
    RANDBETWEEN(5,COUNT('Last name'!$A:$A) + 1)
)</f>
        <v>163</v>
      </c>
      <c r="I1177" s="7" t="str">
        <f ca="1" xml:space="preserve">
IF($C1177 = 1 + N("Presidente"),
    "de Orléans e Bragança",
    VLOOKUP($H1177,'Last name'!$A:$B,2,FALSE) &amp; " " &amp; VLOOKUP(RANDBETWEEN(5,COUNT('Last name'!$A:$A) + 1),'Last name'!$A:$B,2,FALSE)
)</f>
        <v>Rinaldi Saragoça</v>
      </c>
      <c r="J1177" s="7" t="str">
        <f t="shared" ca="1" si="127"/>
        <v>Maitê Rinaldi Saragoça</v>
      </c>
      <c r="K1177" s="7" t="str" cm="1">
        <f t="array" aca="1" ref="K1177" ca="1">SHA1HASH($J1177)</f>
        <v>d454ffe169a6bde32acfca95cdb0ec83a07647f2</v>
      </c>
      <c r="L1177" s="7" cm="1">
        <f t="array" aca="1" ref="L1177" ca="1">INDEX(States!$A:$A,RANDBETWEEN(5,COUNTA(States!$A:$A) + 1),1)</f>
        <v>17</v>
      </c>
      <c r="M1177" s="7" t="str">
        <f ca="1">$L1177 &amp; "|" &amp; VLOOKUP($L1177,States!$A:$B,2,FALSE)</f>
        <v>17|1a8e69bd071c473b31bfb6b123d956580475386e</v>
      </c>
      <c r="N1177" s="7" t="str">
        <f ca="1">VLOOKUP($F1177,Name!$A:$C,3,FALSE)</f>
        <v>F</v>
      </c>
      <c r="O1177" s="7" t="str">
        <f ca="1">VLOOKUP($N1177,Gender!$A:$B,2,FALSE)</f>
        <v>Female</v>
      </c>
      <c r="P1177" s="7" t="str" cm="1">
        <f t="array" aca="1" ref="P1177" ca="1">INDEX('Marital status'!$A:$A,RANDBETWEEN(5,COUNTA('Marital status'!$A:$A) + 1),1)</f>
        <v>3266897012b6dcc5723033bc25891bf99efcff6f</v>
      </c>
      <c r="Q1177" s="7" t="str">
        <f ca="1">VLOOKUP($P1177,'Marital status'!$A:$B,2,FALSE)</f>
        <v>MarrieD</v>
      </c>
      <c r="R1177" s="7">
        <f t="shared" ca="1" si="128"/>
        <v>7</v>
      </c>
      <c r="S1177" s="7" t="e">
        <f ca="1">VLOOKUP($R1177,Race!$A:$B,2,FALSE)</f>
        <v>#N/A</v>
      </c>
      <c r="T1177" s="8">
        <f t="shared" ca="1" si="129"/>
        <v>27228</v>
      </c>
      <c r="U1177" s="6">
        <f t="shared" ca="1" si="130"/>
        <v>7</v>
      </c>
      <c r="V1177" s="8" t="str">
        <f ca="1">VLOOKUP($U1177,Education!$A:$B,2,FALSE)</f>
        <v>Undergraduate degree</v>
      </c>
      <c r="W1177" s="7">
        <f ca="1" xml:space="preserve">
  IF(OR($Y1177 = 5, $Y1177 = 6, $Y1177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177" s="7" t="str">
        <f ca="1">VLOOKUP($W1177,Department!$A:$B,2,FALSE)</f>
        <v>Audit</v>
      </c>
      <c r="Y1177" s="6">
        <f t="shared" ca="1" si="131"/>
        <v>10</v>
      </c>
      <c r="Z1177" s="7" t="str">
        <f ca="1">VLOOKUP($Y1177,Role!$A:$B,2,FALSE)</f>
        <v>Trainee</v>
      </c>
      <c r="AA1177" s="6" t="str">
        <f t="shared" ca="1" si="132"/>
        <v/>
      </c>
      <c r="AB1177" s="7" t="str">
        <f ca="1" xml:space="preserve">
IF($AA1177 &lt;&gt; "",
    VLOOKUP($AA1177,Level!$A:$B,2,FALSE),
    ""
)</f>
        <v/>
      </c>
      <c r="AC1177" s="1">
        <f ca="1" xml:space="preserve">
IF($Y1177 = 5 + N("Presidente"),
    27000,
    IF($Y1177 = 6 + N("Vice-presidente"),
        23000,
        IF(OR($Y1177 = 8, $Y1177= 13, $Y1177 = 12) + N("Secretária bilíngue ou coordenador ou especialista"),
            8000,
            IF($Y1177 = 7 + N("Diretor"),
                15000,
                IF($Y1177 = 14 + N("Gerente"),
                    12000,
                    IF($Y1177 = 9 + N("Estagiário"),
                        705,
                        IF($Y1177 = 10 + N("Trainee"),
                            805,
                            IF($Y1177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IF($U1177 = 7,
  500,
  IF($U1177 = 8,
    1000,
    IF($U1177 = 9,
      1500,
      IF($U1177 = 10,
        2000,
        0
      )
    )
  )
)
+
N("Adicional no salário por área")
+
IF($W1177 = 14 + N("Tecnologia da Informação"),
  120,
  IF($W1177 = 16 + N("Vendas"),
    110,
    IF($W1177 = 15 + N("Jurídico"),
      100,
      IF(OR($W1177 = 8, $W1177 = 9, $W1177 = 11) + N("Recursos humanos ou comercial ou comunicação e marketing"),
        80,
        0
      )
    )
  )
)
+
N("Adicionando pegadinha")
+
IF(AND($W1177 = 16, $U1177 = 9, $Y1177 = 11, $AA1177 = 5) + N("Se for de vendas, com mestrado, analista sênior"),
  IF($R1177 = 5,
    100,
    0
  )
  +
  IF($N1177 = "M",
    200,
    0
  ),
  0
)</f>
        <v>1305</v>
      </c>
      <c r="AD11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$A1177  &amp; ", "   &amp;
$C1177  &amp; ", "   &amp;
$E1177  &amp; ", '"  &amp;
$J1177  &amp; "', '" &amp;
$N1177  &amp; "', "  &amp;
$R1177  &amp; ", '"  &amp;
TEXT($T1177,"dd/mm/aaaa")  &amp; "', "   &amp;
$U1177  &amp; ", "   &amp;
$W1177  &amp; ", "   &amp;
$Y1177  &amp; ", "   &amp;
IF($AA1177 &lt;&gt; "", $AA1177, "NULL")  &amp; ", "   &amp;
$AC1177  &amp; ");"</f>
        <v>INSERT INTO bi4all.fac_employees (id_company_fk, id_employee_pk, flg_active, employee_name, id_gender_fk, id_race_fk, birthday, id_schooling_fk, id_department_fk, id_role_fk, id_level_fk, salary) VALUES (6a51143286b03064a49cc2acbee63c09a0682d33, 1173, 1, 'Maitê Rinaldi Saragoça', 'F', 7, '18/07/1974', 7, 13, 10, NULL, 1305);</v>
      </c>
    </row>
    <row r="1178" spans="1:30" ht="14.25" customHeight="1" x14ac:dyDescent="0.2">
      <c r="A1178" s="7" t="str" cm="1">
        <f t="array" aca="1" ref="A1178" ca="1">INDEX(Company!$A:$A,RANDBETWEEN(5,COUNTA(Company!$A:$A) + 1),1)</f>
        <v>6a51143286b03064a49cc2acbee63c09a0682d33</v>
      </c>
      <c r="B1178" s="7" t="str">
        <f ca="1">VLOOKUP($A1178,Company!$A:$B,2,FALSE)</f>
        <v>ACME Corporation</v>
      </c>
      <c r="C1178" s="5">
        <f t="shared" si="126"/>
        <v>1174</v>
      </c>
      <c r="D1178" s="5" t="str" cm="1">
        <f t="array" ref="D1178">SHA1HASH($C1178)</f>
        <v>be98fbb5fef1a2a7ce8be317fcbce6b1912024c3</v>
      </c>
      <c r="E1178" s="6">
        <v>1</v>
      </c>
      <c r="F1178" s="7">
        <f ca="1">IF($C1178 = 1 + N("Presidente"),
    127,
    IF($C1178 = 2 + N("Vice-Presidente"),
        72,
        IF($C1178 = 3 + N("Secretária bilíngue"),
            13,
            RANDBETWEEN(5,COUNT(Name!$A:$A) + 1)
        )
    )
)</f>
        <v>158</v>
      </c>
      <c r="G1178" s="7" t="str">
        <f ca="1">VLOOKUP($F1178,Name!$A:$B,2,FALSE)</f>
        <v>Guilherme Augusto</v>
      </c>
      <c r="H1178" s="7">
        <f ca="1" xml:space="preserve">
IF($C1178 = 1,
    0,
    RANDBETWEEN(5,COUNT('Last name'!$A:$A) + 1)
)</f>
        <v>91</v>
      </c>
      <c r="I1178" s="7" t="str">
        <f ca="1" xml:space="preserve">
IF($C1178 = 1 + N("Presidente"),
    "de Orléans e Bragança",
    VLOOKUP($H1178,'Last name'!$A:$B,2,FALSE) &amp; " " &amp; VLOOKUP(RANDBETWEEN(5,COUNT('Last name'!$A:$A) + 1),'Last name'!$A:$B,2,FALSE)
)</f>
        <v>Frasão Furtado</v>
      </c>
      <c r="J1178" s="7" t="str">
        <f t="shared" ca="1" si="127"/>
        <v>Guilherme Augusto Frasão Furtado</v>
      </c>
      <c r="K1178" s="7" t="str" cm="1">
        <f t="array" aca="1" ref="K1178" ca="1">SHA1HASH($J1178)</f>
        <v>536ff5f1dacf328582a504cada16300e08abf26f</v>
      </c>
      <c r="L1178" s="7" cm="1">
        <f t="array" aca="1" ref="L1178" ca="1">INDEX(States!$A:$A,RANDBETWEEN(5,COUNTA(States!$A:$A) + 1),1)</f>
        <v>16</v>
      </c>
      <c r="M1178" s="7" t="str">
        <f ca="1">$L1178 &amp; "|" &amp; VLOOKUP($L1178,States!$A:$B,2,FALSE)</f>
        <v>16|07cfbddcd11fff6189ba806e40d4e76476d512f4</v>
      </c>
      <c r="N1178" s="7" t="str">
        <f ca="1">VLOOKUP($F1178,Name!$A:$C,3,FALSE)</f>
        <v>M</v>
      </c>
      <c r="O1178" s="7" t="str">
        <f ca="1">VLOOKUP($N1178,Gender!$A:$B,2,FALSE)</f>
        <v>Male</v>
      </c>
      <c r="P1178" s="7" t="str" cm="1">
        <f t="array" aca="1" ref="P1178" ca="1">INDEX('Marital status'!$A:$A,RANDBETWEEN(5,COUNTA('Marital status'!$A:$A) + 1),1)</f>
        <v>93ac84f4e0bd5c1c97b670a12a7fff6af89fb6b3</v>
      </c>
      <c r="Q1178" s="7" t="str">
        <f ca="1">VLOOKUP($P1178,'Marital status'!$A:$B,2,FALSE)</f>
        <v>DIVORCED</v>
      </c>
      <c r="R1178" s="7">
        <f t="shared" ca="1" si="128"/>
        <v>8</v>
      </c>
      <c r="S1178" s="7" t="e">
        <f ca="1">VLOOKUP($R1178,Race!$A:$B,2,FALSE)</f>
        <v>#N/A</v>
      </c>
      <c r="T1178" s="8">
        <f t="shared" ca="1" si="129"/>
        <v>25353</v>
      </c>
      <c r="U1178" s="6">
        <f t="shared" ca="1" si="130"/>
        <v>7</v>
      </c>
      <c r="V1178" s="8" t="str">
        <f ca="1">VLOOKUP($U1178,Education!$A:$B,2,FALSE)</f>
        <v>Undergraduate degree</v>
      </c>
      <c r="W1178" s="7">
        <f ca="1" xml:space="preserve">
  IF(OR($Y1178 = 5, $Y1178 = 6, $Y1178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178" s="7" t="str">
        <f ca="1">VLOOKUP($W1178,Department!$A:$B,2,FALSE)</f>
        <v>Operations</v>
      </c>
      <c r="Y1178" s="6">
        <f t="shared" ca="1" si="131"/>
        <v>11</v>
      </c>
      <c r="Z1178" s="7" t="str">
        <f ca="1">VLOOKUP($Y1178,Role!$A:$B,2,FALSE)</f>
        <v>Analyst</v>
      </c>
      <c r="AA1178" s="6">
        <f t="shared" ca="1" si="132"/>
        <v>7</v>
      </c>
      <c r="AB1178" s="7" t="str">
        <f ca="1" xml:space="preserve">
IF($AA1178 &lt;&gt; "",
    VLOOKUP($AA1178,Level!$A:$B,2,FALSE),
    ""
)</f>
        <v>Senior</v>
      </c>
      <c r="AC1178" s="1">
        <f ca="1" xml:space="preserve">
IF($Y1178 = 5 + N("Presidente"),
    27000,
    IF($Y1178 = 6 + N("Vice-presidente"),
        23000,
        IF(OR($Y1178 = 8, $Y1178= 13, $Y1178 = 12) + N("Secretária bilíngue ou coordenador ou especialista"),
            8000,
            IF($Y1178 = 7 + N("Diretor"),
                15000,
                IF($Y1178 = 14 + N("Gerente"),
                    12000,
                    IF($Y1178 = 9 + N("Estagiário"),
                        705,
                        IF($Y1178 = 10 + N("Trainee"),
                            805,
                            IF($Y1178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IF($U1178 = 7,
  500,
  IF($U1178 = 8,
    1000,
    IF($U1178 = 9,
      1500,
      IF($U1178 = 10,
        2000,
        0
      )
    )
  )
)
+
N("Adicional no salário por área")
+
IF($W1178 = 14 + N("Tecnologia da Informação"),
  120,
  IF($W1178 = 16 + N("Vendas"),
    110,
    IF($W1178 = 15 + N("Jurídico"),
      100,
      IF(OR($W1178 = 8, $W1178 = 9, $W1178 = 11) + N("Recursos humanos ou comercial ou comunicação e marketing"),
        80,
        0
      )
    )
  )
)
+
N("Adicionando pegadinha")
+
IF(AND($W1178 = 16, $U1178 = 9, $Y1178 = 11, $AA1178 = 5) + N("Se for de vendas, com mestrado, analista sênior"),
  IF($R1178 = 5,
    100,
    0
  )
  +
  IF($N1178 = "M",
    200,
    0
  ),
  0
)</f>
        <v>2500</v>
      </c>
      <c r="AD11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$A1178  &amp; ", "   &amp;
$C1178  &amp; ", "   &amp;
$E1178  &amp; ", '"  &amp;
$J1178  &amp; "', '" &amp;
$N1178  &amp; "', "  &amp;
$R1178  &amp; ", '"  &amp;
TEXT($T1178,"dd/mm/aaaa")  &amp; "', "   &amp;
$U1178  &amp; ", "   &amp;
$W1178  &amp; ", "   &amp;
$Y1178  &amp; ", "   &amp;
IF($AA1178 &lt;&gt; "", $AA1178, "NULL")  &amp; ", "   &amp;
$AC1178  &amp; ");"</f>
        <v>INSERT INTO bi4all.fac_employees (id_company_fk, id_employee_pk, flg_active, employee_name, id_gender_fk, id_race_fk, birthday, id_schooling_fk, id_department_fk, id_role_fk, id_level_fk, salary) VALUES (6a51143286b03064a49cc2acbee63c09a0682d33, 1174, 1, 'Guilherme Augusto Frasão Furtado', 'M', 8, '30/05/1969', 7, 10, 11, 7, 2500);</v>
      </c>
    </row>
    <row r="1179" spans="1:30" ht="14.25" customHeight="1" x14ac:dyDescent="0.2">
      <c r="A1179" s="7" t="str" cm="1">
        <f t="array" aca="1" ref="A1179" ca="1">INDEX(Company!$A:$A,RANDBETWEEN(5,COUNTA(Company!$A:$A) + 1),1)</f>
        <v>6a51143286b03064a49cc2acbee63c09a0682d33</v>
      </c>
      <c r="B1179" s="7" t="str">
        <f ca="1">VLOOKUP($A1179,Company!$A:$B,2,FALSE)</f>
        <v>ACME Corporation</v>
      </c>
      <c r="C1179" s="5">
        <f t="shared" si="126"/>
        <v>1175</v>
      </c>
      <c r="D1179" s="5" t="str" cm="1">
        <f t="array" ref="D1179">SHA1HASH($C1179)</f>
        <v>566ee6d19fef04459d959b08349d6c07b3a309a2</v>
      </c>
      <c r="E1179" s="6">
        <v>1</v>
      </c>
      <c r="F1179" s="7">
        <f ca="1">IF($C1179 = 1 + N("Presidente"),
    127,
    IF($C1179 = 2 + N("Vice-Presidente"),
        72,
        IF($C1179 = 3 + N("Secretária bilíngue"),
            13,
            RANDBETWEEN(5,COUNT(Name!$A:$A) + 1)
        )
    )
)</f>
        <v>6</v>
      </c>
      <c r="G1179" s="7" t="str">
        <f ca="1">VLOOKUP($F1179,Name!$A:$B,2,FALSE)</f>
        <v>Abigail</v>
      </c>
      <c r="H1179" s="7">
        <f ca="1" xml:space="preserve">
IF($C1179 = 1,
    0,
    RANDBETWEEN(5,COUNT('Last name'!$A:$A) + 1)
)</f>
        <v>150</v>
      </c>
      <c r="I1179" s="7" t="str">
        <f ca="1" xml:space="preserve">
IF($C1179 = 1 + N("Presidente"),
    "de Orléans e Bragança",
    VLOOKUP($H1179,'Last name'!$A:$B,2,FALSE) &amp; " " &amp; VLOOKUP(RANDBETWEEN(5,COUNT('Last name'!$A:$A) + 1),'Last name'!$A:$B,2,FALSE)
)</f>
        <v>Pellegrini Siqueira</v>
      </c>
      <c r="J1179" s="7" t="str">
        <f t="shared" ca="1" si="127"/>
        <v>Abigail Pellegrini Siqueira</v>
      </c>
      <c r="K1179" s="7" t="str" cm="1">
        <f t="array" aca="1" ref="K1179" ca="1">SHA1HASH($J1179)</f>
        <v>4a63572915b14eef2149bd569d5f8b382d7c35a5</v>
      </c>
      <c r="L1179" s="7" cm="1">
        <f t="array" aca="1" ref="L1179" ca="1">INDEX(States!$A:$A,RANDBETWEEN(5,COUNTA(States!$A:$A) + 1),1)</f>
        <v>19</v>
      </c>
      <c r="M1179" s="7" t="str">
        <f ca="1">$L1179 &amp; "|" &amp; VLOOKUP($L1179,States!$A:$B,2,FALSE)</f>
        <v>19|bd4a752045e2a790745f147976385d85d6dbdece</v>
      </c>
      <c r="N1179" s="7" t="str">
        <f ca="1">VLOOKUP($F1179,Name!$A:$C,3,FALSE)</f>
        <v>F</v>
      </c>
      <c r="O1179" s="7" t="str">
        <f ca="1">VLOOKUP($N1179,Gender!$A:$B,2,FALSE)</f>
        <v>Female</v>
      </c>
      <c r="P1179" s="7" t="str" cm="1">
        <f t="array" aca="1" ref="P1179" ca="1">INDEX('Marital status'!$A:$A,RANDBETWEEN(5,COUNTA('Marital status'!$A:$A) + 1),1)</f>
        <v>93ac84f4e0bd5c1c97b670a12a7fff6af89fb6b3</v>
      </c>
      <c r="Q1179" s="7" t="str">
        <f ca="1">VLOOKUP($P1179,'Marital status'!$A:$B,2,FALSE)</f>
        <v>DIVORCED</v>
      </c>
      <c r="R1179" s="7">
        <f t="shared" ca="1" si="128"/>
        <v>5</v>
      </c>
      <c r="S1179" s="7" t="e">
        <f ca="1">VLOOKUP($R1179,Race!$A:$B,2,FALSE)</f>
        <v>#N/A</v>
      </c>
      <c r="T1179" s="8">
        <f t="shared" ca="1" si="129"/>
        <v>18797</v>
      </c>
      <c r="U1179" s="6">
        <f t="shared" ca="1" si="130"/>
        <v>7</v>
      </c>
      <c r="V1179" s="8" t="str">
        <f ca="1">VLOOKUP($U1179,Education!$A:$B,2,FALSE)</f>
        <v>Undergraduate degree</v>
      </c>
      <c r="W1179" s="7">
        <f ca="1" xml:space="preserve">
  IF(OR($Y1179 = 5, $Y1179 = 6, $Y1179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179" s="7" t="str">
        <f ca="1">VLOOKUP($W1179,Department!$A:$B,2,FALSE)</f>
        <v>Controlling</v>
      </c>
      <c r="Y1179" s="6">
        <f t="shared" ca="1" si="131"/>
        <v>10</v>
      </c>
      <c r="Z1179" s="7" t="str">
        <f ca="1">VLOOKUP($Y1179,Role!$A:$B,2,FALSE)</f>
        <v>Trainee</v>
      </c>
      <c r="AA1179" s="6" t="str">
        <f t="shared" ca="1" si="132"/>
        <v/>
      </c>
      <c r="AB1179" s="7" t="str">
        <f ca="1" xml:space="preserve">
IF($AA1179 &lt;&gt; "",
    VLOOKUP($AA1179,Level!$A:$B,2,FALSE),
    ""
)</f>
        <v/>
      </c>
      <c r="AC1179" s="1">
        <f ca="1" xml:space="preserve">
IF($Y1179 = 5 + N("Presidente"),
    27000,
    IF($Y1179 = 6 + N("Vice-presidente"),
        23000,
        IF(OR($Y1179 = 8, $Y1179= 13, $Y1179 = 12) + N("Secretária bilíngue ou coordenador ou especialista"),
            8000,
            IF($Y1179 = 7 + N("Diretor"),
                15000,
                IF($Y1179 = 14 + N("Gerente"),
                    12000,
                    IF($Y1179 = 9 + N("Estagiário"),
                        705,
                        IF($Y1179 = 10 + N("Trainee"),
                            805,
                            IF($Y1179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IF($U1179 = 7,
  500,
  IF($U1179 = 8,
    1000,
    IF($U1179 = 9,
      1500,
      IF($U1179 = 10,
        2000,
        0
      )
    )
  )
)
+
N("Adicional no salário por área")
+
IF($W1179 = 14 + N("Tecnologia da Informação"),
  120,
  IF($W1179 = 16 + N("Vendas"),
    110,
    IF($W1179 = 15 + N("Jurídico"),
      100,
      IF(OR($W1179 = 8, $W1179 = 9, $W1179 = 11) + N("Recursos humanos ou comercial ou comunicação e marketing"),
        80,
        0
      )
    )
  )
)
+
N("Adicionando pegadinha")
+
IF(AND($W1179 = 16, $U1179 = 9, $Y1179 = 11, $AA1179 = 5) + N("Se for de vendas, com mestrado, analista sênior"),
  IF($R1179 = 5,
    100,
    0
  )
  +
  IF($N1179 = "M",
    200,
    0
  ),
  0
)</f>
        <v>1305</v>
      </c>
      <c r="AD11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$A1179  &amp; ", "   &amp;
$C1179  &amp; ", "   &amp;
$E1179  &amp; ", '"  &amp;
$J1179  &amp; "', '" &amp;
$N1179  &amp; "', "  &amp;
$R1179  &amp; ", '"  &amp;
TEXT($T1179,"dd/mm/aaaa")  &amp; "', "   &amp;
$U1179  &amp; ", "   &amp;
$W1179  &amp; ", "   &amp;
$Y1179  &amp; ", "   &amp;
IF($AA1179 &lt;&gt; "", $AA1179, "NULL")  &amp; ", "   &amp;
$AC1179  &amp; ");"</f>
        <v>INSERT INTO bi4all.fac_employees (id_company_fk, id_employee_pk, flg_active, employee_name, id_gender_fk, id_race_fk, birthday, id_schooling_fk, id_department_fk, id_role_fk, id_level_fk, salary) VALUES (6a51143286b03064a49cc2acbee63c09a0682d33, 1175, 1, 'Abigail Pellegrini Siqueira', 'F', 5, '18/06/1951', 7, 12, 10, NULL, 1305);</v>
      </c>
    </row>
    <row r="1180" spans="1:30" ht="14.25" customHeight="1" x14ac:dyDescent="0.2">
      <c r="A1180" s="7" t="str" cm="1">
        <f t="array" aca="1" ref="A1180" ca="1">INDEX(Company!$A:$A,RANDBETWEEN(5,COUNTA(Company!$A:$A) + 1),1)</f>
        <v>6a51143286b03064a49cc2acbee63c09a0682d33</v>
      </c>
      <c r="B1180" s="7" t="str">
        <f ca="1">VLOOKUP($A1180,Company!$A:$B,2,FALSE)</f>
        <v>ACME Corporation</v>
      </c>
      <c r="C1180" s="5">
        <f t="shared" si="126"/>
        <v>1176</v>
      </c>
      <c r="D1180" s="5" t="str" cm="1">
        <f t="array" ref="D1180">SHA1HASH($C1180)</f>
        <v>a8f3809c6de28975c83009f6e2911b81f95e5b5a</v>
      </c>
      <c r="E1180" s="6">
        <v>1</v>
      </c>
      <c r="F1180" s="7">
        <f ca="1">IF($C1180 = 1 + N("Presidente"),
    127,
    IF($C1180 = 2 + N("Vice-Presidente"),
        72,
        IF($C1180 = 3 + N("Secretária bilíngue"),
            13,
            RANDBETWEEN(5,COUNT(Name!$A:$A) + 1)
        )
    )
)</f>
        <v>281</v>
      </c>
      <c r="G1180" s="7" t="str">
        <f ca="1">VLOOKUP($F1180,Name!$A:$B,2,FALSE)</f>
        <v>Marina</v>
      </c>
      <c r="H1180" s="7">
        <f ca="1" xml:space="preserve">
IF($C1180 = 1,
    0,
    RANDBETWEEN(5,COUNT('Last name'!$A:$A) + 1)
)</f>
        <v>162</v>
      </c>
      <c r="I1180" s="7" t="str">
        <f ca="1" xml:space="preserve">
IF($C1180 = 1 + N("Presidente"),
    "de Orléans e Bragança",
    VLOOKUP($H1180,'Last name'!$A:$B,2,FALSE) &amp; " " &amp; VLOOKUP(RANDBETWEEN(5,COUNT('Last name'!$A:$A) + 1),'Last name'!$A:$B,2,FALSE)
)</f>
        <v>Ricci Moretti</v>
      </c>
      <c r="J1180" s="7" t="str">
        <f t="shared" ca="1" si="127"/>
        <v>Marina Ricci Moretti</v>
      </c>
      <c r="K1180" s="7" t="str" cm="1">
        <f t="array" aca="1" ref="K1180" ca="1">SHA1HASH($J1180)</f>
        <v>e6a5a995b6c316de9af55c238d18463a40c370ae</v>
      </c>
      <c r="L1180" s="7" cm="1">
        <f t="array" aca="1" ref="L1180" ca="1">INDEX(States!$A:$A,RANDBETWEEN(5,COUNTA(States!$A:$A) + 1),1)</f>
        <v>9</v>
      </c>
      <c r="M1180" s="7" t="str">
        <f ca="1">$L1180 &amp; "|" &amp; VLOOKUP($L1180,States!$A:$B,2,FALSE)</f>
        <v>9|68b7ab1daf7c594d71db682ca70a5cb187f0524f</v>
      </c>
      <c r="N1180" s="7" t="str">
        <f ca="1">VLOOKUP($F1180,Name!$A:$C,3,FALSE)</f>
        <v>F</v>
      </c>
      <c r="O1180" s="7" t="str">
        <f ca="1">VLOOKUP($N1180,Gender!$A:$B,2,FALSE)</f>
        <v>Female</v>
      </c>
      <c r="P1180" s="7" t="str" cm="1">
        <f t="array" aca="1" ref="P1180" ca="1">INDEX('Marital status'!$A:$A,RANDBETWEEN(5,COUNTA('Marital status'!$A:$A) + 1),1)</f>
        <v>459031b19ec5bbd3b3dbc0a9dcf2cb6e6c6f7848</v>
      </c>
      <c r="Q1180" s="7" t="str">
        <f ca="1">VLOOKUP($P1180,'Marital status'!$A:$B,2,FALSE)</f>
        <v xml:space="preserve">Widowed </v>
      </c>
      <c r="R1180" s="7">
        <f t="shared" ca="1" si="128"/>
        <v>5</v>
      </c>
      <c r="S1180" s="7" t="e">
        <f ca="1">VLOOKUP($R1180,Race!$A:$B,2,FALSE)</f>
        <v>#N/A</v>
      </c>
      <c r="T1180" s="8">
        <f t="shared" ca="1" si="129"/>
        <v>22515</v>
      </c>
      <c r="U1180" s="6">
        <f t="shared" ca="1" si="130"/>
        <v>7</v>
      </c>
      <c r="V1180" s="8" t="str">
        <f ca="1">VLOOKUP($U1180,Education!$A:$B,2,FALSE)</f>
        <v>Undergraduate degree</v>
      </c>
      <c r="W1180" s="7">
        <f ca="1" xml:space="preserve">
  IF(OR($Y1180 = 5, $Y1180 = 6, $Y1180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80" s="7" t="str">
        <f ca="1">VLOOKUP($W1180,Department!$A:$B,2,FALSE)</f>
        <v>Commercial</v>
      </c>
      <c r="Y1180" s="6">
        <f t="shared" ca="1" si="131"/>
        <v>11</v>
      </c>
      <c r="Z1180" s="7" t="str">
        <f ca="1">VLOOKUP($Y1180,Role!$A:$B,2,FALSE)</f>
        <v>Analyst</v>
      </c>
      <c r="AA1180" s="6">
        <f t="shared" ca="1" si="132"/>
        <v>7</v>
      </c>
      <c r="AB1180" s="7" t="str">
        <f ca="1" xml:space="preserve">
IF($AA1180 &lt;&gt; "",
    VLOOKUP($AA1180,Level!$A:$B,2,FALSE),
    ""
)</f>
        <v>Senior</v>
      </c>
      <c r="AC1180" s="1">
        <f ca="1" xml:space="preserve">
IF($Y1180 = 5 + N("Presidente"),
    27000,
    IF($Y1180 = 6 + N("Vice-presidente"),
        23000,
        IF(OR($Y1180 = 8, $Y1180= 13, $Y1180 = 12) + N("Secretária bilíngue ou coordenador ou especialista"),
            8000,
            IF($Y1180 = 7 + N("Diretor"),
                15000,
                IF($Y1180 = 14 + N("Gerente"),
                    12000,
                    IF($Y1180 = 9 + N("Estagiário"),
                        705,
                        IF($Y1180 = 10 + N("Trainee"),
                            805,
                            IF($Y1180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IF($U1180 = 7,
  500,
  IF($U1180 = 8,
    1000,
    IF($U1180 = 9,
      1500,
      IF($U1180 = 10,
        2000,
        0
      )
    )
  )
)
+
N("Adicional no salário por área")
+
IF($W1180 = 14 + N("Tecnologia da Informação"),
  120,
  IF($W1180 = 16 + N("Vendas"),
    110,
    IF($W1180 = 15 + N("Jurídico"),
      100,
      IF(OR($W1180 = 8, $W1180 = 9, $W1180 = 11) + N("Recursos humanos ou comercial ou comunicação e marketing"),
        80,
        0
      )
    )
  )
)
+
N("Adicionando pegadinha")
+
IF(AND($W1180 = 16, $U1180 = 9, $Y1180 = 11, $AA1180 = 5) + N("Se for de vendas, com mestrado, analista sênior"),
  IF($R1180 = 5,
    100,
    0
  )
  +
  IF($N1180 = "M",
    200,
    0
  ),
  0
)</f>
        <v>2580</v>
      </c>
      <c r="AD11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$A1180  &amp; ", "   &amp;
$C1180  &amp; ", "   &amp;
$E1180  &amp; ", '"  &amp;
$J1180  &amp; "', '" &amp;
$N1180  &amp; "', "  &amp;
$R1180  &amp; ", '"  &amp;
TEXT($T1180,"dd/mm/aaaa")  &amp; "', "   &amp;
$U1180  &amp; ", "   &amp;
$W1180  &amp; ", "   &amp;
$Y1180  &amp; ", "   &amp;
IF($AA1180 &lt;&gt; "", $AA1180, "NULL")  &amp; ", "   &amp;
$AC1180  &amp; ");"</f>
        <v>INSERT INTO bi4all.fac_employees (id_company_fk, id_employee_pk, flg_active, employee_name, id_gender_fk, id_race_fk, birthday, id_schooling_fk, id_department_fk, id_role_fk, id_level_fk, salary) VALUES (6a51143286b03064a49cc2acbee63c09a0682d33, 1176, 1, 'Marina Ricci Moretti', 'F', 5, '22/08/1961', 7, 9, 11, 7, 2580);</v>
      </c>
    </row>
    <row r="1181" spans="1:30" ht="14.25" customHeight="1" x14ac:dyDescent="0.2">
      <c r="A1181" s="7" t="str" cm="1">
        <f t="array" aca="1" ref="A1181" ca="1">INDEX(Company!$A:$A,RANDBETWEEN(5,COUNTA(Company!$A:$A) + 1),1)</f>
        <v>6a51143286b03064a49cc2acbee63c09a0682d33</v>
      </c>
      <c r="B1181" s="7" t="str">
        <f ca="1">VLOOKUP($A1181,Company!$A:$B,2,FALSE)</f>
        <v>ACME Corporation</v>
      </c>
      <c r="C1181" s="5">
        <f t="shared" si="126"/>
        <v>1177</v>
      </c>
      <c r="D1181" s="5" t="str" cm="1">
        <f t="array" ref="D1181">SHA1HASH($C1181)</f>
        <v>b7553c6080f116f0115b1f080e03484b98292d8b</v>
      </c>
      <c r="E1181" s="6">
        <v>1</v>
      </c>
      <c r="F1181" s="7">
        <f ca="1">IF($C1181 = 1 + N("Presidente"),
    127,
    IF($C1181 = 2 + N("Vice-Presidente"),
        72,
        IF($C1181 = 3 + N("Secretária bilíngue"),
            13,
            RANDBETWEEN(5,COUNT(Name!$A:$A) + 1)
        )
    )
)</f>
        <v>196</v>
      </c>
      <c r="G1181" s="7" t="str">
        <f ca="1">VLOOKUP($F1181,Name!$A:$B,2,FALSE)</f>
        <v>Jonathan</v>
      </c>
      <c r="H1181" s="7">
        <f ca="1" xml:space="preserve">
IF($C1181 = 1,
    0,
    RANDBETWEEN(5,COUNT('Last name'!$A:$A) + 1)
)</f>
        <v>182</v>
      </c>
      <c r="I1181" s="7" t="str">
        <f ca="1" xml:space="preserve">
IF($C1181 = 1 + N("Presidente"),
    "de Orléans e Bragança",
    VLOOKUP($H1181,'Last name'!$A:$B,2,FALSE) &amp; " " &amp; VLOOKUP(RANDBETWEEN(5,COUNT('Last name'!$A:$A) + 1),'Last name'!$A:$B,2,FALSE)
)</f>
        <v>Siqueira Miranda</v>
      </c>
      <c r="J1181" s="7" t="str">
        <f t="shared" ca="1" si="127"/>
        <v>Jonathan Siqueira Miranda</v>
      </c>
      <c r="K1181" s="7" t="str" cm="1">
        <f t="array" aca="1" ref="K1181" ca="1">SHA1HASH($J1181)</f>
        <v>dae37e6a392b22753cb6919cf8bfacb836f07637</v>
      </c>
      <c r="L1181" s="7" cm="1">
        <f t="array" aca="1" ref="L1181" ca="1">INDEX(States!$A:$A,RANDBETWEEN(5,COUNTA(States!$A:$A) + 1),1)</f>
        <v>19</v>
      </c>
      <c r="M1181" s="7" t="str">
        <f ca="1">$L1181 &amp; "|" &amp; VLOOKUP($L1181,States!$A:$B,2,FALSE)</f>
        <v>19|bd4a752045e2a790745f147976385d85d6dbdece</v>
      </c>
      <c r="N1181" s="7" t="str">
        <f ca="1">VLOOKUP($F1181,Name!$A:$C,3,FALSE)</f>
        <v>M</v>
      </c>
      <c r="O1181" s="7" t="str">
        <f ca="1">VLOOKUP($N1181,Gender!$A:$B,2,FALSE)</f>
        <v>Male</v>
      </c>
      <c r="P1181" s="7" t="str" cm="1">
        <f t="array" aca="1" ref="P1181" ca="1">INDEX('Marital status'!$A:$A,RANDBETWEEN(5,COUNTA('Marital status'!$A:$A) + 1),1)</f>
        <v>93ac84f4e0bd5c1c97b670a12a7fff6af89fb6b3</v>
      </c>
      <c r="Q1181" s="7" t="str">
        <f ca="1">VLOOKUP($P1181,'Marital status'!$A:$B,2,FALSE)</f>
        <v>DIVORCED</v>
      </c>
      <c r="R1181" s="7">
        <f t="shared" ca="1" si="128"/>
        <v>5</v>
      </c>
      <c r="S1181" s="7" t="e">
        <f ca="1">VLOOKUP($R1181,Race!$A:$B,2,FALSE)</f>
        <v>#N/A</v>
      </c>
      <c r="T1181" s="8">
        <f t="shared" ca="1" si="129"/>
        <v>21924</v>
      </c>
      <c r="U1181" s="6">
        <f t="shared" ca="1" si="130"/>
        <v>7</v>
      </c>
      <c r="V1181" s="8" t="str">
        <f ca="1">VLOOKUP($U1181,Education!$A:$B,2,FALSE)</f>
        <v>Undergraduate degree</v>
      </c>
      <c r="W1181" s="7">
        <f ca="1" xml:space="preserve">
  IF(OR($Y1181 = 5, $Y1181 = 6, $Y1181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81" s="7" t="str">
        <f ca="1">VLOOKUP($W1181,Department!$A:$B,2,FALSE)</f>
        <v>Commercial</v>
      </c>
      <c r="Y1181" s="6">
        <f t="shared" ca="1" si="131"/>
        <v>10</v>
      </c>
      <c r="Z1181" s="7" t="str">
        <f ca="1">VLOOKUP($Y1181,Role!$A:$B,2,FALSE)</f>
        <v>Trainee</v>
      </c>
      <c r="AA1181" s="6" t="str">
        <f t="shared" ca="1" si="132"/>
        <v/>
      </c>
      <c r="AB1181" s="7" t="str">
        <f ca="1" xml:space="preserve">
IF($AA1181 &lt;&gt; "",
    VLOOKUP($AA1181,Level!$A:$B,2,FALSE),
    ""
)</f>
        <v/>
      </c>
      <c r="AC1181" s="1">
        <f ca="1" xml:space="preserve">
IF($Y1181 = 5 + N("Presidente"),
    27000,
    IF($Y1181 = 6 + N("Vice-presidente"),
        23000,
        IF(OR($Y1181 = 8, $Y1181= 13, $Y1181 = 12) + N("Secretária bilíngue ou coordenador ou especialista"),
            8000,
            IF($Y1181 = 7 + N("Diretor"),
                15000,
                IF($Y1181 = 14 + N("Gerente"),
                    12000,
                    IF($Y1181 = 9 + N("Estagiário"),
                        705,
                        IF($Y1181 = 10 + N("Trainee"),
                            805,
                            IF($Y1181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IF($U1181 = 7,
  500,
  IF($U1181 = 8,
    1000,
    IF($U1181 = 9,
      1500,
      IF($U1181 = 10,
        2000,
        0
      )
    )
  )
)
+
N("Adicional no salário por área")
+
IF($W1181 = 14 + N("Tecnologia da Informação"),
  120,
  IF($W1181 = 16 + N("Vendas"),
    110,
    IF($W1181 = 15 + N("Jurídico"),
      100,
      IF(OR($W1181 = 8, $W1181 = 9, $W1181 = 11) + N("Recursos humanos ou comercial ou comunicação e marketing"),
        80,
        0
      )
    )
  )
)
+
N("Adicionando pegadinha")
+
IF(AND($W1181 = 16, $U1181 = 9, $Y1181 = 11, $AA1181 = 5) + N("Se for de vendas, com mestrado, analista sênior"),
  IF($R1181 = 5,
    100,
    0
  )
  +
  IF($N1181 = "M",
    200,
    0
  ),
  0
)</f>
        <v>1385</v>
      </c>
      <c r="AD11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$A1181  &amp; ", "   &amp;
$C1181  &amp; ", "   &amp;
$E1181  &amp; ", '"  &amp;
$J1181  &amp; "', '" &amp;
$N1181  &amp; "', "  &amp;
$R1181  &amp; ", '"  &amp;
TEXT($T1181,"dd/mm/aaaa")  &amp; "', "   &amp;
$U1181  &amp; ", "   &amp;
$W1181  &amp; ", "   &amp;
$Y1181  &amp; ", "   &amp;
IF($AA1181 &lt;&gt; "", $AA1181, "NULL")  &amp; ", "   &amp;
$AC1181  &amp; ");"</f>
        <v>INSERT INTO bi4all.fac_employees (id_company_fk, id_employee_pk, flg_active, employee_name, id_gender_fk, id_race_fk, birthday, id_schooling_fk, id_department_fk, id_role_fk, id_level_fk, salary) VALUES (6a51143286b03064a49cc2acbee63c09a0682d33, 1177, 1, 'Jonathan Siqueira Miranda', 'M', 5, '09/01/1960', 7, 9, 10, NULL, 1385);</v>
      </c>
    </row>
    <row r="1182" spans="1:30" ht="14.25" customHeight="1" x14ac:dyDescent="0.2">
      <c r="A1182" s="7" t="str" cm="1">
        <f t="array" aca="1" ref="A1182" ca="1">INDEX(Company!$A:$A,RANDBETWEEN(5,COUNTA(Company!$A:$A) + 1),1)</f>
        <v>6a51143286b03064a49cc2acbee63c09a0682d33</v>
      </c>
      <c r="B1182" s="7" t="str">
        <f ca="1">VLOOKUP($A1182,Company!$A:$B,2,FALSE)</f>
        <v>ACME Corporation</v>
      </c>
      <c r="C1182" s="5">
        <f t="shared" si="126"/>
        <v>1178</v>
      </c>
      <c r="D1182" s="5" t="str" cm="1">
        <f t="array" ref="D1182">SHA1HASH($C1182)</f>
        <v>64784bedd53258d0152783e812438f26f69da48c</v>
      </c>
      <c r="E1182" s="6">
        <v>1</v>
      </c>
      <c r="F1182" s="7">
        <f ca="1">IF($C1182 = 1 + N("Presidente"),
    127,
    IF($C1182 = 2 + N("Vice-Presidente"),
        72,
        IF($C1182 = 3 + N("Secretária bilíngue"),
            13,
            RANDBETWEEN(5,COUNT(Name!$A:$A) + 1)
        )
    )
)</f>
        <v>167</v>
      </c>
      <c r="G1182" s="7" t="str">
        <f ca="1">VLOOKUP($F1182,Name!$A:$B,2,FALSE)</f>
        <v>Henrique</v>
      </c>
      <c r="H1182" s="7">
        <f ca="1" xml:space="preserve">
IF($C1182 = 1,
    0,
    RANDBETWEEN(5,COUNT('Last name'!$A:$A) + 1)
)</f>
        <v>23</v>
      </c>
      <c r="I1182" s="7" t="str">
        <f ca="1" xml:space="preserve">
IF($C1182 = 1 + N("Presidente"),
    "de Orléans e Bragança",
    VLOOKUP($H1182,'Last name'!$A:$B,2,FALSE) &amp; " " &amp; VLOOKUP(RANDBETWEEN(5,COUNT('Last name'!$A:$A) + 1),'Last name'!$A:$B,2,FALSE)
)</f>
        <v>Arruda Lopes</v>
      </c>
      <c r="J1182" s="7" t="str">
        <f t="shared" ca="1" si="127"/>
        <v>Henrique Arruda Lopes</v>
      </c>
      <c r="K1182" s="7" t="str" cm="1">
        <f t="array" aca="1" ref="K1182" ca="1">SHA1HASH($J1182)</f>
        <v>b4d0ed91501ff8a4bb69cf196c9f665e32227923</v>
      </c>
      <c r="L1182" s="7" cm="1">
        <f t="array" aca="1" ref="L1182" ca="1">INDEX(States!$A:$A,RANDBETWEEN(5,COUNTA(States!$A:$A) + 1),1)</f>
        <v>22</v>
      </c>
      <c r="M1182" s="7" t="str">
        <f ca="1">$L1182 &amp; "|" &amp; VLOOKUP($L1182,States!$A:$B,2,FALSE)</f>
        <v>22|04a99b2b0b78076f0a06c2d7695137915b2933a5</v>
      </c>
      <c r="N1182" s="7" t="str">
        <f ca="1">VLOOKUP($F1182,Name!$A:$C,3,FALSE)</f>
        <v>M</v>
      </c>
      <c r="O1182" s="7" t="str">
        <f ca="1">VLOOKUP($N1182,Gender!$A:$B,2,FALSE)</f>
        <v>Male</v>
      </c>
      <c r="P1182" s="7" t="str" cm="1">
        <f t="array" aca="1" ref="P1182" ca="1">INDEX('Marital status'!$A:$A,RANDBETWEEN(5,COUNTA('Marital status'!$A:$A) + 1),1)</f>
        <v>ce0b1612aa711b78a720295d271a33894e2b72bf</v>
      </c>
      <c r="Q1182" s="7" t="str">
        <f ca="1">VLOOKUP($P1182,'Marital status'!$A:$B,2,FALSE)</f>
        <v>single</v>
      </c>
      <c r="R1182" s="7">
        <f t="shared" ca="1" si="128"/>
        <v>5</v>
      </c>
      <c r="S1182" s="7" t="e">
        <f ca="1">VLOOKUP($R1182,Race!$A:$B,2,FALSE)</f>
        <v>#N/A</v>
      </c>
      <c r="T1182" s="8">
        <f t="shared" ca="1" si="129"/>
        <v>29417</v>
      </c>
      <c r="U1182" s="6">
        <f t="shared" ca="1" si="130"/>
        <v>7</v>
      </c>
      <c r="V1182" s="8" t="str">
        <f ca="1">VLOOKUP($U1182,Education!$A:$B,2,FALSE)</f>
        <v>Undergraduate degree</v>
      </c>
      <c r="W1182" s="7">
        <f ca="1" xml:space="preserve">
  IF(OR($Y1182 = 5, $Y1182 = 6, $Y1182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182" s="7" t="str">
        <f ca="1">VLOOKUP($W1182,Department!$A:$B,2,FALSE)</f>
        <v>Administration</v>
      </c>
      <c r="Y1182" s="6">
        <f t="shared" ca="1" si="131"/>
        <v>11</v>
      </c>
      <c r="Z1182" s="7" t="str">
        <f ca="1">VLOOKUP($Y1182,Role!$A:$B,2,FALSE)</f>
        <v>Analyst</v>
      </c>
      <c r="AA1182" s="6">
        <f t="shared" ca="1" si="132"/>
        <v>5</v>
      </c>
      <c r="AB1182" s="7" t="str">
        <f ca="1" xml:space="preserve">
IF($AA1182 &lt;&gt; "",
    VLOOKUP($AA1182,Level!$A:$B,2,FALSE),
    ""
)</f>
        <v>Junior</v>
      </c>
      <c r="AC1182" s="1">
        <f ca="1" xml:space="preserve">
IF($Y1182 = 5 + N("Presidente"),
    27000,
    IF($Y1182 = 6 + N("Vice-presidente"),
        23000,
        IF(OR($Y1182 = 8, $Y1182= 13, $Y1182 = 12) + N("Secretária bilíngue ou coordenador ou especialista"),
            8000,
            IF($Y1182 = 7 + N("Diretor"),
                15000,
                IF($Y1182 = 14 + N("Gerente"),
                    12000,
                    IF($Y1182 = 9 + N("Estagiário"),
                        705,
                        IF($Y1182 = 10 + N("Trainee"),
                            805,
                            IF($Y1182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IF($U1182 = 7,
  500,
  IF($U1182 = 8,
    1000,
    IF($U1182 = 9,
      1500,
      IF($U1182 = 10,
        2000,
        0
      )
    )
  )
)
+
N("Adicional no salário por área")
+
IF($W1182 = 14 + N("Tecnologia da Informação"),
  120,
  IF($W1182 = 16 + N("Vendas"),
    110,
    IF($W1182 = 15 + N("Jurídico"),
      100,
      IF(OR($W1182 = 8, $W1182 = 9, $W1182 = 11) + N("Recursos humanos ou comercial ou comunicação e marketing"),
        80,
        0
      )
    )
  )
)
+
N("Adicionando pegadinha")
+
IF(AND($W1182 = 16, $U1182 = 9, $Y1182 = 11, $AA1182 = 5) + N("Se for de vendas, com mestrado, analista sênior"),
  IF($R1182 = 5,
    100,
    0
  )
  +
  IF($N1182 = "M",
    200,
    0
  ),
  0
)</f>
        <v>2500</v>
      </c>
      <c r="AD11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$A1182  &amp; ", "   &amp;
$C1182  &amp; ", "   &amp;
$E1182  &amp; ", '"  &amp;
$J1182  &amp; "', '" &amp;
$N1182  &amp; "', "  &amp;
$R1182  &amp; ", '"  &amp;
TEXT($T1182,"dd/mm/aaaa")  &amp; "', "   &amp;
$U1182  &amp; ", "   &amp;
$W1182  &amp; ", "   &amp;
$Y1182  &amp; ", "   &amp;
IF($AA1182 &lt;&gt; "", $AA1182, "NULL")  &amp; ", "   &amp;
$AC1182  &amp; ");"</f>
        <v>INSERT INTO bi4all.fac_employees (id_company_fk, id_employee_pk, flg_active, employee_name, id_gender_fk, id_race_fk, birthday, id_schooling_fk, id_department_fk, id_role_fk, id_level_fk, salary) VALUES (6a51143286b03064a49cc2acbee63c09a0682d33, 1178, 1, 'Henrique Arruda Lopes', 'M', 5, '15/07/1980', 7, 6, 11, 5, 2500);</v>
      </c>
    </row>
    <row r="1183" spans="1:30" ht="14.25" customHeight="1" x14ac:dyDescent="0.2">
      <c r="A1183" s="7" t="str" cm="1">
        <f t="array" aca="1" ref="A1183" ca="1">INDEX(Company!$A:$A,RANDBETWEEN(5,COUNTA(Company!$A:$A) + 1),1)</f>
        <v>6a51143286b03064a49cc2acbee63c09a0682d33</v>
      </c>
      <c r="B1183" s="7" t="str">
        <f ca="1">VLOOKUP($A1183,Company!$A:$B,2,FALSE)</f>
        <v>ACME Corporation</v>
      </c>
      <c r="C1183" s="5">
        <f t="shared" si="126"/>
        <v>1179</v>
      </c>
      <c r="D1183" s="5" t="str" cm="1">
        <f t="array" ref="D1183">SHA1HASH($C1183)</f>
        <v>4f2b344c5268b61fb41f14c640aeaf89bb7ae6d7</v>
      </c>
      <c r="E1183" s="6">
        <v>1</v>
      </c>
      <c r="F1183" s="7">
        <f ca="1">IF($C1183 = 1 + N("Presidente"),
    127,
    IF($C1183 = 2 + N("Vice-Presidente"),
        72,
        IF($C1183 = 3 + N("Secretária bilíngue"),
            13,
            RANDBETWEEN(5,COUNT(Name!$A:$A) + 1)
        )
    )
)</f>
        <v>94</v>
      </c>
      <c r="G1183" s="7" t="str">
        <f ca="1">VLOOKUP($F1183,Name!$A:$B,2,FALSE)</f>
        <v>Clara</v>
      </c>
      <c r="H1183" s="7">
        <f ca="1" xml:space="preserve">
IF($C1183 = 1,
    0,
    RANDBETWEEN(5,COUNT('Last name'!$A:$A) + 1)
)</f>
        <v>153</v>
      </c>
      <c r="I1183" s="7" t="str">
        <f ca="1" xml:space="preserve">
IF($C1183 = 1 + N("Presidente"),
    "de Orléans e Bragança",
    VLOOKUP($H1183,'Last name'!$A:$B,2,FALSE) &amp; " " &amp; VLOOKUP(RANDBETWEEN(5,COUNT('Last name'!$A:$A) + 1),'Last name'!$A:$B,2,FALSE)
)</f>
        <v>Pimentel Lopes</v>
      </c>
      <c r="J1183" s="7" t="str">
        <f t="shared" ca="1" si="127"/>
        <v>Clara Pimentel Lopes</v>
      </c>
      <c r="K1183" s="7" t="str" cm="1">
        <f t="array" aca="1" ref="K1183" ca="1">SHA1HASH($J1183)</f>
        <v>098eef8ae1e9afcccd48c7988865b8c0f8b28ab0</v>
      </c>
      <c r="L1183" s="7" cm="1">
        <f t="array" aca="1" ref="L1183" ca="1">INDEX(States!$A:$A,RANDBETWEEN(5,COUNTA(States!$A:$A) + 1),1)</f>
        <v>23</v>
      </c>
      <c r="M1183" s="7" t="str">
        <f ca="1">$L1183 &amp; "|" &amp; VLOOKUP($L1183,States!$A:$B,2,FALSE)</f>
        <v>23|22fbba2e2c257238254804c428968d474037a633</v>
      </c>
      <c r="N1183" s="7" t="str">
        <f ca="1">VLOOKUP($F1183,Name!$A:$C,3,FALSE)</f>
        <v>F</v>
      </c>
      <c r="O1183" s="7" t="str">
        <f ca="1">VLOOKUP($N1183,Gender!$A:$B,2,FALSE)</f>
        <v>Female</v>
      </c>
      <c r="P1183" s="7" t="str" cm="1">
        <f t="array" aca="1" ref="P1183" ca="1">INDEX('Marital status'!$A:$A,RANDBETWEEN(5,COUNTA('Marital status'!$A:$A) + 1),1)</f>
        <v>47051393f6bcbf99111ec5d70ba2ebbe11ebccae</v>
      </c>
      <c r="Q1183" s="7" t="str">
        <f ca="1">VLOOKUP($P1183,'Marital status'!$A:$B,2,FALSE)</f>
        <v xml:space="preserve"> Separated </v>
      </c>
      <c r="R1183" s="7">
        <f t="shared" ca="1" si="128"/>
        <v>6</v>
      </c>
      <c r="S1183" s="7" t="e">
        <f ca="1">VLOOKUP($R1183,Race!$A:$B,2,FALSE)</f>
        <v>#N/A</v>
      </c>
      <c r="T1183" s="8">
        <f t="shared" ca="1" si="129"/>
        <v>26325</v>
      </c>
      <c r="U1183" s="6">
        <f t="shared" ca="1" si="130"/>
        <v>7</v>
      </c>
      <c r="V1183" s="8" t="str">
        <f ca="1">VLOOKUP($U1183,Education!$A:$B,2,FALSE)</f>
        <v>Undergraduate degree</v>
      </c>
      <c r="W1183" s="7">
        <f ca="1" xml:space="preserve">
  IF(OR($Y1183 = 5, $Y1183 = 6, $Y1183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183" s="7" t="str">
        <f ca="1">VLOOKUP($W1183,Department!$A:$B,2,FALSE)</f>
        <v>Communication &amp; Marketing</v>
      </c>
      <c r="Y1183" s="6">
        <f t="shared" ca="1" si="131"/>
        <v>10</v>
      </c>
      <c r="Z1183" s="7" t="str">
        <f ca="1">VLOOKUP($Y1183,Role!$A:$B,2,FALSE)</f>
        <v>Trainee</v>
      </c>
      <c r="AA1183" s="6" t="str">
        <f t="shared" ca="1" si="132"/>
        <v/>
      </c>
      <c r="AB1183" s="7" t="str">
        <f ca="1" xml:space="preserve">
IF($AA1183 &lt;&gt; "",
    VLOOKUP($AA1183,Level!$A:$B,2,FALSE),
    ""
)</f>
        <v/>
      </c>
      <c r="AC1183" s="1">
        <f ca="1" xml:space="preserve">
IF($Y1183 = 5 + N("Presidente"),
    27000,
    IF($Y1183 = 6 + N("Vice-presidente"),
        23000,
        IF(OR($Y1183 = 8, $Y1183= 13, $Y1183 = 12) + N("Secretária bilíngue ou coordenador ou especialista"),
            8000,
            IF($Y1183 = 7 + N("Diretor"),
                15000,
                IF($Y1183 = 14 + N("Gerente"),
                    12000,
                    IF($Y1183 = 9 + N("Estagiário"),
                        705,
                        IF($Y1183 = 10 + N("Trainee"),
                            805,
                            IF($Y1183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IF($U1183 = 7,
  500,
  IF($U1183 = 8,
    1000,
    IF($U1183 = 9,
      1500,
      IF($U1183 = 10,
        2000,
        0
      )
    )
  )
)
+
N("Adicional no salário por área")
+
IF($W1183 = 14 + N("Tecnologia da Informação"),
  120,
  IF($W1183 = 16 + N("Vendas"),
    110,
    IF($W1183 = 15 + N("Jurídico"),
      100,
      IF(OR($W1183 = 8, $W1183 = 9, $W1183 = 11) + N("Recursos humanos ou comercial ou comunicação e marketing"),
        80,
        0
      )
    )
  )
)
+
N("Adicionando pegadinha")
+
IF(AND($W1183 = 16, $U1183 = 9, $Y1183 = 11, $AA1183 = 5) + N("Se for de vendas, com mestrado, analista sênior"),
  IF($R1183 = 5,
    100,
    0
  )
  +
  IF($N1183 = "M",
    200,
    0
  ),
  0
)</f>
        <v>1385</v>
      </c>
      <c r="AD11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$A1183  &amp; ", "   &amp;
$C1183  &amp; ", "   &amp;
$E1183  &amp; ", '"  &amp;
$J1183  &amp; "', '" &amp;
$N1183  &amp; "', "  &amp;
$R1183  &amp; ", '"  &amp;
TEXT($T1183,"dd/mm/aaaa")  &amp; "', "   &amp;
$U1183  &amp; ", "   &amp;
$W1183  &amp; ", "   &amp;
$Y1183  &amp; ", "   &amp;
IF($AA1183 &lt;&gt; "", $AA1183, "NULL")  &amp; ", "   &amp;
$AC1183  &amp; ");"</f>
        <v>INSERT INTO bi4all.fac_employees (id_company_fk, id_employee_pk, flg_active, employee_name, id_gender_fk, id_race_fk, birthday, id_schooling_fk, id_department_fk, id_role_fk, id_level_fk, salary) VALUES (6a51143286b03064a49cc2acbee63c09a0682d33, 1179, 1, 'Clara Pimentel Lopes', 'F', 6, '27/01/1972', 7, 11, 10, NULL, 1385);</v>
      </c>
    </row>
    <row r="1184" spans="1:30" ht="14.25" customHeight="1" x14ac:dyDescent="0.2">
      <c r="A1184" s="7" t="str" cm="1">
        <f t="array" aca="1" ref="A1184" ca="1">INDEX(Company!$A:$A,RANDBETWEEN(5,COUNTA(Company!$A:$A) + 1),1)</f>
        <v>6a51143286b03064a49cc2acbee63c09a0682d33</v>
      </c>
      <c r="B1184" s="7" t="str">
        <f ca="1">VLOOKUP($A1184,Company!$A:$B,2,FALSE)</f>
        <v>ACME Corporation</v>
      </c>
      <c r="C1184" s="5">
        <f t="shared" si="126"/>
        <v>1180</v>
      </c>
      <c r="D1184" s="5" t="str" cm="1">
        <f t="array" ref="D1184">SHA1HASH($C1184)</f>
        <v>5527e76c85e5b71c6defa5f0099519b1d67b4627</v>
      </c>
      <c r="E1184" s="6">
        <v>1</v>
      </c>
      <c r="F1184" s="7">
        <f ca="1">IF($C1184 = 1 + N("Presidente"),
    127,
    IF($C1184 = 2 + N("Vice-Presidente"),
        72,
        IF($C1184 = 3 + N("Secretária bilíngue"),
            13,
            RANDBETWEEN(5,COUNT(Name!$A:$A) + 1)
        )
    )
)</f>
        <v>145</v>
      </c>
      <c r="G1184" s="7" t="str">
        <f ca="1">VLOOKUP($F1184,Name!$A:$B,2,FALSE)</f>
        <v>Francisca</v>
      </c>
      <c r="H1184" s="7">
        <f ca="1" xml:space="preserve">
IF($C1184 = 1,
    0,
    RANDBETWEEN(5,COUNT('Last name'!$A:$A) + 1)
)</f>
        <v>131</v>
      </c>
      <c r="I1184" s="7" t="str">
        <f ca="1" xml:space="preserve">
IF($C1184 = 1 + N("Presidente"),
    "de Orléans e Bragança",
    VLOOKUP($H1184,'Last name'!$A:$B,2,FALSE) &amp; " " &amp; VLOOKUP(RANDBETWEEN(5,COUNT('Last name'!$A:$A) + 1),'Last name'!$A:$B,2,FALSE)
)</f>
        <v>Monti Teixeira</v>
      </c>
      <c r="J1184" s="7" t="str">
        <f t="shared" ca="1" si="127"/>
        <v>Francisca Monti Teixeira</v>
      </c>
      <c r="K1184" s="7" t="str" cm="1">
        <f t="array" aca="1" ref="K1184" ca="1">SHA1HASH($J1184)</f>
        <v>18b0e6f27c2cefd2a1bfb07fabc2039cfbd41156</v>
      </c>
      <c r="L1184" s="7" cm="1">
        <f t="array" aca="1" ref="L1184" ca="1">INDEX(States!$A:$A,RANDBETWEEN(5,COUNTA(States!$A:$A) + 1),1)</f>
        <v>21</v>
      </c>
      <c r="M1184" s="7" t="str">
        <f ca="1">$L1184 &amp; "|" &amp; VLOOKUP($L1184,States!$A:$B,2,FALSE)</f>
        <v>21|18f454963e4e8ae3fea0597ea98a4e003875820f</v>
      </c>
      <c r="N1184" s="7" t="str">
        <f ca="1">VLOOKUP($F1184,Name!$A:$C,3,FALSE)</f>
        <v>F</v>
      </c>
      <c r="O1184" s="7" t="str">
        <f ca="1">VLOOKUP($N1184,Gender!$A:$B,2,FALSE)</f>
        <v>Female</v>
      </c>
      <c r="P1184" s="7" t="str" cm="1">
        <f t="array" aca="1" ref="P1184" ca="1">INDEX('Marital status'!$A:$A,RANDBETWEEN(5,COUNTA('Marital status'!$A:$A) + 1),1)</f>
        <v>3266897012b6dcc5723033bc25891bf99efcff6f</v>
      </c>
      <c r="Q1184" s="7" t="str">
        <f ca="1">VLOOKUP($P1184,'Marital status'!$A:$B,2,FALSE)</f>
        <v>MarrieD</v>
      </c>
      <c r="R1184" s="7">
        <f t="shared" ca="1" si="128"/>
        <v>5</v>
      </c>
      <c r="S1184" s="7" t="e">
        <f ca="1">VLOOKUP($R1184,Race!$A:$B,2,FALSE)</f>
        <v>#N/A</v>
      </c>
      <c r="T1184" s="8">
        <f t="shared" ca="1" si="129"/>
        <v>31002</v>
      </c>
      <c r="U1184" s="6">
        <f t="shared" ca="1" si="130"/>
        <v>8</v>
      </c>
      <c r="V1184" s="8" t="str">
        <f ca="1">VLOOKUP($U1184,Education!$A:$B,2,FALSE)</f>
        <v>Graduate school</v>
      </c>
      <c r="W1184" s="7">
        <f ca="1" xml:space="preserve">
  IF(OR($Y1184 = 5, $Y1184 = 6, $Y1184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184" s="7" t="str">
        <f ca="1">VLOOKUP($W1184,Department!$A:$B,2,FALSE)</f>
        <v>Audit</v>
      </c>
      <c r="Y1184" s="6">
        <f t="shared" ca="1" si="131"/>
        <v>11</v>
      </c>
      <c r="Z1184" s="7" t="str">
        <f ca="1">VLOOKUP($Y1184,Role!$A:$B,2,FALSE)</f>
        <v>Analyst</v>
      </c>
      <c r="AA1184" s="6">
        <f t="shared" ca="1" si="132"/>
        <v>6</v>
      </c>
      <c r="AB1184" s="7" t="str">
        <f ca="1" xml:space="preserve">
IF($AA1184 &lt;&gt; "",
    VLOOKUP($AA1184,Level!$A:$B,2,FALSE),
    ""
)</f>
        <v>Pleno</v>
      </c>
      <c r="AC1184" s="1">
        <f ca="1" xml:space="preserve">
IF($Y1184 = 5 + N("Presidente"),
    27000,
    IF($Y1184 = 6 + N("Vice-presidente"),
        23000,
        IF(OR($Y1184 = 8, $Y1184= 13, $Y1184 = 12) + N("Secretária bilíngue ou coordenador ou especialista"),
            8000,
            IF($Y1184 = 7 + N("Diretor"),
                15000,
                IF($Y1184 = 14 + N("Gerente"),
                    12000,
                    IF($Y1184 = 9 + N("Estagiário"),
                        705,
                        IF($Y1184 = 10 + N("Trainee"),
                            805,
                            IF($Y1184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IF($U1184 = 7,
  500,
  IF($U1184 = 8,
    1000,
    IF($U1184 = 9,
      1500,
      IF($U1184 = 10,
        2000,
        0
      )
    )
  )
)
+
N("Adicional no salário por área")
+
IF($W1184 = 14 + N("Tecnologia da Informação"),
  120,
  IF($W1184 = 16 + N("Vendas"),
    110,
    IF($W1184 = 15 + N("Jurídico"),
      100,
      IF(OR($W1184 = 8, $W1184 = 9, $W1184 = 11) + N("Recursos humanos ou comercial ou comunicação e marketing"),
        80,
        0
      )
    )
  )
)
+
N("Adicionando pegadinha")
+
IF(AND($W1184 = 16, $U1184 = 9, $Y1184 = 11, $AA1184 = 5) + N("Se for de vendas, com mestrado, analista sênior"),
  IF($R1184 = 5,
    100,
    0
  )
  +
  IF($N1184 = "M",
    200,
    0
  ),
  0
)</f>
        <v>3000</v>
      </c>
      <c r="AD11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$A1184  &amp; ", "   &amp;
$C1184  &amp; ", "   &amp;
$E1184  &amp; ", '"  &amp;
$J1184  &amp; "', '" &amp;
$N1184  &amp; "', "  &amp;
$R1184  &amp; ", '"  &amp;
TEXT($T1184,"dd/mm/aaaa")  &amp; "', "   &amp;
$U1184  &amp; ", "   &amp;
$W1184  &amp; ", "   &amp;
$Y1184  &amp; ", "   &amp;
IF($AA1184 &lt;&gt; "", $AA1184, "NULL")  &amp; ", "   &amp;
$AC1184  &amp; ");"</f>
        <v>INSERT INTO bi4all.fac_employees (id_company_fk, id_employee_pk, flg_active, employee_name, id_gender_fk, id_race_fk, birthday, id_schooling_fk, id_department_fk, id_role_fk, id_level_fk, salary) VALUES (6a51143286b03064a49cc2acbee63c09a0682d33, 1180, 1, 'Francisca Monti Teixeira', 'F', 5, '16/11/1984', 8, 13, 11, 6, 3000);</v>
      </c>
    </row>
    <row r="1185" spans="1:30" ht="14.25" customHeight="1" x14ac:dyDescent="0.2">
      <c r="A1185" s="7" t="str" cm="1">
        <f t="array" aca="1" ref="A1185" ca="1">INDEX(Company!$A:$A,RANDBETWEEN(5,COUNTA(Company!$A:$A) + 1),1)</f>
        <v>6a51143286b03064a49cc2acbee63c09a0682d33</v>
      </c>
      <c r="B1185" s="7" t="str">
        <f ca="1">VLOOKUP($A1185,Company!$A:$B,2,FALSE)</f>
        <v>ACME Corporation</v>
      </c>
      <c r="C1185" s="5">
        <f t="shared" si="126"/>
        <v>1181</v>
      </c>
      <c r="D1185" s="5" t="str" cm="1">
        <f t="array" ref="D1185">SHA1HASH($C1185)</f>
        <v>3c4840cf1e3a9541b48135f0467d4846df6e2781</v>
      </c>
      <c r="E1185" s="6">
        <v>1</v>
      </c>
      <c r="F1185" s="7">
        <f ca="1">IF($C1185 = 1 + N("Presidente"),
    127,
    IF($C1185 = 2 + N("Vice-Presidente"),
        72,
        IF($C1185 = 3 + N("Secretária bilíngue"),
            13,
            RANDBETWEEN(5,COUNT(Name!$A:$A) + 1)
        )
    )
)</f>
        <v>140</v>
      </c>
      <c r="G1185" s="7" t="str">
        <f ca="1">VLOOKUP($F1185,Name!$A:$B,2,FALSE)</f>
        <v>Fernando Manuel</v>
      </c>
      <c r="H1185" s="7">
        <f ca="1" xml:space="preserve">
IF($C1185 = 1,
    0,
    RANDBETWEEN(5,COUNT('Last name'!$A:$A) + 1)
)</f>
        <v>44</v>
      </c>
      <c r="I1185" s="7" t="str">
        <f ca="1" xml:space="preserve">
IF($C1185 = 1 + N("Presidente"),
    "de Orléans e Bragança",
    VLOOKUP($H1185,'Last name'!$A:$B,2,FALSE) &amp; " " &amp; VLOOKUP(RANDBETWEEN(5,COUNT('Last name'!$A:$A) + 1),'Last name'!$A:$B,2,FALSE)
)</f>
        <v>Botelho Souza</v>
      </c>
      <c r="J1185" s="7" t="str">
        <f t="shared" ca="1" si="127"/>
        <v>Fernando Manuel Botelho Souza</v>
      </c>
      <c r="K1185" s="7" t="str" cm="1">
        <f t="array" aca="1" ref="K1185" ca="1">SHA1HASH($J1185)</f>
        <v>f1f7cd87a99983baa4cb947c75c66295eb5f19be</v>
      </c>
      <c r="L1185" s="7" cm="1">
        <f t="array" aca="1" ref="L1185" ca="1">INDEX(States!$A:$A,RANDBETWEEN(5,COUNTA(States!$A:$A) + 1),1)</f>
        <v>20</v>
      </c>
      <c r="M1185" s="7" t="str">
        <f ca="1">$L1185 &amp; "|" &amp; VLOOKUP($L1185,States!$A:$B,2,FALSE)</f>
        <v>20|c7ee6b7966c56a7149c5002263ee025341a1072b</v>
      </c>
      <c r="N1185" s="7" t="str">
        <f ca="1">VLOOKUP($F1185,Name!$A:$C,3,FALSE)</f>
        <v>M</v>
      </c>
      <c r="O1185" s="7" t="str">
        <f ca="1">VLOOKUP($N1185,Gender!$A:$B,2,FALSE)</f>
        <v>Male</v>
      </c>
      <c r="P1185" s="7" t="str" cm="1">
        <f t="array" aca="1" ref="P1185" ca="1">INDEX('Marital status'!$A:$A,RANDBETWEEN(5,COUNTA('Marital status'!$A:$A) + 1),1)</f>
        <v>459031b19ec5bbd3b3dbc0a9dcf2cb6e6c6f7848</v>
      </c>
      <c r="Q1185" s="7" t="str">
        <f ca="1">VLOOKUP($P1185,'Marital status'!$A:$B,2,FALSE)</f>
        <v xml:space="preserve">Widowed </v>
      </c>
      <c r="R1185" s="7">
        <f t="shared" ca="1" si="128"/>
        <v>5</v>
      </c>
      <c r="S1185" s="7" t="e">
        <f ca="1">VLOOKUP($R1185,Race!$A:$B,2,FALSE)</f>
        <v>#N/A</v>
      </c>
      <c r="T1185" s="8">
        <f t="shared" ca="1" si="129"/>
        <v>28458</v>
      </c>
      <c r="U1185" s="6">
        <f t="shared" ca="1" si="130"/>
        <v>7</v>
      </c>
      <c r="V1185" s="8" t="str">
        <f ca="1">VLOOKUP($U1185,Education!$A:$B,2,FALSE)</f>
        <v>Undergraduate degree</v>
      </c>
      <c r="W1185" s="7">
        <f ca="1" xml:space="preserve">
  IF(OR($Y1185 = 5, $Y1185 = 6, $Y1185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185" s="7" t="str">
        <f ca="1">VLOOKUP($W1185,Department!$A:$B,2,FALSE)</f>
        <v>Human Resource</v>
      </c>
      <c r="Y1185" s="6">
        <f t="shared" ca="1" si="131"/>
        <v>9</v>
      </c>
      <c r="Z1185" s="7" t="str">
        <f ca="1">VLOOKUP($Y1185,Role!$A:$B,2,FALSE)</f>
        <v>Intern</v>
      </c>
      <c r="AA1185" s="6" t="str">
        <f t="shared" ca="1" si="132"/>
        <v/>
      </c>
      <c r="AB1185" s="7" t="str">
        <f ca="1" xml:space="preserve">
IF($AA1185 &lt;&gt; "",
    VLOOKUP($AA1185,Level!$A:$B,2,FALSE),
    ""
)</f>
        <v/>
      </c>
      <c r="AC1185" s="1">
        <f ca="1" xml:space="preserve">
IF($Y1185 = 5 + N("Presidente"),
    27000,
    IF($Y1185 = 6 + N("Vice-presidente"),
        23000,
        IF(OR($Y1185 = 8, $Y1185= 13, $Y1185 = 12) + N("Secretária bilíngue ou coordenador ou especialista"),
            8000,
            IF($Y1185 = 7 + N("Diretor"),
                15000,
                IF($Y1185 = 14 + N("Gerente"),
                    12000,
                    IF($Y1185 = 9 + N("Estagiário"),
                        705,
                        IF($Y1185 = 10 + N("Trainee"),
                            805,
                            IF($Y1185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IF($U1185 = 7,
  500,
  IF($U1185 = 8,
    1000,
    IF($U1185 = 9,
      1500,
      IF($U1185 = 10,
        2000,
        0
      )
    )
  )
)
+
N("Adicional no salário por área")
+
IF($W1185 = 14 + N("Tecnologia da Informação"),
  120,
  IF($W1185 = 16 + N("Vendas"),
    110,
    IF($W1185 = 15 + N("Jurídico"),
      100,
      IF(OR($W1185 = 8, $W1185 = 9, $W1185 = 11) + N("Recursos humanos ou comercial ou comunicação e marketing"),
        80,
        0
      )
    )
  )
)
+
N("Adicionando pegadinha")
+
IF(AND($W1185 = 16, $U1185 = 9, $Y1185 = 11, $AA1185 = 5) + N("Se for de vendas, com mestrado, analista sênior"),
  IF($R1185 = 5,
    100,
    0
  )
  +
  IF($N1185 = "M",
    200,
    0
  ),
  0
)</f>
        <v>1285</v>
      </c>
      <c r="AD11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$A1185  &amp; ", "   &amp;
$C1185  &amp; ", "   &amp;
$E1185  &amp; ", '"  &amp;
$J1185  &amp; "', '" &amp;
$N1185  &amp; "', "  &amp;
$R1185  &amp; ", '"  &amp;
TEXT($T1185,"dd/mm/aaaa")  &amp; "', "   &amp;
$U1185  &amp; ", "   &amp;
$W1185  &amp; ", "   &amp;
$Y1185  &amp; ", "   &amp;
IF($AA1185 &lt;&gt; "", $AA1185, "NULL")  &amp; ", "   &amp;
$AC1185  &amp; ");"</f>
        <v>INSERT INTO bi4all.fac_employees (id_company_fk, id_employee_pk, flg_active, employee_name, id_gender_fk, id_race_fk, birthday, id_schooling_fk, id_department_fk, id_role_fk, id_level_fk, salary) VALUES (6a51143286b03064a49cc2acbee63c09a0682d33, 1181, 1, 'Fernando Manuel Botelho Souza', 'M', 5, '29/11/1977', 7, 8, 9, NULL, 1285);</v>
      </c>
    </row>
    <row r="1186" spans="1:30" ht="14.25" customHeight="1" x14ac:dyDescent="0.2">
      <c r="A1186" s="7" t="str" cm="1">
        <f t="array" aca="1" ref="A1186" ca="1">INDEX(Company!$A:$A,RANDBETWEEN(5,COUNTA(Company!$A:$A) + 1),1)</f>
        <v>6a51143286b03064a49cc2acbee63c09a0682d33</v>
      </c>
      <c r="B1186" s="7" t="str">
        <f ca="1">VLOOKUP($A1186,Company!$A:$B,2,FALSE)</f>
        <v>ACME Corporation</v>
      </c>
      <c r="C1186" s="5">
        <f t="shared" si="126"/>
        <v>1182</v>
      </c>
      <c r="D1186" s="5" t="str" cm="1">
        <f t="array" ref="D1186">SHA1HASH($C1186)</f>
        <v>1eb904b6d0c2a41af59e2d1fdd0e10624d94c81a</v>
      </c>
      <c r="E1186" s="6">
        <v>1</v>
      </c>
      <c r="F1186" s="7">
        <f ca="1">IF($C1186 = 1 + N("Presidente"),
    127,
    IF($C1186 = 2 + N("Vice-Presidente"),
        72,
        IF($C1186 = 3 + N("Secretária bilíngue"),
            13,
            RANDBETWEEN(5,COUNT(Name!$A:$A) + 1)
        )
    )
)</f>
        <v>155</v>
      </c>
      <c r="G1186" s="7" t="str">
        <f ca="1">VLOOKUP($F1186,Name!$A:$B,2,FALSE)</f>
        <v>Gloria</v>
      </c>
      <c r="H1186" s="7">
        <f ca="1" xml:space="preserve">
IF($C1186 = 1,
    0,
    RANDBETWEEN(5,COUNT('Last name'!$A:$A) + 1)
)</f>
        <v>66</v>
      </c>
      <c r="I1186" s="7" t="str">
        <f ca="1" xml:space="preserve">
IF($C1186 = 1 + N("Presidente"),
    "de Orléans e Bragança",
    VLOOKUP($H1186,'Last name'!$A:$B,2,FALSE) &amp; " " &amp; VLOOKUP(RANDBETWEEN(5,COUNT('Last name'!$A:$A) + 1),'Last name'!$A:$B,2,FALSE)
)</f>
        <v>Colombo Alencar</v>
      </c>
      <c r="J1186" s="7" t="str">
        <f t="shared" ca="1" si="127"/>
        <v>Gloria Colombo Alencar</v>
      </c>
      <c r="K1186" s="7" t="str" cm="1">
        <f t="array" aca="1" ref="K1186" ca="1">SHA1HASH($J1186)</f>
        <v>9fee838b17c4c4988e5c8fe7649b2a7d2af75a63</v>
      </c>
      <c r="L1186" s="7" cm="1">
        <f t="array" aca="1" ref="L1186" ca="1">INDEX(States!$A:$A,RANDBETWEEN(5,COUNTA(States!$A:$A) + 1),1)</f>
        <v>20</v>
      </c>
      <c r="M1186" s="7" t="str">
        <f ca="1">$L1186 &amp; "|" &amp; VLOOKUP($L1186,States!$A:$B,2,FALSE)</f>
        <v>20|c7ee6b7966c56a7149c5002263ee025341a1072b</v>
      </c>
      <c r="N1186" s="7" t="str">
        <f ca="1">VLOOKUP($F1186,Name!$A:$C,3,FALSE)</f>
        <v>F</v>
      </c>
      <c r="O1186" s="7" t="str">
        <f ca="1">VLOOKUP($N1186,Gender!$A:$B,2,FALSE)</f>
        <v>Female</v>
      </c>
      <c r="P1186" s="7" t="str" cm="1">
        <f t="array" aca="1" ref="P1186" ca="1">INDEX('Marital status'!$A:$A,RANDBETWEEN(5,COUNTA('Marital status'!$A:$A) + 1),1)</f>
        <v>3266897012b6dcc5723033bc25891bf99efcff6f</v>
      </c>
      <c r="Q1186" s="7" t="str">
        <f ca="1">VLOOKUP($P1186,'Marital status'!$A:$B,2,FALSE)</f>
        <v>MarrieD</v>
      </c>
      <c r="R1186" s="7">
        <f t="shared" ca="1" si="128"/>
        <v>5</v>
      </c>
      <c r="S1186" s="7" t="e">
        <f ca="1">VLOOKUP($R1186,Race!$A:$B,2,FALSE)</f>
        <v>#N/A</v>
      </c>
      <c r="T1186" s="8">
        <f t="shared" ca="1" si="129"/>
        <v>20140</v>
      </c>
      <c r="U1186" s="6">
        <f t="shared" ca="1" si="130"/>
        <v>8</v>
      </c>
      <c r="V1186" s="8" t="str">
        <f ca="1">VLOOKUP($U1186,Education!$A:$B,2,FALSE)</f>
        <v>Graduate school</v>
      </c>
      <c r="W1186" s="7">
        <f ca="1" xml:space="preserve">
  IF(OR($Y1186 = 5, $Y1186 = 6, $Y1186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186" s="7" t="str">
        <f ca="1">VLOOKUP($W1186,Department!$A:$B,2,FALSE)</f>
        <v>Communication &amp; Marketing</v>
      </c>
      <c r="Y1186" s="6">
        <f t="shared" ca="1" si="131"/>
        <v>11</v>
      </c>
      <c r="Z1186" s="7" t="str">
        <f ca="1">VLOOKUP($Y1186,Role!$A:$B,2,FALSE)</f>
        <v>Analyst</v>
      </c>
      <c r="AA1186" s="6">
        <f t="shared" ca="1" si="132"/>
        <v>6</v>
      </c>
      <c r="AB1186" s="7" t="str">
        <f ca="1" xml:space="preserve">
IF($AA1186 &lt;&gt; "",
    VLOOKUP($AA1186,Level!$A:$B,2,FALSE),
    ""
)</f>
        <v>Pleno</v>
      </c>
      <c r="AC1186" s="1">
        <f ca="1" xml:space="preserve">
IF($Y1186 = 5 + N("Presidente"),
    27000,
    IF($Y1186 = 6 + N("Vice-presidente"),
        23000,
        IF(OR($Y1186 = 8, $Y1186= 13, $Y1186 = 12) + N("Secretária bilíngue ou coordenador ou especialista"),
            8000,
            IF($Y1186 = 7 + N("Diretor"),
                15000,
                IF($Y1186 = 14 + N("Gerente"),
                    12000,
                    IF($Y1186 = 9 + N("Estagiário"),
                        705,
                        IF($Y1186 = 10 + N("Trainee"),
                            805,
                            IF($Y1186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IF($U1186 = 7,
  500,
  IF($U1186 = 8,
    1000,
    IF($U1186 = 9,
      1500,
      IF($U1186 = 10,
        2000,
        0
      )
    )
  )
)
+
N("Adicional no salário por área")
+
IF($W1186 = 14 + N("Tecnologia da Informação"),
  120,
  IF($W1186 = 16 + N("Vendas"),
    110,
    IF($W1186 = 15 + N("Jurídico"),
      100,
      IF(OR($W1186 = 8, $W1186 = 9, $W1186 = 11) + N("Recursos humanos ou comercial ou comunicação e marketing"),
        80,
        0
      )
    )
  )
)
+
N("Adicionando pegadinha")
+
IF(AND($W1186 = 16, $U1186 = 9, $Y1186 = 11, $AA1186 = 5) + N("Se for de vendas, com mestrado, analista sênior"),
  IF($R1186 = 5,
    100,
    0
  )
  +
  IF($N1186 = "M",
    200,
    0
  ),
  0
)</f>
        <v>3080</v>
      </c>
      <c r="AD11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$A1186  &amp; ", "   &amp;
$C1186  &amp; ", "   &amp;
$E1186  &amp; ", '"  &amp;
$J1186  &amp; "', '" &amp;
$N1186  &amp; "', "  &amp;
$R1186  &amp; ", '"  &amp;
TEXT($T1186,"dd/mm/aaaa")  &amp; "', "   &amp;
$U1186  &amp; ", "   &amp;
$W1186  &amp; ", "   &amp;
$Y1186  &amp; ", "   &amp;
IF($AA1186 &lt;&gt; "", $AA1186, "NULL")  &amp; ", "   &amp;
$AC1186  &amp; ");"</f>
        <v>INSERT INTO bi4all.fac_employees (id_company_fk, id_employee_pk, flg_active, employee_name, id_gender_fk, id_race_fk, birthday, id_schooling_fk, id_department_fk, id_role_fk, id_level_fk, salary) VALUES (6a51143286b03064a49cc2acbee63c09a0682d33, 1182, 1, 'Gloria Colombo Alencar', 'F', 5, '20/02/1955', 8, 11, 11, 6, 3080);</v>
      </c>
    </row>
    <row r="1187" spans="1:30" ht="14.25" customHeight="1" x14ac:dyDescent="0.2">
      <c r="A1187" s="7" t="str" cm="1">
        <f t="array" aca="1" ref="A1187" ca="1">INDEX(Company!$A:$A,RANDBETWEEN(5,COUNTA(Company!$A:$A) + 1),1)</f>
        <v>6a51143286b03064a49cc2acbee63c09a0682d33</v>
      </c>
      <c r="B1187" s="7" t="str">
        <f ca="1">VLOOKUP($A1187,Company!$A:$B,2,FALSE)</f>
        <v>ACME Corporation</v>
      </c>
      <c r="C1187" s="5">
        <f t="shared" si="126"/>
        <v>1183</v>
      </c>
      <c r="D1187" s="5" t="str" cm="1">
        <f t="array" ref="D1187">SHA1HASH($C1187)</f>
        <v>599e9ef3575ae3622fe4bc5b1b01c3705a7e848c</v>
      </c>
      <c r="E1187" s="6">
        <v>1</v>
      </c>
      <c r="F1187" s="7">
        <f ca="1">IF($C1187 = 1 + N("Presidente"),
    127,
    IF($C1187 = 2 + N("Vice-Presidente"),
        72,
        IF($C1187 = 3 + N("Secretária bilíngue"),
            13,
            RANDBETWEEN(5,COUNT(Name!$A:$A) + 1)
        )
    )
)</f>
        <v>279</v>
      </c>
      <c r="G1187" s="7" t="str">
        <f ca="1">VLOOKUP($F1187,Name!$A:$B,2,FALSE)</f>
        <v>Mariane</v>
      </c>
      <c r="H1187" s="7">
        <f ca="1" xml:space="preserve">
IF($C1187 = 1,
    0,
    RANDBETWEEN(5,COUNT('Last name'!$A:$A) + 1)
)</f>
        <v>137</v>
      </c>
      <c r="I1187" s="7" t="str">
        <f ca="1" xml:space="preserve">
IF($C1187 = 1 + N("Presidente"),
    "de Orléans e Bragança",
    VLOOKUP($H1187,'Last name'!$A:$B,2,FALSE) &amp; " " &amp; VLOOKUP(RANDBETWEEN(5,COUNT('Last name'!$A:$A) + 1),'Last name'!$A:$B,2,FALSE)
)</f>
        <v>Moura Conti</v>
      </c>
      <c r="J1187" s="7" t="str">
        <f t="shared" ca="1" si="127"/>
        <v>Mariane Moura Conti</v>
      </c>
      <c r="K1187" s="7" t="str" cm="1">
        <f t="array" aca="1" ref="K1187" ca="1">SHA1HASH($J1187)</f>
        <v>6d6d39d6b7359cb191087ee8929a5b2f3e950ace</v>
      </c>
      <c r="L1187" s="7" cm="1">
        <f t="array" aca="1" ref="L1187" ca="1">INDEX(States!$A:$A,RANDBETWEEN(5,COUNTA(States!$A:$A) + 1),1)</f>
        <v>8</v>
      </c>
      <c r="M1187" s="7" t="str">
        <f ca="1">$L1187 &amp; "|" &amp; VLOOKUP($L1187,States!$A:$B,2,FALSE)</f>
        <v>8|56e287872c65203bf88dd1921405bbc5594d8531</v>
      </c>
      <c r="N1187" s="7" t="str">
        <f ca="1">VLOOKUP($F1187,Name!$A:$C,3,FALSE)</f>
        <v>F</v>
      </c>
      <c r="O1187" s="7" t="str">
        <f ca="1">VLOOKUP($N1187,Gender!$A:$B,2,FALSE)</f>
        <v>Female</v>
      </c>
      <c r="P1187" s="7" t="str" cm="1">
        <f t="array" aca="1" ref="P1187" ca="1">INDEX('Marital status'!$A:$A,RANDBETWEEN(5,COUNTA('Marital status'!$A:$A) + 1),1)</f>
        <v>3266897012b6dcc5723033bc25891bf99efcff6f</v>
      </c>
      <c r="Q1187" s="7" t="str">
        <f ca="1">VLOOKUP($P1187,'Marital status'!$A:$B,2,FALSE)</f>
        <v>MarrieD</v>
      </c>
      <c r="R1187" s="7">
        <f t="shared" ca="1" si="128"/>
        <v>5</v>
      </c>
      <c r="S1187" s="7" t="e">
        <f ca="1">VLOOKUP($R1187,Race!$A:$B,2,FALSE)</f>
        <v>#N/A</v>
      </c>
      <c r="T1187" s="8">
        <f t="shared" ca="1" si="129"/>
        <v>25103</v>
      </c>
      <c r="U1187" s="6">
        <f t="shared" ca="1" si="130"/>
        <v>7</v>
      </c>
      <c r="V1187" s="8" t="str">
        <f ca="1">VLOOKUP($U1187,Education!$A:$B,2,FALSE)</f>
        <v>Undergraduate degree</v>
      </c>
      <c r="W1187" s="7">
        <f ca="1" xml:space="preserve">
  IF(OR($Y1187 = 5, $Y1187 = 6, $Y1187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187" s="7" t="str">
        <f ca="1">VLOOKUP($W1187,Department!$A:$B,2,FALSE)</f>
        <v>Administration</v>
      </c>
      <c r="Y1187" s="6">
        <f t="shared" ca="1" si="131"/>
        <v>10</v>
      </c>
      <c r="Z1187" s="7" t="str">
        <f ca="1">VLOOKUP($Y1187,Role!$A:$B,2,FALSE)</f>
        <v>Trainee</v>
      </c>
      <c r="AA1187" s="6" t="str">
        <f t="shared" ca="1" si="132"/>
        <v/>
      </c>
      <c r="AB1187" s="7" t="str">
        <f ca="1" xml:space="preserve">
IF($AA1187 &lt;&gt; "",
    VLOOKUP($AA1187,Level!$A:$B,2,FALSE),
    ""
)</f>
        <v/>
      </c>
      <c r="AC1187" s="1">
        <f ca="1" xml:space="preserve">
IF($Y1187 = 5 + N("Presidente"),
    27000,
    IF($Y1187 = 6 + N("Vice-presidente"),
        23000,
        IF(OR($Y1187 = 8, $Y1187= 13, $Y1187 = 12) + N("Secretária bilíngue ou coordenador ou especialista"),
            8000,
            IF($Y1187 = 7 + N("Diretor"),
                15000,
                IF($Y1187 = 14 + N("Gerente"),
                    12000,
                    IF($Y1187 = 9 + N("Estagiário"),
                        705,
                        IF($Y1187 = 10 + N("Trainee"),
                            805,
                            IF($Y1187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IF($U1187 = 7,
  500,
  IF($U1187 = 8,
    1000,
    IF($U1187 = 9,
      1500,
      IF($U1187 = 10,
        2000,
        0
      )
    )
  )
)
+
N("Adicional no salário por área")
+
IF($W1187 = 14 + N("Tecnologia da Informação"),
  120,
  IF($W1187 = 16 + N("Vendas"),
    110,
    IF($W1187 = 15 + N("Jurídico"),
      100,
      IF(OR($W1187 = 8, $W1187 = 9, $W1187 = 11) + N("Recursos humanos ou comercial ou comunicação e marketing"),
        80,
        0
      )
    )
  )
)
+
N("Adicionando pegadinha")
+
IF(AND($W1187 = 16, $U1187 = 9, $Y1187 = 11, $AA1187 = 5) + N("Se for de vendas, com mestrado, analista sênior"),
  IF($R1187 = 5,
    100,
    0
  )
  +
  IF($N1187 = "M",
    200,
    0
  ),
  0
)</f>
        <v>1305</v>
      </c>
      <c r="AD11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$A1187  &amp; ", "   &amp;
$C1187  &amp; ", "   &amp;
$E1187  &amp; ", '"  &amp;
$J1187  &amp; "', '" &amp;
$N1187  &amp; "', "  &amp;
$R1187  &amp; ", '"  &amp;
TEXT($T1187,"dd/mm/aaaa")  &amp; "', "   &amp;
$U1187  &amp; ", "   &amp;
$W1187  &amp; ", "   &amp;
$Y1187  &amp; ", "   &amp;
IF($AA1187 &lt;&gt; "", $AA1187, "NULL")  &amp; ", "   &amp;
$AC1187  &amp; ");"</f>
        <v>INSERT INTO bi4all.fac_employees (id_company_fk, id_employee_pk, flg_active, employee_name, id_gender_fk, id_race_fk, birthday, id_schooling_fk, id_department_fk, id_role_fk, id_level_fk, salary) VALUES (6a51143286b03064a49cc2acbee63c09a0682d33, 1183, 1, 'Mariane Moura Conti', 'F', 5, '22/09/1968', 7, 6, 10, NULL, 1305);</v>
      </c>
    </row>
    <row r="1188" spans="1:30" ht="14.25" customHeight="1" x14ac:dyDescent="0.2">
      <c r="A1188" s="7" t="str" cm="1">
        <f t="array" aca="1" ref="A1188" ca="1">INDEX(Company!$A:$A,RANDBETWEEN(5,COUNTA(Company!$A:$A) + 1),1)</f>
        <v>6a51143286b03064a49cc2acbee63c09a0682d33</v>
      </c>
      <c r="B1188" s="7" t="str">
        <f ca="1">VLOOKUP($A1188,Company!$A:$B,2,FALSE)</f>
        <v>ACME Corporation</v>
      </c>
      <c r="C1188" s="5">
        <f t="shared" si="126"/>
        <v>1184</v>
      </c>
      <c r="D1188" s="5" t="str" cm="1">
        <f t="array" ref="D1188">SHA1HASH($C1188)</f>
        <v>4f221ee9a76b15f3f2737e7344ca4453902fb586</v>
      </c>
      <c r="E1188" s="6">
        <v>1</v>
      </c>
      <c r="F1188" s="7">
        <f ca="1">IF($C1188 = 1 + N("Presidente"),
    127,
    IF($C1188 = 2 + N("Vice-Presidente"),
        72,
        IF($C1188 = 3 + N("Secretária bilíngue"),
            13,
            RANDBETWEEN(5,COUNT(Name!$A:$A) + 1)
        )
    )
)</f>
        <v>50</v>
      </c>
      <c r="G1188" s="7" t="str">
        <f ca="1">VLOOKUP($F1188,Name!$A:$B,2,FALSE)</f>
        <v>Antonella</v>
      </c>
      <c r="H1188" s="7">
        <f ca="1" xml:space="preserve">
IF($C1188 = 1,
    0,
    RANDBETWEEN(5,COUNT('Last name'!$A:$A) + 1)
)</f>
        <v>104</v>
      </c>
      <c r="I1188" s="7" t="str">
        <f ca="1" xml:space="preserve">
IF($C1188 = 1 + N("Presidente"),
    "de Orléans e Bragança",
    VLOOKUP($H1188,'Last name'!$A:$B,2,FALSE) &amp; " " &amp; VLOOKUP(RANDBETWEEN(5,COUNT('Last name'!$A:$A) + 1),'Last name'!$A:$B,2,FALSE)
)</f>
        <v>Ildelfonso Simões</v>
      </c>
      <c r="J1188" s="7" t="str">
        <f t="shared" ca="1" si="127"/>
        <v>Antonella Ildelfonso Simões</v>
      </c>
      <c r="K1188" s="7" t="str" cm="1">
        <f t="array" aca="1" ref="K1188" ca="1">SHA1HASH($J1188)</f>
        <v>a9c5e15a1e5697564feb4630f5e3855bffde678a</v>
      </c>
      <c r="L1188" s="7" cm="1">
        <f t="array" aca="1" ref="L1188" ca="1">INDEX(States!$A:$A,RANDBETWEEN(5,COUNTA(States!$A:$A) + 1),1)</f>
        <v>13</v>
      </c>
      <c r="M1188" s="7" t="str">
        <f ca="1">$L1188 &amp; "|" &amp; VLOOKUP($L1188,States!$A:$B,2,FALSE)</f>
        <v>13|6c05c76e5be517ed7b1a09bc941ed381b630f0fd</v>
      </c>
      <c r="N1188" s="7" t="str">
        <f ca="1">VLOOKUP($F1188,Name!$A:$C,3,FALSE)</f>
        <v>F</v>
      </c>
      <c r="O1188" s="7" t="str">
        <f ca="1">VLOOKUP($N1188,Gender!$A:$B,2,FALSE)</f>
        <v>Female</v>
      </c>
      <c r="P1188" s="7" t="str" cm="1">
        <f t="array" aca="1" ref="P1188" ca="1">INDEX('Marital status'!$A:$A,RANDBETWEEN(5,COUNTA('Marital status'!$A:$A) + 1),1)</f>
        <v>459031b19ec5bbd3b3dbc0a9dcf2cb6e6c6f7848</v>
      </c>
      <c r="Q1188" s="7" t="str">
        <f ca="1">VLOOKUP($P1188,'Marital status'!$A:$B,2,FALSE)</f>
        <v xml:space="preserve">Widowed </v>
      </c>
      <c r="R1188" s="7">
        <f t="shared" ca="1" si="128"/>
        <v>7</v>
      </c>
      <c r="S1188" s="7" t="e">
        <f ca="1">VLOOKUP($R1188,Race!$A:$B,2,FALSE)</f>
        <v>#N/A</v>
      </c>
      <c r="T1188" s="8">
        <f t="shared" ca="1" si="129"/>
        <v>31748</v>
      </c>
      <c r="U1188" s="6">
        <f t="shared" ca="1" si="130"/>
        <v>7</v>
      </c>
      <c r="V1188" s="8" t="str">
        <f ca="1">VLOOKUP($U1188,Education!$A:$B,2,FALSE)</f>
        <v>Undergraduate degree</v>
      </c>
      <c r="W1188" s="7">
        <f ca="1" xml:space="preserve">
  IF(OR($Y1188 = 5, $Y1188 = 6, $Y1188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88" s="7" t="str">
        <f ca="1">VLOOKUP($W1188,Department!$A:$B,2,FALSE)</f>
        <v>Commercial</v>
      </c>
      <c r="Y1188" s="6">
        <f t="shared" ca="1" si="131"/>
        <v>11</v>
      </c>
      <c r="Z1188" s="7" t="str">
        <f ca="1">VLOOKUP($Y1188,Role!$A:$B,2,FALSE)</f>
        <v>Analyst</v>
      </c>
      <c r="AA1188" s="6">
        <f t="shared" ca="1" si="132"/>
        <v>6</v>
      </c>
      <c r="AB1188" s="7" t="str">
        <f ca="1" xml:space="preserve">
IF($AA1188 &lt;&gt; "",
    VLOOKUP($AA1188,Level!$A:$B,2,FALSE),
    ""
)</f>
        <v>Pleno</v>
      </c>
      <c r="AC1188" s="1">
        <f ca="1" xml:space="preserve">
IF($Y1188 = 5 + N("Presidente"),
    27000,
    IF($Y1188 = 6 + N("Vice-presidente"),
        23000,
        IF(OR($Y1188 = 8, $Y1188= 13, $Y1188 = 12) + N("Secretária bilíngue ou coordenador ou especialista"),
            8000,
            IF($Y1188 = 7 + N("Diretor"),
                15000,
                IF($Y1188 = 14 + N("Gerente"),
                    12000,
                    IF($Y1188 = 9 + N("Estagiário"),
                        705,
                        IF($Y1188 = 10 + N("Trainee"),
                            805,
                            IF($Y1188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IF($U1188 = 7,
  500,
  IF($U1188 = 8,
    1000,
    IF($U1188 = 9,
      1500,
      IF($U1188 = 10,
        2000,
        0
      )
    )
  )
)
+
N("Adicional no salário por área")
+
IF($W1188 = 14 + N("Tecnologia da Informação"),
  120,
  IF($W1188 = 16 + N("Vendas"),
    110,
    IF($W1188 = 15 + N("Jurídico"),
      100,
      IF(OR($W1188 = 8, $W1188 = 9, $W1188 = 11) + N("Recursos humanos ou comercial ou comunicação e marketing"),
        80,
        0
      )
    )
  )
)
+
N("Adicionando pegadinha")
+
IF(AND($W1188 = 16, $U1188 = 9, $Y1188 = 11, $AA1188 = 5) + N("Se for de vendas, com mestrado, analista sênior"),
  IF($R1188 = 5,
    100,
    0
  )
  +
  IF($N1188 = "M",
    200,
    0
  ),
  0
)</f>
        <v>2580</v>
      </c>
      <c r="AD11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$A1188  &amp; ", "   &amp;
$C1188  &amp; ", "   &amp;
$E1188  &amp; ", '"  &amp;
$J1188  &amp; "', '" &amp;
$N1188  &amp; "', "  &amp;
$R1188  &amp; ", '"  &amp;
TEXT($T1188,"dd/mm/aaaa")  &amp; "', "   &amp;
$U1188  &amp; ", "   &amp;
$W1188  &amp; ", "   &amp;
$Y1188  &amp; ", "   &amp;
IF($AA1188 &lt;&gt; "", $AA1188, "NULL")  &amp; ", "   &amp;
$AC1188  &amp; ");"</f>
        <v>INSERT INTO bi4all.fac_employees (id_company_fk, id_employee_pk, flg_active, employee_name, id_gender_fk, id_race_fk, birthday, id_schooling_fk, id_department_fk, id_role_fk, id_level_fk, salary) VALUES (6a51143286b03064a49cc2acbee63c09a0682d33, 1184, 1, 'Antonella Ildelfonso Simões', 'F', 7, '02/12/1986', 7, 9, 11, 6, 2580);</v>
      </c>
    </row>
    <row r="1189" spans="1:30" ht="14.25" customHeight="1" x14ac:dyDescent="0.2">
      <c r="A1189" s="7" t="str" cm="1">
        <f t="array" aca="1" ref="A1189" ca="1">INDEX(Company!$A:$A,RANDBETWEEN(5,COUNTA(Company!$A:$A) + 1),1)</f>
        <v>6a51143286b03064a49cc2acbee63c09a0682d33</v>
      </c>
      <c r="B1189" s="7" t="str">
        <f ca="1">VLOOKUP($A1189,Company!$A:$B,2,FALSE)</f>
        <v>ACME Corporation</v>
      </c>
      <c r="C1189" s="5">
        <f t="shared" si="126"/>
        <v>1185</v>
      </c>
      <c r="D1189" s="5" t="str" cm="1">
        <f t="array" ref="D1189">SHA1HASH($C1189)</f>
        <v>02ef6a4d5e9b6440ee4513baf40746cb8e872fe4</v>
      </c>
      <c r="E1189" s="6">
        <v>1</v>
      </c>
      <c r="F1189" s="7">
        <f ca="1">IF($C1189 = 1 + N("Presidente"),
    127,
    IF($C1189 = 2 + N("Vice-Presidente"),
        72,
        IF($C1189 = 3 + N("Secretária bilíngue"),
            13,
            RANDBETWEEN(5,COUNT(Name!$A:$A) + 1)
        )
    )
)</f>
        <v>150</v>
      </c>
      <c r="G1189" s="7" t="str">
        <f ca="1">VLOOKUP($F1189,Name!$A:$B,2,FALSE)</f>
        <v>Gabriela</v>
      </c>
      <c r="H1189" s="7">
        <f ca="1" xml:space="preserve">
IF($C1189 = 1,
    0,
    RANDBETWEEN(5,COUNT('Last name'!$A:$A) + 1)
)</f>
        <v>23</v>
      </c>
      <c r="I1189" s="7" t="str">
        <f ca="1" xml:space="preserve">
IF($C1189 = 1 + N("Presidente"),
    "de Orléans e Bragança",
    VLOOKUP($H1189,'Last name'!$A:$B,2,FALSE) &amp; " " &amp; VLOOKUP(RANDBETWEEN(5,COUNT('Last name'!$A:$A) + 1),'Last name'!$A:$B,2,FALSE)
)</f>
        <v>Arruda Cardozo</v>
      </c>
      <c r="J1189" s="7" t="str">
        <f t="shared" ca="1" si="127"/>
        <v>Gabriela Arruda Cardozo</v>
      </c>
      <c r="K1189" s="7" t="str" cm="1">
        <f t="array" aca="1" ref="K1189" ca="1">SHA1HASH($J1189)</f>
        <v>3983bc071c46c5b423c56504ba6897974ff920c4</v>
      </c>
      <c r="L1189" s="7" cm="1">
        <f t="array" aca="1" ref="L1189" ca="1">INDEX(States!$A:$A,RANDBETWEEN(5,COUNTA(States!$A:$A) + 1),1)</f>
        <v>9</v>
      </c>
      <c r="M1189" s="7" t="str">
        <f ca="1">$L1189 &amp; "|" &amp; VLOOKUP($L1189,States!$A:$B,2,FALSE)</f>
        <v>9|68b7ab1daf7c594d71db682ca70a5cb187f0524f</v>
      </c>
      <c r="N1189" s="7" t="str">
        <f ca="1">VLOOKUP($F1189,Name!$A:$C,3,FALSE)</f>
        <v>F</v>
      </c>
      <c r="O1189" s="7" t="str">
        <f ca="1">VLOOKUP($N1189,Gender!$A:$B,2,FALSE)</f>
        <v>Female</v>
      </c>
      <c r="P1189" s="7" t="str" cm="1">
        <f t="array" aca="1" ref="P1189" ca="1">INDEX('Marital status'!$A:$A,RANDBETWEEN(5,COUNTA('Marital status'!$A:$A) + 1),1)</f>
        <v>47051393f6bcbf99111ec5d70ba2ebbe11ebccae</v>
      </c>
      <c r="Q1189" s="7" t="str">
        <f ca="1">VLOOKUP($P1189,'Marital status'!$A:$B,2,FALSE)</f>
        <v xml:space="preserve"> Separated </v>
      </c>
      <c r="R1189" s="7">
        <f t="shared" ca="1" si="128"/>
        <v>5</v>
      </c>
      <c r="S1189" s="7" t="e">
        <f ca="1">VLOOKUP($R1189,Race!$A:$B,2,FALSE)</f>
        <v>#N/A</v>
      </c>
      <c r="T1189" s="8">
        <f t="shared" ca="1" si="129"/>
        <v>27680</v>
      </c>
      <c r="U1189" s="6">
        <f t="shared" ca="1" si="130"/>
        <v>7</v>
      </c>
      <c r="V1189" s="8" t="str">
        <f ca="1">VLOOKUP($U1189,Education!$A:$B,2,FALSE)</f>
        <v>Undergraduate degree</v>
      </c>
      <c r="W1189" s="7">
        <f ca="1" xml:space="preserve">
  IF(OR($Y1189 = 5, $Y1189 = 6, $Y1189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89" s="7" t="str">
        <f ca="1">VLOOKUP($W1189,Department!$A:$B,2,FALSE)</f>
        <v>Commercial</v>
      </c>
      <c r="Y1189" s="6">
        <f t="shared" ca="1" si="131"/>
        <v>10</v>
      </c>
      <c r="Z1189" s="7" t="str">
        <f ca="1">VLOOKUP($Y1189,Role!$A:$B,2,FALSE)</f>
        <v>Trainee</v>
      </c>
      <c r="AA1189" s="6" t="str">
        <f t="shared" ca="1" si="132"/>
        <v/>
      </c>
      <c r="AB1189" s="7" t="str">
        <f ca="1" xml:space="preserve">
IF($AA1189 &lt;&gt; "",
    VLOOKUP($AA1189,Level!$A:$B,2,FALSE),
    ""
)</f>
        <v/>
      </c>
      <c r="AC1189" s="1">
        <f ca="1" xml:space="preserve">
IF($Y1189 = 5 + N("Presidente"),
    27000,
    IF($Y1189 = 6 + N("Vice-presidente"),
        23000,
        IF(OR($Y1189 = 8, $Y1189= 13, $Y1189 = 12) + N("Secretária bilíngue ou coordenador ou especialista"),
            8000,
            IF($Y1189 = 7 + N("Diretor"),
                15000,
                IF($Y1189 = 14 + N("Gerente"),
                    12000,
                    IF($Y1189 = 9 + N("Estagiário"),
                        705,
                        IF($Y1189 = 10 + N("Trainee"),
                            805,
                            IF($Y1189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IF($U1189 = 7,
  500,
  IF($U1189 = 8,
    1000,
    IF($U1189 = 9,
      1500,
      IF($U1189 = 10,
        2000,
        0
      )
    )
  )
)
+
N("Adicional no salário por área")
+
IF($W1189 = 14 + N("Tecnologia da Informação"),
  120,
  IF($W1189 = 16 + N("Vendas"),
    110,
    IF($W1189 = 15 + N("Jurídico"),
      100,
      IF(OR($W1189 = 8, $W1189 = 9, $W1189 = 11) + N("Recursos humanos ou comercial ou comunicação e marketing"),
        80,
        0
      )
    )
  )
)
+
N("Adicionando pegadinha")
+
IF(AND($W1189 = 16, $U1189 = 9, $Y1189 = 11, $AA1189 = 5) + N("Se for de vendas, com mestrado, analista sênior"),
  IF($R1189 = 5,
    100,
    0
  )
  +
  IF($N1189 = "M",
    200,
    0
  ),
  0
)</f>
        <v>1385</v>
      </c>
      <c r="AD11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$A1189  &amp; ", "   &amp;
$C1189  &amp; ", "   &amp;
$E1189  &amp; ", '"  &amp;
$J1189  &amp; "', '" &amp;
$N1189  &amp; "', "  &amp;
$R1189  &amp; ", '"  &amp;
TEXT($T1189,"dd/mm/aaaa")  &amp; "', "   &amp;
$U1189  &amp; ", "   &amp;
$W1189  &amp; ", "   &amp;
$Y1189  &amp; ", "   &amp;
IF($AA1189 &lt;&gt; "", $AA1189, "NULL")  &amp; ", "   &amp;
$AC1189  &amp; ");"</f>
        <v>INSERT INTO bi4all.fac_employees (id_company_fk, id_employee_pk, flg_active, employee_name, id_gender_fk, id_race_fk, birthday, id_schooling_fk, id_department_fk, id_role_fk, id_level_fk, salary) VALUES (6a51143286b03064a49cc2acbee63c09a0682d33, 1185, 1, 'Gabriela Arruda Cardozo', 'F', 5, '13/10/1975', 7, 9, 10, NULL, 1385);</v>
      </c>
    </row>
    <row r="1190" spans="1:30" ht="14.25" customHeight="1" x14ac:dyDescent="0.2">
      <c r="A1190" s="7" t="str" cm="1">
        <f t="array" aca="1" ref="A1190" ca="1">INDEX(Company!$A:$A,RANDBETWEEN(5,COUNTA(Company!$A:$A) + 1),1)</f>
        <v>6a51143286b03064a49cc2acbee63c09a0682d33</v>
      </c>
      <c r="B1190" s="7" t="str">
        <f ca="1">VLOOKUP($A1190,Company!$A:$B,2,FALSE)</f>
        <v>ACME Corporation</v>
      </c>
      <c r="C1190" s="5">
        <f t="shared" si="126"/>
        <v>1186</v>
      </c>
      <c r="D1190" s="5" t="str" cm="1">
        <f t="array" ref="D1190">SHA1HASH($C1190)</f>
        <v>3ac0b1284201deeda8488a82e2b9b8c11e5d51b4</v>
      </c>
      <c r="E1190" s="6">
        <v>1</v>
      </c>
      <c r="F1190" s="7">
        <f ca="1">IF($C1190 = 1 + N("Presidente"),
    127,
    IF($C1190 = 2 + N("Vice-Presidente"),
        72,
        IF($C1190 = 3 + N("Secretária bilíngue"),
            13,
            RANDBETWEEN(5,COUNT(Name!$A:$A) + 1)
        )
    )
)</f>
        <v>362</v>
      </c>
      <c r="G1190" s="7" t="str">
        <f ca="1">VLOOKUP($F1190,Name!$A:$B,2,FALSE)</f>
        <v>Wilian</v>
      </c>
      <c r="H1190" s="7">
        <f ca="1" xml:space="preserve">
IF($C1190 = 1,
    0,
    RANDBETWEEN(5,COUNT('Last name'!$A:$A) + 1)
)</f>
        <v>113</v>
      </c>
      <c r="I1190" s="7" t="str">
        <f ca="1" xml:space="preserve">
IF($C1190 = 1 + N("Presidente"),
    "de Orléans e Bragança",
    VLOOKUP($H1190,'Last name'!$A:$B,2,FALSE) &amp; " " &amp; VLOOKUP(RANDBETWEEN(5,COUNT('Last name'!$A:$A) + 1),'Last name'!$A:$B,2,FALSE)
)</f>
        <v>Luz Oliveira</v>
      </c>
      <c r="J1190" s="7" t="str">
        <f t="shared" ca="1" si="127"/>
        <v>Wilian Luz Oliveira</v>
      </c>
      <c r="K1190" s="7" t="str" cm="1">
        <f t="array" aca="1" ref="K1190" ca="1">SHA1HASH($J1190)</f>
        <v>3642cd3e973c52dd1b70622b9f3e6c82a8bee11f</v>
      </c>
      <c r="L1190" s="7" cm="1">
        <f t="array" aca="1" ref="L1190" ca="1">INDEX(States!$A:$A,RANDBETWEEN(5,COUNTA(States!$A:$A) + 1),1)</f>
        <v>23</v>
      </c>
      <c r="M1190" s="7" t="str">
        <f ca="1">$L1190 &amp; "|" &amp; VLOOKUP($L1190,States!$A:$B,2,FALSE)</f>
        <v>23|22fbba2e2c257238254804c428968d474037a633</v>
      </c>
      <c r="N1190" s="7" t="str">
        <f ca="1">VLOOKUP($F1190,Name!$A:$C,3,FALSE)</f>
        <v>M</v>
      </c>
      <c r="O1190" s="7" t="str">
        <f ca="1">VLOOKUP($N1190,Gender!$A:$B,2,FALSE)</f>
        <v>Male</v>
      </c>
      <c r="P1190" s="7" t="str" cm="1">
        <f t="array" aca="1" ref="P1190" ca="1">INDEX('Marital status'!$A:$A,RANDBETWEEN(5,COUNTA('Marital status'!$A:$A) + 1),1)</f>
        <v>ce0b1612aa711b78a720295d271a33894e2b72bf</v>
      </c>
      <c r="Q1190" s="7" t="str">
        <f ca="1">VLOOKUP($P1190,'Marital status'!$A:$B,2,FALSE)</f>
        <v>single</v>
      </c>
      <c r="R1190" s="7">
        <f t="shared" ca="1" si="128"/>
        <v>6</v>
      </c>
      <c r="S1190" s="7" t="e">
        <f ca="1">VLOOKUP($R1190,Race!$A:$B,2,FALSE)</f>
        <v>#N/A</v>
      </c>
      <c r="T1190" s="8">
        <f t="shared" ca="1" si="129"/>
        <v>19008</v>
      </c>
      <c r="U1190" s="6">
        <f t="shared" ca="1" si="130"/>
        <v>7</v>
      </c>
      <c r="V1190" s="8" t="str">
        <f ca="1">VLOOKUP($U1190,Education!$A:$B,2,FALSE)</f>
        <v>Undergraduate degree</v>
      </c>
      <c r="W1190" s="7">
        <f ca="1" xml:space="preserve">
  IF(OR($Y1190 = 5, $Y1190 = 6, $Y1190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190" s="7" t="str">
        <f ca="1">VLOOKUP($W1190,Department!$A:$B,2,FALSE)</f>
        <v>Audit</v>
      </c>
      <c r="Y1190" s="6">
        <f t="shared" ca="1" si="131"/>
        <v>11</v>
      </c>
      <c r="Z1190" s="7" t="str">
        <f ca="1">VLOOKUP($Y1190,Role!$A:$B,2,FALSE)</f>
        <v>Analyst</v>
      </c>
      <c r="AA1190" s="6">
        <f t="shared" ca="1" si="132"/>
        <v>6</v>
      </c>
      <c r="AB1190" s="7" t="str">
        <f ca="1" xml:space="preserve">
IF($AA1190 &lt;&gt; "",
    VLOOKUP($AA1190,Level!$A:$B,2,FALSE),
    ""
)</f>
        <v>Pleno</v>
      </c>
      <c r="AC1190" s="1">
        <f ca="1" xml:space="preserve">
IF($Y1190 = 5 + N("Presidente"),
    27000,
    IF($Y1190 = 6 + N("Vice-presidente"),
        23000,
        IF(OR($Y1190 = 8, $Y1190= 13, $Y1190 = 12) + N("Secretária bilíngue ou coordenador ou especialista"),
            8000,
            IF($Y1190 = 7 + N("Diretor"),
                15000,
                IF($Y1190 = 14 + N("Gerente"),
                    12000,
                    IF($Y1190 = 9 + N("Estagiário"),
                        705,
                        IF($Y1190 = 10 + N("Trainee"),
                            805,
                            IF($Y1190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IF($U1190 = 7,
  500,
  IF($U1190 = 8,
    1000,
    IF($U1190 = 9,
      1500,
      IF($U1190 = 10,
        2000,
        0
      )
    )
  )
)
+
N("Adicional no salário por área")
+
IF($W1190 = 14 + N("Tecnologia da Informação"),
  120,
  IF($W1190 = 16 + N("Vendas"),
    110,
    IF($W1190 = 15 + N("Jurídico"),
      100,
      IF(OR($W1190 = 8, $W1190 = 9, $W1190 = 11) + N("Recursos humanos ou comercial ou comunicação e marketing"),
        80,
        0
      )
    )
  )
)
+
N("Adicionando pegadinha")
+
IF(AND($W1190 = 16, $U1190 = 9, $Y1190 = 11, $AA1190 = 5) + N("Se for de vendas, com mestrado, analista sênior"),
  IF($R1190 = 5,
    100,
    0
  )
  +
  IF($N1190 = "M",
    200,
    0
  ),
  0
)</f>
        <v>2500</v>
      </c>
      <c r="AD11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$A1190  &amp; ", "   &amp;
$C1190  &amp; ", "   &amp;
$E1190  &amp; ", '"  &amp;
$J1190  &amp; "', '" &amp;
$N1190  &amp; "', "  &amp;
$R1190  &amp; ", '"  &amp;
TEXT($T1190,"dd/mm/aaaa")  &amp; "', "   &amp;
$U1190  &amp; ", "   &amp;
$W1190  &amp; ", "   &amp;
$Y1190  &amp; ", "   &amp;
IF($AA1190 &lt;&gt; "", $AA1190, "NULL")  &amp; ", "   &amp;
$AC1190  &amp; ");"</f>
        <v>INSERT INTO bi4all.fac_employees (id_company_fk, id_employee_pk, flg_active, employee_name, id_gender_fk, id_race_fk, birthday, id_schooling_fk, id_department_fk, id_role_fk, id_level_fk, salary) VALUES (6a51143286b03064a49cc2acbee63c09a0682d33, 1186, 1, 'Wilian Luz Oliveira', 'M', 6, '15/01/1952', 7, 13, 11, 6, 2500);</v>
      </c>
    </row>
    <row r="1191" spans="1:30" ht="14.25" customHeight="1" x14ac:dyDescent="0.2">
      <c r="A1191" s="7" t="str" cm="1">
        <f t="array" aca="1" ref="A1191" ca="1">INDEX(Company!$A:$A,RANDBETWEEN(5,COUNTA(Company!$A:$A) + 1),1)</f>
        <v>6a51143286b03064a49cc2acbee63c09a0682d33</v>
      </c>
      <c r="B1191" s="7" t="str">
        <f ca="1">VLOOKUP($A1191,Company!$A:$B,2,FALSE)</f>
        <v>ACME Corporation</v>
      </c>
      <c r="C1191" s="5">
        <f t="shared" si="126"/>
        <v>1187</v>
      </c>
      <c r="D1191" s="5" t="str" cm="1">
        <f t="array" ref="D1191">SHA1HASH($C1191)</f>
        <v>709c7dbb3799c8cc779706c907513661df268cbc</v>
      </c>
      <c r="E1191" s="6">
        <v>1</v>
      </c>
      <c r="F1191" s="7">
        <f ca="1">IF($C1191 = 1 + N("Presidente"),
    127,
    IF($C1191 = 2 + N("Vice-Presidente"),
        72,
        IF($C1191 = 3 + N("Secretária bilíngue"),
            13,
            RANDBETWEEN(5,COUNT(Name!$A:$A) + 1)
        )
    )
)</f>
        <v>250</v>
      </c>
      <c r="G1191" s="7" t="str">
        <f ca="1">VLOOKUP($F1191,Name!$A:$B,2,FALSE)</f>
        <v>Madalena</v>
      </c>
      <c r="H1191" s="7">
        <f ca="1" xml:space="preserve">
IF($C1191 = 1,
    0,
    RANDBETWEEN(5,COUNT('Last name'!$A:$A) + 1)
)</f>
        <v>83</v>
      </c>
      <c r="I1191" s="7" t="str">
        <f ca="1" xml:space="preserve">
IF($C1191 = 1 + N("Presidente"),
    "de Orléans e Bragança",
    VLOOKUP($H1191,'Last name'!$A:$B,2,FALSE) &amp; " " &amp; VLOOKUP(RANDBETWEEN(5,COUNT('Last name'!$A:$A) + 1),'Last name'!$A:$B,2,FALSE)
)</f>
        <v>Faro Brasão</v>
      </c>
      <c r="J1191" s="7" t="str">
        <f t="shared" ca="1" si="127"/>
        <v>Madalena Faro Brasão</v>
      </c>
      <c r="K1191" s="7" t="str" cm="1">
        <f t="array" aca="1" ref="K1191" ca="1">SHA1HASH($J1191)</f>
        <v>90d99499518bc29eb5d09954cffbb888c3a045aa</v>
      </c>
      <c r="L1191" s="7" cm="1">
        <f t="array" aca="1" ref="L1191" ca="1">INDEX(States!$A:$A,RANDBETWEEN(5,COUNTA(States!$A:$A) + 1),1)</f>
        <v>15</v>
      </c>
      <c r="M1191" s="7" t="str">
        <f ca="1">$L1191 &amp; "|" &amp; VLOOKUP($L1191,States!$A:$B,2,FALSE)</f>
        <v>15|84c70141e5670a303e5eed7b334ba8b5ddb5b0d4</v>
      </c>
      <c r="N1191" s="7" t="str">
        <f ca="1">VLOOKUP($F1191,Name!$A:$C,3,FALSE)</f>
        <v>F</v>
      </c>
      <c r="O1191" s="7" t="str">
        <f ca="1">VLOOKUP($N1191,Gender!$A:$B,2,FALSE)</f>
        <v>Female</v>
      </c>
      <c r="P1191" s="7" t="str" cm="1">
        <f t="array" aca="1" ref="P1191" ca="1">INDEX('Marital status'!$A:$A,RANDBETWEEN(5,COUNTA('Marital status'!$A:$A) + 1),1)</f>
        <v>3266897012b6dcc5723033bc25891bf99efcff6f</v>
      </c>
      <c r="Q1191" s="7" t="str">
        <f ca="1">VLOOKUP($P1191,'Marital status'!$A:$B,2,FALSE)</f>
        <v>MarrieD</v>
      </c>
      <c r="R1191" s="7">
        <f t="shared" ca="1" si="128"/>
        <v>5</v>
      </c>
      <c r="S1191" s="7" t="e">
        <f ca="1">VLOOKUP($R1191,Race!$A:$B,2,FALSE)</f>
        <v>#N/A</v>
      </c>
      <c r="T1191" s="8">
        <f t="shared" ca="1" si="129"/>
        <v>31362</v>
      </c>
      <c r="U1191" s="6">
        <f t="shared" ca="1" si="130"/>
        <v>7</v>
      </c>
      <c r="V1191" s="8" t="str">
        <f ca="1">VLOOKUP($U1191,Education!$A:$B,2,FALSE)</f>
        <v>Undergraduate degree</v>
      </c>
      <c r="W1191" s="7">
        <f ca="1" xml:space="preserve">
  IF(OR($Y1191 = 5, $Y1191 = 6, $Y1191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191" s="7" t="str">
        <f ca="1">VLOOKUP($W1191,Department!$A:$B,2,FALSE)</f>
        <v>Communication &amp; Marketing</v>
      </c>
      <c r="Y1191" s="6">
        <f t="shared" ca="1" si="131"/>
        <v>9</v>
      </c>
      <c r="Z1191" s="7" t="str">
        <f ca="1">VLOOKUP($Y1191,Role!$A:$B,2,FALSE)</f>
        <v>Intern</v>
      </c>
      <c r="AA1191" s="6" t="str">
        <f t="shared" ca="1" si="132"/>
        <v/>
      </c>
      <c r="AB1191" s="7" t="str">
        <f ca="1" xml:space="preserve">
IF($AA1191 &lt;&gt; "",
    VLOOKUP($AA1191,Level!$A:$B,2,FALSE),
    ""
)</f>
        <v/>
      </c>
      <c r="AC1191" s="1">
        <f ca="1" xml:space="preserve">
IF($Y1191 = 5 + N("Presidente"),
    27000,
    IF($Y1191 = 6 + N("Vice-presidente"),
        23000,
        IF(OR($Y1191 = 8, $Y1191= 13, $Y1191 = 12) + N("Secretária bilíngue ou coordenador ou especialista"),
            8000,
            IF($Y1191 = 7 + N("Diretor"),
                15000,
                IF($Y1191 = 14 + N("Gerente"),
                    12000,
                    IF($Y1191 = 9 + N("Estagiário"),
                        705,
                        IF($Y1191 = 10 + N("Trainee"),
                            805,
                            IF($Y1191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IF($U1191 = 7,
  500,
  IF($U1191 = 8,
    1000,
    IF($U1191 = 9,
      1500,
      IF($U1191 = 10,
        2000,
        0
      )
    )
  )
)
+
N("Adicional no salário por área")
+
IF($W1191 = 14 + N("Tecnologia da Informação"),
  120,
  IF($W1191 = 16 + N("Vendas"),
    110,
    IF($W1191 = 15 + N("Jurídico"),
      100,
      IF(OR($W1191 = 8, $W1191 = 9, $W1191 = 11) + N("Recursos humanos ou comercial ou comunicação e marketing"),
        80,
        0
      )
    )
  )
)
+
N("Adicionando pegadinha")
+
IF(AND($W1191 = 16, $U1191 = 9, $Y1191 = 11, $AA1191 = 5) + N("Se for de vendas, com mestrado, analista sênior"),
  IF($R1191 = 5,
    100,
    0
  )
  +
  IF($N1191 = "M",
    200,
    0
  ),
  0
)</f>
        <v>1285</v>
      </c>
      <c r="AD11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$A1191  &amp; ", "   &amp;
$C1191  &amp; ", "   &amp;
$E1191  &amp; ", '"  &amp;
$J1191  &amp; "', '" &amp;
$N1191  &amp; "', "  &amp;
$R1191  &amp; ", '"  &amp;
TEXT($T1191,"dd/mm/aaaa")  &amp; "', "   &amp;
$U1191  &amp; ", "   &amp;
$W1191  &amp; ", "   &amp;
$Y1191  &amp; ", "   &amp;
IF($AA1191 &lt;&gt; "", $AA1191, "NULL")  &amp; ", "   &amp;
$AC1191  &amp; ");"</f>
        <v>INSERT INTO bi4all.fac_employees (id_company_fk, id_employee_pk, flg_active, employee_name, id_gender_fk, id_race_fk, birthday, id_schooling_fk, id_department_fk, id_role_fk, id_level_fk, salary) VALUES (6a51143286b03064a49cc2acbee63c09a0682d33, 1187, 1, 'Madalena Faro Brasão', 'F', 5, '11/11/1985', 7, 11, 9, NULL, 1285);</v>
      </c>
    </row>
    <row r="1192" spans="1:30" ht="14.25" customHeight="1" x14ac:dyDescent="0.2">
      <c r="A1192" s="7" t="str" cm="1">
        <f t="array" aca="1" ref="A1192" ca="1">INDEX(Company!$A:$A,RANDBETWEEN(5,COUNTA(Company!$A:$A) + 1),1)</f>
        <v>6a51143286b03064a49cc2acbee63c09a0682d33</v>
      </c>
      <c r="B1192" s="7" t="str">
        <f ca="1">VLOOKUP($A1192,Company!$A:$B,2,FALSE)</f>
        <v>ACME Corporation</v>
      </c>
      <c r="C1192" s="5">
        <f t="shared" si="126"/>
        <v>1188</v>
      </c>
      <c r="D1192" s="5" t="str" cm="1">
        <f t="array" ref="D1192">SHA1HASH($C1192)</f>
        <v>de81d9d9c77a733524fab8bcc691f1ebd5a69f6e</v>
      </c>
      <c r="E1192" s="6">
        <v>1</v>
      </c>
      <c r="F1192" s="7">
        <f ca="1">IF($C1192 = 1 + N("Presidente"),
    127,
    IF($C1192 = 2 + N("Vice-Presidente"),
        72,
        IF($C1192 = 3 + N("Secretária bilíngue"),
            13,
            RANDBETWEEN(5,COUNT(Name!$A:$A) + 1)
        )
    )
)</f>
        <v>118</v>
      </c>
      <c r="G1192" s="7" t="str">
        <f ca="1">VLOOKUP($F1192,Name!$A:$B,2,FALSE)</f>
        <v>Eliezer</v>
      </c>
      <c r="H1192" s="7">
        <f ca="1" xml:space="preserve">
IF($C1192 = 1,
    0,
    RANDBETWEEN(5,COUNT('Last name'!$A:$A) + 1)
)</f>
        <v>71</v>
      </c>
      <c r="I1192" s="7" t="str">
        <f ca="1" xml:space="preserve">
IF($C1192 = 1 + N("Presidente"),
    "de Orléans e Bragança",
    VLOOKUP($H1192,'Last name'!$A:$B,2,FALSE) &amp; " " &amp; VLOOKUP(RANDBETWEEN(5,COUNT('Last name'!$A:$A) + 1),'Last name'!$A:$B,2,FALSE)
)</f>
        <v>Dantas Teixeira</v>
      </c>
      <c r="J1192" s="7" t="str">
        <f t="shared" ca="1" si="127"/>
        <v>Eliezer Dantas Teixeira</v>
      </c>
      <c r="K1192" s="7" t="str" cm="1">
        <f t="array" aca="1" ref="K1192" ca="1">SHA1HASH($J1192)</f>
        <v>6de2c933e1682dee6f18ec102b076aa63079fb52</v>
      </c>
      <c r="L1192" s="7" cm="1">
        <f t="array" aca="1" ref="L1192" ca="1">INDEX(States!$A:$A,RANDBETWEEN(5,COUNTA(States!$A:$A) + 1),1)</f>
        <v>8</v>
      </c>
      <c r="M1192" s="7" t="str">
        <f ca="1">$L1192 &amp; "|" &amp; VLOOKUP($L1192,States!$A:$B,2,FALSE)</f>
        <v>8|56e287872c65203bf88dd1921405bbc5594d8531</v>
      </c>
      <c r="N1192" s="7" t="str">
        <f ca="1">VLOOKUP($F1192,Name!$A:$C,3,FALSE)</f>
        <v>M</v>
      </c>
      <c r="O1192" s="7" t="str">
        <f ca="1">VLOOKUP($N1192,Gender!$A:$B,2,FALSE)</f>
        <v>Male</v>
      </c>
      <c r="P1192" s="7" t="str" cm="1">
        <f t="array" aca="1" ref="P1192" ca="1">INDEX('Marital status'!$A:$A,RANDBETWEEN(5,COUNTA('Marital status'!$A:$A) + 1),1)</f>
        <v>ce0b1612aa711b78a720295d271a33894e2b72bf</v>
      </c>
      <c r="Q1192" s="7" t="str">
        <f ca="1">VLOOKUP($P1192,'Marital status'!$A:$B,2,FALSE)</f>
        <v>single</v>
      </c>
      <c r="R1192" s="7">
        <f t="shared" ca="1" si="128"/>
        <v>5</v>
      </c>
      <c r="S1192" s="7" t="e">
        <f ca="1">VLOOKUP($R1192,Race!$A:$B,2,FALSE)</f>
        <v>#N/A</v>
      </c>
      <c r="T1192" s="8">
        <f t="shared" ca="1" si="129"/>
        <v>23193</v>
      </c>
      <c r="U1192" s="6">
        <f t="shared" ca="1" si="130"/>
        <v>7</v>
      </c>
      <c r="V1192" s="8" t="str">
        <f ca="1">VLOOKUP($U1192,Education!$A:$B,2,FALSE)</f>
        <v>Undergraduate degree</v>
      </c>
      <c r="W1192" s="7">
        <f ca="1" xml:space="preserve">
  IF(OR($Y1192 = 5, $Y1192 = 6, $Y1192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192" s="7" t="str">
        <f ca="1">VLOOKUP($W1192,Department!$A:$B,2,FALSE)</f>
        <v>Audit</v>
      </c>
      <c r="Y1192" s="6">
        <f t="shared" ca="1" si="131"/>
        <v>11</v>
      </c>
      <c r="Z1192" s="7" t="str">
        <f ca="1">VLOOKUP($Y1192,Role!$A:$B,2,FALSE)</f>
        <v>Analyst</v>
      </c>
      <c r="AA1192" s="6">
        <f t="shared" ca="1" si="132"/>
        <v>7</v>
      </c>
      <c r="AB1192" s="7" t="str">
        <f ca="1" xml:space="preserve">
IF($AA1192 &lt;&gt; "",
    VLOOKUP($AA1192,Level!$A:$B,2,FALSE),
    ""
)</f>
        <v>Senior</v>
      </c>
      <c r="AC1192" s="1">
        <f ca="1" xml:space="preserve">
IF($Y1192 = 5 + N("Presidente"),
    27000,
    IF($Y1192 = 6 + N("Vice-presidente"),
        23000,
        IF(OR($Y1192 = 8, $Y1192= 13, $Y1192 = 12) + N("Secretária bilíngue ou coordenador ou especialista"),
            8000,
            IF($Y1192 = 7 + N("Diretor"),
                15000,
                IF($Y1192 = 14 + N("Gerente"),
                    12000,
                    IF($Y1192 = 9 + N("Estagiário"),
                        705,
                        IF($Y1192 = 10 + N("Trainee"),
                            805,
                            IF($Y1192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IF($U1192 = 7,
  500,
  IF($U1192 = 8,
    1000,
    IF($U1192 = 9,
      1500,
      IF($U1192 = 10,
        2000,
        0
      )
    )
  )
)
+
N("Adicional no salário por área")
+
IF($W1192 = 14 + N("Tecnologia da Informação"),
  120,
  IF($W1192 = 16 + N("Vendas"),
    110,
    IF($W1192 = 15 + N("Jurídico"),
      100,
      IF(OR($W1192 = 8, $W1192 = 9, $W1192 = 11) + N("Recursos humanos ou comercial ou comunicação e marketing"),
        80,
        0
      )
    )
  )
)
+
N("Adicionando pegadinha")
+
IF(AND($W1192 = 16, $U1192 = 9, $Y1192 = 11, $AA1192 = 5) + N("Se for de vendas, com mestrado, analista sênior"),
  IF($R1192 = 5,
    100,
    0
  )
  +
  IF($N1192 = "M",
    200,
    0
  ),
  0
)</f>
        <v>2500</v>
      </c>
      <c r="AD11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$A1192  &amp; ", "   &amp;
$C1192  &amp; ", "   &amp;
$E1192  &amp; ", '"  &amp;
$J1192  &amp; "', '" &amp;
$N1192  &amp; "', "  &amp;
$R1192  &amp; ", '"  &amp;
TEXT($T1192,"dd/mm/aaaa")  &amp; "', "   &amp;
$U1192  &amp; ", "   &amp;
$W1192  &amp; ", "   &amp;
$Y1192  &amp; ", "   &amp;
IF($AA1192 &lt;&gt; "", $AA1192, "NULL")  &amp; ", "   &amp;
$AC1192  &amp; ");"</f>
        <v>INSERT INTO bi4all.fac_employees (id_company_fk, id_employee_pk, flg_active, employee_name, id_gender_fk, id_race_fk, birthday, id_schooling_fk, id_department_fk, id_role_fk, id_level_fk, salary) VALUES (6a51143286b03064a49cc2acbee63c09a0682d33, 1188, 1, 'Eliezer Dantas Teixeira', 'M', 5, '01/07/1963', 7, 13, 11, 7, 2500);</v>
      </c>
    </row>
    <row r="1193" spans="1:30" ht="14.25" customHeight="1" x14ac:dyDescent="0.2">
      <c r="A1193" s="7" t="str" cm="1">
        <f t="array" aca="1" ref="A1193" ca="1">INDEX(Company!$A:$A,RANDBETWEEN(5,COUNTA(Company!$A:$A) + 1),1)</f>
        <v>6a51143286b03064a49cc2acbee63c09a0682d33</v>
      </c>
      <c r="B1193" s="7" t="str">
        <f ca="1">VLOOKUP($A1193,Company!$A:$B,2,FALSE)</f>
        <v>ACME Corporation</v>
      </c>
      <c r="C1193" s="5">
        <f t="shared" si="126"/>
        <v>1189</v>
      </c>
      <c r="D1193" s="5" t="str" cm="1">
        <f t="array" ref="D1193">SHA1HASH($C1193)</f>
        <v>fdc01209f90eda589f0453b7e29e0114923ecd8b</v>
      </c>
      <c r="E1193" s="6">
        <v>1</v>
      </c>
      <c r="F1193" s="7">
        <f ca="1">IF($C1193 = 1 + N("Presidente"),
    127,
    IF($C1193 = 2 + N("Vice-Presidente"),
        72,
        IF($C1193 = 3 + N("Secretária bilíngue"),
            13,
            RANDBETWEEN(5,COUNT(Name!$A:$A) + 1)
        )
    )
)</f>
        <v>205</v>
      </c>
      <c r="G1193" s="7" t="str">
        <f ca="1">VLOOKUP($F1193,Name!$A:$B,2,FALSE)</f>
        <v>Kaique</v>
      </c>
      <c r="H1193" s="7">
        <f ca="1" xml:space="preserve">
IF($C1193 = 1,
    0,
    RANDBETWEEN(5,COUNT('Last name'!$A:$A) + 1)
)</f>
        <v>124</v>
      </c>
      <c r="I1193" s="7" t="str">
        <f ca="1" xml:space="preserve">
IF($C1193 = 1 + N("Presidente"),
    "de Orléans e Bragança",
    VLOOKUP($H1193,'Last name'!$A:$B,2,FALSE) &amp; " " &amp; VLOOKUP(RANDBETWEEN(5,COUNT('Last name'!$A:$A) + 1),'Last name'!$A:$B,2,FALSE)
)</f>
        <v>Mazza Nascimento</v>
      </c>
      <c r="J1193" s="7" t="str">
        <f t="shared" ca="1" si="127"/>
        <v>Kaique Mazza Nascimento</v>
      </c>
      <c r="K1193" s="7" t="str" cm="1">
        <f t="array" aca="1" ref="K1193" ca="1">SHA1HASH($J1193)</f>
        <v>c0cf25145e4a215d3aa5c90ed64f599263beb8dc</v>
      </c>
      <c r="L1193" s="7" cm="1">
        <f t="array" aca="1" ref="L1193" ca="1">INDEX(States!$A:$A,RANDBETWEEN(5,COUNTA(States!$A:$A) + 1),1)</f>
        <v>22</v>
      </c>
      <c r="M1193" s="7" t="str">
        <f ca="1">$L1193 &amp; "|" &amp; VLOOKUP($L1193,States!$A:$B,2,FALSE)</f>
        <v>22|04a99b2b0b78076f0a06c2d7695137915b2933a5</v>
      </c>
      <c r="N1193" s="7" t="str">
        <f ca="1">VLOOKUP($F1193,Name!$A:$C,3,FALSE)</f>
        <v>M</v>
      </c>
      <c r="O1193" s="7" t="str">
        <f ca="1">VLOOKUP($N1193,Gender!$A:$B,2,FALSE)</f>
        <v>Male</v>
      </c>
      <c r="P1193" s="7" t="str" cm="1">
        <f t="array" aca="1" ref="P1193" ca="1">INDEX('Marital status'!$A:$A,RANDBETWEEN(5,COUNTA('Marital status'!$A:$A) + 1),1)</f>
        <v>3266897012b6dcc5723033bc25891bf99efcff6f</v>
      </c>
      <c r="Q1193" s="7" t="str">
        <f ca="1">VLOOKUP($P1193,'Marital status'!$A:$B,2,FALSE)</f>
        <v>MarrieD</v>
      </c>
      <c r="R1193" s="7">
        <f t="shared" ca="1" si="128"/>
        <v>5</v>
      </c>
      <c r="S1193" s="7" t="e">
        <f ca="1">VLOOKUP($R1193,Race!$A:$B,2,FALSE)</f>
        <v>#N/A</v>
      </c>
      <c r="T1193" s="8">
        <f t="shared" ca="1" si="129"/>
        <v>28062</v>
      </c>
      <c r="U1193" s="6">
        <f t="shared" ca="1" si="130"/>
        <v>7</v>
      </c>
      <c r="V1193" s="8" t="str">
        <f ca="1">VLOOKUP($U1193,Education!$A:$B,2,FALSE)</f>
        <v>Undergraduate degree</v>
      </c>
      <c r="W1193" s="7">
        <f ca="1" xml:space="preserve">
  IF(OR($Y1193 = 5, $Y1193 = 6, $Y1193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193" s="7" t="str">
        <f ca="1">VLOOKUP($W1193,Department!$A:$B,2,FALSE)</f>
        <v>Controlling</v>
      </c>
      <c r="Y1193" s="6">
        <f t="shared" ca="1" si="131"/>
        <v>10</v>
      </c>
      <c r="Z1193" s="7" t="str">
        <f ca="1">VLOOKUP($Y1193,Role!$A:$B,2,FALSE)</f>
        <v>Trainee</v>
      </c>
      <c r="AA1193" s="6" t="str">
        <f t="shared" ca="1" si="132"/>
        <v/>
      </c>
      <c r="AB1193" s="7" t="str">
        <f ca="1" xml:space="preserve">
IF($AA1193 &lt;&gt; "",
    VLOOKUP($AA1193,Level!$A:$B,2,FALSE),
    ""
)</f>
        <v/>
      </c>
      <c r="AC1193" s="1">
        <f ca="1" xml:space="preserve">
IF($Y1193 = 5 + N("Presidente"),
    27000,
    IF($Y1193 = 6 + N("Vice-presidente"),
        23000,
        IF(OR($Y1193 = 8, $Y1193= 13, $Y1193 = 12) + N("Secretária bilíngue ou coordenador ou especialista"),
            8000,
            IF($Y1193 = 7 + N("Diretor"),
                15000,
                IF($Y1193 = 14 + N("Gerente"),
                    12000,
                    IF($Y1193 = 9 + N("Estagiário"),
                        705,
                        IF($Y1193 = 10 + N("Trainee"),
                            805,
                            IF($Y1193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IF($U1193 = 7,
  500,
  IF($U1193 = 8,
    1000,
    IF($U1193 = 9,
      1500,
      IF($U1193 = 10,
        2000,
        0
      )
    )
  )
)
+
N("Adicional no salário por área")
+
IF($W1193 = 14 + N("Tecnologia da Informação"),
  120,
  IF($W1193 = 16 + N("Vendas"),
    110,
    IF($W1193 = 15 + N("Jurídico"),
      100,
      IF(OR($W1193 = 8, $W1193 = 9, $W1193 = 11) + N("Recursos humanos ou comercial ou comunicação e marketing"),
        80,
        0
      )
    )
  )
)
+
N("Adicionando pegadinha")
+
IF(AND($W1193 = 16, $U1193 = 9, $Y1193 = 11, $AA1193 = 5) + N("Se for de vendas, com mestrado, analista sênior"),
  IF($R1193 = 5,
    100,
    0
  )
  +
  IF($N1193 = "M",
    200,
    0
  ),
  0
)</f>
        <v>1305</v>
      </c>
      <c r="AD11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$A1193  &amp; ", "   &amp;
$C1193  &amp; ", "   &amp;
$E1193  &amp; ", '"  &amp;
$J1193  &amp; "', '" &amp;
$N1193  &amp; "', "  &amp;
$R1193  &amp; ", '"  &amp;
TEXT($T1193,"dd/mm/aaaa")  &amp; "', "   &amp;
$U1193  &amp; ", "   &amp;
$W1193  &amp; ", "   &amp;
$Y1193  &amp; ", "   &amp;
IF($AA1193 &lt;&gt; "", $AA1193, "NULL")  &amp; ", "   &amp;
$AC1193  &amp; ");"</f>
        <v>INSERT INTO bi4all.fac_employees (id_company_fk, id_employee_pk, flg_active, employee_name, id_gender_fk, id_race_fk, birthday, id_schooling_fk, id_department_fk, id_role_fk, id_level_fk, salary) VALUES (6a51143286b03064a49cc2acbee63c09a0682d33, 1189, 1, 'Kaique Mazza Nascimento', 'M', 5, '29/10/1976', 7, 12, 10, NULL, 1305);</v>
      </c>
    </row>
    <row r="1194" spans="1:30" ht="14.25" customHeight="1" x14ac:dyDescent="0.2">
      <c r="A1194" s="7" t="str" cm="1">
        <f t="array" aca="1" ref="A1194" ca="1">INDEX(Company!$A:$A,RANDBETWEEN(5,COUNTA(Company!$A:$A) + 1),1)</f>
        <v>6a51143286b03064a49cc2acbee63c09a0682d33</v>
      </c>
      <c r="B1194" s="7" t="str">
        <f ca="1">VLOOKUP($A1194,Company!$A:$B,2,FALSE)</f>
        <v>ACME Corporation</v>
      </c>
      <c r="C1194" s="5">
        <f t="shared" si="126"/>
        <v>1190</v>
      </c>
      <c r="D1194" s="5" t="str" cm="1">
        <f t="array" ref="D1194">SHA1HASH($C1194)</f>
        <v>87a58831a3f052f220a9e6dff87a7cad0d1052ab</v>
      </c>
      <c r="E1194" s="6">
        <v>1</v>
      </c>
      <c r="F1194" s="7">
        <f ca="1">IF($C1194 = 1 + N("Presidente"),
    127,
    IF($C1194 = 2 + N("Vice-Presidente"),
        72,
        IF($C1194 = 3 + N("Secretária bilíngue"),
            13,
            RANDBETWEEN(5,COUNT(Name!$A:$A) + 1)
        )
    )
)</f>
        <v>276</v>
      </c>
      <c r="G1194" s="7" t="str">
        <f ca="1">VLOOKUP($F1194,Name!$A:$B,2,FALSE)</f>
        <v>Mariah</v>
      </c>
      <c r="H1194" s="7">
        <f ca="1" xml:space="preserve">
IF($C1194 = 1,
    0,
    RANDBETWEEN(5,COUNT('Last name'!$A:$A) + 1)
)</f>
        <v>111</v>
      </c>
      <c r="I1194" s="7" t="str">
        <f ca="1" xml:space="preserve">
IF($C1194 = 1 + N("Presidente"),
    "de Orléans e Bragança",
    VLOOKUP($H1194,'Last name'!$A:$B,2,FALSE) &amp; " " &amp; VLOOKUP(RANDBETWEEN(5,COUNT('Last name'!$A:$A) + 1),'Last name'!$A:$B,2,FALSE)
)</f>
        <v>Longo Sá</v>
      </c>
      <c r="J1194" s="7" t="str">
        <f t="shared" ca="1" si="127"/>
        <v>Mariah Longo Sá</v>
      </c>
      <c r="K1194" s="7" t="str" cm="1">
        <f t="array" aca="1" ref="K1194" ca="1">SHA1HASH($J1194)</f>
        <v>f4c3e12ce659c0f07395eca0d9e479ead25db5ae</v>
      </c>
      <c r="L1194" s="7" cm="1">
        <f t="array" aca="1" ref="L1194" ca="1">INDEX(States!$A:$A,RANDBETWEEN(5,COUNTA(States!$A:$A) + 1),1)</f>
        <v>11</v>
      </c>
      <c r="M1194" s="7" t="str">
        <f ca="1">$L1194 &amp; "|" &amp; VLOOKUP($L1194,States!$A:$B,2,FALSE)</f>
        <v>11|fe2c415e55f0a42317aa24885817f9de5cf497c6</v>
      </c>
      <c r="N1194" s="7" t="str">
        <f ca="1">VLOOKUP($F1194,Name!$A:$C,3,FALSE)</f>
        <v>F</v>
      </c>
      <c r="O1194" s="7" t="str">
        <f ca="1">VLOOKUP($N1194,Gender!$A:$B,2,FALSE)</f>
        <v>Female</v>
      </c>
      <c r="P1194" s="7" t="str" cm="1">
        <f t="array" aca="1" ref="P1194" ca="1">INDEX('Marital status'!$A:$A,RANDBETWEEN(5,COUNTA('Marital status'!$A:$A) + 1),1)</f>
        <v>93ac84f4e0bd5c1c97b670a12a7fff6af89fb6b3</v>
      </c>
      <c r="Q1194" s="7" t="str">
        <f ca="1">VLOOKUP($P1194,'Marital status'!$A:$B,2,FALSE)</f>
        <v>DIVORCED</v>
      </c>
      <c r="R1194" s="7">
        <f t="shared" ca="1" si="128"/>
        <v>5</v>
      </c>
      <c r="S1194" s="7" t="e">
        <f ca="1">VLOOKUP($R1194,Race!$A:$B,2,FALSE)</f>
        <v>#N/A</v>
      </c>
      <c r="T1194" s="8">
        <f t="shared" ca="1" si="129"/>
        <v>21765</v>
      </c>
      <c r="U1194" s="6">
        <f t="shared" ca="1" si="130"/>
        <v>7</v>
      </c>
      <c r="V1194" s="8" t="str">
        <f ca="1">VLOOKUP($U1194,Education!$A:$B,2,FALSE)</f>
        <v>Undergraduate degree</v>
      </c>
      <c r="W1194" s="7">
        <f ca="1" xml:space="preserve">
  IF(OR($Y1194 = 5, $Y1194 = 6, $Y1194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194" s="7" t="str">
        <f ca="1">VLOOKUP($W1194,Department!$A:$B,2,FALSE)</f>
        <v>Administration</v>
      </c>
      <c r="Y1194" s="6">
        <f t="shared" ca="1" si="131"/>
        <v>11</v>
      </c>
      <c r="Z1194" s="7" t="str">
        <f ca="1">VLOOKUP($Y1194,Role!$A:$B,2,FALSE)</f>
        <v>Analyst</v>
      </c>
      <c r="AA1194" s="6">
        <f t="shared" ca="1" si="132"/>
        <v>5</v>
      </c>
      <c r="AB1194" s="7" t="str">
        <f ca="1" xml:space="preserve">
IF($AA1194 &lt;&gt; "",
    VLOOKUP($AA1194,Level!$A:$B,2,FALSE),
    ""
)</f>
        <v>Junior</v>
      </c>
      <c r="AC1194" s="1">
        <f ca="1" xml:space="preserve">
IF($Y1194 = 5 + N("Presidente"),
    27000,
    IF($Y1194 = 6 + N("Vice-presidente"),
        23000,
        IF(OR($Y1194 = 8, $Y1194= 13, $Y1194 = 12) + N("Secretária bilíngue ou coordenador ou especialista"),
            8000,
            IF($Y1194 = 7 + N("Diretor"),
                15000,
                IF($Y1194 = 14 + N("Gerente"),
                    12000,
                    IF($Y1194 = 9 + N("Estagiário"),
                        705,
                        IF($Y1194 = 10 + N("Trainee"),
                            805,
                            IF($Y1194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IF($U1194 = 7,
  500,
  IF($U1194 = 8,
    1000,
    IF($U1194 = 9,
      1500,
      IF($U1194 = 10,
        2000,
        0
      )
    )
  )
)
+
N("Adicional no salário por área")
+
IF($W1194 = 14 + N("Tecnologia da Informação"),
  120,
  IF($W1194 = 16 + N("Vendas"),
    110,
    IF($W1194 = 15 + N("Jurídico"),
      100,
      IF(OR($W1194 = 8, $W1194 = 9, $W1194 = 11) + N("Recursos humanos ou comercial ou comunicação e marketing"),
        80,
        0
      )
    )
  )
)
+
N("Adicionando pegadinha")
+
IF(AND($W1194 = 16, $U1194 = 9, $Y1194 = 11, $AA1194 = 5) + N("Se for de vendas, com mestrado, analista sênior"),
  IF($R1194 = 5,
    100,
    0
  )
  +
  IF($N1194 = "M",
    200,
    0
  ),
  0
)</f>
        <v>2500</v>
      </c>
      <c r="AD11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$A1194  &amp; ", "   &amp;
$C1194  &amp; ", "   &amp;
$E1194  &amp; ", '"  &amp;
$J1194  &amp; "', '" &amp;
$N1194  &amp; "', "  &amp;
$R1194  &amp; ", '"  &amp;
TEXT($T1194,"dd/mm/aaaa")  &amp; "', "   &amp;
$U1194  &amp; ", "   &amp;
$W1194  &amp; ", "   &amp;
$Y1194  &amp; ", "   &amp;
IF($AA1194 &lt;&gt; "", $AA1194, "NULL")  &amp; ", "   &amp;
$AC1194  &amp; ");"</f>
        <v>INSERT INTO bi4all.fac_employees (id_company_fk, id_employee_pk, flg_active, employee_name, id_gender_fk, id_race_fk, birthday, id_schooling_fk, id_department_fk, id_role_fk, id_level_fk, salary) VALUES (6a51143286b03064a49cc2acbee63c09a0682d33, 1190, 1, 'Mariah Longo Sá', 'F', 5, '03/08/1959', 7, 6, 11, 5, 2500);</v>
      </c>
    </row>
    <row r="1195" spans="1:30" ht="14.25" customHeight="1" x14ac:dyDescent="0.2">
      <c r="A1195" s="7" t="str" cm="1">
        <f t="array" aca="1" ref="A1195" ca="1">INDEX(Company!$A:$A,RANDBETWEEN(5,COUNTA(Company!$A:$A) + 1),1)</f>
        <v>6a51143286b03064a49cc2acbee63c09a0682d33</v>
      </c>
      <c r="B1195" s="7" t="str">
        <f ca="1">VLOOKUP($A1195,Company!$A:$B,2,FALSE)</f>
        <v>ACME Corporation</v>
      </c>
      <c r="C1195" s="5">
        <f t="shared" si="126"/>
        <v>1191</v>
      </c>
      <c r="D1195" s="5" t="str" cm="1">
        <f t="array" ref="D1195">SHA1HASH($C1195)</f>
        <v>906063f00d2555893e5c32e9249ae185ae689a7b</v>
      </c>
      <c r="E1195" s="6">
        <v>1</v>
      </c>
      <c r="F1195" s="7">
        <f ca="1">IF($C1195 = 1 + N("Presidente"),
    127,
    IF($C1195 = 2 + N("Vice-Presidente"),
        72,
        IF($C1195 = 3 + N("Secretária bilíngue"),
            13,
            RANDBETWEEN(5,COUNT(Name!$A:$A) + 1)
        )
    )
)</f>
        <v>328</v>
      </c>
      <c r="G1195" s="7" t="str">
        <f ca="1">VLOOKUP($F1195,Name!$A:$B,2,FALSE)</f>
        <v>Raul</v>
      </c>
      <c r="H1195" s="7">
        <f ca="1" xml:space="preserve">
IF($C1195 = 1,
    0,
    RANDBETWEEN(5,COUNT('Last name'!$A:$A) + 1)
)</f>
        <v>138</v>
      </c>
      <c r="I1195" s="7" t="str">
        <f ca="1" xml:space="preserve">
IF($C1195 = 1 + N("Presidente"),
    "de Orléans e Bragança",
    VLOOKUP($H1195,'Last name'!$A:$B,2,FALSE) &amp; " " &amp; VLOOKUP(RANDBETWEEN(5,COUNT('Last name'!$A:$A) + 1),'Last name'!$A:$B,2,FALSE)
)</f>
        <v>Nascimento Gouveia</v>
      </c>
      <c r="J1195" s="7" t="str">
        <f t="shared" ca="1" si="127"/>
        <v>Raul Nascimento Gouveia</v>
      </c>
      <c r="K1195" s="7" t="str" cm="1">
        <f t="array" aca="1" ref="K1195" ca="1">SHA1HASH($J1195)</f>
        <v>346434cf0894ec6ff5e59f943e544f8aa5761391</v>
      </c>
      <c r="L1195" s="7" cm="1">
        <f t="array" aca="1" ref="L1195" ca="1">INDEX(States!$A:$A,RANDBETWEEN(5,COUNTA(States!$A:$A) + 1),1)</f>
        <v>14</v>
      </c>
      <c r="M1195" s="7" t="str">
        <f ca="1">$L1195 &amp; "|" &amp; VLOOKUP($L1195,States!$A:$B,2,FALSE)</f>
        <v>14|9b9a260c6946192b7ea8dcfb1d39940b66fe4460</v>
      </c>
      <c r="N1195" s="7" t="str">
        <f ca="1">VLOOKUP($F1195,Name!$A:$C,3,FALSE)</f>
        <v>M</v>
      </c>
      <c r="O1195" s="7" t="str">
        <f ca="1">VLOOKUP($N1195,Gender!$A:$B,2,FALSE)</f>
        <v>Male</v>
      </c>
      <c r="P1195" s="7" t="str" cm="1">
        <f t="array" aca="1" ref="P1195" ca="1">INDEX('Marital status'!$A:$A,RANDBETWEEN(5,COUNTA('Marital status'!$A:$A) + 1),1)</f>
        <v>3266897012b6dcc5723033bc25891bf99efcff6f</v>
      </c>
      <c r="Q1195" s="7" t="str">
        <f ca="1">VLOOKUP($P1195,'Marital status'!$A:$B,2,FALSE)</f>
        <v>MarrieD</v>
      </c>
      <c r="R1195" s="7">
        <f t="shared" ca="1" si="128"/>
        <v>5</v>
      </c>
      <c r="S1195" s="7" t="e">
        <f ca="1">VLOOKUP($R1195,Race!$A:$B,2,FALSE)</f>
        <v>#N/A</v>
      </c>
      <c r="T1195" s="8">
        <f t="shared" ca="1" si="129"/>
        <v>26868</v>
      </c>
      <c r="U1195" s="6">
        <f t="shared" ca="1" si="130"/>
        <v>7</v>
      </c>
      <c r="V1195" s="8" t="str">
        <f ca="1">VLOOKUP($U1195,Education!$A:$B,2,FALSE)</f>
        <v>Undergraduate degree</v>
      </c>
      <c r="W1195" s="7">
        <f ca="1" xml:space="preserve">
  IF(OR($Y1195 = 5, $Y1195 = 6, $Y1195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95" s="7" t="str">
        <f ca="1">VLOOKUP($W1195,Department!$A:$B,2,FALSE)</f>
        <v>Commercial</v>
      </c>
      <c r="Y1195" s="6">
        <f t="shared" ca="1" si="131"/>
        <v>10</v>
      </c>
      <c r="Z1195" s="7" t="str">
        <f ca="1">VLOOKUP($Y1195,Role!$A:$B,2,FALSE)</f>
        <v>Trainee</v>
      </c>
      <c r="AA1195" s="6" t="str">
        <f t="shared" ca="1" si="132"/>
        <v/>
      </c>
      <c r="AB1195" s="7" t="str">
        <f ca="1" xml:space="preserve">
IF($AA1195 &lt;&gt; "",
    VLOOKUP($AA1195,Level!$A:$B,2,FALSE),
    ""
)</f>
        <v/>
      </c>
      <c r="AC1195" s="1">
        <f ca="1" xml:space="preserve">
IF($Y1195 = 5 + N("Presidente"),
    27000,
    IF($Y1195 = 6 + N("Vice-presidente"),
        23000,
        IF(OR($Y1195 = 8, $Y1195= 13, $Y1195 = 12) + N("Secretária bilíngue ou coordenador ou especialista"),
            8000,
            IF($Y1195 = 7 + N("Diretor"),
                15000,
                IF($Y1195 = 14 + N("Gerente"),
                    12000,
                    IF($Y1195 = 9 + N("Estagiário"),
                        705,
                        IF($Y1195 = 10 + N("Trainee"),
                            805,
                            IF($Y1195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IF($U1195 = 7,
  500,
  IF($U1195 = 8,
    1000,
    IF($U1195 = 9,
      1500,
      IF($U1195 = 10,
        2000,
        0
      )
    )
  )
)
+
N("Adicional no salário por área")
+
IF($W1195 = 14 + N("Tecnologia da Informação"),
  120,
  IF($W1195 = 16 + N("Vendas"),
    110,
    IF($W1195 = 15 + N("Jurídico"),
      100,
      IF(OR($W1195 = 8, $W1195 = 9, $W1195 = 11) + N("Recursos humanos ou comercial ou comunicação e marketing"),
        80,
        0
      )
    )
  )
)
+
N("Adicionando pegadinha")
+
IF(AND($W1195 = 16, $U1195 = 9, $Y1195 = 11, $AA1195 = 5) + N("Se for de vendas, com mestrado, analista sênior"),
  IF($R1195 = 5,
    100,
    0
  )
  +
  IF($N1195 = "M",
    200,
    0
  ),
  0
)</f>
        <v>1385</v>
      </c>
      <c r="AD11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$A1195  &amp; ", "   &amp;
$C1195  &amp; ", "   &amp;
$E1195  &amp; ", '"  &amp;
$J1195  &amp; "', '" &amp;
$N1195  &amp; "', "  &amp;
$R1195  &amp; ", '"  &amp;
TEXT($T1195,"dd/mm/aaaa")  &amp; "', "   &amp;
$U1195  &amp; ", "   &amp;
$W1195  &amp; ", "   &amp;
$Y1195  &amp; ", "   &amp;
IF($AA1195 &lt;&gt; "", $AA1195, "NULL")  &amp; ", "   &amp;
$AC1195  &amp; ");"</f>
        <v>INSERT INTO bi4all.fac_employees (id_company_fk, id_employee_pk, flg_active, employee_name, id_gender_fk, id_race_fk, birthday, id_schooling_fk, id_department_fk, id_role_fk, id_level_fk, salary) VALUES (6a51143286b03064a49cc2acbee63c09a0682d33, 1191, 1, 'Raul Nascimento Gouveia', 'M', 5, '23/07/1973', 7, 9, 10, NULL, 1385);</v>
      </c>
    </row>
    <row r="1196" spans="1:30" ht="14.25" customHeight="1" x14ac:dyDescent="0.2">
      <c r="A1196" s="7" t="str" cm="1">
        <f t="array" aca="1" ref="A1196" ca="1">INDEX(Company!$A:$A,RANDBETWEEN(5,COUNTA(Company!$A:$A) + 1),1)</f>
        <v>6a51143286b03064a49cc2acbee63c09a0682d33</v>
      </c>
      <c r="B1196" s="7" t="str">
        <f ca="1">VLOOKUP($A1196,Company!$A:$B,2,FALSE)</f>
        <v>ACME Corporation</v>
      </c>
      <c r="C1196" s="5">
        <f t="shared" si="126"/>
        <v>1192</v>
      </c>
      <c r="D1196" s="5" t="str" cm="1">
        <f t="array" ref="D1196">SHA1HASH($C1196)</f>
        <v>0aec17ce3bff113e1c7c16e9d9dcaf90bf590974</v>
      </c>
      <c r="E1196" s="6">
        <v>1</v>
      </c>
      <c r="F1196" s="7">
        <f ca="1">IF($C1196 = 1 + N("Presidente"),
    127,
    IF($C1196 = 2 + N("Vice-Presidente"),
        72,
        IF($C1196 = 3 + N("Secretária bilíngue"),
            13,
            RANDBETWEEN(5,COUNT(Name!$A:$A) + 1)
        )
    )
)</f>
        <v>19</v>
      </c>
      <c r="G1196" s="7" t="str">
        <f ca="1">VLOOKUP($F1196,Name!$A:$B,2,FALSE)</f>
        <v>Aline</v>
      </c>
      <c r="H1196" s="7">
        <f ca="1" xml:space="preserve">
IF($C1196 = 1,
    0,
    RANDBETWEEN(5,COUNT('Last name'!$A:$A) + 1)
)</f>
        <v>86</v>
      </c>
      <c r="I1196" s="7" t="str">
        <f ca="1" xml:space="preserve">
IF($C1196 = 1 + N("Presidente"),
    "de Orléans e Bragança",
    VLOOKUP($H1196,'Last name'!$A:$B,2,FALSE) &amp; " " &amp; VLOOKUP(RANDBETWEEN(5,COUNT('Last name'!$A:$A) + 1),'Last name'!$A:$B,2,FALSE)
)</f>
        <v>Ferrara Fernandes</v>
      </c>
      <c r="J1196" s="7" t="str">
        <f t="shared" ca="1" si="127"/>
        <v>Aline Ferrara Fernandes</v>
      </c>
      <c r="K1196" s="7" t="str" cm="1">
        <f t="array" aca="1" ref="K1196" ca="1">SHA1HASH($J1196)</f>
        <v>fb2ebf9dc8ddbcc791bc27e48880d02bf9fd7578</v>
      </c>
      <c r="L1196" s="7" cm="1">
        <f t="array" aca="1" ref="L1196" ca="1">INDEX(States!$A:$A,RANDBETWEEN(5,COUNTA(States!$A:$A) + 1),1)</f>
        <v>14</v>
      </c>
      <c r="M1196" s="7" t="str">
        <f ca="1">$L1196 &amp; "|" &amp; VLOOKUP($L1196,States!$A:$B,2,FALSE)</f>
        <v>14|9b9a260c6946192b7ea8dcfb1d39940b66fe4460</v>
      </c>
      <c r="N1196" s="7" t="str">
        <f ca="1">VLOOKUP($F1196,Name!$A:$C,3,FALSE)</f>
        <v>F</v>
      </c>
      <c r="O1196" s="7" t="str">
        <f ca="1">VLOOKUP($N1196,Gender!$A:$B,2,FALSE)</f>
        <v>Female</v>
      </c>
      <c r="P1196" s="7" t="str" cm="1">
        <f t="array" aca="1" ref="P1196" ca="1">INDEX('Marital status'!$A:$A,RANDBETWEEN(5,COUNTA('Marital status'!$A:$A) + 1),1)</f>
        <v>93ac84f4e0bd5c1c97b670a12a7fff6af89fb6b3</v>
      </c>
      <c r="Q1196" s="7" t="str">
        <f ca="1">VLOOKUP($P1196,'Marital status'!$A:$B,2,FALSE)</f>
        <v>DIVORCED</v>
      </c>
      <c r="R1196" s="7">
        <f t="shared" ca="1" si="128"/>
        <v>5</v>
      </c>
      <c r="S1196" s="7" t="e">
        <f ca="1">VLOOKUP($R1196,Race!$A:$B,2,FALSE)</f>
        <v>#N/A</v>
      </c>
      <c r="T1196" s="8">
        <f t="shared" ca="1" si="129"/>
        <v>23754</v>
      </c>
      <c r="U1196" s="6">
        <f t="shared" ca="1" si="130"/>
        <v>8</v>
      </c>
      <c r="V1196" s="8" t="str">
        <f ca="1">VLOOKUP($U1196,Education!$A:$B,2,FALSE)</f>
        <v>Graduate school</v>
      </c>
      <c r="W1196" s="7">
        <f ca="1" xml:space="preserve">
  IF(OR($Y1196 = 5, $Y1196 = 6, $Y1196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196" s="7" t="str">
        <f ca="1">VLOOKUP($W1196,Department!$A:$B,2,FALSE)</f>
        <v>Commercial</v>
      </c>
      <c r="Y1196" s="6">
        <f t="shared" ca="1" si="131"/>
        <v>11</v>
      </c>
      <c r="Z1196" s="7" t="str">
        <f ca="1">VLOOKUP($Y1196,Role!$A:$B,2,FALSE)</f>
        <v>Analyst</v>
      </c>
      <c r="AA1196" s="6">
        <f t="shared" ca="1" si="132"/>
        <v>6</v>
      </c>
      <c r="AB1196" s="7" t="str">
        <f ca="1" xml:space="preserve">
IF($AA1196 &lt;&gt; "",
    VLOOKUP($AA1196,Level!$A:$B,2,FALSE),
    ""
)</f>
        <v>Pleno</v>
      </c>
      <c r="AC1196" s="1">
        <f ca="1" xml:space="preserve">
IF($Y1196 = 5 + N("Presidente"),
    27000,
    IF($Y1196 = 6 + N("Vice-presidente"),
        23000,
        IF(OR($Y1196 = 8, $Y1196= 13, $Y1196 = 12) + N("Secretária bilíngue ou coordenador ou especialista"),
            8000,
            IF($Y1196 = 7 + N("Diretor"),
                15000,
                IF($Y1196 = 14 + N("Gerente"),
                    12000,
                    IF($Y1196 = 9 + N("Estagiário"),
                        705,
                        IF($Y1196 = 10 + N("Trainee"),
                            805,
                            IF($Y1196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IF($U1196 = 7,
  500,
  IF($U1196 = 8,
    1000,
    IF($U1196 = 9,
      1500,
      IF($U1196 = 10,
        2000,
        0
      )
    )
  )
)
+
N("Adicional no salário por área")
+
IF($W1196 = 14 + N("Tecnologia da Informação"),
  120,
  IF($W1196 = 16 + N("Vendas"),
    110,
    IF($W1196 = 15 + N("Jurídico"),
      100,
      IF(OR($W1196 = 8, $W1196 = 9, $W1196 = 11) + N("Recursos humanos ou comercial ou comunicação e marketing"),
        80,
        0
      )
    )
  )
)
+
N("Adicionando pegadinha")
+
IF(AND($W1196 = 16, $U1196 = 9, $Y1196 = 11, $AA1196 = 5) + N("Se for de vendas, com mestrado, analista sênior"),
  IF($R1196 = 5,
    100,
    0
  )
  +
  IF($N1196 = "M",
    200,
    0
  ),
  0
)</f>
        <v>3080</v>
      </c>
      <c r="AD11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$A1196  &amp; ", "   &amp;
$C1196  &amp; ", "   &amp;
$E1196  &amp; ", '"  &amp;
$J1196  &amp; "', '" &amp;
$N1196  &amp; "', "  &amp;
$R1196  &amp; ", '"  &amp;
TEXT($T1196,"dd/mm/aaaa")  &amp; "', "   &amp;
$U1196  &amp; ", "   &amp;
$W1196  &amp; ", "   &amp;
$Y1196  &amp; ", "   &amp;
IF($AA1196 &lt;&gt; "", $AA1196, "NULL")  &amp; ", "   &amp;
$AC1196  &amp; ");"</f>
        <v>INSERT INTO bi4all.fac_employees (id_company_fk, id_employee_pk, flg_active, employee_name, id_gender_fk, id_race_fk, birthday, id_schooling_fk, id_department_fk, id_role_fk, id_level_fk, salary) VALUES (6a51143286b03064a49cc2acbee63c09a0682d33, 1192, 1, 'Aline Ferrara Fernandes', 'F', 5, '12/01/1965', 8, 9, 11, 6, 3080);</v>
      </c>
    </row>
    <row r="1197" spans="1:30" ht="14.25" customHeight="1" x14ac:dyDescent="0.2">
      <c r="A1197" s="7" t="str" cm="1">
        <f t="array" aca="1" ref="A1197" ca="1">INDEX(Company!$A:$A,RANDBETWEEN(5,COUNTA(Company!$A:$A) + 1),1)</f>
        <v>6a51143286b03064a49cc2acbee63c09a0682d33</v>
      </c>
      <c r="B1197" s="7" t="str">
        <f ca="1">VLOOKUP($A1197,Company!$A:$B,2,FALSE)</f>
        <v>ACME Corporation</v>
      </c>
      <c r="C1197" s="5">
        <f t="shared" si="126"/>
        <v>1193</v>
      </c>
      <c r="D1197" s="5" t="str" cm="1">
        <f t="array" ref="D1197">SHA1HASH($C1197)</f>
        <v>8350495d0f4c30922ea04e171519892a303ea929</v>
      </c>
      <c r="E1197" s="6">
        <v>1</v>
      </c>
      <c r="F1197" s="7">
        <f ca="1">IF($C1197 = 1 + N("Presidente"),
    127,
    IF($C1197 = 2 + N("Vice-Presidente"),
        72,
        IF($C1197 = 3 + N("Secretária bilíngue"),
            13,
            RANDBETWEEN(5,COUNT(Name!$A:$A) + 1)
        )
    )
)</f>
        <v>165</v>
      </c>
      <c r="G1197" s="7" t="str">
        <f ca="1">VLOOKUP($F1197,Name!$A:$B,2,FALSE)</f>
        <v>Heloise</v>
      </c>
      <c r="H1197" s="7">
        <f ca="1" xml:space="preserve">
IF($C1197 = 1,
    0,
    RANDBETWEEN(5,COUNT('Last name'!$A:$A) + 1)
)</f>
        <v>145</v>
      </c>
      <c r="I1197" s="7" t="str">
        <f ca="1" xml:space="preserve">
IF($C1197 = 1 + N("Presidente"),
    "de Orléans e Bragança",
    VLOOKUP($H1197,'Last name'!$A:$B,2,FALSE) &amp; " " &amp; VLOOKUP(RANDBETWEEN(5,COUNT('Last name'!$A:$A) + 1),'Last name'!$A:$B,2,FALSE)
)</f>
        <v>Pasquim Sacramento</v>
      </c>
      <c r="J1197" s="7" t="str">
        <f t="shared" ca="1" si="127"/>
        <v>Heloise Pasquim Sacramento</v>
      </c>
      <c r="K1197" s="7" t="str" cm="1">
        <f t="array" aca="1" ref="K1197" ca="1">SHA1HASH($J1197)</f>
        <v>fe7bb459922b53873799cd0cedd0de08576dbcba</v>
      </c>
      <c r="L1197" s="7" cm="1">
        <f t="array" aca="1" ref="L1197" ca="1">INDEX(States!$A:$A,RANDBETWEEN(5,COUNTA(States!$A:$A) + 1),1)</f>
        <v>15</v>
      </c>
      <c r="M1197" s="7" t="str">
        <f ca="1">$L1197 &amp; "|" &amp; VLOOKUP($L1197,States!$A:$B,2,FALSE)</f>
        <v>15|84c70141e5670a303e5eed7b334ba8b5ddb5b0d4</v>
      </c>
      <c r="N1197" s="7" t="str">
        <f ca="1">VLOOKUP($F1197,Name!$A:$C,3,FALSE)</f>
        <v>F</v>
      </c>
      <c r="O1197" s="7" t="str">
        <f ca="1">VLOOKUP($N1197,Gender!$A:$B,2,FALSE)</f>
        <v>Female</v>
      </c>
      <c r="P1197" s="7" t="str" cm="1">
        <f t="array" aca="1" ref="P1197" ca="1">INDEX('Marital status'!$A:$A,RANDBETWEEN(5,COUNTA('Marital status'!$A:$A) + 1),1)</f>
        <v>3266897012b6dcc5723033bc25891bf99efcff6f</v>
      </c>
      <c r="Q1197" s="7" t="str">
        <f ca="1">VLOOKUP($P1197,'Marital status'!$A:$B,2,FALSE)</f>
        <v>MarrieD</v>
      </c>
      <c r="R1197" s="7">
        <f t="shared" ca="1" si="128"/>
        <v>8</v>
      </c>
      <c r="S1197" s="7" t="e">
        <f ca="1">VLOOKUP($R1197,Race!$A:$B,2,FALSE)</f>
        <v>#N/A</v>
      </c>
      <c r="T1197" s="8">
        <f t="shared" ca="1" si="129"/>
        <v>23522</v>
      </c>
      <c r="U1197" s="6">
        <f t="shared" ca="1" si="130"/>
        <v>7</v>
      </c>
      <c r="V1197" s="8" t="str">
        <f ca="1">VLOOKUP($U1197,Education!$A:$B,2,FALSE)</f>
        <v>Undergraduate degree</v>
      </c>
      <c r="W1197" s="7">
        <f ca="1" xml:space="preserve">
  IF(OR($Y1197 = 5, $Y1197 = 6, $Y1197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197" s="7" t="str">
        <f ca="1">VLOOKUP($W1197,Department!$A:$B,2,FALSE)</f>
        <v>Operations</v>
      </c>
      <c r="Y1197" s="6">
        <f t="shared" ca="1" si="131"/>
        <v>10</v>
      </c>
      <c r="Z1197" s="7" t="str">
        <f ca="1">VLOOKUP($Y1197,Role!$A:$B,2,FALSE)</f>
        <v>Trainee</v>
      </c>
      <c r="AA1197" s="6" t="str">
        <f t="shared" ca="1" si="132"/>
        <v/>
      </c>
      <c r="AB1197" s="7" t="str">
        <f ca="1" xml:space="preserve">
IF($AA1197 &lt;&gt; "",
    VLOOKUP($AA1197,Level!$A:$B,2,FALSE),
    ""
)</f>
        <v/>
      </c>
      <c r="AC1197" s="1">
        <f ca="1" xml:space="preserve">
IF($Y1197 = 5 + N("Presidente"),
    27000,
    IF($Y1197 = 6 + N("Vice-presidente"),
        23000,
        IF(OR($Y1197 = 8, $Y1197= 13, $Y1197 = 12) + N("Secretária bilíngue ou coordenador ou especialista"),
            8000,
            IF($Y1197 = 7 + N("Diretor"),
                15000,
                IF($Y1197 = 14 + N("Gerente"),
                    12000,
                    IF($Y1197 = 9 + N("Estagiário"),
                        705,
                        IF($Y1197 = 10 + N("Trainee"),
                            805,
                            IF($Y1197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IF($U1197 = 7,
  500,
  IF($U1197 = 8,
    1000,
    IF($U1197 = 9,
      1500,
      IF($U1197 = 10,
        2000,
        0
      )
    )
  )
)
+
N("Adicional no salário por área")
+
IF($W1197 = 14 + N("Tecnologia da Informação"),
  120,
  IF($W1197 = 16 + N("Vendas"),
    110,
    IF($W1197 = 15 + N("Jurídico"),
      100,
      IF(OR($W1197 = 8, $W1197 = 9, $W1197 = 11) + N("Recursos humanos ou comercial ou comunicação e marketing"),
        80,
        0
      )
    )
  )
)
+
N("Adicionando pegadinha")
+
IF(AND($W1197 = 16, $U1197 = 9, $Y1197 = 11, $AA1197 = 5) + N("Se for de vendas, com mestrado, analista sênior"),
  IF($R1197 = 5,
    100,
    0
  )
  +
  IF($N1197 = "M",
    200,
    0
  ),
  0
)</f>
        <v>1305</v>
      </c>
      <c r="AD11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$A1197  &amp; ", "   &amp;
$C1197  &amp; ", "   &amp;
$E1197  &amp; ", '"  &amp;
$J1197  &amp; "', '" &amp;
$N1197  &amp; "', "  &amp;
$R1197  &amp; ", '"  &amp;
TEXT($T1197,"dd/mm/aaaa")  &amp; "', "   &amp;
$U1197  &amp; ", "   &amp;
$W1197  &amp; ", "   &amp;
$Y1197  &amp; ", "   &amp;
IF($AA1197 &lt;&gt; "", $AA1197, "NULL")  &amp; ", "   &amp;
$AC1197  &amp; ");"</f>
        <v>INSERT INTO bi4all.fac_employees (id_company_fk, id_employee_pk, flg_active, employee_name, id_gender_fk, id_race_fk, birthday, id_schooling_fk, id_department_fk, id_role_fk, id_level_fk, salary) VALUES (6a51143286b03064a49cc2acbee63c09a0682d33, 1193, 1, 'Heloise Pasquim Sacramento', 'F', 8, '25/05/1964', 7, 10, 10, NULL, 1305);</v>
      </c>
    </row>
    <row r="1198" spans="1:30" ht="14.25" customHeight="1" x14ac:dyDescent="0.2">
      <c r="A1198" s="7" t="str" cm="1">
        <f t="array" aca="1" ref="A1198" ca="1">INDEX(Company!$A:$A,RANDBETWEEN(5,COUNTA(Company!$A:$A) + 1),1)</f>
        <v>6a51143286b03064a49cc2acbee63c09a0682d33</v>
      </c>
      <c r="B1198" s="7" t="str">
        <f ca="1">VLOOKUP($A1198,Company!$A:$B,2,FALSE)</f>
        <v>ACME Corporation</v>
      </c>
      <c r="C1198" s="5">
        <f t="shared" si="126"/>
        <v>1194</v>
      </c>
      <c r="D1198" s="5" t="str" cm="1">
        <f t="array" ref="D1198">SHA1HASH($C1198)</f>
        <v>83ec73d69436a58d7bd6ba448a17c1aa22d950c8</v>
      </c>
      <c r="E1198" s="6">
        <v>1</v>
      </c>
      <c r="F1198" s="7">
        <f ca="1">IF($C1198 = 1 + N("Presidente"),
    127,
    IF($C1198 = 2 + N("Vice-Presidente"),
        72,
        IF($C1198 = 3 + N("Secretária bilíngue"),
            13,
            RANDBETWEEN(5,COUNT(Name!$A:$A) + 1)
        )
    )
)</f>
        <v>245</v>
      </c>
      <c r="G1198" s="7" t="str">
        <f ca="1">VLOOKUP($F1198,Name!$A:$B,2,FALSE)</f>
        <v>Luiz Henrique</v>
      </c>
      <c r="H1198" s="7">
        <f ca="1" xml:space="preserve">
IF($C1198 = 1,
    0,
    RANDBETWEEN(5,COUNT('Last name'!$A:$A) + 1)
)</f>
        <v>19</v>
      </c>
      <c r="I1198" s="7" t="str">
        <f ca="1" xml:space="preserve">
IF($C1198 = 1 + N("Presidente"),
    "de Orléans e Bragança",
    VLOOKUP($H1198,'Last name'!$A:$B,2,FALSE) &amp; " " &amp; VLOOKUP(RANDBETWEEN(5,COUNT('Last name'!$A:$A) + 1),'Last name'!$A:$B,2,FALSE)
)</f>
        <v>Anjos Camões</v>
      </c>
      <c r="J1198" s="7" t="str">
        <f t="shared" ca="1" si="127"/>
        <v>Luiz Henrique Anjos Camões</v>
      </c>
      <c r="K1198" s="7" t="str" cm="1">
        <f t="array" aca="1" ref="K1198" ca="1">SHA1HASH($J1198)</f>
        <v>f71a0c8e5de4b51e4d637c097d33bd17db1868cb</v>
      </c>
      <c r="L1198" s="7" cm="1">
        <f t="array" aca="1" ref="L1198" ca="1">INDEX(States!$A:$A,RANDBETWEEN(5,COUNTA(States!$A:$A) + 1),1)</f>
        <v>13</v>
      </c>
      <c r="M1198" s="7" t="str">
        <f ca="1">$L1198 &amp; "|" &amp; VLOOKUP($L1198,States!$A:$B,2,FALSE)</f>
        <v>13|6c05c76e5be517ed7b1a09bc941ed381b630f0fd</v>
      </c>
      <c r="N1198" s="7" t="str">
        <f ca="1">VLOOKUP($F1198,Name!$A:$C,3,FALSE)</f>
        <v>M</v>
      </c>
      <c r="O1198" s="7" t="str">
        <f ca="1">VLOOKUP($N1198,Gender!$A:$B,2,FALSE)</f>
        <v>Male</v>
      </c>
      <c r="P1198" s="7" t="str" cm="1">
        <f t="array" aca="1" ref="P1198" ca="1">INDEX('Marital status'!$A:$A,RANDBETWEEN(5,COUNTA('Marital status'!$A:$A) + 1),1)</f>
        <v>93ac84f4e0bd5c1c97b670a12a7fff6af89fb6b3</v>
      </c>
      <c r="Q1198" s="7" t="str">
        <f ca="1">VLOOKUP($P1198,'Marital status'!$A:$B,2,FALSE)</f>
        <v>DIVORCED</v>
      </c>
      <c r="R1198" s="7">
        <f t="shared" ca="1" si="128"/>
        <v>5</v>
      </c>
      <c r="S1198" s="7" t="e">
        <f ca="1">VLOOKUP($R1198,Race!$A:$B,2,FALSE)</f>
        <v>#N/A</v>
      </c>
      <c r="T1198" s="8">
        <f t="shared" ca="1" si="129"/>
        <v>21288</v>
      </c>
      <c r="U1198" s="6">
        <f t="shared" ca="1" si="130"/>
        <v>8</v>
      </c>
      <c r="V1198" s="8" t="str">
        <f ca="1">VLOOKUP($U1198,Education!$A:$B,2,FALSE)</f>
        <v>Graduate school</v>
      </c>
      <c r="W1198" s="7">
        <f ca="1" xml:space="preserve">
  IF(OR($Y1198 = 5, $Y1198 = 6, $Y1198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198" s="7" t="str">
        <f ca="1">VLOOKUP($W1198,Department!$A:$B,2,FALSE)</f>
        <v>Operations</v>
      </c>
      <c r="Y1198" s="6">
        <f t="shared" ca="1" si="131"/>
        <v>11</v>
      </c>
      <c r="Z1198" s="7" t="str">
        <f ca="1">VLOOKUP($Y1198,Role!$A:$B,2,FALSE)</f>
        <v>Analyst</v>
      </c>
      <c r="AA1198" s="6">
        <f t="shared" ca="1" si="132"/>
        <v>5</v>
      </c>
      <c r="AB1198" s="7" t="str">
        <f ca="1" xml:space="preserve">
IF($AA1198 &lt;&gt; "",
    VLOOKUP($AA1198,Level!$A:$B,2,FALSE),
    ""
)</f>
        <v>Junior</v>
      </c>
      <c r="AC1198" s="1">
        <f ca="1" xml:space="preserve">
IF($Y1198 = 5 + N("Presidente"),
    27000,
    IF($Y1198 = 6 + N("Vice-presidente"),
        23000,
        IF(OR($Y1198 = 8, $Y1198= 13, $Y1198 = 12) + N("Secretária bilíngue ou coordenador ou especialista"),
            8000,
            IF($Y1198 = 7 + N("Diretor"),
                15000,
                IF($Y1198 = 14 + N("Gerente"),
                    12000,
                    IF($Y1198 = 9 + N("Estagiário"),
                        705,
                        IF($Y1198 = 10 + N("Trainee"),
                            805,
                            IF($Y1198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IF($U1198 = 7,
  500,
  IF($U1198 = 8,
    1000,
    IF($U1198 = 9,
      1500,
      IF($U1198 = 10,
        2000,
        0
      )
    )
  )
)
+
N("Adicional no salário por área")
+
IF($W1198 = 14 + N("Tecnologia da Informação"),
  120,
  IF($W1198 = 16 + N("Vendas"),
    110,
    IF($W1198 = 15 + N("Jurídico"),
      100,
      IF(OR($W1198 = 8, $W1198 = 9, $W1198 = 11) + N("Recursos humanos ou comercial ou comunicação e marketing"),
        80,
        0
      )
    )
  )
)
+
N("Adicionando pegadinha")
+
IF(AND($W1198 = 16, $U1198 = 9, $Y1198 = 11, $AA1198 = 5) + N("Se for de vendas, com mestrado, analista sênior"),
  IF($R1198 = 5,
    100,
    0
  )
  +
  IF($N1198 = "M",
    200,
    0
  ),
  0
)</f>
        <v>3000</v>
      </c>
      <c r="AD11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$A1198  &amp; ", "   &amp;
$C1198  &amp; ", "   &amp;
$E1198  &amp; ", '"  &amp;
$J1198  &amp; "', '" &amp;
$N1198  &amp; "', "  &amp;
$R1198  &amp; ", '"  &amp;
TEXT($T1198,"dd/mm/aaaa")  &amp; "', "   &amp;
$U1198  &amp; ", "   &amp;
$W1198  &amp; ", "   &amp;
$Y1198  &amp; ", "   &amp;
IF($AA1198 &lt;&gt; "", $AA1198, "NULL")  &amp; ", "   &amp;
$AC1198  &amp; ");"</f>
        <v>INSERT INTO bi4all.fac_employees (id_company_fk, id_employee_pk, flg_active, employee_name, id_gender_fk, id_race_fk, birthday, id_schooling_fk, id_department_fk, id_role_fk, id_level_fk, salary) VALUES (6a51143286b03064a49cc2acbee63c09a0682d33, 1194, 1, 'Luiz Henrique Anjos Camões', 'M', 5, '13/04/1958', 8, 10, 11, 5, 3000);</v>
      </c>
    </row>
    <row r="1199" spans="1:30" ht="14.25" customHeight="1" x14ac:dyDescent="0.2">
      <c r="A1199" s="7" t="str" cm="1">
        <f t="array" aca="1" ref="A1199" ca="1">INDEX(Company!$A:$A,RANDBETWEEN(5,COUNTA(Company!$A:$A) + 1),1)</f>
        <v>6a51143286b03064a49cc2acbee63c09a0682d33</v>
      </c>
      <c r="B1199" s="7" t="str">
        <f ca="1">VLOOKUP($A1199,Company!$A:$B,2,FALSE)</f>
        <v>ACME Corporation</v>
      </c>
      <c r="C1199" s="5">
        <f t="shared" si="126"/>
        <v>1195</v>
      </c>
      <c r="D1199" s="5" t="str" cm="1">
        <f t="array" ref="D1199">SHA1HASH($C1199)</f>
        <v>d79dfd7857cc923493f1d7e34186cf7e04ec9d41</v>
      </c>
      <c r="E1199" s="6">
        <v>1</v>
      </c>
      <c r="F1199" s="7">
        <f ca="1">IF($C1199 = 1 + N("Presidente"),
    127,
    IF($C1199 = 2 + N("Vice-Presidente"),
        72,
        IF($C1199 = 3 + N("Secretária bilíngue"),
            13,
            RANDBETWEEN(5,COUNT(Name!$A:$A) + 1)
        )
    )
)</f>
        <v>191</v>
      </c>
      <c r="G1199" s="7" t="str">
        <f ca="1">VLOOKUP($F1199,Name!$A:$B,2,FALSE)</f>
        <v>João Paulo</v>
      </c>
      <c r="H1199" s="7">
        <f ca="1" xml:space="preserve">
IF($C1199 = 1,
    0,
    RANDBETWEEN(5,COUNT('Last name'!$A:$A) + 1)
)</f>
        <v>106</v>
      </c>
      <c r="I1199" s="7" t="str">
        <f ca="1" xml:space="preserve">
IF($C1199 = 1 + N("Presidente"),
    "de Orléans e Bragança",
    VLOOKUP($H1199,'Last name'!$A:$B,2,FALSE) &amp; " " &amp; VLOOKUP(RANDBETWEEN(5,COUNT('Last name'!$A:$A) + 1),'Last name'!$A:$B,2,FALSE)
)</f>
        <v>Leitão Mancini</v>
      </c>
      <c r="J1199" s="7" t="str">
        <f t="shared" ca="1" si="127"/>
        <v>João Paulo Leitão Mancini</v>
      </c>
      <c r="K1199" s="7" t="str" cm="1">
        <f t="array" aca="1" ref="K1199" ca="1">SHA1HASH($J1199)</f>
        <v>00b20077324ba7005e87c12bc4770fdd9a89121d</v>
      </c>
      <c r="L1199" s="7" cm="1">
        <f t="array" aca="1" ref="L1199" ca="1">INDEX(States!$A:$A,RANDBETWEEN(5,COUNTA(States!$A:$A) + 1),1)</f>
        <v>19</v>
      </c>
      <c r="M1199" s="7" t="str">
        <f ca="1">$L1199 &amp; "|" &amp; VLOOKUP($L1199,States!$A:$B,2,FALSE)</f>
        <v>19|bd4a752045e2a790745f147976385d85d6dbdece</v>
      </c>
      <c r="N1199" s="7" t="str">
        <f ca="1">VLOOKUP($F1199,Name!$A:$C,3,FALSE)</f>
        <v>M</v>
      </c>
      <c r="O1199" s="7" t="str">
        <f ca="1">VLOOKUP($N1199,Gender!$A:$B,2,FALSE)</f>
        <v>Male</v>
      </c>
      <c r="P1199" s="7" t="str" cm="1">
        <f t="array" aca="1" ref="P1199" ca="1">INDEX('Marital status'!$A:$A,RANDBETWEEN(5,COUNTA('Marital status'!$A:$A) + 1),1)</f>
        <v>459031b19ec5bbd3b3dbc0a9dcf2cb6e6c6f7848</v>
      </c>
      <c r="Q1199" s="7" t="str">
        <f ca="1">VLOOKUP($P1199,'Marital status'!$A:$B,2,FALSE)</f>
        <v xml:space="preserve">Widowed </v>
      </c>
      <c r="R1199" s="7">
        <f t="shared" ca="1" si="128"/>
        <v>7</v>
      </c>
      <c r="S1199" s="7" t="e">
        <f ca="1">VLOOKUP($R1199,Race!$A:$B,2,FALSE)</f>
        <v>#N/A</v>
      </c>
      <c r="T1199" s="8">
        <f t="shared" ca="1" si="129"/>
        <v>30937</v>
      </c>
      <c r="U1199" s="6">
        <f t="shared" ca="1" si="130"/>
        <v>7</v>
      </c>
      <c r="V1199" s="8" t="str">
        <f ca="1">VLOOKUP($U1199,Education!$A:$B,2,FALSE)</f>
        <v>Undergraduate degree</v>
      </c>
      <c r="W1199" s="7">
        <f ca="1" xml:space="preserve">
  IF(OR($Y1199 = 5, $Y1199 = 6, $Y1199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199" s="7" t="str">
        <f ca="1">VLOOKUP($W1199,Department!$A:$B,2,FALSE)</f>
        <v>Audit</v>
      </c>
      <c r="Y1199" s="6">
        <f t="shared" ca="1" si="131"/>
        <v>9</v>
      </c>
      <c r="Z1199" s="7" t="str">
        <f ca="1">VLOOKUP($Y1199,Role!$A:$B,2,FALSE)</f>
        <v>Intern</v>
      </c>
      <c r="AA1199" s="6" t="str">
        <f t="shared" ca="1" si="132"/>
        <v/>
      </c>
      <c r="AB1199" s="7" t="str">
        <f ca="1" xml:space="preserve">
IF($AA1199 &lt;&gt; "",
    VLOOKUP($AA1199,Level!$A:$B,2,FALSE),
    ""
)</f>
        <v/>
      </c>
      <c r="AC1199" s="1">
        <f ca="1" xml:space="preserve">
IF($Y1199 = 5 + N("Presidente"),
    27000,
    IF($Y1199 = 6 + N("Vice-presidente"),
        23000,
        IF(OR($Y1199 = 8, $Y1199= 13, $Y1199 = 12) + N("Secretária bilíngue ou coordenador ou especialista"),
            8000,
            IF($Y1199 = 7 + N("Diretor"),
                15000,
                IF($Y1199 = 14 + N("Gerente"),
                    12000,
                    IF($Y1199 = 9 + N("Estagiário"),
                        705,
                        IF($Y1199 = 10 + N("Trainee"),
                            805,
                            IF($Y1199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IF($U1199 = 7,
  500,
  IF($U1199 = 8,
    1000,
    IF($U1199 = 9,
      1500,
      IF($U1199 = 10,
        2000,
        0
      )
    )
  )
)
+
N("Adicional no salário por área")
+
IF($W1199 = 14 + N("Tecnologia da Informação"),
  120,
  IF($W1199 = 16 + N("Vendas"),
    110,
    IF($W1199 = 15 + N("Jurídico"),
      100,
      IF(OR($W1199 = 8, $W1199 = 9, $W1199 = 11) + N("Recursos humanos ou comercial ou comunicação e marketing"),
        80,
        0
      )
    )
  )
)
+
N("Adicionando pegadinha")
+
IF(AND($W1199 = 16, $U1199 = 9, $Y1199 = 11, $AA1199 = 5) + N("Se for de vendas, com mestrado, analista sênior"),
  IF($R1199 = 5,
    100,
    0
  )
  +
  IF($N1199 = "M",
    200,
    0
  ),
  0
)</f>
        <v>1205</v>
      </c>
      <c r="AD11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$A1199  &amp; ", "   &amp;
$C1199  &amp; ", "   &amp;
$E1199  &amp; ", '"  &amp;
$J1199  &amp; "', '" &amp;
$N1199  &amp; "', "  &amp;
$R1199  &amp; ", '"  &amp;
TEXT($T1199,"dd/mm/aaaa")  &amp; "', "   &amp;
$U1199  &amp; ", "   &amp;
$W1199  &amp; ", "   &amp;
$Y1199  &amp; ", "   &amp;
IF($AA1199 &lt;&gt; "", $AA1199, "NULL")  &amp; ", "   &amp;
$AC1199  &amp; ");"</f>
        <v>INSERT INTO bi4all.fac_employees (id_company_fk, id_employee_pk, flg_active, employee_name, id_gender_fk, id_race_fk, birthday, id_schooling_fk, id_department_fk, id_role_fk, id_level_fk, salary) VALUES (6a51143286b03064a49cc2acbee63c09a0682d33, 1195, 1, 'João Paulo Leitão Mancini', 'M', 7, '12/09/1984', 7, 13, 9, NULL, 1205);</v>
      </c>
    </row>
    <row r="1200" spans="1:30" ht="14.25" customHeight="1" x14ac:dyDescent="0.2">
      <c r="A1200" s="7" t="str" cm="1">
        <f t="array" aca="1" ref="A1200" ca="1">INDEX(Company!$A:$A,RANDBETWEEN(5,COUNTA(Company!$A:$A) + 1),1)</f>
        <v>6a51143286b03064a49cc2acbee63c09a0682d33</v>
      </c>
      <c r="B1200" s="7" t="str">
        <f ca="1">VLOOKUP($A1200,Company!$A:$B,2,FALSE)</f>
        <v>ACME Corporation</v>
      </c>
      <c r="C1200" s="5">
        <f t="shared" si="126"/>
        <v>1196</v>
      </c>
      <c r="D1200" s="5" t="str" cm="1">
        <f t="array" ref="D1200">SHA1HASH($C1200)</f>
        <v>316b44139a9742cfca5f9c640c47f008f6b73c1b</v>
      </c>
      <c r="E1200" s="6">
        <v>1</v>
      </c>
      <c r="F1200" s="7">
        <f ca="1">IF($C1200 = 1 + N("Presidente"),
    127,
    IF($C1200 = 2 + N("Vice-Presidente"),
        72,
        IF($C1200 = 3 + N("Secretária bilíngue"),
            13,
            RANDBETWEEN(5,COUNT(Name!$A:$A) + 1)
        )
    )
)</f>
        <v>114</v>
      </c>
      <c r="G1200" s="7" t="str">
        <f ca="1">VLOOKUP($F1200,Name!$A:$B,2,FALSE)</f>
        <v>Domingos</v>
      </c>
      <c r="H1200" s="7">
        <f ca="1" xml:space="preserve">
IF($C1200 = 1,
    0,
    RANDBETWEEN(5,COUNT('Last name'!$A:$A) + 1)
)</f>
        <v>81</v>
      </c>
      <c r="I1200" s="7" t="str">
        <f ca="1" xml:space="preserve">
IF($C1200 = 1 + N("Presidente"),
    "de Orléans e Bragança",
    VLOOKUP($H1200,'Last name'!$A:$B,2,FALSE) &amp; " " &amp; VLOOKUP(RANDBETWEEN(5,COUNT('Last name'!$A:$A) + 1),'Last name'!$A:$B,2,FALSE)
)</f>
        <v>Farias Ildelfonso</v>
      </c>
      <c r="J1200" s="7" t="str">
        <f t="shared" ca="1" si="127"/>
        <v>Domingos Farias Ildelfonso</v>
      </c>
      <c r="K1200" s="7" t="str" cm="1">
        <f t="array" aca="1" ref="K1200" ca="1">SHA1HASH($J1200)</f>
        <v>8ffd41ec01eb6df6031ff4707f108a44d06126b0</v>
      </c>
      <c r="L1200" s="7" cm="1">
        <f t="array" aca="1" ref="L1200" ca="1">INDEX(States!$A:$A,RANDBETWEEN(5,COUNTA(States!$A:$A) + 1),1)</f>
        <v>21</v>
      </c>
      <c r="M1200" s="7" t="str">
        <f ca="1">$L1200 &amp; "|" &amp; VLOOKUP($L1200,States!$A:$B,2,FALSE)</f>
        <v>21|18f454963e4e8ae3fea0597ea98a4e003875820f</v>
      </c>
      <c r="N1200" s="7" t="str">
        <f ca="1">VLOOKUP($F1200,Name!$A:$C,3,FALSE)</f>
        <v>M</v>
      </c>
      <c r="O1200" s="7" t="str">
        <f ca="1">VLOOKUP($N1200,Gender!$A:$B,2,FALSE)</f>
        <v>Male</v>
      </c>
      <c r="P1200" s="7" t="str" cm="1">
        <f t="array" aca="1" ref="P1200" ca="1">INDEX('Marital status'!$A:$A,RANDBETWEEN(5,COUNTA('Marital status'!$A:$A) + 1),1)</f>
        <v>ce0b1612aa711b78a720295d271a33894e2b72bf</v>
      </c>
      <c r="Q1200" s="7" t="str">
        <f ca="1">VLOOKUP($P1200,'Marital status'!$A:$B,2,FALSE)</f>
        <v>single</v>
      </c>
      <c r="R1200" s="7">
        <f t="shared" ca="1" si="128"/>
        <v>5</v>
      </c>
      <c r="S1200" s="7" t="e">
        <f ca="1">VLOOKUP($R1200,Race!$A:$B,2,FALSE)</f>
        <v>#N/A</v>
      </c>
      <c r="T1200" s="8">
        <f t="shared" ca="1" si="129"/>
        <v>32005</v>
      </c>
      <c r="U1200" s="6">
        <f t="shared" ca="1" si="130"/>
        <v>7</v>
      </c>
      <c r="V1200" s="8" t="str">
        <f ca="1">VLOOKUP($U1200,Education!$A:$B,2,FALSE)</f>
        <v>Undergraduate degree</v>
      </c>
      <c r="W1200" s="7">
        <f ca="1" xml:space="preserve">
  IF(OR($Y1200 = 5, $Y1200 = 6, $Y1200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200" s="7" t="str">
        <f ca="1">VLOOKUP($W1200,Department!$A:$B,2,FALSE)</f>
        <v>Human Resource</v>
      </c>
      <c r="Y1200" s="6">
        <f t="shared" ca="1" si="131"/>
        <v>11</v>
      </c>
      <c r="Z1200" s="7" t="str">
        <f ca="1">VLOOKUP($Y1200,Role!$A:$B,2,FALSE)</f>
        <v>Analyst</v>
      </c>
      <c r="AA1200" s="6">
        <f t="shared" ca="1" si="132"/>
        <v>7</v>
      </c>
      <c r="AB1200" s="7" t="str">
        <f ca="1" xml:space="preserve">
IF($AA1200 &lt;&gt; "",
    VLOOKUP($AA1200,Level!$A:$B,2,FALSE),
    ""
)</f>
        <v>Senior</v>
      </c>
      <c r="AC1200" s="1">
        <f ca="1" xml:space="preserve">
IF($Y1200 = 5 + N("Presidente"),
    27000,
    IF($Y1200 = 6 + N("Vice-presidente"),
        23000,
        IF(OR($Y1200 = 8, $Y1200= 13, $Y1200 = 12) + N("Secretária bilíngue ou coordenador ou especialista"),
            8000,
            IF($Y1200 = 7 + N("Diretor"),
                15000,
                IF($Y1200 = 14 + N("Gerente"),
                    12000,
                    IF($Y1200 = 9 + N("Estagiário"),
                        705,
                        IF($Y1200 = 10 + N("Trainee"),
                            805,
                            IF($Y1200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IF($U1200 = 7,
  500,
  IF($U1200 = 8,
    1000,
    IF($U1200 = 9,
      1500,
      IF($U1200 = 10,
        2000,
        0
      )
    )
  )
)
+
N("Adicional no salário por área")
+
IF($W1200 = 14 + N("Tecnologia da Informação"),
  120,
  IF($W1200 = 16 + N("Vendas"),
    110,
    IF($W1200 = 15 + N("Jurídico"),
      100,
      IF(OR($W1200 = 8, $W1200 = 9, $W1200 = 11) + N("Recursos humanos ou comercial ou comunicação e marketing"),
        80,
        0
      )
    )
  )
)
+
N("Adicionando pegadinha")
+
IF(AND($W1200 = 16, $U1200 = 9, $Y1200 = 11, $AA1200 = 5) + N("Se for de vendas, com mestrado, analista sênior"),
  IF($R1200 = 5,
    100,
    0
  )
  +
  IF($N1200 = "M",
    200,
    0
  ),
  0
)</f>
        <v>2580</v>
      </c>
      <c r="AD12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$A1200  &amp; ", "   &amp;
$C1200  &amp; ", "   &amp;
$E1200  &amp; ", '"  &amp;
$J1200  &amp; "', '" &amp;
$N1200  &amp; "', "  &amp;
$R1200  &amp; ", '"  &amp;
TEXT($T1200,"dd/mm/aaaa")  &amp; "', "   &amp;
$U1200  &amp; ", "   &amp;
$W1200  &amp; ", "   &amp;
$Y1200  &amp; ", "   &amp;
IF($AA1200 &lt;&gt; "", $AA1200, "NULL")  &amp; ", "   &amp;
$AC1200  &amp; ");"</f>
        <v>INSERT INTO bi4all.fac_employees (id_company_fk, id_employee_pk, flg_active, employee_name, id_gender_fk, id_race_fk, birthday, id_schooling_fk, id_department_fk, id_role_fk, id_level_fk, salary) VALUES (6a51143286b03064a49cc2acbee63c09a0682d33, 1196, 1, 'Domingos Farias Ildelfonso', 'M', 5, '16/08/1987', 7, 8, 11, 7, 2580);</v>
      </c>
    </row>
    <row r="1201" spans="1:30" ht="14.25" customHeight="1" x14ac:dyDescent="0.2">
      <c r="A1201" s="7" t="str" cm="1">
        <f t="array" aca="1" ref="A1201" ca="1">INDEX(Company!$A:$A,RANDBETWEEN(5,COUNTA(Company!$A:$A) + 1),1)</f>
        <v>6a51143286b03064a49cc2acbee63c09a0682d33</v>
      </c>
      <c r="B1201" s="7" t="str">
        <f ca="1">VLOOKUP($A1201,Company!$A:$B,2,FALSE)</f>
        <v>ACME Corporation</v>
      </c>
      <c r="C1201" s="5">
        <f t="shared" si="126"/>
        <v>1197</v>
      </c>
      <c r="D1201" s="5" t="str" cm="1">
        <f t="array" ref="D1201">SHA1HASH($C1201)</f>
        <v>80658c64f144849de7740bf64d7ca5a88ef951b6</v>
      </c>
      <c r="E1201" s="6">
        <v>1</v>
      </c>
      <c r="F1201" s="7">
        <f ca="1">IF($C1201 = 1 + N("Presidente"),
    127,
    IF($C1201 = 2 + N("Vice-Presidente"),
        72,
        IF($C1201 = 3 + N("Secretária bilíngue"),
            13,
            RANDBETWEEN(5,COUNT(Name!$A:$A) + 1)
        )
    )
)</f>
        <v>225</v>
      </c>
      <c r="G1201" s="7" t="str">
        <f ca="1">VLOOKUP($F1201,Name!$A:$B,2,FALSE)</f>
        <v>Levi</v>
      </c>
      <c r="H1201" s="7">
        <f ca="1" xml:space="preserve">
IF($C1201 = 1,
    0,
    RANDBETWEEN(5,COUNT('Last name'!$A:$A) + 1)
)</f>
        <v>180</v>
      </c>
      <c r="I1201" s="7" t="str">
        <f ca="1" xml:space="preserve">
IF($C1201 = 1 + N("Presidente"),
    "de Orléans e Bragança",
    VLOOKUP($H1201,'Last name'!$A:$B,2,FALSE) &amp; " " &amp; VLOOKUP(RANDBETWEEN(5,COUNT('Last name'!$A:$A) + 1),'Last name'!$A:$B,2,FALSE)
)</f>
        <v>Silva Rangel</v>
      </c>
      <c r="J1201" s="7" t="str">
        <f t="shared" ca="1" si="127"/>
        <v>Levi Silva Rangel</v>
      </c>
      <c r="K1201" s="7" t="str" cm="1">
        <f t="array" aca="1" ref="K1201" ca="1">SHA1HASH($J1201)</f>
        <v>c64f0fbbcf65ad7ada70ceca741d559a16733797</v>
      </c>
      <c r="L1201" s="7" cm="1">
        <f t="array" aca="1" ref="L1201" ca="1">INDEX(States!$A:$A,RANDBETWEEN(5,COUNTA(States!$A:$A) + 1),1)</f>
        <v>6</v>
      </c>
      <c r="M1201" s="7" t="str">
        <f ca="1">$L1201 &amp; "|" &amp; VLOOKUP($L1201,States!$A:$B,2,FALSE)</f>
        <v>6|990f6b5f2170b43d022d539b1260b5f1af889998</v>
      </c>
      <c r="N1201" s="7" t="str">
        <f ca="1">VLOOKUP($F1201,Name!$A:$C,3,FALSE)</f>
        <v>M</v>
      </c>
      <c r="O1201" s="7" t="str">
        <f ca="1">VLOOKUP($N1201,Gender!$A:$B,2,FALSE)</f>
        <v>Male</v>
      </c>
      <c r="P1201" s="7" t="str" cm="1">
        <f t="array" aca="1" ref="P1201" ca="1">INDEX('Marital status'!$A:$A,RANDBETWEEN(5,COUNTA('Marital status'!$A:$A) + 1),1)</f>
        <v>93ac84f4e0bd5c1c97b670a12a7fff6af89fb6b3</v>
      </c>
      <c r="Q1201" s="7" t="str">
        <f ca="1">VLOOKUP($P1201,'Marital status'!$A:$B,2,FALSE)</f>
        <v>DIVORCED</v>
      </c>
      <c r="R1201" s="7">
        <f t="shared" ca="1" si="128"/>
        <v>5</v>
      </c>
      <c r="S1201" s="7" t="e">
        <f ca="1">VLOOKUP($R1201,Race!$A:$B,2,FALSE)</f>
        <v>#N/A</v>
      </c>
      <c r="T1201" s="8">
        <f t="shared" ca="1" si="129"/>
        <v>32769</v>
      </c>
      <c r="U1201" s="6">
        <f t="shared" ca="1" si="130"/>
        <v>7</v>
      </c>
      <c r="V1201" s="8" t="str">
        <f ca="1">VLOOKUP($U1201,Education!$A:$B,2,FALSE)</f>
        <v>Undergraduate degree</v>
      </c>
      <c r="W1201" s="7">
        <f ca="1" xml:space="preserve">
  IF(OR($Y1201 = 5, $Y1201 = 6, $Y1201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201" s="7" t="str">
        <f ca="1">VLOOKUP($W1201,Department!$A:$B,2,FALSE)</f>
        <v>Human Resource</v>
      </c>
      <c r="Y1201" s="6">
        <f t="shared" ca="1" si="131"/>
        <v>10</v>
      </c>
      <c r="Z1201" s="7" t="str">
        <f ca="1">VLOOKUP($Y1201,Role!$A:$B,2,FALSE)</f>
        <v>Trainee</v>
      </c>
      <c r="AA1201" s="6" t="str">
        <f t="shared" ca="1" si="132"/>
        <v/>
      </c>
      <c r="AB1201" s="7" t="str">
        <f ca="1" xml:space="preserve">
IF($AA1201 &lt;&gt; "",
    VLOOKUP($AA1201,Level!$A:$B,2,FALSE),
    ""
)</f>
        <v/>
      </c>
      <c r="AC1201" s="1">
        <f ca="1" xml:space="preserve">
IF($Y1201 = 5 + N("Presidente"),
    27000,
    IF($Y1201 = 6 + N("Vice-presidente"),
        23000,
        IF(OR($Y1201 = 8, $Y1201= 13, $Y1201 = 12) + N("Secretária bilíngue ou coordenador ou especialista"),
            8000,
            IF($Y1201 = 7 + N("Diretor"),
                15000,
                IF($Y1201 = 14 + N("Gerente"),
                    12000,
                    IF($Y1201 = 9 + N("Estagiário"),
                        705,
                        IF($Y1201 = 10 + N("Trainee"),
                            805,
                            IF($Y1201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IF($U1201 = 7,
  500,
  IF($U1201 = 8,
    1000,
    IF($U1201 = 9,
      1500,
      IF($U1201 = 10,
        2000,
        0
      )
    )
  )
)
+
N("Adicional no salário por área")
+
IF($W1201 = 14 + N("Tecnologia da Informação"),
  120,
  IF($W1201 = 16 + N("Vendas"),
    110,
    IF($W1201 = 15 + N("Jurídico"),
      100,
      IF(OR($W1201 = 8, $W1201 = 9, $W1201 = 11) + N("Recursos humanos ou comercial ou comunicação e marketing"),
        80,
        0
      )
    )
  )
)
+
N("Adicionando pegadinha")
+
IF(AND($W1201 = 16, $U1201 = 9, $Y1201 = 11, $AA1201 = 5) + N("Se for de vendas, com mestrado, analista sênior"),
  IF($R1201 = 5,
    100,
    0
  )
  +
  IF($N1201 = "M",
    200,
    0
  ),
  0
)</f>
        <v>1385</v>
      </c>
      <c r="AD12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$A1201  &amp; ", "   &amp;
$C1201  &amp; ", "   &amp;
$E1201  &amp; ", '"  &amp;
$J1201  &amp; "', '" &amp;
$N1201  &amp; "', "  &amp;
$R1201  &amp; ", '"  &amp;
TEXT($T1201,"dd/mm/aaaa")  &amp; "', "   &amp;
$U1201  &amp; ", "   &amp;
$W1201  &amp; ", "   &amp;
$Y1201  &amp; ", "   &amp;
IF($AA1201 &lt;&gt; "", $AA1201, "NULL")  &amp; ", "   &amp;
$AC1201  &amp; ");"</f>
        <v>INSERT INTO bi4all.fac_employees (id_company_fk, id_employee_pk, flg_active, employee_name, id_gender_fk, id_race_fk, birthday, id_schooling_fk, id_department_fk, id_role_fk, id_level_fk, salary) VALUES (6a51143286b03064a49cc2acbee63c09a0682d33, 1197, 1, 'Levi Silva Rangel', 'M', 5, '18/09/1989', 7, 8, 10, NULL, 1385);</v>
      </c>
    </row>
    <row r="1202" spans="1:30" ht="14.25" customHeight="1" x14ac:dyDescent="0.2">
      <c r="A1202" s="7" t="str" cm="1">
        <f t="array" aca="1" ref="A1202" ca="1">INDEX(Company!$A:$A,RANDBETWEEN(5,COUNTA(Company!$A:$A) + 1),1)</f>
        <v>6a51143286b03064a49cc2acbee63c09a0682d33</v>
      </c>
      <c r="B1202" s="7" t="str">
        <f ca="1">VLOOKUP($A1202,Company!$A:$B,2,FALSE)</f>
        <v>ACME Corporation</v>
      </c>
      <c r="C1202" s="5">
        <f t="shared" si="126"/>
        <v>1198</v>
      </c>
      <c r="D1202" s="5" t="str" cm="1">
        <f t="array" ref="D1202">SHA1HASH($C1202)</f>
        <v>3b928622f8479780e1593e188d5315edb7d6f786</v>
      </c>
      <c r="E1202" s="6">
        <v>1</v>
      </c>
      <c r="F1202" s="7">
        <f ca="1">IF($C1202 = 1 + N("Presidente"),
    127,
    IF($C1202 = 2 + N("Vice-Presidente"),
        72,
        IF($C1202 = 3 + N("Secretária bilíngue"),
            13,
            RANDBETWEEN(5,COUNT(Name!$A:$A) + 1)
        )
    )
)</f>
        <v>54</v>
      </c>
      <c r="G1202" s="7" t="str">
        <f ca="1">VLOOKUP($F1202,Name!$A:$B,2,FALSE)</f>
        <v>Ariela</v>
      </c>
      <c r="H1202" s="7">
        <f ca="1" xml:space="preserve">
IF($C1202 = 1,
    0,
    RANDBETWEEN(5,COUNT('Last name'!$A:$A) + 1)
)</f>
        <v>47</v>
      </c>
      <c r="I1202" s="7" t="str">
        <f ca="1" xml:space="preserve">
IF($C1202 = 1 + N("Presidente"),
    "de Orléans e Bragança",
    VLOOKUP($H1202,'Last name'!$A:$B,2,FALSE) &amp; " " &amp; VLOOKUP(RANDBETWEEN(5,COUNT('Last name'!$A:$A) + 1),'Last name'!$A:$B,2,FALSE)
)</f>
        <v>Brasão Marino</v>
      </c>
      <c r="J1202" s="7" t="str">
        <f t="shared" ca="1" si="127"/>
        <v>Ariela Brasão Marino</v>
      </c>
      <c r="K1202" s="7" t="str" cm="1">
        <f t="array" aca="1" ref="K1202" ca="1">SHA1HASH($J1202)</f>
        <v>cf4312012c339e4736942badeb7f35d07f44e484</v>
      </c>
      <c r="L1202" s="7" cm="1">
        <f t="array" aca="1" ref="L1202" ca="1">INDEX(States!$A:$A,RANDBETWEEN(5,COUNTA(States!$A:$A) + 1),1)</f>
        <v>5</v>
      </c>
      <c r="M1202" s="7" t="str">
        <f ca="1">$L1202 &amp; "|" &amp; VLOOKUP($L1202,States!$A:$B,2,FALSE)</f>
        <v>5|fa0754b9861f7065fd7c6270efb07fc6ac3b0ad8</v>
      </c>
      <c r="N1202" s="7" t="str">
        <f ca="1">VLOOKUP($F1202,Name!$A:$C,3,FALSE)</f>
        <v>F</v>
      </c>
      <c r="O1202" s="7" t="str">
        <f ca="1">VLOOKUP($N1202,Gender!$A:$B,2,FALSE)</f>
        <v>Female</v>
      </c>
      <c r="P1202" s="7" t="str" cm="1">
        <f t="array" aca="1" ref="P1202" ca="1">INDEX('Marital status'!$A:$A,RANDBETWEEN(5,COUNTA('Marital status'!$A:$A) + 1),1)</f>
        <v>93ac84f4e0bd5c1c97b670a12a7fff6af89fb6b3</v>
      </c>
      <c r="Q1202" s="7" t="str">
        <f ca="1">VLOOKUP($P1202,'Marital status'!$A:$B,2,FALSE)</f>
        <v>DIVORCED</v>
      </c>
      <c r="R1202" s="7">
        <f t="shared" ca="1" si="128"/>
        <v>5</v>
      </c>
      <c r="S1202" s="7" t="e">
        <f ca="1">VLOOKUP($R1202,Race!$A:$B,2,FALSE)</f>
        <v>#N/A</v>
      </c>
      <c r="T1202" s="8">
        <f t="shared" ca="1" si="129"/>
        <v>20292</v>
      </c>
      <c r="U1202" s="6">
        <f t="shared" ca="1" si="130"/>
        <v>7</v>
      </c>
      <c r="V1202" s="8" t="str">
        <f ca="1">VLOOKUP($U1202,Education!$A:$B,2,FALSE)</f>
        <v>Undergraduate degree</v>
      </c>
      <c r="W1202" s="7">
        <f ca="1" xml:space="preserve">
  IF(OR($Y1202 = 5, $Y1202 = 6, $Y1202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202" s="7" t="str">
        <f ca="1">VLOOKUP($W1202,Department!$A:$B,2,FALSE)</f>
        <v>Operations</v>
      </c>
      <c r="Y1202" s="6">
        <f t="shared" ca="1" si="131"/>
        <v>11</v>
      </c>
      <c r="Z1202" s="7" t="str">
        <f ca="1">VLOOKUP($Y1202,Role!$A:$B,2,FALSE)</f>
        <v>Analyst</v>
      </c>
      <c r="AA1202" s="6">
        <f t="shared" ca="1" si="132"/>
        <v>7</v>
      </c>
      <c r="AB1202" s="7" t="str">
        <f ca="1" xml:space="preserve">
IF($AA1202 &lt;&gt; "",
    VLOOKUP($AA1202,Level!$A:$B,2,FALSE),
    ""
)</f>
        <v>Senior</v>
      </c>
      <c r="AC1202" s="1">
        <f ca="1" xml:space="preserve">
IF($Y1202 = 5 + N("Presidente"),
    27000,
    IF($Y1202 = 6 + N("Vice-presidente"),
        23000,
        IF(OR($Y1202 = 8, $Y1202= 13, $Y1202 = 12) + N("Secretária bilíngue ou coordenador ou especialista"),
            8000,
            IF($Y1202 = 7 + N("Diretor"),
                15000,
                IF($Y1202 = 14 + N("Gerente"),
                    12000,
                    IF($Y1202 = 9 + N("Estagiário"),
                        705,
                        IF($Y1202 = 10 + N("Trainee"),
                            805,
                            IF($Y1202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IF($U1202 = 7,
  500,
  IF($U1202 = 8,
    1000,
    IF($U1202 = 9,
      1500,
      IF($U1202 = 10,
        2000,
        0
      )
    )
  )
)
+
N("Adicional no salário por área")
+
IF($W1202 = 14 + N("Tecnologia da Informação"),
  120,
  IF($W1202 = 16 + N("Vendas"),
    110,
    IF($W1202 = 15 + N("Jurídico"),
      100,
      IF(OR($W1202 = 8, $W1202 = 9, $W1202 = 11) + N("Recursos humanos ou comercial ou comunicação e marketing"),
        80,
        0
      )
    )
  )
)
+
N("Adicionando pegadinha")
+
IF(AND($W1202 = 16, $U1202 = 9, $Y1202 = 11, $AA1202 = 5) + N("Se for de vendas, com mestrado, analista sênior"),
  IF($R1202 = 5,
    100,
    0
  )
  +
  IF($N1202 = "M",
    200,
    0
  ),
  0
)</f>
        <v>2500</v>
      </c>
      <c r="AD12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$A1202  &amp; ", "   &amp;
$C1202  &amp; ", "   &amp;
$E1202  &amp; ", '"  &amp;
$J1202  &amp; "', '" &amp;
$N1202  &amp; "', "  &amp;
$R1202  &amp; ", '"  &amp;
TEXT($T1202,"dd/mm/aaaa")  &amp; "', "   &amp;
$U1202  &amp; ", "   &amp;
$W1202  &amp; ", "   &amp;
$Y1202  &amp; ", "   &amp;
IF($AA1202 &lt;&gt; "", $AA1202, "NULL")  &amp; ", "   &amp;
$AC1202  &amp; ");"</f>
        <v>INSERT INTO bi4all.fac_employees (id_company_fk, id_employee_pk, flg_active, employee_name, id_gender_fk, id_race_fk, birthday, id_schooling_fk, id_department_fk, id_role_fk, id_level_fk, salary) VALUES (6a51143286b03064a49cc2acbee63c09a0682d33, 1198, 1, 'Ariela Brasão Marino', 'F', 5, '22/07/1955', 7, 10, 11, 7, 2500);</v>
      </c>
    </row>
    <row r="1203" spans="1:30" ht="14.25" customHeight="1" x14ac:dyDescent="0.2">
      <c r="A1203" s="7" t="str" cm="1">
        <f t="array" aca="1" ref="A1203" ca="1">INDEX(Company!$A:$A,RANDBETWEEN(5,COUNTA(Company!$A:$A) + 1),1)</f>
        <v>6a51143286b03064a49cc2acbee63c09a0682d33</v>
      </c>
      <c r="B1203" s="7" t="str">
        <f ca="1">VLOOKUP($A1203,Company!$A:$B,2,FALSE)</f>
        <v>ACME Corporation</v>
      </c>
      <c r="C1203" s="5">
        <f t="shared" si="126"/>
        <v>1199</v>
      </c>
      <c r="D1203" s="5" t="str" cm="1">
        <f t="array" ref="D1203">SHA1HASH($C1203)</f>
        <v>4b7af5bd2d1026517f203f379e660fe2337a3e33</v>
      </c>
      <c r="E1203" s="6">
        <v>1</v>
      </c>
      <c r="F1203" s="7">
        <f ca="1">IF($C1203 = 1 + N("Presidente"),
    127,
    IF($C1203 = 2 + N("Vice-Presidente"),
        72,
        IF($C1203 = 3 + N("Secretária bilíngue"),
            13,
            RANDBETWEEN(5,COUNT(Name!$A:$A) + 1)
        )
    )
)</f>
        <v>129</v>
      </c>
      <c r="G1203" s="7" t="str">
        <f ca="1">VLOOKUP($F1203,Name!$A:$B,2,FALSE)</f>
        <v>Enzo Miguel</v>
      </c>
      <c r="H1203" s="7">
        <f ca="1" xml:space="preserve">
IF($C1203 = 1,
    0,
    RANDBETWEEN(5,COUNT('Last name'!$A:$A) + 1)
)</f>
        <v>174</v>
      </c>
      <c r="I1203" s="7" t="str">
        <f ca="1" xml:space="preserve">
IF($C1203 = 1 + N("Presidente"),
    "de Orléans e Bragança",
    VLOOKUP($H1203,'Last name'!$A:$B,2,FALSE) &amp; " " &amp; VLOOKUP(RANDBETWEEN(5,COUNT('Last name'!$A:$A) + 1),'Last name'!$A:$B,2,FALSE)
)</f>
        <v>Santana Esposito</v>
      </c>
      <c r="J1203" s="7" t="str">
        <f t="shared" ca="1" si="127"/>
        <v>Enzo Miguel Santana Esposito</v>
      </c>
      <c r="K1203" s="7" t="str" cm="1">
        <f t="array" aca="1" ref="K1203" ca="1">SHA1HASH($J1203)</f>
        <v>2fec032dd486125390151212b1cecbfd7cbf4df0</v>
      </c>
      <c r="L1203" s="7" cm="1">
        <f t="array" aca="1" ref="L1203" ca="1">INDEX(States!$A:$A,RANDBETWEEN(5,COUNTA(States!$A:$A) + 1),1)</f>
        <v>20</v>
      </c>
      <c r="M1203" s="7" t="str">
        <f ca="1">$L1203 &amp; "|" &amp; VLOOKUP($L1203,States!$A:$B,2,FALSE)</f>
        <v>20|c7ee6b7966c56a7149c5002263ee025341a1072b</v>
      </c>
      <c r="N1203" s="7" t="str">
        <f ca="1">VLOOKUP($F1203,Name!$A:$C,3,FALSE)</f>
        <v>M</v>
      </c>
      <c r="O1203" s="7" t="str">
        <f ca="1">VLOOKUP($N1203,Gender!$A:$B,2,FALSE)</f>
        <v>Male</v>
      </c>
      <c r="P1203" s="7" t="str" cm="1">
        <f t="array" aca="1" ref="P1203" ca="1">INDEX('Marital status'!$A:$A,RANDBETWEEN(5,COUNTA('Marital status'!$A:$A) + 1),1)</f>
        <v>459031b19ec5bbd3b3dbc0a9dcf2cb6e6c6f7848</v>
      </c>
      <c r="Q1203" s="7" t="str">
        <f ca="1">VLOOKUP($P1203,'Marital status'!$A:$B,2,FALSE)</f>
        <v xml:space="preserve">Widowed </v>
      </c>
      <c r="R1203" s="7">
        <f t="shared" ca="1" si="128"/>
        <v>5</v>
      </c>
      <c r="S1203" s="7" t="e">
        <f ca="1">VLOOKUP($R1203,Race!$A:$B,2,FALSE)</f>
        <v>#N/A</v>
      </c>
      <c r="T1203" s="8">
        <f t="shared" ca="1" si="129"/>
        <v>31156</v>
      </c>
      <c r="U1203" s="6">
        <f t="shared" ca="1" si="130"/>
        <v>7</v>
      </c>
      <c r="V1203" s="8" t="str">
        <f ca="1">VLOOKUP($U1203,Education!$A:$B,2,FALSE)</f>
        <v>Undergraduate degree</v>
      </c>
      <c r="W1203" s="7">
        <f ca="1" xml:space="preserve">
  IF(OR($Y1203 = 5, $Y1203 = 6, $Y1203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203" s="7" t="str">
        <f ca="1">VLOOKUP($W1203,Department!$A:$B,2,FALSE)</f>
        <v>Commercial</v>
      </c>
      <c r="Y1203" s="6">
        <f t="shared" ca="1" si="131"/>
        <v>10</v>
      </c>
      <c r="Z1203" s="7" t="str">
        <f ca="1">VLOOKUP($Y1203,Role!$A:$B,2,FALSE)</f>
        <v>Trainee</v>
      </c>
      <c r="AA1203" s="6" t="str">
        <f t="shared" ca="1" si="132"/>
        <v/>
      </c>
      <c r="AB1203" s="7" t="str">
        <f ca="1" xml:space="preserve">
IF($AA1203 &lt;&gt; "",
    VLOOKUP($AA1203,Level!$A:$B,2,FALSE),
    ""
)</f>
        <v/>
      </c>
      <c r="AC1203" s="1">
        <f ca="1" xml:space="preserve">
IF($Y1203 = 5 + N("Presidente"),
    27000,
    IF($Y1203 = 6 + N("Vice-presidente"),
        23000,
        IF(OR($Y1203 = 8, $Y1203= 13, $Y1203 = 12) + N("Secretária bilíngue ou coordenador ou especialista"),
            8000,
            IF($Y1203 = 7 + N("Diretor"),
                15000,
                IF($Y1203 = 14 + N("Gerente"),
                    12000,
                    IF($Y1203 = 9 + N("Estagiário"),
                        705,
                        IF($Y1203 = 10 + N("Trainee"),
                            805,
                            IF($Y1203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IF($U1203 = 7,
  500,
  IF($U1203 = 8,
    1000,
    IF($U1203 = 9,
      1500,
      IF($U1203 = 10,
        2000,
        0
      )
    )
  )
)
+
N("Adicional no salário por área")
+
IF($W1203 = 14 + N("Tecnologia da Informação"),
  120,
  IF($W1203 = 16 + N("Vendas"),
    110,
    IF($W1203 = 15 + N("Jurídico"),
      100,
      IF(OR($W1203 = 8, $W1203 = 9, $W1203 = 11) + N("Recursos humanos ou comercial ou comunicação e marketing"),
        80,
        0
      )
    )
  )
)
+
N("Adicionando pegadinha")
+
IF(AND($W1203 = 16, $U1203 = 9, $Y1203 = 11, $AA1203 = 5) + N("Se for de vendas, com mestrado, analista sênior"),
  IF($R1203 = 5,
    100,
    0
  )
  +
  IF($N1203 = "M",
    200,
    0
  ),
  0
)</f>
        <v>1385</v>
      </c>
      <c r="AD12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$A1203  &amp; ", "   &amp;
$C1203  &amp; ", "   &amp;
$E1203  &amp; ", '"  &amp;
$J1203  &amp; "', '" &amp;
$N1203  &amp; "', "  &amp;
$R1203  &amp; ", '"  &amp;
TEXT($T1203,"dd/mm/aaaa")  &amp; "', "   &amp;
$U1203  &amp; ", "   &amp;
$W1203  &amp; ", "   &amp;
$Y1203  &amp; ", "   &amp;
IF($AA1203 &lt;&gt; "", $AA1203, "NULL")  &amp; ", "   &amp;
$AC1203  &amp; ");"</f>
        <v>INSERT INTO bi4all.fac_employees (id_company_fk, id_employee_pk, flg_active, employee_name, id_gender_fk, id_race_fk, birthday, id_schooling_fk, id_department_fk, id_role_fk, id_level_fk, salary) VALUES (6a51143286b03064a49cc2acbee63c09a0682d33, 1199, 1, 'Enzo Miguel Santana Esposito', 'M', 5, '19/04/1985', 7, 9, 10, NULL, 1385);</v>
      </c>
    </row>
    <row r="1204" spans="1:30" ht="14.25" customHeight="1" x14ac:dyDescent="0.2">
      <c r="A1204" s="7" t="str" cm="1">
        <f t="array" aca="1" ref="A1204" ca="1">INDEX(Company!$A:$A,RANDBETWEEN(5,COUNTA(Company!$A:$A) + 1),1)</f>
        <v>6a51143286b03064a49cc2acbee63c09a0682d33</v>
      </c>
      <c r="B1204" s="7" t="str">
        <f ca="1">VLOOKUP($A1204,Company!$A:$B,2,FALSE)</f>
        <v>ACME Corporation</v>
      </c>
      <c r="C1204" s="5">
        <f t="shared" si="126"/>
        <v>1200</v>
      </c>
      <c r="D1204" s="5" t="str" cm="1">
        <f t="array" ref="D1204">SHA1HASH($C1204)</f>
        <v>73ee4958bdb5a056029ebd39b8abbaa3dbc0f333</v>
      </c>
      <c r="E1204" s="6">
        <v>1</v>
      </c>
      <c r="F1204" s="7">
        <f ca="1">IF($C1204 = 1 + N("Presidente"),
    127,
    IF($C1204 = 2 + N("Vice-Presidente"),
        72,
        IF($C1204 = 3 + N("Secretária bilíngue"),
            13,
            RANDBETWEEN(5,COUNT(Name!$A:$A) + 1)
        )
    )
)</f>
        <v>191</v>
      </c>
      <c r="G1204" s="7" t="str">
        <f ca="1">VLOOKUP($F1204,Name!$A:$B,2,FALSE)</f>
        <v>João Paulo</v>
      </c>
      <c r="H1204" s="7">
        <f ca="1" xml:space="preserve">
IF($C1204 = 1,
    0,
    RANDBETWEEN(5,COUNT('Last name'!$A:$A) + 1)
)</f>
        <v>179</v>
      </c>
      <c r="I1204" s="7" t="str">
        <f ca="1" xml:space="preserve">
IF($C1204 = 1 + N("Presidente"),
    "de Orléans e Bragança",
    VLOOKUP($H1204,'Last name'!$A:$B,2,FALSE) &amp; " " &amp; VLOOKUP(RANDBETWEEN(5,COUNT('Last name'!$A:$A) + 1),'Last name'!$A:$B,2,FALSE)
)</f>
        <v>Serra Bispo</v>
      </c>
      <c r="J1204" s="7" t="str">
        <f t="shared" ca="1" si="127"/>
        <v>João Paulo Serra Bispo</v>
      </c>
      <c r="K1204" s="7" t="str" cm="1">
        <f t="array" aca="1" ref="K1204" ca="1">SHA1HASH($J1204)</f>
        <v>d7d4b4f933aebf7ca001a1c753f505c5746d634b</v>
      </c>
      <c r="L1204" s="7" cm="1">
        <f t="array" aca="1" ref="L1204" ca="1">INDEX(States!$A:$A,RANDBETWEEN(5,COUNTA(States!$A:$A) + 1),1)</f>
        <v>11</v>
      </c>
      <c r="M1204" s="7" t="str">
        <f ca="1">$L1204 &amp; "|" &amp; VLOOKUP($L1204,States!$A:$B,2,FALSE)</f>
        <v>11|fe2c415e55f0a42317aa24885817f9de5cf497c6</v>
      </c>
      <c r="N1204" s="7" t="str">
        <f ca="1">VLOOKUP($F1204,Name!$A:$C,3,FALSE)</f>
        <v>M</v>
      </c>
      <c r="O1204" s="7" t="str">
        <f ca="1">VLOOKUP($N1204,Gender!$A:$B,2,FALSE)</f>
        <v>Male</v>
      </c>
      <c r="P1204" s="7" t="str" cm="1">
        <f t="array" aca="1" ref="P1204" ca="1">INDEX('Marital status'!$A:$A,RANDBETWEEN(5,COUNTA('Marital status'!$A:$A) + 1),1)</f>
        <v>459031b19ec5bbd3b3dbc0a9dcf2cb6e6c6f7848</v>
      </c>
      <c r="Q1204" s="7" t="str">
        <f ca="1">VLOOKUP($P1204,'Marital status'!$A:$B,2,FALSE)</f>
        <v xml:space="preserve">Widowed </v>
      </c>
      <c r="R1204" s="7">
        <f t="shared" ca="1" si="128"/>
        <v>6</v>
      </c>
      <c r="S1204" s="7" t="e">
        <f ca="1">VLOOKUP($R1204,Race!$A:$B,2,FALSE)</f>
        <v>#N/A</v>
      </c>
      <c r="T1204" s="8">
        <f t="shared" ca="1" si="129"/>
        <v>18205</v>
      </c>
      <c r="U1204" s="6">
        <f t="shared" ca="1" si="130"/>
        <v>8</v>
      </c>
      <c r="V1204" s="8" t="str">
        <f ca="1">VLOOKUP($U1204,Education!$A:$B,2,FALSE)</f>
        <v>Graduate school</v>
      </c>
      <c r="W1204" s="7">
        <f ca="1" xml:space="preserve">
  IF(OR($Y1204 = 5, $Y1204 = 6, $Y1204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204" s="7" t="str">
        <f ca="1">VLOOKUP($W1204,Department!$A:$B,2,FALSE)</f>
        <v>Audit</v>
      </c>
      <c r="Y1204" s="6">
        <f t="shared" ca="1" si="131"/>
        <v>11</v>
      </c>
      <c r="Z1204" s="7" t="str">
        <f ca="1">VLOOKUP($Y1204,Role!$A:$B,2,FALSE)</f>
        <v>Analyst</v>
      </c>
      <c r="AA1204" s="6">
        <f t="shared" ca="1" si="132"/>
        <v>5</v>
      </c>
      <c r="AB1204" s="7" t="str">
        <f ca="1" xml:space="preserve">
IF($AA1204 &lt;&gt; "",
    VLOOKUP($AA1204,Level!$A:$B,2,FALSE),
    ""
)</f>
        <v>Junior</v>
      </c>
      <c r="AC1204" s="1">
        <f ca="1" xml:space="preserve">
IF($Y1204 = 5 + N("Presidente"),
    27000,
    IF($Y1204 = 6 + N("Vice-presidente"),
        23000,
        IF(OR($Y1204 = 8, $Y1204= 13, $Y1204 = 12) + N("Secretária bilíngue ou coordenador ou especialista"),
            8000,
            IF($Y1204 = 7 + N("Diretor"),
                15000,
                IF($Y1204 = 14 + N("Gerente"),
                    12000,
                    IF($Y1204 = 9 + N("Estagiário"),
                        705,
                        IF($Y1204 = 10 + N("Trainee"),
                            805,
                            IF($Y1204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IF($U1204 = 7,
  500,
  IF($U1204 = 8,
    1000,
    IF($U1204 = 9,
      1500,
      IF($U1204 = 10,
        2000,
        0
      )
    )
  )
)
+
N("Adicional no salário por área")
+
IF($W1204 = 14 + N("Tecnologia da Informação"),
  120,
  IF($W1204 = 16 + N("Vendas"),
    110,
    IF($W1204 = 15 + N("Jurídico"),
      100,
      IF(OR($W1204 = 8, $W1204 = 9, $W1204 = 11) + N("Recursos humanos ou comercial ou comunicação e marketing"),
        80,
        0
      )
    )
  )
)
+
N("Adicionando pegadinha")
+
IF(AND($W1204 = 16, $U1204 = 9, $Y1204 = 11, $AA1204 = 5) + N("Se for de vendas, com mestrado, analista sênior"),
  IF($R1204 = 5,
    100,
    0
  )
  +
  IF($N1204 = "M",
    200,
    0
  ),
  0
)</f>
        <v>3000</v>
      </c>
      <c r="AD12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$A1204  &amp; ", "   &amp;
$C1204  &amp; ", "   &amp;
$E1204  &amp; ", '"  &amp;
$J1204  &amp; "', '" &amp;
$N1204  &amp; "', "  &amp;
$R1204  &amp; ", '"  &amp;
TEXT($T1204,"dd/mm/aaaa")  &amp; "', "   &amp;
$U1204  &amp; ", "   &amp;
$W1204  &amp; ", "   &amp;
$Y1204  &amp; ", "   &amp;
IF($AA1204 &lt;&gt; "", $AA1204, "NULL")  &amp; ", "   &amp;
$AC1204  &amp; ");"</f>
        <v>INSERT INTO bi4all.fac_employees (id_company_fk, id_employee_pk, flg_active, employee_name, id_gender_fk, id_race_fk, birthday, id_schooling_fk, id_department_fk, id_role_fk, id_level_fk, salary) VALUES (6a51143286b03064a49cc2acbee63c09a0682d33, 1200, 1, 'João Paulo Serra Bispo', 'M', 6, '03/11/1949', 8, 13, 11, 5, 3000);</v>
      </c>
    </row>
    <row r="1205" spans="1:30" ht="14.25" customHeight="1" x14ac:dyDescent="0.2">
      <c r="A1205" s="7" t="str" cm="1">
        <f t="array" aca="1" ref="A1205" ca="1">INDEX(Company!$A:$A,RANDBETWEEN(5,COUNTA(Company!$A:$A) + 1),1)</f>
        <v>6a51143286b03064a49cc2acbee63c09a0682d33</v>
      </c>
      <c r="B1205" s="7" t="str">
        <f ca="1">VLOOKUP($A1205,Company!$A:$B,2,FALSE)</f>
        <v>ACME Corporation</v>
      </c>
      <c r="C1205" s="5">
        <f t="shared" si="126"/>
        <v>1201</v>
      </c>
      <c r="D1205" s="5" t="str" cm="1">
        <f t="array" ref="D1205">SHA1HASH($C1205)</f>
        <v>88308d640f3031b16b0e9c4663716c0cb7169e50</v>
      </c>
      <c r="E1205" s="6">
        <v>1</v>
      </c>
      <c r="F1205" s="7">
        <f ca="1">IF($C1205 = 1 + N("Presidente"),
    127,
    IF($C1205 = 2 + N("Vice-Presidente"),
        72,
        IF($C1205 = 3 + N("Secretária bilíngue"),
            13,
            RANDBETWEEN(5,COUNT(Name!$A:$A) + 1)
        )
    )
)</f>
        <v>82</v>
      </c>
      <c r="G1205" s="7" t="str">
        <f ca="1">VLOOKUP($F1205,Name!$A:$B,2,FALSE)</f>
        <v>Caleb</v>
      </c>
      <c r="H1205" s="7">
        <f ca="1" xml:space="preserve">
IF($C1205 = 1,
    0,
    RANDBETWEEN(5,COUNT('Last name'!$A:$A) + 1)
)</f>
        <v>112</v>
      </c>
      <c r="I1205" s="7" t="str">
        <f ca="1" xml:space="preserve">
IF($C1205 = 1 + N("Presidente"),
    "de Orléans e Bragança",
    VLOOKUP($H1205,'Last name'!$A:$B,2,FALSE) &amp; " " &amp; VLOOKUP(RANDBETWEEN(5,COUNT('Last name'!$A:$A) + 1),'Last name'!$A:$B,2,FALSE)
)</f>
        <v>Lopes Melo</v>
      </c>
      <c r="J1205" s="7" t="str">
        <f t="shared" ca="1" si="127"/>
        <v>Caleb Lopes Melo</v>
      </c>
      <c r="K1205" s="7" t="str" cm="1">
        <f t="array" aca="1" ref="K1205" ca="1">SHA1HASH($J1205)</f>
        <v>a8e1222f671c078c16afde988a8dd65d0ce28071</v>
      </c>
      <c r="L1205" s="7" cm="1">
        <f t="array" aca="1" ref="L1205" ca="1">INDEX(States!$A:$A,RANDBETWEEN(5,COUNTA(States!$A:$A) + 1),1)</f>
        <v>11</v>
      </c>
      <c r="M1205" s="7" t="str">
        <f ca="1">$L1205 &amp; "|" &amp; VLOOKUP($L1205,States!$A:$B,2,FALSE)</f>
        <v>11|fe2c415e55f0a42317aa24885817f9de5cf497c6</v>
      </c>
      <c r="N1205" s="7" t="str">
        <f ca="1">VLOOKUP($F1205,Name!$A:$C,3,FALSE)</f>
        <v>M</v>
      </c>
      <c r="O1205" s="7" t="str">
        <f ca="1">VLOOKUP($N1205,Gender!$A:$B,2,FALSE)</f>
        <v>Male</v>
      </c>
      <c r="P1205" s="7" t="str" cm="1">
        <f t="array" aca="1" ref="P1205" ca="1">INDEX('Marital status'!$A:$A,RANDBETWEEN(5,COUNTA('Marital status'!$A:$A) + 1),1)</f>
        <v>459031b19ec5bbd3b3dbc0a9dcf2cb6e6c6f7848</v>
      </c>
      <c r="Q1205" s="7" t="str">
        <f ca="1">VLOOKUP($P1205,'Marital status'!$A:$B,2,FALSE)</f>
        <v xml:space="preserve">Widowed </v>
      </c>
      <c r="R1205" s="7">
        <f t="shared" ca="1" si="128"/>
        <v>5</v>
      </c>
      <c r="S1205" s="7" t="e">
        <f ca="1">VLOOKUP($R1205,Race!$A:$B,2,FALSE)</f>
        <v>#N/A</v>
      </c>
      <c r="T1205" s="8">
        <f t="shared" ca="1" si="129"/>
        <v>20421</v>
      </c>
      <c r="U1205" s="6">
        <f t="shared" ca="1" si="130"/>
        <v>7</v>
      </c>
      <c r="V1205" s="8" t="str">
        <f ca="1">VLOOKUP($U1205,Education!$A:$B,2,FALSE)</f>
        <v>Undergraduate degree</v>
      </c>
      <c r="W1205" s="7">
        <f ca="1" xml:space="preserve">
  IF(OR($Y1205 = 5, $Y1205 = 6, $Y1205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205" s="7" t="str">
        <f ca="1">VLOOKUP($W1205,Department!$A:$B,2,FALSE)</f>
        <v>Commercial</v>
      </c>
      <c r="Y1205" s="6">
        <f t="shared" ca="1" si="131"/>
        <v>10</v>
      </c>
      <c r="Z1205" s="7" t="str">
        <f ca="1">VLOOKUP($Y1205,Role!$A:$B,2,FALSE)</f>
        <v>Trainee</v>
      </c>
      <c r="AA1205" s="6" t="str">
        <f t="shared" ca="1" si="132"/>
        <v/>
      </c>
      <c r="AB1205" s="7" t="str">
        <f ca="1" xml:space="preserve">
IF($AA1205 &lt;&gt; "",
    VLOOKUP($AA1205,Level!$A:$B,2,FALSE),
    ""
)</f>
        <v/>
      </c>
      <c r="AC1205" s="1">
        <f ca="1" xml:space="preserve">
IF($Y1205 = 5 + N("Presidente"),
    27000,
    IF($Y1205 = 6 + N("Vice-presidente"),
        23000,
        IF(OR($Y1205 = 8, $Y1205= 13, $Y1205 = 12) + N("Secretária bilíngue ou coordenador ou especialista"),
            8000,
            IF($Y1205 = 7 + N("Diretor"),
                15000,
                IF($Y1205 = 14 + N("Gerente"),
                    12000,
                    IF($Y1205 = 9 + N("Estagiário"),
                        705,
                        IF($Y1205 = 10 + N("Trainee"),
                            805,
                            IF($Y1205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IF($U1205 = 7,
  500,
  IF($U1205 = 8,
    1000,
    IF($U1205 = 9,
      1500,
      IF($U1205 = 10,
        2000,
        0
      )
    )
  )
)
+
N("Adicional no salário por área")
+
IF($W1205 = 14 + N("Tecnologia da Informação"),
  120,
  IF($W1205 = 16 + N("Vendas"),
    110,
    IF($W1205 = 15 + N("Jurídico"),
      100,
      IF(OR($W1205 = 8, $W1205 = 9, $W1205 = 11) + N("Recursos humanos ou comercial ou comunicação e marketing"),
        80,
        0
      )
    )
  )
)
+
N("Adicionando pegadinha")
+
IF(AND($W1205 = 16, $U1205 = 9, $Y1205 = 11, $AA1205 = 5) + N("Se for de vendas, com mestrado, analista sênior"),
  IF($R1205 = 5,
    100,
    0
  )
  +
  IF($N1205 = "M",
    200,
    0
  ),
  0
)</f>
        <v>1385</v>
      </c>
      <c r="AD12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$A1205  &amp; ", "   &amp;
$C1205  &amp; ", "   &amp;
$E1205  &amp; ", '"  &amp;
$J1205  &amp; "', '" &amp;
$N1205  &amp; "', "  &amp;
$R1205  &amp; ", '"  &amp;
TEXT($T1205,"dd/mm/aaaa")  &amp; "', "   &amp;
$U1205  &amp; ", "   &amp;
$W1205  &amp; ", "   &amp;
$Y1205  &amp; ", "   &amp;
IF($AA1205 &lt;&gt; "", $AA1205, "NULL")  &amp; ", "   &amp;
$AC1205  &amp; ");"</f>
        <v>INSERT INTO bi4all.fac_employees (id_company_fk, id_employee_pk, flg_active, employee_name, id_gender_fk, id_race_fk, birthday, id_schooling_fk, id_department_fk, id_role_fk, id_level_fk, salary) VALUES (6a51143286b03064a49cc2acbee63c09a0682d33, 1201, 1, 'Caleb Lopes Melo', 'M', 5, '28/11/1955', 7, 9, 10, NULL, 1385);</v>
      </c>
    </row>
    <row r="1206" spans="1:30" ht="14.25" customHeight="1" x14ac:dyDescent="0.2">
      <c r="A1206" s="7" t="str" cm="1">
        <f t="array" aca="1" ref="A1206" ca="1">INDEX(Company!$A:$A,RANDBETWEEN(5,COUNTA(Company!$A:$A) + 1),1)</f>
        <v>6a51143286b03064a49cc2acbee63c09a0682d33</v>
      </c>
      <c r="B1206" s="7" t="str">
        <f ca="1">VLOOKUP($A1206,Company!$A:$B,2,FALSE)</f>
        <v>ACME Corporation</v>
      </c>
      <c r="C1206" s="5">
        <f t="shared" si="126"/>
        <v>1202</v>
      </c>
      <c r="D1206" s="5" t="str" cm="1">
        <f t="array" ref="D1206">SHA1HASH($C1206)</f>
        <v>b17f4787f2799f2665e5f119fc2f47d569212c4c</v>
      </c>
      <c r="E1206" s="6">
        <v>1</v>
      </c>
      <c r="F1206" s="7">
        <f ca="1">IF($C1206 = 1 + N("Presidente"),
    127,
    IF($C1206 = 2 + N("Vice-Presidente"),
        72,
        IF($C1206 = 3 + N("Secretária bilíngue"),
            13,
            RANDBETWEEN(5,COUNT(Name!$A:$A) + 1)
        )
    )
)</f>
        <v>277</v>
      </c>
      <c r="G1206" s="7" t="str">
        <f ca="1">VLOOKUP($F1206,Name!$A:$B,2,FALSE)</f>
        <v>Maryah</v>
      </c>
      <c r="H1206" s="7">
        <f ca="1" xml:space="preserve">
IF($C1206 = 1,
    0,
    RANDBETWEEN(5,COUNT('Last name'!$A:$A) + 1)
)</f>
        <v>55</v>
      </c>
      <c r="I1206" s="7" t="str">
        <f ca="1" xml:space="preserve">
IF($C1206 = 1 + N("Presidente"),
    "de Orléans e Bragança",
    VLOOKUP($H1206,'Last name'!$A:$B,2,FALSE) &amp; " " &amp; VLOOKUP(RANDBETWEEN(5,COUNT('Last name'!$A:$A) + 1),'Last name'!$A:$B,2,FALSE)
)</f>
        <v>Camões Santacruz</v>
      </c>
      <c r="J1206" s="7" t="str">
        <f t="shared" ca="1" si="127"/>
        <v>Maryah Camões Santacruz</v>
      </c>
      <c r="K1206" s="7" t="str" cm="1">
        <f t="array" aca="1" ref="K1206" ca="1">SHA1HASH($J1206)</f>
        <v>7ddaca6e4d36a3edba0b936011b8cb674f63040c</v>
      </c>
      <c r="L1206" s="7" cm="1">
        <f t="array" aca="1" ref="L1206" ca="1">INDEX(States!$A:$A,RANDBETWEEN(5,COUNTA(States!$A:$A) + 1),1)</f>
        <v>24</v>
      </c>
      <c r="M1206" s="7" t="str">
        <f ca="1">$L1206 &amp; "|" &amp; VLOOKUP($L1206,States!$A:$B,2,FALSE)</f>
        <v>24|4e344e218f5d3cb3700b5fb228401547cb97b31c</v>
      </c>
      <c r="N1206" s="7" t="str">
        <f ca="1">VLOOKUP($F1206,Name!$A:$C,3,FALSE)</f>
        <v>F</v>
      </c>
      <c r="O1206" s="7" t="str">
        <f ca="1">VLOOKUP($N1206,Gender!$A:$B,2,FALSE)</f>
        <v>Female</v>
      </c>
      <c r="P1206" s="7" t="str" cm="1">
        <f t="array" aca="1" ref="P1206" ca="1">INDEX('Marital status'!$A:$A,RANDBETWEEN(5,COUNTA('Marital status'!$A:$A) + 1),1)</f>
        <v>ce0b1612aa711b78a720295d271a33894e2b72bf</v>
      </c>
      <c r="Q1206" s="7" t="str">
        <f ca="1">VLOOKUP($P1206,'Marital status'!$A:$B,2,FALSE)</f>
        <v>single</v>
      </c>
      <c r="R1206" s="7">
        <f t="shared" ca="1" si="128"/>
        <v>5</v>
      </c>
      <c r="S1206" s="7" t="e">
        <f ca="1">VLOOKUP($R1206,Race!$A:$B,2,FALSE)</f>
        <v>#N/A</v>
      </c>
      <c r="T1206" s="8">
        <f t="shared" ca="1" si="129"/>
        <v>17937</v>
      </c>
      <c r="U1206" s="6">
        <f t="shared" ca="1" si="130"/>
        <v>8</v>
      </c>
      <c r="V1206" s="8" t="str">
        <f ca="1">VLOOKUP($U1206,Education!$A:$B,2,FALSE)</f>
        <v>Graduate school</v>
      </c>
      <c r="W1206" s="7">
        <f ca="1" xml:space="preserve">
  IF(OR($Y1206 = 5, $Y1206 = 6, $Y1206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206" s="7" t="str">
        <f ca="1">VLOOKUP($W1206,Department!$A:$B,2,FALSE)</f>
        <v>Commercial</v>
      </c>
      <c r="Y1206" s="6">
        <f t="shared" ca="1" si="131"/>
        <v>11</v>
      </c>
      <c r="Z1206" s="7" t="str">
        <f ca="1">VLOOKUP($Y1206,Role!$A:$B,2,FALSE)</f>
        <v>Analyst</v>
      </c>
      <c r="AA1206" s="6">
        <f t="shared" ca="1" si="132"/>
        <v>6</v>
      </c>
      <c r="AB1206" s="7" t="str">
        <f ca="1" xml:space="preserve">
IF($AA1206 &lt;&gt; "",
    VLOOKUP($AA1206,Level!$A:$B,2,FALSE),
    ""
)</f>
        <v>Pleno</v>
      </c>
      <c r="AC1206" s="1">
        <f ca="1" xml:space="preserve">
IF($Y1206 = 5 + N("Presidente"),
    27000,
    IF($Y1206 = 6 + N("Vice-presidente"),
        23000,
        IF(OR($Y1206 = 8, $Y1206= 13, $Y1206 = 12) + N("Secretária bilíngue ou coordenador ou especialista"),
            8000,
            IF($Y1206 = 7 + N("Diretor"),
                15000,
                IF($Y1206 = 14 + N("Gerente"),
                    12000,
                    IF($Y1206 = 9 + N("Estagiário"),
                        705,
                        IF($Y1206 = 10 + N("Trainee"),
                            805,
                            IF($Y1206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IF($U1206 = 7,
  500,
  IF($U1206 = 8,
    1000,
    IF($U1206 = 9,
      1500,
      IF($U1206 = 10,
        2000,
        0
      )
    )
  )
)
+
N("Adicional no salário por área")
+
IF($W1206 = 14 + N("Tecnologia da Informação"),
  120,
  IF($W1206 = 16 + N("Vendas"),
    110,
    IF($W1206 = 15 + N("Jurídico"),
      100,
      IF(OR($W1206 = 8, $W1206 = 9, $W1206 = 11) + N("Recursos humanos ou comercial ou comunicação e marketing"),
        80,
        0
      )
    )
  )
)
+
N("Adicionando pegadinha")
+
IF(AND($W1206 = 16, $U1206 = 9, $Y1206 = 11, $AA1206 = 5) + N("Se for de vendas, com mestrado, analista sênior"),
  IF($R1206 = 5,
    100,
    0
  )
  +
  IF($N1206 = "M",
    200,
    0
  ),
  0
)</f>
        <v>3080</v>
      </c>
      <c r="AD12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$A1206  &amp; ", "   &amp;
$C1206  &amp; ", "   &amp;
$E1206  &amp; ", '"  &amp;
$J1206  &amp; "', '" &amp;
$N1206  &amp; "', "  &amp;
$R1206  &amp; ", '"  &amp;
TEXT($T1206,"dd/mm/aaaa")  &amp; "', "   &amp;
$U1206  &amp; ", "   &amp;
$W1206  &amp; ", "   &amp;
$Y1206  &amp; ", "   &amp;
IF($AA1206 &lt;&gt; "", $AA1206, "NULL")  &amp; ", "   &amp;
$AC1206  &amp; ");"</f>
        <v>INSERT INTO bi4all.fac_employees (id_company_fk, id_employee_pk, flg_active, employee_name, id_gender_fk, id_race_fk, birthday, id_schooling_fk, id_department_fk, id_role_fk, id_level_fk, salary) VALUES (6a51143286b03064a49cc2acbee63c09a0682d33, 1202, 1, 'Maryah Camões Santacruz', 'F', 5, '08/02/1949', 8, 9, 11, 6, 3080);</v>
      </c>
    </row>
    <row r="1207" spans="1:30" ht="14.25" customHeight="1" x14ac:dyDescent="0.2">
      <c r="A1207" s="7" t="str" cm="1">
        <f t="array" aca="1" ref="A1207" ca="1">INDEX(Company!$A:$A,RANDBETWEEN(5,COUNTA(Company!$A:$A) + 1),1)</f>
        <v>6a51143286b03064a49cc2acbee63c09a0682d33</v>
      </c>
      <c r="B1207" s="7" t="str">
        <f ca="1">VLOOKUP($A1207,Company!$A:$B,2,FALSE)</f>
        <v>ACME Corporation</v>
      </c>
      <c r="C1207" s="5">
        <f t="shared" si="126"/>
        <v>1203</v>
      </c>
      <c r="D1207" s="5" t="str" cm="1">
        <f t="array" ref="D1207">SHA1HASH($C1207)</f>
        <v>3744112af469898c7603fbe21d80b5b5640a34b5</v>
      </c>
      <c r="E1207" s="6">
        <v>1</v>
      </c>
      <c r="F1207" s="7">
        <f ca="1">IF($C1207 = 1 + N("Presidente"),
    127,
    IF($C1207 = 2 + N("Vice-Presidente"),
        72,
        IF($C1207 = 3 + N("Secretária bilíngue"),
            13,
            RANDBETWEEN(5,COUNT(Name!$A:$A) + 1)
        )
    )
)</f>
        <v>31</v>
      </c>
      <c r="G1207" s="7" t="str">
        <f ca="1">VLOOKUP($F1207,Name!$A:$B,2,FALSE)</f>
        <v>Ana Júlia</v>
      </c>
      <c r="H1207" s="7">
        <f ca="1" xml:space="preserve">
IF($C1207 = 1,
    0,
    RANDBETWEEN(5,COUNT('Last name'!$A:$A) + 1)
)</f>
        <v>112</v>
      </c>
      <c r="I1207" s="7" t="str">
        <f ca="1" xml:space="preserve">
IF($C1207 = 1 + N("Presidente"),
    "de Orléans e Bragança",
    VLOOKUP($H1207,'Last name'!$A:$B,2,FALSE) &amp; " " &amp; VLOOKUP(RANDBETWEEN(5,COUNT('Last name'!$A:$A) + 1),'Last name'!$A:$B,2,FALSE)
)</f>
        <v>Lopes Costatini</v>
      </c>
      <c r="J1207" s="7" t="str">
        <f t="shared" ca="1" si="127"/>
        <v>Ana Júlia Lopes Costatini</v>
      </c>
      <c r="K1207" s="7" t="str" cm="1">
        <f t="array" aca="1" ref="K1207" ca="1">SHA1HASH($J1207)</f>
        <v>e8c0233d0f6434a1bb99220e10d2964dd249d975</v>
      </c>
      <c r="L1207" s="7" cm="1">
        <f t="array" aca="1" ref="L1207" ca="1">INDEX(States!$A:$A,RANDBETWEEN(5,COUNTA(States!$A:$A) + 1),1)</f>
        <v>19</v>
      </c>
      <c r="M1207" s="7" t="str">
        <f ca="1">$L1207 &amp; "|" &amp; VLOOKUP($L1207,States!$A:$B,2,FALSE)</f>
        <v>19|bd4a752045e2a790745f147976385d85d6dbdece</v>
      </c>
      <c r="N1207" s="7" t="str">
        <f ca="1">VLOOKUP($F1207,Name!$A:$C,3,FALSE)</f>
        <v>F</v>
      </c>
      <c r="O1207" s="7" t="str">
        <f ca="1">VLOOKUP($N1207,Gender!$A:$B,2,FALSE)</f>
        <v>Female</v>
      </c>
      <c r="P1207" s="7" t="str" cm="1">
        <f t="array" aca="1" ref="P1207" ca="1">INDEX('Marital status'!$A:$A,RANDBETWEEN(5,COUNTA('Marital status'!$A:$A) + 1),1)</f>
        <v>ce0b1612aa711b78a720295d271a33894e2b72bf</v>
      </c>
      <c r="Q1207" s="7" t="str">
        <f ca="1">VLOOKUP($P1207,'Marital status'!$A:$B,2,FALSE)</f>
        <v>single</v>
      </c>
      <c r="R1207" s="7">
        <f t="shared" ca="1" si="128"/>
        <v>5</v>
      </c>
      <c r="S1207" s="7" t="e">
        <f ca="1">VLOOKUP($R1207,Race!$A:$B,2,FALSE)</f>
        <v>#N/A</v>
      </c>
      <c r="T1207" s="8">
        <f t="shared" ca="1" si="129"/>
        <v>32936</v>
      </c>
      <c r="U1207" s="6">
        <f t="shared" ca="1" si="130"/>
        <v>7</v>
      </c>
      <c r="V1207" s="8" t="str">
        <f ca="1">VLOOKUP($U1207,Education!$A:$B,2,FALSE)</f>
        <v>Undergraduate degree</v>
      </c>
      <c r="W1207" s="7">
        <f ca="1" xml:space="preserve">
  IF(OR($Y1207 = 5, $Y1207 = 6, $Y1207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207" s="7" t="str">
        <f ca="1">VLOOKUP($W1207,Department!$A:$B,2,FALSE)</f>
        <v>Administration</v>
      </c>
      <c r="Y1207" s="6">
        <f t="shared" ca="1" si="131"/>
        <v>9</v>
      </c>
      <c r="Z1207" s="7" t="str">
        <f ca="1">VLOOKUP($Y1207,Role!$A:$B,2,FALSE)</f>
        <v>Intern</v>
      </c>
      <c r="AA1207" s="6" t="str">
        <f t="shared" ca="1" si="132"/>
        <v/>
      </c>
      <c r="AB1207" s="7" t="str">
        <f ca="1" xml:space="preserve">
IF($AA1207 &lt;&gt; "",
    VLOOKUP($AA1207,Level!$A:$B,2,FALSE),
    ""
)</f>
        <v/>
      </c>
      <c r="AC1207" s="1">
        <f ca="1" xml:space="preserve">
IF($Y1207 = 5 + N("Presidente"),
    27000,
    IF($Y1207 = 6 + N("Vice-presidente"),
        23000,
        IF(OR($Y1207 = 8, $Y1207= 13, $Y1207 = 12) + N("Secretária bilíngue ou coordenador ou especialista"),
            8000,
            IF($Y1207 = 7 + N("Diretor"),
                15000,
                IF($Y1207 = 14 + N("Gerente"),
                    12000,
                    IF($Y1207 = 9 + N("Estagiário"),
                        705,
                        IF($Y1207 = 10 + N("Trainee"),
                            805,
                            IF($Y1207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IF($U1207 = 7,
  500,
  IF($U1207 = 8,
    1000,
    IF($U1207 = 9,
      1500,
      IF($U1207 = 10,
        2000,
        0
      )
    )
  )
)
+
N("Adicional no salário por área")
+
IF($W1207 = 14 + N("Tecnologia da Informação"),
  120,
  IF($W1207 = 16 + N("Vendas"),
    110,
    IF($W1207 = 15 + N("Jurídico"),
      100,
      IF(OR($W1207 = 8, $W1207 = 9, $W1207 = 11) + N("Recursos humanos ou comercial ou comunicação e marketing"),
        80,
        0
      )
    )
  )
)
+
N("Adicionando pegadinha")
+
IF(AND($W1207 = 16, $U1207 = 9, $Y1207 = 11, $AA1207 = 5) + N("Se for de vendas, com mestrado, analista sênior"),
  IF($R1207 = 5,
    100,
    0
  )
  +
  IF($N1207 = "M",
    200,
    0
  ),
  0
)</f>
        <v>1205</v>
      </c>
      <c r="AD12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$A1207  &amp; ", "   &amp;
$C1207  &amp; ", "   &amp;
$E1207  &amp; ", '"  &amp;
$J1207  &amp; "', '" &amp;
$N1207  &amp; "', "  &amp;
$R1207  &amp; ", '"  &amp;
TEXT($T1207,"dd/mm/aaaa")  &amp; "', "   &amp;
$U1207  &amp; ", "   &amp;
$W1207  &amp; ", "   &amp;
$Y1207  &amp; ", "   &amp;
IF($AA1207 &lt;&gt; "", $AA1207, "NULL")  &amp; ", "   &amp;
$AC1207  &amp; ");"</f>
        <v>INSERT INTO bi4all.fac_employees (id_company_fk, id_employee_pk, flg_active, employee_name, id_gender_fk, id_race_fk, birthday, id_schooling_fk, id_department_fk, id_role_fk, id_level_fk, salary) VALUES (6a51143286b03064a49cc2acbee63c09a0682d33, 1203, 1, 'Ana Júlia Lopes Costatini', 'F', 5, '04/03/1990', 7, 6, 9, NULL, 1205);</v>
      </c>
    </row>
    <row r="1208" spans="1:30" ht="14.25" customHeight="1" x14ac:dyDescent="0.2">
      <c r="A1208" s="7" t="str" cm="1">
        <f t="array" aca="1" ref="A1208" ca="1">INDEX(Company!$A:$A,RANDBETWEEN(5,COUNTA(Company!$A:$A) + 1),1)</f>
        <v>6a51143286b03064a49cc2acbee63c09a0682d33</v>
      </c>
      <c r="B1208" s="7" t="str">
        <f ca="1">VLOOKUP($A1208,Company!$A:$B,2,FALSE)</f>
        <v>ACME Corporation</v>
      </c>
      <c r="C1208" s="5">
        <f t="shared" si="126"/>
        <v>1204</v>
      </c>
      <c r="D1208" s="5" t="str" cm="1">
        <f t="array" ref="D1208">SHA1HASH($C1208)</f>
        <v>78ae9f6e6a12a1af3c5a87f0f649f73aa2b4c7be</v>
      </c>
      <c r="E1208" s="6">
        <v>1</v>
      </c>
      <c r="F1208" s="7">
        <f ca="1">IF($C1208 = 1 + N("Presidente"),
    127,
    IF($C1208 = 2 + N("Vice-Presidente"),
        72,
        IF($C1208 = 3 + N("Secretária bilíngue"),
            13,
            RANDBETWEEN(5,COUNT(Name!$A:$A) + 1)
        )
    )
)</f>
        <v>94</v>
      </c>
      <c r="G1208" s="7" t="str">
        <f ca="1">VLOOKUP($F1208,Name!$A:$B,2,FALSE)</f>
        <v>Clara</v>
      </c>
      <c r="H1208" s="7">
        <f ca="1" xml:space="preserve">
IF($C1208 = 1,
    0,
    RANDBETWEEN(5,COUNT('Last name'!$A:$A) + 1)
)</f>
        <v>43</v>
      </c>
      <c r="I1208" s="7" t="str">
        <f ca="1" xml:space="preserve">
IF($C1208 = 1 + N("Presidente"),
    "de Orléans e Bragança",
    VLOOKUP($H1208,'Last name'!$A:$B,2,FALSE) &amp; " " &amp; VLOOKUP(RANDBETWEEN(5,COUNT('Last name'!$A:$A) + 1),'Last name'!$A:$B,2,FALSE)
)</f>
        <v>Borges Moretti</v>
      </c>
      <c r="J1208" s="7" t="str">
        <f t="shared" ca="1" si="127"/>
        <v>Clara Borges Moretti</v>
      </c>
      <c r="K1208" s="7" t="str" cm="1">
        <f t="array" aca="1" ref="K1208" ca="1">SHA1HASH($J1208)</f>
        <v>fb918fedd5a9983b60b91dc1119aae9aed958d85</v>
      </c>
      <c r="L1208" s="7" cm="1">
        <f t="array" aca="1" ref="L1208" ca="1">INDEX(States!$A:$A,RANDBETWEEN(5,COUNTA(States!$A:$A) + 1),1)</f>
        <v>8</v>
      </c>
      <c r="M1208" s="7" t="str">
        <f ca="1">$L1208 &amp; "|" &amp; VLOOKUP($L1208,States!$A:$B,2,FALSE)</f>
        <v>8|56e287872c65203bf88dd1921405bbc5594d8531</v>
      </c>
      <c r="N1208" s="7" t="str">
        <f ca="1">VLOOKUP($F1208,Name!$A:$C,3,FALSE)</f>
        <v>F</v>
      </c>
      <c r="O1208" s="7" t="str">
        <f ca="1">VLOOKUP($N1208,Gender!$A:$B,2,FALSE)</f>
        <v>Female</v>
      </c>
      <c r="P1208" s="7" t="str" cm="1">
        <f t="array" aca="1" ref="P1208" ca="1">INDEX('Marital status'!$A:$A,RANDBETWEEN(5,COUNTA('Marital status'!$A:$A) + 1),1)</f>
        <v>459031b19ec5bbd3b3dbc0a9dcf2cb6e6c6f7848</v>
      </c>
      <c r="Q1208" s="7" t="str">
        <f ca="1">VLOOKUP($P1208,'Marital status'!$A:$B,2,FALSE)</f>
        <v xml:space="preserve">Widowed </v>
      </c>
      <c r="R1208" s="7">
        <f t="shared" ca="1" si="128"/>
        <v>5</v>
      </c>
      <c r="S1208" s="7" t="e">
        <f ca="1">VLOOKUP($R1208,Race!$A:$B,2,FALSE)</f>
        <v>#N/A</v>
      </c>
      <c r="T1208" s="8">
        <f t="shared" ca="1" si="129"/>
        <v>19810</v>
      </c>
      <c r="U1208" s="6">
        <f t="shared" ca="1" si="130"/>
        <v>7</v>
      </c>
      <c r="V1208" s="8" t="str">
        <f ca="1">VLOOKUP($U1208,Education!$A:$B,2,FALSE)</f>
        <v>Undergraduate degree</v>
      </c>
      <c r="W1208" s="7">
        <f ca="1" xml:space="preserve">
  IF(OR($Y1208 = 5, $Y1208 = 6, $Y1208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208" s="7" t="str">
        <f ca="1">VLOOKUP($W1208,Department!$A:$B,2,FALSE)</f>
        <v>Finance</v>
      </c>
      <c r="Y1208" s="6">
        <f t="shared" ca="1" si="131"/>
        <v>11</v>
      </c>
      <c r="Z1208" s="7" t="str">
        <f ca="1">VLOOKUP($Y1208,Role!$A:$B,2,FALSE)</f>
        <v>Analyst</v>
      </c>
      <c r="AA1208" s="6">
        <f t="shared" ca="1" si="132"/>
        <v>6</v>
      </c>
      <c r="AB1208" s="7" t="str">
        <f ca="1" xml:space="preserve">
IF($AA1208 &lt;&gt; "",
    VLOOKUP($AA1208,Level!$A:$B,2,FALSE),
    ""
)</f>
        <v>Pleno</v>
      </c>
      <c r="AC1208" s="1">
        <f ca="1" xml:space="preserve">
IF($Y1208 = 5 + N("Presidente"),
    27000,
    IF($Y1208 = 6 + N("Vice-presidente"),
        23000,
        IF(OR($Y1208 = 8, $Y1208= 13, $Y1208 = 12) + N("Secretária bilíngue ou coordenador ou especialista"),
            8000,
            IF($Y1208 = 7 + N("Diretor"),
                15000,
                IF($Y1208 = 14 + N("Gerente"),
                    12000,
                    IF($Y1208 = 9 + N("Estagiário"),
                        705,
                        IF($Y1208 = 10 + N("Trainee"),
                            805,
                            IF($Y1208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IF($U1208 = 7,
  500,
  IF($U1208 = 8,
    1000,
    IF($U1208 = 9,
      1500,
      IF($U1208 = 10,
        2000,
        0
      )
    )
  )
)
+
N("Adicional no salário por área")
+
IF($W1208 = 14 + N("Tecnologia da Informação"),
  120,
  IF($W1208 = 16 + N("Vendas"),
    110,
    IF($W1208 = 15 + N("Jurídico"),
      100,
      IF(OR($W1208 = 8, $W1208 = 9, $W1208 = 11) + N("Recursos humanos ou comercial ou comunicação e marketing"),
        80,
        0
      )
    )
  )
)
+
N("Adicionando pegadinha")
+
IF(AND($W1208 = 16, $U1208 = 9, $Y1208 = 11, $AA1208 = 5) + N("Se for de vendas, com mestrado, analista sênior"),
  IF($R1208 = 5,
    100,
    0
  )
  +
  IF($N1208 = "M",
    200,
    0
  ),
  0
)</f>
        <v>2500</v>
      </c>
      <c r="AD12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$A1208  &amp; ", "   &amp;
$C1208  &amp; ", "   &amp;
$E1208  &amp; ", '"  &amp;
$J1208  &amp; "', '" &amp;
$N1208  &amp; "', "  &amp;
$R1208  &amp; ", '"  &amp;
TEXT($T1208,"dd/mm/aaaa")  &amp; "', "   &amp;
$U1208  &amp; ", "   &amp;
$W1208  &amp; ", "   &amp;
$Y1208  &amp; ", "   &amp;
IF($AA1208 &lt;&gt; "", $AA1208, "NULL")  &amp; ", "   &amp;
$AC1208  &amp; ");"</f>
        <v>INSERT INTO bi4all.fac_employees (id_company_fk, id_employee_pk, flg_active, employee_name, id_gender_fk, id_race_fk, birthday, id_schooling_fk, id_department_fk, id_role_fk, id_level_fk, salary) VALUES (6a51143286b03064a49cc2acbee63c09a0682d33, 1204, 1, 'Clara Borges Moretti', 'F', 5, '27/03/1954', 7, 7, 11, 6, 2500);</v>
      </c>
    </row>
    <row r="1209" spans="1:30" ht="14.25" customHeight="1" x14ac:dyDescent="0.2">
      <c r="A1209" s="7" t="str" cm="1">
        <f t="array" aca="1" ref="A1209" ca="1">INDEX(Company!$A:$A,RANDBETWEEN(5,COUNTA(Company!$A:$A) + 1),1)</f>
        <v>6a51143286b03064a49cc2acbee63c09a0682d33</v>
      </c>
      <c r="B1209" s="7" t="str">
        <f ca="1">VLOOKUP($A1209,Company!$A:$B,2,FALSE)</f>
        <v>ACME Corporation</v>
      </c>
      <c r="C1209" s="5">
        <f t="shared" si="126"/>
        <v>1205</v>
      </c>
      <c r="D1209" s="5" t="str" cm="1">
        <f t="array" ref="D1209">SHA1HASH($C1209)</f>
        <v>b74e9cad775d997fc742b45e1ba7bd5295d63d13</v>
      </c>
      <c r="E1209" s="6">
        <v>1</v>
      </c>
      <c r="F1209" s="7">
        <f ca="1">IF($C1209 = 1 + N("Presidente"),
    127,
    IF($C1209 = 2 + N("Vice-Presidente"),
        72,
        IF($C1209 = 3 + N("Secretária bilíngue"),
            13,
            RANDBETWEEN(5,COUNT(Name!$A:$A) + 1)
        )
    )
)</f>
        <v>106</v>
      </c>
      <c r="G1209" s="7" t="str">
        <f ca="1">VLOOKUP($F1209,Name!$A:$B,2,FALSE)</f>
        <v>Davi Lucas</v>
      </c>
      <c r="H1209" s="7">
        <f ca="1" xml:space="preserve">
IF($C1209 = 1,
    0,
    RANDBETWEEN(5,COUNT('Last name'!$A:$A) + 1)
)</f>
        <v>145</v>
      </c>
      <c r="I1209" s="7" t="str">
        <f ca="1" xml:space="preserve">
IF($C1209 = 1 + N("Presidente"),
    "de Orléans e Bragança",
    VLOOKUP($H1209,'Last name'!$A:$B,2,FALSE) &amp; " " &amp; VLOOKUP(RANDBETWEEN(5,COUNT('Last name'!$A:$A) + 1),'Last name'!$A:$B,2,FALSE)
)</f>
        <v>Pasquim Madureira</v>
      </c>
      <c r="J1209" s="7" t="str">
        <f t="shared" ca="1" si="127"/>
        <v>Davi Lucas Pasquim Madureira</v>
      </c>
      <c r="K1209" s="7" t="str" cm="1">
        <f t="array" aca="1" ref="K1209" ca="1">SHA1HASH($J1209)</f>
        <v>07671e2a2431f7fb705d1ef5937c6479b81fd836</v>
      </c>
      <c r="L1209" s="7" cm="1">
        <f t="array" aca="1" ref="L1209" ca="1">INDEX(States!$A:$A,RANDBETWEEN(5,COUNTA(States!$A:$A) + 1),1)</f>
        <v>15</v>
      </c>
      <c r="M1209" s="7" t="str">
        <f ca="1">$L1209 &amp; "|" &amp; VLOOKUP($L1209,States!$A:$B,2,FALSE)</f>
        <v>15|84c70141e5670a303e5eed7b334ba8b5ddb5b0d4</v>
      </c>
      <c r="N1209" s="7" t="str">
        <f ca="1">VLOOKUP($F1209,Name!$A:$C,3,FALSE)</f>
        <v>M</v>
      </c>
      <c r="O1209" s="7" t="str">
        <f ca="1">VLOOKUP($N1209,Gender!$A:$B,2,FALSE)</f>
        <v>Male</v>
      </c>
      <c r="P1209" s="7" t="str" cm="1">
        <f t="array" aca="1" ref="P1209" ca="1">INDEX('Marital status'!$A:$A,RANDBETWEEN(5,COUNTA('Marital status'!$A:$A) + 1),1)</f>
        <v>93ac84f4e0bd5c1c97b670a12a7fff6af89fb6b3</v>
      </c>
      <c r="Q1209" s="7" t="str">
        <f ca="1">VLOOKUP($P1209,'Marital status'!$A:$B,2,FALSE)</f>
        <v>DIVORCED</v>
      </c>
      <c r="R1209" s="7">
        <f t="shared" ca="1" si="128"/>
        <v>5</v>
      </c>
      <c r="S1209" s="7" t="e">
        <f ca="1">VLOOKUP($R1209,Race!$A:$B,2,FALSE)</f>
        <v>#N/A</v>
      </c>
      <c r="T1209" s="8">
        <f t="shared" ca="1" si="129"/>
        <v>17936</v>
      </c>
      <c r="U1209" s="6">
        <f t="shared" ca="1" si="130"/>
        <v>7</v>
      </c>
      <c r="V1209" s="8" t="str">
        <f ca="1">VLOOKUP($U1209,Education!$A:$B,2,FALSE)</f>
        <v>Undergraduate degree</v>
      </c>
      <c r="W1209" s="7">
        <f ca="1" xml:space="preserve">
  IF(OR($Y1209 = 5, $Y1209 = 6, $Y1209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209" s="7" t="str">
        <f ca="1">VLOOKUP($W1209,Department!$A:$B,2,FALSE)</f>
        <v>Controlling</v>
      </c>
      <c r="Y1209" s="6">
        <f t="shared" ca="1" si="131"/>
        <v>10</v>
      </c>
      <c r="Z1209" s="7" t="str">
        <f ca="1">VLOOKUP($Y1209,Role!$A:$B,2,FALSE)</f>
        <v>Trainee</v>
      </c>
      <c r="AA1209" s="6" t="str">
        <f t="shared" ca="1" si="132"/>
        <v/>
      </c>
      <c r="AB1209" s="7" t="str">
        <f ca="1" xml:space="preserve">
IF($AA1209 &lt;&gt; "",
    VLOOKUP($AA1209,Level!$A:$B,2,FALSE),
    ""
)</f>
        <v/>
      </c>
      <c r="AC1209" s="1">
        <f ca="1" xml:space="preserve">
IF($Y1209 = 5 + N("Presidente"),
    27000,
    IF($Y1209 = 6 + N("Vice-presidente"),
        23000,
        IF(OR($Y1209 = 8, $Y1209= 13, $Y1209 = 12) + N("Secretária bilíngue ou coordenador ou especialista"),
            8000,
            IF($Y1209 = 7 + N("Diretor"),
                15000,
                IF($Y1209 = 14 + N("Gerente"),
                    12000,
                    IF($Y1209 = 9 + N("Estagiário"),
                        705,
                        IF($Y1209 = 10 + N("Trainee"),
                            805,
                            IF($Y1209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IF($U1209 = 7,
  500,
  IF($U1209 = 8,
    1000,
    IF($U1209 = 9,
      1500,
      IF($U1209 = 10,
        2000,
        0
      )
    )
  )
)
+
N("Adicional no salário por área")
+
IF($W1209 = 14 + N("Tecnologia da Informação"),
  120,
  IF($W1209 = 16 + N("Vendas"),
    110,
    IF($W1209 = 15 + N("Jurídico"),
      100,
      IF(OR($W1209 = 8, $W1209 = 9, $W1209 = 11) + N("Recursos humanos ou comercial ou comunicação e marketing"),
        80,
        0
      )
    )
  )
)
+
N("Adicionando pegadinha")
+
IF(AND($W1209 = 16, $U1209 = 9, $Y1209 = 11, $AA1209 = 5) + N("Se for de vendas, com mestrado, analista sênior"),
  IF($R1209 = 5,
    100,
    0
  )
  +
  IF($N1209 = "M",
    200,
    0
  ),
  0
)</f>
        <v>1305</v>
      </c>
      <c r="AD12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$A1209  &amp; ", "   &amp;
$C1209  &amp; ", "   &amp;
$E1209  &amp; ", '"  &amp;
$J1209  &amp; "', '" &amp;
$N1209  &amp; "', "  &amp;
$R1209  &amp; ", '"  &amp;
TEXT($T1209,"dd/mm/aaaa")  &amp; "', "   &amp;
$U1209  &amp; ", "   &amp;
$W1209  &amp; ", "   &amp;
$Y1209  &amp; ", "   &amp;
IF($AA1209 &lt;&gt; "", $AA1209, "NULL")  &amp; ", "   &amp;
$AC1209  &amp; ");"</f>
        <v>INSERT INTO bi4all.fac_employees (id_company_fk, id_employee_pk, flg_active, employee_name, id_gender_fk, id_race_fk, birthday, id_schooling_fk, id_department_fk, id_role_fk, id_level_fk, salary) VALUES (6a51143286b03064a49cc2acbee63c09a0682d33, 1205, 1, 'Davi Lucas Pasquim Madureira', 'M', 5, '07/02/1949', 7, 12, 10, NULL, 1305);</v>
      </c>
    </row>
    <row r="1210" spans="1:30" ht="14.25" customHeight="1" x14ac:dyDescent="0.2">
      <c r="A1210" s="7" t="str" cm="1">
        <f t="array" aca="1" ref="A1210" ca="1">INDEX(Company!$A:$A,RANDBETWEEN(5,COUNTA(Company!$A:$A) + 1),1)</f>
        <v>6a51143286b03064a49cc2acbee63c09a0682d33</v>
      </c>
      <c r="B1210" s="7" t="str">
        <f ca="1">VLOOKUP($A1210,Company!$A:$B,2,FALSE)</f>
        <v>ACME Corporation</v>
      </c>
      <c r="C1210" s="5">
        <f t="shared" si="126"/>
        <v>1206</v>
      </c>
      <c r="D1210" s="5" t="str" cm="1">
        <f t="array" ref="D1210">SHA1HASH($C1210)</f>
        <v>8334918da76533b5c14f235f374e327c95035aa3</v>
      </c>
      <c r="E1210" s="6">
        <v>1</v>
      </c>
      <c r="F1210" s="7">
        <f ca="1">IF($C1210 = 1 + N("Presidente"),
    127,
    IF($C1210 = 2 + N("Vice-Presidente"),
        72,
        IF($C1210 = 3 + N("Secretária bilíngue"),
            13,
            RANDBETWEEN(5,COUNT(Name!$A:$A) + 1)
        )
    )
)</f>
        <v>274</v>
      </c>
      <c r="G1210" s="7" t="str">
        <f ca="1">VLOOKUP($F1210,Name!$A:$B,2,FALSE)</f>
        <v>Maria Valentina</v>
      </c>
      <c r="H1210" s="7">
        <f ca="1" xml:space="preserve">
IF($C1210 = 1,
    0,
    RANDBETWEEN(5,COUNT('Last name'!$A:$A) + 1)
)</f>
        <v>117</v>
      </c>
      <c r="I1210" s="7" t="str">
        <f ca="1" xml:space="preserve">
IF($C1210 = 1 + N("Presidente"),
    "de Orléans e Bragança",
    VLOOKUP($H1210,'Last name'!$A:$B,2,FALSE) &amp; " " &amp; VLOOKUP(RANDBETWEEN(5,COUNT('Last name'!$A:$A) + 1),'Last name'!$A:$B,2,FALSE)
)</f>
        <v>Mancini Rodrigues</v>
      </c>
      <c r="J1210" s="7" t="str">
        <f t="shared" ca="1" si="127"/>
        <v>Maria Valentina Mancini Rodrigues</v>
      </c>
      <c r="K1210" s="7" t="str" cm="1">
        <f t="array" aca="1" ref="K1210" ca="1">SHA1HASH($J1210)</f>
        <v>a0a44caed1ddd2297ae49ee59932b0bc8fa8b634</v>
      </c>
      <c r="L1210" s="7" cm="1">
        <f t="array" aca="1" ref="L1210" ca="1">INDEX(States!$A:$A,RANDBETWEEN(5,COUNTA(States!$A:$A) + 1),1)</f>
        <v>11</v>
      </c>
      <c r="M1210" s="7" t="str">
        <f ca="1">$L1210 &amp; "|" &amp; VLOOKUP($L1210,States!$A:$B,2,FALSE)</f>
        <v>11|fe2c415e55f0a42317aa24885817f9de5cf497c6</v>
      </c>
      <c r="N1210" s="7" t="str">
        <f ca="1">VLOOKUP($F1210,Name!$A:$C,3,FALSE)</f>
        <v>F</v>
      </c>
      <c r="O1210" s="7" t="str">
        <f ca="1">VLOOKUP($N1210,Gender!$A:$B,2,FALSE)</f>
        <v>Female</v>
      </c>
      <c r="P1210" s="7" t="str" cm="1">
        <f t="array" aca="1" ref="P1210" ca="1">INDEX('Marital status'!$A:$A,RANDBETWEEN(5,COUNTA('Marital status'!$A:$A) + 1),1)</f>
        <v>93ac84f4e0bd5c1c97b670a12a7fff6af89fb6b3</v>
      </c>
      <c r="Q1210" s="7" t="str">
        <f ca="1">VLOOKUP($P1210,'Marital status'!$A:$B,2,FALSE)</f>
        <v>DIVORCED</v>
      </c>
      <c r="R1210" s="7">
        <f t="shared" ca="1" si="128"/>
        <v>7</v>
      </c>
      <c r="S1210" s="7" t="e">
        <f ca="1">VLOOKUP($R1210,Race!$A:$B,2,FALSE)</f>
        <v>#N/A</v>
      </c>
      <c r="T1210" s="8">
        <f t="shared" ca="1" si="129"/>
        <v>24635</v>
      </c>
      <c r="U1210" s="6">
        <f t="shared" ca="1" si="130"/>
        <v>7</v>
      </c>
      <c r="V1210" s="8" t="str">
        <f ca="1">VLOOKUP($U1210,Education!$A:$B,2,FALSE)</f>
        <v>Undergraduate degree</v>
      </c>
      <c r="W1210" s="7">
        <f ca="1" xml:space="preserve">
  IF(OR($Y1210 = 5, $Y1210 = 6, $Y1210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210" s="7" t="str">
        <f ca="1">VLOOKUP($W1210,Department!$A:$B,2,FALSE)</f>
        <v>Administration</v>
      </c>
      <c r="Y1210" s="6">
        <f t="shared" ca="1" si="131"/>
        <v>11</v>
      </c>
      <c r="Z1210" s="7" t="str">
        <f ca="1">VLOOKUP($Y1210,Role!$A:$B,2,FALSE)</f>
        <v>Analyst</v>
      </c>
      <c r="AA1210" s="6">
        <f t="shared" ca="1" si="132"/>
        <v>6</v>
      </c>
      <c r="AB1210" s="7" t="str">
        <f ca="1" xml:space="preserve">
IF($AA1210 &lt;&gt; "",
    VLOOKUP($AA1210,Level!$A:$B,2,FALSE),
    ""
)</f>
        <v>Pleno</v>
      </c>
      <c r="AC1210" s="1">
        <f ca="1" xml:space="preserve">
IF($Y1210 = 5 + N("Presidente"),
    27000,
    IF($Y1210 = 6 + N("Vice-presidente"),
        23000,
        IF(OR($Y1210 = 8, $Y1210= 13, $Y1210 = 12) + N("Secretária bilíngue ou coordenador ou especialista"),
            8000,
            IF($Y1210 = 7 + N("Diretor"),
                15000,
                IF($Y1210 = 14 + N("Gerente"),
                    12000,
                    IF($Y1210 = 9 + N("Estagiário"),
                        705,
                        IF($Y1210 = 10 + N("Trainee"),
                            805,
                            IF($Y1210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IF($U1210 = 7,
  500,
  IF($U1210 = 8,
    1000,
    IF($U1210 = 9,
      1500,
      IF($U1210 = 10,
        2000,
        0
      )
    )
  )
)
+
N("Adicional no salário por área")
+
IF($W1210 = 14 + N("Tecnologia da Informação"),
  120,
  IF($W1210 = 16 + N("Vendas"),
    110,
    IF($W1210 = 15 + N("Jurídico"),
      100,
      IF(OR($W1210 = 8, $W1210 = 9, $W1210 = 11) + N("Recursos humanos ou comercial ou comunicação e marketing"),
        80,
        0
      )
    )
  )
)
+
N("Adicionando pegadinha")
+
IF(AND($W1210 = 16, $U1210 = 9, $Y1210 = 11, $AA1210 = 5) + N("Se for de vendas, com mestrado, analista sênior"),
  IF($R1210 = 5,
    100,
    0
  )
  +
  IF($N1210 = "M",
    200,
    0
  ),
  0
)</f>
        <v>2500</v>
      </c>
      <c r="AD12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$A1210  &amp; ", "   &amp;
$C1210  &amp; ", "   &amp;
$E1210  &amp; ", '"  &amp;
$J1210  &amp; "', '" &amp;
$N1210  &amp; "', "  &amp;
$R1210  &amp; ", '"  &amp;
TEXT($T1210,"dd/mm/aaaa")  &amp; "', "   &amp;
$U1210  &amp; ", "   &amp;
$W1210  &amp; ", "   &amp;
$Y1210  &amp; ", "   &amp;
IF($AA1210 &lt;&gt; "", $AA1210, "NULL")  &amp; ", "   &amp;
$AC1210  &amp; ");"</f>
        <v>INSERT INTO bi4all.fac_employees (id_company_fk, id_employee_pk, flg_active, employee_name, id_gender_fk, id_race_fk, birthday, id_schooling_fk, id_department_fk, id_role_fk, id_level_fk, salary) VALUES (6a51143286b03064a49cc2acbee63c09a0682d33, 1206, 1, 'Maria Valentina Mancini Rodrigues', 'F', 7, '12/06/1967', 7, 6, 11, 6, 2500);</v>
      </c>
    </row>
    <row r="1211" spans="1:30" ht="14.25" customHeight="1" x14ac:dyDescent="0.2">
      <c r="A1211" s="7" t="str" cm="1">
        <f t="array" aca="1" ref="A1211" ca="1">INDEX(Company!$A:$A,RANDBETWEEN(5,COUNTA(Company!$A:$A) + 1),1)</f>
        <v>6a51143286b03064a49cc2acbee63c09a0682d33</v>
      </c>
      <c r="B1211" s="7" t="str">
        <f ca="1">VLOOKUP($A1211,Company!$A:$B,2,FALSE)</f>
        <v>ACME Corporation</v>
      </c>
      <c r="C1211" s="5">
        <f t="shared" si="126"/>
        <v>1207</v>
      </c>
      <c r="D1211" s="5" t="str" cm="1">
        <f t="array" ref="D1211">SHA1HASH($C1211)</f>
        <v>d0a54d25d6d76d15daa175979eda75cd9fd411b3</v>
      </c>
      <c r="E1211" s="6">
        <v>1</v>
      </c>
      <c r="F1211" s="7">
        <f ca="1">IF($C1211 = 1 + N("Presidente"),
    127,
    IF($C1211 = 2 + N("Vice-Presidente"),
        72,
        IF($C1211 = 3 + N("Secretária bilíngue"),
            13,
            RANDBETWEEN(5,COUNT(Name!$A:$A) + 1)
        )
    )
)</f>
        <v>78</v>
      </c>
      <c r="G1211" s="7" t="str">
        <f ca="1">VLOOKUP($F1211,Name!$A:$B,2,FALSE)</f>
        <v>Bryan</v>
      </c>
      <c r="H1211" s="7">
        <f ca="1" xml:space="preserve">
IF($C1211 = 1,
    0,
    RANDBETWEEN(5,COUNT('Last name'!$A:$A) + 1)
)</f>
        <v>187</v>
      </c>
      <c r="I1211" s="7" t="str">
        <f ca="1" xml:space="preserve">
IF($C1211 = 1 + N("Presidente"),
    "de Orléans e Bragança",
    VLOOKUP($H1211,'Last name'!$A:$B,2,FALSE) &amp; " " &amp; VLOOKUP(RANDBETWEEN(5,COUNT('Last name'!$A:$A) + 1),'Last name'!$A:$B,2,FALSE)
)</f>
        <v>Tavares Mancini</v>
      </c>
      <c r="J1211" s="7" t="str">
        <f t="shared" ca="1" si="127"/>
        <v>Bryan Tavares Mancini</v>
      </c>
      <c r="K1211" s="7" t="str" cm="1">
        <f t="array" aca="1" ref="K1211" ca="1">SHA1HASH($J1211)</f>
        <v>c3b3619b8967d47bf36ab6615563cfacd00c409d</v>
      </c>
      <c r="L1211" s="7" cm="1">
        <f t="array" aca="1" ref="L1211" ca="1">INDEX(States!$A:$A,RANDBETWEEN(5,COUNTA(States!$A:$A) + 1),1)</f>
        <v>6</v>
      </c>
      <c r="M1211" s="7" t="str">
        <f ca="1">$L1211 &amp; "|" &amp; VLOOKUP($L1211,States!$A:$B,2,FALSE)</f>
        <v>6|990f6b5f2170b43d022d539b1260b5f1af889998</v>
      </c>
      <c r="N1211" s="7" t="str">
        <f ca="1">VLOOKUP($F1211,Name!$A:$C,3,FALSE)</f>
        <v>M</v>
      </c>
      <c r="O1211" s="7" t="str">
        <f ca="1">VLOOKUP($N1211,Gender!$A:$B,2,FALSE)</f>
        <v>Male</v>
      </c>
      <c r="P1211" s="7" t="str" cm="1">
        <f t="array" aca="1" ref="P1211" ca="1">INDEX('Marital status'!$A:$A,RANDBETWEEN(5,COUNTA('Marital status'!$A:$A) + 1),1)</f>
        <v>3266897012b6dcc5723033bc25891bf99efcff6f</v>
      </c>
      <c r="Q1211" s="7" t="str">
        <f ca="1">VLOOKUP($P1211,'Marital status'!$A:$B,2,FALSE)</f>
        <v>MarrieD</v>
      </c>
      <c r="R1211" s="7">
        <f t="shared" ca="1" si="128"/>
        <v>6</v>
      </c>
      <c r="S1211" s="7" t="e">
        <f ca="1">VLOOKUP($R1211,Race!$A:$B,2,FALSE)</f>
        <v>#N/A</v>
      </c>
      <c r="T1211" s="8">
        <f t="shared" ca="1" si="129"/>
        <v>32270</v>
      </c>
      <c r="U1211" s="6">
        <f t="shared" ca="1" si="130"/>
        <v>7</v>
      </c>
      <c r="V1211" s="8" t="str">
        <f ca="1">VLOOKUP($U1211,Education!$A:$B,2,FALSE)</f>
        <v>Undergraduate degree</v>
      </c>
      <c r="W1211" s="7">
        <f ca="1" xml:space="preserve">
  IF(OR($Y1211 = 5, $Y1211 = 6, $Y1211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211" s="7" t="str">
        <f ca="1">VLOOKUP($W1211,Department!$A:$B,2,FALSE)</f>
        <v>Presidency</v>
      </c>
      <c r="Y1211" s="6">
        <f t="shared" ca="1" si="131"/>
        <v>9</v>
      </c>
      <c r="Z1211" s="7" t="str">
        <f ca="1">VLOOKUP($Y1211,Role!$A:$B,2,FALSE)</f>
        <v>Intern</v>
      </c>
      <c r="AA1211" s="6" t="str">
        <f t="shared" ca="1" si="132"/>
        <v/>
      </c>
      <c r="AB1211" s="7" t="str">
        <f ca="1" xml:space="preserve">
IF($AA1211 &lt;&gt; "",
    VLOOKUP($AA1211,Level!$A:$B,2,FALSE),
    ""
)</f>
        <v/>
      </c>
      <c r="AC1211" s="1">
        <f ca="1" xml:space="preserve">
IF($Y1211 = 5 + N("Presidente"),
    27000,
    IF($Y1211 = 6 + N("Vice-presidente"),
        23000,
        IF(OR($Y1211 = 8, $Y1211= 13, $Y1211 = 12) + N("Secretária bilíngue ou coordenador ou especialista"),
            8000,
            IF($Y1211 = 7 + N("Diretor"),
                15000,
                IF($Y1211 = 14 + N("Gerente"),
                    12000,
                    IF($Y1211 = 9 + N("Estagiário"),
                        705,
                        IF($Y1211 = 10 + N("Trainee"),
                            805,
                            IF($Y1211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IF($U1211 = 7,
  500,
  IF($U1211 = 8,
    1000,
    IF($U1211 = 9,
      1500,
      IF($U1211 = 10,
        2000,
        0
      )
    )
  )
)
+
N("Adicional no salário por área")
+
IF($W1211 = 14 + N("Tecnologia da Informação"),
  120,
  IF($W1211 = 16 + N("Vendas"),
    110,
    IF($W1211 = 15 + N("Jurídico"),
      100,
      IF(OR($W1211 = 8, $W1211 = 9, $W1211 = 11) + N("Recursos humanos ou comercial ou comunicação e marketing"),
        80,
        0
      )
    )
  )
)
+
N("Adicionando pegadinha")
+
IF(AND($W1211 = 16, $U1211 = 9, $Y1211 = 11, $AA1211 = 5) + N("Se for de vendas, com mestrado, analista sênior"),
  IF($R1211 = 5,
    100,
    0
  )
  +
  IF($N1211 = "M",
    200,
    0
  ),
  0
)</f>
        <v>1205</v>
      </c>
      <c r="AD12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$A1211  &amp; ", "   &amp;
$C1211  &amp; ", "   &amp;
$E1211  &amp; ", '"  &amp;
$J1211  &amp; "', '" &amp;
$N1211  &amp; "', "  &amp;
$R1211  &amp; ", '"  &amp;
TEXT($T1211,"dd/mm/aaaa")  &amp; "', "   &amp;
$U1211  &amp; ", "   &amp;
$W1211  &amp; ", "   &amp;
$Y1211  &amp; ", "   &amp;
IF($AA1211 &lt;&gt; "", $AA1211, "NULL")  &amp; ", "   &amp;
$AC1211  &amp; ");"</f>
        <v>INSERT INTO bi4all.fac_employees (id_company_fk, id_employee_pk, flg_active, employee_name, id_gender_fk, id_race_fk, birthday, id_schooling_fk, id_department_fk, id_role_fk, id_level_fk, salary) VALUES (6a51143286b03064a49cc2acbee63c09a0682d33, 1207, 1, 'Bryan Tavares Mancini', 'M', 6, '07/05/1988', 7, 5, 9, NULL, 1205);</v>
      </c>
    </row>
    <row r="1212" spans="1:30" ht="14.25" customHeight="1" x14ac:dyDescent="0.2">
      <c r="A1212" s="7" t="str" cm="1">
        <f t="array" aca="1" ref="A1212" ca="1">INDEX(Company!$A:$A,RANDBETWEEN(5,COUNTA(Company!$A:$A) + 1),1)</f>
        <v>6a51143286b03064a49cc2acbee63c09a0682d33</v>
      </c>
      <c r="B1212" s="7" t="str">
        <f ca="1">VLOOKUP($A1212,Company!$A:$B,2,FALSE)</f>
        <v>ACME Corporation</v>
      </c>
      <c r="C1212" s="5">
        <f t="shared" si="126"/>
        <v>1208</v>
      </c>
      <c r="D1212" s="5" t="str" cm="1">
        <f t="array" ref="D1212">SHA1HASH($C1212)</f>
        <v>898d99d62e92c4485fff43391cec7c59e4fe7d12</v>
      </c>
      <c r="E1212" s="6">
        <v>1</v>
      </c>
      <c r="F1212" s="7">
        <f ca="1">IF($C1212 = 1 + N("Presidente"),
    127,
    IF($C1212 = 2 + N("Vice-Presidente"),
        72,
        IF($C1212 = 3 + N("Secretária bilíngue"),
            13,
            RANDBETWEEN(5,COUNT(Name!$A:$A) + 1)
        )
    )
)</f>
        <v>195</v>
      </c>
      <c r="G1212" s="7" t="str">
        <f ca="1">VLOOKUP($F1212,Name!$A:$B,2,FALSE)</f>
        <v>Joaquim</v>
      </c>
      <c r="H1212" s="7">
        <f ca="1" xml:space="preserve">
IF($C1212 = 1,
    0,
    RANDBETWEEN(5,COUNT('Last name'!$A:$A) + 1)
)</f>
        <v>108</v>
      </c>
      <c r="I1212" s="7" t="str">
        <f ca="1" xml:space="preserve">
IF($C1212 = 1 + N("Presidente"),
    "de Orléans e Bragança",
    VLOOKUP($H1212,'Last name'!$A:$B,2,FALSE) &amp; " " &amp; VLOOKUP(RANDBETWEEN(5,COUNT('Last name'!$A:$A) + 1),'Last name'!$A:$B,2,FALSE)
)</f>
        <v>Leone Santana</v>
      </c>
      <c r="J1212" s="7" t="str">
        <f t="shared" ca="1" si="127"/>
        <v>Joaquim Leone Santana</v>
      </c>
      <c r="K1212" s="7" t="str" cm="1">
        <f t="array" aca="1" ref="K1212" ca="1">SHA1HASH($J1212)</f>
        <v>2190efcb428ead676dd6dd699d72e4d74d20798d</v>
      </c>
      <c r="L1212" s="7" cm="1">
        <f t="array" aca="1" ref="L1212" ca="1">INDEX(States!$A:$A,RANDBETWEEN(5,COUNTA(States!$A:$A) + 1),1)</f>
        <v>7</v>
      </c>
      <c r="M1212" s="7" t="str">
        <f ca="1">$L1212 &amp; "|" &amp; VLOOKUP($L1212,States!$A:$B,2,FALSE)</f>
        <v>7|f2e12883042f184299ea408f79a5077ec107e25e</v>
      </c>
      <c r="N1212" s="7" t="str">
        <f ca="1">VLOOKUP($F1212,Name!$A:$C,3,FALSE)</f>
        <v>M</v>
      </c>
      <c r="O1212" s="7" t="str">
        <f ca="1">VLOOKUP($N1212,Gender!$A:$B,2,FALSE)</f>
        <v>Male</v>
      </c>
      <c r="P1212" s="7" t="str" cm="1">
        <f t="array" aca="1" ref="P1212" ca="1">INDEX('Marital status'!$A:$A,RANDBETWEEN(5,COUNTA('Marital status'!$A:$A) + 1),1)</f>
        <v>ce0b1612aa711b78a720295d271a33894e2b72bf</v>
      </c>
      <c r="Q1212" s="7" t="str">
        <f ca="1">VLOOKUP($P1212,'Marital status'!$A:$B,2,FALSE)</f>
        <v>single</v>
      </c>
      <c r="R1212" s="7">
        <f t="shared" ca="1" si="128"/>
        <v>5</v>
      </c>
      <c r="S1212" s="7" t="e">
        <f ca="1">VLOOKUP($R1212,Race!$A:$B,2,FALSE)</f>
        <v>#N/A</v>
      </c>
      <c r="T1212" s="8">
        <f t="shared" ca="1" si="129"/>
        <v>19118</v>
      </c>
      <c r="U1212" s="6">
        <f t="shared" ca="1" si="130"/>
        <v>7</v>
      </c>
      <c r="V1212" s="8" t="str">
        <f ca="1">VLOOKUP($U1212,Education!$A:$B,2,FALSE)</f>
        <v>Undergraduate degree</v>
      </c>
      <c r="W1212" s="7">
        <f ca="1" xml:space="preserve">
  IF(OR($Y1212 = 5, $Y1212 = 6, $Y1212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212" s="7" t="str">
        <f ca="1">VLOOKUP($W1212,Department!$A:$B,2,FALSE)</f>
        <v>Controlling</v>
      </c>
      <c r="Y1212" s="6">
        <f t="shared" ca="1" si="131"/>
        <v>11</v>
      </c>
      <c r="Z1212" s="7" t="str">
        <f ca="1">VLOOKUP($Y1212,Role!$A:$B,2,FALSE)</f>
        <v>Analyst</v>
      </c>
      <c r="AA1212" s="6">
        <f t="shared" ca="1" si="132"/>
        <v>7</v>
      </c>
      <c r="AB1212" s="7" t="str">
        <f ca="1" xml:space="preserve">
IF($AA1212 &lt;&gt; "",
    VLOOKUP($AA1212,Level!$A:$B,2,FALSE),
    ""
)</f>
        <v>Senior</v>
      </c>
      <c r="AC1212" s="1">
        <f ca="1" xml:space="preserve">
IF($Y1212 = 5 + N("Presidente"),
    27000,
    IF($Y1212 = 6 + N("Vice-presidente"),
        23000,
        IF(OR($Y1212 = 8, $Y1212= 13, $Y1212 = 12) + N("Secretária bilíngue ou coordenador ou especialista"),
            8000,
            IF($Y1212 = 7 + N("Diretor"),
                15000,
                IF($Y1212 = 14 + N("Gerente"),
                    12000,
                    IF($Y1212 = 9 + N("Estagiário"),
                        705,
                        IF($Y1212 = 10 + N("Trainee"),
                            805,
                            IF($Y1212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IF($U1212 = 7,
  500,
  IF($U1212 = 8,
    1000,
    IF($U1212 = 9,
      1500,
      IF($U1212 = 10,
        2000,
        0
      )
    )
  )
)
+
N("Adicional no salário por área")
+
IF($W1212 = 14 + N("Tecnologia da Informação"),
  120,
  IF($W1212 = 16 + N("Vendas"),
    110,
    IF($W1212 = 15 + N("Jurídico"),
      100,
      IF(OR($W1212 = 8, $W1212 = 9, $W1212 = 11) + N("Recursos humanos ou comercial ou comunicação e marketing"),
        80,
        0
      )
    )
  )
)
+
N("Adicionando pegadinha")
+
IF(AND($W1212 = 16, $U1212 = 9, $Y1212 = 11, $AA1212 = 5) + N("Se for de vendas, com mestrado, analista sênior"),
  IF($R1212 = 5,
    100,
    0
  )
  +
  IF($N1212 = "M",
    200,
    0
  ),
  0
)</f>
        <v>2500</v>
      </c>
      <c r="AD12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$A1212  &amp; ", "   &amp;
$C1212  &amp; ", "   &amp;
$E1212  &amp; ", '"  &amp;
$J1212  &amp; "', '" &amp;
$N1212  &amp; "', "  &amp;
$R1212  &amp; ", '"  &amp;
TEXT($T1212,"dd/mm/aaaa")  &amp; "', "   &amp;
$U1212  &amp; ", "   &amp;
$W1212  &amp; ", "   &amp;
$Y1212  &amp; ", "   &amp;
IF($AA1212 &lt;&gt; "", $AA1212, "NULL")  &amp; ", "   &amp;
$AC1212  &amp; ");"</f>
        <v>INSERT INTO bi4all.fac_employees (id_company_fk, id_employee_pk, flg_active, employee_name, id_gender_fk, id_race_fk, birthday, id_schooling_fk, id_department_fk, id_role_fk, id_level_fk, salary) VALUES (6a51143286b03064a49cc2acbee63c09a0682d33, 1208, 1, 'Joaquim Leone Santana', 'M', 5, '04/05/1952', 7, 12, 11, 7, 2500);</v>
      </c>
    </row>
    <row r="1213" spans="1:30" ht="14.25" customHeight="1" x14ac:dyDescent="0.2">
      <c r="A1213" s="7" t="str" cm="1">
        <f t="array" aca="1" ref="A1213" ca="1">INDEX(Company!$A:$A,RANDBETWEEN(5,COUNTA(Company!$A:$A) + 1),1)</f>
        <v>6a51143286b03064a49cc2acbee63c09a0682d33</v>
      </c>
      <c r="B1213" s="7" t="str">
        <f ca="1">VLOOKUP($A1213,Company!$A:$B,2,FALSE)</f>
        <v>ACME Corporation</v>
      </c>
      <c r="C1213" s="5">
        <f t="shared" si="126"/>
        <v>1209</v>
      </c>
      <c r="D1213" s="5" t="str" cm="1">
        <f t="array" ref="D1213">SHA1HASH($C1213)</f>
        <v>b1d2e166d988e74123924d7bff9cd30a63aff067</v>
      </c>
      <c r="E1213" s="6">
        <v>1</v>
      </c>
      <c r="F1213" s="7">
        <f ca="1">IF($C1213 = 1 + N("Presidente"),
    127,
    IF($C1213 = 2 + N("Vice-Presidente"),
        72,
        IF($C1213 = 3 + N("Secretária bilíngue"),
            13,
            RANDBETWEEN(5,COUNT(Name!$A:$A) + 1)
        )
    )
)</f>
        <v>311</v>
      </c>
      <c r="G1213" s="7" t="str">
        <f ca="1">VLOOKUP($F1213,Name!$A:$B,2,FALSE)</f>
        <v>Olívia</v>
      </c>
      <c r="H1213" s="7">
        <f ca="1" xml:space="preserve">
IF($C1213 = 1,
    0,
    RANDBETWEEN(5,COUNT('Last name'!$A:$A) + 1)
)</f>
        <v>190</v>
      </c>
      <c r="I1213" s="7" t="str">
        <f ca="1" xml:space="preserve">
IF($C1213 = 1 + N("Presidente"),
    "de Orléans e Bragança",
    VLOOKUP($H1213,'Last name'!$A:$B,2,FALSE) &amp; " " &amp; VLOOKUP(RANDBETWEEN(5,COUNT('Last name'!$A:$A) + 1),'Last name'!$A:$B,2,FALSE)
)</f>
        <v>Testa Dias</v>
      </c>
      <c r="J1213" s="7" t="str">
        <f t="shared" ca="1" si="127"/>
        <v>Olívia Testa Dias</v>
      </c>
      <c r="K1213" s="7" t="str" cm="1">
        <f t="array" aca="1" ref="K1213" ca="1">SHA1HASH($J1213)</f>
        <v>32a21625de0ee9b78033bc65d6be68e2054806ec</v>
      </c>
      <c r="L1213" s="7" cm="1">
        <f t="array" aca="1" ref="L1213" ca="1">INDEX(States!$A:$A,RANDBETWEEN(5,COUNTA(States!$A:$A) + 1),1)</f>
        <v>21</v>
      </c>
      <c r="M1213" s="7" t="str">
        <f ca="1">$L1213 &amp; "|" &amp; VLOOKUP($L1213,States!$A:$B,2,FALSE)</f>
        <v>21|18f454963e4e8ae3fea0597ea98a4e003875820f</v>
      </c>
      <c r="N1213" s="7" t="str">
        <f ca="1">VLOOKUP($F1213,Name!$A:$C,3,FALSE)</f>
        <v>F</v>
      </c>
      <c r="O1213" s="7" t="str">
        <f ca="1">VLOOKUP($N1213,Gender!$A:$B,2,FALSE)</f>
        <v>Female</v>
      </c>
      <c r="P1213" s="7" t="str" cm="1">
        <f t="array" aca="1" ref="P1213" ca="1">INDEX('Marital status'!$A:$A,RANDBETWEEN(5,COUNTA('Marital status'!$A:$A) + 1),1)</f>
        <v>47051393f6bcbf99111ec5d70ba2ebbe11ebccae</v>
      </c>
      <c r="Q1213" s="7" t="str">
        <f ca="1">VLOOKUP($P1213,'Marital status'!$A:$B,2,FALSE)</f>
        <v xml:space="preserve"> Separated </v>
      </c>
      <c r="R1213" s="7">
        <f t="shared" ca="1" si="128"/>
        <v>5</v>
      </c>
      <c r="S1213" s="7" t="e">
        <f ca="1">VLOOKUP($R1213,Race!$A:$B,2,FALSE)</f>
        <v>#N/A</v>
      </c>
      <c r="T1213" s="8">
        <f t="shared" ca="1" si="129"/>
        <v>32118</v>
      </c>
      <c r="U1213" s="6">
        <f t="shared" ca="1" si="130"/>
        <v>7</v>
      </c>
      <c r="V1213" s="8" t="str">
        <f ca="1">VLOOKUP($U1213,Education!$A:$B,2,FALSE)</f>
        <v>Undergraduate degree</v>
      </c>
      <c r="W1213" s="7">
        <f ca="1" xml:space="preserve">
  IF(OR($Y1213 = 5, $Y1213 = 6, $Y1213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213" s="7" t="str">
        <f ca="1">VLOOKUP($W1213,Department!$A:$B,2,FALSE)</f>
        <v>Controlling</v>
      </c>
      <c r="Y1213" s="6">
        <f t="shared" ca="1" si="131"/>
        <v>10</v>
      </c>
      <c r="Z1213" s="7" t="str">
        <f ca="1">VLOOKUP($Y1213,Role!$A:$B,2,FALSE)</f>
        <v>Trainee</v>
      </c>
      <c r="AA1213" s="6" t="str">
        <f t="shared" ca="1" si="132"/>
        <v/>
      </c>
      <c r="AB1213" s="7" t="str">
        <f ca="1" xml:space="preserve">
IF($AA1213 &lt;&gt; "",
    VLOOKUP($AA1213,Level!$A:$B,2,FALSE),
    ""
)</f>
        <v/>
      </c>
      <c r="AC1213" s="1">
        <f ca="1" xml:space="preserve">
IF($Y1213 = 5 + N("Presidente"),
    27000,
    IF($Y1213 = 6 + N("Vice-presidente"),
        23000,
        IF(OR($Y1213 = 8, $Y1213= 13, $Y1213 = 12) + N("Secretária bilíngue ou coordenador ou especialista"),
            8000,
            IF($Y1213 = 7 + N("Diretor"),
                15000,
                IF($Y1213 = 14 + N("Gerente"),
                    12000,
                    IF($Y1213 = 9 + N("Estagiário"),
                        705,
                        IF($Y1213 = 10 + N("Trainee"),
                            805,
                            IF($Y1213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IF($U1213 = 7,
  500,
  IF($U1213 = 8,
    1000,
    IF($U1213 = 9,
      1500,
      IF($U1213 = 10,
        2000,
        0
      )
    )
  )
)
+
N("Adicional no salário por área")
+
IF($W1213 = 14 + N("Tecnologia da Informação"),
  120,
  IF($W1213 = 16 + N("Vendas"),
    110,
    IF($W1213 = 15 + N("Jurídico"),
      100,
      IF(OR($W1213 = 8, $W1213 = 9, $W1213 = 11) + N("Recursos humanos ou comercial ou comunicação e marketing"),
        80,
        0
      )
    )
  )
)
+
N("Adicionando pegadinha")
+
IF(AND($W1213 = 16, $U1213 = 9, $Y1213 = 11, $AA1213 = 5) + N("Se for de vendas, com mestrado, analista sênior"),
  IF($R1213 = 5,
    100,
    0
  )
  +
  IF($N1213 = "M",
    200,
    0
  ),
  0
)</f>
        <v>1305</v>
      </c>
      <c r="AD12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$A1213  &amp; ", "   &amp;
$C1213  &amp; ", "   &amp;
$E1213  &amp; ", '"  &amp;
$J1213  &amp; "', '" &amp;
$N1213  &amp; "', "  &amp;
$R1213  &amp; ", '"  &amp;
TEXT($T1213,"dd/mm/aaaa")  &amp; "', "   &amp;
$U1213  &amp; ", "   &amp;
$W1213  &amp; ", "   &amp;
$Y1213  &amp; ", "   &amp;
IF($AA1213 &lt;&gt; "", $AA1213, "NULL")  &amp; ", "   &amp;
$AC1213  &amp; ");"</f>
        <v>INSERT INTO bi4all.fac_employees (id_company_fk, id_employee_pk, flg_active, employee_name, id_gender_fk, id_race_fk, birthday, id_schooling_fk, id_department_fk, id_role_fk, id_level_fk, salary) VALUES (6a51143286b03064a49cc2acbee63c09a0682d33, 1209, 1, 'Olívia Testa Dias', 'F', 5, '07/12/1987', 7, 12, 10, NULL, 1305);</v>
      </c>
    </row>
    <row r="1214" spans="1:30" ht="14.25" customHeight="1" x14ac:dyDescent="0.2">
      <c r="A1214" s="7" t="str" cm="1">
        <f t="array" aca="1" ref="A1214" ca="1">INDEX(Company!$A:$A,RANDBETWEEN(5,COUNTA(Company!$A:$A) + 1),1)</f>
        <v>6a51143286b03064a49cc2acbee63c09a0682d33</v>
      </c>
      <c r="B1214" s="7" t="str">
        <f ca="1">VLOOKUP($A1214,Company!$A:$B,2,FALSE)</f>
        <v>ACME Corporation</v>
      </c>
      <c r="C1214" s="5">
        <f t="shared" si="126"/>
        <v>1210</v>
      </c>
      <c r="D1214" s="5" t="str" cm="1">
        <f t="array" ref="D1214">SHA1HASH($C1214)</f>
        <v>7c7b84eeaec18233e982d101637ab2a4033c6fb0</v>
      </c>
      <c r="E1214" s="6">
        <v>1</v>
      </c>
      <c r="F1214" s="7">
        <f ca="1">IF($C1214 = 1 + N("Presidente"),
    127,
    IF($C1214 = 2 + N("Vice-Presidente"),
        72,
        IF($C1214 = 3 + N("Secretária bilíngue"),
            13,
            RANDBETWEEN(5,COUNT(Name!$A:$A) + 1)
        )
    )
)</f>
        <v>177</v>
      </c>
      <c r="G1214" s="7" t="str">
        <f ca="1">VLOOKUP($F1214,Name!$A:$B,2,FALSE)</f>
        <v>Isabelly</v>
      </c>
      <c r="H1214" s="7">
        <f ca="1" xml:space="preserve">
IF($C1214 = 1,
    0,
    RANDBETWEEN(5,COUNT('Last name'!$A:$A) + 1)
)</f>
        <v>128</v>
      </c>
      <c r="I1214" s="7" t="str">
        <f ca="1" xml:space="preserve">
IF($C1214 = 1 + N("Presidente"),
    "de Orléans e Bragança",
    VLOOKUP($H1214,'Last name'!$A:$B,2,FALSE) &amp; " " &amp; VLOOKUP(RANDBETWEEN(5,COUNT('Last name'!$A:$A) + 1),'Last name'!$A:$B,2,FALSE)
)</f>
        <v>Mendes Lopes</v>
      </c>
      <c r="J1214" s="7" t="str">
        <f t="shared" ca="1" si="127"/>
        <v>Isabelly Mendes Lopes</v>
      </c>
      <c r="K1214" s="7" t="str" cm="1">
        <f t="array" aca="1" ref="K1214" ca="1">SHA1HASH($J1214)</f>
        <v>6f6595c1fa6cec59bbbd8fa294b9ba3465c02fec</v>
      </c>
      <c r="L1214" s="7" cm="1">
        <f t="array" aca="1" ref="L1214" ca="1">INDEX(States!$A:$A,RANDBETWEEN(5,COUNTA(States!$A:$A) + 1),1)</f>
        <v>5</v>
      </c>
      <c r="M1214" s="7" t="str">
        <f ca="1">$L1214 &amp; "|" &amp; VLOOKUP($L1214,States!$A:$B,2,FALSE)</f>
        <v>5|fa0754b9861f7065fd7c6270efb07fc6ac3b0ad8</v>
      </c>
      <c r="N1214" s="7" t="str">
        <f ca="1">VLOOKUP($F1214,Name!$A:$C,3,FALSE)</f>
        <v>F</v>
      </c>
      <c r="O1214" s="7" t="str">
        <f ca="1">VLOOKUP($N1214,Gender!$A:$B,2,FALSE)</f>
        <v>Female</v>
      </c>
      <c r="P1214" s="7" t="str" cm="1">
        <f t="array" aca="1" ref="P1214" ca="1">INDEX('Marital status'!$A:$A,RANDBETWEEN(5,COUNTA('Marital status'!$A:$A) + 1),1)</f>
        <v>ce0b1612aa711b78a720295d271a33894e2b72bf</v>
      </c>
      <c r="Q1214" s="7" t="str">
        <f ca="1">VLOOKUP($P1214,'Marital status'!$A:$B,2,FALSE)</f>
        <v>single</v>
      </c>
      <c r="R1214" s="7">
        <f t="shared" ca="1" si="128"/>
        <v>5</v>
      </c>
      <c r="S1214" s="7" t="e">
        <f ca="1">VLOOKUP($R1214,Race!$A:$B,2,FALSE)</f>
        <v>#N/A</v>
      </c>
      <c r="T1214" s="8">
        <f t="shared" ca="1" si="129"/>
        <v>21034</v>
      </c>
      <c r="U1214" s="6">
        <f t="shared" ca="1" si="130"/>
        <v>7</v>
      </c>
      <c r="V1214" s="8" t="str">
        <f ca="1">VLOOKUP($U1214,Education!$A:$B,2,FALSE)</f>
        <v>Undergraduate degree</v>
      </c>
      <c r="W1214" s="7">
        <f ca="1" xml:space="preserve">
  IF(OR($Y1214 = 5, $Y1214 = 6, $Y1214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214" s="7" t="str">
        <f ca="1">VLOOKUP($W1214,Department!$A:$B,2,FALSE)</f>
        <v>Communication &amp; Marketing</v>
      </c>
      <c r="Y1214" s="6">
        <f t="shared" ca="1" si="131"/>
        <v>11</v>
      </c>
      <c r="Z1214" s="7" t="str">
        <f ca="1">VLOOKUP($Y1214,Role!$A:$B,2,FALSE)</f>
        <v>Analyst</v>
      </c>
      <c r="AA1214" s="6">
        <f t="shared" ca="1" si="132"/>
        <v>7</v>
      </c>
      <c r="AB1214" s="7" t="str">
        <f ca="1" xml:space="preserve">
IF($AA1214 &lt;&gt; "",
    VLOOKUP($AA1214,Level!$A:$B,2,FALSE),
    ""
)</f>
        <v>Senior</v>
      </c>
      <c r="AC1214" s="1">
        <f ca="1" xml:space="preserve">
IF($Y1214 = 5 + N("Presidente"),
    27000,
    IF($Y1214 = 6 + N("Vice-presidente"),
        23000,
        IF(OR($Y1214 = 8, $Y1214= 13, $Y1214 = 12) + N("Secretária bilíngue ou coordenador ou especialista"),
            8000,
            IF($Y1214 = 7 + N("Diretor"),
                15000,
                IF($Y1214 = 14 + N("Gerente"),
                    12000,
                    IF($Y1214 = 9 + N("Estagiário"),
                        705,
                        IF($Y1214 = 10 + N("Trainee"),
                            805,
                            IF($Y1214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IF($U1214 = 7,
  500,
  IF($U1214 = 8,
    1000,
    IF($U1214 = 9,
      1500,
      IF($U1214 = 10,
        2000,
        0
      )
    )
  )
)
+
N("Adicional no salário por área")
+
IF($W1214 = 14 + N("Tecnologia da Informação"),
  120,
  IF($W1214 = 16 + N("Vendas"),
    110,
    IF($W1214 = 15 + N("Jurídico"),
      100,
      IF(OR($W1214 = 8, $W1214 = 9, $W1214 = 11) + N("Recursos humanos ou comercial ou comunicação e marketing"),
        80,
        0
      )
    )
  )
)
+
N("Adicionando pegadinha")
+
IF(AND($W1214 = 16, $U1214 = 9, $Y1214 = 11, $AA1214 = 5) + N("Se for de vendas, com mestrado, analista sênior"),
  IF($R1214 = 5,
    100,
    0
  )
  +
  IF($N1214 = "M",
    200,
    0
  ),
  0
)</f>
        <v>2580</v>
      </c>
      <c r="AD12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$A1214  &amp; ", "   &amp;
$C1214  &amp; ", "   &amp;
$E1214  &amp; ", '"  &amp;
$J1214  &amp; "', '" &amp;
$N1214  &amp; "', "  &amp;
$R1214  &amp; ", '"  &amp;
TEXT($T1214,"dd/mm/aaaa")  &amp; "', "   &amp;
$U1214  &amp; ", "   &amp;
$W1214  &amp; ", "   &amp;
$Y1214  &amp; ", "   &amp;
IF($AA1214 &lt;&gt; "", $AA1214, "NULL")  &amp; ", "   &amp;
$AC1214  &amp; ");"</f>
        <v>INSERT INTO bi4all.fac_employees (id_company_fk, id_employee_pk, flg_active, employee_name, id_gender_fk, id_race_fk, birthday, id_schooling_fk, id_department_fk, id_role_fk, id_level_fk, salary) VALUES (6a51143286b03064a49cc2acbee63c09a0682d33, 1210, 1, 'Isabelly Mendes Lopes', 'F', 5, '02/08/1957', 7, 11, 11, 7, 2580);</v>
      </c>
    </row>
    <row r="1215" spans="1:30" ht="14.25" customHeight="1" x14ac:dyDescent="0.2">
      <c r="A1215" s="7" t="str" cm="1">
        <f t="array" aca="1" ref="A1215" ca="1">INDEX(Company!$A:$A,RANDBETWEEN(5,COUNTA(Company!$A:$A) + 1),1)</f>
        <v>6a51143286b03064a49cc2acbee63c09a0682d33</v>
      </c>
      <c r="B1215" s="7" t="str">
        <f ca="1">VLOOKUP($A1215,Company!$A:$B,2,FALSE)</f>
        <v>ACME Corporation</v>
      </c>
      <c r="C1215" s="5">
        <f t="shared" si="126"/>
        <v>1211</v>
      </c>
      <c r="D1215" s="5" t="str" cm="1">
        <f t="array" ref="D1215">SHA1HASH($C1215)</f>
        <v>17e89c359872f5659b5d7892ba8e52821c93eef3</v>
      </c>
      <c r="E1215" s="6">
        <v>1</v>
      </c>
      <c r="F1215" s="7">
        <f ca="1">IF($C1215 = 1 + N("Presidente"),
    127,
    IF($C1215 = 2 + N("Vice-Presidente"),
        72,
        IF($C1215 = 3 + N("Secretária bilíngue"),
            13,
            RANDBETWEEN(5,COUNT(Name!$A:$A) + 1)
        )
    )
)</f>
        <v>27</v>
      </c>
      <c r="G1215" s="7" t="str">
        <f ca="1">VLOOKUP($F1215,Name!$A:$B,2,FALSE)</f>
        <v>Ana Carolina</v>
      </c>
      <c r="H1215" s="7">
        <f ca="1" xml:space="preserve">
IF($C1215 = 1,
    0,
    RANDBETWEEN(5,COUNT('Last name'!$A:$A) + 1)
)</f>
        <v>132</v>
      </c>
      <c r="I1215" s="7" t="str">
        <f ca="1" xml:space="preserve">
IF($C1215 = 1 + N("Presidente"),
    "de Orléans e Bragança",
    VLOOKUP($H1215,'Last name'!$A:$B,2,FALSE) &amp; " " &amp; VLOOKUP(RANDBETWEEN(5,COUNT('Last name'!$A:$A) + 1),'Last name'!$A:$B,2,FALSE)
)</f>
        <v>Moraes Carneiro</v>
      </c>
      <c r="J1215" s="7" t="str">
        <f t="shared" ca="1" si="127"/>
        <v>Ana Carolina Moraes Carneiro</v>
      </c>
      <c r="K1215" s="7" t="str" cm="1">
        <f t="array" aca="1" ref="K1215" ca="1">SHA1HASH($J1215)</f>
        <v>022e7639077d4315c8b17569003dbb776089d83a</v>
      </c>
      <c r="L1215" s="7" cm="1">
        <f t="array" aca="1" ref="L1215" ca="1">INDEX(States!$A:$A,RANDBETWEEN(5,COUNTA(States!$A:$A) + 1),1)</f>
        <v>5</v>
      </c>
      <c r="M1215" s="7" t="str">
        <f ca="1">$L1215 &amp; "|" &amp; VLOOKUP($L1215,States!$A:$B,2,FALSE)</f>
        <v>5|fa0754b9861f7065fd7c6270efb07fc6ac3b0ad8</v>
      </c>
      <c r="N1215" s="7" t="str">
        <f ca="1">VLOOKUP($F1215,Name!$A:$C,3,FALSE)</f>
        <v>F</v>
      </c>
      <c r="O1215" s="7" t="str">
        <f ca="1">VLOOKUP($N1215,Gender!$A:$B,2,FALSE)</f>
        <v>Female</v>
      </c>
      <c r="P1215" s="7" t="str" cm="1">
        <f t="array" aca="1" ref="P1215" ca="1">INDEX('Marital status'!$A:$A,RANDBETWEEN(5,COUNTA('Marital status'!$A:$A) + 1),1)</f>
        <v>459031b19ec5bbd3b3dbc0a9dcf2cb6e6c6f7848</v>
      </c>
      <c r="Q1215" s="7" t="str">
        <f ca="1">VLOOKUP($P1215,'Marital status'!$A:$B,2,FALSE)</f>
        <v xml:space="preserve">Widowed </v>
      </c>
      <c r="R1215" s="7">
        <f t="shared" ca="1" si="128"/>
        <v>5</v>
      </c>
      <c r="S1215" s="7" t="e">
        <f ca="1">VLOOKUP($R1215,Race!$A:$B,2,FALSE)</f>
        <v>#N/A</v>
      </c>
      <c r="T1215" s="8">
        <f t="shared" ca="1" si="129"/>
        <v>27019</v>
      </c>
      <c r="U1215" s="6">
        <f t="shared" ca="1" si="130"/>
        <v>7</v>
      </c>
      <c r="V1215" s="8" t="str">
        <f ca="1">VLOOKUP($U1215,Education!$A:$B,2,FALSE)</f>
        <v>Undergraduate degree</v>
      </c>
      <c r="W1215" s="7">
        <f ca="1" xml:space="preserve">
  IF(OR($Y1215 = 5, $Y1215 = 6, $Y1215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215" s="7" t="str">
        <f ca="1">VLOOKUP($W1215,Department!$A:$B,2,FALSE)</f>
        <v>Communication &amp; Marketing</v>
      </c>
      <c r="Y1215" s="6">
        <f t="shared" ca="1" si="131"/>
        <v>9</v>
      </c>
      <c r="Z1215" s="7" t="str">
        <f ca="1">VLOOKUP($Y1215,Role!$A:$B,2,FALSE)</f>
        <v>Intern</v>
      </c>
      <c r="AA1215" s="6" t="str">
        <f t="shared" ca="1" si="132"/>
        <v/>
      </c>
      <c r="AB1215" s="7" t="str">
        <f ca="1" xml:space="preserve">
IF($AA1215 &lt;&gt; "",
    VLOOKUP($AA1215,Level!$A:$B,2,FALSE),
    ""
)</f>
        <v/>
      </c>
      <c r="AC1215" s="1">
        <f ca="1" xml:space="preserve">
IF($Y1215 = 5 + N("Presidente"),
    27000,
    IF($Y1215 = 6 + N("Vice-presidente"),
        23000,
        IF(OR($Y1215 = 8, $Y1215= 13, $Y1215 = 12) + N("Secretária bilíngue ou coordenador ou especialista"),
            8000,
            IF($Y1215 = 7 + N("Diretor"),
                15000,
                IF($Y1215 = 14 + N("Gerente"),
                    12000,
                    IF($Y1215 = 9 + N("Estagiário"),
                        705,
                        IF($Y1215 = 10 + N("Trainee"),
                            805,
                            IF($Y1215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IF($U1215 = 7,
  500,
  IF($U1215 = 8,
    1000,
    IF($U1215 = 9,
      1500,
      IF($U1215 = 10,
        2000,
        0
      )
    )
  )
)
+
N("Adicional no salário por área")
+
IF($W1215 = 14 + N("Tecnologia da Informação"),
  120,
  IF($W1215 = 16 + N("Vendas"),
    110,
    IF($W1215 = 15 + N("Jurídico"),
      100,
      IF(OR($W1215 = 8, $W1215 = 9, $W1215 = 11) + N("Recursos humanos ou comercial ou comunicação e marketing"),
        80,
        0
      )
    )
  )
)
+
N("Adicionando pegadinha")
+
IF(AND($W1215 = 16, $U1215 = 9, $Y1215 = 11, $AA1215 = 5) + N("Se for de vendas, com mestrado, analista sênior"),
  IF($R1215 = 5,
    100,
    0
  )
  +
  IF($N1215 = "M",
    200,
    0
  ),
  0
)</f>
        <v>1285</v>
      </c>
      <c r="AD12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$A1215  &amp; ", "   &amp;
$C1215  &amp; ", "   &amp;
$E1215  &amp; ", '"  &amp;
$J1215  &amp; "', '" &amp;
$N1215  &amp; "', "  &amp;
$R1215  &amp; ", '"  &amp;
TEXT($T1215,"dd/mm/aaaa")  &amp; "', "   &amp;
$U1215  &amp; ", "   &amp;
$W1215  &amp; ", "   &amp;
$Y1215  &amp; ", "   &amp;
IF($AA1215 &lt;&gt; "", $AA1215, "NULL")  &amp; ", "   &amp;
$AC1215  &amp; ");"</f>
        <v>INSERT INTO bi4all.fac_employees (id_company_fk, id_employee_pk, flg_active, employee_name, id_gender_fk, id_race_fk, birthday, id_schooling_fk, id_department_fk, id_role_fk, id_level_fk, salary) VALUES (6a51143286b03064a49cc2acbee63c09a0682d33, 1211, 1, 'Ana Carolina Moraes Carneiro', 'F', 5, '21/12/1973', 7, 11, 9, NULL, 1285);</v>
      </c>
    </row>
    <row r="1216" spans="1:30" ht="14.25" customHeight="1" x14ac:dyDescent="0.2">
      <c r="A1216" s="7" t="str" cm="1">
        <f t="array" aca="1" ref="A1216" ca="1">INDEX(Company!$A:$A,RANDBETWEEN(5,COUNTA(Company!$A:$A) + 1),1)</f>
        <v>6a51143286b03064a49cc2acbee63c09a0682d33</v>
      </c>
      <c r="B1216" s="7" t="str">
        <f ca="1">VLOOKUP($A1216,Company!$A:$B,2,FALSE)</f>
        <v>ACME Corporation</v>
      </c>
      <c r="C1216" s="5">
        <f t="shared" si="126"/>
        <v>1212</v>
      </c>
      <c r="D1216" s="5" t="str" cm="1">
        <f t="array" ref="D1216">SHA1HASH($C1216)</f>
        <v>618dcdfb0cd9ae4481164961c4796dd8e3930c8d</v>
      </c>
      <c r="E1216" s="6">
        <v>1</v>
      </c>
      <c r="F1216" s="7">
        <f ca="1">IF($C1216 = 1 + N("Presidente"),
    127,
    IF($C1216 = 2 + N("Vice-Presidente"),
        72,
        IF($C1216 = 3 + N("Secretária bilíngue"),
            13,
            RANDBETWEEN(5,COUNT(Name!$A:$A) + 1)
        )
    )
)</f>
        <v>275</v>
      </c>
      <c r="G1216" s="7" t="str">
        <f ca="1">VLOOKUP($F1216,Name!$A:$B,2,FALSE)</f>
        <v>Maria Vitória</v>
      </c>
      <c r="H1216" s="7">
        <f ca="1" xml:space="preserve">
IF($C1216 = 1,
    0,
    RANDBETWEEN(5,COUNT('Last name'!$A:$A) + 1)
)</f>
        <v>178</v>
      </c>
      <c r="I1216" s="7" t="str">
        <f ca="1" xml:space="preserve">
IF($C1216 = 1 + N("Presidente"),
    "de Orléans e Bragança",
    VLOOKUP($H1216,'Last name'!$A:$B,2,FALSE) &amp; " " &amp; VLOOKUP(RANDBETWEEN(5,COUNT('Last name'!$A:$A) + 1),'Last name'!$A:$B,2,FALSE)
)</f>
        <v>Seixas Medeiros</v>
      </c>
      <c r="J1216" s="7" t="str">
        <f t="shared" ca="1" si="127"/>
        <v>Maria Vitória Seixas Medeiros</v>
      </c>
      <c r="K1216" s="7" t="str" cm="1">
        <f t="array" aca="1" ref="K1216" ca="1">SHA1HASH($J1216)</f>
        <v>f2a20731e73d908a8d8eea691d336c48780145fc</v>
      </c>
      <c r="L1216" s="7" cm="1">
        <f t="array" aca="1" ref="L1216" ca="1">INDEX(States!$A:$A,RANDBETWEEN(5,COUNTA(States!$A:$A) + 1),1)</f>
        <v>16</v>
      </c>
      <c r="M1216" s="7" t="str">
        <f ca="1">$L1216 &amp; "|" &amp; VLOOKUP($L1216,States!$A:$B,2,FALSE)</f>
        <v>16|07cfbddcd11fff6189ba806e40d4e76476d512f4</v>
      </c>
      <c r="N1216" s="7" t="str">
        <f ca="1">VLOOKUP($F1216,Name!$A:$C,3,FALSE)</f>
        <v>F</v>
      </c>
      <c r="O1216" s="7" t="str">
        <f ca="1">VLOOKUP($N1216,Gender!$A:$B,2,FALSE)</f>
        <v>Female</v>
      </c>
      <c r="P1216" s="7" t="str" cm="1">
        <f t="array" aca="1" ref="P1216" ca="1">INDEX('Marital status'!$A:$A,RANDBETWEEN(5,COUNTA('Marital status'!$A:$A) + 1),1)</f>
        <v>3266897012b6dcc5723033bc25891bf99efcff6f</v>
      </c>
      <c r="Q1216" s="7" t="str">
        <f ca="1">VLOOKUP($P1216,'Marital status'!$A:$B,2,FALSE)</f>
        <v>MarrieD</v>
      </c>
      <c r="R1216" s="7">
        <f t="shared" ca="1" si="128"/>
        <v>8</v>
      </c>
      <c r="S1216" s="7" t="e">
        <f ca="1">VLOOKUP($R1216,Race!$A:$B,2,FALSE)</f>
        <v>#N/A</v>
      </c>
      <c r="T1216" s="8">
        <f t="shared" ca="1" si="129"/>
        <v>26038</v>
      </c>
      <c r="U1216" s="6">
        <f t="shared" ca="1" si="130"/>
        <v>8</v>
      </c>
      <c r="V1216" s="8" t="str">
        <f ca="1">VLOOKUP($U1216,Education!$A:$B,2,FALSE)</f>
        <v>Graduate school</v>
      </c>
      <c r="W1216" s="7">
        <f ca="1" xml:space="preserve">
  IF(OR($Y1216 = 5, $Y1216 = 6, $Y1216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216" s="7" t="str">
        <f ca="1">VLOOKUP($W1216,Department!$A:$B,2,FALSE)</f>
        <v>Communication &amp; Marketing</v>
      </c>
      <c r="Y1216" s="6">
        <f t="shared" ca="1" si="131"/>
        <v>11</v>
      </c>
      <c r="Z1216" s="7" t="str">
        <f ca="1">VLOOKUP($Y1216,Role!$A:$B,2,FALSE)</f>
        <v>Analyst</v>
      </c>
      <c r="AA1216" s="6">
        <f t="shared" ca="1" si="132"/>
        <v>7</v>
      </c>
      <c r="AB1216" s="7" t="str">
        <f ca="1" xml:space="preserve">
IF($AA1216 &lt;&gt; "",
    VLOOKUP($AA1216,Level!$A:$B,2,FALSE),
    ""
)</f>
        <v>Senior</v>
      </c>
      <c r="AC1216" s="1">
        <f ca="1" xml:space="preserve">
IF($Y1216 = 5 + N("Presidente"),
    27000,
    IF($Y1216 = 6 + N("Vice-presidente"),
        23000,
        IF(OR($Y1216 = 8, $Y1216= 13, $Y1216 = 12) + N("Secretária bilíngue ou coordenador ou especialista"),
            8000,
            IF($Y1216 = 7 + N("Diretor"),
                15000,
                IF($Y1216 = 14 + N("Gerente"),
                    12000,
                    IF($Y1216 = 9 + N("Estagiário"),
                        705,
                        IF($Y1216 = 10 + N("Trainee"),
                            805,
                            IF($Y1216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IF($U1216 = 7,
  500,
  IF($U1216 = 8,
    1000,
    IF($U1216 = 9,
      1500,
      IF($U1216 = 10,
        2000,
        0
      )
    )
  )
)
+
N("Adicional no salário por área")
+
IF($W1216 = 14 + N("Tecnologia da Informação"),
  120,
  IF($W1216 = 16 + N("Vendas"),
    110,
    IF($W1216 = 15 + N("Jurídico"),
      100,
      IF(OR($W1216 = 8, $W1216 = 9, $W1216 = 11) + N("Recursos humanos ou comercial ou comunicação e marketing"),
        80,
        0
      )
    )
  )
)
+
N("Adicionando pegadinha")
+
IF(AND($W1216 = 16, $U1216 = 9, $Y1216 = 11, $AA1216 = 5) + N("Se for de vendas, com mestrado, analista sênior"),
  IF($R1216 = 5,
    100,
    0
  )
  +
  IF($N1216 = "M",
    200,
    0
  ),
  0
)</f>
        <v>3080</v>
      </c>
      <c r="AD12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$A1216  &amp; ", "   &amp;
$C1216  &amp; ", "   &amp;
$E1216  &amp; ", '"  &amp;
$J1216  &amp; "', '" &amp;
$N1216  &amp; "', "  &amp;
$R1216  &amp; ", '"  &amp;
TEXT($T1216,"dd/mm/aaaa")  &amp; "', "   &amp;
$U1216  &amp; ", "   &amp;
$W1216  &amp; ", "   &amp;
$Y1216  &amp; ", "   &amp;
IF($AA1216 &lt;&gt; "", $AA1216, "NULL")  &amp; ", "   &amp;
$AC1216  &amp; ");"</f>
        <v>INSERT INTO bi4all.fac_employees (id_company_fk, id_employee_pk, flg_active, employee_name, id_gender_fk, id_race_fk, birthday, id_schooling_fk, id_department_fk, id_role_fk, id_level_fk, salary) VALUES (6a51143286b03064a49cc2acbee63c09a0682d33, 1212, 1, 'Maria Vitória Seixas Medeiros', 'F', 8, '15/04/1971', 8, 11, 11, 7, 3080);</v>
      </c>
    </row>
    <row r="1217" spans="1:30" ht="14.25" customHeight="1" x14ac:dyDescent="0.2">
      <c r="A1217" s="7" t="str" cm="1">
        <f t="array" aca="1" ref="A1217" ca="1">INDEX(Company!$A:$A,RANDBETWEEN(5,COUNTA(Company!$A:$A) + 1),1)</f>
        <v>6a51143286b03064a49cc2acbee63c09a0682d33</v>
      </c>
      <c r="B1217" s="7" t="str">
        <f ca="1">VLOOKUP($A1217,Company!$A:$B,2,FALSE)</f>
        <v>ACME Corporation</v>
      </c>
      <c r="C1217" s="5">
        <f t="shared" si="126"/>
        <v>1213</v>
      </c>
      <c r="D1217" s="5" t="str" cm="1">
        <f t="array" ref="D1217">SHA1HASH($C1217)</f>
        <v>09cad82f43c6fcf04357b175cdf4763a3daf9a89</v>
      </c>
      <c r="E1217" s="6">
        <v>1</v>
      </c>
      <c r="F1217" s="7">
        <f ca="1">IF($C1217 = 1 + N("Presidente"),
    127,
    IF($C1217 = 2 + N("Vice-Presidente"),
        72,
        IF($C1217 = 3 + N("Secretária bilíngue"),
            13,
            RANDBETWEEN(5,COUNT(Name!$A:$A) + 1)
        )
    )
)</f>
        <v>115</v>
      </c>
      <c r="G1217" s="7" t="str">
        <f ca="1">VLOOKUP($F1217,Name!$A:$B,2,FALSE)</f>
        <v>Dulce</v>
      </c>
      <c r="H1217" s="7">
        <f ca="1" xml:space="preserve">
IF($C1217 = 1,
    0,
    RANDBETWEEN(5,COUNT('Last name'!$A:$A) + 1)
)</f>
        <v>60</v>
      </c>
      <c r="I1217" s="7" t="str">
        <f ca="1" xml:space="preserve">
IF($C1217 = 1 + N("Presidente"),
    "de Orléans e Bragança",
    VLOOKUP($H1217,'Last name'!$A:$B,2,FALSE) &amp; " " &amp; VLOOKUP(RANDBETWEEN(5,COUNT('Last name'!$A:$A) + 1),'Last name'!$A:$B,2,FALSE)
)</f>
        <v>Carneiro Leone</v>
      </c>
      <c r="J1217" s="7" t="str">
        <f t="shared" ca="1" si="127"/>
        <v>Dulce Carneiro Leone</v>
      </c>
      <c r="K1217" s="7" t="str" cm="1">
        <f t="array" aca="1" ref="K1217" ca="1">SHA1HASH($J1217)</f>
        <v>0030d22b77bcf1069ad09b0fcf4ffd7ecaa2ac05</v>
      </c>
      <c r="L1217" s="7" cm="1">
        <f t="array" aca="1" ref="L1217" ca="1">INDEX(States!$A:$A,RANDBETWEEN(5,COUNTA(States!$A:$A) + 1),1)</f>
        <v>16</v>
      </c>
      <c r="M1217" s="7" t="str">
        <f ca="1">$L1217 &amp; "|" &amp; VLOOKUP($L1217,States!$A:$B,2,FALSE)</f>
        <v>16|07cfbddcd11fff6189ba806e40d4e76476d512f4</v>
      </c>
      <c r="N1217" s="7" t="str">
        <f ca="1">VLOOKUP($F1217,Name!$A:$C,3,FALSE)</f>
        <v>F</v>
      </c>
      <c r="O1217" s="7" t="str">
        <f ca="1">VLOOKUP($N1217,Gender!$A:$B,2,FALSE)</f>
        <v>Female</v>
      </c>
      <c r="P1217" s="7" t="str" cm="1">
        <f t="array" aca="1" ref="P1217" ca="1">INDEX('Marital status'!$A:$A,RANDBETWEEN(5,COUNTA('Marital status'!$A:$A) + 1),1)</f>
        <v>ce0b1612aa711b78a720295d271a33894e2b72bf</v>
      </c>
      <c r="Q1217" s="7" t="str">
        <f ca="1">VLOOKUP($P1217,'Marital status'!$A:$B,2,FALSE)</f>
        <v>single</v>
      </c>
      <c r="R1217" s="7">
        <f t="shared" ca="1" si="128"/>
        <v>5</v>
      </c>
      <c r="S1217" s="7" t="e">
        <f ca="1">VLOOKUP($R1217,Race!$A:$B,2,FALSE)</f>
        <v>#N/A</v>
      </c>
      <c r="T1217" s="8">
        <f t="shared" ca="1" si="129"/>
        <v>19234</v>
      </c>
      <c r="U1217" s="6">
        <f t="shared" ca="1" si="130"/>
        <v>7</v>
      </c>
      <c r="V1217" s="8" t="str">
        <f ca="1">VLOOKUP($U1217,Education!$A:$B,2,FALSE)</f>
        <v>Undergraduate degree</v>
      </c>
      <c r="W1217" s="7">
        <f ca="1" xml:space="preserve">
  IF(OR($Y1217 = 5, $Y1217 = 6, $Y1217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217" s="7" t="str">
        <f ca="1">VLOOKUP($W1217,Department!$A:$B,2,FALSE)</f>
        <v>Finance</v>
      </c>
      <c r="Y1217" s="6">
        <f t="shared" ca="1" si="131"/>
        <v>9</v>
      </c>
      <c r="Z1217" s="7" t="str">
        <f ca="1">VLOOKUP($Y1217,Role!$A:$B,2,FALSE)</f>
        <v>Intern</v>
      </c>
      <c r="AA1217" s="6" t="str">
        <f t="shared" ca="1" si="132"/>
        <v/>
      </c>
      <c r="AB1217" s="7" t="str">
        <f ca="1" xml:space="preserve">
IF($AA1217 &lt;&gt; "",
    VLOOKUP($AA1217,Level!$A:$B,2,FALSE),
    ""
)</f>
        <v/>
      </c>
      <c r="AC1217" s="1">
        <f ca="1" xml:space="preserve">
IF($Y1217 = 5 + N("Presidente"),
    27000,
    IF($Y1217 = 6 + N("Vice-presidente"),
        23000,
        IF(OR($Y1217 = 8, $Y1217= 13, $Y1217 = 12) + N("Secretária bilíngue ou coordenador ou especialista"),
            8000,
            IF($Y1217 = 7 + N("Diretor"),
                15000,
                IF($Y1217 = 14 + N("Gerente"),
                    12000,
                    IF($Y1217 = 9 + N("Estagiário"),
                        705,
                        IF($Y1217 = 10 + N("Trainee"),
                            805,
                            IF($Y1217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IF($U1217 = 7,
  500,
  IF($U1217 = 8,
    1000,
    IF($U1217 = 9,
      1500,
      IF($U1217 = 10,
        2000,
        0
      )
    )
  )
)
+
N("Adicional no salário por área")
+
IF($W1217 = 14 + N("Tecnologia da Informação"),
  120,
  IF($W1217 = 16 + N("Vendas"),
    110,
    IF($W1217 = 15 + N("Jurídico"),
      100,
      IF(OR($W1217 = 8, $W1217 = 9, $W1217 = 11) + N("Recursos humanos ou comercial ou comunicação e marketing"),
        80,
        0
      )
    )
  )
)
+
N("Adicionando pegadinha")
+
IF(AND($W1217 = 16, $U1217 = 9, $Y1217 = 11, $AA1217 = 5) + N("Se for de vendas, com mestrado, analista sênior"),
  IF($R1217 = 5,
    100,
    0
  )
  +
  IF($N1217 = "M",
    200,
    0
  ),
  0
)</f>
        <v>1205</v>
      </c>
      <c r="AD12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$A1217  &amp; ", "   &amp;
$C1217  &amp; ", "   &amp;
$E1217  &amp; ", '"  &amp;
$J1217  &amp; "', '" &amp;
$N1217  &amp; "', "  &amp;
$R1217  &amp; ", '"  &amp;
TEXT($T1217,"dd/mm/aaaa")  &amp; "', "   &amp;
$U1217  &amp; ", "   &amp;
$W1217  &amp; ", "   &amp;
$Y1217  &amp; ", "   &amp;
IF($AA1217 &lt;&gt; "", $AA1217, "NULL")  &amp; ", "   &amp;
$AC1217  &amp; ");"</f>
        <v>INSERT INTO bi4all.fac_employees (id_company_fk, id_employee_pk, flg_active, employee_name, id_gender_fk, id_race_fk, birthday, id_schooling_fk, id_department_fk, id_role_fk, id_level_fk, salary) VALUES (6a51143286b03064a49cc2acbee63c09a0682d33, 1213, 1, 'Dulce Carneiro Leone', 'F', 5, '28/08/1952', 7, 7, 9, NULL, 1205);</v>
      </c>
    </row>
    <row r="1218" spans="1:30" ht="14.25" customHeight="1" x14ac:dyDescent="0.2">
      <c r="A1218" s="7" t="str" cm="1">
        <f t="array" aca="1" ref="A1218" ca="1">INDEX(Company!$A:$A,RANDBETWEEN(5,COUNTA(Company!$A:$A) + 1),1)</f>
        <v>6a51143286b03064a49cc2acbee63c09a0682d33</v>
      </c>
      <c r="B1218" s="7" t="str">
        <f ca="1">VLOOKUP($A1218,Company!$A:$B,2,FALSE)</f>
        <v>ACME Corporation</v>
      </c>
      <c r="C1218" s="5">
        <f t="shared" si="126"/>
        <v>1214</v>
      </c>
      <c r="D1218" s="5" t="str" cm="1">
        <f t="array" ref="D1218">SHA1HASH($C1218)</f>
        <v>fe025dc13e5c9ab0d0625cae795d5cb0a0444b1d</v>
      </c>
      <c r="E1218" s="6">
        <v>1</v>
      </c>
      <c r="F1218" s="7">
        <f ca="1">IF($C1218 = 1 + N("Presidente"),
    127,
    IF($C1218 = 2 + N("Vice-Presidente"),
        72,
        IF($C1218 = 3 + N("Secretária bilíngue"),
            13,
            RANDBETWEEN(5,COUNT(Name!$A:$A) + 1)
        )
    )
)</f>
        <v>118</v>
      </c>
      <c r="G1218" s="7" t="str">
        <f ca="1">VLOOKUP($F1218,Name!$A:$B,2,FALSE)</f>
        <v>Eliezer</v>
      </c>
      <c r="H1218" s="7">
        <f ca="1" xml:space="preserve">
IF($C1218 = 1,
    0,
    RANDBETWEEN(5,COUNT('Last name'!$A:$A) + 1)
)</f>
        <v>109</v>
      </c>
      <c r="I1218" s="7" t="str">
        <f ca="1" xml:space="preserve">
IF($C1218 = 1 + N("Presidente"),
    "de Orléans e Bragança",
    VLOOKUP($H1218,'Last name'!$A:$B,2,FALSE) &amp; " " &amp; VLOOKUP(RANDBETWEEN(5,COUNT('Last name'!$A:$A) + 1),'Last name'!$A:$B,2,FALSE)
)</f>
        <v>Lima Marques</v>
      </c>
      <c r="J1218" s="7" t="str">
        <f t="shared" ca="1" si="127"/>
        <v>Eliezer Lima Marques</v>
      </c>
      <c r="K1218" s="7" t="str" cm="1">
        <f t="array" aca="1" ref="K1218" ca="1">SHA1HASH($J1218)</f>
        <v>c7b7bb3230d800a217e24774f1129311886cab22</v>
      </c>
      <c r="L1218" s="7" cm="1">
        <f t="array" aca="1" ref="L1218" ca="1">INDEX(States!$A:$A,RANDBETWEEN(5,COUNTA(States!$A:$A) + 1),1)</f>
        <v>9</v>
      </c>
      <c r="M1218" s="7" t="str">
        <f ca="1">$L1218 &amp; "|" &amp; VLOOKUP($L1218,States!$A:$B,2,FALSE)</f>
        <v>9|68b7ab1daf7c594d71db682ca70a5cb187f0524f</v>
      </c>
      <c r="N1218" s="7" t="str">
        <f ca="1">VLOOKUP($F1218,Name!$A:$C,3,FALSE)</f>
        <v>M</v>
      </c>
      <c r="O1218" s="7" t="str">
        <f ca="1">VLOOKUP($N1218,Gender!$A:$B,2,FALSE)</f>
        <v>Male</v>
      </c>
      <c r="P1218" s="7" t="str" cm="1">
        <f t="array" aca="1" ref="P1218" ca="1">INDEX('Marital status'!$A:$A,RANDBETWEEN(5,COUNTA('Marital status'!$A:$A) + 1),1)</f>
        <v>ce0b1612aa711b78a720295d271a33894e2b72bf</v>
      </c>
      <c r="Q1218" s="7" t="str">
        <f ca="1">VLOOKUP($P1218,'Marital status'!$A:$B,2,FALSE)</f>
        <v>single</v>
      </c>
      <c r="R1218" s="7">
        <f t="shared" ca="1" si="128"/>
        <v>6</v>
      </c>
      <c r="S1218" s="7" t="e">
        <f ca="1">VLOOKUP($R1218,Race!$A:$B,2,FALSE)</f>
        <v>#N/A</v>
      </c>
      <c r="T1218" s="8">
        <f t="shared" ca="1" si="129"/>
        <v>17750</v>
      </c>
      <c r="U1218" s="6">
        <f t="shared" ca="1" si="130"/>
        <v>7</v>
      </c>
      <c r="V1218" s="8" t="str">
        <f ca="1">VLOOKUP($U1218,Education!$A:$B,2,FALSE)</f>
        <v>Undergraduate degree</v>
      </c>
      <c r="W1218" s="7">
        <f ca="1" xml:space="preserve">
  IF(OR($Y1218 = 5, $Y1218 = 6, $Y1218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218" s="7" t="str">
        <f ca="1">VLOOKUP($W1218,Department!$A:$B,2,FALSE)</f>
        <v>Controlling</v>
      </c>
      <c r="Y1218" s="6">
        <f t="shared" ca="1" si="131"/>
        <v>11</v>
      </c>
      <c r="Z1218" s="7" t="str">
        <f ca="1">VLOOKUP($Y1218,Role!$A:$B,2,FALSE)</f>
        <v>Analyst</v>
      </c>
      <c r="AA1218" s="6">
        <f t="shared" ca="1" si="132"/>
        <v>7</v>
      </c>
      <c r="AB1218" s="7" t="str">
        <f ca="1" xml:space="preserve">
IF($AA1218 &lt;&gt; "",
    VLOOKUP($AA1218,Level!$A:$B,2,FALSE),
    ""
)</f>
        <v>Senior</v>
      </c>
      <c r="AC1218" s="1">
        <f ca="1" xml:space="preserve">
IF($Y1218 = 5 + N("Presidente"),
    27000,
    IF($Y1218 = 6 + N("Vice-presidente"),
        23000,
        IF(OR($Y1218 = 8, $Y1218= 13, $Y1218 = 12) + N("Secretária bilíngue ou coordenador ou especialista"),
            8000,
            IF($Y1218 = 7 + N("Diretor"),
                15000,
                IF($Y1218 = 14 + N("Gerente"),
                    12000,
                    IF($Y1218 = 9 + N("Estagiário"),
                        705,
                        IF($Y1218 = 10 + N("Trainee"),
                            805,
                            IF($Y1218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IF($U1218 = 7,
  500,
  IF($U1218 = 8,
    1000,
    IF($U1218 = 9,
      1500,
      IF($U1218 = 10,
        2000,
        0
      )
    )
  )
)
+
N("Adicional no salário por área")
+
IF($W1218 = 14 + N("Tecnologia da Informação"),
  120,
  IF($W1218 = 16 + N("Vendas"),
    110,
    IF($W1218 = 15 + N("Jurídico"),
      100,
      IF(OR($W1218 = 8, $W1218 = 9, $W1218 = 11) + N("Recursos humanos ou comercial ou comunicação e marketing"),
        80,
        0
      )
    )
  )
)
+
N("Adicionando pegadinha")
+
IF(AND($W1218 = 16, $U1218 = 9, $Y1218 = 11, $AA1218 = 5) + N("Se for de vendas, com mestrado, analista sênior"),
  IF($R1218 = 5,
    100,
    0
  )
  +
  IF($N1218 = "M",
    200,
    0
  ),
  0
)</f>
        <v>2500</v>
      </c>
      <c r="AD12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$A1218  &amp; ", "   &amp;
$C1218  &amp; ", "   &amp;
$E1218  &amp; ", '"  &amp;
$J1218  &amp; "', '" &amp;
$N1218  &amp; "', "  &amp;
$R1218  &amp; ", '"  &amp;
TEXT($T1218,"dd/mm/aaaa")  &amp; "', "   &amp;
$U1218  &amp; ", "   &amp;
$W1218  &amp; ", "   &amp;
$Y1218  &amp; ", "   &amp;
IF($AA1218 &lt;&gt; "", $AA1218, "NULL")  &amp; ", "   &amp;
$AC1218  &amp; ");"</f>
        <v>INSERT INTO bi4all.fac_employees (id_company_fk, id_employee_pk, flg_active, employee_name, id_gender_fk, id_race_fk, birthday, id_schooling_fk, id_department_fk, id_role_fk, id_level_fk, salary) VALUES (6a51143286b03064a49cc2acbee63c09a0682d33, 1214, 1, 'Eliezer Lima Marques', 'M', 6, '05/08/1948', 7, 12, 11, 7, 2500);</v>
      </c>
    </row>
    <row r="1219" spans="1:30" ht="14.25" customHeight="1" x14ac:dyDescent="0.2">
      <c r="A1219" s="7" t="str" cm="1">
        <f t="array" aca="1" ref="A1219" ca="1">INDEX(Company!$A:$A,RANDBETWEEN(5,COUNTA(Company!$A:$A) + 1),1)</f>
        <v>6a51143286b03064a49cc2acbee63c09a0682d33</v>
      </c>
      <c r="B1219" s="7" t="str">
        <f ca="1">VLOOKUP($A1219,Company!$A:$B,2,FALSE)</f>
        <v>ACME Corporation</v>
      </c>
      <c r="C1219" s="5">
        <f t="shared" si="126"/>
        <v>1215</v>
      </c>
      <c r="D1219" s="5" t="str" cm="1">
        <f t="array" ref="D1219">SHA1HASH($C1219)</f>
        <v>3f15b9957ade0433fc133bede90851e29476e9b9</v>
      </c>
      <c r="E1219" s="6">
        <v>1</v>
      </c>
      <c r="F1219" s="7">
        <f ca="1">IF($C1219 = 1 + N("Presidente"),
    127,
    IF($C1219 = 2 + N("Vice-Presidente"),
        72,
        IF($C1219 = 3 + N("Secretária bilíngue"),
            13,
            RANDBETWEEN(5,COUNT(Name!$A:$A) + 1)
        )
    )
)</f>
        <v>134</v>
      </c>
      <c r="G1219" s="7" t="str">
        <f ca="1">VLOOKUP($F1219,Name!$A:$B,2,FALSE)</f>
        <v>Eva</v>
      </c>
      <c r="H1219" s="7">
        <f ca="1" xml:space="preserve">
IF($C1219 = 1,
    0,
    RANDBETWEEN(5,COUNT('Last name'!$A:$A) + 1)
)</f>
        <v>73</v>
      </c>
      <c r="I1219" s="7" t="str">
        <f ca="1" xml:space="preserve">
IF($C1219 = 1 + N("Presidente"),
    "de Orléans e Bragança",
    VLOOKUP($H1219,'Last name'!$A:$B,2,FALSE) &amp; " " &amp; VLOOKUP(RANDBETWEEN(5,COUNT('Last name'!$A:$A) + 1),'Last name'!$A:$B,2,FALSE)
)</f>
        <v>de Oliveira Ferrari</v>
      </c>
      <c r="J1219" s="7" t="str">
        <f t="shared" ca="1" si="127"/>
        <v>Eva de Oliveira Ferrari</v>
      </c>
      <c r="K1219" s="7" t="str" cm="1">
        <f t="array" aca="1" ref="K1219" ca="1">SHA1HASH($J1219)</f>
        <v>2c12b8e6e8ec97d7fdb4a9e3462616f46f4fe9ab</v>
      </c>
      <c r="L1219" s="7" cm="1">
        <f t="array" aca="1" ref="L1219" ca="1">INDEX(States!$A:$A,RANDBETWEEN(5,COUNTA(States!$A:$A) + 1),1)</f>
        <v>20</v>
      </c>
      <c r="M1219" s="7" t="str">
        <f ca="1">$L1219 &amp; "|" &amp; VLOOKUP($L1219,States!$A:$B,2,FALSE)</f>
        <v>20|c7ee6b7966c56a7149c5002263ee025341a1072b</v>
      </c>
      <c r="N1219" s="7" t="str">
        <f ca="1">VLOOKUP($F1219,Name!$A:$C,3,FALSE)</f>
        <v>F</v>
      </c>
      <c r="O1219" s="7" t="str">
        <f ca="1">VLOOKUP($N1219,Gender!$A:$B,2,FALSE)</f>
        <v>Female</v>
      </c>
      <c r="P1219" s="7" t="str" cm="1">
        <f t="array" aca="1" ref="P1219" ca="1">INDEX('Marital status'!$A:$A,RANDBETWEEN(5,COUNTA('Marital status'!$A:$A) + 1),1)</f>
        <v>93ac84f4e0bd5c1c97b670a12a7fff6af89fb6b3</v>
      </c>
      <c r="Q1219" s="7" t="str">
        <f ca="1">VLOOKUP($P1219,'Marital status'!$A:$B,2,FALSE)</f>
        <v>DIVORCED</v>
      </c>
      <c r="R1219" s="7">
        <f t="shared" ca="1" si="128"/>
        <v>5</v>
      </c>
      <c r="S1219" s="7" t="e">
        <f ca="1">VLOOKUP($R1219,Race!$A:$B,2,FALSE)</f>
        <v>#N/A</v>
      </c>
      <c r="T1219" s="8">
        <f t="shared" ca="1" si="129"/>
        <v>18718</v>
      </c>
      <c r="U1219" s="6">
        <f t="shared" ca="1" si="130"/>
        <v>7</v>
      </c>
      <c r="V1219" s="8" t="str">
        <f ca="1">VLOOKUP($U1219,Education!$A:$B,2,FALSE)</f>
        <v>Undergraduate degree</v>
      </c>
      <c r="W1219" s="7">
        <f ca="1" xml:space="preserve">
  IF(OR($Y1219 = 5, $Y1219 = 6, $Y1219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219" s="7" t="str">
        <f ca="1">VLOOKUP($W1219,Department!$A:$B,2,FALSE)</f>
        <v>Presidency</v>
      </c>
      <c r="Y1219" s="6">
        <f t="shared" ca="1" si="131"/>
        <v>9</v>
      </c>
      <c r="Z1219" s="7" t="str">
        <f ca="1">VLOOKUP($Y1219,Role!$A:$B,2,FALSE)</f>
        <v>Intern</v>
      </c>
      <c r="AA1219" s="6" t="str">
        <f t="shared" ca="1" si="132"/>
        <v/>
      </c>
      <c r="AB1219" s="7" t="str">
        <f ca="1" xml:space="preserve">
IF($AA1219 &lt;&gt; "",
    VLOOKUP($AA1219,Level!$A:$B,2,FALSE),
    ""
)</f>
        <v/>
      </c>
      <c r="AC1219" s="1">
        <f ca="1" xml:space="preserve">
IF($Y1219 = 5 + N("Presidente"),
    27000,
    IF($Y1219 = 6 + N("Vice-presidente"),
        23000,
        IF(OR($Y1219 = 8, $Y1219= 13, $Y1219 = 12) + N("Secretária bilíngue ou coordenador ou especialista"),
            8000,
            IF($Y1219 = 7 + N("Diretor"),
                15000,
                IF($Y1219 = 14 + N("Gerente"),
                    12000,
                    IF($Y1219 = 9 + N("Estagiário"),
                        705,
                        IF($Y1219 = 10 + N("Trainee"),
                            805,
                            IF($Y1219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IF($U1219 = 7,
  500,
  IF($U1219 = 8,
    1000,
    IF($U1219 = 9,
      1500,
      IF($U1219 = 10,
        2000,
        0
      )
    )
  )
)
+
N("Adicional no salário por área")
+
IF($W1219 = 14 + N("Tecnologia da Informação"),
  120,
  IF($W1219 = 16 + N("Vendas"),
    110,
    IF($W1219 = 15 + N("Jurídico"),
      100,
      IF(OR($W1219 = 8, $W1219 = 9, $W1219 = 11) + N("Recursos humanos ou comercial ou comunicação e marketing"),
        80,
        0
      )
    )
  )
)
+
N("Adicionando pegadinha")
+
IF(AND($W1219 = 16, $U1219 = 9, $Y1219 = 11, $AA1219 = 5) + N("Se for de vendas, com mestrado, analista sênior"),
  IF($R1219 = 5,
    100,
    0
  )
  +
  IF($N1219 = "M",
    200,
    0
  ),
  0
)</f>
        <v>1205</v>
      </c>
      <c r="AD12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$A1219  &amp; ", "   &amp;
$C1219  &amp; ", "   &amp;
$E1219  &amp; ", '"  &amp;
$J1219  &amp; "', '" &amp;
$N1219  &amp; "', "  &amp;
$R1219  &amp; ", '"  &amp;
TEXT($T1219,"dd/mm/aaaa")  &amp; "', "   &amp;
$U1219  &amp; ", "   &amp;
$W1219  &amp; ", "   &amp;
$Y1219  &amp; ", "   &amp;
IF($AA1219 &lt;&gt; "", $AA1219, "NULL")  &amp; ", "   &amp;
$AC1219  &amp; ");"</f>
        <v>INSERT INTO bi4all.fac_employees (id_company_fk, id_employee_pk, flg_active, employee_name, id_gender_fk, id_race_fk, birthday, id_schooling_fk, id_department_fk, id_role_fk, id_level_fk, salary) VALUES (6a51143286b03064a49cc2acbee63c09a0682d33, 1215, 1, 'Eva de Oliveira Ferrari', 'F', 5, '31/03/1951', 7, 5, 9, NULL, 1205);</v>
      </c>
    </row>
    <row r="1220" spans="1:30" ht="14.25" customHeight="1" x14ac:dyDescent="0.2">
      <c r="A1220" s="7" t="str" cm="1">
        <f t="array" aca="1" ref="A1220" ca="1">INDEX(Company!$A:$A,RANDBETWEEN(5,COUNTA(Company!$A:$A) + 1),1)</f>
        <v>6a51143286b03064a49cc2acbee63c09a0682d33</v>
      </c>
      <c r="B1220" s="7" t="str">
        <f ca="1">VLOOKUP($A1220,Company!$A:$B,2,FALSE)</f>
        <v>ACME Corporation</v>
      </c>
      <c r="C1220" s="5">
        <f t="shared" si="126"/>
        <v>1216</v>
      </c>
      <c r="D1220" s="5" t="str" cm="1">
        <f t="array" ref="D1220">SHA1HASH($C1220)</f>
        <v>e816958259e39339ddc56994e959aa56ef874f92</v>
      </c>
      <c r="E1220" s="6">
        <v>1</v>
      </c>
      <c r="F1220" s="7">
        <f ca="1">IF($C1220 = 1 + N("Presidente"),
    127,
    IF($C1220 = 2 + N("Vice-Presidente"),
        72,
        IF($C1220 = 3 + N("Secretária bilíngue"),
            13,
            RANDBETWEEN(5,COUNT(Name!$A:$A) + 1)
        )
    )
)</f>
        <v>35</v>
      </c>
      <c r="G1220" s="7" t="str">
        <f ca="1">VLOOKUP($F1220,Name!$A:$B,2,FALSE)</f>
        <v>Ana Luiza</v>
      </c>
      <c r="H1220" s="7">
        <f ca="1" xml:space="preserve">
IF($C1220 = 1,
    0,
    RANDBETWEEN(5,COUNT('Last name'!$A:$A) + 1)
)</f>
        <v>131</v>
      </c>
      <c r="I1220" s="7" t="str">
        <f ca="1" xml:space="preserve">
IF($C1220 = 1 + N("Presidente"),
    "de Orléans e Bragança",
    VLOOKUP($H1220,'Last name'!$A:$B,2,FALSE) &amp; " " &amp; VLOOKUP(RANDBETWEEN(5,COUNT('Last name'!$A:$A) + 1),'Last name'!$A:$B,2,FALSE)
)</f>
        <v>Monti Medeiros</v>
      </c>
      <c r="J1220" s="7" t="str">
        <f t="shared" ca="1" si="127"/>
        <v>Ana Luiza Monti Medeiros</v>
      </c>
      <c r="K1220" s="7" t="str" cm="1">
        <f t="array" aca="1" ref="K1220" ca="1">SHA1HASH($J1220)</f>
        <v>3ee35866e030827c16694f71b79e33c6940c110d</v>
      </c>
      <c r="L1220" s="7" cm="1">
        <f t="array" aca="1" ref="L1220" ca="1">INDEX(States!$A:$A,RANDBETWEEN(5,COUNTA(States!$A:$A) + 1),1)</f>
        <v>11</v>
      </c>
      <c r="M1220" s="7" t="str">
        <f ca="1">$L1220 &amp; "|" &amp; VLOOKUP($L1220,States!$A:$B,2,FALSE)</f>
        <v>11|fe2c415e55f0a42317aa24885817f9de5cf497c6</v>
      </c>
      <c r="N1220" s="7" t="str">
        <f ca="1">VLOOKUP($F1220,Name!$A:$C,3,FALSE)</f>
        <v>F</v>
      </c>
      <c r="O1220" s="7" t="str">
        <f ca="1">VLOOKUP($N1220,Gender!$A:$B,2,FALSE)</f>
        <v>Female</v>
      </c>
      <c r="P1220" s="7" t="str" cm="1">
        <f t="array" aca="1" ref="P1220" ca="1">INDEX('Marital status'!$A:$A,RANDBETWEEN(5,COUNTA('Marital status'!$A:$A) + 1),1)</f>
        <v>ce0b1612aa711b78a720295d271a33894e2b72bf</v>
      </c>
      <c r="Q1220" s="7" t="str">
        <f ca="1">VLOOKUP($P1220,'Marital status'!$A:$B,2,FALSE)</f>
        <v>single</v>
      </c>
      <c r="R1220" s="7">
        <f t="shared" ca="1" si="128"/>
        <v>5</v>
      </c>
      <c r="S1220" s="7" t="e">
        <f ca="1">VLOOKUP($R1220,Race!$A:$B,2,FALSE)</f>
        <v>#N/A</v>
      </c>
      <c r="T1220" s="8">
        <f t="shared" ca="1" si="129"/>
        <v>17717</v>
      </c>
      <c r="U1220" s="6">
        <f t="shared" ca="1" si="130"/>
        <v>7</v>
      </c>
      <c r="V1220" s="8" t="str">
        <f ca="1">VLOOKUP($U1220,Education!$A:$B,2,FALSE)</f>
        <v>Undergraduate degree</v>
      </c>
      <c r="W1220" s="7">
        <f ca="1" xml:space="preserve">
  IF(OR($Y1220 = 5, $Y1220 = 6, $Y1220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220" s="7" t="str">
        <f ca="1">VLOOKUP($W1220,Department!$A:$B,2,FALSE)</f>
        <v>Human Resource</v>
      </c>
      <c r="Y1220" s="6">
        <f t="shared" ca="1" si="131"/>
        <v>11</v>
      </c>
      <c r="Z1220" s="7" t="str">
        <f ca="1">VLOOKUP($Y1220,Role!$A:$B,2,FALSE)</f>
        <v>Analyst</v>
      </c>
      <c r="AA1220" s="6">
        <f t="shared" ca="1" si="132"/>
        <v>6</v>
      </c>
      <c r="AB1220" s="7" t="str">
        <f ca="1" xml:space="preserve">
IF($AA1220 &lt;&gt; "",
    VLOOKUP($AA1220,Level!$A:$B,2,FALSE),
    ""
)</f>
        <v>Pleno</v>
      </c>
      <c r="AC1220" s="1">
        <f ca="1" xml:space="preserve">
IF($Y1220 = 5 + N("Presidente"),
    27000,
    IF($Y1220 = 6 + N("Vice-presidente"),
        23000,
        IF(OR($Y1220 = 8, $Y1220= 13, $Y1220 = 12) + N("Secretária bilíngue ou coordenador ou especialista"),
            8000,
            IF($Y1220 = 7 + N("Diretor"),
                15000,
                IF($Y1220 = 14 + N("Gerente"),
                    12000,
                    IF($Y1220 = 9 + N("Estagiário"),
                        705,
                        IF($Y1220 = 10 + N("Trainee"),
                            805,
                            IF($Y1220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IF($U1220 = 7,
  500,
  IF($U1220 = 8,
    1000,
    IF($U1220 = 9,
      1500,
      IF($U1220 = 10,
        2000,
        0
      )
    )
  )
)
+
N("Adicional no salário por área")
+
IF($W1220 = 14 + N("Tecnologia da Informação"),
  120,
  IF($W1220 = 16 + N("Vendas"),
    110,
    IF($W1220 = 15 + N("Jurídico"),
      100,
      IF(OR($W1220 = 8, $W1220 = 9, $W1220 = 11) + N("Recursos humanos ou comercial ou comunicação e marketing"),
        80,
        0
      )
    )
  )
)
+
N("Adicionando pegadinha")
+
IF(AND($W1220 = 16, $U1220 = 9, $Y1220 = 11, $AA1220 = 5) + N("Se for de vendas, com mestrado, analista sênior"),
  IF($R1220 = 5,
    100,
    0
  )
  +
  IF($N1220 = "M",
    200,
    0
  ),
  0
)</f>
        <v>2580</v>
      </c>
      <c r="AD12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$A1220  &amp; ", "   &amp;
$C1220  &amp; ", "   &amp;
$E1220  &amp; ", '"  &amp;
$J1220  &amp; "', '" &amp;
$N1220  &amp; "', "  &amp;
$R1220  &amp; ", '"  &amp;
TEXT($T1220,"dd/mm/aaaa")  &amp; "', "   &amp;
$U1220  &amp; ", "   &amp;
$W1220  &amp; ", "   &amp;
$Y1220  &amp; ", "   &amp;
IF($AA1220 &lt;&gt; "", $AA1220, "NULL")  &amp; ", "   &amp;
$AC1220  &amp; ");"</f>
        <v>INSERT INTO bi4all.fac_employees (id_company_fk, id_employee_pk, flg_active, employee_name, id_gender_fk, id_race_fk, birthday, id_schooling_fk, id_department_fk, id_role_fk, id_level_fk, salary) VALUES (6a51143286b03064a49cc2acbee63c09a0682d33, 1216, 1, 'Ana Luiza Monti Medeiros', 'F', 5, '03/07/1948', 7, 8, 11, 6, 2580);</v>
      </c>
    </row>
    <row r="1221" spans="1:30" ht="14.25" customHeight="1" x14ac:dyDescent="0.2">
      <c r="A1221" s="7" t="str" cm="1">
        <f t="array" aca="1" ref="A1221" ca="1">INDEX(Company!$A:$A,RANDBETWEEN(5,COUNTA(Company!$A:$A) + 1),1)</f>
        <v>6a51143286b03064a49cc2acbee63c09a0682d33</v>
      </c>
      <c r="B1221" s="7" t="str">
        <f ca="1">VLOOKUP($A1221,Company!$A:$B,2,FALSE)</f>
        <v>ACME Corporation</v>
      </c>
      <c r="C1221" s="5">
        <f t="shared" si="126"/>
        <v>1217</v>
      </c>
      <c r="D1221" s="5" t="str" cm="1">
        <f t="array" ref="D1221">SHA1HASH($C1221)</f>
        <v>76fbdd2b2ea23e13a5b1dbcf7900b3d92134f3a1</v>
      </c>
      <c r="E1221" s="6">
        <v>1</v>
      </c>
      <c r="F1221" s="7">
        <f ca="1">IF($C1221 = 1 + N("Presidente"),
    127,
    IF($C1221 = 2 + N("Vice-Presidente"),
        72,
        IF($C1221 = 3 + N("Secretária bilíngue"),
            13,
            RANDBETWEEN(5,COUNT(Name!$A:$A) + 1)
        )
    )
)</f>
        <v>198</v>
      </c>
      <c r="G1221" s="7" t="str">
        <f ca="1">VLOOKUP($F1221,Name!$A:$B,2,FALSE)</f>
        <v>José Emanuel</v>
      </c>
      <c r="H1221" s="7">
        <f ca="1" xml:space="preserve">
IF($C1221 = 1,
    0,
    RANDBETWEEN(5,COUNT('Last name'!$A:$A) + 1)
)</f>
        <v>67</v>
      </c>
      <c r="I1221" s="7" t="str">
        <f ca="1" xml:space="preserve">
IF($C1221 = 1 + N("Presidente"),
    "de Orléans e Bragança",
    VLOOKUP($H1221,'Last name'!$A:$B,2,FALSE) &amp; " " &amp; VLOOKUP(RANDBETWEEN(5,COUNT('Last name'!$A:$A) + 1),'Last name'!$A:$B,2,FALSE)
)</f>
        <v>Conti Romano</v>
      </c>
      <c r="J1221" s="7" t="str">
        <f t="shared" ca="1" si="127"/>
        <v>José Emanuel Conti Romano</v>
      </c>
      <c r="K1221" s="7" t="str" cm="1">
        <f t="array" aca="1" ref="K1221" ca="1">SHA1HASH($J1221)</f>
        <v>71424d8456ff26d41f9b3e80f55d3a6fc89a357b</v>
      </c>
      <c r="L1221" s="7" cm="1">
        <f t="array" aca="1" ref="L1221" ca="1">INDEX(States!$A:$A,RANDBETWEEN(5,COUNTA(States!$A:$A) + 1),1)</f>
        <v>9</v>
      </c>
      <c r="M1221" s="7" t="str">
        <f ca="1">$L1221 &amp; "|" &amp; VLOOKUP($L1221,States!$A:$B,2,FALSE)</f>
        <v>9|68b7ab1daf7c594d71db682ca70a5cb187f0524f</v>
      </c>
      <c r="N1221" s="7" t="str">
        <f ca="1">VLOOKUP($F1221,Name!$A:$C,3,FALSE)</f>
        <v>M</v>
      </c>
      <c r="O1221" s="7" t="str">
        <f ca="1">VLOOKUP($N1221,Gender!$A:$B,2,FALSE)</f>
        <v>Male</v>
      </c>
      <c r="P1221" s="7" t="str" cm="1">
        <f t="array" aca="1" ref="P1221" ca="1">INDEX('Marital status'!$A:$A,RANDBETWEEN(5,COUNTA('Marital status'!$A:$A) + 1),1)</f>
        <v>459031b19ec5bbd3b3dbc0a9dcf2cb6e6c6f7848</v>
      </c>
      <c r="Q1221" s="7" t="str">
        <f ca="1">VLOOKUP($P1221,'Marital status'!$A:$B,2,FALSE)</f>
        <v xml:space="preserve">Widowed </v>
      </c>
      <c r="R1221" s="7">
        <f t="shared" ca="1" si="128"/>
        <v>7</v>
      </c>
      <c r="S1221" s="7" t="e">
        <f ca="1">VLOOKUP($R1221,Race!$A:$B,2,FALSE)</f>
        <v>#N/A</v>
      </c>
      <c r="T1221" s="8">
        <f t="shared" ca="1" si="129"/>
        <v>22530</v>
      </c>
      <c r="U1221" s="6">
        <f t="shared" ca="1" si="130"/>
        <v>7</v>
      </c>
      <c r="V1221" s="8" t="str">
        <f ca="1">VLOOKUP($U1221,Education!$A:$B,2,FALSE)</f>
        <v>Undergraduate degree</v>
      </c>
      <c r="W1221" s="7">
        <f ca="1" xml:space="preserve">
  IF(OR($Y1221 = 5, $Y1221 = 6, $Y1221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221" s="7" t="str">
        <f ca="1">VLOOKUP($W1221,Department!$A:$B,2,FALSE)</f>
        <v>Communication &amp; Marketing</v>
      </c>
      <c r="Y1221" s="6">
        <f t="shared" ca="1" si="131"/>
        <v>10</v>
      </c>
      <c r="Z1221" s="7" t="str">
        <f ca="1">VLOOKUP($Y1221,Role!$A:$B,2,FALSE)</f>
        <v>Trainee</v>
      </c>
      <c r="AA1221" s="6" t="str">
        <f t="shared" ca="1" si="132"/>
        <v/>
      </c>
      <c r="AB1221" s="7" t="str">
        <f ca="1" xml:space="preserve">
IF($AA1221 &lt;&gt; "",
    VLOOKUP($AA1221,Level!$A:$B,2,FALSE),
    ""
)</f>
        <v/>
      </c>
      <c r="AC1221" s="1">
        <f ca="1" xml:space="preserve">
IF($Y1221 = 5 + N("Presidente"),
    27000,
    IF($Y1221 = 6 + N("Vice-presidente"),
        23000,
        IF(OR($Y1221 = 8, $Y1221= 13, $Y1221 = 12) + N("Secretária bilíngue ou coordenador ou especialista"),
            8000,
            IF($Y1221 = 7 + N("Diretor"),
                15000,
                IF($Y1221 = 14 + N("Gerente"),
                    12000,
                    IF($Y1221 = 9 + N("Estagiário"),
                        705,
                        IF($Y1221 = 10 + N("Trainee"),
                            805,
                            IF($Y1221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IF($U1221 = 7,
  500,
  IF($U1221 = 8,
    1000,
    IF($U1221 = 9,
      1500,
      IF($U1221 = 10,
        2000,
        0
      )
    )
  )
)
+
N("Adicional no salário por área")
+
IF($W1221 = 14 + N("Tecnologia da Informação"),
  120,
  IF($W1221 = 16 + N("Vendas"),
    110,
    IF($W1221 = 15 + N("Jurídico"),
      100,
      IF(OR($W1221 = 8, $W1221 = 9, $W1221 = 11) + N("Recursos humanos ou comercial ou comunicação e marketing"),
        80,
        0
      )
    )
  )
)
+
N("Adicionando pegadinha")
+
IF(AND($W1221 = 16, $U1221 = 9, $Y1221 = 11, $AA1221 = 5) + N("Se for de vendas, com mestrado, analista sênior"),
  IF($R1221 = 5,
    100,
    0
  )
  +
  IF($N1221 = "M",
    200,
    0
  ),
  0
)</f>
        <v>1385</v>
      </c>
      <c r="AD12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$A1221  &amp; ", "   &amp;
$C1221  &amp; ", "   &amp;
$E1221  &amp; ", '"  &amp;
$J1221  &amp; "', '" &amp;
$N1221  &amp; "', "  &amp;
$R1221  &amp; ", '"  &amp;
TEXT($T1221,"dd/mm/aaaa")  &amp; "', "   &amp;
$U1221  &amp; ", "   &amp;
$W1221  &amp; ", "   &amp;
$Y1221  &amp; ", "   &amp;
IF($AA1221 &lt;&gt; "", $AA1221, "NULL")  &amp; ", "   &amp;
$AC1221  &amp; ");"</f>
        <v>INSERT INTO bi4all.fac_employees (id_company_fk, id_employee_pk, flg_active, employee_name, id_gender_fk, id_race_fk, birthday, id_schooling_fk, id_department_fk, id_role_fk, id_level_fk, salary) VALUES (6a51143286b03064a49cc2acbee63c09a0682d33, 1217, 1, 'José Emanuel Conti Romano', 'M', 7, '06/09/1961', 7, 11, 10, NULL, 1385);</v>
      </c>
    </row>
    <row r="1222" spans="1:30" ht="14.25" customHeight="1" x14ac:dyDescent="0.2">
      <c r="A1222" s="7" t="str" cm="1">
        <f t="array" aca="1" ref="A1222" ca="1">INDEX(Company!$A:$A,RANDBETWEEN(5,COUNTA(Company!$A:$A) + 1),1)</f>
        <v>6a51143286b03064a49cc2acbee63c09a0682d33</v>
      </c>
      <c r="B1222" s="7" t="str">
        <f ca="1">VLOOKUP($A1222,Company!$A:$B,2,FALSE)</f>
        <v>ACME Corporation</v>
      </c>
      <c r="C1222" s="5">
        <f t="shared" ref="C1222:C1285" si="133">ROW() - 4</f>
        <v>1218</v>
      </c>
      <c r="D1222" s="5" t="str" cm="1">
        <f t="array" ref="D1222">SHA1HASH($C1222)</f>
        <v>7f1426a678c0021bbbf19eb1d7d6353054809224</v>
      </c>
      <c r="E1222" s="6">
        <v>1</v>
      </c>
      <c r="F1222" s="7">
        <f ca="1">IF($C1222 = 1 + N("Presidente"),
    127,
    IF($C1222 = 2 + N("Vice-Presidente"),
        72,
        IF($C1222 = 3 + N("Secretária bilíngue"),
            13,
            RANDBETWEEN(5,COUNT(Name!$A:$A) + 1)
        )
    )
)</f>
        <v>215</v>
      </c>
      <c r="G1222" s="7" t="str">
        <f ca="1">VLOOKUP($F1222,Name!$A:$B,2,FALSE)</f>
        <v>Kloe</v>
      </c>
      <c r="H1222" s="7">
        <f ca="1" xml:space="preserve">
IF($C1222 = 1,
    0,
    RANDBETWEEN(5,COUNT('Last name'!$A:$A) + 1)
)</f>
        <v>96</v>
      </c>
      <c r="I1222" s="7" t="str">
        <f ca="1" xml:space="preserve">
IF($C1222 = 1 + N("Presidente"),
    "de Orléans e Bragança",
    VLOOKUP($H1222,'Last name'!$A:$B,2,FALSE) &amp; " " &amp; VLOOKUP(RANDBETWEEN(5,COUNT('Last name'!$A:$A) + 1),'Last name'!$A:$B,2,FALSE)
)</f>
        <v>Gallo Marques</v>
      </c>
      <c r="J1222" s="7" t="str">
        <f t="shared" ref="J1222:J1285" ca="1" si="134">$G1222 &amp; " " &amp; $I1222</f>
        <v>Kloe Gallo Marques</v>
      </c>
      <c r="K1222" s="7" t="str" cm="1">
        <f t="array" aca="1" ref="K1222" ca="1">SHA1HASH($J1222)</f>
        <v>66c5461ebcdaa4a4c23b7128b34b32bdc7d140fc</v>
      </c>
      <c r="L1222" s="7" cm="1">
        <f t="array" aca="1" ref="L1222" ca="1">INDEX(States!$A:$A,RANDBETWEEN(5,COUNTA(States!$A:$A) + 1),1)</f>
        <v>10</v>
      </c>
      <c r="M1222" s="7" t="str">
        <f ca="1">$L1222 &amp; "|" &amp; VLOOKUP($L1222,States!$A:$B,2,FALSE)</f>
        <v>10|fa6e01394cea5decb8157a7e18fa2eeabf35410d</v>
      </c>
      <c r="N1222" s="7" t="str">
        <f ca="1">VLOOKUP($F1222,Name!$A:$C,3,FALSE)</f>
        <v>F</v>
      </c>
      <c r="O1222" s="7" t="str">
        <f ca="1">VLOOKUP($N1222,Gender!$A:$B,2,FALSE)</f>
        <v>Female</v>
      </c>
      <c r="P1222" s="7" t="str" cm="1">
        <f t="array" aca="1" ref="P1222" ca="1">INDEX('Marital status'!$A:$A,RANDBETWEEN(5,COUNTA('Marital status'!$A:$A) + 1),1)</f>
        <v>93ac84f4e0bd5c1c97b670a12a7fff6af89fb6b3</v>
      </c>
      <c r="Q1222" s="7" t="str">
        <f ca="1">VLOOKUP($P1222,'Marital status'!$A:$B,2,FALSE)</f>
        <v>DIVORCED</v>
      </c>
      <c r="R1222" s="7">
        <f t="shared" ref="R1222:R1285" ca="1" si="135" xml:space="preserve">
IF(AND($Y1222 &gt;= 5, $Y1222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1222" s="7" t="e">
        <f ca="1">VLOOKUP($R1222,Race!$A:$B,2,FALSE)</f>
        <v>#N/A</v>
      </c>
      <c r="T1222" s="8">
        <f t="shared" ref="T1222:T1285" ca="1" si="136" xml:space="preserve">
IF($Y1222 = 5 + N("CEO"),
    TODAY() - 16340,
    IF($Y1222 = 8 + N("Secretary"),
        RANDBETWEEN(TODAY() - 12418.5, TODAY()-6574.5),
        IF(OR($Y1222 = 7, $Y1222 = 14),
            RANDBETWEEN(TODAY() - 16071, TODAY() - 8766),
            IF(OR($Y1222 = 13, $Y1222 = 12, $Y1222 = 11),
                RANDBETWEEN(TODAY() - 27393.75, TODAY() - 12783.75),
                RANDBETWEEN(TODAY() - 27393.75, TODAY()-10957.5)
            )
        )
    )
)</f>
        <v>21325</v>
      </c>
      <c r="U1222" s="6">
        <f t="shared" ref="U1222:U1285" ca="1" si="137" xml:space="preserve">
IF(OR($Y1222 = 5, $Y1222 = 6) + N("Se for presidente ou vice-presidente"),
    10 + N("Doutor"),
    IF($Y1222 = 7 + N("Se for diretor"),
        RANDBETWEEN(8,10) + N("Graduate school or Master’s degree or Doctorate"),
        IF($Y1222 = 14 + N("If a manager"),
            RANDBETWEEN(7,9),
            IF(OR($Y1222 = 13, $Y1222 = 12, $Y1222 = 11) + N("If coordinator or specialist or analyst"),
                RANDBETWEEN(7,8),
                7
            )
        )
    )
)</f>
        <v>7</v>
      </c>
      <c r="V1222" s="8" t="str">
        <f ca="1">VLOOKUP($U1222,Education!$A:$B,2,FALSE)</f>
        <v>Undergraduate degree</v>
      </c>
      <c r="W1222" s="7">
        <f ca="1" xml:space="preserve">
  IF(OR($Y1222 = 5, $Y1222 = 6, $Y1222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222" s="7" t="str">
        <f ca="1">VLOOKUP($W1222,Department!$A:$B,2,FALSE)</f>
        <v>Administration</v>
      </c>
      <c r="Y1222" s="6">
        <f t="shared" ref="Y1222:Y1285" ca="1" si="138" xml:space="preserve">
IF($C1222 = 1 + N("Se matrícula for 1"),
  5 + N("Presidente"),
  IF($C1222 = 2 + N("Se matrícula for 2"),
    6 + N("Vice-presidente"),
    IF($C1222 = 3 + N("Se matrícula for 3"),
      8 + N("Secretária bilíngue"),
      IF(AND($C1222 &gt;= 4, $C1222 &lt;=14),
        7 + N("Diretor"),
        IF(AND($C1222 &gt;= 15, $C1222 &lt;= 25),
          14 + N("Manager"),
          IF(AND($C1222 &gt;= 26, $C1222 &lt;= 36),
            13 + N("Coordinador"),
            IF(AND($C1222 &gt;= 37, $C1222 &lt;= 47),
              12 + N("Especialista"),
                IF(MOD($C1222,2) = 0,
                  11 + N("Analista"),
                  RANDBETWEEN(9,10) + N("Estagiário ou Trainee")
                )
            )
          )
        )
      )
    )
  )
)</f>
        <v>11</v>
      </c>
      <c r="Z1222" s="7" t="str">
        <f ca="1">VLOOKUP($Y1222,Role!$A:$B,2,FALSE)</f>
        <v>Analyst</v>
      </c>
      <c r="AA1222" s="6">
        <f t="shared" ref="AA1222:AA1285" ca="1" si="139" xml:space="preserve">
IF($Y1222 = 11 + N("Analyst"),
    RANDBETWEEN(5, 7) + N("Jr, Pleno, Sr"),
    ""
)</f>
        <v>7</v>
      </c>
      <c r="AB1222" s="7" t="str">
        <f ca="1" xml:space="preserve">
IF($AA1222 &lt;&gt; "",
    VLOOKUP($AA1222,Level!$A:$B,2,FALSE),
    ""
)</f>
        <v>Senior</v>
      </c>
      <c r="AC1222" s="1">
        <f ca="1" xml:space="preserve">
IF($Y1222 = 5 + N("Presidente"),
    27000,
    IF($Y1222 = 6 + N("Vice-presidente"),
        23000,
        IF(OR($Y1222 = 8, $Y1222= 13, $Y1222 = 12) + N("Secretária bilíngue ou coordenador ou especialista"),
            8000,
            IF($Y1222 = 7 + N("Diretor"),
                15000,
                IF($Y1222 = 14 + N("Gerente"),
                    12000,
                    IF($Y1222 = 9 + N("Estagiário"),
                        705,
                        IF($Y1222 = 10 + N("Trainee"),
                            805,
                            IF($Y1222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IF($U1222 = 7,
  500,
  IF($U1222 = 8,
    1000,
    IF($U1222 = 9,
      1500,
      IF($U1222 = 10,
        2000,
        0
      )
    )
  )
)
+
N("Adicional no salário por área")
+
IF($W1222 = 14 + N("Tecnologia da Informação"),
  120,
  IF($W1222 = 16 + N("Vendas"),
    110,
    IF($W1222 = 15 + N("Jurídico"),
      100,
      IF(OR($W1222 = 8, $W1222 = 9, $W1222 = 11) + N("Recursos humanos ou comercial ou comunicação e marketing"),
        80,
        0
      )
    )
  )
)
+
N("Adicionando pegadinha")
+
IF(AND($W1222 = 16, $U1222 = 9, $Y1222 = 11, $AA1222 = 5) + N("Se for de vendas, com mestrado, analista sênior"),
  IF($R1222 = 5,
    100,
    0
  )
  +
  IF($N1222 = "M",
    200,
    0
  ),
  0
)</f>
        <v>2500</v>
      </c>
      <c r="AD12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$A1222  &amp; ", "   &amp;
$C1222  &amp; ", "   &amp;
$E1222  &amp; ", '"  &amp;
$J1222  &amp; "', '" &amp;
$N1222  &amp; "', "  &amp;
$R1222  &amp; ", '"  &amp;
TEXT($T1222,"dd/mm/aaaa")  &amp; "', "   &amp;
$U1222  &amp; ", "   &amp;
$W1222  &amp; ", "   &amp;
$Y1222  &amp; ", "   &amp;
IF($AA1222 &lt;&gt; "", $AA1222, "NULL")  &amp; ", "   &amp;
$AC1222  &amp; ");"</f>
        <v>INSERT INTO bi4all.fac_employees (id_company_fk, id_employee_pk, flg_active, employee_name, id_gender_fk, id_race_fk, birthday, id_schooling_fk, id_department_fk, id_role_fk, id_level_fk, salary) VALUES (6a51143286b03064a49cc2acbee63c09a0682d33, 1218, 1, 'Kloe Gallo Marques', 'F', 5, '20/05/1958', 7, 6, 11, 7, 2500);</v>
      </c>
    </row>
    <row r="1223" spans="1:30" ht="14.25" customHeight="1" x14ac:dyDescent="0.2">
      <c r="A1223" s="7" t="str" cm="1">
        <f t="array" aca="1" ref="A1223" ca="1">INDEX(Company!$A:$A,RANDBETWEEN(5,COUNTA(Company!$A:$A) + 1),1)</f>
        <v>6a51143286b03064a49cc2acbee63c09a0682d33</v>
      </c>
      <c r="B1223" s="7" t="str">
        <f ca="1">VLOOKUP($A1223,Company!$A:$B,2,FALSE)</f>
        <v>ACME Corporation</v>
      </c>
      <c r="C1223" s="5">
        <f t="shared" si="133"/>
        <v>1219</v>
      </c>
      <c r="D1223" s="5" t="str" cm="1">
        <f t="array" ref="D1223">SHA1HASH($C1223)</f>
        <v>15d1ee116284b85e5de3e00564518367fe994de7</v>
      </c>
      <c r="E1223" s="6">
        <v>1</v>
      </c>
      <c r="F1223" s="7">
        <f ca="1">IF($C1223 = 1 + N("Presidente"),
    127,
    IF($C1223 = 2 + N("Vice-Presidente"),
        72,
        IF($C1223 = 3 + N("Secretária bilíngue"),
            13,
            RANDBETWEEN(5,COUNT(Name!$A:$A) + 1)
        )
    )
)</f>
        <v>159</v>
      </c>
      <c r="G1223" s="7" t="str">
        <f ca="1">VLOOKUP($F1223,Name!$A:$B,2,FALSE)</f>
        <v>Gustavo</v>
      </c>
      <c r="H1223" s="7">
        <f ca="1" xml:space="preserve">
IF($C1223 = 1,
    0,
    RANDBETWEEN(5,COUNT('Last name'!$A:$A) + 1)
)</f>
        <v>50</v>
      </c>
      <c r="I1223" s="7" t="str">
        <f ca="1" xml:space="preserve">
IF($C1223 = 1 + N("Presidente"),
    "de Orléans e Bragança",
    VLOOKUP($H1223,'Last name'!$A:$B,2,FALSE) &amp; " " &amp; VLOOKUP(RANDBETWEEN(5,COUNT('Last name'!$A:$A) + 1),'Last name'!$A:$B,2,FALSE)
)</f>
        <v>Cabral Alvaregna</v>
      </c>
      <c r="J1223" s="7" t="str">
        <f t="shared" ca="1" si="134"/>
        <v>Gustavo Cabral Alvaregna</v>
      </c>
      <c r="K1223" s="7" t="str" cm="1">
        <f t="array" aca="1" ref="K1223" ca="1">SHA1HASH($J1223)</f>
        <v>4124623aa7f6648eb3702edbb320f23f90e564b1</v>
      </c>
      <c r="L1223" s="7" cm="1">
        <f t="array" aca="1" ref="L1223" ca="1">INDEX(States!$A:$A,RANDBETWEEN(5,COUNTA(States!$A:$A) + 1),1)</f>
        <v>15</v>
      </c>
      <c r="M1223" s="7" t="str">
        <f ca="1">$L1223 &amp; "|" &amp; VLOOKUP($L1223,States!$A:$B,2,FALSE)</f>
        <v>15|84c70141e5670a303e5eed7b334ba8b5ddb5b0d4</v>
      </c>
      <c r="N1223" s="7" t="str">
        <f ca="1">VLOOKUP($F1223,Name!$A:$C,3,FALSE)</f>
        <v>M</v>
      </c>
      <c r="O1223" s="7" t="str">
        <f ca="1">VLOOKUP($N1223,Gender!$A:$B,2,FALSE)</f>
        <v>Male</v>
      </c>
      <c r="P1223" s="7" t="str" cm="1">
        <f t="array" aca="1" ref="P1223" ca="1">INDEX('Marital status'!$A:$A,RANDBETWEEN(5,COUNTA('Marital status'!$A:$A) + 1),1)</f>
        <v>93ac84f4e0bd5c1c97b670a12a7fff6af89fb6b3</v>
      </c>
      <c r="Q1223" s="7" t="str">
        <f ca="1">VLOOKUP($P1223,'Marital status'!$A:$B,2,FALSE)</f>
        <v>DIVORCED</v>
      </c>
      <c r="R1223" s="7">
        <f t="shared" ca="1" si="135"/>
        <v>5</v>
      </c>
      <c r="S1223" s="7" t="e">
        <f ca="1">VLOOKUP($R1223,Race!$A:$B,2,FALSE)</f>
        <v>#N/A</v>
      </c>
      <c r="T1223" s="8">
        <f t="shared" ca="1" si="136"/>
        <v>26147</v>
      </c>
      <c r="U1223" s="6">
        <f t="shared" ca="1" si="137"/>
        <v>7</v>
      </c>
      <c r="V1223" s="8" t="str">
        <f ca="1">VLOOKUP($U1223,Education!$A:$B,2,FALSE)</f>
        <v>Undergraduate degree</v>
      </c>
      <c r="W1223" s="7">
        <f ca="1" xml:space="preserve">
  IF(OR($Y1223 = 5, $Y1223 = 6, $Y1223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223" s="7" t="str">
        <f ca="1">VLOOKUP($W1223,Department!$A:$B,2,FALSE)</f>
        <v>Finance</v>
      </c>
      <c r="Y1223" s="6">
        <f t="shared" ca="1" si="138"/>
        <v>9</v>
      </c>
      <c r="Z1223" s="7" t="str">
        <f ca="1">VLOOKUP($Y1223,Role!$A:$B,2,FALSE)</f>
        <v>Intern</v>
      </c>
      <c r="AA1223" s="6" t="str">
        <f t="shared" ca="1" si="139"/>
        <v/>
      </c>
      <c r="AB1223" s="7" t="str">
        <f ca="1" xml:space="preserve">
IF($AA1223 &lt;&gt; "",
    VLOOKUP($AA1223,Level!$A:$B,2,FALSE),
    ""
)</f>
        <v/>
      </c>
      <c r="AC1223" s="1">
        <f ca="1" xml:space="preserve">
IF($Y1223 = 5 + N("Presidente"),
    27000,
    IF($Y1223 = 6 + N("Vice-presidente"),
        23000,
        IF(OR($Y1223 = 8, $Y1223= 13, $Y1223 = 12) + N("Secretária bilíngue ou coordenador ou especialista"),
            8000,
            IF($Y1223 = 7 + N("Diretor"),
                15000,
                IF($Y1223 = 14 + N("Gerente"),
                    12000,
                    IF($Y1223 = 9 + N("Estagiário"),
                        705,
                        IF($Y1223 = 10 + N("Trainee"),
                            805,
                            IF($Y1223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IF($U1223 = 7,
  500,
  IF($U1223 = 8,
    1000,
    IF($U1223 = 9,
      1500,
      IF($U1223 = 10,
        2000,
        0
      )
    )
  )
)
+
N("Adicional no salário por área")
+
IF($W1223 = 14 + N("Tecnologia da Informação"),
  120,
  IF($W1223 = 16 + N("Vendas"),
    110,
    IF($W1223 = 15 + N("Jurídico"),
      100,
      IF(OR($W1223 = 8, $W1223 = 9, $W1223 = 11) + N("Recursos humanos ou comercial ou comunicação e marketing"),
        80,
        0
      )
    )
  )
)
+
N("Adicionando pegadinha")
+
IF(AND($W1223 = 16, $U1223 = 9, $Y1223 = 11, $AA1223 = 5) + N("Se for de vendas, com mestrado, analista sênior"),
  IF($R1223 = 5,
    100,
    0
  )
  +
  IF($N1223 = "M",
    200,
    0
  ),
  0
)</f>
        <v>1205</v>
      </c>
      <c r="AD12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$A1223  &amp; ", "   &amp;
$C1223  &amp; ", "   &amp;
$E1223  &amp; ", '"  &amp;
$J1223  &amp; "', '" &amp;
$N1223  &amp; "', "  &amp;
$R1223  &amp; ", '"  &amp;
TEXT($T1223,"dd/mm/aaaa")  &amp; "', "   &amp;
$U1223  &amp; ", "   &amp;
$W1223  &amp; ", "   &amp;
$Y1223  &amp; ", "   &amp;
IF($AA1223 &lt;&gt; "", $AA1223, "NULL")  &amp; ", "   &amp;
$AC1223  &amp; ");"</f>
        <v>INSERT INTO bi4all.fac_employees (id_company_fk, id_employee_pk, flg_active, employee_name, id_gender_fk, id_race_fk, birthday, id_schooling_fk, id_department_fk, id_role_fk, id_level_fk, salary) VALUES (6a51143286b03064a49cc2acbee63c09a0682d33, 1219, 1, 'Gustavo Cabral Alvaregna', 'M', 5, '02/08/1971', 7, 7, 9, NULL, 1205);</v>
      </c>
    </row>
    <row r="1224" spans="1:30" ht="14.25" customHeight="1" x14ac:dyDescent="0.2">
      <c r="A1224" s="7" t="str" cm="1">
        <f t="array" aca="1" ref="A1224" ca="1">INDEX(Company!$A:$A,RANDBETWEEN(5,COUNTA(Company!$A:$A) + 1),1)</f>
        <v>6a51143286b03064a49cc2acbee63c09a0682d33</v>
      </c>
      <c r="B1224" s="7" t="str">
        <f ca="1">VLOOKUP($A1224,Company!$A:$B,2,FALSE)</f>
        <v>ACME Corporation</v>
      </c>
      <c r="C1224" s="5">
        <f t="shared" si="133"/>
        <v>1220</v>
      </c>
      <c r="D1224" s="5" t="str" cm="1">
        <f t="array" ref="D1224">SHA1HASH($C1224)</f>
        <v>7173e41e4de7a780906fada68a682817c8803ed2</v>
      </c>
      <c r="E1224" s="6">
        <v>1</v>
      </c>
      <c r="F1224" s="7">
        <f ca="1">IF($C1224 = 1 + N("Presidente"),
    127,
    IF($C1224 = 2 + N("Vice-Presidente"),
        72,
        IF($C1224 = 3 + N("Secretária bilíngue"),
            13,
            RANDBETWEEN(5,COUNT(Name!$A:$A) + 1)
        )
    )
)</f>
        <v>295</v>
      </c>
      <c r="G1224" s="7" t="str">
        <f ca="1">VLOOKUP($F1224,Name!$A:$B,2,FALSE)</f>
        <v>Miguel</v>
      </c>
      <c r="H1224" s="7">
        <f ca="1" xml:space="preserve">
IF($C1224 = 1,
    0,
    RANDBETWEEN(5,COUNT('Last name'!$A:$A) + 1)
)</f>
        <v>61</v>
      </c>
      <c r="I1224" s="7" t="str">
        <f ca="1" xml:space="preserve">
IF($C1224 = 1 + N("Presidente"),
    "de Orléans e Bragança",
    VLOOKUP($H1224,'Last name'!$A:$B,2,FALSE) &amp; " " &amp; VLOOKUP(RANDBETWEEN(5,COUNT('Last name'!$A:$A) + 1),'Last name'!$A:$B,2,FALSE)
)</f>
        <v>Caruso Badu</v>
      </c>
      <c r="J1224" s="7" t="str">
        <f t="shared" ca="1" si="134"/>
        <v>Miguel Caruso Badu</v>
      </c>
      <c r="K1224" s="7" t="str" cm="1">
        <f t="array" aca="1" ref="K1224" ca="1">SHA1HASH($J1224)</f>
        <v>f238c68e145acaba58c1cc2ea547922d4fef6990</v>
      </c>
      <c r="L1224" s="7" cm="1">
        <f t="array" aca="1" ref="L1224" ca="1">INDEX(States!$A:$A,RANDBETWEEN(5,COUNTA(States!$A:$A) + 1),1)</f>
        <v>7</v>
      </c>
      <c r="M1224" s="7" t="str">
        <f ca="1">$L1224 &amp; "|" &amp; VLOOKUP($L1224,States!$A:$B,2,FALSE)</f>
        <v>7|f2e12883042f184299ea408f79a5077ec107e25e</v>
      </c>
      <c r="N1224" s="7" t="str">
        <f ca="1">VLOOKUP($F1224,Name!$A:$C,3,FALSE)</f>
        <v>M</v>
      </c>
      <c r="O1224" s="7" t="str">
        <f ca="1">VLOOKUP($N1224,Gender!$A:$B,2,FALSE)</f>
        <v>Male</v>
      </c>
      <c r="P1224" s="7" t="str" cm="1">
        <f t="array" aca="1" ref="P1224" ca="1">INDEX('Marital status'!$A:$A,RANDBETWEEN(5,COUNTA('Marital status'!$A:$A) + 1),1)</f>
        <v>3266897012b6dcc5723033bc25891bf99efcff6f</v>
      </c>
      <c r="Q1224" s="7" t="str">
        <f ca="1">VLOOKUP($P1224,'Marital status'!$A:$B,2,FALSE)</f>
        <v>MarrieD</v>
      </c>
      <c r="R1224" s="7">
        <f t="shared" ca="1" si="135"/>
        <v>5</v>
      </c>
      <c r="S1224" s="7" t="e">
        <f ca="1">VLOOKUP($R1224,Race!$A:$B,2,FALSE)</f>
        <v>#N/A</v>
      </c>
      <c r="T1224" s="8">
        <f t="shared" ca="1" si="136"/>
        <v>26734</v>
      </c>
      <c r="U1224" s="6">
        <f t="shared" ca="1" si="137"/>
        <v>7</v>
      </c>
      <c r="V1224" s="8" t="str">
        <f ca="1">VLOOKUP($U1224,Education!$A:$B,2,FALSE)</f>
        <v>Undergraduate degree</v>
      </c>
      <c r="W1224" s="7">
        <f ca="1" xml:space="preserve">
  IF(OR($Y1224 = 5, $Y1224 = 6, $Y1224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224" s="7" t="str">
        <f ca="1">VLOOKUP($W1224,Department!$A:$B,2,FALSE)</f>
        <v>Administration</v>
      </c>
      <c r="Y1224" s="6">
        <f t="shared" ca="1" si="138"/>
        <v>11</v>
      </c>
      <c r="Z1224" s="7" t="str">
        <f ca="1">VLOOKUP($Y1224,Role!$A:$B,2,FALSE)</f>
        <v>Analyst</v>
      </c>
      <c r="AA1224" s="6">
        <f t="shared" ca="1" si="139"/>
        <v>6</v>
      </c>
      <c r="AB1224" s="7" t="str">
        <f ca="1" xml:space="preserve">
IF($AA1224 &lt;&gt; "",
    VLOOKUP($AA1224,Level!$A:$B,2,FALSE),
    ""
)</f>
        <v>Pleno</v>
      </c>
      <c r="AC1224" s="1">
        <f ca="1" xml:space="preserve">
IF($Y1224 = 5 + N("Presidente"),
    27000,
    IF($Y1224 = 6 + N("Vice-presidente"),
        23000,
        IF(OR($Y1224 = 8, $Y1224= 13, $Y1224 = 12) + N("Secretária bilíngue ou coordenador ou especialista"),
            8000,
            IF($Y1224 = 7 + N("Diretor"),
                15000,
                IF($Y1224 = 14 + N("Gerente"),
                    12000,
                    IF($Y1224 = 9 + N("Estagiário"),
                        705,
                        IF($Y1224 = 10 + N("Trainee"),
                            805,
                            IF($Y1224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IF($U1224 = 7,
  500,
  IF($U1224 = 8,
    1000,
    IF($U1224 = 9,
      1500,
      IF($U1224 = 10,
        2000,
        0
      )
    )
  )
)
+
N("Adicional no salário por área")
+
IF($W1224 = 14 + N("Tecnologia da Informação"),
  120,
  IF($W1224 = 16 + N("Vendas"),
    110,
    IF($W1224 = 15 + N("Jurídico"),
      100,
      IF(OR($W1224 = 8, $W1224 = 9, $W1224 = 11) + N("Recursos humanos ou comercial ou comunicação e marketing"),
        80,
        0
      )
    )
  )
)
+
N("Adicionando pegadinha")
+
IF(AND($W1224 = 16, $U1224 = 9, $Y1224 = 11, $AA1224 = 5) + N("Se for de vendas, com mestrado, analista sênior"),
  IF($R1224 = 5,
    100,
    0
  )
  +
  IF($N1224 = "M",
    200,
    0
  ),
  0
)</f>
        <v>2500</v>
      </c>
      <c r="AD12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$A1224  &amp; ", "   &amp;
$C1224  &amp; ", "   &amp;
$E1224  &amp; ", '"  &amp;
$J1224  &amp; "', '" &amp;
$N1224  &amp; "', "  &amp;
$R1224  &amp; ", '"  &amp;
TEXT($T1224,"dd/mm/aaaa")  &amp; "', "   &amp;
$U1224  &amp; ", "   &amp;
$W1224  &amp; ", "   &amp;
$Y1224  &amp; ", "   &amp;
IF($AA1224 &lt;&gt; "", $AA1224, "NULL")  &amp; ", "   &amp;
$AC1224  &amp; ");"</f>
        <v>INSERT INTO bi4all.fac_employees (id_company_fk, id_employee_pk, flg_active, employee_name, id_gender_fk, id_race_fk, birthday, id_schooling_fk, id_department_fk, id_role_fk, id_level_fk, salary) VALUES (6a51143286b03064a49cc2acbee63c09a0682d33, 1220, 1, 'Miguel Caruso Badu', 'M', 5, '11/03/1973', 7, 6, 11, 6, 2500);</v>
      </c>
    </row>
    <row r="1225" spans="1:30" ht="14.25" customHeight="1" x14ac:dyDescent="0.2">
      <c r="A1225" s="7" t="str" cm="1">
        <f t="array" aca="1" ref="A1225" ca="1">INDEX(Company!$A:$A,RANDBETWEEN(5,COUNTA(Company!$A:$A) + 1),1)</f>
        <v>6a51143286b03064a49cc2acbee63c09a0682d33</v>
      </c>
      <c r="B1225" s="7" t="str">
        <f ca="1">VLOOKUP($A1225,Company!$A:$B,2,FALSE)</f>
        <v>ACME Corporation</v>
      </c>
      <c r="C1225" s="5">
        <f t="shared" si="133"/>
        <v>1221</v>
      </c>
      <c r="D1225" s="5" t="str" cm="1">
        <f t="array" ref="D1225">SHA1HASH($C1225)</f>
        <v>22a366e578fc19525be71b6b3013ef8cc5cb1a74</v>
      </c>
      <c r="E1225" s="6">
        <v>1</v>
      </c>
      <c r="F1225" s="7">
        <f ca="1">IF($C1225 = 1 + N("Presidente"),
    127,
    IF($C1225 = 2 + N("Vice-Presidente"),
        72,
        IF($C1225 = 3 + N("Secretária bilíngue"),
            13,
            RANDBETWEEN(5,COUNT(Name!$A:$A) + 1)
        )
    )
)</f>
        <v>257</v>
      </c>
      <c r="G1225" s="7" t="str">
        <f ca="1">VLOOKUP($F1225,Name!$A:$B,2,FALSE)</f>
        <v>Maria</v>
      </c>
      <c r="H1225" s="7">
        <f ca="1" xml:space="preserve">
IF($C1225 = 1,
    0,
    RANDBETWEEN(5,COUNT('Last name'!$A:$A) + 1)
)</f>
        <v>16</v>
      </c>
      <c r="I1225" s="7" t="str">
        <f ca="1" xml:space="preserve">
IF($C1225 = 1 + N("Presidente"),
    "de Orléans e Bragança",
    VLOOKUP($H1225,'Last name'!$A:$B,2,FALSE) &amp; " " &amp; VLOOKUP(RANDBETWEEN(5,COUNT('Last name'!$A:$A) + 1),'Last name'!$A:$B,2,FALSE)
)</f>
        <v>Amor Abranches</v>
      </c>
      <c r="J1225" s="7" t="str">
        <f t="shared" ca="1" si="134"/>
        <v>Maria Amor Abranches</v>
      </c>
      <c r="K1225" s="7" t="str" cm="1">
        <f t="array" aca="1" ref="K1225" ca="1">SHA1HASH($J1225)</f>
        <v>4c2a4dac0eda371f08d9fc6d9d937d20d73c3501</v>
      </c>
      <c r="L1225" s="7" cm="1">
        <f t="array" aca="1" ref="L1225" ca="1">INDEX(States!$A:$A,RANDBETWEEN(5,COUNTA(States!$A:$A) + 1),1)</f>
        <v>6</v>
      </c>
      <c r="M1225" s="7" t="str">
        <f ca="1">$L1225 &amp; "|" &amp; VLOOKUP($L1225,States!$A:$B,2,FALSE)</f>
        <v>6|990f6b5f2170b43d022d539b1260b5f1af889998</v>
      </c>
      <c r="N1225" s="7" t="str">
        <f ca="1">VLOOKUP($F1225,Name!$A:$C,3,FALSE)</f>
        <v>F</v>
      </c>
      <c r="O1225" s="7" t="str">
        <f ca="1">VLOOKUP($N1225,Gender!$A:$B,2,FALSE)</f>
        <v>Female</v>
      </c>
      <c r="P1225" s="7" t="str" cm="1">
        <f t="array" aca="1" ref="P1225" ca="1">INDEX('Marital status'!$A:$A,RANDBETWEEN(5,COUNTA('Marital status'!$A:$A) + 1),1)</f>
        <v>3266897012b6dcc5723033bc25891bf99efcff6f</v>
      </c>
      <c r="Q1225" s="7" t="str">
        <f ca="1">VLOOKUP($P1225,'Marital status'!$A:$B,2,FALSE)</f>
        <v>MarrieD</v>
      </c>
      <c r="R1225" s="7">
        <f t="shared" ca="1" si="135"/>
        <v>6</v>
      </c>
      <c r="S1225" s="7" t="e">
        <f ca="1">VLOOKUP($R1225,Race!$A:$B,2,FALSE)</f>
        <v>#N/A</v>
      </c>
      <c r="T1225" s="8">
        <f t="shared" ca="1" si="136"/>
        <v>30971</v>
      </c>
      <c r="U1225" s="6">
        <f t="shared" ca="1" si="137"/>
        <v>7</v>
      </c>
      <c r="V1225" s="8" t="str">
        <f ca="1">VLOOKUP($U1225,Education!$A:$B,2,FALSE)</f>
        <v>Undergraduate degree</v>
      </c>
      <c r="W1225" s="7">
        <f ca="1" xml:space="preserve">
  IF(OR($Y1225 = 5, $Y1225 = 6, $Y1225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225" s="7" t="str">
        <f ca="1">VLOOKUP($W1225,Department!$A:$B,2,FALSE)</f>
        <v>Finance</v>
      </c>
      <c r="Y1225" s="6">
        <f t="shared" ca="1" si="138"/>
        <v>10</v>
      </c>
      <c r="Z1225" s="7" t="str">
        <f ca="1">VLOOKUP($Y1225,Role!$A:$B,2,FALSE)</f>
        <v>Trainee</v>
      </c>
      <c r="AA1225" s="6" t="str">
        <f t="shared" ca="1" si="139"/>
        <v/>
      </c>
      <c r="AB1225" s="7" t="str">
        <f ca="1" xml:space="preserve">
IF($AA1225 &lt;&gt; "",
    VLOOKUP($AA1225,Level!$A:$B,2,FALSE),
    ""
)</f>
        <v/>
      </c>
      <c r="AC1225" s="1">
        <f ca="1" xml:space="preserve">
IF($Y1225 = 5 + N("Presidente"),
    27000,
    IF($Y1225 = 6 + N("Vice-presidente"),
        23000,
        IF(OR($Y1225 = 8, $Y1225= 13, $Y1225 = 12) + N("Secretária bilíngue ou coordenador ou especialista"),
            8000,
            IF($Y1225 = 7 + N("Diretor"),
                15000,
                IF($Y1225 = 14 + N("Gerente"),
                    12000,
                    IF($Y1225 = 9 + N("Estagiário"),
                        705,
                        IF($Y1225 = 10 + N("Trainee"),
                            805,
                            IF($Y1225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IF($U1225 = 7,
  500,
  IF($U1225 = 8,
    1000,
    IF($U1225 = 9,
      1500,
      IF($U1225 = 10,
        2000,
        0
      )
    )
  )
)
+
N("Adicional no salário por área")
+
IF($W1225 = 14 + N("Tecnologia da Informação"),
  120,
  IF($W1225 = 16 + N("Vendas"),
    110,
    IF($W1225 = 15 + N("Jurídico"),
      100,
      IF(OR($W1225 = 8, $W1225 = 9, $W1225 = 11) + N("Recursos humanos ou comercial ou comunicação e marketing"),
        80,
        0
      )
    )
  )
)
+
N("Adicionando pegadinha")
+
IF(AND($W1225 = 16, $U1225 = 9, $Y1225 = 11, $AA1225 = 5) + N("Se for de vendas, com mestrado, analista sênior"),
  IF($R1225 = 5,
    100,
    0
  )
  +
  IF($N1225 = "M",
    200,
    0
  ),
  0
)</f>
        <v>1305</v>
      </c>
      <c r="AD12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$A1225  &amp; ", "   &amp;
$C1225  &amp; ", "   &amp;
$E1225  &amp; ", '"  &amp;
$J1225  &amp; "', '" &amp;
$N1225  &amp; "', "  &amp;
$R1225  &amp; ", '"  &amp;
TEXT($T1225,"dd/mm/aaaa")  &amp; "', "   &amp;
$U1225  &amp; ", "   &amp;
$W1225  &amp; ", "   &amp;
$Y1225  &amp; ", "   &amp;
IF($AA1225 &lt;&gt; "", $AA1225, "NULL")  &amp; ", "   &amp;
$AC1225  &amp; ");"</f>
        <v>INSERT INTO bi4all.fac_employees (id_company_fk, id_employee_pk, flg_active, employee_name, id_gender_fk, id_race_fk, birthday, id_schooling_fk, id_department_fk, id_role_fk, id_level_fk, salary) VALUES (6a51143286b03064a49cc2acbee63c09a0682d33, 1221, 1, 'Maria Amor Abranches', 'F', 6, '16/10/1984', 7, 7, 10, NULL, 1305);</v>
      </c>
    </row>
    <row r="1226" spans="1:30" ht="14.25" customHeight="1" x14ac:dyDescent="0.2">
      <c r="A1226" s="7" t="str" cm="1">
        <f t="array" aca="1" ref="A1226" ca="1">INDEX(Company!$A:$A,RANDBETWEEN(5,COUNTA(Company!$A:$A) + 1),1)</f>
        <v>6a51143286b03064a49cc2acbee63c09a0682d33</v>
      </c>
      <c r="B1226" s="7" t="str">
        <f ca="1">VLOOKUP($A1226,Company!$A:$B,2,FALSE)</f>
        <v>ACME Corporation</v>
      </c>
      <c r="C1226" s="5">
        <f t="shared" si="133"/>
        <v>1222</v>
      </c>
      <c r="D1226" s="5" t="str" cm="1">
        <f t="array" ref="D1226">SHA1HASH($C1226)</f>
        <v>5aab0703d8e504fd68b829dcfed270c59f51e23f</v>
      </c>
      <c r="E1226" s="6">
        <v>1</v>
      </c>
      <c r="F1226" s="7">
        <f ca="1">IF($C1226 = 1 + N("Presidente"),
    127,
    IF($C1226 = 2 + N("Vice-Presidente"),
        72,
        IF($C1226 = 3 + N("Secretária bilíngue"),
            13,
            RANDBETWEEN(5,COUNT(Name!$A:$A) + 1)
        )
    )
)</f>
        <v>207</v>
      </c>
      <c r="G1226" s="7" t="str">
        <f ca="1">VLOOKUP($F1226,Name!$A:$B,2,FALSE)</f>
        <v>Kamille</v>
      </c>
      <c r="H1226" s="7">
        <f ca="1" xml:space="preserve">
IF($C1226 = 1,
    0,
    RANDBETWEEN(5,COUNT('Last name'!$A:$A) + 1)
)</f>
        <v>97</v>
      </c>
      <c r="I1226" s="7" t="str">
        <f ca="1" xml:space="preserve">
IF($C1226 = 1 + N("Presidente"),
    "de Orléans e Bragança",
    VLOOKUP($H1226,'Last name'!$A:$B,2,FALSE) &amp; " " &amp; VLOOKUP(RANDBETWEEN(5,COUNT('Last name'!$A:$A) + 1),'Last name'!$A:$B,2,FALSE)
)</f>
        <v>Garcia Evangelista</v>
      </c>
      <c r="J1226" s="7" t="str">
        <f t="shared" ca="1" si="134"/>
        <v>Kamille Garcia Evangelista</v>
      </c>
      <c r="K1226" s="7" t="str" cm="1">
        <f t="array" aca="1" ref="K1226" ca="1">SHA1HASH($J1226)</f>
        <v>f2480215be7a1467bfe7d6b7ac6e401c108496e1</v>
      </c>
      <c r="L1226" s="7" cm="1">
        <f t="array" aca="1" ref="L1226" ca="1">INDEX(States!$A:$A,RANDBETWEEN(5,COUNTA(States!$A:$A) + 1),1)</f>
        <v>19</v>
      </c>
      <c r="M1226" s="7" t="str">
        <f ca="1">$L1226 &amp; "|" &amp; VLOOKUP($L1226,States!$A:$B,2,FALSE)</f>
        <v>19|bd4a752045e2a790745f147976385d85d6dbdece</v>
      </c>
      <c r="N1226" s="7" t="str">
        <f ca="1">VLOOKUP($F1226,Name!$A:$C,3,FALSE)</f>
        <v>F</v>
      </c>
      <c r="O1226" s="7" t="str">
        <f ca="1">VLOOKUP($N1226,Gender!$A:$B,2,FALSE)</f>
        <v>Female</v>
      </c>
      <c r="P1226" s="7" t="str" cm="1">
        <f t="array" aca="1" ref="P1226" ca="1">INDEX('Marital status'!$A:$A,RANDBETWEEN(5,COUNTA('Marital status'!$A:$A) + 1),1)</f>
        <v>ce0b1612aa711b78a720295d271a33894e2b72bf</v>
      </c>
      <c r="Q1226" s="7" t="str">
        <f ca="1">VLOOKUP($P1226,'Marital status'!$A:$B,2,FALSE)</f>
        <v>single</v>
      </c>
      <c r="R1226" s="7">
        <f t="shared" ca="1" si="135"/>
        <v>5</v>
      </c>
      <c r="S1226" s="7" t="e">
        <f ca="1">VLOOKUP($R1226,Race!$A:$B,2,FALSE)</f>
        <v>#N/A</v>
      </c>
      <c r="T1226" s="8">
        <f t="shared" ca="1" si="136"/>
        <v>22561</v>
      </c>
      <c r="U1226" s="6">
        <f t="shared" ca="1" si="137"/>
        <v>8</v>
      </c>
      <c r="V1226" s="8" t="str">
        <f ca="1">VLOOKUP($U1226,Education!$A:$B,2,FALSE)</f>
        <v>Graduate school</v>
      </c>
      <c r="W1226" s="7">
        <f ca="1" xml:space="preserve">
  IF(OR($Y1226 = 5, $Y1226 = 6, $Y1226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226" s="7" t="str">
        <f ca="1">VLOOKUP($W1226,Department!$A:$B,2,FALSE)</f>
        <v>Communication &amp; Marketing</v>
      </c>
      <c r="Y1226" s="6">
        <f t="shared" ca="1" si="138"/>
        <v>11</v>
      </c>
      <c r="Z1226" s="7" t="str">
        <f ca="1">VLOOKUP($Y1226,Role!$A:$B,2,FALSE)</f>
        <v>Analyst</v>
      </c>
      <c r="AA1226" s="6">
        <f t="shared" ca="1" si="139"/>
        <v>5</v>
      </c>
      <c r="AB1226" s="7" t="str">
        <f ca="1" xml:space="preserve">
IF($AA1226 &lt;&gt; "",
    VLOOKUP($AA1226,Level!$A:$B,2,FALSE),
    ""
)</f>
        <v>Junior</v>
      </c>
      <c r="AC1226" s="1">
        <f ca="1" xml:space="preserve">
IF($Y1226 = 5 + N("Presidente"),
    27000,
    IF($Y1226 = 6 + N("Vice-presidente"),
        23000,
        IF(OR($Y1226 = 8, $Y1226= 13, $Y1226 = 12) + N("Secretária bilíngue ou coordenador ou especialista"),
            8000,
            IF($Y1226 = 7 + N("Diretor"),
                15000,
                IF($Y1226 = 14 + N("Gerente"),
                    12000,
                    IF($Y1226 = 9 + N("Estagiário"),
                        705,
                        IF($Y1226 = 10 + N("Trainee"),
                            805,
                            IF($Y1226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IF($U1226 = 7,
  500,
  IF($U1226 = 8,
    1000,
    IF($U1226 = 9,
      1500,
      IF($U1226 = 10,
        2000,
        0
      )
    )
  )
)
+
N("Adicional no salário por área")
+
IF($W1226 = 14 + N("Tecnologia da Informação"),
  120,
  IF($W1226 = 16 + N("Vendas"),
    110,
    IF($W1226 = 15 + N("Jurídico"),
      100,
      IF(OR($W1226 = 8, $W1226 = 9, $W1226 = 11) + N("Recursos humanos ou comercial ou comunicação e marketing"),
        80,
        0
      )
    )
  )
)
+
N("Adicionando pegadinha")
+
IF(AND($W1226 = 16, $U1226 = 9, $Y1226 = 11, $AA1226 = 5) + N("Se for de vendas, com mestrado, analista sênior"),
  IF($R1226 = 5,
    100,
    0
  )
  +
  IF($N1226 = "M",
    200,
    0
  ),
  0
)</f>
        <v>3080</v>
      </c>
      <c r="AD12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$A1226  &amp; ", "   &amp;
$C1226  &amp; ", "   &amp;
$E1226  &amp; ", '"  &amp;
$J1226  &amp; "', '" &amp;
$N1226  &amp; "', "  &amp;
$R1226  &amp; ", '"  &amp;
TEXT($T1226,"dd/mm/aaaa")  &amp; "', "   &amp;
$U1226  &amp; ", "   &amp;
$W1226  &amp; ", "   &amp;
$Y1226  &amp; ", "   &amp;
IF($AA1226 &lt;&gt; "", $AA1226, "NULL")  &amp; ", "   &amp;
$AC1226  &amp; ");"</f>
        <v>INSERT INTO bi4all.fac_employees (id_company_fk, id_employee_pk, flg_active, employee_name, id_gender_fk, id_race_fk, birthday, id_schooling_fk, id_department_fk, id_role_fk, id_level_fk, salary) VALUES (6a51143286b03064a49cc2acbee63c09a0682d33, 1222, 1, 'Kamille Garcia Evangelista', 'F', 5, '07/10/1961', 8, 11, 11, 5, 3080);</v>
      </c>
    </row>
    <row r="1227" spans="1:30" ht="14.25" customHeight="1" x14ac:dyDescent="0.2">
      <c r="A1227" s="7" t="str" cm="1">
        <f t="array" aca="1" ref="A1227" ca="1">INDEX(Company!$A:$A,RANDBETWEEN(5,COUNTA(Company!$A:$A) + 1),1)</f>
        <v>6a51143286b03064a49cc2acbee63c09a0682d33</v>
      </c>
      <c r="B1227" s="7" t="str">
        <f ca="1">VLOOKUP($A1227,Company!$A:$B,2,FALSE)</f>
        <v>ACME Corporation</v>
      </c>
      <c r="C1227" s="5">
        <f t="shared" si="133"/>
        <v>1223</v>
      </c>
      <c r="D1227" s="5" t="str" cm="1">
        <f t="array" ref="D1227">SHA1HASH($C1227)</f>
        <v>297beb01dd21c5a2aad009da6abb91d4bc0fdc6d</v>
      </c>
      <c r="E1227" s="6">
        <v>1</v>
      </c>
      <c r="F1227" s="7">
        <f ca="1">IF($C1227 = 1 + N("Presidente"),
    127,
    IF($C1227 = 2 + N("Vice-Presidente"),
        72,
        IF($C1227 = 3 + N("Secretária bilíngue"),
            13,
            RANDBETWEEN(5,COUNT(Name!$A:$A) + 1)
        )
    )
)</f>
        <v>316</v>
      </c>
      <c r="G1227" s="7" t="str">
        <f ca="1">VLOOKUP($F1227,Name!$A:$B,2,FALSE)</f>
        <v>Pedro</v>
      </c>
      <c r="H1227" s="7">
        <f ca="1" xml:space="preserve">
IF($C1227 = 1,
    0,
    RANDBETWEEN(5,COUNT('Last name'!$A:$A) + 1)
)</f>
        <v>124</v>
      </c>
      <c r="I1227" s="7" t="str">
        <f ca="1" xml:space="preserve">
IF($C1227 = 1 + N("Presidente"),
    "de Orléans e Bragança",
    VLOOKUP($H1227,'Last name'!$A:$B,2,FALSE) &amp; " " &amp; VLOOKUP(RANDBETWEEN(5,COUNT('Last name'!$A:$A) + 1),'Last name'!$A:$B,2,FALSE)
)</f>
        <v>Mazza Furtado</v>
      </c>
      <c r="J1227" s="7" t="str">
        <f t="shared" ca="1" si="134"/>
        <v>Pedro Mazza Furtado</v>
      </c>
      <c r="K1227" s="7" t="str" cm="1">
        <f t="array" aca="1" ref="K1227" ca="1">SHA1HASH($J1227)</f>
        <v>b6f0634bfc0d217b751c44ff15d5ea42a2243e7f</v>
      </c>
      <c r="L1227" s="7" cm="1">
        <f t="array" aca="1" ref="L1227" ca="1">INDEX(States!$A:$A,RANDBETWEEN(5,COUNTA(States!$A:$A) + 1),1)</f>
        <v>7</v>
      </c>
      <c r="M1227" s="7" t="str">
        <f ca="1">$L1227 &amp; "|" &amp; VLOOKUP($L1227,States!$A:$B,2,FALSE)</f>
        <v>7|f2e12883042f184299ea408f79a5077ec107e25e</v>
      </c>
      <c r="N1227" s="7" t="str">
        <f ca="1">VLOOKUP($F1227,Name!$A:$C,3,FALSE)</f>
        <v>M</v>
      </c>
      <c r="O1227" s="7" t="str">
        <f ca="1">VLOOKUP($N1227,Gender!$A:$B,2,FALSE)</f>
        <v>Male</v>
      </c>
      <c r="P1227" s="7" t="str" cm="1">
        <f t="array" aca="1" ref="P1227" ca="1">INDEX('Marital status'!$A:$A,RANDBETWEEN(5,COUNTA('Marital status'!$A:$A) + 1),1)</f>
        <v>ce0b1612aa711b78a720295d271a33894e2b72bf</v>
      </c>
      <c r="Q1227" s="7" t="str">
        <f ca="1">VLOOKUP($P1227,'Marital status'!$A:$B,2,FALSE)</f>
        <v>single</v>
      </c>
      <c r="R1227" s="7">
        <f t="shared" ca="1" si="135"/>
        <v>5</v>
      </c>
      <c r="S1227" s="7" t="e">
        <f ca="1">VLOOKUP($R1227,Race!$A:$B,2,FALSE)</f>
        <v>#N/A</v>
      </c>
      <c r="T1227" s="8">
        <f t="shared" ca="1" si="136"/>
        <v>27044</v>
      </c>
      <c r="U1227" s="6">
        <f t="shared" ca="1" si="137"/>
        <v>7</v>
      </c>
      <c r="V1227" s="8" t="str">
        <f ca="1">VLOOKUP($U1227,Education!$A:$B,2,FALSE)</f>
        <v>Undergraduate degree</v>
      </c>
      <c r="W1227" s="7">
        <f ca="1" xml:space="preserve">
  IF(OR($Y1227 = 5, $Y1227 = 6, $Y1227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227" s="7" t="str">
        <f ca="1">VLOOKUP($W1227,Department!$A:$B,2,FALSE)</f>
        <v>Administration</v>
      </c>
      <c r="Y1227" s="6">
        <f t="shared" ca="1" si="138"/>
        <v>9</v>
      </c>
      <c r="Z1227" s="7" t="str">
        <f ca="1">VLOOKUP($Y1227,Role!$A:$B,2,FALSE)</f>
        <v>Intern</v>
      </c>
      <c r="AA1227" s="6" t="str">
        <f t="shared" ca="1" si="139"/>
        <v/>
      </c>
      <c r="AB1227" s="7" t="str">
        <f ca="1" xml:space="preserve">
IF($AA1227 &lt;&gt; "",
    VLOOKUP($AA1227,Level!$A:$B,2,FALSE),
    ""
)</f>
        <v/>
      </c>
      <c r="AC1227" s="1">
        <f ca="1" xml:space="preserve">
IF($Y1227 = 5 + N("Presidente"),
    27000,
    IF($Y1227 = 6 + N("Vice-presidente"),
        23000,
        IF(OR($Y1227 = 8, $Y1227= 13, $Y1227 = 12) + N("Secretária bilíngue ou coordenador ou especialista"),
            8000,
            IF($Y1227 = 7 + N("Diretor"),
                15000,
                IF($Y1227 = 14 + N("Gerente"),
                    12000,
                    IF($Y1227 = 9 + N("Estagiário"),
                        705,
                        IF($Y1227 = 10 + N("Trainee"),
                            805,
                            IF($Y1227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IF($U1227 = 7,
  500,
  IF($U1227 = 8,
    1000,
    IF($U1227 = 9,
      1500,
      IF($U1227 = 10,
        2000,
        0
      )
    )
  )
)
+
N("Adicional no salário por área")
+
IF($W1227 = 14 + N("Tecnologia da Informação"),
  120,
  IF($W1227 = 16 + N("Vendas"),
    110,
    IF($W1227 = 15 + N("Jurídico"),
      100,
      IF(OR($W1227 = 8, $W1227 = 9, $W1227 = 11) + N("Recursos humanos ou comercial ou comunicação e marketing"),
        80,
        0
      )
    )
  )
)
+
N("Adicionando pegadinha")
+
IF(AND($W1227 = 16, $U1227 = 9, $Y1227 = 11, $AA1227 = 5) + N("Se for de vendas, com mestrado, analista sênior"),
  IF($R1227 = 5,
    100,
    0
  )
  +
  IF($N1227 = "M",
    200,
    0
  ),
  0
)</f>
        <v>1205</v>
      </c>
      <c r="AD12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$A1227  &amp; ", "   &amp;
$C1227  &amp; ", "   &amp;
$E1227  &amp; ", '"  &amp;
$J1227  &amp; "', '" &amp;
$N1227  &amp; "', "  &amp;
$R1227  &amp; ", '"  &amp;
TEXT($T1227,"dd/mm/aaaa")  &amp; "', "   &amp;
$U1227  &amp; ", "   &amp;
$W1227  &amp; ", "   &amp;
$Y1227  &amp; ", "   &amp;
IF($AA1227 &lt;&gt; "", $AA1227, "NULL")  &amp; ", "   &amp;
$AC1227  &amp; ");"</f>
        <v>INSERT INTO bi4all.fac_employees (id_company_fk, id_employee_pk, flg_active, employee_name, id_gender_fk, id_race_fk, birthday, id_schooling_fk, id_department_fk, id_role_fk, id_level_fk, salary) VALUES (6a51143286b03064a49cc2acbee63c09a0682d33, 1223, 1, 'Pedro Mazza Furtado', 'M', 5, '15/01/1974', 7, 6, 9, NULL, 1205);</v>
      </c>
    </row>
    <row r="1228" spans="1:30" ht="14.25" customHeight="1" x14ac:dyDescent="0.2">
      <c r="A1228" s="7" t="str" cm="1">
        <f t="array" aca="1" ref="A1228" ca="1">INDEX(Company!$A:$A,RANDBETWEEN(5,COUNTA(Company!$A:$A) + 1),1)</f>
        <v>6a51143286b03064a49cc2acbee63c09a0682d33</v>
      </c>
      <c r="B1228" s="7" t="str">
        <f ca="1">VLOOKUP($A1228,Company!$A:$B,2,FALSE)</f>
        <v>ACME Corporation</v>
      </c>
      <c r="C1228" s="5">
        <f t="shared" si="133"/>
        <v>1224</v>
      </c>
      <c r="D1228" s="5" t="str" cm="1">
        <f t="array" ref="D1228">SHA1HASH($C1228)</f>
        <v>4fd505f8aeed956f068c4ce57bfc30a6131b7c79</v>
      </c>
      <c r="E1228" s="6">
        <v>1</v>
      </c>
      <c r="F1228" s="7">
        <f ca="1">IF($C1228 = 1 + N("Presidente"),
    127,
    IF($C1228 = 2 + N("Vice-Presidente"),
        72,
        IF($C1228 = 3 + N("Secretária bilíngue"),
            13,
            RANDBETWEEN(5,COUNT(Name!$A:$A) + 1)
        )
    )
)</f>
        <v>37</v>
      </c>
      <c r="G1228" s="7" t="str">
        <f ca="1">VLOOKUP($F1228,Name!$A:$B,2,FALSE)</f>
        <v>Ana Vitória</v>
      </c>
      <c r="H1228" s="7">
        <f ca="1" xml:space="preserve">
IF($C1228 = 1,
    0,
    RANDBETWEEN(5,COUNT('Last name'!$A:$A) + 1)
)</f>
        <v>24</v>
      </c>
      <c r="I1228" s="7" t="str">
        <f ca="1" xml:space="preserve">
IF($C1228 = 1 + N("Presidente"),
    "de Orléans e Bragança",
    VLOOKUP($H1228,'Last name'!$A:$B,2,FALSE) &amp; " " &amp; VLOOKUP(RANDBETWEEN(5,COUNT('Last name'!$A:$A) + 1),'Last name'!$A:$B,2,FALSE)
)</f>
        <v>Asvilla Morato</v>
      </c>
      <c r="J1228" s="7" t="str">
        <f t="shared" ca="1" si="134"/>
        <v>Ana Vitória Asvilla Morato</v>
      </c>
      <c r="K1228" s="7" t="str" cm="1">
        <f t="array" aca="1" ref="K1228" ca="1">SHA1HASH($J1228)</f>
        <v>b52023340e1d25e842cb158d28a62ae770fe562a</v>
      </c>
      <c r="L1228" s="7" cm="1">
        <f t="array" aca="1" ref="L1228" ca="1">INDEX(States!$A:$A,RANDBETWEEN(5,COUNTA(States!$A:$A) + 1),1)</f>
        <v>15</v>
      </c>
      <c r="M1228" s="7" t="str">
        <f ca="1">$L1228 &amp; "|" &amp; VLOOKUP($L1228,States!$A:$B,2,FALSE)</f>
        <v>15|84c70141e5670a303e5eed7b334ba8b5ddb5b0d4</v>
      </c>
      <c r="N1228" s="7" t="str">
        <f ca="1">VLOOKUP($F1228,Name!$A:$C,3,FALSE)</f>
        <v>F</v>
      </c>
      <c r="O1228" s="7" t="str">
        <f ca="1">VLOOKUP($N1228,Gender!$A:$B,2,FALSE)</f>
        <v>Female</v>
      </c>
      <c r="P1228" s="7" t="str" cm="1">
        <f t="array" aca="1" ref="P1228" ca="1">INDEX('Marital status'!$A:$A,RANDBETWEEN(5,COUNTA('Marital status'!$A:$A) + 1),1)</f>
        <v>ce0b1612aa711b78a720295d271a33894e2b72bf</v>
      </c>
      <c r="Q1228" s="7" t="str">
        <f ca="1">VLOOKUP($P1228,'Marital status'!$A:$B,2,FALSE)</f>
        <v>single</v>
      </c>
      <c r="R1228" s="7">
        <f t="shared" ca="1" si="135"/>
        <v>5</v>
      </c>
      <c r="S1228" s="7" t="e">
        <f ca="1">VLOOKUP($R1228,Race!$A:$B,2,FALSE)</f>
        <v>#N/A</v>
      </c>
      <c r="T1228" s="8">
        <f t="shared" ca="1" si="136"/>
        <v>20906</v>
      </c>
      <c r="U1228" s="6">
        <f t="shared" ca="1" si="137"/>
        <v>7</v>
      </c>
      <c r="V1228" s="8" t="str">
        <f ca="1">VLOOKUP($U1228,Education!$A:$B,2,FALSE)</f>
        <v>Undergraduate degree</v>
      </c>
      <c r="W1228" s="7">
        <f ca="1" xml:space="preserve">
  IF(OR($Y1228 = 5, $Y1228 = 6, $Y1228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228" s="7" t="str">
        <f ca="1">VLOOKUP($W1228,Department!$A:$B,2,FALSE)</f>
        <v>Audit</v>
      </c>
      <c r="Y1228" s="6">
        <f t="shared" ca="1" si="138"/>
        <v>11</v>
      </c>
      <c r="Z1228" s="7" t="str">
        <f ca="1">VLOOKUP($Y1228,Role!$A:$B,2,FALSE)</f>
        <v>Analyst</v>
      </c>
      <c r="AA1228" s="6">
        <f t="shared" ca="1" si="139"/>
        <v>6</v>
      </c>
      <c r="AB1228" s="7" t="str">
        <f ca="1" xml:space="preserve">
IF($AA1228 &lt;&gt; "",
    VLOOKUP($AA1228,Level!$A:$B,2,FALSE),
    ""
)</f>
        <v>Pleno</v>
      </c>
      <c r="AC1228" s="1">
        <f ca="1" xml:space="preserve">
IF($Y1228 = 5 + N("Presidente"),
    27000,
    IF($Y1228 = 6 + N("Vice-presidente"),
        23000,
        IF(OR($Y1228 = 8, $Y1228= 13, $Y1228 = 12) + N("Secretária bilíngue ou coordenador ou especialista"),
            8000,
            IF($Y1228 = 7 + N("Diretor"),
                15000,
                IF($Y1228 = 14 + N("Gerente"),
                    12000,
                    IF($Y1228 = 9 + N("Estagiário"),
                        705,
                        IF($Y1228 = 10 + N("Trainee"),
                            805,
                            IF($Y1228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IF($U1228 = 7,
  500,
  IF($U1228 = 8,
    1000,
    IF($U1228 = 9,
      1500,
      IF($U1228 = 10,
        2000,
        0
      )
    )
  )
)
+
N("Adicional no salário por área")
+
IF($W1228 = 14 + N("Tecnologia da Informação"),
  120,
  IF($W1228 = 16 + N("Vendas"),
    110,
    IF($W1228 = 15 + N("Jurídico"),
      100,
      IF(OR($W1228 = 8, $W1228 = 9, $W1228 = 11) + N("Recursos humanos ou comercial ou comunicação e marketing"),
        80,
        0
      )
    )
  )
)
+
N("Adicionando pegadinha")
+
IF(AND($W1228 = 16, $U1228 = 9, $Y1228 = 11, $AA1228 = 5) + N("Se for de vendas, com mestrado, analista sênior"),
  IF($R1228 = 5,
    100,
    0
  )
  +
  IF($N1228 = "M",
    200,
    0
  ),
  0
)</f>
        <v>2500</v>
      </c>
      <c r="AD12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$A1228  &amp; ", "   &amp;
$C1228  &amp; ", "   &amp;
$E1228  &amp; ", '"  &amp;
$J1228  &amp; "', '" &amp;
$N1228  &amp; "', "  &amp;
$R1228  &amp; ", '"  &amp;
TEXT($T1228,"dd/mm/aaaa")  &amp; "', "   &amp;
$U1228  &amp; ", "   &amp;
$W1228  &amp; ", "   &amp;
$Y1228  &amp; ", "   &amp;
IF($AA1228 &lt;&gt; "", $AA1228, "NULL")  &amp; ", "   &amp;
$AC1228  &amp; ");"</f>
        <v>INSERT INTO bi4all.fac_employees (id_company_fk, id_employee_pk, flg_active, employee_name, id_gender_fk, id_race_fk, birthday, id_schooling_fk, id_department_fk, id_role_fk, id_level_fk, salary) VALUES (6a51143286b03064a49cc2acbee63c09a0682d33, 1224, 1, 'Ana Vitória Asvilla Morato', 'F', 5, '27/03/1957', 7, 13, 11, 6, 2500);</v>
      </c>
    </row>
    <row r="1229" spans="1:30" ht="14.25" customHeight="1" x14ac:dyDescent="0.2">
      <c r="A1229" s="7" t="str" cm="1">
        <f t="array" aca="1" ref="A1229" ca="1">INDEX(Company!$A:$A,RANDBETWEEN(5,COUNTA(Company!$A:$A) + 1),1)</f>
        <v>6a51143286b03064a49cc2acbee63c09a0682d33</v>
      </c>
      <c r="B1229" s="7" t="str">
        <f ca="1">VLOOKUP($A1229,Company!$A:$B,2,FALSE)</f>
        <v>ACME Corporation</v>
      </c>
      <c r="C1229" s="5">
        <f t="shared" si="133"/>
        <v>1225</v>
      </c>
      <c r="D1229" s="5" t="str" cm="1">
        <f t="array" ref="D1229">SHA1HASH($C1229)</f>
        <v>1d32238496df5ae1c9e06aa818f82ca7fac99cd1</v>
      </c>
      <c r="E1229" s="6">
        <v>1</v>
      </c>
      <c r="F1229" s="7">
        <f ca="1">IF($C1229 = 1 + N("Presidente"),
    127,
    IF($C1229 = 2 + N("Vice-Presidente"),
        72,
        IF($C1229 = 3 + N("Secretária bilíngue"),
            13,
            RANDBETWEEN(5,COUNT(Name!$A:$A) + 1)
        )
    )
)</f>
        <v>156</v>
      </c>
      <c r="G1229" s="7" t="str">
        <f ca="1">VLOOKUP($F1229,Name!$A:$B,2,FALSE)</f>
        <v>Glória Maria</v>
      </c>
      <c r="H1229" s="7">
        <f ca="1" xml:space="preserve">
IF($C1229 = 1,
    0,
    RANDBETWEEN(5,COUNT('Last name'!$A:$A) + 1)
)</f>
        <v>44</v>
      </c>
      <c r="I1229" s="7" t="str">
        <f ca="1" xml:space="preserve">
IF($C1229 = 1 + N("Presidente"),
    "de Orléans e Bragança",
    VLOOKUP($H1229,'Last name'!$A:$B,2,FALSE) &amp; " " &amp; VLOOKUP(RANDBETWEEN(5,COUNT('Last name'!$A:$A) + 1),'Last name'!$A:$B,2,FALSE)
)</f>
        <v>Botelho Borba</v>
      </c>
      <c r="J1229" s="7" t="str">
        <f t="shared" ca="1" si="134"/>
        <v>Glória Maria Botelho Borba</v>
      </c>
      <c r="K1229" s="7" t="str" cm="1">
        <f t="array" aca="1" ref="K1229" ca="1">SHA1HASH($J1229)</f>
        <v>6450ae0d0b0c3850ce91f64047853538680b1d84</v>
      </c>
      <c r="L1229" s="7" cm="1">
        <f t="array" aca="1" ref="L1229" ca="1">INDEX(States!$A:$A,RANDBETWEEN(5,COUNTA(States!$A:$A) + 1),1)</f>
        <v>9</v>
      </c>
      <c r="M1229" s="7" t="str">
        <f ca="1">$L1229 &amp; "|" &amp; VLOOKUP($L1229,States!$A:$B,2,FALSE)</f>
        <v>9|68b7ab1daf7c594d71db682ca70a5cb187f0524f</v>
      </c>
      <c r="N1229" s="7" t="str">
        <f ca="1">VLOOKUP($F1229,Name!$A:$C,3,FALSE)</f>
        <v>F</v>
      </c>
      <c r="O1229" s="7" t="str">
        <f ca="1">VLOOKUP($N1229,Gender!$A:$B,2,FALSE)</f>
        <v>Female</v>
      </c>
      <c r="P1229" s="7" t="str" cm="1">
        <f t="array" aca="1" ref="P1229" ca="1">INDEX('Marital status'!$A:$A,RANDBETWEEN(5,COUNTA('Marital status'!$A:$A) + 1),1)</f>
        <v>93ac84f4e0bd5c1c97b670a12a7fff6af89fb6b3</v>
      </c>
      <c r="Q1229" s="7" t="str">
        <f ca="1">VLOOKUP($P1229,'Marital status'!$A:$B,2,FALSE)</f>
        <v>DIVORCED</v>
      </c>
      <c r="R1229" s="7">
        <f t="shared" ca="1" si="135"/>
        <v>5</v>
      </c>
      <c r="S1229" s="7" t="e">
        <f ca="1">VLOOKUP($R1229,Race!$A:$B,2,FALSE)</f>
        <v>#N/A</v>
      </c>
      <c r="T1229" s="8">
        <f t="shared" ca="1" si="136"/>
        <v>30625</v>
      </c>
      <c r="U1229" s="6">
        <f t="shared" ca="1" si="137"/>
        <v>7</v>
      </c>
      <c r="V1229" s="8" t="str">
        <f ca="1">VLOOKUP($U1229,Education!$A:$B,2,FALSE)</f>
        <v>Undergraduate degree</v>
      </c>
      <c r="W1229" s="7">
        <f ca="1" xml:space="preserve">
  IF(OR($Y1229 = 5, $Y1229 = 6, $Y1229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229" s="7" t="str">
        <f ca="1">VLOOKUP($W1229,Department!$A:$B,2,FALSE)</f>
        <v>Presidency</v>
      </c>
      <c r="Y1229" s="6">
        <f t="shared" ca="1" si="138"/>
        <v>9</v>
      </c>
      <c r="Z1229" s="7" t="str">
        <f ca="1">VLOOKUP($Y1229,Role!$A:$B,2,FALSE)</f>
        <v>Intern</v>
      </c>
      <c r="AA1229" s="6" t="str">
        <f t="shared" ca="1" si="139"/>
        <v/>
      </c>
      <c r="AB1229" s="7" t="str">
        <f ca="1" xml:space="preserve">
IF($AA1229 &lt;&gt; "",
    VLOOKUP($AA1229,Level!$A:$B,2,FALSE),
    ""
)</f>
        <v/>
      </c>
      <c r="AC1229" s="1">
        <f ca="1" xml:space="preserve">
IF($Y1229 = 5 + N("Presidente"),
    27000,
    IF($Y1229 = 6 + N("Vice-presidente"),
        23000,
        IF(OR($Y1229 = 8, $Y1229= 13, $Y1229 = 12) + N("Secretária bilíngue ou coordenador ou especialista"),
            8000,
            IF($Y1229 = 7 + N("Diretor"),
                15000,
                IF($Y1229 = 14 + N("Gerente"),
                    12000,
                    IF($Y1229 = 9 + N("Estagiário"),
                        705,
                        IF($Y1229 = 10 + N("Trainee"),
                            805,
                            IF($Y1229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IF($U1229 = 7,
  500,
  IF($U1229 = 8,
    1000,
    IF($U1229 = 9,
      1500,
      IF($U1229 = 10,
        2000,
        0
      )
    )
  )
)
+
N("Adicional no salário por área")
+
IF($W1229 = 14 + N("Tecnologia da Informação"),
  120,
  IF($W1229 = 16 + N("Vendas"),
    110,
    IF($W1229 = 15 + N("Jurídico"),
      100,
      IF(OR($W1229 = 8, $W1229 = 9, $W1229 = 11) + N("Recursos humanos ou comercial ou comunicação e marketing"),
        80,
        0
      )
    )
  )
)
+
N("Adicionando pegadinha")
+
IF(AND($W1229 = 16, $U1229 = 9, $Y1229 = 11, $AA1229 = 5) + N("Se for de vendas, com mestrado, analista sênior"),
  IF($R1229 = 5,
    100,
    0
  )
  +
  IF($N1229 = "M",
    200,
    0
  ),
  0
)</f>
        <v>1205</v>
      </c>
      <c r="AD12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$A1229  &amp; ", "   &amp;
$C1229  &amp; ", "   &amp;
$E1229  &amp; ", '"  &amp;
$J1229  &amp; "', '" &amp;
$N1229  &amp; "', "  &amp;
$R1229  &amp; ", '"  &amp;
TEXT($T1229,"dd/mm/aaaa")  &amp; "', "   &amp;
$U1229  &amp; ", "   &amp;
$W1229  &amp; ", "   &amp;
$Y1229  &amp; ", "   &amp;
IF($AA1229 &lt;&gt; "", $AA1229, "NULL")  &amp; ", "   &amp;
$AC1229  &amp; ");"</f>
        <v>INSERT INTO bi4all.fac_employees (id_company_fk, id_employee_pk, flg_active, employee_name, id_gender_fk, id_race_fk, birthday, id_schooling_fk, id_department_fk, id_role_fk, id_level_fk, salary) VALUES (6a51143286b03064a49cc2acbee63c09a0682d33, 1225, 1, 'Glória Maria Botelho Borba', 'F', 5, '05/11/1983', 7, 5, 9, NULL, 1205);</v>
      </c>
    </row>
    <row r="1230" spans="1:30" ht="14.25" customHeight="1" x14ac:dyDescent="0.2">
      <c r="A1230" s="7" t="str" cm="1">
        <f t="array" aca="1" ref="A1230" ca="1">INDEX(Company!$A:$A,RANDBETWEEN(5,COUNTA(Company!$A:$A) + 1),1)</f>
        <v>6a51143286b03064a49cc2acbee63c09a0682d33</v>
      </c>
      <c r="B1230" s="7" t="str">
        <f ca="1">VLOOKUP($A1230,Company!$A:$B,2,FALSE)</f>
        <v>ACME Corporation</v>
      </c>
      <c r="C1230" s="5">
        <f t="shared" si="133"/>
        <v>1226</v>
      </c>
      <c r="D1230" s="5" t="str" cm="1">
        <f t="array" ref="D1230">SHA1HASH($C1230)</f>
        <v>59e221a4758b17362bdeae901c5a8f58057468b2</v>
      </c>
      <c r="E1230" s="6">
        <v>1</v>
      </c>
      <c r="F1230" s="7">
        <f ca="1">IF($C1230 = 1 + N("Presidente"),
    127,
    IF($C1230 = 2 + N("Vice-Presidente"),
        72,
        IF($C1230 = 3 + N("Secretária bilíngue"),
            13,
            RANDBETWEEN(5,COUNT(Name!$A:$A) + 1)
        )
    )
)</f>
        <v>252</v>
      </c>
      <c r="G1230" s="7" t="str">
        <f ca="1">VLOOKUP($F1230,Name!$A:$B,2,FALSE)</f>
        <v>Malco</v>
      </c>
      <c r="H1230" s="7">
        <f ca="1" xml:space="preserve">
IF($C1230 = 1,
    0,
    RANDBETWEEN(5,COUNT('Last name'!$A:$A) + 1)
)</f>
        <v>56</v>
      </c>
      <c r="I1230" s="7" t="str">
        <f ca="1" xml:space="preserve">
IF($C1230 = 1 + N("Presidente"),
    "de Orléans e Bragança",
    VLOOKUP($H1230,'Last name'!$A:$B,2,FALSE) &amp; " " &amp; VLOOKUP(RANDBETWEEN(5,COUNT('Last name'!$A:$A) + 1),'Last name'!$A:$B,2,FALSE)
)</f>
        <v>Campos Figo</v>
      </c>
      <c r="J1230" s="7" t="str">
        <f t="shared" ca="1" si="134"/>
        <v>Malco Campos Figo</v>
      </c>
      <c r="K1230" s="7" t="str" cm="1">
        <f t="array" aca="1" ref="K1230" ca="1">SHA1HASH($J1230)</f>
        <v>b0cc1cfb4cd8410c469529eaf6c598fffb3e5a6a</v>
      </c>
      <c r="L1230" s="7" cm="1">
        <f t="array" aca="1" ref="L1230" ca="1">INDEX(States!$A:$A,RANDBETWEEN(5,COUNTA(States!$A:$A) + 1),1)</f>
        <v>24</v>
      </c>
      <c r="M1230" s="7" t="str">
        <f ca="1">$L1230 &amp; "|" &amp; VLOOKUP($L1230,States!$A:$B,2,FALSE)</f>
        <v>24|4e344e218f5d3cb3700b5fb228401547cb97b31c</v>
      </c>
      <c r="N1230" s="7" t="str">
        <f ca="1">VLOOKUP($F1230,Name!$A:$C,3,FALSE)</f>
        <v>M</v>
      </c>
      <c r="O1230" s="7" t="str">
        <f ca="1">VLOOKUP($N1230,Gender!$A:$B,2,FALSE)</f>
        <v>Male</v>
      </c>
      <c r="P1230" s="7" t="str" cm="1">
        <f t="array" aca="1" ref="P1230" ca="1">INDEX('Marital status'!$A:$A,RANDBETWEEN(5,COUNTA('Marital status'!$A:$A) + 1),1)</f>
        <v>459031b19ec5bbd3b3dbc0a9dcf2cb6e6c6f7848</v>
      </c>
      <c r="Q1230" s="7" t="str">
        <f ca="1">VLOOKUP($P1230,'Marital status'!$A:$B,2,FALSE)</f>
        <v xml:space="preserve">Widowed </v>
      </c>
      <c r="R1230" s="7">
        <f t="shared" ca="1" si="135"/>
        <v>5</v>
      </c>
      <c r="S1230" s="7" t="e">
        <f ca="1">VLOOKUP($R1230,Race!$A:$B,2,FALSE)</f>
        <v>#N/A</v>
      </c>
      <c r="T1230" s="8">
        <f t="shared" ca="1" si="136"/>
        <v>26291</v>
      </c>
      <c r="U1230" s="6">
        <f t="shared" ca="1" si="137"/>
        <v>8</v>
      </c>
      <c r="V1230" s="8" t="str">
        <f ca="1">VLOOKUP($U1230,Education!$A:$B,2,FALSE)</f>
        <v>Graduate school</v>
      </c>
      <c r="W1230" s="7">
        <f ca="1" xml:space="preserve">
  IF(OR($Y1230 = 5, $Y1230 = 6, $Y1230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230" s="7" t="str">
        <f ca="1">VLOOKUP($W1230,Department!$A:$B,2,FALSE)</f>
        <v>Commercial</v>
      </c>
      <c r="Y1230" s="6">
        <f t="shared" ca="1" si="138"/>
        <v>11</v>
      </c>
      <c r="Z1230" s="7" t="str">
        <f ca="1">VLOOKUP($Y1230,Role!$A:$B,2,FALSE)</f>
        <v>Analyst</v>
      </c>
      <c r="AA1230" s="6">
        <f t="shared" ca="1" si="139"/>
        <v>6</v>
      </c>
      <c r="AB1230" s="7" t="str">
        <f ca="1" xml:space="preserve">
IF($AA1230 &lt;&gt; "",
    VLOOKUP($AA1230,Level!$A:$B,2,FALSE),
    ""
)</f>
        <v>Pleno</v>
      </c>
      <c r="AC1230" s="1">
        <f ca="1" xml:space="preserve">
IF($Y1230 = 5 + N("Presidente"),
    27000,
    IF($Y1230 = 6 + N("Vice-presidente"),
        23000,
        IF(OR($Y1230 = 8, $Y1230= 13, $Y1230 = 12) + N("Secretária bilíngue ou coordenador ou especialista"),
            8000,
            IF($Y1230 = 7 + N("Diretor"),
                15000,
                IF($Y1230 = 14 + N("Gerente"),
                    12000,
                    IF($Y1230 = 9 + N("Estagiário"),
                        705,
                        IF($Y1230 = 10 + N("Trainee"),
                            805,
                            IF($Y1230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IF($U1230 = 7,
  500,
  IF($U1230 = 8,
    1000,
    IF($U1230 = 9,
      1500,
      IF($U1230 = 10,
        2000,
        0
      )
    )
  )
)
+
N("Adicional no salário por área")
+
IF($W1230 = 14 + N("Tecnologia da Informação"),
  120,
  IF($W1230 = 16 + N("Vendas"),
    110,
    IF($W1230 = 15 + N("Jurídico"),
      100,
      IF(OR($W1230 = 8, $W1230 = 9, $W1230 = 11) + N("Recursos humanos ou comercial ou comunicação e marketing"),
        80,
        0
      )
    )
  )
)
+
N("Adicionando pegadinha")
+
IF(AND($W1230 = 16, $U1230 = 9, $Y1230 = 11, $AA1230 = 5) + N("Se for de vendas, com mestrado, analista sênior"),
  IF($R1230 = 5,
    100,
    0
  )
  +
  IF($N1230 = "M",
    200,
    0
  ),
  0
)</f>
        <v>3080</v>
      </c>
      <c r="AD12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$A1230  &amp; ", "   &amp;
$C1230  &amp; ", "   &amp;
$E1230  &amp; ", '"  &amp;
$J1230  &amp; "', '" &amp;
$N1230  &amp; "', "  &amp;
$R1230  &amp; ", '"  &amp;
TEXT($T1230,"dd/mm/aaaa")  &amp; "', "   &amp;
$U1230  &amp; ", "   &amp;
$W1230  &amp; ", "   &amp;
$Y1230  &amp; ", "   &amp;
IF($AA1230 &lt;&gt; "", $AA1230, "NULL")  &amp; ", "   &amp;
$AC1230  &amp; ");"</f>
        <v>INSERT INTO bi4all.fac_employees (id_company_fk, id_employee_pk, flg_active, employee_name, id_gender_fk, id_race_fk, birthday, id_schooling_fk, id_department_fk, id_role_fk, id_level_fk, salary) VALUES (6a51143286b03064a49cc2acbee63c09a0682d33, 1226, 1, 'Malco Campos Figo', 'M', 5, '24/12/1971', 8, 9, 11, 6, 3080);</v>
      </c>
    </row>
    <row r="1231" spans="1:30" ht="14.25" customHeight="1" x14ac:dyDescent="0.2">
      <c r="A1231" s="7" t="str" cm="1">
        <f t="array" aca="1" ref="A1231" ca="1">INDEX(Company!$A:$A,RANDBETWEEN(5,COUNTA(Company!$A:$A) + 1),1)</f>
        <v>6a51143286b03064a49cc2acbee63c09a0682d33</v>
      </c>
      <c r="B1231" s="7" t="str">
        <f ca="1">VLOOKUP($A1231,Company!$A:$B,2,FALSE)</f>
        <v>ACME Corporation</v>
      </c>
      <c r="C1231" s="5">
        <f t="shared" si="133"/>
        <v>1227</v>
      </c>
      <c r="D1231" s="5" t="str" cm="1">
        <f t="array" ref="D1231">SHA1HASH($C1231)</f>
        <v>29f4d7bd70c46fd3b021272cb02151499cc6fda1</v>
      </c>
      <c r="E1231" s="6">
        <v>1</v>
      </c>
      <c r="F1231" s="7">
        <f ca="1">IF($C1231 = 1 + N("Presidente"),
    127,
    IF($C1231 = 2 + N("Vice-Presidente"),
        72,
        IF($C1231 = 3 + N("Secretária bilíngue"),
            13,
            RANDBETWEEN(5,COUNT(Name!$A:$A) + 1)
        )
    )
)</f>
        <v>357</v>
      </c>
      <c r="G1231" s="7" t="str">
        <f ca="1">VLOOKUP($F1231,Name!$A:$B,2,FALSE)</f>
        <v>Vinicios</v>
      </c>
      <c r="H1231" s="7">
        <f ca="1" xml:space="preserve">
IF($C1231 = 1,
    0,
    RANDBETWEEN(5,COUNT('Last name'!$A:$A) + 1)
)</f>
        <v>101</v>
      </c>
      <c r="I1231" s="7" t="str">
        <f ca="1" xml:space="preserve">
IF($C1231 = 1 + N("Presidente"),
    "de Orléans e Bragança",
    VLOOKUP($H1231,'Last name'!$A:$B,2,FALSE) &amp; " " &amp; VLOOKUP(RANDBETWEEN(5,COUNT('Last name'!$A:$A) + 1),'Last name'!$A:$B,2,FALSE)
)</f>
        <v>Gouveia Simões</v>
      </c>
      <c r="J1231" s="7" t="str">
        <f t="shared" ca="1" si="134"/>
        <v>Vinicios Gouveia Simões</v>
      </c>
      <c r="K1231" s="7" t="str" cm="1">
        <f t="array" aca="1" ref="K1231" ca="1">SHA1HASH($J1231)</f>
        <v>14d405608d42aaf3c34489508842d10f85fe72ce</v>
      </c>
      <c r="L1231" s="7" cm="1">
        <f t="array" aca="1" ref="L1231" ca="1">INDEX(States!$A:$A,RANDBETWEEN(5,COUNTA(States!$A:$A) + 1),1)</f>
        <v>22</v>
      </c>
      <c r="M1231" s="7" t="str">
        <f ca="1">$L1231 &amp; "|" &amp; VLOOKUP($L1231,States!$A:$B,2,FALSE)</f>
        <v>22|04a99b2b0b78076f0a06c2d7695137915b2933a5</v>
      </c>
      <c r="N1231" s="7" t="str">
        <f ca="1">VLOOKUP($F1231,Name!$A:$C,3,FALSE)</f>
        <v>M</v>
      </c>
      <c r="O1231" s="7" t="str">
        <f ca="1">VLOOKUP($N1231,Gender!$A:$B,2,FALSE)</f>
        <v>Male</v>
      </c>
      <c r="P1231" s="7" t="str" cm="1">
        <f t="array" aca="1" ref="P1231" ca="1">INDEX('Marital status'!$A:$A,RANDBETWEEN(5,COUNTA('Marital status'!$A:$A) + 1),1)</f>
        <v>ce0b1612aa711b78a720295d271a33894e2b72bf</v>
      </c>
      <c r="Q1231" s="7" t="str">
        <f ca="1">VLOOKUP($P1231,'Marital status'!$A:$B,2,FALSE)</f>
        <v>single</v>
      </c>
      <c r="R1231" s="7">
        <f t="shared" ca="1" si="135"/>
        <v>5</v>
      </c>
      <c r="S1231" s="7" t="e">
        <f ca="1">VLOOKUP($R1231,Race!$A:$B,2,FALSE)</f>
        <v>#N/A</v>
      </c>
      <c r="T1231" s="8">
        <f t="shared" ca="1" si="136"/>
        <v>18062</v>
      </c>
      <c r="U1231" s="6">
        <f t="shared" ca="1" si="137"/>
        <v>7</v>
      </c>
      <c r="V1231" s="8" t="str">
        <f ca="1">VLOOKUP($U1231,Education!$A:$B,2,FALSE)</f>
        <v>Undergraduate degree</v>
      </c>
      <c r="W1231" s="7">
        <f ca="1" xml:space="preserve">
  IF(OR($Y1231 = 5, $Y1231 = 6, $Y1231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231" s="7" t="str">
        <f ca="1">VLOOKUP($W1231,Department!$A:$B,2,FALSE)</f>
        <v>Commercial</v>
      </c>
      <c r="Y1231" s="6">
        <f t="shared" ca="1" si="138"/>
        <v>9</v>
      </c>
      <c r="Z1231" s="7" t="str">
        <f ca="1">VLOOKUP($Y1231,Role!$A:$B,2,FALSE)</f>
        <v>Intern</v>
      </c>
      <c r="AA1231" s="6" t="str">
        <f t="shared" ca="1" si="139"/>
        <v/>
      </c>
      <c r="AB1231" s="7" t="str">
        <f ca="1" xml:space="preserve">
IF($AA1231 &lt;&gt; "",
    VLOOKUP($AA1231,Level!$A:$B,2,FALSE),
    ""
)</f>
        <v/>
      </c>
      <c r="AC1231" s="1">
        <f ca="1" xml:space="preserve">
IF($Y1231 = 5 + N("Presidente"),
    27000,
    IF($Y1231 = 6 + N("Vice-presidente"),
        23000,
        IF(OR($Y1231 = 8, $Y1231= 13, $Y1231 = 12) + N("Secretária bilíngue ou coordenador ou especialista"),
            8000,
            IF($Y1231 = 7 + N("Diretor"),
                15000,
                IF($Y1231 = 14 + N("Gerente"),
                    12000,
                    IF($Y1231 = 9 + N("Estagiário"),
                        705,
                        IF($Y1231 = 10 + N("Trainee"),
                            805,
                            IF($Y1231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IF($U1231 = 7,
  500,
  IF($U1231 = 8,
    1000,
    IF($U1231 = 9,
      1500,
      IF($U1231 = 10,
        2000,
        0
      )
    )
  )
)
+
N("Adicional no salário por área")
+
IF($W1231 = 14 + N("Tecnologia da Informação"),
  120,
  IF($W1231 = 16 + N("Vendas"),
    110,
    IF($W1231 = 15 + N("Jurídico"),
      100,
      IF(OR($W1231 = 8, $W1231 = 9, $W1231 = 11) + N("Recursos humanos ou comercial ou comunicação e marketing"),
        80,
        0
      )
    )
  )
)
+
N("Adicionando pegadinha")
+
IF(AND($W1231 = 16, $U1231 = 9, $Y1231 = 11, $AA1231 = 5) + N("Se for de vendas, com mestrado, analista sênior"),
  IF($R1231 = 5,
    100,
    0
  )
  +
  IF($N1231 = "M",
    200,
    0
  ),
  0
)</f>
        <v>1285</v>
      </c>
      <c r="AD12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$A1231  &amp; ", "   &amp;
$C1231  &amp; ", "   &amp;
$E1231  &amp; ", '"  &amp;
$J1231  &amp; "', '" &amp;
$N1231  &amp; "', "  &amp;
$R1231  &amp; ", '"  &amp;
TEXT($T1231,"dd/mm/aaaa")  &amp; "', "   &amp;
$U1231  &amp; ", "   &amp;
$W1231  &amp; ", "   &amp;
$Y1231  &amp; ", "   &amp;
IF($AA1231 &lt;&gt; "", $AA1231, "NULL")  &amp; ", "   &amp;
$AC1231  &amp; ");"</f>
        <v>INSERT INTO bi4all.fac_employees (id_company_fk, id_employee_pk, flg_active, employee_name, id_gender_fk, id_race_fk, birthday, id_schooling_fk, id_department_fk, id_role_fk, id_level_fk, salary) VALUES (6a51143286b03064a49cc2acbee63c09a0682d33, 1227, 1, 'Vinicios Gouveia Simões', 'M', 5, '13/06/1949', 7, 9, 9, NULL, 1285);</v>
      </c>
    </row>
    <row r="1232" spans="1:30" ht="14.25" customHeight="1" x14ac:dyDescent="0.2">
      <c r="A1232" s="7" t="str" cm="1">
        <f t="array" aca="1" ref="A1232" ca="1">INDEX(Company!$A:$A,RANDBETWEEN(5,COUNTA(Company!$A:$A) + 1),1)</f>
        <v>6a51143286b03064a49cc2acbee63c09a0682d33</v>
      </c>
      <c r="B1232" s="7" t="str">
        <f ca="1">VLOOKUP($A1232,Company!$A:$B,2,FALSE)</f>
        <v>ACME Corporation</v>
      </c>
      <c r="C1232" s="5">
        <f t="shared" si="133"/>
        <v>1228</v>
      </c>
      <c r="D1232" s="5" t="str" cm="1">
        <f t="array" ref="D1232">SHA1HASH($C1232)</f>
        <v>2a94b50a655ce6b38f78ca33a4b95e39f0521b89</v>
      </c>
      <c r="E1232" s="6">
        <v>1</v>
      </c>
      <c r="F1232" s="7">
        <f ca="1">IF($C1232 = 1 + N("Presidente"),
    127,
    IF($C1232 = 2 + N("Vice-Presidente"),
        72,
        IF($C1232 = 3 + N("Secretária bilíngue"),
            13,
            RANDBETWEEN(5,COUNT(Name!$A:$A) + 1)
        )
    )
)</f>
        <v>319</v>
      </c>
      <c r="G1232" s="7" t="str">
        <f ca="1">VLOOKUP($F1232,Name!$A:$B,2,FALSE)</f>
        <v>Pedro Miguel</v>
      </c>
      <c r="H1232" s="7">
        <f ca="1" xml:space="preserve">
IF($C1232 = 1,
    0,
    RANDBETWEEN(5,COUNT('Last name'!$A:$A) + 1)
)</f>
        <v>177</v>
      </c>
      <c r="I1232" s="7" t="str">
        <f ca="1" xml:space="preserve">
IF($C1232 = 1 + N("Presidente"),
    "de Orléans e Bragança",
    VLOOKUP($H1232,'Last name'!$A:$B,2,FALSE) &amp; " " &amp; VLOOKUP(RANDBETWEEN(5,COUNT('Last name'!$A:$A) + 1),'Last name'!$A:$B,2,FALSE)
)</f>
        <v>Saragoça Anunciação</v>
      </c>
      <c r="J1232" s="7" t="str">
        <f t="shared" ca="1" si="134"/>
        <v>Pedro Miguel Saragoça Anunciação</v>
      </c>
      <c r="K1232" s="7" t="str" cm="1">
        <f t="array" aca="1" ref="K1232" ca="1">SHA1HASH($J1232)</f>
        <v>d5a698dfa3f25f49eac8013152c99d07a1ecad8b</v>
      </c>
      <c r="L1232" s="7" cm="1">
        <f t="array" aca="1" ref="L1232" ca="1">INDEX(States!$A:$A,RANDBETWEEN(5,COUNTA(States!$A:$A) + 1),1)</f>
        <v>23</v>
      </c>
      <c r="M1232" s="7" t="str">
        <f ca="1">$L1232 &amp; "|" &amp; VLOOKUP($L1232,States!$A:$B,2,FALSE)</f>
        <v>23|22fbba2e2c257238254804c428968d474037a633</v>
      </c>
      <c r="N1232" s="7" t="str">
        <f ca="1">VLOOKUP($F1232,Name!$A:$C,3,FALSE)</f>
        <v>M</v>
      </c>
      <c r="O1232" s="7" t="str">
        <f ca="1">VLOOKUP($N1232,Gender!$A:$B,2,FALSE)</f>
        <v>Male</v>
      </c>
      <c r="P1232" s="7" t="str" cm="1">
        <f t="array" aca="1" ref="P1232" ca="1">INDEX('Marital status'!$A:$A,RANDBETWEEN(5,COUNTA('Marital status'!$A:$A) + 1),1)</f>
        <v>3266897012b6dcc5723033bc25891bf99efcff6f</v>
      </c>
      <c r="Q1232" s="7" t="str">
        <f ca="1">VLOOKUP($P1232,'Marital status'!$A:$B,2,FALSE)</f>
        <v>MarrieD</v>
      </c>
      <c r="R1232" s="7">
        <f t="shared" ca="1" si="135"/>
        <v>7</v>
      </c>
      <c r="S1232" s="7" t="e">
        <f ca="1">VLOOKUP($R1232,Race!$A:$B,2,FALSE)</f>
        <v>#N/A</v>
      </c>
      <c r="T1232" s="8">
        <f t="shared" ca="1" si="136"/>
        <v>22187</v>
      </c>
      <c r="U1232" s="6">
        <f t="shared" ca="1" si="137"/>
        <v>8</v>
      </c>
      <c r="V1232" s="8" t="str">
        <f ca="1">VLOOKUP($U1232,Education!$A:$B,2,FALSE)</f>
        <v>Graduate school</v>
      </c>
      <c r="W1232" s="7">
        <f ca="1" xml:space="preserve">
  IF(OR($Y1232 = 5, $Y1232 = 6, $Y1232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232" s="7" t="str">
        <f ca="1">VLOOKUP($W1232,Department!$A:$B,2,FALSE)</f>
        <v>Administration</v>
      </c>
      <c r="Y1232" s="6">
        <f t="shared" ca="1" si="138"/>
        <v>11</v>
      </c>
      <c r="Z1232" s="7" t="str">
        <f ca="1">VLOOKUP($Y1232,Role!$A:$B,2,FALSE)</f>
        <v>Analyst</v>
      </c>
      <c r="AA1232" s="6">
        <f t="shared" ca="1" si="139"/>
        <v>5</v>
      </c>
      <c r="AB1232" s="7" t="str">
        <f ca="1" xml:space="preserve">
IF($AA1232 &lt;&gt; "",
    VLOOKUP($AA1232,Level!$A:$B,2,FALSE),
    ""
)</f>
        <v>Junior</v>
      </c>
      <c r="AC1232" s="1">
        <f ca="1" xml:space="preserve">
IF($Y1232 = 5 + N("Presidente"),
    27000,
    IF($Y1232 = 6 + N("Vice-presidente"),
        23000,
        IF(OR($Y1232 = 8, $Y1232= 13, $Y1232 = 12) + N("Secretária bilíngue ou coordenador ou especialista"),
            8000,
            IF($Y1232 = 7 + N("Diretor"),
                15000,
                IF($Y1232 = 14 + N("Gerente"),
                    12000,
                    IF($Y1232 = 9 + N("Estagiário"),
                        705,
                        IF($Y1232 = 10 + N("Trainee"),
                            805,
                            IF($Y1232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IF($U1232 = 7,
  500,
  IF($U1232 = 8,
    1000,
    IF($U1232 = 9,
      1500,
      IF($U1232 = 10,
        2000,
        0
      )
    )
  )
)
+
N("Adicional no salário por área")
+
IF($W1232 = 14 + N("Tecnologia da Informação"),
  120,
  IF($W1232 = 16 + N("Vendas"),
    110,
    IF($W1232 = 15 + N("Jurídico"),
      100,
      IF(OR($W1232 = 8, $W1232 = 9, $W1232 = 11) + N("Recursos humanos ou comercial ou comunicação e marketing"),
        80,
        0
      )
    )
  )
)
+
N("Adicionando pegadinha")
+
IF(AND($W1232 = 16, $U1232 = 9, $Y1232 = 11, $AA1232 = 5) + N("Se for de vendas, com mestrado, analista sênior"),
  IF($R1232 = 5,
    100,
    0
  )
  +
  IF($N1232 = "M",
    200,
    0
  ),
  0
)</f>
        <v>3000</v>
      </c>
      <c r="AD12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$A1232  &amp; ", "   &amp;
$C1232  &amp; ", "   &amp;
$E1232  &amp; ", '"  &amp;
$J1232  &amp; "', '" &amp;
$N1232  &amp; "', "  &amp;
$R1232  &amp; ", '"  &amp;
TEXT($T1232,"dd/mm/aaaa")  &amp; "', "   &amp;
$U1232  &amp; ", "   &amp;
$W1232  &amp; ", "   &amp;
$Y1232  &amp; ", "   &amp;
IF($AA1232 &lt;&gt; "", $AA1232, "NULL")  &amp; ", "   &amp;
$AC1232  &amp; ");"</f>
        <v>INSERT INTO bi4all.fac_employees (id_company_fk, id_employee_pk, flg_active, employee_name, id_gender_fk, id_race_fk, birthday, id_schooling_fk, id_department_fk, id_role_fk, id_level_fk, salary) VALUES (6a51143286b03064a49cc2acbee63c09a0682d33, 1228, 1, 'Pedro Miguel Saragoça Anunciação', 'M', 7, '28/09/1960', 8, 6, 11, 5, 3000);</v>
      </c>
    </row>
    <row r="1233" spans="1:30" ht="14.25" customHeight="1" x14ac:dyDescent="0.2">
      <c r="A1233" s="7" t="str" cm="1">
        <f t="array" aca="1" ref="A1233" ca="1">INDEX(Company!$A:$A,RANDBETWEEN(5,COUNTA(Company!$A:$A) + 1),1)</f>
        <v>6a51143286b03064a49cc2acbee63c09a0682d33</v>
      </c>
      <c r="B1233" s="7" t="str">
        <f ca="1">VLOOKUP($A1233,Company!$A:$B,2,FALSE)</f>
        <v>ACME Corporation</v>
      </c>
      <c r="C1233" s="5">
        <f t="shared" si="133"/>
        <v>1229</v>
      </c>
      <c r="D1233" s="5" t="str" cm="1">
        <f t="array" ref="D1233">SHA1HASH($C1233)</f>
        <v>430d53392925e841ef2daa3c47dadd8de98241f0</v>
      </c>
      <c r="E1233" s="6">
        <v>1</v>
      </c>
      <c r="F1233" s="7">
        <f ca="1">IF($C1233 = 1 + N("Presidente"),
    127,
    IF($C1233 = 2 + N("Vice-Presidente"),
        72,
        IF($C1233 = 3 + N("Secretária bilíngue"),
            13,
            RANDBETWEEN(5,COUNT(Name!$A:$A) + 1)
        )
    )
)</f>
        <v>7</v>
      </c>
      <c r="G1233" s="7" t="str">
        <f ca="1">VLOOKUP($F1233,Name!$A:$B,2,FALSE)</f>
        <v>Adelaide</v>
      </c>
      <c r="H1233" s="7">
        <f ca="1" xml:space="preserve">
IF($C1233 = 1,
    0,
    RANDBETWEEN(5,COUNT('Last name'!$A:$A) + 1)
)</f>
        <v>128</v>
      </c>
      <c r="I1233" s="7" t="str">
        <f ca="1" xml:space="preserve">
IF($C1233 = 1 + N("Presidente"),
    "de Orléans e Bragança",
    VLOOKUP($H1233,'Last name'!$A:$B,2,FALSE) &amp; " " &amp; VLOOKUP(RANDBETWEEN(5,COUNT('Last name'!$A:$A) + 1),'Last name'!$A:$B,2,FALSE)
)</f>
        <v>Mendes Duarte</v>
      </c>
      <c r="J1233" s="7" t="str">
        <f t="shared" ca="1" si="134"/>
        <v>Adelaide Mendes Duarte</v>
      </c>
      <c r="K1233" s="7" t="str" cm="1">
        <f t="array" aca="1" ref="K1233" ca="1">SHA1HASH($J1233)</f>
        <v>51702b4883abd063bd66f3b063fe987417ed442e</v>
      </c>
      <c r="L1233" s="7" cm="1">
        <f t="array" aca="1" ref="L1233" ca="1">INDEX(States!$A:$A,RANDBETWEEN(5,COUNTA(States!$A:$A) + 1),1)</f>
        <v>5</v>
      </c>
      <c r="M1233" s="7" t="str">
        <f ca="1">$L1233 &amp; "|" &amp; VLOOKUP($L1233,States!$A:$B,2,FALSE)</f>
        <v>5|fa0754b9861f7065fd7c6270efb07fc6ac3b0ad8</v>
      </c>
      <c r="N1233" s="7" t="str">
        <f ca="1">VLOOKUP($F1233,Name!$A:$C,3,FALSE)</f>
        <v>F</v>
      </c>
      <c r="O1233" s="7" t="str">
        <f ca="1">VLOOKUP($N1233,Gender!$A:$B,2,FALSE)</f>
        <v>Female</v>
      </c>
      <c r="P1233" s="7" t="str" cm="1">
        <f t="array" aca="1" ref="P1233" ca="1">INDEX('Marital status'!$A:$A,RANDBETWEEN(5,COUNTA('Marital status'!$A:$A) + 1),1)</f>
        <v>3266897012b6dcc5723033bc25891bf99efcff6f</v>
      </c>
      <c r="Q1233" s="7" t="str">
        <f ca="1">VLOOKUP($P1233,'Marital status'!$A:$B,2,FALSE)</f>
        <v>MarrieD</v>
      </c>
      <c r="R1233" s="7">
        <f t="shared" ca="1" si="135"/>
        <v>5</v>
      </c>
      <c r="S1233" s="7" t="e">
        <f ca="1">VLOOKUP($R1233,Race!$A:$B,2,FALSE)</f>
        <v>#N/A</v>
      </c>
      <c r="T1233" s="8">
        <f t="shared" ca="1" si="136"/>
        <v>30266</v>
      </c>
      <c r="U1233" s="6">
        <f t="shared" ca="1" si="137"/>
        <v>7</v>
      </c>
      <c r="V1233" s="8" t="str">
        <f ca="1">VLOOKUP($U1233,Education!$A:$B,2,FALSE)</f>
        <v>Undergraduate degree</v>
      </c>
      <c r="W1233" s="7">
        <f ca="1" xml:space="preserve">
  IF(OR($Y1233 = 5, $Y1233 = 6, $Y1233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233" s="7" t="str">
        <f ca="1">VLOOKUP($W1233,Department!$A:$B,2,FALSE)</f>
        <v>Administration</v>
      </c>
      <c r="Y1233" s="6">
        <f t="shared" ca="1" si="138"/>
        <v>9</v>
      </c>
      <c r="Z1233" s="7" t="str">
        <f ca="1">VLOOKUP($Y1233,Role!$A:$B,2,FALSE)</f>
        <v>Intern</v>
      </c>
      <c r="AA1233" s="6" t="str">
        <f t="shared" ca="1" si="139"/>
        <v/>
      </c>
      <c r="AB1233" s="7" t="str">
        <f ca="1" xml:space="preserve">
IF($AA1233 &lt;&gt; "",
    VLOOKUP($AA1233,Level!$A:$B,2,FALSE),
    ""
)</f>
        <v/>
      </c>
      <c r="AC1233" s="1">
        <f ca="1" xml:space="preserve">
IF($Y1233 = 5 + N("Presidente"),
    27000,
    IF($Y1233 = 6 + N("Vice-presidente"),
        23000,
        IF(OR($Y1233 = 8, $Y1233= 13, $Y1233 = 12) + N("Secretária bilíngue ou coordenador ou especialista"),
            8000,
            IF($Y1233 = 7 + N("Diretor"),
                15000,
                IF($Y1233 = 14 + N("Gerente"),
                    12000,
                    IF($Y1233 = 9 + N("Estagiário"),
                        705,
                        IF($Y1233 = 10 + N("Trainee"),
                            805,
                            IF($Y1233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IF($U1233 = 7,
  500,
  IF($U1233 = 8,
    1000,
    IF($U1233 = 9,
      1500,
      IF($U1233 = 10,
        2000,
        0
      )
    )
  )
)
+
N("Adicional no salário por área")
+
IF($W1233 = 14 + N("Tecnologia da Informação"),
  120,
  IF($W1233 = 16 + N("Vendas"),
    110,
    IF($W1233 = 15 + N("Jurídico"),
      100,
      IF(OR($W1233 = 8, $W1233 = 9, $W1233 = 11) + N("Recursos humanos ou comercial ou comunicação e marketing"),
        80,
        0
      )
    )
  )
)
+
N("Adicionando pegadinha")
+
IF(AND($W1233 = 16, $U1233 = 9, $Y1233 = 11, $AA1233 = 5) + N("Se for de vendas, com mestrado, analista sênior"),
  IF($R1233 = 5,
    100,
    0
  )
  +
  IF($N1233 = "M",
    200,
    0
  ),
  0
)</f>
        <v>1205</v>
      </c>
      <c r="AD12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$A1233  &amp; ", "   &amp;
$C1233  &amp; ", "   &amp;
$E1233  &amp; ", '"  &amp;
$J1233  &amp; "', '" &amp;
$N1233  &amp; "', "  &amp;
$R1233  &amp; ", '"  &amp;
TEXT($T1233,"dd/mm/aaaa")  &amp; "', "   &amp;
$U1233  &amp; ", "   &amp;
$W1233  &amp; ", "   &amp;
$Y1233  &amp; ", "   &amp;
IF($AA1233 &lt;&gt; "", $AA1233, "NULL")  &amp; ", "   &amp;
$AC1233  &amp; ");"</f>
        <v>INSERT INTO bi4all.fac_employees (id_company_fk, id_employee_pk, flg_active, employee_name, id_gender_fk, id_race_fk, birthday, id_schooling_fk, id_department_fk, id_role_fk, id_level_fk, salary) VALUES (6a51143286b03064a49cc2acbee63c09a0682d33, 1229, 1, 'Adelaide Mendes Duarte', 'F', 5, '11/11/1982', 7, 6, 9, NULL, 1205);</v>
      </c>
    </row>
    <row r="1234" spans="1:30" ht="14.25" customHeight="1" x14ac:dyDescent="0.2">
      <c r="A1234" s="7" t="str" cm="1">
        <f t="array" aca="1" ref="A1234" ca="1">INDEX(Company!$A:$A,RANDBETWEEN(5,COUNTA(Company!$A:$A) + 1),1)</f>
        <v>6a51143286b03064a49cc2acbee63c09a0682d33</v>
      </c>
      <c r="B1234" s="7" t="str">
        <f ca="1">VLOOKUP($A1234,Company!$A:$B,2,FALSE)</f>
        <v>ACME Corporation</v>
      </c>
      <c r="C1234" s="5">
        <f t="shared" si="133"/>
        <v>1230</v>
      </c>
      <c r="D1234" s="5" t="str" cm="1">
        <f t="array" ref="D1234">SHA1HASH($C1234)</f>
        <v>6a62415b43a0268f38f117f076dce135705d7895</v>
      </c>
      <c r="E1234" s="6">
        <v>1</v>
      </c>
      <c r="F1234" s="7">
        <f ca="1">IF($C1234 = 1 + N("Presidente"),
    127,
    IF($C1234 = 2 + N("Vice-Presidente"),
        72,
        IF($C1234 = 3 + N("Secretária bilíngue"),
            13,
            RANDBETWEEN(5,COUNT(Name!$A:$A) + 1)
        )
    )
)</f>
        <v>344</v>
      </c>
      <c r="G1234" s="7" t="str">
        <f ca="1">VLOOKUP($F1234,Name!$A:$B,2,FALSE)</f>
        <v>Thomas</v>
      </c>
      <c r="H1234" s="7">
        <f ca="1" xml:space="preserve">
IF($C1234 = 1,
    0,
    RANDBETWEEN(5,COUNT('Last name'!$A:$A) + 1)
)</f>
        <v>36</v>
      </c>
      <c r="I1234" s="7" t="str">
        <f ca="1" xml:space="preserve">
IF($C1234 = 1 + N("Presidente"),
    "de Orléans e Bragança",
    VLOOKUP($H1234,'Last name'!$A:$B,2,FALSE) &amp; " " &amp; VLOOKUP(RANDBETWEEN(5,COUNT('Last name'!$A:$A) + 1),'Last name'!$A:$B,2,FALSE)
)</f>
        <v>Batista Anjos</v>
      </c>
      <c r="J1234" s="7" t="str">
        <f t="shared" ca="1" si="134"/>
        <v>Thomas Batista Anjos</v>
      </c>
      <c r="K1234" s="7" t="str" cm="1">
        <f t="array" aca="1" ref="K1234" ca="1">SHA1HASH($J1234)</f>
        <v>09aed32ad9cbbaefb12be2828c1af1f8e8794fb5</v>
      </c>
      <c r="L1234" s="7" cm="1">
        <f t="array" aca="1" ref="L1234" ca="1">INDEX(States!$A:$A,RANDBETWEEN(5,COUNTA(States!$A:$A) + 1),1)</f>
        <v>23</v>
      </c>
      <c r="M1234" s="7" t="str">
        <f ca="1">$L1234 &amp; "|" &amp; VLOOKUP($L1234,States!$A:$B,2,FALSE)</f>
        <v>23|22fbba2e2c257238254804c428968d474037a633</v>
      </c>
      <c r="N1234" s="7" t="str">
        <f ca="1">VLOOKUP($F1234,Name!$A:$C,3,FALSE)</f>
        <v>M</v>
      </c>
      <c r="O1234" s="7" t="str">
        <f ca="1">VLOOKUP($N1234,Gender!$A:$B,2,FALSE)</f>
        <v>Male</v>
      </c>
      <c r="P1234" s="7" t="str" cm="1">
        <f t="array" aca="1" ref="P1234" ca="1">INDEX('Marital status'!$A:$A,RANDBETWEEN(5,COUNTA('Marital status'!$A:$A) + 1),1)</f>
        <v>ce0b1612aa711b78a720295d271a33894e2b72bf</v>
      </c>
      <c r="Q1234" s="7" t="str">
        <f ca="1">VLOOKUP($P1234,'Marital status'!$A:$B,2,FALSE)</f>
        <v>single</v>
      </c>
      <c r="R1234" s="7">
        <f t="shared" ca="1" si="135"/>
        <v>5</v>
      </c>
      <c r="S1234" s="7" t="e">
        <f ca="1">VLOOKUP($R1234,Race!$A:$B,2,FALSE)</f>
        <v>#N/A</v>
      </c>
      <c r="T1234" s="8">
        <f t="shared" ca="1" si="136"/>
        <v>31331</v>
      </c>
      <c r="U1234" s="6">
        <f t="shared" ca="1" si="137"/>
        <v>7</v>
      </c>
      <c r="V1234" s="8" t="str">
        <f ca="1">VLOOKUP($U1234,Education!$A:$B,2,FALSE)</f>
        <v>Undergraduate degree</v>
      </c>
      <c r="W1234" s="7">
        <f ca="1" xml:space="preserve">
  IF(OR($Y1234 = 5, $Y1234 = 6, $Y1234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234" s="7" t="str">
        <f ca="1">VLOOKUP($W1234,Department!$A:$B,2,FALSE)</f>
        <v>Finance</v>
      </c>
      <c r="Y1234" s="6">
        <f t="shared" ca="1" si="138"/>
        <v>11</v>
      </c>
      <c r="Z1234" s="7" t="str">
        <f ca="1">VLOOKUP($Y1234,Role!$A:$B,2,FALSE)</f>
        <v>Analyst</v>
      </c>
      <c r="AA1234" s="6">
        <f t="shared" ca="1" si="139"/>
        <v>7</v>
      </c>
      <c r="AB1234" s="7" t="str">
        <f ca="1" xml:space="preserve">
IF($AA1234 &lt;&gt; "",
    VLOOKUP($AA1234,Level!$A:$B,2,FALSE),
    ""
)</f>
        <v>Senior</v>
      </c>
      <c r="AC1234" s="1">
        <f ca="1" xml:space="preserve">
IF($Y1234 = 5 + N("Presidente"),
    27000,
    IF($Y1234 = 6 + N("Vice-presidente"),
        23000,
        IF(OR($Y1234 = 8, $Y1234= 13, $Y1234 = 12) + N("Secretária bilíngue ou coordenador ou especialista"),
            8000,
            IF($Y1234 = 7 + N("Diretor"),
                15000,
                IF($Y1234 = 14 + N("Gerente"),
                    12000,
                    IF($Y1234 = 9 + N("Estagiário"),
                        705,
                        IF($Y1234 = 10 + N("Trainee"),
                            805,
                            IF($Y1234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IF($U1234 = 7,
  500,
  IF($U1234 = 8,
    1000,
    IF($U1234 = 9,
      1500,
      IF($U1234 = 10,
        2000,
        0
      )
    )
  )
)
+
N("Adicional no salário por área")
+
IF($W1234 = 14 + N("Tecnologia da Informação"),
  120,
  IF($W1234 = 16 + N("Vendas"),
    110,
    IF($W1234 = 15 + N("Jurídico"),
      100,
      IF(OR($W1234 = 8, $W1234 = 9, $W1234 = 11) + N("Recursos humanos ou comercial ou comunicação e marketing"),
        80,
        0
      )
    )
  )
)
+
N("Adicionando pegadinha")
+
IF(AND($W1234 = 16, $U1234 = 9, $Y1234 = 11, $AA1234 = 5) + N("Se for de vendas, com mestrado, analista sênior"),
  IF($R1234 = 5,
    100,
    0
  )
  +
  IF($N1234 = "M",
    200,
    0
  ),
  0
)</f>
        <v>2500</v>
      </c>
      <c r="AD12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$A1234  &amp; ", "   &amp;
$C1234  &amp; ", "   &amp;
$E1234  &amp; ", '"  &amp;
$J1234  &amp; "', '" &amp;
$N1234  &amp; "', "  &amp;
$R1234  &amp; ", '"  &amp;
TEXT($T1234,"dd/mm/aaaa")  &amp; "', "   &amp;
$U1234  &amp; ", "   &amp;
$W1234  &amp; ", "   &amp;
$Y1234  &amp; ", "   &amp;
IF($AA1234 &lt;&gt; "", $AA1234, "NULL")  &amp; ", "   &amp;
$AC1234  &amp; ");"</f>
        <v>INSERT INTO bi4all.fac_employees (id_company_fk, id_employee_pk, flg_active, employee_name, id_gender_fk, id_race_fk, birthday, id_schooling_fk, id_department_fk, id_role_fk, id_level_fk, salary) VALUES (6a51143286b03064a49cc2acbee63c09a0682d33, 1230, 1, 'Thomas Batista Anjos', 'M', 5, '11/10/1985', 7, 7, 11, 7, 2500);</v>
      </c>
    </row>
    <row r="1235" spans="1:30" ht="14.25" customHeight="1" x14ac:dyDescent="0.2">
      <c r="A1235" s="7" t="str" cm="1">
        <f t="array" aca="1" ref="A1235" ca="1">INDEX(Company!$A:$A,RANDBETWEEN(5,COUNTA(Company!$A:$A) + 1),1)</f>
        <v>6a51143286b03064a49cc2acbee63c09a0682d33</v>
      </c>
      <c r="B1235" s="7" t="str">
        <f ca="1">VLOOKUP($A1235,Company!$A:$B,2,FALSE)</f>
        <v>ACME Corporation</v>
      </c>
      <c r="C1235" s="5">
        <f t="shared" si="133"/>
        <v>1231</v>
      </c>
      <c r="D1235" s="5" t="str" cm="1">
        <f t="array" ref="D1235">SHA1HASH($C1235)</f>
        <v>c348c1794df04a0473a11234389e74a236833822</v>
      </c>
      <c r="E1235" s="6">
        <v>1</v>
      </c>
      <c r="F1235" s="7">
        <f ca="1">IF($C1235 = 1 + N("Presidente"),
    127,
    IF($C1235 = 2 + N("Vice-Presidente"),
        72,
        IF($C1235 = 3 + N("Secretária bilíngue"),
            13,
            RANDBETWEEN(5,COUNT(Name!$A:$A) + 1)
        )
    )
)</f>
        <v>66</v>
      </c>
      <c r="G1235" s="7" t="str">
        <f ca="1">VLOOKUP($F1235,Name!$A:$B,2,FALSE)</f>
        <v>Bartolomeo</v>
      </c>
      <c r="H1235" s="7">
        <f ca="1" xml:space="preserve">
IF($C1235 = 1,
    0,
    RANDBETWEEN(5,COUNT('Last name'!$A:$A) + 1)
)</f>
        <v>111</v>
      </c>
      <c r="I1235" s="7" t="str">
        <f ca="1" xml:space="preserve">
IF($C1235 = 1 + N("Presidente"),
    "de Orléans e Bragança",
    VLOOKUP($H1235,'Last name'!$A:$B,2,FALSE) &amp; " " &amp; VLOOKUP(RANDBETWEEN(5,COUNT('Last name'!$A:$A) + 1),'Last name'!$A:$B,2,FALSE)
)</f>
        <v>Longo Ribeiro</v>
      </c>
      <c r="J1235" s="7" t="str">
        <f t="shared" ca="1" si="134"/>
        <v>Bartolomeo Longo Ribeiro</v>
      </c>
      <c r="K1235" s="7" t="str" cm="1">
        <f t="array" aca="1" ref="K1235" ca="1">SHA1HASH($J1235)</f>
        <v>b1990d8d9967aa69c38aa194d6d6173a858fe817</v>
      </c>
      <c r="L1235" s="7" cm="1">
        <f t="array" aca="1" ref="L1235" ca="1">INDEX(States!$A:$A,RANDBETWEEN(5,COUNTA(States!$A:$A) + 1),1)</f>
        <v>11</v>
      </c>
      <c r="M1235" s="7" t="str">
        <f ca="1">$L1235 &amp; "|" &amp; VLOOKUP($L1235,States!$A:$B,2,FALSE)</f>
        <v>11|fe2c415e55f0a42317aa24885817f9de5cf497c6</v>
      </c>
      <c r="N1235" s="7" t="str">
        <f ca="1">VLOOKUP($F1235,Name!$A:$C,3,FALSE)</f>
        <v>M</v>
      </c>
      <c r="O1235" s="7" t="str">
        <f ca="1">VLOOKUP($N1235,Gender!$A:$B,2,FALSE)</f>
        <v>Male</v>
      </c>
      <c r="P1235" s="7" t="str" cm="1">
        <f t="array" aca="1" ref="P1235" ca="1">INDEX('Marital status'!$A:$A,RANDBETWEEN(5,COUNTA('Marital status'!$A:$A) + 1),1)</f>
        <v>47051393f6bcbf99111ec5d70ba2ebbe11ebccae</v>
      </c>
      <c r="Q1235" s="7" t="str">
        <f ca="1">VLOOKUP($P1235,'Marital status'!$A:$B,2,FALSE)</f>
        <v xml:space="preserve"> Separated </v>
      </c>
      <c r="R1235" s="7">
        <f t="shared" ca="1" si="135"/>
        <v>8</v>
      </c>
      <c r="S1235" s="7" t="e">
        <f ca="1">VLOOKUP($R1235,Race!$A:$B,2,FALSE)</f>
        <v>#N/A</v>
      </c>
      <c r="T1235" s="8">
        <f t="shared" ca="1" si="136"/>
        <v>28740</v>
      </c>
      <c r="U1235" s="6">
        <f t="shared" ca="1" si="137"/>
        <v>7</v>
      </c>
      <c r="V1235" s="8" t="str">
        <f ca="1">VLOOKUP($U1235,Education!$A:$B,2,FALSE)</f>
        <v>Undergraduate degree</v>
      </c>
      <c r="W1235" s="7">
        <f ca="1" xml:space="preserve">
  IF(OR($Y1235 = 5, $Y1235 = 6, $Y1235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235" s="7" t="str">
        <f ca="1">VLOOKUP($W1235,Department!$A:$B,2,FALSE)</f>
        <v>Audit</v>
      </c>
      <c r="Y1235" s="6">
        <f t="shared" ca="1" si="138"/>
        <v>10</v>
      </c>
      <c r="Z1235" s="7" t="str">
        <f ca="1">VLOOKUP($Y1235,Role!$A:$B,2,FALSE)</f>
        <v>Trainee</v>
      </c>
      <c r="AA1235" s="6" t="str">
        <f t="shared" ca="1" si="139"/>
        <v/>
      </c>
      <c r="AB1235" s="7" t="str">
        <f ca="1" xml:space="preserve">
IF($AA1235 &lt;&gt; "",
    VLOOKUP($AA1235,Level!$A:$B,2,FALSE),
    ""
)</f>
        <v/>
      </c>
      <c r="AC1235" s="1">
        <f ca="1" xml:space="preserve">
IF($Y1235 = 5 + N("Presidente"),
    27000,
    IF($Y1235 = 6 + N("Vice-presidente"),
        23000,
        IF(OR($Y1235 = 8, $Y1235= 13, $Y1235 = 12) + N("Secretária bilíngue ou coordenador ou especialista"),
            8000,
            IF($Y1235 = 7 + N("Diretor"),
                15000,
                IF($Y1235 = 14 + N("Gerente"),
                    12000,
                    IF($Y1235 = 9 + N("Estagiário"),
                        705,
                        IF($Y1235 = 10 + N("Trainee"),
                            805,
                            IF($Y1235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IF($U1235 = 7,
  500,
  IF($U1235 = 8,
    1000,
    IF($U1235 = 9,
      1500,
      IF($U1235 = 10,
        2000,
        0
      )
    )
  )
)
+
N("Adicional no salário por área")
+
IF($W1235 = 14 + N("Tecnologia da Informação"),
  120,
  IF($W1235 = 16 + N("Vendas"),
    110,
    IF($W1235 = 15 + N("Jurídico"),
      100,
      IF(OR($W1235 = 8, $W1235 = 9, $W1235 = 11) + N("Recursos humanos ou comercial ou comunicação e marketing"),
        80,
        0
      )
    )
  )
)
+
N("Adicionando pegadinha")
+
IF(AND($W1235 = 16, $U1235 = 9, $Y1235 = 11, $AA1235 = 5) + N("Se for de vendas, com mestrado, analista sênior"),
  IF($R1235 = 5,
    100,
    0
  )
  +
  IF($N1235 = "M",
    200,
    0
  ),
  0
)</f>
        <v>1305</v>
      </c>
      <c r="AD12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$A1235  &amp; ", "   &amp;
$C1235  &amp; ", "   &amp;
$E1235  &amp; ", '"  &amp;
$J1235  &amp; "', '" &amp;
$N1235  &amp; "', "  &amp;
$R1235  &amp; ", '"  &amp;
TEXT($T1235,"dd/mm/aaaa")  &amp; "', "   &amp;
$U1235  &amp; ", "   &amp;
$W1235  &amp; ", "   &amp;
$Y1235  &amp; ", "   &amp;
IF($AA1235 &lt;&gt; "", $AA1235, "NULL")  &amp; ", "   &amp;
$AC1235  &amp; ");"</f>
        <v>INSERT INTO bi4all.fac_employees (id_company_fk, id_employee_pk, flg_active, employee_name, id_gender_fk, id_race_fk, birthday, id_schooling_fk, id_department_fk, id_role_fk, id_level_fk, salary) VALUES (6a51143286b03064a49cc2acbee63c09a0682d33, 1231, 1, 'Bartolomeo Longo Ribeiro', 'M', 8, '07/09/1978', 7, 13, 10, NULL, 1305);</v>
      </c>
    </row>
    <row r="1236" spans="1:30" ht="14.25" customHeight="1" x14ac:dyDescent="0.2">
      <c r="A1236" s="7" t="str" cm="1">
        <f t="array" aca="1" ref="A1236" ca="1">INDEX(Company!$A:$A,RANDBETWEEN(5,COUNTA(Company!$A:$A) + 1),1)</f>
        <v>6a51143286b03064a49cc2acbee63c09a0682d33</v>
      </c>
      <c r="B1236" s="7" t="str">
        <f ca="1">VLOOKUP($A1236,Company!$A:$B,2,FALSE)</f>
        <v>ACME Corporation</v>
      </c>
      <c r="C1236" s="5">
        <f t="shared" si="133"/>
        <v>1232</v>
      </c>
      <c r="D1236" s="5" t="str" cm="1">
        <f t="array" ref="D1236">SHA1HASH($C1236)</f>
        <v>d6a9450dc08555d6ecfaf7162e5267f401e6dd9a</v>
      </c>
      <c r="E1236" s="6">
        <v>1</v>
      </c>
      <c r="F1236" s="7">
        <f ca="1">IF($C1236 = 1 + N("Presidente"),
    127,
    IF($C1236 = 2 + N("Vice-Presidente"),
        72,
        IF($C1236 = 3 + N("Secretária bilíngue"),
            13,
            RANDBETWEEN(5,COUNT(Name!$A:$A) + 1)
        )
    )
)</f>
        <v>70</v>
      </c>
      <c r="G1236" s="7" t="str">
        <f ca="1">VLOOKUP($F1236,Name!$A:$B,2,FALSE)</f>
        <v>Bento</v>
      </c>
      <c r="H1236" s="7">
        <f ca="1" xml:space="preserve">
IF($C1236 = 1,
    0,
    RANDBETWEEN(5,COUNT('Last name'!$A:$A) + 1)
)</f>
        <v>94</v>
      </c>
      <c r="I1236" s="7" t="str">
        <f ca="1" xml:space="preserve">
IF($C1236 = 1 + N("Presidente"),
    "de Orléans e Bragança",
    VLOOKUP($H1236,'Last name'!$A:$B,2,FALSE) &amp; " " &amp; VLOOKUP(RANDBETWEEN(5,COUNT('Last name'!$A:$A) + 1),'Last name'!$A:$B,2,FALSE)
)</f>
        <v>Furtado Galli</v>
      </c>
      <c r="J1236" s="7" t="str">
        <f t="shared" ca="1" si="134"/>
        <v>Bento Furtado Galli</v>
      </c>
      <c r="K1236" s="7" t="str" cm="1">
        <f t="array" aca="1" ref="K1236" ca="1">SHA1HASH($J1236)</f>
        <v>d66d3ce06a7fc7a3386df8b7646b5911a19123ed</v>
      </c>
      <c r="L1236" s="7" cm="1">
        <f t="array" aca="1" ref="L1236" ca="1">INDEX(States!$A:$A,RANDBETWEEN(5,COUNTA(States!$A:$A) + 1),1)</f>
        <v>15</v>
      </c>
      <c r="M1236" s="7" t="str">
        <f ca="1">$L1236 &amp; "|" &amp; VLOOKUP($L1236,States!$A:$B,2,FALSE)</f>
        <v>15|84c70141e5670a303e5eed7b334ba8b5ddb5b0d4</v>
      </c>
      <c r="N1236" s="7" t="str">
        <f ca="1">VLOOKUP($F1236,Name!$A:$C,3,FALSE)</f>
        <v>M</v>
      </c>
      <c r="O1236" s="7" t="str">
        <f ca="1">VLOOKUP($N1236,Gender!$A:$B,2,FALSE)</f>
        <v>Male</v>
      </c>
      <c r="P1236" s="7" t="str" cm="1">
        <f t="array" aca="1" ref="P1236" ca="1">INDEX('Marital status'!$A:$A,RANDBETWEEN(5,COUNTA('Marital status'!$A:$A) + 1),1)</f>
        <v>ce0b1612aa711b78a720295d271a33894e2b72bf</v>
      </c>
      <c r="Q1236" s="7" t="str">
        <f ca="1">VLOOKUP($P1236,'Marital status'!$A:$B,2,FALSE)</f>
        <v>single</v>
      </c>
      <c r="R1236" s="7">
        <f t="shared" ca="1" si="135"/>
        <v>5</v>
      </c>
      <c r="S1236" s="7" t="e">
        <f ca="1">VLOOKUP($R1236,Race!$A:$B,2,FALSE)</f>
        <v>#N/A</v>
      </c>
      <c r="T1236" s="8">
        <f t="shared" ca="1" si="136"/>
        <v>23300</v>
      </c>
      <c r="U1236" s="6">
        <f t="shared" ca="1" si="137"/>
        <v>8</v>
      </c>
      <c r="V1236" s="8" t="str">
        <f ca="1">VLOOKUP($U1236,Education!$A:$B,2,FALSE)</f>
        <v>Graduate school</v>
      </c>
      <c r="W1236" s="7">
        <f ca="1" xml:space="preserve">
  IF(OR($Y1236 = 5, $Y1236 = 6, $Y1236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236" s="7" t="str">
        <f ca="1">VLOOKUP($W1236,Department!$A:$B,2,FALSE)</f>
        <v>Presidency</v>
      </c>
      <c r="Y1236" s="6">
        <f t="shared" ca="1" si="138"/>
        <v>11</v>
      </c>
      <c r="Z1236" s="7" t="str">
        <f ca="1">VLOOKUP($Y1236,Role!$A:$B,2,FALSE)</f>
        <v>Analyst</v>
      </c>
      <c r="AA1236" s="6">
        <f t="shared" ca="1" si="139"/>
        <v>6</v>
      </c>
      <c r="AB1236" s="7" t="str">
        <f ca="1" xml:space="preserve">
IF($AA1236 &lt;&gt; "",
    VLOOKUP($AA1236,Level!$A:$B,2,FALSE),
    ""
)</f>
        <v>Pleno</v>
      </c>
      <c r="AC1236" s="1">
        <f ca="1" xml:space="preserve">
IF($Y1236 = 5 + N("Presidente"),
    27000,
    IF($Y1236 = 6 + N("Vice-presidente"),
        23000,
        IF(OR($Y1236 = 8, $Y1236= 13, $Y1236 = 12) + N("Secretária bilíngue ou coordenador ou especialista"),
            8000,
            IF($Y1236 = 7 + N("Diretor"),
                15000,
                IF($Y1236 = 14 + N("Gerente"),
                    12000,
                    IF($Y1236 = 9 + N("Estagiário"),
                        705,
                        IF($Y1236 = 10 + N("Trainee"),
                            805,
                            IF($Y1236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IF($U1236 = 7,
  500,
  IF($U1236 = 8,
    1000,
    IF($U1236 = 9,
      1500,
      IF($U1236 = 10,
        2000,
        0
      )
    )
  )
)
+
N("Adicional no salário por área")
+
IF($W1236 = 14 + N("Tecnologia da Informação"),
  120,
  IF($W1236 = 16 + N("Vendas"),
    110,
    IF($W1236 = 15 + N("Jurídico"),
      100,
      IF(OR($W1236 = 8, $W1236 = 9, $W1236 = 11) + N("Recursos humanos ou comercial ou comunicação e marketing"),
        80,
        0
      )
    )
  )
)
+
N("Adicionando pegadinha")
+
IF(AND($W1236 = 16, $U1236 = 9, $Y1236 = 11, $AA1236 = 5) + N("Se for de vendas, com mestrado, analista sênior"),
  IF($R1236 = 5,
    100,
    0
  )
  +
  IF($N1236 = "M",
    200,
    0
  ),
  0
)</f>
        <v>3000</v>
      </c>
      <c r="AD12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$A1236  &amp; ", "   &amp;
$C1236  &amp; ", "   &amp;
$E1236  &amp; ", '"  &amp;
$J1236  &amp; "', '" &amp;
$N1236  &amp; "', "  &amp;
$R1236  &amp; ", '"  &amp;
TEXT($T1236,"dd/mm/aaaa")  &amp; "', "   &amp;
$U1236  &amp; ", "   &amp;
$W1236  &amp; ", "   &amp;
$Y1236  &amp; ", "   &amp;
IF($AA1236 &lt;&gt; "", $AA1236, "NULL")  &amp; ", "   &amp;
$AC1236  &amp; ");"</f>
        <v>INSERT INTO bi4all.fac_employees (id_company_fk, id_employee_pk, flg_active, employee_name, id_gender_fk, id_race_fk, birthday, id_schooling_fk, id_department_fk, id_role_fk, id_level_fk, salary) VALUES (6a51143286b03064a49cc2acbee63c09a0682d33, 1232, 1, 'Bento Furtado Galli', 'M', 5, '16/10/1963', 8, 5, 11, 6, 3000);</v>
      </c>
    </row>
    <row r="1237" spans="1:30" ht="14.25" customHeight="1" x14ac:dyDescent="0.2">
      <c r="A1237" s="7" t="str" cm="1">
        <f t="array" aca="1" ref="A1237" ca="1">INDEX(Company!$A:$A,RANDBETWEEN(5,COUNTA(Company!$A:$A) + 1),1)</f>
        <v>6a51143286b03064a49cc2acbee63c09a0682d33</v>
      </c>
      <c r="B1237" s="7" t="str">
        <f ca="1">VLOOKUP($A1237,Company!$A:$B,2,FALSE)</f>
        <v>ACME Corporation</v>
      </c>
      <c r="C1237" s="5">
        <f t="shared" si="133"/>
        <v>1233</v>
      </c>
      <c r="D1237" s="5" t="str" cm="1">
        <f t="array" ref="D1237">SHA1HASH($C1237)</f>
        <v>416f8f6e105370e7b9d0fd983141f00b613477f8</v>
      </c>
      <c r="E1237" s="6">
        <v>1</v>
      </c>
      <c r="F1237" s="7">
        <f ca="1">IF($C1237 = 1 + N("Presidente"),
    127,
    IF($C1237 = 2 + N("Vice-Presidente"),
        72,
        IF($C1237 = 3 + N("Secretária bilíngue"),
            13,
            RANDBETWEEN(5,COUNT(Name!$A:$A) + 1)
        )
    )
)</f>
        <v>271</v>
      </c>
      <c r="G1237" s="7" t="str">
        <f ca="1">VLOOKUP($F1237,Name!$A:$B,2,FALSE)</f>
        <v>Maria Luiza</v>
      </c>
      <c r="H1237" s="7">
        <f ca="1" xml:space="preserve">
IF($C1237 = 1,
    0,
    RANDBETWEEN(5,COUNT('Last name'!$A:$A) + 1)
)</f>
        <v>170</v>
      </c>
      <c r="I1237" s="7" t="str">
        <f ca="1" xml:space="preserve">
IF($C1237 = 1 + N("Presidente"),
    "de Orléans e Bragança",
    VLOOKUP($H1237,'Last name'!$A:$B,2,FALSE) &amp; " " &amp; VLOOKUP(RANDBETWEEN(5,COUNT('Last name'!$A:$A) + 1),'Last name'!$A:$B,2,FALSE)
)</f>
        <v>Sá Duarte</v>
      </c>
      <c r="J1237" s="7" t="str">
        <f t="shared" ca="1" si="134"/>
        <v>Maria Luiza Sá Duarte</v>
      </c>
      <c r="K1237" s="7" t="str" cm="1">
        <f t="array" aca="1" ref="K1237" ca="1">SHA1HASH($J1237)</f>
        <v>f8b3226fdce3d2cfa8b5f16715af75b04a606952</v>
      </c>
      <c r="L1237" s="7" cm="1">
        <f t="array" aca="1" ref="L1237" ca="1">INDEX(States!$A:$A,RANDBETWEEN(5,COUNTA(States!$A:$A) + 1),1)</f>
        <v>13</v>
      </c>
      <c r="M1237" s="7" t="str">
        <f ca="1">$L1237 &amp; "|" &amp; VLOOKUP($L1237,States!$A:$B,2,FALSE)</f>
        <v>13|6c05c76e5be517ed7b1a09bc941ed381b630f0fd</v>
      </c>
      <c r="N1237" s="7" t="str">
        <f ca="1">VLOOKUP($F1237,Name!$A:$C,3,FALSE)</f>
        <v>F</v>
      </c>
      <c r="O1237" s="7" t="str">
        <f ca="1">VLOOKUP($N1237,Gender!$A:$B,2,FALSE)</f>
        <v>Female</v>
      </c>
      <c r="P1237" s="7" t="str" cm="1">
        <f t="array" aca="1" ref="P1237" ca="1">INDEX('Marital status'!$A:$A,RANDBETWEEN(5,COUNTA('Marital status'!$A:$A) + 1),1)</f>
        <v>47051393f6bcbf99111ec5d70ba2ebbe11ebccae</v>
      </c>
      <c r="Q1237" s="7" t="str">
        <f ca="1">VLOOKUP($P1237,'Marital status'!$A:$B,2,FALSE)</f>
        <v xml:space="preserve"> Separated </v>
      </c>
      <c r="R1237" s="7">
        <f t="shared" ca="1" si="135"/>
        <v>5</v>
      </c>
      <c r="S1237" s="7" t="e">
        <f ca="1">VLOOKUP($R1237,Race!$A:$B,2,FALSE)</f>
        <v>#N/A</v>
      </c>
      <c r="T1237" s="8">
        <f t="shared" ca="1" si="136"/>
        <v>24682</v>
      </c>
      <c r="U1237" s="6">
        <f t="shared" ca="1" si="137"/>
        <v>7</v>
      </c>
      <c r="V1237" s="8" t="str">
        <f ca="1">VLOOKUP($U1237,Education!$A:$B,2,FALSE)</f>
        <v>Undergraduate degree</v>
      </c>
      <c r="W1237" s="7">
        <f ca="1" xml:space="preserve">
  IF(OR($Y1237 = 5, $Y1237 = 6, $Y1237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237" s="7" t="str">
        <f ca="1">VLOOKUP($W1237,Department!$A:$B,2,FALSE)</f>
        <v>Commercial</v>
      </c>
      <c r="Y1237" s="6">
        <f t="shared" ca="1" si="138"/>
        <v>9</v>
      </c>
      <c r="Z1237" s="7" t="str">
        <f ca="1">VLOOKUP($Y1237,Role!$A:$B,2,FALSE)</f>
        <v>Intern</v>
      </c>
      <c r="AA1237" s="6" t="str">
        <f t="shared" ca="1" si="139"/>
        <v/>
      </c>
      <c r="AB1237" s="7" t="str">
        <f ca="1" xml:space="preserve">
IF($AA1237 &lt;&gt; "",
    VLOOKUP($AA1237,Level!$A:$B,2,FALSE),
    ""
)</f>
        <v/>
      </c>
      <c r="AC1237" s="1">
        <f ca="1" xml:space="preserve">
IF($Y1237 = 5 + N("Presidente"),
    27000,
    IF($Y1237 = 6 + N("Vice-presidente"),
        23000,
        IF(OR($Y1237 = 8, $Y1237= 13, $Y1237 = 12) + N("Secretária bilíngue ou coordenador ou especialista"),
            8000,
            IF($Y1237 = 7 + N("Diretor"),
                15000,
                IF($Y1237 = 14 + N("Gerente"),
                    12000,
                    IF($Y1237 = 9 + N("Estagiário"),
                        705,
                        IF($Y1237 = 10 + N("Trainee"),
                            805,
                            IF($Y1237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IF($U1237 = 7,
  500,
  IF($U1237 = 8,
    1000,
    IF($U1237 = 9,
      1500,
      IF($U1237 = 10,
        2000,
        0
      )
    )
  )
)
+
N("Adicional no salário por área")
+
IF($W1237 = 14 + N("Tecnologia da Informação"),
  120,
  IF($W1237 = 16 + N("Vendas"),
    110,
    IF($W1237 = 15 + N("Jurídico"),
      100,
      IF(OR($W1237 = 8, $W1237 = 9, $W1237 = 11) + N("Recursos humanos ou comercial ou comunicação e marketing"),
        80,
        0
      )
    )
  )
)
+
N("Adicionando pegadinha")
+
IF(AND($W1237 = 16, $U1237 = 9, $Y1237 = 11, $AA1237 = 5) + N("Se for de vendas, com mestrado, analista sênior"),
  IF($R1237 = 5,
    100,
    0
  )
  +
  IF($N1237 = "M",
    200,
    0
  ),
  0
)</f>
        <v>1285</v>
      </c>
      <c r="AD12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$A1237  &amp; ", "   &amp;
$C1237  &amp; ", "   &amp;
$E1237  &amp; ", '"  &amp;
$J1237  &amp; "', '" &amp;
$N1237  &amp; "', "  &amp;
$R1237  &amp; ", '"  &amp;
TEXT($T1237,"dd/mm/aaaa")  &amp; "', "   &amp;
$U1237  &amp; ", "   &amp;
$W1237  &amp; ", "   &amp;
$Y1237  &amp; ", "   &amp;
IF($AA1237 &lt;&gt; "", $AA1237, "NULL")  &amp; ", "   &amp;
$AC1237  &amp; ");"</f>
        <v>INSERT INTO bi4all.fac_employees (id_company_fk, id_employee_pk, flg_active, employee_name, id_gender_fk, id_race_fk, birthday, id_schooling_fk, id_department_fk, id_role_fk, id_level_fk, salary) VALUES (6a51143286b03064a49cc2acbee63c09a0682d33, 1233, 1, 'Maria Luiza Sá Duarte', 'F', 5, '29/07/1967', 7, 9, 9, NULL, 1285);</v>
      </c>
    </row>
    <row r="1238" spans="1:30" ht="14.25" customHeight="1" x14ac:dyDescent="0.2">
      <c r="A1238" s="7" t="str" cm="1">
        <f t="array" aca="1" ref="A1238" ca="1">INDEX(Company!$A:$A,RANDBETWEEN(5,COUNTA(Company!$A:$A) + 1),1)</f>
        <v>6a51143286b03064a49cc2acbee63c09a0682d33</v>
      </c>
      <c r="B1238" s="7" t="str">
        <f ca="1">VLOOKUP($A1238,Company!$A:$B,2,FALSE)</f>
        <v>ACME Corporation</v>
      </c>
      <c r="C1238" s="5">
        <f t="shared" si="133"/>
        <v>1234</v>
      </c>
      <c r="D1238" s="5" t="str" cm="1">
        <f t="array" ref="D1238">SHA1HASH($C1238)</f>
        <v>7110eda4d09e062aa5e4a390b0a572ac0d2c0220</v>
      </c>
      <c r="E1238" s="6">
        <v>1</v>
      </c>
      <c r="F1238" s="7">
        <f ca="1">IF($C1238 = 1 + N("Presidente"),
    127,
    IF($C1238 = 2 + N("Vice-Presidente"),
        72,
        IF($C1238 = 3 + N("Secretária bilíngue"),
            13,
            RANDBETWEEN(5,COUNT(Name!$A:$A) + 1)
        )
    )
)</f>
        <v>31</v>
      </c>
      <c r="G1238" s="7" t="str">
        <f ca="1">VLOOKUP($F1238,Name!$A:$B,2,FALSE)</f>
        <v>Ana Júlia</v>
      </c>
      <c r="H1238" s="7">
        <f ca="1" xml:space="preserve">
IF($C1238 = 1,
    0,
    RANDBETWEEN(5,COUNT('Last name'!$A:$A) + 1)
)</f>
        <v>33</v>
      </c>
      <c r="I1238" s="7" t="str">
        <f ca="1" xml:space="preserve">
IF($C1238 = 1 + N("Presidente"),
    "de Orléans e Bragança",
    VLOOKUP($H1238,'Last name'!$A:$B,2,FALSE) &amp; " " &amp; VLOOKUP(RANDBETWEEN(5,COUNT('Last name'!$A:$A) + 1),'Last name'!$A:$B,2,FALSE)
)</f>
        <v>Barreto Trindade</v>
      </c>
      <c r="J1238" s="7" t="str">
        <f t="shared" ca="1" si="134"/>
        <v>Ana Júlia Barreto Trindade</v>
      </c>
      <c r="K1238" s="7" t="str" cm="1">
        <f t="array" aca="1" ref="K1238" ca="1">SHA1HASH($J1238)</f>
        <v>ecf7c034dd03fa2c02a2de8337bc086fd10acdca</v>
      </c>
      <c r="L1238" s="7" cm="1">
        <f t="array" aca="1" ref="L1238" ca="1">INDEX(States!$A:$A,RANDBETWEEN(5,COUNTA(States!$A:$A) + 1),1)</f>
        <v>17</v>
      </c>
      <c r="M1238" s="7" t="str">
        <f ca="1">$L1238 &amp; "|" &amp; VLOOKUP($L1238,States!$A:$B,2,FALSE)</f>
        <v>17|1a8e69bd071c473b31bfb6b123d956580475386e</v>
      </c>
      <c r="N1238" s="7" t="str">
        <f ca="1">VLOOKUP($F1238,Name!$A:$C,3,FALSE)</f>
        <v>F</v>
      </c>
      <c r="O1238" s="7" t="str">
        <f ca="1">VLOOKUP($N1238,Gender!$A:$B,2,FALSE)</f>
        <v>Female</v>
      </c>
      <c r="P1238" s="7" t="str" cm="1">
        <f t="array" aca="1" ref="P1238" ca="1">INDEX('Marital status'!$A:$A,RANDBETWEEN(5,COUNTA('Marital status'!$A:$A) + 1),1)</f>
        <v>3266897012b6dcc5723033bc25891bf99efcff6f</v>
      </c>
      <c r="Q1238" s="7" t="str">
        <f ca="1">VLOOKUP($P1238,'Marital status'!$A:$B,2,FALSE)</f>
        <v>MarrieD</v>
      </c>
      <c r="R1238" s="7">
        <f t="shared" ca="1" si="135"/>
        <v>5</v>
      </c>
      <c r="S1238" s="7" t="e">
        <f ca="1">VLOOKUP($R1238,Race!$A:$B,2,FALSE)</f>
        <v>#N/A</v>
      </c>
      <c r="T1238" s="8">
        <f t="shared" ca="1" si="136"/>
        <v>18603</v>
      </c>
      <c r="U1238" s="6">
        <f t="shared" ca="1" si="137"/>
        <v>7</v>
      </c>
      <c r="V1238" s="8" t="str">
        <f ca="1">VLOOKUP($U1238,Education!$A:$B,2,FALSE)</f>
        <v>Undergraduate degree</v>
      </c>
      <c r="W1238" s="7">
        <f ca="1" xml:space="preserve">
  IF(OR($Y1238 = 5, $Y1238 = 6, $Y1238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238" s="7" t="str">
        <f ca="1">VLOOKUP($W1238,Department!$A:$B,2,FALSE)</f>
        <v>Controlling</v>
      </c>
      <c r="Y1238" s="6">
        <f t="shared" ca="1" si="138"/>
        <v>11</v>
      </c>
      <c r="Z1238" s="7" t="str">
        <f ca="1">VLOOKUP($Y1238,Role!$A:$B,2,FALSE)</f>
        <v>Analyst</v>
      </c>
      <c r="AA1238" s="6">
        <f t="shared" ca="1" si="139"/>
        <v>6</v>
      </c>
      <c r="AB1238" s="7" t="str">
        <f ca="1" xml:space="preserve">
IF($AA1238 &lt;&gt; "",
    VLOOKUP($AA1238,Level!$A:$B,2,FALSE),
    ""
)</f>
        <v>Pleno</v>
      </c>
      <c r="AC1238" s="1">
        <f ca="1" xml:space="preserve">
IF($Y1238 = 5 + N("Presidente"),
    27000,
    IF($Y1238 = 6 + N("Vice-presidente"),
        23000,
        IF(OR($Y1238 = 8, $Y1238= 13, $Y1238 = 12) + N("Secretária bilíngue ou coordenador ou especialista"),
            8000,
            IF($Y1238 = 7 + N("Diretor"),
                15000,
                IF($Y1238 = 14 + N("Gerente"),
                    12000,
                    IF($Y1238 = 9 + N("Estagiário"),
                        705,
                        IF($Y1238 = 10 + N("Trainee"),
                            805,
                            IF($Y1238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IF($U1238 = 7,
  500,
  IF($U1238 = 8,
    1000,
    IF($U1238 = 9,
      1500,
      IF($U1238 = 10,
        2000,
        0
      )
    )
  )
)
+
N("Adicional no salário por área")
+
IF($W1238 = 14 + N("Tecnologia da Informação"),
  120,
  IF($W1238 = 16 + N("Vendas"),
    110,
    IF($W1238 = 15 + N("Jurídico"),
      100,
      IF(OR($W1238 = 8, $W1238 = 9, $W1238 = 11) + N("Recursos humanos ou comercial ou comunicação e marketing"),
        80,
        0
      )
    )
  )
)
+
N("Adicionando pegadinha")
+
IF(AND($W1238 = 16, $U1238 = 9, $Y1238 = 11, $AA1238 = 5) + N("Se for de vendas, com mestrado, analista sênior"),
  IF($R1238 = 5,
    100,
    0
  )
  +
  IF($N1238 = "M",
    200,
    0
  ),
  0
)</f>
        <v>2500</v>
      </c>
      <c r="AD12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$A1238  &amp; ", "   &amp;
$C1238  &amp; ", "   &amp;
$E1238  &amp; ", '"  &amp;
$J1238  &amp; "', '" &amp;
$N1238  &amp; "', "  &amp;
$R1238  &amp; ", '"  &amp;
TEXT($T1238,"dd/mm/aaaa")  &amp; "', "   &amp;
$U1238  &amp; ", "   &amp;
$W1238  &amp; ", "   &amp;
$Y1238  &amp; ", "   &amp;
IF($AA1238 &lt;&gt; "", $AA1238, "NULL")  &amp; ", "   &amp;
$AC1238  &amp; ");"</f>
        <v>INSERT INTO bi4all.fac_employees (id_company_fk, id_employee_pk, flg_active, employee_name, id_gender_fk, id_race_fk, birthday, id_schooling_fk, id_department_fk, id_role_fk, id_level_fk, salary) VALUES (6a51143286b03064a49cc2acbee63c09a0682d33, 1234, 1, 'Ana Júlia Barreto Trindade', 'F', 5, '06/12/1950', 7, 12, 11, 6, 2500);</v>
      </c>
    </row>
    <row r="1239" spans="1:30" ht="14.25" customHeight="1" x14ac:dyDescent="0.2">
      <c r="A1239" s="7" t="str" cm="1">
        <f t="array" aca="1" ref="A1239" ca="1">INDEX(Company!$A:$A,RANDBETWEEN(5,COUNTA(Company!$A:$A) + 1),1)</f>
        <v>6a51143286b03064a49cc2acbee63c09a0682d33</v>
      </c>
      <c r="B1239" s="7" t="str">
        <f ca="1">VLOOKUP($A1239,Company!$A:$B,2,FALSE)</f>
        <v>ACME Corporation</v>
      </c>
      <c r="C1239" s="5">
        <f t="shared" si="133"/>
        <v>1235</v>
      </c>
      <c r="D1239" s="5" t="str" cm="1">
        <f t="array" ref="D1239">SHA1HASH($C1239)</f>
        <v>ac1ab23d6288711be64a25bf13432baf1e60b2bd</v>
      </c>
      <c r="E1239" s="6">
        <v>1</v>
      </c>
      <c r="F1239" s="7">
        <f ca="1">IF($C1239 = 1 + N("Presidente"),
    127,
    IF($C1239 = 2 + N("Vice-Presidente"),
        72,
        IF($C1239 = 3 + N("Secretária bilíngue"),
            13,
            RANDBETWEEN(5,COUNT(Name!$A:$A) + 1)
        )
    )
)</f>
        <v>86</v>
      </c>
      <c r="G1239" s="7" t="str">
        <f ca="1">VLOOKUP($F1239,Name!$A:$B,2,FALSE)</f>
        <v>Carolina</v>
      </c>
      <c r="H1239" s="7">
        <f ca="1" xml:space="preserve">
IF($C1239 = 1,
    0,
    RANDBETWEEN(5,COUNT('Last name'!$A:$A) + 1)
)</f>
        <v>177</v>
      </c>
      <c r="I1239" s="7" t="str">
        <f ca="1" xml:space="preserve">
IF($C1239 = 1 + N("Presidente"),
    "de Orléans e Bragança",
    VLOOKUP($H1239,'Last name'!$A:$B,2,FALSE) &amp; " " &amp; VLOOKUP(RANDBETWEEN(5,COUNT('Last name'!$A:$A) + 1),'Last name'!$A:$B,2,FALSE)
)</f>
        <v>Saragoça Abranches</v>
      </c>
      <c r="J1239" s="7" t="str">
        <f t="shared" ca="1" si="134"/>
        <v>Carolina Saragoça Abranches</v>
      </c>
      <c r="K1239" s="7" t="str" cm="1">
        <f t="array" aca="1" ref="K1239" ca="1">SHA1HASH($J1239)</f>
        <v>f43d9844589a2339002f6e2315cb8844f82a2e77</v>
      </c>
      <c r="L1239" s="7" cm="1">
        <f t="array" aca="1" ref="L1239" ca="1">INDEX(States!$A:$A,RANDBETWEEN(5,COUNTA(States!$A:$A) + 1),1)</f>
        <v>13</v>
      </c>
      <c r="M1239" s="7" t="str">
        <f ca="1">$L1239 &amp; "|" &amp; VLOOKUP($L1239,States!$A:$B,2,FALSE)</f>
        <v>13|6c05c76e5be517ed7b1a09bc941ed381b630f0fd</v>
      </c>
      <c r="N1239" s="7" t="str">
        <f ca="1">VLOOKUP($F1239,Name!$A:$C,3,FALSE)</f>
        <v>F</v>
      </c>
      <c r="O1239" s="7" t="str">
        <f ca="1">VLOOKUP($N1239,Gender!$A:$B,2,FALSE)</f>
        <v>Female</v>
      </c>
      <c r="P1239" s="7" t="str" cm="1">
        <f t="array" aca="1" ref="P1239" ca="1">INDEX('Marital status'!$A:$A,RANDBETWEEN(5,COUNTA('Marital status'!$A:$A) + 1),1)</f>
        <v>459031b19ec5bbd3b3dbc0a9dcf2cb6e6c6f7848</v>
      </c>
      <c r="Q1239" s="7" t="str">
        <f ca="1">VLOOKUP($P1239,'Marital status'!$A:$B,2,FALSE)</f>
        <v xml:space="preserve">Widowed </v>
      </c>
      <c r="R1239" s="7">
        <f t="shared" ca="1" si="135"/>
        <v>6</v>
      </c>
      <c r="S1239" s="7" t="e">
        <f ca="1">VLOOKUP($R1239,Race!$A:$B,2,FALSE)</f>
        <v>#N/A</v>
      </c>
      <c r="T1239" s="8">
        <f t="shared" ca="1" si="136"/>
        <v>22935</v>
      </c>
      <c r="U1239" s="6">
        <f t="shared" ca="1" si="137"/>
        <v>7</v>
      </c>
      <c r="V1239" s="8" t="str">
        <f ca="1">VLOOKUP($U1239,Education!$A:$B,2,FALSE)</f>
        <v>Undergraduate degree</v>
      </c>
      <c r="W1239" s="7">
        <f ca="1" xml:space="preserve">
  IF(OR($Y1239 = 5, $Y1239 = 6, $Y1239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239" s="7" t="str">
        <f ca="1">VLOOKUP($W1239,Department!$A:$B,2,FALSE)</f>
        <v>Presidency</v>
      </c>
      <c r="Y1239" s="6">
        <f t="shared" ca="1" si="138"/>
        <v>10</v>
      </c>
      <c r="Z1239" s="7" t="str">
        <f ca="1">VLOOKUP($Y1239,Role!$A:$B,2,FALSE)</f>
        <v>Trainee</v>
      </c>
      <c r="AA1239" s="6" t="str">
        <f t="shared" ca="1" si="139"/>
        <v/>
      </c>
      <c r="AB1239" s="7" t="str">
        <f ca="1" xml:space="preserve">
IF($AA1239 &lt;&gt; "",
    VLOOKUP($AA1239,Level!$A:$B,2,FALSE),
    ""
)</f>
        <v/>
      </c>
      <c r="AC1239" s="1">
        <f ca="1" xml:space="preserve">
IF($Y1239 = 5 + N("Presidente"),
    27000,
    IF($Y1239 = 6 + N("Vice-presidente"),
        23000,
        IF(OR($Y1239 = 8, $Y1239= 13, $Y1239 = 12) + N("Secretária bilíngue ou coordenador ou especialista"),
            8000,
            IF($Y1239 = 7 + N("Diretor"),
                15000,
                IF($Y1239 = 14 + N("Gerente"),
                    12000,
                    IF($Y1239 = 9 + N("Estagiário"),
                        705,
                        IF($Y1239 = 10 + N("Trainee"),
                            805,
                            IF($Y1239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IF($U1239 = 7,
  500,
  IF($U1239 = 8,
    1000,
    IF($U1239 = 9,
      1500,
      IF($U1239 = 10,
        2000,
        0
      )
    )
  )
)
+
N("Adicional no salário por área")
+
IF($W1239 = 14 + N("Tecnologia da Informação"),
  120,
  IF($W1239 = 16 + N("Vendas"),
    110,
    IF($W1239 = 15 + N("Jurídico"),
      100,
      IF(OR($W1239 = 8, $W1239 = 9, $W1239 = 11) + N("Recursos humanos ou comercial ou comunicação e marketing"),
        80,
        0
      )
    )
  )
)
+
N("Adicionando pegadinha")
+
IF(AND($W1239 = 16, $U1239 = 9, $Y1239 = 11, $AA1239 = 5) + N("Se for de vendas, com mestrado, analista sênior"),
  IF($R1239 = 5,
    100,
    0
  )
  +
  IF($N1239 = "M",
    200,
    0
  ),
  0
)</f>
        <v>1305</v>
      </c>
      <c r="AD12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$A1239  &amp; ", "   &amp;
$C1239  &amp; ", "   &amp;
$E1239  &amp; ", '"  &amp;
$J1239  &amp; "', '" &amp;
$N1239  &amp; "', "  &amp;
$R1239  &amp; ", '"  &amp;
TEXT($T1239,"dd/mm/aaaa")  &amp; "', "   &amp;
$U1239  &amp; ", "   &amp;
$W1239  &amp; ", "   &amp;
$Y1239  &amp; ", "   &amp;
IF($AA1239 &lt;&gt; "", $AA1239, "NULL")  &amp; ", "   &amp;
$AC1239  &amp; ");"</f>
        <v>INSERT INTO bi4all.fac_employees (id_company_fk, id_employee_pk, flg_active, employee_name, id_gender_fk, id_race_fk, birthday, id_schooling_fk, id_department_fk, id_role_fk, id_level_fk, salary) VALUES (6a51143286b03064a49cc2acbee63c09a0682d33, 1235, 1, 'Carolina Saragoça Abranches', 'F', 6, '16/10/1962', 7, 5, 10, NULL, 1305);</v>
      </c>
    </row>
    <row r="1240" spans="1:30" ht="14.25" customHeight="1" x14ac:dyDescent="0.2">
      <c r="A1240" s="7" t="str" cm="1">
        <f t="array" aca="1" ref="A1240" ca="1">INDEX(Company!$A:$A,RANDBETWEEN(5,COUNTA(Company!$A:$A) + 1),1)</f>
        <v>6a51143286b03064a49cc2acbee63c09a0682d33</v>
      </c>
      <c r="B1240" s="7" t="str">
        <f ca="1">VLOOKUP($A1240,Company!$A:$B,2,FALSE)</f>
        <v>ACME Corporation</v>
      </c>
      <c r="C1240" s="5">
        <f t="shared" si="133"/>
        <v>1236</v>
      </c>
      <c r="D1240" s="5" t="str" cm="1">
        <f t="array" ref="D1240">SHA1HASH($C1240)</f>
        <v>229be39e04f960e46d8a64cadc8b4534e6bfc364</v>
      </c>
      <c r="E1240" s="6">
        <v>1</v>
      </c>
      <c r="F1240" s="7">
        <f ca="1">IF($C1240 = 1 + N("Presidente"),
    127,
    IF($C1240 = 2 + N("Vice-Presidente"),
        72,
        IF($C1240 = 3 + N("Secretária bilíngue"),
            13,
            RANDBETWEEN(5,COUNT(Name!$A:$A) + 1)
        )
    )
)</f>
        <v>355</v>
      </c>
      <c r="G1240" s="7" t="str">
        <f ca="1">VLOOKUP($F1240,Name!$A:$B,2,FALSE)</f>
        <v>Victor Hugo</v>
      </c>
      <c r="H1240" s="7">
        <f ca="1" xml:space="preserve">
IF($C1240 = 1,
    0,
    RANDBETWEEN(5,COUNT('Last name'!$A:$A) + 1)
)</f>
        <v>129</v>
      </c>
      <c r="I1240" s="7" t="str">
        <f ca="1" xml:space="preserve">
IF($C1240 = 1 + N("Presidente"),
    "de Orléans e Bragança",
    VLOOKUP($H1240,'Last name'!$A:$B,2,FALSE) &amp; " " &amp; VLOOKUP(RANDBETWEEN(5,COUNT('Last name'!$A:$A) + 1),'Last name'!$A:$B,2,FALSE)
)</f>
        <v>Miranda Caminha</v>
      </c>
      <c r="J1240" s="7" t="str">
        <f t="shared" ca="1" si="134"/>
        <v>Victor Hugo Miranda Caminha</v>
      </c>
      <c r="K1240" s="7" t="str" cm="1">
        <f t="array" aca="1" ref="K1240" ca="1">SHA1HASH($J1240)</f>
        <v>c770e131d20134e06c69a1b82fcb7c0882c19960</v>
      </c>
      <c r="L1240" s="7" cm="1">
        <f t="array" aca="1" ref="L1240" ca="1">INDEX(States!$A:$A,RANDBETWEEN(5,COUNTA(States!$A:$A) + 1),1)</f>
        <v>21</v>
      </c>
      <c r="M1240" s="7" t="str">
        <f ca="1">$L1240 &amp; "|" &amp; VLOOKUP($L1240,States!$A:$B,2,FALSE)</f>
        <v>21|18f454963e4e8ae3fea0597ea98a4e003875820f</v>
      </c>
      <c r="N1240" s="7" t="str">
        <f ca="1">VLOOKUP($F1240,Name!$A:$C,3,FALSE)</f>
        <v>M</v>
      </c>
      <c r="O1240" s="7" t="str">
        <f ca="1">VLOOKUP($N1240,Gender!$A:$B,2,FALSE)</f>
        <v>Male</v>
      </c>
      <c r="P1240" s="7" t="str" cm="1">
        <f t="array" aca="1" ref="P1240" ca="1">INDEX('Marital status'!$A:$A,RANDBETWEEN(5,COUNTA('Marital status'!$A:$A) + 1),1)</f>
        <v>3266897012b6dcc5723033bc25891bf99efcff6f</v>
      </c>
      <c r="Q1240" s="7" t="str">
        <f ca="1">VLOOKUP($P1240,'Marital status'!$A:$B,2,FALSE)</f>
        <v>MarrieD</v>
      </c>
      <c r="R1240" s="7">
        <f t="shared" ca="1" si="135"/>
        <v>5</v>
      </c>
      <c r="S1240" s="7" t="e">
        <f ca="1">VLOOKUP($R1240,Race!$A:$B,2,FALSE)</f>
        <v>#N/A</v>
      </c>
      <c r="T1240" s="8">
        <f t="shared" ca="1" si="136"/>
        <v>30579</v>
      </c>
      <c r="U1240" s="6">
        <f t="shared" ca="1" si="137"/>
        <v>8</v>
      </c>
      <c r="V1240" s="8" t="str">
        <f ca="1">VLOOKUP($U1240,Education!$A:$B,2,FALSE)</f>
        <v>Graduate school</v>
      </c>
      <c r="W1240" s="7">
        <f ca="1" xml:space="preserve">
  IF(OR($Y1240 = 5, $Y1240 = 6, $Y1240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240" s="7" t="str">
        <f ca="1">VLOOKUP($W1240,Department!$A:$B,2,FALSE)</f>
        <v>Finance</v>
      </c>
      <c r="Y1240" s="6">
        <f t="shared" ca="1" si="138"/>
        <v>11</v>
      </c>
      <c r="Z1240" s="7" t="str">
        <f ca="1">VLOOKUP($Y1240,Role!$A:$B,2,FALSE)</f>
        <v>Analyst</v>
      </c>
      <c r="AA1240" s="6">
        <f t="shared" ca="1" si="139"/>
        <v>7</v>
      </c>
      <c r="AB1240" s="7" t="str">
        <f ca="1" xml:space="preserve">
IF($AA1240 &lt;&gt; "",
    VLOOKUP($AA1240,Level!$A:$B,2,FALSE),
    ""
)</f>
        <v>Senior</v>
      </c>
      <c r="AC1240" s="1">
        <f ca="1" xml:space="preserve">
IF($Y1240 = 5 + N("Presidente"),
    27000,
    IF($Y1240 = 6 + N("Vice-presidente"),
        23000,
        IF(OR($Y1240 = 8, $Y1240= 13, $Y1240 = 12) + N("Secretária bilíngue ou coordenador ou especialista"),
            8000,
            IF($Y1240 = 7 + N("Diretor"),
                15000,
                IF($Y1240 = 14 + N("Gerente"),
                    12000,
                    IF($Y1240 = 9 + N("Estagiário"),
                        705,
                        IF($Y1240 = 10 + N("Trainee"),
                            805,
                            IF($Y1240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IF($U1240 = 7,
  500,
  IF($U1240 = 8,
    1000,
    IF($U1240 = 9,
      1500,
      IF($U1240 = 10,
        2000,
        0
      )
    )
  )
)
+
N("Adicional no salário por área")
+
IF($W1240 = 14 + N("Tecnologia da Informação"),
  120,
  IF($W1240 = 16 + N("Vendas"),
    110,
    IF($W1240 = 15 + N("Jurídico"),
      100,
      IF(OR($W1240 = 8, $W1240 = 9, $W1240 = 11) + N("Recursos humanos ou comercial ou comunicação e marketing"),
        80,
        0
      )
    )
  )
)
+
N("Adicionando pegadinha")
+
IF(AND($W1240 = 16, $U1240 = 9, $Y1240 = 11, $AA1240 = 5) + N("Se for de vendas, com mestrado, analista sênior"),
  IF($R1240 = 5,
    100,
    0
  )
  +
  IF($N1240 = "M",
    200,
    0
  ),
  0
)</f>
        <v>3000</v>
      </c>
      <c r="AD12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$A1240  &amp; ", "   &amp;
$C1240  &amp; ", "   &amp;
$E1240  &amp; ", '"  &amp;
$J1240  &amp; "', '" &amp;
$N1240  &amp; "', "  &amp;
$R1240  &amp; ", '"  &amp;
TEXT($T1240,"dd/mm/aaaa")  &amp; "', "   &amp;
$U1240  &amp; ", "   &amp;
$W1240  &amp; ", "   &amp;
$Y1240  &amp; ", "   &amp;
IF($AA1240 &lt;&gt; "", $AA1240, "NULL")  &amp; ", "   &amp;
$AC1240  &amp; ");"</f>
        <v>INSERT INTO bi4all.fac_employees (id_company_fk, id_employee_pk, flg_active, employee_name, id_gender_fk, id_race_fk, birthday, id_schooling_fk, id_department_fk, id_role_fk, id_level_fk, salary) VALUES (6a51143286b03064a49cc2acbee63c09a0682d33, 1236, 1, 'Victor Hugo Miranda Caminha', 'M', 5, '20/09/1983', 8, 7, 11, 7, 3000);</v>
      </c>
    </row>
    <row r="1241" spans="1:30" ht="14.25" customHeight="1" x14ac:dyDescent="0.2">
      <c r="A1241" s="7" t="str" cm="1">
        <f t="array" aca="1" ref="A1241" ca="1">INDEX(Company!$A:$A,RANDBETWEEN(5,COUNTA(Company!$A:$A) + 1),1)</f>
        <v>6a51143286b03064a49cc2acbee63c09a0682d33</v>
      </c>
      <c r="B1241" s="7" t="str">
        <f ca="1">VLOOKUP($A1241,Company!$A:$B,2,FALSE)</f>
        <v>ACME Corporation</v>
      </c>
      <c r="C1241" s="5">
        <f t="shared" si="133"/>
        <v>1237</v>
      </c>
      <c r="D1241" s="5" t="str" cm="1">
        <f t="array" ref="D1241">SHA1HASH($C1241)</f>
        <v>757578fbf23ffa4d748e0800dd7c424a46feb0cc</v>
      </c>
      <c r="E1241" s="6">
        <v>1</v>
      </c>
      <c r="F1241" s="7">
        <f ca="1">IF($C1241 = 1 + N("Presidente"),
    127,
    IF($C1241 = 2 + N("Vice-Presidente"),
        72,
        IF($C1241 = 3 + N("Secretária bilíngue"),
            13,
            RANDBETWEEN(5,COUNT(Name!$A:$A) + 1)
        )
    )
)</f>
        <v>85</v>
      </c>
      <c r="G1241" s="7" t="str">
        <f ca="1">VLOOKUP($F1241,Name!$A:$B,2,FALSE)</f>
        <v>Carlos Eduardo</v>
      </c>
      <c r="H1241" s="7">
        <f ca="1" xml:space="preserve">
IF($C1241 = 1,
    0,
    RANDBETWEEN(5,COUNT('Last name'!$A:$A) + 1)
)</f>
        <v>126</v>
      </c>
      <c r="I1241" s="7" t="str">
        <f ca="1" xml:space="preserve">
IF($C1241 = 1 + N("Presidente"),
    "de Orléans e Bragança",
    VLOOKUP($H1241,'Last name'!$A:$B,2,FALSE) &amp; " " &amp; VLOOKUP(RANDBETWEEN(5,COUNT('Last name'!$A:$A) + 1),'Last name'!$A:$B,2,FALSE)
)</f>
        <v>Mello Nascimento</v>
      </c>
      <c r="J1241" s="7" t="str">
        <f t="shared" ca="1" si="134"/>
        <v>Carlos Eduardo Mello Nascimento</v>
      </c>
      <c r="K1241" s="7" t="str" cm="1">
        <f t="array" aca="1" ref="K1241" ca="1">SHA1HASH($J1241)</f>
        <v>e1fde717996a8e0bc5d9c9fde7476d6bb3a69713</v>
      </c>
      <c r="L1241" s="7" cm="1">
        <f t="array" aca="1" ref="L1241" ca="1">INDEX(States!$A:$A,RANDBETWEEN(5,COUNTA(States!$A:$A) + 1),1)</f>
        <v>12</v>
      </c>
      <c r="M1241" s="7" t="str">
        <f ca="1">$L1241 &amp; "|" &amp; VLOOKUP($L1241,States!$A:$B,2,FALSE)</f>
        <v>12|16a2d6eb767d4fd003fae8cac60e0d85a9416ba8</v>
      </c>
      <c r="N1241" s="7" t="str">
        <f ca="1">VLOOKUP($F1241,Name!$A:$C,3,FALSE)</f>
        <v>M</v>
      </c>
      <c r="O1241" s="7" t="str">
        <f ca="1">VLOOKUP($N1241,Gender!$A:$B,2,FALSE)</f>
        <v>Male</v>
      </c>
      <c r="P1241" s="7" t="str" cm="1">
        <f t="array" aca="1" ref="P1241" ca="1">INDEX('Marital status'!$A:$A,RANDBETWEEN(5,COUNTA('Marital status'!$A:$A) + 1),1)</f>
        <v>ce0b1612aa711b78a720295d271a33894e2b72bf</v>
      </c>
      <c r="Q1241" s="7" t="str">
        <f ca="1">VLOOKUP($P1241,'Marital status'!$A:$B,2,FALSE)</f>
        <v>single</v>
      </c>
      <c r="R1241" s="7">
        <f t="shared" ca="1" si="135"/>
        <v>5</v>
      </c>
      <c r="S1241" s="7" t="e">
        <f ca="1">VLOOKUP($R1241,Race!$A:$B,2,FALSE)</f>
        <v>#N/A</v>
      </c>
      <c r="T1241" s="8">
        <f t="shared" ca="1" si="136"/>
        <v>25386</v>
      </c>
      <c r="U1241" s="6">
        <f t="shared" ca="1" si="137"/>
        <v>7</v>
      </c>
      <c r="V1241" s="8" t="str">
        <f ca="1">VLOOKUP($U1241,Education!$A:$B,2,FALSE)</f>
        <v>Undergraduate degree</v>
      </c>
      <c r="W1241" s="7">
        <f ca="1" xml:space="preserve">
  IF(OR($Y1241 = 5, $Y1241 = 6, $Y1241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241" s="7" t="str">
        <f ca="1">VLOOKUP($W1241,Department!$A:$B,2,FALSE)</f>
        <v>Communication &amp; Marketing</v>
      </c>
      <c r="Y1241" s="6">
        <f t="shared" ca="1" si="138"/>
        <v>9</v>
      </c>
      <c r="Z1241" s="7" t="str">
        <f ca="1">VLOOKUP($Y1241,Role!$A:$B,2,FALSE)</f>
        <v>Intern</v>
      </c>
      <c r="AA1241" s="6" t="str">
        <f t="shared" ca="1" si="139"/>
        <v/>
      </c>
      <c r="AB1241" s="7" t="str">
        <f ca="1" xml:space="preserve">
IF($AA1241 &lt;&gt; "",
    VLOOKUP($AA1241,Level!$A:$B,2,FALSE),
    ""
)</f>
        <v/>
      </c>
      <c r="AC1241" s="1">
        <f ca="1" xml:space="preserve">
IF($Y1241 = 5 + N("Presidente"),
    27000,
    IF($Y1241 = 6 + N("Vice-presidente"),
        23000,
        IF(OR($Y1241 = 8, $Y1241= 13, $Y1241 = 12) + N("Secretária bilíngue ou coordenador ou especialista"),
            8000,
            IF($Y1241 = 7 + N("Diretor"),
                15000,
                IF($Y1241 = 14 + N("Gerente"),
                    12000,
                    IF($Y1241 = 9 + N("Estagiário"),
                        705,
                        IF($Y1241 = 10 + N("Trainee"),
                            805,
                            IF($Y1241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IF($U1241 = 7,
  500,
  IF($U1241 = 8,
    1000,
    IF($U1241 = 9,
      1500,
      IF($U1241 = 10,
        2000,
        0
      )
    )
  )
)
+
N("Adicional no salário por área")
+
IF($W1241 = 14 + N("Tecnologia da Informação"),
  120,
  IF($W1241 = 16 + N("Vendas"),
    110,
    IF($W1241 = 15 + N("Jurídico"),
      100,
      IF(OR($W1241 = 8, $W1241 = 9, $W1241 = 11) + N("Recursos humanos ou comercial ou comunicação e marketing"),
        80,
        0
      )
    )
  )
)
+
N("Adicionando pegadinha")
+
IF(AND($W1241 = 16, $U1241 = 9, $Y1241 = 11, $AA1241 = 5) + N("Se for de vendas, com mestrado, analista sênior"),
  IF($R1241 = 5,
    100,
    0
  )
  +
  IF($N1241 = "M",
    200,
    0
  ),
  0
)</f>
        <v>1285</v>
      </c>
      <c r="AD12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$A1241  &amp; ", "   &amp;
$C1241  &amp; ", "   &amp;
$E1241  &amp; ", '"  &amp;
$J1241  &amp; "', '" &amp;
$N1241  &amp; "', "  &amp;
$R1241  &amp; ", '"  &amp;
TEXT($T1241,"dd/mm/aaaa")  &amp; "', "   &amp;
$U1241  &amp; ", "   &amp;
$W1241  &amp; ", "   &amp;
$Y1241  &amp; ", "   &amp;
IF($AA1241 &lt;&gt; "", $AA1241, "NULL")  &amp; ", "   &amp;
$AC1241  &amp; ");"</f>
        <v>INSERT INTO bi4all.fac_employees (id_company_fk, id_employee_pk, flg_active, employee_name, id_gender_fk, id_race_fk, birthday, id_schooling_fk, id_department_fk, id_role_fk, id_level_fk, salary) VALUES (6a51143286b03064a49cc2acbee63c09a0682d33, 1237, 1, 'Carlos Eduardo Mello Nascimento', 'M', 5, '02/07/1969', 7, 11, 9, NULL, 1285);</v>
      </c>
    </row>
    <row r="1242" spans="1:30" ht="14.25" customHeight="1" x14ac:dyDescent="0.2">
      <c r="A1242" s="7" t="str" cm="1">
        <f t="array" aca="1" ref="A1242" ca="1">INDEX(Company!$A:$A,RANDBETWEEN(5,COUNTA(Company!$A:$A) + 1),1)</f>
        <v>6a51143286b03064a49cc2acbee63c09a0682d33</v>
      </c>
      <c r="B1242" s="7" t="str">
        <f ca="1">VLOOKUP($A1242,Company!$A:$B,2,FALSE)</f>
        <v>ACME Corporation</v>
      </c>
      <c r="C1242" s="5">
        <f t="shared" si="133"/>
        <v>1238</v>
      </c>
      <c r="D1242" s="5" t="str" cm="1">
        <f t="array" ref="D1242">SHA1HASH($C1242)</f>
        <v>b5507c7ca8cfa4c51b7c97843e5e4525ed1ad06d</v>
      </c>
      <c r="E1242" s="6">
        <v>1</v>
      </c>
      <c r="F1242" s="7">
        <f ca="1">IF($C1242 = 1 + N("Presidente"),
    127,
    IF($C1242 = 2 + N("Vice-Presidente"),
        72,
        IF($C1242 = 3 + N("Secretária bilíngue"),
            13,
            RANDBETWEEN(5,COUNT(Name!$A:$A) + 1)
        )
    )
)</f>
        <v>60</v>
      </c>
      <c r="G1242" s="7" t="str">
        <f ca="1">VLOOKUP($F1242,Name!$A:$B,2,FALSE)</f>
        <v>Augusta</v>
      </c>
      <c r="H1242" s="7">
        <f ca="1" xml:space="preserve">
IF($C1242 = 1,
    0,
    RANDBETWEEN(5,COUNT('Last name'!$A:$A) + 1)
)</f>
        <v>22</v>
      </c>
      <c r="I1242" s="7" t="str">
        <f ca="1" xml:space="preserve">
IF($C1242 = 1 + N("Presidente"),
    "de Orléans e Bragança",
    VLOOKUP($H1242,'Last name'!$A:$B,2,FALSE) &amp; " " &amp; VLOOKUP(RANDBETWEEN(5,COUNT('Last name'!$A:$A) + 1),'Last name'!$A:$B,2,FALSE)
)</f>
        <v>Araújo Marino</v>
      </c>
      <c r="J1242" s="7" t="str">
        <f t="shared" ca="1" si="134"/>
        <v>Augusta Araújo Marino</v>
      </c>
      <c r="K1242" s="7" t="str" cm="1">
        <f t="array" aca="1" ref="K1242" ca="1">SHA1HASH($J1242)</f>
        <v>f194f8155e1c9e706b5d579514899705f0c5ed0b</v>
      </c>
      <c r="L1242" s="7" cm="1">
        <f t="array" aca="1" ref="L1242" ca="1">INDEX(States!$A:$A,RANDBETWEEN(5,COUNTA(States!$A:$A) + 1),1)</f>
        <v>18</v>
      </c>
      <c r="M1242" s="7" t="str">
        <f ca="1">$L1242 &amp; "|" &amp; VLOOKUP($L1242,States!$A:$B,2,FALSE)</f>
        <v>18|4c829e7753eab86056bb8157601420a362debf31</v>
      </c>
      <c r="N1242" s="7" t="str">
        <f ca="1">VLOOKUP($F1242,Name!$A:$C,3,FALSE)</f>
        <v>F</v>
      </c>
      <c r="O1242" s="7" t="str">
        <f ca="1">VLOOKUP($N1242,Gender!$A:$B,2,FALSE)</f>
        <v>Female</v>
      </c>
      <c r="P1242" s="7" t="str" cm="1">
        <f t="array" aca="1" ref="P1242" ca="1">INDEX('Marital status'!$A:$A,RANDBETWEEN(5,COUNTA('Marital status'!$A:$A) + 1),1)</f>
        <v>459031b19ec5bbd3b3dbc0a9dcf2cb6e6c6f7848</v>
      </c>
      <c r="Q1242" s="7" t="str">
        <f ca="1">VLOOKUP($P1242,'Marital status'!$A:$B,2,FALSE)</f>
        <v xml:space="preserve">Widowed </v>
      </c>
      <c r="R1242" s="7">
        <f t="shared" ca="1" si="135"/>
        <v>5</v>
      </c>
      <c r="S1242" s="7" t="e">
        <f ca="1">VLOOKUP($R1242,Race!$A:$B,2,FALSE)</f>
        <v>#N/A</v>
      </c>
      <c r="T1242" s="8">
        <f t="shared" ca="1" si="136"/>
        <v>29820</v>
      </c>
      <c r="U1242" s="6">
        <f t="shared" ca="1" si="137"/>
        <v>7</v>
      </c>
      <c r="V1242" s="8" t="str">
        <f ca="1">VLOOKUP($U1242,Education!$A:$B,2,FALSE)</f>
        <v>Undergraduate degree</v>
      </c>
      <c r="W1242" s="7">
        <f ca="1" xml:space="preserve">
  IF(OR($Y1242 = 5, $Y1242 = 6, $Y1242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242" s="7" t="str">
        <f ca="1">VLOOKUP($W1242,Department!$A:$B,2,FALSE)</f>
        <v>Commercial</v>
      </c>
      <c r="Y1242" s="6">
        <f t="shared" ca="1" si="138"/>
        <v>11</v>
      </c>
      <c r="Z1242" s="7" t="str">
        <f ca="1">VLOOKUP($Y1242,Role!$A:$B,2,FALSE)</f>
        <v>Analyst</v>
      </c>
      <c r="AA1242" s="6">
        <f t="shared" ca="1" si="139"/>
        <v>5</v>
      </c>
      <c r="AB1242" s="7" t="str">
        <f ca="1" xml:space="preserve">
IF($AA1242 &lt;&gt; "",
    VLOOKUP($AA1242,Level!$A:$B,2,FALSE),
    ""
)</f>
        <v>Junior</v>
      </c>
      <c r="AC1242" s="1">
        <f ca="1" xml:space="preserve">
IF($Y1242 = 5 + N("Presidente"),
    27000,
    IF($Y1242 = 6 + N("Vice-presidente"),
        23000,
        IF(OR($Y1242 = 8, $Y1242= 13, $Y1242 = 12) + N("Secretária bilíngue ou coordenador ou especialista"),
            8000,
            IF($Y1242 = 7 + N("Diretor"),
                15000,
                IF($Y1242 = 14 + N("Gerente"),
                    12000,
                    IF($Y1242 = 9 + N("Estagiário"),
                        705,
                        IF($Y1242 = 10 + N("Trainee"),
                            805,
                            IF($Y1242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IF($U1242 = 7,
  500,
  IF($U1242 = 8,
    1000,
    IF($U1242 = 9,
      1500,
      IF($U1242 = 10,
        2000,
        0
      )
    )
  )
)
+
N("Adicional no salário por área")
+
IF($W1242 = 14 + N("Tecnologia da Informação"),
  120,
  IF($W1242 = 16 + N("Vendas"),
    110,
    IF($W1242 = 15 + N("Jurídico"),
      100,
      IF(OR($W1242 = 8, $W1242 = 9, $W1242 = 11) + N("Recursos humanos ou comercial ou comunicação e marketing"),
        80,
        0
      )
    )
  )
)
+
N("Adicionando pegadinha")
+
IF(AND($W1242 = 16, $U1242 = 9, $Y1242 = 11, $AA1242 = 5) + N("Se for de vendas, com mestrado, analista sênior"),
  IF($R1242 = 5,
    100,
    0
  )
  +
  IF($N1242 = "M",
    200,
    0
  ),
  0
)</f>
        <v>2580</v>
      </c>
      <c r="AD12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$A1242  &amp; ", "   &amp;
$C1242  &amp; ", "   &amp;
$E1242  &amp; ", '"  &amp;
$J1242  &amp; "', '" &amp;
$N1242  &amp; "', "  &amp;
$R1242  &amp; ", '"  &amp;
TEXT($T1242,"dd/mm/aaaa")  &amp; "', "   &amp;
$U1242  &amp; ", "   &amp;
$W1242  &amp; ", "   &amp;
$Y1242  &amp; ", "   &amp;
IF($AA1242 &lt;&gt; "", $AA1242, "NULL")  &amp; ", "   &amp;
$AC1242  &amp; ");"</f>
        <v>INSERT INTO bi4all.fac_employees (id_company_fk, id_employee_pk, flg_active, employee_name, id_gender_fk, id_race_fk, birthday, id_schooling_fk, id_department_fk, id_role_fk, id_level_fk, salary) VALUES (6a51143286b03064a49cc2acbee63c09a0682d33, 1238, 1, 'Augusta Araújo Marino', 'F', 5, '22/08/1981', 7, 9, 11, 5, 2580);</v>
      </c>
    </row>
    <row r="1243" spans="1:30" ht="14.25" customHeight="1" x14ac:dyDescent="0.2">
      <c r="A1243" s="7" t="str" cm="1">
        <f t="array" aca="1" ref="A1243" ca="1">INDEX(Company!$A:$A,RANDBETWEEN(5,COUNTA(Company!$A:$A) + 1),1)</f>
        <v>6a51143286b03064a49cc2acbee63c09a0682d33</v>
      </c>
      <c r="B1243" s="7" t="str">
        <f ca="1">VLOOKUP($A1243,Company!$A:$B,2,FALSE)</f>
        <v>ACME Corporation</v>
      </c>
      <c r="C1243" s="5">
        <f t="shared" si="133"/>
        <v>1239</v>
      </c>
      <c r="D1243" s="5" t="str" cm="1">
        <f t="array" ref="D1243">SHA1HASH($C1243)</f>
        <v>c60d81f35d8be966fa0437e43f1feff777c6e121</v>
      </c>
      <c r="E1243" s="6">
        <v>1</v>
      </c>
      <c r="F1243" s="7">
        <f ca="1">IF($C1243 = 1 + N("Presidente"),
    127,
    IF($C1243 = 2 + N("Vice-Presidente"),
        72,
        IF($C1243 = 3 + N("Secretária bilíngue"),
            13,
            RANDBETWEEN(5,COUNT(Name!$A:$A) + 1)
        )
    )
)</f>
        <v>203</v>
      </c>
      <c r="G1243" s="7" t="str">
        <f ca="1">VLOOKUP($F1243,Name!$A:$B,2,FALSE)</f>
        <v>Juliana</v>
      </c>
      <c r="H1243" s="7">
        <f ca="1" xml:space="preserve">
IF($C1243 = 1,
    0,
    RANDBETWEEN(5,COUNT('Last name'!$A:$A) + 1)
)</f>
        <v>153</v>
      </c>
      <c r="I1243" s="7" t="str">
        <f ca="1" xml:space="preserve">
IF($C1243 = 1 + N("Presidente"),
    "de Orléans e Bragança",
    VLOOKUP($H1243,'Last name'!$A:$B,2,FALSE) &amp; " " &amp; VLOOKUP(RANDBETWEEN(5,COUNT('Last name'!$A:$A) + 1),'Last name'!$A:$B,2,FALSE)
)</f>
        <v>Pimentel Vaz</v>
      </c>
      <c r="J1243" s="7" t="str">
        <f t="shared" ca="1" si="134"/>
        <v>Juliana Pimentel Vaz</v>
      </c>
      <c r="K1243" s="7" t="str" cm="1">
        <f t="array" aca="1" ref="K1243" ca="1">SHA1HASH($J1243)</f>
        <v>1facdbea4a2d17f0202a66cb09da1b4f9b53ef16</v>
      </c>
      <c r="L1243" s="7" cm="1">
        <f t="array" aca="1" ref="L1243" ca="1">INDEX(States!$A:$A,RANDBETWEEN(5,COUNTA(States!$A:$A) + 1),1)</f>
        <v>15</v>
      </c>
      <c r="M1243" s="7" t="str">
        <f ca="1">$L1243 &amp; "|" &amp; VLOOKUP($L1243,States!$A:$B,2,FALSE)</f>
        <v>15|84c70141e5670a303e5eed7b334ba8b5ddb5b0d4</v>
      </c>
      <c r="N1243" s="7" t="str">
        <f ca="1">VLOOKUP($F1243,Name!$A:$C,3,FALSE)</f>
        <v>F</v>
      </c>
      <c r="O1243" s="7" t="str">
        <f ca="1">VLOOKUP($N1243,Gender!$A:$B,2,FALSE)</f>
        <v>Female</v>
      </c>
      <c r="P1243" s="7" t="str" cm="1">
        <f t="array" aca="1" ref="P1243" ca="1">INDEX('Marital status'!$A:$A,RANDBETWEEN(5,COUNTA('Marital status'!$A:$A) + 1),1)</f>
        <v>93ac84f4e0bd5c1c97b670a12a7fff6af89fb6b3</v>
      </c>
      <c r="Q1243" s="7" t="str">
        <f ca="1">VLOOKUP($P1243,'Marital status'!$A:$B,2,FALSE)</f>
        <v>DIVORCED</v>
      </c>
      <c r="R1243" s="7">
        <f t="shared" ca="1" si="135"/>
        <v>7</v>
      </c>
      <c r="S1243" s="7" t="e">
        <f ca="1">VLOOKUP($R1243,Race!$A:$B,2,FALSE)</f>
        <v>#N/A</v>
      </c>
      <c r="T1243" s="8">
        <f t="shared" ca="1" si="136"/>
        <v>22253</v>
      </c>
      <c r="U1243" s="6">
        <f t="shared" ca="1" si="137"/>
        <v>7</v>
      </c>
      <c r="V1243" s="8" t="str">
        <f ca="1">VLOOKUP($U1243,Education!$A:$B,2,FALSE)</f>
        <v>Undergraduate degree</v>
      </c>
      <c r="W1243" s="7">
        <f ca="1" xml:space="preserve">
  IF(OR($Y1243 = 5, $Y1243 = 6, $Y1243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243" s="7" t="str">
        <f ca="1">VLOOKUP($W1243,Department!$A:$B,2,FALSE)</f>
        <v>Human Resource</v>
      </c>
      <c r="Y1243" s="6">
        <f t="shared" ca="1" si="138"/>
        <v>10</v>
      </c>
      <c r="Z1243" s="7" t="str">
        <f ca="1">VLOOKUP($Y1243,Role!$A:$B,2,FALSE)</f>
        <v>Trainee</v>
      </c>
      <c r="AA1243" s="6" t="str">
        <f t="shared" ca="1" si="139"/>
        <v/>
      </c>
      <c r="AB1243" s="7" t="str">
        <f ca="1" xml:space="preserve">
IF($AA1243 &lt;&gt; "",
    VLOOKUP($AA1243,Level!$A:$B,2,FALSE),
    ""
)</f>
        <v/>
      </c>
      <c r="AC1243" s="1">
        <f ca="1" xml:space="preserve">
IF($Y1243 = 5 + N("Presidente"),
    27000,
    IF($Y1243 = 6 + N("Vice-presidente"),
        23000,
        IF(OR($Y1243 = 8, $Y1243= 13, $Y1243 = 12) + N("Secretária bilíngue ou coordenador ou especialista"),
            8000,
            IF($Y1243 = 7 + N("Diretor"),
                15000,
                IF($Y1243 = 14 + N("Gerente"),
                    12000,
                    IF($Y1243 = 9 + N("Estagiário"),
                        705,
                        IF($Y1243 = 10 + N("Trainee"),
                            805,
                            IF($Y1243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IF($U1243 = 7,
  500,
  IF($U1243 = 8,
    1000,
    IF($U1243 = 9,
      1500,
      IF($U1243 = 10,
        2000,
        0
      )
    )
  )
)
+
N("Adicional no salário por área")
+
IF($W1243 = 14 + N("Tecnologia da Informação"),
  120,
  IF($W1243 = 16 + N("Vendas"),
    110,
    IF($W1243 = 15 + N("Jurídico"),
      100,
      IF(OR($W1243 = 8, $W1243 = 9, $W1243 = 11) + N("Recursos humanos ou comercial ou comunicação e marketing"),
        80,
        0
      )
    )
  )
)
+
N("Adicionando pegadinha")
+
IF(AND($W1243 = 16, $U1243 = 9, $Y1243 = 11, $AA1243 = 5) + N("Se for de vendas, com mestrado, analista sênior"),
  IF($R1243 = 5,
    100,
    0
  )
  +
  IF($N1243 = "M",
    200,
    0
  ),
  0
)</f>
        <v>1385</v>
      </c>
      <c r="AD12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$A1243  &amp; ", "   &amp;
$C1243  &amp; ", "   &amp;
$E1243  &amp; ", '"  &amp;
$J1243  &amp; "', '" &amp;
$N1243  &amp; "', "  &amp;
$R1243  &amp; ", '"  &amp;
TEXT($T1243,"dd/mm/aaaa")  &amp; "', "   &amp;
$U1243  &amp; ", "   &amp;
$W1243  &amp; ", "   &amp;
$Y1243  &amp; ", "   &amp;
IF($AA1243 &lt;&gt; "", $AA1243, "NULL")  &amp; ", "   &amp;
$AC1243  &amp; ");"</f>
        <v>INSERT INTO bi4all.fac_employees (id_company_fk, id_employee_pk, flg_active, employee_name, id_gender_fk, id_race_fk, birthday, id_schooling_fk, id_department_fk, id_role_fk, id_level_fk, salary) VALUES (6a51143286b03064a49cc2acbee63c09a0682d33, 1239, 1, 'Juliana Pimentel Vaz', 'F', 7, '03/12/1960', 7, 8, 10, NULL, 1385);</v>
      </c>
    </row>
    <row r="1244" spans="1:30" ht="14.25" customHeight="1" x14ac:dyDescent="0.2">
      <c r="A1244" s="7" t="str" cm="1">
        <f t="array" aca="1" ref="A1244" ca="1">INDEX(Company!$A:$A,RANDBETWEEN(5,COUNTA(Company!$A:$A) + 1),1)</f>
        <v>6a51143286b03064a49cc2acbee63c09a0682d33</v>
      </c>
      <c r="B1244" s="7" t="str">
        <f ca="1">VLOOKUP($A1244,Company!$A:$B,2,FALSE)</f>
        <v>ACME Corporation</v>
      </c>
      <c r="C1244" s="5">
        <f t="shared" si="133"/>
        <v>1240</v>
      </c>
      <c r="D1244" s="5" t="str" cm="1">
        <f t="array" ref="D1244">SHA1HASH($C1244)</f>
        <v>042338d46c2028808f298dec735dc7adf0c162f6</v>
      </c>
      <c r="E1244" s="6">
        <v>1</v>
      </c>
      <c r="F1244" s="7">
        <f ca="1">IF($C1244 = 1 + N("Presidente"),
    127,
    IF($C1244 = 2 + N("Vice-Presidente"),
        72,
        IF($C1244 = 3 + N("Secretária bilíngue"),
            13,
            RANDBETWEEN(5,COUNT(Name!$A:$A) + 1)
        )
    )
)</f>
        <v>157</v>
      </c>
      <c r="G1244" s="7" t="str">
        <f ca="1">VLOOKUP($F1244,Name!$A:$B,2,FALSE)</f>
        <v>Guilherme</v>
      </c>
      <c r="H1244" s="7">
        <f ca="1" xml:space="preserve">
IF($C1244 = 1,
    0,
    RANDBETWEEN(5,COUNT('Last name'!$A:$A) + 1)
)</f>
        <v>96</v>
      </c>
      <c r="I1244" s="7" t="str">
        <f ca="1" xml:space="preserve">
IF($C1244 = 1 + N("Presidente"),
    "de Orléans e Bragança",
    VLOOKUP($H1244,'Last name'!$A:$B,2,FALSE) &amp; " " &amp; VLOOKUP(RANDBETWEEN(5,COUNT('Last name'!$A:$A) + 1),'Last name'!$A:$B,2,FALSE)
)</f>
        <v>Gallo Caminha</v>
      </c>
      <c r="J1244" s="7" t="str">
        <f t="shared" ca="1" si="134"/>
        <v>Guilherme Gallo Caminha</v>
      </c>
      <c r="K1244" s="7" t="str" cm="1">
        <f t="array" aca="1" ref="K1244" ca="1">SHA1HASH($J1244)</f>
        <v>1df3de6293b418c775fa6965ca96524b47fe0afc</v>
      </c>
      <c r="L1244" s="7" cm="1">
        <f t="array" aca="1" ref="L1244" ca="1">INDEX(States!$A:$A,RANDBETWEEN(5,COUNTA(States!$A:$A) + 1),1)</f>
        <v>18</v>
      </c>
      <c r="M1244" s="7" t="str">
        <f ca="1">$L1244 &amp; "|" &amp; VLOOKUP($L1244,States!$A:$B,2,FALSE)</f>
        <v>18|4c829e7753eab86056bb8157601420a362debf31</v>
      </c>
      <c r="N1244" s="7" t="str">
        <f ca="1">VLOOKUP($F1244,Name!$A:$C,3,FALSE)</f>
        <v>M</v>
      </c>
      <c r="O1244" s="7" t="str">
        <f ca="1">VLOOKUP($N1244,Gender!$A:$B,2,FALSE)</f>
        <v>Male</v>
      </c>
      <c r="P1244" s="7" t="str" cm="1">
        <f t="array" aca="1" ref="P1244" ca="1">INDEX('Marital status'!$A:$A,RANDBETWEEN(5,COUNTA('Marital status'!$A:$A) + 1),1)</f>
        <v>3266897012b6dcc5723033bc25891bf99efcff6f</v>
      </c>
      <c r="Q1244" s="7" t="str">
        <f ca="1">VLOOKUP($P1244,'Marital status'!$A:$B,2,FALSE)</f>
        <v>MarrieD</v>
      </c>
      <c r="R1244" s="7">
        <f t="shared" ca="1" si="135"/>
        <v>5</v>
      </c>
      <c r="S1244" s="7" t="e">
        <f ca="1">VLOOKUP($R1244,Race!$A:$B,2,FALSE)</f>
        <v>#N/A</v>
      </c>
      <c r="T1244" s="8">
        <f t="shared" ca="1" si="136"/>
        <v>22165</v>
      </c>
      <c r="U1244" s="6">
        <f t="shared" ca="1" si="137"/>
        <v>8</v>
      </c>
      <c r="V1244" s="8" t="str">
        <f ca="1">VLOOKUP($U1244,Education!$A:$B,2,FALSE)</f>
        <v>Graduate school</v>
      </c>
      <c r="W1244" s="7">
        <f ca="1" xml:space="preserve">
  IF(OR($Y1244 = 5, $Y1244 = 6, $Y1244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244" s="7" t="str">
        <f ca="1">VLOOKUP($W1244,Department!$A:$B,2,FALSE)</f>
        <v>Controlling</v>
      </c>
      <c r="Y1244" s="6">
        <f t="shared" ca="1" si="138"/>
        <v>11</v>
      </c>
      <c r="Z1244" s="7" t="str">
        <f ca="1">VLOOKUP($Y1244,Role!$A:$B,2,FALSE)</f>
        <v>Analyst</v>
      </c>
      <c r="AA1244" s="6">
        <f t="shared" ca="1" si="139"/>
        <v>6</v>
      </c>
      <c r="AB1244" s="7" t="str">
        <f ca="1" xml:space="preserve">
IF($AA1244 &lt;&gt; "",
    VLOOKUP($AA1244,Level!$A:$B,2,FALSE),
    ""
)</f>
        <v>Pleno</v>
      </c>
      <c r="AC1244" s="1">
        <f ca="1" xml:space="preserve">
IF($Y1244 = 5 + N("Presidente"),
    27000,
    IF($Y1244 = 6 + N("Vice-presidente"),
        23000,
        IF(OR($Y1244 = 8, $Y1244= 13, $Y1244 = 12) + N("Secretária bilíngue ou coordenador ou especialista"),
            8000,
            IF($Y1244 = 7 + N("Diretor"),
                15000,
                IF($Y1244 = 14 + N("Gerente"),
                    12000,
                    IF($Y1244 = 9 + N("Estagiário"),
                        705,
                        IF($Y1244 = 10 + N("Trainee"),
                            805,
                            IF($Y1244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IF($U1244 = 7,
  500,
  IF($U1244 = 8,
    1000,
    IF($U1244 = 9,
      1500,
      IF($U1244 = 10,
        2000,
        0
      )
    )
  )
)
+
N("Adicional no salário por área")
+
IF($W1244 = 14 + N("Tecnologia da Informação"),
  120,
  IF($W1244 = 16 + N("Vendas"),
    110,
    IF($W1244 = 15 + N("Jurídico"),
      100,
      IF(OR($W1244 = 8, $W1244 = 9, $W1244 = 11) + N("Recursos humanos ou comercial ou comunicação e marketing"),
        80,
        0
      )
    )
  )
)
+
N("Adicionando pegadinha")
+
IF(AND($W1244 = 16, $U1244 = 9, $Y1244 = 11, $AA1244 = 5) + N("Se for de vendas, com mestrado, analista sênior"),
  IF($R1244 = 5,
    100,
    0
  )
  +
  IF($N1244 = "M",
    200,
    0
  ),
  0
)</f>
        <v>3000</v>
      </c>
      <c r="AD12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$A1244  &amp; ", "   &amp;
$C1244  &amp; ", "   &amp;
$E1244  &amp; ", '"  &amp;
$J1244  &amp; "', '" &amp;
$N1244  &amp; "', "  &amp;
$R1244  &amp; ", '"  &amp;
TEXT($T1244,"dd/mm/aaaa")  &amp; "', "   &amp;
$U1244  &amp; ", "   &amp;
$W1244  &amp; ", "   &amp;
$Y1244  &amp; ", "   &amp;
IF($AA1244 &lt;&gt; "", $AA1244, "NULL")  &amp; ", "   &amp;
$AC1244  &amp; ");"</f>
        <v>INSERT INTO bi4all.fac_employees (id_company_fk, id_employee_pk, flg_active, employee_name, id_gender_fk, id_race_fk, birthday, id_schooling_fk, id_department_fk, id_role_fk, id_level_fk, salary) VALUES (6a51143286b03064a49cc2acbee63c09a0682d33, 1240, 1, 'Guilherme Gallo Caminha', 'M', 5, '06/09/1960', 8, 12, 11, 6, 3000);</v>
      </c>
    </row>
    <row r="1245" spans="1:30" ht="14.25" customHeight="1" x14ac:dyDescent="0.2">
      <c r="A1245" s="7" t="str" cm="1">
        <f t="array" aca="1" ref="A1245" ca="1">INDEX(Company!$A:$A,RANDBETWEEN(5,COUNTA(Company!$A:$A) + 1),1)</f>
        <v>6a51143286b03064a49cc2acbee63c09a0682d33</v>
      </c>
      <c r="B1245" s="7" t="str">
        <f ca="1">VLOOKUP($A1245,Company!$A:$B,2,FALSE)</f>
        <v>ACME Corporation</v>
      </c>
      <c r="C1245" s="5">
        <f t="shared" si="133"/>
        <v>1241</v>
      </c>
      <c r="D1245" s="5" t="str" cm="1">
        <f t="array" ref="D1245">SHA1HASH($C1245)</f>
        <v>435dda8afaef821117a4a9cf02f7eba39c920f12</v>
      </c>
      <c r="E1245" s="6">
        <v>1</v>
      </c>
      <c r="F1245" s="7">
        <f ca="1">IF($C1245 = 1 + N("Presidente"),
    127,
    IF($C1245 = 2 + N("Vice-Presidente"),
        72,
        IF($C1245 = 3 + N("Secretária bilíngue"),
            13,
            RANDBETWEEN(5,COUNT(Name!$A:$A) + 1)
        )
    )
)</f>
        <v>265</v>
      </c>
      <c r="G1245" s="7" t="str">
        <f ca="1">VLOOKUP($F1245,Name!$A:$B,2,FALSE)</f>
        <v>Maria Glória</v>
      </c>
      <c r="H1245" s="7">
        <f ca="1" xml:space="preserve">
IF($C1245 = 1,
    0,
    RANDBETWEEN(5,COUNT('Last name'!$A:$A) + 1)
)</f>
        <v>11</v>
      </c>
      <c r="I1245" s="7" t="str">
        <f ca="1" xml:space="preserve">
IF($C1245 = 1 + N("Presidente"),
    "de Orléans e Bragança",
    VLOOKUP($H1245,'Last name'!$A:$B,2,FALSE) &amp; " " &amp; VLOOKUP(RANDBETWEEN(5,COUNT('Last name'!$A:$A) + 1),'Last name'!$A:$B,2,FALSE)
)</f>
        <v>Almeida Azeredo</v>
      </c>
      <c r="J1245" s="7" t="str">
        <f t="shared" ca="1" si="134"/>
        <v>Maria Glória Almeida Azeredo</v>
      </c>
      <c r="K1245" s="7" t="str" cm="1">
        <f t="array" aca="1" ref="K1245" ca="1">SHA1HASH($J1245)</f>
        <v>35753db93118c8dac03837161b2715e566754e47</v>
      </c>
      <c r="L1245" s="7" cm="1">
        <f t="array" aca="1" ref="L1245" ca="1">INDEX(States!$A:$A,RANDBETWEEN(5,COUNTA(States!$A:$A) + 1),1)</f>
        <v>18</v>
      </c>
      <c r="M1245" s="7" t="str">
        <f ca="1">$L1245 &amp; "|" &amp; VLOOKUP($L1245,States!$A:$B,2,FALSE)</f>
        <v>18|4c829e7753eab86056bb8157601420a362debf31</v>
      </c>
      <c r="N1245" s="7" t="str">
        <f ca="1">VLOOKUP($F1245,Name!$A:$C,3,FALSE)</f>
        <v>F</v>
      </c>
      <c r="O1245" s="7" t="str">
        <f ca="1">VLOOKUP($N1245,Gender!$A:$B,2,FALSE)</f>
        <v>Female</v>
      </c>
      <c r="P1245" s="7" t="str" cm="1">
        <f t="array" aca="1" ref="P1245" ca="1">INDEX('Marital status'!$A:$A,RANDBETWEEN(5,COUNTA('Marital status'!$A:$A) + 1),1)</f>
        <v>3266897012b6dcc5723033bc25891bf99efcff6f</v>
      </c>
      <c r="Q1245" s="7" t="str">
        <f ca="1">VLOOKUP($P1245,'Marital status'!$A:$B,2,FALSE)</f>
        <v>MarrieD</v>
      </c>
      <c r="R1245" s="7">
        <f t="shared" ca="1" si="135"/>
        <v>5</v>
      </c>
      <c r="S1245" s="7" t="e">
        <f ca="1">VLOOKUP($R1245,Race!$A:$B,2,FALSE)</f>
        <v>#N/A</v>
      </c>
      <c r="T1245" s="8">
        <f t="shared" ca="1" si="136"/>
        <v>31155</v>
      </c>
      <c r="U1245" s="6">
        <f t="shared" ca="1" si="137"/>
        <v>7</v>
      </c>
      <c r="V1245" s="8" t="str">
        <f ca="1">VLOOKUP($U1245,Education!$A:$B,2,FALSE)</f>
        <v>Undergraduate degree</v>
      </c>
      <c r="W1245" s="7">
        <f ca="1" xml:space="preserve">
  IF(OR($Y1245 = 5, $Y1245 = 6, $Y1245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245" s="7" t="str">
        <f ca="1">VLOOKUP($W1245,Department!$A:$B,2,FALSE)</f>
        <v>Administration</v>
      </c>
      <c r="Y1245" s="6">
        <f t="shared" ca="1" si="138"/>
        <v>10</v>
      </c>
      <c r="Z1245" s="7" t="str">
        <f ca="1">VLOOKUP($Y1245,Role!$A:$B,2,FALSE)</f>
        <v>Trainee</v>
      </c>
      <c r="AA1245" s="6" t="str">
        <f t="shared" ca="1" si="139"/>
        <v/>
      </c>
      <c r="AB1245" s="7" t="str">
        <f ca="1" xml:space="preserve">
IF($AA1245 &lt;&gt; "",
    VLOOKUP($AA1245,Level!$A:$B,2,FALSE),
    ""
)</f>
        <v/>
      </c>
      <c r="AC1245" s="1">
        <f ca="1" xml:space="preserve">
IF($Y1245 = 5 + N("Presidente"),
    27000,
    IF($Y1245 = 6 + N("Vice-presidente"),
        23000,
        IF(OR($Y1245 = 8, $Y1245= 13, $Y1245 = 12) + N("Secretária bilíngue ou coordenador ou especialista"),
            8000,
            IF($Y1245 = 7 + N("Diretor"),
                15000,
                IF($Y1245 = 14 + N("Gerente"),
                    12000,
                    IF($Y1245 = 9 + N("Estagiário"),
                        705,
                        IF($Y1245 = 10 + N("Trainee"),
                            805,
                            IF($Y1245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IF($U1245 = 7,
  500,
  IF($U1245 = 8,
    1000,
    IF($U1245 = 9,
      1500,
      IF($U1245 = 10,
        2000,
        0
      )
    )
  )
)
+
N("Adicional no salário por área")
+
IF($W1245 = 14 + N("Tecnologia da Informação"),
  120,
  IF($W1245 = 16 + N("Vendas"),
    110,
    IF($W1245 = 15 + N("Jurídico"),
      100,
      IF(OR($W1245 = 8, $W1245 = 9, $W1245 = 11) + N("Recursos humanos ou comercial ou comunicação e marketing"),
        80,
        0
      )
    )
  )
)
+
N("Adicionando pegadinha")
+
IF(AND($W1245 = 16, $U1245 = 9, $Y1245 = 11, $AA1245 = 5) + N("Se for de vendas, com mestrado, analista sênior"),
  IF($R1245 = 5,
    100,
    0
  )
  +
  IF($N1245 = "M",
    200,
    0
  ),
  0
)</f>
        <v>1305</v>
      </c>
      <c r="AD12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$A1245  &amp; ", "   &amp;
$C1245  &amp; ", "   &amp;
$E1245  &amp; ", '"  &amp;
$J1245  &amp; "', '" &amp;
$N1245  &amp; "', "  &amp;
$R1245  &amp; ", '"  &amp;
TEXT($T1245,"dd/mm/aaaa")  &amp; "', "   &amp;
$U1245  &amp; ", "   &amp;
$W1245  &amp; ", "   &amp;
$Y1245  &amp; ", "   &amp;
IF($AA1245 &lt;&gt; "", $AA1245, "NULL")  &amp; ", "   &amp;
$AC1245  &amp; ");"</f>
        <v>INSERT INTO bi4all.fac_employees (id_company_fk, id_employee_pk, flg_active, employee_name, id_gender_fk, id_race_fk, birthday, id_schooling_fk, id_department_fk, id_role_fk, id_level_fk, salary) VALUES (6a51143286b03064a49cc2acbee63c09a0682d33, 1241, 1, 'Maria Glória Almeida Azeredo', 'F', 5, '18/04/1985', 7, 6, 10, NULL, 1305);</v>
      </c>
    </row>
    <row r="1246" spans="1:30" ht="14.25" customHeight="1" x14ac:dyDescent="0.2">
      <c r="A1246" s="7" t="str" cm="1">
        <f t="array" aca="1" ref="A1246" ca="1">INDEX(Company!$A:$A,RANDBETWEEN(5,COUNTA(Company!$A:$A) + 1),1)</f>
        <v>6a51143286b03064a49cc2acbee63c09a0682d33</v>
      </c>
      <c r="B1246" s="7" t="str">
        <f ca="1">VLOOKUP($A1246,Company!$A:$B,2,FALSE)</f>
        <v>ACME Corporation</v>
      </c>
      <c r="C1246" s="5">
        <f t="shared" si="133"/>
        <v>1242</v>
      </c>
      <c r="D1246" s="5" t="str" cm="1">
        <f t="array" ref="D1246">SHA1HASH($C1246)</f>
        <v>beebbcfb1d05a761dcc753bd9ba606039b817ff4</v>
      </c>
      <c r="E1246" s="6">
        <v>1</v>
      </c>
      <c r="F1246" s="7">
        <f ca="1">IF($C1246 = 1 + N("Presidente"),
    127,
    IF($C1246 = 2 + N("Vice-Presidente"),
        72,
        IF($C1246 = 3 + N("Secretária bilíngue"),
            13,
            RANDBETWEEN(5,COUNT(Name!$A:$A) + 1)
        )
    )
)</f>
        <v>177</v>
      </c>
      <c r="G1246" s="7" t="str">
        <f ca="1">VLOOKUP($F1246,Name!$A:$B,2,FALSE)</f>
        <v>Isabelly</v>
      </c>
      <c r="H1246" s="7">
        <f ca="1" xml:space="preserve">
IF($C1246 = 1,
    0,
    RANDBETWEEN(5,COUNT('Last name'!$A:$A) + 1)
)</f>
        <v>80</v>
      </c>
      <c r="I1246" s="7" t="str">
        <f ca="1" xml:space="preserve">
IF($C1246 = 1 + N("Presidente"),
    "de Orléans e Bragança",
    VLOOKUP($H1246,'Last name'!$A:$B,2,FALSE) &amp; " " &amp; VLOOKUP(RANDBETWEEN(5,COUNT('Last name'!$A:$A) + 1),'Last name'!$A:$B,2,FALSE)
)</f>
        <v>Faria Santacruz</v>
      </c>
      <c r="J1246" s="7" t="str">
        <f t="shared" ca="1" si="134"/>
        <v>Isabelly Faria Santacruz</v>
      </c>
      <c r="K1246" s="7" t="str" cm="1">
        <f t="array" aca="1" ref="K1246" ca="1">SHA1HASH($J1246)</f>
        <v>4425267cc61c9ec857db564cf2aea583d1c04ad4</v>
      </c>
      <c r="L1246" s="7" cm="1">
        <f t="array" aca="1" ref="L1246" ca="1">INDEX(States!$A:$A,RANDBETWEEN(5,COUNTA(States!$A:$A) + 1),1)</f>
        <v>22</v>
      </c>
      <c r="M1246" s="7" t="str">
        <f ca="1">$L1246 &amp; "|" &amp; VLOOKUP($L1246,States!$A:$B,2,FALSE)</f>
        <v>22|04a99b2b0b78076f0a06c2d7695137915b2933a5</v>
      </c>
      <c r="N1246" s="7" t="str">
        <f ca="1">VLOOKUP($F1246,Name!$A:$C,3,FALSE)</f>
        <v>F</v>
      </c>
      <c r="O1246" s="7" t="str">
        <f ca="1">VLOOKUP($N1246,Gender!$A:$B,2,FALSE)</f>
        <v>Female</v>
      </c>
      <c r="P1246" s="7" t="str" cm="1">
        <f t="array" aca="1" ref="P1246" ca="1">INDEX('Marital status'!$A:$A,RANDBETWEEN(5,COUNTA('Marital status'!$A:$A) + 1),1)</f>
        <v>ce0b1612aa711b78a720295d271a33894e2b72bf</v>
      </c>
      <c r="Q1246" s="7" t="str">
        <f ca="1">VLOOKUP($P1246,'Marital status'!$A:$B,2,FALSE)</f>
        <v>single</v>
      </c>
      <c r="R1246" s="7">
        <f t="shared" ca="1" si="135"/>
        <v>6</v>
      </c>
      <c r="S1246" s="7" t="e">
        <f ca="1">VLOOKUP($R1246,Race!$A:$B,2,FALSE)</f>
        <v>#N/A</v>
      </c>
      <c r="T1246" s="8">
        <f t="shared" ca="1" si="136"/>
        <v>17550</v>
      </c>
      <c r="U1246" s="6">
        <f t="shared" ca="1" si="137"/>
        <v>8</v>
      </c>
      <c r="V1246" s="8" t="str">
        <f ca="1">VLOOKUP($U1246,Education!$A:$B,2,FALSE)</f>
        <v>Graduate school</v>
      </c>
      <c r="W1246" s="7">
        <f ca="1" xml:space="preserve">
  IF(OR($Y1246 = 5, $Y1246 = 6, $Y1246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246" s="7" t="str">
        <f ca="1">VLOOKUP($W1246,Department!$A:$B,2,FALSE)</f>
        <v>Controlling</v>
      </c>
      <c r="Y1246" s="6">
        <f t="shared" ca="1" si="138"/>
        <v>11</v>
      </c>
      <c r="Z1246" s="7" t="str">
        <f ca="1">VLOOKUP($Y1246,Role!$A:$B,2,FALSE)</f>
        <v>Analyst</v>
      </c>
      <c r="AA1246" s="6">
        <f t="shared" ca="1" si="139"/>
        <v>5</v>
      </c>
      <c r="AB1246" s="7" t="str">
        <f ca="1" xml:space="preserve">
IF($AA1246 &lt;&gt; "",
    VLOOKUP($AA1246,Level!$A:$B,2,FALSE),
    ""
)</f>
        <v>Junior</v>
      </c>
      <c r="AC1246" s="1">
        <f ca="1" xml:space="preserve">
IF($Y1246 = 5 + N("Presidente"),
    27000,
    IF($Y1246 = 6 + N("Vice-presidente"),
        23000,
        IF(OR($Y1246 = 8, $Y1246= 13, $Y1246 = 12) + N("Secretária bilíngue ou coordenador ou especialista"),
            8000,
            IF($Y1246 = 7 + N("Diretor"),
                15000,
                IF($Y1246 = 14 + N("Gerente"),
                    12000,
                    IF($Y1246 = 9 + N("Estagiário"),
                        705,
                        IF($Y1246 = 10 + N("Trainee"),
                            805,
                            IF($Y1246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IF($U1246 = 7,
  500,
  IF($U1246 = 8,
    1000,
    IF($U1246 = 9,
      1500,
      IF($U1246 = 10,
        2000,
        0
      )
    )
  )
)
+
N("Adicional no salário por área")
+
IF($W1246 = 14 + N("Tecnologia da Informação"),
  120,
  IF($W1246 = 16 + N("Vendas"),
    110,
    IF($W1246 = 15 + N("Jurídico"),
      100,
      IF(OR($W1246 = 8, $W1246 = 9, $W1246 = 11) + N("Recursos humanos ou comercial ou comunicação e marketing"),
        80,
        0
      )
    )
  )
)
+
N("Adicionando pegadinha")
+
IF(AND($W1246 = 16, $U1246 = 9, $Y1246 = 11, $AA1246 = 5) + N("Se for de vendas, com mestrado, analista sênior"),
  IF($R1246 = 5,
    100,
    0
  )
  +
  IF($N1246 = "M",
    200,
    0
  ),
  0
)</f>
        <v>3000</v>
      </c>
      <c r="AD12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$A1246  &amp; ", "   &amp;
$C1246  &amp; ", "   &amp;
$E1246  &amp; ", '"  &amp;
$J1246  &amp; "', '" &amp;
$N1246  &amp; "', "  &amp;
$R1246  &amp; ", '"  &amp;
TEXT($T1246,"dd/mm/aaaa")  &amp; "', "   &amp;
$U1246  &amp; ", "   &amp;
$W1246  &amp; ", "   &amp;
$Y1246  &amp; ", "   &amp;
IF($AA1246 &lt;&gt; "", $AA1246, "NULL")  &amp; ", "   &amp;
$AC1246  &amp; ");"</f>
        <v>INSERT INTO bi4all.fac_employees (id_company_fk, id_employee_pk, flg_active, employee_name, id_gender_fk, id_race_fk, birthday, id_schooling_fk, id_department_fk, id_role_fk, id_level_fk, salary) VALUES (6a51143286b03064a49cc2acbee63c09a0682d33, 1242, 1, 'Isabelly Faria Santacruz', 'F', 6, '18/01/1948', 8, 12, 11, 5, 3000);</v>
      </c>
    </row>
    <row r="1247" spans="1:30" ht="14.25" customHeight="1" x14ac:dyDescent="0.2">
      <c r="A1247" s="7" t="str" cm="1">
        <f t="array" aca="1" ref="A1247" ca="1">INDEX(Company!$A:$A,RANDBETWEEN(5,COUNTA(Company!$A:$A) + 1),1)</f>
        <v>6a51143286b03064a49cc2acbee63c09a0682d33</v>
      </c>
      <c r="B1247" s="7" t="str">
        <f ca="1">VLOOKUP($A1247,Company!$A:$B,2,FALSE)</f>
        <v>ACME Corporation</v>
      </c>
      <c r="C1247" s="5">
        <f t="shared" si="133"/>
        <v>1243</v>
      </c>
      <c r="D1247" s="5" t="str" cm="1">
        <f t="array" ref="D1247">SHA1HASH($C1247)</f>
        <v>6fd599b68b363c01a1296645da4305d3313ebb3f</v>
      </c>
      <c r="E1247" s="6">
        <v>1</v>
      </c>
      <c r="F1247" s="7">
        <f ca="1">IF($C1247 = 1 + N("Presidente"),
    127,
    IF($C1247 = 2 + N("Vice-Presidente"),
        72,
        IF($C1247 = 3 + N("Secretária bilíngue"),
            13,
            RANDBETWEEN(5,COUNT(Name!$A:$A) + 1)
        )
    )
)</f>
        <v>310</v>
      </c>
      <c r="G1247" s="7" t="str">
        <f ca="1">VLOOKUP($F1247,Name!$A:$B,2,FALSE)</f>
        <v>Oliver</v>
      </c>
      <c r="H1247" s="7">
        <f ca="1" xml:space="preserve">
IF($C1247 = 1,
    0,
    RANDBETWEEN(5,COUNT('Last name'!$A:$A) + 1)
)</f>
        <v>182</v>
      </c>
      <c r="I1247" s="7" t="str">
        <f ca="1" xml:space="preserve">
IF($C1247 = 1 + N("Presidente"),
    "de Orléans e Bragança",
    VLOOKUP($H1247,'Last name'!$A:$B,2,FALSE) &amp; " " &amp; VLOOKUP(RANDBETWEEN(5,COUNT('Last name'!$A:$A) + 1),'Last name'!$A:$B,2,FALSE)
)</f>
        <v>Siqueira Melo</v>
      </c>
      <c r="J1247" s="7" t="str">
        <f t="shared" ca="1" si="134"/>
        <v>Oliver Siqueira Melo</v>
      </c>
      <c r="K1247" s="7" t="str" cm="1">
        <f t="array" aca="1" ref="K1247" ca="1">SHA1HASH($J1247)</f>
        <v>ffe616e5bf3b53b2eafad89b8030c7427d6ec72d</v>
      </c>
      <c r="L1247" s="7" cm="1">
        <f t="array" aca="1" ref="L1247" ca="1">INDEX(States!$A:$A,RANDBETWEEN(5,COUNTA(States!$A:$A) + 1),1)</f>
        <v>16</v>
      </c>
      <c r="M1247" s="7" t="str">
        <f ca="1">$L1247 &amp; "|" &amp; VLOOKUP($L1247,States!$A:$B,2,FALSE)</f>
        <v>16|07cfbddcd11fff6189ba806e40d4e76476d512f4</v>
      </c>
      <c r="N1247" s="7" t="str">
        <f ca="1">VLOOKUP($F1247,Name!$A:$C,3,FALSE)</f>
        <v>M</v>
      </c>
      <c r="O1247" s="7" t="str">
        <f ca="1">VLOOKUP($N1247,Gender!$A:$B,2,FALSE)</f>
        <v>Male</v>
      </c>
      <c r="P1247" s="7" t="str" cm="1">
        <f t="array" aca="1" ref="P1247" ca="1">INDEX('Marital status'!$A:$A,RANDBETWEEN(5,COUNTA('Marital status'!$A:$A) + 1),1)</f>
        <v>ce0b1612aa711b78a720295d271a33894e2b72bf</v>
      </c>
      <c r="Q1247" s="7" t="str">
        <f ca="1">VLOOKUP($P1247,'Marital status'!$A:$B,2,FALSE)</f>
        <v>single</v>
      </c>
      <c r="R1247" s="7">
        <f t="shared" ca="1" si="135"/>
        <v>5</v>
      </c>
      <c r="S1247" s="7" t="e">
        <f ca="1">VLOOKUP($R1247,Race!$A:$B,2,FALSE)</f>
        <v>#N/A</v>
      </c>
      <c r="T1247" s="8">
        <f t="shared" ca="1" si="136"/>
        <v>31341</v>
      </c>
      <c r="U1247" s="6">
        <f t="shared" ca="1" si="137"/>
        <v>7</v>
      </c>
      <c r="V1247" s="8" t="str">
        <f ca="1">VLOOKUP($U1247,Education!$A:$B,2,FALSE)</f>
        <v>Undergraduate degree</v>
      </c>
      <c r="W1247" s="7">
        <f ca="1" xml:space="preserve">
  IF(OR($Y1247 = 5, $Y1247 = 6, $Y1247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247" s="7" t="str">
        <f ca="1">VLOOKUP($W1247,Department!$A:$B,2,FALSE)</f>
        <v>Commercial</v>
      </c>
      <c r="Y1247" s="6">
        <f t="shared" ca="1" si="138"/>
        <v>9</v>
      </c>
      <c r="Z1247" s="7" t="str">
        <f ca="1">VLOOKUP($Y1247,Role!$A:$B,2,FALSE)</f>
        <v>Intern</v>
      </c>
      <c r="AA1247" s="6" t="str">
        <f t="shared" ca="1" si="139"/>
        <v/>
      </c>
      <c r="AB1247" s="7" t="str">
        <f ca="1" xml:space="preserve">
IF($AA1247 &lt;&gt; "",
    VLOOKUP($AA1247,Level!$A:$B,2,FALSE),
    ""
)</f>
        <v/>
      </c>
      <c r="AC1247" s="1">
        <f ca="1" xml:space="preserve">
IF($Y1247 = 5 + N("Presidente"),
    27000,
    IF($Y1247 = 6 + N("Vice-presidente"),
        23000,
        IF(OR($Y1247 = 8, $Y1247= 13, $Y1247 = 12) + N("Secretária bilíngue ou coordenador ou especialista"),
            8000,
            IF($Y1247 = 7 + N("Diretor"),
                15000,
                IF($Y1247 = 14 + N("Gerente"),
                    12000,
                    IF($Y1247 = 9 + N("Estagiário"),
                        705,
                        IF($Y1247 = 10 + N("Trainee"),
                            805,
                            IF($Y1247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IF($U1247 = 7,
  500,
  IF($U1247 = 8,
    1000,
    IF($U1247 = 9,
      1500,
      IF($U1247 = 10,
        2000,
        0
      )
    )
  )
)
+
N("Adicional no salário por área")
+
IF($W1247 = 14 + N("Tecnologia da Informação"),
  120,
  IF($W1247 = 16 + N("Vendas"),
    110,
    IF($W1247 = 15 + N("Jurídico"),
      100,
      IF(OR($W1247 = 8, $W1247 = 9, $W1247 = 11) + N("Recursos humanos ou comercial ou comunicação e marketing"),
        80,
        0
      )
    )
  )
)
+
N("Adicionando pegadinha")
+
IF(AND($W1247 = 16, $U1247 = 9, $Y1247 = 11, $AA1247 = 5) + N("Se for de vendas, com mestrado, analista sênior"),
  IF($R1247 = 5,
    100,
    0
  )
  +
  IF($N1247 = "M",
    200,
    0
  ),
  0
)</f>
        <v>1285</v>
      </c>
      <c r="AD12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$A1247  &amp; ", "   &amp;
$C1247  &amp; ", "   &amp;
$E1247  &amp; ", '"  &amp;
$J1247  &amp; "', '" &amp;
$N1247  &amp; "', "  &amp;
$R1247  &amp; ", '"  &amp;
TEXT($T1247,"dd/mm/aaaa")  &amp; "', "   &amp;
$U1247  &amp; ", "   &amp;
$W1247  &amp; ", "   &amp;
$Y1247  &amp; ", "   &amp;
IF($AA1247 &lt;&gt; "", $AA1247, "NULL")  &amp; ", "   &amp;
$AC1247  &amp; ");"</f>
        <v>INSERT INTO bi4all.fac_employees (id_company_fk, id_employee_pk, flg_active, employee_name, id_gender_fk, id_race_fk, birthday, id_schooling_fk, id_department_fk, id_role_fk, id_level_fk, salary) VALUES (6a51143286b03064a49cc2acbee63c09a0682d33, 1243, 1, 'Oliver Siqueira Melo', 'M', 5, '21/10/1985', 7, 9, 9, NULL, 1285);</v>
      </c>
    </row>
    <row r="1248" spans="1:30" ht="14.25" customHeight="1" x14ac:dyDescent="0.2">
      <c r="A1248" s="7" t="str" cm="1">
        <f t="array" aca="1" ref="A1248" ca="1">INDEX(Company!$A:$A,RANDBETWEEN(5,COUNTA(Company!$A:$A) + 1),1)</f>
        <v>6a51143286b03064a49cc2acbee63c09a0682d33</v>
      </c>
      <c r="B1248" s="7" t="str">
        <f ca="1">VLOOKUP($A1248,Company!$A:$B,2,FALSE)</f>
        <v>ACME Corporation</v>
      </c>
      <c r="C1248" s="5">
        <f t="shared" si="133"/>
        <v>1244</v>
      </c>
      <c r="D1248" s="5" t="str" cm="1">
        <f t="array" ref="D1248">SHA1HASH($C1248)</f>
        <v>89ca91e6c9b28bdcfb629b12758f955d21072594</v>
      </c>
      <c r="E1248" s="6">
        <v>1</v>
      </c>
      <c r="F1248" s="7">
        <f ca="1">IF($C1248 = 1 + N("Presidente"),
    127,
    IF($C1248 = 2 + N("Vice-Presidente"),
        72,
        IF($C1248 = 3 + N("Secretária bilíngue"),
            13,
            RANDBETWEEN(5,COUNT(Name!$A:$A) + 1)
        )
    )
)</f>
        <v>44</v>
      </c>
      <c r="G1248" s="7" t="str">
        <f ca="1">VLOOKUP($F1248,Name!$A:$B,2,FALSE)</f>
        <v>Anna Carolina</v>
      </c>
      <c r="H1248" s="7">
        <f ca="1" xml:space="preserve">
IF($C1248 = 1,
    0,
    RANDBETWEEN(5,COUNT('Last name'!$A:$A) + 1)
)</f>
        <v>87</v>
      </c>
      <c r="I1248" s="7" t="str">
        <f ca="1" xml:space="preserve">
IF($C1248 = 1 + N("Presidente"),
    "de Orléans e Bragança",
    VLOOKUP($H1248,'Last name'!$A:$B,2,FALSE) &amp; " " &amp; VLOOKUP(RANDBETWEEN(5,COUNT('Last name'!$A:$A) + 1),'Last name'!$A:$B,2,FALSE)
)</f>
        <v>Ferrari Esposito</v>
      </c>
      <c r="J1248" s="7" t="str">
        <f t="shared" ca="1" si="134"/>
        <v>Anna Carolina Ferrari Esposito</v>
      </c>
      <c r="K1248" s="7" t="str" cm="1">
        <f t="array" aca="1" ref="K1248" ca="1">SHA1HASH($J1248)</f>
        <v>d85a8595740c1a07b062d11362dad4303cffde81</v>
      </c>
      <c r="L1248" s="7" cm="1">
        <f t="array" aca="1" ref="L1248" ca="1">INDEX(States!$A:$A,RANDBETWEEN(5,COUNTA(States!$A:$A) + 1),1)</f>
        <v>14</v>
      </c>
      <c r="M1248" s="7" t="str">
        <f ca="1">$L1248 &amp; "|" &amp; VLOOKUP($L1248,States!$A:$B,2,FALSE)</f>
        <v>14|9b9a260c6946192b7ea8dcfb1d39940b66fe4460</v>
      </c>
      <c r="N1248" s="7" t="str">
        <f ca="1">VLOOKUP($F1248,Name!$A:$C,3,FALSE)</f>
        <v>F</v>
      </c>
      <c r="O1248" s="7" t="str">
        <f ca="1">VLOOKUP($N1248,Gender!$A:$B,2,FALSE)</f>
        <v>Female</v>
      </c>
      <c r="P1248" s="7" t="str" cm="1">
        <f t="array" aca="1" ref="P1248" ca="1">INDEX('Marital status'!$A:$A,RANDBETWEEN(5,COUNTA('Marital status'!$A:$A) + 1),1)</f>
        <v>459031b19ec5bbd3b3dbc0a9dcf2cb6e6c6f7848</v>
      </c>
      <c r="Q1248" s="7" t="str">
        <f ca="1">VLOOKUP($P1248,'Marital status'!$A:$B,2,FALSE)</f>
        <v xml:space="preserve">Widowed </v>
      </c>
      <c r="R1248" s="7">
        <f t="shared" ca="1" si="135"/>
        <v>5</v>
      </c>
      <c r="S1248" s="7" t="e">
        <f ca="1">VLOOKUP($R1248,Race!$A:$B,2,FALSE)</f>
        <v>#N/A</v>
      </c>
      <c r="T1248" s="8">
        <f t="shared" ca="1" si="136"/>
        <v>18105</v>
      </c>
      <c r="U1248" s="6">
        <f t="shared" ca="1" si="137"/>
        <v>7</v>
      </c>
      <c r="V1248" s="8" t="str">
        <f ca="1">VLOOKUP($U1248,Education!$A:$B,2,FALSE)</f>
        <v>Undergraduate degree</v>
      </c>
      <c r="W1248" s="7">
        <f ca="1" xml:space="preserve">
  IF(OR($Y1248 = 5, $Y1248 = 6, $Y1248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248" s="7" t="str">
        <f ca="1">VLOOKUP($W1248,Department!$A:$B,2,FALSE)</f>
        <v>Presidency</v>
      </c>
      <c r="Y1248" s="6">
        <f t="shared" ca="1" si="138"/>
        <v>11</v>
      </c>
      <c r="Z1248" s="7" t="str">
        <f ca="1">VLOOKUP($Y1248,Role!$A:$B,2,FALSE)</f>
        <v>Analyst</v>
      </c>
      <c r="AA1248" s="6">
        <f t="shared" ca="1" si="139"/>
        <v>7</v>
      </c>
      <c r="AB1248" s="7" t="str">
        <f ca="1" xml:space="preserve">
IF($AA1248 &lt;&gt; "",
    VLOOKUP($AA1248,Level!$A:$B,2,FALSE),
    ""
)</f>
        <v>Senior</v>
      </c>
      <c r="AC1248" s="1">
        <f ca="1" xml:space="preserve">
IF($Y1248 = 5 + N("Presidente"),
    27000,
    IF($Y1248 = 6 + N("Vice-presidente"),
        23000,
        IF(OR($Y1248 = 8, $Y1248= 13, $Y1248 = 12) + N("Secretária bilíngue ou coordenador ou especialista"),
            8000,
            IF($Y1248 = 7 + N("Diretor"),
                15000,
                IF($Y1248 = 14 + N("Gerente"),
                    12000,
                    IF($Y1248 = 9 + N("Estagiário"),
                        705,
                        IF($Y1248 = 10 + N("Trainee"),
                            805,
                            IF($Y1248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IF($U1248 = 7,
  500,
  IF($U1248 = 8,
    1000,
    IF($U1248 = 9,
      1500,
      IF($U1248 = 10,
        2000,
        0
      )
    )
  )
)
+
N("Adicional no salário por área")
+
IF($W1248 = 14 + N("Tecnologia da Informação"),
  120,
  IF($W1248 = 16 + N("Vendas"),
    110,
    IF($W1248 = 15 + N("Jurídico"),
      100,
      IF(OR($W1248 = 8, $W1248 = 9, $W1248 = 11) + N("Recursos humanos ou comercial ou comunicação e marketing"),
        80,
        0
      )
    )
  )
)
+
N("Adicionando pegadinha")
+
IF(AND($W1248 = 16, $U1248 = 9, $Y1248 = 11, $AA1248 = 5) + N("Se for de vendas, com mestrado, analista sênior"),
  IF($R1248 = 5,
    100,
    0
  )
  +
  IF($N1248 = "M",
    200,
    0
  ),
  0
)</f>
        <v>2500</v>
      </c>
      <c r="AD12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$A1248  &amp; ", "   &amp;
$C1248  &amp; ", "   &amp;
$E1248  &amp; ", '"  &amp;
$J1248  &amp; "', '" &amp;
$N1248  &amp; "', "  &amp;
$R1248  &amp; ", '"  &amp;
TEXT($T1248,"dd/mm/aaaa")  &amp; "', "   &amp;
$U1248  &amp; ", "   &amp;
$W1248  &amp; ", "   &amp;
$Y1248  &amp; ", "   &amp;
IF($AA1248 &lt;&gt; "", $AA1248, "NULL")  &amp; ", "   &amp;
$AC1248  &amp; ");"</f>
        <v>INSERT INTO bi4all.fac_employees (id_company_fk, id_employee_pk, flg_active, employee_name, id_gender_fk, id_race_fk, birthday, id_schooling_fk, id_department_fk, id_role_fk, id_level_fk, salary) VALUES (6a51143286b03064a49cc2acbee63c09a0682d33, 1244, 1, 'Anna Carolina Ferrari Esposito', 'F', 5, '26/07/1949', 7, 5, 11, 7, 2500);</v>
      </c>
    </row>
    <row r="1249" spans="1:30" ht="14.25" customHeight="1" x14ac:dyDescent="0.2">
      <c r="A1249" s="7" t="str" cm="1">
        <f t="array" aca="1" ref="A1249" ca="1">INDEX(Company!$A:$A,RANDBETWEEN(5,COUNTA(Company!$A:$A) + 1),1)</f>
        <v>6a51143286b03064a49cc2acbee63c09a0682d33</v>
      </c>
      <c r="B1249" s="7" t="str">
        <f ca="1">VLOOKUP($A1249,Company!$A:$B,2,FALSE)</f>
        <v>ACME Corporation</v>
      </c>
      <c r="C1249" s="5">
        <f t="shared" si="133"/>
        <v>1245</v>
      </c>
      <c r="D1249" s="5" t="str" cm="1">
        <f t="array" ref="D1249">SHA1HASH($C1249)</f>
        <v>f350d780ea8aaa48030b4db64f790c14dbcd757f</v>
      </c>
      <c r="E1249" s="6">
        <v>1</v>
      </c>
      <c r="F1249" s="7">
        <f ca="1">IF($C1249 = 1 + N("Presidente"),
    127,
    IF($C1249 = 2 + N("Vice-Presidente"),
        72,
        IF($C1249 = 3 + N("Secretária bilíngue"),
            13,
            RANDBETWEEN(5,COUNT(Name!$A:$A) + 1)
        )
    )
)</f>
        <v>311</v>
      </c>
      <c r="G1249" s="7" t="str">
        <f ca="1">VLOOKUP($F1249,Name!$A:$B,2,FALSE)</f>
        <v>Olívia</v>
      </c>
      <c r="H1249" s="7">
        <f ca="1" xml:space="preserve">
IF($C1249 = 1,
    0,
    RANDBETWEEN(5,COUNT('Last name'!$A:$A) + 1)
)</f>
        <v>53</v>
      </c>
      <c r="I1249" s="7" t="str">
        <f ca="1" xml:space="preserve">
IF($C1249 = 1 + N("Presidente"),
    "de Orléans e Bragança",
    VLOOKUP($H1249,'Last name'!$A:$B,2,FALSE) &amp; " " &amp; VLOOKUP(RANDBETWEEN(5,COUNT('Last name'!$A:$A) + 1),'Last name'!$A:$B,2,FALSE)
)</f>
        <v>Camargo Simões</v>
      </c>
      <c r="J1249" s="7" t="str">
        <f t="shared" ca="1" si="134"/>
        <v>Olívia Camargo Simões</v>
      </c>
      <c r="K1249" s="7" t="str" cm="1">
        <f t="array" aca="1" ref="K1249" ca="1">SHA1HASH($J1249)</f>
        <v>e93a8265160963445e0c751fa8a1deba2e74049f</v>
      </c>
      <c r="L1249" s="7" cm="1">
        <f t="array" aca="1" ref="L1249" ca="1">INDEX(States!$A:$A,RANDBETWEEN(5,COUNTA(States!$A:$A) + 1),1)</f>
        <v>11</v>
      </c>
      <c r="M1249" s="7" t="str">
        <f ca="1">$L1249 &amp; "|" &amp; VLOOKUP($L1249,States!$A:$B,2,FALSE)</f>
        <v>11|fe2c415e55f0a42317aa24885817f9de5cf497c6</v>
      </c>
      <c r="N1249" s="7" t="str">
        <f ca="1">VLOOKUP($F1249,Name!$A:$C,3,FALSE)</f>
        <v>F</v>
      </c>
      <c r="O1249" s="7" t="str">
        <f ca="1">VLOOKUP($N1249,Gender!$A:$B,2,FALSE)</f>
        <v>Female</v>
      </c>
      <c r="P1249" s="7" t="str" cm="1">
        <f t="array" aca="1" ref="P1249" ca="1">INDEX('Marital status'!$A:$A,RANDBETWEEN(5,COUNTA('Marital status'!$A:$A) + 1),1)</f>
        <v>47051393f6bcbf99111ec5d70ba2ebbe11ebccae</v>
      </c>
      <c r="Q1249" s="7" t="str">
        <f ca="1">VLOOKUP($P1249,'Marital status'!$A:$B,2,FALSE)</f>
        <v xml:space="preserve"> Separated </v>
      </c>
      <c r="R1249" s="7">
        <f t="shared" ca="1" si="135"/>
        <v>5</v>
      </c>
      <c r="S1249" s="7" t="e">
        <f ca="1">VLOOKUP($R1249,Race!$A:$B,2,FALSE)</f>
        <v>#N/A</v>
      </c>
      <c r="T1249" s="8">
        <f t="shared" ca="1" si="136"/>
        <v>20662</v>
      </c>
      <c r="U1249" s="6">
        <f t="shared" ca="1" si="137"/>
        <v>7</v>
      </c>
      <c r="V1249" s="8" t="str">
        <f ca="1">VLOOKUP($U1249,Education!$A:$B,2,FALSE)</f>
        <v>Undergraduate degree</v>
      </c>
      <c r="W1249" s="7">
        <f ca="1" xml:space="preserve">
  IF(OR($Y1249 = 5, $Y1249 = 6, $Y1249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249" s="7" t="str">
        <f ca="1">VLOOKUP($W1249,Department!$A:$B,2,FALSE)</f>
        <v>Operations</v>
      </c>
      <c r="Y1249" s="6">
        <f t="shared" ca="1" si="138"/>
        <v>9</v>
      </c>
      <c r="Z1249" s="7" t="str">
        <f ca="1">VLOOKUP($Y1249,Role!$A:$B,2,FALSE)</f>
        <v>Intern</v>
      </c>
      <c r="AA1249" s="6" t="str">
        <f t="shared" ca="1" si="139"/>
        <v/>
      </c>
      <c r="AB1249" s="7" t="str">
        <f ca="1" xml:space="preserve">
IF($AA1249 &lt;&gt; "",
    VLOOKUP($AA1249,Level!$A:$B,2,FALSE),
    ""
)</f>
        <v/>
      </c>
      <c r="AC1249" s="1">
        <f ca="1" xml:space="preserve">
IF($Y1249 = 5 + N("Presidente"),
    27000,
    IF($Y1249 = 6 + N("Vice-presidente"),
        23000,
        IF(OR($Y1249 = 8, $Y1249= 13, $Y1249 = 12) + N("Secretária bilíngue ou coordenador ou especialista"),
            8000,
            IF($Y1249 = 7 + N("Diretor"),
                15000,
                IF($Y1249 = 14 + N("Gerente"),
                    12000,
                    IF($Y1249 = 9 + N("Estagiário"),
                        705,
                        IF($Y1249 = 10 + N("Trainee"),
                            805,
                            IF($Y1249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IF($U1249 = 7,
  500,
  IF($U1249 = 8,
    1000,
    IF($U1249 = 9,
      1500,
      IF($U1249 = 10,
        2000,
        0
      )
    )
  )
)
+
N("Adicional no salário por área")
+
IF($W1249 = 14 + N("Tecnologia da Informação"),
  120,
  IF($W1249 = 16 + N("Vendas"),
    110,
    IF($W1249 = 15 + N("Jurídico"),
      100,
      IF(OR($W1249 = 8, $W1249 = 9, $W1249 = 11) + N("Recursos humanos ou comercial ou comunicação e marketing"),
        80,
        0
      )
    )
  )
)
+
N("Adicionando pegadinha")
+
IF(AND($W1249 = 16, $U1249 = 9, $Y1249 = 11, $AA1249 = 5) + N("Se for de vendas, com mestrado, analista sênior"),
  IF($R1249 = 5,
    100,
    0
  )
  +
  IF($N1249 = "M",
    200,
    0
  ),
  0
)</f>
        <v>1205</v>
      </c>
      <c r="AD12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$A1249  &amp; ", "   &amp;
$C1249  &amp; ", "   &amp;
$E1249  &amp; ", '"  &amp;
$J1249  &amp; "', '" &amp;
$N1249  &amp; "', "  &amp;
$R1249  &amp; ", '"  &amp;
TEXT($T1249,"dd/mm/aaaa")  &amp; "', "   &amp;
$U1249  &amp; ", "   &amp;
$W1249  &amp; ", "   &amp;
$Y1249  &amp; ", "   &amp;
IF($AA1249 &lt;&gt; "", $AA1249, "NULL")  &amp; ", "   &amp;
$AC1249  &amp; ");"</f>
        <v>INSERT INTO bi4all.fac_employees (id_company_fk, id_employee_pk, flg_active, employee_name, id_gender_fk, id_race_fk, birthday, id_schooling_fk, id_department_fk, id_role_fk, id_level_fk, salary) VALUES (6a51143286b03064a49cc2acbee63c09a0682d33, 1245, 1, 'Olívia Camargo Simões', 'F', 5, '26/07/1956', 7, 10, 9, NULL, 1205);</v>
      </c>
    </row>
    <row r="1250" spans="1:30" ht="14.25" customHeight="1" x14ac:dyDescent="0.2">
      <c r="A1250" s="7" t="str" cm="1">
        <f t="array" aca="1" ref="A1250" ca="1">INDEX(Company!$A:$A,RANDBETWEEN(5,COUNTA(Company!$A:$A) + 1),1)</f>
        <v>6a51143286b03064a49cc2acbee63c09a0682d33</v>
      </c>
      <c r="B1250" s="7" t="str">
        <f ca="1">VLOOKUP($A1250,Company!$A:$B,2,FALSE)</f>
        <v>ACME Corporation</v>
      </c>
      <c r="C1250" s="5">
        <f t="shared" si="133"/>
        <v>1246</v>
      </c>
      <c r="D1250" s="5" t="str" cm="1">
        <f t="array" ref="D1250">SHA1HASH($C1250)</f>
        <v>26ced0b5ea2b6f3c8b1e5090a6cdbdfae5a6f853</v>
      </c>
      <c r="E1250" s="6">
        <v>1</v>
      </c>
      <c r="F1250" s="7">
        <f ca="1">IF($C1250 = 1 + N("Presidente"),
    127,
    IF($C1250 = 2 + N("Vice-Presidente"),
        72,
        IF($C1250 = 3 + N("Secretária bilíngue"),
            13,
            RANDBETWEEN(5,COUNT(Name!$A:$A) + 1)
        )
    )
)</f>
        <v>303</v>
      </c>
      <c r="G1250" s="7" t="str">
        <f ca="1">VLOOKUP($F1250,Name!$A:$B,2,FALSE)</f>
        <v>Nathália</v>
      </c>
      <c r="H1250" s="7">
        <f ca="1" xml:space="preserve">
IF($C1250 = 1,
    0,
    RANDBETWEEN(5,COUNT('Last name'!$A:$A) + 1)
)</f>
        <v>152</v>
      </c>
      <c r="I1250" s="7" t="str">
        <f ca="1" xml:space="preserve">
IF($C1250 = 1 + N("Presidente"),
    "de Orléans e Bragança",
    VLOOKUP($H1250,'Last name'!$A:$B,2,FALSE) &amp; " " &amp; VLOOKUP(RANDBETWEEN(5,COUNT('Last name'!$A:$A) + 1),'Last name'!$A:$B,2,FALSE)
)</f>
        <v>Pimenta Giordano</v>
      </c>
      <c r="J1250" s="7" t="str">
        <f t="shared" ca="1" si="134"/>
        <v>Nathália Pimenta Giordano</v>
      </c>
      <c r="K1250" s="7" t="str" cm="1">
        <f t="array" aca="1" ref="K1250" ca="1">SHA1HASH($J1250)</f>
        <v>8c3cbe27fa147335a094744d6310b21129eb49f9</v>
      </c>
      <c r="L1250" s="7" cm="1">
        <f t="array" aca="1" ref="L1250" ca="1">INDEX(States!$A:$A,RANDBETWEEN(5,COUNTA(States!$A:$A) + 1),1)</f>
        <v>11</v>
      </c>
      <c r="M1250" s="7" t="str">
        <f ca="1">$L1250 &amp; "|" &amp; VLOOKUP($L1250,States!$A:$B,2,FALSE)</f>
        <v>11|fe2c415e55f0a42317aa24885817f9de5cf497c6</v>
      </c>
      <c r="N1250" s="7" t="str">
        <f ca="1">VLOOKUP($F1250,Name!$A:$C,3,FALSE)</f>
        <v>F</v>
      </c>
      <c r="O1250" s="7" t="str">
        <f ca="1">VLOOKUP($N1250,Gender!$A:$B,2,FALSE)</f>
        <v>Female</v>
      </c>
      <c r="P1250" s="7" t="str" cm="1">
        <f t="array" aca="1" ref="P1250" ca="1">INDEX('Marital status'!$A:$A,RANDBETWEEN(5,COUNTA('Marital status'!$A:$A) + 1),1)</f>
        <v>459031b19ec5bbd3b3dbc0a9dcf2cb6e6c6f7848</v>
      </c>
      <c r="Q1250" s="7" t="str">
        <f ca="1">VLOOKUP($P1250,'Marital status'!$A:$B,2,FALSE)</f>
        <v xml:space="preserve">Widowed </v>
      </c>
      <c r="R1250" s="7">
        <f t="shared" ca="1" si="135"/>
        <v>5</v>
      </c>
      <c r="S1250" s="7" t="e">
        <f ca="1">VLOOKUP($R1250,Race!$A:$B,2,FALSE)</f>
        <v>#N/A</v>
      </c>
      <c r="T1250" s="8">
        <f t="shared" ca="1" si="136"/>
        <v>30398</v>
      </c>
      <c r="U1250" s="6">
        <f t="shared" ca="1" si="137"/>
        <v>7</v>
      </c>
      <c r="V1250" s="8" t="str">
        <f ca="1">VLOOKUP($U1250,Education!$A:$B,2,FALSE)</f>
        <v>Undergraduate degree</v>
      </c>
      <c r="W1250" s="7">
        <f ca="1" xml:space="preserve">
  IF(OR($Y1250 = 5, $Y1250 = 6, $Y1250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250" s="7" t="str">
        <f ca="1">VLOOKUP($W1250,Department!$A:$B,2,FALSE)</f>
        <v>Controlling</v>
      </c>
      <c r="Y1250" s="6">
        <f t="shared" ca="1" si="138"/>
        <v>11</v>
      </c>
      <c r="Z1250" s="7" t="str">
        <f ca="1">VLOOKUP($Y1250,Role!$A:$B,2,FALSE)</f>
        <v>Analyst</v>
      </c>
      <c r="AA1250" s="6">
        <f t="shared" ca="1" si="139"/>
        <v>5</v>
      </c>
      <c r="AB1250" s="7" t="str">
        <f ca="1" xml:space="preserve">
IF($AA1250 &lt;&gt; "",
    VLOOKUP($AA1250,Level!$A:$B,2,FALSE),
    ""
)</f>
        <v>Junior</v>
      </c>
      <c r="AC1250" s="1">
        <f ca="1" xml:space="preserve">
IF($Y1250 = 5 + N("Presidente"),
    27000,
    IF($Y1250 = 6 + N("Vice-presidente"),
        23000,
        IF(OR($Y1250 = 8, $Y1250= 13, $Y1250 = 12) + N("Secretária bilíngue ou coordenador ou especialista"),
            8000,
            IF($Y1250 = 7 + N("Diretor"),
                15000,
                IF($Y1250 = 14 + N("Gerente"),
                    12000,
                    IF($Y1250 = 9 + N("Estagiário"),
                        705,
                        IF($Y1250 = 10 + N("Trainee"),
                            805,
                            IF($Y1250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IF($U1250 = 7,
  500,
  IF($U1250 = 8,
    1000,
    IF($U1250 = 9,
      1500,
      IF($U1250 = 10,
        2000,
        0
      )
    )
  )
)
+
N("Adicional no salário por área")
+
IF($W1250 = 14 + N("Tecnologia da Informação"),
  120,
  IF($W1250 = 16 + N("Vendas"),
    110,
    IF($W1250 = 15 + N("Jurídico"),
      100,
      IF(OR($W1250 = 8, $W1250 = 9, $W1250 = 11) + N("Recursos humanos ou comercial ou comunicação e marketing"),
        80,
        0
      )
    )
  )
)
+
N("Adicionando pegadinha")
+
IF(AND($W1250 = 16, $U1250 = 9, $Y1250 = 11, $AA1250 = 5) + N("Se for de vendas, com mestrado, analista sênior"),
  IF($R1250 = 5,
    100,
    0
  )
  +
  IF($N1250 = "M",
    200,
    0
  ),
  0
)</f>
        <v>2500</v>
      </c>
      <c r="AD12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$A1250  &amp; ", "   &amp;
$C1250  &amp; ", "   &amp;
$E1250  &amp; ", '"  &amp;
$J1250  &amp; "', '" &amp;
$N1250  &amp; "', "  &amp;
$R1250  &amp; ", '"  &amp;
TEXT($T1250,"dd/mm/aaaa")  &amp; "', "   &amp;
$U1250  &amp; ", "   &amp;
$W1250  &amp; ", "   &amp;
$Y1250  &amp; ", "   &amp;
IF($AA1250 &lt;&gt; "", $AA1250, "NULL")  &amp; ", "   &amp;
$AC1250  &amp; ");"</f>
        <v>INSERT INTO bi4all.fac_employees (id_company_fk, id_employee_pk, flg_active, employee_name, id_gender_fk, id_race_fk, birthday, id_schooling_fk, id_department_fk, id_role_fk, id_level_fk, salary) VALUES (6a51143286b03064a49cc2acbee63c09a0682d33, 1246, 1, 'Nathália Pimenta Giordano', 'F', 5, '23/03/1983', 7, 12, 11, 5, 2500);</v>
      </c>
    </row>
    <row r="1251" spans="1:30" ht="14.25" customHeight="1" x14ac:dyDescent="0.2">
      <c r="A1251" s="7" t="str" cm="1">
        <f t="array" aca="1" ref="A1251" ca="1">INDEX(Company!$A:$A,RANDBETWEEN(5,COUNTA(Company!$A:$A) + 1),1)</f>
        <v>6a51143286b03064a49cc2acbee63c09a0682d33</v>
      </c>
      <c r="B1251" s="7" t="str">
        <f ca="1">VLOOKUP($A1251,Company!$A:$B,2,FALSE)</f>
        <v>ACME Corporation</v>
      </c>
      <c r="C1251" s="5">
        <f t="shared" si="133"/>
        <v>1247</v>
      </c>
      <c r="D1251" s="5" t="str" cm="1">
        <f t="array" ref="D1251">SHA1HASH($C1251)</f>
        <v>36dff9576bef9ee98bab32687c12cc9dc6536114</v>
      </c>
      <c r="E1251" s="6">
        <v>1</v>
      </c>
      <c r="F1251" s="7">
        <f ca="1">IF($C1251 = 1 + N("Presidente"),
    127,
    IF($C1251 = 2 + N("Vice-Presidente"),
        72,
        IF($C1251 = 3 + N("Secretária bilíngue"),
            13,
            RANDBETWEEN(5,COUNT(Name!$A:$A) + 1)
        )
    )
)</f>
        <v>281</v>
      </c>
      <c r="G1251" s="7" t="str">
        <f ca="1">VLOOKUP($F1251,Name!$A:$B,2,FALSE)</f>
        <v>Marina</v>
      </c>
      <c r="H1251" s="7">
        <f ca="1" xml:space="preserve">
IF($C1251 = 1,
    0,
    RANDBETWEEN(5,COUNT('Last name'!$A:$A) + 1)
)</f>
        <v>51</v>
      </c>
      <c r="I1251" s="7" t="str">
        <f ca="1" xml:space="preserve">
IF($C1251 = 1 + N("Presidente"),
    "de Orléans e Bragança",
    VLOOKUP($H1251,'Last name'!$A:$B,2,FALSE) &amp; " " &amp; VLOOKUP(RANDBETWEEN(5,COUNT('Last name'!$A:$A) + 1),'Last name'!$A:$B,2,FALSE)
)</f>
        <v>Café Café</v>
      </c>
      <c r="J1251" s="7" t="str">
        <f t="shared" ca="1" si="134"/>
        <v>Marina Café Café</v>
      </c>
      <c r="K1251" s="7" t="str" cm="1">
        <f t="array" aca="1" ref="K1251" ca="1">SHA1HASH($J1251)</f>
        <v>35c74f123bc4c41e7acbbdfb17bde5339727c389</v>
      </c>
      <c r="L1251" s="7" cm="1">
        <f t="array" aca="1" ref="L1251" ca="1">INDEX(States!$A:$A,RANDBETWEEN(5,COUNTA(States!$A:$A) + 1),1)</f>
        <v>23</v>
      </c>
      <c r="M1251" s="7" t="str">
        <f ca="1">$L1251 &amp; "|" &amp; VLOOKUP($L1251,States!$A:$B,2,FALSE)</f>
        <v>23|22fbba2e2c257238254804c428968d474037a633</v>
      </c>
      <c r="N1251" s="7" t="str">
        <f ca="1">VLOOKUP($F1251,Name!$A:$C,3,FALSE)</f>
        <v>F</v>
      </c>
      <c r="O1251" s="7" t="str">
        <f ca="1">VLOOKUP($N1251,Gender!$A:$B,2,FALSE)</f>
        <v>Female</v>
      </c>
      <c r="P1251" s="7" t="str" cm="1">
        <f t="array" aca="1" ref="P1251" ca="1">INDEX('Marital status'!$A:$A,RANDBETWEEN(5,COUNTA('Marital status'!$A:$A) + 1),1)</f>
        <v>47051393f6bcbf99111ec5d70ba2ebbe11ebccae</v>
      </c>
      <c r="Q1251" s="7" t="str">
        <f ca="1">VLOOKUP($P1251,'Marital status'!$A:$B,2,FALSE)</f>
        <v xml:space="preserve"> Separated </v>
      </c>
      <c r="R1251" s="7">
        <f t="shared" ca="1" si="135"/>
        <v>5</v>
      </c>
      <c r="S1251" s="7" t="e">
        <f ca="1">VLOOKUP($R1251,Race!$A:$B,2,FALSE)</f>
        <v>#N/A</v>
      </c>
      <c r="T1251" s="8">
        <f t="shared" ca="1" si="136"/>
        <v>24920</v>
      </c>
      <c r="U1251" s="6">
        <f t="shared" ca="1" si="137"/>
        <v>7</v>
      </c>
      <c r="V1251" s="8" t="str">
        <f ca="1">VLOOKUP($U1251,Education!$A:$B,2,FALSE)</f>
        <v>Undergraduate degree</v>
      </c>
      <c r="W1251" s="7">
        <f ca="1" xml:space="preserve">
  IF(OR($Y1251 = 5, $Y1251 = 6, $Y1251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251" s="7" t="str">
        <f ca="1">VLOOKUP($W1251,Department!$A:$B,2,FALSE)</f>
        <v>Administration</v>
      </c>
      <c r="Y1251" s="6">
        <f t="shared" ca="1" si="138"/>
        <v>10</v>
      </c>
      <c r="Z1251" s="7" t="str">
        <f ca="1">VLOOKUP($Y1251,Role!$A:$B,2,FALSE)</f>
        <v>Trainee</v>
      </c>
      <c r="AA1251" s="6" t="str">
        <f t="shared" ca="1" si="139"/>
        <v/>
      </c>
      <c r="AB1251" s="7" t="str">
        <f ca="1" xml:space="preserve">
IF($AA1251 &lt;&gt; "",
    VLOOKUP($AA1251,Level!$A:$B,2,FALSE),
    ""
)</f>
        <v/>
      </c>
      <c r="AC1251" s="1">
        <f ca="1" xml:space="preserve">
IF($Y1251 = 5 + N("Presidente"),
    27000,
    IF($Y1251 = 6 + N("Vice-presidente"),
        23000,
        IF(OR($Y1251 = 8, $Y1251= 13, $Y1251 = 12) + N("Secretária bilíngue ou coordenador ou especialista"),
            8000,
            IF($Y1251 = 7 + N("Diretor"),
                15000,
                IF($Y1251 = 14 + N("Gerente"),
                    12000,
                    IF($Y1251 = 9 + N("Estagiário"),
                        705,
                        IF($Y1251 = 10 + N("Trainee"),
                            805,
                            IF($Y1251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IF($U1251 = 7,
  500,
  IF($U1251 = 8,
    1000,
    IF($U1251 = 9,
      1500,
      IF($U1251 = 10,
        2000,
        0
      )
    )
  )
)
+
N("Adicional no salário por área")
+
IF($W1251 = 14 + N("Tecnologia da Informação"),
  120,
  IF($W1251 = 16 + N("Vendas"),
    110,
    IF($W1251 = 15 + N("Jurídico"),
      100,
      IF(OR($W1251 = 8, $W1251 = 9, $W1251 = 11) + N("Recursos humanos ou comercial ou comunicação e marketing"),
        80,
        0
      )
    )
  )
)
+
N("Adicionando pegadinha")
+
IF(AND($W1251 = 16, $U1251 = 9, $Y1251 = 11, $AA1251 = 5) + N("Se for de vendas, com mestrado, analista sênior"),
  IF($R1251 = 5,
    100,
    0
  )
  +
  IF($N1251 = "M",
    200,
    0
  ),
  0
)</f>
        <v>1305</v>
      </c>
      <c r="AD12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$A1251  &amp; ", "   &amp;
$C1251  &amp; ", "   &amp;
$E1251  &amp; ", '"  &amp;
$J1251  &amp; "', '" &amp;
$N1251  &amp; "', "  &amp;
$R1251  &amp; ", '"  &amp;
TEXT($T1251,"dd/mm/aaaa")  &amp; "', "   &amp;
$U1251  &amp; ", "   &amp;
$W1251  &amp; ", "   &amp;
$Y1251  &amp; ", "   &amp;
IF($AA1251 &lt;&gt; "", $AA1251, "NULL")  &amp; ", "   &amp;
$AC1251  &amp; ");"</f>
        <v>INSERT INTO bi4all.fac_employees (id_company_fk, id_employee_pk, flg_active, employee_name, id_gender_fk, id_race_fk, birthday, id_schooling_fk, id_department_fk, id_role_fk, id_level_fk, salary) VALUES (6a51143286b03064a49cc2acbee63c09a0682d33, 1247, 1, 'Marina Café Café', 'F', 5, '23/03/1968', 7, 6, 10, NULL, 1305);</v>
      </c>
    </row>
    <row r="1252" spans="1:30" ht="14.25" customHeight="1" x14ac:dyDescent="0.2">
      <c r="A1252" s="7" t="str" cm="1">
        <f t="array" aca="1" ref="A1252" ca="1">INDEX(Company!$A:$A,RANDBETWEEN(5,COUNTA(Company!$A:$A) + 1),1)</f>
        <v>6a51143286b03064a49cc2acbee63c09a0682d33</v>
      </c>
      <c r="B1252" s="7" t="str">
        <f ca="1">VLOOKUP($A1252,Company!$A:$B,2,FALSE)</f>
        <v>ACME Corporation</v>
      </c>
      <c r="C1252" s="5">
        <f t="shared" si="133"/>
        <v>1248</v>
      </c>
      <c r="D1252" s="5" t="str" cm="1">
        <f t="array" ref="D1252">SHA1HASH($C1252)</f>
        <v>e114de9e4c8a8b219bb3452d9eaf7754f354c56e</v>
      </c>
      <c r="E1252" s="6">
        <v>1</v>
      </c>
      <c r="F1252" s="7">
        <f ca="1">IF($C1252 = 1 + N("Presidente"),
    127,
    IF($C1252 = 2 + N("Vice-Presidente"),
        72,
        IF($C1252 = 3 + N("Secretária bilíngue"),
            13,
            RANDBETWEEN(5,COUNT(Name!$A:$A) + 1)
        )
    )
)</f>
        <v>188</v>
      </c>
      <c r="G1252" s="7" t="str">
        <f ca="1">VLOOKUP($F1252,Name!$A:$B,2,FALSE)</f>
        <v>João Lucas</v>
      </c>
      <c r="H1252" s="7">
        <f ca="1" xml:space="preserve">
IF($C1252 = 1,
    0,
    RANDBETWEEN(5,COUNT('Last name'!$A:$A) + 1)
)</f>
        <v>168</v>
      </c>
      <c r="I1252" s="7" t="str">
        <f ca="1" xml:space="preserve">
IF($C1252 = 1 + N("Presidente"),
    "de Orléans e Bragança",
    VLOOKUP($H1252,'Last name'!$A:$B,2,FALSE) &amp; " " &amp; VLOOKUP(RANDBETWEEN(5,COUNT('Last name'!$A:$A) + 1),'Last name'!$A:$B,2,FALSE)
)</f>
        <v>Rossi Mendes</v>
      </c>
      <c r="J1252" s="7" t="str">
        <f t="shared" ca="1" si="134"/>
        <v>João Lucas Rossi Mendes</v>
      </c>
      <c r="K1252" s="7" t="str" cm="1">
        <f t="array" aca="1" ref="K1252" ca="1">SHA1HASH($J1252)</f>
        <v>dbc65708aaca77d40e7daf4e9c55bd19cd5940d3</v>
      </c>
      <c r="L1252" s="7" cm="1">
        <f t="array" aca="1" ref="L1252" ca="1">INDEX(States!$A:$A,RANDBETWEEN(5,COUNTA(States!$A:$A) + 1),1)</f>
        <v>15</v>
      </c>
      <c r="M1252" s="7" t="str">
        <f ca="1">$L1252 &amp; "|" &amp; VLOOKUP($L1252,States!$A:$B,2,FALSE)</f>
        <v>15|84c70141e5670a303e5eed7b334ba8b5ddb5b0d4</v>
      </c>
      <c r="N1252" s="7" t="str">
        <f ca="1">VLOOKUP($F1252,Name!$A:$C,3,FALSE)</f>
        <v>M</v>
      </c>
      <c r="O1252" s="7" t="str">
        <f ca="1">VLOOKUP($N1252,Gender!$A:$B,2,FALSE)</f>
        <v>Male</v>
      </c>
      <c r="P1252" s="7" t="str" cm="1">
        <f t="array" aca="1" ref="P1252" ca="1">INDEX('Marital status'!$A:$A,RANDBETWEEN(5,COUNTA('Marital status'!$A:$A) + 1),1)</f>
        <v>ce0b1612aa711b78a720295d271a33894e2b72bf</v>
      </c>
      <c r="Q1252" s="7" t="str">
        <f ca="1">VLOOKUP($P1252,'Marital status'!$A:$B,2,FALSE)</f>
        <v>single</v>
      </c>
      <c r="R1252" s="7">
        <f t="shared" ca="1" si="135"/>
        <v>5</v>
      </c>
      <c r="S1252" s="7" t="e">
        <f ca="1">VLOOKUP($R1252,Race!$A:$B,2,FALSE)</f>
        <v>#N/A</v>
      </c>
      <c r="T1252" s="8">
        <f t="shared" ca="1" si="136"/>
        <v>23453</v>
      </c>
      <c r="U1252" s="6">
        <f t="shared" ca="1" si="137"/>
        <v>8</v>
      </c>
      <c r="V1252" s="8" t="str">
        <f ca="1">VLOOKUP($U1252,Education!$A:$B,2,FALSE)</f>
        <v>Graduate school</v>
      </c>
      <c r="W1252" s="7">
        <f ca="1" xml:space="preserve">
  IF(OR($Y1252 = 5, $Y1252 = 6, $Y1252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252" s="7" t="str">
        <f ca="1">VLOOKUP($W1252,Department!$A:$B,2,FALSE)</f>
        <v>Operations</v>
      </c>
      <c r="Y1252" s="6">
        <f t="shared" ca="1" si="138"/>
        <v>11</v>
      </c>
      <c r="Z1252" s="7" t="str">
        <f ca="1">VLOOKUP($Y1252,Role!$A:$B,2,FALSE)</f>
        <v>Analyst</v>
      </c>
      <c r="AA1252" s="6">
        <f t="shared" ca="1" si="139"/>
        <v>5</v>
      </c>
      <c r="AB1252" s="7" t="str">
        <f ca="1" xml:space="preserve">
IF($AA1252 &lt;&gt; "",
    VLOOKUP($AA1252,Level!$A:$B,2,FALSE),
    ""
)</f>
        <v>Junior</v>
      </c>
      <c r="AC1252" s="1">
        <f ca="1" xml:space="preserve">
IF($Y1252 = 5 + N("Presidente"),
    27000,
    IF($Y1252 = 6 + N("Vice-presidente"),
        23000,
        IF(OR($Y1252 = 8, $Y1252= 13, $Y1252 = 12) + N("Secretária bilíngue ou coordenador ou especialista"),
            8000,
            IF($Y1252 = 7 + N("Diretor"),
                15000,
                IF($Y1252 = 14 + N("Gerente"),
                    12000,
                    IF($Y1252 = 9 + N("Estagiário"),
                        705,
                        IF($Y1252 = 10 + N("Trainee"),
                            805,
                            IF($Y1252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IF($U1252 = 7,
  500,
  IF($U1252 = 8,
    1000,
    IF($U1252 = 9,
      1500,
      IF($U1252 = 10,
        2000,
        0
      )
    )
  )
)
+
N("Adicional no salário por área")
+
IF($W1252 = 14 + N("Tecnologia da Informação"),
  120,
  IF($W1252 = 16 + N("Vendas"),
    110,
    IF($W1252 = 15 + N("Jurídico"),
      100,
      IF(OR($W1252 = 8, $W1252 = 9, $W1252 = 11) + N("Recursos humanos ou comercial ou comunicação e marketing"),
        80,
        0
      )
    )
  )
)
+
N("Adicionando pegadinha")
+
IF(AND($W1252 = 16, $U1252 = 9, $Y1252 = 11, $AA1252 = 5) + N("Se for de vendas, com mestrado, analista sênior"),
  IF($R1252 = 5,
    100,
    0
  )
  +
  IF($N1252 = "M",
    200,
    0
  ),
  0
)</f>
        <v>3000</v>
      </c>
      <c r="AD12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$A1252  &amp; ", "   &amp;
$C1252  &amp; ", "   &amp;
$E1252  &amp; ", '"  &amp;
$J1252  &amp; "', '" &amp;
$N1252  &amp; "', "  &amp;
$R1252  &amp; ", '"  &amp;
TEXT($T1252,"dd/mm/aaaa")  &amp; "', "   &amp;
$U1252  &amp; ", "   &amp;
$W1252  &amp; ", "   &amp;
$Y1252  &amp; ", "   &amp;
IF($AA1252 &lt;&gt; "", $AA1252, "NULL")  &amp; ", "   &amp;
$AC1252  &amp; ");"</f>
        <v>INSERT INTO bi4all.fac_employees (id_company_fk, id_employee_pk, flg_active, employee_name, id_gender_fk, id_race_fk, birthday, id_schooling_fk, id_department_fk, id_role_fk, id_level_fk, salary) VALUES (6a51143286b03064a49cc2acbee63c09a0682d33, 1248, 1, 'João Lucas Rossi Mendes', 'M', 5, '17/03/1964', 8, 10, 11, 5, 3000);</v>
      </c>
    </row>
    <row r="1253" spans="1:30" ht="14.25" customHeight="1" x14ac:dyDescent="0.2">
      <c r="A1253" s="7" t="str" cm="1">
        <f t="array" aca="1" ref="A1253" ca="1">INDEX(Company!$A:$A,RANDBETWEEN(5,COUNTA(Company!$A:$A) + 1),1)</f>
        <v>6a51143286b03064a49cc2acbee63c09a0682d33</v>
      </c>
      <c r="B1253" s="7" t="str">
        <f ca="1">VLOOKUP($A1253,Company!$A:$B,2,FALSE)</f>
        <v>ACME Corporation</v>
      </c>
      <c r="C1253" s="5">
        <f t="shared" si="133"/>
        <v>1249</v>
      </c>
      <c r="D1253" s="5" t="str" cm="1">
        <f t="array" ref="D1253">SHA1HASH($C1253)</f>
        <v>9d8682d322963f3eae2b50d1df0e64d5f5ce1def</v>
      </c>
      <c r="E1253" s="6">
        <v>1</v>
      </c>
      <c r="F1253" s="7">
        <f ca="1">IF($C1253 = 1 + N("Presidente"),
    127,
    IF($C1253 = 2 + N("Vice-Presidente"),
        72,
        IF($C1253 = 3 + N("Secretária bilíngue"),
            13,
            RANDBETWEEN(5,COUNT(Name!$A:$A) + 1)
        )
    )
)</f>
        <v>47</v>
      </c>
      <c r="G1253" s="7" t="str">
        <f ca="1">VLOOKUP($F1253,Name!$A:$B,2,FALSE)</f>
        <v>Anne Caroline</v>
      </c>
      <c r="H1253" s="7">
        <f ca="1" xml:space="preserve">
IF($C1253 = 1,
    0,
    RANDBETWEEN(5,COUNT('Last name'!$A:$A) + 1)
)</f>
        <v>52</v>
      </c>
      <c r="I1253" s="7" t="str">
        <f ca="1" xml:space="preserve">
IF($C1253 = 1 + N("Presidente"),
    "de Orléans e Bragança",
    VLOOKUP($H1253,'Last name'!$A:$B,2,FALSE) &amp; " " &amp; VLOOKUP(RANDBETWEEN(5,COUNT('Last name'!$A:$A) + 1),'Last name'!$A:$B,2,FALSE)
)</f>
        <v>Camacho Barroso</v>
      </c>
      <c r="J1253" s="7" t="str">
        <f t="shared" ca="1" si="134"/>
        <v>Anne Caroline Camacho Barroso</v>
      </c>
      <c r="K1253" s="7" t="str" cm="1">
        <f t="array" aca="1" ref="K1253" ca="1">SHA1HASH($J1253)</f>
        <v>add1f75e1a9d785ccf6164e8464014f1c778e584</v>
      </c>
      <c r="L1253" s="7" cm="1">
        <f t="array" aca="1" ref="L1253" ca="1">INDEX(States!$A:$A,RANDBETWEEN(5,COUNTA(States!$A:$A) + 1),1)</f>
        <v>12</v>
      </c>
      <c r="M1253" s="7" t="str">
        <f ca="1">$L1253 &amp; "|" &amp; VLOOKUP($L1253,States!$A:$B,2,FALSE)</f>
        <v>12|16a2d6eb767d4fd003fae8cac60e0d85a9416ba8</v>
      </c>
      <c r="N1253" s="7" t="str">
        <f ca="1">VLOOKUP($F1253,Name!$A:$C,3,FALSE)</f>
        <v>F</v>
      </c>
      <c r="O1253" s="7" t="str">
        <f ca="1">VLOOKUP($N1253,Gender!$A:$B,2,FALSE)</f>
        <v>Female</v>
      </c>
      <c r="P1253" s="7" t="str" cm="1">
        <f t="array" aca="1" ref="P1253" ca="1">INDEX('Marital status'!$A:$A,RANDBETWEEN(5,COUNTA('Marital status'!$A:$A) + 1),1)</f>
        <v>ce0b1612aa711b78a720295d271a33894e2b72bf</v>
      </c>
      <c r="Q1253" s="7" t="str">
        <f ca="1">VLOOKUP($P1253,'Marital status'!$A:$B,2,FALSE)</f>
        <v>single</v>
      </c>
      <c r="R1253" s="7">
        <f t="shared" ca="1" si="135"/>
        <v>6</v>
      </c>
      <c r="S1253" s="7" t="e">
        <f ca="1">VLOOKUP($R1253,Race!$A:$B,2,FALSE)</f>
        <v>#N/A</v>
      </c>
      <c r="T1253" s="8">
        <f t="shared" ca="1" si="136"/>
        <v>24510</v>
      </c>
      <c r="U1253" s="6">
        <f t="shared" ca="1" si="137"/>
        <v>7</v>
      </c>
      <c r="V1253" s="8" t="str">
        <f ca="1">VLOOKUP($U1253,Education!$A:$B,2,FALSE)</f>
        <v>Undergraduate degree</v>
      </c>
      <c r="W1253" s="7">
        <f ca="1" xml:space="preserve">
  IF(OR($Y1253 = 5, $Y1253 = 6, $Y1253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253" s="7" t="str">
        <f ca="1">VLOOKUP($W1253,Department!$A:$B,2,FALSE)</f>
        <v>Operations</v>
      </c>
      <c r="Y1253" s="6">
        <f t="shared" ca="1" si="138"/>
        <v>9</v>
      </c>
      <c r="Z1253" s="7" t="str">
        <f ca="1">VLOOKUP($Y1253,Role!$A:$B,2,FALSE)</f>
        <v>Intern</v>
      </c>
      <c r="AA1253" s="6" t="str">
        <f t="shared" ca="1" si="139"/>
        <v/>
      </c>
      <c r="AB1253" s="7" t="str">
        <f ca="1" xml:space="preserve">
IF($AA1253 &lt;&gt; "",
    VLOOKUP($AA1253,Level!$A:$B,2,FALSE),
    ""
)</f>
        <v/>
      </c>
      <c r="AC1253" s="1">
        <f ca="1" xml:space="preserve">
IF($Y1253 = 5 + N("Presidente"),
    27000,
    IF($Y1253 = 6 + N("Vice-presidente"),
        23000,
        IF(OR($Y1253 = 8, $Y1253= 13, $Y1253 = 12) + N("Secretária bilíngue ou coordenador ou especialista"),
            8000,
            IF($Y1253 = 7 + N("Diretor"),
                15000,
                IF($Y1253 = 14 + N("Gerente"),
                    12000,
                    IF($Y1253 = 9 + N("Estagiário"),
                        705,
                        IF($Y1253 = 10 + N("Trainee"),
                            805,
                            IF($Y1253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IF($U1253 = 7,
  500,
  IF($U1253 = 8,
    1000,
    IF($U1253 = 9,
      1500,
      IF($U1253 = 10,
        2000,
        0
      )
    )
  )
)
+
N("Adicional no salário por área")
+
IF($W1253 = 14 + N("Tecnologia da Informação"),
  120,
  IF($W1253 = 16 + N("Vendas"),
    110,
    IF($W1253 = 15 + N("Jurídico"),
      100,
      IF(OR($W1253 = 8, $W1253 = 9, $W1253 = 11) + N("Recursos humanos ou comercial ou comunicação e marketing"),
        80,
        0
      )
    )
  )
)
+
N("Adicionando pegadinha")
+
IF(AND($W1253 = 16, $U1253 = 9, $Y1253 = 11, $AA1253 = 5) + N("Se for de vendas, com mestrado, analista sênior"),
  IF($R1253 = 5,
    100,
    0
  )
  +
  IF($N1253 = "M",
    200,
    0
  ),
  0
)</f>
        <v>1205</v>
      </c>
      <c r="AD12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$A1253  &amp; ", "   &amp;
$C1253  &amp; ", "   &amp;
$E1253  &amp; ", '"  &amp;
$J1253  &amp; "', '" &amp;
$N1253  &amp; "', "  &amp;
$R1253  &amp; ", '"  &amp;
TEXT($T1253,"dd/mm/aaaa")  &amp; "', "   &amp;
$U1253  &amp; ", "   &amp;
$W1253  &amp; ", "   &amp;
$Y1253  &amp; ", "   &amp;
IF($AA1253 &lt;&gt; "", $AA1253, "NULL")  &amp; ", "   &amp;
$AC1253  &amp; ");"</f>
        <v>INSERT INTO bi4all.fac_employees (id_company_fk, id_employee_pk, flg_active, employee_name, id_gender_fk, id_race_fk, birthday, id_schooling_fk, id_department_fk, id_role_fk, id_level_fk, salary) VALUES (6a51143286b03064a49cc2acbee63c09a0682d33, 1249, 1, 'Anne Caroline Camacho Barroso', 'F', 6, '07/02/1967', 7, 10, 9, NULL, 1205);</v>
      </c>
    </row>
    <row r="1254" spans="1:30" ht="14.25" customHeight="1" x14ac:dyDescent="0.2">
      <c r="A1254" s="7" t="str" cm="1">
        <f t="array" aca="1" ref="A1254" ca="1">INDEX(Company!$A:$A,RANDBETWEEN(5,COUNTA(Company!$A:$A) + 1),1)</f>
        <v>6a51143286b03064a49cc2acbee63c09a0682d33</v>
      </c>
      <c r="B1254" s="7" t="str">
        <f ca="1">VLOOKUP($A1254,Company!$A:$B,2,FALSE)</f>
        <v>ACME Corporation</v>
      </c>
      <c r="C1254" s="5">
        <f t="shared" si="133"/>
        <v>1250</v>
      </c>
      <c r="D1254" s="5" t="str" cm="1">
        <f t="array" ref="D1254">SHA1HASH($C1254)</f>
        <v>67de6a669490f0e6bf9d405ba4c66a2cd17cc2ff</v>
      </c>
      <c r="E1254" s="6">
        <v>1</v>
      </c>
      <c r="F1254" s="7">
        <f ca="1">IF($C1254 = 1 + N("Presidente"),
    127,
    IF($C1254 = 2 + N("Vice-Presidente"),
        72,
        IF($C1254 = 3 + N("Secretária bilíngue"),
            13,
            RANDBETWEEN(5,COUNT(Name!$A:$A) + 1)
        )
    )
)</f>
        <v>76</v>
      </c>
      <c r="G1254" s="7" t="str">
        <f ca="1">VLOOKUP($F1254,Name!$A:$B,2,FALSE)</f>
        <v>Bruna</v>
      </c>
      <c r="H1254" s="7">
        <f ca="1" xml:space="preserve">
IF($C1254 = 1,
    0,
    RANDBETWEEN(5,COUNT('Last name'!$A:$A) + 1)
)</f>
        <v>60</v>
      </c>
      <c r="I1254" s="7" t="str">
        <f ca="1" xml:space="preserve">
IF($C1254 = 1 + N("Presidente"),
    "de Orléans e Bragança",
    VLOOKUP($H1254,'Last name'!$A:$B,2,FALSE) &amp; " " &amp; VLOOKUP(RANDBETWEEN(5,COUNT('Last name'!$A:$A) + 1),'Last name'!$A:$B,2,FALSE)
)</f>
        <v>Carneiro Carvalho</v>
      </c>
      <c r="J1254" s="7" t="str">
        <f t="shared" ca="1" si="134"/>
        <v>Bruna Carneiro Carvalho</v>
      </c>
      <c r="K1254" s="7" t="str" cm="1">
        <f t="array" aca="1" ref="K1254" ca="1">SHA1HASH($J1254)</f>
        <v>25bc0e6bde93d4f0134fcab72a70e0221d801901</v>
      </c>
      <c r="L1254" s="7" cm="1">
        <f t="array" aca="1" ref="L1254" ca="1">INDEX(States!$A:$A,RANDBETWEEN(5,COUNTA(States!$A:$A) + 1),1)</f>
        <v>19</v>
      </c>
      <c r="M1254" s="7" t="str">
        <f ca="1">$L1254 &amp; "|" &amp; VLOOKUP($L1254,States!$A:$B,2,FALSE)</f>
        <v>19|bd4a752045e2a790745f147976385d85d6dbdece</v>
      </c>
      <c r="N1254" s="7" t="str">
        <f ca="1">VLOOKUP($F1254,Name!$A:$C,3,FALSE)</f>
        <v>F</v>
      </c>
      <c r="O1254" s="7" t="str">
        <f ca="1">VLOOKUP($N1254,Gender!$A:$B,2,FALSE)</f>
        <v>Female</v>
      </c>
      <c r="P1254" s="7" t="str" cm="1">
        <f t="array" aca="1" ref="P1254" ca="1">INDEX('Marital status'!$A:$A,RANDBETWEEN(5,COUNTA('Marital status'!$A:$A) + 1),1)</f>
        <v>47051393f6bcbf99111ec5d70ba2ebbe11ebccae</v>
      </c>
      <c r="Q1254" s="7" t="str">
        <f ca="1">VLOOKUP($P1254,'Marital status'!$A:$B,2,FALSE)</f>
        <v xml:space="preserve"> Separated </v>
      </c>
      <c r="R1254" s="7">
        <f t="shared" ca="1" si="135"/>
        <v>8</v>
      </c>
      <c r="S1254" s="7" t="e">
        <f ca="1">VLOOKUP($R1254,Race!$A:$B,2,FALSE)</f>
        <v>#N/A</v>
      </c>
      <c r="T1254" s="8">
        <f t="shared" ca="1" si="136"/>
        <v>17971</v>
      </c>
      <c r="U1254" s="6">
        <f t="shared" ca="1" si="137"/>
        <v>7</v>
      </c>
      <c r="V1254" s="8" t="str">
        <f ca="1">VLOOKUP($U1254,Education!$A:$B,2,FALSE)</f>
        <v>Undergraduate degree</v>
      </c>
      <c r="W1254" s="7">
        <f ca="1" xml:space="preserve">
  IF(OR($Y1254 = 5, $Y1254 = 6, $Y1254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254" s="7" t="str">
        <f ca="1">VLOOKUP($W1254,Department!$A:$B,2,FALSE)</f>
        <v>Human Resource</v>
      </c>
      <c r="Y1254" s="6">
        <f t="shared" ca="1" si="138"/>
        <v>11</v>
      </c>
      <c r="Z1254" s="7" t="str">
        <f ca="1">VLOOKUP($Y1254,Role!$A:$B,2,FALSE)</f>
        <v>Analyst</v>
      </c>
      <c r="AA1254" s="6">
        <f t="shared" ca="1" si="139"/>
        <v>7</v>
      </c>
      <c r="AB1254" s="7" t="str">
        <f ca="1" xml:space="preserve">
IF($AA1254 &lt;&gt; "",
    VLOOKUP($AA1254,Level!$A:$B,2,FALSE),
    ""
)</f>
        <v>Senior</v>
      </c>
      <c r="AC1254" s="1">
        <f ca="1" xml:space="preserve">
IF($Y1254 = 5 + N("Presidente"),
    27000,
    IF($Y1254 = 6 + N("Vice-presidente"),
        23000,
        IF(OR($Y1254 = 8, $Y1254= 13, $Y1254 = 12) + N("Secretária bilíngue ou coordenador ou especialista"),
            8000,
            IF($Y1254 = 7 + N("Diretor"),
                15000,
                IF($Y1254 = 14 + N("Gerente"),
                    12000,
                    IF($Y1254 = 9 + N("Estagiário"),
                        705,
                        IF($Y1254 = 10 + N("Trainee"),
                            805,
                            IF($Y1254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IF($U1254 = 7,
  500,
  IF($U1254 = 8,
    1000,
    IF($U1254 = 9,
      1500,
      IF($U1254 = 10,
        2000,
        0
      )
    )
  )
)
+
N("Adicional no salário por área")
+
IF($W1254 = 14 + N("Tecnologia da Informação"),
  120,
  IF($W1254 = 16 + N("Vendas"),
    110,
    IF($W1254 = 15 + N("Jurídico"),
      100,
      IF(OR($W1254 = 8, $W1254 = 9, $W1254 = 11) + N("Recursos humanos ou comercial ou comunicação e marketing"),
        80,
        0
      )
    )
  )
)
+
N("Adicionando pegadinha")
+
IF(AND($W1254 = 16, $U1254 = 9, $Y1254 = 11, $AA1254 = 5) + N("Se for de vendas, com mestrado, analista sênior"),
  IF($R1254 = 5,
    100,
    0
  )
  +
  IF($N1254 = "M",
    200,
    0
  ),
  0
)</f>
        <v>2580</v>
      </c>
      <c r="AD12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$A1254  &amp; ", "   &amp;
$C1254  &amp; ", "   &amp;
$E1254  &amp; ", '"  &amp;
$J1254  &amp; "', '" &amp;
$N1254  &amp; "', "  &amp;
$R1254  &amp; ", '"  &amp;
TEXT($T1254,"dd/mm/aaaa")  &amp; "', "   &amp;
$U1254  &amp; ", "   &amp;
$W1254  &amp; ", "   &amp;
$Y1254  &amp; ", "   &amp;
IF($AA1254 &lt;&gt; "", $AA1254, "NULL")  &amp; ", "   &amp;
$AC1254  &amp; ");"</f>
        <v>INSERT INTO bi4all.fac_employees (id_company_fk, id_employee_pk, flg_active, employee_name, id_gender_fk, id_race_fk, birthday, id_schooling_fk, id_department_fk, id_role_fk, id_level_fk, salary) VALUES (6a51143286b03064a49cc2acbee63c09a0682d33, 1250, 1, 'Bruna Carneiro Carvalho', 'F', 8, '14/03/1949', 7, 8, 11, 7, 2580);</v>
      </c>
    </row>
    <row r="1255" spans="1:30" ht="14.25" customHeight="1" x14ac:dyDescent="0.2">
      <c r="A1255" s="7" t="str" cm="1">
        <f t="array" aca="1" ref="A1255" ca="1">INDEX(Company!$A:$A,RANDBETWEEN(5,COUNTA(Company!$A:$A) + 1),1)</f>
        <v>6a51143286b03064a49cc2acbee63c09a0682d33</v>
      </c>
      <c r="B1255" s="7" t="str">
        <f ca="1">VLOOKUP($A1255,Company!$A:$B,2,FALSE)</f>
        <v>ACME Corporation</v>
      </c>
      <c r="C1255" s="5">
        <f t="shared" si="133"/>
        <v>1251</v>
      </c>
      <c r="D1255" s="5" t="str" cm="1">
        <f t="array" ref="D1255">SHA1HASH($C1255)</f>
        <v>8ce2f7cdc27d512a28746db1e8895650f9355602</v>
      </c>
      <c r="E1255" s="6">
        <v>1</v>
      </c>
      <c r="F1255" s="7">
        <f ca="1">IF($C1255 = 1 + N("Presidente"),
    127,
    IF($C1255 = 2 + N("Vice-Presidente"),
        72,
        IF($C1255 = 3 + N("Secretária bilíngue"),
            13,
            RANDBETWEEN(5,COUNT(Name!$A:$A) + 1)
        )
    )
)</f>
        <v>227</v>
      </c>
      <c r="G1255" s="7" t="str">
        <f ca="1">VLOOKUP($F1255,Name!$A:$B,2,FALSE)</f>
        <v>Lia</v>
      </c>
      <c r="H1255" s="7">
        <f ca="1" xml:space="preserve">
IF($C1255 = 1,
    0,
    RANDBETWEEN(5,COUNT('Last name'!$A:$A) + 1)
)</f>
        <v>98</v>
      </c>
      <c r="I1255" s="7" t="str">
        <f ca="1" xml:space="preserve">
IF($C1255 = 1 + N("Presidente"),
    "de Orléans e Bragança",
    VLOOKUP($H1255,'Last name'!$A:$B,2,FALSE) &amp; " " &amp; VLOOKUP(RANDBETWEEN(5,COUNT('Last name'!$A:$A) + 1),'Last name'!$A:$B,2,FALSE)
)</f>
        <v>Giordano Cardozo</v>
      </c>
      <c r="J1255" s="7" t="str">
        <f t="shared" ca="1" si="134"/>
        <v>Lia Giordano Cardozo</v>
      </c>
      <c r="K1255" s="7" t="str" cm="1">
        <f t="array" aca="1" ref="K1255" ca="1">SHA1HASH($J1255)</f>
        <v>ab55641b8bde8db58d75868c41d47e98dd6a198a</v>
      </c>
      <c r="L1255" s="7" cm="1">
        <f t="array" aca="1" ref="L1255" ca="1">INDEX(States!$A:$A,RANDBETWEEN(5,COUNTA(States!$A:$A) + 1),1)</f>
        <v>16</v>
      </c>
      <c r="M1255" s="7" t="str">
        <f ca="1">$L1255 &amp; "|" &amp; VLOOKUP($L1255,States!$A:$B,2,FALSE)</f>
        <v>16|07cfbddcd11fff6189ba806e40d4e76476d512f4</v>
      </c>
      <c r="N1255" s="7" t="str">
        <f ca="1">VLOOKUP($F1255,Name!$A:$C,3,FALSE)</f>
        <v>F</v>
      </c>
      <c r="O1255" s="7" t="str">
        <f ca="1">VLOOKUP($N1255,Gender!$A:$B,2,FALSE)</f>
        <v>Female</v>
      </c>
      <c r="P1255" s="7" t="str" cm="1">
        <f t="array" aca="1" ref="P1255" ca="1">INDEX('Marital status'!$A:$A,RANDBETWEEN(5,COUNTA('Marital status'!$A:$A) + 1),1)</f>
        <v>93ac84f4e0bd5c1c97b670a12a7fff6af89fb6b3</v>
      </c>
      <c r="Q1255" s="7" t="str">
        <f ca="1">VLOOKUP($P1255,'Marital status'!$A:$B,2,FALSE)</f>
        <v>DIVORCED</v>
      </c>
      <c r="R1255" s="7">
        <f t="shared" ca="1" si="135"/>
        <v>5</v>
      </c>
      <c r="S1255" s="7" t="e">
        <f ca="1">VLOOKUP($R1255,Race!$A:$B,2,FALSE)</f>
        <v>#N/A</v>
      </c>
      <c r="T1255" s="8">
        <f t="shared" ca="1" si="136"/>
        <v>26541</v>
      </c>
      <c r="U1255" s="6">
        <f t="shared" ca="1" si="137"/>
        <v>7</v>
      </c>
      <c r="V1255" s="8" t="str">
        <f ca="1">VLOOKUP($U1255,Education!$A:$B,2,FALSE)</f>
        <v>Undergraduate degree</v>
      </c>
      <c r="W1255" s="7">
        <f ca="1" xml:space="preserve">
  IF(OR($Y1255 = 5, $Y1255 = 6, $Y1255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255" s="7" t="str">
        <f ca="1">VLOOKUP($W1255,Department!$A:$B,2,FALSE)</f>
        <v>Human Resource</v>
      </c>
      <c r="Y1255" s="6">
        <f t="shared" ca="1" si="138"/>
        <v>10</v>
      </c>
      <c r="Z1255" s="7" t="str">
        <f ca="1">VLOOKUP($Y1255,Role!$A:$B,2,FALSE)</f>
        <v>Trainee</v>
      </c>
      <c r="AA1255" s="6" t="str">
        <f t="shared" ca="1" si="139"/>
        <v/>
      </c>
      <c r="AB1255" s="7" t="str">
        <f ca="1" xml:space="preserve">
IF($AA1255 &lt;&gt; "",
    VLOOKUP($AA1255,Level!$A:$B,2,FALSE),
    ""
)</f>
        <v/>
      </c>
      <c r="AC1255" s="1">
        <f ca="1" xml:space="preserve">
IF($Y1255 = 5 + N("Presidente"),
    27000,
    IF($Y1255 = 6 + N("Vice-presidente"),
        23000,
        IF(OR($Y1255 = 8, $Y1255= 13, $Y1255 = 12) + N("Secretária bilíngue ou coordenador ou especialista"),
            8000,
            IF($Y1255 = 7 + N("Diretor"),
                15000,
                IF($Y1255 = 14 + N("Gerente"),
                    12000,
                    IF($Y1255 = 9 + N("Estagiário"),
                        705,
                        IF($Y1255 = 10 + N("Trainee"),
                            805,
                            IF($Y1255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IF($U1255 = 7,
  500,
  IF($U1255 = 8,
    1000,
    IF($U1255 = 9,
      1500,
      IF($U1255 = 10,
        2000,
        0
      )
    )
  )
)
+
N("Adicional no salário por área")
+
IF($W1255 = 14 + N("Tecnologia da Informação"),
  120,
  IF($W1255 = 16 + N("Vendas"),
    110,
    IF($W1255 = 15 + N("Jurídico"),
      100,
      IF(OR($W1255 = 8, $W1255 = 9, $W1255 = 11) + N("Recursos humanos ou comercial ou comunicação e marketing"),
        80,
        0
      )
    )
  )
)
+
N("Adicionando pegadinha")
+
IF(AND($W1255 = 16, $U1255 = 9, $Y1255 = 11, $AA1255 = 5) + N("Se for de vendas, com mestrado, analista sênior"),
  IF($R1255 = 5,
    100,
    0
  )
  +
  IF($N1255 = "M",
    200,
    0
  ),
  0
)</f>
        <v>1385</v>
      </c>
      <c r="AD12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$A1255  &amp; ", "   &amp;
$C1255  &amp; ", "   &amp;
$E1255  &amp; ", '"  &amp;
$J1255  &amp; "', '" &amp;
$N1255  &amp; "', "  &amp;
$R1255  &amp; ", '"  &amp;
TEXT($T1255,"dd/mm/aaaa")  &amp; "', "   &amp;
$U1255  &amp; ", "   &amp;
$W1255  &amp; ", "   &amp;
$Y1255  &amp; ", "   &amp;
IF($AA1255 &lt;&gt; "", $AA1255, "NULL")  &amp; ", "   &amp;
$AC1255  &amp; ");"</f>
        <v>INSERT INTO bi4all.fac_employees (id_company_fk, id_employee_pk, flg_active, employee_name, id_gender_fk, id_race_fk, birthday, id_schooling_fk, id_department_fk, id_role_fk, id_level_fk, salary) VALUES (6a51143286b03064a49cc2acbee63c09a0682d33, 1251, 1, 'Lia Giordano Cardozo', 'F', 5, '30/08/1972', 7, 8, 10, NULL, 1385);</v>
      </c>
    </row>
    <row r="1256" spans="1:30" ht="14.25" customHeight="1" x14ac:dyDescent="0.2">
      <c r="A1256" s="7" t="str" cm="1">
        <f t="array" aca="1" ref="A1256" ca="1">INDEX(Company!$A:$A,RANDBETWEEN(5,COUNTA(Company!$A:$A) + 1),1)</f>
        <v>6a51143286b03064a49cc2acbee63c09a0682d33</v>
      </c>
      <c r="B1256" s="7" t="str">
        <f ca="1">VLOOKUP($A1256,Company!$A:$B,2,FALSE)</f>
        <v>ACME Corporation</v>
      </c>
      <c r="C1256" s="5">
        <f t="shared" si="133"/>
        <v>1252</v>
      </c>
      <c r="D1256" s="5" t="str" cm="1">
        <f t="array" ref="D1256">SHA1HASH($C1256)</f>
        <v>f6d046a7eeb1146f8b1e81aba2dd61fb74655db0</v>
      </c>
      <c r="E1256" s="6">
        <v>1</v>
      </c>
      <c r="F1256" s="7">
        <f ca="1">IF($C1256 = 1 + N("Presidente"),
    127,
    IF($C1256 = 2 + N("Vice-Presidente"),
        72,
        IF($C1256 = 3 + N("Secretária bilíngue"),
            13,
            RANDBETWEEN(5,COUNT(Name!$A:$A) + 1)
        )
    )
)</f>
        <v>329</v>
      </c>
      <c r="G1256" s="7" t="str">
        <f ca="1">VLOOKUP($F1256,Name!$A:$B,2,FALSE)</f>
        <v>Rebeca</v>
      </c>
      <c r="H1256" s="7">
        <f ca="1" xml:space="preserve">
IF($C1256 = 1,
    0,
    RANDBETWEEN(5,COUNT('Last name'!$A:$A) + 1)
)</f>
        <v>123</v>
      </c>
      <c r="I1256" s="7" t="str">
        <f ca="1" xml:space="preserve">
IF($C1256 = 1 + N("Presidente"),
    "de Orléans e Bragança",
    VLOOKUP($H1256,'Last name'!$A:$B,2,FALSE) &amp; " " &amp; VLOOKUP(RANDBETWEEN(5,COUNT('Last name'!$A:$A) + 1),'Last name'!$A:$B,2,FALSE)
)</f>
        <v>Martins Vaz</v>
      </c>
      <c r="J1256" s="7" t="str">
        <f t="shared" ca="1" si="134"/>
        <v>Rebeca Martins Vaz</v>
      </c>
      <c r="K1256" s="7" t="str" cm="1">
        <f t="array" aca="1" ref="K1256" ca="1">SHA1HASH($J1256)</f>
        <v>cc0e39d35373f2d0e402c0b44f03e9987b7ab2a2</v>
      </c>
      <c r="L1256" s="7" cm="1">
        <f t="array" aca="1" ref="L1256" ca="1">INDEX(States!$A:$A,RANDBETWEEN(5,COUNTA(States!$A:$A) + 1),1)</f>
        <v>7</v>
      </c>
      <c r="M1256" s="7" t="str">
        <f ca="1">$L1256 &amp; "|" &amp; VLOOKUP($L1256,States!$A:$B,2,FALSE)</f>
        <v>7|f2e12883042f184299ea408f79a5077ec107e25e</v>
      </c>
      <c r="N1256" s="7" t="str">
        <f ca="1">VLOOKUP($F1256,Name!$A:$C,3,FALSE)</f>
        <v>F</v>
      </c>
      <c r="O1256" s="7" t="str">
        <f ca="1">VLOOKUP($N1256,Gender!$A:$B,2,FALSE)</f>
        <v>Female</v>
      </c>
      <c r="P1256" s="7" t="str" cm="1">
        <f t="array" aca="1" ref="P1256" ca="1">INDEX('Marital status'!$A:$A,RANDBETWEEN(5,COUNTA('Marital status'!$A:$A) + 1),1)</f>
        <v>47051393f6bcbf99111ec5d70ba2ebbe11ebccae</v>
      </c>
      <c r="Q1256" s="7" t="str">
        <f ca="1">VLOOKUP($P1256,'Marital status'!$A:$B,2,FALSE)</f>
        <v xml:space="preserve"> Separated </v>
      </c>
      <c r="R1256" s="7">
        <f t="shared" ca="1" si="135"/>
        <v>5</v>
      </c>
      <c r="S1256" s="7" t="e">
        <f ca="1">VLOOKUP($R1256,Race!$A:$B,2,FALSE)</f>
        <v>#N/A</v>
      </c>
      <c r="T1256" s="8">
        <f t="shared" ca="1" si="136"/>
        <v>23785</v>
      </c>
      <c r="U1256" s="6">
        <f t="shared" ca="1" si="137"/>
        <v>7</v>
      </c>
      <c r="V1256" s="8" t="str">
        <f ca="1">VLOOKUP($U1256,Education!$A:$B,2,FALSE)</f>
        <v>Undergraduate degree</v>
      </c>
      <c r="W1256" s="7">
        <f ca="1" xml:space="preserve">
  IF(OR($Y1256 = 5, $Y1256 = 6, $Y1256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256" s="7" t="str">
        <f ca="1">VLOOKUP($W1256,Department!$A:$B,2,FALSE)</f>
        <v>Administration</v>
      </c>
      <c r="Y1256" s="6">
        <f t="shared" ca="1" si="138"/>
        <v>11</v>
      </c>
      <c r="Z1256" s="7" t="str">
        <f ca="1">VLOOKUP($Y1256,Role!$A:$B,2,FALSE)</f>
        <v>Analyst</v>
      </c>
      <c r="AA1256" s="6">
        <f t="shared" ca="1" si="139"/>
        <v>6</v>
      </c>
      <c r="AB1256" s="7" t="str">
        <f ca="1" xml:space="preserve">
IF($AA1256 &lt;&gt; "",
    VLOOKUP($AA1256,Level!$A:$B,2,FALSE),
    ""
)</f>
        <v>Pleno</v>
      </c>
      <c r="AC1256" s="1">
        <f ca="1" xml:space="preserve">
IF($Y1256 = 5 + N("Presidente"),
    27000,
    IF($Y1256 = 6 + N("Vice-presidente"),
        23000,
        IF(OR($Y1256 = 8, $Y1256= 13, $Y1256 = 12) + N("Secretária bilíngue ou coordenador ou especialista"),
            8000,
            IF($Y1256 = 7 + N("Diretor"),
                15000,
                IF($Y1256 = 14 + N("Gerente"),
                    12000,
                    IF($Y1256 = 9 + N("Estagiário"),
                        705,
                        IF($Y1256 = 10 + N("Trainee"),
                            805,
                            IF($Y1256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IF($U1256 = 7,
  500,
  IF($U1256 = 8,
    1000,
    IF($U1256 = 9,
      1500,
      IF($U1256 = 10,
        2000,
        0
      )
    )
  )
)
+
N("Adicional no salário por área")
+
IF($W1256 = 14 + N("Tecnologia da Informação"),
  120,
  IF($W1256 = 16 + N("Vendas"),
    110,
    IF($W1256 = 15 + N("Jurídico"),
      100,
      IF(OR($W1256 = 8, $W1256 = 9, $W1256 = 11) + N("Recursos humanos ou comercial ou comunicação e marketing"),
        80,
        0
      )
    )
  )
)
+
N("Adicionando pegadinha")
+
IF(AND($W1256 = 16, $U1256 = 9, $Y1256 = 11, $AA1256 = 5) + N("Se for de vendas, com mestrado, analista sênior"),
  IF($R1256 = 5,
    100,
    0
  )
  +
  IF($N1256 = "M",
    200,
    0
  ),
  0
)</f>
        <v>2500</v>
      </c>
      <c r="AD12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$A1256  &amp; ", "   &amp;
$C1256  &amp; ", "   &amp;
$E1256  &amp; ", '"  &amp;
$J1256  &amp; "', '" &amp;
$N1256  &amp; "', "  &amp;
$R1256  &amp; ", '"  &amp;
TEXT($T1256,"dd/mm/aaaa")  &amp; "', "   &amp;
$U1256  &amp; ", "   &amp;
$W1256  &amp; ", "   &amp;
$Y1256  &amp; ", "   &amp;
IF($AA1256 &lt;&gt; "", $AA1256, "NULL")  &amp; ", "   &amp;
$AC1256  &amp; ");"</f>
        <v>INSERT INTO bi4all.fac_employees (id_company_fk, id_employee_pk, flg_active, employee_name, id_gender_fk, id_race_fk, birthday, id_schooling_fk, id_department_fk, id_role_fk, id_level_fk, salary) VALUES (6a51143286b03064a49cc2acbee63c09a0682d33, 1252, 1, 'Rebeca Martins Vaz', 'F', 5, '12/02/1965', 7, 6, 11, 6, 2500);</v>
      </c>
    </row>
    <row r="1257" spans="1:30" ht="14.25" customHeight="1" x14ac:dyDescent="0.2">
      <c r="A1257" s="7" t="str" cm="1">
        <f t="array" aca="1" ref="A1257" ca="1">INDEX(Company!$A:$A,RANDBETWEEN(5,COUNTA(Company!$A:$A) + 1),1)</f>
        <v>6a51143286b03064a49cc2acbee63c09a0682d33</v>
      </c>
      <c r="B1257" s="7" t="str">
        <f ca="1">VLOOKUP($A1257,Company!$A:$B,2,FALSE)</f>
        <v>ACME Corporation</v>
      </c>
      <c r="C1257" s="5">
        <f t="shared" si="133"/>
        <v>1253</v>
      </c>
      <c r="D1257" s="5" t="str" cm="1">
        <f t="array" ref="D1257">SHA1HASH($C1257)</f>
        <v>2c61422714bcb5935215adf442a8f5b1d80ffc54</v>
      </c>
      <c r="E1257" s="6">
        <v>1</v>
      </c>
      <c r="F1257" s="7">
        <f ca="1">IF($C1257 = 1 + N("Presidente"),
    127,
    IF($C1257 = 2 + N("Vice-Presidente"),
        72,
        IF($C1257 = 3 + N("Secretária bilíngue"),
            13,
            RANDBETWEEN(5,COUNT(Name!$A:$A) + 1)
        )
    )
)</f>
        <v>28</v>
      </c>
      <c r="G1257" s="7" t="str">
        <f ca="1">VLOOKUP($F1257,Name!$A:$B,2,FALSE)</f>
        <v>Ana Caroline</v>
      </c>
      <c r="H1257" s="7">
        <f ca="1" xml:space="preserve">
IF($C1257 = 1,
    0,
    RANDBETWEEN(5,COUNT('Last name'!$A:$A) + 1)
)</f>
        <v>110</v>
      </c>
      <c r="I1257" s="7" t="str">
        <f ca="1" xml:space="preserve">
IF($C1257 = 1 + N("Presidente"),
    "de Orléans e Bragança",
    VLOOKUP($H1257,'Last name'!$A:$B,2,FALSE) &amp; " " &amp; VLOOKUP(RANDBETWEEN(5,COUNT('Last name'!$A:$A) + 1),'Last name'!$A:$B,2,FALSE)
)</f>
        <v>Lombardi Alencar</v>
      </c>
      <c r="J1257" s="7" t="str">
        <f t="shared" ca="1" si="134"/>
        <v>Ana Caroline Lombardi Alencar</v>
      </c>
      <c r="K1257" s="7" t="str" cm="1">
        <f t="array" aca="1" ref="K1257" ca="1">SHA1HASH($J1257)</f>
        <v>24e3e014b4380c3bdfc1e45ef71b3c5fda63b5b5</v>
      </c>
      <c r="L1257" s="7" cm="1">
        <f t="array" aca="1" ref="L1257" ca="1">INDEX(States!$A:$A,RANDBETWEEN(5,COUNTA(States!$A:$A) + 1),1)</f>
        <v>11</v>
      </c>
      <c r="M1257" s="7" t="str">
        <f ca="1">$L1257 &amp; "|" &amp; VLOOKUP($L1257,States!$A:$B,2,FALSE)</f>
        <v>11|fe2c415e55f0a42317aa24885817f9de5cf497c6</v>
      </c>
      <c r="N1257" s="7" t="str">
        <f ca="1">VLOOKUP($F1257,Name!$A:$C,3,FALSE)</f>
        <v>F</v>
      </c>
      <c r="O1257" s="7" t="str">
        <f ca="1">VLOOKUP($N1257,Gender!$A:$B,2,FALSE)</f>
        <v>Female</v>
      </c>
      <c r="P1257" s="7" t="str" cm="1">
        <f t="array" aca="1" ref="P1257" ca="1">INDEX('Marital status'!$A:$A,RANDBETWEEN(5,COUNTA('Marital status'!$A:$A) + 1),1)</f>
        <v>47051393f6bcbf99111ec5d70ba2ebbe11ebccae</v>
      </c>
      <c r="Q1257" s="7" t="str">
        <f ca="1">VLOOKUP($P1257,'Marital status'!$A:$B,2,FALSE)</f>
        <v xml:space="preserve"> Separated </v>
      </c>
      <c r="R1257" s="7">
        <f t="shared" ca="1" si="135"/>
        <v>5</v>
      </c>
      <c r="S1257" s="7" t="e">
        <f ca="1">VLOOKUP($R1257,Race!$A:$B,2,FALSE)</f>
        <v>#N/A</v>
      </c>
      <c r="T1257" s="8">
        <f t="shared" ca="1" si="136"/>
        <v>18812</v>
      </c>
      <c r="U1257" s="6">
        <f t="shared" ca="1" si="137"/>
        <v>7</v>
      </c>
      <c r="V1257" s="8" t="str">
        <f ca="1">VLOOKUP($U1257,Education!$A:$B,2,FALSE)</f>
        <v>Undergraduate degree</v>
      </c>
      <c r="W1257" s="7">
        <f ca="1" xml:space="preserve">
  IF(OR($Y1257 = 5, $Y1257 = 6, $Y1257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257" s="7" t="str">
        <f ca="1">VLOOKUP($W1257,Department!$A:$B,2,FALSE)</f>
        <v>Controlling</v>
      </c>
      <c r="Y1257" s="6">
        <f t="shared" ca="1" si="138"/>
        <v>9</v>
      </c>
      <c r="Z1257" s="7" t="str">
        <f ca="1">VLOOKUP($Y1257,Role!$A:$B,2,FALSE)</f>
        <v>Intern</v>
      </c>
      <c r="AA1257" s="6" t="str">
        <f t="shared" ca="1" si="139"/>
        <v/>
      </c>
      <c r="AB1257" s="7" t="str">
        <f ca="1" xml:space="preserve">
IF($AA1257 &lt;&gt; "",
    VLOOKUP($AA1257,Level!$A:$B,2,FALSE),
    ""
)</f>
        <v/>
      </c>
      <c r="AC1257" s="1">
        <f ca="1" xml:space="preserve">
IF($Y1257 = 5 + N("Presidente"),
    27000,
    IF($Y1257 = 6 + N("Vice-presidente"),
        23000,
        IF(OR($Y1257 = 8, $Y1257= 13, $Y1257 = 12) + N("Secretária bilíngue ou coordenador ou especialista"),
            8000,
            IF($Y1257 = 7 + N("Diretor"),
                15000,
                IF($Y1257 = 14 + N("Gerente"),
                    12000,
                    IF($Y1257 = 9 + N("Estagiário"),
                        705,
                        IF($Y1257 = 10 + N("Trainee"),
                            805,
                            IF($Y1257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IF($U1257 = 7,
  500,
  IF($U1257 = 8,
    1000,
    IF($U1257 = 9,
      1500,
      IF($U1257 = 10,
        2000,
        0
      )
    )
  )
)
+
N("Adicional no salário por área")
+
IF($W1257 = 14 + N("Tecnologia da Informação"),
  120,
  IF($W1257 = 16 + N("Vendas"),
    110,
    IF($W1257 = 15 + N("Jurídico"),
      100,
      IF(OR($W1257 = 8, $W1257 = 9, $W1257 = 11) + N("Recursos humanos ou comercial ou comunicação e marketing"),
        80,
        0
      )
    )
  )
)
+
N("Adicionando pegadinha")
+
IF(AND($W1257 = 16, $U1257 = 9, $Y1257 = 11, $AA1257 = 5) + N("Se for de vendas, com mestrado, analista sênior"),
  IF($R1257 = 5,
    100,
    0
  )
  +
  IF($N1257 = "M",
    200,
    0
  ),
  0
)</f>
        <v>1205</v>
      </c>
      <c r="AD12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$A1257  &amp; ", "   &amp;
$C1257  &amp; ", "   &amp;
$E1257  &amp; ", '"  &amp;
$J1257  &amp; "', '" &amp;
$N1257  &amp; "', "  &amp;
$R1257  &amp; ", '"  &amp;
TEXT($T1257,"dd/mm/aaaa")  &amp; "', "   &amp;
$U1257  &amp; ", "   &amp;
$W1257  &amp; ", "   &amp;
$Y1257  &amp; ", "   &amp;
IF($AA1257 &lt;&gt; "", $AA1257, "NULL")  &amp; ", "   &amp;
$AC1257  &amp; ");"</f>
        <v>INSERT INTO bi4all.fac_employees (id_company_fk, id_employee_pk, flg_active, employee_name, id_gender_fk, id_race_fk, birthday, id_schooling_fk, id_department_fk, id_role_fk, id_level_fk, salary) VALUES (6a51143286b03064a49cc2acbee63c09a0682d33, 1253, 1, 'Ana Caroline Lombardi Alencar', 'F', 5, '03/07/1951', 7, 12, 9, NULL, 1205);</v>
      </c>
    </row>
    <row r="1258" spans="1:30" ht="14.25" customHeight="1" x14ac:dyDescent="0.2">
      <c r="A1258" s="7" t="str" cm="1">
        <f t="array" aca="1" ref="A1258" ca="1">INDEX(Company!$A:$A,RANDBETWEEN(5,COUNTA(Company!$A:$A) + 1),1)</f>
        <v>6a51143286b03064a49cc2acbee63c09a0682d33</v>
      </c>
      <c r="B1258" s="7" t="str">
        <f ca="1">VLOOKUP($A1258,Company!$A:$B,2,FALSE)</f>
        <v>ACME Corporation</v>
      </c>
      <c r="C1258" s="5">
        <f t="shared" si="133"/>
        <v>1254</v>
      </c>
      <c r="D1258" s="5" t="str" cm="1">
        <f t="array" ref="D1258">SHA1HASH($C1258)</f>
        <v>0d467c11c1f788a43266782aac388b66b0f22551</v>
      </c>
      <c r="E1258" s="6">
        <v>1</v>
      </c>
      <c r="F1258" s="7">
        <f ca="1">IF($C1258 = 1 + N("Presidente"),
    127,
    IF($C1258 = 2 + N("Vice-Presidente"),
        72,
        IF($C1258 = 3 + N("Secretária bilíngue"),
            13,
            RANDBETWEEN(5,COUNT(Name!$A:$A) + 1)
        )
    )
)</f>
        <v>249</v>
      </c>
      <c r="G1258" s="7" t="str">
        <f ca="1">VLOOKUP($F1258,Name!$A:$B,2,FALSE)</f>
        <v>Luna</v>
      </c>
      <c r="H1258" s="7">
        <f ca="1" xml:space="preserve">
IF($C1258 = 1,
    0,
    RANDBETWEEN(5,COUNT('Last name'!$A:$A) + 1)
)</f>
        <v>75</v>
      </c>
      <c r="I1258" s="7" t="str">
        <f ca="1" xml:space="preserve">
IF($C1258 = 1 + N("Presidente"),
    "de Orléans e Bragança",
    VLOOKUP($H1258,'Last name'!$A:$B,2,FALSE) &amp; " " &amp; VLOOKUP(RANDBETWEEN(5,COUNT('Last name'!$A:$A) + 1),'Last name'!$A:$B,2,FALSE)
)</f>
        <v>dos Santos Moura</v>
      </c>
      <c r="J1258" s="7" t="str">
        <f t="shared" ca="1" si="134"/>
        <v>Luna dos Santos Moura</v>
      </c>
      <c r="K1258" s="7" t="str" cm="1">
        <f t="array" aca="1" ref="K1258" ca="1">SHA1HASH($J1258)</f>
        <v>a9c8ef4c5634ac9d64d2e6613a5427623029b458</v>
      </c>
      <c r="L1258" s="7" cm="1">
        <f t="array" aca="1" ref="L1258" ca="1">INDEX(States!$A:$A,RANDBETWEEN(5,COUNTA(States!$A:$A) + 1),1)</f>
        <v>14</v>
      </c>
      <c r="M1258" s="7" t="str">
        <f ca="1">$L1258 &amp; "|" &amp; VLOOKUP($L1258,States!$A:$B,2,FALSE)</f>
        <v>14|9b9a260c6946192b7ea8dcfb1d39940b66fe4460</v>
      </c>
      <c r="N1258" s="7" t="str">
        <f ca="1">VLOOKUP($F1258,Name!$A:$C,3,FALSE)</f>
        <v>F</v>
      </c>
      <c r="O1258" s="7" t="str">
        <f ca="1">VLOOKUP($N1258,Gender!$A:$B,2,FALSE)</f>
        <v>Female</v>
      </c>
      <c r="P1258" s="7" t="str" cm="1">
        <f t="array" aca="1" ref="P1258" ca="1">INDEX('Marital status'!$A:$A,RANDBETWEEN(5,COUNTA('Marital status'!$A:$A) + 1),1)</f>
        <v>47051393f6bcbf99111ec5d70ba2ebbe11ebccae</v>
      </c>
      <c r="Q1258" s="7" t="str">
        <f ca="1">VLOOKUP($P1258,'Marital status'!$A:$B,2,FALSE)</f>
        <v xml:space="preserve"> Separated </v>
      </c>
      <c r="R1258" s="7">
        <f t="shared" ca="1" si="135"/>
        <v>5</v>
      </c>
      <c r="S1258" s="7" t="e">
        <f ca="1">VLOOKUP($R1258,Race!$A:$B,2,FALSE)</f>
        <v>#N/A</v>
      </c>
      <c r="T1258" s="8">
        <f t="shared" ca="1" si="136"/>
        <v>23883</v>
      </c>
      <c r="U1258" s="6">
        <f t="shared" ca="1" si="137"/>
        <v>8</v>
      </c>
      <c r="V1258" s="8" t="str">
        <f ca="1">VLOOKUP($U1258,Education!$A:$B,2,FALSE)</f>
        <v>Graduate school</v>
      </c>
      <c r="W1258" s="7">
        <f ca="1" xml:space="preserve">
  IF(OR($Y1258 = 5, $Y1258 = 6, $Y1258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258" s="7" t="str">
        <f ca="1">VLOOKUP($W1258,Department!$A:$B,2,FALSE)</f>
        <v>Controlling</v>
      </c>
      <c r="Y1258" s="6">
        <f t="shared" ca="1" si="138"/>
        <v>11</v>
      </c>
      <c r="Z1258" s="7" t="str">
        <f ca="1">VLOOKUP($Y1258,Role!$A:$B,2,FALSE)</f>
        <v>Analyst</v>
      </c>
      <c r="AA1258" s="6">
        <f t="shared" ca="1" si="139"/>
        <v>6</v>
      </c>
      <c r="AB1258" s="7" t="str">
        <f ca="1" xml:space="preserve">
IF($AA1258 &lt;&gt; "",
    VLOOKUP($AA1258,Level!$A:$B,2,FALSE),
    ""
)</f>
        <v>Pleno</v>
      </c>
      <c r="AC1258" s="1">
        <f ca="1" xml:space="preserve">
IF($Y1258 = 5 + N("Presidente"),
    27000,
    IF($Y1258 = 6 + N("Vice-presidente"),
        23000,
        IF(OR($Y1258 = 8, $Y1258= 13, $Y1258 = 12) + N("Secretária bilíngue ou coordenador ou especialista"),
            8000,
            IF($Y1258 = 7 + N("Diretor"),
                15000,
                IF($Y1258 = 14 + N("Gerente"),
                    12000,
                    IF($Y1258 = 9 + N("Estagiário"),
                        705,
                        IF($Y1258 = 10 + N("Trainee"),
                            805,
                            IF($Y1258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IF($U1258 = 7,
  500,
  IF($U1258 = 8,
    1000,
    IF($U1258 = 9,
      1500,
      IF($U1258 = 10,
        2000,
        0
      )
    )
  )
)
+
N("Adicional no salário por área")
+
IF($W1258 = 14 + N("Tecnologia da Informação"),
  120,
  IF($W1258 = 16 + N("Vendas"),
    110,
    IF($W1258 = 15 + N("Jurídico"),
      100,
      IF(OR($W1258 = 8, $W1258 = 9, $W1258 = 11) + N("Recursos humanos ou comercial ou comunicação e marketing"),
        80,
        0
      )
    )
  )
)
+
N("Adicionando pegadinha")
+
IF(AND($W1258 = 16, $U1258 = 9, $Y1258 = 11, $AA1258 = 5) + N("Se for de vendas, com mestrado, analista sênior"),
  IF($R1258 = 5,
    100,
    0
  )
  +
  IF($N1258 = "M",
    200,
    0
  ),
  0
)</f>
        <v>3000</v>
      </c>
      <c r="AD12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$A1258  &amp; ", "   &amp;
$C1258  &amp; ", "   &amp;
$E1258  &amp; ", '"  &amp;
$J1258  &amp; "', '" &amp;
$N1258  &amp; "', "  &amp;
$R1258  &amp; ", '"  &amp;
TEXT($T1258,"dd/mm/aaaa")  &amp; "', "   &amp;
$U1258  &amp; ", "   &amp;
$W1258  &amp; ", "   &amp;
$Y1258  &amp; ", "   &amp;
IF($AA1258 &lt;&gt; "", $AA1258, "NULL")  &amp; ", "   &amp;
$AC1258  &amp; ");"</f>
        <v>INSERT INTO bi4all.fac_employees (id_company_fk, id_employee_pk, flg_active, employee_name, id_gender_fk, id_race_fk, birthday, id_schooling_fk, id_department_fk, id_role_fk, id_level_fk, salary) VALUES (6a51143286b03064a49cc2acbee63c09a0682d33, 1254, 1, 'Luna dos Santos Moura', 'F', 5, '21/05/1965', 8, 12, 11, 6, 3000);</v>
      </c>
    </row>
    <row r="1259" spans="1:30" ht="14.25" customHeight="1" x14ac:dyDescent="0.2">
      <c r="A1259" s="7" t="str" cm="1">
        <f t="array" aca="1" ref="A1259" ca="1">INDEX(Company!$A:$A,RANDBETWEEN(5,COUNTA(Company!$A:$A) + 1),1)</f>
        <v>6a51143286b03064a49cc2acbee63c09a0682d33</v>
      </c>
      <c r="B1259" s="7" t="str">
        <f ca="1">VLOOKUP($A1259,Company!$A:$B,2,FALSE)</f>
        <v>ACME Corporation</v>
      </c>
      <c r="C1259" s="5">
        <f t="shared" si="133"/>
        <v>1255</v>
      </c>
      <c r="D1259" s="5" t="str" cm="1">
        <f t="array" ref="D1259">SHA1HASH($C1259)</f>
        <v>cc6f6ede7b271915dba0f43119e441804a648724</v>
      </c>
      <c r="E1259" s="6">
        <v>1</v>
      </c>
      <c r="F1259" s="7">
        <f ca="1">IF($C1259 = 1 + N("Presidente"),
    127,
    IF($C1259 = 2 + N("Vice-Presidente"),
        72,
        IF($C1259 = 3 + N("Secretária bilíngue"),
            13,
            RANDBETWEEN(5,COUNT(Name!$A:$A) + 1)
        )
    )
)</f>
        <v>178</v>
      </c>
      <c r="G1259" s="7" t="str">
        <f ca="1">VLOOKUP($F1259,Name!$A:$B,2,FALSE)</f>
        <v>Isabely</v>
      </c>
      <c r="H1259" s="7">
        <f ca="1" xml:space="preserve">
IF($C1259 = 1,
    0,
    RANDBETWEEN(5,COUNT('Last name'!$A:$A) + 1)
)</f>
        <v>53</v>
      </c>
      <c r="I1259" s="7" t="str">
        <f ca="1" xml:space="preserve">
IF($C1259 = 1 + N("Presidente"),
    "de Orléans e Bragança",
    VLOOKUP($H1259,'Last name'!$A:$B,2,FALSE) &amp; " " &amp; VLOOKUP(RANDBETWEEN(5,COUNT('Last name'!$A:$A) + 1),'Last name'!$A:$B,2,FALSE)
)</f>
        <v>Camargo Simões</v>
      </c>
      <c r="J1259" s="7" t="str">
        <f t="shared" ca="1" si="134"/>
        <v>Isabely Camargo Simões</v>
      </c>
      <c r="K1259" s="7" t="str" cm="1">
        <f t="array" aca="1" ref="K1259" ca="1">SHA1HASH($J1259)</f>
        <v>0fddd27ff66d8febafa0173a363ce29a4b3adc04</v>
      </c>
      <c r="L1259" s="7" cm="1">
        <f t="array" aca="1" ref="L1259" ca="1">INDEX(States!$A:$A,RANDBETWEEN(5,COUNTA(States!$A:$A) + 1),1)</f>
        <v>5</v>
      </c>
      <c r="M1259" s="7" t="str">
        <f ca="1">$L1259 &amp; "|" &amp; VLOOKUP($L1259,States!$A:$B,2,FALSE)</f>
        <v>5|fa0754b9861f7065fd7c6270efb07fc6ac3b0ad8</v>
      </c>
      <c r="N1259" s="7" t="str">
        <f ca="1">VLOOKUP($F1259,Name!$A:$C,3,FALSE)</f>
        <v>F</v>
      </c>
      <c r="O1259" s="7" t="str">
        <f ca="1">VLOOKUP($N1259,Gender!$A:$B,2,FALSE)</f>
        <v>Female</v>
      </c>
      <c r="P1259" s="7" t="str" cm="1">
        <f t="array" aca="1" ref="P1259" ca="1">INDEX('Marital status'!$A:$A,RANDBETWEEN(5,COUNTA('Marital status'!$A:$A) + 1),1)</f>
        <v>3266897012b6dcc5723033bc25891bf99efcff6f</v>
      </c>
      <c r="Q1259" s="7" t="str">
        <f ca="1">VLOOKUP($P1259,'Marital status'!$A:$B,2,FALSE)</f>
        <v>MarrieD</v>
      </c>
      <c r="R1259" s="7">
        <f t="shared" ca="1" si="135"/>
        <v>5</v>
      </c>
      <c r="S1259" s="7" t="e">
        <f ca="1">VLOOKUP($R1259,Race!$A:$B,2,FALSE)</f>
        <v>#N/A</v>
      </c>
      <c r="T1259" s="8">
        <f t="shared" ca="1" si="136"/>
        <v>24447</v>
      </c>
      <c r="U1259" s="6">
        <f t="shared" ca="1" si="137"/>
        <v>7</v>
      </c>
      <c r="V1259" s="8" t="str">
        <f ca="1">VLOOKUP($U1259,Education!$A:$B,2,FALSE)</f>
        <v>Undergraduate degree</v>
      </c>
      <c r="W1259" s="7">
        <f ca="1" xml:space="preserve">
  IF(OR($Y1259 = 5, $Y1259 = 6, $Y1259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259" s="7" t="str">
        <f ca="1">VLOOKUP($W1259,Department!$A:$B,2,FALSE)</f>
        <v>Finance</v>
      </c>
      <c r="Y1259" s="6">
        <f t="shared" ca="1" si="138"/>
        <v>10</v>
      </c>
      <c r="Z1259" s="7" t="str">
        <f ca="1">VLOOKUP($Y1259,Role!$A:$B,2,FALSE)</f>
        <v>Trainee</v>
      </c>
      <c r="AA1259" s="6" t="str">
        <f t="shared" ca="1" si="139"/>
        <v/>
      </c>
      <c r="AB1259" s="7" t="str">
        <f ca="1" xml:space="preserve">
IF($AA1259 &lt;&gt; "",
    VLOOKUP($AA1259,Level!$A:$B,2,FALSE),
    ""
)</f>
        <v/>
      </c>
      <c r="AC1259" s="1">
        <f ca="1" xml:space="preserve">
IF($Y1259 = 5 + N("Presidente"),
    27000,
    IF($Y1259 = 6 + N("Vice-presidente"),
        23000,
        IF(OR($Y1259 = 8, $Y1259= 13, $Y1259 = 12) + N("Secretária bilíngue ou coordenador ou especialista"),
            8000,
            IF($Y1259 = 7 + N("Diretor"),
                15000,
                IF($Y1259 = 14 + N("Gerente"),
                    12000,
                    IF($Y1259 = 9 + N("Estagiário"),
                        705,
                        IF($Y1259 = 10 + N("Trainee"),
                            805,
                            IF($Y1259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IF($U1259 = 7,
  500,
  IF($U1259 = 8,
    1000,
    IF($U1259 = 9,
      1500,
      IF($U1259 = 10,
        2000,
        0
      )
    )
  )
)
+
N("Adicional no salário por área")
+
IF($W1259 = 14 + N("Tecnologia da Informação"),
  120,
  IF($W1259 = 16 + N("Vendas"),
    110,
    IF($W1259 = 15 + N("Jurídico"),
      100,
      IF(OR($W1259 = 8, $W1259 = 9, $W1259 = 11) + N("Recursos humanos ou comercial ou comunicação e marketing"),
        80,
        0
      )
    )
  )
)
+
N("Adicionando pegadinha")
+
IF(AND($W1259 = 16, $U1259 = 9, $Y1259 = 11, $AA1259 = 5) + N("Se for de vendas, com mestrado, analista sênior"),
  IF($R1259 = 5,
    100,
    0
  )
  +
  IF($N1259 = "M",
    200,
    0
  ),
  0
)</f>
        <v>1305</v>
      </c>
      <c r="AD12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$A1259  &amp; ", "   &amp;
$C1259  &amp; ", "   &amp;
$E1259  &amp; ", '"  &amp;
$J1259  &amp; "', '" &amp;
$N1259  &amp; "', "  &amp;
$R1259  &amp; ", '"  &amp;
TEXT($T1259,"dd/mm/aaaa")  &amp; "', "   &amp;
$U1259  &amp; ", "   &amp;
$W1259  &amp; ", "   &amp;
$Y1259  &amp; ", "   &amp;
IF($AA1259 &lt;&gt; "", $AA1259, "NULL")  &amp; ", "   &amp;
$AC1259  &amp; ");"</f>
        <v>INSERT INTO bi4all.fac_employees (id_company_fk, id_employee_pk, flg_active, employee_name, id_gender_fk, id_race_fk, birthday, id_schooling_fk, id_department_fk, id_role_fk, id_level_fk, salary) VALUES (6a51143286b03064a49cc2acbee63c09a0682d33, 1255, 1, 'Isabely Camargo Simões', 'F', 5, '06/12/1966', 7, 7, 10, NULL, 1305);</v>
      </c>
    </row>
    <row r="1260" spans="1:30" ht="14.25" customHeight="1" x14ac:dyDescent="0.2">
      <c r="A1260" s="7" t="str" cm="1">
        <f t="array" aca="1" ref="A1260" ca="1">INDEX(Company!$A:$A,RANDBETWEEN(5,COUNTA(Company!$A:$A) + 1),1)</f>
        <v>6a51143286b03064a49cc2acbee63c09a0682d33</v>
      </c>
      <c r="B1260" s="7" t="str">
        <f ca="1">VLOOKUP($A1260,Company!$A:$B,2,FALSE)</f>
        <v>ACME Corporation</v>
      </c>
      <c r="C1260" s="5">
        <f t="shared" si="133"/>
        <v>1256</v>
      </c>
      <c r="D1260" s="5" t="str" cm="1">
        <f t="array" ref="D1260">SHA1HASH($C1260)</f>
        <v>0735ec301b2987daad452d62c34b0884de674e46</v>
      </c>
      <c r="E1260" s="6">
        <v>1</v>
      </c>
      <c r="F1260" s="7">
        <f ca="1">IF($C1260 = 1 + N("Presidente"),
    127,
    IF($C1260 = 2 + N("Vice-Presidente"),
        72,
        IF($C1260 = 3 + N("Secretária bilíngue"),
            13,
            RANDBETWEEN(5,COUNT(Name!$A:$A) + 1)
        )
    )
)</f>
        <v>319</v>
      </c>
      <c r="G1260" s="7" t="str">
        <f ca="1">VLOOKUP($F1260,Name!$A:$B,2,FALSE)</f>
        <v>Pedro Miguel</v>
      </c>
      <c r="H1260" s="7">
        <f ca="1" xml:space="preserve">
IF($C1260 = 1,
    0,
    RANDBETWEEN(5,COUNT('Last name'!$A:$A) + 1)
)</f>
        <v>147</v>
      </c>
      <c r="I1260" s="7" t="str">
        <f ca="1" xml:space="preserve">
IF($C1260 = 1 + N("Presidente"),
    "de Orléans e Bragança",
    VLOOKUP($H1260,'Last name'!$A:$B,2,FALSE) &amp; " " &amp; VLOOKUP(RANDBETWEEN(5,COUNT('Last name'!$A:$A) + 1),'Last name'!$A:$B,2,FALSE)
)</f>
        <v>Peçanha Giordano</v>
      </c>
      <c r="J1260" s="7" t="str">
        <f t="shared" ca="1" si="134"/>
        <v>Pedro Miguel Peçanha Giordano</v>
      </c>
      <c r="K1260" s="7" t="str" cm="1">
        <f t="array" aca="1" ref="K1260" ca="1">SHA1HASH($J1260)</f>
        <v>24276402e79fba343cb0982136c9e9396018f0b8</v>
      </c>
      <c r="L1260" s="7" cm="1">
        <f t="array" aca="1" ref="L1260" ca="1">INDEX(States!$A:$A,RANDBETWEEN(5,COUNTA(States!$A:$A) + 1),1)</f>
        <v>20</v>
      </c>
      <c r="M1260" s="7" t="str">
        <f ca="1">$L1260 &amp; "|" &amp; VLOOKUP($L1260,States!$A:$B,2,FALSE)</f>
        <v>20|c7ee6b7966c56a7149c5002263ee025341a1072b</v>
      </c>
      <c r="N1260" s="7" t="str">
        <f ca="1">VLOOKUP($F1260,Name!$A:$C,3,FALSE)</f>
        <v>M</v>
      </c>
      <c r="O1260" s="7" t="str">
        <f ca="1">VLOOKUP($N1260,Gender!$A:$B,2,FALSE)</f>
        <v>Male</v>
      </c>
      <c r="P1260" s="7" t="str" cm="1">
        <f t="array" aca="1" ref="P1260" ca="1">INDEX('Marital status'!$A:$A,RANDBETWEEN(5,COUNTA('Marital status'!$A:$A) + 1),1)</f>
        <v>93ac84f4e0bd5c1c97b670a12a7fff6af89fb6b3</v>
      </c>
      <c r="Q1260" s="7" t="str">
        <f ca="1">VLOOKUP($P1260,'Marital status'!$A:$B,2,FALSE)</f>
        <v>DIVORCED</v>
      </c>
      <c r="R1260" s="7">
        <f t="shared" ca="1" si="135"/>
        <v>6</v>
      </c>
      <c r="S1260" s="7" t="e">
        <f ca="1">VLOOKUP($R1260,Race!$A:$B,2,FALSE)</f>
        <v>#N/A</v>
      </c>
      <c r="T1260" s="8">
        <f t="shared" ca="1" si="136"/>
        <v>18620</v>
      </c>
      <c r="U1260" s="6">
        <f t="shared" ca="1" si="137"/>
        <v>7</v>
      </c>
      <c r="V1260" s="8" t="str">
        <f ca="1">VLOOKUP($U1260,Education!$A:$B,2,FALSE)</f>
        <v>Undergraduate degree</v>
      </c>
      <c r="W1260" s="7">
        <f ca="1" xml:space="preserve">
  IF(OR($Y1260 = 5, $Y1260 = 6, $Y1260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260" s="7" t="str">
        <f ca="1">VLOOKUP($W1260,Department!$A:$B,2,FALSE)</f>
        <v>Administration</v>
      </c>
      <c r="Y1260" s="6">
        <f t="shared" ca="1" si="138"/>
        <v>11</v>
      </c>
      <c r="Z1260" s="7" t="str">
        <f ca="1">VLOOKUP($Y1260,Role!$A:$B,2,FALSE)</f>
        <v>Analyst</v>
      </c>
      <c r="AA1260" s="6">
        <f t="shared" ca="1" si="139"/>
        <v>5</v>
      </c>
      <c r="AB1260" s="7" t="str">
        <f ca="1" xml:space="preserve">
IF($AA1260 &lt;&gt; "",
    VLOOKUP($AA1260,Level!$A:$B,2,FALSE),
    ""
)</f>
        <v>Junior</v>
      </c>
      <c r="AC1260" s="1">
        <f ca="1" xml:space="preserve">
IF($Y1260 = 5 + N("Presidente"),
    27000,
    IF($Y1260 = 6 + N("Vice-presidente"),
        23000,
        IF(OR($Y1260 = 8, $Y1260= 13, $Y1260 = 12) + N("Secretária bilíngue ou coordenador ou especialista"),
            8000,
            IF($Y1260 = 7 + N("Diretor"),
                15000,
                IF($Y1260 = 14 + N("Gerente"),
                    12000,
                    IF($Y1260 = 9 + N("Estagiário"),
                        705,
                        IF($Y1260 = 10 + N("Trainee"),
                            805,
                            IF($Y1260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IF($U1260 = 7,
  500,
  IF($U1260 = 8,
    1000,
    IF($U1260 = 9,
      1500,
      IF($U1260 = 10,
        2000,
        0
      )
    )
  )
)
+
N("Adicional no salário por área")
+
IF($W1260 = 14 + N("Tecnologia da Informação"),
  120,
  IF($W1260 = 16 + N("Vendas"),
    110,
    IF($W1260 = 15 + N("Jurídico"),
      100,
      IF(OR($W1260 = 8, $W1260 = 9, $W1260 = 11) + N("Recursos humanos ou comercial ou comunicação e marketing"),
        80,
        0
      )
    )
  )
)
+
N("Adicionando pegadinha")
+
IF(AND($W1260 = 16, $U1260 = 9, $Y1260 = 11, $AA1260 = 5) + N("Se for de vendas, com mestrado, analista sênior"),
  IF($R1260 = 5,
    100,
    0
  )
  +
  IF($N1260 = "M",
    200,
    0
  ),
  0
)</f>
        <v>2500</v>
      </c>
      <c r="AD12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$A1260  &amp; ", "   &amp;
$C1260  &amp; ", "   &amp;
$E1260  &amp; ", '"  &amp;
$J1260  &amp; "', '" &amp;
$N1260  &amp; "', "  &amp;
$R1260  &amp; ", '"  &amp;
TEXT($T1260,"dd/mm/aaaa")  &amp; "', "   &amp;
$U1260  &amp; ", "   &amp;
$W1260  &amp; ", "   &amp;
$Y1260  &amp; ", "   &amp;
IF($AA1260 &lt;&gt; "", $AA1260, "NULL")  &amp; ", "   &amp;
$AC1260  &amp; ");"</f>
        <v>INSERT INTO bi4all.fac_employees (id_company_fk, id_employee_pk, flg_active, employee_name, id_gender_fk, id_race_fk, birthday, id_schooling_fk, id_department_fk, id_role_fk, id_level_fk, salary) VALUES (6a51143286b03064a49cc2acbee63c09a0682d33, 1256, 1, 'Pedro Miguel Peçanha Giordano', 'M', 6, '23/12/1950', 7, 6, 11, 5, 2500);</v>
      </c>
    </row>
    <row r="1261" spans="1:30" ht="14.25" customHeight="1" x14ac:dyDescent="0.2">
      <c r="A1261" s="7" t="str" cm="1">
        <f t="array" aca="1" ref="A1261" ca="1">INDEX(Company!$A:$A,RANDBETWEEN(5,COUNTA(Company!$A:$A) + 1),1)</f>
        <v>6a51143286b03064a49cc2acbee63c09a0682d33</v>
      </c>
      <c r="B1261" s="7" t="str">
        <f ca="1">VLOOKUP($A1261,Company!$A:$B,2,FALSE)</f>
        <v>ACME Corporation</v>
      </c>
      <c r="C1261" s="5">
        <f t="shared" si="133"/>
        <v>1257</v>
      </c>
      <c r="D1261" s="5" t="str" cm="1">
        <f t="array" ref="D1261">SHA1HASH($C1261)</f>
        <v>e6602176f26dd0c5fb721fded265ec8570f686e7</v>
      </c>
      <c r="E1261" s="6">
        <v>1</v>
      </c>
      <c r="F1261" s="7">
        <f ca="1">IF($C1261 = 1 + N("Presidente"),
    127,
    IF($C1261 = 2 + N("Vice-Presidente"),
        72,
        IF($C1261 = 3 + N("Secretária bilíngue"),
            13,
            RANDBETWEEN(5,COUNT(Name!$A:$A) + 1)
        )
    )
)</f>
        <v>356</v>
      </c>
      <c r="G1261" s="7" t="str">
        <f ca="1">VLOOKUP($F1261,Name!$A:$B,2,FALSE)</f>
        <v>Victória</v>
      </c>
      <c r="H1261" s="7">
        <f ca="1" xml:space="preserve">
IF($C1261 = 1,
    0,
    RANDBETWEEN(5,COUNT('Last name'!$A:$A) + 1)
)</f>
        <v>75</v>
      </c>
      <c r="I1261" s="7" t="str">
        <f ca="1" xml:space="preserve">
IF($C1261 = 1 + N("Presidente"),
    "de Orléans e Bragança",
    VLOOKUP($H1261,'Last name'!$A:$B,2,FALSE) &amp; " " &amp; VLOOKUP(RANDBETWEEN(5,COUNT('Last name'!$A:$A) + 1),'Last name'!$A:$B,2,FALSE)
)</f>
        <v>dos Santos Barreto</v>
      </c>
      <c r="J1261" s="7" t="str">
        <f t="shared" ca="1" si="134"/>
        <v>Victória dos Santos Barreto</v>
      </c>
      <c r="K1261" s="7" t="str" cm="1">
        <f t="array" aca="1" ref="K1261" ca="1">SHA1HASH($J1261)</f>
        <v>71ef7101e27e97109d9e0a5028d327e4b1bf2a37</v>
      </c>
      <c r="L1261" s="7" cm="1">
        <f t="array" aca="1" ref="L1261" ca="1">INDEX(States!$A:$A,RANDBETWEEN(5,COUNTA(States!$A:$A) + 1),1)</f>
        <v>9</v>
      </c>
      <c r="M1261" s="7" t="str">
        <f ca="1">$L1261 &amp; "|" &amp; VLOOKUP($L1261,States!$A:$B,2,FALSE)</f>
        <v>9|68b7ab1daf7c594d71db682ca70a5cb187f0524f</v>
      </c>
      <c r="N1261" s="7" t="str">
        <f ca="1">VLOOKUP($F1261,Name!$A:$C,3,FALSE)</f>
        <v>F</v>
      </c>
      <c r="O1261" s="7" t="str">
        <f ca="1">VLOOKUP($N1261,Gender!$A:$B,2,FALSE)</f>
        <v>Female</v>
      </c>
      <c r="P1261" s="7" t="str" cm="1">
        <f t="array" aca="1" ref="P1261" ca="1">INDEX('Marital status'!$A:$A,RANDBETWEEN(5,COUNTA('Marital status'!$A:$A) + 1),1)</f>
        <v>93ac84f4e0bd5c1c97b670a12a7fff6af89fb6b3</v>
      </c>
      <c r="Q1261" s="7" t="str">
        <f ca="1">VLOOKUP($P1261,'Marital status'!$A:$B,2,FALSE)</f>
        <v>DIVORCED</v>
      </c>
      <c r="R1261" s="7">
        <f t="shared" ca="1" si="135"/>
        <v>5</v>
      </c>
      <c r="S1261" s="7" t="e">
        <f ca="1">VLOOKUP($R1261,Race!$A:$B,2,FALSE)</f>
        <v>#N/A</v>
      </c>
      <c r="T1261" s="8">
        <f t="shared" ca="1" si="136"/>
        <v>25517</v>
      </c>
      <c r="U1261" s="6">
        <f t="shared" ca="1" si="137"/>
        <v>7</v>
      </c>
      <c r="V1261" s="8" t="str">
        <f ca="1">VLOOKUP($U1261,Education!$A:$B,2,FALSE)</f>
        <v>Undergraduate degree</v>
      </c>
      <c r="W1261" s="7">
        <f ca="1" xml:space="preserve">
  IF(OR($Y1261 = 5, $Y1261 = 6, $Y1261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261" s="7" t="str">
        <f ca="1">VLOOKUP($W1261,Department!$A:$B,2,FALSE)</f>
        <v>Human Resource</v>
      </c>
      <c r="Y1261" s="6">
        <f t="shared" ca="1" si="138"/>
        <v>9</v>
      </c>
      <c r="Z1261" s="7" t="str">
        <f ca="1">VLOOKUP($Y1261,Role!$A:$B,2,FALSE)</f>
        <v>Intern</v>
      </c>
      <c r="AA1261" s="6" t="str">
        <f t="shared" ca="1" si="139"/>
        <v/>
      </c>
      <c r="AB1261" s="7" t="str">
        <f ca="1" xml:space="preserve">
IF($AA1261 &lt;&gt; "",
    VLOOKUP($AA1261,Level!$A:$B,2,FALSE),
    ""
)</f>
        <v/>
      </c>
      <c r="AC1261" s="1">
        <f ca="1" xml:space="preserve">
IF($Y1261 = 5 + N("Presidente"),
    27000,
    IF($Y1261 = 6 + N("Vice-presidente"),
        23000,
        IF(OR($Y1261 = 8, $Y1261= 13, $Y1261 = 12) + N("Secretária bilíngue ou coordenador ou especialista"),
            8000,
            IF($Y1261 = 7 + N("Diretor"),
                15000,
                IF($Y1261 = 14 + N("Gerente"),
                    12000,
                    IF($Y1261 = 9 + N("Estagiário"),
                        705,
                        IF($Y1261 = 10 + N("Trainee"),
                            805,
                            IF($Y1261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IF($U1261 = 7,
  500,
  IF($U1261 = 8,
    1000,
    IF($U1261 = 9,
      1500,
      IF($U1261 = 10,
        2000,
        0
      )
    )
  )
)
+
N("Adicional no salário por área")
+
IF($W1261 = 14 + N("Tecnologia da Informação"),
  120,
  IF($W1261 = 16 + N("Vendas"),
    110,
    IF($W1261 = 15 + N("Jurídico"),
      100,
      IF(OR($W1261 = 8, $W1261 = 9, $W1261 = 11) + N("Recursos humanos ou comercial ou comunicação e marketing"),
        80,
        0
      )
    )
  )
)
+
N("Adicionando pegadinha")
+
IF(AND($W1261 = 16, $U1261 = 9, $Y1261 = 11, $AA1261 = 5) + N("Se for de vendas, com mestrado, analista sênior"),
  IF($R1261 = 5,
    100,
    0
  )
  +
  IF($N1261 = "M",
    200,
    0
  ),
  0
)</f>
        <v>1285</v>
      </c>
      <c r="AD12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$A1261  &amp; ", "   &amp;
$C1261  &amp; ", "   &amp;
$E1261  &amp; ", '"  &amp;
$J1261  &amp; "', '" &amp;
$N1261  &amp; "', "  &amp;
$R1261  &amp; ", '"  &amp;
TEXT($T1261,"dd/mm/aaaa")  &amp; "', "   &amp;
$U1261  &amp; ", "   &amp;
$W1261  &amp; ", "   &amp;
$Y1261  &amp; ", "   &amp;
IF($AA1261 &lt;&gt; "", $AA1261, "NULL")  &amp; ", "   &amp;
$AC1261  &amp; ");"</f>
        <v>INSERT INTO bi4all.fac_employees (id_company_fk, id_employee_pk, flg_active, employee_name, id_gender_fk, id_race_fk, birthday, id_schooling_fk, id_department_fk, id_role_fk, id_level_fk, salary) VALUES (6a51143286b03064a49cc2acbee63c09a0682d33, 1257, 1, 'Victória dos Santos Barreto', 'F', 5, '10/11/1969', 7, 8, 9, NULL, 1285);</v>
      </c>
    </row>
    <row r="1262" spans="1:30" ht="14.25" customHeight="1" x14ac:dyDescent="0.2">
      <c r="A1262" s="7" t="str" cm="1">
        <f t="array" aca="1" ref="A1262" ca="1">INDEX(Company!$A:$A,RANDBETWEEN(5,COUNTA(Company!$A:$A) + 1),1)</f>
        <v>6a51143286b03064a49cc2acbee63c09a0682d33</v>
      </c>
      <c r="B1262" s="7" t="str">
        <f ca="1">VLOOKUP($A1262,Company!$A:$B,2,FALSE)</f>
        <v>ACME Corporation</v>
      </c>
      <c r="C1262" s="5">
        <f t="shared" si="133"/>
        <v>1258</v>
      </c>
      <c r="D1262" s="5" t="str" cm="1">
        <f t="array" ref="D1262">SHA1HASH($C1262)</f>
        <v>cc7b8755a2a153285a26a7568c30b88a27217f0f</v>
      </c>
      <c r="E1262" s="6">
        <v>1</v>
      </c>
      <c r="F1262" s="7">
        <f ca="1">IF($C1262 = 1 + N("Presidente"),
    127,
    IF($C1262 = 2 + N("Vice-Presidente"),
        72,
        IF($C1262 = 3 + N("Secretária bilíngue"),
            13,
            RANDBETWEEN(5,COUNT(Name!$A:$A) + 1)
        )
    )
)</f>
        <v>213</v>
      </c>
      <c r="G1262" s="7" t="str">
        <f ca="1">VLOOKUP($F1262,Name!$A:$B,2,FALSE)</f>
        <v>Kelvin</v>
      </c>
      <c r="H1262" s="7">
        <f ca="1" xml:space="preserve">
IF($C1262 = 1,
    0,
    RANDBETWEEN(5,COUNT('Last name'!$A:$A) + 1)
)</f>
        <v>55</v>
      </c>
      <c r="I1262" s="7" t="str">
        <f ca="1" xml:space="preserve">
IF($C1262 = 1 + N("Presidente"),
    "de Orléans e Bragança",
    VLOOKUP($H1262,'Last name'!$A:$B,2,FALSE) &amp; " " &amp; VLOOKUP(RANDBETWEEN(5,COUNT('Last name'!$A:$A) + 1),'Last name'!$A:$B,2,FALSE)
)</f>
        <v>Camões Cardoso</v>
      </c>
      <c r="J1262" s="7" t="str">
        <f t="shared" ca="1" si="134"/>
        <v>Kelvin Camões Cardoso</v>
      </c>
      <c r="K1262" s="7" t="str" cm="1">
        <f t="array" aca="1" ref="K1262" ca="1">SHA1HASH($J1262)</f>
        <v>b6c52163859350dc71be681140f5132cef4b159c</v>
      </c>
      <c r="L1262" s="7" cm="1">
        <f t="array" aca="1" ref="L1262" ca="1">INDEX(States!$A:$A,RANDBETWEEN(5,COUNTA(States!$A:$A) + 1),1)</f>
        <v>18</v>
      </c>
      <c r="M1262" s="7" t="str">
        <f ca="1">$L1262 &amp; "|" &amp; VLOOKUP($L1262,States!$A:$B,2,FALSE)</f>
        <v>18|4c829e7753eab86056bb8157601420a362debf31</v>
      </c>
      <c r="N1262" s="7" t="str">
        <f ca="1">VLOOKUP($F1262,Name!$A:$C,3,FALSE)</f>
        <v>M</v>
      </c>
      <c r="O1262" s="7" t="str">
        <f ca="1">VLOOKUP($N1262,Gender!$A:$B,2,FALSE)</f>
        <v>Male</v>
      </c>
      <c r="P1262" s="7" t="str" cm="1">
        <f t="array" aca="1" ref="P1262" ca="1">INDEX('Marital status'!$A:$A,RANDBETWEEN(5,COUNTA('Marital status'!$A:$A) + 1),1)</f>
        <v>93ac84f4e0bd5c1c97b670a12a7fff6af89fb6b3</v>
      </c>
      <c r="Q1262" s="7" t="str">
        <f ca="1">VLOOKUP($P1262,'Marital status'!$A:$B,2,FALSE)</f>
        <v>DIVORCED</v>
      </c>
      <c r="R1262" s="7">
        <f t="shared" ca="1" si="135"/>
        <v>5</v>
      </c>
      <c r="S1262" s="7" t="e">
        <f ca="1">VLOOKUP($R1262,Race!$A:$B,2,FALSE)</f>
        <v>#N/A</v>
      </c>
      <c r="T1262" s="8">
        <f t="shared" ca="1" si="136"/>
        <v>25552</v>
      </c>
      <c r="U1262" s="6">
        <f t="shared" ca="1" si="137"/>
        <v>8</v>
      </c>
      <c r="V1262" s="8" t="str">
        <f ca="1">VLOOKUP($U1262,Education!$A:$B,2,FALSE)</f>
        <v>Graduate school</v>
      </c>
      <c r="W1262" s="7">
        <f ca="1" xml:space="preserve">
  IF(OR($Y1262 = 5, $Y1262 = 6, $Y1262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262" s="7" t="str">
        <f ca="1">VLOOKUP($W1262,Department!$A:$B,2,FALSE)</f>
        <v>Communication &amp; Marketing</v>
      </c>
      <c r="Y1262" s="6">
        <f t="shared" ca="1" si="138"/>
        <v>11</v>
      </c>
      <c r="Z1262" s="7" t="str">
        <f ca="1">VLOOKUP($Y1262,Role!$A:$B,2,FALSE)</f>
        <v>Analyst</v>
      </c>
      <c r="AA1262" s="6">
        <f t="shared" ca="1" si="139"/>
        <v>7</v>
      </c>
      <c r="AB1262" s="7" t="str">
        <f ca="1" xml:space="preserve">
IF($AA1262 &lt;&gt; "",
    VLOOKUP($AA1262,Level!$A:$B,2,FALSE),
    ""
)</f>
        <v>Senior</v>
      </c>
      <c r="AC1262" s="1">
        <f ca="1" xml:space="preserve">
IF($Y1262 = 5 + N("Presidente"),
    27000,
    IF($Y1262 = 6 + N("Vice-presidente"),
        23000,
        IF(OR($Y1262 = 8, $Y1262= 13, $Y1262 = 12) + N("Secretária bilíngue ou coordenador ou especialista"),
            8000,
            IF($Y1262 = 7 + N("Diretor"),
                15000,
                IF($Y1262 = 14 + N("Gerente"),
                    12000,
                    IF($Y1262 = 9 + N("Estagiário"),
                        705,
                        IF($Y1262 = 10 + N("Trainee"),
                            805,
                            IF($Y1262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IF($U1262 = 7,
  500,
  IF($U1262 = 8,
    1000,
    IF($U1262 = 9,
      1500,
      IF($U1262 = 10,
        2000,
        0
      )
    )
  )
)
+
N("Adicional no salário por área")
+
IF($W1262 = 14 + N("Tecnologia da Informação"),
  120,
  IF($W1262 = 16 + N("Vendas"),
    110,
    IF($W1262 = 15 + N("Jurídico"),
      100,
      IF(OR($W1262 = 8, $W1262 = 9, $W1262 = 11) + N("Recursos humanos ou comercial ou comunicação e marketing"),
        80,
        0
      )
    )
  )
)
+
N("Adicionando pegadinha")
+
IF(AND($W1262 = 16, $U1262 = 9, $Y1262 = 11, $AA1262 = 5) + N("Se for de vendas, com mestrado, analista sênior"),
  IF($R1262 = 5,
    100,
    0
  )
  +
  IF($N1262 = "M",
    200,
    0
  ),
  0
)</f>
        <v>3080</v>
      </c>
      <c r="AD12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$A1262  &amp; ", "   &amp;
$C1262  &amp; ", "   &amp;
$E1262  &amp; ", '"  &amp;
$J1262  &amp; "', '" &amp;
$N1262  &amp; "', "  &amp;
$R1262  &amp; ", '"  &amp;
TEXT($T1262,"dd/mm/aaaa")  &amp; "', "   &amp;
$U1262  &amp; ", "   &amp;
$W1262  &amp; ", "   &amp;
$Y1262  &amp; ", "   &amp;
IF($AA1262 &lt;&gt; "", $AA1262, "NULL")  &amp; ", "   &amp;
$AC1262  &amp; ");"</f>
        <v>INSERT INTO bi4all.fac_employees (id_company_fk, id_employee_pk, flg_active, employee_name, id_gender_fk, id_race_fk, birthday, id_schooling_fk, id_department_fk, id_role_fk, id_level_fk, salary) VALUES (6a51143286b03064a49cc2acbee63c09a0682d33, 1258, 1, 'Kelvin Camões Cardoso', 'M', 5, '15/12/1969', 8, 11, 11, 7, 3080);</v>
      </c>
    </row>
    <row r="1263" spans="1:30" ht="14.25" customHeight="1" x14ac:dyDescent="0.2">
      <c r="A1263" s="7" t="str" cm="1">
        <f t="array" aca="1" ref="A1263" ca="1">INDEX(Company!$A:$A,RANDBETWEEN(5,COUNTA(Company!$A:$A) + 1),1)</f>
        <v>6a51143286b03064a49cc2acbee63c09a0682d33</v>
      </c>
      <c r="B1263" s="7" t="str">
        <f ca="1">VLOOKUP($A1263,Company!$A:$B,2,FALSE)</f>
        <v>ACME Corporation</v>
      </c>
      <c r="C1263" s="5">
        <f t="shared" si="133"/>
        <v>1259</v>
      </c>
      <c r="D1263" s="5" t="str" cm="1">
        <f t="array" ref="D1263">SHA1HASH($C1263)</f>
        <v>8625b37cd2002510d8a44bf30088560f7ced9eed</v>
      </c>
      <c r="E1263" s="6">
        <v>1</v>
      </c>
      <c r="F1263" s="7">
        <f ca="1">IF($C1263 = 1 + N("Presidente"),
    127,
    IF($C1263 = 2 + N("Vice-Presidente"),
        72,
        IF($C1263 = 3 + N("Secretária bilíngue"),
            13,
            RANDBETWEEN(5,COUNT(Name!$A:$A) + 1)
        )
    )
)</f>
        <v>277</v>
      </c>
      <c r="G1263" s="7" t="str">
        <f ca="1">VLOOKUP($F1263,Name!$A:$B,2,FALSE)</f>
        <v>Maryah</v>
      </c>
      <c r="H1263" s="7">
        <f ca="1" xml:space="preserve">
IF($C1263 = 1,
    0,
    RANDBETWEEN(5,COUNT('Last name'!$A:$A) + 1)
)</f>
        <v>172</v>
      </c>
      <c r="I1263" s="7" t="str">
        <f ca="1" xml:space="preserve">
IF($C1263 = 1 + N("Presidente"),
    "de Orléans e Bragança",
    VLOOKUP($H1263,'Last name'!$A:$B,2,FALSE) &amp; " " &amp; VLOOKUP(RANDBETWEEN(5,COUNT('Last name'!$A:$A) + 1),'Last name'!$A:$B,2,FALSE)
)</f>
        <v>Salvador Rinaldi</v>
      </c>
      <c r="J1263" s="7" t="str">
        <f t="shared" ca="1" si="134"/>
        <v>Maryah Salvador Rinaldi</v>
      </c>
      <c r="K1263" s="7" t="str" cm="1">
        <f t="array" aca="1" ref="K1263" ca="1">SHA1HASH($J1263)</f>
        <v>f3e28b98b410536e13dfe4041aef833b1c315433</v>
      </c>
      <c r="L1263" s="7" cm="1">
        <f t="array" aca="1" ref="L1263" ca="1">INDEX(States!$A:$A,RANDBETWEEN(5,COUNTA(States!$A:$A) + 1),1)</f>
        <v>18</v>
      </c>
      <c r="M1263" s="7" t="str">
        <f ca="1">$L1263 &amp; "|" &amp; VLOOKUP($L1263,States!$A:$B,2,FALSE)</f>
        <v>18|4c829e7753eab86056bb8157601420a362debf31</v>
      </c>
      <c r="N1263" s="7" t="str">
        <f ca="1">VLOOKUP($F1263,Name!$A:$C,3,FALSE)</f>
        <v>F</v>
      </c>
      <c r="O1263" s="7" t="str">
        <f ca="1">VLOOKUP($N1263,Gender!$A:$B,2,FALSE)</f>
        <v>Female</v>
      </c>
      <c r="P1263" s="7" t="str" cm="1">
        <f t="array" aca="1" ref="P1263" ca="1">INDEX('Marital status'!$A:$A,RANDBETWEEN(5,COUNTA('Marital status'!$A:$A) + 1),1)</f>
        <v>ce0b1612aa711b78a720295d271a33894e2b72bf</v>
      </c>
      <c r="Q1263" s="7" t="str">
        <f ca="1">VLOOKUP($P1263,'Marital status'!$A:$B,2,FALSE)</f>
        <v>single</v>
      </c>
      <c r="R1263" s="7">
        <f t="shared" ca="1" si="135"/>
        <v>5</v>
      </c>
      <c r="S1263" s="7" t="e">
        <f ca="1">VLOOKUP($R1263,Race!$A:$B,2,FALSE)</f>
        <v>#N/A</v>
      </c>
      <c r="T1263" s="8">
        <f t="shared" ca="1" si="136"/>
        <v>19503</v>
      </c>
      <c r="U1263" s="6">
        <f t="shared" ca="1" si="137"/>
        <v>7</v>
      </c>
      <c r="V1263" s="8" t="str">
        <f ca="1">VLOOKUP($U1263,Education!$A:$B,2,FALSE)</f>
        <v>Undergraduate degree</v>
      </c>
      <c r="W1263" s="7">
        <f ca="1" xml:space="preserve">
  IF(OR($Y1263 = 5, $Y1263 = 6, $Y1263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263" s="7" t="str">
        <f ca="1">VLOOKUP($W1263,Department!$A:$B,2,FALSE)</f>
        <v>Presidency</v>
      </c>
      <c r="Y1263" s="6">
        <f t="shared" ca="1" si="138"/>
        <v>10</v>
      </c>
      <c r="Z1263" s="7" t="str">
        <f ca="1">VLOOKUP($Y1263,Role!$A:$B,2,FALSE)</f>
        <v>Trainee</v>
      </c>
      <c r="AA1263" s="6" t="str">
        <f t="shared" ca="1" si="139"/>
        <v/>
      </c>
      <c r="AB1263" s="7" t="str">
        <f ca="1" xml:space="preserve">
IF($AA1263 &lt;&gt; "",
    VLOOKUP($AA1263,Level!$A:$B,2,FALSE),
    ""
)</f>
        <v/>
      </c>
      <c r="AC1263" s="1">
        <f ca="1" xml:space="preserve">
IF($Y1263 = 5 + N("Presidente"),
    27000,
    IF($Y1263 = 6 + N("Vice-presidente"),
        23000,
        IF(OR($Y1263 = 8, $Y1263= 13, $Y1263 = 12) + N("Secretária bilíngue ou coordenador ou especialista"),
            8000,
            IF($Y1263 = 7 + N("Diretor"),
                15000,
                IF($Y1263 = 14 + N("Gerente"),
                    12000,
                    IF($Y1263 = 9 + N("Estagiário"),
                        705,
                        IF($Y1263 = 10 + N("Trainee"),
                            805,
                            IF($Y1263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IF($U1263 = 7,
  500,
  IF($U1263 = 8,
    1000,
    IF($U1263 = 9,
      1500,
      IF($U1263 = 10,
        2000,
        0
      )
    )
  )
)
+
N("Adicional no salário por área")
+
IF($W1263 = 14 + N("Tecnologia da Informação"),
  120,
  IF($W1263 = 16 + N("Vendas"),
    110,
    IF($W1263 = 15 + N("Jurídico"),
      100,
      IF(OR($W1263 = 8, $W1263 = 9, $W1263 = 11) + N("Recursos humanos ou comercial ou comunicação e marketing"),
        80,
        0
      )
    )
  )
)
+
N("Adicionando pegadinha")
+
IF(AND($W1263 = 16, $U1263 = 9, $Y1263 = 11, $AA1263 = 5) + N("Se for de vendas, com mestrado, analista sênior"),
  IF($R1263 = 5,
    100,
    0
  )
  +
  IF($N1263 = "M",
    200,
    0
  ),
  0
)</f>
        <v>1305</v>
      </c>
      <c r="AD12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$A1263  &amp; ", "   &amp;
$C1263  &amp; ", "   &amp;
$E1263  &amp; ", '"  &amp;
$J1263  &amp; "', '" &amp;
$N1263  &amp; "', "  &amp;
$R1263  &amp; ", '"  &amp;
TEXT($T1263,"dd/mm/aaaa")  &amp; "', "   &amp;
$U1263  &amp; ", "   &amp;
$W1263  &amp; ", "   &amp;
$Y1263  &amp; ", "   &amp;
IF($AA1263 &lt;&gt; "", $AA1263, "NULL")  &amp; ", "   &amp;
$AC1263  &amp; ");"</f>
        <v>INSERT INTO bi4all.fac_employees (id_company_fk, id_employee_pk, flg_active, employee_name, id_gender_fk, id_race_fk, birthday, id_schooling_fk, id_department_fk, id_role_fk, id_level_fk, salary) VALUES (6a51143286b03064a49cc2acbee63c09a0682d33, 1259, 1, 'Maryah Salvador Rinaldi', 'F', 5, '24/05/1953', 7, 5, 10, NULL, 1305);</v>
      </c>
    </row>
    <row r="1264" spans="1:30" ht="14.25" customHeight="1" x14ac:dyDescent="0.2">
      <c r="A1264" s="7" t="str" cm="1">
        <f t="array" aca="1" ref="A1264" ca="1">INDEX(Company!$A:$A,RANDBETWEEN(5,COUNTA(Company!$A:$A) + 1),1)</f>
        <v>6a51143286b03064a49cc2acbee63c09a0682d33</v>
      </c>
      <c r="B1264" s="7" t="str">
        <f ca="1">VLOOKUP($A1264,Company!$A:$B,2,FALSE)</f>
        <v>ACME Corporation</v>
      </c>
      <c r="C1264" s="5">
        <f t="shared" si="133"/>
        <v>1260</v>
      </c>
      <c r="D1264" s="5" t="str" cm="1">
        <f t="array" ref="D1264">SHA1HASH($C1264)</f>
        <v>98f59d0c790f1ae9d5c7f8f7b9f189f093d69c55</v>
      </c>
      <c r="E1264" s="6">
        <v>1</v>
      </c>
      <c r="F1264" s="7">
        <f ca="1">IF($C1264 = 1 + N("Presidente"),
    127,
    IF($C1264 = 2 + N("Vice-Presidente"),
        72,
        IF($C1264 = 3 + N("Secretária bilíngue"),
            13,
            RANDBETWEEN(5,COUNT(Name!$A:$A) + 1)
        )
    )
)</f>
        <v>151</v>
      </c>
      <c r="G1264" s="7" t="str">
        <f ca="1">VLOOKUP($F1264,Name!$A:$B,2,FALSE)</f>
        <v>Gabrielly</v>
      </c>
      <c r="H1264" s="7">
        <f ca="1" xml:space="preserve">
IF($C1264 = 1,
    0,
    RANDBETWEEN(5,COUNT('Last name'!$A:$A) + 1)
)</f>
        <v>64</v>
      </c>
      <c r="I1264" s="7" t="str">
        <f ca="1" xml:space="preserve">
IF($C1264 = 1 + N("Presidente"),
    "de Orléans e Bragança",
    VLOOKUP($H1264,'Last name'!$A:$B,2,FALSE) &amp; " " &amp; VLOOKUP(RANDBETWEEN(5,COUNT('Last name'!$A:$A) + 1),'Last name'!$A:$B,2,FALSE)
)</f>
        <v>Chaves sobrenome</v>
      </c>
      <c r="J1264" s="7" t="str">
        <f t="shared" ca="1" si="134"/>
        <v>Gabrielly Chaves sobrenome</v>
      </c>
      <c r="K1264" s="7" t="str" cm="1">
        <f t="array" aca="1" ref="K1264" ca="1">SHA1HASH($J1264)</f>
        <v>65f4f338cc850351613041e95c8344216e4bffb5</v>
      </c>
      <c r="L1264" s="7" cm="1">
        <f t="array" aca="1" ref="L1264" ca="1">INDEX(States!$A:$A,RANDBETWEEN(5,COUNTA(States!$A:$A) + 1),1)</f>
        <v>24</v>
      </c>
      <c r="M1264" s="7" t="str">
        <f ca="1">$L1264 &amp; "|" &amp; VLOOKUP($L1264,States!$A:$B,2,FALSE)</f>
        <v>24|4e344e218f5d3cb3700b5fb228401547cb97b31c</v>
      </c>
      <c r="N1264" s="7" t="str">
        <f ca="1">VLOOKUP($F1264,Name!$A:$C,3,FALSE)</f>
        <v>F</v>
      </c>
      <c r="O1264" s="7" t="str">
        <f ca="1">VLOOKUP($N1264,Gender!$A:$B,2,FALSE)</f>
        <v>Female</v>
      </c>
      <c r="P1264" s="7" t="str" cm="1">
        <f t="array" aca="1" ref="P1264" ca="1">INDEX('Marital status'!$A:$A,RANDBETWEEN(5,COUNTA('Marital status'!$A:$A) + 1),1)</f>
        <v>93ac84f4e0bd5c1c97b670a12a7fff6af89fb6b3</v>
      </c>
      <c r="Q1264" s="7" t="str">
        <f ca="1">VLOOKUP($P1264,'Marital status'!$A:$B,2,FALSE)</f>
        <v>DIVORCED</v>
      </c>
      <c r="R1264" s="7">
        <f t="shared" ca="1" si="135"/>
        <v>5</v>
      </c>
      <c r="S1264" s="7" t="e">
        <f ca="1">VLOOKUP($R1264,Race!$A:$B,2,FALSE)</f>
        <v>#N/A</v>
      </c>
      <c r="T1264" s="8">
        <f t="shared" ca="1" si="136"/>
        <v>21861</v>
      </c>
      <c r="U1264" s="6">
        <f t="shared" ca="1" si="137"/>
        <v>8</v>
      </c>
      <c r="V1264" s="8" t="str">
        <f ca="1">VLOOKUP($U1264,Education!$A:$B,2,FALSE)</f>
        <v>Graduate school</v>
      </c>
      <c r="W1264" s="7">
        <f ca="1" xml:space="preserve">
  IF(OR($Y1264 = 5, $Y1264 = 6, $Y1264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264" s="7" t="str">
        <f ca="1">VLOOKUP($W1264,Department!$A:$B,2,FALSE)</f>
        <v>Finance</v>
      </c>
      <c r="Y1264" s="6">
        <f t="shared" ca="1" si="138"/>
        <v>11</v>
      </c>
      <c r="Z1264" s="7" t="str">
        <f ca="1">VLOOKUP($Y1264,Role!$A:$B,2,FALSE)</f>
        <v>Analyst</v>
      </c>
      <c r="AA1264" s="6">
        <f t="shared" ca="1" si="139"/>
        <v>7</v>
      </c>
      <c r="AB1264" s="7" t="str">
        <f ca="1" xml:space="preserve">
IF($AA1264 &lt;&gt; "",
    VLOOKUP($AA1264,Level!$A:$B,2,FALSE),
    ""
)</f>
        <v>Senior</v>
      </c>
      <c r="AC1264" s="1">
        <f ca="1" xml:space="preserve">
IF($Y1264 = 5 + N("Presidente"),
    27000,
    IF($Y1264 = 6 + N("Vice-presidente"),
        23000,
        IF(OR($Y1264 = 8, $Y1264= 13, $Y1264 = 12) + N("Secretária bilíngue ou coordenador ou especialista"),
            8000,
            IF($Y1264 = 7 + N("Diretor"),
                15000,
                IF($Y1264 = 14 + N("Gerente"),
                    12000,
                    IF($Y1264 = 9 + N("Estagiário"),
                        705,
                        IF($Y1264 = 10 + N("Trainee"),
                            805,
                            IF($Y1264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IF($U1264 = 7,
  500,
  IF($U1264 = 8,
    1000,
    IF($U1264 = 9,
      1500,
      IF($U1264 = 10,
        2000,
        0
      )
    )
  )
)
+
N("Adicional no salário por área")
+
IF($W1264 = 14 + N("Tecnologia da Informação"),
  120,
  IF($W1264 = 16 + N("Vendas"),
    110,
    IF($W1264 = 15 + N("Jurídico"),
      100,
      IF(OR($W1264 = 8, $W1264 = 9, $W1264 = 11) + N("Recursos humanos ou comercial ou comunicação e marketing"),
        80,
        0
      )
    )
  )
)
+
N("Adicionando pegadinha")
+
IF(AND($W1264 = 16, $U1264 = 9, $Y1264 = 11, $AA1264 = 5) + N("Se for de vendas, com mestrado, analista sênior"),
  IF($R1264 = 5,
    100,
    0
  )
  +
  IF($N1264 = "M",
    200,
    0
  ),
  0
)</f>
        <v>3000</v>
      </c>
      <c r="AD12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$A1264  &amp; ", "   &amp;
$C1264  &amp; ", "   &amp;
$E1264  &amp; ", '"  &amp;
$J1264  &amp; "', '" &amp;
$N1264  &amp; "', "  &amp;
$R1264  &amp; ", '"  &amp;
TEXT($T1264,"dd/mm/aaaa")  &amp; "', "   &amp;
$U1264  &amp; ", "   &amp;
$W1264  &amp; ", "   &amp;
$Y1264  &amp; ", "   &amp;
IF($AA1264 &lt;&gt; "", $AA1264, "NULL")  &amp; ", "   &amp;
$AC1264  &amp; ");"</f>
        <v>INSERT INTO bi4all.fac_employees (id_company_fk, id_employee_pk, flg_active, employee_name, id_gender_fk, id_race_fk, birthday, id_schooling_fk, id_department_fk, id_role_fk, id_level_fk, salary) VALUES (6a51143286b03064a49cc2acbee63c09a0682d33, 1260, 1, 'Gabrielly Chaves sobrenome', 'F', 5, '07/11/1959', 8, 7, 11, 7, 3000);</v>
      </c>
    </row>
    <row r="1265" spans="1:30" ht="14.25" customHeight="1" x14ac:dyDescent="0.2">
      <c r="A1265" s="7" t="str" cm="1">
        <f t="array" aca="1" ref="A1265" ca="1">INDEX(Company!$A:$A,RANDBETWEEN(5,COUNTA(Company!$A:$A) + 1),1)</f>
        <v>6a51143286b03064a49cc2acbee63c09a0682d33</v>
      </c>
      <c r="B1265" s="7" t="str">
        <f ca="1">VLOOKUP($A1265,Company!$A:$B,2,FALSE)</f>
        <v>ACME Corporation</v>
      </c>
      <c r="C1265" s="5">
        <f t="shared" si="133"/>
        <v>1261</v>
      </c>
      <c r="D1265" s="5" t="str" cm="1">
        <f t="array" ref="D1265">SHA1HASH($C1265)</f>
        <v>c6944467da0c65a08c39bb5a0314cc143936eaa3</v>
      </c>
      <c r="E1265" s="6">
        <v>1</v>
      </c>
      <c r="F1265" s="7">
        <f ca="1">IF($C1265 = 1 + N("Presidente"),
    127,
    IF($C1265 = 2 + N("Vice-Presidente"),
        72,
        IF($C1265 = 3 + N("Secretária bilíngue"),
            13,
            RANDBETWEEN(5,COUNT(Name!$A:$A) + 1)
        )
    )
)</f>
        <v>302</v>
      </c>
      <c r="G1265" s="7" t="str">
        <f ca="1">VLOOKUP($F1265,Name!$A:$B,2,FALSE)</f>
        <v>Natália</v>
      </c>
      <c r="H1265" s="7">
        <f ca="1" xml:space="preserve">
IF($C1265 = 1,
    0,
    RANDBETWEEN(5,COUNT('Last name'!$A:$A) + 1)
)</f>
        <v>159</v>
      </c>
      <c r="I1265" s="7" t="str">
        <f ca="1" xml:space="preserve">
IF($C1265 = 1 + N("Presidente"),
    "de Orléans e Bragança",
    VLOOKUP($H1265,'Last name'!$A:$B,2,FALSE) &amp; " " &amp; VLOOKUP(RANDBETWEEN(5,COUNT('Last name'!$A:$A) + 1),'Last name'!$A:$B,2,FALSE)
)</f>
        <v>Reis Ricci</v>
      </c>
      <c r="J1265" s="7" t="str">
        <f t="shared" ca="1" si="134"/>
        <v>Natália Reis Ricci</v>
      </c>
      <c r="K1265" s="7" t="str" cm="1">
        <f t="array" aca="1" ref="K1265" ca="1">SHA1HASH($J1265)</f>
        <v>4ed7a7bdea5a0981091f879a76996c93a8f24e8d</v>
      </c>
      <c r="L1265" s="7" cm="1">
        <f t="array" aca="1" ref="L1265" ca="1">INDEX(States!$A:$A,RANDBETWEEN(5,COUNTA(States!$A:$A) + 1),1)</f>
        <v>6</v>
      </c>
      <c r="M1265" s="7" t="str">
        <f ca="1">$L1265 &amp; "|" &amp; VLOOKUP($L1265,States!$A:$B,2,FALSE)</f>
        <v>6|990f6b5f2170b43d022d539b1260b5f1af889998</v>
      </c>
      <c r="N1265" s="7" t="str">
        <f ca="1">VLOOKUP($F1265,Name!$A:$C,3,FALSE)</f>
        <v>F</v>
      </c>
      <c r="O1265" s="7" t="str">
        <f ca="1">VLOOKUP($N1265,Gender!$A:$B,2,FALSE)</f>
        <v>Female</v>
      </c>
      <c r="P1265" s="7" t="str" cm="1">
        <f t="array" aca="1" ref="P1265" ca="1">INDEX('Marital status'!$A:$A,RANDBETWEEN(5,COUNTA('Marital status'!$A:$A) + 1),1)</f>
        <v>ce0b1612aa711b78a720295d271a33894e2b72bf</v>
      </c>
      <c r="Q1265" s="7" t="str">
        <f ca="1">VLOOKUP($P1265,'Marital status'!$A:$B,2,FALSE)</f>
        <v>single</v>
      </c>
      <c r="R1265" s="7">
        <f t="shared" ca="1" si="135"/>
        <v>7</v>
      </c>
      <c r="S1265" s="7" t="e">
        <f ca="1">VLOOKUP($R1265,Race!$A:$B,2,FALSE)</f>
        <v>#N/A</v>
      </c>
      <c r="T1265" s="8">
        <f t="shared" ca="1" si="136"/>
        <v>29870</v>
      </c>
      <c r="U1265" s="6">
        <f t="shared" ca="1" si="137"/>
        <v>7</v>
      </c>
      <c r="V1265" s="8" t="str">
        <f ca="1">VLOOKUP($U1265,Education!$A:$B,2,FALSE)</f>
        <v>Undergraduate degree</v>
      </c>
      <c r="W1265" s="7">
        <f ca="1" xml:space="preserve">
  IF(OR($Y1265 = 5, $Y1265 = 6, $Y1265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265" s="7" t="str">
        <f ca="1">VLOOKUP($W1265,Department!$A:$B,2,FALSE)</f>
        <v>Commercial</v>
      </c>
      <c r="Y1265" s="6">
        <f t="shared" ca="1" si="138"/>
        <v>9</v>
      </c>
      <c r="Z1265" s="7" t="str">
        <f ca="1">VLOOKUP($Y1265,Role!$A:$B,2,FALSE)</f>
        <v>Intern</v>
      </c>
      <c r="AA1265" s="6" t="str">
        <f t="shared" ca="1" si="139"/>
        <v/>
      </c>
      <c r="AB1265" s="7" t="str">
        <f ca="1" xml:space="preserve">
IF($AA1265 &lt;&gt; "",
    VLOOKUP($AA1265,Level!$A:$B,2,FALSE),
    ""
)</f>
        <v/>
      </c>
      <c r="AC1265" s="1">
        <f ca="1" xml:space="preserve">
IF($Y1265 = 5 + N("Presidente"),
    27000,
    IF($Y1265 = 6 + N("Vice-presidente"),
        23000,
        IF(OR($Y1265 = 8, $Y1265= 13, $Y1265 = 12) + N("Secretária bilíngue ou coordenador ou especialista"),
            8000,
            IF($Y1265 = 7 + N("Diretor"),
                15000,
                IF($Y1265 = 14 + N("Gerente"),
                    12000,
                    IF($Y1265 = 9 + N("Estagiário"),
                        705,
                        IF($Y1265 = 10 + N("Trainee"),
                            805,
                            IF($Y1265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IF($U1265 = 7,
  500,
  IF($U1265 = 8,
    1000,
    IF($U1265 = 9,
      1500,
      IF($U1265 = 10,
        2000,
        0
      )
    )
  )
)
+
N("Adicional no salário por área")
+
IF($W1265 = 14 + N("Tecnologia da Informação"),
  120,
  IF($W1265 = 16 + N("Vendas"),
    110,
    IF($W1265 = 15 + N("Jurídico"),
      100,
      IF(OR($W1265 = 8, $W1265 = 9, $W1265 = 11) + N("Recursos humanos ou comercial ou comunicação e marketing"),
        80,
        0
      )
    )
  )
)
+
N("Adicionando pegadinha")
+
IF(AND($W1265 = 16, $U1265 = 9, $Y1265 = 11, $AA1265 = 5) + N("Se for de vendas, com mestrado, analista sênior"),
  IF($R1265 = 5,
    100,
    0
  )
  +
  IF($N1265 = "M",
    200,
    0
  ),
  0
)</f>
        <v>1285</v>
      </c>
      <c r="AD12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$A1265  &amp; ", "   &amp;
$C1265  &amp; ", "   &amp;
$E1265  &amp; ", '"  &amp;
$J1265  &amp; "', '" &amp;
$N1265  &amp; "', "  &amp;
$R1265  &amp; ", '"  &amp;
TEXT($T1265,"dd/mm/aaaa")  &amp; "', "   &amp;
$U1265  &amp; ", "   &amp;
$W1265  &amp; ", "   &amp;
$Y1265  &amp; ", "   &amp;
IF($AA1265 &lt;&gt; "", $AA1265, "NULL")  &amp; ", "   &amp;
$AC1265  &amp; ");"</f>
        <v>INSERT INTO bi4all.fac_employees (id_company_fk, id_employee_pk, flg_active, employee_name, id_gender_fk, id_race_fk, birthday, id_schooling_fk, id_department_fk, id_role_fk, id_level_fk, salary) VALUES (6a51143286b03064a49cc2acbee63c09a0682d33, 1261, 1, 'Natália Reis Ricci', 'F', 7, '11/10/1981', 7, 9, 9, NULL, 1285);</v>
      </c>
    </row>
    <row r="1266" spans="1:30" ht="14.25" customHeight="1" x14ac:dyDescent="0.2">
      <c r="A1266" s="7" t="str" cm="1">
        <f t="array" aca="1" ref="A1266" ca="1">INDEX(Company!$A:$A,RANDBETWEEN(5,COUNTA(Company!$A:$A) + 1),1)</f>
        <v>6a51143286b03064a49cc2acbee63c09a0682d33</v>
      </c>
      <c r="B1266" s="7" t="str">
        <f ca="1">VLOOKUP($A1266,Company!$A:$B,2,FALSE)</f>
        <v>ACME Corporation</v>
      </c>
      <c r="C1266" s="5">
        <f t="shared" si="133"/>
        <v>1262</v>
      </c>
      <c r="D1266" s="5" t="str" cm="1">
        <f t="array" ref="D1266">SHA1HASH($C1266)</f>
        <v>6ef79c21dd35ea505e11d0c6673b8a2588fa650b</v>
      </c>
      <c r="E1266" s="6">
        <v>1</v>
      </c>
      <c r="F1266" s="7">
        <f ca="1">IF($C1266 = 1 + N("Presidente"),
    127,
    IF($C1266 = 2 + N("Vice-Presidente"),
        72,
        IF($C1266 = 3 + N("Secretária bilíngue"),
            13,
            RANDBETWEEN(5,COUNT(Name!$A:$A) + 1)
        )
    )
)</f>
        <v>22</v>
      </c>
      <c r="G1266" s="7" t="str">
        <f ca="1">VLOOKUP($F1266,Name!$A:$B,2,FALSE)</f>
        <v>Álvaro</v>
      </c>
      <c r="H1266" s="7">
        <f ca="1" xml:space="preserve">
IF($C1266 = 1,
    0,
    RANDBETWEEN(5,COUNT('Last name'!$A:$A) + 1)
)</f>
        <v>23</v>
      </c>
      <c r="I1266" s="7" t="str">
        <f ca="1" xml:space="preserve">
IF($C1266 = 1 + N("Presidente"),
    "de Orléans e Bragança",
    VLOOKUP($H1266,'Last name'!$A:$B,2,FALSE) &amp; " " &amp; VLOOKUP(RANDBETWEEN(5,COUNT('Last name'!$A:$A) + 1),'Last name'!$A:$B,2,FALSE)
)</f>
        <v>Arruda Santacruz</v>
      </c>
      <c r="J1266" s="7" t="str">
        <f t="shared" ca="1" si="134"/>
        <v>Álvaro Arruda Santacruz</v>
      </c>
      <c r="K1266" s="7" t="str" cm="1">
        <f t="array" aca="1" ref="K1266" ca="1">SHA1HASH($J1266)</f>
        <v>da1e4211d1cb2096d719476ce1616bd4f021f3ec</v>
      </c>
      <c r="L1266" s="7" cm="1">
        <f t="array" aca="1" ref="L1266" ca="1">INDEX(States!$A:$A,RANDBETWEEN(5,COUNTA(States!$A:$A) + 1),1)</f>
        <v>12</v>
      </c>
      <c r="M1266" s="7" t="str">
        <f ca="1">$L1266 &amp; "|" &amp; VLOOKUP($L1266,States!$A:$B,2,FALSE)</f>
        <v>12|16a2d6eb767d4fd003fae8cac60e0d85a9416ba8</v>
      </c>
      <c r="N1266" s="7" t="str">
        <f ca="1">VLOOKUP($F1266,Name!$A:$C,3,FALSE)</f>
        <v>M</v>
      </c>
      <c r="O1266" s="7" t="str">
        <f ca="1">VLOOKUP($N1266,Gender!$A:$B,2,FALSE)</f>
        <v>Male</v>
      </c>
      <c r="P1266" s="7" t="str" cm="1">
        <f t="array" aca="1" ref="P1266" ca="1">INDEX('Marital status'!$A:$A,RANDBETWEEN(5,COUNTA('Marital status'!$A:$A) + 1),1)</f>
        <v>3266897012b6dcc5723033bc25891bf99efcff6f</v>
      </c>
      <c r="Q1266" s="7" t="str">
        <f ca="1">VLOOKUP($P1266,'Marital status'!$A:$B,2,FALSE)</f>
        <v>MarrieD</v>
      </c>
      <c r="R1266" s="7">
        <f t="shared" ca="1" si="135"/>
        <v>5</v>
      </c>
      <c r="S1266" s="7" t="e">
        <f ca="1">VLOOKUP($R1266,Race!$A:$B,2,FALSE)</f>
        <v>#N/A</v>
      </c>
      <c r="T1266" s="8">
        <f t="shared" ca="1" si="136"/>
        <v>28456</v>
      </c>
      <c r="U1266" s="6">
        <f t="shared" ca="1" si="137"/>
        <v>7</v>
      </c>
      <c r="V1266" s="8" t="str">
        <f ca="1">VLOOKUP($U1266,Education!$A:$B,2,FALSE)</f>
        <v>Undergraduate degree</v>
      </c>
      <c r="W1266" s="7">
        <f ca="1" xml:space="preserve">
  IF(OR($Y1266 = 5, $Y1266 = 6, $Y1266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266" s="7" t="str">
        <f ca="1">VLOOKUP($W1266,Department!$A:$B,2,FALSE)</f>
        <v>Operations</v>
      </c>
      <c r="Y1266" s="6">
        <f t="shared" ca="1" si="138"/>
        <v>11</v>
      </c>
      <c r="Z1266" s="7" t="str">
        <f ca="1">VLOOKUP($Y1266,Role!$A:$B,2,FALSE)</f>
        <v>Analyst</v>
      </c>
      <c r="AA1266" s="6">
        <f t="shared" ca="1" si="139"/>
        <v>7</v>
      </c>
      <c r="AB1266" s="7" t="str">
        <f ca="1" xml:space="preserve">
IF($AA1266 &lt;&gt; "",
    VLOOKUP($AA1266,Level!$A:$B,2,FALSE),
    ""
)</f>
        <v>Senior</v>
      </c>
      <c r="AC1266" s="1">
        <f ca="1" xml:space="preserve">
IF($Y1266 = 5 + N("Presidente"),
    27000,
    IF($Y1266 = 6 + N("Vice-presidente"),
        23000,
        IF(OR($Y1266 = 8, $Y1266= 13, $Y1266 = 12) + N("Secretária bilíngue ou coordenador ou especialista"),
            8000,
            IF($Y1266 = 7 + N("Diretor"),
                15000,
                IF($Y1266 = 14 + N("Gerente"),
                    12000,
                    IF($Y1266 = 9 + N("Estagiário"),
                        705,
                        IF($Y1266 = 10 + N("Trainee"),
                            805,
                            IF($Y1266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IF($U1266 = 7,
  500,
  IF($U1266 = 8,
    1000,
    IF($U1266 = 9,
      1500,
      IF($U1266 = 10,
        2000,
        0
      )
    )
  )
)
+
N("Adicional no salário por área")
+
IF($W1266 = 14 + N("Tecnologia da Informação"),
  120,
  IF($W1266 = 16 + N("Vendas"),
    110,
    IF($W1266 = 15 + N("Jurídico"),
      100,
      IF(OR($W1266 = 8, $W1266 = 9, $W1266 = 11) + N("Recursos humanos ou comercial ou comunicação e marketing"),
        80,
        0
      )
    )
  )
)
+
N("Adicionando pegadinha")
+
IF(AND($W1266 = 16, $U1266 = 9, $Y1266 = 11, $AA1266 = 5) + N("Se for de vendas, com mestrado, analista sênior"),
  IF($R1266 = 5,
    100,
    0
  )
  +
  IF($N1266 = "M",
    200,
    0
  ),
  0
)</f>
        <v>2500</v>
      </c>
      <c r="AD12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$A1266  &amp; ", "   &amp;
$C1266  &amp; ", "   &amp;
$E1266  &amp; ", '"  &amp;
$J1266  &amp; "', '" &amp;
$N1266  &amp; "', "  &amp;
$R1266  &amp; ", '"  &amp;
TEXT($T1266,"dd/mm/aaaa")  &amp; "', "   &amp;
$U1266  &amp; ", "   &amp;
$W1266  &amp; ", "   &amp;
$Y1266  &amp; ", "   &amp;
IF($AA1266 &lt;&gt; "", $AA1266, "NULL")  &amp; ", "   &amp;
$AC1266  &amp; ");"</f>
        <v>INSERT INTO bi4all.fac_employees (id_company_fk, id_employee_pk, flg_active, employee_name, id_gender_fk, id_race_fk, birthday, id_schooling_fk, id_department_fk, id_role_fk, id_level_fk, salary) VALUES (6a51143286b03064a49cc2acbee63c09a0682d33, 1262, 1, 'Álvaro Arruda Santacruz', 'M', 5, '27/11/1977', 7, 10, 11, 7, 2500);</v>
      </c>
    </row>
    <row r="1267" spans="1:30" ht="14.25" customHeight="1" x14ac:dyDescent="0.2">
      <c r="A1267" s="7" t="str" cm="1">
        <f t="array" aca="1" ref="A1267" ca="1">INDEX(Company!$A:$A,RANDBETWEEN(5,COUNTA(Company!$A:$A) + 1),1)</f>
        <v>6a51143286b03064a49cc2acbee63c09a0682d33</v>
      </c>
      <c r="B1267" s="7" t="str">
        <f ca="1">VLOOKUP($A1267,Company!$A:$B,2,FALSE)</f>
        <v>ACME Corporation</v>
      </c>
      <c r="C1267" s="5">
        <f t="shared" si="133"/>
        <v>1263</v>
      </c>
      <c r="D1267" s="5" t="str" cm="1">
        <f t="array" ref="D1267">SHA1HASH($C1267)</f>
        <v>fe8b2aaad2ebed9cbbae764ae380780b276ec292</v>
      </c>
      <c r="E1267" s="6">
        <v>1</v>
      </c>
      <c r="F1267" s="7">
        <f ca="1">IF($C1267 = 1 + N("Presidente"),
    127,
    IF($C1267 = 2 + N("Vice-Presidente"),
        72,
        IF($C1267 = 3 + N("Secretária bilíngue"),
            13,
            RANDBETWEEN(5,COUNT(Name!$A:$A) + 1)
        )
    )
)</f>
        <v>332</v>
      </c>
      <c r="G1267" s="7" t="str">
        <f ca="1">VLOOKUP($F1267,Name!$A:$B,2,FALSE)</f>
        <v>Rodrigo</v>
      </c>
      <c r="H1267" s="7">
        <f ca="1" xml:space="preserve">
IF($C1267 = 1,
    0,
    RANDBETWEEN(5,COUNT('Last name'!$A:$A) + 1)
)</f>
        <v>49</v>
      </c>
      <c r="I1267" s="7" t="str">
        <f ca="1" xml:space="preserve">
IF($C1267 = 1 + N("Presidente"),
    "de Orléans e Bragança",
    VLOOKUP($H1267,'Last name'!$A:$B,2,FALSE) &amp; " " &amp; VLOOKUP(RANDBETWEEN(5,COUNT('Last name'!$A:$A) + 1),'Last name'!$A:$B,2,FALSE)
)</f>
        <v>Brito Carvalho</v>
      </c>
      <c r="J1267" s="7" t="str">
        <f t="shared" ca="1" si="134"/>
        <v>Rodrigo Brito Carvalho</v>
      </c>
      <c r="K1267" s="7" t="str" cm="1">
        <f t="array" aca="1" ref="K1267" ca="1">SHA1HASH($J1267)</f>
        <v>ea55a85884bec2a5aca071be132748938c424b16</v>
      </c>
      <c r="L1267" s="7" cm="1">
        <f t="array" aca="1" ref="L1267" ca="1">INDEX(States!$A:$A,RANDBETWEEN(5,COUNTA(States!$A:$A) + 1),1)</f>
        <v>23</v>
      </c>
      <c r="M1267" s="7" t="str">
        <f ca="1">$L1267 &amp; "|" &amp; VLOOKUP($L1267,States!$A:$B,2,FALSE)</f>
        <v>23|22fbba2e2c257238254804c428968d474037a633</v>
      </c>
      <c r="N1267" s="7" t="str">
        <f ca="1">VLOOKUP($F1267,Name!$A:$C,3,FALSE)</f>
        <v>M</v>
      </c>
      <c r="O1267" s="7" t="str">
        <f ca="1">VLOOKUP($N1267,Gender!$A:$B,2,FALSE)</f>
        <v>Male</v>
      </c>
      <c r="P1267" s="7" t="str" cm="1">
        <f t="array" aca="1" ref="P1267" ca="1">INDEX('Marital status'!$A:$A,RANDBETWEEN(5,COUNTA('Marital status'!$A:$A) + 1),1)</f>
        <v>3266897012b6dcc5723033bc25891bf99efcff6f</v>
      </c>
      <c r="Q1267" s="7" t="str">
        <f ca="1">VLOOKUP($P1267,'Marital status'!$A:$B,2,FALSE)</f>
        <v>MarrieD</v>
      </c>
      <c r="R1267" s="7">
        <f t="shared" ca="1" si="135"/>
        <v>6</v>
      </c>
      <c r="S1267" s="7" t="e">
        <f ca="1">VLOOKUP($R1267,Race!$A:$B,2,FALSE)</f>
        <v>#N/A</v>
      </c>
      <c r="T1267" s="8">
        <f t="shared" ca="1" si="136"/>
        <v>20844</v>
      </c>
      <c r="U1267" s="6">
        <f t="shared" ca="1" si="137"/>
        <v>7</v>
      </c>
      <c r="V1267" s="8" t="str">
        <f ca="1">VLOOKUP($U1267,Education!$A:$B,2,FALSE)</f>
        <v>Undergraduate degree</v>
      </c>
      <c r="W1267" s="7">
        <f ca="1" xml:space="preserve">
  IF(OR($Y1267 = 5, $Y1267 = 6, $Y1267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267" s="7" t="str">
        <f ca="1">VLOOKUP($W1267,Department!$A:$B,2,FALSE)</f>
        <v>Finance</v>
      </c>
      <c r="Y1267" s="6">
        <f t="shared" ca="1" si="138"/>
        <v>10</v>
      </c>
      <c r="Z1267" s="7" t="str">
        <f ca="1">VLOOKUP($Y1267,Role!$A:$B,2,FALSE)</f>
        <v>Trainee</v>
      </c>
      <c r="AA1267" s="6" t="str">
        <f t="shared" ca="1" si="139"/>
        <v/>
      </c>
      <c r="AB1267" s="7" t="str">
        <f ca="1" xml:space="preserve">
IF($AA1267 &lt;&gt; "",
    VLOOKUP($AA1267,Level!$A:$B,2,FALSE),
    ""
)</f>
        <v/>
      </c>
      <c r="AC1267" s="1">
        <f ca="1" xml:space="preserve">
IF($Y1267 = 5 + N("Presidente"),
    27000,
    IF($Y1267 = 6 + N("Vice-presidente"),
        23000,
        IF(OR($Y1267 = 8, $Y1267= 13, $Y1267 = 12) + N("Secretária bilíngue ou coordenador ou especialista"),
            8000,
            IF($Y1267 = 7 + N("Diretor"),
                15000,
                IF($Y1267 = 14 + N("Gerente"),
                    12000,
                    IF($Y1267 = 9 + N("Estagiário"),
                        705,
                        IF($Y1267 = 10 + N("Trainee"),
                            805,
                            IF($Y1267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IF($U1267 = 7,
  500,
  IF($U1267 = 8,
    1000,
    IF($U1267 = 9,
      1500,
      IF($U1267 = 10,
        2000,
        0
      )
    )
  )
)
+
N("Adicional no salário por área")
+
IF($W1267 = 14 + N("Tecnologia da Informação"),
  120,
  IF($W1267 = 16 + N("Vendas"),
    110,
    IF($W1267 = 15 + N("Jurídico"),
      100,
      IF(OR($W1267 = 8, $W1267 = 9, $W1267 = 11) + N("Recursos humanos ou comercial ou comunicação e marketing"),
        80,
        0
      )
    )
  )
)
+
N("Adicionando pegadinha")
+
IF(AND($W1267 = 16, $U1267 = 9, $Y1267 = 11, $AA1267 = 5) + N("Se for de vendas, com mestrado, analista sênior"),
  IF($R1267 = 5,
    100,
    0
  )
  +
  IF($N1267 = "M",
    200,
    0
  ),
  0
)</f>
        <v>1305</v>
      </c>
      <c r="AD12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$A1267  &amp; ", "   &amp;
$C1267  &amp; ", "   &amp;
$E1267  &amp; ", '"  &amp;
$J1267  &amp; "', '" &amp;
$N1267  &amp; "', "  &amp;
$R1267  &amp; ", '"  &amp;
TEXT($T1267,"dd/mm/aaaa")  &amp; "', "   &amp;
$U1267  &amp; ", "   &amp;
$W1267  &amp; ", "   &amp;
$Y1267  &amp; ", "   &amp;
IF($AA1267 &lt;&gt; "", $AA1267, "NULL")  &amp; ", "   &amp;
$AC1267  &amp; ");"</f>
        <v>INSERT INTO bi4all.fac_employees (id_company_fk, id_employee_pk, flg_active, employee_name, id_gender_fk, id_race_fk, birthday, id_schooling_fk, id_department_fk, id_role_fk, id_level_fk, salary) VALUES (6a51143286b03064a49cc2acbee63c09a0682d33, 1263, 1, 'Rodrigo Brito Carvalho', 'M', 6, '24/01/1957', 7, 7, 10, NULL, 1305);</v>
      </c>
    </row>
    <row r="1268" spans="1:30" ht="14.25" customHeight="1" x14ac:dyDescent="0.2">
      <c r="A1268" s="7" t="str" cm="1">
        <f t="array" aca="1" ref="A1268" ca="1">INDEX(Company!$A:$A,RANDBETWEEN(5,COUNTA(Company!$A:$A) + 1),1)</f>
        <v>6a51143286b03064a49cc2acbee63c09a0682d33</v>
      </c>
      <c r="B1268" s="7" t="str">
        <f ca="1">VLOOKUP($A1268,Company!$A:$B,2,FALSE)</f>
        <v>ACME Corporation</v>
      </c>
      <c r="C1268" s="5">
        <f t="shared" si="133"/>
        <v>1264</v>
      </c>
      <c r="D1268" s="5" t="str" cm="1">
        <f t="array" ref="D1268">SHA1HASH($C1268)</f>
        <v>74bfac88ec6b72e7c070a86c73a8f953ff99937d</v>
      </c>
      <c r="E1268" s="6">
        <v>1</v>
      </c>
      <c r="F1268" s="7">
        <f ca="1">IF($C1268 = 1 + N("Presidente"),
    127,
    IF($C1268 = 2 + N("Vice-Presidente"),
        72,
        IF($C1268 = 3 + N("Secretária bilíngue"),
            13,
            RANDBETWEEN(5,COUNT(Name!$A:$A) + 1)
        )
    )
)</f>
        <v>258</v>
      </c>
      <c r="G1268" s="7" t="str">
        <f ca="1">VLOOKUP($F1268,Name!$A:$B,2,FALSE)</f>
        <v>Maria Alice</v>
      </c>
      <c r="H1268" s="7">
        <f ca="1" xml:space="preserve">
IF($C1268 = 1,
    0,
    RANDBETWEEN(5,COUNT('Last name'!$A:$A) + 1)
)</f>
        <v>118</v>
      </c>
      <c r="I1268" s="7" t="str">
        <f ca="1" xml:space="preserve">
IF($C1268 = 1 + N("Presidente"),
    "de Orléans e Bragança",
    VLOOKUP($H1268,'Last name'!$A:$B,2,FALSE) &amp; " " &amp; VLOOKUP(RANDBETWEEN(5,COUNT('Last name'!$A:$A) + 1),'Last name'!$A:$B,2,FALSE)
)</f>
        <v>Mariani Duarte</v>
      </c>
      <c r="J1268" s="7" t="str">
        <f t="shared" ca="1" si="134"/>
        <v>Maria Alice Mariani Duarte</v>
      </c>
      <c r="K1268" s="7" t="str" cm="1">
        <f t="array" aca="1" ref="K1268" ca="1">SHA1HASH($J1268)</f>
        <v>cbd9e3a91dd9c043cb927247c64fc856086e8038</v>
      </c>
      <c r="L1268" s="7" cm="1">
        <f t="array" aca="1" ref="L1268" ca="1">INDEX(States!$A:$A,RANDBETWEEN(5,COUNTA(States!$A:$A) + 1),1)</f>
        <v>17</v>
      </c>
      <c r="M1268" s="7" t="str">
        <f ca="1">$L1268 &amp; "|" &amp; VLOOKUP($L1268,States!$A:$B,2,FALSE)</f>
        <v>17|1a8e69bd071c473b31bfb6b123d956580475386e</v>
      </c>
      <c r="N1268" s="7" t="str">
        <f ca="1">VLOOKUP($F1268,Name!$A:$C,3,FALSE)</f>
        <v>F</v>
      </c>
      <c r="O1268" s="7" t="str">
        <f ca="1">VLOOKUP($N1268,Gender!$A:$B,2,FALSE)</f>
        <v>Female</v>
      </c>
      <c r="P1268" s="7" t="str" cm="1">
        <f t="array" aca="1" ref="P1268" ca="1">INDEX('Marital status'!$A:$A,RANDBETWEEN(5,COUNTA('Marital status'!$A:$A) + 1),1)</f>
        <v>93ac84f4e0bd5c1c97b670a12a7fff6af89fb6b3</v>
      </c>
      <c r="Q1268" s="7" t="str">
        <f ca="1">VLOOKUP($P1268,'Marital status'!$A:$B,2,FALSE)</f>
        <v>DIVORCED</v>
      </c>
      <c r="R1268" s="7">
        <f t="shared" ca="1" si="135"/>
        <v>5</v>
      </c>
      <c r="S1268" s="7" t="e">
        <f ca="1">VLOOKUP($R1268,Race!$A:$B,2,FALSE)</f>
        <v>#N/A</v>
      </c>
      <c r="T1268" s="8">
        <f t="shared" ca="1" si="136"/>
        <v>26850</v>
      </c>
      <c r="U1268" s="6">
        <f t="shared" ca="1" si="137"/>
        <v>8</v>
      </c>
      <c r="V1268" s="8" t="str">
        <f ca="1">VLOOKUP($U1268,Education!$A:$B,2,FALSE)</f>
        <v>Graduate school</v>
      </c>
      <c r="W1268" s="7">
        <f ca="1" xml:space="preserve">
  IF(OR($Y1268 = 5, $Y1268 = 6, $Y1268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268" s="7" t="str">
        <f ca="1">VLOOKUP($W1268,Department!$A:$B,2,FALSE)</f>
        <v>Administration</v>
      </c>
      <c r="Y1268" s="6">
        <f t="shared" ca="1" si="138"/>
        <v>11</v>
      </c>
      <c r="Z1268" s="7" t="str">
        <f ca="1">VLOOKUP($Y1268,Role!$A:$B,2,FALSE)</f>
        <v>Analyst</v>
      </c>
      <c r="AA1268" s="6">
        <f t="shared" ca="1" si="139"/>
        <v>7</v>
      </c>
      <c r="AB1268" s="7" t="str">
        <f ca="1" xml:space="preserve">
IF($AA1268 &lt;&gt; "",
    VLOOKUP($AA1268,Level!$A:$B,2,FALSE),
    ""
)</f>
        <v>Senior</v>
      </c>
      <c r="AC1268" s="1">
        <f ca="1" xml:space="preserve">
IF($Y1268 = 5 + N("Presidente"),
    27000,
    IF($Y1268 = 6 + N("Vice-presidente"),
        23000,
        IF(OR($Y1268 = 8, $Y1268= 13, $Y1268 = 12) + N("Secretária bilíngue ou coordenador ou especialista"),
            8000,
            IF($Y1268 = 7 + N("Diretor"),
                15000,
                IF($Y1268 = 14 + N("Gerente"),
                    12000,
                    IF($Y1268 = 9 + N("Estagiário"),
                        705,
                        IF($Y1268 = 10 + N("Trainee"),
                            805,
                            IF($Y1268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IF($U1268 = 7,
  500,
  IF($U1268 = 8,
    1000,
    IF($U1268 = 9,
      1500,
      IF($U1268 = 10,
        2000,
        0
      )
    )
  )
)
+
N("Adicional no salário por área")
+
IF($W1268 = 14 + N("Tecnologia da Informação"),
  120,
  IF($W1268 = 16 + N("Vendas"),
    110,
    IF($W1268 = 15 + N("Jurídico"),
      100,
      IF(OR($W1268 = 8, $W1268 = 9, $W1268 = 11) + N("Recursos humanos ou comercial ou comunicação e marketing"),
        80,
        0
      )
    )
  )
)
+
N("Adicionando pegadinha")
+
IF(AND($W1268 = 16, $U1268 = 9, $Y1268 = 11, $AA1268 = 5) + N("Se for de vendas, com mestrado, analista sênior"),
  IF($R1268 = 5,
    100,
    0
  )
  +
  IF($N1268 = "M",
    200,
    0
  ),
  0
)</f>
        <v>3000</v>
      </c>
      <c r="AD12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$A1268  &amp; ", "   &amp;
$C1268  &amp; ", "   &amp;
$E1268  &amp; ", '"  &amp;
$J1268  &amp; "', '" &amp;
$N1268  &amp; "', "  &amp;
$R1268  &amp; ", '"  &amp;
TEXT($T1268,"dd/mm/aaaa")  &amp; "', "   &amp;
$U1268  &amp; ", "   &amp;
$W1268  &amp; ", "   &amp;
$Y1268  &amp; ", "   &amp;
IF($AA1268 &lt;&gt; "", $AA1268, "NULL")  &amp; ", "   &amp;
$AC1268  &amp; ");"</f>
        <v>INSERT INTO bi4all.fac_employees (id_company_fk, id_employee_pk, flg_active, employee_name, id_gender_fk, id_race_fk, birthday, id_schooling_fk, id_department_fk, id_role_fk, id_level_fk, salary) VALUES (6a51143286b03064a49cc2acbee63c09a0682d33, 1264, 1, 'Maria Alice Mariani Duarte', 'F', 5, '05/07/1973', 8, 6, 11, 7, 3000);</v>
      </c>
    </row>
    <row r="1269" spans="1:30" ht="14.25" customHeight="1" x14ac:dyDescent="0.2">
      <c r="A1269" s="7" t="str" cm="1">
        <f t="array" aca="1" ref="A1269" ca="1">INDEX(Company!$A:$A,RANDBETWEEN(5,COUNTA(Company!$A:$A) + 1),1)</f>
        <v>6a51143286b03064a49cc2acbee63c09a0682d33</v>
      </c>
      <c r="B1269" s="7" t="str">
        <f ca="1">VLOOKUP($A1269,Company!$A:$B,2,FALSE)</f>
        <v>ACME Corporation</v>
      </c>
      <c r="C1269" s="5">
        <f t="shared" si="133"/>
        <v>1265</v>
      </c>
      <c r="D1269" s="5" t="str" cm="1">
        <f t="array" ref="D1269">SHA1HASH($C1269)</f>
        <v>74b10c057ded94dc2c9821f38a1096fbc9b3c2f9</v>
      </c>
      <c r="E1269" s="6">
        <v>1</v>
      </c>
      <c r="F1269" s="7">
        <f ca="1">IF($C1269 = 1 + N("Presidente"),
    127,
    IF($C1269 = 2 + N("Vice-Presidente"),
        72,
        IF($C1269 = 3 + N("Secretária bilíngue"),
            13,
            RANDBETWEEN(5,COUNT(Name!$A:$A) + 1)
        )
    )
)</f>
        <v>364</v>
      </c>
      <c r="G1269" s="7" t="str">
        <f ca="1">VLOOKUP($F1269,Name!$A:$B,2,FALSE)</f>
        <v>Yasmin</v>
      </c>
      <c r="H1269" s="7">
        <f ca="1" xml:space="preserve">
IF($C1269 = 1,
    0,
    RANDBETWEEN(5,COUNT('Last name'!$A:$A) + 1)
)</f>
        <v>34</v>
      </c>
      <c r="I1269" s="7" t="str">
        <f ca="1" xml:space="preserve">
IF($C1269 = 1 + N("Presidente"),
    "de Orléans e Bragança",
    VLOOKUP($H1269,'Last name'!$A:$B,2,FALSE) &amp; " " &amp; VLOOKUP(RANDBETWEEN(5,COUNT('Last name'!$A:$A) + 1),'Last name'!$A:$B,2,FALSE)
)</f>
        <v>Barros Leite</v>
      </c>
      <c r="J1269" s="7" t="str">
        <f t="shared" ca="1" si="134"/>
        <v>Yasmin Barros Leite</v>
      </c>
      <c r="K1269" s="7" t="str" cm="1">
        <f t="array" aca="1" ref="K1269" ca="1">SHA1HASH($J1269)</f>
        <v>7141909a5979922b2329266a0b6cd8da77763203</v>
      </c>
      <c r="L1269" s="7" cm="1">
        <f t="array" aca="1" ref="L1269" ca="1">INDEX(States!$A:$A,RANDBETWEEN(5,COUNTA(States!$A:$A) + 1),1)</f>
        <v>6</v>
      </c>
      <c r="M1269" s="7" t="str">
        <f ca="1">$L1269 &amp; "|" &amp; VLOOKUP($L1269,States!$A:$B,2,FALSE)</f>
        <v>6|990f6b5f2170b43d022d539b1260b5f1af889998</v>
      </c>
      <c r="N1269" s="7" t="str">
        <f ca="1">VLOOKUP($F1269,Name!$A:$C,3,FALSE)</f>
        <v>F</v>
      </c>
      <c r="O1269" s="7" t="str">
        <f ca="1">VLOOKUP($N1269,Gender!$A:$B,2,FALSE)</f>
        <v>Female</v>
      </c>
      <c r="P1269" s="7" t="str" cm="1">
        <f t="array" aca="1" ref="P1269" ca="1">INDEX('Marital status'!$A:$A,RANDBETWEEN(5,COUNTA('Marital status'!$A:$A) + 1),1)</f>
        <v>93ac84f4e0bd5c1c97b670a12a7fff6af89fb6b3</v>
      </c>
      <c r="Q1269" s="7" t="str">
        <f ca="1">VLOOKUP($P1269,'Marital status'!$A:$B,2,FALSE)</f>
        <v>DIVORCED</v>
      </c>
      <c r="R1269" s="7">
        <f t="shared" ca="1" si="135"/>
        <v>5</v>
      </c>
      <c r="S1269" s="7" t="e">
        <f ca="1">VLOOKUP($R1269,Race!$A:$B,2,FALSE)</f>
        <v>#N/A</v>
      </c>
      <c r="T1269" s="8">
        <f t="shared" ca="1" si="136"/>
        <v>20764</v>
      </c>
      <c r="U1269" s="6">
        <f t="shared" ca="1" si="137"/>
        <v>7</v>
      </c>
      <c r="V1269" s="8" t="str">
        <f ca="1">VLOOKUP($U1269,Education!$A:$B,2,FALSE)</f>
        <v>Undergraduate degree</v>
      </c>
      <c r="W1269" s="7">
        <f ca="1" xml:space="preserve">
  IF(OR($Y1269 = 5, $Y1269 = 6, $Y1269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269" s="7" t="str">
        <f ca="1">VLOOKUP($W1269,Department!$A:$B,2,FALSE)</f>
        <v>Audit</v>
      </c>
      <c r="Y1269" s="6">
        <f t="shared" ca="1" si="138"/>
        <v>9</v>
      </c>
      <c r="Z1269" s="7" t="str">
        <f ca="1">VLOOKUP($Y1269,Role!$A:$B,2,FALSE)</f>
        <v>Intern</v>
      </c>
      <c r="AA1269" s="6" t="str">
        <f t="shared" ca="1" si="139"/>
        <v/>
      </c>
      <c r="AB1269" s="7" t="str">
        <f ca="1" xml:space="preserve">
IF($AA1269 &lt;&gt; "",
    VLOOKUP($AA1269,Level!$A:$B,2,FALSE),
    ""
)</f>
        <v/>
      </c>
      <c r="AC1269" s="1">
        <f ca="1" xml:space="preserve">
IF($Y1269 = 5 + N("Presidente"),
    27000,
    IF($Y1269 = 6 + N("Vice-presidente"),
        23000,
        IF(OR($Y1269 = 8, $Y1269= 13, $Y1269 = 12) + N("Secretária bilíngue ou coordenador ou especialista"),
            8000,
            IF($Y1269 = 7 + N("Diretor"),
                15000,
                IF($Y1269 = 14 + N("Gerente"),
                    12000,
                    IF($Y1269 = 9 + N("Estagiário"),
                        705,
                        IF($Y1269 = 10 + N("Trainee"),
                            805,
                            IF($Y1269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IF($U1269 = 7,
  500,
  IF($U1269 = 8,
    1000,
    IF($U1269 = 9,
      1500,
      IF($U1269 = 10,
        2000,
        0
      )
    )
  )
)
+
N("Adicional no salário por área")
+
IF($W1269 = 14 + N("Tecnologia da Informação"),
  120,
  IF($W1269 = 16 + N("Vendas"),
    110,
    IF($W1269 = 15 + N("Jurídico"),
      100,
      IF(OR($W1269 = 8, $W1269 = 9, $W1269 = 11) + N("Recursos humanos ou comercial ou comunicação e marketing"),
        80,
        0
      )
    )
  )
)
+
N("Adicionando pegadinha")
+
IF(AND($W1269 = 16, $U1269 = 9, $Y1269 = 11, $AA1269 = 5) + N("Se for de vendas, com mestrado, analista sênior"),
  IF($R1269 = 5,
    100,
    0
  )
  +
  IF($N1269 = "M",
    200,
    0
  ),
  0
)</f>
        <v>1205</v>
      </c>
      <c r="AD12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$A1269  &amp; ", "   &amp;
$C1269  &amp; ", "   &amp;
$E1269  &amp; ", '"  &amp;
$J1269  &amp; "', '" &amp;
$N1269  &amp; "', "  &amp;
$R1269  &amp; ", '"  &amp;
TEXT($T1269,"dd/mm/aaaa")  &amp; "', "   &amp;
$U1269  &amp; ", "   &amp;
$W1269  &amp; ", "   &amp;
$Y1269  &amp; ", "   &amp;
IF($AA1269 &lt;&gt; "", $AA1269, "NULL")  &amp; ", "   &amp;
$AC1269  &amp; ");"</f>
        <v>INSERT INTO bi4all.fac_employees (id_company_fk, id_employee_pk, flg_active, employee_name, id_gender_fk, id_race_fk, birthday, id_schooling_fk, id_department_fk, id_role_fk, id_level_fk, salary) VALUES (6a51143286b03064a49cc2acbee63c09a0682d33, 1265, 1, 'Yasmin Barros Leite', 'F', 5, '05/11/1956', 7, 13, 9, NULL, 1205);</v>
      </c>
    </row>
    <row r="1270" spans="1:30" ht="14.25" customHeight="1" x14ac:dyDescent="0.2">
      <c r="A1270" s="7" t="str" cm="1">
        <f t="array" aca="1" ref="A1270" ca="1">INDEX(Company!$A:$A,RANDBETWEEN(5,COUNTA(Company!$A:$A) + 1),1)</f>
        <v>6a51143286b03064a49cc2acbee63c09a0682d33</v>
      </c>
      <c r="B1270" s="7" t="str">
        <f ca="1">VLOOKUP($A1270,Company!$A:$B,2,FALSE)</f>
        <v>ACME Corporation</v>
      </c>
      <c r="C1270" s="5">
        <f t="shared" si="133"/>
        <v>1266</v>
      </c>
      <c r="D1270" s="5" t="str" cm="1">
        <f t="array" ref="D1270">SHA1HASH($C1270)</f>
        <v>57440b8079f1f30c079bbc3fd0c68f6f2b79e938</v>
      </c>
      <c r="E1270" s="6">
        <v>1</v>
      </c>
      <c r="F1270" s="7">
        <f ca="1">IF($C1270 = 1 + N("Presidente"),
    127,
    IF($C1270 = 2 + N("Vice-Presidente"),
        72,
        IF($C1270 = 3 + N("Secretária bilíngue"),
            13,
            RANDBETWEEN(5,COUNT(Name!$A:$A) + 1)
        )
    )
)</f>
        <v>209</v>
      </c>
      <c r="G1270" s="7" t="str">
        <f ca="1">VLOOKUP($F1270,Name!$A:$B,2,FALSE)</f>
        <v>Katerine</v>
      </c>
      <c r="H1270" s="7">
        <f ca="1" xml:space="preserve">
IF($C1270 = 1,
    0,
    RANDBETWEEN(5,COUNT('Last name'!$A:$A) + 1)
)</f>
        <v>161</v>
      </c>
      <c r="I1270" s="7" t="str">
        <f ca="1" xml:space="preserve">
IF($C1270 = 1 + N("Presidente"),
    "de Orléans e Bragança",
    VLOOKUP($H1270,'Last name'!$A:$B,2,FALSE) &amp; " " &amp; VLOOKUP(RANDBETWEEN(5,COUNT('Last name'!$A:$A) + 1),'Last name'!$A:$B,2,FALSE)
)</f>
        <v>Ribeiro dos Santos</v>
      </c>
      <c r="J1270" s="7" t="str">
        <f t="shared" ca="1" si="134"/>
        <v>Katerine Ribeiro dos Santos</v>
      </c>
      <c r="K1270" s="7" t="str" cm="1">
        <f t="array" aca="1" ref="K1270" ca="1">SHA1HASH($J1270)</f>
        <v>632fba0c813a810176539cd3927be8cb80fe3576</v>
      </c>
      <c r="L1270" s="7" cm="1">
        <f t="array" aca="1" ref="L1270" ca="1">INDEX(States!$A:$A,RANDBETWEEN(5,COUNTA(States!$A:$A) + 1),1)</f>
        <v>16</v>
      </c>
      <c r="M1270" s="7" t="str">
        <f ca="1">$L1270 &amp; "|" &amp; VLOOKUP($L1270,States!$A:$B,2,FALSE)</f>
        <v>16|07cfbddcd11fff6189ba806e40d4e76476d512f4</v>
      </c>
      <c r="N1270" s="7" t="str">
        <f ca="1">VLOOKUP($F1270,Name!$A:$C,3,FALSE)</f>
        <v>F</v>
      </c>
      <c r="O1270" s="7" t="str">
        <f ca="1">VLOOKUP($N1270,Gender!$A:$B,2,FALSE)</f>
        <v>Female</v>
      </c>
      <c r="P1270" s="7" t="str" cm="1">
        <f t="array" aca="1" ref="P1270" ca="1">INDEX('Marital status'!$A:$A,RANDBETWEEN(5,COUNTA('Marital status'!$A:$A) + 1),1)</f>
        <v>459031b19ec5bbd3b3dbc0a9dcf2cb6e6c6f7848</v>
      </c>
      <c r="Q1270" s="7" t="str">
        <f ca="1">VLOOKUP($P1270,'Marital status'!$A:$B,2,FALSE)</f>
        <v xml:space="preserve">Widowed </v>
      </c>
      <c r="R1270" s="7">
        <f t="shared" ca="1" si="135"/>
        <v>5</v>
      </c>
      <c r="S1270" s="7" t="e">
        <f ca="1">VLOOKUP($R1270,Race!$A:$B,2,FALSE)</f>
        <v>#N/A</v>
      </c>
      <c r="T1270" s="8">
        <f t="shared" ca="1" si="136"/>
        <v>23293</v>
      </c>
      <c r="U1270" s="6">
        <f t="shared" ca="1" si="137"/>
        <v>8</v>
      </c>
      <c r="V1270" s="8" t="str">
        <f ca="1">VLOOKUP($U1270,Education!$A:$B,2,FALSE)</f>
        <v>Graduate school</v>
      </c>
      <c r="W1270" s="7">
        <f ca="1" xml:space="preserve">
  IF(OR($Y1270 = 5, $Y1270 = 6, $Y1270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270" s="7" t="str">
        <f ca="1">VLOOKUP($W1270,Department!$A:$B,2,FALSE)</f>
        <v>Operations</v>
      </c>
      <c r="Y1270" s="6">
        <f t="shared" ca="1" si="138"/>
        <v>11</v>
      </c>
      <c r="Z1270" s="7" t="str">
        <f ca="1">VLOOKUP($Y1270,Role!$A:$B,2,FALSE)</f>
        <v>Analyst</v>
      </c>
      <c r="AA1270" s="6">
        <f t="shared" ca="1" si="139"/>
        <v>6</v>
      </c>
      <c r="AB1270" s="7" t="str">
        <f ca="1" xml:space="preserve">
IF($AA1270 &lt;&gt; "",
    VLOOKUP($AA1270,Level!$A:$B,2,FALSE),
    ""
)</f>
        <v>Pleno</v>
      </c>
      <c r="AC1270" s="1">
        <f ca="1" xml:space="preserve">
IF($Y1270 = 5 + N("Presidente"),
    27000,
    IF($Y1270 = 6 + N("Vice-presidente"),
        23000,
        IF(OR($Y1270 = 8, $Y1270= 13, $Y1270 = 12) + N("Secretária bilíngue ou coordenador ou especialista"),
            8000,
            IF($Y1270 = 7 + N("Diretor"),
                15000,
                IF($Y1270 = 14 + N("Gerente"),
                    12000,
                    IF($Y1270 = 9 + N("Estagiário"),
                        705,
                        IF($Y1270 = 10 + N("Trainee"),
                            805,
                            IF($Y1270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IF($U1270 = 7,
  500,
  IF($U1270 = 8,
    1000,
    IF($U1270 = 9,
      1500,
      IF($U1270 = 10,
        2000,
        0
      )
    )
  )
)
+
N("Adicional no salário por área")
+
IF($W1270 = 14 + N("Tecnologia da Informação"),
  120,
  IF($W1270 = 16 + N("Vendas"),
    110,
    IF($W1270 = 15 + N("Jurídico"),
      100,
      IF(OR($W1270 = 8, $W1270 = 9, $W1270 = 11) + N("Recursos humanos ou comercial ou comunicação e marketing"),
        80,
        0
      )
    )
  )
)
+
N("Adicionando pegadinha")
+
IF(AND($W1270 = 16, $U1270 = 9, $Y1270 = 11, $AA1270 = 5) + N("Se for de vendas, com mestrado, analista sênior"),
  IF($R1270 = 5,
    100,
    0
  )
  +
  IF($N1270 = "M",
    200,
    0
  ),
  0
)</f>
        <v>3000</v>
      </c>
      <c r="AD12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$A1270  &amp; ", "   &amp;
$C1270  &amp; ", "   &amp;
$E1270  &amp; ", '"  &amp;
$J1270  &amp; "', '" &amp;
$N1270  &amp; "', "  &amp;
$R1270  &amp; ", '"  &amp;
TEXT($T1270,"dd/mm/aaaa")  &amp; "', "   &amp;
$U1270  &amp; ", "   &amp;
$W1270  &amp; ", "   &amp;
$Y1270  &amp; ", "   &amp;
IF($AA1270 &lt;&gt; "", $AA1270, "NULL")  &amp; ", "   &amp;
$AC1270  &amp; ");"</f>
        <v>INSERT INTO bi4all.fac_employees (id_company_fk, id_employee_pk, flg_active, employee_name, id_gender_fk, id_race_fk, birthday, id_schooling_fk, id_department_fk, id_role_fk, id_level_fk, salary) VALUES (6a51143286b03064a49cc2acbee63c09a0682d33, 1266, 1, 'Katerine Ribeiro dos Santos', 'F', 5, '09/10/1963', 8, 10, 11, 6, 3000);</v>
      </c>
    </row>
    <row r="1271" spans="1:30" ht="14.25" customHeight="1" x14ac:dyDescent="0.2">
      <c r="A1271" s="7" t="str" cm="1">
        <f t="array" aca="1" ref="A1271" ca="1">INDEX(Company!$A:$A,RANDBETWEEN(5,COUNTA(Company!$A:$A) + 1),1)</f>
        <v>6a51143286b03064a49cc2acbee63c09a0682d33</v>
      </c>
      <c r="B1271" s="7" t="str">
        <f ca="1">VLOOKUP($A1271,Company!$A:$B,2,FALSE)</f>
        <v>ACME Corporation</v>
      </c>
      <c r="C1271" s="5">
        <f t="shared" si="133"/>
        <v>1267</v>
      </c>
      <c r="D1271" s="5" t="str" cm="1">
        <f t="array" ref="D1271">SHA1HASH($C1271)</f>
        <v>7340ca224c5c8d2b89562159a4d81d9225a20e65</v>
      </c>
      <c r="E1271" s="6">
        <v>1</v>
      </c>
      <c r="F1271" s="7">
        <f ca="1">IF($C1271 = 1 + N("Presidente"),
    127,
    IF($C1271 = 2 + N("Vice-Presidente"),
        72,
        IF($C1271 = 3 + N("Secretária bilíngue"),
            13,
            RANDBETWEEN(5,COUNT(Name!$A:$A) + 1)
        )
    )
)</f>
        <v>181</v>
      </c>
      <c r="G1271" s="7" t="str">
        <f ca="1">VLOOKUP($F1271,Name!$A:$B,2,FALSE)</f>
        <v>Isys</v>
      </c>
      <c r="H1271" s="7">
        <f ca="1" xml:space="preserve">
IF($C1271 = 1,
    0,
    RANDBETWEEN(5,COUNT('Last name'!$A:$A) + 1)
)</f>
        <v>41</v>
      </c>
      <c r="I1271" s="7" t="str">
        <f ca="1" xml:space="preserve">
IF($C1271 = 1 + N("Presidente"),
    "de Orléans e Bragança",
    VLOOKUP($H1271,'Last name'!$A:$B,2,FALSE) &amp; " " &amp; VLOOKUP(RANDBETWEEN(5,COUNT('Last name'!$A:$A) + 1),'Last name'!$A:$B,2,FALSE)
)</f>
        <v>Bispo Barros</v>
      </c>
      <c r="J1271" s="7" t="str">
        <f t="shared" ca="1" si="134"/>
        <v>Isys Bispo Barros</v>
      </c>
      <c r="K1271" s="7" t="str" cm="1">
        <f t="array" aca="1" ref="K1271" ca="1">SHA1HASH($J1271)</f>
        <v>c4f0c101eed72d06d4e1e915133f196772f31aa0</v>
      </c>
      <c r="L1271" s="7" cm="1">
        <f t="array" aca="1" ref="L1271" ca="1">INDEX(States!$A:$A,RANDBETWEEN(5,COUNTA(States!$A:$A) + 1),1)</f>
        <v>20</v>
      </c>
      <c r="M1271" s="7" t="str">
        <f ca="1">$L1271 &amp; "|" &amp; VLOOKUP($L1271,States!$A:$B,2,FALSE)</f>
        <v>20|c7ee6b7966c56a7149c5002263ee025341a1072b</v>
      </c>
      <c r="N1271" s="7" t="str">
        <f ca="1">VLOOKUP($F1271,Name!$A:$C,3,FALSE)</f>
        <v>F</v>
      </c>
      <c r="O1271" s="7" t="str">
        <f ca="1">VLOOKUP($N1271,Gender!$A:$B,2,FALSE)</f>
        <v>Female</v>
      </c>
      <c r="P1271" s="7" t="str" cm="1">
        <f t="array" aca="1" ref="P1271" ca="1">INDEX('Marital status'!$A:$A,RANDBETWEEN(5,COUNTA('Marital status'!$A:$A) + 1),1)</f>
        <v>ce0b1612aa711b78a720295d271a33894e2b72bf</v>
      </c>
      <c r="Q1271" s="7" t="str">
        <f ca="1">VLOOKUP($P1271,'Marital status'!$A:$B,2,FALSE)</f>
        <v>single</v>
      </c>
      <c r="R1271" s="7">
        <f t="shared" ca="1" si="135"/>
        <v>5</v>
      </c>
      <c r="S1271" s="7" t="e">
        <f ca="1">VLOOKUP($R1271,Race!$A:$B,2,FALSE)</f>
        <v>#N/A</v>
      </c>
      <c r="T1271" s="8">
        <f t="shared" ca="1" si="136"/>
        <v>22034</v>
      </c>
      <c r="U1271" s="6">
        <f t="shared" ca="1" si="137"/>
        <v>7</v>
      </c>
      <c r="V1271" s="8" t="str">
        <f ca="1">VLOOKUP($U1271,Education!$A:$B,2,FALSE)</f>
        <v>Undergraduate degree</v>
      </c>
      <c r="W1271" s="7">
        <f ca="1" xml:space="preserve">
  IF(OR($Y1271 = 5, $Y1271 = 6, $Y1271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271" s="7" t="str">
        <f ca="1">VLOOKUP($W1271,Department!$A:$B,2,FALSE)</f>
        <v>Controlling</v>
      </c>
      <c r="Y1271" s="6">
        <f t="shared" ca="1" si="138"/>
        <v>10</v>
      </c>
      <c r="Z1271" s="7" t="str">
        <f ca="1">VLOOKUP($Y1271,Role!$A:$B,2,FALSE)</f>
        <v>Trainee</v>
      </c>
      <c r="AA1271" s="6" t="str">
        <f t="shared" ca="1" si="139"/>
        <v/>
      </c>
      <c r="AB1271" s="7" t="str">
        <f ca="1" xml:space="preserve">
IF($AA1271 &lt;&gt; "",
    VLOOKUP($AA1271,Level!$A:$B,2,FALSE),
    ""
)</f>
        <v/>
      </c>
      <c r="AC1271" s="1">
        <f ca="1" xml:space="preserve">
IF($Y1271 = 5 + N("Presidente"),
    27000,
    IF($Y1271 = 6 + N("Vice-presidente"),
        23000,
        IF(OR($Y1271 = 8, $Y1271= 13, $Y1271 = 12) + N("Secretária bilíngue ou coordenador ou especialista"),
            8000,
            IF($Y1271 = 7 + N("Diretor"),
                15000,
                IF($Y1271 = 14 + N("Gerente"),
                    12000,
                    IF($Y1271 = 9 + N("Estagiário"),
                        705,
                        IF($Y1271 = 10 + N("Trainee"),
                            805,
                            IF($Y1271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IF($U1271 = 7,
  500,
  IF($U1271 = 8,
    1000,
    IF($U1271 = 9,
      1500,
      IF($U1271 = 10,
        2000,
        0
      )
    )
  )
)
+
N("Adicional no salário por área")
+
IF($W1271 = 14 + N("Tecnologia da Informação"),
  120,
  IF($W1271 = 16 + N("Vendas"),
    110,
    IF($W1271 = 15 + N("Jurídico"),
      100,
      IF(OR($W1271 = 8, $W1271 = 9, $W1271 = 11) + N("Recursos humanos ou comercial ou comunicação e marketing"),
        80,
        0
      )
    )
  )
)
+
N("Adicionando pegadinha")
+
IF(AND($W1271 = 16, $U1271 = 9, $Y1271 = 11, $AA1271 = 5) + N("Se for de vendas, com mestrado, analista sênior"),
  IF($R1271 = 5,
    100,
    0
  )
  +
  IF($N1271 = "M",
    200,
    0
  ),
  0
)</f>
        <v>1305</v>
      </c>
      <c r="AD12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$A1271  &amp; ", "   &amp;
$C1271  &amp; ", "   &amp;
$E1271  &amp; ", '"  &amp;
$J1271  &amp; "', '" &amp;
$N1271  &amp; "', "  &amp;
$R1271  &amp; ", '"  &amp;
TEXT($T1271,"dd/mm/aaaa")  &amp; "', "   &amp;
$U1271  &amp; ", "   &amp;
$W1271  &amp; ", "   &amp;
$Y1271  &amp; ", "   &amp;
IF($AA1271 &lt;&gt; "", $AA1271, "NULL")  &amp; ", "   &amp;
$AC1271  &amp; ");"</f>
        <v>INSERT INTO bi4all.fac_employees (id_company_fk, id_employee_pk, flg_active, employee_name, id_gender_fk, id_race_fk, birthday, id_schooling_fk, id_department_fk, id_role_fk, id_level_fk, salary) VALUES (6a51143286b03064a49cc2acbee63c09a0682d33, 1267, 1, 'Isys Bispo Barros', 'F', 5, '28/04/1960', 7, 12, 10, NULL, 1305);</v>
      </c>
    </row>
    <row r="1272" spans="1:30" ht="14.25" customHeight="1" x14ac:dyDescent="0.2">
      <c r="A1272" s="7" t="str" cm="1">
        <f t="array" aca="1" ref="A1272" ca="1">INDEX(Company!$A:$A,RANDBETWEEN(5,COUNTA(Company!$A:$A) + 1),1)</f>
        <v>6a51143286b03064a49cc2acbee63c09a0682d33</v>
      </c>
      <c r="B1272" s="7" t="str">
        <f ca="1">VLOOKUP($A1272,Company!$A:$B,2,FALSE)</f>
        <v>ACME Corporation</v>
      </c>
      <c r="C1272" s="5">
        <f t="shared" si="133"/>
        <v>1268</v>
      </c>
      <c r="D1272" s="5" t="str" cm="1">
        <f t="array" ref="D1272">SHA1HASH($C1272)</f>
        <v>9304739c29a855af7ddb1cfc420cb7cf57726e00</v>
      </c>
      <c r="E1272" s="6">
        <v>1</v>
      </c>
      <c r="F1272" s="7">
        <f ca="1">IF($C1272 = 1 + N("Presidente"),
    127,
    IF($C1272 = 2 + N("Vice-Presidente"),
        72,
        IF($C1272 = 3 + N("Secretária bilíngue"),
            13,
            RANDBETWEEN(5,COUNT(Name!$A:$A) + 1)
        )
    )
)</f>
        <v>7</v>
      </c>
      <c r="G1272" s="7" t="str">
        <f ca="1">VLOOKUP($F1272,Name!$A:$B,2,FALSE)</f>
        <v>Adelaide</v>
      </c>
      <c r="H1272" s="7">
        <f ca="1" xml:space="preserve">
IF($C1272 = 1,
    0,
    RANDBETWEEN(5,COUNT('Last name'!$A:$A) + 1)
)</f>
        <v>125</v>
      </c>
      <c r="I1272" s="7" t="str">
        <f ca="1" xml:space="preserve">
IF($C1272 = 1 + N("Presidente"),
    "de Orléans e Bragança",
    VLOOKUP($H1272,'Last name'!$A:$B,2,FALSE) &amp; " " &amp; VLOOKUP(RANDBETWEEN(5,COUNT('Last name'!$A:$A) + 1),'Last name'!$A:$B,2,FALSE)
)</f>
        <v>Medeiros Pedrosa</v>
      </c>
      <c r="J1272" s="7" t="str">
        <f t="shared" ca="1" si="134"/>
        <v>Adelaide Medeiros Pedrosa</v>
      </c>
      <c r="K1272" s="7" t="str" cm="1">
        <f t="array" aca="1" ref="K1272" ca="1">SHA1HASH($J1272)</f>
        <v>0f830111cfa6ae87d069c54a226dd637dc5a59dd</v>
      </c>
      <c r="L1272" s="7" cm="1">
        <f t="array" aca="1" ref="L1272" ca="1">INDEX(States!$A:$A,RANDBETWEEN(5,COUNTA(States!$A:$A) + 1),1)</f>
        <v>7</v>
      </c>
      <c r="M1272" s="7" t="str">
        <f ca="1">$L1272 &amp; "|" &amp; VLOOKUP($L1272,States!$A:$B,2,FALSE)</f>
        <v>7|f2e12883042f184299ea408f79a5077ec107e25e</v>
      </c>
      <c r="N1272" s="7" t="str">
        <f ca="1">VLOOKUP($F1272,Name!$A:$C,3,FALSE)</f>
        <v>F</v>
      </c>
      <c r="O1272" s="7" t="str">
        <f ca="1">VLOOKUP($N1272,Gender!$A:$B,2,FALSE)</f>
        <v>Female</v>
      </c>
      <c r="P1272" s="7" t="str" cm="1">
        <f t="array" aca="1" ref="P1272" ca="1">INDEX('Marital status'!$A:$A,RANDBETWEEN(5,COUNTA('Marital status'!$A:$A) + 1),1)</f>
        <v>ce0b1612aa711b78a720295d271a33894e2b72bf</v>
      </c>
      <c r="Q1272" s="7" t="str">
        <f ca="1">VLOOKUP($P1272,'Marital status'!$A:$B,2,FALSE)</f>
        <v>single</v>
      </c>
      <c r="R1272" s="7">
        <f t="shared" ca="1" si="135"/>
        <v>5</v>
      </c>
      <c r="S1272" s="7" t="e">
        <f ca="1">VLOOKUP($R1272,Race!$A:$B,2,FALSE)</f>
        <v>#N/A</v>
      </c>
      <c r="T1272" s="8">
        <f t="shared" ca="1" si="136"/>
        <v>31838</v>
      </c>
      <c r="U1272" s="6">
        <f t="shared" ca="1" si="137"/>
        <v>8</v>
      </c>
      <c r="V1272" s="8" t="str">
        <f ca="1">VLOOKUP($U1272,Education!$A:$B,2,FALSE)</f>
        <v>Graduate school</v>
      </c>
      <c r="W1272" s="7">
        <f ca="1" xml:space="preserve">
  IF(OR($Y1272 = 5, $Y1272 = 6, $Y1272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272" s="7" t="str">
        <f ca="1">VLOOKUP($W1272,Department!$A:$B,2,FALSE)</f>
        <v>Commercial</v>
      </c>
      <c r="Y1272" s="6">
        <f t="shared" ca="1" si="138"/>
        <v>11</v>
      </c>
      <c r="Z1272" s="7" t="str">
        <f ca="1">VLOOKUP($Y1272,Role!$A:$B,2,FALSE)</f>
        <v>Analyst</v>
      </c>
      <c r="AA1272" s="6">
        <f t="shared" ca="1" si="139"/>
        <v>6</v>
      </c>
      <c r="AB1272" s="7" t="str">
        <f ca="1" xml:space="preserve">
IF($AA1272 &lt;&gt; "",
    VLOOKUP($AA1272,Level!$A:$B,2,FALSE),
    ""
)</f>
        <v>Pleno</v>
      </c>
      <c r="AC1272" s="1">
        <f ca="1" xml:space="preserve">
IF($Y1272 = 5 + N("Presidente"),
    27000,
    IF($Y1272 = 6 + N("Vice-presidente"),
        23000,
        IF(OR($Y1272 = 8, $Y1272= 13, $Y1272 = 12) + N("Secretária bilíngue ou coordenador ou especialista"),
            8000,
            IF($Y1272 = 7 + N("Diretor"),
                15000,
                IF($Y1272 = 14 + N("Gerente"),
                    12000,
                    IF($Y1272 = 9 + N("Estagiário"),
                        705,
                        IF($Y1272 = 10 + N("Trainee"),
                            805,
                            IF($Y1272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IF($U1272 = 7,
  500,
  IF($U1272 = 8,
    1000,
    IF($U1272 = 9,
      1500,
      IF($U1272 = 10,
        2000,
        0
      )
    )
  )
)
+
N("Adicional no salário por área")
+
IF($W1272 = 14 + N("Tecnologia da Informação"),
  120,
  IF($W1272 = 16 + N("Vendas"),
    110,
    IF($W1272 = 15 + N("Jurídico"),
      100,
      IF(OR($W1272 = 8, $W1272 = 9, $W1272 = 11) + N("Recursos humanos ou comercial ou comunicação e marketing"),
        80,
        0
      )
    )
  )
)
+
N("Adicionando pegadinha")
+
IF(AND($W1272 = 16, $U1272 = 9, $Y1272 = 11, $AA1272 = 5) + N("Se for de vendas, com mestrado, analista sênior"),
  IF($R1272 = 5,
    100,
    0
  )
  +
  IF($N1272 = "M",
    200,
    0
  ),
  0
)</f>
        <v>3080</v>
      </c>
      <c r="AD12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$A1272  &amp; ", "   &amp;
$C1272  &amp; ", "   &amp;
$E1272  &amp; ", '"  &amp;
$J1272  &amp; "', '" &amp;
$N1272  &amp; "', "  &amp;
$R1272  &amp; ", '"  &amp;
TEXT($T1272,"dd/mm/aaaa")  &amp; "', "   &amp;
$U1272  &amp; ", "   &amp;
$W1272  &amp; ", "   &amp;
$Y1272  &amp; ", "   &amp;
IF($AA1272 &lt;&gt; "", $AA1272, "NULL")  &amp; ", "   &amp;
$AC1272  &amp; ");"</f>
        <v>INSERT INTO bi4all.fac_employees (id_company_fk, id_employee_pk, flg_active, employee_name, id_gender_fk, id_race_fk, birthday, id_schooling_fk, id_department_fk, id_role_fk, id_level_fk, salary) VALUES (6a51143286b03064a49cc2acbee63c09a0682d33, 1268, 1, 'Adelaide Medeiros Pedrosa', 'F', 5, '02/03/1987', 8, 9, 11, 6, 3080);</v>
      </c>
    </row>
    <row r="1273" spans="1:30" ht="14.25" customHeight="1" x14ac:dyDescent="0.2">
      <c r="A1273" s="7" t="str" cm="1">
        <f t="array" aca="1" ref="A1273" ca="1">INDEX(Company!$A:$A,RANDBETWEEN(5,COUNTA(Company!$A:$A) + 1),1)</f>
        <v>6a51143286b03064a49cc2acbee63c09a0682d33</v>
      </c>
      <c r="B1273" s="7" t="str">
        <f ca="1">VLOOKUP($A1273,Company!$A:$B,2,FALSE)</f>
        <v>ACME Corporation</v>
      </c>
      <c r="C1273" s="5">
        <f t="shared" si="133"/>
        <v>1269</v>
      </c>
      <c r="D1273" s="5" t="str" cm="1">
        <f t="array" ref="D1273">SHA1HASH($C1273)</f>
        <v>ad7bda08a65f123eb4f5091d80ae8ca9339aee6e</v>
      </c>
      <c r="E1273" s="6">
        <v>1</v>
      </c>
      <c r="F1273" s="7">
        <f ca="1">IF($C1273 = 1 + N("Presidente"),
    127,
    IF($C1273 = 2 + N("Vice-Presidente"),
        72,
        IF($C1273 = 3 + N("Secretária bilíngue"),
            13,
            RANDBETWEEN(5,COUNT(Name!$A:$A) + 1)
        )
    )
)</f>
        <v>70</v>
      </c>
      <c r="G1273" s="7" t="str">
        <f ca="1">VLOOKUP($F1273,Name!$A:$B,2,FALSE)</f>
        <v>Bento</v>
      </c>
      <c r="H1273" s="7">
        <f ca="1" xml:space="preserve">
IF($C1273 = 1,
    0,
    RANDBETWEEN(5,COUNT('Last name'!$A:$A) + 1)
)</f>
        <v>93</v>
      </c>
      <c r="I1273" s="7" t="str">
        <f ca="1" xml:space="preserve">
IF($C1273 = 1 + N("Presidente"),
    "de Orléans e Bragança",
    VLOOKUP($H1273,'Last name'!$A:$B,2,FALSE) &amp; " " &amp; VLOOKUP(RANDBETWEEN(5,COUNT('Last name'!$A:$A) + 1),'Last name'!$A:$B,2,FALSE)
)</f>
        <v>Frois Faro</v>
      </c>
      <c r="J1273" s="7" t="str">
        <f t="shared" ca="1" si="134"/>
        <v>Bento Frois Faro</v>
      </c>
      <c r="K1273" s="7" t="str" cm="1">
        <f t="array" aca="1" ref="K1273" ca="1">SHA1HASH($J1273)</f>
        <v>f6d3188cadd0fab0cafecf90707a2bce27d9beb4</v>
      </c>
      <c r="L1273" s="7" cm="1">
        <f t="array" aca="1" ref="L1273" ca="1">INDEX(States!$A:$A,RANDBETWEEN(5,COUNTA(States!$A:$A) + 1),1)</f>
        <v>15</v>
      </c>
      <c r="M1273" s="7" t="str">
        <f ca="1">$L1273 &amp; "|" &amp; VLOOKUP($L1273,States!$A:$B,2,FALSE)</f>
        <v>15|84c70141e5670a303e5eed7b334ba8b5ddb5b0d4</v>
      </c>
      <c r="N1273" s="7" t="str">
        <f ca="1">VLOOKUP($F1273,Name!$A:$C,3,FALSE)</f>
        <v>M</v>
      </c>
      <c r="O1273" s="7" t="str">
        <f ca="1">VLOOKUP($N1273,Gender!$A:$B,2,FALSE)</f>
        <v>Male</v>
      </c>
      <c r="P1273" s="7" t="str" cm="1">
        <f t="array" aca="1" ref="P1273" ca="1">INDEX('Marital status'!$A:$A,RANDBETWEEN(5,COUNTA('Marital status'!$A:$A) + 1),1)</f>
        <v>47051393f6bcbf99111ec5d70ba2ebbe11ebccae</v>
      </c>
      <c r="Q1273" s="7" t="str">
        <f ca="1">VLOOKUP($P1273,'Marital status'!$A:$B,2,FALSE)</f>
        <v xml:space="preserve"> Separated </v>
      </c>
      <c r="R1273" s="7">
        <f t="shared" ca="1" si="135"/>
        <v>8</v>
      </c>
      <c r="S1273" s="7" t="e">
        <f ca="1">VLOOKUP($R1273,Race!$A:$B,2,FALSE)</f>
        <v>#N/A</v>
      </c>
      <c r="T1273" s="8">
        <f t="shared" ca="1" si="136"/>
        <v>26090</v>
      </c>
      <c r="U1273" s="6">
        <f t="shared" ca="1" si="137"/>
        <v>7</v>
      </c>
      <c r="V1273" s="8" t="str">
        <f ca="1">VLOOKUP($U1273,Education!$A:$B,2,FALSE)</f>
        <v>Undergraduate degree</v>
      </c>
      <c r="W1273" s="7">
        <f ca="1" xml:space="preserve">
  IF(OR($Y1273 = 5, $Y1273 = 6, $Y1273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273" s="7" t="str">
        <f ca="1">VLOOKUP($W1273,Department!$A:$B,2,FALSE)</f>
        <v>Presidency</v>
      </c>
      <c r="Y1273" s="6">
        <f t="shared" ca="1" si="138"/>
        <v>10</v>
      </c>
      <c r="Z1273" s="7" t="str">
        <f ca="1">VLOOKUP($Y1273,Role!$A:$B,2,FALSE)</f>
        <v>Trainee</v>
      </c>
      <c r="AA1273" s="6" t="str">
        <f t="shared" ca="1" si="139"/>
        <v/>
      </c>
      <c r="AB1273" s="7" t="str">
        <f ca="1" xml:space="preserve">
IF($AA1273 &lt;&gt; "",
    VLOOKUP($AA1273,Level!$A:$B,2,FALSE),
    ""
)</f>
        <v/>
      </c>
      <c r="AC1273" s="1">
        <f ca="1" xml:space="preserve">
IF($Y1273 = 5 + N("Presidente"),
    27000,
    IF($Y1273 = 6 + N("Vice-presidente"),
        23000,
        IF(OR($Y1273 = 8, $Y1273= 13, $Y1273 = 12) + N("Secretária bilíngue ou coordenador ou especialista"),
            8000,
            IF($Y1273 = 7 + N("Diretor"),
                15000,
                IF($Y1273 = 14 + N("Gerente"),
                    12000,
                    IF($Y1273 = 9 + N("Estagiário"),
                        705,
                        IF($Y1273 = 10 + N("Trainee"),
                            805,
                            IF($Y1273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IF($U1273 = 7,
  500,
  IF($U1273 = 8,
    1000,
    IF($U1273 = 9,
      1500,
      IF($U1273 = 10,
        2000,
        0
      )
    )
  )
)
+
N("Adicional no salário por área")
+
IF($W1273 = 14 + N("Tecnologia da Informação"),
  120,
  IF($W1273 = 16 + N("Vendas"),
    110,
    IF($W1273 = 15 + N("Jurídico"),
      100,
      IF(OR($W1273 = 8, $W1273 = 9, $W1273 = 11) + N("Recursos humanos ou comercial ou comunicação e marketing"),
        80,
        0
      )
    )
  )
)
+
N("Adicionando pegadinha")
+
IF(AND($W1273 = 16, $U1273 = 9, $Y1273 = 11, $AA1273 = 5) + N("Se for de vendas, com mestrado, analista sênior"),
  IF($R1273 = 5,
    100,
    0
  )
  +
  IF($N1273 = "M",
    200,
    0
  ),
  0
)</f>
        <v>1305</v>
      </c>
      <c r="AD12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$A1273  &amp; ", "   &amp;
$C1273  &amp; ", "   &amp;
$E1273  &amp; ", '"  &amp;
$J1273  &amp; "', '" &amp;
$N1273  &amp; "', "  &amp;
$R1273  &amp; ", '"  &amp;
TEXT($T1273,"dd/mm/aaaa")  &amp; "', "   &amp;
$U1273  &amp; ", "   &amp;
$W1273  &amp; ", "   &amp;
$Y1273  &amp; ", "   &amp;
IF($AA1273 &lt;&gt; "", $AA1273, "NULL")  &amp; ", "   &amp;
$AC1273  &amp; ");"</f>
        <v>INSERT INTO bi4all.fac_employees (id_company_fk, id_employee_pk, flg_active, employee_name, id_gender_fk, id_race_fk, birthday, id_schooling_fk, id_department_fk, id_role_fk, id_level_fk, salary) VALUES (6a51143286b03064a49cc2acbee63c09a0682d33, 1269, 1, 'Bento Frois Faro', 'M', 8, '06/06/1971', 7, 5, 10, NULL, 1305);</v>
      </c>
    </row>
    <row r="1274" spans="1:30" ht="14.25" customHeight="1" x14ac:dyDescent="0.2">
      <c r="A1274" s="7" t="str" cm="1">
        <f t="array" aca="1" ref="A1274" ca="1">INDEX(Company!$A:$A,RANDBETWEEN(5,COUNTA(Company!$A:$A) + 1),1)</f>
        <v>6a51143286b03064a49cc2acbee63c09a0682d33</v>
      </c>
      <c r="B1274" s="7" t="str">
        <f ca="1">VLOOKUP($A1274,Company!$A:$B,2,FALSE)</f>
        <v>ACME Corporation</v>
      </c>
      <c r="C1274" s="5">
        <f t="shared" si="133"/>
        <v>1270</v>
      </c>
      <c r="D1274" s="5" t="str" cm="1">
        <f t="array" ref="D1274">SHA1HASH($C1274)</f>
        <v>d3eff7c2f16a30f8d386687baae68065fe019b6a</v>
      </c>
      <c r="E1274" s="6">
        <v>1</v>
      </c>
      <c r="F1274" s="7">
        <f ca="1">IF($C1274 = 1 + N("Presidente"),
    127,
    IF($C1274 = 2 + N("Vice-Presidente"),
        72,
        IF($C1274 = 3 + N("Secretária bilíngue"),
            13,
            RANDBETWEEN(5,COUNT(Name!$A:$A) + 1)
        )
    )
)</f>
        <v>356</v>
      </c>
      <c r="G1274" s="7" t="str">
        <f ca="1">VLOOKUP($F1274,Name!$A:$B,2,FALSE)</f>
        <v>Victória</v>
      </c>
      <c r="H1274" s="7">
        <f ca="1" xml:space="preserve">
IF($C1274 = 1,
    0,
    RANDBETWEEN(5,COUNT('Last name'!$A:$A) + 1)
)</f>
        <v>99</v>
      </c>
      <c r="I1274" s="7" t="str">
        <f ca="1" xml:space="preserve">
IF($C1274 = 1 + N("Presidente"),
    "de Orléans e Bragança",
    VLOOKUP($H1274,'Last name'!$A:$B,2,FALSE) &amp; " " &amp; VLOOKUP(RANDBETWEEN(5,COUNT('Last name'!$A:$A) + 1),'Last name'!$A:$B,2,FALSE)
)</f>
        <v>Gomes Negrão</v>
      </c>
      <c r="J1274" s="7" t="str">
        <f t="shared" ca="1" si="134"/>
        <v>Victória Gomes Negrão</v>
      </c>
      <c r="K1274" s="7" t="str" cm="1">
        <f t="array" aca="1" ref="K1274" ca="1">SHA1HASH($J1274)</f>
        <v>ef81fd09c5a4073c2eb44b3396eb12e9fe03e275</v>
      </c>
      <c r="L1274" s="7" cm="1">
        <f t="array" aca="1" ref="L1274" ca="1">INDEX(States!$A:$A,RANDBETWEEN(5,COUNTA(States!$A:$A) + 1),1)</f>
        <v>21</v>
      </c>
      <c r="M1274" s="7" t="str">
        <f ca="1">$L1274 &amp; "|" &amp; VLOOKUP($L1274,States!$A:$B,2,FALSE)</f>
        <v>21|18f454963e4e8ae3fea0597ea98a4e003875820f</v>
      </c>
      <c r="N1274" s="7" t="str">
        <f ca="1">VLOOKUP($F1274,Name!$A:$C,3,FALSE)</f>
        <v>F</v>
      </c>
      <c r="O1274" s="7" t="str">
        <f ca="1">VLOOKUP($N1274,Gender!$A:$B,2,FALSE)</f>
        <v>Female</v>
      </c>
      <c r="P1274" s="7" t="str" cm="1">
        <f t="array" aca="1" ref="P1274" ca="1">INDEX('Marital status'!$A:$A,RANDBETWEEN(5,COUNTA('Marital status'!$A:$A) + 1),1)</f>
        <v>47051393f6bcbf99111ec5d70ba2ebbe11ebccae</v>
      </c>
      <c r="Q1274" s="7" t="str">
        <f ca="1">VLOOKUP($P1274,'Marital status'!$A:$B,2,FALSE)</f>
        <v xml:space="preserve"> Separated </v>
      </c>
      <c r="R1274" s="7">
        <f t="shared" ca="1" si="135"/>
        <v>6</v>
      </c>
      <c r="S1274" s="7" t="e">
        <f ca="1">VLOOKUP($R1274,Race!$A:$B,2,FALSE)</f>
        <v>#N/A</v>
      </c>
      <c r="T1274" s="8">
        <f t="shared" ca="1" si="136"/>
        <v>27012</v>
      </c>
      <c r="U1274" s="6">
        <f t="shared" ca="1" si="137"/>
        <v>8</v>
      </c>
      <c r="V1274" s="8" t="str">
        <f ca="1">VLOOKUP($U1274,Education!$A:$B,2,FALSE)</f>
        <v>Graduate school</v>
      </c>
      <c r="W1274" s="7">
        <f ca="1" xml:space="preserve">
  IF(OR($Y1274 = 5, $Y1274 = 6, $Y1274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274" s="7" t="str">
        <f ca="1">VLOOKUP($W1274,Department!$A:$B,2,FALSE)</f>
        <v>Administration</v>
      </c>
      <c r="Y1274" s="6">
        <f t="shared" ca="1" si="138"/>
        <v>11</v>
      </c>
      <c r="Z1274" s="7" t="str">
        <f ca="1">VLOOKUP($Y1274,Role!$A:$B,2,FALSE)</f>
        <v>Analyst</v>
      </c>
      <c r="AA1274" s="6">
        <f t="shared" ca="1" si="139"/>
        <v>5</v>
      </c>
      <c r="AB1274" s="7" t="str">
        <f ca="1" xml:space="preserve">
IF($AA1274 &lt;&gt; "",
    VLOOKUP($AA1274,Level!$A:$B,2,FALSE),
    ""
)</f>
        <v>Junior</v>
      </c>
      <c r="AC1274" s="1">
        <f ca="1" xml:space="preserve">
IF($Y1274 = 5 + N("Presidente"),
    27000,
    IF($Y1274 = 6 + N("Vice-presidente"),
        23000,
        IF(OR($Y1274 = 8, $Y1274= 13, $Y1274 = 12) + N("Secretária bilíngue ou coordenador ou especialista"),
            8000,
            IF($Y1274 = 7 + N("Diretor"),
                15000,
                IF($Y1274 = 14 + N("Gerente"),
                    12000,
                    IF($Y1274 = 9 + N("Estagiário"),
                        705,
                        IF($Y1274 = 10 + N("Trainee"),
                            805,
                            IF($Y1274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IF($U1274 = 7,
  500,
  IF($U1274 = 8,
    1000,
    IF($U1274 = 9,
      1500,
      IF($U1274 = 10,
        2000,
        0
      )
    )
  )
)
+
N("Adicional no salário por área")
+
IF($W1274 = 14 + N("Tecnologia da Informação"),
  120,
  IF($W1274 = 16 + N("Vendas"),
    110,
    IF($W1274 = 15 + N("Jurídico"),
      100,
      IF(OR($W1274 = 8, $W1274 = 9, $W1274 = 11) + N("Recursos humanos ou comercial ou comunicação e marketing"),
        80,
        0
      )
    )
  )
)
+
N("Adicionando pegadinha")
+
IF(AND($W1274 = 16, $U1274 = 9, $Y1274 = 11, $AA1274 = 5) + N("Se for de vendas, com mestrado, analista sênior"),
  IF($R1274 = 5,
    100,
    0
  )
  +
  IF($N1274 = "M",
    200,
    0
  ),
  0
)</f>
        <v>3000</v>
      </c>
      <c r="AD12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$A1274  &amp; ", "   &amp;
$C1274  &amp; ", "   &amp;
$E1274  &amp; ", '"  &amp;
$J1274  &amp; "', '" &amp;
$N1274  &amp; "', "  &amp;
$R1274  &amp; ", '"  &amp;
TEXT($T1274,"dd/mm/aaaa")  &amp; "', "   &amp;
$U1274  &amp; ", "   &amp;
$W1274  &amp; ", "   &amp;
$Y1274  &amp; ", "   &amp;
IF($AA1274 &lt;&gt; "", $AA1274, "NULL")  &amp; ", "   &amp;
$AC1274  &amp; ");"</f>
        <v>INSERT INTO bi4all.fac_employees (id_company_fk, id_employee_pk, flg_active, employee_name, id_gender_fk, id_race_fk, birthday, id_schooling_fk, id_department_fk, id_role_fk, id_level_fk, salary) VALUES (6a51143286b03064a49cc2acbee63c09a0682d33, 1270, 1, 'Victória Gomes Negrão', 'F', 6, '14/12/1973', 8, 6, 11, 5, 3000);</v>
      </c>
    </row>
    <row r="1275" spans="1:30" ht="14.25" customHeight="1" x14ac:dyDescent="0.2">
      <c r="A1275" s="7" t="str" cm="1">
        <f t="array" aca="1" ref="A1275" ca="1">INDEX(Company!$A:$A,RANDBETWEEN(5,COUNTA(Company!$A:$A) + 1),1)</f>
        <v>6a51143286b03064a49cc2acbee63c09a0682d33</v>
      </c>
      <c r="B1275" s="7" t="str">
        <f ca="1">VLOOKUP($A1275,Company!$A:$B,2,FALSE)</f>
        <v>ACME Corporation</v>
      </c>
      <c r="C1275" s="5">
        <f t="shared" si="133"/>
        <v>1271</v>
      </c>
      <c r="D1275" s="5" t="str" cm="1">
        <f t="array" ref="D1275">SHA1HASH($C1275)</f>
        <v>6df29a0769e84af53cc4f71a6017fcf41ad0148d</v>
      </c>
      <c r="E1275" s="6">
        <v>1</v>
      </c>
      <c r="F1275" s="7">
        <f ca="1">IF($C1275 = 1 + N("Presidente"),
    127,
    IF($C1275 = 2 + N("Vice-Presidente"),
        72,
        IF($C1275 = 3 + N("Secretária bilíngue"),
            13,
            RANDBETWEEN(5,COUNT(Name!$A:$A) + 1)
        )
    )
)</f>
        <v>32</v>
      </c>
      <c r="G1275" s="7" t="str">
        <f ca="1">VLOOKUP($F1275,Name!$A:$B,2,FALSE)</f>
        <v>Ana Laura</v>
      </c>
      <c r="H1275" s="7">
        <f ca="1" xml:space="preserve">
IF($C1275 = 1,
    0,
    RANDBETWEEN(5,COUNT('Last name'!$A:$A) + 1)
)</f>
        <v>180</v>
      </c>
      <c r="I1275" s="7" t="str">
        <f ca="1" xml:space="preserve">
IF($C1275 = 1 + N("Presidente"),
    "de Orléans e Bragança",
    VLOOKUP($H1275,'Last name'!$A:$B,2,FALSE) &amp; " " &amp; VLOOKUP(RANDBETWEEN(5,COUNT('Last name'!$A:$A) + 1),'Last name'!$A:$B,2,FALSE)
)</f>
        <v>Silva Batista</v>
      </c>
      <c r="J1275" s="7" t="str">
        <f t="shared" ca="1" si="134"/>
        <v>Ana Laura Silva Batista</v>
      </c>
      <c r="K1275" s="7" t="str" cm="1">
        <f t="array" aca="1" ref="K1275" ca="1">SHA1HASH($J1275)</f>
        <v>ae774959c69342d61b8c850127b25b2d89e89351</v>
      </c>
      <c r="L1275" s="7" cm="1">
        <f t="array" aca="1" ref="L1275" ca="1">INDEX(States!$A:$A,RANDBETWEEN(5,COUNTA(States!$A:$A) + 1),1)</f>
        <v>12</v>
      </c>
      <c r="M1275" s="7" t="str">
        <f ca="1">$L1275 &amp; "|" &amp; VLOOKUP($L1275,States!$A:$B,2,FALSE)</f>
        <v>12|16a2d6eb767d4fd003fae8cac60e0d85a9416ba8</v>
      </c>
      <c r="N1275" s="7" t="str">
        <f ca="1">VLOOKUP($F1275,Name!$A:$C,3,FALSE)</f>
        <v>F</v>
      </c>
      <c r="O1275" s="7" t="str">
        <f ca="1">VLOOKUP($N1275,Gender!$A:$B,2,FALSE)</f>
        <v>Female</v>
      </c>
      <c r="P1275" s="7" t="str" cm="1">
        <f t="array" aca="1" ref="P1275" ca="1">INDEX('Marital status'!$A:$A,RANDBETWEEN(5,COUNTA('Marital status'!$A:$A) + 1),1)</f>
        <v>47051393f6bcbf99111ec5d70ba2ebbe11ebccae</v>
      </c>
      <c r="Q1275" s="7" t="str">
        <f ca="1">VLOOKUP($P1275,'Marital status'!$A:$B,2,FALSE)</f>
        <v xml:space="preserve"> Separated </v>
      </c>
      <c r="R1275" s="7">
        <f t="shared" ca="1" si="135"/>
        <v>5</v>
      </c>
      <c r="S1275" s="7" t="e">
        <f ca="1">VLOOKUP($R1275,Race!$A:$B,2,FALSE)</f>
        <v>#N/A</v>
      </c>
      <c r="T1275" s="8">
        <f t="shared" ca="1" si="136"/>
        <v>26794</v>
      </c>
      <c r="U1275" s="6">
        <f t="shared" ca="1" si="137"/>
        <v>7</v>
      </c>
      <c r="V1275" s="8" t="str">
        <f ca="1">VLOOKUP($U1275,Education!$A:$B,2,FALSE)</f>
        <v>Undergraduate degree</v>
      </c>
      <c r="W1275" s="7">
        <f ca="1" xml:space="preserve">
  IF(OR($Y1275 = 5, $Y1275 = 6, $Y1275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275" s="7" t="str">
        <f ca="1">VLOOKUP($W1275,Department!$A:$B,2,FALSE)</f>
        <v>Commercial</v>
      </c>
      <c r="Y1275" s="6">
        <f t="shared" ca="1" si="138"/>
        <v>9</v>
      </c>
      <c r="Z1275" s="7" t="str">
        <f ca="1">VLOOKUP($Y1275,Role!$A:$B,2,FALSE)</f>
        <v>Intern</v>
      </c>
      <c r="AA1275" s="6" t="str">
        <f t="shared" ca="1" si="139"/>
        <v/>
      </c>
      <c r="AB1275" s="7" t="str">
        <f ca="1" xml:space="preserve">
IF($AA1275 &lt;&gt; "",
    VLOOKUP($AA1275,Level!$A:$B,2,FALSE),
    ""
)</f>
        <v/>
      </c>
      <c r="AC1275" s="1">
        <f ca="1" xml:space="preserve">
IF($Y1275 = 5 + N("Presidente"),
    27000,
    IF($Y1275 = 6 + N("Vice-presidente"),
        23000,
        IF(OR($Y1275 = 8, $Y1275= 13, $Y1275 = 12) + N("Secretária bilíngue ou coordenador ou especialista"),
            8000,
            IF($Y1275 = 7 + N("Diretor"),
                15000,
                IF($Y1275 = 14 + N("Gerente"),
                    12000,
                    IF($Y1275 = 9 + N("Estagiário"),
                        705,
                        IF($Y1275 = 10 + N("Trainee"),
                            805,
                            IF($Y1275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IF($U1275 = 7,
  500,
  IF($U1275 = 8,
    1000,
    IF($U1275 = 9,
      1500,
      IF($U1275 = 10,
        2000,
        0
      )
    )
  )
)
+
N("Adicional no salário por área")
+
IF($W1275 = 14 + N("Tecnologia da Informação"),
  120,
  IF($W1275 = 16 + N("Vendas"),
    110,
    IF($W1275 = 15 + N("Jurídico"),
      100,
      IF(OR($W1275 = 8, $W1275 = 9, $W1275 = 11) + N("Recursos humanos ou comercial ou comunicação e marketing"),
        80,
        0
      )
    )
  )
)
+
N("Adicionando pegadinha")
+
IF(AND($W1275 = 16, $U1275 = 9, $Y1275 = 11, $AA1275 = 5) + N("Se for de vendas, com mestrado, analista sênior"),
  IF($R1275 = 5,
    100,
    0
  )
  +
  IF($N1275 = "M",
    200,
    0
  ),
  0
)</f>
        <v>1285</v>
      </c>
      <c r="AD12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$A1275  &amp; ", "   &amp;
$C1275  &amp; ", "   &amp;
$E1275  &amp; ", '"  &amp;
$J1275  &amp; "', '" &amp;
$N1275  &amp; "', "  &amp;
$R1275  &amp; ", '"  &amp;
TEXT($T1275,"dd/mm/aaaa")  &amp; "', "   &amp;
$U1275  &amp; ", "   &amp;
$W1275  &amp; ", "   &amp;
$Y1275  &amp; ", "   &amp;
IF($AA1275 &lt;&gt; "", $AA1275, "NULL")  &amp; ", "   &amp;
$AC1275  &amp; ");"</f>
        <v>INSERT INTO bi4all.fac_employees (id_company_fk, id_employee_pk, flg_active, employee_name, id_gender_fk, id_race_fk, birthday, id_schooling_fk, id_department_fk, id_role_fk, id_level_fk, salary) VALUES (6a51143286b03064a49cc2acbee63c09a0682d33, 1271, 1, 'Ana Laura Silva Batista', 'F', 5, '10/05/1973', 7, 9, 9, NULL, 1285);</v>
      </c>
    </row>
    <row r="1276" spans="1:30" ht="14.25" customHeight="1" x14ac:dyDescent="0.2">
      <c r="A1276" s="7" t="str" cm="1">
        <f t="array" aca="1" ref="A1276" ca="1">INDEX(Company!$A:$A,RANDBETWEEN(5,COUNTA(Company!$A:$A) + 1),1)</f>
        <v>6a51143286b03064a49cc2acbee63c09a0682d33</v>
      </c>
      <c r="B1276" s="7" t="str">
        <f ca="1">VLOOKUP($A1276,Company!$A:$B,2,FALSE)</f>
        <v>ACME Corporation</v>
      </c>
      <c r="C1276" s="5">
        <f t="shared" si="133"/>
        <v>1272</v>
      </c>
      <c r="D1276" s="5" t="str" cm="1">
        <f t="array" ref="D1276">SHA1HASH($C1276)</f>
        <v>603fe594bd047c7051f43c2f429e18af68ca7d25</v>
      </c>
      <c r="E1276" s="6">
        <v>1</v>
      </c>
      <c r="F1276" s="7">
        <f ca="1">IF($C1276 = 1 + N("Presidente"),
    127,
    IF($C1276 = 2 + N("Vice-Presidente"),
        72,
        IF($C1276 = 3 + N("Secretária bilíngue"),
            13,
            RANDBETWEEN(5,COUNT(Name!$A:$A) + 1)
        )
    )
)</f>
        <v>178</v>
      </c>
      <c r="G1276" s="7" t="str">
        <f ca="1">VLOOKUP($F1276,Name!$A:$B,2,FALSE)</f>
        <v>Isabely</v>
      </c>
      <c r="H1276" s="7">
        <f ca="1" xml:space="preserve">
IF($C1276 = 1,
    0,
    RANDBETWEEN(5,COUNT('Last name'!$A:$A) + 1)
)</f>
        <v>39</v>
      </c>
      <c r="I1276" s="7" t="str">
        <f ca="1" xml:space="preserve">
IF($C1276 = 1 + N("Presidente"),
    "de Orléans e Bragança",
    VLOOKUP($H1276,'Last name'!$A:$B,2,FALSE) &amp; " " &amp; VLOOKUP(RANDBETWEEN(5,COUNT('Last name'!$A:$A) + 1),'Last name'!$A:$B,2,FALSE)
)</f>
        <v>Bianchi Brasão</v>
      </c>
      <c r="J1276" s="7" t="str">
        <f t="shared" ca="1" si="134"/>
        <v>Isabely Bianchi Brasão</v>
      </c>
      <c r="K1276" s="7" t="str" cm="1">
        <f t="array" aca="1" ref="K1276" ca="1">SHA1HASH($J1276)</f>
        <v>1fd30520b13b75e46fe37b09484b360b61d909a6</v>
      </c>
      <c r="L1276" s="7" cm="1">
        <f t="array" aca="1" ref="L1276" ca="1">INDEX(States!$A:$A,RANDBETWEEN(5,COUNTA(States!$A:$A) + 1),1)</f>
        <v>8</v>
      </c>
      <c r="M1276" s="7" t="str">
        <f ca="1">$L1276 &amp; "|" &amp; VLOOKUP($L1276,States!$A:$B,2,FALSE)</f>
        <v>8|56e287872c65203bf88dd1921405bbc5594d8531</v>
      </c>
      <c r="N1276" s="7" t="str">
        <f ca="1">VLOOKUP($F1276,Name!$A:$C,3,FALSE)</f>
        <v>F</v>
      </c>
      <c r="O1276" s="7" t="str">
        <f ca="1">VLOOKUP($N1276,Gender!$A:$B,2,FALSE)</f>
        <v>Female</v>
      </c>
      <c r="P1276" s="7" t="str" cm="1">
        <f t="array" aca="1" ref="P1276" ca="1">INDEX('Marital status'!$A:$A,RANDBETWEEN(5,COUNTA('Marital status'!$A:$A) + 1),1)</f>
        <v>93ac84f4e0bd5c1c97b670a12a7fff6af89fb6b3</v>
      </c>
      <c r="Q1276" s="7" t="str">
        <f ca="1">VLOOKUP($P1276,'Marital status'!$A:$B,2,FALSE)</f>
        <v>DIVORCED</v>
      </c>
      <c r="R1276" s="7">
        <f t="shared" ca="1" si="135"/>
        <v>7</v>
      </c>
      <c r="S1276" s="7" t="e">
        <f ca="1">VLOOKUP($R1276,Race!$A:$B,2,FALSE)</f>
        <v>#N/A</v>
      </c>
      <c r="T1276" s="8">
        <f t="shared" ca="1" si="136"/>
        <v>29259</v>
      </c>
      <c r="U1276" s="6">
        <f t="shared" ca="1" si="137"/>
        <v>7</v>
      </c>
      <c r="V1276" s="8" t="str">
        <f ca="1">VLOOKUP($U1276,Education!$A:$B,2,FALSE)</f>
        <v>Undergraduate degree</v>
      </c>
      <c r="W1276" s="7">
        <f ca="1" xml:space="preserve">
  IF(OR($Y1276 = 5, $Y1276 = 6, $Y1276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276" s="7" t="str">
        <f ca="1">VLOOKUP($W1276,Department!$A:$B,2,FALSE)</f>
        <v>Controlling</v>
      </c>
      <c r="Y1276" s="6">
        <f t="shared" ca="1" si="138"/>
        <v>11</v>
      </c>
      <c r="Z1276" s="7" t="str">
        <f ca="1">VLOOKUP($Y1276,Role!$A:$B,2,FALSE)</f>
        <v>Analyst</v>
      </c>
      <c r="AA1276" s="6">
        <f t="shared" ca="1" si="139"/>
        <v>5</v>
      </c>
      <c r="AB1276" s="7" t="str">
        <f ca="1" xml:space="preserve">
IF($AA1276 &lt;&gt; "",
    VLOOKUP($AA1276,Level!$A:$B,2,FALSE),
    ""
)</f>
        <v>Junior</v>
      </c>
      <c r="AC1276" s="1">
        <f ca="1" xml:space="preserve">
IF($Y1276 = 5 + N("Presidente"),
    27000,
    IF($Y1276 = 6 + N("Vice-presidente"),
        23000,
        IF(OR($Y1276 = 8, $Y1276= 13, $Y1276 = 12) + N("Secretária bilíngue ou coordenador ou especialista"),
            8000,
            IF($Y1276 = 7 + N("Diretor"),
                15000,
                IF($Y1276 = 14 + N("Gerente"),
                    12000,
                    IF($Y1276 = 9 + N("Estagiário"),
                        705,
                        IF($Y1276 = 10 + N("Trainee"),
                            805,
                            IF($Y1276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IF($U1276 = 7,
  500,
  IF($U1276 = 8,
    1000,
    IF($U1276 = 9,
      1500,
      IF($U1276 = 10,
        2000,
        0
      )
    )
  )
)
+
N("Adicional no salário por área")
+
IF($W1276 = 14 + N("Tecnologia da Informação"),
  120,
  IF($W1276 = 16 + N("Vendas"),
    110,
    IF($W1276 = 15 + N("Jurídico"),
      100,
      IF(OR($W1276 = 8, $W1276 = 9, $W1276 = 11) + N("Recursos humanos ou comercial ou comunicação e marketing"),
        80,
        0
      )
    )
  )
)
+
N("Adicionando pegadinha")
+
IF(AND($W1276 = 16, $U1276 = 9, $Y1276 = 11, $AA1276 = 5) + N("Se for de vendas, com mestrado, analista sênior"),
  IF($R1276 = 5,
    100,
    0
  )
  +
  IF($N1276 = "M",
    200,
    0
  ),
  0
)</f>
        <v>2500</v>
      </c>
      <c r="AD12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$A1276  &amp; ", "   &amp;
$C1276  &amp; ", "   &amp;
$E1276  &amp; ", '"  &amp;
$J1276  &amp; "', '" &amp;
$N1276  &amp; "', "  &amp;
$R1276  &amp; ", '"  &amp;
TEXT($T1276,"dd/mm/aaaa")  &amp; "', "   &amp;
$U1276  &amp; ", "   &amp;
$W1276  &amp; ", "   &amp;
$Y1276  &amp; ", "   &amp;
IF($AA1276 &lt;&gt; "", $AA1276, "NULL")  &amp; ", "   &amp;
$AC1276  &amp; ");"</f>
        <v>INSERT INTO bi4all.fac_employees (id_company_fk, id_employee_pk, flg_active, employee_name, id_gender_fk, id_race_fk, birthday, id_schooling_fk, id_department_fk, id_role_fk, id_level_fk, salary) VALUES (6a51143286b03064a49cc2acbee63c09a0682d33, 1272, 1, 'Isabely Bianchi Brasão', 'F', 7, '08/02/1980', 7, 12, 11, 5, 2500);</v>
      </c>
    </row>
    <row r="1277" spans="1:30" ht="14.25" customHeight="1" x14ac:dyDescent="0.2">
      <c r="A1277" s="7" t="str" cm="1">
        <f t="array" aca="1" ref="A1277" ca="1">INDEX(Company!$A:$A,RANDBETWEEN(5,COUNTA(Company!$A:$A) + 1),1)</f>
        <v>6a51143286b03064a49cc2acbee63c09a0682d33</v>
      </c>
      <c r="B1277" s="7" t="str">
        <f ca="1">VLOOKUP($A1277,Company!$A:$B,2,FALSE)</f>
        <v>ACME Corporation</v>
      </c>
      <c r="C1277" s="5">
        <f t="shared" si="133"/>
        <v>1273</v>
      </c>
      <c r="D1277" s="5" t="str" cm="1">
        <f t="array" ref="D1277">SHA1HASH($C1277)</f>
        <v>8cc9fcd9fdbef641b5d23f4a80588138107a1f1b</v>
      </c>
      <c r="E1277" s="6">
        <v>1</v>
      </c>
      <c r="F1277" s="7">
        <f ca="1">IF($C1277 = 1 + N("Presidente"),
    127,
    IF($C1277 = 2 + N("Vice-Presidente"),
        72,
        IF($C1277 = 3 + N("Secretária bilíngue"),
            13,
            RANDBETWEEN(5,COUNT(Name!$A:$A) + 1)
        )
    )
)</f>
        <v>68</v>
      </c>
      <c r="G1277" s="7" t="str">
        <f ca="1">VLOOKUP($F1277,Name!$A:$B,2,FALSE)</f>
        <v>Benício</v>
      </c>
      <c r="H1277" s="7">
        <f ca="1" xml:space="preserve">
IF($C1277 = 1,
    0,
    RANDBETWEEN(5,COUNT('Last name'!$A:$A) + 1)
)</f>
        <v>5</v>
      </c>
      <c r="I1277" s="7" t="str">
        <f ca="1" xml:space="preserve">
IF($C1277 = 1 + N("Presidente"),
    "de Orléans e Bragança",
    VLOOKUP($H1277,'Last name'!$A:$B,2,FALSE) &amp; " " &amp; VLOOKUP(RANDBETWEEN(5,COUNT('Last name'!$A:$A) + 1),'Last name'!$A:$B,2,FALSE)
)</f>
        <v>Abranches Santacruz</v>
      </c>
      <c r="J1277" s="7" t="str">
        <f t="shared" ca="1" si="134"/>
        <v>Benício Abranches Santacruz</v>
      </c>
      <c r="K1277" s="7" t="str" cm="1">
        <f t="array" aca="1" ref="K1277" ca="1">SHA1HASH($J1277)</f>
        <v>35bb509783bcb71c81d0c663766d350443a38afa</v>
      </c>
      <c r="L1277" s="7" cm="1">
        <f t="array" aca="1" ref="L1277" ca="1">INDEX(States!$A:$A,RANDBETWEEN(5,COUNTA(States!$A:$A) + 1),1)</f>
        <v>5</v>
      </c>
      <c r="M1277" s="7" t="str">
        <f ca="1">$L1277 &amp; "|" &amp; VLOOKUP($L1277,States!$A:$B,2,FALSE)</f>
        <v>5|fa0754b9861f7065fd7c6270efb07fc6ac3b0ad8</v>
      </c>
      <c r="N1277" s="7" t="str">
        <f ca="1">VLOOKUP($F1277,Name!$A:$C,3,FALSE)</f>
        <v>M</v>
      </c>
      <c r="O1277" s="7" t="str">
        <f ca="1">VLOOKUP($N1277,Gender!$A:$B,2,FALSE)</f>
        <v>Male</v>
      </c>
      <c r="P1277" s="7" t="str" cm="1">
        <f t="array" aca="1" ref="P1277" ca="1">INDEX('Marital status'!$A:$A,RANDBETWEEN(5,COUNTA('Marital status'!$A:$A) + 1),1)</f>
        <v>93ac84f4e0bd5c1c97b670a12a7fff6af89fb6b3</v>
      </c>
      <c r="Q1277" s="7" t="str">
        <f ca="1">VLOOKUP($P1277,'Marital status'!$A:$B,2,FALSE)</f>
        <v>DIVORCED</v>
      </c>
      <c r="R1277" s="7">
        <f t="shared" ca="1" si="135"/>
        <v>5</v>
      </c>
      <c r="S1277" s="7" t="e">
        <f ca="1">VLOOKUP($R1277,Race!$A:$B,2,FALSE)</f>
        <v>#N/A</v>
      </c>
      <c r="T1277" s="8">
        <f t="shared" ca="1" si="136"/>
        <v>31689</v>
      </c>
      <c r="U1277" s="6">
        <f t="shared" ca="1" si="137"/>
        <v>7</v>
      </c>
      <c r="V1277" s="8" t="str">
        <f ca="1">VLOOKUP($U1277,Education!$A:$B,2,FALSE)</f>
        <v>Undergraduate degree</v>
      </c>
      <c r="W1277" s="7">
        <f ca="1" xml:space="preserve">
  IF(OR($Y1277 = 5, $Y1277 = 6, $Y1277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277" s="7" t="str">
        <f ca="1">VLOOKUP($W1277,Department!$A:$B,2,FALSE)</f>
        <v>Finance</v>
      </c>
      <c r="Y1277" s="6">
        <f t="shared" ca="1" si="138"/>
        <v>9</v>
      </c>
      <c r="Z1277" s="7" t="str">
        <f ca="1">VLOOKUP($Y1277,Role!$A:$B,2,FALSE)</f>
        <v>Intern</v>
      </c>
      <c r="AA1277" s="6" t="str">
        <f t="shared" ca="1" si="139"/>
        <v/>
      </c>
      <c r="AB1277" s="7" t="str">
        <f ca="1" xml:space="preserve">
IF($AA1277 &lt;&gt; "",
    VLOOKUP($AA1277,Level!$A:$B,2,FALSE),
    ""
)</f>
        <v/>
      </c>
      <c r="AC1277" s="1">
        <f ca="1" xml:space="preserve">
IF($Y1277 = 5 + N("Presidente"),
    27000,
    IF($Y1277 = 6 + N("Vice-presidente"),
        23000,
        IF(OR($Y1277 = 8, $Y1277= 13, $Y1277 = 12) + N("Secretária bilíngue ou coordenador ou especialista"),
            8000,
            IF($Y1277 = 7 + N("Diretor"),
                15000,
                IF($Y1277 = 14 + N("Gerente"),
                    12000,
                    IF($Y1277 = 9 + N("Estagiário"),
                        705,
                        IF($Y1277 = 10 + N("Trainee"),
                            805,
                            IF($Y1277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IF($U1277 = 7,
  500,
  IF($U1277 = 8,
    1000,
    IF($U1277 = 9,
      1500,
      IF($U1277 = 10,
        2000,
        0
      )
    )
  )
)
+
N("Adicional no salário por área")
+
IF($W1277 = 14 + N("Tecnologia da Informação"),
  120,
  IF($W1277 = 16 + N("Vendas"),
    110,
    IF($W1277 = 15 + N("Jurídico"),
      100,
      IF(OR($W1277 = 8, $W1277 = 9, $W1277 = 11) + N("Recursos humanos ou comercial ou comunicação e marketing"),
        80,
        0
      )
    )
  )
)
+
N("Adicionando pegadinha")
+
IF(AND($W1277 = 16, $U1277 = 9, $Y1277 = 11, $AA1277 = 5) + N("Se for de vendas, com mestrado, analista sênior"),
  IF($R1277 = 5,
    100,
    0
  )
  +
  IF($N1277 = "M",
    200,
    0
  ),
  0
)</f>
        <v>1205</v>
      </c>
      <c r="AD12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$A1277  &amp; ", "   &amp;
$C1277  &amp; ", "   &amp;
$E1277  &amp; ", '"  &amp;
$J1277  &amp; "', '" &amp;
$N1277  &amp; "', "  &amp;
$R1277  &amp; ", '"  &amp;
TEXT($T1277,"dd/mm/aaaa")  &amp; "', "   &amp;
$U1277  &amp; ", "   &amp;
$W1277  &amp; ", "   &amp;
$Y1277  &amp; ", "   &amp;
IF($AA1277 &lt;&gt; "", $AA1277, "NULL")  &amp; ", "   &amp;
$AC1277  &amp; ");"</f>
        <v>INSERT INTO bi4all.fac_employees (id_company_fk, id_employee_pk, flg_active, employee_name, id_gender_fk, id_race_fk, birthday, id_schooling_fk, id_department_fk, id_role_fk, id_level_fk, salary) VALUES (6a51143286b03064a49cc2acbee63c09a0682d33, 1273, 1, 'Benício Abranches Santacruz', 'M', 5, '04/10/1986', 7, 7, 9, NULL, 1205);</v>
      </c>
    </row>
    <row r="1278" spans="1:30" ht="14.25" customHeight="1" x14ac:dyDescent="0.2">
      <c r="A1278" s="7" t="str" cm="1">
        <f t="array" aca="1" ref="A1278" ca="1">INDEX(Company!$A:$A,RANDBETWEEN(5,COUNTA(Company!$A:$A) + 1),1)</f>
        <v>6a51143286b03064a49cc2acbee63c09a0682d33</v>
      </c>
      <c r="B1278" s="7" t="str">
        <f ca="1">VLOOKUP($A1278,Company!$A:$B,2,FALSE)</f>
        <v>ACME Corporation</v>
      </c>
      <c r="C1278" s="5">
        <f t="shared" si="133"/>
        <v>1274</v>
      </c>
      <c r="D1278" s="5" t="str" cm="1">
        <f t="array" ref="D1278">SHA1HASH($C1278)</f>
        <v>bf5ce6bca1837184b86a1fb332edb735665ca1ed</v>
      </c>
      <c r="E1278" s="6">
        <v>1</v>
      </c>
      <c r="F1278" s="7">
        <f ca="1">IF($C1278 = 1 + N("Presidente"),
    127,
    IF($C1278 = 2 + N("Vice-Presidente"),
        72,
        IF($C1278 = 3 + N("Secretária bilíngue"),
            13,
            RANDBETWEEN(5,COUNT(Name!$A:$A) + 1)
        )
    )
)</f>
        <v>202</v>
      </c>
      <c r="G1278" s="7" t="str">
        <f ca="1">VLOOKUP($F1278,Name!$A:$B,2,FALSE)</f>
        <v>Júlia Clara</v>
      </c>
      <c r="H1278" s="7">
        <f ca="1" xml:space="preserve">
IF($C1278 = 1,
    0,
    RANDBETWEEN(5,COUNT('Last name'!$A:$A) + 1)
)</f>
        <v>118</v>
      </c>
      <c r="I1278" s="7" t="str">
        <f ca="1" xml:space="preserve">
IF($C1278 = 1 + N("Presidente"),
    "de Orléans e Bragança",
    VLOOKUP($H1278,'Last name'!$A:$B,2,FALSE) &amp; " " &amp; VLOOKUP(RANDBETWEEN(5,COUNT('Last name'!$A:$A) + 1),'Last name'!$A:$B,2,FALSE)
)</f>
        <v>Mariani Pinheiro</v>
      </c>
      <c r="J1278" s="7" t="str">
        <f t="shared" ca="1" si="134"/>
        <v>Júlia Clara Mariani Pinheiro</v>
      </c>
      <c r="K1278" s="7" t="str" cm="1">
        <f t="array" aca="1" ref="K1278" ca="1">SHA1HASH($J1278)</f>
        <v>8e99cf3e3c73e5385dbec2d87f6a8c13ec1c7ed6</v>
      </c>
      <c r="L1278" s="7" cm="1">
        <f t="array" aca="1" ref="L1278" ca="1">INDEX(States!$A:$A,RANDBETWEEN(5,COUNTA(States!$A:$A) + 1),1)</f>
        <v>8</v>
      </c>
      <c r="M1278" s="7" t="str">
        <f ca="1">$L1278 &amp; "|" &amp; VLOOKUP($L1278,States!$A:$B,2,FALSE)</f>
        <v>8|56e287872c65203bf88dd1921405bbc5594d8531</v>
      </c>
      <c r="N1278" s="7" t="str">
        <f ca="1">VLOOKUP($F1278,Name!$A:$C,3,FALSE)</f>
        <v>F</v>
      </c>
      <c r="O1278" s="7" t="str">
        <f ca="1">VLOOKUP($N1278,Gender!$A:$B,2,FALSE)</f>
        <v>Female</v>
      </c>
      <c r="P1278" s="7" t="str" cm="1">
        <f t="array" aca="1" ref="P1278" ca="1">INDEX('Marital status'!$A:$A,RANDBETWEEN(5,COUNTA('Marital status'!$A:$A) + 1),1)</f>
        <v>459031b19ec5bbd3b3dbc0a9dcf2cb6e6c6f7848</v>
      </c>
      <c r="Q1278" s="7" t="str">
        <f ca="1">VLOOKUP($P1278,'Marital status'!$A:$B,2,FALSE)</f>
        <v xml:space="preserve">Widowed </v>
      </c>
      <c r="R1278" s="7">
        <f t="shared" ca="1" si="135"/>
        <v>5</v>
      </c>
      <c r="S1278" s="7" t="e">
        <f ca="1">VLOOKUP($R1278,Race!$A:$B,2,FALSE)</f>
        <v>#N/A</v>
      </c>
      <c r="T1278" s="8">
        <f t="shared" ca="1" si="136"/>
        <v>26444</v>
      </c>
      <c r="U1278" s="6">
        <f t="shared" ca="1" si="137"/>
        <v>8</v>
      </c>
      <c r="V1278" s="8" t="str">
        <f ca="1">VLOOKUP($U1278,Education!$A:$B,2,FALSE)</f>
        <v>Graduate school</v>
      </c>
      <c r="W1278" s="7">
        <f ca="1" xml:space="preserve">
  IF(OR($Y1278 = 5, $Y1278 = 6, $Y1278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278" s="7" t="str">
        <f ca="1">VLOOKUP($W1278,Department!$A:$B,2,FALSE)</f>
        <v>Communication &amp; Marketing</v>
      </c>
      <c r="Y1278" s="6">
        <f t="shared" ca="1" si="138"/>
        <v>11</v>
      </c>
      <c r="Z1278" s="7" t="str">
        <f ca="1">VLOOKUP($Y1278,Role!$A:$B,2,FALSE)</f>
        <v>Analyst</v>
      </c>
      <c r="AA1278" s="6">
        <f t="shared" ca="1" si="139"/>
        <v>6</v>
      </c>
      <c r="AB1278" s="7" t="str">
        <f ca="1" xml:space="preserve">
IF($AA1278 &lt;&gt; "",
    VLOOKUP($AA1278,Level!$A:$B,2,FALSE),
    ""
)</f>
        <v>Pleno</v>
      </c>
      <c r="AC1278" s="1">
        <f ca="1" xml:space="preserve">
IF($Y1278 = 5 + N("Presidente"),
    27000,
    IF($Y1278 = 6 + N("Vice-presidente"),
        23000,
        IF(OR($Y1278 = 8, $Y1278= 13, $Y1278 = 12) + N("Secretária bilíngue ou coordenador ou especialista"),
            8000,
            IF($Y1278 = 7 + N("Diretor"),
                15000,
                IF($Y1278 = 14 + N("Gerente"),
                    12000,
                    IF($Y1278 = 9 + N("Estagiário"),
                        705,
                        IF($Y1278 = 10 + N("Trainee"),
                            805,
                            IF($Y1278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IF($U1278 = 7,
  500,
  IF($U1278 = 8,
    1000,
    IF($U1278 = 9,
      1500,
      IF($U1278 = 10,
        2000,
        0
      )
    )
  )
)
+
N("Adicional no salário por área")
+
IF($W1278 = 14 + N("Tecnologia da Informação"),
  120,
  IF($W1278 = 16 + N("Vendas"),
    110,
    IF($W1278 = 15 + N("Jurídico"),
      100,
      IF(OR($W1278 = 8, $W1278 = 9, $W1278 = 11) + N("Recursos humanos ou comercial ou comunicação e marketing"),
        80,
        0
      )
    )
  )
)
+
N("Adicionando pegadinha")
+
IF(AND($W1278 = 16, $U1278 = 9, $Y1278 = 11, $AA1278 = 5) + N("Se for de vendas, com mestrado, analista sênior"),
  IF($R1278 = 5,
    100,
    0
  )
  +
  IF($N1278 = "M",
    200,
    0
  ),
  0
)</f>
        <v>3080</v>
      </c>
      <c r="AD12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$A1278  &amp; ", "   &amp;
$C1278  &amp; ", "   &amp;
$E1278  &amp; ", '"  &amp;
$J1278  &amp; "', '" &amp;
$N1278  &amp; "', "  &amp;
$R1278  &amp; ", '"  &amp;
TEXT($T1278,"dd/mm/aaaa")  &amp; "', "   &amp;
$U1278  &amp; ", "   &amp;
$W1278  &amp; ", "   &amp;
$Y1278  &amp; ", "   &amp;
IF($AA1278 &lt;&gt; "", $AA1278, "NULL")  &amp; ", "   &amp;
$AC1278  &amp; ");"</f>
        <v>INSERT INTO bi4all.fac_employees (id_company_fk, id_employee_pk, flg_active, employee_name, id_gender_fk, id_race_fk, birthday, id_schooling_fk, id_department_fk, id_role_fk, id_level_fk, salary) VALUES (6a51143286b03064a49cc2acbee63c09a0682d33, 1274, 1, 'Júlia Clara Mariani Pinheiro', 'F', 5, '25/05/1972', 8, 11, 11, 6, 3080);</v>
      </c>
    </row>
    <row r="1279" spans="1:30" ht="14.25" customHeight="1" x14ac:dyDescent="0.2">
      <c r="A1279" s="7" t="str" cm="1">
        <f t="array" aca="1" ref="A1279" ca="1">INDEX(Company!$A:$A,RANDBETWEEN(5,COUNTA(Company!$A:$A) + 1),1)</f>
        <v>6a51143286b03064a49cc2acbee63c09a0682d33</v>
      </c>
      <c r="B1279" s="7" t="str">
        <f ca="1">VLOOKUP($A1279,Company!$A:$B,2,FALSE)</f>
        <v>ACME Corporation</v>
      </c>
      <c r="C1279" s="5">
        <f t="shared" si="133"/>
        <v>1275</v>
      </c>
      <c r="D1279" s="5" t="str" cm="1">
        <f t="array" ref="D1279">SHA1HASH($C1279)</f>
        <v>1b5ee1d2a2b9255241a8d9f103c453640d7bc477</v>
      </c>
      <c r="E1279" s="6">
        <v>1</v>
      </c>
      <c r="F1279" s="7">
        <f ca="1">IF($C1279 = 1 + N("Presidente"),
    127,
    IF($C1279 = 2 + N("Vice-Presidente"),
        72,
        IF($C1279 = 3 + N("Secretária bilíngue"),
            13,
            RANDBETWEEN(5,COUNT(Name!$A:$A) + 1)
        )
    )
)</f>
        <v>159</v>
      </c>
      <c r="G1279" s="7" t="str">
        <f ca="1">VLOOKUP($F1279,Name!$A:$B,2,FALSE)</f>
        <v>Gustavo</v>
      </c>
      <c r="H1279" s="7">
        <f ca="1" xml:space="preserve">
IF($C1279 = 1,
    0,
    RANDBETWEEN(5,COUNT('Last name'!$A:$A) + 1)
)</f>
        <v>64</v>
      </c>
      <c r="I1279" s="7" t="str">
        <f ca="1" xml:space="preserve">
IF($C1279 = 1 + N("Presidente"),
    "de Orléans e Bragança",
    VLOOKUP($H1279,'Last name'!$A:$B,2,FALSE) &amp; " " &amp; VLOOKUP(RANDBETWEEN(5,COUNT('Last name'!$A:$A) + 1),'Last name'!$A:$B,2,FALSE)
)</f>
        <v>Chaves Santacruz</v>
      </c>
      <c r="J1279" s="7" t="str">
        <f t="shared" ca="1" si="134"/>
        <v>Gustavo Chaves Santacruz</v>
      </c>
      <c r="K1279" s="7" t="str" cm="1">
        <f t="array" aca="1" ref="K1279" ca="1">SHA1HASH($J1279)</f>
        <v>8f4063bb3f7024c585b9f23b689d0729454e0291</v>
      </c>
      <c r="L1279" s="7" cm="1">
        <f t="array" aca="1" ref="L1279" ca="1">INDEX(States!$A:$A,RANDBETWEEN(5,COUNTA(States!$A:$A) + 1),1)</f>
        <v>15</v>
      </c>
      <c r="M1279" s="7" t="str">
        <f ca="1">$L1279 &amp; "|" &amp; VLOOKUP($L1279,States!$A:$B,2,FALSE)</f>
        <v>15|84c70141e5670a303e5eed7b334ba8b5ddb5b0d4</v>
      </c>
      <c r="N1279" s="7" t="str">
        <f ca="1">VLOOKUP($F1279,Name!$A:$C,3,FALSE)</f>
        <v>M</v>
      </c>
      <c r="O1279" s="7" t="str">
        <f ca="1">VLOOKUP($N1279,Gender!$A:$B,2,FALSE)</f>
        <v>Male</v>
      </c>
      <c r="P1279" s="7" t="str" cm="1">
        <f t="array" aca="1" ref="P1279" ca="1">INDEX('Marital status'!$A:$A,RANDBETWEEN(5,COUNTA('Marital status'!$A:$A) + 1),1)</f>
        <v>ce0b1612aa711b78a720295d271a33894e2b72bf</v>
      </c>
      <c r="Q1279" s="7" t="str">
        <f ca="1">VLOOKUP($P1279,'Marital status'!$A:$B,2,FALSE)</f>
        <v>single</v>
      </c>
      <c r="R1279" s="7">
        <f t="shared" ca="1" si="135"/>
        <v>5</v>
      </c>
      <c r="S1279" s="7" t="e">
        <f ca="1">VLOOKUP($R1279,Race!$A:$B,2,FALSE)</f>
        <v>#N/A</v>
      </c>
      <c r="T1279" s="8">
        <f t="shared" ca="1" si="136"/>
        <v>21958</v>
      </c>
      <c r="U1279" s="6">
        <f t="shared" ca="1" si="137"/>
        <v>7</v>
      </c>
      <c r="V1279" s="8" t="str">
        <f ca="1">VLOOKUP($U1279,Education!$A:$B,2,FALSE)</f>
        <v>Undergraduate degree</v>
      </c>
      <c r="W1279" s="7">
        <f ca="1" xml:space="preserve">
  IF(OR($Y1279 = 5, $Y1279 = 6, $Y1279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279" s="7" t="str">
        <f ca="1">VLOOKUP($W1279,Department!$A:$B,2,FALSE)</f>
        <v>Audit</v>
      </c>
      <c r="Y1279" s="6">
        <f t="shared" ca="1" si="138"/>
        <v>9</v>
      </c>
      <c r="Z1279" s="7" t="str">
        <f ca="1">VLOOKUP($Y1279,Role!$A:$B,2,FALSE)</f>
        <v>Intern</v>
      </c>
      <c r="AA1279" s="6" t="str">
        <f t="shared" ca="1" si="139"/>
        <v/>
      </c>
      <c r="AB1279" s="7" t="str">
        <f ca="1" xml:space="preserve">
IF($AA1279 &lt;&gt; "",
    VLOOKUP($AA1279,Level!$A:$B,2,FALSE),
    ""
)</f>
        <v/>
      </c>
      <c r="AC1279" s="1">
        <f ca="1" xml:space="preserve">
IF($Y1279 = 5 + N("Presidente"),
    27000,
    IF($Y1279 = 6 + N("Vice-presidente"),
        23000,
        IF(OR($Y1279 = 8, $Y1279= 13, $Y1279 = 12) + N("Secretária bilíngue ou coordenador ou especialista"),
            8000,
            IF($Y1279 = 7 + N("Diretor"),
                15000,
                IF($Y1279 = 14 + N("Gerente"),
                    12000,
                    IF($Y1279 = 9 + N("Estagiário"),
                        705,
                        IF($Y1279 = 10 + N("Trainee"),
                            805,
                            IF($Y1279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IF($U1279 = 7,
  500,
  IF($U1279 = 8,
    1000,
    IF($U1279 = 9,
      1500,
      IF($U1279 = 10,
        2000,
        0
      )
    )
  )
)
+
N("Adicional no salário por área")
+
IF($W1279 = 14 + N("Tecnologia da Informação"),
  120,
  IF($W1279 = 16 + N("Vendas"),
    110,
    IF($W1279 = 15 + N("Jurídico"),
      100,
      IF(OR($W1279 = 8, $W1279 = 9, $W1279 = 11) + N("Recursos humanos ou comercial ou comunicação e marketing"),
        80,
        0
      )
    )
  )
)
+
N("Adicionando pegadinha")
+
IF(AND($W1279 = 16, $U1279 = 9, $Y1279 = 11, $AA1279 = 5) + N("Se for de vendas, com mestrado, analista sênior"),
  IF($R1279 = 5,
    100,
    0
  )
  +
  IF($N1279 = "M",
    200,
    0
  ),
  0
)</f>
        <v>1205</v>
      </c>
      <c r="AD12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$A1279  &amp; ", "   &amp;
$C1279  &amp; ", "   &amp;
$E1279  &amp; ", '"  &amp;
$J1279  &amp; "', '" &amp;
$N1279  &amp; "', "  &amp;
$R1279  &amp; ", '"  &amp;
TEXT($T1279,"dd/mm/aaaa")  &amp; "', "   &amp;
$U1279  &amp; ", "   &amp;
$W1279  &amp; ", "   &amp;
$Y1279  &amp; ", "   &amp;
IF($AA1279 &lt;&gt; "", $AA1279, "NULL")  &amp; ", "   &amp;
$AC1279  &amp; ");"</f>
        <v>INSERT INTO bi4all.fac_employees (id_company_fk, id_employee_pk, flg_active, employee_name, id_gender_fk, id_race_fk, birthday, id_schooling_fk, id_department_fk, id_role_fk, id_level_fk, salary) VALUES (6a51143286b03064a49cc2acbee63c09a0682d33, 1275, 1, 'Gustavo Chaves Santacruz', 'M', 5, '12/02/1960', 7, 13, 9, NULL, 1205);</v>
      </c>
    </row>
    <row r="1280" spans="1:30" ht="14.25" customHeight="1" x14ac:dyDescent="0.2">
      <c r="A1280" s="7" t="str" cm="1">
        <f t="array" aca="1" ref="A1280" ca="1">INDEX(Company!$A:$A,RANDBETWEEN(5,COUNTA(Company!$A:$A) + 1),1)</f>
        <v>6a51143286b03064a49cc2acbee63c09a0682d33</v>
      </c>
      <c r="B1280" s="7" t="str">
        <f ca="1">VLOOKUP($A1280,Company!$A:$B,2,FALSE)</f>
        <v>ACME Corporation</v>
      </c>
      <c r="C1280" s="5">
        <f t="shared" si="133"/>
        <v>1276</v>
      </c>
      <c r="D1280" s="5" t="str" cm="1">
        <f t="array" ref="D1280">SHA1HASH($C1280)</f>
        <v>d74a123791c30d807f7cb512416368b3489dbac5</v>
      </c>
      <c r="E1280" s="6">
        <v>1</v>
      </c>
      <c r="F1280" s="7">
        <f ca="1">IF($C1280 = 1 + N("Presidente"),
    127,
    IF($C1280 = 2 + N("Vice-Presidente"),
        72,
        IF($C1280 = 3 + N("Secretária bilíngue"),
            13,
            RANDBETWEEN(5,COUNT(Name!$A:$A) + 1)
        )
    )
)</f>
        <v>174</v>
      </c>
      <c r="G1280" s="7" t="str">
        <f ca="1">VLOOKUP($F1280,Name!$A:$B,2,FALSE)</f>
        <v>Isabel</v>
      </c>
      <c r="H1280" s="7">
        <f ca="1" xml:space="preserve">
IF($C1280 = 1,
    0,
    RANDBETWEEN(5,COUNT('Last name'!$A:$A) + 1)
)</f>
        <v>20</v>
      </c>
      <c r="I1280" s="7" t="str">
        <f ca="1" xml:space="preserve">
IF($C1280 = 1 + N("Presidente"),
    "de Orléans e Bragança",
    VLOOKUP($H1280,'Last name'!$A:$B,2,FALSE) &amp; " " &amp; VLOOKUP(RANDBETWEEN(5,COUNT('Last name'!$A:$A) + 1),'Last name'!$A:$B,2,FALSE)
)</f>
        <v>Anunciação Caminha</v>
      </c>
      <c r="J1280" s="7" t="str">
        <f t="shared" ca="1" si="134"/>
        <v>Isabel Anunciação Caminha</v>
      </c>
      <c r="K1280" s="7" t="str" cm="1">
        <f t="array" aca="1" ref="K1280" ca="1">SHA1HASH($J1280)</f>
        <v>fe412b297fbf64d86317e29d912e0c1d6e83ad7c</v>
      </c>
      <c r="L1280" s="7" cm="1">
        <f t="array" aca="1" ref="L1280" ca="1">INDEX(States!$A:$A,RANDBETWEEN(5,COUNTA(States!$A:$A) + 1),1)</f>
        <v>24</v>
      </c>
      <c r="M1280" s="7" t="str">
        <f ca="1">$L1280 &amp; "|" &amp; VLOOKUP($L1280,States!$A:$B,2,FALSE)</f>
        <v>24|4e344e218f5d3cb3700b5fb228401547cb97b31c</v>
      </c>
      <c r="N1280" s="7" t="str">
        <f ca="1">VLOOKUP($F1280,Name!$A:$C,3,FALSE)</f>
        <v>F</v>
      </c>
      <c r="O1280" s="7" t="str">
        <f ca="1">VLOOKUP($N1280,Gender!$A:$B,2,FALSE)</f>
        <v>Female</v>
      </c>
      <c r="P1280" s="7" t="str" cm="1">
        <f t="array" aca="1" ref="P1280" ca="1">INDEX('Marital status'!$A:$A,RANDBETWEEN(5,COUNTA('Marital status'!$A:$A) + 1),1)</f>
        <v>47051393f6bcbf99111ec5d70ba2ebbe11ebccae</v>
      </c>
      <c r="Q1280" s="7" t="str">
        <f ca="1">VLOOKUP($P1280,'Marital status'!$A:$B,2,FALSE)</f>
        <v xml:space="preserve"> Separated </v>
      </c>
      <c r="R1280" s="7">
        <f t="shared" ca="1" si="135"/>
        <v>5</v>
      </c>
      <c r="S1280" s="7" t="e">
        <f ca="1">VLOOKUP($R1280,Race!$A:$B,2,FALSE)</f>
        <v>#N/A</v>
      </c>
      <c r="T1280" s="8">
        <f t="shared" ca="1" si="136"/>
        <v>21973</v>
      </c>
      <c r="U1280" s="6">
        <f t="shared" ca="1" si="137"/>
        <v>7</v>
      </c>
      <c r="V1280" s="8" t="str">
        <f ca="1">VLOOKUP($U1280,Education!$A:$B,2,FALSE)</f>
        <v>Undergraduate degree</v>
      </c>
      <c r="W1280" s="7">
        <f ca="1" xml:space="preserve">
  IF(OR($Y1280 = 5, $Y1280 = 6, $Y1280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280" s="7" t="str">
        <f ca="1">VLOOKUP($W1280,Department!$A:$B,2,FALSE)</f>
        <v>Commercial</v>
      </c>
      <c r="Y1280" s="6">
        <f t="shared" ca="1" si="138"/>
        <v>11</v>
      </c>
      <c r="Z1280" s="7" t="str">
        <f ca="1">VLOOKUP($Y1280,Role!$A:$B,2,FALSE)</f>
        <v>Analyst</v>
      </c>
      <c r="AA1280" s="6">
        <f t="shared" ca="1" si="139"/>
        <v>7</v>
      </c>
      <c r="AB1280" s="7" t="str">
        <f ca="1" xml:space="preserve">
IF($AA1280 &lt;&gt; "",
    VLOOKUP($AA1280,Level!$A:$B,2,FALSE),
    ""
)</f>
        <v>Senior</v>
      </c>
      <c r="AC1280" s="1">
        <f ca="1" xml:space="preserve">
IF($Y1280 = 5 + N("Presidente"),
    27000,
    IF($Y1280 = 6 + N("Vice-presidente"),
        23000,
        IF(OR($Y1280 = 8, $Y1280= 13, $Y1280 = 12) + N("Secretária bilíngue ou coordenador ou especialista"),
            8000,
            IF($Y1280 = 7 + N("Diretor"),
                15000,
                IF($Y1280 = 14 + N("Gerente"),
                    12000,
                    IF($Y1280 = 9 + N("Estagiário"),
                        705,
                        IF($Y1280 = 10 + N("Trainee"),
                            805,
                            IF($Y1280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IF($U1280 = 7,
  500,
  IF($U1280 = 8,
    1000,
    IF($U1280 = 9,
      1500,
      IF($U1280 = 10,
        2000,
        0
      )
    )
  )
)
+
N("Adicional no salário por área")
+
IF($W1280 = 14 + N("Tecnologia da Informação"),
  120,
  IF($W1280 = 16 + N("Vendas"),
    110,
    IF($W1280 = 15 + N("Jurídico"),
      100,
      IF(OR($W1280 = 8, $W1280 = 9, $W1280 = 11) + N("Recursos humanos ou comercial ou comunicação e marketing"),
        80,
        0
      )
    )
  )
)
+
N("Adicionando pegadinha")
+
IF(AND($W1280 = 16, $U1280 = 9, $Y1280 = 11, $AA1280 = 5) + N("Se for de vendas, com mestrado, analista sênior"),
  IF($R1280 = 5,
    100,
    0
  )
  +
  IF($N1280 = "M",
    200,
    0
  ),
  0
)</f>
        <v>2580</v>
      </c>
      <c r="AD12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$A1280  &amp; ", "   &amp;
$C1280  &amp; ", "   &amp;
$E1280  &amp; ", '"  &amp;
$J1280  &amp; "', '" &amp;
$N1280  &amp; "', "  &amp;
$R1280  &amp; ", '"  &amp;
TEXT($T1280,"dd/mm/aaaa")  &amp; "', "   &amp;
$U1280  &amp; ", "   &amp;
$W1280  &amp; ", "   &amp;
$Y1280  &amp; ", "   &amp;
IF($AA1280 &lt;&gt; "", $AA1280, "NULL")  &amp; ", "   &amp;
$AC1280  &amp; ");"</f>
        <v>INSERT INTO bi4all.fac_employees (id_company_fk, id_employee_pk, flg_active, employee_name, id_gender_fk, id_race_fk, birthday, id_schooling_fk, id_department_fk, id_role_fk, id_level_fk, salary) VALUES (6a51143286b03064a49cc2acbee63c09a0682d33, 1276, 1, 'Isabel Anunciação Caminha', 'F', 5, '27/02/1960', 7, 9, 11, 7, 2580);</v>
      </c>
    </row>
    <row r="1281" spans="1:30" ht="14.25" customHeight="1" x14ac:dyDescent="0.2">
      <c r="A1281" s="7" t="str" cm="1">
        <f t="array" aca="1" ref="A1281" ca="1">INDEX(Company!$A:$A,RANDBETWEEN(5,COUNTA(Company!$A:$A) + 1),1)</f>
        <v>6a51143286b03064a49cc2acbee63c09a0682d33</v>
      </c>
      <c r="B1281" s="7" t="str">
        <f ca="1">VLOOKUP($A1281,Company!$A:$B,2,FALSE)</f>
        <v>ACME Corporation</v>
      </c>
      <c r="C1281" s="5">
        <f t="shared" si="133"/>
        <v>1277</v>
      </c>
      <c r="D1281" s="5" t="str" cm="1">
        <f t="array" ref="D1281">SHA1HASH($C1281)</f>
        <v>06610fa060e114f26ad7660390d7d9864e0095d8</v>
      </c>
      <c r="E1281" s="6">
        <v>1</v>
      </c>
      <c r="F1281" s="7">
        <f ca="1">IF($C1281 = 1 + N("Presidente"),
    127,
    IF($C1281 = 2 + N("Vice-Presidente"),
        72,
        IF($C1281 = 3 + N("Secretária bilíngue"),
            13,
            RANDBETWEEN(5,COUNT(Name!$A:$A) + 1)
        )
    )
)</f>
        <v>203</v>
      </c>
      <c r="G1281" s="7" t="str">
        <f ca="1">VLOOKUP($F1281,Name!$A:$B,2,FALSE)</f>
        <v>Juliana</v>
      </c>
      <c r="H1281" s="7">
        <f ca="1" xml:space="preserve">
IF($C1281 = 1,
    0,
    RANDBETWEEN(5,COUNT('Last name'!$A:$A) + 1)
)</f>
        <v>16</v>
      </c>
      <c r="I1281" s="7" t="str">
        <f ca="1" xml:space="preserve">
IF($C1281 = 1 + N("Presidente"),
    "de Orléans e Bragança",
    VLOOKUP($H1281,'Last name'!$A:$B,2,FALSE) &amp; " " &amp; VLOOKUP(RANDBETWEEN(5,COUNT('Last name'!$A:$A) + 1),'Last name'!$A:$B,2,FALSE)
)</f>
        <v>Amor Duarte</v>
      </c>
      <c r="J1281" s="7" t="str">
        <f t="shared" ca="1" si="134"/>
        <v>Juliana Amor Duarte</v>
      </c>
      <c r="K1281" s="7" t="str" cm="1">
        <f t="array" aca="1" ref="K1281" ca="1">SHA1HASH($J1281)</f>
        <v>f8c2a18f0db2cb3a5e0c23fcb6548964f25c5d88</v>
      </c>
      <c r="L1281" s="7" cm="1">
        <f t="array" aca="1" ref="L1281" ca="1">INDEX(States!$A:$A,RANDBETWEEN(5,COUNTA(States!$A:$A) + 1),1)</f>
        <v>8</v>
      </c>
      <c r="M1281" s="7" t="str">
        <f ca="1">$L1281 &amp; "|" &amp; VLOOKUP($L1281,States!$A:$B,2,FALSE)</f>
        <v>8|56e287872c65203bf88dd1921405bbc5594d8531</v>
      </c>
      <c r="N1281" s="7" t="str">
        <f ca="1">VLOOKUP($F1281,Name!$A:$C,3,FALSE)</f>
        <v>F</v>
      </c>
      <c r="O1281" s="7" t="str">
        <f ca="1">VLOOKUP($N1281,Gender!$A:$B,2,FALSE)</f>
        <v>Female</v>
      </c>
      <c r="P1281" s="7" t="str" cm="1">
        <f t="array" aca="1" ref="P1281" ca="1">INDEX('Marital status'!$A:$A,RANDBETWEEN(5,COUNTA('Marital status'!$A:$A) + 1),1)</f>
        <v>459031b19ec5bbd3b3dbc0a9dcf2cb6e6c6f7848</v>
      </c>
      <c r="Q1281" s="7" t="str">
        <f ca="1">VLOOKUP($P1281,'Marital status'!$A:$B,2,FALSE)</f>
        <v xml:space="preserve">Widowed </v>
      </c>
      <c r="R1281" s="7">
        <f t="shared" ca="1" si="135"/>
        <v>6</v>
      </c>
      <c r="S1281" s="7" t="e">
        <f ca="1">VLOOKUP($R1281,Race!$A:$B,2,FALSE)</f>
        <v>#N/A</v>
      </c>
      <c r="T1281" s="8">
        <f t="shared" ca="1" si="136"/>
        <v>33499</v>
      </c>
      <c r="U1281" s="6">
        <f t="shared" ca="1" si="137"/>
        <v>7</v>
      </c>
      <c r="V1281" s="8" t="str">
        <f ca="1">VLOOKUP($U1281,Education!$A:$B,2,FALSE)</f>
        <v>Undergraduate degree</v>
      </c>
      <c r="W1281" s="7">
        <f ca="1" xml:space="preserve">
  IF(OR($Y1281 = 5, $Y1281 = 6, $Y1281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281" s="7" t="str">
        <f ca="1">VLOOKUP($W1281,Department!$A:$B,2,FALSE)</f>
        <v>Controlling</v>
      </c>
      <c r="Y1281" s="6">
        <f t="shared" ca="1" si="138"/>
        <v>9</v>
      </c>
      <c r="Z1281" s="7" t="str">
        <f ca="1">VLOOKUP($Y1281,Role!$A:$B,2,FALSE)</f>
        <v>Intern</v>
      </c>
      <c r="AA1281" s="6" t="str">
        <f t="shared" ca="1" si="139"/>
        <v/>
      </c>
      <c r="AB1281" s="7" t="str">
        <f ca="1" xml:space="preserve">
IF($AA1281 &lt;&gt; "",
    VLOOKUP($AA1281,Level!$A:$B,2,FALSE),
    ""
)</f>
        <v/>
      </c>
      <c r="AC1281" s="1">
        <f ca="1" xml:space="preserve">
IF($Y1281 = 5 + N("Presidente"),
    27000,
    IF($Y1281 = 6 + N("Vice-presidente"),
        23000,
        IF(OR($Y1281 = 8, $Y1281= 13, $Y1281 = 12) + N("Secretária bilíngue ou coordenador ou especialista"),
            8000,
            IF($Y1281 = 7 + N("Diretor"),
                15000,
                IF($Y1281 = 14 + N("Gerente"),
                    12000,
                    IF($Y1281 = 9 + N("Estagiário"),
                        705,
                        IF($Y1281 = 10 + N("Trainee"),
                            805,
                            IF($Y1281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IF($U1281 = 7,
  500,
  IF($U1281 = 8,
    1000,
    IF($U1281 = 9,
      1500,
      IF($U1281 = 10,
        2000,
        0
      )
    )
  )
)
+
N("Adicional no salário por área")
+
IF($W1281 = 14 + N("Tecnologia da Informação"),
  120,
  IF($W1281 = 16 + N("Vendas"),
    110,
    IF($W1281 = 15 + N("Jurídico"),
      100,
      IF(OR($W1281 = 8, $W1281 = 9, $W1281 = 11) + N("Recursos humanos ou comercial ou comunicação e marketing"),
        80,
        0
      )
    )
  )
)
+
N("Adicionando pegadinha")
+
IF(AND($W1281 = 16, $U1281 = 9, $Y1281 = 11, $AA1281 = 5) + N("Se for de vendas, com mestrado, analista sênior"),
  IF($R1281 = 5,
    100,
    0
  )
  +
  IF($N1281 = "M",
    200,
    0
  ),
  0
)</f>
        <v>1205</v>
      </c>
      <c r="AD12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$A1281  &amp; ", "   &amp;
$C1281  &amp; ", "   &amp;
$E1281  &amp; ", '"  &amp;
$J1281  &amp; "', '" &amp;
$N1281  &amp; "', "  &amp;
$R1281  &amp; ", '"  &amp;
TEXT($T1281,"dd/mm/aaaa")  &amp; "', "   &amp;
$U1281  &amp; ", "   &amp;
$W1281  &amp; ", "   &amp;
$Y1281  &amp; ", "   &amp;
IF($AA1281 &lt;&gt; "", $AA1281, "NULL")  &amp; ", "   &amp;
$AC1281  &amp; ");"</f>
        <v>INSERT INTO bi4all.fac_employees (id_company_fk, id_employee_pk, flg_active, employee_name, id_gender_fk, id_race_fk, birthday, id_schooling_fk, id_department_fk, id_role_fk, id_level_fk, salary) VALUES (6a51143286b03064a49cc2acbee63c09a0682d33, 1277, 1, 'Juliana Amor Duarte', 'F', 6, '18/09/1991', 7, 12, 9, NULL, 1205);</v>
      </c>
    </row>
    <row r="1282" spans="1:30" ht="14.25" customHeight="1" x14ac:dyDescent="0.2">
      <c r="A1282" s="7" t="str" cm="1">
        <f t="array" aca="1" ref="A1282" ca="1">INDEX(Company!$A:$A,RANDBETWEEN(5,COUNTA(Company!$A:$A) + 1),1)</f>
        <v>6a51143286b03064a49cc2acbee63c09a0682d33</v>
      </c>
      <c r="B1282" s="7" t="str">
        <f ca="1">VLOOKUP($A1282,Company!$A:$B,2,FALSE)</f>
        <v>ACME Corporation</v>
      </c>
      <c r="C1282" s="5">
        <f t="shared" si="133"/>
        <v>1278</v>
      </c>
      <c r="D1282" s="5" t="str" cm="1">
        <f t="array" ref="D1282">SHA1HASH($C1282)</f>
        <v>a1eb7ce1b3132d269f15acd9c978c481c9389506</v>
      </c>
      <c r="E1282" s="6">
        <v>1</v>
      </c>
      <c r="F1282" s="7">
        <f ca="1">IF($C1282 = 1 + N("Presidente"),
    127,
    IF($C1282 = 2 + N("Vice-Presidente"),
        72,
        IF($C1282 = 3 + N("Secretária bilíngue"),
            13,
            RANDBETWEEN(5,COUNT(Name!$A:$A) + 1)
        )
    )
)</f>
        <v>39</v>
      </c>
      <c r="G1282" s="7" t="str">
        <f ca="1">VLOOKUP($F1282,Name!$A:$B,2,FALSE)</f>
        <v>Ananda</v>
      </c>
      <c r="H1282" s="7">
        <f ca="1" xml:space="preserve">
IF($C1282 = 1,
    0,
    RANDBETWEEN(5,COUNT('Last name'!$A:$A) + 1)
)</f>
        <v>61</v>
      </c>
      <c r="I1282" s="7" t="str">
        <f ca="1" xml:space="preserve">
IF($C1282 = 1 + N("Presidente"),
    "de Orléans e Bragança",
    VLOOKUP($H1282,'Last name'!$A:$B,2,FALSE) &amp; " " &amp; VLOOKUP(RANDBETWEEN(5,COUNT('Last name'!$A:$A) + 1),'Last name'!$A:$B,2,FALSE)
)</f>
        <v>Caruso Bianchi</v>
      </c>
      <c r="J1282" s="7" t="str">
        <f t="shared" ca="1" si="134"/>
        <v>Ananda Caruso Bianchi</v>
      </c>
      <c r="K1282" s="7" t="str" cm="1">
        <f t="array" aca="1" ref="K1282" ca="1">SHA1HASH($J1282)</f>
        <v>b4c4978e7f9e3a90e8dc5036f98594788ba4331d</v>
      </c>
      <c r="L1282" s="7" cm="1">
        <f t="array" aca="1" ref="L1282" ca="1">INDEX(States!$A:$A,RANDBETWEEN(5,COUNTA(States!$A:$A) + 1),1)</f>
        <v>20</v>
      </c>
      <c r="M1282" s="7" t="str">
        <f ca="1">$L1282 &amp; "|" &amp; VLOOKUP($L1282,States!$A:$B,2,FALSE)</f>
        <v>20|c7ee6b7966c56a7149c5002263ee025341a1072b</v>
      </c>
      <c r="N1282" s="7" t="str">
        <f ca="1">VLOOKUP($F1282,Name!$A:$C,3,FALSE)</f>
        <v>F</v>
      </c>
      <c r="O1282" s="7" t="str">
        <f ca="1">VLOOKUP($N1282,Gender!$A:$B,2,FALSE)</f>
        <v>Female</v>
      </c>
      <c r="P1282" s="7" t="str" cm="1">
        <f t="array" aca="1" ref="P1282" ca="1">INDEX('Marital status'!$A:$A,RANDBETWEEN(5,COUNTA('Marital status'!$A:$A) + 1),1)</f>
        <v>47051393f6bcbf99111ec5d70ba2ebbe11ebccae</v>
      </c>
      <c r="Q1282" s="7" t="str">
        <f ca="1">VLOOKUP($P1282,'Marital status'!$A:$B,2,FALSE)</f>
        <v xml:space="preserve"> Separated </v>
      </c>
      <c r="R1282" s="7">
        <f t="shared" ca="1" si="135"/>
        <v>5</v>
      </c>
      <c r="S1282" s="7" t="e">
        <f ca="1">VLOOKUP($R1282,Race!$A:$B,2,FALSE)</f>
        <v>#N/A</v>
      </c>
      <c r="T1282" s="8">
        <f t="shared" ca="1" si="136"/>
        <v>27109</v>
      </c>
      <c r="U1282" s="6">
        <f t="shared" ca="1" si="137"/>
        <v>8</v>
      </c>
      <c r="V1282" s="8" t="str">
        <f ca="1">VLOOKUP($U1282,Education!$A:$B,2,FALSE)</f>
        <v>Graduate school</v>
      </c>
      <c r="W1282" s="7">
        <f ca="1" xml:space="preserve">
  IF(OR($Y1282 = 5, $Y1282 = 6, $Y1282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282" s="7" t="str">
        <f ca="1">VLOOKUP($W1282,Department!$A:$B,2,FALSE)</f>
        <v>Administration</v>
      </c>
      <c r="Y1282" s="6">
        <f t="shared" ca="1" si="138"/>
        <v>11</v>
      </c>
      <c r="Z1282" s="7" t="str">
        <f ca="1">VLOOKUP($Y1282,Role!$A:$B,2,FALSE)</f>
        <v>Analyst</v>
      </c>
      <c r="AA1282" s="6">
        <f t="shared" ca="1" si="139"/>
        <v>5</v>
      </c>
      <c r="AB1282" s="7" t="str">
        <f ca="1" xml:space="preserve">
IF($AA1282 &lt;&gt; "",
    VLOOKUP($AA1282,Level!$A:$B,2,FALSE),
    ""
)</f>
        <v>Junior</v>
      </c>
      <c r="AC1282" s="1">
        <f ca="1" xml:space="preserve">
IF($Y1282 = 5 + N("Presidente"),
    27000,
    IF($Y1282 = 6 + N("Vice-presidente"),
        23000,
        IF(OR($Y1282 = 8, $Y1282= 13, $Y1282 = 12) + N("Secretária bilíngue ou coordenador ou especialista"),
            8000,
            IF($Y1282 = 7 + N("Diretor"),
                15000,
                IF($Y1282 = 14 + N("Gerente"),
                    12000,
                    IF($Y1282 = 9 + N("Estagiário"),
                        705,
                        IF($Y1282 = 10 + N("Trainee"),
                            805,
                            IF($Y1282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IF($U1282 = 7,
  500,
  IF($U1282 = 8,
    1000,
    IF($U1282 = 9,
      1500,
      IF($U1282 = 10,
        2000,
        0
      )
    )
  )
)
+
N("Adicional no salário por área")
+
IF($W1282 = 14 + N("Tecnologia da Informação"),
  120,
  IF($W1282 = 16 + N("Vendas"),
    110,
    IF($W1282 = 15 + N("Jurídico"),
      100,
      IF(OR($W1282 = 8, $W1282 = 9, $W1282 = 11) + N("Recursos humanos ou comercial ou comunicação e marketing"),
        80,
        0
      )
    )
  )
)
+
N("Adicionando pegadinha")
+
IF(AND($W1282 = 16, $U1282 = 9, $Y1282 = 11, $AA1282 = 5) + N("Se for de vendas, com mestrado, analista sênior"),
  IF($R1282 = 5,
    100,
    0
  )
  +
  IF($N1282 = "M",
    200,
    0
  ),
  0
)</f>
        <v>3000</v>
      </c>
      <c r="AD12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$A1282  &amp; ", "   &amp;
$C1282  &amp; ", "   &amp;
$E1282  &amp; ", '"  &amp;
$J1282  &amp; "', '" &amp;
$N1282  &amp; "', "  &amp;
$R1282  &amp; ", '"  &amp;
TEXT($T1282,"dd/mm/aaaa")  &amp; "', "   &amp;
$U1282  &amp; ", "   &amp;
$W1282  &amp; ", "   &amp;
$Y1282  &amp; ", "   &amp;
IF($AA1282 &lt;&gt; "", $AA1282, "NULL")  &amp; ", "   &amp;
$AC1282  &amp; ");"</f>
        <v>INSERT INTO bi4all.fac_employees (id_company_fk, id_employee_pk, flg_active, employee_name, id_gender_fk, id_race_fk, birthday, id_schooling_fk, id_department_fk, id_role_fk, id_level_fk, salary) VALUES (6a51143286b03064a49cc2acbee63c09a0682d33, 1278, 1, 'Ananda Caruso Bianchi', 'F', 5, '21/03/1974', 8, 6, 11, 5, 3000);</v>
      </c>
    </row>
    <row r="1283" spans="1:30" ht="14.25" customHeight="1" x14ac:dyDescent="0.2">
      <c r="A1283" s="7" t="str" cm="1">
        <f t="array" aca="1" ref="A1283" ca="1">INDEX(Company!$A:$A,RANDBETWEEN(5,COUNTA(Company!$A:$A) + 1),1)</f>
        <v>6a51143286b03064a49cc2acbee63c09a0682d33</v>
      </c>
      <c r="B1283" s="7" t="str">
        <f ca="1">VLOOKUP($A1283,Company!$A:$B,2,FALSE)</f>
        <v>ACME Corporation</v>
      </c>
      <c r="C1283" s="5">
        <f t="shared" si="133"/>
        <v>1279</v>
      </c>
      <c r="D1283" s="5" t="str" cm="1">
        <f t="array" ref="D1283">SHA1HASH($C1283)</f>
        <v>9fd21ec59a17b645ade7b1e56da753bd45e19a2c</v>
      </c>
      <c r="E1283" s="6">
        <v>1</v>
      </c>
      <c r="F1283" s="7">
        <f ca="1">IF($C1283 = 1 + N("Presidente"),
    127,
    IF($C1283 = 2 + N("Vice-Presidente"),
        72,
        IF($C1283 = 3 + N("Secretária bilíngue"),
            13,
            RANDBETWEEN(5,COUNT(Name!$A:$A) + 1)
        )
    )
)</f>
        <v>199</v>
      </c>
      <c r="G1283" s="7" t="str">
        <f ca="1">VLOOKUP($F1283,Name!$A:$B,2,FALSE)</f>
        <v>José Francisco</v>
      </c>
      <c r="H1283" s="7">
        <f ca="1" xml:space="preserve">
IF($C1283 = 1,
    0,
    RANDBETWEEN(5,COUNT('Last name'!$A:$A) + 1)
)</f>
        <v>144</v>
      </c>
      <c r="I1283" s="7" t="str">
        <f ca="1" xml:space="preserve">
IF($C1283 = 1 + N("Presidente"),
    "de Orléans e Bragança",
    VLOOKUP($H1283,'Last name'!$A:$B,2,FALSE) &amp; " " &amp; VLOOKUP(RANDBETWEEN(5,COUNT('Last name'!$A:$A) + 1),'Last name'!$A:$B,2,FALSE)
)</f>
        <v>Padrão Amor</v>
      </c>
      <c r="J1283" s="7" t="str">
        <f t="shared" ca="1" si="134"/>
        <v>José Francisco Padrão Amor</v>
      </c>
      <c r="K1283" s="7" t="str" cm="1">
        <f t="array" aca="1" ref="K1283" ca="1">SHA1HASH($J1283)</f>
        <v>515f192419c074b1fab4f89cfe26f374f9e3a811</v>
      </c>
      <c r="L1283" s="7" cm="1">
        <f t="array" aca="1" ref="L1283" ca="1">INDEX(States!$A:$A,RANDBETWEEN(5,COUNTA(States!$A:$A) + 1),1)</f>
        <v>20</v>
      </c>
      <c r="M1283" s="7" t="str">
        <f ca="1">$L1283 &amp; "|" &amp; VLOOKUP($L1283,States!$A:$B,2,FALSE)</f>
        <v>20|c7ee6b7966c56a7149c5002263ee025341a1072b</v>
      </c>
      <c r="N1283" s="7" t="str">
        <f ca="1">VLOOKUP($F1283,Name!$A:$C,3,FALSE)</f>
        <v>M</v>
      </c>
      <c r="O1283" s="7" t="str">
        <f ca="1">VLOOKUP($N1283,Gender!$A:$B,2,FALSE)</f>
        <v>Male</v>
      </c>
      <c r="P1283" s="7" t="str" cm="1">
        <f t="array" aca="1" ref="P1283" ca="1">INDEX('Marital status'!$A:$A,RANDBETWEEN(5,COUNTA('Marital status'!$A:$A) + 1),1)</f>
        <v>ce0b1612aa711b78a720295d271a33894e2b72bf</v>
      </c>
      <c r="Q1283" s="7" t="str">
        <f ca="1">VLOOKUP($P1283,'Marital status'!$A:$B,2,FALSE)</f>
        <v>single</v>
      </c>
      <c r="R1283" s="7">
        <f t="shared" ca="1" si="135"/>
        <v>5</v>
      </c>
      <c r="S1283" s="7" t="e">
        <f ca="1">VLOOKUP($R1283,Race!$A:$B,2,FALSE)</f>
        <v>#N/A</v>
      </c>
      <c r="T1283" s="8">
        <f t="shared" ca="1" si="136"/>
        <v>30885</v>
      </c>
      <c r="U1283" s="6">
        <f t="shared" ca="1" si="137"/>
        <v>7</v>
      </c>
      <c r="V1283" s="8" t="str">
        <f ca="1">VLOOKUP($U1283,Education!$A:$B,2,FALSE)</f>
        <v>Undergraduate degree</v>
      </c>
      <c r="W1283" s="7">
        <f ca="1" xml:space="preserve">
  IF(OR($Y1283 = 5, $Y1283 = 6, $Y1283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283" s="7" t="str">
        <f ca="1">VLOOKUP($W1283,Department!$A:$B,2,FALSE)</f>
        <v>Presidency</v>
      </c>
      <c r="Y1283" s="6">
        <f t="shared" ca="1" si="138"/>
        <v>10</v>
      </c>
      <c r="Z1283" s="7" t="str">
        <f ca="1">VLOOKUP($Y1283,Role!$A:$B,2,FALSE)</f>
        <v>Trainee</v>
      </c>
      <c r="AA1283" s="6" t="str">
        <f t="shared" ca="1" si="139"/>
        <v/>
      </c>
      <c r="AB1283" s="7" t="str">
        <f ca="1" xml:space="preserve">
IF($AA1283 &lt;&gt; "",
    VLOOKUP($AA1283,Level!$A:$B,2,FALSE),
    ""
)</f>
        <v/>
      </c>
      <c r="AC1283" s="1">
        <f ca="1" xml:space="preserve">
IF($Y1283 = 5 + N("Presidente"),
    27000,
    IF($Y1283 = 6 + N("Vice-presidente"),
        23000,
        IF(OR($Y1283 = 8, $Y1283= 13, $Y1283 = 12) + N("Secretária bilíngue ou coordenador ou especialista"),
            8000,
            IF($Y1283 = 7 + N("Diretor"),
                15000,
                IF($Y1283 = 14 + N("Gerente"),
                    12000,
                    IF($Y1283 = 9 + N("Estagiário"),
                        705,
                        IF($Y1283 = 10 + N("Trainee"),
                            805,
                            IF($Y1283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IF($U1283 = 7,
  500,
  IF($U1283 = 8,
    1000,
    IF($U1283 = 9,
      1500,
      IF($U1283 = 10,
        2000,
        0
      )
    )
  )
)
+
N("Adicional no salário por área")
+
IF($W1283 = 14 + N("Tecnologia da Informação"),
  120,
  IF($W1283 = 16 + N("Vendas"),
    110,
    IF($W1283 = 15 + N("Jurídico"),
      100,
      IF(OR($W1283 = 8, $W1283 = 9, $W1283 = 11) + N("Recursos humanos ou comercial ou comunicação e marketing"),
        80,
        0
      )
    )
  )
)
+
N("Adicionando pegadinha")
+
IF(AND($W1283 = 16, $U1283 = 9, $Y1283 = 11, $AA1283 = 5) + N("Se for de vendas, com mestrado, analista sênior"),
  IF($R1283 = 5,
    100,
    0
  )
  +
  IF($N1283 = "M",
    200,
    0
  ),
  0
)</f>
        <v>1305</v>
      </c>
      <c r="AD12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$A1283  &amp; ", "   &amp;
$C1283  &amp; ", "   &amp;
$E1283  &amp; ", '"  &amp;
$J1283  &amp; "', '" &amp;
$N1283  &amp; "', "  &amp;
$R1283  &amp; ", '"  &amp;
TEXT($T1283,"dd/mm/aaaa")  &amp; "', "   &amp;
$U1283  &amp; ", "   &amp;
$W1283  &amp; ", "   &amp;
$Y1283  &amp; ", "   &amp;
IF($AA1283 &lt;&gt; "", $AA1283, "NULL")  &amp; ", "   &amp;
$AC1283  &amp; ");"</f>
        <v>INSERT INTO bi4all.fac_employees (id_company_fk, id_employee_pk, flg_active, employee_name, id_gender_fk, id_race_fk, birthday, id_schooling_fk, id_department_fk, id_role_fk, id_level_fk, salary) VALUES (6a51143286b03064a49cc2acbee63c09a0682d33, 1279, 1, 'José Francisco Padrão Amor', 'M', 5, '22/07/1984', 7, 5, 10, NULL, 1305);</v>
      </c>
    </row>
    <row r="1284" spans="1:30" ht="14.25" customHeight="1" x14ac:dyDescent="0.2">
      <c r="A1284" s="7" t="str" cm="1">
        <f t="array" aca="1" ref="A1284" ca="1">INDEX(Company!$A:$A,RANDBETWEEN(5,COUNTA(Company!$A:$A) + 1),1)</f>
        <v>6a51143286b03064a49cc2acbee63c09a0682d33</v>
      </c>
      <c r="B1284" s="7" t="str">
        <f ca="1">VLOOKUP($A1284,Company!$A:$B,2,FALSE)</f>
        <v>ACME Corporation</v>
      </c>
      <c r="C1284" s="5">
        <f t="shared" si="133"/>
        <v>1280</v>
      </c>
      <c r="D1284" s="5" t="str" cm="1">
        <f t="array" ref="D1284">SHA1HASH($C1284)</f>
        <v>9a6b59da46371d86eb75259c956aee4b580c0119</v>
      </c>
      <c r="E1284" s="6">
        <v>1</v>
      </c>
      <c r="F1284" s="7">
        <f ca="1">IF($C1284 = 1 + N("Presidente"),
    127,
    IF($C1284 = 2 + N("Vice-Presidente"),
        72,
        IF($C1284 = 3 + N("Secretária bilíngue"),
            13,
            RANDBETWEEN(5,COUNT(Name!$A:$A) + 1)
        )
    )
)</f>
        <v>230</v>
      </c>
      <c r="G1284" s="7" t="str">
        <f ca="1">VLOOKUP($F1284,Name!$A:$B,2,FALSE)</f>
        <v>Lorena</v>
      </c>
      <c r="H1284" s="7">
        <f ca="1" xml:space="preserve">
IF($C1284 = 1,
    0,
    RANDBETWEEN(5,COUNT('Last name'!$A:$A) + 1)
)</f>
        <v>47</v>
      </c>
      <c r="I1284" s="7" t="str">
        <f ca="1" xml:space="preserve">
IF($C1284 = 1 + N("Presidente"),
    "de Orléans e Bragança",
    VLOOKUP($H1284,'Last name'!$A:$B,2,FALSE) &amp; " " &amp; VLOOKUP(RANDBETWEEN(5,COUNT('Last name'!$A:$A) + 1),'Last name'!$A:$B,2,FALSE)
)</f>
        <v>Brasão Fontana</v>
      </c>
      <c r="J1284" s="7" t="str">
        <f t="shared" ca="1" si="134"/>
        <v>Lorena Brasão Fontana</v>
      </c>
      <c r="K1284" s="7" t="str" cm="1">
        <f t="array" aca="1" ref="K1284" ca="1">SHA1HASH($J1284)</f>
        <v>9a219f0f1e38cf398f3b6dd1f544661e6cd735fe</v>
      </c>
      <c r="L1284" s="7" cm="1">
        <f t="array" aca="1" ref="L1284" ca="1">INDEX(States!$A:$A,RANDBETWEEN(5,COUNTA(States!$A:$A) + 1),1)</f>
        <v>22</v>
      </c>
      <c r="M1284" s="7" t="str">
        <f ca="1">$L1284 &amp; "|" &amp; VLOOKUP($L1284,States!$A:$B,2,FALSE)</f>
        <v>22|04a99b2b0b78076f0a06c2d7695137915b2933a5</v>
      </c>
      <c r="N1284" s="7" t="str">
        <f ca="1">VLOOKUP($F1284,Name!$A:$C,3,FALSE)</f>
        <v>F</v>
      </c>
      <c r="O1284" s="7" t="str">
        <f ca="1">VLOOKUP($N1284,Gender!$A:$B,2,FALSE)</f>
        <v>Female</v>
      </c>
      <c r="P1284" s="7" t="str" cm="1">
        <f t="array" aca="1" ref="P1284" ca="1">INDEX('Marital status'!$A:$A,RANDBETWEEN(5,COUNTA('Marital status'!$A:$A) + 1),1)</f>
        <v>93ac84f4e0bd5c1c97b670a12a7fff6af89fb6b3</v>
      </c>
      <c r="Q1284" s="7" t="str">
        <f ca="1">VLOOKUP($P1284,'Marital status'!$A:$B,2,FALSE)</f>
        <v>DIVORCED</v>
      </c>
      <c r="R1284" s="7">
        <f t="shared" ca="1" si="135"/>
        <v>5</v>
      </c>
      <c r="S1284" s="7" t="e">
        <f ca="1">VLOOKUP($R1284,Race!$A:$B,2,FALSE)</f>
        <v>#N/A</v>
      </c>
      <c r="T1284" s="8">
        <f t="shared" ca="1" si="136"/>
        <v>23047</v>
      </c>
      <c r="U1284" s="6">
        <f t="shared" ca="1" si="137"/>
        <v>8</v>
      </c>
      <c r="V1284" s="8" t="str">
        <f ca="1">VLOOKUP($U1284,Education!$A:$B,2,FALSE)</f>
        <v>Graduate school</v>
      </c>
      <c r="W1284" s="7">
        <f ca="1" xml:space="preserve">
  IF(OR($Y1284 = 5, $Y1284 = 6, $Y1284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284" s="7" t="str">
        <f ca="1">VLOOKUP($W1284,Department!$A:$B,2,FALSE)</f>
        <v>Administration</v>
      </c>
      <c r="Y1284" s="6">
        <f t="shared" ca="1" si="138"/>
        <v>11</v>
      </c>
      <c r="Z1284" s="7" t="str">
        <f ca="1">VLOOKUP($Y1284,Role!$A:$B,2,FALSE)</f>
        <v>Analyst</v>
      </c>
      <c r="AA1284" s="6">
        <f t="shared" ca="1" si="139"/>
        <v>7</v>
      </c>
      <c r="AB1284" s="7" t="str">
        <f ca="1" xml:space="preserve">
IF($AA1284 &lt;&gt; "",
    VLOOKUP($AA1284,Level!$A:$B,2,FALSE),
    ""
)</f>
        <v>Senior</v>
      </c>
      <c r="AC1284" s="1">
        <f ca="1" xml:space="preserve">
IF($Y1284 = 5 + N("Presidente"),
    27000,
    IF($Y1284 = 6 + N("Vice-presidente"),
        23000,
        IF(OR($Y1284 = 8, $Y1284= 13, $Y1284 = 12) + N("Secretária bilíngue ou coordenador ou especialista"),
            8000,
            IF($Y1284 = 7 + N("Diretor"),
                15000,
                IF($Y1284 = 14 + N("Gerente"),
                    12000,
                    IF($Y1284 = 9 + N("Estagiário"),
                        705,
                        IF($Y1284 = 10 + N("Trainee"),
                            805,
                            IF($Y1284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IF($U1284 = 7,
  500,
  IF($U1284 = 8,
    1000,
    IF($U1284 = 9,
      1500,
      IF($U1284 = 10,
        2000,
        0
      )
    )
  )
)
+
N("Adicional no salário por área")
+
IF($W1284 = 14 + N("Tecnologia da Informação"),
  120,
  IF($W1284 = 16 + N("Vendas"),
    110,
    IF($W1284 = 15 + N("Jurídico"),
      100,
      IF(OR($W1284 = 8, $W1284 = 9, $W1284 = 11) + N("Recursos humanos ou comercial ou comunicação e marketing"),
        80,
        0
      )
    )
  )
)
+
N("Adicionando pegadinha")
+
IF(AND($W1284 = 16, $U1284 = 9, $Y1284 = 11, $AA1284 = 5) + N("Se for de vendas, com mestrado, analista sênior"),
  IF($R1284 = 5,
    100,
    0
  )
  +
  IF($N1284 = "M",
    200,
    0
  ),
  0
)</f>
        <v>3000</v>
      </c>
      <c r="AD12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$A1284  &amp; ", "   &amp;
$C1284  &amp; ", "   &amp;
$E1284  &amp; ", '"  &amp;
$J1284  &amp; "', '" &amp;
$N1284  &amp; "', "  &amp;
$R1284  &amp; ", '"  &amp;
TEXT($T1284,"dd/mm/aaaa")  &amp; "', "   &amp;
$U1284  &amp; ", "   &amp;
$W1284  &amp; ", "   &amp;
$Y1284  &amp; ", "   &amp;
IF($AA1284 &lt;&gt; "", $AA1284, "NULL")  &amp; ", "   &amp;
$AC1284  &amp; ");"</f>
        <v>INSERT INTO bi4all.fac_employees (id_company_fk, id_employee_pk, flg_active, employee_name, id_gender_fk, id_race_fk, birthday, id_schooling_fk, id_department_fk, id_role_fk, id_level_fk, salary) VALUES (6a51143286b03064a49cc2acbee63c09a0682d33, 1280, 1, 'Lorena Brasão Fontana', 'F', 5, '05/02/1963', 8, 6, 11, 7, 3000);</v>
      </c>
    </row>
    <row r="1285" spans="1:30" ht="14.25" customHeight="1" x14ac:dyDescent="0.2">
      <c r="A1285" s="7" t="str" cm="1">
        <f t="array" aca="1" ref="A1285" ca="1">INDEX(Company!$A:$A,RANDBETWEEN(5,COUNTA(Company!$A:$A) + 1),1)</f>
        <v>6a51143286b03064a49cc2acbee63c09a0682d33</v>
      </c>
      <c r="B1285" s="7" t="str">
        <f ca="1">VLOOKUP($A1285,Company!$A:$B,2,FALSE)</f>
        <v>ACME Corporation</v>
      </c>
      <c r="C1285" s="5">
        <f t="shared" si="133"/>
        <v>1281</v>
      </c>
      <c r="D1285" s="5" t="str" cm="1">
        <f t="array" ref="D1285">SHA1HASH($C1285)</f>
        <v>634de0a75896238bfd3f5886f6062f00da3d0b56</v>
      </c>
      <c r="E1285" s="6">
        <v>1</v>
      </c>
      <c r="F1285" s="7">
        <f ca="1">IF($C1285 = 1 + N("Presidente"),
    127,
    IF($C1285 = 2 + N("Vice-Presidente"),
        72,
        IF($C1285 = 3 + N("Secretária bilíngue"),
            13,
            RANDBETWEEN(5,COUNT(Name!$A:$A) + 1)
        )
    )
)</f>
        <v>30</v>
      </c>
      <c r="G1285" s="7" t="str">
        <f ca="1">VLOOKUP($F1285,Name!$A:$B,2,FALSE)</f>
        <v>Ana Clara</v>
      </c>
      <c r="H1285" s="7">
        <f ca="1" xml:space="preserve">
IF($C1285 = 1,
    0,
    RANDBETWEEN(5,COUNT('Last name'!$A:$A) + 1)
)</f>
        <v>65</v>
      </c>
      <c r="I1285" s="7" t="str">
        <f ca="1" xml:space="preserve">
IF($C1285 = 1 + N("Presidente"),
    "de Orléans e Bragança",
    VLOOKUP($H1285,'Last name'!$A:$B,2,FALSE) &amp; " " &amp; VLOOKUP(RANDBETWEEN(5,COUNT('Last name'!$A:$A) + 1),'Last name'!$A:$B,2,FALSE)
)</f>
        <v>Coelho Azeredo</v>
      </c>
      <c r="J1285" s="7" t="str">
        <f t="shared" ca="1" si="134"/>
        <v>Ana Clara Coelho Azeredo</v>
      </c>
      <c r="K1285" s="7" t="str" cm="1">
        <f t="array" aca="1" ref="K1285" ca="1">SHA1HASH($J1285)</f>
        <v>740336bee935bdb9b1c1472b00a9c943461f38df</v>
      </c>
      <c r="L1285" s="7" cm="1">
        <f t="array" aca="1" ref="L1285" ca="1">INDEX(States!$A:$A,RANDBETWEEN(5,COUNTA(States!$A:$A) + 1),1)</f>
        <v>14</v>
      </c>
      <c r="M1285" s="7" t="str">
        <f ca="1">$L1285 &amp; "|" &amp; VLOOKUP($L1285,States!$A:$B,2,FALSE)</f>
        <v>14|9b9a260c6946192b7ea8dcfb1d39940b66fe4460</v>
      </c>
      <c r="N1285" s="7" t="str">
        <f ca="1">VLOOKUP($F1285,Name!$A:$C,3,FALSE)</f>
        <v>F</v>
      </c>
      <c r="O1285" s="7" t="str">
        <f ca="1">VLOOKUP($N1285,Gender!$A:$B,2,FALSE)</f>
        <v>Female</v>
      </c>
      <c r="P1285" s="7" t="str" cm="1">
        <f t="array" aca="1" ref="P1285" ca="1">INDEX('Marital status'!$A:$A,RANDBETWEEN(5,COUNTA('Marital status'!$A:$A) + 1),1)</f>
        <v>3266897012b6dcc5723033bc25891bf99efcff6f</v>
      </c>
      <c r="Q1285" s="7" t="str">
        <f ca="1">VLOOKUP($P1285,'Marital status'!$A:$B,2,FALSE)</f>
        <v>MarrieD</v>
      </c>
      <c r="R1285" s="7">
        <f t="shared" ca="1" si="135"/>
        <v>5</v>
      </c>
      <c r="S1285" s="7" t="e">
        <f ca="1">VLOOKUP($R1285,Race!$A:$B,2,FALSE)</f>
        <v>#N/A</v>
      </c>
      <c r="T1285" s="8">
        <f t="shared" ca="1" si="136"/>
        <v>23840</v>
      </c>
      <c r="U1285" s="6">
        <f t="shared" ca="1" si="137"/>
        <v>7</v>
      </c>
      <c r="V1285" s="8" t="str">
        <f ca="1">VLOOKUP($U1285,Education!$A:$B,2,FALSE)</f>
        <v>Undergraduate degree</v>
      </c>
      <c r="W1285" s="7">
        <f ca="1" xml:space="preserve">
  IF(OR($Y1285 = 5, $Y1285 = 6, $Y1285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285" s="7" t="str">
        <f ca="1">VLOOKUP($W1285,Department!$A:$B,2,FALSE)</f>
        <v>Presidency</v>
      </c>
      <c r="Y1285" s="6">
        <f t="shared" ca="1" si="138"/>
        <v>9</v>
      </c>
      <c r="Z1285" s="7" t="str">
        <f ca="1">VLOOKUP($Y1285,Role!$A:$B,2,FALSE)</f>
        <v>Intern</v>
      </c>
      <c r="AA1285" s="6" t="str">
        <f t="shared" ca="1" si="139"/>
        <v/>
      </c>
      <c r="AB1285" s="7" t="str">
        <f ca="1" xml:space="preserve">
IF($AA1285 &lt;&gt; "",
    VLOOKUP($AA1285,Level!$A:$B,2,FALSE),
    ""
)</f>
        <v/>
      </c>
      <c r="AC1285" s="1">
        <f ca="1" xml:space="preserve">
IF($Y1285 = 5 + N("Presidente"),
    27000,
    IF($Y1285 = 6 + N("Vice-presidente"),
        23000,
        IF(OR($Y1285 = 8, $Y1285= 13, $Y1285 = 12) + N("Secretária bilíngue ou coordenador ou especialista"),
            8000,
            IF($Y1285 = 7 + N("Diretor"),
                15000,
                IF($Y1285 = 14 + N("Gerente"),
                    12000,
                    IF($Y1285 = 9 + N("Estagiário"),
                        705,
                        IF($Y1285 = 10 + N("Trainee"),
                            805,
                            IF($Y1285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IF($U1285 = 7,
  500,
  IF($U1285 = 8,
    1000,
    IF($U1285 = 9,
      1500,
      IF($U1285 = 10,
        2000,
        0
      )
    )
  )
)
+
N("Adicional no salário por área")
+
IF($W1285 = 14 + N("Tecnologia da Informação"),
  120,
  IF($W1285 = 16 + N("Vendas"),
    110,
    IF($W1285 = 15 + N("Jurídico"),
      100,
      IF(OR($W1285 = 8, $W1285 = 9, $W1285 = 11) + N("Recursos humanos ou comercial ou comunicação e marketing"),
        80,
        0
      )
    )
  )
)
+
N("Adicionando pegadinha")
+
IF(AND($W1285 = 16, $U1285 = 9, $Y1285 = 11, $AA1285 = 5) + N("Se for de vendas, com mestrado, analista sênior"),
  IF($R1285 = 5,
    100,
    0
  )
  +
  IF($N1285 = "M",
    200,
    0
  ),
  0
)</f>
        <v>1205</v>
      </c>
      <c r="AD12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$A1285  &amp; ", "   &amp;
$C1285  &amp; ", "   &amp;
$E1285  &amp; ", '"  &amp;
$J1285  &amp; "', '" &amp;
$N1285  &amp; "', "  &amp;
$R1285  &amp; ", '"  &amp;
TEXT($T1285,"dd/mm/aaaa")  &amp; "', "   &amp;
$U1285  &amp; ", "   &amp;
$W1285  &amp; ", "   &amp;
$Y1285  &amp; ", "   &amp;
IF($AA1285 &lt;&gt; "", $AA1285, "NULL")  &amp; ", "   &amp;
$AC1285  &amp; ");"</f>
        <v>INSERT INTO bi4all.fac_employees (id_company_fk, id_employee_pk, flg_active, employee_name, id_gender_fk, id_race_fk, birthday, id_schooling_fk, id_department_fk, id_role_fk, id_level_fk, salary) VALUES (6a51143286b03064a49cc2acbee63c09a0682d33, 1281, 1, 'Ana Clara Coelho Azeredo', 'F', 5, '08/04/1965', 7, 5, 9, NULL, 1205);</v>
      </c>
    </row>
    <row r="1286" spans="1:30" ht="14.25" customHeight="1" x14ac:dyDescent="0.2">
      <c r="A1286" s="7" t="str" cm="1">
        <f t="array" aca="1" ref="A1286" ca="1">INDEX(Company!$A:$A,RANDBETWEEN(5,COUNTA(Company!$A:$A) + 1),1)</f>
        <v>6a51143286b03064a49cc2acbee63c09a0682d33</v>
      </c>
      <c r="B1286" s="7" t="str">
        <f ca="1">VLOOKUP($A1286,Company!$A:$B,2,FALSE)</f>
        <v>ACME Corporation</v>
      </c>
      <c r="C1286" s="5">
        <f t="shared" ref="C1286:C1349" si="140">ROW() - 4</f>
        <v>1282</v>
      </c>
      <c r="D1286" s="5" t="str" cm="1">
        <f t="array" ref="D1286">SHA1HASH($C1286)</f>
        <v>b0203282b4e6a5ceeeb4e9b59dea288dd545f6e4</v>
      </c>
      <c r="E1286" s="6">
        <v>1</v>
      </c>
      <c r="F1286" s="7">
        <f ca="1">IF($C1286 = 1 + N("Presidente"),
    127,
    IF($C1286 = 2 + N("Vice-Presidente"),
        72,
        IF($C1286 = 3 + N("Secretária bilíngue"),
            13,
            RANDBETWEEN(5,COUNT(Name!$A:$A) + 1)
        )
    )
)</f>
        <v>167</v>
      </c>
      <c r="G1286" s="7" t="str">
        <f ca="1">VLOOKUP($F1286,Name!$A:$B,2,FALSE)</f>
        <v>Henrique</v>
      </c>
      <c r="H1286" s="7">
        <f ca="1" xml:space="preserve">
IF($C1286 = 1,
    0,
    RANDBETWEEN(5,COUNT('Last name'!$A:$A) + 1)
)</f>
        <v>108</v>
      </c>
      <c r="I1286" s="7" t="str">
        <f ca="1" xml:space="preserve">
IF($C1286 = 1 + N("Presidente"),
    "de Orléans e Bragança",
    VLOOKUP($H1286,'Last name'!$A:$B,2,FALSE) &amp; " " &amp; VLOOKUP(RANDBETWEEN(5,COUNT('Last name'!$A:$A) + 1),'Last name'!$A:$B,2,FALSE)
)</f>
        <v>Leone Costatini</v>
      </c>
      <c r="J1286" s="7" t="str">
        <f t="shared" ref="J1286:J1349" ca="1" si="141">$G1286 &amp; " " &amp; $I1286</f>
        <v>Henrique Leone Costatini</v>
      </c>
      <c r="K1286" s="7" t="str" cm="1">
        <f t="array" aca="1" ref="K1286" ca="1">SHA1HASH($J1286)</f>
        <v>15c9bf605bb2cfe8c6ed0e5c4cc3708898e59a54</v>
      </c>
      <c r="L1286" s="7" cm="1">
        <f t="array" aca="1" ref="L1286" ca="1">INDEX(States!$A:$A,RANDBETWEEN(5,COUNTA(States!$A:$A) + 1),1)</f>
        <v>15</v>
      </c>
      <c r="M1286" s="7" t="str">
        <f ca="1">$L1286 &amp; "|" &amp; VLOOKUP($L1286,States!$A:$B,2,FALSE)</f>
        <v>15|84c70141e5670a303e5eed7b334ba8b5ddb5b0d4</v>
      </c>
      <c r="N1286" s="7" t="str">
        <f ca="1">VLOOKUP($F1286,Name!$A:$C,3,FALSE)</f>
        <v>M</v>
      </c>
      <c r="O1286" s="7" t="str">
        <f ca="1">VLOOKUP($N1286,Gender!$A:$B,2,FALSE)</f>
        <v>Male</v>
      </c>
      <c r="P1286" s="7" t="str" cm="1">
        <f t="array" aca="1" ref="P1286" ca="1">INDEX('Marital status'!$A:$A,RANDBETWEEN(5,COUNTA('Marital status'!$A:$A) + 1),1)</f>
        <v>ce0b1612aa711b78a720295d271a33894e2b72bf</v>
      </c>
      <c r="Q1286" s="7" t="str">
        <f ca="1">VLOOKUP($P1286,'Marital status'!$A:$B,2,FALSE)</f>
        <v>single</v>
      </c>
      <c r="R1286" s="7">
        <f t="shared" ref="R1286:R1349" ca="1" si="142" xml:space="preserve">
IF(AND($Y1286 &gt;= 5, $Y1286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1286" s="7" t="e">
        <f ca="1">VLOOKUP($R1286,Race!$A:$B,2,FALSE)</f>
        <v>#N/A</v>
      </c>
      <c r="T1286" s="8">
        <f t="shared" ref="T1286:T1349" ca="1" si="143" xml:space="preserve">
IF($Y1286 = 5 + N("CEO"),
    TODAY() - 16340,
    IF($Y1286 = 8 + N("Secretary"),
        RANDBETWEEN(TODAY() - 12418.5, TODAY()-6574.5),
        IF(OR($Y1286 = 7, $Y1286 = 14),
            RANDBETWEEN(TODAY() - 16071, TODAY() - 8766),
            IF(OR($Y1286 = 13, $Y1286 = 12, $Y1286 = 11),
                RANDBETWEEN(TODAY() - 27393.75, TODAY() - 12783.75),
                RANDBETWEEN(TODAY() - 27393.75, TODAY()-10957.5)
            )
        )
    )
)</f>
        <v>22866</v>
      </c>
      <c r="U1286" s="6">
        <f t="shared" ref="U1286:U1349" ca="1" si="144" xml:space="preserve">
IF(OR($Y1286 = 5, $Y1286 = 6) + N("Se for presidente ou vice-presidente"),
    10 + N("Doutor"),
    IF($Y1286 = 7 + N("Se for diretor"),
        RANDBETWEEN(8,10) + N("Graduate school or Master’s degree or Doctorate"),
        IF($Y1286 = 14 + N("If a manager"),
            RANDBETWEEN(7,9),
            IF(OR($Y1286 = 13, $Y1286 = 12, $Y1286 = 11) + N("If coordinator or specialist or analyst"),
                RANDBETWEEN(7,8),
                7
            )
        )
    )
)</f>
        <v>8</v>
      </c>
      <c r="V1286" s="8" t="str">
        <f ca="1">VLOOKUP($U1286,Education!$A:$B,2,FALSE)</f>
        <v>Graduate school</v>
      </c>
      <c r="W1286" s="7">
        <f ca="1" xml:space="preserve">
  IF(OR($Y1286 = 5, $Y1286 = 6, $Y1286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286" s="7" t="str">
        <f ca="1">VLOOKUP($W1286,Department!$A:$B,2,FALSE)</f>
        <v>Communication &amp; Marketing</v>
      </c>
      <c r="Y1286" s="6">
        <f t="shared" ref="Y1286:Y1349" ca="1" si="145" xml:space="preserve">
IF($C1286 = 1 + N("Se matrícula for 1"),
  5 + N("Presidente"),
  IF($C1286 = 2 + N("Se matrícula for 2"),
    6 + N("Vice-presidente"),
    IF($C1286 = 3 + N("Se matrícula for 3"),
      8 + N("Secretária bilíngue"),
      IF(AND($C1286 &gt;= 4, $C1286 &lt;=14),
        7 + N("Diretor"),
        IF(AND($C1286 &gt;= 15, $C1286 &lt;= 25),
          14 + N("Manager"),
          IF(AND($C1286 &gt;= 26, $C1286 &lt;= 36),
            13 + N("Coordinador"),
            IF(AND($C1286 &gt;= 37, $C1286 &lt;= 47),
              12 + N("Especialista"),
                IF(MOD($C1286,2) = 0,
                  11 + N("Analista"),
                  RANDBETWEEN(9,10) + N("Estagiário ou Trainee")
                )
            )
          )
        )
      )
    )
  )
)</f>
        <v>11</v>
      </c>
      <c r="Z1286" s="7" t="str">
        <f ca="1">VLOOKUP($Y1286,Role!$A:$B,2,FALSE)</f>
        <v>Analyst</v>
      </c>
      <c r="AA1286" s="6">
        <f t="shared" ref="AA1286:AA1349" ca="1" si="146" xml:space="preserve">
IF($Y1286 = 11 + N("Analyst"),
    RANDBETWEEN(5, 7) + N("Jr, Pleno, Sr"),
    ""
)</f>
        <v>6</v>
      </c>
      <c r="AB1286" s="7" t="str">
        <f ca="1" xml:space="preserve">
IF($AA1286 &lt;&gt; "",
    VLOOKUP($AA1286,Level!$A:$B,2,FALSE),
    ""
)</f>
        <v>Pleno</v>
      </c>
      <c r="AC1286" s="1">
        <f ca="1" xml:space="preserve">
IF($Y1286 = 5 + N("Presidente"),
    27000,
    IF($Y1286 = 6 + N("Vice-presidente"),
        23000,
        IF(OR($Y1286 = 8, $Y1286= 13, $Y1286 = 12) + N("Secretária bilíngue ou coordenador ou especialista"),
            8000,
            IF($Y1286 = 7 + N("Diretor"),
                15000,
                IF($Y1286 = 14 + N("Gerente"),
                    12000,
                    IF($Y1286 = 9 + N("Estagiário"),
                        705,
                        IF($Y1286 = 10 + N("Trainee"),
                            805,
                            IF($Y1286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IF($U1286 = 7,
  500,
  IF($U1286 = 8,
    1000,
    IF($U1286 = 9,
      1500,
      IF($U1286 = 10,
        2000,
        0
      )
    )
  )
)
+
N("Adicional no salário por área")
+
IF($W1286 = 14 + N("Tecnologia da Informação"),
  120,
  IF($W1286 = 16 + N("Vendas"),
    110,
    IF($W1286 = 15 + N("Jurídico"),
      100,
      IF(OR($W1286 = 8, $W1286 = 9, $W1286 = 11) + N("Recursos humanos ou comercial ou comunicação e marketing"),
        80,
        0
      )
    )
  )
)
+
N("Adicionando pegadinha")
+
IF(AND($W1286 = 16, $U1286 = 9, $Y1286 = 11, $AA1286 = 5) + N("Se for de vendas, com mestrado, analista sênior"),
  IF($R1286 = 5,
    100,
    0
  )
  +
  IF($N1286 = "M",
    200,
    0
  ),
  0
)</f>
        <v>3080</v>
      </c>
      <c r="AD12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$A1286  &amp; ", "   &amp;
$C1286  &amp; ", "   &amp;
$E1286  &amp; ", '"  &amp;
$J1286  &amp; "', '" &amp;
$N1286  &amp; "', "  &amp;
$R1286  &amp; ", '"  &amp;
TEXT($T1286,"dd/mm/aaaa")  &amp; "', "   &amp;
$U1286  &amp; ", "   &amp;
$W1286  &amp; ", "   &amp;
$Y1286  &amp; ", "   &amp;
IF($AA1286 &lt;&gt; "", $AA1286, "NULL")  &amp; ", "   &amp;
$AC1286  &amp; ");"</f>
        <v>INSERT INTO bi4all.fac_employees (id_company_fk, id_employee_pk, flg_active, employee_name, id_gender_fk, id_race_fk, birthday, id_schooling_fk, id_department_fk, id_role_fk, id_level_fk, salary) VALUES (6a51143286b03064a49cc2acbee63c09a0682d33, 1282, 1, 'Henrique Leone Costatini', 'M', 5, '08/08/1962', 8, 11, 11, 6, 3080);</v>
      </c>
    </row>
    <row r="1287" spans="1:30" ht="14.25" customHeight="1" x14ac:dyDescent="0.2">
      <c r="A1287" s="7" t="str" cm="1">
        <f t="array" aca="1" ref="A1287" ca="1">INDEX(Company!$A:$A,RANDBETWEEN(5,COUNTA(Company!$A:$A) + 1),1)</f>
        <v>6a51143286b03064a49cc2acbee63c09a0682d33</v>
      </c>
      <c r="B1287" s="7" t="str">
        <f ca="1">VLOOKUP($A1287,Company!$A:$B,2,FALSE)</f>
        <v>ACME Corporation</v>
      </c>
      <c r="C1287" s="5">
        <f t="shared" si="140"/>
        <v>1283</v>
      </c>
      <c r="D1287" s="5" t="str" cm="1">
        <f t="array" ref="D1287">SHA1HASH($C1287)</f>
        <v>b615fddf029f3e87e4d1f314a489ddca0cbf50de</v>
      </c>
      <c r="E1287" s="6">
        <v>1</v>
      </c>
      <c r="F1287" s="7">
        <f ca="1">IF($C1287 = 1 + N("Presidente"),
    127,
    IF($C1287 = 2 + N("Vice-Presidente"),
        72,
        IF($C1287 = 3 + N("Secretária bilíngue"),
            13,
            RANDBETWEEN(5,COUNT(Name!$A:$A) + 1)
        )
    )
)</f>
        <v>255</v>
      </c>
      <c r="G1287" s="7" t="str">
        <f ca="1">VLOOKUP($F1287,Name!$A:$B,2,FALSE)</f>
        <v>Manuela</v>
      </c>
      <c r="H1287" s="7">
        <f ca="1" xml:space="preserve">
IF($C1287 = 1,
    0,
    RANDBETWEEN(5,COUNT('Last name'!$A:$A) + 1)
)</f>
        <v>31</v>
      </c>
      <c r="I1287" s="7" t="str">
        <f ca="1" xml:space="preserve">
IF($C1287 = 1 + N("Presidente"),
    "de Orléans e Bragança",
    VLOOKUP($H1287,'Last name'!$A:$B,2,FALSE) &amp; " " &amp; VLOOKUP(RANDBETWEEN(5,COUNT('Last name'!$A:$A) + 1),'Last name'!$A:$B,2,FALSE)
)</f>
        <v>Barbosa Lombardi</v>
      </c>
      <c r="J1287" s="7" t="str">
        <f t="shared" ca="1" si="141"/>
        <v>Manuela Barbosa Lombardi</v>
      </c>
      <c r="K1287" s="7" t="str" cm="1">
        <f t="array" aca="1" ref="K1287" ca="1">SHA1HASH($J1287)</f>
        <v>db3eaf88a9ba3bf9fb9dbe0a0b0309e2999a7096</v>
      </c>
      <c r="L1287" s="7" cm="1">
        <f t="array" aca="1" ref="L1287" ca="1">INDEX(States!$A:$A,RANDBETWEEN(5,COUNTA(States!$A:$A) + 1),1)</f>
        <v>16</v>
      </c>
      <c r="M1287" s="7" t="str">
        <f ca="1">$L1287 &amp; "|" &amp; VLOOKUP($L1287,States!$A:$B,2,FALSE)</f>
        <v>16|07cfbddcd11fff6189ba806e40d4e76476d512f4</v>
      </c>
      <c r="N1287" s="7" t="str">
        <f ca="1">VLOOKUP($F1287,Name!$A:$C,3,FALSE)</f>
        <v>F</v>
      </c>
      <c r="O1287" s="7" t="str">
        <f ca="1">VLOOKUP($N1287,Gender!$A:$B,2,FALSE)</f>
        <v>Female</v>
      </c>
      <c r="P1287" s="7" t="str" cm="1">
        <f t="array" aca="1" ref="P1287" ca="1">INDEX('Marital status'!$A:$A,RANDBETWEEN(5,COUNTA('Marital status'!$A:$A) + 1),1)</f>
        <v>ce0b1612aa711b78a720295d271a33894e2b72bf</v>
      </c>
      <c r="Q1287" s="7" t="str">
        <f ca="1">VLOOKUP($P1287,'Marital status'!$A:$B,2,FALSE)</f>
        <v>single</v>
      </c>
      <c r="R1287" s="7">
        <f t="shared" ca="1" si="142"/>
        <v>7</v>
      </c>
      <c r="S1287" s="7" t="e">
        <f ca="1">VLOOKUP($R1287,Race!$A:$B,2,FALSE)</f>
        <v>#N/A</v>
      </c>
      <c r="T1287" s="8">
        <f t="shared" ca="1" si="143"/>
        <v>24432</v>
      </c>
      <c r="U1287" s="6">
        <f t="shared" ca="1" si="144"/>
        <v>7</v>
      </c>
      <c r="V1287" s="8" t="str">
        <f ca="1">VLOOKUP($U1287,Education!$A:$B,2,FALSE)</f>
        <v>Undergraduate degree</v>
      </c>
      <c r="W1287" s="7">
        <f ca="1" xml:space="preserve">
  IF(OR($Y1287 = 5, $Y1287 = 6, $Y1287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287" s="7" t="str">
        <f ca="1">VLOOKUP($W1287,Department!$A:$B,2,FALSE)</f>
        <v>Communication &amp; Marketing</v>
      </c>
      <c r="Y1287" s="6">
        <f t="shared" ca="1" si="145"/>
        <v>10</v>
      </c>
      <c r="Z1287" s="7" t="str">
        <f ca="1">VLOOKUP($Y1287,Role!$A:$B,2,FALSE)</f>
        <v>Trainee</v>
      </c>
      <c r="AA1287" s="6" t="str">
        <f t="shared" ca="1" si="146"/>
        <v/>
      </c>
      <c r="AB1287" s="7" t="str">
        <f ca="1" xml:space="preserve">
IF($AA1287 &lt;&gt; "",
    VLOOKUP($AA1287,Level!$A:$B,2,FALSE),
    ""
)</f>
        <v/>
      </c>
      <c r="AC1287" s="1">
        <f ca="1" xml:space="preserve">
IF($Y1287 = 5 + N("Presidente"),
    27000,
    IF($Y1287 = 6 + N("Vice-presidente"),
        23000,
        IF(OR($Y1287 = 8, $Y1287= 13, $Y1287 = 12) + N("Secretária bilíngue ou coordenador ou especialista"),
            8000,
            IF($Y1287 = 7 + N("Diretor"),
                15000,
                IF($Y1287 = 14 + N("Gerente"),
                    12000,
                    IF($Y1287 = 9 + N("Estagiário"),
                        705,
                        IF($Y1287 = 10 + N("Trainee"),
                            805,
                            IF($Y1287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IF($U1287 = 7,
  500,
  IF($U1287 = 8,
    1000,
    IF($U1287 = 9,
      1500,
      IF($U1287 = 10,
        2000,
        0
      )
    )
  )
)
+
N("Adicional no salário por área")
+
IF($W1287 = 14 + N("Tecnologia da Informação"),
  120,
  IF($W1287 = 16 + N("Vendas"),
    110,
    IF($W1287 = 15 + N("Jurídico"),
      100,
      IF(OR($W1287 = 8, $W1287 = 9, $W1287 = 11) + N("Recursos humanos ou comercial ou comunicação e marketing"),
        80,
        0
      )
    )
  )
)
+
N("Adicionando pegadinha")
+
IF(AND($W1287 = 16, $U1287 = 9, $Y1287 = 11, $AA1287 = 5) + N("Se for de vendas, com mestrado, analista sênior"),
  IF($R1287 = 5,
    100,
    0
  )
  +
  IF($N1287 = "M",
    200,
    0
  ),
  0
)</f>
        <v>1385</v>
      </c>
      <c r="AD12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$A1287  &amp; ", "   &amp;
$C1287  &amp; ", "   &amp;
$E1287  &amp; ", '"  &amp;
$J1287  &amp; "', '" &amp;
$N1287  &amp; "', "  &amp;
$R1287  &amp; ", '"  &amp;
TEXT($T1287,"dd/mm/aaaa")  &amp; "', "   &amp;
$U1287  &amp; ", "   &amp;
$W1287  &amp; ", "   &amp;
$Y1287  &amp; ", "   &amp;
IF($AA1287 &lt;&gt; "", $AA1287, "NULL")  &amp; ", "   &amp;
$AC1287  &amp; ");"</f>
        <v>INSERT INTO bi4all.fac_employees (id_company_fk, id_employee_pk, flg_active, employee_name, id_gender_fk, id_race_fk, birthday, id_schooling_fk, id_department_fk, id_role_fk, id_level_fk, salary) VALUES (6a51143286b03064a49cc2acbee63c09a0682d33, 1283, 1, 'Manuela Barbosa Lombardi', 'F', 7, '21/11/1966', 7, 11, 10, NULL, 1385);</v>
      </c>
    </row>
    <row r="1288" spans="1:30" ht="14.25" customHeight="1" x14ac:dyDescent="0.2">
      <c r="A1288" s="7" t="str" cm="1">
        <f t="array" aca="1" ref="A1288" ca="1">INDEX(Company!$A:$A,RANDBETWEEN(5,COUNTA(Company!$A:$A) + 1),1)</f>
        <v>6a51143286b03064a49cc2acbee63c09a0682d33</v>
      </c>
      <c r="B1288" s="7" t="str">
        <f ca="1">VLOOKUP($A1288,Company!$A:$B,2,FALSE)</f>
        <v>ACME Corporation</v>
      </c>
      <c r="C1288" s="5">
        <f t="shared" si="140"/>
        <v>1284</v>
      </c>
      <c r="D1288" s="5" t="str" cm="1">
        <f t="array" ref="D1288">SHA1HASH($C1288)</f>
        <v>c5c15732584ed2820db3720243a42ca22f624d80</v>
      </c>
      <c r="E1288" s="6">
        <v>1</v>
      </c>
      <c r="F1288" s="7">
        <f ca="1">IF($C1288 = 1 + N("Presidente"),
    127,
    IF($C1288 = 2 + N("Vice-Presidente"),
        72,
        IF($C1288 = 3 + N("Secretária bilíngue"),
            13,
            RANDBETWEEN(5,COUNT(Name!$A:$A) + 1)
        )
    )
)</f>
        <v>139</v>
      </c>
      <c r="G1288" s="7" t="str">
        <f ca="1">VLOOKUP($F1288,Name!$A:$B,2,FALSE)</f>
        <v>Fernando Mariano</v>
      </c>
      <c r="H1288" s="7">
        <f ca="1" xml:space="preserve">
IF($C1288 = 1,
    0,
    RANDBETWEEN(5,COUNT('Last name'!$A:$A) + 1)
)</f>
        <v>125</v>
      </c>
      <c r="I1288" s="7" t="str">
        <f ca="1" xml:space="preserve">
IF($C1288 = 1 + N("Presidente"),
    "de Orléans e Bragança",
    VLOOKUP($H1288,'Last name'!$A:$B,2,FALSE) &amp; " " &amp; VLOOKUP(RANDBETWEEN(5,COUNT('Last name'!$A:$A) + 1),'Last name'!$A:$B,2,FALSE)
)</f>
        <v>Medeiros Pedroso</v>
      </c>
      <c r="J1288" s="7" t="str">
        <f t="shared" ca="1" si="141"/>
        <v>Fernando Mariano Medeiros Pedroso</v>
      </c>
      <c r="K1288" s="7" t="str" cm="1">
        <f t="array" aca="1" ref="K1288" ca="1">SHA1HASH($J1288)</f>
        <v>5db07b432cb067a1eb71ecf8d6d55e536bf474aa</v>
      </c>
      <c r="L1288" s="7" cm="1">
        <f t="array" aca="1" ref="L1288" ca="1">INDEX(States!$A:$A,RANDBETWEEN(5,COUNTA(States!$A:$A) + 1),1)</f>
        <v>14</v>
      </c>
      <c r="M1288" s="7" t="str">
        <f ca="1">$L1288 &amp; "|" &amp; VLOOKUP($L1288,States!$A:$B,2,FALSE)</f>
        <v>14|9b9a260c6946192b7ea8dcfb1d39940b66fe4460</v>
      </c>
      <c r="N1288" s="7" t="str">
        <f ca="1">VLOOKUP($F1288,Name!$A:$C,3,FALSE)</f>
        <v>M</v>
      </c>
      <c r="O1288" s="7" t="str">
        <f ca="1">VLOOKUP($N1288,Gender!$A:$B,2,FALSE)</f>
        <v>Male</v>
      </c>
      <c r="P1288" s="7" t="str" cm="1">
        <f t="array" aca="1" ref="P1288" ca="1">INDEX('Marital status'!$A:$A,RANDBETWEEN(5,COUNTA('Marital status'!$A:$A) + 1),1)</f>
        <v>459031b19ec5bbd3b3dbc0a9dcf2cb6e6c6f7848</v>
      </c>
      <c r="Q1288" s="7" t="str">
        <f ca="1">VLOOKUP($P1288,'Marital status'!$A:$B,2,FALSE)</f>
        <v xml:space="preserve">Widowed </v>
      </c>
      <c r="R1288" s="7">
        <f t="shared" ca="1" si="142"/>
        <v>6</v>
      </c>
      <c r="S1288" s="7" t="e">
        <f ca="1">VLOOKUP($R1288,Race!$A:$B,2,FALSE)</f>
        <v>#N/A</v>
      </c>
      <c r="T1288" s="8">
        <f t="shared" ca="1" si="143"/>
        <v>29220</v>
      </c>
      <c r="U1288" s="6">
        <f t="shared" ca="1" si="144"/>
        <v>7</v>
      </c>
      <c r="V1288" s="8" t="str">
        <f ca="1">VLOOKUP($U1288,Education!$A:$B,2,FALSE)</f>
        <v>Undergraduate degree</v>
      </c>
      <c r="W1288" s="7">
        <f ca="1" xml:space="preserve">
  IF(OR($Y1288 = 5, $Y1288 = 6, $Y1288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288" s="7" t="str">
        <f ca="1">VLOOKUP($W1288,Department!$A:$B,2,FALSE)</f>
        <v>Human Resource</v>
      </c>
      <c r="Y1288" s="6">
        <f t="shared" ca="1" si="145"/>
        <v>11</v>
      </c>
      <c r="Z1288" s="7" t="str">
        <f ca="1">VLOOKUP($Y1288,Role!$A:$B,2,FALSE)</f>
        <v>Analyst</v>
      </c>
      <c r="AA1288" s="6">
        <f t="shared" ca="1" si="146"/>
        <v>6</v>
      </c>
      <c r="AB1288" s="7" t="str">
        <f ca="1" xml:space="preserve">
IF($AA1288 &lt;&gt; "",
    VLOOKUP($AA1288,Level!$A:$B,2,FALSE),
    ""
)</f>
        <v>Pleno</v>
      </c>
      <c r="AC1288" s="1">
        <f ca="1" xml:space="preserve">
IF($Y1288 = 5 + N("Presidente"),
    27000,
    IF($Y1288 = 6 + N("Vice-presidente"),
        23000,
        IF(OR($Y1288 = 8, $Y1288= 13, $Y1288 = 12) + N("Secretária bilíngue ou coordenador ou especialista"),
            8000,
            IF($Y1288 = 7 + N("Diretor"),
                15000,
                IF($Y1288 = 14 + N("Gerente"),
                    12000,
                    IF($Y1288 = 9 + N("Estagiário"),
                        705,
                        IF($Y1288 = 10 + N("Trainee"),
                            805,
                            IF($Y1288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IF($U1288 = 7,
  500,
  IF($U1288 = 8,
    1000,
    IF($U1288 = 9,
      1500,
      IF($U1288 = 10,
        2000,
        0
      )
    )
  )
)
+
N("Adicional no salário por área")
+
IF($W1288 = 14 + N("Tecnologia da Informação"),
  120,
  IF($W1288 = 16 + N("Vendas"),
    110,
    IF($W1288 = 15 + N("Jurídico"),
      100,
      IF(OR($W1288 = 8, $W1288 = 9, $W1288 = 11) + N("Recursos humanos ou comercial ou comunicação e marketing"),
        80,
        0
      )
    )
  )
)
+
N("Adicionando pegadinha")
+
IF(AND($W1288 = 16, $U1288 = 9, $Y1288 = 11, $AA1288 = 5) + N("Se for de vendas, com mestrado, analista sênior"),
  IF($R1288 = 5,
    100,
    0
  )
  +
  IF($N1288 = "M",
    200,
    0
  ),
  0
)</f>
        <v>2580</v>
      </c>
      <c r="AD12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$A1288  &amp; ", "   &amp;
$C1288  &amp; ", "   &amp;
$E1288  &amp; ", '"  &amp;
$J1288  &amp; "', '" &amp;
$N1288  &amp; "', "  &amp;
$R1288  &amp; ", '"  &amp;
TEXT($T1288,"dd/mm/aaaa")  &amp; "', "   &amp;
$U1288  &amp; ", "   &amp;
$W1288  &amp; ", "   &amp;
$Y1288  &amp; ", "   &amp;
IF($AA1288 &lt;&gt; "", $AA1288, "NULL")  &amp; ", "   &amp;
$AC1288  &amp; ");"</f>
        <v>INSERT INTO bi4all.fac_employees (id_company_fk, id_employee_pk, flg_active, employee_name, id_gender_fk, id_race_fk, birthday, id_schooling_fk, id_department_fk, id_role_fk, id_level_fk, salary) VALUES (6a51143286b03064a49cc2acbee63c09a0682d33, 1284, 1, 'Fernando Mariano Medeiros Pedroso', 'M', 6, '31/12/1979', 7, 8, 11, 6, 2580);</v>
      </c>
    </row>
    <row r="1289" spans="1:30" ht="14.25" customHeight="1" x14ac:dyDescent="0.2">
      <c r="A1289" s="7" t="str" cm="1">
        <f t="array" aca="1" ref="A1289" ca="1">INDEX(Company!$A:$A,RANDBETWEEN(5,COUNTA(Company!$A:$A) + 1),1)</f>
        <v>6a51143286b03064a49cc2acbee63c09a0682d33</v>
      </c>
      <c r="B1289" s="7" t="str">
        <f ca="1">VLOOKUP($A1289,Company!$A:$B,2,FALSE)</f>
        <v>ACME Corporation</v>
      </c>
      <c r="C1289" s="5">
        <f t="shared" si="140"/>
        <v>1285</v>
      </c>
      <c r="D1289" s="5" t="str" cm="1">
        <f t="array" ref="D1289">SHA1HASH($C1289)</f>
        <v>d4e1aca5dd0e4965a2a66e1256e5b25a346a759b</v>
      </c>
      <c r="E1289" s="6">
        <v>1</v>
      </c>
      <c r="F1289" s="7">
        <f ca="1">IF($C1289 = 1 + N("Presidente"),
    127,
    IF($C1289 = 2 + N("Vice-Presidente"),
        72,
        IF($C1289 = 3 + N("Secretária bilíngue"),
            13,
            RANDBETWEEN(5,COUNT(Name!$A:$A) + 1)
        )
    )
)</f>
        <v>8</v>
      </c>
      <c r="G1289" s="7" t="str">
        <f ca="1">VLOOKUP($F1289,Name!$A:$B,2,FALSE)</f>
        <v>Adélia</v>
      </c>
      <c r="H1289" s="7">
        <f ca="1" xml:space="preserve">
IF($C1289 = 1,
    0,
    RANDBETWEEN(5,COUNT('Last name'!$A:$A) + 1)
)</f>
        <v>89</v>
      </c>
      <c r="I1289" s="7" t="str">
        <f ca="1" xml:space="preserve">
IF($C1289 = 1 + N("Presidente"),
    "de Orléans e Bragança",
    VLOOKUP($H1289,'Last name'!$A:$B,2,FALSE) &amp; " " &amp; VLOOKUP(RANDBETWEEN(5,COUNT('Last name'!$A:$A) + 1),'Last name'!$A:$B,2,FALSE)
)</f>
        <v>Figo Gouveia</v>
      </c>
      <c r="J1289" s="7" t="str">
        <f t="shared" ca="1" si="141"/>
        <v>Adélia Figo Gouveia</v>
      </c>
      <c r="K1289" s="7" t="str" cm="1">
        <f t="array" aca="1" ref="K1289" ca="1">SHA1HASH($J1289)</f>
        <v>2634586676b7341b491e5ff78d78516c1572b512</v>
      </c>
      <c r="L1289" s="7" cm="1">
        <f t="array" aca="1" ref="L1289" ca="1">INDEX(States!$A:$A,RANDBETWEEN(5,COUNTA(States!$A:$A) + 1),1)</f>
        <v>21</v>
      </c>
      <c r="M1289" s="7" t="str">
        <f ca="1">$L1289 &amp; "|" &amp; VLOOKUP($L1289,States!$A:$B,2,FALSE)</f>
        <v>21|18f454963e4e8ae3fea0597ea98a4e003875820f</v>
      </c>
      <c r="N1289" s="7" t="str">
        <f ca="1">VLOOKUP($F1289,Name!$A:$C,3,FALSE)</f>
        <v>F</v>
      </c>
      <c r="O1289" s="7" t="str">
        <f ca="1">VLOOKUP($N1289,Gender!$A:$B,2,FALSE)</f>
        <v>Female</v>
      </c>
      <c r="P1289" s="7" t="str" cm="1">
        <f t="array" aca="1" ref="P1289" ca="1">INDEX('Marital status'!$A:$A,RANDBETWEEN(5,COUNTA('Marital status'!$A:$A) + 1),1)</f>
        <v>3266897012b6dcc5723033bc25891bf99efcff6f</v>
      </c>
      <c r="Q1289" s="7" t="str">
        <f ca="1">VLOOKUP($P1289,'Marital status'!$A:$B,2,FALSE)</f>
        <v>MarrieD</v>
      </c>
      <c r="R1289" s="7">
        <f t="shared" ca="1" si="142"/>
        <v>5</v>
      </c>
      <c r="S1289" s="7" t="e">
        <f ca="1">VLOOKUP($R1289,Race!$A:$B,2,FALSE)</f>
        <v>#N/A</v>
      </c>
      <c r="T1289" s="8">
        <f t="shared" ca="1" si="143"/>
        <v>29664</v>
      </c>
      <c r="U1289" s="6">
        <f t="shared" ca="1" si="144"/>
        <v>7</v>
      </c>
      <c r="V1289" s="8" t="str">
        <f ca="1">VLOOKUP($U1289,Education!$A:$B,2,FALSE)</f>
        <v>Undergraduate degree</v>
      </c>
      <c r="W1289" s="7">
        <f ca="1" xml:space="preserve">
  IF(OR($Y1289 = 5, $Y1289 = 6, $Y1289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289" s="7" t="str">
        <f ca="1">VLOOKUP($W1289,Department!$A:$B,2,FALSE)</f>
        <v>Audit</v>
      </c>
      <c r="Y1289" s="6">
        <f t="shared" ca="1" si="145"/>
        <v>9</v>
      </c>
      <c r="Z1289" s="7" t="str">
        <f ca="1">VLOOKUP($Y1289,Role!$A:$B,2,FALSE)</f>
        <v>Intern</v>
      </c>
      <c r="AA1289" s="6" t="str">
        <f t="shared" ca="1" si="146"/>
        <v/>
      </c>
      <c r="AB1289" s="7" t="str">
        <f ca="1" xml:space="preserve">
IF($AA1289 &lt;&gt; "",
    VLOOKUP($AA1289,Level!$A:$B,2,FALSE),
    ""
)</f>
        <v/>
      </c>
      <c r="AC1289" s="1">
        <f ca="1" xml:space="preserve">
IF($Y1289 = 5 + N("Presidente"),
    27000,
    IF($Y1289 = 6 + N("Vice-presidente"),
        23000,
        IF(OR($Y1289 = 8, $Y1289= 13, $Y1289 = 12) + N("Secretária bilíngue ou coordenador ou especialista"),
            8000,
            IF($Y1289 = 7 + N("Diretor"),
                15000,
                IF($Y1289 = 14 + N("Gerente"),
                    12000,
                    IF($Y1289 = 9 + N("Estagiário"),
                        705,
                        IF($Y1289 = 10 + N("Trainee"),
                            805,
                            IF($Y1289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IF($U1289 = 7,
  500,
  IF($U1289 = 8,
    1000,
    IF($U1289 = 9,
      1500,
      IF($U1289 = 10,
        2000,
        0
      )
    )
  )
)
+
N("Adicional no salário por área")
+
IF($W1289 = 14 + N("Tecnologia da Informação"),
  120,
  IF($W1289 = 16 + N("Vendas"),
    110,
    IF($W1289 = 15 + N("Jurídico"),
      100,
      IF(OR($W1289 = 8, $W1289 = 9, $W1289 = 11) + N("Recursos humanos ou comercial ou comunicação e marketing"),
        80,
        0
      )
    )
  )
)
+
N("Adicionando pegadinha")
+
IF(AND($W1289 = 16, $U1289 = 9, $Y1289 = 11, $AA1289 = 5) + N("Se for de vendas, com mestrado, analista sênior"),
  IF($R1289 = 5,
    100,
    0
  )
  +
  IF($N1289 = "M",
    200,
    0
  ),
  0
)</f>
        <v>1205</v>
      </c>
      <c r="AD12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$A1289  &amp; ", "   &amp;
$C1289  &amp; ", "   &amp;
$E1289  &amp; ", '"  &amp;
$J1289  &amp; "', '" &amp;
$N1289  &amp; "', "  &amp;
$R1289  &amp; ", '"  &amp;
TEXT($T1289,"dd/mm/aaaa")  &amp; "', "   &amp;
$U1289  &amp; ", "   &amp;
$W1289  &amp; ", "   &amp;
$Y1289  &amp; ", "   &amp;
IF($AA1289 &lt;&gt; "", $AA1289, "NULL")  &amp; ", "   &amp;
$AC1289  &amp; ");"</f>
        <v>INSERT INTO bi4all.fac_employees (id_company_fk, id_employee_pk, flg_active, employee_name, id_gender_fk, id_race_fk, birthday, id_schooling_fk, id_department_fk, id_role_fk, id_level_fk, salary) VALUES (6a51143286b03064a49cc2acbee63c09a0682d33, 1285, 1, 'Adélia Figo Gouveia', 'F', 5, '19/03/1981', 7, 13, 9, NULL, 1205);</v>
      </c>
    </row>
    <row r="1290" spans="1:30" ht="14.25" customHeight="1" x14ac:dyDescent="0.2">
      <c r="A1290" s="7" t="str" cm="1">
        <f t="array" aca="1" ref="A1290" ca="1">INDEX(Company!$A:$A,RANDBETWEEN(5,COUNTA(Company!$A:$A) + 1),1)</f>
        <v>6a51143286b03064a49cc2acbee63c09a0682d33</v>
      </c>
      <c r="B1290" s="7" t="str">
        <f ca="1">VLOOKUP($A1290,Company!$A:$B,2,FALSE)</f>
        <v>ACME Corporation</v>
      </c>
      <c r="C1290" s="5">
        <f t="shared" si="140"/>
        <v>1286</v>
      </c>
      <c r="D1290" s="5" t="str" cm="1">
        <f t="array" ref="D1290">SHA1HASH($C1290)</f>
        <v>91b92669ecf0fa9c6e550fd5fd76c31b5c969f57</v>
      </c>
      <c r="E1290" s="6">
        <v>1</v>
      </c>
      <c r="F1290" s="7">
        <f ca="1">IF($C1290 = 1 + N("Presidente"),
    127,
    IF($C1290 = 2 + N("Vice-Presidente"),
        72,
        IF($C1290 = 3 + N("Secretária bilíngue"),
            13,
            RANDBETWEEN(5,COUNT(Name!$A:$A) + 1)
        )
    )
)</f>
        <v>77</v>
      </c>
      <c r="G1290" s="7" t="str">
        <f ca="1">VLOOKUP($F1290,Name!$A:$B,2,FALSE)</f>
        <v>Bruno</v>
      </c>
      <c r="H1290" s="7">
        <f ca="1" xml:space="preserve">
IF($C1290 = 1,
    0,
    RANDBETWEEN(5,COUNT('Last name'!$A:$A) + 1)
)</f>
        <v>13</v>
      </c>
      <c r="I1290" s="7" t="str">
        <f ca="1" xml:space="preserve">
IF($C1290 = 1 + N("Presidente"),
    "de Orléans e Bragança",
    VLOOKUP($H1290,'Last name'!$A:$B,2,FALSE) &amp; " " &amp; VLOOKUP(RANDBETWEEN(5,COUNT('Last name'!$A:$A) + 1),'Last name'!$A:$B,2,FALSE)
)</f>
        <v>Alvarenga Salvador</v>
      </c>
      <c r="J1290" s="7" t="str">
        <f t="shared" ca="1" si="141"/>
        <v>Bruno Alvarenga Salvador</v>
      </c>
      <c r="K1290" s="7" t="str" cm="1">
        <f t="array" aca="1" ref="K1290" ca="1">SHA1HASH($J1290)</f>
        <v>2a9fbfbfb1c195932f4f6be732aea3cb073c2f6e</v>
      </c>
      <c r="L1290" s="7" cm="1">
        <f t="array" aca="1" ref="L1290" ca="1">INDEX(States!$A:$A,RANDBETWEEN(5,COUNTA(States!$A:$A) + 1),1)</f>
        <v>6</v>
      </c>
      <c r="M1290" s="7" t="str">
        <f ca="1">$L1290 &amp; "|" &amp; VLOOKUP($L1290,States!$A:$B,2,FALSE)</f>
        <v>6|990f6b5f2170b43d022d539b1260b5f1af889998</v>
      </c>
      <c r="N1290" s="7" t="str">
        <f ca="1">VLOOKUP($F1290,Name!$A:$C,3,FALSE)</f>
        <v>M</v>
      </c>
      <c r="O1290" s="7" t="str">
        <f ca="1">VLOOKUP($N1290,Gender!$A:$B,2,FALSE)</f>
        <v>Male</v>
      </c>
      <c r="P1290" s="7" t="str" cm="1">
        <f t="array" aca="1" ref="P1290" ca="1">INDEX('Marital status'!$A:$A,RANDBETWEEN(5,COUNTA('Marital status'!$A:$A) + 1),1)</f>
        <v>459031b19ec5bbd3b3dbc0a9dcf2cb6e6c6f7848</v>
      </c>
      <c r="Q1290" s="7" t="str">
        <f ca="1">VLOOKUP($P1290,'Marital status'!$A:$B,2,FALSE)</f>
        <v xml:space="preserve">Widowed </v>
      </c>
      <c r="R1290" s="7">
        <f t="shared" ca="1" si="142"/>
        <v>5</v>
      </c>
      <c r="S1290" s="7" t="e">
        <f ca="1">VLOOKUP($R1290,Race!$A:$B,2,FALSE)</f>
        <v>#N/A</v>
      </c>
      <c r="T1290" s="8">
        <f t="shared" ca="1" si="143"/>
        <v>24395</v>
      </c>
      <c r="U1290" s="6">
        <f t="shared" ca="1" si="144"/>
        <v>7</v>
      </c>
      <c r="V1290" s="8" t="str">
        <f ca="1">VLOOKUP($U1290,Education!$A:$B,2,FALSE)</f>
        <v>Undergraduate degree</v>
      </c>
      <c r="W1290" s="7">
        <f ca="1" xml:space="preserve">
  IF(OR($Y1290 = 5, $Y1290 = 6, $Y1290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290" s="7" t="str">
        <f ca="1">VLOOKUP($W1290,Department!$A:$B,2,FALSE)</f>
        <v>Administration</v>
      </c>
      <c r="Y1290" s="6">
        <f t="shared" ca="1" si="145"/>
        <v>11</v>
      </c>
      <c r="Z1290" s="7" t="str">
        <f ca="1">VLOOKUP($Y1290,Role!$A:$B,2,FALSE)</f>
        <v>Analyst</v>
      </c>
      <c r="AA1290" s="6">
        <f t="shared" ca="1" si="146"/>
        <v>6</v>
      </c>
      <c r="AB1290" s="7" t="str">
        <f ca="1" xml:space="preserve">
IF($AA1290 &lt;&gt; "",
    VLOOKUP($AA1290,Level!$A:$B,2,FALSE),
    ""
)</f>
        <v>Pleno</v>
      </c>
      <c r="AC1290" s="1">
        <f ca="1" xml:space="preserve">
IF($Y1290 = 5 + N("Presidente"),
    27000,
    IF($Y1290 = 6 + N("Vice-presidente"),
        23000,
        IF(OR($Y1290 = 8, $Y1290= 13, $Y1290 = 12) + N("Secretária bilíngue ou coordenador ou especialista"),
            8000,
            IF($Y1290 = 7 + N("Diretor"),
                15000,
                IF($Y1290 = 14 + N("Gerente"),
                    12000,
                    IF($Y1290 = 9 + N("Estagiário"),
                        705,
                        IF($Y1290 = 10 + N("Trainee"),
                            805,
                            IF($Y1290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IF($U1290 = 7,
  500,
  IF($U1290 = 8,
    1000,
    IF($U1290 = 9,
      1500,
      IF($U1290 = 10,
        2000,
        0
      )
    )
  )
)
+
N("Adicional no salário por área")
+
IF($W1290 = 14 + N("Tecnologia da Informação"),
  120,
  IF($W1290 = 16 + N("Vendas"),
    110,
    IF($W1290 = 15 + N("Jurídico"),
      100,
      IF(OR($W1290 = 8, $W1290 = 9, $W1290 = 11) + N("Recursos humanos ou comercial ou comunicação e marketing"),
        80,
        0
      )
    )
  )
)
+
N("Adicionando pegadinha")
+
IF(AND($W1290 = 16, $U1290 = 9, $Y1290 = 11, $AA1290 = 5) + N("Se for de vendas, com mestrado, analista sênior"),
  IF($R1290 = 5,
    100,
    0
  )
  +
  IF($N1290 = "M",
    200,
    0
  ),
  0
)</f>
        <v>2500</v>
      </c>
      <c r="AD12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$A1290  &amp; ", "   &amp;
$C1290  &amp; ", "   &amp;
$E1290  &amp; ", '"  &amp;
$J1290  &amp; "', '" &amp;
$N1290  &amp; "', "  &amp;
$R1290  &amp; ", '"  &amp;
TEXT($T1290,"dd/mm/aaaa")  &amp; "', "   &amp;
$U1290  &amp; ", "   &amp;
$W1290  &amp; ", "   &amp;
$Y1290  &amp; ", "   &amp;
IF($AA1290 &lt;&gt; "", $AA1290, "NULL")  &amp; ", "   &amp;
$AC1290  &amp; ");"</f>
        <v>INSERT INTO bi4all.fac_employees (id_company_fk, id_employee_pk, flg_active, employee_name, id_gender_fk, id_race_fk, birthday, id_schooling_fk, id_department_fk, id_role_fk, id_level_fk, salary) VALUES (6a51143286b03064a49cc2acbee63c09a0682d33, 1286, 1, 'Bruno Alvarenga Salvador', 'M', 5, '15/10/1966', 7, 6, 11, 6, 2500);</v>
      </c>
    </row>
    <row r="1291" spans="1:30" ht="14.25" customHeight="1" x14ac:dyDescent="0.2">
      <c r="A1291" s="7" t="str" cm="1">
        <f t="array" aca="1" ref="A1291" ca="1">INDEX(Company!$A:$A,RANDBETWEEN(5,COUNTA(Company!$A:$A) + 1),1)</f>
        <v>6a51143286b03064a49cc2acbee63c09a0682d33</v>
      </c>
      <c r="B1291" s="7" t="str">
        <f ca="1">VLOOKUP($A1291,Company!$A:$B,2,FALSE)</f>
        <v>ACME Corporation</v>
      </c>
      <c r="C1291" s="5">
        <f t="shared" si="140"/>
        <v>1287</v>
      </c>
      <c r="D1291" s="5" t="str" cm="1">
        <f t="array" ref="D1291">SHA1HASH($C1291)</f>
        <v>8c12d571138fce48a15ab55d1234f359312ea78f</v>
      </c>
      <c r="E1291" s="6">
        <v>1</v>
      </c>
      <c r="F1291" s="7">
        <f ca="1">IF($C1291 = 1 + N("Presidente"),
    127,
    IF($C1291 = 2 + N("Vice-Presidente"),
        72,
        IF($C1291 = 3 + N("Secretária bilíngue"),
            13,
            RANDBETWEEN(5,COUNT(Name!$A:$A) + 1)
        )
    )
)</f>
        <v>359</v>
      </c>
      <c r="G1291" s="7" t="str">
        <f ca="1">VLOOKUP($F1291,Name!$A:$B,2,FALSE)</f>
        <v>Vitor</v>
      </c>
      <c r="H1291" s="7">
        <f ca="1" xml:space="preserve">
IF($C1291 = 1,
    0,
    RANDBETWEEN(5,COUNT('Last name'!$A:$A) + 1)
)</f>
        <v>129</v>
      </c>
      <c r="I1291" s="7" t="str">
        <f ca="1" xml:space="preserve">
IF($C1291 = 1 + N("Presidente"),
    "de Orléans e Bragança",
    VLOOKUP($H1291,'Last name'!$A:$B,2,FALSE) &amp; " " &amp; VLOOKUP(RANDBETWEEN(5,COUNT('Last name'!$A:$A) + 1),'Last name'!$A:$B,2,FALSE)
)</f>
        <v>Miranda Greco</v>
      </c>
      <c r="J1291" s="7" t="str">
        <f t="shared" ca="1" si="141"/>
        <v>Vitor Miranda Greco</v>
      </c>
      <c r="K1291" s="7" t="str" cm="1">
        <f t="array" aca="1" ref="K1291" ca="1">SHA1HASH($J1291)</f>
        <v>570b39f588fd4c348962fec597b10321014a7f99</v>
      </c>
      <c r="L1291" s="7" cm="1">
        <f t="array" aca="1" ref="L1291" ca="1">INDEX(States!$A:$A,RANDBETWEEN(5,COUNTA(States!$A:$A) + 1),1)</f>
        <v>5</v>
      </c>
      <c r="M1291" s="7" t="str">
        <f ca="1">$L1291 &amp; "|" &amp; VLOOKUP($L1291,States!$A:$B,2,FALSE)</f>
        <v>5|fa0754b9861f7065fd7c6270efb07fc6ac3b0ad8</v>
      </c>
      <c r="N1291" s="7" t="str">
        <f ca="1">VLOOKUP($F1291,Name!$A:$C,3,FALSE)</f>
        <v>M</v>
      </c>
      <c r="O1291" s="7" t="str">
        <f ca="1">VLOOKUP($N1291,Gender!$A:$B,2,FALSE)</f>
        <v>Male</v>
      </c>
      <c r="P1291" s="7" t="str" cm="1">
        <f t="array" aca="1" ref="P1291" ca="1">INDEX('Marital status'!$A:$A,RANDBETWEEN(5,COUNTA('Marital status'!$A:$A) + 1),1)</f>
        <v>93ac84f4e0bd5c1c97b670a12a7fff6af89fb6b3</v>
      </c>
      <c r="Q1291" s="7" t="str">
        <f ca="1">VLOOKUP($P1291,'Marital status'!$A:$B,2,FALSE)</f>
        <v>DIVORCED</v>
      </c>
      <c r="R1291" s="7">
        <f t="shared" ca="1" si="142"/>
        <v>5</v>
      </c>
      <c r="S1291" s="7" t="e">
        <f ca="1">VLOOKUP($R1291,Race!$A:$B,2,FALSE)</f>
        <v>#N/A</v>
      </c>
      <c r="T1291" s="8">
        <f t="shared" ca="1" si="143"/>
        <v>30663</v>
      </c>
      <c r="U1291" s="6">
        <f t="shared" ca="1" si="144"/>
        <v>7</v>
      </c>
      <c r="V1291" s="8" t="str">
        <f ca="1">VLOOKUP($U1291,Education!$A:$B,2,FALSE)</f>
        <v>Undergraduate degree</v>
      </c>
      <c r="W1291" s="7">
        <f ca="1" xml:space="preserve">
  IF(OR($Y1291 = 5, $Y1291 = 6, $Y1291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291" s="7" t="str">
        <f ca="1">VLOOKUP($W1291,Department!$A:$B,2,FALSE)</f>
        <v>Administration</v>
      </c>
      <c r="Y1291" s="6">
        <f t="shared" ca="1" si="145"/>
        <v>9</v>
      </c>
      <c r="Z1291" s="7" t="str">
        <f ca="1">VLOOKUP($Y1291,Role!$A:$B,2,FALSE)</f>
        <v>Intern</v>
      </c>
      <c r="AA1291" s="6" t="str">
        <f t="shared" ca="1" si="146"/>
        <v/>
      </c>
      <c r="AB1291" s="7" t="str">
        <f ca="1" xml:space="preserve">
IF($AA1291 &lt;&gt; "",
    VLOOKUP($AA1291,Level!$A:$B,2,FALSE),
    ""
)</f>
        <v/>
      </c>
      <c r="AC1291" s="1">
        <f ca="1" xml:space="preserve">
IF($Y1291 = 5 + N("Presidente"),
    27000,
    IF($Y1291 = 6 + N("Vice-presidente"),
        23000,
        IF(OR($Y1291 = 8, $Y1291= 13, $Y1291 = 12) + N("Secretária bilíngue ou coordenador ou especialista"),
            8000,
            IF($Y1291 = 7 + N("Diretor"),
                15000,
                IF($Y1291 = 14 + N("Gerente"),
                    12000,
                    IF($Y1291 = 9 + N("Estagiário"),
                        705,
                        IF($Y1291 = 10 + N("Trainee"),
                            805,
                            IF($Y1291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IF($U1291 = 7,
  500,
  IF($U1291 = 8,
    1000,
    IF($U1291 = 9,
      1500,
      IF($U1291 = 10,
        2000,
        0
      )
    )
  )
)
+
N("Adicional no salário por área")
+
IF($W1291 = 14 + N("Tecnologia da Informação"),
  120,
  IF($W1291 = 16 + N("Vendas"),
    110,
    IF($W1291 = 15 + N("Jurídico"),
      100,
      IF(OR($W1291 = 8, $W1291 = 9, $W1291 = 11) + N("Recursos humanos ou comercial ou comunicação e marketing"),
        80,
        0
      )
    )
  )
)
+
N("Adicionando pegadinha")
+
IF(AND($W1291 = 16, $U1291 = 9, $Y1291 = 11, $AA1291 = 5) + N("Se for de vendas, com mestrado, analista sênior"),
  IF($R1291 = 5,
    100,
    0
  )
  +
  IF($N1291 = "M",
    200,
    0
  ),
  0
)</f>
        <v>1205</v>
      </c>
      <c r="AD12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$A1291  &amp; ", "   &amp;
$C1291  &amp; ", "   &amp;
$E1291  &amp; ", '"  &amp;
$J1291  &amp; "', '" &amp;
$N1291  &amp; "', "  &amp;
$R1291  &amp; ", '"  &amp;
TEXT($T1291,"dd/mm/aaaa")  &amp; "', "   &amp;
$U1291  &amp; ", "   &amp;
$W1291  &amp; ", "   &amp;
$Y1291  &amp; ", "   &amp;
IF($AA1291 &lt;&gt; "", $AA1291, "NULL")  &amp; ", "   &amp;
$AC1291  &amp; ");"</f>
        <v>INSERT INTO bi4all.fac_employees (id_company_fk, id_employee_pk, flg_active, employee_name, id_gender_fk, id_race_fk, birthday, id_schooling_fk, id_department_fk, id_role_fk, id_level_fk, salary) VALUES (6a51143286b03064a49cc2acbee63c09a0682d33, 1287, 1, 'Vitor Miranda Greco', 'M', 5, '13/12/1983', 7, 6, 9, NULL, 1205);</v>
      </c>
    </row>
    <row r="1292" spans="1:30" ht="14.25" customHeight="1" x14ac:dyDescent="0.2">
      <c r="A1292" s="7" t="str" cm="1">
        <f t="array" aca="1" ref="A1292" ca="1">INDEX(Company!$A:$A,RANDBETWEEN(5,COUNTA(Company!$A:$A) + 1),1)</f>
        <v>6a51143286b03064a49cc2acbee63c09a0682d33</v>
      </c>
      <c r="B1292" s="7" t="str">
        <f ca="1">VLOOKUP($A1292,Company!$A:$B,2,FALSE)</f>
        <v>ACME Corporation</v>
      </c>
      <c r="C1292" s="5">
        <f t="shared" si="140"/>
        <v>1288</v>
      </c>
      <c r="D1292" s="5" t="str" cm="1">
        <f t="array" ref="D1292">SHA1HASH($C1292)</f>
        <v>a2f3223b9316b2deb98d412205119ecc7cff4e54</v>
      </c>
      <c r="E1292" s="6">
        <v>1</v>
      </c>
      <c r="F1292" s="7">
        <f ca="1">IF($C1292 = 1 + N("Presidente"),
    127,
    IF($C1292 = 2 + N("Vice-Presidente"),
        72,
        IF($C1292 = 3 + N("Secretária bilíngue"),
            13,
            RANDBETWEEN(5,COUNT(Name!$A:$A) + 1)
        )
    )
)</f>
        <v>22</v>
      </c>
      <c r="G1292" s="7" t="str">
        <f ca="1">VLOOKUP($F1292,Name!$A:$B,2,FALSE)</f>
        <v>Álvaro</v>
      </c>
      <c r="H1292" s="7">
        <f ca="1" xml:space="preserve">
IF($C1292 = 1,
    0,
    RANDBETWEEN(5,COUNT('Last name'!$A:$A) + 1)
)</f>
        <v>104</v>
      </c>
      <c r="I1292" s="7" t="str">
        <f ca="1" xml:space="preserve">
IF($C1292 = 1 + N("Presidente"),
    "de Orléans e Bragança",
    VLOOKUP($H1292,'Last name'!$A:$B,2,FALSE) &amp; " " &amp; VLOOKUP(RANDBETWEEN(5,COUNT('Last name'!$A:$A) + 1),'Last name'!$A:$B,2,FALSE)
)</f>
        <v>Ildelfonso Borges</v>
      </c>
      <c r="J1292" s="7" t="str">
        <f t="shared" ca="1" si="141"/>
        <v>Álvaro Ildelfonso Borges</v>
      </c>
      <c r="K1292" s="7" t="str" cm="1">
        <f t="array" aca="1" ref="K1292" ca="1">SHA1HASH($J1292)</f>
        <v>3d03ea341dee601728793ac8825b1840b1d9917c</v>
      </c>
      <c r="L1292" s="7" cm="1">
        <f t="array" aca="1" ref="L1292" ca="1">INDEX(States!$A:$A,RANDBETWEEN(5,COUNTA(States!$A:$A) + 1),1)</f>
        <v>19</v>
      </c>
      <c r="M1292" s="7" t="str">
        <f ca="1">$L1292 &amp; "|" &amp; VLOOKUP($L1292,States!$A:$B,2,FALSE)</f>
        <v>19|bd4a752045e2a790745f147976385d85d6dbdece</v>
      </c>
      <c r="N1292" s="7" t="str">
        <f ca="1">VLOOKUP($F1292,Name!$A:$C,3,FALSE)</f>
        <v>M</v>
      </c>
      <c r="O1292" s="7" t="str">
        <f ca="1">VLOOKUP($N1292,Gender!$A:$B,2,FALSE)</f>
        <v>Male</v>
      </c>
      <c r="P1292" s="7" t="str" cm="1">
        <f t="array" aca="1" ref="P1292" ca="1">INDEX('Marital status'!$A:$A,RANDBETWEEN(5,COUNTA('Marital status'!$A:$A) + 1),1)</f>
        <v>459031b19ec5bbd3b3dbc0a9dcf2cb6e6c6f7848</v>
      </c>
      <c r="Q1292" s="7" t="str">
        <f ca="1">VLOOKUP($P1292,'Marital status'!$A:$B,2,FALSE)</f>
        <v xml:space="preserve">Widowed </v>
      </c>
      <c r="R1292" s="7">
        <f t="shared" ca="1" si="142"/>
        <v>8</v>
      </c>
      <c r="S1292" s="7" t="e">
        <f ca="1">VLOOKUP($R1292,Race!$A:$B,2,FALSE)</f>
        <v>#N/A</v>
      </c>
      <c r="T1292" s="8">
        <f t="shared" ca="1" si="143"/>
        <v>28331</v>
      </c>
      <c r="U1292" s="6">
        <f t="shared" ca="1" si="144"/>
        <v>8</v>
      </c>
      <c r="V1292" s="8" t="str">
        <f ca="1">VLOOKUP($U1292,Education!$A:$B,2,FALSE)</f>
        <v>Graduate school</v>
      </c>
      <c r="W1292" s="7">
        <f ca="1" xml:space="preserve">
  IF(OR($Y1292 = 5, $Y1292 = 6, $Y1292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292" s="7" t="str">
        <f ca="1">VLOOKUP($W1292,Department!$A:$B,2,FALSE)</f>
        <v>Controlling</v>
      </c>
      <c r="Y1292" s="6">
        <f t="shared" ca="1" si="145"/>
        <v>11</v>
      </c>
      <c r="Z1292" s="7" t="str">
        <f ca="1">VLOOKUP($Y1292,Role!$A:$B,2,FALSE)</f>
        <v>Analyst</v>
      </c>
      <c r="AA1292" s="6">
        <f t="shared" ca="1" si="146"/>
        <v>7</v>
      </c>
      <c r="AB1292" s="7" t="str">
        <f ca="1" xml:space="preserve">
IF($AA1292 &lt;&gt; "",
    VLOOKUP($AA1292,Level!$A:$B,2,FALSE),
    ""
)</f>
        <v>Senior</v>
      </c>
      <c r="AC1292" s="1">
        <f ca="1" xml:space="preserve">
IF($Y1292 = 5 + N("Presidente"),
    27000,
    IF($Y1292 = 6 + N("Vice-presidente"),
        23000,
        IF(OR($Y1292 = 8, $Y1292= 13, $Y1292 = 12) + N("Secretária bilíngue ou coordenador ou especialista"),
            8000,
            IF($Y1292 = 7 + N("Diretor"),
                15000,
                IF($Y1292 = 14 + N("Gerente"),
                    12000,
                    IF($Y1292 = 9 + N("Estagiário"),
                        705,
                        IF($Y1292 = 10 + N("Trainee"),
                            805,
                            IF($Y1292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IF($U1292 = 7,
  500,
  IF($U1292 = 8,
    1000,
    IF($U1292 = 9,
      1500,
      IF($U1292 = 10,
        2000,
        0
      )
    )
  )
)
+
N("Adicional no salário por área")
+
IF($W1292 = 14 + N("Tecnologia da Informação"),
  120,
  IF($W1292 = 16 + N("Vendas"),
    110,
    IF($W1292 = 15 + N("Jurídico"),
      100,
      IF(OR($W1292 = 8, $W1292 = 9, $W1292 = 11) + N("Recursos humanos ou comercial ou comunicação e marketing"),
        80,
        0
      )
    )
  )
)
+
N("Adicionando pegadinha")
+
IF(AND($W1292 = 16, $U1292 = 9, $Y1292 = 11, $AA1292 = 5) + N("Se for de vendas, com mestrado, analista sênior"),
  IF($R1292 = 5,
    100,
    0
  )
  +
  IF($N1292 = "M",
    200,
    0
  ),
  0
)</f>
        <v>3000</v>
      </c>
      <c r="AD12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$A1292  &amp; ", "   &amp;
$C1292  &amp; ", "   &amp;
$E1292  &amp; ", '"  &amp;
$J1292  &amp; "', '" &amp;
$N1292  &amp; "', "  &amp;
$R1292  &amp; ", '"  &amp;
TEXT($T1292,"dd/mm/aaaa")  &amp; "', "   &amp;
$U1292  &amp; ", "   &amp;
$W1292  &amp; ", "   &amp;
$Y1292  &amp; ", "   &amp;
IF($AA1292 &lt;&gt; "", $AA1292, "NULL")  &amp; ", "   &amp;
$AC1292  &amp; ");"</f>
        <v>INSERT INTO bi4all.fac_employees (id_company_fk, id_employee_pk, flg_active, employee_name, id_gender_fk, id_race_fk, birthday, id_schooling_fk, id_department_fk, id_role_fk, id_level_fk, salary) VALUES (6a51143286b03064a49cc2acbee63c09a0682d33, 1288, 1, 'Álvaro Ildelfonso Borges', 'M', 8, '25/07/1977', 8, 12, 11, 7, 3000);</v>
      </c>
    </row>
    <row r="1293" spans="1:30" ht="14.25" customHeight="1" x14ac:dyDescent="0.2">
      <c r="A1293" s="7" t="str" cm="1">
        <f t="array" aca="1" ref="A1293" ca="1">INDEX(Company!$A:$A,RANDBETWEEN(5,COUNTA(Company!$A:$A) + 1),1)</f>
        <v>6a51143286b03064a49cc2acbee63c09a0682d33</v>
      </c>
      <c r="B1293" s="7" t="str">
        <f ca="1">VLOOKUP($A1293,Company!$A:$B,2,FALSE)</f>
        <v>ACME Corporation</v>
      </c>
      <c r="C1293" s="5">
        <f t="shared" si="140"/>
        <v>1289</v>
      </c>
      <c r="D1293" s="5" t="str" cm="1">
        <f t="array" ref="D1293">SHA1HASH($C1293)</f>
        <v>e90e88c880e48e96024e634381ba1ad4888e72e0</v>
      </c>
      <c r="E1293" s="6">
        <v>1</v>
      </c>
      <c r="F1293" s="7">
        <f ca="1">IF($C1293 = 1 + N("Presidente"),
    127,
    IF($C1293 = 2 + N("Vice-Presidente"),
        72,
        IF($C1293 = 3 + N("Secretária bilíngue"),
            13,
            RANDBETWEEN(5,COUNT(Name!$A:$A) + 1)
        )
    )
)</f>
        <v>103</v>
      </c>
      <c r="G1293" s="7" t="str">
        <f ca="1">VLOOKUP($F1293,Name!$A:$B,2,FALSE)</f>
        <v>Danniel</v>
      </c>
      <c r="H1293" s="7">
        <f ca="1" xml:space="preserve">
IF($C1293 = 1,
    0,
    RANDBETWEEN(5,COUNT('Last name'!$A:$A) + 1)
)</f>
        <v>101</v>
      </c>
      <c r="I1293" s="7" t="str">
        <f ca="1" xml:space="preserve">
IF($C1293 = 1 + N("Presidente"),
    "de Orléans e Bragança",
    VLOOKUP($H1293,'Last name'!$A:$B,2,FALSE) &amp; " " &amp; VLOOKUP(RANDBETWEEN(5,COUNT('Last name'!$A:$A) + 1),'Last name'!$A:$B,2,FALSE)
)</f>
        <v>Gouveia Machado</v>
      </c>
      <c r="J1293" s="7" t="str">
        <f t="shared" ca="1" si="141"/>
        <v>Danniel Gouveia Machado</v>
      </c>
      <c r="K1293" s="7" t="str" cm="1">
        <f t="array" aca="1" ref="K1293" ca="1">SHA1HASH($J1293)</f>
        <v>b17045aa6a41676814a83441607d81f9304d6e60</v>
      </c>
      <c r="L1293" s="7" cm="1">
        <f t="array" aca="1" ref="L1293" ca="1">INDEX(States!$A:$A,RANDBETWEEN(5,COUNTA(States!$A:$A) + 1),1)</f>
        <v>16</v>
      </c>
      <c r="M1293" s="7" t="str">
        <f ca="1">$L1293 &amp; "|" &amp; VLOOKUP($L1293,States!$A:$B,2,FALSE)</f>
        <v>16|07cfbddcd11fff6189ba806e40d4e76476d512f4</v>
      </c>
      <c r="N1293" s="7" t="str">
        <f ca="1">VLOOKUP($F1293,Name!$A:$C,3,FALSE)</f>
        <v>M</v>
      </c>
      <c r="O1293" s="7" t="str">
        <f ca="1">VLOOKUP($N1293,Gender!$A:$B,2,FALSE)</f>
        <v>Male</v>
      </c>
      <c r="P1293" s="7" t="str" cm="1">
        <f t="array" aca="1" ref="P1293" ca="1">INDEX('Marital status'!$A:$A,RANDBETWEEN(5,COUNTA('Marital status'!$A:$A) + 1),1)</f>
        <v>93ac84f4e0bd5c1c97b670a12a7fff6af89fb6b3</v>
      </c>
      <c r="Q1293" s="7" t="str">
        <f ca="1">VLOOKUP($P1293,'Marital status'!$A:$B,2,FALSE)</f>
        <v>DIVORCED</v>
      </c>
      <c r="R1293" s="7">
        <f t="shared" ca="1" si="142"/>
        <v>5</v>
      </c>
      <c r="S1293" s="7" t="e">
        <f ca="1">VLOOKUP($R1293,Race!$A:$B,2,FALSE)</f>
        <v>#N/A</v>
      </c>
      <c r="T1293" s="8">
        <f t="shared" ca="1" si="143"/>
        <v>32488</v>
      </c>
      <c r="U1293" s="6">
        <f t="shared" ca="1" si="144"/>
        <v>7</v>
      </c>
      <c r="V1293" s="8" t="str">
        <f ca="1">VLOOKUP($U1293,Education!$A:$B,2,FALSE)</f>
        <v>Undergraduate degree</v>
      </c>
      <c r="W1293" s="7">
        <f ca="1" xml:space="preserve">
  IF(OR($Y1293 = 5, $Y1293 = 6, $Y1293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293" s="7" t="str">
        <f ca="1">VLOOKUP($W1293,Department!$A:$B,2,FALSE)</f>
        <v>Administration</v>
      </c>
      <c r="Y1293" s="6">
        <f t="shared" ca="1" si="145"/>
        <v>9</v>
      </c>
      <c r="Z1293" s="7" t="str">
        <f ca="1">VLOOKUP($Y1293,Role!$A:$B,2,FALSE)</f>
        <v>Intern</v>
      </c>
      <c r="AA1293" s="6" t="str">
        <f t="shared" ca="1" si="146"/>
        <v/>
      </c>
      <c r="AB1293" s="7" t="str">
        <f ca="1" xml:space="preserve">
IF($AA1293 &lt;&gt; "",
    VLOOKUP($AA1293,Level!$A:$B,2,FALSE),
    ""
)</f>
        <v/>
      </c>
      <c r="AC1293" s="1">
        <f ca="1" xml:space="preserve">
IF($Y1293 = 5 + N("Presidente"),
    27000,
    IF($Y1293 = 6 + N("Vice-presidente"),
        23000,
        IF(OR($Y1293 = 8, $Y1293= 13, $Y1293 = 12) + N("Secretária bilíngue ou coordenador ou especialista"),
            8000,
            IF($Y1293 = 7 + N("Diretor"),
                15000,
                IF($Y1293 = 14 + N("Gerente"),
                    12000,
                    IF($Y1293 = 9 + N("Estagiário"),
                        705,
                        IF($Y1293 = 10 + N("Trainee"),
                            805,
                            IF($Y1293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IF($U1293 = 7,
  500,
  IF($U1293 = 8,
    1000,
    IF($U1293 = 9,
      1500,
      IF($U1293 = 10,
        2000,
        0
      )
    )
  )
)
+
N("Adicional no salário por área")
+
IF($W1293 = 14 + N("Tecnologia da Informação"),
  120,
  IF($W1293 = 16 + N("Vendas"),
    110,
    IF($W1293 = 15 + N("Jurídico"),
      100,
      IF(OR($W1293 = 8, $W1293 = 9, $W1293 = 11) + N("Recursos humanos ou comercial ou comunicação e marketing"),
        80,
        0
      )
    )
  )
)
+
N("Adicionando pegadinha")
+
IF(AND($W1293 = 16, $U1293 = 9, $Y1293 = 11, $AA1293 = 5) + N("Se for de vendas, com mestrado, analista sênior"),
  IF($R1293 = 5,
    100,
    0
  )
  +
  IF($N1293 = "M",
    200,
    0
  ),
  0
)</f>
        <v>1205</v>
      </c>
      <c r="AD12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$A1293  &amp; ", "   &amp;
$C1293  &amp; ", "   &amp;
$E1293  &amp; ", '"  &amp;
$J1293  &amp; "', '" &amp;
$N1293  &amp; "', "  &amp;
$R1293  &amp; ", '"  &amp;
TEXT($T1293,"dd/mm/aaaa")  &amp; "', "   &amp;
$U1293  &amp; ", "   &amp;
$W1293  &amp; ", "   &amp;
$Y1293  &amp; ", "   &amp;
IF($AA1293 &lt;&gt; "", $AA1293, "NULL")  &amp; ", "   &amp;
$AC1293  &amp; ");"</f>
        <v>INSERT INTO bi4all.fac_employees (id_company_fk, id_employee_pk, flg_active, employee_name, id_gender_fk, id_race_fk, birthday, id_schooling_fk, id_department_fk, id_role_fk, id_level_fk, salary) VALUES (6a51143286b03064a49cc2acbee63c09a0682d33, 1289, 1, 'Danniel Gouveia Machado', 'M', 5, '11/12/1988', 7, 6, 9, NULL, 1205);</v>
      </c>
    </row>
    <row r="1294" spans="1:30" ht="14.25" customHeight="1" x14ac:dyDescent="0.2">
      <c r="A1294" s="7" t="str" cm="1">
        <f t="array" aca="1" ref="A1294" ca="1">INDEX(Company!$A:$A,RANDBETWEEN(5,COUNTA(Company!$A:$A) + 1),1)</f>
        <v>6a51143286b03064a49cc2acbee63c09a0682d33</v>
      </c>
      <c r="B1294" s="7" t="str">
        <f ca="1">VLOOKUP($A1294,Company!$A:$B,2,FALSE)</f>
        <v>ACME Corporation</v>
      </c>
      <c r="C1294" s="5">
        <f t="shared" si="140"/>
        <v>1290</v>
      </c>
      <c r="D1294" s="5" t="str" cm="1">
        <f t="array" ref="D1294">SHA1HASH($C1294)</f>
        <v>a9e76f7f478c7be32c80f3bb0b7cc06e002d25bb</v>
      </c>
      <c r="E1294" s="6">
        <v>1</v>
      </c>
      <c r="F1294" s="7">
        <f ca="1">IF($C1294 = 1 + N("Presidente"),
    127,
    IF($C1294 = 2 + N("Vice-Presidente"),
        72,
        IF($C1294 = 3 + N("Secretária bilíngue"),
            13,
            RANDBETWEEN(5,COUNT(Name!$A:$A) + 1)
        )
    )
)</f>
        <v>16</v>
      </c>
      <c r="G1294" s="7" t="str">
        <f ca="1">VLOOKUP($F1294,Name!$A:$B,2,FALSE)</f>
        <v>Alice</v>
      </c>
      <c r="H1294" s="7">
        <f ca="1" xml:space="preserve">
IF($C1294 = 1,
    0,
    RANDBETWEEN(5,COUNT('Last name'!$A:$A) + 1)
)</f>
        <v>100</v>
      </c>
      <c r="I1294" s="7" t="str">
        <f ca="1" xml:space="preserve">
IF($C1294 = 1 + N("Presidente"),
    "de Orléans e Bragança",
    VLOOKUP($H1294,'Last name'!$A:$B,2,FALSE) &amp; " " &amp; VLOOKUP(RANDBETWEEN(5,COUNT('Last name'!$A:$A) + 1),'Last name'!$A:$B,2,FALSE)
)</f>
        <v>Gonçalves Cândido</v>
      </c>
      <c r="J1294" s="7" t="str">
        <f t="shared" ca="1" si="141"/>
        <v>Alice Gonçalves Cândido</v>
      </c>
      <c r="K1294" s="7" t="str" cm="1">
        <f t="array" aca="1" ref="K1294" ca="1">SHA1HASH($J1294)</f>
        <v>2385d89271b14f233d8d08c9aea8d4b3e452d007</v>
      </c>
      <c r="L1294" s="7" cm="1">
        <f t="array" aca="1" ref="L1294" ca="1">INDEX(States!$A:$A,RANDBETWEEN(5,COUNTA(States!$A:$A) + 1),1)</f>
        <v>11</v>
      </c>
      <c r="M1294" s="7" t="str">
        <f ca="1">$L1294 &amp; "|" &amp; VLOOKUP($L1294,States!$A:$B,2,FALSE)</f>
        <v>11|fe2c415e55f0a42317aa24885817f9de5cf497c6</v>
      </c>
      <c r="N1294" s="7" t="str">
        <f ca="1">VLOOKUP($F1294,Name!$A:$C,3,FALSE)</f>
        <v>F</v>
      </c>
      <c r="O1294" s="7" t="str">
        <f ca="1">VLOOKUP($N1294,Gender!$A:$B,2,FALSE)</f>
        <v>Female</v>
      </c>
      <c r="P1294" s="7" t="str" cm="1">
        <f t="array" aca="1" ref="P1294" ca="1">INDEX('Marital status'!$A:$A,RANDBETWEEN(5,COUNTA('Marital status'!$A:$A) + 1),1)</f>
        <v>47051393f6bcbf99111ec5d70ba2ebbe11ebccae</v>
      </c>
      <c r="Q1294" s="7" t="str">
        <f ca="1">VLOOKUP($P1294,'Marital status'!$A:$B,2,FALSE)</f>
        <v xml:space="preserve"> Separated </v>
      </c>
      <c r="R1294" s="7">
        <f t="shared" ca="1" si="142"/>
        <v>5</v>
      </c>
      <c r="S1294" s="7" t="e">
        <f ca="1">VLOOKUP($R1294,Race!$A:$B,2,FALSE)</f>
        <v>#N/A</v>
      </c>
      <c r="T1294" s="8">
        <f t="shared" ca="1" si="143"/>
        <v>27811</v>
      </c>
      <c r="U1294" s="6">
        <f t="shared" ca="1" si="144"/>
        <v>8</v>
      </c>
      <c r="V1294" s="8" t="str">
        <f ca="1">VLOOKUP($U1294,Education!$A:$B,2,FALSE)</f>
        <v>Graduate school</v>
      </c>
      <c r="W1294" s="7">
        <f ca="1" xml:space="preserve">
  IF(OR($Y1294 = 5, $Y1294 = 6, $Y1294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294" s="7" t="str">
        <f ca="1">VLOOKUP($W1294,Department!$A:$B,2,FALSE)</f>
        <v>Commercial</v>
      </c>
      <c r="Y1294" s="6">
        <f t="shared" ca="1" si="145"/>
        <v>11</v>
      </c>
      <c r="Z1294" s="7" t="str">
        <f ca="1">VLOOKUP($Y1294,Role!$A:$B,2,FALSE)</f>
        <v>Analyst</v>
      </c>
      <c r="AA1294" s="6">
        <f t="shared" ca="1" si="146"/>
        <v>7</v>
      </c>
      <c r="AB1294" s="7" t="str">
        <f ca="1" xml:space="preserve">
IF($AA1294 &lt;&gt; "",
    VLOOKUP($AA1294,Level!$A:$B,2,FALSE),
    ""
)</f>
        <v>Senior</v>
      </c>
      <c r="AC1294" s="1">
        <f ca="1" xml:space="preserve">
IF($Y1294 = 5 + N("Presidente"),
    27000,
    IF($Y1294 = 6 + N("Vice-presidente"),
        23000,
        IF(OR($Y1294 = 8, $Y1294= 13, $Y1294 = 12) + N("Secretária bilíngue ou coordenador ou especialista"),
            8000,
            IF($Y1294 = 7 + N("Diretor"),
                15000,
                IF($Y1294 = 14 + N("Gerente"),
                    12000,
                    IF($Y1294 = 9 + N("Estagiário"),
                        705,
                        IF($Y1294 = 10 + N("Trainee"),
                            805,
                            IF($Y1294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IF($U1294 = 7,
  500,
  IF($U1294 = 8,
    1000,
    IF($U1294 = 9,
      1500,
      IF($U1294 = 10,
        2000,
        0
      )
    )
  )
)
+
N("Adicional no salário por área")
+
IF($W1294 = 14 + N("Tecnologia da Informação"),
  120,
  IF($W1294 = 16 + N("Vendas"),
    110,
    IF($W1294 = 15 + N("Jurídico"),
      100,
      IF(OR($W1294 = 8, $W1294 = 9, $W1294 = 11) + N("Recursos humanos ou comercial ou comunicação e marketing"),
        80,
        0
      )
    )
  )
)
+
N("Adicionando pegadinha")
+
IF(AND($W1294 = 16, $U1294 = 9, $Y1294 = 11, $AA1294 = 5) + N("Se for de vendas, com mestrado, analista sênior"),
  IF($R1294 = 5,
    100,
    0
  )
  +
  IF($N1294 = "M",
    200,
    0
  ),
  0
)</f>
        <v>3080</v>
      </c>
      <c r="AD12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$A1294  &amp; ", "   &amp;
$C1294  &amp; ", "   &amp;
$E1294  &amp; ", '"  &amp;
$J1294  &amp; "', '" &amp;
$N1294  &amp; "', "  &amp;
$R1294  &amp; ", '"  &amp;
TEXT($T1294,"dd/mm/aaaa")  &amp; "', "   &amp;
$U1294  &amp; ", "   &amp;
$W1294  &amp; ", "   &amp;
$Y1294  &amp; ", "   &amp;
IF($AA1294 &lt;&gt; "", $AA1294, "NULL")  &amp; ", "   &amp;
$AC1294  &amp; ");"</f>
        <v>INSERT INTO bi4all.fac_employees (id_company_fk, id_employee_pk, flg_active, employee_name, id_gender_fk, id_race_fk, birthday, id_schooling_fk, id_department_fk, id_role_fk, id_level_fk, salary) VALUES (6a51143286b03064a49cc2acbee63c09a0682d33, 1290, 1, 'Alice Gonçalves Cândido', 'F', 5, '21/02/1976', 8, 9, 11, 7, 3080);</v>
      </c>
    </row>
    <row r="1295" spans="1:30" ht="14.25" customHeight="1" x14ac:dyDescent="0.2">
      <c r="A1295" s="7" t="str" cm="1">
        <f t="array" aca="1" ref="A1295" ca="1">INDEX(Company!$A:$A,RANDBETWEEN(5,COUNTA(Company!$A:$A) + 1),1)</f>
        <v>6a51143286b03064a49cc2acbee63c09a0682d33</v>
      </c>
      <c r="B1295" s="7" t="str">
        <f ca="1">VLOOKUP($A1295,Company!$A:$B,2,FALSE)</f>
        <v>ACME Corporation</v>
      </c>
      <c r="C1295" s="5">
        <f t="shared" si="140"/>
        <v>1291</v>
      </c>
      <c r="D1295" s="5" t="str" cm="1">
        <f t="array" ref="D1295">SHA1HASH($C1295)</f>
        <v>721cea13f72d4344db0900ea626b082e2b90f88d</v>
      </c>
      <c r="E1295" s="6">
        <v>1</v>
      </c>
      <c r="F1295" s="7">
        <f ca="1">IF($C1295 = 1 + N("Presidente"),
    127,
    IF($C1295 = 2 + N("Vice-Presidente"),
        72,
        IF($C1295 = 3 + N("Secretária bilíngue"),
            13,
            RANDBETWEEN(5,COUNT(Name!$A:$A) + 1)
        )
    )
)</f>
        <v>79</v>
      </c>
      <c r="G1295" s="7" t="str">
        <f ca="1">VLOOKUP($F1295,Name!$A:$B,2,FALSE)</f>
        <v>Byanca</v>
      </c>
      <c r="H1295" s="7">
        <f ca="1" xml:space="preserve">
IF($C1295 = 1,
    0,
    RANDBETWEEN(5,COUNT('Last name'!$A:$A) + 1)
)</f>
        <v>7</v>
      </c>
      <c r="I1295" s="7" t="str">
        <f ca="1" xml:space="preserve">
IF($C1295 = 1 + N("Presidente"),
    "de Orléans e Bragança",
    VLOOKUP($H1295,'Last name'!$A:$B,2,FALSE) &amp; " " &amp; VLOOKUP(RANDBETWEEN(5,COUNT('Last name'!$A:$A) + 1),'Last name'!$A:$B,2,FALSE)
)</f>
        <v>Albuquerque Teixeira</v>
      </c>
      <c r="J1295" s="7" t="str">
        <f t="shared" ca="1" si="141"/>
        <v>Byanca Albuquerque Teixeira</v>
      </c>
      <c r="K1295" s="7" t="str" cm="1">
        <f t="array" aca="1" ref="K1295" ca="1">SHA1HASH($J1295)</f>
        <v>35954e474b22fc0b69f989d8921cdd42dc282841</v>
      </c>
      <c r="L1295" s="7" cm="1">
        <f t="array" aca="1" ref="L1295" ca="1">INDEX(States!$A:$A,RANDBETWEEN(5,COUNTA(States!$A:$A) + 1),1)</f>
        <v>5</v>
      </c>
      <c r="M1295" s="7" t="str">
        <f ca="1">$L1295 &amp; "|" &amp; VLOOKUP($L1295,States!$A:$B,2,FALSE)</f>
        <v>5|fa0754b9861f7065fd7c6270efb07fc6ac3b0ad8</v>
      </c>
      <c r="N1295" s="7" t="str">
        <f ca="1">VLOOKUP($F1295,Name!$A:$C,3,FALSE)</f>
        <v>F</v>
      </c>
      <c r="O1295" s="7" t="str">
        <f ca="1">VLOOKUP($N1295,Gender!$A:$B,2,FALSE)</f>
        <v>Female</v>
      </c>
      <c r="P1295" s="7" t="str" cm="1">
        <f t="array" aca="1" ref="P1295" ca="1">INDEX('Marital status'!$A:$A,RANDBETWEEN(5,COUNTA('Marital status'!$A:$A) + 1),1)</f>
        <v>47051393f6bcbf99111ec5d70ba2ebbe11ebccae</v>
      </c>
      <c r="Q1295" s="7" t="str">
        <f ca="1">VLOOKUP($P1295,'Marital status'!$A:$B,2,FALSE)</f>
        <v xml:space="preserve"> Separated </v>
      </c>
      <c r="R1295" s="7">
        <f t="shared" ca="1" si="142"/>
        <v>6</v>
      </c>
      <c r="S1295" s="7" t="e">
        <f ca="1">VLOOKUP($R1295,Race!$A:$B,2,FALSE)</f>
        <v>#N/A</v>
      </c>
      <c r="T1295" s="8">
        <f t="shared" ca="1" si="143"/>
        <v>19240</v>
      </c>
      <c r="U1295" s="6">
        <f t="shared" ca="1" si="144"/>
        <v>7</v>
      </c>
      <c r="V1295" s="8" t="str">
        <f ca="1">VLOOKUP($U1295,Education!$A:$B,2,FALSE)</f>
        <v>Undergraduate degree</v>
      </c>
      <c r="W1295" s="7">
        <f ca="1" xml:space="preserve">
  IF(OR($Y1295 = 5, $Y1295 = 6, $Y1295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295" s="7" t="str">
        <f ca="1">VLOOKUP($W1295,Department!$A:$B,2,FALSE)</f>
        <v>Operations</v>
      </c>
      <c r="Y1295" s="6">
        <f t="shared" ca="1" si="145"/>
        <v>9</v>
      </c>
      <c r="Z1295" s="7" t="str">
        <f ca="1">VLOOKUP($Y1295,Role!$A:$B,2,FALSE)</f>
        <v>Intern</v>
      </c>
      <c r="AA1295" s="6" t="str">
        <f t="shared" ca="1" si="146"/>
        <v/>
      </c>
      <c r="AB1295" s="7" t="str">
        <f ca="1" xml:space="preserve">
IF($AA1295 &lt;&gt; "",
    VLOOKUP($AA1295,Level!$A:$B,2,FALSE),
    ""
)</f>
        <v/>
      </c>
      <c r="AC1295" s="1">
        <f ca="1" xml:space="preserve">
IF($Y1295 = 5 + N("Presidente"),
    27000,
    IF($Y1295 = 6 + N("Vice-presidente"),
        23000,
        IF(OR($Y1295 = 8, $Y1295= 13, $Y1295 = 12) + N("Secretária bilíngue ou coordenador ou especialista"),
            8000,
            IF($Y1295 = 7 + N("Diretor"),
                15000,
                IF($Y1295 = 14 + N("Gerente"),
                    12000,
                    IF($Y1295 = 9 + N("Estagiário"),
                        705,
                        IF($Y1295 = 10 + N("Trainee"),
                            805,
                            IF($Y1295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IF($U1295 = 7,
  500,
  IF($U1295 = 8,
    1000,
    IF($U1295 = 9,
      1500,
      IF($U1295 = 10,
        2000,
        0
      )
    )
  )
)
+
N("Adicional no salário por área")
+
IF($W1295 = 14 + N("Tecnologia da Informação"),
  120,
  IF($W1295 = 16 + N("Vendas"),
    110,
    IF($W1295 = 15 + N("Jurídico"),
      100,
      IF(OR($W1295 = 8, $W1295 = 9, $W1295 = 11) + N("Recursos humanos ou comercial ou comunicação e marketing"),
        80,
        0
      )
    )
  )
)
+
N("Adicionando pegadinha")
+
IF(AND($W1295 = 16, $U1295 = 9, $Y1295 = 11, $AA1295 = 5) + N("Se for de vendas, com mestrado, analista sênior"),
  IF($R1295 = 5,
    100,
    0
  )
  +
  IF($N1295 = "M",
    200,
    0
  ),
  0
)</f>
        <v>1205</v>
      </c>
      <c r="AD12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$A1295  &amp; ", "   &amp;
$C1295  &amp; ", "   &amp;
$E1295  &amp; ", '"  &amp;
$J1295  &amp; "', '" &amp;
$N1295  &amp; "', "  &amp;
$R1295  &amp; ", '"  &amp;
TEXT($T1295,"dd/mm/aaaa")  &amp; "', "   &amp;
$U1295  &amp; ", "   &amp;
$W1295  &amp; ", "   &amp;
$Y1295  &amp; ", "   &amp;
IF($AA1295 &lt;&gt; "", $AA1295, "NULL")  &amp; ", "   &amp;
$AC1295  &amp; ");"</f>
        <v>INSERT INTO bi4all.fac_employees (id_company_fk, id_employee_pk, flg_active, employee_name, id_gender_fk, id_race_fk, birthday, id_schooling_fk, id_department_fk, id_role_fk, id_level_fk, salary) VALUES (6a51143286b03064a49cc2acbee63c09a0682d33, 1291, 1, 'Byanca Albuquerque Teixeira', 'F', 6, '03/09/1952', 7, 10, 9, NULL, 1205);</v>
      </c>
    </row>
    <row r="1296" spans="1:30" ht="14.25" customHeight="1" x14ac:dyDescent="0.2">
      <c r="A1296" s="7" t="str" cm="1">
        <f t="array" aca="1" ref="A1296" ca="1">INDEX(Company!$A:$A,RANDBETWEEN(5,COUNTA(Company!$A:$A) + 1),1)</f>
        <v>6a51143286b03064a49cc2acbee63c09a0682d33</v>
      </c>
      <c r="B1296" s="7" t="str">
        <f ca="1">VLOOKUP($A1296,Company!$A:$B,2,FALSE)</f>
        <v>ACME Corporation</v>
      </c>
      <c r="C1296" s="5">
        <f t="shared" si="140"/>
        <v>1292</v>
      </c>
      <c r="D1296" s="5" t="str" cm="1">
        <f t="array" ref="D1296">SHA1HASH($C1296)</f>
        <v>8dad097d5f7a5d13b0723f5465cbef6fe2a2f244</v>
      </c>
      <c r="E1296" s="6">
        <v>1</v>
      </c>
      <c r="F1296" s="7">
        <f ca="1">IF($C1296 = 1 + N("Presidente"),
    127,
    IF($C1296 = 2 + N("Vice-Presidente"),
        72,
        IF($C1296 = 3 + N("Secretária bilíngue"),
            13,
            RANDBETWEEN(5,COUNT(Name!$A:$A) + 1)
        )
    )
)</f>
        <v>50</v>
      </c>
      <c r="G1296" s="7" t="str">
        <f ca="1">VLOOKUP($F1296,Name!$A:$B,2,FALSE)</f>
        <v>Antonella</v>
      </c>
      <c r="H1296" s="7">
        <f ca="1" xml:space="preserve">
IF($C1296 = 1,
    0,
    RANDBETWEEN(5,COUNT('Last name'!$A:$A) + 1)
)</f>
        <v>71</v>
      </c>
      <c r="I1296" s="7" t="str">
        <f ca="1" xml:space="preserve">
IF($C1296 = 1 + N("Presidente"),
    "de Orléans e Bragança",
    VLOOKUP($H1296,'Last name'!$A:$B,2,FALSE) &amp; " " &amp; VLOOKUP(RANDBETWEEN(5,COUNT('Last name'!$A:$A) + 1),'Last name'!$A:$B,2,FALSE)
)</f>
        <v>Dantas Caminha</v>
      </c>
      <c r="J1296" s="7" t="str">
        <f t="shared" ca="1" si="141"/>
        <v>Antonella Dantas Caminha</v>
      </c>
      <c r="K1296" s="7" t="str" cm="1">
        <f t="array" aca="1" ref="K1296" ca="1">SHA1HASH($J1296)</f>
        <v>c45dea1a27bd8e3e66bdcb7a0e0f4be78a01eabb</v>
      </c>
      <c r="L1296" s="7" cm="1">
        <f t="array" aca="1" ref="L1296" ca="1">INDEX(States!$A:$A,RANDBETWEEN(5,COUNTA(States!$A:$A) + 1),1)</f>
        <v>14</v>
      </c>
      <c r="M1296" s="7" t="str">
        <f ca="1">$L1296 &amp; "|" &amp; VLOOKUP($L1296,States!$A:$B,2,FALSE)</f>
        <v>14|9b9a260c6946192b7ea8dcfb1d39940b66fe4460</v>
      </c>
      <c r="N1296" s="7" t="str">
        <f ca="1">VLOOKUP($F1296,Name!$A:$C,3,FALSE)</f>
        <v>F</v>
      </c>
      <c r="O1296" s="7" t="str">
        <f ca="1">VLOOKUP($N1296,Gender!$A:$B,2,FALSE)</f>
        <v>Female</v>
      </c>
      <c r="P1296" s="7" t="str" cm="1">
        <f t="array" aca="1" ref="P1296" ca="1">INDEX('Marital status'!$A:$A,RANDBETWEEN(5,COUNTA('Marital status'!$A:$A) + 1),1)</f>
        <v>47051393f6bcbf99111ec5d70ba2ebbe11ebccae</v>
      </c>
      <c r="Q1296" s="7" t="str">
        <f ca="1">VLOOKUP($P1296,'Marital status'!$A:$B,2,FALSE)</f>
        <v xml:space="preserve"> Separated </v>
      </c>
      <c r="R1296" s="7">
        <f t="shared" ca="1" si="142"/>
        <v>5</v>
      </c>
      <c r="S1296" s="7" t="e">
        <f ca="1">VLOOKUP($R1296,Race!$A:$B,2,FALSE)</f>
        <v>#N/A</v>
      </c>
      <c r="T1296" s="8">
        <f t="shared" ca="1" si="143"/>
        <v>23565</v>
      </c>
      <c r="U1296" s="6">
        <f t="shared" ca="1" si="144"/>
        <v>7</v>
      </c>
      <c r="V1296" s="8" t="str">
        <f ca="1">VLOOKUP($U1296,Education!$A:$B,2,FALSE)</f>
        <v>Undergraduate degree</v>
      </c>
      <c r="W1296" s="7">
        <f ca="1" xml:space="preserve">
  IF(OR($Y1296 = 5, $Y1296 = 6, $Y1296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296" s="7" t="str">
        <f ca="1">VLOOKUP($W1296,Department!$A:$B,2,FALSE)</f>
        <v>Finance</v>
      </c>
      <c r="Y1296" s="6">
        <f t="shared" ca="1" si="145"/>
        <v>11</v>
      </c>
      <c r="Z1296" s="7" t="str">
        <f ca="1">VLOOKUP($Y1296,Role!$A:$B,2,FALSE)</f>
        <v>Analyst</v>
      </c>
      <c r="AA1296" s="6">
        <f t="shared" ca="1" si="146"/>
        <v>7</v>
      </c>
      <c r="AB1296" s="7" t="str">
        <f ca="1" xml:space="preserve">
IF($AA1296 &lt;&gt; "",
    VLOOKUP($AA1296,Level!$A:$B,2,FALSE),
    ""
)</f>
        <v>Senior</v>
      </c>
      <c r="AC1296" s="1">
        <f ca="1" xml:space="preserve">
IF($Y1296 = 5 + N("Presidente"),
    27000,
    IF($Y1296 = 6 + N("Vice-presidente"),
        23000,
        IF(OR($Y1296 = 8, $Y1296= 13, $Y1296 = 12) + N("Secretária bilíngue ou coordenador ou especialista"),
            8000,
            IF($Y1296 = 7 + N("Diretor"),
                15000,
                IF($Y1296 = 14 + N("Gerente"),
                    12000,
                    IF($Y1296 = 9 + N("Estagiário"),
                        705,
                        IF($Y1296 = 10 + N("Trainee"),
                            805,
                            IF($Y1296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IF($U1296 = 7,
  500,
  IF($U1296 = 8,
    1000,
    IF($U1296 = 9,
      1500,
      IF($U1296 = 10,
        2000,
        0
      )
    )
  )
)
+
N("Adicional no salário por área")
+
IF($W1296 = 14 + N("Tecnologia da Informação"),
  120,
  IF($W1296 = 16 + N("Vendas"),
    110,
    IF($W1296 = 15 + N("Jurídico"),
      100,
      IF(OR($W1296 = 8, $W1296 = 9, $W1296 = 11) + N("Recursos humanos ou comercial ou comunicação e marketing"),
        80,
        0
      )
    )
  )
)
+
N("Adicionando pegadinha")
+
IF(AND($W1296 = 16, $U1296 = 9, $Y1296 = 11, $AA1296 = 5) + N("Se for de vendas, com mestrado, analista sênior"),
  IF($R1296 = 5,
    100,
    0
  )
  +
  IF($N1296 = "M",
    200,
    0
  ),
  0
)</f>
        <v>2500</v>
      </c>
      <c r="AD12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$A1296  &amp; ", "   &amp;
$C1296  &amp; ", "   &amp;
$E1296  &amp; ", '"  &amp;
$J1296  &amp; "', '" &amp;
$N1296  &amp; "', "  &amp;
$R1296  &amp; ", '"  &amp;
TEXT($T1296,"dd/mm/aaaa")  &amp; "', "   &amp;
$U1296  &amp; ", "   &amp;
$W1296  &amp; ", "   &amp;
$Y1296  &amp; ", "   &amp;
IF($AA1296 &lt;&gt; "", $AA1296, "NULL")  &amp; ", "   &amp;
$AC1296  &amp; ");"</f>
        <v>INSERT INTO bi4all.fac_employees (id_company_fk, id_employee_pk, flg_active, employee_name, id_gender_fk, id_race_fk, birthday, id_schooling_fk, id_department_fk, id_role_fk, id_level_fk, salary) VALUES (6a51143286b03064a49cc2acbee63c09a0682d33, 1292, 1, 'Antonella Dantas Caminha', 'F', 5, '07/07/1964', 7, 7, 11, 7, 2500);</v>
      </c>
    </row>
    <row r="1297" spans="1:30" ht="14.25" customHeight="1" x14ac:dyDescent="0.2">
      <c r="A1297" s="7" t="str" cm="1">
        <f t="array" aca="1" ref="A1297" ca="1">INDEX(Company!$A:$A,RANDBETWEEN(5,COUNTA(Company!$A:$A) + 1),1)</f>
        <v>6a51143286b03064a49cc2acbee63c09a0682d33</v>
      </c>
      <c r="B1297" s="7" t="str">
        <f ca="1">VLOOKUP($A1297,Company!$A:$B,2,FALSE)</f>
        <v>ACME Corporation</v>
      </c>
      <c r="C1297" s="5">
        <f t="shared" si="140"/>
        <v>1293</v>
      </c>
      <c r="D1297" s="5" t="str" cm="1">
        <f t="array" ref="D1297">SHA1HASH($C1297)</f>
        <v>bbd10f0f88f298fe0ae1d706e0600149c59adb04</v>
      </c>
      <c r="E1297" s="6">
        <v>1</v>
      </c>
      <c r="F1297" s="7">
        <f ca="1">IF($C1297 = 1 + N("Presidente"),
    127,
    IF($C1297 = 2 + N("Vice-Presidente"),
        72,
        IF($C1297 = 3 + N("Secretária bilíngue"),
            13,
            RANDBETWEEN(5,COUNT(Name!$A:$A) + 1)
        )
    )
)</f>
        <v>57</v>
      </c>
      <c r="G1297" s="7" t="str">
        <f ca="1">VLOOKUP($F1297,Name!$A:$B,2,FALSE)</f>
        <v>Arthur Henrique</v>
      </c>
      <c r="H1297" s="7">
        <f ca="1" xml:space="preserve">
IF($C1297 = 1,
    0,
    RANDBETWEEN(5,COUNT('Last name'!$A:$A) + 1)
)</f>
        <v>50</v>
      </c>
      <c r="I1297" s="7" t="str">
        <f ca="1" xml:space="preserve">
IF($C1297 = 1 + N("Presidente"),
    "de Orléans e Bragança",
    VLOOKUP($H1297,'Last name'!$A:$B,2,FALSE) &amp; " " &amp; VLOOKUP(RANDBETWEEN(5,COUNT('Last name'!$A:$A) + 1),'Last name'!$A:$B,2,FALSE)
)</f>
        <v>Cabral Faria</v>
      </c>
      <c r="J1297" s="7" t="str">
        <f t="shared" ca="1" si="141"/>
        <v>Arthur Henrique Cabral Faria</v>
      </c>
      <c r="K1297" s="7" t="str" cm="1">
        <f t="array" aca="1" ref="K1297" ca="1">SHA1HASH($J1297)</f>
        <v>2efb2b3e60b4b3959bb5eb8a78cbd10b7b235e0e</v>
      </c>
      <c r="L1297" s="7" cm="1">
        <f t="array" aca="1" ref="L1297" ca="1">INDEX(States!$A:$A,RANDBETWEEN(5,COUNTA(States!$A:$A) + 1),1)</f>
        <v>14</v>
      </c>
      <c r="M1297" s="7" t="str">
        <f ca="1">$L1297 &amp; "|" &amp; VLOOKUP($L1297,States!$A:$B,2,FALSE)</f>
        <v>14|9b9a260c6946192b7ea8dcfb1d39940b66fe4460</v>
      </c>
      <c r="N1297" s="7" t="str">
        <f ca="1">VLOOKUP($F1297,Name!$A:$C,3,FALSE)</f>
        <v>M</v>
      </c>
      <c r="O1297" s="7" t="str">
        <f ca="1">VLOOKUP($N1297,Gender!$A:$B,2,FALSE)</f>
        <v>Male</v>
      </c>
      <c r="P1297" s="7" t="str" cm="1">
        <f t="array" aca="1" ref="P1297" ca="1">INDEX('Marital status'!$A:$A,RANDBETWEEN(5,COUNTA('Marital status'!$A:$A) + 1),1)</f>
        <v>47051393f6bcbf99111ec5d70ba2ebbe11ebccae</v>
      </c>
      <c r="Q1297" s="7" t="str">
        <f ca="1">VLOOKUP($P1297,'Marital status'!$A:$B,2,FALSE)</f>
        <v xml:space="preserve"> Separated </v>
      </c>
      <c r="R1297" s="7">
        <f t="shared" ca="1" si="142"/>
        <v>5</v>
      </c>
      <c r="S1297" s="7" t="e">
        <f ca="1">VLOOKUP($R1297,Race!$A:$B,2,FALSE)</f>
        <v>#N/A</v>
      </c>
      <c r="T1297" s="8">
        <f t="shared" ca="1" si="143"/>
        <v>27033</v>
      </c>
      <c r="U1297" s="6">
        <f t="shared" ca="1" si="144"/>
        <v>7</v>
      </c>
      <c r="V1297" s="8" t="str">
        <f ca="1">VLOOKUP($U1297,Education!$A:$B,2,FALSE)</f>
        <v>Undergraduate degree</v>
      </c>
      <c r="W1297" s="7">
        <f ca="1" xml:space="preserve">
  IF(OR($Y1297 = 5, $Y1297 = 6, $Y1297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297" s="7" t="str">
        <f ca="1">VLOOKUP($W1297,Department!$A:$B,2,FALSE)</f>
        <v>Human Resource</v>
      </c>
      <c r="Y1297" s="6">
        <f t="shared" ca="1" si="145"/>
        <v>9</v>
      </c>
      <c r="Z1297" s="7" t="str">
        <f ca="1">VLOOKUP($Y1297,Role!$A:$B,2,FALSE)</f>
        <v>Intern</v>
      </c>
      <c r="AA1297" s="6" t="str">
        <f t="shared" ca="1" si="146"/>
        <v/>
      </c>
      <c r="AB1297" s="7" t="str">
        <f ca="1" xml:space="preserve">
IF($AA1297 &lt;&gt; "",
    VLOOKUP($AA1297,Level!$A:$B,2,FALSE),
    ""
)</f>
        <v/>
      </c>
      <c r="AC1297" s="1">
        <f ca="1" xml:space="preserve">
IF($Y1297 = 5 + N("Presidente"),
    27000,
    IF($Y1297 = 6 + N("Vice-presidente"),
        23000,
        IF(OR($Y1297 = 8, $Y1297= 13, $Y1297 = 12) + N("Secretária bilíngue ou coordenador ou especialista"),
            8000,
            IF($Y1297 = 7 + N("Diretor"),
                15000,
                IF($Y1297 = 14 + N("Gerente"),
                    12000,
                    IF($Y1297 = 9 + N("Estagiário"),
                        705,
                        IF($Y1297 = 10 + N("Trainee"),
                            805,
                            IF($Y1297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IF($U1297 = 7,
  500,
  IF($U1297 = 8,
    1000,
    IF($U1297 = 9,
      1500,
      IF($U1297 = 10,
        2000,
        0
      )
    )
  )
)
+
N("Adicional no salário por área")
+
IF($W1297 = 14 + N("Tecnologia da Informação"),
  120,
  IF($W1297 = 16 + N("Vendas"),
    110,
    IF($W1297 = 15 + N("Jurídico"),
      100,
      IF(OR($W1297 = 8, $W1297 = 9, $W1297 = 11) + N("Recursos humanos ou comercial ou comunicação e marketing"),
        80,
        0
      )
    )
  )
)
+
N("Adicionando pegadinha")
+
IF(AND($W1297 = 16, $U1297 = 9, $Y1297 = 11, $AA1297 = 5) + N("Se for de vendas, com mestrado, analista sênior"),
  IF($R1297 = 5,
    100,
    0
  )
  +
  IF($N1297 = "M",
    200,
    0
  ),
  0
)</f>
        <v>1285</v>
      </c>
      <c r="AD12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$A1297  &amp; ", "   &amp;
$C1297  &amp; ", "   &amp;
$E1297  &amp; ", '"  &amp;
$J1297  &amp; "', '" &amp;
$N1297  &amp; "', "  &amp;
$R1297  &amp; ", '"  &amp;
TEXT($T1297,"dd/mm/aaaa")  &amp; "', "   &amp;
$U1297  &amp; ", "   &amp;
$W1297  &amp; ", "   &amp;
$Y1297  &amp; ", "   &amp;
IF($AA1297 &lt;&gt; "", $AA1297, "NULL")  &amp; ", "   &amp;
$AC1297  &amp; ");"</f>
        <v>INSERT INTO bi4all.fac_employees (id_company_fk, id_employee_pk, flg_active, employee_name, id_gender_fk, id_race_fk, birthday, id_schooling_fk, id_department_fk, id_role_fk, id_level_fk, salary) VALUES (6a51143286b03064a49cc2acbee63c09a0682d33, 1293, 1, 'Arthur Henrique Cabral Faria', 'M', 5, '04/01/1974', 7, 8, 9, NULL, 1285);</v>
      </c>
    </row>
    <row r="1298" spans="1:30" ht="14.25" customHeight="1" x14ac:dyDescent="0.2">
      <c r="A1298" s="7" t="str" cm="1">
        <f t="array" aca="1" ref="A1298" ca="1">INDEX(Company!$A:$A,RANDBETWEEN(5,COUNTA(Company!$A:$A) + 1),1)</f>
        <v>6a51143286b03064a49cc2acbee63c09a0682d33</v>
      </c>
      <c r="B1298" s="7" t="str">
        <f ca="1">VLOOKUP($A1298,Company!$A:$B,2,FALSE)</f>
        <v>ACME Corporation</v>
      </c>
      <c r="C1298" s="5">
        <f t="shared" si="140"/>
        <v>1294</v>
      </c>
      <c r="D1298" s="5" t="str" cm="1">
        <f t="array" ref="D1298">SHA1HASH($C1298)</f>
        <v>6077ad2b372d5a152de8191d73e3e4480c620035</v>
      </c>
      <c r="E1298" s="6">
        <v>1</v>
      </c>
      <c r="F1298" s="7">
        <f ca="1">IF($C1298 = 1 + N("Presidente"),
    127,
    IF($C1298 = 2 + N("Vice-Presidente"),
        72,
        IF($C1298 = 3 + N("Secretária bilíngue"),
            13,
            RANDBETWEEN(5,COUNT(Name!$A:$A) + 1)
        )
    )
)</f>
        <v>106</v>
      </c>
      <c r="G1298" s="7" t="str">
        <f ca="1">VLOOKUP($F1298,Name!$A:$B,2,FALSE)</f>
        <v>Davi Lucas</v>
      </c>
      <c r="H1298" s="7">
        <f ca="1" xml:space="preserve">
IF($C1298 = 1,
    0,
    RANDBETWEEN(5,COUNT('Last name'!$A:$A) + 1)
)</f>
        <v>154</v>
      </c>
      <c r="I1298" s="7" t="str">
        <f ca="1" xml:space="preserve">
IF($C1298 = 1 + N("Presidente"),
    "de Orléans e Bragança",
    VLOOKUP($H1298,'Last name'!$A:$B,2,FALSE) &amp; " " &amp; VLOOKUP(RANDBETWEEN(5,COUNT('Last name'!$A:$A) + 1),'Last name'!$A:$B,2,FALSE)
)</f>
        <v>Pinheiro Moretti</v>
      </c>
      <c r="J1298" s="7" t="str">
        <f t="shared" ca="1" si="141"/>
        <v>Davi Lucas Pinheiro Moretti</v>
      </c>
      <c r="K1298" s="7" t="str" cm="1">
        <f t="array" aca="1" ref="K1298" ca="1">SHA1HASH($J1298)</f>
        <v>e37fc75b5552ab61dce9570a15edbdd1c7f03ae6</v>
      </c>
      <c r="L1298" s="7" cm="1">
        <f t="array" aca="1" ref="L1298" ca="1">INDEX(States!$A:$A,RANDBETWEEN(5,COUNTA(States!$A:$A) + 1),1)</f>
        <v>15</v>
      </c>
      <c r="M1298" s="7" t="str">
        <f ca="1">$L1298 &amp; "|" &amp; VLOOKUP($L1298,States!$A:$B,2,FALSE)</f>
        <v>15|84c70141e5670a303e5eed7b334ba8b5ddb5b0d4</v>
      </c>
      <c r="N1298" s="7" t="str">
        <f ca="1">VLOOKUP($F1298,Name!$A:$C,3,FALSE)</f>
        <v>M</v>
      </c>
      <c r="O1298" s="7" t="str">
        <f ca="1">VLOOKUP($N1298,Gender!$A:$B,2,FALSE)</f>
        <v>Male</v>
      </c>
      <c r="P1298" s="7" t="str" cm="1">
        <f t="array" aca="1" ref="P1298" ca="1">INDEX('Marital status'!$A:$A,RANDBETWEEN(5,COUNTA('Marital status'!$A:$A) + 1),1)</f>
        <v>3266897012b6dcc5723033bc25891bf99efcff6f</v>
      </c>
      <c r="Q1298" s="7" t="str">
        <f ca="1">VLOOKUP($P1298,'Marital status'!$A:$B,2,FALSE)</f>
        <v>MarrieD</v>
      </c>
      <c r="R1298" s="7">
        <f t="shared" ca="1" si="142"/>
        <v>7</v>
      </c>
      <c r="S1298" s="7" t="e">
        <f ca="1">VLOOKUP($R1298,Race!$A:$B,2,FALSE)</f>
        <v>#N/A</v>
      </c>
      <c r="T1298" s="8">
        <f t="shared" ca="1" si="143"/>
        <v>19352</v>
      </c>
      <c r="U1298" s="6">
        <f t="shared" ca="1" si="144"/>
        <v>8</v>
      </c>
      <c r="V1298" s="8" t="str">
        <f ca="1">VLOOKUP($U1298,Education!$A:$B,2,FALSE)</f>
        <v>Graduate school</v>
      </c>
      <c r="W1298" s="7">
        <f ca="1" xml:space="preserve">
  IF(OR($Y1298 = 5, $Y1298 = 6, $Y1298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298" s="7" t="str">
        <f ca="1">VLOOKUP($W1298,Department!$A:$B,2,FALSE)</f>
        <v>Controlling</v>
      </c>
      <c r="Y1298" s="6">
        <f t="shared" ca="1" si="145"/>
        <v>11</v>
      </c>
      <c r="Z1298" s="7" t="str">
        <f ca="1">VLOOKUP($Y1298,Role!$A:$B,2,FALSE)</f>
        <v>Analyst</v>
      </c>
      <c r="AA1298" s="6">
        <f t="shared" ca="1" si="146"/>
        <v>6</v>
      </c>
      <c r="AB1298" s="7" t="str">
        <f ca="1" xml:space="preserve">
IF($AA1298 &lt;&gt; "",
    VLOOKUP($AA1298,Level!$A:$B,2,FALSE),
    ""
)</f>
        <v>Pleno</v>
      </c>
      <c r="AC1298" s="1">
        <f ca="1" xml:space="preserve">
IF($Y1298 = 5 + N("Presidente"),
    27000,
    IF($Y1298 = 6 + N("Vice-presidente"),
        23000,
        IF(OR($Y1298 = 8, $Y1298= 13, $Y1298 = 12) + N("Secretária bilíngue ou coordenador ou especialista"),
            8000,
            IF($Y1298 = 7 + N("Diretor"),
                15000,
                IF($Y1298 = 14 + N("Gerente"),
                    12000,
                    IF($Y1298 = 9 + N("Estagiário"),
                        705,
                        IF($Y1298 = 10 + N("Trainee"),
                            805,
                            IF($Y1298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IF($U1298 = 7,
  500,
  IF($U1298 = 8,
    1000,
    IF($U1298 = 9,
      1500,
      IF($U1298 = 10,
        2000,
        0
      )
    )
  )
)
+
N("Adicional no salário por área")
+
IF($W1298 = 14 + N("Tecnologia da Informação"),
  120,
  IF($W1298 = 16 + N("Vendas"),
    110,
    IF($W1298 = 15 + N("Jurídico"),
      100,
      IF(OR($W1298 = 8, $W1298 = 9, $W1298 = 11) + N("Recursos humanos ou comercial ou comunicação e marketing"),
        80,
        0
      )
    )
  )
)
+
N("Adicionando pegadinha")
+
IF(AND($W1298 = 16, $U1298 = 9, $Y1298 = 11, $AA1298 = 5) + N("Se for de vendas, com mestrado, analista sênior"),
  IF($R1298 = 5,
    100,
    0
  )
  +
  IF($N1298 = "M",
    200,
    0
  ),
  0
)</f>
        <v>3000</v>
      </c>
      <c r="AD12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$A1298  &amp; ", "   &amp;
$C1298  &amp; ", "   &amp;
$E1298  &amp; ", '"  &amp;
$J1298  &amp; "', '" &amp;
$N1298  &amp; "', "  &amp;
$R1298  &amp; ", '"  &amp;
TEXT($T1298,"dd/mm/aaaa")  &amp; "', "   &amp;
$U1298  &amp; ", "   &amp;
$W1298  &amp; ", "   &amp;
$Y1298  &amp; ", "   &amp;
IF($AA1298 &lt;&gt; "", $AA1298, "NULL")  &amp; ", "   &amp;
$AC1298  &amp; ");"</f>
        <v>INSERT INTO bi4all.fac_employees (id_company_fk, id_employee_pk, flg_active, employee_name, id_gender_fk, id_race_fk, birthday, id_schooling_fk, id_department_fk, id_role_fk, id_level_fk, salary) VALUES (6a51143286b03064a49cc2acbee63c09a0682d33, 1294, 1, 'Davi Lucas Pinheiro Moretti', 'M', 7, '24/12/1952', 8, 12, 11, 6, 3000);</v>
      </c>
    </row>
    <row r="1299" spans="1:30" ht="14.25" customHeight="1" x14ac:dyDescent="0.2">
      <c r="A1299" s="7" t="str" cm="1">
        <f t="array" aca="1" ref="A1299" ca="1">INDEX(Company!$A:$A,RANDBETWEEN(5,COUNTA(Company!$A:$A) + 1),1)</f>
        <v>6a51143286b03064a49cc2acbee63c09a0682d33</v>
      </c>
      <c r="B1299" s="7" t="str">
        <f ca="1">VLOOKUP($A1299,Company!$A:$B,2,FALSE)</f>
        <v>ACME Corporation</v>
      </c>
      <c r="C1299" s="5">
        <f t="shared" si="140"/>
        <v>1295</v>
      </c>
      <c r="D1299" s="5" t="str" cm="1">
        <f t="array" ref="D1299">SHA1HASH($C1299)</f>
        <v>b3ad32a369754ee7acf23c5370ccf5b401604a78</v>
      </c>
      <c r="E1299" s="6">
        <v>1</v>
      </c>
      <c r="F1299" s="7">
        <f ca="1">IF($C1299 = 1 + N("Presidente"),
    127,
    IF($C1299 = 2 + N("Vice-Presidente"),
        72,
        IF($C1299 = 3 + N("Secretária bilíngue"),
            13,
            RANDBETWEEN(5,COUNT(Name!$A:$A) + 1)
        )
    )
)</f>
        <v>16</v>
      </c>
      <c r="G1299" s="7" t="str">
        <f ca="1">VLOOKUP($F1299,Name!$A:$B,2,FALSE)</f>
        <v>Alice</v>
      </c>
      <c r="H1299" s="7">
        <f ca="1" xml:space="preserve">
IF($C1299 = 1,
    0,
    RANDBETWEEN(5,COUNT('Last name'!$A:$A) + 1)
)</f>
        <v>118</v>
      </c>
      <c r="I1299" s="7" t="str">
        <f ca="1" xml:space="preserve">
IF($C1299 = 1 + N("Presidente"),
    "de Orléans e Bragança",
    VLOOKUP($H1299,'Last name'!$A:$B,2,FALSE) &amp; " " &amp; VLOOKUP(RANDBETWEEN(5,COUNT('Last name'!$A:$A) + 1),'Last name'!$A:$B,2,FALSE)
)</f>
        <v>Mariani Galli</v>
      </c>
      <c r="J1299" s="7" t="str">
        <f t="shared" ca="1" si="141"/>
        <v>Alice Mariani Galli</v>
      </c>
      <c r="K1299" s="7" t="str" cm="1">
        <f t="array" aca="1" ref="K1299" ca="1">SHA1HASH($J1299)</f>
        <v>4c6eeba97d6cbfab8c58b803026d4414d49e161e</v>
      </c>
      <c r="L1299" s="7" cm="1">
        <f t="array" aca="1" ref="L1299" ca="1">INDEX(States!$A:$A,RANDBETWEEN(5,COUNTA(States!$A:$A) + 1),1)</f>
        <v>5</v>
      </c>
      <c r="M1299" s="7" t="str">
        <f ca="1">$L1299 &amp; "|" &amp; VLOOKUP($L1299,States!$A:$B,2,FALSE)</f>
        <v>5|fa0754b9861f7065fd7c6270efb07fc6ac3b0ad8</v>
      </c>
      <c r="N1299" s="7" t="str">
        <f ca="1">VLOOKUP($F1299,Name!$A:$C,3,FALSE)</f>
        <v>F</v>
      </c>
      <c r="O1299" s="7" t="str">
        <f ca="1">VLOOKUP($N1299,Gender!$A:$B,2,FALSE)</f>
        <v>Female</v>
      </c>
      <c r="P1299" s="7" t="str" cm="1">
        <f t="array" aca="1" ref="P1299" ca="1">INDEX('Marital status'!$A:$A,RANDBETWEEN(5,COUNTA('Marital status'!$A:$A) + 1),1)</f>
        <v>47051393f6bcbf99111ec5d70ba2ebbe11ebccae</v>
      </c>
      <c r="Q1299" s="7" t="str">
        <f ca="1">VLOOKUP($P1299,'Marital status'!$A:$B,2,FALSE)</f>
        <v xml:space="preserve"> Separated </v>
      </c>
      <c r="R1299" s="7">
        <f t="shared" ca="1" si="142"/>
        <v>5</v>
      </c>
      <c r="S1299" s="7" t="e">
        <f ca="1">VLOOKUP($R1299,Race!$A:$B,2,FALSE)</f>
        <v>#N/A</v>
      </c>
      <c r="T1299" s="8">
        <f t="shared" ca="1" si="143"/>
        <v>19622</v>
      </c>
      <c r="U1299" s="6">
        <f t="shared" ca="1" si="144"/>
        <v>7</v>
      </c>
      <c r="V1299" s="8" t="str">
        <f ca="1">VLOOKUP($U1299,Education!$A:$B,2,FALSE)</f>
        <v>Undergraduate degree</v>
      </c>
      <c r="W1299" s="7">
        <f ca="1" xml:space="preserve">
  IF(OR($Y1299 = 5, $Y1299 = 6, $Y1299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299" s="7" t="str">
        <f ca="1">VLOOKUP($W1299,Department!$A:$B,2,FALSE)</f>
        <v>Communication &amp; Marketing</v>
      </c>
      <c r="Y1299" s="6">
        <f t="shared" ca="1" si="145"/>
        <v>10</v>
      </c>
      <c r="Z1299" s="7" t="str">
        <f ca="1">VLOOKUP($Y1299,Role!$A:$B,2,FALSE)</f>
        <v>Trainee</v>
      </c>
      <c r="AA1299" s="6" t="str">
        <f t="shared" ca="1" si="146"/>
        <v/>
      </c>
      <c r="AB1299" s="7" t="str">
        <f ca="1" xml:space="preserve">
IF($AA1299 &lt;&gt; "",
    VLOOKUP($AA1299,Level!$A:$B,2,FALSE),
    ""
)</f>
        <v/>
      </c>
      <c r="AC1299" s="1">
        <f ca="1" xml:space="preserve">
IF($Y1299 = 5 + N("Presidente"),
    27000,
    IF($Y1299 = 6 + N("Vice-presidente"),
        23000,
        IF(OR($Y1299 = 8, $Y1299= 13, $Y1299 = 12) + N("Secretária bilíngue ou coordenador ou especialista"),
            8000,
            IF($Y1299 = 7 + N("Diretor"),
                15000,
                IF($Y1299 = 14 + N("Gerente"),
                    12000,
                    IF($Y1299 = 9 + N("Estagiário"),
                        705,
                        IF($Y1299 = 10 + N("Trainee"),
                            805,
                            IF($Y1299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IF($U1299 = 7,
  500,
  IF($U1299 = 8,
    1000,
    IF($U1299 = 9,
      1500,
      IF($U1299 = 10,
        2000,
        0
      )
    )
  )
)
+
N("Adicional no salário por área")
+
IF($W1299 = 14 + N("Tecnologia da Informação"),
  120,
  IF($W1299 = 16 + N("Vendas"),
    110,
    IF($W1299 = 15 + N("Jurídico"),
      100,
      IF(OR($W1299 = 8, $W1299 = 9, $W1299 = 11) + N("Recursos humanos ou comercial ou comunicação e marketing"),
        80,
        0
      )
    )
  )
)
+
N("Adicionando pegadinha")
+
IF(AND($W1299 = 16, $U1299 = 9, $Y1299 = 11, $AA1299 = 5) + N("Se for de vendas, com mestrado, analista sênior"),
  IF($R1299 = 5,
    100,
    0
  )
  +
  IF($N1299 = "M",
    200,
    0
  ),
  0
)</f>
        <v>1385</v>
      </c>
      <c r="AD12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$A1299  &amp; ", "   &amp;
$C1299  &amp; ", "   &amp;
$E1299  &amp; ", '"  &amp;
$J1299  &amp; "', '" &amp;
$N1299  &amp; "', "  &amp;
$R1299  &amp; ", '"  &amp;
TEXT($T1299,"dd/mm/aaaa")  &amp; "', "   &amp;
$U1299  &amp; ", "   &amp;
$W1299  &amp; ", "   &amp;
$Y1299  &amp; ", "   &amp;
IF($AA1299 &lt;&gt; "", $AA1299, "NULL")  &amp; ", "   &amp;
$AC1299  &amp; ");"</f>
        <v>INSERT INTO bi4all.fac_employees (id_company_fk, id_employee_pk, flg_active, employee_name, id_gender_fk, id_race_fk, birthday, id_schooling_fk, id_department_fk, id_role_fk, id_level_fk, salary) VALUES (6a51143286b03064a49cc2acbee63c09a0682d33, 1295, 1, 'Alice Mariani Galli', 'F', 5, '20/09/1953', 7, 11, 10, NULL, 1385);</v>
      </c>
    </row>
    <row r="1300" spans="1:30" ht="14.25" customHeight="1" x14ac:dyDescent="0.2">
      <c r="A1300" s="7" t="str" cm="1">
        <f t="array" aca="1" ref="A1300" ca="1">INDEX(Company!$A:$A,RANDBETWEEN(5,COUNTA(Company!$A:$A) + 1),1)</f>
        <v>6a51143286b03064a49cc2acbee63c09a0682d33</v>
      </c>
      <c r="B1300" s="7" t="str">
        <f ca="1">VLOOKUP($A1300,Company!$A:$B,2,FALSE)</f>
        <v>ACME Corporation</v>
      </c>
      <c r="C1300" s="5">
        <f t="shared" si="140"/>
        <v>1296</v>
      </c>
      <c r="D1300" s="5" t="str" cm="1">
        <f t="array" ref="D1300">SHA1HASH($C1300)</f>
        <v>64c84e952453cd25d3097c7cfb8ba8178a0d109f</v>
      </c>
      <c r="E1300" s="6">
        <v>1</v>
      </c>
      <c r="F1300" s="7">
        <f ca="1">IF($C1300 = 1 + N("Presidente"),
    127,
    IF($C1300 = 2 + N("Vice-Presidente"),
        72,
        IF($C1300 = 3 + N("Secretária bilíngue"),
            13,
            RANDBETWEEN(5,COUNT(Name!$A:$A) + 1)
        )
    )
)</f>
        <v>268</v>
      </c>
      <c r="G1300" s="7" t="str">
        <f ca="1">VLOOKUP($F1300,Name!$A:$B,2,FALSE)</f>
        <v>Maria Isis</v>
      </c>
      <c r="H1300" s="7">
        <f ca="1" xml:space="preserve">
IF($C1300 = 1,
    0,
    RANDBETWEEN(5,COUNT('Last name'!$A:$A) + 1)
)</f>
        <v>49</v>
      </c>
      <c r="I1300" s="7" t="str">
        <f ca="1" xml:space="preserve">
IF($C1300 = 1 + N("Presidente"),
    "de Orléans e Bragança",
    VLOOKUP($H1300,'Last name'!$A:$B,2,FALSE) &amp; " " &amp; VLOOKUP(RANDBETWEEN(5,COUNT('Last name'!$A:$A) + 1),'Last name'!$A:$B,2,FALSE)
)</f>
        <v>Brito Romano</v>
      </c>
      <c r="J1300" s="7" t="str">
        <f t="shared" ca="1" si="141"/>
        <v>Maria Isis Brito Romano</v>
      </c>
      <c r="K1300" s="7" t="str" cm="1">
        <f t="array" aca="1" ref="K1300" ca="1">SHA1HASH($J1300)</f>
        <v>df243576e54e94139b54c46c01b312264ed52e31</v>
      </c>
      <c r="L1300" s="7" cm="1">
        <f t="array" aca="1" ref="L1300" ca="1">INDEX(States!$A:$A,RANDBETWEEN(5,COUNTA(States!$A:$A) + 1),1)</f>
        <v>23</v>
      </c>
      <c r="M1300" s="7" t="str">
        <f ca="1">$L1300 &amp; "|" &amp; VLOOKUP($L1300,States!$A:$B,2,FALSE)</f>
        <v>23|22fbba2e2c257238254804c428968d474037a633</v>
      </c>
      <c r="N1300" s="7" t="str">
        <f ca="1">VLOOKUP($F1300,Name!$A:$C,3,FALSE)</f>
        <v>F</v>
      </c>
      <c r="O1300" s="7" t="str">
        <f ca="1">VLOOKUP($N1300,Gender!$A:$B,2,FALSE)</f>
        <v>Female</v>
      </c>
      <c r="P1300" s="7" t="str" cm="1">
        <f t="array" aca="1" ref="P1300" ca="1">INDEX('Marital status'!$A:$A,RANDBETWEEN(5,COUNTA('Marital status'!$A:$A) + 1),1)</f>
        <v>3266897012b6dcc5723033bc25891bf99efcff6f</v>
      </c>
      <c r="Q1300" s="7" t="str">
        <f ca="1">VLOOKUP($P1300,'Marital status'!$A:$B,2,FALSE)</f>
        <v>MarrieD</v>
      </c>
      <c r="R1300" s="7">
        <f t="shared" ca="1" si="142"/>
        <v>5</v>
      </c>
      <c r="S1300" s="7" t="e">
        <f ca="1">VLOOKUP($R1300,Race!$A:$B,2,FALSE)</f>
        <v>#N/A</v>
      </c>
      <c r="T1300" s="8">
        <f t="shared" ca="1" si="143"/>
        <v>17917</v>
      </c>
      <c r="U1300" s="6">
        <f t="shared" ca="1" si="144"/>
        <v>8</v>
      </c>
      <c r="V1300" s="8" t="str">
        <f ca="1">VLOOKUP($U1300,Education!$A:$B,2,FALSE)</f>
        <v>Graduate school</v>
      </c>
      <c r="W1300" s="7">
        <f ca="1" xml:space="preserve">
  IF(OR($Y1300 = 5, $Y1300 = 6, $Y1300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300" s="7" t="str">
        <f ca="1">VLOOKUP($W1300,Department!$A:$B,2,FALSE)</f>
        <v>Audit</v>
      </c>
      <c r="Y1300" s="6">
        <f t="shared" ca="1" si="145"/>
        <v>11</v>
      </c>
      <c r="Z1300" s="7" t="str">
        <f ca="1">VLOOKUP($Y1300,Role!$A:$B,2,FALSE)</f>
        <v>Analyst</v>
      </c>
      <c r="AA1300" s="6">
        <f t="shared" ca="1" si="146"/>
        <v>6</v>
      </c>
      <c r="AB1300" s="7" t="str">
        <f ca="1" xml:space="preserve">
IF($AA1300 &lt;&gt; "",
    VLOOKUP($AA1300,Level!$A:$B,2,FALSE),
    ""
)</f>
        <v>Pleno</v>
      </c>
      <c r="AC1300" s="1">
        <f ca="1" xml:space="preserve">
IF($Y1300 = 5 + N("Presidente"),
    27000,
    IF($Y1300 = 6 + N("Vice-presidente"),
        23000,
        IF(OR($Y1300 = 8, $Y1300= 13, $Y1300 = 12) + N("Secretária bilíngue ou coordenador ou especialista"),
            8000,
            IF($Y1300 = 7 + N("Diretor"),
                15000,
                IF($Y1300 = 14 + N("Gerente"),
                    12000,
                    IF($Y1300 = 9 + N("Estagiário"),
                        705,
                        IF($Y1300 = 10 + N("Trainee"),
                            805,
                            IF($Y1300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IF($U1300 = 7,
  500,
  IF($U1300 = 8,
    1000,
    IF($U1300 = 9,
      1500,
      IF($U1300 = 10,
        2000,
        0
      )
    )
  )
)
+
N("Adicional no salário por área")
+
IF($W1300 = 14 + N("Tecnologia da Informação"),
  120,
  IF($W1300 = 16 + N("Vendas"),
    110,
    IF($W1300 = 15 + N("Jurídico"),
      100,
      IF(OR($W1300 = 8, $W1300 = 9, $W1300 = 11) + N("Recursos humanos ou comercial ou comunicação e marketing"),
        80,
        0
      )
    )
  )
)
+
N("Adicionando pegadinha")
+
IF(AND($W1300 = 16, $U1300 = 9, $Y1300 = 11, $AA1300 = 5) + N("Se for de vendas, com mestrado, analista sênior"),
  IF($R1300 = 5,
    100,
    0
  )
  +
  IF($N1300 = "M",
    200,
    0
  ),
  0
)</f>
        <v>3000</v>
      </c>
      <c r="AD13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$A1300  &amp; ", "   &amp;
$C1300  &amp; ", "   &amp;
$E1300  &amp; ", '"  &amp;
$J1300  &amp; "', '" &amp;
$N1300  &amp; "', "  &amp;
$R1300  &amp; ", '"  &amp;
TEXT($T1300,"dd/mm/aaaa")  &amp; "', "   &amp;
$U1300  &amp; ", "   &amp;
$W1300  &amp; ", "   &amp;
$Y1300  &amp; ", "   &amp;
IF($AA1300 &lt;&gt; "", $AA1300, "NULL")  &amp; ", "   &amp;
$AC1300  &amp; ");"</f>
        <v>INSERT INTO bi4all.fac_employees (id_company_fk, id_employee_pk, flg_active, employee_name, id_gender_fk, id_race_fk, birthday, id_schooling_fk, id_department_fk, id_role_fk, id_level_fk, salary) VALUES (6a51143286b03064a49cc2acbee63c09a0682d33, 1296, 1, 'Maria Isis Brito Romano', 'F', 5, '19/01/1949', 8, 13, 11, 6, 3000);</v>
      </c>
    </row>
    <row r="1301" spans="1:30" ht="14.25" customHeight="1" x14ac:dyDescent="0.2">
      <c r="A1301" s="7" t="str" cm="1">
        <f t="array" aca="1" ref="A1301" ca="1">INDEX(Company!$A:$A,RANDBETWEEN(5,COUNTA(Company!$A:$A) + 1),1)</f>
        <v>6a51143286b03064a49cc2acbee63c09a0682d33</v>
      </c>
      <c r="B1301" s="7" t="str">
        <f ca="1">VLOOKUP($A1301,Company!$A:$B,2,FALSE)</f>
        <v>ACME Corporation</v>
      </c>
      <c r="C1301" s="5">
        <f t="shared" si="140"/>
        <v>1297</v>
      </c>
      <c r="D1301" s="5" t="str" cm="1">
        <f t="array" ref="D1301">SHA1HASH($C1301)</f>
        <v>9d65c4a27a601e62a599f3059159476cd76933a4</v>
      </c>
      <c r="E1301" s="6">
        <v>1</v>
      </c>
      <c r="F1301" s="7">
        <f ca="1">IF($C1301 = 1 + N("Presidente"),
    127,
    IF($C1301 = 2 + N("Vice-Presidente"),
        72,
        IF($C1301 = 3 + N("Secretária bilíngue"),
            13,
            RANDBETWEEN(5,COUNT(Name!$A:$A) + 1)
        )
    )
)</f>
        <v>211</v>
      </c>
      <c r="G1301" s="7" t="str">
        <f ca="1">VLOOKUP($F1301,Name!$A:$B,2,FALSE)</f>
        <v>Kauê</v>
      </c>
      <c r="H1301" s="7">
        <f ca="1" xml:space="preserve">
IF($C1301 = 1,
    0,
    RANDBETWEEN(5,COUNT('Last name'!$A:$A) + 1)
)</f>
        <v>97</v>
      </c>
      <c r="I1301" s="7" t="str">
        <f ca="1" xml:space="preserve">
IF($C1301 = 1 + N("Presidente"),
    "de Orléans e Bragança",
    VLOOKUP($H1301,'Last name'!$A:$B,2,FALSE) &amp; " " &amp; VLOOKUP(RANDBETWEEN(5,COUNT('Last name'!$A:$A) + 1),'Last name'!$A:$B,2,FALSE)
)</f>
        <v>Garcia Faro</v>
      </c>
      <c r="J1301" s="7" t="str">
        <f t="shared" ca="1" si="141"/>
        <v>Kauê Garcia Faro</v>
      </c>
      <c r="K1301" s="7" t="str" cm="1">
        <f t="array" aca="1" ref="K1301" ca="1">SHA1HASH($J1301)</f>
        <v>e6032c1f608640e29269e93ca5e173268074cb8e</v>
      </c>
      <c r="L1301" s="7" cm="1">
        <f t="array" aca="1" ref="L1301" ca="1">INDEX(States!$A:$A,RANDBETWEEN(5,COUNTA(States!$A:$A) + 1),1)</f>
        <v>22</v>
      </c>
      <c r="M1301" s="7" t="str">
        <f ca="1">$L1301 &amp; "|" &amp; VLOOKUP($L1301,States!$A:$B,2,FALSE)</f>
        <v>22|04a99b2b0b78076f0a06c2d7695137915b2933a5</v>
      </c>
      <c r="N1301" s="7" t="str">
        <f ca="1">VLOOKUP($F1301,Name!$A:$C,3,FALSE)</f>
        <v>M</v>
      </c>
      <c r="O1301" s="7" t="str">
        <f ca="1">VLOOKUP($N1301,Gender!$A:$B,2,FALSE)</f>
        <v>Male</v>
      </c>
      <c r="P1301" s="7" t="str" cm="1">
        <f t="array" aca="1" ref="P1301" ca="1">INDEX('Marital status'!$A:$A,RANDBETWEEN(5,COUNTA('Marital status'!$A:$A) + 1),1)</f>
        <v>93ac84f4e0bd5c1c97b670a12a7fff6af89fb6b3</v>
      </c>
      <c r="Q1301" s="7" t="str">
        <f ca="1">VLOOKUP($P1301,'Marital status'!$A:$B,2,FALSE)</f>
        <v>DIVORCED</v>
      </c>
      <c r="R1301" s="7">
        <f t="shared" ca="1" si="142"/>
        <v>5</v>
      </c>
      <c r="S1301" s="7" t="e">
        <f ca="1">VLOOKUP($R1301,Race!$A:$B,2,FALSE)</f>
        <v>#N/A</v>
      </c>
      <c r="T1301" s="8">
        <f t="shared" ca="1" si="143"/>
        <v>17718</v>
      </c>
      <c r="U1301" s="6">
        <f t="shared" ca="1" si="144"/>
        <v>7</v>
      </c>
      <c r="V1301" s="8" t="str">
        <f ca="1">VLOOKUP($U1301,Education!$A:$B,2,FALSE)</f>
        <v>Undergraduate degree</v>
      </c>
      <c r="W1301" s="7">
        <f ca="1" xml:space="preserve">
  IF(OR($Y1301 = 5, $Y1301 = 6, $Y1301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301" s="7" t="str">
        <f ca="1">VLOOKUP($W1301,Department!$A:$B,2,FALSE)</f>
        <v>Controlling</v>
      </c>
      <c r="Y1301" s="6">
        <f t="shared" ca="1" si="145"/>
        <v>10</v>
      </c>
      <c r="Z1301" s="7" t="str">
        <f ca="1">VLOOKUP($Y1301,Role!$A:$B,2,FALSE)</f>
        <v>Trainee</v>
      </c>
      <c r="AA1301" s="6" t="str">
        <f t="shared" ca="1" si="146"/>
        <v/>
      </c>
      <c r="AB1301" s="7" t="str">
        <f ca="1" xml:space="preserve">
IF($AA1301 &lt;&gt; "",
    VLOOKUP($AA1301,Level!$A:$B,2,FALSE),
    ""
)</f>
        <v/>
      </c>
      <c r="AC1301" s="1">
        <f ca="1" xml:space="preserve">
IF($Y1301 = 5 + N("Presidente"),
    27000,
    IF($Y1301 = 6 + N("Vice-presidente"),
        23000,
        IF(OR($Y1301 = 8, $Y1301= 13, $Y1301 = 12) + N("Secretária bilíngue ou coordenador ou especialista"),
            8000,
            IF($Y1301 = 7 + N("Diretor"),
                15000,
                IF($Y1301 = 14 + N("Gerente"),
                    12000,
                    IF($Y1301 = 9 + N("Estagiário"),
                        705,
                        IF($Y1301 = 10 + N("Trainee"),
                            805,
                            IF($Y1301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IF($U1301 = 7,
  500,
  IF($U1301 = 8,
    1000,
    IF($U1301 = 9,
      1500,
      IF($U1301 = 10,
        2000,
        0
      )
    )
  )
)
+
N("Adicional no salário por área")
+
IF($W1301 = 14 + N("Tecnologia da Informação"),
  120,
  IF($W1301 = 16 + N("Vendas"),
    110,
    IF($W1301 = 15 + N("Jurídico"),
      100,
      IF(OR($W1301 = 8, $W1301 = 9, $W1301 = 11) + N("Recursos humanos ou comercial ou comunicação e marketing"),
        80,
        0
      )
    )
  )
)
+
N("Adicionando pegadinha")
+
IF(AND($W1301 = 16, $U1301 = 9, $Y1301 = 11, $AA1301 = 5) + N("Se for de vendas, com mestrado, analista sênior"),
  IF($R1301 = 5,
    100,
    0
  )
  +
  IF($N1301 = "M",
    200,
    0
  ),
  0
)</f>
        <v>1305</v>
      </c>
      <c r="AD13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$A1301  &amp; ", "   &amp;
$C1301  &amp; ", "   &amp;
$E1301  &amp; ", '"  &amp;
$J1301  &amp; "', '" &amp;
$N1301  &amp; "', "  &amp;
$R1301  &amp; ", '"  &amp;
TEXT($T1301,"dd/mm/aaaa")  &amp; "', "   &amp;
$U1301  &amp; ", "   &amp;
$W1301  &amp; ", "   &amp;
$Y1301  &amp; ", "   &amp;
IF($AA1301 &lt;&gt; "", $AA1301, "NULL")  &amp; ", "   &amp;
$AC1301  &amp; ");"</f>
        <v>INSERT INTO bi4all.fac_employees (id_company_fk, id_employee_pk, flg_active, employee_name, id_gender_fk, id_race_fk, birthday, id_schooling_fk, id_department_fk, id_role_fk, id_level_fk, salary) VALUES (6a51143286b03064a49cc2acbee63c09a0682d33, 1297, 1, 'Kauê Garcia Faro', 'M', 5, '04/07/1948', 7, 12, 10, NULL, 1305);</v>
      </c>
    </row>
    <row r="1302" spans="1:30" ht="14.25" customHeight="1" x14ac:dyDescent="0.2">
      <c r="A1302" s="7" t="str" cm="1">
        <f t="array" aca="1" ref="A1302" ca="1">INDEX(Company!$A:$A,RANDBETWEEN(5,COUNTA(Company!$A:$A) + 1),1)</f>
        <v>6a51143286b03064a49cc2acbee63c09a0682d33</v>
      </c>
      <c r="B1302" s="7" t="str">
        <f ca="1">VLOOKUP($A1302,Company!$A:$B,2,FALSE)</f>
        <v>ACME Corporation</v>
      </c>
      <c r="C1302" s="5">
        <f t="shared" si="140"/>
        <v>1298</v>
      </c>
      <c r="D1302" s="5" t="str" cm="1">
        <f t="array" ref="D1302">SHA1HASH($C1302)</f>
        <v>ed6938a0e411bb8e626dd202a335ef167a382a6c</v>
      </c>
      <c r="E1302" s="6">
        <v>1</v>
      </c>
      <c r="F1302" s="7">
        <f ca="1">IF($C1302 = 1 + N("Presidente"),
    127,
    IF($C1302 = 2 + N("Vice-Presidente"),
        72,
        IF($C1302 = 3 + N("Secretária bilíngue"),
            13,
            RANDBETWEEN(5,COUNT(Name!$A:$A) + 1)
        )
    )
)</f>
        <v>83</v>
      </c>
      <c r="G1302" s="7" t="str">
        <f ca="1">VLOOKUP($F1302,Name!$A:$B,2,FALSE)</f>
        <v>Camila</v>
      </c>
      <c r="H1302" s="7">
        <f ca="1" xml:space="preserve">
IF($C1302 = 1,
    0,
    RANDBETWEEN(5,COUNT('Last name'!$A:$A) + 1)
)</f>
        <v>104</v>
      </c>
      <c r="I1302" s="7" t="str">
        <f ca="1" xml:space="preserve">
IF($C1302 = 1 + N("Presidente"),
    "de Orléans e Bragança",
    VLOOKUP($H1302,'Last name'!$A:$B,2,FALSE) &amp; " " &amp; VLOOKUP(RANDBETWEEN(5,COUNT('Last name'!$A:$A) + 1),'Last name'!$A:$B,2,FALSE)
)</f>
        <v>Ildelfonso Frois</v>
      </c>
      <c r="J1302" s="7" t="str">
        <f t="shared" ca="1" si="141"/>
        <v>Camila Ildelfonso Frois</v>
      </c>
      <c r="K1302" s="7" t="str" cm="1">
        <f t="array" aca="1" ref="K1302" ca="1">SHA1HASH($J1302)</f>
        <v>aa203b53813725e1eebffe82d339adbbf675fa76</v>
      </c>
      <c r="L1302" s="7" cm="1">
        <f t="array" aca="1" ref="L1302" ca="1">INDEX(States!$A:$A,RANDBETWEEN(5,COUNTA(States!$A:$A) + 1),1)</f>
        <v>24</v>
      </c>
      <c r="M1302" s="7" t="str">
        <f ca="1">$L1302 &amp; "|" &amp; VLOOKUP($L1302,States!$A:$B,2,FALSE)</f>
        <v>24|4e344e218f5d3cb3700b5fb228401547cb97b31c</v>
      </c>
      <c r="N1302" s="7" t="str">
        <f ca="1">VLOOKUP($F1302,Name!$A:$C,3,FALSE)</f>
        <v>F</v>
      </c>
      <c r="O1302" s="7" t="str">
        <f ca="1">VLOOKUP($N1302,Gender!$A:$B,2,FALSE)</f>
        <v>Female</v>
      </c>
      <c r="P1302" s="7" t="str" cm="1">
        <f t="array" aca="1" ref="P1302" ca="1">INDEX('Marital status'!$A:$A,RANDBETWEEN(5,COUNTA('Marital status'!$A:$A) + 1),1)</f>
        <v>ce0b1612aa711b78a720295d271a33894e2b72bf</v>
      </c>
      <c r="Q1302" s="7" t="str">
        <f ca="1">VLOOKUP($P1302,'Marital status'!$A:$B,2,FALSE)</f>
        <v>single</v>
      </c>
      <c r="R1302" s="7">
        <f t="shared" ca="1" si="142"/>
        <v>6</v>
      </c>
      <c r="S1302" s="7" t="e">
        <f ca="1">VLOOKUP($R1302,Race!$A:$B,2,FALSE)</f>
        <v>#N/A</v>
      </c>
      <c r="T1302" s="8">
        <f t="shared" ca="1" si="143"/>
        <v>31347</v>
      </c>
      <c r="U1302" s="6">
        <f t="shared" ca="1" si="144"/>
        <v>7</v>
      </c>
      <c r="V1302" s="8" t="str">
        <f ca="1">VLOOKUP($U1302,Education!$A:$B,2,FALSE)</f>
        <v>Undergraduate degree</v>
      </c>
      <c r="W1302" s="7">
        <f ca="1" xml:space="preserve">
  IF(OR($Y1302 = 5, $Y1302 = 6, $Y1302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302" s="7" t="str">
        <f ca="1">VLOOKUP($W1302,Department!$A:$B,2,FALSE)</f>
        <v>Finance</v>
      </c>
      <c r="Y1302" s="6">
        <f t="shared" ca="1" si="145"/>
        <v>11</v>
      </c>
      <c r="Z1302" s="7" t="str">
        <f ca="1">VLOOKUP($Y1302,Role!$A:$B,2,FALSE)</f>
        <v>Analyst</v>
      </c>
      <c r="AA1302" s="6">
        <f t="shared" ca="1" si="146"/>
        <v>5</v>
      </c>
      <c r="AB1302" s="7" t="str">
        <f ca="1" xml:space="preserve">
IF($AA1302 &lt;&gt; "",
    VLOOKUP($AA1302,Level!$A:$B,2,FALSE),
    ""
)</f>
        <v>Junior</v>
      </c>
      <c r="AC1302" s="1">
        <f ca="1" xml:space="preserve">
IF($Y1302 = 5 + N("Presidente"),
    27000,
    IF($Y1302 = 6 + N("Vice-presidente"),
        23000,
        IF(OR($Y1302 = 8, $Y1302= 13, $Y1302 = 12) + N("Secretária bilíngue ou coordenador ou especialista"),
            8000,
            IF($Y1302 = 7 + N("Diretor"),
                15000,
                IF($Y1302 = 14 + N("Gerente"),
                    12000,
                    IF($Y1302 = 9 + N("Estagiário"),
                        705,
                        IF($Y1302 = 10 + N("Trainee"),
                            805,
                            IF($Y1302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IF($U1302 = 7,
  500,
  IF($U1302 = 8,
    1000,
    IF($U1302 = 9,
      1500,
      IF($U1302 = 10,
        2000,
        0
      )
    )
  )
)
+
N("Adicional no salário por área")
+
IF($W1302 = 14 + N("Tecnologia da Informação"),
  120,
  IF($W1302 = 16 + N("Vendas"),
    110,
    IF($W1302 = 15 + N("Jurídico"),
      100,
      IF(OR($W1302 = 8, $W1302 = 9, $W1302 = 11) + N("Recursos humanos ou comercial ou comunicação e marketing"),
        80,
        0
      )
    )
  )
)
+
N("Adicionando pegadinha")
+
IF(AND($W1302 = 16, $U1302 = 9, $Y1302 = 11, $AA1302 = 5) + N("Se for de vendas, com mestrado, analista sênior"),
  IF($R1302 = 5,
    100,
    0
  )
  +
  IF($N1302 = "M",
    200,
    0
  ),
  0
)</f>
        <v>2500</v>
      </c>
      <c r="AD13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$A1302  &amp; ", "   &amp;
$C1302  &amp; ", "   &amp;
$E1302  &amp; ", '"  &amp;
$J1302  &amp; "', '" &amp;
$N1302  &amp; "', "  &amp;
$R1302  &amp; ", '"  &amp;
TEXT($T1302,"dd/mm/aaaa")  &amp; "', "   &amp;
$U1302  &amp; ", "   &amp;
$W1302  &amp; ", "   &amp;
$Y1302  &amp; ", "   &amp;
IF($AA1302 &lt;&gt; "", $AA1302, "NULL")  &amp; ", "   &amp;
$AC1302  &amp; ");"</f>
        <v>INSERT INTO bi4all.fac_employees (id_company_fk, id_employee_pk, flg_active, employee_name, id_gender_fk, id_race_fk, birthday, id_schooling_fk, id_department_fk, id_role_fk, id_level_fk, salary) VALUES (6a51143286b03064a49cc2acbee63c09a0682d33, 1298, 1, 'Camila Ildelfonso Frois', 'F', 6, '27/10/1985', 7, 7, 11, 5, 2500);</v>
      </c>
    </row>
    <row r="1303" spans="1:30" ht="14.25" customHeight="1" x14ac:dyDescent="0.2">
      <c r="A1303" s="7" t="str" cm="1">
        <f t="array" aca="1" ref="A1303" ca="1">INDEX(Company!$A:$A,RANDBETWEEN(5,COUNTA(Company!$A:$A) + 1),1)</f>
        <v>6a51143286b03064a49cc2acbee63c09a0682d33</v>
      </c>
      <c r="B1303" s="7" t="str">
        <f ca="1">VLOOKUP($A1303,Company!$A:$B,2,FALSE)</f>
        <v>ACME Corporation</v>
      </c>
      <c r="C1303" s="5">
        <f t="shared" si="140"/>
        <v>1299</v>
      </c>
      <c r="D1303" s="5" t="str" cm="1">
        <f t="array" ref="D1303">SHA1HASH($C1303)</f>
        <v>51da62a4d7c1afef718ccc35f07551f2bb3879f2</v>
      </c>
      <c r="E1303" s="6">
        <v>1</v>
      </c>
      <c r="F1303" s="7">
        <f ca="1">IF($C1303 = 1 + N("Presidente"),
    127,
    IF($C1303 = 2 + N("Vice-Presidente"),
        72,
        IF($C1303 = 3 + N("Secretária bilíngue"),
            13,
            RANDBETWEEN(5,COUNT(Name!$A:$A) + 1)
        )
    )
)</f>
        <v>112</v>
      </c>
      <c r="G1303" s="7" t="str">
        <f ca="1">VLOOKUP($F1303,Name!$A:$B,2,FALSE)</f>
        <v>Deborah</v>
      </c>
      <c r="H1303" s="7">
        <f ca="1" xml:space="preserve">
IF($C1303 = 1,
    0,
    RANDBETWEEN(5,COUNT('Last name'!$A:$A) + 1)
)</f>
        <v>128</v>
      </c>
      <c r="I1303" s="7" t="str">
        <f ca="1" xml:space="preserve">
IF($C1303 = 1 + N("Presidente"),
    "de Orléans e Bragança",
    VLOOKUP($H1303,'Last name'!$A:$B,2,FALSE) &amp; " " &amp; VLOOKUP(RANDBETWEEN(5,COUNT('Last name'!$A:$A) + 1),'Last name'!$A:$B,2,FALSE)
)</f>
        <v>Mendes Negrão</v>
      </c>
      <c r="J1303" s="7" t="str">
        <f t="shared" ca="1" si="141"/>
        <v>Deborah Mendes Negrão</v>
      </c>
      <c r="K1303" s="7" t="str" cm="1">
        <f t="array" aca="1" ref="K1303" ca="1">SHA1HASH($J1303)</f>
        <v>c4143d04842f2034c6882bd3f642d9e7be36b1e6</v>
      </c>
      <c r="L1303" s="7" cm="1">
        <f t="array" aca="1" ref="L1303" ca="1">INDEX(States!$A:$A,RANDBETWEEN(5,COUNTA(States!$A:$A) + 1),1)</f>
        <v>9</v>
      </c>
      <c r="M1303" s="7" t="str">
        <f ca="1">$L1303 &amp; "|" &amp; VLOOKUP($L1303,States!$A:$B,2,FALSE)</f>
        <v>9|68b7ab1daf7c594d71db682ca70a5cb187f0524f</v>
      </c>
      <c r="N1303" s="7" t="str">
        <f ca="1">VLOOKUP($F1303,Name!$A:$C,3,FALSE)</f>
        <v>F</v>
      </c>
      <c r="O1303" s="7" t="str">
        <f ca="1">VLOOKUP($N1303,Gender!$A:$B,2,FALSE)</f>
        <v>Female</v>
      </c>
      <c r="P1303" s="7" t="str" cm="1">
        <f t="array" aca="1" ref="P1303" ca="1">INDEX('Marital status'!$A:$A,RANDBETWEEN(5,COUNTA('Marital status'!$A:$A) + 1),1)</f>
        <v>459031b19ec5bbd3b3dbc0a9dcf2cb6e6c6f7848</v>
      </c>
      <c r="Q1303" s="7" t="str">
        <f ca="1">VLOOKUP($P1303,'Marital status'!$A:$B,2,FALSE)</f>
        <v xml:space="preserve">Widowed </v>
      </c>
      <c r="R1303" s="7">
        <f t="shared" ca="1" si="142"/>
        <v>5</v>
      </c>
      <c r="S1303" s="7" t="e">
        <f ca="1">VLOOKUP($R1303,Race!$A:$B,2,FALSE)</f>
        <v>#N/A</v>
      </c>
      <c r="T1303" s="8">
        <f t="shared" ca="1" si="143"/>
        <v>28671</v>
      </c>
      <c r="U1303" s="6">
        <f t="shared" ca="1" si="144"/>
        <v>7</v>
      </c>
      <c r="V1303" s="8" t="str">
        <f ca="1">VLOOKUP($U1303,Education!$A:$B,2,FALSE)</f>
        <v>Undergraduate degree</v>
      </c>
      <c r="W1303" s="7">
        <f ca="1" xml:space="preserve">
  IF(OR($Y1303 = 5, $Y1303 = 6, $Y1303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303" s="7" t="str">
        <f ca="1">VLOOKUP($W1303,Department!$A:$B,2,FALSE)</f>
        <v>Controlling</v>
      </c>
      <c r="Y1303" s="6">
        <f t="shared" ca="1" si="145"/>
        <v>9</v>
      </c>
      <c r="Z1303" s="7" t="str">
        <f ca="1">VLOOKUP($Y1303,Role!$A:$B,2,FALSE)</f>
        <v>Intern</v>
      </c>
      <c r="AA1303" s="6" t="str">
        <f t="shared" ca="1" si="146"/>
        <v/>
      </c>
      <c r="AB1303" s="7" t="str">
        <f ca="1" xml:space="preserve">
IF($AA1303 &lt;&gt; "",
    VLOOKUP($AA1303,Level!$A:$B,2,FALSE),
    ""
)</f>
        <v/>
      </c>
      <c r="AC1303" s="1">
        <f ca="1" xml:space="preserve">
IF($Y1303 = 5 + N("Presidente"),
    27000,
    IF($Y1303 = 6 + N("Vice-presidente"),
        23000,
        IF(OR($Y1303 = 8, $Y1303= 13, $Y1303 = 12) + N("Secretária bilíngue ou coordenador ou especialista"),
            8000,
            IF($Y1303 = 7 + N("Diretor"),
                15000,
                IF($Y1303 = 14 + N("Gerente"),
                    12000,
                    IF($Y1303 = 9 + N("Estagiário"),
                        705,
                        IF($Y1303 = 10 + N("Trainee"),
                            805,
                            IF($Y1303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IF($U1303 = 7,
  500,
  IF($U1303 = 8,
    1000,
    IF($U1303 = 9,
      1500,
      IF($U1303 = 10,
        2000,
        0
      )
    )
  )
)
+
N("Adicional no salário por área")
+
IF($W1303 = 14 + N("Tecnologia da Informação"),
  120,
  IF($W1303 = 16 + N("Vendas"),
    110,
    IF($W1303 = 15 + N("Jurídico"),
      100,
      IF(OR($W1303 = 8, $W1303 = 9, $W1303 = 11) + N("Recursos humanos ou comercial ou comunicação e marketing"),
        80,
        0
      )
    )
  )
)
+
N("Adicionando pegadinha")
+
IF(AND($W1303 = 16, $U1303 = 9, $Y1303 = 11, $AA1303 = 5) + N("Se for de vendas, com mestrado, analista sênior"),
  IF($R1303 = 5,
    100,
    0
  )
  +
  IF($N1303 = "M",
    200,
    0
  ),
  0
)</f>
        <v>1205</v>
      </c>
      <c r="AD13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$A1303  &amp; ", "   &amp;
$C1303  &amp; ", "   &amp;
$E1303  &amp; ", '"  &amp;
$J1303  &amp; "', '" &amp;
$N1303  &amp; "', "  &amp;
$R1303  &amp; ", '"  &amp;
TEXT($T1303,"dd/mm/aaaa")  &amp; "', "   &amp;
$U1303  &amp; ", "   &amp;
$W1303  &amp; ", "   &amp;
$Y1303  &amp; ", "   &amp;
IF($AA1303 &lt;&gt; "", $AA1303, "NULL")  &amp; ", "   &amp;
$AC1303  &amp; ");"</f>
        <v>INSERT INTO bi4all.fac_employees (id_company_fk, id_employee_pk, flg_active, employee_name, id_gender_fk, id_race_fk, birthday, id_schooling_fk, id_department_fk, id_role_fk, id_level_fk, salary) VALUES (6a51143286b03064a49cc2acbee63c09a0682d33, 1299, 1, 'Deborah Mendes Negrão', 'F', 5, '30/06/1978', 7, 12, 9, NULL, 1205);</v>
      </c>
    </row>
    <row r="1304" spans="1:30" ht="14.25" customHeight="1" x14ac:dyDescent="0.2">
      <c r="A1304" s="7" t="str" cm="1">
        <f t="array" aca="1" ref="A1304" ca="1">INDEX(Company!$A:$A,RANDBETWEEN(5,COUNTA(Company!$A:$A) + 1),1)</f>
        <v>6a51143286b03064a49cc2acbee63c09a0682d33</v>
      </c>
      <c r="B1304" s="7" t="str">
        <f ca="1">VLOOKUP($A1304,Company!$A:$B,2,FALSE)</f>
        <v>ACME Corporation</v>
      </c>
      <c r="C1304" s="5">
        <f t="shared" si="140"/>
        <v>1300</v>
      </c>
      <c r="D1304" s="5" t="str" cm="1">
        <f t="array" ref="D1304">SHA1HASH($C1304)</f>
        <v>6341e003520bc779c996d2490305a597ff45a8ae</v>
      </c>
      <c r="E1304" s="6">
        <v>1</v>
      </c>
      <c r="F1304" s="7">
        <f ca="1">IF($C1304 = 1 + N("Presidente"),
    127,
    IF($C1304 = 2 + N("Vice-Presidente"),
        72,
        IF($C1304 = 3 + N("Secretária bilíngue"),
            13,
            RANDBETWEEN(5,COUNT(Name!$A:$A) + 1)
        )
    )
)</f>
        <v>136</v>
      </c>
      <c r="G1304" s="7" t="str">
        <f ca="1">VLOOKUP($F1304,Name!$A:$B,2,FALSE)</f>
        <v>Fellipe</v>
      </c>
      <c r="H1304" s="7">
        <f ca="1" xml:space="preserve">
IF($C1304 = 1,
    0,
    RANDBETWEEN(5,COUNT('Last name'!$A:$A) + 1)
)</f>
        <v>121</v>
      </c>
      <c r="I1304" s="7" t="str">
        <f ca="1" xml:space="preserve">
IF($C1304 = 1 + N("Presidente"),
    "de Orléans e Bragança",
    VLOOKUP($H1304,'Last name'!$A:$B,2,FALSE) &amp; " " &amp; VLOOKUP(RANDBETWEEN(5,COUNT('Last name'!$A:$A) + 1),'Last name'!$A:$B,2,FALSE)
)</f>
        <v>Martinelli Sá</v>
      </c>
      <c r="J1304" s="7" t="str">
        <f t="shared" ca="1" si="141"/>
        <v>Fellipe Martinelli Sá</v>
      </c>
      <c r="K1304" s="7" t="str" cm="1">
        <f t="array" aca="1" ref="K1304" ca="1">SHA1HASH($J1304)</f>
        <v>8af31569c2ea7cb603d92f9f626a887ad1b3c0eb</v>
      </c>
      <c r="L1304" s="7" cm="1">
        <f t="array" aca="1" ref="L1304" ca="1">INDEX(States!$A:$A,RANDBETWEEN(5,COUNTA(States!$A:$A) + 1),1)</f>
        <v>12</v>
      </c>
      <c r="M1304" s="7" t="str">
        <f ca="1">$L1304 &amp; "|" &amp; VLOOKUP($L1304,States!$A:$B,2,FALSE)</f>
        <v>12|16a2d6eb767d4fd003fae8cac60e0d85a9416ba8</v>
      </c>
      <c r="N1304" s="7" t="str">
        <f ca="1">VLOOKUP($F1304,Name!$A:$C,3,FALSE)</f>
        <v>M</v>
      </c>
      <c r="O1304" s="7" t="str">
        <f ca="1">VLOOKUP($N1304,Gender!$A:$B,2,FALSE)</f>
        <v>Male</v>
      </c>
      <c r="P1304" s="7" t="str" cm="1">
        <f t="array" aca="1" ref="P1304" ca="1">INDEX('Marital status'!$A:$A,RANDBETWEEN(5,COUNTA('Marital status'!$A:$A) + 1),1)</f>
        <v>47051393f6bcbf99111ec5d70ba2ebbe11ebccae</v>
      </c>
      <c r="Q1304" s="7" t="str">
        <f ca="1">VLOOKUP($P1304,'Marital status'!$A:$B,2,FALSE)</f>
        <v xml:space="preserve"> Separated </v>
      </c>
      <c r="R1304" s="7">
        <f t="shared" ca="1" si="142"/>
        <v>5</v>
      </c>
      <c r="S1304" s="7" t="e">
        <f ca="1">VLOOKUP($R1304,Race!$A:$B,2,FALSE)</f>
        <v>#N/A</v>
      </c>
      <c r="T1304" s="8">
        <f t="shared" ca="1" si="143"/>
        <v>22009</v>
      </c>
      <c r="U1304" s="6">
        <f t="shared" ca="1" si="144"/>
        <v>8</v>
      </c>
      <c r="V1304" s="8" t="str">
        <f ca="1">VLOOKUP($U1304,Education!$A:$B,2,FALSE)</f>
        <v>Graduate school</v>
      </c>
      <c r="W1304" s="7">
        <f ca="1" xml:space="preserve">
  IF(OR($Y1304 = 5, $Y1304 = 6, $Y1304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304" s="7" t="str">
        <f ca="1">VLOOKUP($W1304,Department!$A:$B,2,FALSE)</f>
        <v>Administration</v>
      </c>
      <c r="Y1304" s="6">
        <f t="shared" ca="1" si="145"/>
        <v>11</v>
      </c>
      <c r="Z1304" s="7" t="str">
        <f ca="1">VLOOKUP($Y1304,Role!$A:$B,2,FALSE)</f>
        <v>Analyst</v>
      </c>
      <c r="AA1304" s="6">
        <f t="shared" ca="1" si="146"/>
        <v>6</v>
      </c>
      <c r="AB1304" s="7" t="str">
        <f ca="1" xml:space="preserve">
IF($AA1304 &lt;&gt; "",
    VLOOKUP($AA1304,Level!$A:$B,2,FALSE),
    ""
)</f>
        <v>Pleno</v>
      </c>
      <c r="AC1304" s="1">
        <f ca="1" xml:space="preserve">
IF($Y1304 = 5 + N("Presidente"),
    27000,
    IF($Y1304 = 6 + N("Vice-presidente"),
        23000,
        IF(OR($Y1304 = 8, $Y1304= 13, $Y1304 = 12) + N("Secretária bilíngue ou coordenador ou especialista"),
            8000,
            IF($Y1304 = 7 + N("Diretor"),
                15000,
                IF($Y1304 = 14 + N("Gerente"),
                    12000,
                    IF($Y1304 = 9 + N("Estagiário"),
                        705,
                        IF($Y1304 = 10 + N("Trainee"),
                            805,
                            IF($Y1304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IF($U1304 = 7,
  500,
  IF($U1304 = 8,
    1000,
    IF($U1304 = 9,
      1500,
      IF($U1304 = 10,
        2000,
        0
      )
    )
  )
)
+
N("Adicional no salário por área")
+
IF($W1304 = 14 + N("Tecnologia da Informação"),
  120,
  IF($W1304 = 16 + N("Vendas"),
    110,
    IF($W1304 = 15 + N("Jurídico"),
      100,
      IF(OR($W1304 = 8, $W1304 = 9, $W1304 = 11) + N("Recursos humanos ou comercial ou comunicação e marketing"),
        80,
        0
      )
    )
  )
)
+
N("Adicionando pegadinha")
+
IF(AND($W1304 = 16, $U1304 = 9, $Y1304 = 11, $AA1304 = 5) + N("Se for de vendas, com mestrado, analista sênior"),
  IF($R1304 = 5,
    100,
    0
  )
  +
  IF($N1304 = "M",
    200,
    0
  ),
  0
)</f>
        <v>3000</v>
      </c>
      <c r="AD13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$A1304  &amp; ", "   &amp;
$C1304  &amp; ", "   &amp;
$E1304  &amp; ", '"  &amp;
$J1304  &amp; "', '" &amp;
$N1304  &amp; "', "  &amp;
$R1304  &amp; ", '"  &amp;
TEXT($T1304,"dd/mm/aaaa")  &amp; "', "   &amp;
$U1304  &amp; ", "   &amp;
$W1304  &amp; ", "   &amp;
$Y1304  &amp; ", "   &amp;
IF($AA1304 &lt;&gt; "", $AA1304, "NULL")  &amp; ", "   &amp;
$AC1304  &amp; ");"</f>
        <v>INSERT INTO bi4all.fac_employees (id_company_fk, id_employee_pk, flg_active, employee_name, id_gender_fk, id_race_fk, birthday, id_schooling_fk, id_department_fk, id_role_fk, id_level_fk, salary) VALUES (6a51143286b03064a49cc2acbee63c09a0682d33, 1300, 1, 'Fellipe Martinelli Sá', 'M', 5, '03/04/1960', 8, 6, 11, 6, 3000);</v>
      </c>
    </row>
    <row r="1305" spans="1:30" ht="14.25" customHeight="1" x14ac:dyDescent="0.2">
      <c r="A1305" s="7" t="str" cm="1">
        <f t="array" aca="1" ref="A1305" ca="1">INDEX(Company!$A:$A,RANDBETWEEN(5,COUNTA(Company!$A:$A) + 1),1)</f>
        <v>6a51143286b03064a49cc2acbee63c09a0682d33</v>
      </c>
      <c r="B1305" s="7" t="str">
        <f ca="1">VLOOKUP($A1305,Company!$A:$B,2,FALSE)</f>
        <v>ACME Corporation</v>
      </c>
      <c r="C1305" s="5">
        <f t="shared" si="140"/>
        <v>1301</v>
      </c>
      <c r="D1305" s="5" t="str" cm="1">
        <f t="array" ref="D1305">SHA1HASH($C1305)</f>
        <v>055550dad2fd7bb5aee434f17ca74ca072982ac1</v>
      </c>
      <c r="E1305" s="6">
        <v>1</v>
      </c>
      <c r="F1305" s="7">
        <f ca="1">IF($C1305 = 1 + N("Presidente"),
    127,
    IF($C1305 = 2 + N("Vice-Presidente"),
        72,
        IF($C1305 = 3 + N("Secretária bilíngue"),
            13,
            RANDBETWEEN(5,COUNT(Name!$A:$A) + 1)
        )
    )
)</f>
        <v>279</v>
      </c>
      <c r="G1305" s="7" t="str">
        <f ca="1">VLOOKUP($F1305,Name!$A:$B,2,FALSE)</f>
        <v>Mariane</v>
      </c>
      <c r="H1305" s="7">
        <f ca="1" xml:space="preserve">
IF($C1305 = 1,
    0,
    RANDBETWEEN(5,COUNT('Last name'!$A:$A) + 1)
)</f>
        <v>73</v>
      </c>
      <c r="I1305" s="7" t="str">
        <f ca="1" xml:space="preserve">
IF($C1305 = 1 + N("Presidente"),
    "de Orléans e Bragança",
    VLOOKUP($H1305,'Last name'!$A:$B,2,FALSE) &amp; " " &amp; VLOOKUP(RANDBETWEEN(5,COUNT('Last name'!$A:$A) + 1),'Last name'!$A:$B,2,FALSE)
)</f>
        <v>de Oliveira Sacramento</v>
      </c>
      <c r="J1305" s="7" t="str">
        <f t="shared" ca="1" si="141"/>
        <v>Mariane de Oliveira Sacramento</v>
      </c>
      <c r="K1305" s="7" t="str" cm="1">
        <f t="array" aca="1" ref="K1305" ca="1">SHA1HASH($J1305)</f>
        <v>5966bef16197bdf6b150330da83fa0e468c76576</v>
      </c>
      <c r="L1305" s="7" cm="1">
        <f t="array" aca="1" ref="L1305" ca="1">INDEX(States!$A:$A,RANDBETWEEN(5,COUNTA(States!$A:$A) + 1),1)</f>
        <v>11</v>
      </c>
      <c r="M1305" s="7" t="str">
        <f ca="1">$L1305 &amp; "|" &amp; VLOOKUP($L1305,States!$A:$B,2,FALSE)</f>
        <v>11|fe2c415e55f0a42317aa24885817f9de5cf497c6</v>
      </c>
      <c r="N1305" s="7" t="str">
        <f ca="1">VLOOKUP($F1305,Name!$A:$C,3,FALSE)</f>
        <v>F</v>
      </c>
      <c r="O1305" s="7" t="str">
        <f ca="1">VLOOKUP($N1305,Gender!$A:$B,2,FALSE)</f>
        <v>Female</v>
      </c>
      <c r="P1305" s="7" t="str" cm="1">
        <f t="array" aca="1" ref="P1305" ca="1">INDEX('Marital status'!$A:$A,RANDBETWEEN(5,COUNTA('Marital status'!$A:$A) + 1),1)</f>
        <v>3266897012b6dcc5723033bc25891bf99efcff6f</v>
      </c>
      <c r="Q1305" s="7" t="str">
        <f ca="1">VLOOKUP($P1305,'Marital status'!$A:$B,2,FALSE)</f>
        <v>MarrieD</v>
      </c>
      <c r="R1305" s="7">
        <f t="shared" ca="1" si="142"/>
        <v>5</v>
      </c>
      <c r="S1305" s="7" t="e">
        <f ca="1">VLOOKUP($R1305,Race!$A:$B,2,FALSE)</f>
        <v>#N/A</v>
      </c>
      <c r="T1305" s="8">
        <f t="shared" ca="1" si="143"/>
        <v>27823</v>
      </c>
      <c r="U1305" s="6">
        <f t="shared" ca="1" si="144"/>
        <v>7</v>
      </c>
      <c r="V1305" s="8" t="str">
        <f ca="1">VLOOKUP($U1305,Education!$A:$B,2,FALSE)</f>
        <v>Undergraduate degree</v>
      </c>
      <c r="W1305" s="7">
        <f ca="1" xml:space="preserve">
  IF(OR($Y1305 = 5, $Y1305 = 6, $Y1305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305" s="7" t="str">
        <f ca="1">VLOOKUP($W1305,Department!$A:$B,2,FALSE)</f>
        <v>Commercial</v>
      </c>
      <c r="Y1305" s="6">
        <f t="shared" ca="1" si="145"/>
        <v>9</v>
      </c>
      <c r="Z1305" s="7" t="str">
        <f ca="1">VLOOKUP($Y1305,Role!$A:$B,2,FALSE)</f>
        <v>Intern</v>
      </c>
      <c r="AA1305" s="6" t="str">
        <f t="shared" ca="1" si="146"/>
        <v/>
      </c>
      <c r="AB1305" s="7" t="str">
        <f ca="1" xml:space="preserve">
IF($AA1305 &lt;&gt; "",
    VLOOKUP($AA1305,Level!$A:$B,2,FALSE),
    ""
)</f>
        <v/>
      </c>
      <c r="AC1305" s="1">
        <f ca="1" xml:space="preserve">
IF($Y1305 = 5 + N("Presidente"),
    27000,
    IF($Y1305 = 6 + N("Vice-presidente"),
        23000,
        IF(OR($Y1305 = 8, $Y1305= 13, $Y1305 = 12) + N("Secretária bilíngue ou coordenador ou especialista"),
            8000,
            IF($Y1305 = 7 + N("Diretor"),
                15000,
                IF($Y1305 = 14 + N("Gerente"),
                    12000,
                    IF($Y1305 = 9 + N("Estagiário"),
                        705,
                        IF($Y1305 = 10 + N("Trainee"),
                            805,
                            IF($Y1305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IF($U1305 = 7,
  500,
  IF($U1305 = 8,
    1000,
    IF($U1305 = 9,
      1500,
      IF($U1305 = 10,
        2000,
        0
      )
    )
  )
)
+
N("Adicional no salário por área")
+
IF($W1305 = 14 + N("Tecnologia da Informação"),
  120,
  IF($W1305 = 16 + N("Vendas"),
    110,
    IF($W1305 = 15 + N("Jurídico"),
      100,
      IF(OR($W1305 = 8, $W1305 = 9, $W1305 = 11) + N("Recursos humanos ou comercial ou comunicação e marketing"),
        80,
        0
      )
    )
  )
)
+
N("Adicionando pegadinha")
+
IF(AND($W1305 = 16, $U1305 = 9, $Y1305 = 11, $AA1305 = 5) + N("Se for de vendas, com mestrado, analista sênior"),
  IF($R1305 = 5,
    100,
    0
  )
  +
  IF($N1305 = "M",
    200,
    0
  ),
  0
)</f>
        <v>1285</v>
      </c>
      <c r="AD13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$A1305  &amp; ", "   &amp;
$C1305  &amp; ", "   &amp;
$E1305  &amp; ", '"  &amp;
$J1305  &amp; "', '" &amp;
$N1305  &amp; "', "  &amp;
$R1305  &amp; ", '"  &amp;
TEXT($T1305,"dd/mm/aaaa")  &amp; "', "   &amp;
$U1305  &amp; ", "   &amp;
$W1305  &amp; ", "   &amp;
$Y1305  &amp; ", "   &amp;
IF($AA1305 &lt;&gt; "", $AA1305, "NULL")  &amp; ", "   &amp;
$AC1305  &amp; ");"</f>
        <v>INSERT INTO bi4all.fac_employees (id_company_fk, id_employee_pk, flg_active, employee_name, id_gender_fk, id_race_fk, birthday, id_schooling_fk, id_department_fk, id_role_fk, id_level_fk, salary) VALUES (6a51143286b03064a49cc2acbee63c09a0682d33, 1301, 1, 'Mariane de Oliveira Sacramento', 'F', 5, '04/03/1976', 7, 9, 9, NULL, 1285);</v>
      </c>
    </row>
    <row r="1306" spans="1:30" ht="14.25" customHeight="1" x14ac:dyDescent="0.2">
      <c r="A1306" s="7" t="str" cm="1">
        <f t="array" aca="1" ref="A1306" ca="1">INDEX(Company!$A:$A,RANDBETWEEN(5,COUNTA(Company!$A:$A) + 1),1)</f>
        <v>6a51143286b03064a49cc2acbee63c09a0682d33</v>
      </c>
      <c r="B1306" s="7" t="str">
        <f ca="1">VLOOKUP($A1306,Company!$A:$B,2,FALSE)</f>
        <v>ACME Corporation</v>
      </c>
      <c r="C1306" s="5">
        <f t="shared" si="140"/>
        <v>1302</v>
      </c>
      <c r="D1306" s="5" t="str" cm="1">
        <f t="array" ref="D1306">SHA1HASH($C1306)</f>
        <v>e59277abb9129d7f9d5a1990c49e7d29654a857e</v>
      </c>
      <c r="E1306" s="6">
        <v>1</v>
      </c>
      <c r="F1306" s="7">
        <f ca="1">IF($C1306 = 1 + N("Presidente"),
    127,
    IF($C1306 = 2 + N("Vice-Presidente"),
        72,
        IF($C1306 = 3 + N("Secretária bilíngue"),
            13,
            RANDBETWEEN(5,COUNT(Name!$A:$A) + 1)
        )
    )
)</f>
        <v>21</v>
      </c>
      <c r="G1306" s="7" t="str">
        <f ca="1">VLOOKUP($F1306,Name!$A:$B,2,FALSE)</f>
        <v>Allana</v>
      </c>
      <c r="H1306" s="7">
        <f ca="1" xml:space="preserve">
IF($C1306 = 1,
    0,
    RANDBETWEEN(5,COUNT('Last name'!$A:$A) + 1)
)</f>
        <v>54</v>
      </c>
      <c r="I1306" s="7" t="str">
        <f ca="1" xml:space="preserve">
IF($C1306 = 1 + N("Presidente"),
    "de Orléans e Bragança",
    VLOOKUP($H1306,'Last name'!$A:$B,2,FALSE) &amp; " " &amp; VLOOKUP(RANDBETWEEN(5,COUNT('Last name'!$A:$A) + 1),'Last name'!$A:$B,2,FALSE)
)</f>
        <v>Caminha Romano</v>
      </c>
      <c r="J1306" s="7" t="str">
        <f t="shared" ca="1" si="141"/>
        <v>Allana Caminha Romano</v>
      </c>
      <c r="K1306" s="7" t="str" cm="1">
        <f t="array" aca="1" ref="K1306" ca="1">SHA1HASH($J1306)</f>
        <v>31165b15269ec717e224b4908bed95db84db325d</v>
      </c>
      <c r="L1306" s="7" cm="1">
        <f t="array" aca="1" ref="L1306" ca="1">INDEX(States!$A:$A,RANDBETWEEN(5,COUNTA(States!$A:$A) + 1),1)</f>
        <v>24</v>
      </c>
      <c r="M1306" s="7" t="str">
        <f ca="1">$L1306 &amp; "|" &amp; VLOOKUP($L1306,States!$A:$B,2,FALSE)</f>
        <v>24|4e344e218f5d3cb3700b5fb228401547cb97b31c</v>
      </c>
      <c r="N1306" s="7" t="str">
        <f ca="1">VLOOKUP($F1306,Name!$A:$C,3,FALSE)</f>
        <v>F</v>
      </c>
      <c r="O1306" s="7" t="str">
        <f ca="1">VLOOKUP($N1306,Gender!$A:$B,2,FALSE)</f>
        <v>Female</v>
      </c>
      <c r="P1306" s="7" t="str" cm="1">
        <f t="array" aca="1" ref="P1306" ca="1">INDEX('Marital status'!$A:$A,RANDBETWEEN(5,COUNTA('Marital status'!$A:$A) + 1),1)</f>
        <v>3266897012b6dcc5723033bc25891bf99efcff6f</v>
      </c>
      <c r="Q1306" s="7" t="str">
        <f ca="1">VLOOKUP($P1306,'Marital status'!$A:$B,2,FALSE)</f>
        <v>MarrieD</v>
      </c>
      <c r="R1306" s="7">
        <f t="shared" ca="1" si="142"/>
        <v>5</v>
      </c>
      <c r="S1306" s="7" t="e">
        <f ca="1">VLOOKUP($R1306,Race!$A:$B,2,FALSE)</f>
        <v>#N/A</v>
      </c>
      <c r="T1306" s="8">
        <f t="shared" ca="1" si="143"/>
        <v>21791</v>
      </c>
      <c r="U1306" s="6">
        <f t="shared" ca="1" si="144"/>
        <v>7</v>
      </c>
      <c r="V1306" s="8" t="str">
        <f ca="1">VLOOKUP($U1306,Education!$A:$B,2,FALSE)</f>
        <v>Undergraduate degree</v>
      </c>
      <c r="W1306" s="7">
        <f ca="1" xml:space="preserve">
  IF(OR($Y1306 = 5, $Y1306 = 6, $Y1306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06" s="7" t="str">
        <f ca="1">VLOOKUP($W1306,Department!$A:$B,2,FALSE)</f>
        <v>Operations</v>
      </c>
      <c r="Y1306" s="6">
        <f t="shared" ca="1" si="145"/>
        <v>11</v>
      </c>
      <c r="Z1306" s="7" t="str">
        <f ca="1">VLOOKUP($Y1306,Role!$A:$B,2,FALSE)</f>
        <v>Analyst</v>
      </c>
      <c r="AA1306" s="6">
        <f t="shared" ca="1" si="146"/>
        <v>7</v>
      </c>
      <c r="AB1306" s="7" t="str">
        <f ca="1" xml:space="preserve">
IF($AA1306 &lt;&gt; "",
    VLOOKUP($AA1306,Level!$A:$B,2,FALSE),
    ""
)</f>
        <v>Senior</v>
      </c>
      <c r="AC1306" s="1">
        <f ca="1" xml:space="preserve">
IF($Y1306 = 5 + N("Presidente"),
    27000,
    IF($Y1306 = 6 + N("Vice-presidente"),
        23000,
        IF(OR($Y1306 = 8, $Y1306= 13, $Y1306 = 12) + N("Secretária bilíngue ou coordenador ou especialista"),
            8000,
            IF($Y1306 = 7 + N("Diretor"),
                15000,
                IF($Y1306 = 14 + N("Gerente"),
                    12000,
                    IF($Y1306 = 9 + N("Estagiário"),
                        705,
                        IF($Y1306 = 10 + N("Trainee"),
                            805,
                            IF($Y1306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IF($U1306 = 7,
  500,
  IF($U1306 = 8,
    1000,
    IF($U1306 = 9,
      1500,
      IF($U1306 = 10,
        2000,
        0
      )
    )
  )
)
+
N("Adicional no salário por área")
+
IF($W1306 = 14 + N("Tecnologia da Informação"),
  120,
  IF($W1306 = 16 + N("Vendas"),
    110,
    IF($W1306 = 15 + N("Jurídico"),
      100,
      IF(OR($W1306 = 8, $W1306 = 9, $W1306 = 11) + N("Recursos humanos ou comercial ou comunicação e marketing"),
        80,
        0
      )
    )
  )
)
+
N("Adicionando pegadinha")
+
IF(AND($W1306 = 16, $U1306 = 9, $Y1306 = 11, $AA1306 = 5) + N("Se for de vendas, com mestrado, analista sênior"),
  IF($R1306 = 5,
    100,
    0
  )
  +
  IF($N1306 = "M",
    200,
    0
  ),
  0
)</f>
        <v>2500</v>
      </c>
      <c r="AD13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$A1306  &amp; ", "   &amp;
$C1306  &amp; ", "   &amp;
$E1306  &amp; ", '"  &amp;
$J1306  &amp; "', '" &amp;
$N1306  &amp; "', "  &amp;
$R1306  &amp; ", '"  &amp;
TEXT($T1306,"dd/mm/aaaa")  &amp; "', "   &amp;
$U1306  &amp; ", "   &amp;
$W1306  &amp; ", "   &amp;
$Y1306  &amp; ", "   &amp;
IF($AA1306 &lt;&gt; "", $AA1306, "NULL")  &amp; ", "   &amp;
$AC1306  &amp; ");"</f>
        <v>INSERT INTO bi4all.fac_employees (id_company_fk, id_employee_pk, flg_active, employee_name, id_gender_fk, id_race_fk, birthday, id_schooling_fk, id_department_fk, id_role_fk, id_level_fk, salary) VALUES (6a51143286b03064a49cc2acbee63c09a0682d33, 1302, 1, 'Allana Caminha Romano', 'F', 5, '29/08/1959', 7, 10, 11, 7, 2500);</v>
      </c>
    </row>
    <row r="1307" spans="1:30" ht="14.25" customHeight="1" x14ac:dyDescent="0.2">
      <c r="A1307" s="7" t="str" cm="1">
        <f t="array" aca="1" ref="A1307" ca="1">INDEX(Company!$A:$A,RANDBETWEEN(5,COUNTA(Company!$A:$A) + 1),1)</f>
        <v>6a51143286b03064a49cc2acbee63c09a0682d33</v>
      </c>
      <c r="B1307" s="7" t="str">
        <f ca="1">VLOOKUP($A1307,Company!$A:$B,2,FALSE)</f>
        <v>ACME Corporation</v>
      </c>
      <c r="C1307" s="5">
        <f t="shared" si="140"/>
        <v>1303</v>
      </c>
      <c r="D1307" s="5" t="str" cm="1">
        <f t="array" ref="D1307">SHA1HASH($C1307)</f>
        <v>3fc863d5ebe3f2a780c3d0acb17f37294d4fd0a2</v>
      </c>
      <c r="E1307" s="6">
        <v>1</v>
      </c>
      <c r="F1307" s="7">
        <f ca="1">IF($C1307 = 1 + N("Presidente"),
    127,
    IF($C1307 = 2 + N("Vice-Presidente"),
        72,
        IF($C1307 = 3 + N("Secretária bilíngue"),
            13,
            RANDBETWEEN(5,COUNT(Name!$A:$A) + 1)
        )
    )
)</f>
        <v>287</v>
      </c>
      <c r="G1307" s="7" t="str">
        <f ca="1">VLOOKUP($F1307,Name!$A:$B,2,FALSE)</f>
        <v>Matheus</v>
      </c>
      <c r="H1307" s="7">
        <f ca="1" xml:space="preserve">
IF($C1307 = 1,
    0,
    RANDBETWEEN(5,COUNT('Last name'!$A:$A) + 1)
)</f>
        <v>18</v>
      </c>
      <c r="I1307" s="7" t="str">
        <f ca="1" xml:space="preserve">
IF($C1307 = 1 + N("Presidente"),
    "de Orléans e Bragança",
    VLOOKUP($H1307,'Last name'!$A:$B,2,FALSE) &amp; " " &amp; VLOOKUP(RANDBETWEEN(5,COUNT('Last name'!$A:$A) + 1),'Last name'!$A:$B,2,FALSE)
)</f>
        <v>Andrioli Galli</v>
      </c>
      <c r="J1307" s="7" t="str">
        <f t="shared" ca="1" si="141"/>
        <v>Matheus Andrioli Galli</v>
      </c>
      <c r="K1307" s="7" t="str" cm="1">
        <f t="array" aca="1" ref="K1307" ca="1">SHA1HASH($J1307)</f>
        <v>ee5f2ede5968a17d3ee9c065ab221f62624c151c</v>
      </c>
      <c r="L1307" s="7" cm="1">
        <f t="array" aca="1" ref="L1307" ca="1">INDEX(States!$A:$A,RANDBETWEEN(5,COUNTA(States!$A:$A) + 1),1)</f>
        <v>12</v>
      </c>
      <c r="M1307" s="7" t="str">
        <f ca="1">$L1307 &amp; "|" &amp; VLOOKUP($L1307,States!$A:$B,2,FALSE)</f>
        <v>12|16a2d6eb767d4fd003fae8cac60e0d85a9416ba8</v>
      </c>
      <c r="N1307" s="7" t="str">
        <f ca="1">VLOOKUP($F1307,Name!$A:$C,3,FALSE)</f>
        <v>M</v>
      </c>
      <c r="O1307" s="7" t="str">
        <f ca="1">VLOOKUP($N1307,Gender!$A:$B,2,FALSE)</f>
        <v>Male</v>
      </c>
      <c r="P1307" s="7" t="str" cm="1">
        <f t="array" aca="1" ref="P1307" ca="1">INDEX('Marital status'!$A:$A,RANDBETWEEN(5,COUNTA('Marital status'!$A:$A) + 1),1)</f>
        <v>3266897012b6dcc5723033bc25891bf99efcff6f</v>
      </c>
      <c r="Q1307" s="7" t="str">
        <f ca="1">VLOOKUP($P1307,'Marital status'!$A:$B,2,FALSE)</f>
        <v>MarrieD</v>
      </c>
      <c r="R1307" s="7">
        <f t="shared" ca="1" si="142"/>
        <v>5</v>
      </c>
      <c r="S1307" s="7" t="e">
        <f ca="1">VLOOKUP($R1307,Race!$A:$B,2,FALSE)</f>
        <v>#N/A</v>
      </c>
      <c r="T1307" s="8">
        <f t="shared" ca="1" si="143"/>
        <v>27744</v>
      </c>
      <c r="U1307" s="6">
        <f t="shared" ca="1" si="144"/>
        <v>7</v>
      </c>
      <c r="V1307" s="8" t="str">
        <f ca="1">VLOOKUP($U1307,Education!$A:$B,2,FALSE)</f>
        <v>Undergraduate degree</v>
      </c>
      <c r="W1307" s="7">
        <f ca="1" xml:space="preserve">
  IF(OR($Y1307 = 5, $Y1307 = 6, $Y1307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307" s="7" t="str">
        <f ca="1">VLOOKUP($W1307,Department!$A:$B,2,FALSE)</f>
        <v>Administration</v>
      </c>
      <c r="Y1307" s="6">
        <f t="shared" ca="1" si="145"/>
        <v>10</v>
      </c>
      <c r="Z1307" s="7" t="str">
        <f ca="1">VLOOKUP($Y1307,Role!$A:$B,2,FALSE)</f>
        <v>Trainee</v>
      </c>
      <c r="AA1307" s="6" t="str">
        <f t="shared" ca="1" si="146"/>
        <v/>
      </c>
      <c r="AB1307" s="7" t="str">
        <f ca="1" xml:space="preserve">
IF($AA1307 &lt;&gt; "",
    VLOOKUP($AA1307,Level!$A:$B,2,FALSE),
    ""
)</f>
        <v/>
      </c>
      <c r="AC1307" s="1">
        <f ca="1" xml:space="preserve">
IF($Y1307 = 5 + N("Presidente"),
    27000,
    IF($Y1307 = 6 + N("Vice-presidente"),
        23000,
        IF(OR($Y1307 = 8, $Y1307= 13, $Y1307 = 12) + N("Secretária bilíngue ou coordenador ou especialista"),
            8000,
            IF($Y1307 = 7 + N("Diretor"),
                15000,
                IF($Y1307 = 14 + N("Gerente"),
                    12000,
                    IF($Y1307 = 9 + N("Estagiário"),
                        705,
                        IF($Y1307 = 10 + N("Trainee"),
                            805,
                            IF($Y1307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IF($U1307 = 7,
  500,
  IF($U1307 = 8,
    1000,
    IF($U1307 = 9,
      1500,
      IF($U1307 = 10,
        2000,
        0
      )
    )
  )
)
+
N("Adicional no salário por área")
+
IF($W1307 = 14 + N("Tecnologia da Informação"),
  120,
  IF($W1307 = 16 + N("Vendas"),
    110,
    IF($W1307 = 15 + N("Jurídico"),
      100,
      IF(OR($W1307 = 8, $W1307 = 9, $W1307 = 11) + N("Recursos humanos ou comercial ou comunicação e marketing"),
        80,
        0
      )
    )
  )
)
+
N("Adicionando pegadinha")
+
IF(AND($W1307 = 16, $U1307 = 9, $Y1307 = 11, $AA1307 = 5) + N("Se for de vendas, com mestrado, analista sênior"),
  IF($R1307 = 5,
    100,
    0
  )
  +
  IF($N1307 = "M",
    200,
    0
  ),
  0
)</f>
        <v>1305</v>
      </c>
      <c r="AD13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$A1307  &amp; ", "   &amp;
$C1307  &amp; ", "   &amp;
$E1307  &amp; ", '"  &amp;
$J1307  &amp; "', '" &amp;
$N1307  &amp; "', "  &amp;
$R1307  &amp; ", '"  &amp;
TEXT($T1307,"dd/mm/aaaa")  &amp; "', "   &amp;
$U1307  &amp; ", "   &amp;
$W1307  &amp; ", "   &amp;
$Y1307  &amp; ", "   &amp;
IF($AA1307 &lt;&gt; "", $AA1307, "NULL")  &amp; ", "   &amp;
$AC1307  &amp; ");"</f>
        <v>INSERT INTO bi4all.fac_employees (id_company_fk, id_employee_pk, flg_active, employee_name, id_gender_fk, id_race_fk, birthday, id_schooling_fk, id_department_fk, id_role_fk, id_level_fk, salary) VALUES (6a51143286b03064a49cc2acbee63c09a0682d33, 1303, 1, 'Matheus Andrioli Galli', 'M', 5, '16/12/1975', 7, 6, 10, NULL, 1305);</v>
      </c>
    </row>
    <row r="1308" spans="1:30" ht="14.25" customHeight="1" x14ac:dyDescent="0.2">
      <c r="A1308" s="7" t="str" cm="1">
        <f t="array" aca="1" ref="A1308" ca="1">INDEX(Company!$A:$A,RANDBETWEEN(5,COUNTA(Company!$A:$A) + 1),1)</f>
        <v>6a51143286b03064a49cc2acbee63c09a0682d33</v>
      </c>
      <c r="B1308" s="7" t="str">
        <f ca="1">VLOOKUP($A1308,Company!$A:$B,2,FALSE)</f>
        <v>ACME Corporation</v>
      </c>
      <c r="C1308" s="5">
        <f t="shared" si="140"/>
        <v>1304</v>
      </c>
      <c r="D1308" s="5" t="str" cm="1">
        <f t="array" ref="D1308">SHA1HASH($C1308)</f>
        <v>eba90709ed04eb27e4a042727d7dd308e44389e4</v>
      </c>
      <c r="E1308" s="6">
        <v>1</v>
      </c>
      <c r="F1308" s="7">
        <f ca="1">IF($C1308 = 1 + N("Presidente"),
    127,
    IF($C1308 = 2 + N("Vice-Presidente"),
        72,
        IF($C1308 = 3 + N("Secretária bilíngue"),
            13,
            RANDBETWEEN(5,COUNT(Name!$A:$A) + 1)
        )
    )
)</f>
        <v>261</v>
      </c>
      <c r="G1308" s="7" t="str">
        <f ca="1">VLOOKUP($F1308,Name!$A:$B,2,FALSE)</f>
        <v>Maria Clara</v>
      </c>
      <c r="H1308" s="7">
        <f ca="1" xml:space="preserve">
IF($C1308 = 1,
    0,
    RANDBETWEEN(5,COUNT('Last name'!$A:$A) + 1)
)</f>
        <v>189</v>
      </c>
      <c r="I1308" s="7" t="str">
        <f ca="1" xml:space="preserve">
IF($C1308 = 1 + N("Presidente"),
    "de Orléans e Bragança",
    VLOOKUP($H1308,'Last name'!$A:$B,2,FALSE) &amp; " " &amp; VLOOKUP(RANDBETWEEN(5,COUNT('Last name'!$A:$A) + 1),'Last name'!$A:$B,2,FALSE)
)</f>
        <v>Teixeira Abranches</v>
      </c>
      <c r="J1308" s="7" t="str">
        <f t="shared" ca="1" si="141"/>
        <v>Maria Clara Teixeira Abranches</v>
      </c>
      <c r="K1308" s="7" t="str" cm="1">
        <f t="array" aca="1" ref="K1308" ca="1">SHA1HASH($J1308)</f>
        <v>b2ea96185dce722093f9b8a8039e3371da438849</v>
      </c>
      <c r="L1308" s="7" cm="1">
        <f t="array" aca="1" ref="L1308" ca="1">INDEX(States!$A:$A,RANDBETWEEN(5,COUNTA(States!$A:$A) + 1),1)</f>
        <v>10</v>
      </c>
      <c r="M1308" s="7" t="str">
        <f ca="1">$L1308 &amp; "|" &amp; VLOOKUP($L1308,States!$A:$B,2,FALSE)</f>
        <v>10|fa6e01394cea5decb8157a7e18fa2eeabf35410d</v>
      </c>
      <c r="N1308" s="7" t="str">
        <f ca="1">VLOOKUP($F1308,Name!$A:$C,3,FALSE)</f>
        <v>F</v>
      </c>
      <c r="O1308" s="7" t="str">
        <f ca="1">VLOOKUP($N1308,Gender!$A:$B,2,FALSE)</f>
        <v>Female</v>
      </c>
      <c r="P1308" s="7" t="str" cm="1">
        <f t="array" aca="1" ref="P1308" ca="1">INDEX('Marital status'!$A:$A,RANDBETWEEN(5,COUNTA('Marital status'!$A:$A) + 1),1)</f>
        <v>3266897012b6dcc5723033bc25891bf99efcff6f</v>
      </c>
      <c r="Q1308" s="7" t="str">
        <f ca="1">VLOOKUP($P1308,'Marital status'!$A:$B,2,FALSE)</f>
        <v>MarrieD</v>
      </c>
      <c r="R1308" s="7">
        <f t="shared" ca="1" si="142"/>
        <v>5</v>
      </c>
      <c r="S1308" s="7" t="e">
        <f ca="1">VLOOKUP($R1308,Race!$A:$B,2,FALSE)</f>
        <v>#N/A</v>
      </c>
      <c r="T1308" s="8">
        <f t="shared" ca="1" si="143"/>
        <v>19354</v>
      </c>
      <c r="U1308" s="6">
        <f t="shared" ca="1" si="144"/>
        <v>7</v>
      </c>
      <c r="V1308" s="8" t="str">
        <f ca="1">VLOOKUP($U1308,Education!$A:$B,2,FALSE)</f>
        <v>Undergraduate degree</v>
      </c>
      <c r="W1308" s="7">
        <f ca="1" xml:space="preserve">
  IF(OR($Y1308 = 5, $Y1308 = 6, $Y1308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308" s="7" t="str">
        <f ca="1">VLOOKUP($W1308,Department!$A:$B,2,FALSE)</f>
        <v>Finance</v>
      </c>
      <c r="Y1308" s="6">
        <f t="shared" ca="1" si="145"/>
        <v>11</v>
      </c>
      <c r="Z1308" s="7" t="str">
        <f ca="1">VLOOKUP($Y1308,Role!$A:$B,2,FALSE)</f>
        <v>Analyst</v>
      </c>
      <c r="AA1308" s="6">
        <f t="shared" ca="1" si="146"/>
        <v>6</v>
      </c>
      <c r="AB1308" s="7" t="str">
        <f ca="1" xml:space="preserve">
IF($AA1308 &lt;&gt; "",
    VLOOKUP($AA1308,Level!$A:$B,2,FALSE),
    ""
)</f>
        <v>Pleno</v>
      </c>
      <c r="AC1308" s="1">
        <f ca="1" xml:space="preserve">
IF($Y1308 = 5 + N("Presidente"),
    27000,
    IF($Y1308 = 6 + N("Vice-presidente"),
        23000,
        IF(OR($Y1308 = 8, $Y1308= 13, $Y1308 = 12) + N("Secretária bilíngue ou coordenador ou especialista"),
            8000,
            IF($Y1308 = 7 + N("Diretor"),
                15000,
                IF($Y1308 = 14 + N("Gerente"),
                    12000,
                    IF($Y1308 = 9 + N("Estagiário"),
                        705,
                        IF($Y1308 = 10 + N("Trainee"),
                            805,
                            IF($Y1308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IF($U1308 = 7,
  500,
  IF($U1308 = 8,
    1000,
    IF($U1308 = 9,
      1500,
      IF($U1308 = 10,
        2000,
        0
      )
    )
  )
)
+
N("Adicional no salário por área")
+
IF($W1308 = 14 + N("Tecnologia da Informação"),
  120,
  IF($W1308 = 16 + N("Vendas"),
    110,
    IF($W1308 = 15 + N("Jurídico"),
      100,
      IF(OR($W1308 = 8, $W1308 = 9, $W1308 = 11) + N("Recursos humanos ou comercial ou comunicação e marketing"),
        80,
        0
      )
    )
  )
)
+
N("Adicionando pegadinha")
+
IF(AND($W1308 = 16, $U1308 = 9, $Y1308 = 11, $AA1308 = 5) + N("Se for de vendas, com mestrado, analista sênior"),
  IF($R1308 = 5,
    100,
    0
  )
  +
  IF($N1308 = "M",
    200,
    0
  ),
  0
)</f>
        <v>2500</v>
      </c>
      <c r="AD13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$A1308  &amp; ", "   &amp;
$C1308  &amp; ", "   &amp;
$E1308  &amp; ", '"  &amp;
$J1308  &amp; "', '" &amp;
$N1308  &amp; "', "  &amp;
$R1308  &amp; ", '"  &amp;
TEXT($T1308,"dd/mm/aaaa")  &amp; "', "   &amp;
$U1308  &amp; ", "   &amp;
$W1308  &amp; ", "   &amp;
$Y1308  &amp; ", "   &amp;
IF($AA1308 &lt;&gt; "", $AA1308, "NULL")  &amp; ", "   &amp;
$AC1308  &amp; ");"</f>
        <v>INSERT INTO bi4all.fac_employees (id_company_fk, id_employee_pk, flg_active, employee_name, id_gender_fk, id_race_fk, birthday, id_schooling_fk, id_department_fk, id_role_fk, id_level_fk, salary) VALUES (6a51143286b03064a49cc2acbee63c09a0682d33, 1304, 1, 'Maria Clara Teixeira Abranches', 'F', 5, '26/12/1952', 7, 7, 11, 6, 2500);</v>
      </c>
    </row>
    <row r="1309" spans="1:30" ht="14.25" customHeight="1" x14ac:dyDescent="0.2">
      <c r="A1309" s="7" t="str" cm="1">
        <f t="array" aca="1" ref="A1309" ca="1">INDEX(Company!$A:$A,RANDBETWEEN(5,COUNTA(Company!$A:$A) + 1),1)</f>
        <v>6a51143286b03064a49cc2acbee63c09a0682d33</v>
      </c>
      <c r="B1309" s="7" t="str">
        <f ca="1">VLOOKUP($A1309,Company!$A:$B,2,FALSE)</f>
        <v>ACME Corporation</v>
      </c>
      <c r="C1309" s="5">
        <f t="shared" si="140"/>
        <v>1305</v>
      </c>
      <c r="D1309" s="5" t="str" cm="1">
        <f t="array" ref="D1309">SHA1HASH($C1309)</f>
        <v>6dd367bb38ab6306c4913a15392fd8131fbca403</v>
      </c>
      <c r="E1309" s="6">
        <v>1</v>
      </c>
      <c r="F1309" s="7">
        <f ca="1">IF($C1309 = 1 + N("Presidente"),
    127,
    IF($C1309 = 2 + N("Vice-Presidente"),
        72,
        IF($C1309 = 3 + N("Secretária bilíngue"),
            13,
            RANDBETWEEN(5,COUNT(Name!$A:$A) + 1)
        )
    )
)</f>
        <v>15</v>
      </c>
      <c r="G1309" s="7" t="str">
        <f ca="1">VLOOKUP($F1309,Name!$A:$B,2,FALSE)</f>
        <v>Alexandre</v>
      </c>
      <c r="H1309" s="7">
        <f ca="1" xml:space="preserve">
IF($C1309 = 1,
    0,
    RANDBETWEEN(5,COUNT('Last name'!$A:$A) + 1)
)</f>
        <v>78</v>
      </c>
      <c r="I1309" s="7" t="str">
        <f ca="1" xml:space="preserve">
IF($C1309 = 1 + N("Presidente"),
    "de Orléans e Bragança",
    VLOOKUP($H1309,'Last name'!$A:$B,2,FALSE) &amp; " " &amp; VLOOKUP(RANDBETWEEN(5,COUNT('Last name'!$A:$A) + 1),'Last name'!$A:$B,2,FALSE)
)</f>
        <v>Esteves Greco</v>
      </c>
      <c r="J1309" s="7" t="str">
        <f t="shared" ca="1" si="141"/>
        <v>Alexandre Esteves Greco</v>
      </c>
      <c r="K1309" s="7" t="str" cm="1">
        <f t="array" aca="1" ref="K1309" ca="1">SHA1HASH($J1309)</f>
        <v>16d0a26773bed69ae13c4a5255d9a9a7a5304bb3</v>
      </c>
      <c r="L1309" s="7" cm="1">
        <f t="array" aca="1" ref="L1309" ca="1">INDEX(States!$A:$A,RANDBETWEEN(5,COUNTA(States!$A:$A) + 1),1)</f>
        <v>13</v>
      </c>
      <c r="M1309" s="7" t="str">
        <f ca="1">$L1309 &amp; "|" &amp; VLOOKUP($L1309,States!$A:$B,2,FALSE)</f>
        <v>13|6c05c76e5be517ed7b1a09bc941ed381b630f0fd</v>
      </c>
      <c r="N1309" s="7" t="str">
        <f ca="1">VLOOKUP($F1309,Name!$A:$C,3,FALSE)</f>
        <v>M</v>
      </c>
      <c r="O1309" s="7" t="str">
        <f ca="1">VLOOKUP($N1309,Gender!$A:$B,2,FALSE)</f>
        <v>Male</v>
      </c>
      <c r="P1309" s="7" t="str" cm="1">
        <f t="array" aca="1" ref="P1309" ca="1">INDEX('Marital status'!$A:$A,RANDBETWEEN(5,COUNTA('Marital status'!$A:$A) + 1),1)</f>
        <v>93ac84f4e0bd5c1c97b670a12a7fff6af89fb6b3</v>
      </c>
      <c r="Q1309" s="7" t="str">
        <f ca="1">VLOOKUP($P1309,'Marital status'!$A:$B,2,FALSE)</f>
        <v>DIVORCED</v>
      </c>
      <c r="R1309" s="7">
        <f t="shared" ca="1" si="142"/>
        <v>7</v>
      </c>
      <c r="S1309" s="7" t="e">
        <f ca="1">VLOOKUP($R1309,Race!$A:$B,2,FALSE)</f>
        <v>#N/A</v>
      </c>
      <c r="T1309" s="8">
        <f t="shared" ca="1" si="143"/>
        <v>21952</v>
      </c>
      <c r="U1309" s="6">
        <f t="shared" ca="1" si="144"/>
        <v>7</v>
      </c>
      <c r="V1309" s="8" t="str">
        <f ca="1">VLOOKUP($U1309,Education!$A:$B,2,FALSE)</f>
        <v>Undergraduate degree</v>
      </c>
      <c r="W1309" s="7">
        <f ca="1" xml:space="preserve">
  IF(OR($Y1309 = 5, $Y1309 = 6, $Y1309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09" s="7" t="str">
        <f ca="1">VLOOKUP($W1309,Department!$A:$B,2,FALSE)</f>
        <v>Operations</v>
      </c>
      <c r="Y1309" s="6">
        <f t="shared" ca="1" si="145"/>
        <v>10</v>
      </c>
      <c r="Z1309" s="7" t="str">
        <f ca="1">VLOOKUP($Y1309,Role!$A:$B,2,FALSE)</f>
        <v>Trainee</v>
      </c>
      <c r="AA1309" s="6" t="str">
        <f t="shared" ca="1" si="146"/>
        <v/>
      </c>
      <c r="AB1309" s="7" t="str">
        <f ca="1" xml:space="preserve">
IF($AA1309 &lt;&gt; "",
    VLOOKUP($AA1309,Level!$A:$B,2,FALSE),
    ""
)</f>
        <v/>
      </c>
      <c r="AC1309" s="1">
        <f ca="1" xml:space="preserve">
IF($Y1309 = 5 + N("Presidente"),
    27000,
    IF($Y1309 = 6 + N("Vice-presidente"),
        23000,
        IF(OR($Y1309 = 8, $Y1309= 13, $Y1309 = 12) + N("Secretária bilíngue ou coordenador ou especialista"),
            8000,
            IF($Y1309 = 7 + N("Diretor"),
                15000,
                IF($Y1309 = 14 + N("Gerente"),
                    12000,
                    IF($Y1309 = 9 + N("Estagiário"),
                        705,
                        IF($Y1309 = 10 + N("Trainee"),
                            805,
                            IF($Y1309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IF($U1309 = 7,
  500,
  IF($U1309 = 8,
    1000,
    IF($U1309 = 9,
      1500,
      IF($U1309 = 10,
        2000,
        0
      )
    )
  )
)
+
N("Adicional no salário por área")
+
IF($W1309 = 14 + N("Tecnologia da Informação"),
  120,
  IF($W1309 = 16 + N("Vendas"),
    110,
    IF($W1309 = 15 + N("Jurídico"),
      100,
      IF(OR($W1309 = 8, $W1309 = 9, $W1309 = 11) + N("Recursos humanos ou comercial ou comunicação e marketing"),
        80,
        0
      )
    )
  )
)
+
N("Adicionando pegadinha")
+
IF(AND($W1309 = 16, $U1309 = 9, $Y1309 = 11, $AA1309 = 5) + N("Se for de vendas, com mestrado, analista sênior"),
  IF($R1309 = 5,
    100,
    0
  )
  +
  IF($N1309 = "M",
    200,
    0
  ),
  0
)</f>
        <v>1305</v>
      </c>
      <c r="AD13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$A1309  &amp; ", "   &amp;
$C1309  &amp; ", "   &amp;
$E1309  &amp; ", '"  &amp;
$J1309  &amp; "', '" &amp;
$N1309  &amp; "', "  &amp;
$R1309  &amp; ", '"  &amp;
TEXT($T1309,"dd/mm/aaaa")  &amp; "', "   &amp;
$U1309  &amp; ", "   &amp;
$W1309  &amp; ", "   &amp;
$Y1309  &amp; ", "   &amp;
IF($AA1309 &lt;&gt; "", $AA1309, "NULL")  &amp; ", "   &amp;
$AC1309  &amp; ");"</f>
        <v>INSERT INTO bi4all.fac_employees (id_company_fk, id_employee_pk, flg_active, employee_name, id_gender_fk, id_race_fk, birthday, id_schooling_fk, id_department_fk, id_role_fk, id_level_fk, salary) VALUES (6a51143286b03064a49cc2acbee63c09a0682d33, 1305, 1, 'Alexandre Esteves Greco', 'M', 7, '06/02/1960', 7, 10, 10, NULL, 1305);</v>
      </c>
    </row>
    <row r="1310" spans="1:30" ht="14.25" customHeight="1" x14ac:dyDescent="0.2">
      <c r="A1310" s="7" t="str" cm="1">
        <f t="array" aca="1" ref="A1310" ca="1">INDEX(Company!$A:$A,RANDBETWEEN(5,COUNTA(Company!$A:$A) + 1),1)</f>
        <v>6a51143286b03064a49cc2acbee63c09a0682d33</v>
      </c>
      <c r="B1310" s="7" t="str">
        <f ca="1">VLOOKUP($A1310,Company!$A:$B,2,FALSE)</f>
        <v>ACME Corporation</v>
      </c>
      <c r="C1310" s="5">
        <f t="shared" si="140"/>
        <v>1306</v>
      </c>
      <c r="D1310" s="5" t="str" cm="1">
        <f t="array" ref="D1310">SHA1HASH($C1310)</f>
        <v>f148ceee33a52e839b0dfea3393bf0a507d46855</v>
      </c>
      <c r="E1310" s="6">
        <v>1</v>
      </c>
      <c r="F1310" s="7">
        <f ca="1">IF($C1310 = 1 + N("Presidente"),
    127,
    IF($C1310 = 2 + N("Vice-Presidente"),
        72,
        IF($C1310 = 3 + N("Secretária bilíngue"),
            13,
            RANDBETWEEN(5,COUNT(Name!$A:$A) + 1)
        )
    )
)</f>
        <v>188</v>
      </c>
      <c r="G1310" s="7" t="str">
        <f ca="1">VLOOKUP($F1310,Name!$A:$B,2,FALSE)</f>
        <v>João Lucas</v>
      </c>
      <c r="H1310" s="7">
        <f ca="1" xml:space="preserve">
IF($C1310 = 1,
    0,
    RANDBETWEEN(5,COUNT('Last name'!$A:$A) + 1)
)</f>
        <v>130</v>
      </c>
      <c r="I1310" s="7" t="str">
        <f ca="1" xml:space="preserve">
IF($C1310 = 1 + N("Presidente"),
    "de Orléans e Bragança",
    VLOOKUP($H1310,'Last name'!$A:$B,2,FALSE) &amp; " " &amp; VLOOKUP(RANDBETWEEN(5,COUNT('Last name'!$A:$A) + 1),'Last name'!$A:$B,2,FALSE)
)</f>
        <v>Monteiro Borba</v>
      </c>
      <c r="J1310" s="7" t="str">
        <f t="shared" ca="1" si="141"/>
        <v>João Lucas Monteiro Borba</v>
      </c>
      <c r="K1310" s="7" t="str" cm="1">
        <f t="array" aca="1" ref="K1310" ca="1">SHA1HASH($J1310)</f>
        <v>cc3aa5491f8e1cff10da367248af710f4c949521</v>
      </c>
      <c r="L1310" s="7" cm="1">
        <f t="array" aca="1" ref="L1310" ca="1">INDEX(States!$A:$A,RANDBETWEEN(5,COUNTA(States!$A:$A) + 1),1)</f>
        <v>6</v>
      </c>
      <c r="M1310" s="7" t="str">
        <f ca="1">$L1310 &amp; "|" &amp; VLOOKUP($L1310,States!$A:$B,2,FALSE)</f>
        <v>6|990f6b5f2170b43d022d539b1260b5f1af889998</v>
      </c>
      <c r="N1310" s="7" t="str">
        <f ca="1">VLOOKUP($F1310,Name!$A:$C,3,FALSE)</f>
        <v>M</v>
      </c>
      <c r="O1310" s="7" t="str">
        <f ca="1">VLOOKUP($N1310,Gender!$A:$B,2,FALSE)</f>
        <v>Male</v>
      </c>
      <c r="P1310" s="7" t="str" cm="1">
        <f t="array" aca="1" ref="P1310" ca="1">INDEX('Marital status'!$A:$A,RANDBETWEEN(5,COUNTA('Marital status'!$A:$A) + 1),1)</f>
        <v>459031b19ec5bbd3b3dbc0a9dcf2cb6e6c6f7848</v>
      </c>
      <c r="Q1310" s="7" t="str">
        <f ca="1">VLOOKUP($P1310,'Marital status'!$A:$B,2,FALSE)</f>
        <v xml:space="preserve">Widowed </v>
      </c>
      <c r="R1310" s="7">
        <f t="shared" ca="1" si="142"/>
        <v>5</v>
      </c>
      <c r="S1310" s="7" t="e">
        <f ca="1">VLOOKUP($R1310,Race!$A:$B,2,FALSE)</f>
        <v>#N/A</v>
      </c>
      <c r="T1310" s="8">
        <f t="shared" ca="1" si="143"/>
        <v>17652</v>
      </c>
      <c r="U1310" s="6">
        <f t="shared" ca="1" si="144"/>
        <v>7</v>
      </c>
      <c r="V1310" s="8" t="str">
        <f ca="1">VLOOKUP($U1310,Education!$A:$B,2,FALSE)</f>
        <v>Undergraduate degree</v>
      </c>
      <c r="W1310" s="7">
        <f ca="1" xml:space="preserve">
  IF(OR($Y1310 = 5, $Y1310 = 6, $Y1310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310" s="7" t="str">
        <f ca="1">VLOOKUP($W1310,Department!$A:$B,2,FALSE)</f>
        <v>Controlling</v>
      </c>
      <c r="Y1310" s="6">
        <f t="shared" ca="1" si="145"/>
        <v>11</v>
      </c>
      <c r="Z1310" s="7" t="str">
        <f ca="1">VLOOKUP($Y1310,Role!$A:$B,2,FALSE)</f>
        <v>Analyst</v>
      </c>
      <c r="AA1310" s="6">
        <f t="shared" ca="1" si="146"/>
        <v>5</v>
      </c>
      <c r="AB1310" s="7" t="str">
        <f ca="1" xml:space="preserve">
IF($AA1310 &lt;&gt; "",
    VLOOKUP($AA1310,Level!$A:$B,2,FALSE),
    ""
)</f>
        <v>Junior</v>
      </c>
      <c r="AC1310" s="1">
        <f ca="1" xml:space="preserve">
IF($Y1310 = 5 + N("Presidente"),
    27000,
    IF($Y1310 = 6 + N("Vice-presidente"),
        23000,
        IF(OR($Y1310 = 8, $Y1310= 13, $Y1310 = 12) + N("Secretária bilíngue ou coordenador ou especialista"),
            8000,
            IF($Y1310 = 7 + N("Diretor"),
                15000,
                IF($Y1310 = 14 + N("Gerente"),
                    12000,
                    IF($Y1310 = 9 + N("Estagiário"),
                        705,
                        IF($Y1310 = 10 + N("Trainee"),
                            805,
                            IF($Y1310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IF($U1310 = 7,
  500,
  IF($U1310 = 8,
    1000,
    IF($U1310 = 9,
      1500,
      IF($U1310 = 10,
        2000,
        0
      )
    )
  )
)
+
N("Adicional no salário por área")
+
IF($W1310 = 14 + N("Tecnologia da Informação"),
  120,
  IF($W1310 = 16 + N("Vendas"),
    110,
    IF($W1310 = 15 + N("Jurídico"),
      100,
      IF(OR($W1310 = 8, $W1310 = 9, $W1310 = 11) + N("Recursos humanos ou comercial ou comunicação e marketing"),
        80,
        0
      )
    )
  )
)
+
N("Adicionando pegadinha")
+
IF(AND($W1310 = 16, $U1310 = 9, $Y1310 = 11, $AA1310 = 5) + N("Se for de vendas, com mestrado, analista sênior"),
  IF($R1310 = 5,
    100,
    0
  )
  +
  IF($N1310 = "M",
    200,
    0
  ),
  0
)</f>
        <v>2500</v>
      </c>
      <c r="AD13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$A1310  &amp; ", "   &amp;
$C1310  &amp; ", "   &amp;
$E1310  &amp; ", '"  &amp;
$J1310  &amp; "', '" &amp;
$N1310  &amp; "', "  &amp;
$R1310  &amp; ", '"  &amp;
TEXT($T1310,"dd/mm/aaaa")  &amp; "', "   &amp;
$U1310  &amp; ", "   &amp;
$W1310  &amp; ", "   &amp;
$Y1310  &amp; ", "   &amp;
IF($AA1310 &lt;&gt; "", $AA1310, "NULL")  &amp; ", "   &amp;
$AC1310  &amp; ");"</f>
        <v>INSERT INTO bi4all.fac_employees (id_company_fk, id_employee_pk, flg_active, employee_name, id_gender_fk, id_race_fk, birthday, id_schooling_fk, id_department_fk, id_role_fk, id_level_fk, salary) VALUES (6a51143286b03064a49cc2acbee63c09a0682d33, 1306, 1, 'João Lucas Monteiro Borba', 'M', 5, '29/04/1948', 7, 12, 11, 5, 2500);</v>
      </c>
    </row>
    <row r="1311" spans="1:30" ht="14.25" customHeight="1" x14ac:dyDescent="0.2">
      <c r="A1311" s="7" t="str" cm="1">
        <f t="array" aca="1" ref="A1311" ca="1">INDEX(Company!$A:$A,RANDBETWEEN(5,COUNTA(Company!$A:$A) + 1),1)</f>
        <v>6a51143286b03064a49cc2acbee63c09a0682d33</v>
      </c>
      <c r="B1311" s="7" t="str">
        <f ca="1">VLOOKUP($A1311,Company!$A:$B,2,FALSE)</f>
        <v>ACME Corporation</v>
      </c>
      <c r="C1311" s="5">
        <f t="shared" si="140"/>
        <v>1307</v>
      </c>
      <c r="D1311" s="5" t="str" cm="1">
        <f t="array" ref="D1311">SHA1HASH($C1311)</f>
        <v>40b4efaaa821a3b5b1282b8c60e1b82c3b05baae</v>
      </c>
      <c r="E1311" s="6">
        <v>1</v>
      </c>
      <c r="F1311" s="7">
        <f ca="1">IF($C1311 = 1 + N("Presidente"),
    127,
    IF($C1311 = 2 + N("Vice-Presidente"),
        72,
        IF($C1311 = 3 + N("Secretária bilíngue"),
            13,
            RANDBETWEEN(5,COUNT(Name!$A:$A) + 1)
        )
    )
)</f>
        <v>263</v>
      </c>
      <c r="G1311" s="7" t="str">
        <f ca="1">VLOOKUP($F1311,Name!$A:$B,2,FALSE)</f>
        <v>Maria Fernanda</v>
      </c>
      <c r="H1311" s="7">
        <f ca="1" xml:space="preserve">
IF($C1311 = 1,
    0,
    RANDBETWEEN(5,COUNT('Last name'!$A:$A) + 1)
)</f>
        <v>92</v>
      </c>
      <c r="I1311" s="7" t="str">
        <f ca="1" xml:space="preserve">
IF($C1311 = 1 + N("Presidente"),
    "de Orléans e Bragança",
    VLOOKUP($H1311,'Last name'!$A:$B,2,FALSE) &amp; " " &amp; VLOOKUP(RANDBETWEEN(5,COUNT('Last name'!$A:$A) + 1),'Last name'!$A:$B,2,FALSE)
)</f>
        <v>Freitas Pimenta</v>
      </c>
      <c r="J1311" s="7" t="str">
        <f t="shared" ca="1" si="141"/>
        <v>Maria Fernanda Freitas Pimenta</v>
      </c>
      <c r="K1311" s="7" t="str" cm="1">
        <f t="array" aca="1" ref="K1311" ca="1">SHA1HASH($J1311)</f>
        <v>e7a8faecfd07719c3acb792cf266864a9c202ad0</v>
      </c>
      <c r="L1311" s="7" cm="1">
        <f t="array" aca="1" ref="L1311" ca="1">INDEX(States!$A:$A,RANDBETWEEN(5,COUNTA(States!$A:$A) + 1),1)</f>
        <v>19</v>
      </c>
      <c r="M1311" s="7" t="str">
        <f ca="1">$L1311 &amp; "|" &amp; VLOOKUP($L1311,States!$A:$B,2,FALSE)</f>
        <v>19|bd4a752045e2a790745f147976385d85d6dbdece</v>
      </c>
      <c r="N1311" s="7" t="str">
        <f ca="1">VLOOKUP($F1311,Name!$A:$C,3,FALSE)</f>
        <v>F</v>
      </c>
      <c r="O1311" s="7" t="str">
        <f ca="1">VLOOKUP($N1311,Gender!$A:$B,2,FALSE)</f>
        <v>Female</v>
      </c>
      <c r="P1311" s="7" t="str" cm="1">
        <f t="array" aca="1" ref="P1311" ca="1">INDEX('Marital status'!$A:$A,RANDBETWEEN(5,COUNTA('Marital status'!$A:$A) + 1),1)</f>
        <v>3266897012b6dcc5723033bc25891bf99efcff6f</v>
      </c>
      <c r="Q1311" s="7" t="str">
        <f ca="1">VLOOKUP($P1311,'Marital status'!$A:$B,2,FALSE)</f>
        <v>MarrieD</v>
      </c>
      <c r="R1311" s="7">
        <f t="shared" ca="1" si="142"/>
        <v>8</v>
      </c>
      <c r="S1311" s="7" t="e">
        <f ca="1">VLOOKUP($R1311,Race!$A:$B,2,FALSE)</f>
        <v>#N/A</v>
      </c>
      <c r="T1311" s="8">
        <f t="shared" ca="1" si="143"/>
        <v>25808</v>
      </c>
      <c r="U1311" s="6">
        <f t="shared" ca="1" si="144"/>
        <v>7</v>
      </c>
      <c r="V1311" s="8" t="str">
        <f ca="1">VLOOKUP($U1311,Education!$A:$B,2,FALSE)</f>
        <v>Undergraduate degree</v>
      </c>
      <c r="W1311" s="7">
        <f ca="1" xml:space="preserve">
  IF(OR($Y1311 = 5, $Y1311 = 6, $Y1311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311" s="7" t="str">
        <f ca="1">VLOOKUP($W1311,Department!$A:$B,2,FALSE)</f>
        <v>Communication &amp; Marketing</v>
      </c>
      <c r="Y1311" s="6">
        <f t="shared" ca="1" si="145"/>
        <v>10</v>
      </c>
      <c r="Z1311" s="7" t="str">
        <f ca="1">VLOOKUP($Y1311,Role!$A:$B,2,FALSE)</f>
        <v>Trainee</v>
      </c>
      <c r="AA1311" s="6" t="str">
        <f t="shared" ca="1" si="146"/>
        <v/>
      </c>
      <c r="AB1311" s="7" t="str">
        <f ca="1" xml:space="preserve">
IF($AA1311 &lt;&gt; "",
    VLOOKUP($AA1311,Level!$A:$B,2,FALSE),
    ""
)</f>
        <v/>
      </c>
      <c r="AC1311" s="1">
        <f ca="1" xml:space="preserve">
IF($Y1311 = 5 + N("Presidente"),
    27000,
    IF($Y1311 = 6 + N("Vice-presidente"),
        23000,
        IF(OR($Y1311 = 8, $Y1311= 13, $Y1311 = 12) + N("Secretária bilíngue ou coordenador ou especialista"),
            8000,
            IF($Y1311 = 7 + N("Diretor"),
                15000,
                IF($Y1311 = 14 + N("Gerente"),
                    12000,
                    IF($Y1311 = 9 + N("Estagiário"),
                        705,
                        IF($Y1311 = 10 + N("Trainee"),
                            805,
                            IF($Y1311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IF($U1311 = 7,
  500,
  IF($U1311 = 8,
    1000,
    IF($U1311 = 9,
      1500,
      IF($U1311 = 10,
        2000,
        0
      )
    )
  )
)
+
N("Adicional no salário por área")
+
IF($W1311 = 14 + N("Tecnologia da Informação"),
  120,
  IF($W1311 = 16 + N("Vendas"),
    110,
    IF($W1311 = 15 + N("Jurídico"),
      100,
      IF(OR($W1311 = 8, $W1311 = 9, $W1311 = 11) + N("Recursos humanos ou comercial ou comunicação e marketing"),
        80,
        0
      )
    )
  )
)
+
N("Adicionando pegadinha")
+
IF(AND($W1311 = 16, $U1311 = 9, $Y1311 = 11, $AA1311 = 5) + N("Se for de vendas, com mestrado, analista sênior"),
  IF($R1311 = 5,
    100,
    0
  )
  +
  IF($N1311 = "M",
    200,
    0
  ),
  0
)</f>
        <v>1385</v>
      </c>
      <c r="AD13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$A1311  &amp; ", "   &amp;
$C1311  &amp; ", "   &amp;
$E1311  &amp; ", '"  &amp;
$J1311  &amp; "', '" &amp;
$N1311  &amp; "', "  &amp;
$R1311  &amp; ", '"  &amp;
TEXT($T1311,"dd/mm/aaaa")  &amp; "', "   &amp;
$U1311  &amp; ", "   &amp;
$W1311  &amp; ", "   &amp;
$Y1311  &amp; ", "   &amp;
IF($AA1311 &lt;&gt; "", $AA1311, "NULL")  &amp; ", "   &amp;
$AC1311  &amp; ");"</f>
        <v>INSERT INTO bi4all.fac_employees (id_company_fk, id_employee_pk, flg_active, employee_name, id_gender_fk, id_race_fk, birthday, id_schooling_fk, id_department_fk, id_role_fk, id_level_fk, salary) VALUES (6a51143286b03064a49cc2acbee63c09a0682d33, 1307, 1, 'Maria Fernanda Freitas Pimenta', 'F', 8, '28/08/1970', 7, 11, 10, NULL, 1385);</v>
      </c>
    </row>
    <row r="1312" spans="1:30" ht="14.25" customHeight="1" x14ac:dyDescent="0.2">
      <c r="A1312" s="7" t="str" cm="1">
        <f t="array" aca="1" ref="A1312" ca="1">INDEX(Company!$A:$A,RANDBETWEEN(5,COUNTA(Company!$A:$A) + 1),1)</f>
        <v>6a51143286b03064a49cc2acbee63c09a0682d33</v>
      </c>
      <c r="B1312" s="7" t="str">
        <f ca="1">VLOOKUP($A1312,Company!$A:$B,2,FALSE)</f>
        <v>ACME Corporation</v>
      </c>
      <c r="C1312" s="5">
        <f t="shared" si="140"/>
        <v>1308</v>
      </c>
      <c r="D1312" s="5" t="str" cm="1">
        <f t="array" ref="D1312">SHA1HASH($C1312)</f>
        <v>72a13254fd4075afc60cbc5a7ad2a70066999fef</v>
      </c>
      <c r="E1312" s="6">
        <v>1</v>
      </c>
      <c r="F1312" s="7">
        <f ca="1">IF($C1312 = 1 + N("Presidente"),
    127,
    IF($C1312 = 2 + N("Vice-Presidente"),
        72,
        IF($C1312 = 3 + N("Secretária bilíngue"),
            13,
            RANDBETWEEN(5,COUNT(Name!$A:$A) + 1)
        )
    )
)</f>
        <v>232</v>
      </c>
      <c r="G1312" s="7" t="str">
        <f ca="1">VLOOKUP($F1312,Name!$A:$B,2,FALSE)</f>
        <v>Lorenzo</v>
      </c>
      <c r="H1312" s="7">
        <f ca="1" xml:space="preserve">
IF($C1312 = 1,
    0,
    RANDBETWEEN(5,COUNT('Last name'!$A:$A) + 1)
)</f>
        <v>126</v>
      </c>
      <c r="I1312" s="7" t="str">
        <f ca="1" xml:space="preserve">
IF($C1312 = 1 + N("Presidente"),
    "de Orléans e Bragança",
    VLOOKUP($H1312,'Last name'!$A:$B,2,FALSE) &amp; " " &amp; VLOOKUP(RANDBETWEEN(5,COUNT('Last name'!$A:$A) + 1),'Last name'!$A:$B,2,FALSE)
)</f>
        <v>Mello Brasil</v>
      </c>
      <c r="J1312" s="7" t="str">
        <f t="shared" ca="1" si="141"/>
        <v>Lorenzo Mello Brasil</v>
      </c>
      <c r="K1312" s="7" t="str" cm="1">
        <f t="array" aca="1" ref="K1312" ca="1">SHA1HASH($J1312)</f>
        <v>49fb14b583bf0dee3894ce90b3bcea06dd5b9d3e</v>
      </c>
      <c r="L1312" s="7" cm="1">
        <f t="array" aca="1" ref="L1312" ca="1">INDEX(States!$A:$A,RANDBETWEEN(5,COUNTA(States!$A:$A) + 1),1)</f>
        <v>18</v>
      </c>
      <c r="M1312" s="7" t="str">
        <f ca="1">$L1312 &amp; "|" &amp; VLOOKUP($L1312,States!$A:$B,2,FALSE)</f>
        <v>18|4c829e7753eab86056bb8157601420a362debf31</v>
      </c>
      <c r="N1312" s="7" t="str">
        <f ca="1">VLOOKUP($F1312,Name!$A:$C,3,FALSE)</f>
        <v>M</v>
      </c>
      <c r="O1312" s="7" t="str">
        <f ca="1">VLOOKUP($N1312,Gender!$A:$B,2,FALSE)</f>
        <v>Male</v>
      </c>
      <c r="P1312" s="7" t="str" cm="1">
        <f t="array" aca="1" ref="P1312" ca="1">INDEX('Marital status'!$A:$A,RANDBETWEEN(5,COUNTA('Marital status'!$A:$A) + 1),1)</f>
        <v>3266897012b6dcc5723033bc25891bf99efcff6f</v>
      </c>
      <c r="Q1312" s="7" t="str">
        <f ca="1">VLOOKUP($P1312,'Marital status'!$A:$B,2,FALSE)</f>
        <v>MarrieD</v>
      </c>
      <c r="R1312" s="7">
        <f t="shared" ca="1" si="142"/>
        <v>5</v>
      </c>
      <c r="S1312" s="7" t="e">
        <f ca="1">VLOOKUP($R1312,Race!$A:$B,2,FALSE)</f>
        <v>#N/A</v>
      </c>
      <c r="T1312" s="8">
        <f t="shared" ca="1" si="143"/>
        <v>24095</v>
      </c>
      <c r="U1312" s="6">
        <f t="shared" ca="1" si="144"/>
        <v>7</v>
      </c>
      <c r="V1312" s="8" t="str">
        <f ca="1">VLOOKUP($U1312,Education!$A:$B,2,FALSE)</f>
        <v>Undergraduate degree</v>
      </c>
      <c r="W1312" s="7">
        <f ca="1" xml:space="preserve">
  IF(OR($Y1312 = 5, $Y1312 = 6, $Y1312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312" s="7" t="str">
        <f ca="1">VLOOKUP($W1312,Department!$A:$B,2,FALSE)</f>
        <v>Communication &amp; Marketing</v>
      </c>
      <c r="Y1312" s="6">
        <f t="shared" ca="1" si="145"/>
        <v>11</v>
      </c>
      <c r="Z1312" s="7" t="str">
        <f ca="1">VLOOKUP($Y1312,Role!$A:$B,2,FALSE)</f>
        <v>Analyst</v>
      </c>
      <c r="AA1312" s="6">
        <f t="shared" ca="1" si="146"/>
        <v>7</v>
      </c>
      <c r="AB1312" s="7" t="str">
        <f ca="1" xml:space="preserve">
IF($AA1312 &lt;&gt; "",
    VLOOKUP($AA1312,Level!$A:$B,2,FALSE),
    ""
)</f>
        <v>Senior</v>
      </c>
      <c r="AC1312" s="1">
        <f ca="1" xml:space="preserve">
IF($Y1312 = 5 + N("Presidente"),
    27000,
    IF($Y1312 = 6 + N("Vice-presidente"),
        23000,
        IF(OR($Y1312 = 8, $Y1312= 13, $Y1312 = 12) + N("Secretária bilíngue ou coordenador ou especialista"),
            8000,
            IF($Y1312 = 7 + N("Diretor"),
                15000,
                IF($Y1312 = 14 + N("Gerente"),
                    12000,
                    IF($Y1312 = 9 + N("Estagiário"),
                        705,
                        IF($Y1312 = 10 + N("Trainee"),
                            805,
                            IF($Y1312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IF($U1312 = 7,
  500,
  IF($U1312 = 8,
    1000,
    IF($U1312 = 9,
      1500,
      IF($U1312 = 10,
        2000,
        0
      )
    )
  )
)
+
N("Adicional no salário por área")
+
IF($W1312 = 14 + N("Tecnologia da Informação"),
  120,
  IF($W1312 = 16 + N("Vendas"),
    110,
    IF($W1312 = 15 + N("Jurídico"),
      100,
      IF(OR($W1312 = 8, $W1312 = 9, $W1312 = 11) + N("Recursos humanos ou comercial ou comunicação e marketing"),
        80,
        0
      )
    )
  )
)
+
N("Adicionando pegadinha")
+
IF(AND($W1312 = 16, $U1312 = 9, $Y1312 = 11, $AA1312 = 5) + N("Se for de vendas, com mestrado, analista sênior"),
  IF($R1312 = 5,
    100,
    0
  )
  +
  IF($N1312 = "M",
    200,
    0
  ),
  0
)</f>
        <v>2580</v>
      </c>
      <c r="AD13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$A1312  &amp; ", "   &amp;
$C1312  &amp; ", "   &amp;
$E1312  &amp; ", '"  &amp;
$J1312  &amp; "', '" &amp;
$N1312  &amp; "', "  &amp;
$R1312  &amp; ", '"  &amp;
TEXT($T1312,"dd/mm/aaaa")  &amp; "', "   &amp;
$U1312  &amp; ", "   &amp;
$W1312  &amp; ", "   &amp;
$Y1312  &amp; ", "   &amp;
IF($AA1312 &lt;&gt; "", $AA1312, "NULL")  &amp; ", "   &amp;
$AC1312  &amp; ");"</f>
        <v>INSERT INTO bi4all.fac_employees (id_company_fk, id_employee_pk, flg_active, employee_name, id_gender_fk, id_race_fk, birthday, id_schooling_fk, id_department_fk, id_role_fk, id_level_fk, salary) VALUES (6a51143286b03064a49cc2acbee63c09a0682d33, 1308, 1, 'Lorenzo Mello Brasil', 'M', 5, '19/12/1965', 7, 11, 11, 7, 2580);</v>
      </c>
    </row>
    <row r="1313" spans="1:30" ht="14.25" customHeight="1" x14ac:dyDescent="0.2">
      <c r="A1313" s="7" t="str" cm="1">
        <f t="array" aca="1" ref="A1313" ca="1">INDEX(Company!$A:$A,RANDBETWEEN(5,COUNTA(Company!$A:$A) + 1),1)</f>
        <v>6a51143286b03064a49cc2acbee63c09a0682d33</v>
      </c>
      <c r="B1313" s="7" t="str">
        <f ca="1">VLOOKUP($A1313,Company!$A:$B,2,FALSE)</f>
        <v>ACME Corporation</v>
      </c>
      <c r="C1313" s="5">
        <f t="shared" si="140"/>
        <v>1309</v>
      </c>
      <c r="D1313" s="5" t="str" cm="1">
        <f t="array" ref="D1313">SHA1HASH($C1313)</f>
        <v>c0a117eea10d8f6bcef0d75f59157b6c33ebf591</v>
      </c>
      <c r="E1313" s="6">
        <v>1</v>
      </c>
      <c r="F1313" s="7">
        <f ca="1">IF($C1313 = 1 + N("Presidente"),
    127,
    IF($C1313 = 2 + N("Vice-Presidente"),
        72,
        IF($C1313 = 3 + N("Secretária bilíngue"),
            13,
            RANDBETWEEN(5,COUNT(Name!$A:$A) + 1)
        )
    )
)</f>
        <v>341</v>
      </c>
      <c r="G1313" s="7" t="str">
        <f ca="1">VLOOKUP($F1313,Name!$A:$B,2,FALSE)</f>
        <v>Theo</v>
      </c>
      <c r="H1313" s="7">
        <f ca="1" xml:space="preserve">
IF($C1313 = 1,
    0,
    RANDBETWEEN(5,COUNT('Last name'!$A:$A) + 1)
)</f>
        <v>60</v>
      </c>
      <c r="I1313" s="7" t="str">
        <f ca="1" xml:space="preserve">
IF($C1313 = 1 + N("Presidente"),
    "de Orléans e Bragança",
    VLOOKUP($H1313,'Last name'!$A:$B,2,FALSE) &amp; " " &amp; VLOOKUP(RANDBETWEEN(5,COUNT('Last name'!$A:$A) + 1),'Last name'!$A:$B,2,FALSE)
)</f>
        <v>Carneiro Cândido</v>
      </c>
      <c r="J1313" s="7" t="str">
        <f t="shared" ca="1" si="141"/>
        <v>Theo Carneiro Cândido</v>
      </c>
      <c r="K1313" s="7" t="str" cm="1">
        <f t="array" aca="1" ref="K1313" ca="1">SHA1HASH($J1313)</f>
        <v>70cb4f68985b25b6d392de67c0b3bea9639de5b3</v>
      </c>
      <c r="L1313" s="7" cm="1">
        <f t="array" aca="1" ref="L1313" ca="1">INDEX(States!$A:$A,RANDBETWEEN(5,COUNTA(States!$A:$A) + 1),1)</f>
        <v>9</v>
      </c>
      <c r="M1313" s="7" t="str">
        <f ca="1">$L1313 &amp; "|" &amp; VLOOKUP($L1313,States!$A:$B,2,FALSE)</f>
        <v>9|68b7ab1daf7c594d71db682ca70a5cb187f0524f</v>
      </c>
      <c r="N1313" s="7" t="str">
        <f ca="1">VLOOKUP($F1313,Name!$A:$C,3,FALSE)</f>
        <v>M</v>
      </c>
      <c r="O1313" s="7" t="str">
        <f ca="1">VLOOKUP($N1313,Gender!$A:$B,2,FALSE)</f>
        <v>Male</v>
      </c>
      <c r="P1313" s="7" t="str" cm="1">
        <f t="array" aca="1" ref="P1313" ca="1">INDEX('Marital status'!$A:$A,RANDBETWEEN(5,COUNTA('Marital status'!$A:$A) + 1),1)</f>
        <v>459031b19ec5bbd3b3dbc0a9dcf2cb6e6c6f7848</v>
      </c>
      <c r="Q1313" s="7" t="str">
        <f ca="1">VLOOKUP($P1313,'Marital status'!$A:$B,2,FALSE)</f>
        <v xml:space="preserve">Widowed </v>
      </c>
      <c r="R1313" s="7">
        <f t="shared" ca="1" si="142"/>
        <v>5</v>
      </c>
      <c r="S1313" s="7" t="e">
        <f ca="1">VLOOKUP($R1313,Race!$A:$B,2,FALSE)</f>
        <v>#N/A</v>
      </c>
      <c r="T1313" s="8">
        <f t="shared" ca="1" si="143"/>
        <v>29369</v>
      </c>
      <c r="U1313" s="6">
        <f t="shared" ca="1" si="144"/>
        <v>7</v>
      </c>
      <c r="V1313" s="8" t="str">
        <f ca="1">VLOOKUP($U1313,Education!$A:$B,2,FALSE)</f>
        <v>Undergraduate degree</v>
      </c>
      <c r="W1313" s="7">
        <f ca="1" xml:space="preserve">
  IF(OR($Y1313 = 5, $Y1313 = 6, $Y1313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313" s="7" t="str">
        <f ca="1">VLOOKUP($W1313,Department!$A:$B,2,FALSE)</f>
        <v>Administration</v>
      </c>
      <c r="Y1313" s="6">
        <f t="shared" ca="1" si="145"/>
        <v>9</v>
      </c>
      <c r="Z1313" s="7" t="str">
        <f ca="1">VLOOKUP($Y1313,Role!$A:$B,2,FALSE)</f>
        <v>Intern</v>
      </c>
      <c r="AA1313" s="6" t="str">
        <f t="shared" ca="1" si="146"/>
        <v/>
      </c>
      <c r="AB1313" s="7" t="str">
        <f ca="1" xml:space="preserve">
IF($AA1313 &lt;&gt; "",
    VLOOKUP($AA1313,Level!$A:$B,2,FALSE),
    ""
)</f>
        <v/>
      </c>
      <c r="AC1313" s="1">
        <f ca="1" xml:space="preserve">
IF($Y1313 = 5 + N("Presidente"),
    27000,
    IF($Y1313 = 6 + N("Vice-presidente"),
        23000,
        IF(OR($Y1313 = 8, $Y1313= 13, $Y1313 = 12) + N("Secretária bilíngue ou coordenador ou especialista"),
            8000,
            IF($Y1313 = 7 + N("Diretor"),
                15000,
                IF($Y1313 = 14 + N("Gerente"),
                    12000,
                    IF($Y1313 = 9 + N("Estagiário"),
                        705,
                        IF($Y1313 = 10 + N("Trainee"),
                            805,
                            IF($Y1313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IF($U1313 = 7,
  500,
  IF($U1313 = 8,
    1000,
    IF($U1313 = 9,
      1500,
      IF($U1313 = 10,
        2000,
        0
      )
    )
  )
)
+
N("Adicional no salário por área")
+
IF($W1313 = 14 + N("Tecnologia da Informação"),
  120,
  IF($W1313 = 16 + N("Vendas"),
    110,
    IF($W1313 = 15 + N("Jurídico"),
      100,
      IF(OR($W1313 = 8, $W1313 = 9, $W1313 = 11) + N("Recursos humanos ou comercial ou comunicação e marketing"),
        80,
        0
      )
    )
  )
)
+
N("Adicionando pegadinha")
+
IF(AND($W1313 = 16, $U1313 = 9, $Y1313 = 11, $AA1313 = 5) + N("Se for de vendas, com mestrado, analista sênior"),
  IF($R1313 = 5,
    100,
    0
  )
  +
  IF($N1313 = "M",
    200,
    0
  ),
  0
)</f>
        <v>1205</v>
      </c>
      <c r="AD13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$A1313  &amp; ", "   &amp;
$C1313  &amp; ", "   &amp;
$E1313  &amp; ", '"  &amp;
$J1313  &amp; "', '" &amp;
$N1313  &amp; "', "  &amp;
$R1313  &amp; ", '"  &amp;
TEXT($T1313,"dd/mm/aaaa")  &amp; "', "   &amp;
$U1313  &amp; ", "   &amp;
$W1313  &amp; ", "   &amp;
$Y1313  &amp; ", "   &amp;
IF($AA1313 &lt;&gt; "", $AA1313, "NULL")  &amp; ", "   &amp;
$AC1313  &amp; ");"</f>
        <v>INSERT INTO bi4all.fac_employees (id_company_fk, id_employee_pk, flg_active, employee_name, id_gender_fk, id_race_fk, birthday, id_schooling_fk, id_department_fk, id_role_fk, id_level_fk, salary) VALUES (6a51143286b03064a49cc2acbee63c09a0682d33, 1309, 1, 'Theo Carneiro Cândido', 'M', 5, '28/05/1980', 7, 6, 9, NULL, 1205);</v>
      </c>
    </row>
    <row r="1314" spans="1:30" ht="14.25" customHeight="1" x14ac:dyDescent="0.2">
      <c r="A1314" s="7" t="str" cm="1">
        <f t="array" aca="1" ref="A1314" ca="1">INDEX(Company!$A:$A,RANDBETWEEN(5,COUNTA(Company!$A:$A) + 1),1)</f>
        <v>6a51143286b03064a49cc2acbee63c09a0682d33</v>
      </c>
      <c r="B1314" s="7" t="str">
        <f ca="1">VLOOKUP($A1314,Company!$A:$B,2,FALSE)</f>
        <v>ACME Corporation</v>
      </c>
      <c r="C1314" s="5">
        <f t="shared" si="140"/>
        <v>1310</v>
      </c>
      <c r="D1314" s="5" t="str" cm="1">
        <f t="array" ref="D1314">SHA1HASH($C1314)</f>
        <v>9147343d9851d9a4727fab30d6594b416109e55a</v>
      </c>
      <c r="E1314" s="6">
        <v>1</v>
      </c>
      <c r="F1314" s="7">
        <f ca="1">IF($C1314 = 1 + N("Presidente"),
    127,
    IF($C1314 = 2 + N("Vice-Presidente"),
        72,
        IF($C1314 = 3 + N("Secretária bilíngue"),
            13,
            RANDBETWEEN(5,COUNT(Name!$A:$A) + 1)
        )
    )
)</f>
        <v>322</v>
      </c>
      <c r="G1314" s="7" t="str">
        <f ca="1">VLOOKUP($F1314,Name!$A:$B,2,FALSE)</f>
        <v>Pietro</v>
      </c>
      <c r="H1314" s="7">
        <f ca="1" xml:space="preserve">
IF($C1314 = 1,
    0,
    RANDBETWEEN(5,COUNT('Last name'!$A:$A) + 1)
)</f>
        <v>74</v>
      </c>
      <c r="I1314" s="7" t="str">
        <f ca="1" xml:space="preserve">
IF($C1314 = 1 + N("Presidente"),
    "de Orléans e Bragança",
    VLOOKUP($H1314,'Last name'!$A:$B,2,FALSE) &amp; " " &amp; VLOOKUP(RANDBETWEEN(5,COUNT('Last name'!$A:$A) + 1),'Last name'!$A:$B,2,FALSE)
)</f>
        <v>Dias Barreto</v>
      </c>
      <c r="J1314" s="7" t="str">
        <f t="shared" ca="1" si="141"/>
        <v>Pietro Dias Barreto</v>
      </c>
      <c r="K1314" s="7" t="str" cm="1">
        <f t="array" aca="1" ref="K1314" ca="1">SHA1HASH($J1314)</f>
        <v>e28bb75c061807d2d57cddd518bfb89bfe8dcac9</v>
      </c>
      <c r="L1314" s="7" cm="1">
        <f t="array" aca="1" ref="L1314" ca="1">INDEX(States!$A:$A,RANDBETWEEN(5,COUNTA(States!$A:$A) + 1),1)</f>
        <v>7</v>
      </c>
      <c r="M1314" s="7" t="str">
        <f ca="1">$L1314 &amp; "|" &amp; VLOOKUP($L1314,States!$A:$B,2,FALSE)</f>
        <v>7|f2e12883042f184299ea408f79a5077ec107e25e</v>
      </c>
      <c r="N1314" s="7" t="str">
        <f ca="1">VLOOKUP($F1314,Name!$A:$C,3,FALSE)</f>
        <v>M</v>
      </c>
      <c r="O1314" s="7" t="str">
        <f ca="1">VLOOKUP($N1314,Gender!$A:$B,2,FALSE)</f>
        <v>Male</v>
      </c>
      <c r="P1314" s="7" t="str" cm="1">
        <f t="array" aca="1" ref="P1314" ca="1">INDEX('Marital status'!$A:$A,RANDBETWEEN(5,COUNTA('Marital status'!$A:$A) + 1),1)</f>
        <v>459031b19ec5bbd3b3dbc0a9dcf2cb6e6c6f7848</v>
      </c>
      <c r="Q1314" s="7" t="str">
        <f ca="1">VLOOKUP($P1314,'Marital status'!$A:$B,2,FALSE)</f>
        <v xml:space="preserve">Widowed </v>
      </c>
      <c r="R1314" s="7">
        <f t="shared" ca="1" si="142"/>
        <v>5</v>
      </c>
      <c r="S1314" s="7" t="e">
        <f ca="1">VLOOKUP($R1314,Race!$A:$B,2,FALSE)</f>
        <v>#N/A</v>
      </c>
      <c r="T1314" s="8">
        <f t="shared" ca="1" si="143"/>
        <v>18049</v>
      </c>
      <c r="U1314" s="6">
        <f t="shared" ca="1" si="144"/>
        <v>7</v>
      </c>
      <c r="V1314" s="8" t="str">
        <f ca="1">VLOOKUP($U1314,Education!$A:$B,2,FALSE)</f>
        <v>Undergraduate degree</v>
      </c>
      <c r="W1314" s="7">
        <f ca="1" xml:space="preserve">
  IF(OR($Y1314 = 5, $Y1314 = 6, $Y1314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314" s="7" t="str">
        <f ca="1">VLOOKUP($W1314,Department!$A:$B,2,FALSE)</f>
        <v>Administration</v>
      </c>
      <c r="Y1314" s="6">
        <f t="shared" ca="1" si="145"/>
        <v>11</v>
      </c>
      <c r="Z1314" s="7" t="str">
        <f ca="1">VLOOKUP($Y1314,Role!$A:$B,2,FALSE)</f>
        <v>Analyst</v>
      </c>
      <c r="AA1314" s="6">
        <f t="shared" ca="1" si="146"/>
        <v>7</v>
      </c>
      <c r="AB1314" s="7" t="str">
        <f ca="1" xml:space="preserve">
IF($AA1314 &lt;&gt; "",
    VLOOKUP($AA1314,Level!$A:$B,2,FALSE),
    ""
)</f>
        <v>Senior</v>
      </c>
      <c r="AC1314" s="1">
        <f ca="1" xml:space="preserve">
IF($Y1314 = 5 + N("Presidente"),
    27000,
    IF($Y1314 = 6 + N("Vice-presidente"),
        23000,
        IF(OR($Y1314 = 8, $Y1314= 13, $Y1314 = 12) + N("Secretária bilíngue ou coordenador ou especialista"),
            8000,
            IF($Y1314 = 7 + N("Diretor"),
                15000,
                IF($Y1314 = 14 + N("Gerente"),
                    12000,
                    IF($Y1314 = 9 + N("Estagiário"),
                        705,
                        IF($Y1314 = 10 + N("Trainee"),
                            805,
                            IF($Y1314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IF($U1314 = 7,
  500,
  IF($U1314 = 8,
    1000,
    IF($U1314 = 9,
      1500,
      IF($U1314 = 10,
        2000,
        0
      )
    )
  )
)
+
N("Adicional no salário por área")
+
IF($W1314 = 14 + N("Tecnologia da Informação"),
  120,
  IF($W1314 = 16 + N("Vendas"),
    110,
    IF($W1314 = 15 + N("Jurídico"),
      100,
      IF(OR($W1314 = 8, $W1314 = 9, $W1314 = 11) + N("Recursos humanos ou comercial ou comunicação e marketing"),
        80,
        0
      )
    )
  )
)
+
N("Adicionando pegadinha")
+
IF(AND($W1314 = 16, $U1314 = 9, $Y1314 = 11, $AA1314 = 5) + N("Se for de vendas, com mestrado, analista sênior"),
  IF($R1314 = 5,
    100,
    0
  )
  +
  IF($N1314 = "M",
    200,
    0
  ),
  0
)</f>
        <v>2500</v>
      </c>
      <c r="AD13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$A1314  &amp; ", "   &amp;
$C1314  &amp; ", "   &amp;
$E1314  &amp; ", '"  &amp;
$J1314  &amp; "', '" &amp;
$N1314  &amp; "', "  &amp;
$R1314  &amp; ", '"  &amp;
TEXT($T1314,"dd/mm/aaaa")  &amp; "', "   &amp;
$U1314  &amp; ", "   &amp;
$W1314  &amp; ", "   &amp;
$Y1314  &amp; ", "   &amp;
IF($AA1314 &lt;&gt; "", $AA1314, "NULL")  &amp; ", "   &amp;
$AC1314  &amp; ");"</f>
        <v>INSERT INTO bi4all.fac_employees (id_company_fk, id_employee_pk, flg_active, employee_name, id_gender_fk, id_race_fk, birthday, id_schooling_fk, id_department_fk, id_role_fk, id_level_fk, salary) VALUES (6a51143286b03064a49cc2acbee63c09a0682d33, 1310, 1, 'Pietro Dias Barreto', 'M', 5, '31/05/1949', 7, 6, 11, 7, 2500);</v>
      </c>
    </row>
    <row r="1315" spans="1:30" ht="14.25" customHeight="1" x14ac:dyDescent="0.2">
      <c r="A1315" s="7" t="str" cm="1">
        <f t="array" aca="1" ref="A1315" ca="1">INDEX(Company!$A:$A,RANDBETWEEN(5,COUNTA(Company!$A:$A) + 1),1)</f>
        <v>6a51143286b03064a49cc2acbee63c09a0682d33</v>
      </c>
      <c r="B1315" s="7" t="str">
        <f ca="1">VLOOKUP($A1315,Company!$A:$B,2,FALSE)</f>
        <v>ACME Corporation</v>
      </c>
      <c r="C1315" s="5">
        <f t="shared" si="140"/>
        <v>1311</v>
      </c>
      <c r="D1315" s="5" t="str" cm="1">
        <f t="array" ref="D1315">SHA1HASH($C1315)</f>
        <v>604cef8bcda23730df21feda765b26cd969af88e</v>
      </c>
      <c r="E1315" s="6">
        <v>1</v>
      </c>
      <c r="F1315" s="7">
        <f ca="1">IF($C1315 = 1 + N("Presidente"),
    127,
    IF($C1315 = 2 + N("Vice-Presidente"),
        72,
        IF($C1315 = 3 + N("Secretária bilíngue"),
            13,
            RANDBETWEEN(5,COUNT(Name!$A:$A) + 1)
        )
    )
)</f>
        <v>235</v>
      </c>
      <c r="G1315" s="7" t="str">
        <f ca="1">VLOOKUP($F1315,Name!$A:$B,2,FALSE)</f>
        <v>Luan</v>
      </c>
      <c r="H1315" s="7">
        <f ca="1" xml:space="preserve">
IF($C1315 = 1,
    0,
    RANDBETWEEN(5,COUNT('Last name'!$A:$A) + 1)
)</f>
        <v>161</v>
      </c>
      <c r="I1315" s="7" t="str">
        <f ca="1" xml:space="preserve">
IF($C1315 = 1 + N("Presidente"),
    "de Orléans e Bragança",
    VLOOKUP($H1315,'Last name'!$A:$B,2,FALSE) &amp; " " &amp; VLOOKUP(RANDBETWEEN(5,COUNT('Last name'!$A:$A) + 1),'Last name'!$A:$B,2,FALSE)
)</f>
        <v>Ribeiro Miranda</v>
      </c>
      <c r="J1315" s="7" t="str">
        <f t="shared" ca="1" si="141"/>
        <v>Luan Ribeiro Miranda</v>
      </c>
      <c r="K1315" s="7" t="str" cm="1">
        <f t="array" aca="1" ref="K1315" ca="1">SHA1HASH($J1315)</f>
        <v>6aa47e5db8901a2a2cd338be71fbd5cea773c3b3</v>
      </c>
      <c r="L1315" s="7" cm="1">
        <f t="array" aca="1" ref="L1315" ca="1">INDEX(States!$A:$A,RANDBETWEEN(5,COUNTA(States!$A:$A) + 1),1)</f>
        <v>14</v>
      </c>
      <c r="M1315" s="7" t="str">
        <f ca="1">$L1315 &amp; "|" &amp; VLOOKUP($L1315,States!$A:$B,2,FALSE)</f>
        <v>14|9b9a260c6946192b7ea8dcfb1d39940b66fe4460</v>
      </c>
      <c r="N1315" s="7" t="str">
        <f ca="1">VLOOKUP($F1315,Name!$A:$C,3,FALSE)</f>
        <v>M</v>
      </c>
      <c r="O1315" s="7" t="str">
        <f ca="1">VLOOKUP($N1315,Gender!$A:$B,2,FALSE)</f>
        <v>Male</v>
      </c>
      <c r="P1315" s="7" t="str" cm="1">
        <f t="array" aca="1" ref="P1315" ca="1">INDEX('Marital status'!$A:$A,RANDBETWEEN(5,COUNTA('Marital status'!$A:$A) + 1),1)</f>
        <v>3266897012b6dcc5723033bc25891bf99efcff6f</v>
      </c>
      <c r="Q1315" s="7" t="str">
        <f ca="1">VLOOKUP($P1315,'Marital status'!$A:$B,2,FALSE)</f>
        <v>MarrieD</v>
      </c>
      <c r="R1315" s="7">
        <f t="shared" ca="1" si="142"/>
        <v>5</v>
      </c>
      <c r="S1315" s="7" t="e">
        <f ca="1">VLOOKUP($R1315,Race!$A:$B,2,FALSE)</f>
        <v>#N/A</v>
      </c>
      <c r="T1315" s="8">
        <f t="shared" ca="1" si="143"/>
        <v>19309</v>
      </c>
      <c r="U1315" s="6">
        <f t="shared" ca="1" si="144"/>
        <v>7</v>
      </c>
      <c r="V1315" s="8" t="str">
        <f ca="1">VLOOKUP($U1315,Education!$A:$B,2,FALSE)</f>
        <v>Undergraduate degree</v>
      </c>
      <c r="W1315" s="7">
        <f ca="1" xml:space="preserve">
  IF(OR($Y1315 = 5, $Y1315 = 6, $Y1315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315" s="7" t="str">
        <f ca="1">VLOOKUP($W1315,Department!$A:$B,2,FALSE)</f>
        <v>Audit</v>
      </c>
      <c r="Y1315" s="6">
        <f t="shared" ca="1" si="145"/>
        <v>10</v>
      </c>
      <c r="Z1315" s="7" t="str">
        <f ca="1">VLOOKUP($Y1315,Role!$A:$B,2,FALSE)</f>
        <v>Trainee</v>
      </c>
      <c r="AA1315" s="6" t="str">
        <f t="shared" ca="1" si="146"/>
        <v/>
      </c>
      <c r="AB1315" s="7" t="str">
        <f ca="1" xml:space="preserve">
IF($AA1315 &lt;&gt; "",
    VLOOKUP($AA1315,Level!$A:$B,2,FALSE),
    ""
)</f>
        <v/>
      </c>
      <c r="AC1315" s="1">
        <f ca="1" xml:space="preserve">
IF($Y1315 = 5 + N("Presidente"),
    27000,
    IF($Y1315 = 6 + N("Vice-presidente"),
        23000,
        IF(OR($Y1315 = 8, $Y1315= 13, $Y1315 = 12) + N("Secretária bilíngue ou coordenador ou especialista"),
            8000,
            IF($Y1315 = 7 + N("Diretor"),
                15000,
                IF($Y1315 = 14 + N("Gerente"),
                    12000,
                    IF($Y1315 = 9 + N("Estagiário"),
                        705,
                        IF($Y1315 = 10 + N("Trainee"),
                            805,
                            IF($Y1315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IF($U1315 = 7,
  500,
  IF($U1315 = 8,
    1000,
    IF($U1315 = 9,
      1500,
      IF($U1315 = 10,
        2000,
        0
      )
    )
  )
)
+
N("Adicional no salário por área")
+
IF($W1315 = 14 + N("Tecnologia da Informação"),
  120,
  IF($W1315 = 16 + N("Vendas"),
    110,
    IF($W1315 = 15 + N("Jurídico"),
      100,
      IF(OR($W1315 = 8, $W1315 = 9, $W1315 = 11) + N("Recursos humanos ou comercial ou comunicação e marketing"),
        80,
        0
      )
    )
  )
)
+
N("Adicionando pegadinha")
+
IF(AND($W1315 = 16, $U1315 = 9, $Y1315 = 11, $AA1315 = 5) + N("Se for de vendas, com mestrado, analista sênior"),
  IF($R1315 = 5,
    100,
    0
  )
  +
  IF($N1315 = "M",
    200,
    0
  ),
  0
)</f>
        <v>1305</v>
      </c>
      <c r="AD13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$A1315  &amp; ", "   &amp;
$C1315  &amp; ", "   &amp;
$E1315  &amp; ", '"  &amp;
$J1315  &amp; "', '" &amp;
$N1315  &amp; "', "  &amp;
$R1315  &amp; ", '"  &amp;
TEXT($T1315,"dd/mm/aaaa")  &amp; "', "   &amp;
$U1315  &amp; ", "   &amp;
$W1315  &amp; ", "   &amp;
$Y1315  &amp; ", "   &amp;
IF($AA1315 &lt;&gt; "", $AA1315, "NULL")  &amp; ", "   &amp;
$AC1315  &amp; ");"</f>
        <v>INSERT INTO bi4all.fac_employees (id_company_fk, id_employee_pk, flg_active, employee_name, id_gender_fk, id_race_fk, birthday, id_schooling_fk, id_department_fk, id_role_fk, id_level_fk, salary) VALUES (6a51143286b03064a49cc2acbee63c09a0682d33, 1311, 1, 'Luan Ribeiro Miranda', 'M', 5, '11/11/1952', 7, 13, 10, NULL, 1305);</v>
      </c>
    </row>
    <row r="1316" spans="1:30" ht="14.25" customHeight="1" x14ac:dyDescent="0.2">
      <c r="A1316" s="7" t="str" cm="1">
        <f t="array" aca="1" ref="A1316" ca="1">INDEX(Company!$A:$A,RANDBETWEEN(5,COUNTA(Company!$A:$A) + 1),1)</f>
        <v>6a51143286b03064a49cc2acbee63c09a0682d33</v>
      </c>
      <c r="B1316" s="7" t="str">
        <f ca="1">VLOOKUP($A1316,Company!$A:$B,2,FALSE)</f>
        <v>ACME Corporation</v>
      </c>
      <c r="C1316" s="5">
        <f t="shared" si="140"/>
        <v>1312</v>
      </c>
      <c r="D1316" s="5" t="str" cm="1">
        <f t="array" ref="D1316">SHA1HASH($C1316)</f>
        <v>6a0129d59aa4967c0627c4c0803ae1a9a49f6ddd</v>
      </c>
      <c r="E1316" s="6">
        <v>1</v>
      </c>
      <c r="F1316" s="7">
        <f ca="1">IF($C1316 = 1 + N("Presidente"),
    127,
    IF($C1316 = 2 + N("Vice-Presidente"),
        72,
        IF($C1316 = 3 + N("Secretária bilíngue"),
            13,
            RANDBETWEEN(5,COUNT(Name!$A:$A) + 1)
        )
    )
)</f>
        <v>251</v>
      </c>
      <c r="G1316" s="7" t="str">
        <f ca="1">VLOOKUP($F1316,Name!$A:$B,2,FALSE)</f>
        <v>Maitê</v>
      </c>
      <c r="H1316" s="7">
        <f ca="1" xml:space="preserve">
IF($C1316 = 1,
    0,
    RANDBETWEEN(5,COUNT('Last name'!$A:$A) + 1)
)</f>
        <v>105</v>
      </c>
      <c r="I1316" s="7" t="str">
        <f ca="1" xml:space="preserve">
IF($C1316 = 1 + N("Presidente"),
    "de Orléans e Bragança",
    VLOOKUP($H1316,'Last name'!$A:$B,2,FALSE) &amp; " " &amp; VLOOKUP(RANDBETWEEN(5,COUNT('Last name'!$A:$A) + 1),'Last name'!$A:$B,2,FALSE)
)</f>
        <v>Junqueira Gouveia</v>
      </c>
      <c r="J1316" s="7" t="str">
        <f t="shared" ca="1" si="141"/>
        <v>Maitê Junqueira Gouveia</v>
      </c>
      <c r="K1316" s="7" t="str" cm="1">
        <f t="array" aca="1" ref="K1316" ca="1">SHA1HASH($J1316)</f>
        <v>d6bb3d4b131332a748dcbab3ae427f51806f71fb</v>
      </c>
      <c r="L1316" s="7" cm="1">
        <f t="array" aca="1" ref="L1316" ca="1">INDEX(States!$A:$A,RANDBETWEEN(5,COUNTA(States!$A:$A) + 1),1)</f>
        <v>11</v>
      </c>
      <c r="M1316" s="7" t="str">
        <f ca="1">$L1316 &amp; "|" &amp; VLOOKUP($L1316,States!$A:$B,2,FALSE)</f>
        <v>11|fe2c415e55f0a42317aa24885817f9de5cf497c6</v>
      </c>
      <c r="N1316" s="7" t="str">
        <f ca="1">VLOOKUP($F1316,Name!$A:$C,3,FALSE)</f>
        <v>F</v>
      </c>
      <c r="O1316" s="7" t="str">
        <f ca="1">VLOOKUP($N1316,Gender!$A:$B,2,FALSE)</f>
        <v>Female</v>
      </c>
      <c r="P1316" s="7" t="str" cm="1">
        <f t="array" aca="1" ref="P1316" ca="1">INDEX('Marital status'!$A:$A,RANDBETWEEN(5,COUNTA('Marital status'!$A:$A) + 1),1)</f>
        <v>459031b19ec5bbd3b3dbc0a9dcf2cb6e6c6f7848</v>
      </c>
      <c r="Q1316" s="7" t="str">
        <f ca="1">VLOOKUP($P1316,'Marital status'!$A:$B,2,FALSE)</f>
        <v xml:space="preserve">Widowed </v>
      </c>
      <c r="R1316" s="7">
        <f t="shared" ca="1" si="142"/>
        <v>6</v>
      </c>
      <c r="S1316" s="7" t="e">
        <f ca="1">VLOOKUP($R1316,Race!$A:$B,2,FALSE)</f>
        <v>#N/A</v>
      </c>
      <c r="T1316" s="8">
        <f t="shared" ca="1" si="143"/>
        <v>21890</v>
      </c>
      <c r="U1316" s="6">
        <f t="shared" ca="1" si="144"/>
        <v>8</v>
      </c>
      <c r="V1316" s="8" t="str">
        <f ca="1">VLOOKUP($U1316,Education!$A:$B,2,FALSE)</f>
        <v>Graduate school</v>
      </c>
      <c r="W1316" s="7">
        <f ca="1" xml:space="preserve">
  IF(OR($Y1316 = 5, $Y1316 = 6, $Y1316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316" s="7" t="str">
        <f ca="1">VLOOKUP($W1316,Department!$A:$B,2,FALSE)</f>
        <v>Audit</v>
      </c>
      <c r="Y1316" s="6">
        <f t="shared" ca="1" si="145"/>
        <v>11</v>
      </c>
      <c r="Z1316" s="7" t="str">
        <f ca="1">VLOOKUP($Y1316,Role!$A:$B,2,FALSE)</f>
        <v>Analyst</v>
      </c>
      <c r="AA1316" s="6">
        <f t="shared" ca="1" si="146"/>
        <v>7</v>
      </c>
      <c r="AB1316" s="7" t="str">
        <f ca="1" xml:space="preserve">
IF($AA1316 &lt;&gt; "",
    VLOOKUP($AA1316,Level!$A:$B,2,FALSE),
    ""
)</f>
        <v>Senior</v>
      </c>
      <c r="AC1316" s="1">
        <f ca="1" xml:space="preserve">
IF($Y1316 = 5 + N("Presidente"),
    27000,
    IF($Y1316 = 6 + N("Vice-presidente"),
        23000,
        IF(OR($Y1316 = 8, $Y1316= 13, $Y1316 = 12) + N("Secretária bilíngue ou coordenador ou especialista"),
            8000,
            IF($Y1316 = 7 + N("Diretor"),
                15000,
                IF($Y1316 = 14 + N("Gerente"),
                    12000,
                    IF($Y1316 = 9 + N("Estagiário"),
                        705,
                        IF($Y1316 = 10 + N("Trainee"),
                            805,
                            IF($Y1316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IF($U1316 = 7,
  500,
  IF($U1316 = 8,
    1000,
    IF($U1316 = 9,
      1500,
      IF($U1316 = 10,
        2000,
        0
      )
    )
  )
)
+
N("Adicional no salário por área")
+
IF($W1316 = 14 + N("Tecnologia da Informação"),
  120,
  IF($W1316 = 16 + N("Vendas"),
    110,
    IF($W1316 = 15 + N("Jurídico"),
      100,
      IF(OR($W1316 = 8, $W1316 = 9, $W1316 = 11) + N("Recursos humanos ou comercial ou comunicação e marketing"),
        80,
        0
      )
    )
  )
)
+
N("Adicionando pegadinha")
+
IF(AND($W1316 = 16, $U1316 = 9, $Y1316 = 11, $AA1316 = 5) + N("Se for de vendas, com mestrado, analista sênior"),
  IF($R1316 = 5,
    100,
    0
  )
  +
  IF($N1316 = "M",
    200,
    0
  ),
  0
)</f>
        <v>3000</v>
      </c>
      <c r="AD13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$A1316  &amp; ", "   &amp;
$C1316  &amp; ", "   &amp;
$E1316  &amp; ", '"  &amp;
$J1316  &amp; "', '" &amp;
$N1316  &amp; "', "  &amp;
$R1316  &amp; ", '"  &amp;
TEXT($T1316,"dd/mm/aaaa")  &amp; "', "   &amp;
$U1316  &amp; ", "   &amp;
$W1316  &amp; ", "   &amp;
$Y1316  &amp; ", "   &amp;
IF($AA1316 &lt;&gt; "", $AA1316, "NULL")  &amp; ", "   &amp;
$AC1316  &amp; ");"</f>
        <v>INSERT INTO bi4all.fac_employees (id_company_fk, id_employee_pk, flg_active, employee_name, id_gender_fk, id_race_fk, birthday, id_schooling_fk, id_department_fk, id_role_fk, id_level_fk, salary) VALUES (6a51143286b03064a49cc2acbee63c09a0682d33, 1312, 1, 'Maitê Junqueira Gouveia', 'F', 6, '06/12/1959', 8, 13, 11, 7, 3000);</v>
      </c>
    </row>
    <row r="1317" spans="1:30" ht="14.25" customHeight="1" x14ac:dyDescent="0.2">
      <c r="A1317" s="7" t="str" cm="1">
        <f t="array" aca="1" ref="A1317" ca="1">INDEX(Company!$A:$A,RANDBETWEEN(5,COUNTA(Company!$A:$A) + 1),1)</f>
        <v>6a51143286b03064a49cc2acbee63c09a0682d33</v>
      </c>
      <c r="B1317" s="7" t="str">
        <f ca="1">VLOOKUP($A1317,Company!$A:$B,2,FALSE)</f>
        <v>ACME Corporation</v>
      </c>
      <c r="C1317" s="5">
        <f t="shared" si="140"/>
        <v>1313</v>
      </c>
      <c r="D1317" s="5" t="str" cm="1">
        <f t="array" ref="D1317">SHA1HASH($C1317)</f>
        <v>23b36ea4f70670ae377a591fdc03d36a9bebb481</v>
      </c>
      <c r="E1317" s="6">
        <v>1</v>
      </c>
      <c r="F1317" s="7">
        <f ca="1">IF($C1317 = 1 + N("Presidente"),
    127,
    IF($C1317 = 2 + N("Vice-Presidente"),
        72,
        IF($C1317 = 3 + N("Secretária bilíngue"),
            13,
            RANDBETWEEN(5,COUNT(Name!$A:$A) + 1)
        )
    )
)</f>
        <v>104</v>
      </c>
      <c r="G1317" s="7" t="str">
        <f ca="1">VLOOKUP($F1317,Name!$A:$B,2,FALSE)</f>
        <v>Danylo</v>
      </c>
      <c r="H1317" s="7">
        <f ca="1" xml:space="preserve">
IF($C1317 = 1,
    0,
    RANDBETWEEN(5,COUNT('Last name'!$A:$A) + 1)
)</f>
        <v>165</v>
      </c>
      <c r="I1317" s="7" t="str">
        <f ca="1" xml:space="preserve">
IF($C1317 = 1 + N("Presidente"),
    "de Orléans e Bragança",
    VLOOKUP($H1317,'Last name'!$A:$B,2,FALSE) &amp; " " &amp; VLOOKUP(RANDBETWEEN(5,COUNT('Last name'!$A:$A) + 1),'Last name'!$A:$B,2,FALSE)
)</f>
        <v>Rocha Botelho</v>
      </c>
      <c r="J1317" s="7" t="str">
        <f t="shared" ca="1" si="141"/>
        <v>Danylo Rocha Botelho</v>
      </c>
      <c r="K1317" s="7" t="str" cm="1">
        <f t="array" aca="1" ref="K1317" ca="1">SHA1HASH($J1317)</f>
        <v>7ce371d7f45ec28fb92d79a30269da1e4dfdf64b</v>
      </c>
      <c r="L1317" s="7" cm="1">
        <f t="array" aca="1" ref="L1317" ca="1">INDEX(States!$A:$A,RANDBETWEEN(5,COUNTA(States!$A:$A) + 1),1)</f>
        <v>9</v>
      </c>
      <c r="M1317" s="7" t="str">
        <f ca="1">$L1317 &amp; "|" &amp; VLOOKUP($L1317,States!$A:$B,2,FALSE)</f>
        <v>9|68b7ab1daf7c594d71db682ca70a5cb187f0524f</v>
      </c>
      <c r="N1317" s="7" t="str">
        <f ca="1">VLOOKUP($F1317,Name!$A:$C,3,FALSE)</f>
        <v>M</v>
      </c>
      <c r="O1317" s="7" t="str">
        <f ca="1">VLOOKUP($N1317,Gender!$A:$B,2,FALSE)</f>
        <v>Male</v>
      </c>
      <c r="P1317" s="7" t="str" cm="1">
        <f t="array" aca="1" ref="P1317" ca="1">INDEX('Marital status'!$A:$A,RANDBETWEEN(5,COUNTA('Marital status'!$A:$A) + 1),1)</f>
        <v>459031b19ec5bbd3b3dbc0a9dcf2cb6e6c6f7848</v>
      </c>
      <c r="Q1317" s="7" t="str">
        <f ca="1">VLOOKUP($P1317,'Marital status'!$A:$B,2,FALSE)</f>
        <v xml:space="preserve">Widowed </v>
      </c>
      <c r="R1317" s="7">
        <f t="shared" ca="1" si="142"/>
        <v>5</v>
      </c>
      <c r="S1317" s="7" t="e">
        <f ca="1">VLOOKUP($R1317,Race!$A:$B,2,FALSE)</f>
        <v>#N/A</v>
      </c>
      <c r="T1317" s="8">
        <f t="shared" ca="1" si="143"/>
        <v>24677</v>
      </c>
      <c r="U1317" s="6">
        <f t="shared" ca="1" si="144"/>
        <v>7</v>
      </c>
      <c r="V1317" s="8" t="str">
        <f ca="1">VLOOKUP($U1317,Education!$A:$B,2,FALSE)</f>
        <v>Undergraduate degree</v>
      </c>
      <c r="W1317" s="7">
        <f ca="1" xml:space="preserve">
  IF(OR($Y1317 = 5, $Y1317 = 6, $Y1317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17" s="7" t="str">
        <f ca="1">VLOOKUP($W1317,Department!$A:$B,2,FALSE)</f>
        <v>Operations</v>
      </c>
      <c r="Y1317" s="6">
        <f t="shared" ca="1" si="145"/>
        <v>9</v>
      </c>
      <c r="Z1317" s="7" t="str">
        <f ca="1">VLOOKUP($Y1317,Role!$A:$B,2,FALSE)</f>
        <v>Intern</v>
      </c>
      <c r="AA1317" s="6" t="str">
        <f t="shared" ca="1" si="146"/>
        <v/>
      </c>
      <c r="AB1317" s="7" t="str">
        <f ca="1" xml:space="preserve">
IF($AA1317 &lt;&gt; "",
    VLOOKUP($AA1317,Level!$A:$B,2,FALSE),
    ""
)</f>
        <v/>
      </c>
      <c r="AC1317" s="1">
        <f ca="1" xml:space="preserve">
IF($Y1317 = 5 + N("Presidente"),
    27000,
    IF($Y1317 = 6 + N("Vice-presidente"),
        23000,
        IF(OR($Y1317 = 8, $Y1317= 13, $Y1317 = 12) + N("Secretária bilíngue ou coordenador ou especialista"),
            8000,
            IF($Y1317 = 7 + N("Diretor"),
                15000,
                IF($Y1317 = 14 + N("Gerente"),
                    12000,
                    IF($Y1317 = 9 + N("Estagiário"),
                        705,
                        IF($Y1317 = 10 + N("Trainee"),
                            805,
                            IF($Y1317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IF($U1317 = 7,
  500,
  IF($U1317 = 8,
    1000,
    IF($U1317 = 9,
      1500,
      IF($U1317 = 10,
        2000,
        0
      )
    )
  )
)
+
N("Adicional no salário por área")
+
IF($W1317 = 14 + N("Tecnologia da Informação"),
  120,
  IF($W1317 = 16 + N("Vendas"),
    110,
    IF($W1317 = 15 + N("Jurídico"),
      100,
      IF(OR($W1317 = 8, $W1317 = 9, $W1317 = 11) + N("Recursos humanos ou comercial ou comunicação e marketing"),
        80,
        0
      )
    )
  )
)
+
N("Adicionando pegadinha")
+
IF(AND($W1317 = 16, $U1317 = 9, $Y1317 = 11, $AA1317 = 5) + N("Se for de vendas, com mestrado, analista sênior"),
  IF($R1317 = 5,
    100,
    0
  )
  +
  IF($N1317 = "M",
    200,
    0
  ),
  0
)</f>
        <v>1205</v>
      </c>
      <c r="AD13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$A1317  &amp; ", "   &amp;
$C1317  &amp; ", "   &amp;
$E1317  &amp; ", '"  &amp;
$J1317  &amp; "', '" &amp;
$N1317  &amp; "', "  &amp;
$R1317  &amp; ", '"  &amp;
TEXT($T1317,"dd/mm/aaaa")  &amp; "', "   &amp;
$U1317  &amp; ", "   &amp;
$W1317  &amp; ", "   &amp;
$Y1317  &amp; ", "   &amp;
IF($AA1317 &lt;&gt; "", $AA1317, "NULL")  &amp; ", "   &amp;
$AC1317  &amp; ");"</f>
        <v>INSERT INTO bi4all.fac_employees (id_company_fk, id_employee_pk, flg_active, employee_name, id_gender_fk, id_race_fk, birthday, id_schooling_fk, id_department_fk, id_role_fk, id_level_fk, salary) VALUES (6a51143286b03064a49cc2acbee63c09a0682d33, 1313, 1, 'Danylo Rocha Botelho', 'M', 5, '24/07/1967', 7, 10, 9, NULL, 1205);</v>
      </c>
    </row>
    <row r="1318" spans="1:30" ht="14.25" customHeight="1" x14ac:dyDescent="0.2">
      <c r="A1318" s="7" t="str" cm="1">
        <f t="array" aca="1" ref="A1318" ca="1">INDEX(Company!$A:$A,RANDBETWEEN(5,COUNTA(Company!$A:$A) + 1),1)</f>
        <v>6a51143286b03064a49cc2acbee63c09a0682d33</v>
      </c>
      <c r="B1318" s="7" t="str">
        <f ca="1">VLOOKUP($A1318,Company!$A:$B,2,FALSE)</f>
        <v>ACME Corporation</v>
      </c>
      <c r="C1318" s="5">
        <f t="shared" si="140"/>
        <v>1314</v>
      </c>
      <c r="D1318" s="5" t="str" cm="1">
        <f t="array" ref="D1318">SHA1HASH($C1318)</f>
        <v>209cbd7df48248f976f6dd4817b07c208e0730a2</v>
      </c>
      <c r="E1318" s="6">
        <v>1</v>
      </c>
      <c r="F1318" s="7">
        <f ca="1">IF($C1318 = 1 + N("Presidente"),
    127,
    IF($C1318 = 2 + N("Vice-Presidente"),
        72,
        IF($C1318 = 3 + N("Secretária bilíngue"),
            13,
            RANDBETWEEN(5,COUNT(Name!$A:$A) + 1)
        )
    )
)</f>
        <v>146</v>
      </c>
      <c r="G1318" s="7" t="str">
        <f ca="1">VLOOKUP($F1318,Name!$A:$B,2,FALSE)</f>
        <v>Francisco</v>
      </c>
      <c r="H1318" s="7">
        <f ca="1" xml:space="preserve">
IF($C1318 = 1,
    0,
    RANDBETWEEN(5,COUNT('Last name'!$A:$A) + 1)
)</f>
        <v>43</v>
      </c>
      <c r="I1318" s="7" t="str">
        <f ca="1" xml:space="preserve">
IF($C1318 = 1 + N("Presidente"),
    "de Orléans e Bragança",
    VLOOKUP($H1318,'Last name'!$A:$B,2,FALSE) &amp; " " &amp; VLOOKUP(RANDBETWEEN(5,COUNT('Last name'!$A:$A) + 1),'Last name'!$A:$B,2,FALSE)
)</f>
        <v>Borges Alencar</v>
      </c>
      <c r="J1318" s="7" t="str">
        <f t="shared" ca="1" si="141"/>
        <v>Francisco Borges Alencar</v>
      </c>
      <c r="K1318" s="7" t="str" cm="1">
        <f t="array" aca="1" ref="K1318" ca="1">SHA1HASH($J1318)</f>
        <v>3590e1e9943a7590d06b7a34f565a9bd211024bb</v>
      </c>
      <c r="L1318" s="7" cm="1">
        <f t="array" aca="1" ref="L1318" ca="1">INDEX(States!$A:$A,RANDBETWEEN(5,COUNTA(States!$A:$A) + 1),1)</f>
        <v>8</v>
      </c>
      <c r="M1318" s="7" t="str">
        <f ca="1">$L1318 &amp; "|" &amp; VLOOKUP($L1318,States!$A:$B,2,FALSE)</f>
        <v>8|56e287872c65203bf88dd1921405bbc5594d8531</v>
      </c>
      <c r="N1318" s="7" t="str">
        <f ca="1">VLOOKUP($F1318,Name!$A:$C,3,FALSE)</f>
        <v>M</v>
      </c>
      <c r="O1318" s="7" t="str">
        <f ca="1">VLOOKUP($N1318,Gender!$A:$B,2,FALSE)</f>
        <v>Male</v>
      </c>
      <c r="P1318" s="7" t="str" cm="1">
        <f t="array" aca="1" ref="P1318" ca="1">INDEX('Marital status'!$A:$A,RANDBETWEEN(5,COUNTA('Marital status'!$A:$A) + 1),1)</f>
        <v>3266897012b6dcc5723033bc25891bf99efcff6f</v>
      </c>
      <c r="Q1318" s="7" t="str">
        <f ca="1">VLOOKUP($P1318,'Marital status'!$A:$B,2,FALSE)</f>
        <v>MarrieD</v>
      </c>
      <c r="R1318" s="7">
        <f t="shared" ca="1" si="142"/>
        <v>5</v>
      </c>
      <c r="S1318" s="7" t="e">
        <f ca="1">VLOOKUP($R1318,Race!$A:$B,2,FALSE)</f>
        <v>#N/A</v>
      </c>
      <c r="T1318" s="8">
        <f t="shared" ca="1" si="143"/>
        <v>23766</v>
      </c>
      <c r="U1318" s="6">
        <f t="shared" ca="1" si="144"/>
        <v>8</v>
      </c>
      <c r="V1318" s="8" t="str">
        <f ca="1">VLOOKUP($U1318,Education!$A:$B,2,FALSE)</f>
        <v>Graduate school</v>
      </c>
      <c r="W1318" s="7">
        <f ca="1" xml:space="preserve">
  IF(OR($Y1318 = 5, $Y1318 = 6, $Y1318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318" s="7" t="str">
        <f ca="1">VLOOKUP($W1318,Department!$A:$B,2,FALSE)</f>
        <v>Commercial</v>
      </c>
      <c r="Y1318" s="6">
        <f t="shared" ca="1" si="145"/>
        <v>11</v>
      </c>
      <c r="Z1318" s="7" t="str">
        <f ca="1">VLOOKUP($Y1318,Role!$A:$B,2,FALSE)</f>
        <v>Analyst</v>
      </c>
      <c r="AA1318" s="6">
        <f t="shared" ca="1" si="146"/>
        <v>6</v>
      </c>
      <c r="AB1318" s="7" t="str">
        <f ca="1" xml:space="preserve">
IF($AA1318 &lt;&gt; "",
    VLOOKUP($AA1318,Level!$A:$B,2,FALSE),
    ""
)</f>
        <v>Pleno</v>
      </c>
      <c r="AC1318" s="1">
        <f ca="1" xml:space="preserve">
IF($Y1318 = 5 + N("Presidente"),
    27000,
    IF($Y1318 = 6 + N("Vice-presidente"),
        23000,
        IF(OR($Y1318 = 8, $Y1318= 13, $Y1318 = 12) + N("Secretária bilíngue ou coordenador ou especialista"),
            8000,
            IF($Y1318 = 7 + N("Diretor"),
                15000,
                IF($Y1318 = 14 + N("Gerente"),
                    12000,
                    IF($Y1318 = 9 + N("Estagiário"),
                        705,
                        IF($Y1318 = 10 + N("Trainee"),
                            805,
                            IF($Y1318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IF($U1318 = 7,
  500,
  IF($U1318 = 8,
    1000,
    IF($U1318 = 9,
      1500,
      IF($U1318 = 10,
        2000,
        0
      )
    )
  )
)
+
N("Adicional no salário por área")
+
IF($W1318 = 14 + N("Tecnologia da Informação"),
  120,
  IF($W1318 = 16 + N("Vendas"),
    110,
    IF($W1318 = 15 + N("Jurídico"),
      100,
      IF(OR($W1318 = 8, $W1318 = 9, $W1318 = 11) + N("Recursos humanos ou comercial ou comunicação e marketing"),
        80,
        0
      )
    )
  )
)
+
N("Adicionando pegadinha")
+
IF(AND($W1318 = 16, $U1318 = 9, $Y1318 = 11, $AA1318 = 5) + N("Se for de vendas, com mestrado, analista sênior"),
  IF($R1318 = 5,
    100,
    0
  )
  +
  IF($N1318 = "M",
    200,
    0
  ),
  0
)</f>
        <v>3080</v>
      </c>
      <c r="AD13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$A1318  &amp; ", "   &amp;
$C1318  &amp; ", "   &amp;
$E1318  &amp; ", '"  &amp;
$J1318  &amp; "', '" &amp;
$N1318  &amp; "', "  &amp;
$R1318  &amp; ", '"  &amp;
TEXT($T1318,"dd/mm/aaaa")  &amp; "', "   &amp;
$U1318  &amp; ", "   &amp;
$W1318  &amp; ", "   &amp;
$Y1318  &amp; ", "   &amp;
IF($AA1318 &lt;&gt; "", $AA1318, "NULL")  &amp; ", "   &amp;
$AC1318  &amp; ");"</f>
        <v>INSERT INTO bi4all.fac_employees (id_company_fk, id_employee_pk, flg_active, employee_name, id_gender_fk, id_race_fk, birthday, id_schooling_fk, id_department_fk, id_role_fk, id_level_fk, salary) VALUES (6a51143286b03064a49cc2acbee63c09a0682d33, 1314, 1, 'Francisco Borges Alencar', 'M', 5, '24/01/1965', 8, 9, 11, 6, 3080);</v>
      </c>
    </row>
    <row r="1319" spans="1:30" ht="14.25" customHeight="1" x14ac:dyDescent="0.2">
      <c r="A1319" s="7" t="str" cm="1">
        <f t="array" aca="1" ref="A1319" ca="1">INDEX(Company!$A:$A,RANDBETWEEN(5,COUNTA(Company!$A:$A) + 1),1)</f>
        <v>6a51143286b03064a49cc2acbee63c09a0682d33</v>
      </c>
      <c r="B1319" s="7" t="str">
        <f ca="1">VLOOKUP($A1319,Company!$A:$B,2,FALSE)</f>
        <v>ACME Corporation</v>
      </c>
      <c r="C1319" s="5">
        <f t="shared" si="140"/>
        <v>1315</v>
      </c>
      <c r="D1319" s="5" t="str" cm="1">
        <f t="array" ref="D1319">SHA1HASH($C1319)</f>
        <v>a3625f643c5dfb9c0cee12e29c57fe264fbd4fef</v>
      </c>
      <c r="E1319" s="6">
        <v>1</v>
      </c>
      <c r="F1319" s="7">
        <f ca="1">IF($C1319 = 1 + N("Presidente"),
    127,
    IF($C1319 = 2 + N("Vice-Presidente"),
        72,
        IF($C1319 = 3 + N("Secretária bilíngue"),
            13,
            RANDBETWEEN(5,COUNT(Name!$A:$A) + 1)
        )
    )
)</f>
        <v>276</v>
      </c>
      <c r="G1319" s="7" t="str">
        <f ca="1">VLOOKUP($F1319,Name!$A:$B,2,FALSE)</f>
        <v>Mariah</v>
      </c>
      <c r="H1319" s="7">
        <f ca="1" xml:space="preserve">
IF($C1319 = 1,
    0,
    RANDBETWEEN(5,COUNT('Last name'!$A:$A) + 1)
)</f>
        <v>42</v>
      </c>
      <c r="I1319" s="7" t="str">
        <f ca="1" xml:space="preserve">
IF($C1319 = 1 + N("Presidente"),
    "de Orléans e Bragança",
    VLOOKUP($H1319,'Last name'!$A:$B,2,FALSE) &amp; " " &amp; VLOOKUP(RANDBETWEEN(5,COUNT('Last name'!$A:$A) + 1),'Last name'!$A:$B,2,FALSE)
)</f>
        <v>Borba Campos</v>
      </c>
      <c r="J1319" s="7" t="str">
        <f t="shared" ca="1" si="141"/>
        <v>Mariah Borba Campos</v>
      </c>
      <c r="K1319" s="7" t="str" cm="1">
        <f t="array" aca="1" ref="K1319" ca="1">SHA1HASH($J1319)</f>
        <v>670f9646f913ca757211f4f36db09a4c89f38228</v>
      </c>
      <c r="L1319" s="7" cm="1">
        <f t="array" aca="1" ref="L1319" ca="1">INDEX(States!$A:$A,RANDBETWEEN(5,COUNTA(States!$A:$A) + 1),1)</f>
        <v>14</v>
      </c>
      <c r="M1319" s="7" t="str">
        <f ca="1">$L1319 &amp; "|" &amp; VLOOKUP($L1319,States!$A:$B,2,FALSE)</f>
        <v>14|9b9a260c6946192b7ea8dcfb1d39940b66fe4460</v>
      </c>
      <c r="N1319" s="7" t="str">
        <f ca="1">VLOOKUP($F1319,Name!$A:$C,3,FALSE)</f>
        <v>F</v>
      </c>
      <c r="O1319" s="7" t="str">
        <f ca="1">VLOOKUP($N1319,Gender!$A:$B,2,FALSE)</f>
        <v>Female</v>
      </c>
      <c r="P1319" s="7" t="str" cm="1">
        <f t="array" aca="1" ref="P1319" ca="1">INDEX('Marital status'!$A:$A,RANDBETWEEN(5,COUNTA('Marital status'!$A:$A) + 1),1)</f>
        <v>459031b19ec5bbd3b3dbc0a9dcf2cb6e6c6f7848</v>
      </c>
      <c r="Q1319" s="7" t="str">
        <f ca="1">VLOOKUP($P1319,'Marital status'!$A:$B,2,FALSE)</f>
        <v xml:space="preserve">Widowed </v>
      </c>
      <c r="R1319" s="7">
        <f t="shared" ca="1" si="142"/>
        <v>5</v>
      </c>
      <c r="S1319" s="7" t="e">
        <f ca="1">VLOOKUP($R1319,Race!$A:$B,2,FALSE)</f>
        <v>#N/A</v>
      </c>
      <c r="T1319" s="8">
        <f t="shared" ca="1" si="143"/>
        <v>18950</v>
      </c>
      <c r="U1319" s="6">
        <f t="shared" ca="1" si="144"/>
        <v>7</v>
      </c>
      <c r="V1319" s="8" t="str">
        <f ca="1">VLOOKUP($U1319,Education!$A:$B,2,FALSE)</f>
        <v>Undergraduate degree</v>
      </c>
      <c r="W1319" s="7">
        <f ca="1" xml:space="preserve">
  IF(OR($Y1319 = 5, $Y1319 = 6, $Y1319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319" s="7" t="str">
        <f ca="1">VLOOKUP($W1319,Department!$A:$B,2,FALSE)</f>
        <v>Audit</v>
      </c>
      <c r="Y1319" s="6">
        <f t="shared" ca="1" si="145"/>
        <v>9</v>
      </c>
      <c r="Z1319" s="7" t="str">
        <f ca="1">VLOOKUP($Y1319,Role!$A:$B,2,FALSE)</f>
        <v>Intern</v>
      </c>
      <c r="AA1319" s="6" t="str">
        <f t="shared" ca="1" si="146"/>
        <v/>
      </c>
      <c r="AB1319" s="7" t="str">
        <f ca="1" xml:space="preserve">
IF($AA1319 &lt;&gt; "",
    VLOOKUP($AA1319,Level!$A:$B,2,FALSE),
    ""
)</f>
        <v/>
      </c>
      <c r="AC1319" s="1">
        <f ca="1" xml:space="preserve">
IF($Y1319 = 5 + N("Presidente"),
    27000,
    IF($Y1319 = 6 + N("Vice-presidente"),
        23000,
        IF(OR($Y1319 = 8, $Y1319= 13, $Y1319 = 12) + N("Secretária bilíngue ou coordenador ou especialista"),
            8000,
            IF($Y1319 = 7 + N("Diretor"),
                15000,
                IF($Y1319 = 14 + N("Gerente"),
                    12000,
                    IF($Y1319 = 9 + N("Estagiário"),
                        705,
                        IF($Y1319 = 10 + N("Trainee"),
                            805,
                            IF($Y1319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IF($U1319 = 7,
  500,
  IF($U1319 = 8,
    1000,
    IF($U1319 = 9,
      1500,
      IF($U1319 = 10,
        2000,
        0
      )
    )
  )
)
+
N("Adicional no salário por área")
+
IF($W1319 = 14 + N("Tecnologia da Informação"),
  120,
  IF($W1319 = 16 + N("Vendas"),
    110,
    IF($W1319 = 15 + N("Jurídico"),
      100,
      IF(OR($W1319 = 8, $W1319 = 9, $W1319 = 11) + N("Recursos humanos ou comercial ou comunicação e marketing"),
        80,
        0
      )
    )
  )
)
+
N("Adicionando pegadinha")
+
IF(AND($W1319 = 16, $U1319 = 9, $Y1319 = 11, $AA1319 = 5) + N("Se for de vendas, com mestrado, analista sênior"),
  IF($R1319 = 5,
    100,
    0
  )
  +
  IF($N1319 = "M",
    200,
    0
  ),
  0
)</f>
        <v>1205</v>
      </c>
      <c r="AD13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$A1319  &amp; ", "   &amp;
$C1319  &amp; ", "   &amp;
$E1319  &amp; ", '"  &amp;
$J1319  &amp; "', '" &amp;
$N1319  &amp; "', "  &amp;
$R1319  &amp; ", '"  &amp;
TEXT($T1319,"dd/mm/aaaa")  &amp; "', "   &amp;
$U1319  &amp; ", "   &amp;
$W1319  &amp; ", "   &amp;
$Y1319  &amp; ", "   &amp;
IF($AA1319 &lt;&gt; "", $AA1319, "NULL")  &amp; ", "   &amp;
$AC1319  &amp; ");"</f>
        <v>INSERT INTO bi4all.fac_employees (id_company_fk, id_employee_pk, flg_active, employee_name, id_gender_fk, id_race_fk, birthday, id_schooling_fk, id_department_fk, id_role_fk, id_level_fk, salary) VALUES (6a51143286b03064a49cc2acbee63c09a0682d33, 1315, 1, 'Mariah Borba Campos', 'F', 5, '18/11/1951', 7, 13, 9, NULL, 1205);</v>
      </c>
    </row>
    <row r="1320" spans="1:30" ht="14.25" customHeight="1" x14ac:dyDescent="0.2">
      <c r="A1320" s="7" t="str" cm="1">
        <f t="array" aca="1" ref="A1320" ca="1">INDEX(Company!$A:$A,RANDBETWEEN(5,COUNTA(Company!$A:$A) + 1),1)</f>
        <v>6a51143286b03064a49cc2acbee63c09a0682d33</v>
      </c>
      <c r="B1320" s="7" t="str">
        <f ca="1">VLOOKUP($A1320,Company!$A:$B,2,FALSE)</f>
        <v>ACME Corporation</v>
      </c>
      <c r="C1320" s="5">
        <f t="shared" si="140"/>
        <v>1316</v>
      </c>
      <c r="D1320" s="5" t="str" cm="1">
        <f t="array" ref="D1320">SHA1HASH($C1320)</f>
        <v>6439568bfd104c0e9baab0c665a53866c8ae220e</v>
      </c>
      <c r="E1320" s="6">
        <v>1</v>
      </c>
      <c r="F1320" s="7">
        <f ca="1">IF($C1320 = 1 + N("Presidente"),
    127,
    IF($C1320 = 2 + N("Vice-Presidente"),
        72,
        IF($C1320 = 3 + N("Secretária bilíngue"),
            13,
            RANDBETWEEN(5,COUNT(Name!$A:$A) + 1)
        )
    )
)</f>
        <v>345</v>
      </c>
      <c r="G1320" s="7" t="str">
        <f ca="1">VLOOKUP($F1320,Name!$A:$B,2,FALSE)</f>
        <v>Tiago</v>
      </c>
      <c r="H1320" s="7">
        <f ca="1" xml:space="preserve">
IF($C1320 = 1,
    0,
    RANDBETWEEN(5,COUNT('Last name'!$A:$A) + 1)
)</f>
        <v>19</v>
      </c>
      <c r="I1320" s="7" t="str">
        <f ca="1" xml:space="preserve">
IF($C1320 = 1 + N("Presidente"),
    "de Orléans e Bragança",
    VLOOKUP($H1320,'Last name'!$A:$B,2,FALSE) &amp; " " &amp; VLOOKUP(RANDBETWEEN(5,COUNT('Last name'!$A:$A) + 1),'Last name'!$A:$B,2,FALSE)
)</f>
        <v>Anjos Peçanha</v>
      </c>
      <c r="J1320" s="7" t="str">
        <f t="shared" ca="1" si="141"/>
        <v>Tiago Anjos Peçanha</v>
      </c>
      <c r="K1320" s="7" t="str" cm="1">
        <f t="array" aca="1" ref="K1320" ca="1">SHA1HASH($J1320)</f>
        <v>002ad21b8b312ea22ade455ee796182cb8544c9a</v>
      </c>
      <c r="L1320" s="7" cm="1">
        <f t="array" aca="1" ref="L1320" ca="1">INDEX(States!$A:$A,RANDBETWEEN(5,COUNTA(States!$A:$A) + 1),1)</f>
        <v>10</v>
      </c>
      <c r="M1320" s="7" t="str">
        <f ca="1">$L1320 &amp; "|" &amp; VLOOKUP($L1320,States!$A:$B,2,FALSE)</f>
        <v>10|fa6e01394cea5decb8157a7e18fa2eeabf35410d</v>
      </c>
      <c r="N1320" s="7" t="str">
        <f ca="1">VLOOKUP($F1320,Name!$A:$C,3,FALSE)</f>
        <v>M</v>
      </c>
      <c r="O1320" s="7" t="str">
        <f ca="1">VLOOKUP($N1320,Gender!$A:$B,2,FALSE)</f>
        <v>Male</v>
      </c>
      <c r="P1320" s="7" t="str" cm="1">
        <f t="array" aca="1" ref="P1320" ca="1">INDEX('Marital status'!$A:$A,RANDBETWEEN(5,COUNTA('Marital status'!$A:$A) + 1),1)</f>
        <v>3266897012b6dcc5723033bc25891bf99efcff6f</v>
      </c>
      <c r="Q1320" s="7" t="str">
        <f ca="1">VLOOKUP($P1320,'Marital status'!$A:$B,2,FALSE)</f>
        <v>MarrieD</v>
      </c>
      <c r="R1320" s="7">
        <f t="shared" ca="1" si="142"/>
        <v>7</v>
      </c>
      <c r="S1320" s="7" t="e">
        <f ca="1">VLOOKUP($R1320,Race!$A:$B,2,FALSE)</f>
        <v>#N/A</v>
      </c>
      <c r="T1320" s="8">
        <f t="shared" ca="1" si="143"/>
        <v>20356</v>
      </c>
      <c r="U1320" s="6">
        <f t="shared" ca="1" si="144"/>
        <v>8</v>
      </c>
      <c r="V1320" s="8" t="str">
        <f ca="1">VLOOKUP($U1320,Education!$A:$B,2,FALSE)</f>
        <v>Graduate school</v>
      </c>
      <c r="W1320" s="7">
        <f ca="1" xml:space="preserve">
  IF(OR($Y1320 = 5, $Y1320 = 6, $Y1320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20" s="7" t="str">
        <f ca="1">VLOOKUP($W1320,Department!$A:$B,2,FALSE)</f>
        <v>Operations</v>
      </c>
      <c r="Y1320" s="6">
        <f t="shared" ca="1" si="145"/>
        <v>11</v>
      </c>
      <c r="Z1320" s="7" t="str">
        <f ca="1">VLOOKUP($Y1320,Role!$A:$B,2,FALSE)</f>
        <v>Analyst</v>
      </c>
      <c r="AA1320" s="6">
        <f t="shared" ca="1" si="146"/>
        <v>6</v>
      </c>
      <c r="AB1320" s="7" t="str">
        <f ca="1" xml:space="preserve">
IF($AA1320 &lt;&gt; "",
    VLOOKUP($AA1320,Level!$A:$B,2,FALSE),
    ""
)</f>
        <v>Pleno</v>
      </c>
      <c r="AC1320" s="1">
        <f ca="1" xml:space="preserve">
IF($Y1320 = 5 + N("Presidente"),
    27000,
    IF($Y1320 = 6 + N("Vice-presidente"),
        23000,
        IF(OR($Y1320 = 8, $Y1320= 13, $Y1320 = 12) + N("Secretária bilíngue ou coordenador ou especialista"),
            8000,
            IF($Y1320 = 7 + N("Diretor"),
                15000,
                IF($Y1320 = 14 + N("Gerente"),
                    12000,
                    IF($Y1320 = 9 + N("Estagiário"),
                        705,
                        IF($Y1320 = 10 + N("Trainee"),
                            805,
                            IF($Y1320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IF($U1320 = 7,
  500,
  IF($U1320 = 8,
    1000,
    IF($U1320 = 9,
      1500,
      IF($U1320 = 10,
        2000,
        0
      )
    )
  )
)
+
N("Adicional no salário por área")
+
IF($W1320 = 14 + N("Tecnologia da Informação"),
  120,
  IF($W1320 = 16 + N("Vendas"),
    110,
    IF($W1320 = 15 + N("Jurídico"),
      100,
      IF(OR($W1320 = 8, $W1320 = 9, $W1320 = 11) + N("Recursos humanos ou comercial ou comunicação e marketing"),
        80,
        0
      )
    )
  )
)
+
N("Adicionando pegadinha")
+
IF(AND($W1320 = 16, $U1320 = 9, $Y1320 = 11, $AA1320 = 5) + N("Se for de vendas, com mestrado, analista sênior"),
  IF($R1320 = 5,
    100,
    0
  )
  +
  IF($N1320 = "M",
    200,
    0
  ),
  0
)</f>
        <v>3000</v>
      </c>
      <c r="AD13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$A1320  &amp; ", "   &amp;
$C1320  &amp; ", "   &amp;
$E1320  &amp; ", '"  &amp;
$J1320  &amp; "', '" &amp;
$N1320  &amp; "', "  &amp;
$R1320  &amp; ", '"  &amp;
TEXT($T1320,"dd/mm/aaaa")  &amp; "', "   &amp;
$U1320  &amp; ", "   &amp;
$W1320  &amp; ", "   &amp;
$Y1320  &amp; ", "   &amp;
IF($AA1320 &lt;&gt; "", $AA1320, "NULL")  &amp; ", "   &amp;
$AC1320  &amp; ");"</f>
        <v>INSERT INTO bi4all.fac_employees (id_company_fk, id_employee_pk, flg_active, employee_name, id_gender_fk, id_race_fk, birthday, id_schooling_fk, id_department_fk, id_role_fk, id_level_fk, salary) VALUES (6a51143286b03064a49cc2acbee63c09a0682d33, 1316, 1, 'Tiago Anjos Peçanha', 'M', 7, '24/09/1955', 8, 10, 11, 6, 3000);</v>
      </c>
    </row>
    <row r="1321" spans="1:30" ht="14.25" customHeight="1" x14ac:dyDescent="0.2">
      <c r="A1321" s="7" t="str" cm="1">
        <f t="array" aca="1" ref="A1321" ca="1">INDEX(Company!$A:$A,RANDBETWEEN(5,COUNTA(Company!$A:$A) + 1),1)</f>
        <v>6a51143286b03064a49cc2acbee63c09a0682d33</v>
      </c>
      <c r="B1321" s="7" t="str">
        <f ca="1">VLOOKUP($A1321,Company!$A:$B,2,FALSE)</f>
        <v>ACME Corporation</v>
      </c>
      <c r="C1321" s="5">
        <f t="shared" si="140"/>
        <v>1317</v>
      </c>
      <c r="D1321" s="5" t="str" cm="1">
        <f t="array" ref="D1321">SHA1HASH($C1321)</f>
        <v>487f7249133f47e44b4a80cf2a0cbad298b56967</v>
      </c>
      <c r="E1321" s="6">
        <v>1</v>
      </c>
      <c r="F1321" s="7">
        <f ca="1">IF($C1321 = 1 + N("Presidente"),
    127,
    IF($C1321 = 2 + N("Vice-Presidente"),
        72,
        IF($C1321 = 3 + N("Secretária bilíngue"),
            13,
            RANDBETWEEN(5,COUNT(Name!$A:$A) + 1)
        )
    )
)</f>
        <v>40</v>
      </c>
      <c r="G1321" s="7" t="str">
        <f ca="1">VLOOKUP($F1321,Name!$A:$B,2,FALSE)</f>
        <v>André</v>
      </c>
      <c r="H1321" s="7">
        <f ca="1" xml:space="preserve">
IF($C1321 = 1,
    0,
    RANDBETWEEN(5,COUNT('Last name'!$A:$A) + 1)
)</f>
        <v>45</v>
      </c>
      <c r="I1321" s="7" t="str">
        <f ca="1" xml:space="preserve">
IF($C1321 = 1 + N("Presidente"),
    "de Orléans e Bragança",
    VLOOKUP($H1321,'Last name'!$A:$B,2,FALSE) &amp; " " &amp; VLOOKUP(RANDBETWEEN(5,COUNT('Last name'!$A:$A) + 1),'Last name'!$A:$B,2,FALSE)
)</f>
        <v>Braga Oliveira</v>
      </c>
      <c r="J1321" s="7" t="str">
        <f t="shared" ca="1" si="141"/>
        <v>André Braga Oliveira</v>
      </c>
      <c r="K1321" s="7" t="str" cm="1">
        <f t="array" aca="1" ref="K1321" ca="1">SHA1HASH($J1321)</f>
        <v>202d5a31f66683207cc0fcd9718846d725957bc9</v>
      </c>
      <c r="L1321" s="7" cm="1">
        <f t="array" aca="1" ref="L1321" ca="1">INDEX(States!$A:$A,RANDBETWEEN(5,COUNTA(States!$A:$A) + 1),1)</f>
        <v>20</v>
      </c>
      <c r="M1321" s="7" t="str">
        <f ca="1">$L1321 &amp; "|" &amp; VLOOKUP($L1321,States!$A:$B,2,FALSE)</f>
        <v>20|c7ee6b7966c56a7149c5002263ee025341a1072b</v>
      </c>
      <c r="N1321" s="7" t="str">
        <f ca="1">VLOOKUP($F1321,Name!$A:$C,3,FALSE)</f>
        <v>M</v>
      </c>
      <c r="O1321" s="7" t="str">
        <f ca="1">VLOOKUP($N1321,Gender!$A:$B,2,FALSE)</f>
        <v>Male</v>
      </c>
      <c r="P1321" s="7" t="str" cm="1">
        <f t="array" aca="1" ref="P1321" ca="1">INDEX('Marital status'!$A:$A,RANDBETWEEN(5,COUNTA('Marital status'!$A:$A) + 1),1)</f>
        <v>459031b19ec5bbd3b3dbc0a9dcf2cb6e6c6f7848</v>
      </c>
      <c r="Q1321" s="7" t="str">
        <f ca="1">VLOOKUP($P1321,'Marital status'!$A:$B,2,FALSE)</f>
        <v xml:space="preserve">Widowed </v>
      </c>
      <c r="R1321" s="7">
        <f t="shared" ca="1" si="142"/>
        <v>5</v>
      </c>
      <c r="S1321" s="7" t="e">
        <f ca="1">VLOOKUP($R1321,Race!$A:$B,2,FALSE)</f>
        <v>#N/A</v>
      </c>
      <c r="T1321" s="8">
        <f t="shared" ca="1" si="143"/>
        <v>18250</v>
      </c>
      <c r="U1321" s="6">
        <f t="shared" ca="1" si="144"/>
        <v>7</v>
      </c>
      <c r="V1321" s="8" t="str">
        <f ca="1">VLOOKUP($U1321,Education!$A:$B,2,FALSE)</f>
        <v>Undergraduate degree</v>
      </c>
      <c r="W1321" s="7">
        <f ca="1" xml:space="preserve">
  IF(OR($Y1321 = 5, $Y1321 = 6, $Y1321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321" s="7" t="str">
        <f ca="1">VLOOKUP($W1321,Department!$A:$B,2,FALSE)</f>
        <v>Finance</v>
      </c>
      <c r="Y1321" s="6">
        <f t="shared" ca="1" si="145"/>
        <v>10</v>
      </c>
      <c r="Z1321" s="7" t="str">
        <f ca="1">VLOOKUP($Y1321,Role!$A:$B,2,FALSE)</f>
        <v>Trainee</v>
      </c>
      <c r="AA1321" s="6" t="str">
        <f t="shared" ca="1" si="146"/>
        <v/>
      </c>
      <c r="AB1321" s="7" t="str">
        <f ca="1" xml:space="preserve">
IF($AA1321 &lt;&gt; "",
    VLOOKUP($AA1321,Level!$A:$B,2,FALSE),
    ""
)</f>
        <v/>
      </c>
      <c r="AC1321" s="1">
        <f ca="1" xml:space="preserve">
IF($Y1321 = 5 + N("Presidente"),
    27000,
    IF($Y1321 = 6 + N("Vice-presidente"),
        23000,
        IF(OR($Y1321 = 8, $Y1321= 13, $Y1321 = 12) + N("Secretária bilíngue ou coordenador ou especialista"),
            8000,
            IF($Y1321 = 7 + N("Diretor"),
                15000,
                IF($Y1321 = 14 + N("Gerente"),
                    12000,
                    IF($Y1321 = 9 + N("Estagiário"),
                        705,
                        IF($Y1321 = 10 + N("Trainee"),
                            805,
                            IF($Y1321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IF($U1321 = 7,
  500,
  IF($U1321 = 8,
    1000,
    IF($U1321 = 9,
      1500,
      IF($U1321 = 10,
        2000,
        0
      )
    )
  )
)
+
N("Adicional no salário por área")
+
IF($W1321 = 14 + N("Tecnologia da Informação"),
  120,
  IF($W1321 = 16 + N("Vendas"),
    110,
    IF($W1321 = 15 + N("Jurídico"),
      100,
      IF(OR($W1321 = 8, $W1321 = 9, $W1321 = 11) + N("Recursos humanos ou comercial ou comunicação e marketing"),
        80,
        0
      )
    )
  )
)
+
N("Adicionando pegadinha")
+
IF(AND($W1321 = 16, $U1321 = 9, $Y1321 = 11, $AA1321 = 5) + N("Se for de vendas, com mestrado, analista sênior"),
  IF($R1321 = 5,
    100,
    0
  )
  +
  IF($N1321 = "M",
    200,
    0
  ),
  0
)</f>
        <v>1305</v>
      </c>
      <c r="AD13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$A1321  &amp; ", "   &amp;
$C1321  &amp; ", "   &amp;
$E1321  &amp; ", '"  &amp;
$J1321  &amp; "', '" &amp;
$N1321  &amp; "', "  &amp;
$R1321  &amp; ", '"  &amp;
TEXT($T1321,"dd/mm/aaaa")  &amp; "', "   &amp;
$U1321  &amp; ", "   &amp;
$W1321  &amp; ", "   &amp;
$Y1321  &amp; ", "   &amp;
IF($AA1321 &lt;&gt; "", $AA1321, "NULL")  &amp; ", "   &amp;
$AC1321  &amp; ");"</f>
        <v>INSERT INTO bi4all.fac_employees (id_company_fk, id_employee_pk, flg_active, employee_name, id_gender_fk, id_race_fk, birthday, id_schooling_fk, id_department_fk, id_role_fk, id_level_fk, salary) VALUES (6a51143286b03064a49cc2acbee63c09a0682d33, 1317, 1, 'André Braga Oliveira', 'M', 5, '18/12/1949', 7, 7, 10, NULL, 1305);</v>
      </c>
    </row>
    <row r="1322" spans="1:30" ht="14.25" customHeight="1" x14ac:dyDescent="0.2">
      <c r="A1322" s="7" t="str" cm="1">
        <f t="array" aca="1" ref="A1322" ca="1">INDEX(Company!$A:$A,RANDBETWEEN(5,COUNTA(Company!$A:$A) + 1),1)</f>
        <v>6a51143286b03064a49cc2acbee63c09a0682d33</v>
      </c>
      <c r="B1322" s="7" t="str">
        <f ca="1">VLOOKUP($A1322,Company!$A:$B,2,FALSE)</f>
        <v>ACME Corporation</v>
      </c>
      <c r="C1322" s="5">
        <f t="shared" si="140"/>
        <v>1318</v>
      </c>
      <c r="D1322" s="5" t="str" cm="1">
        <f t="array" ref="D1322">SHA1HASH($C1322)</f>
        <v>ff9bb9f4c63520a6d11f97c33b576438879f887f</v>
      </c>
      <c r="E1322" s="6">
        <v>1</v>
      </c>
      <c r="F1322" s="7">
        <f ca="1">IF($C1322 = 1 + N("Presidente"),
    127,
    IF($C1322 = 2 + N("Vice-Presidente"),
        72,
        IF($C1322 = 3 + N("Secretária bilíngue"),
            13,
            RANDBETWEEN(5,COUNT(Name!$A:$A) + 1)
        )
    )
)</f>
        <v>7</v>
      </c>
      <c r="G1322" s="7" t="str">
        <f ca="1">VLOOKUP($F1322,Name!$A:$B,2,FALSE)</f>
        <v>Adelaide</v>
      </c>
      <c r="H1322" s="7">
        <f ca="1" xml:space="preserve">
IF($C1322 = 1,
    0,
    RANDBETWEEN(5,COUNT('Last name'!$A:$A) + 1)
)</f>
        <v>185</v>
      </c>
      <c r="I1322" s="7" t="str">
        <f ca="1" xml:space="preserve">
IF($C1322 = 1 + N("Presidente"),
    "de Orléans e Bragança",
    VLOOKUP($H1322,'Last name'!$A:$B,2,FALSE) &amp; " " &amp; VLOOKUP(RANDBETWEEN(5,COUNT('Last name'!$A:$A) + 1),'Last name'!$A:$B,2,FALSE)
)</f>
        <v>Sousa Romano</v>
      </c>
      <c r="J1322" s="7" t="str">
        <f t="shared" ca="1" si="141"/>
        <v>Adelaide Sousa Romano</v>
      </c>
      <c r="K1322" s="7" t="str" cm="1">
        <f t="array" aca="1" ref="K1322" ca="1">SHA1HASH($J1322)</f>
        <v>fed012243438da6f523145b1b63487db8d0ececa</v>
      </c>
      <c r="L1322" s="7" cm="1">
        <f t="array" aca="1" ref="L1322" ca="1">INDEX(States!$A:$A,RANDBETWEEN(5,COUNTA(States!$A:$A) + 1),1)</f>
        <v>13</v>
      </c>
      <c r="M1322" s="7" t="str">
        <f ca="1">$L1322 &amp; "|" &amp; VLOOKUP($L1322,States!$A:$B,2,FALSE)</f>
        <v>13|6c05c76e5be517ed7b1a09bc941ed381b630f0fd</v>
      </c>
      <c r="N1322" s="7" t="str">
        <f ca="1">VLOOKUP($F1322,Name!$A:$C,3,FALSE)</f>
        <v>F</v>
      </c>
      <c r="O1322" s="7" t="str">
        <f ca="1">VLOOKUP($N1322,Gender!$A:$B,2,FALSE)</f>
        <v>Female</v>
      </c>
      <c r="P1322" s="7" t="str" cm="1">
        <f t="array" aca="1" ref="P1322" ca="1">INDEX('Marital status'!$A:$A,RANDBETWEEN(5,COUNTA('Marital status'!$A:$A) + 1),1)</f>
        <v>93ac84f4e0bd5c1c97b670a12a7fff6af89fb6b3</v>
      </c>
      <c r="Q1322" s="7" t="str">
        <f ca="1">VLOOKUP($P1322,'Marital status'!$A:$B,2,FALSE)</f>
        <v>DIVORCED</v>
      </c>
      <c r="R1322" s="7">
        <f t="shared" ca="1" si="142"/>
        <v>5</v>
      </c>
      <c r="S1322" s="7" t="e">
        <f ca="1">VLOOKUP($R1322,Race!$A:$B,2,FALSE)</f>
        <v>#N/A</v>
      </c>
      <c r="T1322" s="8">
        <f t="shared" ca="1" si="143"/>
        <v>19486</v>
      </c>
      <c r="U1322" s="6">
        <f t="shared" ca="1" si="144"/>
        <v>7</v>
      </c>
      <c r="V1322" s="8" t="str">
        <f ca="1">VLOOKUP($U1322,Education!$A:$B,2,FALSE)</f>
        <v>Undergraduate degree</v>
      </c>
      <c r="W1322" s="7">
        <f ca="1" xml:space="preserve">
  IF(OR($Y1322 = 5, $Y1322 = 6, $Y1322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322" s="7" t="str">
        <f ca="1">VLOOKUP($W1322,Department!$A:$B,2,FALSE)</f>
        <v>Human Resource</v>
      </c>
      <c r="Y1322" s="6">
        <f t="shared" ca="1" si="145"/>
        <v>11</v>
      </c>
      <c r="Z1322" s="7" t="str">
        <f ca="1">VLOOKUP($Y1322,Role!$A:$B,2,FALSE)</f>
        <v>Analyst</v>
      </c>
      <c r="AA1322" s="6">
        <f t="shared" ca="1" si="146"/>
        <v>5</v>
      </c>
      <c r="AB1322" s="7" t="str">
        <f ca="1" xml:space="preserve">
IF($AA1322 &lt;&gt; "",
    VLOOKUP($AA1322,Level!$A:$B,2,FALSE),
    ""
)</f>
        <v>Junior</v>
      </c>
      <c r="AC1322" s="1">
        <f ca="1" xml:space="preserve">
IF($Y1322 = 5 + N("Presidente"),
    27000,
    IF($Y1322 = 6 + N("Vice-presidente"),
        23000,
        IF(OR($Y1322 = 8, $Y1322= 13, $Y1322 = 12) + N("Secretária bilíngue ou coordenador ou especialista"),
            8000,
            IF($Y1322 = 7 + N("Diretor"),
                15000,
                IF($Y1322 = 14 + N("Gerente"),
                    12000,
                    IF($Y1322 = 9 + N("Estagiário"),
                        705,
                        IF($Y1322 = 10 + N("Trainee"),
                            805,
                            IF($Y1322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IF($U1322 = 7,
  500,
  IF($U1322 = 8,
    1000,
    IF($U1322 = 9,
      1500,
      IF($U1322 = 10,
        2000,
        0
      )
    )
  )
)
+
N("Adicional no salário por área")
+
IF($W1322 = 14 + N("Tecnologia da Informação"),
  120,
  IF($W1322 = 16 + N("Vendas"),
    110,
    IF($W1322 = 15 + N("Jurídico"),
      100,
      IF(OR($W1322 = 8, $W1322 = 9, $W1322 = 11) + N("Recursos humanos ou comercial ou comunicação e marketing"),
        80,
        0
      )
    )
  )
)
+
N("Adicionando pegadinha")
+
IF(AND($W1322 = 16, $U1322 = 9, $Y1322 = 11, $AA1322 = 5) + N("Se for de vendas, com mestrado, analista sênior"),
  IF($R1322 = 5,
    100,
    0
  )
  +
  IF($N1322 = "M",
    200,
    0
  ),
  0
)</f>
        <v>2580</v>
      </c>
      <c r="AD13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$A1322  &amp; ", "   &amp;
$C1322  &amp; ", "   &amp;
$E1322  &amp; ", '"  &amp;
$J1322  &amp; "', '" &amp;
$N1322  &amp; "', "  &amp;
$R1322  &amp; ", '"  &amp;
TEXT($T1322,"dd/mm/aaaa")  &amp; "', "   &amp;
$U1322  &amp; ", "   &amp;
$W1322  &amp; ", "   &amp;
$Y1322  &amp; ", "   &amp;
IF($AA1322 &lt;&gt; "", $AA1322, "NULL")  &amp; ", "   &amp;
$AC1322  &amp; ");"</f>
        <v>INSERT INTO bi4all.fac_employees (id_company_fk, id_employee_pk, flg_active, employee_name, id_gender_fk, id_race_fk, birthday, id_schooling_fk, id_department_fk, id_role_fk, id_level_fk, salary) VALUES (6a51143286b03064a49cc2acbee63c09a0682d33, 1318, 1, 'Adelaide Sousa Romano', 'F', 5, '07/05/1953', 7, 8, 11, 5, 2580);</v>
      </c>
    </row>
    <row r="1323" spans="1:30" ht="14.25" customHeight="1" x14ac:dyDescent="0.2">
      <c r="A1323" s="7" t="str" cm="1">
        <f t="array" aca="1" ref="A1323" ca="1">INDEX(Company!$A:$A,RANDBETWEEN(5,COUNTA(Company!$A:$A) + 1),1)</f>
        <v>6a51143286b03064a49cc2acbee63c09a0682d33</v>
      </c>
      <c r="B1323" s="7" t="str">
        <f ca="1">VLOOKUP($A1323,Company!$A:$B,2,FALSE)</f>
        <v>ACME Corporation</v>
      </c>
      <c r="C1323" s="5">
        <f t="shared" si="140"/>
        <v>1319</v>
      </c>
      <c r="D1323" s="5" t="str" cm="1">
        <f t="array" ref="D1323">SHA1HASH($C1323)</f>
        <v>619683db9ef9d4649743ee1deddb3923d6e5f704</v>
      </c>
      <c r="E1323" s="6">
        <v>1</v>
      </c>
      <c r="F1323" s="7">
        <f ca="1">IF($C1323 = 1 + N("Presidente"),
    127,
    IF($C1323 = 2 + N("Vice-Presidente"),
        72,
        IF($C1323 = 3 + N("Secretária bilíngue"),
            13,
            RANDBETWEEN(5,COUNT(Name!$A:$A) + 1)
        )
    )
)</f>
        <v>271</v>
      </c>
      <c r="G1323" s="7" t="str">
        <f ca="1">VLOOKUP($F1323,Name!$A:$B,2,FALSE)</f>
        <v>Maria Luiza</v>
      </c>
      <c r="H1323" s="7">
        <f ca="1" xml:space="preserve">
IF($C1323 = 1,
    0,
    RANDBETWEEN(5,COUNT('Last name'!$A:$A) + 1)
)</f>
        <v>103</v>
      </c>
      <c r="I1323" s="7" t="str">
        <f ca="1" xml:space="preserve">
IF($C1323 = 1 + N("Presidente"),
    "de Orléans e Bragança",
    VLOOKUP($H1323,'Last name'!$A:$B,2,FALSE) &amp; " " &amp; VLOOKUP(RANDBETWEEN(5,COUNT('Last name'!$A:$A) + 1),'Last name'!$A:$B,2,FALSE)
)</f>
        <v>Holanda Pellegrini</v>
      </c>
      <c r="J1323" s="7" t="str">
        <f t="shared" ca="1" si="141"/>
        <v>Maria Luiza Holanda Pellegrini</v>
      </c>
      <c r="K1323" s="7" t="str" cm="1">
        <f t="array" aca="1" ref="K1323" ca="1">SHA1HASH($J1323)</f>
        <v>3744784527647fb0a32a7b7fd351c6009fd4b2b4</v>
      </c>
      <c r="L1323" s="7" cm="1">
        <f t="array" aca="1" ref="L1323" ca="1">INDEX(States!$A:$A,RANDBETWEEN(5,COUNTA(States!$A:$A) + 1),1)</f>
        <v>21</v>
      </c>
      <c r="M1323" s="7" t="str">
        <f ca="1">$L1323 &amp; "|" &amp; VLOOKUP($L1323,States!$A:$B,2,FALSE)</f>
        <v>21|18f454963e4e8ae3fea0597ea98a4e003875820f</v>
      </c>
      <c r="N1323" s="7" t="str">
        <f ca="1">VLOOKUP($F1323,Name!$A:$C,3,FALSE)</f>
        <v>F</v>
      </c>
      <c r="O1323" s="7" t="str">
        <f ca="1">VLOOKUP($N1323,Gender!$A:$B,2,FALSE)</f>
        <v>Female</v>
      </c>
      <c r="P1323" s="7" t="str" cm="1">
        <f t="array" aca="1" ref="P1323" ca="1">INDEX('Marital status'!$A:$A,RANDBETWEEN(5,COUNTA('Marital status'!$A:$A) + 1),1)</f>
        <v>ce0b1612aa711b78a720295d271a33894e2b72bf</v>
      </c>
      <c r="Q1323" s="7" t="str">
        <f ca="1">VLOOKUP($P1323,'Marital status'!$A:$B,2,FALSE)</f>
        <v>single</v>
      </c>
      <c r="R1323" s="7">
        <f t="shared" ca="1" si="142"/>
        <v>6</v>
      </c>
      <c r="S1323" s="7" t="e">
        <f ca="1">VLOOKUP($R1323,Race!$A:$B,2,FALSE)</f>
        <v>#N/A</v>
      </c>
      <c r="T1323" s="8">
        <f t="shared" ca="1" si="143"/>
        <v>18664</v>
      </c>
      <c r="U1323" s="6">
        <f t="shared" ca="1" si="144"/>
        <v>7</v>
      </c>
      <c r="V1323" s="8" t="str">
        <f ca="1">VLOOKUP($U1323,Education!$A:$B,2,FALSE)</f>
        <v>Undergraduate degree</v>
      </c>
      <c r="W1323" s="7">
        <f ca="1" xml:space="preserve">
  IF(OR($Y1323 = 5, $Y1323 = 6, $Y1323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323" s="7" t="str">
        <f ca="1">VLOOKUP($W1323,Department!$A:$B,2,FALSE)</f>
        <v>Commercial</v>
      </c>
      <c r="Y1323" s="6">
        <f t="shared" ca="1" si="145"/>
        <v>10</v>
      </c>
      <c r="Z1323" s="7" t="str">
        <f ca="1">VLOOKUP($Y1323,Role!$A:$B,2,FALSE)</f>
        <v>Trainee</v>
      </c>
      <c r="AA1323" s="6" t="str">
        <f t="shared" ca="1" si="146"/>
        <v/>
      </c>
      <c r="AB1323" s="7" t="str">
        <f ca="1" xml:space="preserve">
IF($AA1323 &lt;&gt; "",
    VLOOKUP($AA1323,Level!$A:$B,2,FALSE),
    ""
)</f>
        <v/>
      </c>
      <c r="AC1323" s="1">
        <f ca="1" xml:space="preserve">
IF($Y1323 = 5 + N("Presidente"),
    27000,
    IF($Y1323 = 6 + N("Vice-presidente"),
        23000,
        IF(OR($Y1323 = 8, $Y1323= 13, $Y1323 = 12) + N("Secretária bilíngue ou coordenador ou especialista"),
            8000,
            IF($Y1323 = 7 + N("Diretor"),
                15000,
                IF($Y1323 = 14 + N("Gerente"),
                    12000,
                    IF($Y1323 = 9 + N("Estagiário"),
                        705,
                        IF($Y1323 = 10 + N("Trainee"),
                            805,
                            IF($Y1323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IF($U1323 = 7,
  500,
  IF($U1323 = 8,
    1000,
    IF($U1323 = 9,
      1500,
      IF($U1323 = 10,
        2000,
        0
      )
    )
  )
)
+
N("Adicional no salário por área")
+
IF($W1323 = 14 + N("Tecnologia da Informação"),
  120,
  IF($W1323 = 16 + N("Vendas"),
    110,
    IF($W1323 = 15 + N("Jurídico"),
      100,
      IF(OR($W1323 = 8, $W1323 = 9, $W1323 = 11) + N("Recursos humanos ou comercial ou comunicação e marketing"),
        80,
        0
      )
    )
  )
)
+
N("Adicionando pegadinha")
+
IF(AND($W1323 = 16, $U1323 = 9, $Y1323 = 11, $AA1323 = 5) + N("Se for de vendas, com mestrado, analista sênior"),
  IF($R1323 = 5,
    100,
    0
  )
  +
  IF($N1323 = "M",
    200,
    0
  ),
  0
)</f>
        <v>1385</v>
      </c>
      <c r="AD13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$A1323  &amp; ", "   &amp;
$C1323  &amp; ", "   &amp;
$E1323  &amp; ", '"  &amp;
$J1323  &amp; "', '" &amp;
$N1323  &amp; "', "  &amp;
$R1323  &amp; ", '"  &amp;
TEXT($T1323,"dd/mm/aaaa")  &amp; "', "   &amp;
$U1323  &amp; ", "   &amp;
$W1323  &amp; ", "   &amp;
$Y1323  &amp; ", "   &amp;
IF($AA1323 &lt;&gt; "", $AA1323, "NULL")  &amp; ", "   &amp;
$AC1323  &amp; ");"</f>
        <v>INSERT INTO bi4all.fac_employees (id_company_fk, id_employee_pk, flg_active, employee_name, id_gender_fk, id_race_fk, birthday, id_schooling_fk, id_department_fk, id_role_fk, id_level_fk, salary) VALUES (6a51143286b03064a49cc2acbee63c09a0682d33, 1319, 1, 'Maria Luiza Holanda Pellegrini', 'F', 6, '05/02/1951', 7, 9, 10, NULL, 1385);</v>
      </c>
    </row>
    <row r="1324" spans="1:30" ht="14.25" customHeight="1" x14ac:dyDescent="0.2">
      <c r="A1324" s="7" t="str" cm="1">
        <f t="array" aca="1" ref="A1324" ca="1">INDEX(Company!$A:$A,RANDBETWEEN(5,COUNTA(Company!$A:$A) + 1),1)</f>
        <v>6a51143286b03064a49cc2acbee63c09a0682d33</v>
      </c>
      <c r="B1324" s="7" t="str">
        <f ca="1">VLOOKUP($A1324,Company!$A:$B,2,FALSE)</f>
        <v>ACME Corporation</v>
      </c>
      <c r="C1324" s="5">
        <f t="shared" si="140"/>
        <v>1320</v>
      </c>
      <c r="D1324" s="5" t="str" cm="1">
        <f t="array" ref="D1324">SHA1HASH($C1324)</f>
        <v>baf253b20f891347a7f8122930309b27db1e3835</v>
      </c>
      <c r="E1324" s="6">
        <v>1</v>
      </c>
      <c r="F1324" s="7">
        <f ca="1">IF($C1324 = 1 + N("Presidente"),
    127,
    IF($C1324 = 2 + N("Vice-Presidente"),
        72,
        IF($C1324 = 3 + N("Secretária bilíngue"),
            13,
            RANDBETWEEN(5,COUNT(Name!$A:$A) + 1)
        )
    )
)</f>
        <v>32</v>
      </c>
      <c r="G1324" s="7" t="str">
        <f ca="1">VLOOKUP($F1324,Name!$A:$B,2,FALSE)</f>
        <v>Ana Laura</v>
      </c>
      <c r="H1324" s="7">
        <f ca="1" xml:space="preserve">
IF($C1324 = 1,
    0,
    RANDBETWEEN(5,COUNT('Last name'!$A:$A) + 1)
)</f>
        <v>110</v>
      </c>
      <c r="I1324" s="7" t="str">
        <f ca="1" xml:space="preserve">
IF($C1324 = 1 + N("Presidente"),
    "de Orléans e Bragança",
    VLOOKUP($H1324,'Last name'!$A:$B,2,FALSE) &amp; " " &amp; VLOOKUP(RANDBETWEEN(5,COUNT('Last name'!$A:$A) + 1),'Last name'!$A:$B,2,FALSE)
)</f>
        <v>Lombardi Frois</v>
      </c>
      <c r="J1324" s="7" t="str">
        <f t="shared" ca="1" si="141"/>
        <v>Ana Laura Lombardi Frois</v>
      </c>
      <c r="K1324" s="7" t="str" cm="1">
        <f t="array" aca="1" ref="K1324" ca="1">SHA1HASH($J1324)</f>
        <v>e0abcd658e3008b5a3e823b1a1e2b28c179007e7</v>
      </c>
      <c r="L1324" s="7" cm="1">
        <f t="array" aca="1" ref="L1324" ca="1">INDEX(States!$A:$A,RANDBETWEEN(5,COUNTA(States!$A:$A) + 1),1)</f>
        <v>20</v>
      </c>
      <c r="M1324" s="7" t="str">
        <f ca="1">$L1324 &amp; "|" &amp; VLOOKUP($L1324,States!$A:$B,2,FALSE)</f>
        <v>20|c7ee6b7966c56a7149c5002263ee025341a1072b</v>
      </c>
      <c r="N1324" s="7" t="str">
        <f ca="1">VLOOKUP($F1324,Name!$A:$C,3,FALSE)</f>
        <v>F</v>
      </c>
      <c r="O1324" s="7" t="str">
        <f ca="1">VLOOKUP($N1324,Gender!$A:$B,2,FALSE)</f>
        <v>Female</v>
      </c>
      <c r="P1324" s="7" t="str" cm="1">
        <f t="array" aca="1" ref="P1324" ca="1">INDEX('Marital status'!$A:$A,RANDBETWEEN(5,COUNTA('Marital status'!$A:$A) + 1),1)</f>
        <v>459031b19ec5bbd3b3dbc0a9dcf2cb6e6c6f7848</v>
      </c>
      <c r="Q1324" s="7" t="str">
        <f ca="1">VLOOKUP($P1324,'Marital status'!$A:$B,2,FALSE)</f>
        <v xml:space="preserve">Widowed </v>
      </c>
      <c r="R1324" s="7">
        <f t="shared" ca="1" si="142"/>
        <v>5</v>
      </c>
      <c r="S1324" s="7" t="e">
        <f ca="1">VLOOKUP($R1324,Race!$A:$B,2,FALSE)</f>
        <v>#N/A</v>
      </c>
      <c r="T1324" s="8">
        <f t="shared" ca="1" si="143"/>
        <v>29865</v>
      </c>
      <c r="U1324" s="6">
        <f t="shared" ca="1" si="144"/>
        <v>7</v>
      </c>
      <c r="V1324" s="8" t="str">
        <f ca="1">VLOOKUP($U1324,Education!$A:$B,2,FALSE)</f>
        <v>Undergraduate degree</v>
      </c>
      <c r="W1324" s="7">
        <f ca="1" xml:space="preserve">
  IF(OR($Y1324 = 5, $Y1324 = 6, $Y1324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324" s="7" t="str">
        <f ca="1">VLOOKUP($W1324,Department!$A:$B,2,FALSE)</f>
        <v>Audit</v>
      </c>
      <c r="Y1324" s="6">
        <f t="shared" ca="1" si="145"/>
        <v>11</v>
      </c>
      <c r="Z1324" s="7" t="str">
        <f ca="1">VLOOKUP($Y1324,Role!$A:$B,2,FALSE)</f>
        <v>Analyst</v>
      </c>
      <c r="AA1324" s="6">
        <f t="shared" ca="1" si="146"/>
        <v>5</v>
      </c>
      <c r="AB1324" s="7" t="str">
        <f ca="1" xml:space="preserve">
IF($AA1324 &lt;&gt; "",
    VLOOKUP($AA1324,Level!$A:$B,2,FALSE),
    ""
)</f>
        <v>Junior</v>
      </c>
      <c r="AC1324" s="1">
        <f ca="1" xml:space="preserve">
IF($Y1324 = 5 + N("Presidente"),
    27000,
    IF($Y1324 = 6 + N("Vice-presidente"),
        23000,
        IF(OR($Y1324 = 8, $Y1324= 13, $Y1324 = 12) + N("Secretária bilíngue ou coordenador ou especialista"),
            8000,
            IF($Y1324 = 7 + N("Diretor"),
                15000,
                IF($Y1324 = 14 + N("Gerente"),
                    12000,
                    IF($Y1324 = 9 + N("Estagiário"),
                        705,
                        IF($Y1324 = 10 + N("Trainee"),
                            805,
                            IF($Y1324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IF($U1324 = 7,
  500,
  IF($U1324 = 8,
    1000,
    IF($U1324 = 9,
      1500,
      IF($U1324 = 10,
        2000,
        0
      )
    )
  )
)
+
N("Adicional no salário por área")
+
IF($W1324 = 14 + N("Tecnologia da Informação"),
  120,
  IF($W1324 = 16 + N("Vendas"),
    110,
    IF($W1324 = 15 + N("Jurídico"),
      100,
      IF(OR($W1324 = 8, $W1324 = 9, $W1324 = 11) + N("Recursos humanos ou comercial ou comunicação e marketing"),
        80,
        0
      )
    )
  )
)
+
N("Adicionando pegadinha")
+
IF(AND($W1324 = 16, $U1324 = 9, $Y1324 = 11, $AA1324 = 5) + N("Se for de vendas, com mestrado, analista sênior"),
  IF($R1324 = 5,
    100,
    0
  )
  +
  IF($N1324 = "M",
    200,
    0
  ),
  0
)</f>
        <v>2500</v>
      </c>
      <c r="AD13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$A1324  &amp; ", "   &amp;
$C1324  &amp; ", "   &amp;
$E1324  &amp; ", '"  &amp;
$J1324  &amp; "', '" &amp;
$N1324  &amp; "', "  &amp;
$R1324  &amp; ", '"  &amp;
TEXT($T1324,"dd/mm/aaaa")  &amp; "', "   &amp;
$U1324  &amp; ", "   &amp;
$W1324  &amp; ", "   &amp;
$Y1324  &amp; ", "   &amp;
IF($AA1324 &lt;&gt; "", $AA1324, "NULL")  &amp; ", "   &amp;
$AC1324  &amp; ");"</f>
        <v>INSERT INTO bi4all.fac_employees (id_company_fk, id_employee_pk, flg_active, employee_name, id_gender_fk, id_race_fk, birthday, id_schooling_fk, id_department_fk, id_role_fk, id_level_fk, salary) VALUES (6a51143286b03064a49cc2acbee63c09a0682d33, 1320, 1, 'Ana Laura Lombardi Frois', 'F', 5, '06/10/1981', 7, 13, 11, 5, 2500);</v>
      </c>
    </row>
    <row r="1325" spans="1:30" ht="14.25" customHeight="1" x14ac:dyDescent="0.2">
      <c r="A1325" s="7" t="str" cm="1">
        <f t="array" aca="1" ref="A1325" ca="1">INDEX(Company!$A:$A,RANDBETWEEN(5,COUNTA(Company!$A:$A) + 1),1)</f>
        <v>6a51143286b03064a49cc2acbee63c09a0682d33</v>
      </c>
      <c r="B1325" s="7" t="str">
        <f ca="1">VLOOKUP($A1325,Company!$A:$B,2,FALSE)</f>
        <v>ACME Corporation</v>
      </c>
      <c r="C1325" s="5">
        <f t="shared" si="140"/>
        <v>1321</v>
      </c>
      <c r="D1325" s="5" t="str" cm="1">
        <f t="array" ref="D1325">SHA1HASH($C1325)</f>
        <v>f395e7bb4ad6667889ab23a6a1fbc1888db09b67</v>
      </c>
      <c r="E1325" s="6">
        <v>1</v>
      </c>
      <c r="F1325" s="7">
        <f ca="1">IF($C1325 = 1 + N("Presidente"),
    127,
    IF($C1325 = 2 + N("Vice-Presidente"),
        72,
        IF($C1325 = 3 + N("Secretária bilíngue"),
            13,
            RANDBETWEEN(5,COUNT(Name!$A:$A) + 1)
        )
    )
)</f>
        <v>149</v>
      </c>
      <c r="G1325" s="7" t="str">
        <f ca="1">VLOOKUP($F1325,Name!$A:$B,2,FALSE)</f>
        <v>Gabriel</v>
      </c>
      <c r="H1325" s="7">
        <f ca="1" xml:space="preserve">
IF($C1325 = 1,
    0,
    RANDBETWEEN(5,COUNT('Last name'!$A:$A) + 1)
)</f>
        <v>135</v>
      </c>
      <c r="I1325" s="7" t="str">
        <f ca="1" xml:space="preserve">
IF($C1325 = 1 + N("Presidente"),
    "de Orléans e Bragança",
    VLOOKUP($H1325,'Last name'!$A:$B,2,FALSE) &amp; " " &amp; VLOOKUP(RANDBETWEEN(5,COUNT('Last name'!$A:$A) + 1),'Last name'!$A:$B,2,FALSE)
)</f>
        <v>Moreira Marino</v>
      </c>
      <c r="J1325" s="7" t="str">
        <f t="shared" ca="1" si="141"/>
        <v>Gabriel Moreira Marino</v>
      </c>
      <c r="K1325" s="7" t="str" cm="1">
        <f t="array" aca="1" ref="K1325" ca="1">SHA1HASH($J1325)</f>
        <v>b504e70552f922cb584af5ef496a07cae78fdab3</v>
      </c>
      <c r="L1325" s="7" cm="1">
        <f t="array" aca="1" ref="L1325" ca="1">INDEX(States!$A:$A,RANDBETWEEN(5,COUNTA(States!$A:$A) + 1),1)</f>
        <v>16</v>
      </c>
      <c r="M1325" s="7" t="str">
        <f ca="1">$L1325 &amp; "|" &amp; VLOOKUP($L1325,States!$A:$B,2,FALSE)</f>
        <v>16|07cfbddcd11fff6189ba806e40d4e76476d512f4</v>
      </c>
      <c r="N1325" s="7" t="str">
        <f ca="1">VLOOKUP($F1325,Name!$A:$C,3,FALSE)</f>
        <v>M</v>
      </c>
      <c r="O1325" s="7" t="str">
        <f ca="1">VLOOKUP($N1325,Gender!$A:$B,2,FALSE)</f>
        <v>Male</v>
      </c>
      <c r="P1325" s="7" t="str" cm="1">
        <f t="array" aca="1" ref="P1325" ca="1">INDEX('Marital status'!$A:$A,RANDBETWEEN(5,COUNTA('Marital status'!$A:$A) + 1),1)</f>
        <v>459031b19ec5bbd3b3dbc0a9dcf2cb6e6c6f7848</v>
      </c>
      <c r="Q1325" s="7" t="str">
        <f ca="1">VLOOKUP($P1325,'Marital status'!$A:$B,2,FALSE)</f>
        <v xml:space="preserve">Widowed </v>
      </c>
      <c r="R1325" s="7">
        <f t="shared" ca="1" si="142"/>
        <v>5</v>
      </c>
      <c r="S1325" s="7" t="e">
        <f ca="1">VLOOKUP($R1325,Race!$A:$B,2,FALSE)</f>
        <v>#N/A</v>
      </c>
      <c r="T1325" s="8">
        <f t="shared" ca="1" si="143"/>
        <v>23100</v>
      </c>
      <c r="U1325" s="6">
        <f t="shared" ca="1" si="144"/>
        <v>7</v>
      </c>
      <c r="V1325" s="8" t="str">
        <f ca="1">VLOOKUP($U1325,Education!$A:$B,2,FALSE)</f>
        <v>Undergraduate degree</v>
      </c>
      <c r="W1325" s="7">
        <f ca="1" xml:space="preserve">
  IF(OR($Y1325 = 5, $Y1325 = 6, $Y1325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325" s="7" t="str">
        <f ca="1">VLOOKUP($W1325,Department!$A:$B,2,FALSE)</f>
        <v>Administration</v>
      </c>
      <c r="Y1325" s="6">
        <f t="shared" ca="1" si="145"/>
        <v>9</v>
      </c>
      <c r="Z1325" s="7" t="str">
        <f ca="1">VLOOKUP($Y1325,Role!$A:$B,2,FALSE)</f>
        <v>Intern</v>
      </c>
      <c r="AA1325" s="6" t="str">
        <f t="shared" ca="1" si="146"/>
        <v/>
      </c>
      <c r="AB1325" s="7" t="str">
        <f ca="1" xml:space="preserve">
IF($AA1325 &lt;&gt; "",
    VLOOKUP($AA1325,Level!$A:$B,2,FALSE),
    ""
)</f>
        <v/>
      </c>
      <c r="AC1325" s="1">
        <f ca="1" xml:space="preserve">
IF($Y1325 = 5 + N("Presidente"),
    27000,
    IF($Y1325 = 6 + N("Vice-presidente"),
        23000,
        IF(OR($Y1325 = 8, $Y1325= 13, $Y1325 = 12) + N("Secretária bilíngue ou coordenador ou especialista"),
            8000,
            IF($Y1325 = 7 + N("Diretor"),
                15000,
                IF($Y1325 = 14 + N("Gerente"),
                    12000,
                    IF($Y1325 = 9 + N("Estagiário"),
                        705,
                        IF($Y1325 = 10 + N("Trainee"),
                            805,
                            IF($Y1325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IF($U1325 = 7,
  500,
  IF($U1325 = 8,
    1000,
    IF($U1325 = 9,
      1500,
      IF($U1325 = 10,
        2000,
        0
      )
    )
  )
)
+
N("Adicional no salário por área")
+
IF($W1325 = 14 + N("Tecnologia da Informação"),
  120,
  IF($W1325 = 16 + N("Vendas"),
    110,
    IF($W1325 = 15 + N("Jurídico"),
      100,
      IF(OR($W1325 = 8, $W1325 = 9, $W1325 = 11) + N("Recursos humanos ou comercial ou comunicação e marketing"),
        80,
        0
      )
    )
  )
)
+
N("Adicionando pegadinha")
+
IF(AND($W1325 = 16, $U1325 = 9, $Y1325 = 11, $AA1325 = 5) + N("Se for de vendas, com mestrado, analista sênior"),
  IF($R1325 = 5,
    100,
    0
  )
  +
  IF($N1325 = "M",
    200,
    0
  ),
  0
)</f>
        <v>1205</v>
      </c>
      <c r="AD13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$A1325  &amp; ", "   &amp;
$C1325  &amp; ", "   &amp;
$E1325  &amp; ", '"  &amp;
$J1325  &amp; "', '" &amp;
$N1325  &amp; "', "  &amp;
$R1325  &amp; ", '"  &amp;
TEXT($T1325,"dd/mm/aaaa")  &amp; "', "   &amp;
$U1325  &amp; ", "   &amp;
$W1325  &amp; ", "   &amp;
$Y1325  &amp; ", "   &amp;
IF($AA1325 &lt;&gt; "", $AA1325, "NULL")  &amp; ", "   &amp;
$AC1325  &amp; ");"</f>
        <v>INSERT INTO bi4all.fac_employees (id_company_fk, id_employee_pk, flg_active, employee_name, id_gender_fk, id_race_fk, birthday, id_schooling_fk, id_department_fk, id_role_fk, id_level_fk, salary) VALUES (6a51143286b03064a49cc2acbee63c09a0682d33, 1321, 1, 'Gabriel Moreira Marino', 'M', 5, '30/03/1963', 7, 6, 9, NULL, 1205);</v>
      </c>
    </row>
    <row r="1326" spans="1:30" ht="14.25" customHeight="1" x14ac:dyDescent="0.2">
      <c r="A1326" s="7" t="str" cm="1">
        <f t="array" aca="1" ref="A1326" ca="1">INDEX(Company!$A:$A,RANDBETWEEN(5,COUNTA(Company!$A:$A) + 1),1)</f>
        <v>6a51143286b03064a49cc2acbee63c09a0682d33</v>
      </c>
      <c r="B1326" s="7" t="str">
        <f ca="1">VLOOKUP($A1326,Company!$A:$B,2,FALSE)</f>
        <v>ACME Corporation</v>
      </c>
      <c r="C1326" s="5">
        <f t="shared" si="140"/>
        <v>1322</v>
      </c>
      <c r="D1326" s="5" t="str" cm="1">
        <f t="array" ref="D1326">SHA1HASH($C1326)</f>
        <v>1bf6592ecf317c9cd6f92bab901b7ac5dd6fa2af</v>
      </c>
      <c r="E1326" s="6">
        <v>1</v>
      </c>
      <c r="F1326" s="7">
        <f ca="1">IF($C1326 = 1 + N("Presidente"),
    127,
    IF($C1326 = 2 + N("Vice-Presidente"),
        72,
        IF($C1326 = 3 + N("Secretária bilíngue"),
            13,
            RANDBETWEEN(5,COUNT(Name!$A:$A) + 1)
        )
    )
)</f>
        <v>337</v>
      </c>
      <c r="G1326" s="7" t="str">
        <f ca="1">VLOOKUP($F1326,Name!$A:$B,2,FALSE)</f>
        <v>Sarah</v>
      </c>
      <c r="H1326" s="7">
        <f ca="1" xml:space="preserve">
IF($C1326 = 1,
    0,
    RANDBETWEEN(5,COUNT('Last name'!$A:$A) + 1)
)</f>
        <v>60</v>
      </c>
      <c r="I1326" s="7" t="str">
        <f ca="1" xml:space="preserve">
IF($C1326 = 1 + N("Presidente"),
    "de Orléans e Bragança",
    VLOOKUP($H1326,'Last name'!$A:$B,2,FALSE) &amp; " " &amp; VLOOKUP(RANDBETWEEN(5,COUNT('Last name'!$A:$A) + 1),'Last name'!$A:$B,2,FALSE)
)</f>
        <v>Carneiro Madureira</v>
      </c>
      <c r="J1326" s="7" t="str">
        <f t="shared" ca="1" si="141"/>
        <v>Sarah Carneiro Madureira</v>
      </c>
      <c r="K1326" s="7" t="str" cm="1">
        <f t="array" aca="1" ref="K1326" ca="1">SHA1HASH($J1326)</f>
        <v>b27b13dd9d0a80c2d04eac8e917f8624f0cd060d</v>
      </c>
      <c r="L1326" s="7" cm="1">
        <f t="array" aca="1" ref="L1326" ca="1">INDEX(States!$A:$A,RANDBETWEEN(5,COUNTA(States!$A:$A) + 1),1)</f>
        <v>24</v>
      </c>
      <c r="M1326" s="7" t="str">
        <f ca="1">$L1326 &amp; "|" &amp; VLOOKUP($L1326,States!$A:$B,2,FALSE)</f>
        <v>24|4e344e218f5d3cb3700b5fb228401547cb97b31c</v>
      </c>
      <c r="N1326" s="7" t="str">
        <f ca="1">VLOOKUP($F1326,Name!$A:$C,3,FALSE)</f>
        <v>F</v>
      </c>
      <c r="O1326" s="7" t="str">
        <f ca="1">VLOOKUP($N1326,Gender!$A:$B,2,FALSE)</f>
        <v>Female</v>
      </c>
      <c r="P1326" s="7" t="str" cm="1">
        <f t="array" aca="1" ref="P1326" ca="1">INDEX('Marital status'!$A:$A,RANDBETWEEN(5,COUNTA('Marital status'!$A:$A) + 1),1)</f>
        <v>93ac84f4e0bd5c1c97b670a12a7fff6af89fb6b3</v>
      </c>
      <c r="Q1326" s="7" t="str">
        <f ca="1">VLOOKUP($P1326,'Marital status'!$A:$B,2,FALSE)</f>
        <v>DIVORCED</v>
      </c>
      <c r="R1326" s="7">
        <f t="shared" ca="1" si="142"/>
        <v>5</v>
      </c>
      <c r="S1326" s="7" t="e">
        <f ca="1">VLOOKUP($R1326,Race!$A:$B,2,FALSE)</f>
        <v>#N/A</v>
      </c>
      <c r="T1326" s="8">
        <f t="shared" ca="1" si="143"/>
        <v>17560</v>
      </c>
      <c r="U1326" s="6">
        <f t="shared" ca="1" si="144"/>
        <v>8</v>
      </c>
      <c r="V1326" s="8" t="str">
        <f ca="1">VLOOKUP($U1326,Education!$A:$B,2,FALSE)</f>
        <v>Graduate school</v>
      </c>
      <c r="W1326" s="7">
        <f ca="1" xml:space="preserve">
  IF(OR($Y1326 = 5, $Y1326 = 6, $Y1326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326" s="7" t="str">
        <f ca="1">VLOOKUP($W1326,Department!$A:$B,2,FALSE)</f>
        <v>Finance</v>
      </c>
      <c r="Y1326" s="6">
        <f t="shared" ca="1" si="145"/>
        <v>11</v>
      </c>
      <c r="Z1326" s="7" t="str">
        <f ca="1">VLOOKUP($Y1326,Role!$A:$B,2,FALSE)</f>
        <v>Analyst</v>
      </c>
      <c r="AA1326" s="6">
        <f t="shared" ca="1" si="146"/>
        <v>6</v>
      </c>
      <c r="AB1326" s="7" t="str">
        <f ca="1" xml:space="preserve">
IF($AA1326 &lt;&gt; "",
    VLOOKUP($AA1326,Level!$A:$B,2,FALSE),
    ""
)</f>
        <v>Pleno</v>
      </c>
      <c r="AC1326" s="1">
        <f ca="1" xml:space="preserve">
IF($Y1326 = 5 + N("Presidente"),
    27000,
    IF($Y1326 = 6 + N("Vice-presidente"),
        23000,
        IF(OR($Y1326 = 8, $Y1326= 13, $Y1326 = 12) + N("Secretária bilíngue ou coordenador ou especialista"),
            8000,
            IF($Y1326 = 7 + N("Diretor"),
                15000,
                IF($Y1326 = 14 + N("Gerente"),
                    12000,
                    IF($Y1326 = 9 + N("Estagiário"),
                        705,
                        IF($Y1326 = 10 + N("Trainee"),
                            805,
                            IF($Y1326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IF($U1326 = 7,
  500,
  IF($U1326 = 8,
    1000,
    IF($U1326 = 9,
      1500,
      IF($U1326 = 10,
        2000,
        0
      )
    )
  )
)
+
N("Adicional no salário por área")
+
IF($W1326 = 14 + N("Tecnologia da Informação"),
  120,
  IF($W1326 = 16 + N("Vendas"),
    110,
    IF($W1326 = 15 + N("Jurídico"),
      100,
      IF(OR($W1326 = 8, $W1326 = 9, $W1326 = 11) + N("Recursos humanos ou comercial ou comunicação e marketing"),
        80,
        0
      )
    )
  )
)
+
N("Adicionando pegadinha")
+
IF(AND($W1326 = 16, $U1326 = 9, $Y1326 = 11, $AA1326 = 5) + N("Se for de vendas, com mestrado, analista sênior"),
  IF($R1326 = 5,
    100,
    0
  )
  +
  IF($N1326 = "M",
    200,
    0
  ),
  0
)</f>
        <v>3000</v>
      </c>
      <c r="AD13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$A1326  &amp; ", "   &amp;
$C1326  &amp; ", "   &amp;
$E1326  &amp; ", '"  &amp;
$J1326  &amp; "', '" &amp;
$N1326  &amp; "', "  &amp;
$R1326  &amp; ", '"  &amp;
TEXT($T1326,"dd/mm/aaaa")  &amp; "', "   &amp;
$U1326  &amp; ", "   &amp;
$W1326  &amp; ", "   &amp;
$Y1326  &amp; ", "   &amp;
IF($AA1326 &lt;&gt; "", $AA1326, "NULL")  &amp; ", "   &amp;
$AC1326  &amp; ");"</f>
        <v>INSERT INTO bi4all.fac_employees (id_company_fk, id_employee_pk, flg_active, employee_name, id_gender_fk, id_race_fk, birthday, id_schooling_fk, id_department_fk, id_role_fk, id_level_fk, salary) VALUES (6a51143286b03064a49cc2acbee63c09a0682d33, 1322, 1, 'Sarah Carneiro Madureira', 'F', 5, '28/01/1948', 8, 7, 11, 6, 3000);</v>
      </c>
    </row>
    <row r="1327" spans="1:30" ht="14.25" customHeight="1" x14ac:dyDescent="0.2">
      <c r="A1327" s="7" t="str" cm="1">
        <f t="array" aca="1" ref="A1327" ca="1">INDEX(Company!$A:$A,RANDBETWEEN(5,COUNTA(Company!$A:$A) + 1),1)</f>
        <v>6a51143286b03064a49cc2acbee63c09a0682d33</v>
      </c>
      <c r="B1327" s="7" t="str">
        <f ca="1">VLOOKUP($A1327,Company!$A:$B,2,FALSE)</f>
        <v>ACME Corporation</v>
      </c>
      <c r="C1327" s="5">
        <f t="shared" si="140"/>
        <v>1323</v>
      </c>
      <c r="D1327" s="5" t="str" cm="1">
        <f t="array" ref="D1327">SHA1HASH($C1327)</f>
        <v>85749e85b601375fbd6d6cfaf6694e582e08d0e6</v>
      </c>
      <c r="E1327" s="6">
        <v>1</v>
      </c>
      <c r="F1327" s="7">
        <f ca="1">IF($C1327 = 1 + N("Presidente"),
    127,
    IF($C1327 = 2 + N("Vice-Presidente"),
        72,
        IF($C1327 = 3 + N("Secretária bilíngue"),
            13,
            RANDBETWEEN(5,COUNT(Name!$A:$A) + 1)
        )
    )
)</f>
        <v>257</v>
      </c>
      <c r="G1327" s="7" t="str">
        <f ca="1">VLOOKUP($F1327,Name!$A:$B,2,FALSE)</f>
        <v>Maria</v>
      </c>
      <c r="H1327" s="7">
        <f ca="1" xml:space="preserve">
IF($C1327 = 1,
    0,
    RANDBETWEEN(5,COUNT('Last name'!$A:$A) + 1)
)</f>
        <v>88</v>
      </c>
      <c r="I1327" s="7" t="str">
        <f ca="1" xml:space="preserve">
IF($C1327 = 1 + N("Presidente"),
    "de Orléans e Bragança",
    VLOOKUP($H1327,'Last name'!$A:$B,2,FALSE) &amp; " " &amp; VLOOKUP(RANDBETWEEN(5,COUNT('Last name'!$A:$A) + 1),'Last name'!$A:$B,2,FALSE)
)</f>
        <v>Ferreira Carneiro</v>
      </c>
      <c r="J1327" s="7" t="str">
        <f t="shared" ca="1" si="141"/>
        <v>Maria Ferreira Carneiro</v>
      </c>
      <c r="K1327" s="7" t="str" cm="1">
        <f t="array" aca="1" ref="K1327" ca="1">SHA1HASH($J1327)</f>
        <v>7d2b5a9e5df61df326cc745193781fb34f21b398</v>
      </c>
      <c r="L1327" s="7" cm="1">
        <f t="array" aca="1" ref="L1327" ca="1">INDEX(States!$A:$A,RANDBETWEEN(5,COUNTA(States!$A:$A) + 1),1)</f>
        <v>15</v>
      </c>
      <c r="M1327" s="7" t="str">
        <f ca="1">$L1327 &amp; "|" &amp; VLOOKUP($L1327,States!$A:$B,2,FALSE)</f>
        <v>15|84c70141e5670a303e5eed7b334ba8b5ddb5b0d4</v>
      </c>
      <c r="N1327" s="7" t="str">
        <f ca="1">VLOOKUP($F1327,Name!$A:$C,3,FALSE)</f>
        <v>F</v>
      </c>
      <c r="O1327" s="7" t="str">
        <f ca="1">VLOOKUP($N1327,Gender!$A:$B,2,FALSE)</f>
        <v>Female</v>
      </c>
      <c r="P1327" s="7" t="str" cm="1">
        <f t="array" aca="1" ref="P1327" ca="1">INDEX('Marital status'!$A:$A,RANDBETWEEN(5,COUNTA('Marital status'!$A:$A) + 1),1)</f>
        <v>93ac84f4e0bd5c1c97b670a12a7fff6af89fb6b3</v>
      </c>
      <c r="Q1327" s="7" t="str">
        <f ca="1">VLOOKUP($P1327,'Marital status'!$A:$B,2,FALSE)</f>
        <v>DIVORCED</v>
      </c>
      <c r="R1327" s="7">
        <f t="shared" ca="1" si="142"/>
        <v>5</v>
      </c>
      <c r="S1327" s="7" t="e">
        <f ca="1">VLOOKUP($R1327,Race!$A:$B,2,FALSE)</f>
        <v>#N/A</v>
      </c>
      <c r="T1327" s="8">
        <f t="shared" ca="1" si="143"/>
        <v>18711</v>
      </c>
      <c r="U1327" s="6">
        <f t="shared" ca="1" si="144"/>
        <v>7</v>
      </c>
      <c r="V1327" s="8" t="str">
        <f ca="1">VLOOKUP($U1327,Education!$A:$B,2,FALSE)</f>
        <v>Undergraduate degree</v>
      </c>
      <c r="W1327" s="7">
        <f ca="1" xml:space="preserve">
  IF(OR($Y1327 = 5, $Y1327 = 6, $Y1327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327" s="7" t="str">
        <f ca="1">VLOOKUP($W1327,Department!$A:$B,2,FALSE)</f>
        <v>Communication &amp; Marketing</v>
      </c>
      <c r="Y1327" s="6">
        <f t="shared" ca="1" si="145"/>
        <v>9</v>
      </c>
      <c r="Z1327" s="7" t="str">
        <f ca="1">VLOOKUP($Y1327,Role!$A:$B,2,FALSE)</f>
        <v>Intern</v>
      </c>
      <c r="AA1327" s="6" t="str">
        <f t="shared" ca="1" si="146"/>
        <v/>
      </c>
      <c r="AB1327" s="7" t="str">
        <f ca="1" xml:space="preserve">
IF($AA1327 &lt;&gt; "",
    VLOOKUP($AA1327,Level!$A:$B,2,FALSE),
    ""
)</f>
        <v/>
      </c>
      <c r="AC1327" s="1">
        <f ca="1" xml:space="preserve">
IF($Y1327 = 5 + N("Presidente"),
    27000,
    IF($Y1327 = 6 + N("Vice-presidente"),
        23000,
        IF(OR($Y1327 = 8, $Y1327= 13, $Y1327 = 12) + N("Secretária bilíngue ou coordenador ou especialista"),
            8000,
            IF($Y1327 = 7 + N("Diretor"),
                15000,
                IF($Y1327 = 14 + N("Gerente"),
                    12000,
                    IF($Y1327 = 9 + N("Estagiário"),
                        705,
                        IF($Y1327 = 10 + N("Trainee"),
                            805,
                            IF($Y1327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IF($U1327 = 7,
  500,
  IF($U1327 = 8,
    1000,
    IF($U1327 = 9,
      1500,
      IF($U1327 = 10,
        2000,
        0
      )
    )
  )
)
+
N("Adicional no salário por área")
+
IF($W1327 = 14 + N("Tecnologia da Informação"),
  120,
  IF($W1327 = 16 + N("Vendas"),
    110,
    IF($W1327 = 15 + N("Jurídico"),
      100,
      IF(OR($W1327 = 8, $W1327 = 9, $W1327 = 11) + N("Recursos humanos ou comercial ou comunicação e marketing"),
        80,
        0
      )
    )
  )
)
+
N("Adicionando pegadinha")
+
IF(AND($W1327 = 16, $U1327 = 9, $Y1327 = 11, $AA1327 = 5) + N("Se for de vendas, com mestrado, analista sênior"),
  IF($R1327 = 5,
    100,
    0
  )
  +
  IF($N1327 = "M",
    200,
    0
  ),
  0
)</f>
        <v>1285</v>
      </c>
      <c r="AD13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$A1327  &amp; ", "   &amp;
$C1327  &amp; ", "   &amp;
$E1327  &amp; ", '"  &amp;
$J1327  &amp; "', '" &amp;
$N1327  &amp; "', "  &amp;
$R1327  &amp; ", '"  &amp;
TEXT($T1327,"dd/mm/aaaa")  &amp; "', "   &amp;
$U1327  &amp; ", "   &amp;
$W1327  &amp; ", "   &amp;
$Y1327  &amp; ", "   &amp;
IF($AA1327 &lt;&gt; "", $AA1327, "NULL")  &amp; ", "   &amp;
$AC1327  &amp; ");"</f>
        <v>INSERT INTO bi4all.fac_employees (id_company_fk, id_employee_pk, flg_active, employee_name, id_gender_fk, id_race_fk, birthday, id_schooling_fk, id_department_fk, id_role_fk, id_level_fk, salary) VALUES (6a51143286b03064a49cc2acbee63c09a0682d33, 1323, 1, 'Maria Ferreira Carneiro', 'F', 5, '24/03/1951', 7, 11, 9, NULL, 1285);</v>
      </c>
    </row>
    <row r="1328" spans="1:30" ht="14.25" customHeight="1" x14ac:dyDescent="0.2">
      <c r="A1328" s="7" t="str" cm="1">
        <f t="array" aca="1" ref="A1328" ca="1">INDEX(Company!$A:$A,RANDBETWEEN(5,COUNTA(Company!$A:$A) + 1),1)</f>
        <v>6a51143286b03064a49cc2acbee63c09a0682d33</v>
      </c>
      <c r="B1328" s="7" t="str">
        <f ca="1">VLOOKUP($A1328,Company!$A:$B,2,FALSE)</f>
        <v>ACME Corporation</v>
      </c>
      <c r="C1328" s="5">
        <f t="shared" si="140"/>
        <v>1324</v>
      </c>
      <c r="D1328" s="5" t="str" cm="1">
        <f t="array" ref="D1328">SHA1HASH($C1328)</f>
        <v>f3341dbcdda605b1601524b0d01655750cc60e0d</v>
      </c>
      <c r="E1328" s="6">
        <v>1</v>
      </c>
      <c r="F1328" s="7">
        <f ca="1">IF($C1328 = 1 + N("Presidente"),
    127,
    IF($C1328 = 2 + N("Vice-Presidente"),
        72,
        IF($C1328 = 3 + N("Secretária bilíngue"),
            13,
            RANDBETWEEN(5,COUNT(Name!$A:$A) + 1)
        )
    )
)</f>
        <v>330</v>
      </c>
      <c r="G1328" s="7" t="str">
        <f ca="1">VLOOKUP($F1328,Name!$A:$B,2,FALSE)</f>
        <v>Rebecca</v>
      </c>
      <c r="H1328" s="7">
        <f ca="1" xml:space="preserve">
IF($C1328 = 1,
    0,
    RANDBETWEEN(5,COUNT('Last name'!$A:$A) + 1)
)</f>
        <v>43</v>
      </c>
      <c r="I1328" s="7" t="str">
        <f ca="1" xml:space="preserve">
IF($C1328 = 1 + N("Presidente"),
    "de Orléans e Bragança",
    VLOOKUP($H1328,'Last name'!$A:$B,2,FALSE) &amp; " " &amp; VLOOKUP(RANDBETWEEN(5,COUNT('Last name'!$A:$A) + 1),'Last name'!$A:$B,2,FALSE)
)</f>
        <v>Borges Morais</v>
      </c>
      <c r="J1328" s="7" t="str">
        <f t="shared" ca="1" si="141"/>
        <v>Rebecca Borges Morais</v>
      </c>
      <c r="K1328" s="7" t="str" cm="1">
        <f t="array" aca="1" ref="K1328" ca="1">SHA1HASH($J1328)</f>
        <v>b84834246f3deb4bdf19b8dce78c0aa6e7e4045f</v>
      </c>
      <c r="L1328" s="7" cm="1">
        <f t="array" aca="1" ref="L1328" ca="1">INDEX(States!$A:$A,RANDBETWEEN(5,COUNTA(States!$A:$A) + 1),1)</f>
        <v>12</v>
      </c>
      <c r="M1328" s="7" t="str">
        <f ca="1">$L1328 &amp; "|" &amp; VLOOKUP($L1328,States!$A:$B,2,FALSE)</f>
        <v>12|16a2d6eb767d4fd003fae8cac60e0d85a9416ba8</v>
      </c>
      <c r="N1328" s="7" t="str">
        <f ca="1">VLOOKUP($F1328,Name!$A:$C,3,FALSE)</f>
        <v>F</v>
      </c>
      <c r="O1328" s="7" t="str">
        <f ca="1">VLOOKUP($N1328,Gender!$A:$B,2,FALSE)</f>
        <v>Female</v>
      </c>
      <c r="P1328" s="7" t="str" cm="1">
        <f t="array" aca="1" ref="P1328" ca="1">INDEX('Marital status'!$A:$A,RANDBETWEEN(5,COUNTA('Marital status'!$A:$A) + 1),1)</f>
        <v>3266897012b6dcc5723033bc25891bf99efcff6f</v>
      </c>
      <c r="Q1328" s="7" t="str">
        <f ca="1">VLOOKUP($P1328,'Marital status'!$A:$B,2,FALSE)</f>
        <v>MarrieD</v>
      </c>
      <c r="R1328" s="7">
        <f t="shared" ca="1" si="142"/>
        <v>5</v>
      </c>
      <c r="S1328" s="7" t="e">
        <f ca="1">VLOOKUP($R1328,Race!$A:$B,2,FALSE)</f>
        <v>#N/A</v>
      </c>
      <c r="T1328" s="8">
        <f t="shared" ca="1" si="143"/>
        <v>27198</v>
      </c>
      <c r="U1328" s="6">
        <f t="shared" ca="1" si="144"/>
        <v>8</v>
      </c>
      <c r="V1328" s="8" t="str">
        <f ca="1">VLOOKUP($U1328,Education!$A:$B,2,FALSE)</f>
        <v>Graduate school</v>
      </c>
      <c r="W1328" s="7">
        <f ca="1" xml:space="preserve">
  IF(OR($Y1328 = 5, $Y1328 = 6, $Y1328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328" s="7" t="str">
        <f ca="1">VLOOKUP($W1328,Department!$A:$B,2,FALSE)</f>
        <v>Communication &amp; Marketing</v>
      </c>
      <c r="Y1328" s="6">
        <f t="shared" ca="1" si="145"/>
        <v>11</v>
      </c>
      <c r="Z1328" s="7" t="str">
        <f ca="1">VLOOKUP($Y1328,Role!$A:$B,2,FALSE)</f>
        <v>Analyst</v>
      </c>
      <c r="AA1328" s="6">
        <f t="shared" ca="1" si="146"/>
        <v>6</v>
      </c>
      <c r="AB1328" s="7" t="str">
        <f ca="1" xml:space="preserve">
IF($AA1328 &lt;&gt; "",
    VLOOKUP($AA1328,Level!$A:$B,2,FALSE),
    ""
)</f>
        <v>Pleno</v>
      </c>
      <c r="AC1328" s="1">
        <f ca="1" xml:space="preserve">
IF($Y1328 = 5 + N("Presidente"),
    27000,
    IF($Y1328 = 6 + N("Vice-presidente"),
        23000,
        IF(OR($Y1328 = 8, $Y1328= 13, $Y1328 = 12) + N("Secretária bilíngue ou coordenador ou especialista"),
            8000,
            IF($Y1328 = 7 + N("Diretor"),
                15000,
                IF($Y1328 = 14 + N("Gerente"),
                    12000,
                    IF($Y1328 = 9 + N("Estagiário"),
                        705,
                        IF($Y1328 = 10 + N("Trainee"),
                            805,
                            IF($Y1328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IF($U1328 = 7,
  500,
  IF($U1328 = 8,
    1000,
    IF($U1328 = 9,
      1500,
      IF($U1328 = 10,
        2000,
        0
      )
    )
  )
)
+
N("Adicional no salário por área")
+
IF($W1328 = 14 + N("Tecnologia da Informação"),
  120,
  IF($W1328 = 16 + N("Vendas"),
    110,
    IF($W1328 = 15 + N("Jurídico"),
      100,
      IF(OR($W1328 = 8, $W1328 = 9, $W1328 = 11) + N("Recursos humanos ou comercial ou comunicação e marketing"),
        80,
        0
      )
    )
  )
)
+
N("Adicionando pegadinha")
+
IF(AND($W1328 = 16, $U1328 = 9, $Y1328 = 11, $AA1328 = 5) + N("Se for de vendas, com mestrado, analista sênior"),
  IF($R1328 = 5,
    100,
    0
  )
  +
  IF($N1328 = "M",
    200,
    0
  ),
  0
)</f>
        <v>3080</v>
      </c>
      <c r="AD13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$A1328  &amp; ", "   &amp;
$C1328  &amp; ", "   &amp;
$E1328  &amp; ", '"  &amp;
$J1328  &amp; "', '" &amp;
$N1328  &amp; "', "  &amp;
$R1328  &amp; ", '"  &amp;
TEXT($T1328,"dd/mm/aaaa")  &amp; "', "   &amp;
$U1328  &amp; ", "   &amp;
$W1328  &amp; ", "   &amp;
$Y1328  &amp; ", "   &amp;
IF($AA1328 &lt;&gt; "", $AA1328, "NULL")  &amp; ", "   &amp;
$AC1328  &amp; ");"</f>
        <v>INSERT INTO bi4all.fac_employees (id_company_fk, id_employee_pk, flg_active, employee_name, id_gender_fk, id_race_fk, birthday, id_schooling_fk, id_department_fk, id_role_fk, id_level_fk, salary) VALUES (6a51143286b03064a49cc2acbee63c09a0682d33, 1324, 1, 'Rebecca Borges Morais', 'F', 5, '18/06/1974', 8, 11, 11, 6, 3080);</v>
      </c>
    </row>
    <row r="1329" spans="1:30" ht="14.25" customHeight="1" x14ac:dyDescent="0.2">
      <c r="A1329" s="7" t="str" cm="1">
        <f t="array" aca="1" ref="A1329" ca="1">INDEX(Company!$A:$A,RANDBETWEEN(5,COUNTA(Company!$A:$A) + 1),1)</f>
        <v>6a51143286b03064a49cc2acbee63c09a0682d33</v>
      </c>
      <c r="B1329" s="7" t="str">
        <f ca="1">VLOOKUP($A1329,Company!$A:$B,2,FALSE)</f>
        <v>ACME Corporation</v>
      </c>
      <c r="C1329" s="5">
        <f t="shared" si="140"/>
        <v>1325</v>
      </c>
      <c r="D1329" s="5" t="str" cm="1">
        <f t="array" ref="D1329">SHA1HASH($C1329)</f>
        <v>7fcdb7ba6de74b6e007efe1079540e0228817d26</v>
      </c>
      <c r="E1329" s="6">
        <v>1</v>
      </c>
      <c r="F1329" s="7">
        <f ca="1">IF($C1329 = 1 + N("Presidente"),
    127,
    IF($C1329 = 2 + N("Vice-Presidente"),
        72,
        IF($C1329 = 3 + N("Secretária bilíngue"),
            13,
            RANDBETWEEN(5,COUNT(Name!$A:$A) + 1)
        )
    )
)</f>
        <v>63</v>
      </c>
      <c r="G1329" s="7" t="str">
        <f ca="1">VLOOKUP($F1329,Name!$A:$B,2,FALSE)</f>
        <v>Aurorah</v>
      </c>
      <c r="H1329" s="7">
        <f ca="1" xml:space="preserve">
IF($C1329 = 1,
    0,
    RANDBETWEEN(5,COUNT('Last name'!$A:$A) + 1)
)</f>
        <v>105</v>
      </c>
      <c r="I1329" s="7" t="str">
        <f ca="1" xml:space="preserve">
IF($C1329 = 1 + N("Presidente"),
    "de Orléans e Bragança",
    VLOOKUP($H1329,'Last name'!$A:$B,2,FALSE) &amp; " " &amp; VLOOKUP(RANDBETWEEN(5,COUNT('Last name'!$A:$A) + 1),'Last name'!$A:$B,2,FALSE)
)</f>
        <v>Junqueira Monteiro</v>
      </c>
      <c r="J1329" s="7" t="str">
        <f t="shared" ca="1" si="141"/>
        <v>Aurorah Junqueira Monteiro</v>
      </c>
      <c r="K1329" s="7" t="str" cm="1">
        <f t="array" aca="1" ref="K1329" ca="1">SHA1HASH($J1329)</f>
        <v>396a7ff109bba41731481cb274564aac62606f24</v>
      </c>
      <c r="L1329" s="7" cm="1">
        <f t="array" aca="1" ref="L1329" ca="1">INDEX(States!$A:$A,RANDBETWEEN(5,COUNTA(States!$A:$A) + 1),1)</f>
        <v>24</v>
      </c>
      <c r="M1329" s="7" t="str">
        <f ca="1">$L1329 &amp; "|" &amp; VLOOKUP($L1329,States!$A:$B,2,FALSE)</f>
        <v>24|4e344e218f5d3cb3700b5fb228401547cb97b31c</v>
      </c>
      <c r="N1329" s="7" t="str">
        <f ca="1">VLOOKUP($F1329,Name!$A:$C,3,FALSE)</f>
        <v>F</v>
      </c>
      <c r="O1329" s="7" t="str">
        <f ca="1">VLOOKUP($N1329,Gender!$A:$B,2,FALSE)</f>
        <v>Female</v>
      </c>
      <c r="P1329" s="7" t="str" cm="1">
        <f t="array" aca="1" ref="P1329" ca="1">INDEX('Marital status'!$A:$A,RANDBETWEEN(5,COUNTA('Marital status'!$A:$A) + 1),1)</f>
        <v>3266897012b6dcc5723033bc25891bf99efcff6f</v>
      </c>
      <c r="Q1329" s="7" t="str">
        <f ca="1">VLOOKUP($P1329,'Marital status'!$A:$B,2,FALSE)</f>
        <v>MarrieD</v>
      </c>
      <c r="R1329" s="7">
        <f t="shared" ca="1" si="142"/>
        <v>5</v>
      </c>
      <c r="S1329" s="7" t="e">
        <f ca="1">VLOOKUP($R1329,Race!$A:$B,2,FALSE)</f>
        <v>#N/A</v>
      </c>
      <c r="T1329" s="8">
        <f t="shared" ca="1" si="143"/>
        <v>19938</v>
      </c>
      <c r="U1329" s="6">
        <f t="shared" ca="1" si="144"/>
        <v>7</v>
      </c>
      <c r="V1329" s="8" t="str">
        <f ca="1">VLOOKUP($U1329,Education!$A:$B,2,FALSE)</f>
        <v>Undergraduate degree</v>
      </c>
      <c r="W1329" s="7">
        <f ca="1" xml:space="preserve">
  IF(OR($Y1329 = 5, $Y1329 = 6, $Y1329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29" s="7" t="str">
        <f ca="1">VLOOKUP($W1329,Department!$A:$B,2,FALSE)</f>
        <v>Operations</v>
      </c>
      <c r="Y1329" s="6">
        <f t="shared" ca="1" si="145"/>
        <v>10</v>
      </c>
      <c r="Z1329" s="7" t="str">
        <f ca="1">VLOOKUP($Y1329,Role!$A:$B,2,FALSE)</f>
        <v>Trainee</v>
      </c>
      <c r="AA1329" s="6" t="str">
        <f t="shared" ca="1" si="146"/>
        <v/>
      </c>
      <c r="AB1329" s="7" t="str">
        <f ca="1" xml:space="preserve">
IF($AA1329 &lt;&gt; "",
    VLOOKUP($AA1329,Level!$A:$B,2,FALSE),
    ""
)</f>
        <v/>
      </c>
      <c r="AC1329" s="1">
        <f ca="1" xml:space="preserve">
IF($Y1329 = 5 + N("Presidente"),
    27000,
    IF($Y1329 = 6 + N("Vice-presidente"),
        23000,
        IF(OR($Y1329 = 8, $Y1329= 13, $Y1329 = 12) + N("Secretária bilíngue ou coordenador ou especialista"),
            8000,
            IF($Y1329 = 7 + N("Diretor"),
                15000,
                IF($Y1329 = 14 + N("Gerente"),
                    12000,
                    IF($Y1329 = 9 + N("Estagiário"),
                        705,
                        IF($Y1329 = 10 + N("Trainee"),
                            805,
                            IF($Y1329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IF($U1329 = 7,
  500,
  IF($U1329 = 8,
    1000,
    IF($U1329 = 9,
      1500,
      IF($U1329 = 10,
        2000,
        0
      )
    )
  )
)
+
N("Adicional no salário por área")
+
IF($W1329 = 14 + N("Tecnologia da Informação"),
  120,
  IF($W1329 = 16 + N("Vendas"),
    110,
    IF($W1329 = 15 + N("Jurídico"),
      100,
      IF(OR($W1329 = 8, $W1329 = 9, $W1329 = 11) + N("Recursos humanos ou comercial ou comunicação e marketing"),
        80,
        0
      )
    )
  )
)
+
N("Adicionando pegadinha")
+
IF(AND($W1329 = 16, $U1329 = 9, $Y1329 = 11, $AA1329 = 5) + N("Se for de vendas, com mestrado, analista sênior"),
  IF($R1329 = 5,
    100,
    0
  )
  +
  IF($N1329 = "M",
    200,
    0
  ),
  0
)</f>
        <v>1305</v>
      </c>
      <c r="AD13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$A1329  &amp; ", "   &amp;
$C1329  &amp; ", "   &amp;
$E1329  &amp; ", '"  &amp;
$J1329  &amp; "', '" &amp;
$N1329  &amp; "', "  &amp;
$R1329  &amp; ", '"  &amp;
TEXT($T1329,"dd/mm/aaaa")  &amp; "', "   &amp;
$U1329  &amp; ", "   &amp;
$W1329  &amp; ", "   &amp;
$Y1329  &amp; ", "   &amp;
IF($AA1329 &lt;&gt; "", $AA1329, "NULL")  &amp; ", "   &amp;
$AC1329  &amp; ");"</f>
        <v>INSERT INTO bi4all.fac_employees (id_company_fk, id_employee_pk, flg_active, employee_name, id_gender_fk, id_race_fk, birthday, id_schooling_fk, id_department_fk, id_role_fk, id_level_fk, salary) VALUES (6a51143286b03064a49cc2acbee63c09a0682d33, 1325, 1, 'Aurorah Junqueira Monteiro', 'F', 5, '02/08/1954', 7, 10, 10, NULL, 1305);</v>
      </c>
    </row>
    <row r="1330" spans="1:30" ht="14.25" customHeight="1" x14ac:dyDescent="0.2">
      <c r="A1330" s="7" t="str" cm="1">
        <f t="array" aca="1" ref="A1330" ca="1">INDEX(Company!$A:$A,RANDBETWEEN(5,COUNTA(Company!$A:$A) + 1),1)</f>
        <v>6a51143286b03064a49cc2acbee63c09a0682d33</v>
      </c>
      <c r="B1330" s="7" t="str">
        <f ca="1">VLOOKUP($A1330,Company!$A:$B,2,FALSE)</f>
        <v>ACME Corporation</v>
      </c>
      <c r="C1330" s="5">
        <f t="shared" si="140"/>
        <v>1326</v>
      </c>
      <c r="D1330" s="5" t="str" cm="1">
        <f t="array" ref="D1330">SHA1HASH($C1330)</f>
        <v>ee3ef93429aba64bd0e6f7a0af8299e6416ceea4</v>
      </c>
      <c r="E1330" s="6">
        <v>1</v>
      </c>
      <c r="F1330" s="7">
        <f ca="1">IF($C1330 = 1 + N("Presidente"),
    127,
    IF($C1330 = 2 + N("Vice-Presidente"),
        72,
        IF($C1330 = 3 + N("Secretária bilíngue"),
            13,
            RANDBETWEEN(5,COUNT(Name!$A:$A) + 1)
        )
    )
)</f>
        <v>52</v>
      </c>
      <c r="G1330" s="7" t="str">
        <f ca="1">VLOOKUP($F1330,Name!$A:$B,2,FALSE)</f>
        <v>Antônio</v>
      </c>
      <c r="H1330" s="7">
        <f ca="1" xml:space="preserve">
IF($C1330 = 1,
    0,
    RANDBETWEEN(5,COUNT('Last name'!$A:$A) + 1)
)</f>
        <v>76</v>
      </c>
      <c r="I1330" s="7" t="str">
        <f ca="1" xml:space="preserve">
IF($C1330 = 1 + N("Presidente"),
    "de Orléans e Bragança",
    VLOOKUP($H1330,'Last name'!$A:$B,2,FALSE) &amp; " " &amp; VLOOKUP(RANDBETWEEN(5,COUNT('Last name'!$A:$A) + 1),'Last name'!$A:$B,2,FALSE)
)</f>
        <v>Duarte Chaves</v>
      </c>
      <c r="J1330" s="7" t="str">
        <f t="shared" ca="1" si="141"/>
        <v>Antônio Duarte Chaves</v>
      </c>
      <c r="K1330" s="7" t="str" cm="1">
        <f t="array" aca="1" ref="K1330" ca="1">SHA1HASH($J1330)</f>
        <v>1be66b6ab269b7889078a3a500e168437295f835</v>
      </c>
      <c r="L1330" s="7" cm="1">
        <f t="array" aca="1" ref="L1330" ca="1">INDEX(States!$A:$A,RANDBETWEEN(5,COUNTA(States!$A:$A) + 1),1)</f>
        <v>21</v>
      </c>
      <c r="M1330" s="7" t="str">
        <f ca="1">$L1330 &amp; "|" &amp; VLOOKUP($L1330,States!$A:$B,2,FALSE)</f>
        <v>21|18f454963e4e8ae3fea0597ea98a4e003875820f</v>
      </c>
      <c r="N1330" s="7" t="str">
        <f ca="1">VLOOKUP($F1330,Name!$A:$C,3,FALSE)</f>
        <v>M</v>
      </c>
      <c r="O1330" s="7" t="str">
        <f ca="1">VLOOKUP($N1330,Gender!$A:$B,2,FALSE)</f>
        <v>Male</v>
      </c>
      <c r="P1330" s="7" t="str" cm="1">
        <f t="array" aca="1" ref="P1330" ca="1">INDEX('Marital status'!$A:$A,RANDBETWEEN(5,COUNTA('Marital status'!$A:$A) + 1),1)</f>
        <v>459031b19ec5bbd3b3dbc0a9dcf2cb6e6c6f7848</v>
      </c>
      <c r="Q1330" s="7" t="str">
        <f ca="1">VLOOKUP($P1330,'Marital status'!$A:$B,2,FALSE)</f>
        <v xml:space="preserve">Widowed </v>
      </c>
      <c r="R1330" s="7">
        <f t="shared" ca="1" si="142"/>
        <v>8</v>
      </c>
      <c r="S1330" s="7" t="e">
        <f ca="1">VLOOKUP($R1330,Race!$A:$B,2,FALSE)</f>
        <v>#N/A</v>
      </c>
      <c r="T1330" s="8">
        <f t="shared" ca="1" si="143"/>
        <v>31045</v>
      </c>
      <c r="U1330" s="6">
        <f t="shared" ca="1" si="144"/>
        <v>7</v>
      </c>
      <c r="V1330" s="8" t="str">
        <f ca="1">VLOOKUP($U1330,Education!$A:$B,2,FALSE)</f>
        <v>Undergraduate degree</v>
      </c>
      <c r="W1330" s="7">
        <f ca="1" xml:space="preserve">
  IF(OR($Y1330 = 5, $Y1330 = 6, $Y1330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30" s="7" t="str">
        <f ca="1">VLOOKUP($W1330,Department!$A:$B,2,FALSE)</f>
        <v>Operations</v>
      </c>
      <c r="Y1330" s="6">
        <f t="shared" ca="1" si="145"/>
        <v>11</v>
      </c>
      <c r="Z1330" s="7" t="str">
        <f ca="1">VLOOKUP($Y1330,Role!$A:$B,2,FALSE)</f>
        <v>Analyst</v>
      </c>
      <c r="AA1330" s="6">
        <f t="shared" ca="1" si="146"/>
        <v>6</v>
      </c>
      <c r="AB1330" s="7" t="str">
        <f ca="1" xml:space="preserve">
IF($AA1330 &lt;&gt; "",
    VLOOKUP($AA1330,Level!$A:$B,2,FALSE),
    ""
)</f>
        <v>Pleno</v>
      </c>
      <c r="AC1330" s="1">
        <f ca="1" xml:space="preserve">
IF($Y1330 = 5 + N("Presidente"),
    27000,
    IF($Y1330 = 6 + N("Vice-presidente"),
        23000,
        IF(OR($Y1330 = 8, $Y1330= 13, $Y1330 = 12) + N("Secretária bilíngue ou coordenador ou especialista"),
            8000,
            IF($Y1330 = 7 + N("Diretor"),
                15000,
                IF($Y1330 = 14 + N("Gerente"),
                    12000,
                    IF($Y1330 = 9 + N("Estagiário"),
                        705,
                        IF($Y1330 = 10 + N("Trainee"),
                            805,
                            IF($Y1330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IF($U1330 = 7,
  500,
  IF($U1330 = 8,
    1000,
    IF($U1330 = 9,
      1500,
      IF($U1330 = 10,
        2000,
        0
      )
    )
  )
)
+
N("Adicional no salário por área")
+
IF($W1330 = 14 + N("Tecnologia da Informação"),
  120,
  IF($W1330 = 16 + N("Vendas"),
    110,
    IF($W1330 = 15 + N("Jurídico"),
      100,
      IF(OR($W1330 = 8, $W1330 = 9, $W1330 = 11) + N("Recursos humanos ou comercial ou comunicação e marketing"),
        80,
        0
      )
    )
  )
)
+
N("Adicionando pegadinha")
+
IF(AND($W1330 = 16, $U1330 = 9, $Y1330 = 11, $AA1330 = 5) + N("Se for de vendas, com mestrado, analista sênior"),
  IF($R1330 = 5,
    100,
    0
  )
  +
  IF($N1330 = "M",
    200,
    0
  ),
  0
)</f>
        <v>2500</v>
      </c>
      <c r="AD13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$A1330  &amp; ", "   &amp;
$C1330  &amp; ", "   &amp;
$E1330  &amp; ", '"  &amp;
$J1330  &amp; "', '" &amp;
$N1330  &amp; "', "  &amp;
$R1330  &amp; ", '"  &amp;
TEXT($T1330,"dd/mm/aaaa")  &amp; "', "   &amp;
$U1330  &amp; ", "   &amp;
$W1330  &amp; ", "   &amp;
$Y1330  &amp; ", "   &amp;
IF($AA1330 &lt;&gt; "", $AA1330, "NULL")  &amp; ", "   &amp;
$AC1330  &amp; ");"</f>
        <v>INSERT INTO bi4all.fac_employees (id_company_fk, id_employee_pk, flg_active, employee_name, id_gender_fk, id_race_fk, birthday, id_schooling_fk, id_department_fk, id_role_fk, id_level_fk, salary) VALUES (6a51143286b03064a49cc2acbee63c09a0682d33, 1326, 1, 'Antônio Duarte Chaves', 'M', 8, '29/12/1984', 7, 10, 11, 6, 2500);</v>
      </c>
    </row>
    <row r="1331" spans="1:30" ht="14.25" customHeight="1" x14ac:dyDescent="0.2">
      <c r="A1331" s="7" t="str" cm="1">
        <f t="array" aca="1" ref="A1331" ca="1">INDEX(Company!$A:$A,RANDBETWEEN(5,COUNTA(Company!$A:$A) + 1),1)</f>
        <v>6a51143286b03064a49cc2acbee63c09a0682d33</v>
      </c>
      <c r="B1331" s="7" t="str">
        <f ca="1">VLOOKUP($A1331,Company!$A:$B,2,FALSE)</f>
        <v>ACME Corporation</v>
      </c>
      <c r="C1331" s="5">
        <f t="shared" si="140"/>
        <v>1327</v>
      </c>
      <c r="D1331" s="5" t="str" cm="1">
        <f t="array" ref="D1331">SHA1HASH($C1331)</f>
        <v>c30635fb61378918ac1a7c5feb2a819a5a6bcfac</v>
      </c>
      <c r="E1331" s="6">
        <v>1</v>
      </c>
      <c r="F1331" s="7">
        <f ca="1">IF($C1331 = 1 + N("Presidente"),
    127,
    IF($C1331 = 2 + N("Vice-Presidente"),
        72,
        IF($C1331 = 3 + N("Secretária bilíngue"),
            13,
            RANDBETWEEN(5,COUNT(Name!$A:$A) + 1)
        )
    )
)</f>
        <v>136</v>
      </c>
      <c r="G1331" s="7" t="str">
        <f ca="1">VLOOKUP($F1331,Name!$A:$B,2,FALSE)</f>
        <v>Fellipe</v>
      </c>
      <c r="H1331" s="7">
        <f ca="1" xml:space="preserve">
IF($C1331 = 1,
    0,
    RANDBETWEEN(5,COUNT('Last name'!$A:$A) + 1)
)</f>
        <v>64</v>
      </c>
      <c r="I1331" s="7" t="str">
        <f ca="1" xml:space="preserve">
IF($C1331 = 1 + N("Presidente"),
    "de Orléans e Bragança",
    VLOOKUP($H1331,'Last name'!$A:$B,2,FALSE) &amp; " " &amp; VLOOKUP(RANDBETWEEN(5,COUNT('Last name'!$A:$A) + 1),'Last name'!$A:$B,2,FALSE)
)</f>
        <v>Chaves Alvarenga</v>
      </c>
      <c r="J1331" s="7" t="str">
        <f t="shared" ca="1" si="141"/>
        <v>Fellipe Chaves Alvarenga</v>
      </c>
      <c r="K1331" s="7" t="str" cm="1">
        <f t="array" aca="1" ref="K1331" ca="1">SHA1HASH($J1331)</f>
        <v>e8dd96a31ca7b7b6b26009b59e3a81fe8c956424</v>
      </c>
      <c r="L1331" s="7" cm="1">
        <f t="array" aca="1" ref="L1331" ca="1">INDEX(States!$A:$A,RANDBETWEEN(5,COUNTA(States!$A:$A) + 1),1)</f>
        <v>12</v>
      </c>
      <c r="M1331" s="7" t="str">
        <f ca="1">$L1331 &amp; "|" &amp; VLOOKUP($L1331,States!$A:$B,2,FALSE)</f>
        <v>12|16a2d6eb767d4fd003fae8cac60e0d85a9416ba8</v>
      </c>
      <c r="N1331" s="7" t="str">
        <f ca="1">VLOOKUP($F1331,Name!$A:$C,3,FALSE)</f>
        <v>M</v>
      </c>
      <c r="O1331" s="7" t="str">
        <f ca="1">VLOOKUP($N1331,Gender!$A:$B,2,FALSE)</f>
        <v>Male</v>
      </c>
      <c r="P1331" s="7" t="str" cm="1">
        <f t="array" aca="1" ref="P1331" ca="1">INDEX('Marital status'!$A:$A,RANDBETWEEN(5,COUNTA('Marital status'!$A:$A) + 1),1)</f>
        <v>ce0b1612aa711b78a720295d271a33894e2b72bf</v>
      </c>
      <c r="Q1331" s="7" t="str">
        <f ca="1">VLOOKUP($P1331,'Marital status'!$A:$B,2,FALSE)</f>
        <v>single</v>
      </c>
      <c r="R1331" s="7">
        <f t="shared" ca="1" si="142"/>
        <v>7</v>
      </c>
      <c r="S1331" s="7" t="e">
        <f ca="1">VLOOKUP($R1331,Race!$A:$B,2,FALSE)</f>
        <v>#N/A</v>
      </c>
      <c r="T1331" s="8">
        <f t="shared" ca="1" si="143"/>
        <v>26659</v>
      </c>
      <c r="U1331" s="6">
        <f t="shared" ca="1" si="144"/>
        <v>7</v>
      </c>
      <c r="V1331" s="8" t="str">
        <f ca="1">VLOOKUP($U1331,Education!$A:$B,2,FALSE)</f>
        <v>Undergraduate degree</v>
      </c>
      <c r="W1331" s="7">
        <f ca="1" xml:space="preserve">
  IF(OR($Y1331 = 5, $Y1331 = 6, $Y1331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331" s="7" t="str">
        <f ca="1">VLOOKUP($W1331,Department!$A:$B,2,FALSE)</f>
        <v>Controlling</v>
      </c>
      <c r="Y1331" s="6">
        <f t="shared" ca="1" si="145"/>
        <v>9</v>
      </c>
      <c r="Z1331" s="7" t="str">
        <f ca="1">VLOOKUP($Y1331,Role!$A:$B,2,FALSE)</f>
        <v>Intern</v>
      </c>
      <c r="AA1331" s="6" t="str">
        <f t="shared" ca="1" si="146"/>
        <v/>
      </c>
      <c r="AB1331" s="7" t="str">
        <f ca="1" xml:space="preserve">
IF($AA1331 &lt;&gt; "",
    VLOOKUP($AA1331,Level!$A:$B,2,FALSE),
    ""
)</f>
        <v/>
      </c>
      <c r="AC1331" s="1">
        <f ca="1" xml:space="preserve">
IF($Y1331 = 5 + N("Presidente"),
    27000,
    IF($Y1331 = 6 + N("Vice-presidente"),
        23000,
        IF(OR($Y1331 = 8, $Y1331= 13, $Y1331 = 12) + N("Secretária bilíngue ou coordenador ou especialista"),
            8000,
            IF($Y1331 = 7 + N("Diretor"),
                15000,
                IF($Y1331 = 14 + N("Gerente"),
                    12000,
                    IF($Y1331 = 9 + N("Estagiário"),
                        705,
                        IF($Y1331 = 10 + N("Trainee"),
                            805,
                            IF($Y1331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IF($U1331 = 7,
  500,
  IF($U1331 = 8,
    1000,
    IF($U1331 = 9,
      1500,
      IF($U1331 = 10,
        2000,
        0
      )
    )
  )
)
+
N("Adicional no salário por área")
+
IF($W1331 = 14 + N("Tecnologia da Informação"),
  120,
  IF($W1331 = 16 + N("Vendas"),
    110,
    IF($W1331 = 15 + N("Jurídico"),
      100,
      IF(OR($W1331 = 8, $W1331 = 9, $W1331 = 11) + N("Recursos humanos ou comercial ou comunicação e marketing"),
        80,
        0
      )
    )
  )
)
+
N("Adicionando pegadinha")
+
IF(AND($W1331 = 16, $U1331 = 9, $Y1331 = 11, $AA1331 = 5) + N("Se for de vendas, com mestrado, analista sênior"),
  IF($R1331 = 5,
    100,
    0
  )
  +
  IF($N1331 = "M",
    200,
    0
  ),
  0
)</f>
        <v>1205</v>
      </c>
      <c r="AD13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$A1331  &amp; ", "   &amp;
$C1331  &amp; ", "   &amp;
$E1331  &amp; ", '"  &amp;
$J1331  &amp; "', '" &amp;
$N1331  &amp; "', "  &amp;
$R1331  &amp; ", '"  &amp;
TEXT($T1331,"dd/mm/aaaa")  &amp; "', "   &amp;
$U1331  &amp; ", "   &amp;
$W1331  &amp; ", "   &amp;
$Y1331  &amp; ", "   &amp;
IF($AA1331 &lt;&gt; "", $AA1331, "NULL")  &amp; ", "   &amp;
$AC1331  &amp; ");"</f>
        <v>INSERT INTO bi4all.fac_employees (id_company_fk, id_employee_pk, flg_active, employee_name, id_gender_fk, id_race_fk, birthday, id_schooling_fk, id_department_fk, id_role_fk, id_level_fk, salary) VALUES (6a51143286b03064a49cc2acbee63c09a0682d33, 1327, 1, 'Fellipe Chaves Alvarenga', 'M', 7, '26/12/1972', 7, 12, 9, NULL, 1205);</v>
      </c>
    </row>
    <row r="1332" spans="1:30" ht="14.25" customHeight="1" x14ac:dyDescent="0.2">
      <c r="A1332" s="7" t="str" cm="1">
        <f t="array" aca="1" ref="A1332" ca="1">INDEX(Company!$A:$A,RANDBETWEEN(5,COUNTA(Company!$A:$A) + 1),1)</f>
        <v>6a51143286b03064a49cc2acbee63c09a0682d33</v>
      </c>
      <c r="B1332" s="7" t="str">
        <f ca="1">VLOOKUP($A1332,Company!$A:$B,2,FALSE)</f>
        <v>ACME Corporation</v>
      </c>
      <c r="C1332" s="5">
        <f t="shared" si="140"/>
        <v>1328</v>
      </c>
      <c r="D1332" s="5" t="str" cm="1">
        <f t="array" ref="D1332">SHA1HASH($C1332)</f>
        <v>7f8ee84f4cf599be71dc87a7eecacf740c7f12b7</v>
      </c>
      <c r="E1332" s="6">
        <v>1</v>
      </c>
      <c r="F1332" s="7">
        <f ca="1">IF($C1332 = 1 + N("Presidente"),
    127,
    IF($C1332 = 2 + N("Vice-Presidente"),
        72,
        IF($C1332 = 3 + N("Secretária bilíngue"),
            13,
            RANDBETWEEN(5,COUNT(Name!$A:$A) + 1)
        )
    )
)</f>
        <v>141</v>
      </c>
      <c r="G1332" s="7" t="str">
        <f ca="1">VLOOKUP($F1332,Name!$A:$B,2,FALSE)</f>
        <v>Filipe</v>
      </c>
      <c r="H1332" s="7">
        <f ca="1" xml:space="preserve">
IF($C1332 = 1,
    0,
    RANDBETWEEN(5,COUNT('Last name'!$A:$A) + 1)
)</f>
        <v>61</v>
      </c>
      <c r="I1332" s="7" t="str">
        <f ca="1" xml:space="preserve">
IF($C1332 = 1 + N("Presidente"),
    "de Orléans e Bragança",
    VLOOKUP($H1332,'Last name'!$A:$B,2,FALSE) &amp; " " &amp; VLOOKUP(RANDBETWEEN(5,COUNT('Last name'!$A:$A) + 1),'Last name'!$A:$B,2,FALSE)
)</f>
        <v>Caruso Gomes</v>
      </c>
      <c r="J1332" s="7" t="str">
        <f t="shared" ca="1" si="141"/>
        <v>Filipe Caruso Gomes</v>
      </c>
      <c r="K1332" s="7" t="str" cm="1">
        <f t="array" aca="1" ref="K1332" ca="1">SHA1HASH($J1332)</f>
        <v>a1fb3ea98b23c773d3aecd01df57a6e5adb33875</v>
      </c>
      <c r="L1332" s="7" cm="1">
        <f t="array" aca="1" ref="L1332" ca="1">INDEX(States!$A:$A,RANDBETWEEN(5,COUNTA(States!$A:$A) + 1),1)</f>
        <v>23</v>
      </c>
      <c r="M1332" s="7" t="str">
        <f ca="1">$L1332 &amp; "|" &amp; VLOOKUP($L1332,States!$A:$B,2,FALSE)</f>
        <v>23|22fbba2e2c257238254804c428968d474037a633</v>
      </c>
      <c r="N1332" s="7" t="str">
        <f ca="1">VLOOKUP($F1332,Name!$A:$C,3,FALSE)</f>
        <v>M</v>
      </c>
      <c r="O1332" s="7" t="str">
        <f ca="1">VLOOKUP($N1332,Gender!$A:$B,2,FALSE)</f>
        <v>Male</v>
      </c>
      <c r="P1332" s="7" t="str" cm="1">
        <f t="array" aca="1" ref="P1332" ca="1">INDEX('Marital status'!$A:$A,RANDBETWEEN(5,COUNTA('Marital status'!$A:$A) + 1),1)</f>
        <v>93ac84f4e0bd5c1c97b670a12a7fff6af89fb6b3</v>
      </c>
      <c r="Q1332" s="7" t="str">
        <f ca="1">VLOOKUP($P1332,'Marital status'!$A:$B,2,FALSE)</f>
        <v>DIVORCED</v>
      </c>
      <c r="R1332" s="7">
        <f t="shared" ca="1" si="142"/>
        <v>5</v>
      </c>
      <c r="S1332" s="7" t="e">
        <f ca="1">VLOOKUP($R1332,Race!$A:$B,2,FALSE)</f>
        <v>#N/A</v>
      </c>
      <c r="T1332" s="8">
        <f t="shared" ca="1" si="143"/>
        <v>29449</v>
      </c>
      <c r="U1332" s="6">
        <f t="shared" ca="1" si="144"/>
        <v>8</v>
      </c>
      <c r="V1332" s="8" t="str">
        <f ca="1">VLOOKUP($U1332,Education!$A:$B,2,FALSE)</f>
        <v>Graduate school</v>
      </c>
      <c r="W1332" s="7">
        <f ca="1" xml:space="preserve">
  IF(OR($Y1332 = 5, $Y1332 = 6, $Y1332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32" s="7" t="str">
        <f ca="1">VLOOKUP($W1332,Department!$A:$B,2,FALSE)</f>
        <v>Operations</v>
      </c>
      <c r="Y1332" s="6">
        <f t="shared" ca="1" si="145"/>
        <v>11</v>
      </c>
      <c r="Z1332" s="7" t="str">
        <f ca="1">VLOOKUP($Y1332,Role!$A:$B,2,FALSE)</f>
        <v>Analyst</v>
      </c>
      <c r="AA1332" s="6">
        <f t="shared" ca="1" si="146"/>
        <v>7</v>
      </c>
      <c r="AB1332" s="7" t="str">
        <f ca="1" xml:space="preserve">
IF($AA1332 &lt;&gt; "",
    VLOOKUP($AA1332,Level!$A:$B,2,FALSE),
    ""
)</f>
        <v>Senior</v>
      </c>
      <c r="AC1332" s="1">
        <f ca="1" xml:space="preserve">
IF($Y1332 = 5 + N("Presidente"),
    27000,
    IF($Y1332 = 6 + N("Vice-presidente"),
        23000,
        IF(OR($Y1332 = 8, $Y1332= 13, $Y1332 = 12) + N("Secretária bilíngue ou coordenador ou especialista"),
            8000,
            IF($Y1332 = 7 + N("Diretor"),
                15000,
                IF($Y1332 = 14 + N("Gerente"),
                    12000,
                    IF($Y1332 = 9 + N("Estagiário"),
                        705,
                        IF($Y1332 = 10 + N("Trainee"),
                            805,
                            IF($Y1332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IF($U1332 = 7,
  500,
  IF($U1332 = 8,
    1000,
    IF($U1332 = 9,
      1500,
      IF($U1332 = 10,
        2000,
        0
      )
    )
  )
)
+
N("Adicional no salário por área")
+
IF($W1332 = 14 + N("Tecnologia da Informação"),
  120,
  IF($W1332 = 16 + N("Vendas"),
    110,
    IF($W1332 = 15 + N("Jurídico"),
      100,
      IF(OR($W1332 = 8, $W1332 = 9, $W1332 = 11) + N("Recursos humanos ou comercial ou comunicação e marketing"),
        80,
        0
      )
    )
  )
)
+
N("Adicionando pegadinha")
+
IF(AND($W1332 = 16, $U1332 = 9, $Y1332 = 11, $AA1332 = 5) + N("Se for de vendas, com mestrado, analista sênior"),
  IF($R1332 = 5,
    100,
    0
  )
  +
  IF($N1332 = "M",
    200,
    0
  ),
  0
)</f>
        <v>3000</v>
      </c>
      <c r="AD13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$A1332  &amp; ", "   &amp;
$C1332  &amp; ", "   &amp;
$E1332  &amp; ", '"  &amp;
$J1332  &amp; "', '" &amp;
$N1332  &amp; "', "  &amp;
$R1332  &amp; ", '"  &amp;
TEXT($T1332,"dd/mm/aaaa")  &amp; "', "   &amp;
$U1332  &amp; ", "   &amp;
$W1332  &amp; ", "   &amp;
$Y1332  &amp; ", "   &amp;
IF($AA1332 &lt;&gt; "", $AA1332, "NULL")  &amp; ", "   &amp;
$AC1332  &amp; ");"</f>
        <v>INSERT INTO bi4all.fac_employees (id_company_fk, id_employee_pk, flg_active, employee_name, id_gender_fk, id_race_fk, birthday, id_schooling_fk, id_department_fk, id_role_fk, id_level_fk, salary) VALUES (6a51143286b03064a49cc2acbee63c09a0682d33, 1328, 1, 'Filipe Caruso Gomes', 'M', 5, '16/08/1980', 8, 10, 11, 7, 3000);</v>
      </c>
    </row>
    <row r="1333" spans="1:30" ht="14.25" customHeight="1" x14ac:dyDescent="0.2">
      <c r="A1333" s="7" t="str" cm="1">
        <f t="array" aca="1" ref="A1333" ca="1">INDEX(Company!$A:$A,RANDBETWEEN(5,COUNTA(Company!$A:$A) + 1),1)</f>
        <v>6a51143286b03064a49cc2acbee63c09a0682d33</v>
      </c>
      <c r="B1333" s="7" t="str">
        <f ca="1">VLOOKUP($A1333,Company!$A:$B,2,FALSE)</f>
        <v>ACME Corporation</v>
      </c>
      <c r="C1333" s="5">
        <f t="shared" si="140"/>
        <v>1329</v>
      </c>
      <c r="D1333" s="5" t="str" cm="1">
        <f t="array" ref="D1333">SHA1HASH($C1333)</f>
        <v>8f723119a7842320b2bc984b04d2a76808e8ebd7</v>
      </c>
      <c r="E1333" s="6">
        <v>1</v>
      </c>
      <c r="F1333" s="7">
        <f ca="1">IF($C1333 = 1 + N("Presidente"),
    127,
    IF($C1333 = 2 + N("Vice-Presidente"),
        72,
        IF($C1333 = 3 + N("Secretária bilíngue"),
            13,
            RANDBETWEEN(5,COUNT(Name!$A:$A) + 1)
        )
    )
)</f>
        <v>27</v>
      </c>
      <c r="G1333" s="7" t="str">
        <f ca="1">VLOOKUP($F1333,Name!$A:$B,2,FALSE)</f>
        <v>Ana Carolina</v>
      </c>
      <c r="H1333" s="7">
        <f ca="1" xml:space="preserve">
IF($C1333 = 1,
    0,
    RANDBETWEEN(5,COUNT('Last name'!$A:$A) + 1)
)</f>
        <v>56</v>
      </c>
      <c r="I1333" s="7" t="str">
        <f ca="1" xml:space="preserve">
IF($C1333 = 1 + N("Presidente"),
    "de Orléans e Bragança",
    VLOOKUP($H1333,'Last name'!$A:$B,2,FALSE) &amp; " " &amp; VLOOKUP(RANDBETWEEN(5,COUNT('Last name'!$A:$A) + 1),'Last name'!$A:$B,2,FALSE)
)</f>
        <v>Campos Brasil</v>
      </c>
      <c r="J1333" s="7" t="str">
        <f t="shared" ca="1" si="141"/>
        <v>Ana Carolina Campos Brasil</v>
      </c>
      <c r="K1333" s="7" t="str" cm="1">
        <f t="array" aca="1" ref="K1333" ca="1">SHA1HASH($J1333)</f>
        <v>d356627a4e2b341a5146e58799959c34f01d2ef9</v>
      </c>
      <c r="L1333" s="7" cm="1">
        <f t="array" aca="1" ref="L1333" ca="1">INDEX(States!$A:$A,RANDBETWEEN(5,COUNTA(States!$A:$A) + 1),1)</f>
        <v>21</v>
      </c>
      <c r="M1333" s="7" t="str">
        <f ca="1">$L1333 &amp; "|" &amp; VLOOKUP($L1333,States!$A:$B,2,FALSE)</f>
        <v>21|18f454963e4e8ae3fea0597ea98a4e003875820f</v>
      </c>
      <c r="N1333" s="7" t="str">
        <f ca="1">VLOOKUP($F1333,Name!$A:$C,3,FALSE)</f>
        <v>F</v>
      </c>
      <c r="O1333" s="7" t="str">
        <f ca="1">VLOOKUP($N1333,Gender!$A:$B,2,FALSE)</f>
        <v>Female</v>
      </c>
      <c r="P1333" s="7" t="str" cm="1">
        <f t="array" aca="1" ref="P1333" ca="1">INDEX('Marital status'!$A:$A,RANDBETWEEN(5,COUNTA('Marital status'!$A:$A) + 1),1)</f>
        <v>3266897012b6dcc5723033bc25891bf99efcff6f</v>
      </c>
      <c r="Q1333" s="7" t="str">
        <f ca="1">VLOOKUP($P1333,'Marital status'!$A:$B,2,FALSE)</f>
        <v>MarrieD</v>
      </c>
      <c r="R1333" s="7">
        <f t="shared" ca="1" si="142"/>
        <v>5</v>
      </c>
      <c r="S1333" s="7" t="e">
        <f ca="1">VLOOKUP($R1333,Race!$A:$B,2,FALSE)</f>
        <v>#N/A</v>
      </c>
      <c r="T1333" s="8">
        <f t="shared" ca="1" si="143"/>
        <v>30579</v>
      </c>
      <c r="U1333" s="6">
        <f t="shared" ca="1" si="144"/>
        <v>7</v>
      </c>
      <c r="V1333" s="8" t="str">
        <f ca="1">VLOOKUP($U1333,Education!$A:$B,2,FALSE)</f>
        <v>Undergraduate degree</v>
      </c>
      <c r="W1333" s="7">
        <f ca="1" xml:space="preserve">
  IF(OR($Y1333 = 5, $Y1333 = 6, $Y1333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333" s="7" t="str">
        <f ca="1">VLOOKUP($W1333,Department!$A:$B,2,FALSE)</f>
        <v>Administration</v>
      </c>
      <c r="Y1333" s="6">
        <f t="shared" ca="1" si="145"/>
        <v>9</v>
      </c>
      <c r="Z1333" s="7" t="str">
        <f ca="1">VLOOKUP($Y1333,Role!$A:$B,2,FALSE)</f>
        <v>Intern</v>
      </c>
      <c r="AA1333" s="6" t="str">
        <f t="shared" ca="1" si="146"/>
        <v/>
      </c>
      <c r="AB1333" s="7" t="str">
        <f ca="1" xml:space="preserve">
IF($AA1333 &lt;&gt; "",
    VLOOKUP($AA1333,Level!$A:$B,2,FALSE),
    ""
)</f>
        <v/>
      </c>
      <c r="AC1333" s="1">
        <f ca="1" xml:space="preserve">
IF($Y1333 = 5 + N("Presidente"),
    27000,
    IF($Y1333 = 6 + N("Vice-presidente"),
        23000,
        IF(OR($Y1333 = 8, $Y1333= 13, $Y1333 = 12) + N("Secretária bilíngue ou coordenador ou especialista"),
            8000,
            IF($Y1333 = 7 + N("Diretor"),
                15000,
                IF($Y1333 = 14 + N("Gerente"),
                    12000,
                    IF($Y1333 = 9 + N("Estagiário"),
                        705,
                        IF($Y1333 = 10 + N("Trainee"),
                            805,
                            IF($Y1333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IF($U1333 = 7,
  500,
  IF($U1333 = 8,
    1000,
    IF($U1333 = 9,
      1500,
      IF($U1333 = 10,
        2000,
        0
      )
    )
  )
)
+
N("Adicional no salário por área")
+
IF($W1333 = 14 + N("Tecnologia da Informação"),
  120,
  IF($W1333 = 16 + N("Vendas"),
    110,
    IF($W1333 = 15 + N("Jurídico"),
      100,
      IF(OR($W1333 = 8, $W1333 = 9, $W1333 = 11) + N("Recursos humanos ou comercial ou comunicação e marketing"),
        80,
        0
      )
    )
  )
)
+
N("Adicionando pegadinha")
+
IF(AND($W1333 = 16, $U1333 = 9, $Y1333 = 11, $AA1333 = 5) + N("Se for de vendas, com mestrado, analista sênior"),
  IF($R1333 = 5,
    100,
    0
  )
  +
  IF($N1333 = "M",
    200,
    0
  ),
  0
)</f>
        <v>1205</v>
      </c>
      <c r="AD13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$A1333  &amp; ", "   &amp;
$C1333  &amp; ", "   &amp;
$E1333  &amp; ", '"  &amp;
$J1333  &amp; "', '" &amp;
$N1333  &amp; "', "  &amp;
$R1333  &amp; ", '"  &amp;
TEXT($T1333,"dd/mm/aaaa")  &amp; "', "   &amp;
$U1333  &amp; ", "   &amp;
$W1333  &amp; ", "   &amp;
$Y1333  &amp; ", "   &amp;
IF($AA1333 &lt;&gt; "", $AA1333, "NULL")  &amp; ", "   &amp;
$AC1333  &amp; ");"</f>
        <v>INSERT INTO bi4all.fac_employees (id_company_fk, id_employee_pk, flg_active, employee_name, id_gender_fk, id_race_fk, birthday, id_schooling_fk, id_department_fk, id_role_fk, id_level_fk, salary) VALUES (6a51143286b03064a49cc2acbee63c09a0682d33, 1329, 1, 'Ana Carolina Campos Brasil', 'F', 5, '20/09/1983', 7, 6, 9, NULL, 1205);</v>
      </c>
    </row>
    <row r="1334" spans="1:30" ht="14.25" customHeight="1" x14ac:dyDescent="0.2">
      <c r="A1334" s="7" t="str" cm="1">
        <f t="array" aca="1" ref="A1334" ca="1">INDEX(Company!$A:$A,RANDBETWEEN(5,COUNTA(Company!$A:$A) + 1),1)</f>
        <v>6a51143286b03064a49cc2acbee63c09a0682d33</v>
      </c>
      <c r="B1334" s="7" t="str">
        <f ca="1">VLOOKUP($A1334,Company!$A:$B,2,FALSE)</f>
        <v>ACME Corporation</v>
      </c>
      <c r="C1334" s="5">
        <f t="shared" si="140"/>
        <v>1330</v>
      </c>
      <c r="D1334" s="5" t="str" cm="1">
        <f t="array" ref="D1334">SHA1HASH($C1334)</f>
        <v>37d89723e7d94e8f2c213f09507236fbc7563096</v>
      </c>
      <c r="E1334" s="6">
        <v>1</v>
      </c>
      <c r="F1334" s="7">
        <f ca="1">IF($C1334 = 1 + N("Presidente"),
    127,
    IF($C1334 = 2 + N("Vice-Presidente"),
        72,
        IF($C1334 = 3 + N("Secretária bilíngue"),
            13,
            RANDBETWEEN(5,COUNT(Name!$A:$A) + 1)
        )
    )
)</f>
        <v>279</v>
      </c>
      <c r="G1334" s="7" t="str">
        <f ca="1">VLOOKUP($F1334,Name!$A:$B,2,FALSE)</f>
        <v>Mariane</v>
      </c>
      <c r="H1334" s="7">
        <f ca="1" xml:space="preserve">
IF($C1334 = 1,
    0,
    RANDBETWEEN(5,COUNT('Last name'!$A:$A) + 1)
)</f>
        <v>17</v>
      </c>
      <c r="I1334" s="7" t="str">
        <f ca="1" xml:space="preserve">
IF($C1334 = 1 + N("Presidente"),
    "de Orléans e Bragança",
    VLOOKUP($H1334,'Last name'!$A:$B,2,FALSE) &amp; " " &amp; VLOOKUP(RANDBETWEEN(5,COUNT('Last name'!$A:$A) + 1),'Last name'!$A:$B,2,FALSE)
)</f>
        <v>Andrade Lima</v>
      </c>
      <c r="J1334" s="7" t="str">
        <f t="shared" ca="1" si="141"/>
        <v>Mariane Andrade Lima</v>
      </c>
      <c r="K1334" s="7" t="str" cm="1">
        <f t="array" aca="1" ref="K1334" ca="1">SHA1HASH($J1334)</f>
        <v>663690949ca90725160d14bb8ade5647bbb1d952</v>
      </c>
      <c r="L1334" s="7" cm="1">
        <f t="array" aca="1" ref="L1334" ca="1">INDEX(States!$A:$A,RANDBETWEEN(5,COUNTA(States!$A:$A) + 1),1)</f>
        <v>18</v>
      </c>
      <c r="M1334" s="7" t="str">
        <f ca="1">$L1334 &amp; "|" &amp; VLOOKUP($L1334,States!$A:$B,2,FALSE)</f>
        <v>18|4c829e7753eab86056bb8157601420a362debf31</v>
      </c>
      <c r="N1334" s="7" t="str">
        <f ca="1">VLOOKUP($F1334,Name!$A:$C,3,FALSE)</f>
        <v>F</v>
      </c>
      <c r="O1334" s="7" t="str">
        <f ca="1">VLOOKUP($N1334,Gender!$A:$B,2,FALSE)</f>
        <v>Female</v>
      </c>
      <c r="P1334" s="7" t="str" cm="1">
        <f t="array" aca="1" ref="P1334" ca="1">INDEX('Marital status'!$A:$A,RANDBETWEEN(5,COUNTA('Marital status'!$A:$A) + 1),1)</f>
        <v>3266897012b6dcc5723033bc25891bf99efcff6f</v>
      </c>
      <c r="Q1334" s="7" t="str">
        <f ca="1">VLOOKUP($P1334,'Marital status'!$A:$B,2,FALSE)</f>
        <v>MarrieD</v>
      </c>
      <c r="R1334" s="7">
        <f t="shared" ca="1" si="142"/>
        <v>5</v>
      </c>
      <c r="S1334" s="7" t="e">
        <f ca="1">VLOOKUP($R1334,Race!$A:$B,2,FALSE)</f>
        <v>#N/A</v>
      </c>
      <c r="T1334" s="8">
        <f t="shared" ca="1" si="143"/>
        <v>21595</v>
      </c>
      <c r="U1334" s="6">
        <f t="shared" ca="1" si="144"/>
        <v>7</v>
      </c>
      <c r="V1334" s="8" t="str">
        <f ca="1">VLOOKUP($U1334,Education!$A:$B,2,FALSE)</f>
        <v>Undergraduate degree</v>
      </c>
      <c r="W1334" s="7">
        <f ca="1" xml:space="preserve">
  IF(OR($Y1334 = 5, $Y1334 = 6, $Y1334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34" s="7" t="str">
        <f ca="1">VLOOKUP($W1334,Department!$A:$B,2,FALSE)</f>
        <v>Operations</v>
      </c>
      <c r="Y1334" s="6">
        <f t="shared" ca="1" si="145"/>
        <v>11</v>
      </c>
      <c r="Z1334" s="7" t="str">
        <f ca="1">VLOOKUP($Y1334,Role!$A:$B,2,FALSE)</f>
        <v>Analyst</v>
      </c>
      <c r="AA1334" s="6">
        <f t="shared" ca="1" si="146"/>
        <v>6</v>
      </c>
      <c r="AB1334" s="7" t="str">
        <f ca="1" xml:space="preserve">
IF($AA1334 &lt;&gt; "",
    VLOOKUP($AA1334,Level!$A:$B,2,FALSE),
    ""
)</f>
        <v>Pleno</v>
      </c>
      <c r="AC1334" s="1">
        <f ca="1" xml:space="preserve">
IF($Y1334 = 5 + N("Presidente"),
    27000,
    IF($Y1334 = 6 + N("Vice-presidente"),
        23000,
        IF(OR($Y1334 = 8, $Y1334= 13, $Y1334 = 12) + N("Secretária bilíngue ou coordenador ou especialista"),
            8000,
            IF($Y1334 = 7 + N("Diretor"),
                15000,
                IF($Y1334 = 14 + N("Gerente"),
                    12000,
                    IF($Y1334 = 9 + N("Estagiário"),
                        705,
                        IF($Y1334 = 10 + N("Trainee"),
                            805,
                            IF($Y1334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IF($U1334 = 7,
  500,
  IF($U1334 = 8,
    1000,
    IF($U1334 = 9,
      1500,
      IF($U1334 = 10,
        2000,
        0
      )
    )
  )
)
+
N("Adicional no salário por área")
+
IF($W1334 = 14 + N("Tecnologia da Informação"),
  120,
  IF($W1334 = 16 + N("Vendas"),
    110,
    IF($W1334 = 15 + N("Jurídico"),
      100,
      IF(OR($W1334 = 8, $W1334 = 9, $W1334 = 11) + N("Recursos humanos ou comercial ou comunicação e marketing"),
        80,
        0
      )
    )
  )
)
+
N("Adicionando pegadinha")
+
IF(AND($W1334 = 16, $U1334 = 9, $Y1334 = 11, $AA1334 = 5) + N("Se for de vendas, com mestrado, analista sênior"),
  IF($R1334 = 5,
    100,
    0
  )
  +
  IF($N1334 = "M",
    200,
    0
  ),
  0
)</f>
        <v>2500</v>
      </c>
      <c r="AD13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$A1334  &amp; ", "   &amp;
$C1334  &amp; ", "   &amp;
$E1334  &amp; ", '"  &amp;
$J1334  &amp; "', '" &amp;
$N1334  &amp; "', "  &amp;
$R1334  &amp; ", '"  &amp;
TEXT($T1334,"dd/mm/aaaa")  &amp; "', "   &amp;
$U1334  &amp; ", "   &amp;
$W1334  &amp; ", "   &amp;
$Y1334  &amp; ", "   &amp;
IF($AA1334 &lt;&gt; "", $AA1334, "NULL")  &amp; ", "   &amp;
$AC1334  &amp; ");"</f>
        <v>INSERT INTO bi4all.fac_employees (id_company_fk, id_employee_pk, flg_active, employee_name, id_gender_fk, id_race_fk, birthday, id_schooling_fk, id_department_fk, id_role_fk, id_level_fk, salary) VALUES (6a51143286b03064a49cc2acbee63c09a0682d33, 1330, 1, 'Mariane Andrade Lima', 'F', 5, '14/02/1959', 7, 10, 11, 6, 2500);</v>
      </c>
    </row>
    <row r="1335" spans="1:30" ht="14.25" customHeight="1" x14ac:dyDescent="0.2">
      <c r="A1335" s="7" t="str" cm="1">
        <f t="array" aca="1" ref="A1335" ca="1">INDEX(Company!$A:$A,RANDBETWEEN(5,COUNTA(Company!$A:$A) + 1),1)</f>
        <v>6a51143286b03064a49cc2acbee63c09a0682d33</v>
      </c>
      <c r="B1335" s="7" t="str">
        <f ca="1">VLOOKUP($A1335,Company!$A:$B,2,FALSE)</f>
        <v>ACME Corporation</v>
      </c>
      <c r="C1335" s="5">
        <f t="shared" si="140"/>
        <v>1331</v>
      </c>
      <c r="D1335" s="5" t="str" cm="1">
        <f t="array" ref="D1335">SHA1HASH($C1335)</f>
        <v>8322f586c69aaaec73b86b416ab8cbb4ef1f1ff2</v>
      </c>
      <c r="E1335" s="6">
        <v>1</v>
      </c>
      <c r="F1335" s="7">
        <f ca="1">IF($C1335 = 1 + N("Presidente"),
    127,
    IF($C1335 = 2 + N("Vice-Presidente"),
        72,
        IF($C1335 = 3 + N("Secretária bilíngue"),
            13,
            RANDBETWEEN(5,COUNT(Name!$A:$A) + 1)
        )
    )
)</f>
        <v>33</v>
      </c>
      <c r="G1335" s="7" t="str">
        <f ca="1">VLOOKUP($F1335,Name!$A:$B,2,FALSE)</f>
        <v>Ana Lívia</v>
      </c>
      <c r="H1335" s="7">
        <f ca="1" xml:space="preserve">
IF($C1335 = 1,
    0,
    RANDBETWEEN(5,COUNT('Last name'!$A:$A) + 1)
)</f>
        <v>64</v>
      </c>
      <c r="I1335" s="7" t="str">
        <f ca="1" xml:space="preserve">
IF($C1335 = 1 + N("Presidente"),
    "de Orléans e Bragança",
    VLOOKUP($H1335,'Last name'!$A:$B,2,FALSE) &amp; " " &amp; VLOOKUP(RANDBETWEEN(5,COUNT('Last name'!$A:$A) + 1),'Last name'!$A:$B,2,FALSE)
)</f>
        <v>Chaves Rizzo</v>
      </c>
      <c r="J1335" s="7" t="str">
        <f t="shared" ca="1" si="141"/>
        <v>Ana Lívia Chaves Rizzo</v>
      </c>
      <c r="K1335" s="7" t="str" cm="1">
        <f t="array" aca="1" ref="K1335" ca="1">SHA1HASH($J1335)</f>
        <v>0bbc44d907bc2aac9e461b100908f31f3ceb45b4</v>
      </c>
      <c r="L1335" s="7" cm="1">
        <f t="array" aca="1" ref="L1335" ca="1">INDEX(States!$A:$A,RANDBETWEEN(5,COUNTA(States!$A:$A) + 1),1)</f>
        <v>6</v>
      </c>
      <c r="M1335" s="7" t="str">
        <f ca="1">$L1335 &amp; "|" &amp; VLOOKUP($L1335,States!$A:$B,2,FALSE)</f>
        <v>6|990f6b5f2170b43d022d539b1260b5f1af889998</v>
      </c>
      <c r="N1335" s="7" t="str">
        <f ca="1">VLOOKUP($F1335,Name!$A:$C,3,FALSE)</f>
        <v>F</v>
      </c>
      <c r="O1335" s="7" t="str">
        <f ca="1">VLOOKUP($N1335,Gender!$A:$B,2,FALSE)</f>
        <v>Female</v>
      </c>
      <c r="P1335" s="7" t="str" cm="1">
        <f t="array" aca="1" ref="P1335" ca="1">INDEX('Marital status'!$A:$A,RANDBETWEEN(5,COUNTA('Marital status'!$A:$A) + 1),1)</f>
        <v>3266897012b6dcc5723033bc25891bf99efcff6f</v>
      </c>
      <c r="Q1335" s="7" t="str">
        <f ca="1">VLOOKUP($P1335,'Marital status'!$A:$B,2,FALSE)</f>
        <v>MarrieD</v>
      </c>
      <c r="R1335" s="7">
        <f t="shared" ca="1" si="142"/>
        <v>5</v>
      </c>
      <c r="S1335" s="7" t="e">
        <f ca="1">VLOOKUP($R1335,Race!$A:$B,2,FALSE)</f>
        <v>#N/A</v>
      </c>
      <c r="T1335" s="8">
        <f t="shared" ca="1" si="143"/>
        <v>30764</v>
      </c>
      <c r="U1335" s="6">
        <f t="shared" ca="1" si="144"/>
        <v>7</v>
      </c>
      <c r="V1335" s="8" t="str">
        <f ca="1">VLOOKUP($U1335,Education!$A:$B,2,FALSE)</f>
        <v>Undergraduate degree</v>
      </c>
      <c r="W1335" s="7">
        <f ca="1" xml:space="preserve">
  IF(OR($Y1335 = 5, $Y1335 = 6, $Y1335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335" s="7" t="str">
        <f ca="1">VLOOKUP($W1335,Department!$A:$B,2,FALSE)</f>
        <v>Presidency</v>
      </c>
      <c r="Y1335" s="6">
        <f t="shared" ca="1" si="145"/>
        <v>9</v>
      </c>
      <c r="Z1335" s="7" t="str">
        <f ca="1">VLOOKUP($Y1335,Role!$A:$B,2,FALSE)</f>
        <v>Intern</v>
      </c>
      <c r="AA1335" s="6" t="str">
        <f t="shared" ca="1" si="146"/>
        <v/>
      </c>
      <c r="AB1335" s="7" t="str">
        <f ca="1" xml:space="preserve">
IF($AA1335 &lt;&gt; "",
    VLOOKUP($AA1335,Level!$A:$B,2,FALSE),
    ""
)</f>
        <v/>
      </c>
      <c r="AC1335" s="1">
        <f ca="1" xml:space="preserve">
IF($Y1335 = 5 + N("Presidente"),
    27000,
    IF($Y1335 = 6 + N("Vice-presidente"),
        23000,
        IF(OR($Y1335 = 8, $Y1335= 13, $Y1335 = 12) + N("Secretária bilíngue ou coordenador ou especialista"),
            8000,
            IF($Y1335 = 7 + N("Diretor"),
                15000,
                IF($Y1335 = 14 + N("Gerente"),
                    12000,
                    IF($Y1335 = 9 + N("Estagiário"),
                        705,
                        IF($Y1335 = 10 + N("Trainee"),
                            805,
                            IF($Y1335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IF($U1335 = 7,
  500,
  IF($U1335 = 8,
    1000,
    IF($U1335 = 9,
      1500,
      IF($U1335 = 10,
        2000,
        0
      )
    )
  )
)
+
N("Adicional no salário por área")
+
IF($W1335 = 14 + N("Tecnologia da Informação"),
  120,
  IF($W1335 = 16 + N("Vendas"),
    110,
    IF($W1335 = 15 + N("Jurídico"),
      100,
      IF(OR($W1335 = 8, $W1335 = 9, $W1335 = 11) + N("Recursos humanos ou comercial ou comunicação e marketing"),
        80,
        0
      )
    )
  )
)
+
N("Adicionando pegadinha")
+
IF(AND($W1335 = 16, $U1335 = 9, $Y1335 = 11, $AA1335 = 5) + N("Se for de vendas, com mestrado, analista sênior"),
  IF($R1335 = 5,
    100,
    0
  )
  +
  IF($N1335 = "M",
    200,
    0
  ),
  0
)</f>
        <v>1205</v>
      </c>
      <c r="AD13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$A1335  &amp; ", "   &amp;
$C1335  &amp; ", "   &amp;
$E1335  &amp; ", '"  &amp;
$J1335  &amp; "', '" &amp;
$N1335  &amp; "', "  &amp;
$R1335  &amp; ", '"  &amp;
TEXT($T1335,"dd/mm/aaaa")  &amp; "', "   &amp;
$U1335  &amp; ", "   &amp;
$W1335  &amp; ", "   &amp;
$Y1335  &amp; ", "   &amp;
IF($AA1335 &lt;&gt; "", $AA1335, "NULL")  &amp; ", "   &amp;
$AC1335  &amp; ");"</f>
        <v>INSERT INTO bi4all.fac_employees (id_company_fk, id_employee_pk, flg_active, employee_name, id_gender_fk, id_race_fk, birthday, id_schooling_fk, id_department_fk, id_role_fk, id_level_fk, salary) VALUES (6a51143286b03064a49cc2acbee63c09a0682d33, 1331, 1, 'Ana Lívia Chaves Rizzo', 'F', 5, '23/03/1984', 7, 5, 9, NULL, 1205);</v>
      </c>
    </row>
    <row r="1336" spans="1:30" ht="14.25" customHeight="1" x14ac:dyDescent="0.2">
      <c r="A1336" s="7" t="str" cm="1">
        <f t="array" aca="1" ref="A1336" ca="1">INDEX(Company!$A:$A,RANDBETWEEN(5,COUNTA(Company!$A:$A) + 1),1)</f>
        <v>6a51143286b03064a49cc2acbee63c09a0682d33</v>
      </c>
      <c r="B1336" s="7" t="str">
        <f ca="1">VLOOKUP($A1336,Company!$A:$B,2,FALSE)</f>
        <v>ACME Corporation</v>
      </c>
      <c r="C1336" s="5">
        <f t="shared" si="140"/>
        <v>1332</v>
      </c>
      <c r="D1336" s="5" t="str" cm="1">
        <f t="array" ref="D1336">SHA1HASH($C1336)</f>
        <v>3e9459d66b2bf63a0f4cfddc2b117a444bcd6a95</v>
      </c>
      <c r="E1336" s="6">
        <v>1</v>
      </c>
      <c r="F1336" s="7">
        <f ca="1">IF($C1336 = 1 + N("Presidente"),
    127,
    IF($C1336 = 2 + N("Vice-Presidente"),
        72,
        IF($C1336 = 3 + N("Secretária bilíngue"),
            13,
            RANDBETWEEN(5,COUNT(Name!$A:$A) + 1)
        )
    )
)</f>
        <v>239</v>
      </c>
      <c r="G1336" s="7" t="str">
        <f ca="1">VLOOKUP($F1336,Name!$A:$B,2,FALSE)</f>
        <v>Lucas Gabriel</v>
      </c>
      <c r="H1336" s="7">
        <f ca="1" xml:space="preserve">
IF($C1336 = 1,
    0,
    RANDBETWEEN(5,COUNT('Last name'!$A:$A) + 1)
)</f>
        <v>170</v>
      </c>
      <c r="I1336" s="7" t="str">
        <f ca="1" xml:space="preserve">
IF($C1336 = 1 + N("Presidente"),
    "de Orléans e Bragança",
    VLOOKUP($H1336,'Last name'!$A:$B,2,FALSE) &amp; " " &amp; VLOOKUP(RANDBETWEEN(5,COUNT('Last name'!$A:$A) + 1),'Last name'!$A:$B,2,FALSE)
)</f>
        <v>Sá Duarte</v>
      </c>
      <c r="J1336" s="7" t="str">
        <f t="shared" ca="1" si="141"/>
        <v>Lucas Gabriel Sá Duarte</v>
      </c>
      <c r="K1336" s="7" t="str" cm="1">
        <f t="array" aca="1" ref="K1336" ca="1">SHA1HASH($J1336)</f>
        <v>3ef0bc65b66eec4228639e7b5d6e892508ad89f3</v>
      </c>
      <c r="L1336" s="7" cm="1">
        <f t="array" aca="1" ref="L1336" ca="1">INDEX(States!$A:$A,RANDBETWEEN(5,COUNTA(States!$A:$A) + 1),1)</f>
        <v>13</v>
      </c>
      <c r="M1336" s="7" t="str">
        <f ca="1">$L1336 &amp; "|" &amp; VLOOKUP($L1336,States!$A:$B,2,FALSE)</f>
        <v>13|6c05c76e5be517ed7b1a09bc941ed381b630f0fd</v>
      </c>
      <c r="N1336" s="7" t="str">
        <f ca="1">VLOOKUP($F1336,Name!$A:$C,3,FALSE)</f>
        <v>M</v>
      </c>
      <c r="O1336" s="7" t="str">
        <f ca="1">VLOOKUP($N1336,Gender!$A:$B,2,FALSE)</f>
        <v>Male</v>
      </c>
      <c r="P1336" s="7" t="str" cm="1">
        <f t="array" aca="1" ref="P1336" ca="1">INDEX('Marital status'!$A:$A,RANDBETWEEN(5,COUNTA('Marital status'!$A:$A) + 1),1)</f>
        <v>ce0b1612aa711b78a720295d271a33894e2b72bf</v>
      </c>
      <c r="Q1336" s="7" t="str">
        <f ca="1">VLOOKUP($P1336,'Marital status'!$A:$B,2,FALSE)</f>
        <v>single</v>
      </c>
      <c r="R1336" s="7">
        <f t="shared" ca="1" si="142"/>
        <v>5</v>
      </c>
      <c r="S1336" s="7" t="e">
        <f ca="1">VLOOKUP($R1336,Race!$A:$B,2,FALSE)</f>
        <v>#N/A</v>
      </c>
      <c r="T1336" s="8">
        <f t="shared" ca="1" si="143"/>
        <v>21900</v>
      </c>
      <c r="U1336" s="6">
        <f t="shared" ca="1" si="144"/>
        <v>8</v>
      </c>
      <c r="V1336" s="8" t="str">
        <f ca="1">VLOOKUP($U1336,Education!$A:$B,2,FALSE)</f>
        <v>Graduate school</v>
      </c>
      <c r="W1336" s="7">
        <f ca="1" xml:space="preserve">
  IF(OR($Y1336 = 5, $Y1336 = 6, $Y1336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336" s="7" t="str">
        <f ca="1">VLOOKUP($W1336,Department!$A:$B,2,FALSE)</f>
        <v>Presidency</v>
      </c>
      <c r="Y1336" s="6">
        <f t="shared" ca="1" si="145"/>
        <v>11</v>
      </c>
      <c r="Z1336" s="7" t="str">
        <f ca="1">VLOOKUP($Y1336,Role!$A:$B,2,FALSE)</f>
        <v>Analyst</v>
      </c>
      <c r="AA1336" s="6">
        <f t="shared" ca="1" si="146"/>
        <v>5</v>
      </c>
      <c r="AB1336" s="7" t="str">
        <f ca="1" xml:space="preserve">
IF($AA1336 &lt;&gt; "",
    VLOOKUP($AA1336,Level!$A:$B,2,FALSE),
    ""
)</f>
        <v>Junior</v>
      </c>
      <c r="AC1336" s="1">
        <f ca="1" xml:space="preserve">
IF($Y1336 = 5 + N("Presidente"),
    27000,
    IF($Y1336 = 6 + N("Vice-presidente"),
        23000,
        IF(OR($Y1336 = 8, $Y1336= 13, $Y1336 = 12) + N("Secretária bilíngue ou coordenador ou especialista"),
            8000,
            IF($Y1336 = 7 + N("Diretor"),
                15000,
                IF($Y1336 = 14 + N("Gerente"),
                    12000,
                    IF($Y1336 = 9 + N("Estagiário"),
                        705,
                        IF($Y1336 = 10 + N("Trainee"),
                            805,
                            IF($Y1336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IF($U1336 = 7,
  500,
  IF($U1336 = 8,
    1000,
    IF($U1336 = 9,
      1500,
      IF($U1336 = 10,
        2000,
        0
      )
    )
  )
)
+
N("Adicional no salário por área")
+
IF($W1336 = 14 + N("Tecnologia da Informação"),
  120,
  IF($W1336 = 16 + N("Vendas"),
    110,
    IF($W1336 = 15 + N("Jurídico"),
      100,
      IF(OR($W1336 = 8, $W1336 = 9, $W1336 = 11) + N("Recursos humanos ou comercial ou comunicação e marketing"),
        80,
        0
      )
    )
  )
)
+
N("Adicionando pegadinha")
+
IF(AND($W1336 = 16, $U1336 = 9, $Y1336 = 11, $AA1336 = 5) + N("Se for de vendas, com mestrado, analista sênior"),
  IF($R1336 = 5,
    100,
    0
  )
  +
  IF($N1336 = "M",
    200,
    0
  ),
  0
)</f>
        <v>3000</v>
      </c>
      <c r="AD13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$A1336  &amp; ", "   &amp;
$C1336  &amp; ", "   &amp;
$E1336  &amp; ", '"  &amp;
$J1336  &amp; "', '" &amp;
$N1336  &amp; "', "  &amp;
$R1336  &amp; ", '"  &amp;
TEXT($T1336,"dd/mm/aaaa")  &amp; "', "   &amp;
$U1336  &amp; ", "   &amp;
$W1336  &amp; ", "   &amp;
$Y1336  &amp; ", "   &amp;
IF($AA1336 &lt;&gt; "", $AA1336, "NULL")  &amp; ", "   &amp;
$AC1336  &amp; ");"</f>
        <v>INSERT INTO bi4all.fac_employees (id_company_fk, id_employee_pk, flg_active, employee_name, id_gender_fk, id_race_fk, birthday, id_schooling_fk, id_department_fk, id_role_fk, id_level_fk, salary) VALUES (6a51143286b03064a49cc2acbee63c09a0682d33, 1332, 1, 'Lucas Gabriel Sá Duarte', 'M', 5, '16/12/1959', 8, 5, 11, 5, 3000);</v>
      </c>
    </row>
    <row r="1337" spans="1:30" ht="14.25" customHeight="1" x14ac:dyDescent="0.2">
      <c r="A1337" s="7" t="str" cm="1">
        <f t="array" aca="1" ref="A1337" ca="1">INDEX(Company!$A:$A,RANDBETWEEN(5,COUNTA(Company!$A:$A) + 1),1)</f>
        <v>6a51143286b03064a49cc2acbee63c09a0682d33</v>
      </c>
      <c r="B1337" s="7" t="str">
        <f ca="1">VLOOKUP($A1337,Company!$A:$B,2,FALSE)</f>
        <v>ACME Corporation</v>
      </c>
      <c r="C1337" s="5">
        <f t="shared" si="140"/>
        <v>1333</v>
      </c>
      <c r="D1337" s="5" t="str" cm="1">
        <f t="array" ref="D1337">SHA1HASH($C1337)</f>
        <v>aee6e7cba08370f8e346c2a6268372c40be71fb7</v>
      </c>
      <c r="E1337" s="6">
        <v>1</v>
      </c>
      <c r="F1337" s="7">
        <f ca="1">IF($C1337 = 1 + N("Presidente"),
    127,
    IF($C1337 = 2 + N("Vice-Presidente"),
        72,
        IF($C1337 = 3 + N("Secretária bilíngue"),
            13,
            RANDBETWEEN(5,COUNT(Name!$A:$A) + 1)
        )
    )
)</f>
        <v>118</v>
      </c>
      <c r="G1337" s="7" t="str">
        <f ca="1">VLOOKUP($F1337,Name!$A:$B,2,FALSE)</f>
        <v>Eliezer</v>
      </c>
      <c r="H1337" s="7">
        <f ca="1" xml:space="preserve">
IF($C1337 = 1,
    0,
    RANDBETWEEN(5,COUNT('Last name'!$A:$A) + 1)
)</f>
        <v>78</v>
      </c>
      <c r="I1337" s="7" t="str">
        <f ca="1" xml:space="preserve">
IF($C1337 = 1 + N("Presidente"),
    "de Orléans e Bragança",
    VLOOKUP($H1337,'Last name'!$A:$B,2,FALSE) &amp; " " &amp; VLOOKUP(RANDBETWEEN(5,COUNT('Last name'!$A:$A) + 1),'Last name'!$A:$B,2,FALSE)
)</f>
        <v>Esteves Pereira</v>
      </c>
      <c r="J1337" s="7" t="str">
        <f t="shared" ca="1" si="141"/>
        <v>Eliezer Esteves Pereira</v>
      </c>
      <c r="K1337" s="7" t="str" cm="1">
        <f t="array" aca="1" ref="K1337" ca="1">SHA1HASH($J1337)</f>
        <v>75ce875320a7b8a2b34740ca3a667a2fdec22624</v>
      </c>
      <c r="L1337" s="7" cm="1">
        <f t="array" aca="1" ref="L1337" ca="1">INDEX(States!$A:$A,RANDBETWEEN(5,COUNTA(States!$A:$A) + 1),1)</f>
        <v>7</v>
      </c>
      <c r="M1337" s="7" t="str">
        <f ca="1">$L1337 &amp; "|" &amp; VLOOKUP($L1337,States!$A:$B,2,FALSE)</f>
        <v>7|f2e12883042f184299ea408f79a5077ec107e25e</v>
      </c>
      <c r="N1337" s="7" t="str">
        <f ca="1">VLOOKUP($F1337,Name!$A:$C,3,FALSE)</f>
        <v>M</v>
      </c>
      <c r="O1337" s="7" t="str">
        <f ca="1">VLOOKUP($N1337,Gender!$A:$B,2,FALSE)</f>
        <v>Male</v>
      </c>
      <c r="P1337" s="7" t="str" cm="1">
        <f t="array" aca="1" ref="P1337" ca="1">INDEX('Marital status'!$A:$A,RANDBETWEEN(5,COUNTA('Marital status'!$A:$A) + 1),1)</f>
        <v>93ac84f4e0bd5c1c97b670a12a7fff6af89fb6b3</v>
      </c>
      <c r="Q1337" s="7" t="str">
        <f ca="1">VLOOKUP($P1337,'Marital status'!$A:$B,2,FALSE)</f>
        <v>DIVORCED</v>
      </c>
      <c r="R1337" s="7">
        <f t="shared" ca="1" si="142"/>
        <v>6</v>
      </c>
      <c r="S1337" s="7" t="e">
        <f ca="1">VLOOKUP($R1337,Race!$A:$B,2,FALSE)</f>
        <v>#N/A</v>
      </c>
      <c r="T1337" s="8">
        <f t="shared" ca="1" si="143"/>
        <v>20500</v>
      </c>
      <c r="U1337" s="6">
        <f t="shared" ca="1" si="144"/>
        <v>7</v>
      </c>
      <c r="V1337" s="8" t="str">
        <f ca="1">VLOOKUP($U1337,Education!$A:$B,2,FALSE)</f>
        <v>Undergraduate degree</v>
      </c>
      <c r="W1337" s="7">
        <f ca="1" xml:space="preserve">
  IF(OR($Y1337 = 5, $Y1337 = 6, $Y1337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337" s="7" t="str">
        <f ca="1">VLOOKUP($W1337,Department!$A:$B,2,FALSE)</f>
        <v>Presidency</v>
      </c>
      <c r="Y1337" s="6">
        <f t="shared" ca="1" si="145"/>
        <v>9</v>
      </c>
      <c r="Z1337" s="7" t="str">
        <f ca="1">VLOOKUP($Y1337,Role!$A:$B,2,FALSE)</f>
        <v>Intern</v>
      </c>
      <c r="AA1337" s="6" t="str">
        <f t="shared" ca="1" si="146"/>
        <v/>
      </c>
      <c r="AB1337" s="7" t="str">
        <f ca="1" xml:space="preserve">
IF($AA1337 &lt;&gt; "",
    VLOOKUP($AA1337,Level!$A:$B,2,FALSE),
    ""
)</f>
        <v/>
      </c>
      <c r="AC1337" s="1">
        <f ca="1" xml:space="preserve">
IF($Y1337 = 5 + N("Presidente"),
    27000,
    IF($Y1337 = 6 + N("Vice-presidente"),
        23000,
        IF(OR($Y1337 = 8, $Y1337= 13, $Y1337 = 12) + N("Secretária bilíngue ou coordenador ou especialista"),
            8000,
            IF($Y1337 = 7 + N("Diretor"),
                15000,
                IF($Y1337 = 14 + N("Gerente"),
                    12000,
                    IF($Y1337 = 9 + N("Estagiário"),
                        705,
                        IF($Y1337 = 10 + N("Trainee"),
                            805,
                            IF($Y1337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IF($U1337 = 7,
  500,
  IF($U1337 = 8,
    1000,
    IF($U1337 = 9,
      1500,
      IF($U1337 = 10,
        2000,
        0
      )
    )
  )
)
+
N("Adicional no salário por área")
+
IF($W1337 = 14 + N("Tecnologia da Informação"),
  120,
  IF($W1337 = 16 + N("Vendas"),
    110,
    IF($W1337 = 15 + N("Jurídico"),
      100,
      IF(OR($W1337 = 8, $W1337 = 9, $W1337 = 11) + N("Recursos humanos ou comercial ou comunicação e marketing"),
        80,
        0
      )
    )
  )
)
+
N("Adicionando pegadinha")
+
IF(AND($W1337 = 16, $U1337 = 9, $Y1337 = 11, $AA1337 = 5) + N("Se for de vendas, com mestrado, analista sênior"),
  IF($R1337 = 5,
    100,
    0
  )
  +
  IF($N1337 = "M",
    200,
    0
  ),
  0
)</f>
        <v>1205</v>
      </c>
      <c r="AD13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$A1337  &amp; ", "   &amp;
$C1337  &amp; ", "   &amp;
$E1337  &amp; ", '"  &amp;
$J1337  &amp; "', '" &amp;
$N1337  &amp; "', "  &amp;
$R1337  &amp; ", '"  &amp;
TEXT($T1337,"dd/mm/aaaa")  &amp; "', "   &amp;
$U1337  &amp; ", "   &amp;
$W1337  &amp; ", "   &amp;
$Y1337  &amp; ", "   &amp;
IF($AA1337 &lt;&gt; "", $AA1337, "NULL")  &amp; ", "   &amp;
$AC1337  &amp; ");"</f>
        <v>INSERT INTO bi4all.fac_employees (id_company_fk, id_employee_pk, flg_active, employee_name, id_gender_fk, id_race_fk, birthday, id_schooling_fk, id_department_fk, id_role_fk, id_level_fk, salary) VALUES (6a51143286b03064a49cc2acbee63c09a0682d33, 1333, 1, 'Eliezer Esteves Pereira', 'M', 6, '15/02/1956', 7, 5, 9, NULL, 1205);</v>
      </c>
    </row>
    <row r="1338" spans="1:30" ht="14.25" customHeight="1" x14ac:dyDescent="0.2">
      <c r="A1338" s="7" t="str" cm="1">
        <f t="array" aca="1" ref="A1338" ca="1">INDEX(Company!$A:$A,RANDBETWEEN(5,COUNTA(Company!$A:$A) + 1),1)</f>
        <v>6a51143286b03064a49cc2acbee63c09a0682d33</v>
      </c>
      <c r="B1338" s="7" t="str">
        <f ca="1">VLOOKUP($A1338,Company!$A:$B,2,FALSE)</f>
        <v>ACME Corporation</v>
      </c>
      <c r="C1338" s="5">
        <f t="shared" si="140"/>
        <v>1334</v>
      </c>
      <c r="D1338" s="5" t="str" cm="1">
        <f t="array" ref="D1338">SHA1HASH($C1338)</f>
        <v>2d97d80f5af467caf6a638d16c539634e7b1b7a1</v>
      </c>
      <c r="E1338" s="6">
        <v>1</v>
      </c>
      <c r="F1338" s="7">
        <f ca="1">IF($C1338 = 1 + N("Presidente"),
    127,
    IF($C1338 = 2 + N("Vice-Presidente"),
        72,
        IF($C1338 = 3 + N("Secretária bilíngue"),
            13,
            RANDBETWEEN(5,COUNT(Name!$A:$A) + 1)
        )
    )
)</f>
        <v>291</v>
      </c>
      <c r="G1338" s="7" t="str">
        <f ca="1">VLOOKUP($F1338,Name!$A:$B,2,FALSE)</f>
        <v>Melyssa</v>
      </c>
      <c r="H1338" s="7">
        <f ca="1" xml:space="preserve">
IF($C1338 = 1,
    0,
    RANDBETWEEN(5,COUNT('Last name'!$A:$A) + 1)
)</f>
        <v>164</v>
      </c>
      <c r="I1338" s="7" t="str">
        <f ca="1" xml:space="preserve">
IF($C1338 = 1 + N("Presidente"),
    "de Orléans e Bragança",
    VLOOKUP($H1338,'Last name'!$A:$B,2,FALSE) &amp; " " &amp; VLOOKUP(RANDBETWEEN(5,COUNT('Last name'!$A:$A) + 1),'Last name'!$A:$B,2,FALSE)
)</f>
        <v>Rizzo Mazza</v>
      </c>
      <c r="J1338" s="7" t="str">
        <f t="shared" ca="1" si="141"/>
        <v>Melyssa Rizzo Mazza</v>
      </c>
      <c r="K1338" s="7" t="str" cm="1">
        <f t="array" aca="1" ref="K1338" ca="1">SHA1HASH($J1338)</f>
        <v>6833d00277bb9bb87bd77f5b517715c3ff3c8a38</v>
      </c>
      <c r="L1338" s="7" cm="1">
        <f t="array" aca="1" ref="L1338" ca="1">INDEX(States!$A:$A,RANDBETWEEN(5,COUNTA(States!$A:$A) + 1),1)</f>
        <v>18</v>
      </c>
      <c r="M1338" s="7" t="str">
        <f ca="1">$L1338 &amp; "|" &amp; VLOOKUP($L1338,States!$A:$B,2,FALSE)</f>
        <v>18|4c829e7753eab86056bb8157601420a362debf31</v>
      </c>
      <c r="N1338" s="7" t="str">
        <f ca="1">VLOOKUP($F1338,Name!$A:$C,3,FALSE)</f>
        <v>F</v>
      </c>
      <c r="O1338" s="7" t="str">
        <f ca="1">VLOOKUP($N1338,Gender!$A:$B,2,FALSE)</f>
        <v>Female</v>
      </c>
      <c r="P1338" s="7" t="str" cm="1">
        <f t="array" aca="1" ref="P1338" ca="1">INDEX('Marital status'!$A:$A,RANDBETWEEN(5,COUNTA('Marital status'!$A:$A) + 1),1)</f>
        <v>ce0b1612aa711b78a720295d271a33894e2b72bf</v>
      </c>
      <c r="Q1338" s="7" t="str">
        <f ca="1">VLOOKUP($P1338,'Marital status'!$A:$B,2,FALSE)</f>
        <v>single</v>
      </c>
      <c r="R1338" s="7">
        <f t="shared" ca="1" si="142"/>
        <v>5</v>
      </c>
      <c r="S1338" s="7" t="e">
        <f ca="1">VLOOKUP($R1338,Race!$A:$B,2,FALSE)</f>
        <v>#N/A</v>
      </c>
      <c r="T1338" s="8">
        <f t="shared" ca="1" si="143"/>
        <v>18895</v>
      </c>
      <c r="U1338" s="6">
        <f t="shared" ca="1" si="144"/>
        <v>8</v>
      </c>
      <c r="V1338" s="8" t="str">
        <f ca="1">VLOOKUP($U1338,Education!$A:$B,2,FALSE)</f>
        <v>Graduate school</v>
      </c>
      <c r="W1338" s="7">
        <f ca="1" xml:space="preserve">
  IF(OR($Y1338 = 5, $Y1338 = 6, $Y1338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38" s="7" t="str">
        <f ca="1">VLOOKUP($W1338,Department!$A:$B,2,FALSE)</f>
        <v>Operations</v>
      </c>
      <c r="Y1338" s="6">
        <f t="shared" ca="1" si="145"/>
        <v>11</v>
      </c>
      <c r="Z1338" s="7" t="str">
        <f ca="1">VLOOKUP($Y1338,Role!$A:$B,2,FALSE)</f>
        <v>Analyst</v>
      </c>
      <c r="AA1338" s="6">
        <f t="shared" ca="1" si="146"/>
        <v>5</v>
      </c>
      <c r="AB1338" s="7" t="str">
        <f ca="1" xml:space="preserve">
IF($AA1338 &lt;&gt; "",
    VLOOKUP($AA1338,Level!$A:$B,2,FALSE),
    ""
)</f>
        <v>Junior</v>
      </c>
      <c r="AC1338" s="1">
        <f ca="1" xml:space="preserve">
IF($Y1338 = 5 + N("Presidente"),
    27000,
    IF($Y1338 = 6 + N("Vice-presidente"),
        23000,
        IF(OR($Y1338 = 8, $Y1338= 13, $Y1338 = 12) + N("Secretária bilíngue ou coordenador ou especialista"),
            8000,
            IF($Y1338 = 7 + N("Diretor"),
                15000,
                IF($Y1338 = 14 + N("Gerente"),
                    12000,
                    IF($Y1338 = 9 + N("Estagiário"),
                        705,
                        IF($Y1338 = 10 + N("Trainee"),
                            805,
                            IF($Y1338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IF($U1338 = 7,
  500,
  IF($U1338 = 8,
    1000,
    IF($U1338 = 9,
      1500,
      IF($U1338 = 10,
        2000,
        0
      )
    )
  )
)
+
N("Adicional no salário por área")
+
IF($W1338 = 14 + N("Tecnologia da Informação"),
  120,
  IF($W1338 = 16 + N("Vendas"),
    110,
    IF($W1338 = 15 + N("Jurídico"),
      100,
      IF(OR($W1338 = 8, $W1338 = 9, $W1338 = 11) + N("Recursos humanos ou comercial ou comunicação e marketing"),
        80,
        0
      )
    )
  )
)
+
N("Adicionando pegadinha")
+
IF(AND($W1338 = 16, $U1338 = 9, $Y1338 = 11, $AA1338 = 5) + N("Se for de vendas, com mestrado, analista sênior"),
  IF($R1338 = 5,
    100,
    0
  )
  +
  IF($N1338 = "M",
    200,
    0
  ),
  0
)</f>
        <v>3000</v>
      </c>
      <c r="AD13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$A1338  &amp; ", "   &amp;
$C1338  &amp; ", "   &amp;
$E1338  &amp; ", '"  &amp;
$J1338  &amp; "', '" &amp;
$N1338  &amp; "', "  &amp;
$R1338  &amp; ", '"  &amp;
TEXT($T1338,"dd/mm/aaaa")  &amp; "', "   &amp;
$U1338  &amp; ", "   &amp;
$W1338  &amp; ", "   &amp;
$Y1338  &amp; ", "   &amp;
IF($AA1338 &lt;&gt; "", $AA1338, "NULL")  &amp; ", "   &amp;
$AC1338  &amp; ");"</f>
        <v>INSERT INTO bi4all.fac_employees (id_company_fk, id_employee_pk, flg_active, employee_name, id_gender_fk, id_race_fk, birthday, id_schooling_fk, id_department_fk, id_role_fk, id_level_fk, salary) VALUES (6a51143286b03064a49cc2acbee63c09a0682d33, 1334, 1, 'Melyssa Rizzo Mazza', 'F', 5, '24/09/1951', 8, 10, 11, 5, 3000);</v>
      </c>
    </row>
    <row r="1339" spans="1:30" ht="14.25" customHeight="1" x14ac:dyDescent="0.2">
      <c r="A1339" s="7" t="str" cm="1">
        <f t="array" aca="1" ref="A1339" ca="1">INDEX(Company!$A:$A,RANDBETWEEN(5,COUNTA(Company!$A:$A) + 1),1)</f>
        <v>6a51143286b03064a49cc2acbee63c09a0682d33</v>
      </c>
      <c r="B1339" s="7" t="str">
        <f ca="1">VLOOKUP($A1339,Company!$A:$B,2,FALSE)</f>
        <v>ACME Corporation</v>
      </c>
      <c r="C1339" s="5">
        <f t="shared" si="140"/>
        <v>1335</v>
      </c>
      <c r="D1339" s="5" t="str" cm="1">
        <f t="array" ref="D1339">SHA1HASH($C1339)</f>
        <v>0fe7ee75207aab55ebd41036f1da1b4e5fbe5b8f</v>
      </c>
      <c r="E1339" s="6">
        <v>1</v>
      </c>
      <c r="F1339" s="7">
        <f ca="1">IF($C1339 = 1 + N("Presidente"),
    127,
    IF($C1339 = 2 + N("Vice-Presidente"),
        72,
        IF($C1339 = 3 + N("Secretária bilíngue"),
            13,
            RANDBETWEEN(5,COUNT(Name!$A:$A) + 1)
        )
    )
)</f>
        <v>157</v>
      </c>
      <c r="G1339" s="7" t="str">
        <f ca="1">VLOOKUP($F1339,Name!$A:$B,2,FALSE)</f>
        <v>Guilherme</v>
      </c>
      <c r="H1339" s="7">
        <f ca="1" xml:space="preserve">
IF($C1339 = 1,
    0,
    RANDBETWEEN(5,COUNT('Last name'!$A:$A) + 1)
)</f>
        <v>119</v>
      </c>
      <c r="I1339" s="7" t="str">
        <f ca="1" xml:space="preserve">
IF($C1339 = 1 + N("Presidente"),
    "de Orléans e Bragança",
    VLOOKUP($H1339,'Last name'!$A:$B,2,FALSE) &amp; " " &amp; VLOOKUP(RANDBETWEEN(5,COUNT('Last name'!$A:$A) + 1),'Last name'!$A:$B,2,FALSE)
)</f>
        <v>Marino Camargo</v>
      </c>
      <c r="J1339" s="7" t="str">
        <f t="shared" ca="1" si="141"/>
        <v>Guilherme Marino Camargo</v>
      </c>
      <c r="K1339" s="7" t="str" cm="1">
        <f t="array" aca="1" ref="K1339" ca="1">SHA1HASH($J1339)</f>
        <v>c4896ffb8f26be1ee2b565baa996013d25e6f318</v>
      </c>
      <c r="L1339" s="7" cm="1">
        <f t="array" aca="1" ref="L1339" ca="1">INDEX(States!$A:$A,RANDBETWEEN(5,COUNTA(States!$A:$A) + 1),1)</f>
        <v>5</v>
      </c>
      <c r="M1339" s="7" t="str">
        <f ca="1">$L1339 &amp; "|" &amp; VLOOKUP($L1339,States!$A:$B,2,FALSE)</f>
        <v>5|fa0754b9861f7065fd7c6270efb07fc6ac3b0ad8</v>
      </c>
      <c r="N1339" s="7" t="str">
        <f ca="1">VLOOKUP($F1339,Name!$A:$C,3,FALSE)</f>
        <v>M</v>
      </c>
      <c r="O1339" s="7" t="str">
        <f ca="1">VLOOKUP($N1339,Gender!$A:$B,2,FALSE)</f>
        <v>Male</v>
      </c>
      <c r="P1339" s="7" t="str" cm="1">
        <f t="array" aca="1" ref="P1339" ca="1">INDEX('Marital status'!$A:$A,RANDBETWEEN(5,COUNTA('Marital status'!$A:$A) + 1),1)</f>
        <v>459031b19ec5bbd3b3dbc0a9dcf2cb6e6c6f7848</v>
      </c>
      <c r="Q1339" s="7" t="str">
        <f ca="1">VLOOKUP($P1339,'Marital status'!$A:$B,2,FALSE)</f>
        <v xml:space="preserve">Widowed </v>
      </c>
      <c r="R1339" s="7">
        <f t="shared" ca="1" si="142"/>
        <v>5</v>
      </c>
      <c r="S1339" s="7" t="e">
        <f ca="1">VLOOKUP($R1339,Race!$A:$B,2,FALSE)</f>
        <v>#N/A</v>
      </c>
      <c r="T1339" s="8">
        <f t="shared" ca="1" si="143"/>
        <v>22703</v>
      </c>
      <c r="U1339" s="6">
        <f t="shared" ca="1" si="144"/>
        <v>7</v>
      </c>
      <c r="V1339" s="8" t="str">
        <f ca="1">VLOOKUP($U1339,Education!$A:$B,2,FALSE)</f>
        <v>Undergraduate degree</v>
      </c>
      <c r="W1339" s="7">
        <f ca="1" xml:space="preserve">
  IF(OR($Y1339 = 5, $Y1339 = 6, $Y1339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339" s="7" t="str">
        <f ca="1">VLOOKUP($W1339,Department!$A:$B,2,FALSE)</f>
        <v>Presidency</v>
      </c>
      <c r="Y1339" s="6">
        <f t="shared" ca="1" si="145"/>
        <v>10</v>
      </c>
      <c r="Z1339" s="7" t="str">
        <f ca="1">VLOOKUP($Y1339,Role!$A:$B,2,FALSE)</f>
        <v>Trainee</v>
      </c>
      <c r="AA1339" s="6" t="str">
        <f t="shared" ca="1" si="146"/>
        <v/>
      </c>
      <c r="AB1339" s="7" t="str">
        <f ca="1" xml:space="preserve">
IF($AA1339 &lt;&gt; "",
    VLOOKUP($AA1339,Level!$A:$B,2,FALSE),
    ""
)</f>
        <v/>
      </c>
      <c r="AC1339" s="1">
        <f ca="1" xml:space="preserve">
IF($Y1339 = 5 + N("Presidente"),
    27000,
    IF($Y1339 = 6 + N("Vice-presidente"),
        23000,
        IF(OR($Y1339 = 8, $Y1339= 13, $Y1339 = 12) + N("Secretária bilíngue ou coordenador ou especialista"),
            8000,
            IF($Y1339 = 7 + N("Diretor"),
                15000,
                IF($Y1339 = 14 + N("Gerente"),
                    12000,
                    IF($Y1339 = 9 + N("Estagiário"),
                        705,
                        IF($Y1339 = 10 + N("Trainee"),
                            805,
                            IF($Y1339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IF($U1339 = 7,
  500,
  IF($U1339 = 8,
    1000,
    IF($U1339 = 9,
      1500,
      IF($U1339 = 10,
        2000,
        0
      )
    )
  )
)
+
N("Adicional no salário por área")
+
IF($W1339 = 14 + N("Tecnologia da Informação"),
  120,
  IF($W1339 = 16 + N("Vendas"),
    110,
    IF($W1339 = 15 + N("Jurídico"),
      100,
      IF(OR($W1339 = 8, $W1339 = 9, $W1339 = 11) + N("Recursos humanos ou comercial ou comunicação e marketing"),
        80,
        0
      )
    )
  )
)
+
N("Adicionando pegadinha")
+
IF(AND($W1339 = 16, $U1339 = 9, $Y1339 = 11, $AA1339 = 5) + N("Se for de vendas, com mestrado, analista sênior"),
  IF($R1339 = 5,
    100,
    0
  )
  +
  IF($N1339 = "M",
    200,
    0
  ),
  0
)</f>
        <v>1305</v>
      </c>
      <c r="AD13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$A1339  &amp; ", "   &amp;
$C1339  &amp; ", "   &amp;
$E1339  &amp; ", '"  &amp;
$J1339  &amp; "', '" &amp;
$N1339  &amp; "', "  &amp;
$R1339  &amp; ", '"  &amp;
TEXT($T1339,"dd/mm/aaaa")  &amp; "', "   &amp;
$U1339  &amp; ", "   &amp;
$W1339  &amp; ", "   &amp;
$Y1339  &amp; ", "   &amp;
IF($AA1339 &lt;&gt; "", $AA1339, "NULL")  &amp; ", "   &amp;
$AC1339  &amp; ");"</f>
        <v>INSERT INTO bi4all.fac_employees (id_company_fk, id_employee_pk, flg_active, employee_name, id_gender_fk, id_race_fk, birthday, id_schooling_fk, id_department_fk, id_role_fk, id_level_fk, salary) VALUES (6a51143286b03064a49cc2acbee63c09a0682d33, 1335, 1, 'Guilherme Marino Camargo', 'M', 5, '26/02/1962', 7, 5, 10, NULL, 1305);</v>
      </c>
    </row>
    <row r="1340" spans="1:30" ht="14.25" customHeight="1" x14ac:dyDescent="0.2">
      <c r="A1340" s="7" t="str" cm="1">
        <f t="array" aca="1" ref="A1340" ca="1">INDEX(Company!$A:$A,RANDBETWEEN(5,COUNTA(Company!$A:$A) + 1),1)</f>
        <v>6a51143286b03064a49cc2acbee63c09a0682d33</v>
      </c>
      <c r="B1340" s="7" t="str">
        <f ca="1">VLOOKUP($A1340,Company!$A:$B,2,FALSE)</f>
        <v>ACME Corporation</v>
      </c>
      <c r="C1340" s="5">
        <f t="shared" si="140"/>
        <v>1336</v>
      </c>
      <c r="D1340" s="5" t="str" cm="1">
        <f t="array" ref="D1340">SHA1HASH($C1340)</f>
        <v>34c643598eab0fe1bc1726e196c36057904dda13</v>
      </c>
      <c r="E1340" s="6">
        <v>1</v>
      </c>
      <c r="F1340" s="7">
        <f ca="1">IF($C1340 = 1 + N("Presidente"),
    127,
    IF($C1340 = 2 + N("Vice-Presidente"),
        72,
        IF($C1340 = 3 + N("Secretária bilíngue"),
            13,
            RANDBETWEEN(5,COUNT(Name!$A:$A) + 1)
        )
    )
)</f>
        <v>219</v>
      </c>
      <c r="G1340" s="7" t="str">
        <f ca="1">VLOOKUP($F1340,Name!$A:$B,2,FALSE)</f>
        <v>Larissa</v>
      </c>
      <c r="H1340" s="7">
        <f ca="1" xml:space="preserve">
IF($C1340 = 1,
    0,
    RANDBETWEEN(5,COUNT('Last name'!$A:$A) + 1)
)</f>
        <v>163</v>
      </c>
      <c r="I1340" s="7" t="str">
        <f ca="1" xml:space="preserve">
IF($C1340 = 1 + N("Presidente"),
    "de Orléans e Bragança",
    VLOOKUP($H1340,'Last name'!$A:$B,2,FALSE) &amp; " " &amp; VLOOKUP(RANDBETWEEN(5,COUNT('Last name'!$A:$A) + 1),'Last name'!$A:$B,2,FALSE)
)</f>
        <v>Rinaldi Café</v>
      </c>
      <c r="J1340" s="7" t="str">
        <f t="shared" ca="1" si="141"/>
        <v>Larissa Rinaldi Café</v>
      </c>
      <c r="K1340" s="7" t="str" cm="1">
        <f t="array" aca="1" ref="K1340" ca="1">SHA1HASH($J1340)</f>
        <v>b14480c1c7a31f344e89c6d6e83e1c8dffcce8c1</v>
      </c>
      <c r="L1340" s="7" cm="1">
        <f t="array" aca="1" ref="L1340" ca="1">INDEX(States!$A:$A,RANDBETWEEN(5,COUNTA(States!$A:$A) + 1),1)</f>
        <v>5</v>
      </c>
      <c r="M1340" s="7" t="str">
        <f ca="1">$L1340 &amp; "|" &amp; VLOOKUP($L1340,States!$A:$B,2,FALSE)</f>
        <v>5|fa0754b9861f7065fd7c6270efb07fc6ac3b0ad8</v>
      </c>
      <c r="N1340" s="7" t="str">
        <f ca="1">VLOOKUP($F1340,Name!$A:$C,3,FALSE)</f>
        <v>F</v>
      </c>
      <c r="O1340" s="7" t="str">
        <f ca="1">VLOOKUP($N1340,Gender!$A:$B,2,FALSE)</f>
        <v>Female</v>
      </c>
      <c r="P1340" s="7" t="str" cm="1">
        <f t="array" aca="1" ref="P1340" ca="1">INDEX('Marital status'!$A:$A,RANDBETWEEN(5,COUNTA('Marital status'!$A:$A) + 1),1)</f>
        <v>47051393f6bcbf99111ec5d70ba2ebbe11ebccae</v>
      </c>
      <c r="Q1340" s="7" t="str">
        <f ca="1">VLOOKUP($P1340,'Marital status'!$A:$B,2,FALSE)</f>
        <v xml:space="preserve"> Separated </v>
      </c>
      <c r="R1340" s="7">
        <f t="shared" ca="1" si="142"/>
        <v>5</v>
      </c>
      <c r="S1340" s="7" t="e">
        <f ca="1">VLOOKUP($R1340,Race!$A:$B,2,FALSE)</f>
        <v>#N/A</v>
      </c>
      <c r="T1340" s="8">
        <f t="shared" ca="1" si="143"/>
        <v>22690</v>
      </c>
      <c r="U1340" s="6">
        <f t="shared" ca="1" si="144"/>
        <v>7</v>
      </c>
      <c r="V1340" s="8" t="str">
        <f ca="1">VLOOKUP($U1340,Education!$A:$B,2,FALSE)</f>
        <v>Undergraduate degree</v>
      </c>
      <c r="W1340" s="7">
        <f ca="1" xml:space="preserve">
  IF(OR($Y1340 = 5, $Y1340 = 6, $Y1340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340" s="7" t="str">
        <f ca="1">VLOOKUP($W1340,Department!$A:$B,2,FALSE)</f>
        <v>Human Resource</v>
      </c>
      <c r="Y1340" s="6">
        <f t="shared" ca="1" si="145"/>
        <v>11</v>
      </c>
      <c r="Z1340" s="7" t="str">
        <f ca="1">VLOOKUP($Y1340,Role!$A:$B,2,FALSE)</f>
        <v>Analyst</v>
      </c>
      <c r="AA1340" s="6">
        <f t="shared" ca="1" si="146"/>
        <v>7</v>
      </c>
      <c r="AB1340" s="7" t="str">
        <f ca="1" xml:space="preserve">
IF($AA1340 &lt;&gt; "",
    VLOOKUP($AA1340,Level!$A:$B,2,FALSE),
    ""
)</f>
        <v>Senior</v>
      </c>
      <c r="AC1340" s="1">
        <f ca="1" xml:space="preserve">
IF($Y1340 = 5 + N("Presidente"),
    27000,
    IF($Y1340 = 6 + N("Vice-presidente"),
        23000,
        IF(OR($Y1340 = 8, $Y1340= 13, $Y1340 = 12) + N("Secretária bilíngue ou coordenador ou especialista"),
            8000,
            IF($Y1340 = 7 + N("Diretor"),
                15000,
                IF($Y1340 = 14 + N("Gerente"),
                    12000,
                    IF($Y1340 = 9 + N("Estagiário"),
                        705,
                        IF($Y1340 = 10 + N("Trainee"),
                            805,
                            IF($Y1340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IF($U1340 = 7,
  500,
  IF($U1340 = 8,
    1000,
    IF($U1340 = 9,
      1500,
      IF($U1340 = 10,
        2000,
        0
      )
    )
  )
)
+
N("Adicional no salário por área")
+
IF($W1340 = 14 + N("Tecnologia da Informação"),
  120,
  IF($W1340 = 16 + N("Vendas"),
    110,
    IF($W1340 = 15 + N("Jurídico"),
      100,
      IF(OR($W1340 = 8, $W1340 = 9, $W1340 = 11) + N("Recursos humanos ou comercial ou comunicação e marketing"),
        80,
        0
      )
    )
  )
)
+
N("Adicionando pegadinha")
+
IF(AND($W1340 = 16, $U1340 = 9, $Y1340 = 11, $AA1340 = 5) + N("Se for de vendas, com mestrado, analista sênior"),
  IF($R1340 = 5,
    100,
    0
  )
  +
  IF($N1340 = "M",
    200,
    0
  ),
  0
)</f>
        <v>2580</v>
      </c>
      <c r="AD13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$A1340  &amp; ", "   &amp;
$C1340  &amp; ", "   &amp;
$E1340  &amp; ", '"  &amp;
$J1340  &amp; "', '" &amp;
$N1340  &amp; "', "  &amp;
$R1340  &amp; ", '"  &amp;
TEXT($T1340,"dd/mm/aaaa")  &amp; "', "   &amp;
$U1340  &amp; ", "   &amp;
$W1340  &amp; ", "   &amp;
$Y1340  &amp; ", "   &amp;
IF($AA1340 &lt;&gt; "", $AA1340, "NULL")  &amp; ", "   &amp;
$AC1340  &amp; ");"</f>
        <v>INSERT INTO bi4all.fac_employees (id_company_fk, id_employee_pk, flg_active, employee_name, id_gender_fk, id_race_fk, birthday, id_schooling_fk, id_department_fk, id_role_fk, id_level_fk, salary) VALUES (6a51143286b03064a49cc2acbee63c09a0682d33, 1336, 1, 'Larissa Rinaldi Café', 'F', 5, '13/02/1962', 7, 8, 11, 7, 2580);</v>
      </c>
    </row>
    <row r="1341" spans="1:30" ht="14.25" customHeight="1" x14ac:dyDescent="0.2">
      <c r="A1341" s="7" t="str" cm="1">
        <f t="array" aca="1" ref="A1341" ca="1">INDEX(Company!$A:$A,RANDBETWEEN(5,COUNTA(Company!$A:$A) + 1),1)</f>
        <v>6a51143286b03064a49cc2acbee63c09a0682d33</v>
      </c>
      <c r="B1341" s="7" t="str">
        <f ca="1">VLOOKUP($A1341,Company!$A:$B,2,FALSE)</f>
        <v>ACME Corporation</v>
      </c>
      <c r="C1341" s="5">
        <f t="shared" si="140"/>
        <v>1337</v>
      </c>
      <c r="D1341" s="5" t="str" cm="1">
        <f t="array" ref="D1341">SHA1HASH($C1341)</f>
        <v>77ba9cd915c8e359d9733edcfe9c61e5aca92afb</v>
      </c>
      <c r="E1341" s="6">
        <v>1</v>
      </c>
      <c r="F1341" s="7">
        <f ca="1">IF($C1341 = 1 + N("Presidente"),
    127,
    IF($C1341 = 2 + N("Vice-Presidente"),
        72,
        IF($C1341 = 3 + N("Secretária bilíngue"),
            13,
            RANDBETWEEN(5,COUNT(Name!$A:$A) + 1)
        )
    )
)</f>
        <v>135</v>
      </c>
      <c r="G1341" s="7" t="str">
        <f ca="1">VLOOKUP($F1341,Name!$A:$B,2,FALSE)</f>
        <v>Felipe</v>
      </c>
      <c r="H1341" s="7">
        <f ca="1" xml:space="preserve">
IF($C1341 = 1,
    0,
    RANDBETWEEN(5,COUNT('Last name'!$A:$A) + 1)
)</f>
        <v>128</v>
      </c>
      <c r="I1341" s="7" t="str">
        <f ca="1" xml:space="preserve">
IF($C1341 = 1 + N("Presidente"),
    "de Orléans e Bragança",
    VLOOKUP($H1341,'Last name'!$A:$B,2,FALSE) &amp; " " &amp; VLOOKUP(RANDBETWEEN(5,COUNT('Last name'!$A:$A) + 1),'Last name'!$A:$B,2,FALSE)
)</f>
        <v>Mendes Moura</v>
      </c>
      <c r="J1341" s="7" t="str">
        <f t="shared" ca="1" si="141"/>
        <v>Felipe Mendes Moura</v>
      </c>
      <c r="K1341" s="7" t="str" cm="1">
        <f t="array" aca="1" ref="K1341" ca="1">SHA1HASH($J1341)</f>
        <v>5f8f41725a9b24157397892bfc7b6e92c4a8697e</v>
      </c>
      <c r="L1341" s="7" cm="1">
        <f t="array" aca="1" ref="L1341" ca="1">INDEX(States!$A:$A,RANDBETWEEN(5,COUNTA(States!$A:$A) + 1),1)</f>
        <v>12</v>
      </c>
      <c r="M1341" s="7" t="str">
        <f ca="1">$L1341 &amp; "|" &amp; VLOOKUP($L1341,States!$A:$B,2,FALSE)</f>
        <v>12|16a2d6eb767d4fd003fae8cac60e0d85a9416ba8</v>
      </c>
      <c r="N1341" s="7" t="str">
        <f ca="1">VLOOKUP($F1341,Name!$A:$C,3,FALSE)</f>
        <v>M</v>
      </c>
      <c r="O1341" s="7" t="str">
        <f ca="1">VLOOKUP($N1341,Gender!$A:$B,2,FALSE)</f>
        <v>Male</v>
      </c>
      <c r="P1341" s="7" t="str" cm="1">
        <f t="array" aca="1" ref="P1341" ca="1">INDEX('Marital status'!$A:$A,RANDBETWEEN(5,COUNTA('Marital status'!$A:$A) + 1),1)</f>
        <v>ce0b1612aa711b78a720295d271a33894e2b72bf</v>
      </c>
      <c r="Q1341" s="7" t="str">
        <f ca="1">VLOOKUP($P1341,'Marital status'!$A:$B,2,FALSE)</f>
        <v>single</v>
      </c>
      <c r="R1341" s="7">
        <f t="shared" ca="1" si="142"/>
        <v>5</v>
      </c>
      <c r="S1341" s="7" t="e">
        <f ca="1">VLOOKUP($R1341,Race!$A:$B,2,FALSE)</f>
        <v>#N/A</v>
      </c>
      <c r="T1341" s="8">
        <f t="shared" ca="1" si="143"/>
        <v>28331</v>
      </c>
      <c r="U1341" s="6">
        <f t="shared" ca="1" si="144"/>
        <v>7</v>
      </c>
      <c r="V1341" s="8" t="str">
        <f ca="1">VLOOKUP($U1341,Education!$A:$B,2,FALSE)</f>
        <v>Undergraduate degree</v>
      </c>
      <c r="W1341" s="7">
        <f ca="1" xml:space="preserve">
  IF(OR($Y1341 = 5, $Y1341 = 6, $Y1341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341" s="7" t="str">
        <f ca="1">VLOOKUP($W1341,Department!$A:$B,2,FALSE)</f>
        <v>Administration</v>
      </c>
      <c r="Y1341" s="6">
        <f t="shared" ca="1" si="145"/>
        <v>10</v>
      </c>
      <c r="Z1341" s="7" t="str">
        <f ca="1">VLOOKUP($Y1341,Role!$A:$B,2,FALSE)</f>
        <v>Trainee</v>
      </c>
      <c r="AA1341" s="6" t="str">
        <f t="shared" ca="1" si="146"/>
        <v/>
      </c>
      <c r="AB1341" s="7" t="str">
        <f ca="1" xml:space="preserve">
IF($AA1341 &lt;&gt; "",
    VLOOKUP($AA1341,Level!$A:$B,2,FALSE),
    ""
)</f>
        <v/>
      </c>
      <c r="AC1341" s="1">
        <f ca="1" xml:space="preserve">
IF($Y1341 = 5 + N("Presidente"),
    27000,
    IF($Y1341 = 6 + N("Vice-presidente"),
        23000,
        IF(OR($Y1341 = 8, $Y1341= 13, $Y1341 = 12) + N("Secretária bilíngue ou coordenador ou especialista"),
            8000,
            IF($Y1341 = 7 + N("Diretor"),
                15000,
                IF($Y1341 = 14 + N("Gerente"),
                    12000,
                    IF($Y1341 = 9 + N("Estagiário"),
                        705,
                        IF($Y1341 = 10 + N("Trainee"),
                            805,
                            IF($Y1341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IF($U1341 = 7,
  500,
  IF($U1341 = 8,
    1000,
    IF($U1341 = 9,
      1500,
      IF($U1341 = 10,
        2000,
        0
      )
    )
  )
)
+
N("Adicional no salário por área")
+
IF($W1341 = 14 + N("Tecnologia da Informação"),
  120,
  IF($W1341 = 16 + N("Vendas"),
    110,
    IF($W1341 = 15 + N("Jurídico"),
      100,
      IF(OR($W1341 = 8, $W1341 = 9, $W1341 = 11) + N("Recursos humanos ou comercial ou comunicação e marketing"),
        80,
        0
      )
    )
  )
)
+
N("Adicionando pegadinha")
+
IF(AND($W1341 = 16, $U1341 = 9, $Y1341 = 11, $AA1341 = 5) + N("Se for de vendas, com mestrado, analista sênior"),
  IF($R1341 = 5,
    100,
    0
  )
  +
  IF($N1341 = "M",
    200,
    0
  ),
  0
)</f>
        <v>1305</v>
      </c>
      <c r="AD13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$A1341  &amp; ", "   &amp;
$C1341  &amp; ", "   &amp;
$E1341  &amp; ", '"  &amp;
$J1341  &amp; "', '" &amp;
$N1341  &amp; "', "  &amp;
$R1341  &amp; ", '"  &amp;
TEXT($T1341,"dd/mm/aaaa")  &amp; "', "   &amp;
$U1341  &amp; ", "   &amp;
$W1341  &amp; ", "   &amp;
$Y1341  &amp; ", "   &amp;
IF($AA1341 &lt;&gt; "", $AA1341, "NULL")  &amp; ", "   &amp;
$AC1341  &amp; ");"</f>
        <v>INSERT INTO bi4all.fac_employees (id_company_fk, id_employee_pk, flg_active, employee_name, id_gender_fk, id_race_fk, birthday, id_schooling_fk, id_department_fk, id_role_fk, id_level_fk, salary) VALUES (6a51143286b03064a49cc2acbee63c09a0682d33, 1337, 1, 'Felipe Mendes Moura', 'M', 5, '25/07/1977', 7, 6, 10, NULL, 1305);</v>
      </c>
    </row>
    <row r="1342" spans="1:30" ht="14.25" customHeight="1" x14ac:dyDescent="0.2">
      <c r="A1342" s="7" t="str" cm="1">
        <f t="array" aca="1" ref="A1342" ca="1">INDEX(Company!$A:$A,RANDBETWEEN(5,COUNTA(Company!$A:$A) + 1),1)</f>
        <v>6a51143286b03064a49cc2acbee63c09a0682d33</v>
      </c>
      <c r="B1342" s="7" t="str">
        <f ca="1">VLOOKUP($A1342,Company!$A:$B,2,FALSE)</f>
        <v>ACME Corporation</v>
      </c>
      <c r="C1342" s="5">
        <f t="shared" si="140"/>
        <v>1338</v>
      </c>
      <c r="D1342" s="5" t="str" cm="1">
        <f t="array" ref="D1342">SHA1HASH($C1342)</f>
        <v>f881b44b0c8b0ace5bc97cf6066fda86c2af6e18</v>
      </c>
      <c r="E1342" s="6">
        <v>1</v>
      </c>
      <c r="F1342" s="7">
        <f ca="1">IF($C1342 = 1 + N("Presidente"),
    127,
    IF($C1342 = 2 + N("Vice-Presidente"),
        72,
        IF($C1342 = 3 + N("Secretária bilíngue"),
            13,
            RANDBETWEEN(5,COUNT(Name!$A:$A) + 1)
        )
    )
)</f>
        <v>104</v>
      </c>
      <c r="G1342" s="7" t="str">
        <f ca="1">VLOOKUP($F1342,Name!$A:$B,2,FALSE)</f>
        <v>Danylo</v>
      </c>
      <c r="H1342" s="7">
        <f ca="1" xml:space="preserve">
IF($C1342 = 1,
    0,
    RANDBETWEEN(5,COUNT('Last name'!$A:$A) + 1)
)</f>
        <v>190</v>
      </c>
      <c r="I1342" s="7" t="str">
        <f ca="1" xml:space="preserve">
IF($C1342 = 1 + N("Presidente"),
    "de Orléans e Bragança",
    VLOOKUP($H1342,'Last name'!$A:$B,2,FALSE) &amp; " " &amp; VLOOKUP(RANDBETWEEN(5,COUNT('Last name'!$A:$A) + 1),'Last name'!$A:$B,2,FALSE)
)</f>
        <v>Testa Anjos</v>
      </c>
      <c r="J1342" s="7" t="str">
        <f t="shared" ca="1" si="141"/>
        <v>Danylo Testa Anjos</v>
      </c>
      <c r="K1342" s="7" t="str" cm="1">
        <f t="array" aca="1" ref="K1342" ca="1">SHA1HASH($J1342)</f>
        <v>3a428115cc36cacbcf572280ea2c9cbaec52e525</v>
      </c>
      <c r="L1342" s="7" cm="1">
        <f t="array" aca="1" ref="L1342" ca="1">INDEX(States!$A:$A,RANDBETWEEN(5,COUNTA(States!$A:$A) + 1),1)</f>
        <v>20</v>
      </c>
      <c r="M1342" s="7" t="str">
        <f ca="1">$L1342 &amp; "|" &amp; VLOOKUP($L1342,States!$A:$B,2,FALSE)</f>
        <v>20|c7ee6b7966c56a7149c5002263ee025341a1072b</v>
      </c>
      <c r="N1342" s="7" t="str">
        <f ca="1">VLOOKUP($F1342,Name!$A:$C,3,FALSE)</f>
        <v>M</v>
      </c>
      <c r="O1342" s="7" t="str">
        <f ca="1">VLOOKUP($N1342,Gender!$A:$B,2,FALSE)</f>
        <v>Male</v>
      </c>
      <c r="P1342" s="7" t="str" cm="1">
        <f t="array" aca="1" ref="P1342" ca="1">INDEX('Marital status'!$A:$A,RANDBETWEEN(5,COUNTA('Marital status'!$A:$A) + 1),1)</f>
        <v>ce0b1612aa711b78a720295d271a33894e2b72bf</v>
      </c>
      <c r="Q1342" s="7" t="str">
        <f ca="1">VLOOKUP($P1342,'Marital status'!$A:$B,2,FALSE)</f>
        <v>single</v>
      </c>
      <c r="R1342" s="7">
        <f t="shared" ca="1" si="142"/>
        <v>7</v>
      </c>
      <c r="S1342" s="7" t="e">
        <f ca="1">VLOOKUP($R1342,Race!$A:$B,2,FALSE)</f>
        <v>#N/A</v>
      </c>
      <c r="T1342" s="8">
        <f t="shared" ca="1" si="143"/>
        <v>20192</v>
      </c>
      <c r="U1342" s="6">
        <f t="shared" ca="1" si="144"/>
        <v>7</v>
      </c>
      <c r="V1342" s="8" t="str">
        <f ca="1">VLOOKUP($U1342,Education!$A:$B,2,FALSE)</f>
        <v>Undergraduate degree</v>
      </c>
      <c r="W1342" s="7">
        <f ca="1" xml:space="preserve">
  IF(OR($Y1342 = 5, $Y1342 = 6, $Y1342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342" s="7" t="str">
        <f ca="1">VLOOKUP($W1342,Department!$A:$B,2,FALSE)</f>
        <v>Communication &amp; Marketing</v>
      </c>
      <c r="Y1342" s="6">
        <f t="shared" ca="1" si="145"/>
        <v>11</v>
      </c>
      <c r="Z1342" s="7" t="str">
        <f ca="1">VLOOKUP($Y1342,Role!$A:$B,2,FALSE)</f>
        <v>Analyst</v>
      </c>
      <c r="AA1342" s="6">
        <f t="shared" ca="1" si="146"/>
        <v>6</v>
      </c>
      <c r="AB1342" s="7" t="str">
        <f ca="1" xml:space="preserve">
IF($AA1342 &lt;&gt; "",
    VLOOKUP($AA1342,Level!$A:$B,2,FALSE),
    ""
)</f>
        <v>Pleno</v>
      </c>
      <c r="AC1342" s="1">
        <f ca="1" xml:space="preserve">
IF($Y1342 = 5 + N("Presidente"),
    27000,
    IF($Y1342 = 6 + N("Vice-presidente"),
        23000,
        IF(OR($Y1342 = 8, $Y1342= 13, $Y1342 = 12) + N("Secretária bilíngue ou coordenador ou especialista"),
            8000,
            IF($Y1342 = 7 + N("Diretor"),
                15000,
                IF($Y1342 = 14 + N("Gerente"),
                    12000,
                    IF($Y1342 = 9 + N("Estagiário"),
                        705,
                        IF($Y1342 = 10 + N("Trainee"),
                            805,
                            IF($Y1342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IF($U1342 = 7,
  500,
  IF($U1342 = 8,
    1000,
    IF($U1342 = 9,
      1500,
      IF($U1342 = 10,
        2000,
        0
      )
    )
  )
)
+
N("Adicional no salário por área")
+
IF($W1342 = 14 + N("Tecnologia da Informação"),
  120,
  IF($W1342 = 16 + N("Vendas"),
    110,
    IF($W1342 = 15 + N("Jurídico"),
      100,
      IF(OR($W1342 = 8, $W1342 = 9, $W1342 = 11) + N("Recursos humanos ou comercial ou comunicação e marketing"),
        80,
        0
      )
    )
  )
)
+
N("Adicionando pegadinha")
+
IF(AND($W1342 = 16, $U1342 = 9, $Y1342 = 11, $AA1342 = 5) + N("Se for de vendas, com mestrado, analista sênior"),
  IF($R1342 = 5,
    100,
    0
  )
  +
  IF($N1342 = "M",
    200,
    0
  ),
  0
)</f>
        <v>2580</v>
      </c>
      <c r="AD13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$A1342  &amp; ", "   &amp;
$C1342  &amp; ", "   &amp;
$E1342  &amp; ", '"  &amp;
$J1342  &amp; "', '" &amp;
$N1342  &amp; "', "  &amp;
$R1342  &amp; ", '"  &amp;
TEXT($T1342,"dd/mm/aaaa")  &amp; "', "   &amp;
$U1342  &amp; ", "   &amp;
$W1342  &amp; ", "   &amp;
$Y1342  &amp; ", "   &amp;
IF($AA1342 &lt;&gt; "", $AA1342, "NULL")  &amp; ", "   &amp;
$AC1342  &amp; ");"</f>
        <v>INSERT INTO bi4all.fac_employees (id_company_fk, id_employee_pk, flg_active, employee_name, id_gender_fk, id_race_fk, birthday, id_schooling_fk, id_department_fk, id_role_fk, id_level_fk, salary) VALUES (6a51143286b03064a49cc2acbee63c09a0682d33, 1338, 1, 'Danylo Testa Anjos', 'M', 7, '13/04/1955', 7, 11, 11, 6, 2580);</v>
      </c>
    </row>
    <row r="1343" spans="1:30" ht="14.25" customHeight="1" x14ac:dyDescent="0.2">
      <c r="A1343" s="7" t="str" cm="1">
        <f t="array" aca="1" ref="A1343" ca="1">INDEX(Company!$A:$A,RANDBETWEEN(5,COUNTA(Company!$A:$A) + 1),1)</f>
        <v>6a51143286b03064a49cc2acbee63c09a0682d33</v>
      </c>
      <c r="B1343" s="7" t="str">
        <f ca="1">VLOOKUP($A1343,Company!$A:$B,2,FALSE)</f>
        <v>ACME Corporation</v>
      </c>
      <c r="C1343" s="5">
        <f t="shared" si="140"/>
        <v>1339</v>
      </c>
      <c r="D1343" s="5" t="str" cm="1">
        <f t="array" ref="D1343">SHA1HASH($C1343)</f>
        <v>9521e2bcc9c0de945ccf68b52345097002b66ba5</v>
      </c>
      <c r="E1343" s="6">
        <v>1</v>
      </c>
      <c r="F1343" s="7">
        <f ca="1">IF($C1343 = 1 + N("Presidente"),
    127,
    IF($C1343 = 2 + N("Vice-Presidente"),
        72,
        IF($C1343 = 3 + N("Secretária bilíngue"),
            13,
            RANDBETWEEN(5,COUNT(Name!$A:$A) + 1)
        )
    )
)</f>
        <v>88</v>
      </c>
      <c r="G1343" s="7" t="str">
        <f ca="1">VLOOKUP($F1343,Name!$A:$B,2,FALSE)</f>
        <v>Catarina</v>
      </c>
      <c r="H1343" s="7">
        <f ca="1" xml:space="preserve">
IF($C1343 = 1,
    0,
    RANDBETWEEN(5,COUNT('Last name'!$A:$A) + 1)
)</f>
        <v>154</v>
      </c>
      <c r="I1343" s="7" t="str">
        <f ca="1" xml:space="preserve">
IF($C1343 = 1 + N("Presidente"),
    "de Orléans e Bragança",
    VLOOKUP($H1343,'Last name'!$A:$B,2,FALSE) &amp; " " &amp; VLOOKUP(RANDBETWEEN(5,COUNT('Last name'!$A:$A) + 1),'Last name'!$A:$B,2,FALSE)
)</f>
        <v>Pinheiro Silva</v>
      </c>
      <c r="J1343" s="7" t="str">
        <f t="shared" ca="1" si="141"/>
        <v>Catarina Pinheiro Silva</v>
      </c>
      <c r="K1343" s="7" t="str" cm="1">
        <f t="array" aca="1" ref="K1343" ca="1">SHA1HASH($J1343)</f>
        <v>9f2241891dd0dd1bbeb74f3d08b37b7629b79416</v>
      </c>
      <c r="L1343" s="7" cm="1">
        <f t="array" aca="1" ref="L1343" ca="1">INDEX(States!$A:$A,RANDBETWEEN(5,COUNTA(States!$A:$A) + 1),1)</f>
        <v>18</v>
      </c>
      <c r="M1343" s="7" t="str">
        <f ca="1">$L1343 &amp; "|" &amp; VLOOKUP($L1343,States!$A:$B,2,FALSE)</f>
        <v>18|4c829e7753eab86056bb8157601420a362debf31</v>
      </c>
      <c r="N1343" s="7" t="str">
        <f ca="1">VLOOKUP($F1343,Name!$A:$C,3,FALSE)</f>
        <v>F</v>
      </c>
      <c r="O1343" s="7" t="str">
        <f ca="1">VLOOKUP($N1343,Gender!$A:$B,2,FALSE)</f>
        <v>Female</v>
      </c>
      <c r="P1343" s="7" t="str" cm="1">
        <f t="array" aca="1" ref="P1343" ca="1">INDEX('Marital status'!$A:$A,RANDBETWEEN(5,COUNTA('Marital status'!$A:$A) + 1),1)</f>
        <v>459031b19ec5bbd3b3dbc0a9dcf2cb6e6c6f7848</v>
      </c>
      <c r="Q1343" s="7" t="str">
        <f ca="1">VLOOKUP($P1343,'Marital status'!$A:$B,2,FALSE)</f>
        <v xml:space="preserve">Widowed </v>
      </c>
      <c r="R1343" s="7">
        <f t="shared" ca="1" si="142"/>
        <v>5</v>
      </c>
      <c r="S1343" s="7" t="e">
        <f ca="1">VLOOKUP($R1343,Race!$A:$B,2,FALSE)</f>
        <v>#N/A</v>
      </c>
      <c r="T1343" s="8">
        <f t="shared" ca="1" si="143"/>
        <v>19262</v>
      </c>
      <c r="U1343" s="6">
        <f t="shared" ca="1" si="144"/>
        <v>7</v>
      </c>
      <c r="V1343" s="8" t="str">
        <f ca="1">VLOOKUP($U1343,Education!$A:$B,2,FALSE)</f>
        <v>Undergraduate degree</v>
      </c>
      <c r="W1343" s="7">
        <f ca="1" xml:space="preserve">
  IF(OR($Y1343 = 5, $Y1343 = 6, $Y1343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343" s="7" t="str">
        <f ca="1">VLOOKUP($W1343,Department!$A:$B,2,FALSE)</f>
        <v>Finance</v>
      </c>
      <c r="Y1343" s="6">
        <f t="shared" ca="1" si="145"/>
        <v>9</v>
      </c>
      <c r="Z1343" s="7" t="str">
        <f ca="1">VLOOKUP($Y1343,Role!$A:$B,2,FALSE)</f>
        <v>Intern</v>
      </c>
      <c r="AA1343" s="6" t="str">
        <f t="shared" ca="1" si="146"/>
        <v/>
      </c>
      <c r="AB1343" s="7" t="str">
        <f ca="1" xml:space="preserve">
IF($AA1343 &lt;&gt; "",
    VLOOKUP($AA1343,Level!$A:$B,2,FALSE),
    ""
)</f>
        <v/>
      </c>
      <c r="AC1343" s="1">
        <f ca="1" xml:space="preserve">
IF($Y1343 = 5 + N("Presidente"),
    27000,
    IF($Y1343 = 6 + N("Vice-presidente"),
        23000,
        IF(OR($Y1343 = 8, $Y1343= 13, $Y1343 = 12) + N("Secretária bilíngue ou coordenador ou especialista"),
            8000,
            IF($Y1343 = 7 + N("Diretor"),
                15000,
                IF($Y1343 = 14 + N("Gerente"),
                    12000,
                    IF($Y1343 = 9 + N("Estagiário"),
                        705,
                        IF($Y1343 = 10 + N("Trainee"),
                            805,
                            IF($Y1343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IF($U1343 = 7,
  500,
  IF($U1343 = 8,
    1000,
    IF($U1343 = 9,
      1500,
      IF($U1343 = 10,
        2000,
        0
      )
    )
  )
)
+
N("Adicional no salário por área")
+
IF($W1343 = 14 + N("Tecnologia da Informação"),
  120,
  IF($W1343 = 16 + N("Vendas"),
    110,
    IF($W1343 = 15 + N("Jurídico"),
      100,
      IF(OR($W1343 = 8, $W1343 = 9, $W1343 = 11) + N("Recursos humanos ou comercial ou comunicação e marketing"),
        80,
        0
      )
    )
  )
)
+
N("Adicionando pegadinha")
+
IF(AND($W1343 = 16, $U1343 = 9, $Y1343 = 11, $AA1343 = 5) + N("Se for de vendas, com mestrado, analista sênior"),
  IF($R1343 = 5,
    100,
    0
  )
  +
  IF($N1343 = "M",
    200,
    0
  ),
  0
)</f>
        <v>1205</v>
      </c>
      <c r="AD13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$A1343  &amp; ", "   &amp;
$C1343  &amp; ", "   &amp;
$E1343  &amp; ", '"  &amp;
$J1343  &amp; "', '" &amp;
$N1343  &amp; "', "  &amp;
$R1343  &amp; ", '"  &amp;
TEXT($T1343,"dd/mm/aaaa")  &amp; "', "   &amp;
$U1343  &amp; ", "   &amp;
$W1343  &amp; ", "   &amp;
$Y1343  &amp; ", "   &amp;
IF($AA1343 &lt;&gt; "", $AA1343, "NULL")  &amp; ", "   &amp;
$AC1343  &amp; ");"</f>
        <v>INSERT INTO bi4all.fac_employees (id_company_fk, id_employee_pk, flg_active, employee_name, id_gender_fk, id_race_fk, birthday, id_schooling_fk, id_department_fk, id_role_fk, id_level_fk, salary) VALUES (6a51143286b03064a49cc2acbee63c09a0682d33, 1339, 1, 'Catarina Pinheiro Silva', 'F', 5, '25/09/1952', 7, 7, 9, NULL, 1205);</v>
      </c>
    </row>
    <row r="1344" spans="1:30" ht="14.25" customHeight="1" x14ac:dyDescent="0.2">
      <c r="A1344" s="7" t="str" cm="1">
        <f t="array" aca="1" ref="A1344" ca="1">INDEX(Company!$A:$A,RANDBETWEEN(5,COUNTA(Company!$A:$A) + 1),1)</f>
        <v>6a51143286b03064a49cc2acbee63c09a0682d33</v>
      </c>
      <c r="B1344" s="7" t="str">
        <f ca="1">VLOOKUP($A1344,Company!$A:$B,2,FALSE)</f>
        <v>ACME Corporation</v>
      </c>
      <c r="C1344" s="5">
        <f t="shared" si="140"/>
        <v>1340</v>
      </c>
      <c r="D1344" s="5" t="str" cm="1">
        <f t="array" ref="D1344">SHA1HASH($C1344)</f>
        <v>2ba733e086e7c2f98b3a193782146ad21060c051</v>
      </c>
      <c r="E1344" s="6">
        <v>1</v>
      </c>
      <c r="F1344" s="7">
        <f ca="1">IF($C1344 = 1 + N("Presidente"),
    127,
    IF($C1344 = 2 + N("Vice-Presidente"),
        72,
        IF($C1344 = 3 + N("Secretária bilíngue"),
            13,
            RANDBETWEEN(5,COUNT(Name!$A:$A) + 1)
        )
    )
)</f>
        <v>77</v>
      </c>
      <c r="G1344" s="7" t="str">
        <f ca="1">VLOOKUP($F1344,Name!$A:$B,2,FALSE)</f>
        <v>Bruno</v>
      </c>
      <c r="H1344" s="7">
        <f ca="1" xml:space="preserve">
IF($C1344 = 1,
    0,
    RANDBETWEEN(5,COUNT('Last name'!$A:$A) + 1)
)</f>
        <v>93</v>
      </c>
      <c r="I1344" s="7" t="str">
        <f ca="1" xml:space="preserve">
IF($C1344 = 1 + N("Presidente"),
    "de Orléans e Bragança",
    VLOOKUP($H1344,'Last name'!$A:$B,2,FALSE) &amp; " " &amp; VLOOKUP(RANDBETWEEN(5,COUNT('Last name'!$A:$A) + 1),'Last name'!$A:$B,2,FALSE)
)</f>
        <v>Frois Ferrari</v>
      </c>
      <c r="J1344" s="7" t="str">
        <f t="shared" ca="1" si="141"/>
        <v>Bruno Frois Ferrari</v>
      </c>
      <c r="K1344" s="7" t="str" cm="1">
        <f t="array" aca="1" ref="K1344" ca="1">SHA1HASH($J1344)</f>
        <v>6cc18d726408f9348afb69b652c99849528350ed</v>
      </c>
      <c r="L1344" s="7" cm="1">
        <f t="array" aca="1" ref="L1344" ca="1">INDEX(States!$A:$A,RANDBETWEEN(5,COUNTA(States!$A:$A) + 1),1)</f>
        <v>16</v>
      </c>
      <c r="M1344" s="7" t="str">
        <f ca="1">$L1344 &amp; "|" &amp; VLOOKUP($L1344,States!$A:$B,2,FALSE)</f>
        <v>16|07cfbddcd11fff6189ba806e40d4e76476d512f4</v>
      </c>
      <c r="N1344" s="7" t="str">
        <f ca="1">VLOOKUP($F1344,Name!$A:$C,3,FALSE)</f>
        <v>M</v>
      </c>
      <c r="O1344" s="7" t="str">
        <f ca="1">VLOOKUP($N1344,Gender!$A:$B,2,FALSE)</f>
        <v>Male</v>
      </c>
      <c r="P1344" s="7" t="str" cm="1">
        <f t="array" aca="1" ref="P1344" ca="1">INDEX('Marital status'!$A:$A,RANDBETWEEN(5,COUNTA('Marital status'!$A:$A) + 1),1)</f>
        <v>3266897012b6dcc5723033bc25891bf99efcff6f</v>
      </c>
      <c r="Q1344" s="7" t="str">
        <f ca="1">VLOOKUP($P1344,'Marital status'!$A:$B,2,FALSE)</f>
        <v>MarrieD</v>
      </c>
      <c r="R1344" s="7">
        <f t="shared" ca="1" si="142"/>
        <v>6</v>
      </c>
      <c r="S1344" s="7" t="e">
        <f ca="1">VLOOKUP($R1344,Race!$A:$B,2,FALSE)</f>
        <v>#N/A</v>
      </c>
      <c r="T1344" s="8">
        <f t="shared" ca="1" si="143"/>
        <v>24229</v>
      </c>
      <c r="U1344" s="6">
        <f t="shared" ca="1" si="144"/>
        <v>7</v>
      </c>
      <c r="V1344" s="8" t="str">
        <f ca="1">VLOOKUP($U1344,Education!$A:$B,2,FALSE)</f>
        <v>Undergraduate degree</v>
      </c>
      <c r="W1344" s="7">
        <f ca="1" xml:space="preserve">
  IF(OR($Y1344 = 5, $Y1344 = 6, $Y1344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344" s="7" t="str">
        <f ca="1">VLOOKUP($W1344,Department!$A:$B,2,FALSE)</f>
        <v>Finance</v>
      </c>
      <c r="Y1344" s="6">
        <f t="shared" ca="1" si="145"/>
        <v>11</v>
      </c>
      <c r="Z1344" s="7" t="str">
        <f ca="1">VLOOKUP($Y1344,Role!$A:$B,2,FALSE)</f>
        <v>Analyst</v>
      </c>
      <c r="AA1344" s="6">
        <f t="shared" ca="1" si="146"/>
        <v>6</v>
      </c>
      <c r="AB1344" s="7" t="str">
        <f ca="1" xml:space="preserve">
IF($AA1344 &lt;&gt; "",
    VLOOKUP($AA1344,Level!$A:$B,2,FALSE),
    ""
)</f>
        <v>Pleno</v>
      </c>
      <c r="AC1344" s="1">
        <f ca="1" xml:space="preserve">
IF($Y1344 = 5 + N("Presidente"),
    27000,
    IF($Y1344 = 6 + N("Vice-presidente"),
        23000,
        IF(OR($Y1344 = 8, $Y1344= 13, $Y1344 = 12) + N("Secretária bilíngue ou coordenador ou especialista"),
            8000,
            IF($Y1344 = 7 + N("Diretor"),
                15000,
                IF($Y1344 = 14 + N("Gerente"),
                    12000,
                    IF($Y1344 = 9 + N("Estagiário"),
                        705,
                        IF($Y1344 = 10 + N("Trainee"),
                            805,
                            IF($Y1344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IF($U1344 = 7,
  500,
  IF($U1344 = 8,
    1000,
    IF($U1344 = 9,
      1500,
      IF($U1344 = 10,
        2000,
        0
      )
    )
  )
)
+
N("Adicional no salário por área")
+
IF($W1344 = 14 + N("Tecnologia da Informação"),
  120,
  IF($W1344 = 16 + N("Vendas"),
    110,
    IF($W1344 = 15 + N("Jurídico"),
      100,
      IF(OR($W1344 = 8, $W1344 = 9, $W1344 = 11) + N("Recursos humanos ou comercial ou comunicação e marketing"),
        80,
        0
      )
    )
  )
)
+
N("Adicionando pegadinha")
+
IF(AND($W1344 = 16, $U1344 = 9, $Y1344 = 11, $AA1344 = 5) + N("Se for de vendas, com mestrado, analista sênior"),
  IF($R1344 = 5,
    100,
    0
  )
  +
  IF($N1344 = "M",
    200,
    0
  ),
  0
)</f>
        <v>2500</v>
      </c>
      <c r="AD13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$A1344  &amp; ", "   &amp;
$C1344  &amp; ", "   &amp;
$E1344  &amp; ", '"  &amp;
$J1344  &amp; "', '" &amp;
$N1344  &amp; "', "  &amp;
$R1344  &amp; ", '"  &amp;
TEXT($T1344,"dd/mm/aaaa")  &amp; "', "   &amp;
$U1344  &amp; ", "   &amp;
$W1344  &amp; ", "   &amp;
$Y1344  &amp; ", "   &amp;
IF($AA1344 &lt;&gt; "", $AA1344, "NULL")  &amp; ", "   &amp;
$AC1344  &amp; ");"</f>
        <v>INSERT INTO bi4all.fac_employees (id_company_fk, id_employee_pk, flg_active, employee_name, id_gender_fk, id_race_fk, birthday, id_schooling_fk, id_department_fk, id_role_fk, id_level_fk, salary) VALUES (6a51143286b03064a49cc2acbee63c09a0682d33, 1340, 1, 'Bruno Frois Ferrari', 'M', 6, '02/05/1966', 7, 7, 11, 6, 2500);</v>
      </c>
    </row>
    <row r="1345" spans="1:30" ht="14.25" customHeight="1" x14ac:dyDescent="0.2">
      <c r="A1345" s="7" t="str" cm="1">
        <f t="array" aca="1" ref="A1345" ca="1">INDEX(Company!$A:$A,RANDBETWEEN(5,COUNTA(Company!$A:$A) + 1),1)</f>
        <v>6a51143286b03064a49cc2acbee63c09a0682d33</v>
      </c>
      <c r="B1345" s="7" t="str">
        <f ca="1">VLOOKUP($A1345,Company!$A:$B,2,FALSE)</f>
        <v>ACME Corporation</v>
      </c>
      <c r="C1345" s="5">
        <f t="shared" si="140"/>
        <v>1341</v>
      </c>
      <c r="D1345" s="5" t="str" cm="1">
        <f t="array" ref="D1345">SHA1HASH($C1345)</f>
        <v>0ccc9bc1bb63ccc1f2123272def4a1963c2b60e5</v>
      </c>
      <c r="E1345" s="6">
        <v>1</v>
      </c>
      <c r="F1345" s="7">
        <f ca="1">IF($C1345 = 1 + N("Presidente"),
    127,
    IF($C1345 = 2 + N("Vice-Presidente"),
        72,
        IF($C1345 = 3 + N("Secretária bilíngue"),
            13,
            RANDBETWEEN(5,COUNT(Name!$A:$A) + 1)
        )
    )
)</f>
        <v>137</v>
      </c>
      <c r="G1345" s="7" t="str">
        <f ca="1">VLOOKUP($F1345,Name!$A:$B,2,FALSE)</f>
        <v>Fernanda</v>
      </c>
      <c r="H1345" s="7">
        <f ca="1" xml:space="preserve">
IF($C1345 = 1,
    0,
    RANDBETWEEN(5,COUNT('Last name'!$A:$A) + 1)
)</f>
        <v>182</v>
      </c>
      <c r="I1345" s="7" t="str">
        <f ca="1" xml:space="preserve">
IF($C1345 = 1 + N("Presidente"),
    "de Orléans e Bragança",
    VLOOKUP($H1345,'Last name'!$A:$B,2,FALSE) &amp; " " &amp; VLOOKUP(RANDBETWEEN(5,COUNT('Last name'!$A:$A) + 1),'Last name'!$A:$B,2,FALSE)
)</f>
        <v>Siqueira Caminha</v>
      </c>
      <c r="J1345" s="7" t="str">
        <f t="shared" ca="1" si="141"/>
        <v>Fernanda Siqueira Caminha</v>
      </c>
      <c r="K1345" s="7" t="str" cm="1">
        <f t="array" aca="1" ref="K1345" ca="1">SHA1HASH($J1345)</f>
        <v>80761fe2eb503cb0ff760ba4e56ca29330a9facb</v>
      </c>
      <c r="L1345" s="7" cm="1">
        <f t="array" aca="1" ref="L1345" ca="1">INDEX(States!$A:$A,RANDBETWEEN(5,COUNTA(States!$A:$A) + 1),1)</f>
        <v>21</v>
      </c>
      <c r="M1345" s="7" t="str">
        <f ca="1">$L1345 &amp; "|" &amp; VLOOKUP($L1345,States!$A:$B,2,FALSE)</f>
        <v>21|18f454963e4e8ae3fea0597ea98a4e003875820f</v>
      </c>
      <c r="N1345" s="7" t="str">
        <f ca="1">VLOOKUP($F1345,Name!$A:$C,3,FALSE)</f>
        <v>F</v>
      </c>
      <c r="O1345" s="7" t="str">
        <f ca="1">VLOOKUP($N1345,Gender!$A:$B,2,FALSE)</f>
        <v>Female</v>
      </c>
      <c r="P1345" s="7" t="str" cm="1">
        <f t="array" aca="1" ref="P1345" ca="1">INDEX('Marital status'!$A:$A,RANDBETWEEN(5,COUNTA('Marital status'!$A:$A) + 1),1)</f>
        <v>47051393f6bcbf99111ec5d70ba2ebbe11ebccae</v>
      </c>
      <c r="Q1345" s="7" t="str">
        <f ca="1">VLOOKUP($P1345,'Marital status'!$A:$B,2,FALSE)</f>
        <v xml:space="preserve"> Separated </v>
      </c>
      <c r="R1345" s="7">
        <f t="shared" ca="1" si="142"/>
        <v>5</v>
      </c>
      <c r="S1345" s="7" t="e">
        <f ca="1">VLOOKUP($R1345,Race!$A:$B,2,FALSE)</f>
        <v>#N/A</v>
      </c>
      <c r="T1345" s="8">
        <f t="shared" ca="1" si="143"/>
        <v>23207</v>
      </c>
      <c r="U1345" s="6">
        <f t="shared" ca="1" si="144"/>
        <v>7</v>
      </c>
      <c r="V1345" s="8" t="str">
        <f ca="1">VLOOKUP($U1345,Education!$A:$B,2,FALSE)</f>
        <v>Undergraduate degree</v>
      </c>
      <c r="W1345" s="7">
        <f ca="1" xml:space="preserve">
  IF(OR($Y1345 = 5, $Y1345 = 6, $Y1345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345" s="7" t="str">
        <f ca="1">VLOOKUP($W1345,Department!$A:$B,2,FALSE)</f>
        <v>Commercial</v>
      </c>
      <c r="Y1345" s="6">
        <f t="shared" ca="1" si="145"/>
        <v>9</v>
      </c>
      <c r="Z1345" s="7" t="str">
        <f ca="1">VLOOKUP($Y1345,Role!$A:$B,2,FALSE)</f>
        <v>Intern</v>
      </c>
      <c r="AA1345" s="6" t="str">
        <f t="shared" ca="1" si="146"/>
        <v/>
      </c>
      <c r="AB1345" s="7" t="str">
        <f ca="1" xml:space="preserve">
IF($AA1345 &lt;&gt; "",
    VLOOKUP($AA1345,Level!$A:$B,2,FALSE),
    ""
)</f>
        <v/>
      </c>
      <c r="AC1345" s="1">
        <f ca="1" xml:space="preserve">
IF($Y1345 = 5 + N("Presidente"),
    27000,
    IF($Y1345 = 6 + N("Vice-presidente"),
        23000,
        IF(OR($Y1345 = 8, $Y1345= 13, $Y1345 = 12) + N("Secretária bilíngue ou coordenador ou especialista"),
            8000,
            IF($Y1345 = 7 + N("Diretor"),
                15000,
                IF($Y1345 = 14 + N("Gerente"),
                    12000,
                    IF($Y1345 = 9 + N("Estagiário"),
                        705,
                        IF($Y1345 = 10 + N("Trainee"),
                            805,
                            IF($Y1345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IF($U1345 = 7,
  500,
  IF($U1345 = 8,
    1000,
    IF($U1345 = 9,
      1500,
      IF($U1345 = 10,
        2000,
        0
      )
    )
  )
)
+
N("Adicional no salário por área")
+
IF($W1345 = 14 + N("Tecnologia da Informação"),
  120,
  IF($W1345 = 16 + N("Vendas"),
    110,
    IF($W1345 = 15 + N("Jurídico"),
      100,
      IF(OR($W1345 = 8, $W1345 = 9, $W1345 = 11) + N("Recursos humanos ou comercial ou comunicação e marketing"),
        80,
        0
      )
    )
  )
)
+
N("Adicionando pegadinha")
+
IF(AND($W1345 = 16, $U1345 = 9, $Y1345 = 11, $AA1345 = 5) + N("Se for de vendas, com mestrado, analista sênior"),
  IF($R1345 = 5,
    100,
    0
  )
  +
  IF($N1345 = "M",
    200,
    0
  ),
  0
)</f>
        <v>1285</v>
      </c>
      <c r="AD13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$A1345  &amp; ", "   &amp;
$C1345  &amp; ", "   &amp;
$E1345  &amp; ", '"  &amp;
$J1345  &amp; "', '" &amp;
$N1345  &amp; "', "  &amp;
$R1345  &amp; ", '"  &amp;
TEXT($T1345,"dd/mm/aaaa")  &amp; "', "   &amp;
$U1345  &amp; ", "   &amp;
$W1345  &amp; ", "   &amp;
$Y1345  &amp; ", "   &amp;
IF($AA1345 &lt;&gt; "", $AA1345, "NULL")  &amp; ", "   &amp;
$AC1345  &amp; ");"</f>
        <v>INSERT INTO bi4all.fac_employees (id_company_fk, id_employee_pk, flg_active, employee_name, id_gender_fk, id_race_fk, birthday, id_schooling_fk, id_department_fk, id_role_fk, id_level_fk, salary) VALUES (6a51143286b03064a49cc2acbee63c09a0682d33, 1341, 1, 'Fernanda Siqueira Caminha', 'F', 5, '15/07/1963', 7, 9, 9, NULL, 1285);</v>
      </c>
    </row>
    <row r="1346" spans="1:30" ht="14.25" customHeight="1" x14ac:dyDescent="0.2">
      <c r="A1346" s="7" t="str" cm="1">
        <f t="array" aca="1" ref="A1346" ca="1">INDEX(Company!$A:$A,RANDBETWEEN(5,COUNTA(Company!$A:$A) + 1),1)</f>
        <v>6a51143286b03064a49cc2acbee63c09a0682d33</v>
      </c>
      <c r="B1346" s="7" t="str">
        <f ca="1">VLOOKUP($A1346,Company!$A:$B,2,FALSE)</f>
        <v>ACME Corporation</v>
      </c>
      <c r="C1346" s="5">
        <f t="shared" si="140"/>
        <v>1342</v>
      </c>
      <c r="D1346" s="5" t="str" cm="1">
        <f t="array" ref="D1346">SHA1HASH($C1346)</f>
        <v>f3b179855165123b24e5b2b8386dca1d7bca247f</v>
      </c>
      <c r="E1346" s="6">
        <v>1</v>
      </c>
      <c r="F1346" s="7">
        <f ca="1">IF($C1346 = 1 + N("Presidente"),
    127,
    IF($C1346 = 2 + N("Vice-Presidente"),
        72,
        IF($C1346 = 3 + N("Secretária bilíngue"),
            13,
            RANDBETWEEN(5,COUNT(Name!$A:$A) + 1)
        )
    )
)</f>
        <v>358</v>
      </c>
      <c r="G1346" s="7" t="str">
        <f ca="1">VLOOKUP($F1346,Name!$A:$B,2,FALSE)</f>
        <v>Vinícius</v>
      </c>
      <c r="H1346" s="7">
        <f ca="1" xml:space="preserve">
IF($C1346 = 1,
    0,
    RANDBETWEEN(5,COUNT('Last name'!$A:$A) + 1)
)</f>
        <v>64</v>
      </c>
      <c r="I1346" s="7" t="str">
        <f ca="1" xml:space="preserve">
IF($C1346 = 1 + N("Presidente"),
    "de Orléans e Bragança",
    VLOOKUP($H1346,'Last name'!$A:$B,2,FALSE) &amp; " " &amp; VLOOKUP(RANDBETWEEN(5,COUNT('Last name'!$A:$A) + 1),'Last name'!$A:$B,2,FALSE)
)</f>
        <v>Chaves Mazza</v>
      </c>
      <c r="J1346" s="7" t="str">
        <f t="shared" ca="1" si="141"/>
        <v>Vinícius Chaves Mazza</v>
      </c>
      <c r="K1346" s="7" t="str" cm="1">
        <f t="array" aca="1" ref="K1346" ca="1">SHA1HASH($J1346)</f>
        <v>75aa12d25c30e19dc32aafc9a224056eef45b912</v>
      </c>
      <c r="L1346" s="7" cm="1">
        <f t="array" aca="1" ref="L1346" ca="1">INDEX(States!$A:$A,RANDBETWEEN(5,COUNTA(States!$A:$A) + 1),1)</f>
        <v>8</v>
      </c>
      <c r="M1346" s="7" t="str">
        <f ca="1">$L1346 &amp; "|" &amp; VLOOKUP($L1346,States!$A:$B,2,FALSE)</f>
        <v>8|56e287872c65203bf88dd1921405bbc5594d8531</v>
      </c>
      <c r="N1346" s="7" t="str">
        <f ca="1">VLOOKUP($F1346,Name!$A:$C,3,FALSE)</f>
        <v>M</v>
      </c>
      <c r="O1346" s="7" t="str">
        <f ca="1">VLOOKUP($N1346,Gender!$A:$B,2,FALSE)</f>
        <v>Male</v>
      </c>
      <c r="P1346" s="7" t="str" cm="1">
        <f t="array" aca="1" ref="P1346" ca="1">INDEX('Marital status'!$A:$A,RANDBETWEEN(5,COUNTA('Marital status'!$A:$A) + 1),1)</f>
        <v>93ac84f4e0bd5c1c97b670a12a7fff6af89fb6b3</v>
      </c>
      <c r="Q1346" s="7" t="str">
        <f ca="1">VLOOKUP($P1346,'Marital status'!$A:$B,2,FALSE)</f>
        <v>DIVORCED</v>
      </c>
      <c r="R1346" s="7">
        <f t="shared" ca="1" si="142"/>
        <v>5</v>
      </c>
      <c r="S1346" s="7" t="e">
        <f ca="1">VLOOKUP($R1346,Race!$A:$B,2,FALSE)</f>
        <v>#N/A</v>
      </c>
      <c r="T1346" s="8">
        <f t="shared" ca="1" si="143"/>
        <v>20939</v>
      </c>
      <c r="U1346" s="6">
        <f t="shared" ca="1" si="144"/>
        <v>7</v>
      </c>
      <c r="V1346" s="8" t="str">
        <f ca="1">VLOOKUP($U1346,Education!$A:$B,2,FALSE)</f>
        <v>Undergraduate degree</v>
      </c>
      <c r="W1346" s="7">
        <f ca="1" xml:space="preserve">
  IF(OR($Y1346 = 5, $Y1346 = 6, $Y1346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346" s="7" t="str">
        <f ca="1">VLOOKUP($W1346,Department!$A:$B,2,FALSE)</f>
        <v>Audit</v>
      </c>
      <c r="Y1346" s="6">
        <f t="shared" ca="1" si="145"/>
        <v>11</v>
      </c>
      <c r="Z1346" s="7" t="str">
        <f ca="1">VLOOKUP($Y1346,Role!$A:$B,2,FALSE)</f>
        <v>Analyst</v>
      </c>
      <c r="AA1346" s="6">
        <f t="shared" ca="1" si="146"/>
        <v>5</v>
      </c>
      <c r="AB1346" s="7" t="str">
        <f ca="1" xml:space="preserve">
IF($AA1346 &lt;&gt; "",
    VLOOKUP($AA1346,Level!$A:$B,2,FALSE),
    ""
)</f>
        <v>Junior</v>
      </c>
      <c r="AC1346" s="1">
        <f ca="1" xml:space="preserve">
IF($Y1346 = 5 + N("Presidente"),
    27000,
    IF($Y1346 = 6 + N("Vice-presidente"),
        23000,
        IF(OR($Y1346 = 8, $Y1346= 13, $Y1346 = 12) + N("Secretária bilíngue ou coordenador ou especialista"),
            8000,
            IF($Y1346 = 7 + N("Diretor"),
                15000,
                IF($Y1346 = 14 + N("Gerente"),
                    12000,
                    IF($Y1346 = 9 + N("Estagiário"),
                        705,
                        IF($Y1346 = 10 + N("Trainee"),
                            805,
                            IF($Y1346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IF($U1346 = 7,
  500,
  IF($U1346 = 8,
    1000,
    IF($U1346 = 9,
      1500,
      IF($U1346 = 10,
        2000,
        0
      )
    )
  )
)
+
N("Adicional no salário por área")
+
IF($W1346 = 14 + N("Tecnologia da Informação"),
  120,
  IF($W1346 = 16 + N("Vendas"),
    110,
    IF($W1346 = 15 + N("Jurídico"),
      100,
      IF(OR($W1346 = 8, $W1346 = 9, $W1346 = 11) + N("Recursos humanos ou comercial ou comunicação e marketing"),
        80,
        0
      )
    )
  )
)
+
N("Adicionando pegadinha")
+
IF(AND($W1346 = 16, $U1346 = 9, $Y1346 = 11, $AA1346 = 5) + N("Se for de vendas, com mestrado, analista sênior"),
  IF($R1346 = 5,
    100,
    0
  )
  +
  IF($N1346 = "M",
    200,
    0
  ),
  0
)</f>
        <v>2500</v>
      </c>
      <c r="AD13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$A1346  &amp; ", "   &amp;
$C1346  &amp; ", "   &amp;
$E1346  &amp; ", '"  &amp;
$J1346  &amp; "', '" &amp;
$N1346  &amp; "', "  &amp;
$R1346  &amp; ", '"  &amp;
TEXT($T1346,"dd/mm/aaaa")  &amp; "', "   &amp;
$U1346  &amp; ", "   &amp;
$W1346  &amp; ", "   &amp;
$Y1346  &amp; ", "   &amp;
IF($AA1346 &lt;&gt; "", $AA1346, "NULL")  &amp; ", "   &amp;
$AC1346  &amp; ");"</f>
        <v>INSERT INTO bi4all.fac_employees (id_company_fk, id_employee_pk, flg_active, employee_name, id_gender_fk, id_race_fk, birthday, id_schooling_fk, id_department_fk, id_role_fk, id_level_fk, salary) VALUES (6a51143286b03064a49cc2acbee63c09a0682d33, 1342, 1, 'Vinícius Chaves Mazza', 'M', 5, '29/04/1957', 7, 13, 11, 5, 2500);</v>
      </c>
    </row>
    <row r="1347" spans="1:30" ht="14.25" customHeight="1" x14ac:dyDescent="0.2">
      <c r="A1347" s="7" t="str" cm="1">
        <f t="array" aca="1" ref="A1347" ca="1">INDEX(Company!$A:$A,RANDBETWEEN(5,COUNTA(Company!$A:$A) + 1),1)</f>
        <v>6a51143286b03064a49cc2acbee63c09a0682d33</v>
      </c>
      <c r="B1347" s="7" t="str">
        <f ca="1">VLOOKUP($A1347,Company!$A:$B,2,FALSE)</f>
        <v>ACME Corporation</v>
      </c>
      <c r="C1347" s="5">
        <f t="shared" si="140"/>
        <v>1343</v>
      </c>
      <c r="D1347" s="5" t="str" cm="1">
        <f t="array" ref="D1347">SHA1HASH($C1347)</f>
        <v>ed9f6e93628b252a0175477aeffa3c7508338438</v>
      </c>
      <c r="E1347" s="6">
        <v>1</v>
      </c>
      <c r="F1347" s="7">
        <f ca="1">IF($C1347 = 1 + N("Presidente"),
    127,
    IF($C1347 = 2 + N("Vice-Presidente"),
        72,
        IF($C1347 = 3 + N("Secretária bilíngue"),
            13,
            RANDBETWEEN(5,COUNT(Name!$A:$A) + 1)
        )
    )
)</f>
        <v>206</v>
      </c>
      <c r="G1347" s="7" t="str">
        <f ca="1">VLOOKUP($F1347,Name!$A:$B,2,FALSE)</f>
        <v>Kamilla</v>
      </c>
      <c r="H1347" s="7">
        <f ca="1" xml:space="preserve">
IF($C1347 = 1,
    0,
    RANDBETWEEN(5,COUNT('Last name'!$A:$A) + 1)
)</f>
        <v>30</v>
      </c>
      <c r="I1347" s="7" t="str">
        <f ca="1" xml:space="preserve">
IF($C1347 = 1 + N("Presidente"),
    "de Orléans e Bragança",
    VLOOKUP($H1347,'Last name'!$A:$B,2,FALSE) &amp; " " &amp; VLOOKUP(RANDBETWEEN(5,COUNT('Last name'!$A:$A) + 1),'Last name'!$A:$B,2,FALSE)
)</f>
        <v>Barbieri Testa</v>
      </c>
      <c r="J1347" s="7" t="str">
        <f t="shared" ca="1" si="141"/>
        <v>Kamilla Barbieri Testa</v>
      </c>
      <c r="K1347" s="7" t="str" cm="1">
        <f t="array" aca="1" ref="K1347" ca="1">SHA1HASH($J1347)</f>
        <v>039d5698c7ad552074c98b1785fe11aba644d87c</v>
      </c>
      <c r="L1347" s="7" cm="1">
        <f t="array" aca="1" ref="L1347" ca="1">INDEX(States!$A:$A,RANDBETWEEN(5,COUNTA(States!$A:$A) + 1),1)</f>
        <v>17</v>
      </c>
      <c r="M1347" s="7" t="str">
        <f ca="1">$L1347 &amp; "|" &amp; VLOOKUP($L1347,States!$A:$B,2,FALSE)</f>
        <v>17|1a8e69bd071c473b31bfb6b123d956580475386e</v>
      </c>
      <c r="N1347" s="7" t="str">
        <f ca="1">VLOOKUP($F1347,Name!$A:$C,3,FALSE)</f>
        <v>F</v>
      </c>
      <c r="O1347" s="7" t="str">
        <f ca="1">VLOOKUP($N1347,Gender!$A:$B,2,FALSE)</f>
        <v>Female</v>
      </c>
      <c r="P1347" s="7" t="str" cm="1">
        <f t="array" aca="1" ref="P1347" ca="1">INDEX('Marital status'!$A:$A,RANDBETWEEN(5,COUNTA('Marital status'!$A:$A) + 1),1)</f>
        <v>3266897012b6dcc5723033bc25891bf99efcff6f</v>
      </c>
      <c r="Q1347" s="7" t="str">
        <f ca="1">VLOOKUP($P1347,'Marital status'!$A:$B,2,FALSE)</f>
        <v>MarrieD</v>
      </c>
      <c r="R1347" s="7">
        <f t="shared" ca="1" si="142"/>
        <v>5</v>
      </c>
      <c r="S1347" s="7" t="e">
        <f ca="1">VLOOKUP($R1347,Race!$A:$B,2,FALSE)</f>
        <v>#N/A</v>
      </c>
      <c r="T1347" s="8">
        <f t="shared" ca="1" si="143"/>
        <v>18451</v>
      </c>
      <c r="U1347" s="6">
        <f t="shared" ca="1" si="144"/>
        <v>7</v>
      </c>
      <c r="V1347" s="8" t="str">
        <f ca="1">VLOOKUP($U1347,Education!$A:$B,2,FALSE)</f>
        <v>Undergraduate degree</v>
      </c>
      <c r="W1347" s="7">
        <f ca="1" xml:space="preserve">
  IF(OR($Y1347 = 5, $Y1347 = 6, $Y1347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347" s="7" t="str">
        <f ca="1">VLOOKUP($W1347,Department!$A:$B,2,FALSE)</f>
        <v>Administration</v>
      </c>
      <c r="Y1347" s="6">
        <f t="shared" ca="1" si="145"/>
        <v>9</v>
      </c>
      <c r="Z1347" s="7" t="str">
        <f ca="1">VLOOKUP($Y1347,Role!$A:$B,2,FALSE)</f>
        <v>Intern</v>
      </c>
      <c r="AA1347" s="6" t="str">
        <f t="shared" ca="1" si="146"/>
        <v/>
      </c>
      <c r="AB1347" s="7" t="str">
        <f ca="1" xml:space="preserve">
IF($AA1347 &lt;&gt; "",
    VLOOKUP($AA1347,Level!$A:$B,2,FALSE),
    ""
)</f>
        <v/>
      </c>
      <c r="AC1347" s="1">
        <f ca="1" xml:space="preserve">
IF($Y1347 = 5 + N("Presidente"),
    27000,
    IF($Y1347 = 6 + N("Vice-presidente"),
        23000,
        IF(OR($Y1347 = 8, $Y1347= 13, $Y1347 = 12) + N("Secretária bilíngue ou coordenador ou especialista"),
            8000,
            IF($Y1347 = 7 + N("Diretor"),
                15000,
                IF($Y1347 = 14 + N("Gerente"),
                    12000,
                    IF($Y1347 = 9 + N("Estagiário"),
                        705,
                        IF($Y1347 = 10 + N("Trainee"),
                            805,
                            IF($Y1347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IF($U1347 = 7,
  500,
  IF($U1347 = 8,
    1000,
    IF($U1347 = 9,
      1500,
      IF($U1347 = 10,
        2000,
        0
      )
    )
  )
)
+
N("Adicional no salário por área")
+
IF($W1347 = 14 + N("Tecnologia da Informação"),
  120,
  IF($W1347 = 16 + N("Vendas"),
    110,
    IF($W1347 = 15 + N("Jurídico"),
      100,
      IF(OR($W1347 = 8, $W1347 = 9, $W1347 = 11) + N("Recursos humanos ou comercial ou comunicação e marketing"),
        80,
        0
      )
    )
  )
)
+
N("Adicionando pegadinha")
+
IF(AND($W1347 = 16, $U1347 = 9, $Y1347 = 11, $AA1347 = 5) + N("Se for de vendas, com mestrado, analista sênior"),
  IF($R1347 = 5,
    100,
    0
  )
  +
  IF($N1347 = "M",
    200,
    0
  ),
  0
)</f>
        <v>1205</v>
      </c>
      <c r="AD13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$A1347  &amp; ", "   &amp;
$C1347  &amp; ", "   &amp;
$E1347  &amp; ", '"  &amp;
$J1347  &amp; "', '" &amp;
$N1347  &amp; "', "  &amp;
$R1347  &amp; ", '"  &amp;
TEXT($T1347,"dd/mm/aaaa")  &amp; "', "   &amp;
$U1347  &amp; ", "   &amp;
$W1347  &amp; ", "   &amp;
$Y1347  &amp; ", "   &amp;
IF($AA1347 &lt;&gt; "", $AA1347, "NULL")  &amp; ", "   &amp;
$AC1347  &amp; ");"</f>
        <v>INSERT INTO bi4all.fac_employees (id_company_fk, id_employee_pk, flg_active, employee_name, id_gender_fk, id_race_fk, birthday, id_schooling_fk, id_department_fk, id_role_fk, id_level_fk, salary) VALUES (6a51143286b03064a49cc2acbee63c09a0682d33, 1343, 1, 'Kamilla Barbieri Testa', 'F', 5, '07/07/1950', 7, 6, 9, NULL, 1205);</v>
      </c>
    </row>
    <row r="1348" spans="1:30" ht="14.25" customHeight="1" x14ac:dyDescent="0.2">
      <c r="A1348" s="7" t="str" cm="1">
        <f t="array" aca="1" ref="A1348" ca="1">INDEX(Company!$A:$A,RANDBETWEEN(5,COUNTA(Company!$A:$A) + 1),1)</f>
        <v>6a51143286b03064a49cc2acbee63c09a0682d33</v>
      </c>
      <c r="B1348" s="7" t="str">
        <f ca="1">VLOOKUP($A1348,Company!$A:$B,2,FALSE)</f>
        <v>ACME Corporation</v>
      </c>
      <c r="C1348" s="5">
        <f t="shared" si="140"/>
        <v>1344</v>
      </c>
      <c r="D1348" s="5" t="str" cm="1">
        <f t="array" ref="D1348">SHA1HASH($C1348)</f>
        <v>bf106f603f5a1ca065cb9438fb4eae247d89aef3</v>
      </c>
      <c r="E1348" s="6">
        <v>1</v>
      </c>
      <c r="F1348" s="7">
        <f ca="1">IF($C1348 = 1 + N("Presidente"),
    127,
    IF($C1348 = 2 + N("Vice-Presidente"),
        72,
        IF($C1348 = 3 + N("Secretária bilíngue"),
            13,
            RANDBETWEEN(5,COUNT(Name!$A:$A) + 1)
        )
    )
)</f>
        <v>155</v>
      </c>
      <c r="G1348" s="7" t="str">
        <f ca="1">VLOOKUP($F1348,Name!$A:$B,2,FALSE)</f>
        <v>Gloria</v>
      </c>
      <c r="H1348" s="7">
        <f ca="1" xml:space="preserve">
IF($C1348 = 1,
    0,
    RANDBETWEEN(5,COUNT('Last name'!$A:$A) + 1)
)</f>
        <v>145</v>
      </c>
      <c r="I1348" s="7" t="str">
        <f ca="1" xml:space="preserve">
IF($C1348 = 1 + N("Presidente"),
    "de Orléans e Bragança",
    VLOOKUP($H1348,'Last name'!$A:$B,2,FALSE) &amp; " " &amp; VLOOKUP(RANDBETWEEN(5,COUNT('Last name'!$A:$A) + 1),'Last name'!$A:$B,2,FALSE)
)</f>
        <v>Pasquim Gouveia</v>
      </c>
      <c r="J1348" s="7" t="str">
        <f t="shared" ca="1" si="141"/>
        <v>Gloria Pasquim Gouveia</v>
      </c>
      <c r="K1348" s="7" t="str" cm="1">
        <f t="array" aca="1" ref="K1348" ca="1">SHA1HASH($J1348)</f>
        <v>c5e7394a4310bba0ec37146c7bb269f9ffad6d63</v>
      </c>
      <c r="L1348" s="7" cm="1">
        <f t="array" aca="1" ref="L1348" ca="1">INDEX(States!$A:$A,RANDBETWEEN(5,COUNTA(States!$A:$A) + 1),1)</f>
        <v>5</v>
      </c>
      <c r="M1348" s="7" t="str">
        <f ca="1">$L1348 &amp; "|" &amp; VLOOKUP($L1348,States!$A:$B,2,FALSE)</f>
        <v>5|fa0754b9861f7065fd7c6270efb07fc6ac3b0ad8</v>
      </c>
      <c r="N1348" s="7" t="str">
        <f ca="1">VLOOKUP($F1348,Name!$A:$C,3,FALSE)</f>
        <v>F</v>
      </c>
      <c r="O1348" s="7" t="str">
        <f ca="1">VLOOKUP($N1348,Gender!$A:$B,2,FALSE)</f>
        <v>Female</v>
      </c>
      <c r="P1348" s="7" t="str" cm="1">
        <f t="array" aca="1" ref="P1348" ca="1">INDEX('Marital status'!$A:$A,RANDBETWEEN(5,COUNTA('Marital status'!$A:$A) + 1),1)</f>
        <v>459031b19ec5bbd3b3dbc0a9dcf2cb6e6c6f7848</v>
      </c>
      <c r="Q1348" s="7" t="str">
        <f ca="1">VLOOKUP($P1348,'Marital status'!$A:$B,2,FALSE)</f>
        <v xml:space="preserve">Widowed </v>
      </c>
      <c r="R1348" s="7">
        <f t="shared" ca="1" si="142"/>
        <v>5</v>
      </c>
      <c r="S1348" s="7" t="e">
        <f ca="1">VLOOKUP($R1348,Race!$A:$B,2,FALSE)</f>
        <v>#N/A</v>
      </c>
      <c r="T1348" s="8">
        <f t="shared" ca="1" si="143"/>
        <v>19208</v>
      </c>
      <c r="U1348" s="6">
        <f t="shared" ca="1" si="144"/>
        <v>8</v>
      </c>
      <c r="V1348" s="8" t="str">
        <f ca="1">VLOOKUP($U1348,Education!$A:$B,2,FALSE)</f>
        <v>Graduate school</v>
      </c>
      <c r="W1348" s="7">
        <f ca="1" xml:space="preserve">
  IF(OR($Y1348 = 5, $Y1348 = 6, $Y1348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348" s="7" t="str">
        <f ca="1">VLOOKUP($W1348,Department!$A:$B,2,FALSE)</f>
        <v>Controlling</v>
      </c>
      <c r="Y1348" s="6">
        <f t="shared" ca="1" si="145"/>
        <v>11</v>
      </c>
      <c r="Z1348" s="7" t="str">
        <f ca="1">VLOOKUP($Y1348,Role!$A:$B,2,FALSE)</f>
        <v>Analyst</v>
      </c>
      <c r="AA1348" s="6">
        <f t="shared" ca="1" si="146"/>
        <v>5</v>
      </c>
      <c r="AB1348" s="7" t="str">
        <f ca="1" xml:space="preserve">
IF($AA1348 &lt;&gt; "",
    VLOOKUP($AA1348,Level!$A:$B,2,FALSE),
    ""
)</f>
        <v>Junior</v>
      </c>
      <c r="AC1348" s="1">
        <f ca="1" xml:space="preserve">
IF($Y1348 = 5 + N("Presidente"),
    27000,
    IF($Y1348 = 6 + N("Vice-presidente"),
        23000,
        IF(OR($Y1348 = 8, $Y1348= 13, $Y1348 = 12) + N("Secretária bilíngue ou coordenador ou especialista"),
            8000,
            IF($Y1348 = 7 + N("Diretor"),
                15000,
                IF($Y1348 = 14 + N("Gerente"),
                    12000,
                    IF($Y1348 = 9 + N("Estagiário"),
                        705,
                        IF($Y1348 = 10 + N("Trainee"),
                            805,
                            IF($Y1348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IF($U1348 = 7,
  500,
  IF($U1348 = 8,
    1000,
    IF($U1348 = 9,
      1500,
      IF($U1348 = 10,
        2000,
        0
      )
    )
  )
)
+
N("Adicional no salário por área")
+
IF($W1348 = 14 + N("Tecnologia da Informação"),
  120,
  IF($W1348 = 16 + N("Vendas"),
    110,
    IF($W1348 = 15 + N("Jurídico"),
      100,
      IF(OR($W1348 = 8, $W1348 = 9, $W1348 = 11) + N("Recursos humanos ou comercial ou comunicação e marketing"),
        80,
        0
      )
    )
  )
)
+
N("Adicionando pegadinha")
+
IF(AND($W1348 = 16, $U1348 = 9, $Y1348 = 11, $AA1348 = 5) + N("Se for de vendas, com mestrado, analista sênior"),
  IF($R1348 = 5,
    100,
    0
  )
  +
  IF($N1348 = "M",
    200,
    0
  ),
  0
)</f>
        <v>3000</v>
      </c>
      <c r="AD13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$A1348  &amp; ", "   &amp;
$C1348  &amp; ", "   &amp;
$E1348  &amp; ", '"  &amp;
$J1348  &amp; "', '" &amp;
$N1348  &amp; "', "  &amp;
$R1348  &amp; ", '"  &amp;
TEXT($T1348,"dd/mm/aaaa")  &amp; "', "   &amp;
$U1348  &amp; ", "   &amp;
$W1348  &amp; ", "   &amp;
$Y1348  &amp; ", "   &amp;
IF($AA1348 &lt;&gt; "", $AA1348, "NULL")  &amp; ", "   &amp;
$AC1348  &amp; ");"</f>
        <v>INSERT INTO bi4all.fac_employees (id_company_fk, id_employee_pk, flg_active, employee_name, id_gender_fk, id_race_fk, birthday, id_schooling_fk, id_department_fk, id_role_fk, id_level_fk, salary) VALUES (6a51143286b03064a49cc2acbee63c09a0682d33, 1344, 1, 'Gloria Pasquim Gouveia', 'F', 5, '02/08/1952', 8, 12, 11, 5, 3000);</v>
      </c>
    </row>
    <row r="1349" spans="1:30" ht="14.25" customHeight="1" x14ac:dyDescent="0.2">
      <c r="A1349" s="7" t="str" cm="1">
        <f t="array" aca="1" ref="A1349" ca="1">INDEX(Company!$A:$A,RANDBETWEEN(5,COUNTA(Company!$A:$A) + 1),1)</f>
        <v>6a51143286b03064a49cc2acbee63c09a0682d33</v>
      </c>
      <c r="B1349" s="7" t="str">
        <f ca="1">VLOOKUP($A1349,Company!$A:$B,2,FALSE)</f>
        <v>ACME Corporation</v>
      </c>
      <c r="C1349" s="5">
        <f t="shared" si="140"/>
        <v>1345</v>
      </c>
      <c r="D1349" s="5" t="str" cm="1">
        <f t="array" ref="D1349">SHA1HASH($C1349)</f>
        <v>f6219aea49987dc3046c2e75553782f638a4359d</v>
      </c>
      <c r="E1349" s="6">
        <v>1</v>
      </c>
      <c r="F1349" s="7">
        <f ca="1">IF($C1349 = 1 + N("Presidente"),
    127,
    IF($C1349 = 2 + N("Vice-Presidente"),
        72,
        IF($C1349 = 3 + N("Secretária bilíngue"),
            13,
            RANDBETWEEN(5,COUNT(Name!$A:$A) + 1)
        )
    )
)</f>
        <v>195</v>
      </c>
      <c r="G1349" s="7" t="str">
        <f ca="1">VLOOKUP($F1349,Name!$A:$B,2,FALSE)</f>
        <v>Joaquim</v>
      </c>
      <c r="H1349" s="7">
        <f ca="1" xml:space="preserve">
IF($C1349 = 1,
    0,
    RANDBETWEEN(5,COUNT('Last name'!$A:$A) + 1)
)</f>
        <v>159</v>
      </c>
      <c r="I1349" s="7" t="str">
        <f ca="1" xml:space="preserve">
IF($C1349 = 1 + N("Presidente"),
    "de Orléans e Bragança",
    VLOOKUP($H1349,'Last name'!$A:$B,2,FALSE) &amp; " " &amp; VLOOKUP(RANDBETWEEN(5,COUNT('Last name'!$A:$A) + 1),'Last name'!$A:$B,2,FALSE)
)</f>
        <v>Reis Longo</v>
      </c>
      <c r="J1349" s="7" t="str">
        <f t="shared" ca="1" si="141"/>
        <v>Joaquim Reis Longo</v>
      </c>
      <c r="K1349" s="7" t="str" cm="1">
        <f t="array" aca="1" ref="K1349" ca="1">SHA1HASH($J1349)</f>
        <v>25020390c1c3e8a81066480e898dd50c26f9a9df</v>
      </c>
      <c r="L1349" s="7" cm="1">
        <f t="array" aca="1" ref="L1349" ca="1">INDEX(States!$A:$A,RANDBETWEEN(5,COUNTA(States!$A:$A) + 1),1)</f>
        <v>16</v>
      </c>
      <c r="M1349" s="7" t="str">
        <f ca="1">$L1349 &amp; "|" &amp; VLOOKUP($L1349,States!$A:$B,2,FALSE)</f>
        <v>16|07cfbddcd11fff6189ba806e40d4e76476d512f4</v>
      </c>
      <c r="N1349" s="7" t="str">
        <f ca="1">VLOOKUP($F1349,Name!$A:$C,3,FALSE)</f>
        <v>M</v>
      </c>
      <c r="O1349" s="7" t="str">
        <f ca="1">VLOOKUP($N1349,Gender!$A:$B,2,FALSE)</f>
        <v>Male</v>
      </c>
      <c r="P1349" s="7" t="str" cm="1">
        <f t="array" aca="1" ref="P1349" ca="1">INDEX('Marital status'!$A:$A,RANDBETWEEN(5,COUNTA('Marital status'!$A:$A) + 1),1)</f>
        <v>47051393f6bcbf99111ec5d70ba2ebbe11ebccae</v>
      </c>
      <c r="Q1349" s="7" t="str">
        <f ca="1">VLOOKUP($P1349,'Marital status'!$A:$B,2,FALSE)</f>
        <v xml:space="preserve"> Separated </v>
      </c>
      <c r="R1349" s="7">
        <f t="shared" ca="1" si="142"/>
        <v>8</v>
      </c>
      <c r="S1349" s="7" t="e">
        <f ca="1">VLOOKUP($R1349,Race!$A:$B,2,FALSE)</f>
        <v>#N/A</v>
      </c>
      <c r="T1349" s="8">
        <f t="shared" ca="1" si="143"/>
        <v>18172</v>
      </c>
      <c r="U1349" s="6">
        <f t="shared" ca="1" si="144"/>
        <v>7</v>
      </c>
      <c r="V1349" s="8" t="str">
        <f ca="1">VLOOKUP($U1349,Education!$A:$B,2,FALSE)</f>
        <v>Undergraduate degree</v>
      </c>
      <c r="W1349" s="7">
        <f ca="1" xml:space="preserve">
  IF(OR($Y1349 = 5, $Y1349 = 6, $Y1349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349" s="7" t="str">
        <f ca="1">VLOOKUP($W1349,Department!$A:$B,2,FALSE)</f>
        <v>Controlling</v>
      </c>
      <c r="Y1349" s="6">
        <f t="shared" ca="1" si="145"/>
        <v>9</v>
      </c>
      <c r="Z1349" s="7" t="str">
        <f ca="1">VLOOKUP($Y1349,Role!$A:$B,2,FALSE)</f>
        <v>Intern</v>
      </c>
      <c r="AA1349" s="6" t="str">
        <f t="shared" ca="1" si="146"/>
        <v/>
      </c>
      <c r="AB1349" s="7" t="str">
        <f ca="1" xml:space="preserve">
IF($AA1349 &lt;&gt; "",
    VLOOKUP($AA1349,Level!$A:$B,2,FALSE),
    ""
)</f>
        <v/>
      </c>
      <c r="AC1349" s="1">
        <f ca="1" xml:space="preserve">
IF($Y1349 = 5 + N("Presidente"),
    27000,
    IF($Y1349 = 6 + N("Vice-presidente"),
        23000,
        IF(OR($Y1349 = 8, $Y1349= 13, $Y1349 = 12) + N("Secretária bilíngue ou coordenador ou especialista"),
            8000,
            IF($Y1349 = 7 + N("Diretor"),
                15000,
                IF($Y1349 = 14 + N("Gerente"),
                    12000,
                    IF($Y1349 = 9 + N("Estagiário"),
                        705,
                        IF($Y1349 = 10 + N("Trainee"),
                            805,
                            IF($Y1349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IF($U1349 = 7,
  500,
  IF($U1349 = 8,
    1000,
    IF($U1349 = 9,
      1500,
      IF($U1349 = 10,
        2000,
        0
      )
    )
  )
)
+
N("Adicional no salário por área")
+
IF($W1349 = 14 + N("Tecnologia da Informação"),
  120,
  IF($W1349 = 16 + N("Vendas"),
    110,
    IF($W1349 = 15 + N("Jurídico"),
      100,
      IF(OR($W1349 = 8, $W1349 = 9, $W1349 = 11) + N("Recursos humanos ou comercial ou comunicação e marketing"),
        80,
        0
      )
    )
  )
)
+
N("Adicionando pegadinha")
+
IF(AND($W1349 = 16, $U1349 = 9, $Y1349 = 11, $AA1349 = 5) + N("Se for de vendas, com mestrado, analista sênior"),
  IF($R1349 = 5,
    100,
    0
  )
  +
  IF($N1349 = "M",
    200,
    0
  ),
  0
)</f>
        <v>1205</v>
      </c>
      <c r="AD13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$A1349  &amp; ", "   &amp;
$C1349  &amp; ", "   &amp;
$E1349  &amp; ", '"  &amp;
$J1349  &amp; "', '" &amp;
$N1349  &amp; "', "  &amp;
$R1349  &amp; ", '"  &amp;
TEXT($T1349,"dd/mm/aaaa")  &amp; "', "   &amp;
$U1349  &amp; ", "   &amp;
$W1349  &amp; ", "   &amp;
$Y1349  &amp; ", "   &amp;
IF($AA1349 &lt;&gt; "", $AA1349, "NULL")  &amp; ", "   &amp;
$AC1349  &amp; ");"</f>
        <v>INSERT INTO bi4all.fac_employees (id_company_fk, id_employee_pk, flg_active, employee_name, id_gender_fk, id_race_fk, birthday, id_schooling_fk, id_department_fk, id_role_fk, id_level_fk, salary) VALUES (6a51143286b03064a49cc2acbee63c09a0682d33, 1345, 1, 'Joaquim Reis Longo', 'M', 8, '01/10/1949', 7, 12, 9, NULL, 1205);</v>
      </c>
    </row>
    <row r="1350" spans="1:30" ht="14.25" customHeight="1" x14ac:dyDescent="0.2">
      <c r="A1350" s="7" t="str" cm="1">
        <f t="array" aca="1" ref="A1350" ca="1">INDEX(Company!$A:$A,RANDBETWEEN(5,COUNTA(Company!$A:$A) + 1),1)</f>
        <v>6a51143286b03064a49cc2acbee63c09a0682d33</v>
      </c>
      <c r="B1350" s="7" t="str">
        <f ca="1">VLOOKUP($A1350,Company!$A:$B,2,FALSE)</f>
        <v>ACME Corporation</v>
      </c>
      <c r="C1350" s="5">
        <f t="shared" ref="C1350:C1413" si="147">ROW() - 4</f>
        <v>1346</v>
      </c>
      <c r="D1350" s="5" t="str" cm="1">
        <f t="array" ref="D1350">SHA1HASH($C1350)</f>
        <v>5696e9751f4efba59f560dbbb0975629a20e0aa1</v>
      </c>
      <c r="E1350" s="6">
        <v>1</v>
      </c>
      <c r="F1350" s="7">
        <f ca="1">IF($C1350 = 1 + N("Presidente"),
    127,
    IF($C1350 = 2 + N("Vice-Presidente"),
        72,
        IF($C1350 = 3 + N("Secretária bilíngue"),
            13,
            RANDBETWEEN(5,COUNT(Name!$A:$A) + 1)
        )
    )
)</f>
        <v>108</v>
      </c>
      <c r="G1350" s="7" t="str">
        <f ca="1">VLOOKUP($F1350,Name!$A:$B,2,FALSE)</f>
        <v>Davi Luccas</v>
      </c>
      <c r="H1350" s="7">
        <f ca="1" xml:space="preserve">
IF($C1350 = 1,
    0,
    RANDBETWEEN(5,COUNT('Last name'!$A:$A) + 1)
)</f>
        <v>115</v>
      </c>
      <c r="I1350" s="7" t="str">
        <f ca="1" xml:space="preserve">
IF($C1350 = 1 + N("Presidente"),
    "de Orléans e Bragança",
    VLOOKUP($H1350,'Last name'!$A:$B,2,FALSE) &amp; " " &amp; VLOOKUP(RANDBETWEEN(5,COUNT('Last name'!$A:$A) + 1),'Last name'!$A:$B,2,FALSE)
)</f>
        <v>Madureira Furtado</v>
      </c>
      <c r="J1350" s="7" t="str">
        <f t="shared" ref="J1350:J1413" ca="1" si="148">$G1350 &amp; " " &amp; $I1350</f>
        <v>Davi Luccas Madureira Furtado</v>
      </c>
      <c r="K1350" s="7" t="str" cm="1">
        <f t="array" aca="1" ref="K1350" ca="1">SHA1HASH($J1350)</f>
        <v>0ff1dbc2db56d737ce49bd7e799900c0a334fbce</v>
      </c>
      <c r="L1350" s="7" cm="1">
        <f t="array" aca="1" ref="L1350" ca="1">INDEX(States!$A:$A,RANDBETWEEN(5,COUNTA(States!$A:$A) + 1),1)</f>
        <v>21</v>
      </c>
      <c r="M1350" s="7" t="str">
        <f ca="1">$L1350 &amp; "|" &amp; VLOOKUP($L1350,States!$A:$B,2,FALSE)</f>
        <v>21|18f454963e4e8ae3fea0597ea98a4e003875820f</v>
      </c>
      <c r="N1350" s="7" t="str">
        <f ca="1">VLOOKUP($F1350,Name!$A:$C,3,FALSE)</f>
        <v>M</v>
      </c>
      <c r="O1350" s="7" t="str">
        <f ca="1">VLOOKUP($N1350,Gender!$A:$B,2,FALSE)</f>
        <v>Male</v>
      </c>
      <c r="P1350" s="7" t="str" cm="1">
        <f t="array" aca="1" ref="P1350" ca="1">INDEX('Marital status'!$A:$A,RANDBETWEEN(5,COUNTA('Marital status'!$A:$A) + 1),1)</f>
        <v>3266897012b6dcc5723033bc25891bf99efcff6f</v>
      </c>
      <c r="Q1350" s="7" t="str">
        <f ca="1">VLOOKUP($P1350,'Marital status'!$A:$B,2,FALSE)</f>
        <v>MarrieD</v>
      </c>
      <c r="R1350" s="7">
        <f t="shared" ref="R1350:R1413" ca="1" si="149" xml:space="preserve">
IF(AND($Y1350 &gt;= 5, $Y1350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1350" s="7" t="e">
        <f ca="1">VLOOKUP($R1350,Race!$A:$B,2,FALSE)</f>
        <v>#N/A</v>
      </c>
      <c r="T1350" s="8">
        <f t="shared" ref="T1350:T1413" ca="1" si="150" xml:space="preserve">
IF($Y1350 = 5 + N("CEO"),
    TODAY() - 16340,
    IF($Y1350 = 8 + N("Secretary"),
        RANDBETWEEN(TODAY() - 12418.5, TODAY()-6574.5),
        IF(OR($Y1350 = 7, $Y1350 = 14),
            RANDBETWEEN(TODAY() - 16071, TODAY() - 8766),
            IF(OR($Y1350 = 13, $Y1350 = 12, $Y1350 = 11),
                RANDBETWEEN(TODAY() - 27393.75, TODAY() - 12783.75),
                RANDBETWEEN(TODAY() - 27393.75, TODAY()-10957.5)
            )
        )
    )
)</f>
        <v>22288</v>
      </c>
      <c r="U1350" s="6">
        <f t="shared" ref="U1350:U1413" ca="1" si="151" xml:space="preserve">
IF(OR($Y1350 = 5, $Y1350 = 6) + N("Se for presidente ou vice-presidente"),
    10 + N("Doutor"),
    IF($Y1350 = 7 + N("Se for diretor"),
        RANDBETWEEN(8,10) + N("Graduate school or Master’s degree or Doctorate"),
        IF($Y1350 = 14 + N("If a manager"),
            RANDBETWEEN(7,9),
            IF(OR($Y1350 = 13, $Y1350 = 12, $Y1350 = 11) + N("If coordinator or specialist or analyst"),
                RANDBETWEEN(7,8),
                7
            )
        )
    )
)</f>
        <v>7</v>
      </c>
      <c r="V1350" s="8" t="str">
        <f ca="1">VLOOKUP($U1350,Education!$A:$B,2,FALSE)</f>
        <v>Undergraduate degree</v>
      </c>
      <c r="W1350" s="7">
        <f ca="1" xml:space="preserve">
  IF(OR($Y1350 = 5, $Y1350 = 6, $Y1350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350" s="7" t="str">
        <f ca="1">VLOOKUP($W1350,Department!$A:$B,2,FALSE)</f>
        <v>Finance</v>
      </c>
      <c r="Y1350" s="6">
        <f t="shared" ref="Y1350:Y1413" ca="1" si="152" xml:space="preserve">
IF($C1350 = 1 + N("Se matrícula for 1"),
  5 + N("Presidente"),
  IF($C1350 = 2 + N("Se matrícula for 2"),
    6 + N("Vice-presidente"),
    IF($C1350 = 3 + N("Se matrícula for 3"),
      8 + N("Secretária bilíngue"),
      IF(AND($C1350 &gt;= 4, $C1350 &lt;=14),
        7 + N("Diretor"),
        IF(AND($C1350 &gt;= 15, $C1350 &lt;= 25),
          14 + N("Manager"),
          IF(AND($C1350 &gt;= 26, $C1350 &lt;= 36),
            13 + N("Coordinador"),
            IF(AND($C1350 &gt;= 37, $C1350 &lt;= 47),
              12 + N("Especialista"),
                IF(MOD($C1350,2) = 0,
                  11 + N("Analista"),
                  RANDBETWEEN(9,10) + N("Estagiário ou Trainee")
                )
            )
          )
        )
      )
    )
  )
)</f>
        <v>11</v>
      </c>
      <c r="Z1350" s="7" t="str">
        <f ca="1">VLOOKUP($Y1350,Role!$A:$B,2,FALSE)</f>
        <v>Analyst</v>
      </c>
      <c r="AA1350" s="6">
        <f t="shared" ref="AA1350:AA1413" ca="1" si="153" xml:space="preserve">
IF($Y1350 = 11 + N("Analyst"),
    RANDBETWEEN(5, 7) + N("Jr, Pleno, Sr"),
    ""
)</f>
        <v>7</v>
      </c>
      <c r="AB1350" s="7" t="str">
        <f ca="1" xml:space="preserve">
IF($AA1350 &lt;&gt; "",
    VLOOKUP($AA1350,Level!$A:$B,2,FALSE),
    ""
)</f>
        <v>Senior</v>
      </c>
      <c r="AC1350" s="1">
        <f ca="1" xml:space="preserve">
IF($Y1350 = 5 + N("Presidente"),
    27000,
    IF($Y1350 = 6 + N("Vice-presidente"),
        23000,
        IF(OR($Y1350 = 8, $Y1350= 13, $Y1350 = 12) + N("Secretária bilíngue ou coordenador ou especialista"),
            8000,
            IF($Y1350 = 7 + N("Diretor"),
                15000,
                IF($Y1350 = 14 + N("Gerente"),
                    12000,
                    IF($Y1350 = 9 + N("Estagiário"),
                        705,
                        IF($Y1350 = 10 + N("Trainee"),
                            805,
                            IF($Y1350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IF($U1350 = 7,
  500,
  IF($U1350 = 8,
    1000,
    IF($U1350 = 9,
      1500,
      IF($U1350 = 10,
        2000,
        0
      )
    )
  )
)
+
N("Adicional no salário por área")
+
IF($W1350 = 14 + N("Tecnologia da Informação"),
  120,
  IF($W1350 = 16 + N("Vendas"),
    110,
    IF($W1350 = 15 + N("Jurídico"),
      100,
      IF(OR($W1350 = 8, $W1350 = 9, $W1350 = 11) + N("Recursos humanos ou comercial ou comunicação e marketing"),
        80,
        0
      )
    )
  )
)
+
N("Adicionando pegadinha")
+
IF(AND($W1350 = 16, $U1350 = 9, $Y1350 = 11, $AA1350 = 5) + N("Se for de vendas, com mestrado, analista sênior"),
  IF($R1350 = 5,
    100,
    0
  )
  +
  IF($N1350 = "M",
    200,
    0
  ),
  0
)</f>
        <v>2500</v>
      </c>
      <c r="AD13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$A1350  &amp; ", "   &amp;
$C1350  &amp; ", "   &amp;
$E1350  &amp; ", '"  &amp;
$J1350  &amp; "', '" &amp;
$N1350  &amp; "', "  &amp;
$R1350  &amp; ", '"  &amp;
TEXT($T1350,"dd/mm/aaaa")  &amp; "', "   &amp;
$U1350  &amp; ", "   &amp;
$W1350  &amp; ", "   &amp;
$Y1350  &amp; ", "   &amp;
IF($AA1350 &lt;&gt; "", $AA1350, "NULL")  &amp; ", "   &amp;
$AC1350  &amp; ");"</f>
        <v>INSERT INTO bi4all.fac_employees (id_company_fk, id_employee_pk, flg_active, employee_name, id_gender_fk, id_race_fk, birthday, id_schooling_fk, id_department_fk, id_role_fk, id_level_fk, salary) VALUES (6a51143286b03064a49cc2acbee63c09a0682d33, 1346, 1, 'Davi Luccas Madureira Furtado', 'M', 5, '07/01/1961', 7, 7, 11, 7, 2500);</v>
      </c>
    </row>
    <row r="1351" spans="1:30" ht="14.25" customHeight="1" x14ac:dyDescent="0.2">
      <c r="A1351" s="7" t="str" cm="1">
        <f t="array" aca="1" ref="A1351" ca="1">INDEX(Company!$A:$A,RANDBETWEEN(5,COUNTA(Company!$A:$A) + 1),1)</f>
        <v>6a51143286b03064a49cc2acbee63c09a0682d33</v>
      </c>
      <c r="B1351" s="7" t="str">
        <f ca="1">VLOOKUP($A1351,Company!$A:$B,2,FALSE)</f>
        <v>ACME Corporation</v>
      </c>
      <c r="C1351" s="5">
        <f t="shared" si="147"/>
        <v>1347</v>
      </c>
      <c r="D1351" s="5" t="str" cm="1">
        <f t="array" ref="D1351">SHA1HASH($C1351)</f>
        <v>952b1d3c000dd8b840ad03461f71c71a0cb83086</v>
      </c>
      <c r="E1351" s="6">
        <v>1</v>
      </c>
      <c r="F1351" s="7">
        <f ca="1">IF($C1351 = 1 + N("Presidente"),
    127,
    IF($C1351 = 2 + N("Vice-Presidente"),
        72,
        IF($C1351 = 3 + N("Secretária bilíngue"),
            13,
            RANDBETWEEN(5,COUNT(Name!$A:$A) + 1)
        )
    )
)</f>
        <v>303</v>
      </c>
      <c r="G1351" s="7" t="str">
        <f ca="1">VLOOKUP($F1351,Name!$A:$B,2,FALSE)</f>
        <v>Nathália</v>
      </c>
      <c r="H1351" s="7">
        <f ca="1" xml:space="preserve">
IF($C1351 = 1,
    0,
    RANDBETWEEN(5,COUNT('Last name'!$A:$A) + 1)
)</f>
        <v>72</v>
      </c>
      <c r="I1351" s="7" t="str">
        <f ca="1" xml:space="preserve">
IF($C1351 = 1 + N("Presidente"),
    "de Orléans e Bragança",
    VLOOKUP($H1351,'Last name'!$A:$B,2,FALSE) &amp; " " &amp; VLOOKUP(RANDBETWEEN(5,COUNT('Last name'!$A:$A) + 1),'Last name'!$A:$B,2,FALSE)
)</f>
        <v>De Luca Ferrara</v>
      </c>
      <c r="J1351" s="7" t="str">
        <f t="shared" ca="1" si="148"/>
        <v>Nathália De Luca Ferrara</v>
      </c>
      <c r="K1351" s="7" t="str" cm="1">
        <f t="array" aca="1" ref="K1351" ca="1">SHA1HASH($J1351)</f>
        <v>b909ccec62207c6ea68ae2426d4086278f1c9bb8</v>
      </c>
      <c r="L1351" s="7" cm="1">
        <f t="array" aca="1" ref="L1351" ca="1">INDEX(States!$A:$A,RANDBETWEEN(5,COUNTA(States!$A:$A) + 1),1)</f>
        <v>16</v>
      </c>
      <c r="M1351" s="7" t="str">
        <f ca="1">$L1351 &amp; "|" &amp; VLOOKUP($L1351,States!$A:$B,2,FALSE)</f>
        <v>16|07cfbddcd11fff6189ba806e40d4e76476d512f4</v>
      </c>
      <c r="N1351" s="7" t="str">
        <f ca="1">VLOOKUP($F1351,Name!$A:$C,3,FALSE)</f>
        <v>F</v>
      </c>
      <c r="O1351" s="7" t="str">
        <f ca="1">VLOOKUP($N1351,Gender!$A:$B,2,FALSE)</f>
        <v>Female</v>
      </c>
      <c r="P1351" s="7" t="str" cm="1">
        <f t="array" aca="1" ref="P1351" ca="1">INDEX('Marital status'!$A:$A,RANDBETWEEN(5,COUNTA('Marital status'!$A:$A) + 1),1)</f>
        <v>93ac84f4e0bd5c1c97b670a12a7fff6af89fb6b3</v>
      </c>
      <c r="Q1351" s="7" t="str">
        <f ca="1">VLOOKUP($P1351,'Marital status'!$A:$B,2,FALSE)</f>
        <v>DIVORCED</v>
      </c>
      <c r="R1351" s="7">
        <f t="shared" ca="1" si="149"/>
        <v>6</v>
      </c>
      <c r="S1351" s="7" t="e">
        <f ca="1">VLOOKUP($R1351,Race!$A:$B,2,FALSE)</f>
        <v>#N/A</v>
      </c>
      <c r="T1351" s="8">
        <f t="shared" ca="1" si="150"/>
        <v>21819</v>
      </c>
      <c r="U1351" s="6">
        <f t="shared" ca="1" si="151"/>
        <v>7</v>
      </c>
      <c r="V1351" s="8" t="str">
        <f ca="1">VLOOKUP($U1351,Education!$A:$B,2,FALSE)</f>
        <v>Undergraduate degree</v>
      </c>
      <c r="W1351" s="7">
        <f ca="1" xml:space="preserve">
  IF(OR($Y1351 = 5, $Y1351 = 6, $Y1351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351" s="7" t="str">
        <f ca="1">VLOOKUP($W1351,Department!$A:$B,2,FALSE)</f>
        <v>Finance</v>
      </c>
      <c r="Y1351" s="6">
        <f t="shared" ca="1" si="152"/>
        <v>10</v>
      </c>
      <c r="Z1351" s="7" t="str">
        <f ca="1">VLOOKUP($Y1351,Role!$A:$B,2,FALSE)</f>
        <v>Trainee</v>
      </c>
      <c r="AA1351" s="6" t="str">
        <f t="shared" ca="1" si="153"/>
        <v/>
      </c>
      <c r="AB1351" s="7" t="str">
        <f ca="1" xml:space="preserve">
IF($AA1351 &lt;&gt; "",
    VLOOKUP($AA1351,Level!$A:$B,2,FALSE),
    ""
)</f>
        <v/>
      </c>
      <c r="AC1351" s="1">
        <f ca="1" xml:space="preserve">
IF($Y1351 = 5 + N("Presidente"),
    27000,
    IF($Y1351 = 6 + N("Vice-presidente"),
        23000,
        IF(OR($Y1351 = 8, $Y1351= 13, $Y1351 = 12) + N("Secretária bilíngue ou coordenador ou especialista"),
            8000,
            IF($Y1351 = 7 + N("Diretor"),
                15000,
                IF($Y1351 = 14 + N("Gerente"),
                    12000,
                    IF($Y1351 = 9 + N("Estagiário"),
                        705,
                        IF($Y1351 = 10 + N("Trainee"),
                            805,
                            IF($Y1351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IF($U1351 = 7,
  500,
  IF($U1351 = 8,
    1000,
    IF($U1351 = 9,
      1500,
      IF($U1351 = 10,
        2000,
        0
      )
    )
  )
)
+
N("Adicional no salário por área")
+
IF($W1351 = 14 + N("Tecnologia da Informação"),
  120,
  IF($W1351 = 16 + N("Vendas"),
    110,
    IF($W1351 = 15 + N("Jurídico"),
      100,
      IF(OR($W1351 = 8, $W1351 = 9, $W1351 = 11) + N("Recursos humanos ou comercial ou comunicação e marketing"),
        80,
        0
      )
    )
  )
)
+
N("Adicionando pegadinha")
+
IF(AND($W1351 = 16, $U1351 = 9, $Y1351 = 11, $AA1351 = 5) + N("Se for de vendas, com mestrado, analista sênior"),
  IF($R1351 = 5,
    100,
    0
  )
  +
  IF($N1351 = "M",
    200,
    0
  ),
  0
)</f>
        <v>1305</v>
      </c>
      <c r="AD13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$A1351  &amp; ", "   &amp;
$C1351  &amp; ", "   &amp;
$E1351  &amp; ", '"  &amp;
$J1351  &amp; "', '" &amp;
$N1351  &amp; "', "  &amp;
$R1351  &amp; ", '"  &amp;
TEXT($T1351,"dd/mm/aaaa")  &amp; "', "   &amp;
$U1351  &amp; ", "   &amp;
$W1351  &amp; ", "   &amp;
$Y1351  &amp; ", "   &amp;
IF($AA1351 &lt;&gt; "", $AA1351, "NULL")  &amp; ", "   &amp;
$AC1351  &amp; ");"</f>
        <v>INSERT INTO bi4all.fac_employees (id_company_fk, id_employee_pk, flg_active, employee_name, id_gender_fk, id_race_fk, birthday, id_schooling_fk, id_department_fk, id_role_fk, id_level_fk, salary) VALUES (6a51143286b03064a49cc2acbee63c09a0682d33, 1347, 1, 'Nathália De Luca Ferrara', 'F', 6, '26/09/1959', 7, 7, 10, NULL, 1305);</v>
      </c>
    </row>
    <row r="1352" spans="1:30" ht="14.25" customHeight="1" x14ac:dyDescent="0.2">
      <c r="A1352" s="7" t="str" cm="1">
        <f t="array" aca="1" ref="A1352" ca="1">INDEX(Company!$A:$A,RANDBETWEEN(5,COUNTA(Company!$A:$A) + 1),1)</f>
        <v>6a51143286b03064a49cc2acbee63c09a0682d33</v>
      </c>
      <c r="B1352" s="7" t="str">
        <f ca="1">VLOOKUP($A1352,Company!$A:$B,2,FALSE)</f>
        <v>ACME Corporation</v>
      </c>
      <c r="C1352" s="5">
        <f t="shared" si="147"/>
        <v>1348</v>
      </c>
      <c r="D1352" s="5" t="str" cm="1">
        <f t="array" ref="D1352">SHA1HASH($C1352)</f>
        <v>9c320bc8499977b59b1c72b878b055ea494dd320</v>
      </c>
      <c r="E1352" s="6">
        <v>1</v>
      </c>
      <c r="F1352" s="7">
        <f ca="1">IF($C1352 = 1 + N("Presidente"),
    127,
    IF($C1352 = 2 + N("Vice-Presidente"),
        72,
        IF($C1352 = 3 + N("Secretária bilíngue"),
            13,
            RANDBETWEEN(5,COUNT(Name!$A:$A) + 1)
        )
    )
)</f>
        <v>38</v>
      </c>
      <c r="G1352" s="7" t="str">
        <f ca="1">VLOOKUP($F1352,Name!$A:$B,2,FALSE)</f>
        <v>Analu</v>
      </c>
      <c r="H1352" s="7">
        <f ca="1" xml:space="preserve">
IF($C1352 = 1,
    0,
    RANDBETWEEN(5,COUNT('Last name'!$A:$A) + 1)
)</f>
        <v>155</v>
      </c>
      <c r="I1352" s="7" t="str">
        <f ca="1" xml:space="preserve">
IF($C1352 = 1 + N("Presidente"),
    "de Orléans e Bragança",
    VLOOKUP($H1352,'Last name'!$A:$B,2,FALSE) &amp; " " &amp; VLOOKUP(RANDBETWEEN(5,COUNT('Last name'!$A:$A) + 1),'Last name'!$A:$B,2,FALSE)
)</f>
        <v>Pinto Battaglia</v>
      </c>
      <c r="J1352" s="7" t="str">
        <f t="shared" ca="1" si="148"/>
        <v>Analu Pinto Battaglia</v>
      </c>
      <c r="K1352" s="7" t="str" cm="1">
        <f t="array" aca="1" ref="K1352" ca="1">SHA1HASH($J1352)</f>
        <v>65d43ff361af7e478dd454e0daa7fed1476d6865</v>
      </c>
      <c r="L1352" s="7" cm="1">
        <f t="array" aca="1" ref="L1352" ca="1">INDEX(States!$A:$A,RANDBETWEEN(5,COUNTA(States!$A:$A) + 1),1)</f>
        <v>13</v>
      </c>
      <c r="M1352" s="7" t="str">
        <f ca="1">$L1352 &amp; "|" &amp; VLOOKUP($L1352,States!$A:$B,2,FALSE)</f>
        <v>13|6c05c76e5be517ed7b1a09bc941ed381b630f0fd</v>
      </c>
      <c r="N1352" s="7" t="str">
        <f ca="1">VLOOKUP($F1352,Name!$A:$C,3,FALSE)</f>
        <v>F</v>
      </c>
      <c r="O1352" s="7" t="str">
        <f ca="1">VLOOKUP($N1352,Gender!$A:$B,2,FALSE)</f>
        <v>Female</v>
      </c>
      <c r="P1352" s="7" t="str" cm="1">
        <f t="array" aca="1" ref="P1352" ca="1">INDEX('Marital status'!$A:$A,RANDBETWEEN(5,COUNTA('Marital status'!$A:$A) + 1),1)</f>
        <v>3266897012b6dcc5723033bc25891bf99efcff6f</v>
      </c>
      <c r="Q1352" s="7" t="str">
        <f ca="1">VLOOKUP($P1352,'Marital status'!$A:$B,2,FALSE)</f>
        <v>MarrieD</v>
      </c>
      <c r="R1352" s="7">
        <f t="shared" ca="1" si="149"/>
        <v>5</v>
      </c>
      <c r="S1352" s="7" t="e">
        <f ca="1">VLOOKUP($R1352,Race!$A:$B,2,FALSE)</f>
        <v>#N/A</v>
      </c>
      <c r="T1352" s="8">
        <f t="shared" ca="1" si="150"/>
        <v>22668</v>
      </c>
      <c r="U1352" s="6">
        <f t="shared" ca="1" si="151"/>
        <v>8</v>
      </c>
      <c r="V1352" s="8" t="str">
        <f ca="1">VLOOKUP($U1352,Education!$A:$B,2,FALSE)</f>
        <v>Graduate school</v>
      </c>
      <c r="W1352" s="7">
        <f ca="1" xml:space="preserve">
  IF(OR($Y1352 = 5, $Y1352 = 6, $Y1352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352" s="7" t="str">
        <f ca="1">VLOOKUP($W1352,Department!$A:$B,2,FALSE)</f>
        <v>Presidency</v>
      </c>
      <c r="Y1352" s="6">
        <f t="shared" ca="1" si="152"/>
        <v>11</v>
      </c>
      <c r="Z1352" s="7" t="str">
        <f ca="1">VLOOKUP($Y1352,Role!$A:$B,2,FALSE)</f>
        <v>Analyst</v>
      </c>
      <c r="AA1352" s="6">
        <f t="shared" ca="1" si="153"/>
        <v>7</v>
      </c>
      <c r="AB1352" s="7" t="str">
        <f ca="1" xml:space="preserve">
IF($AA1352 &lt;&gt; "",
    VLOOKUP($AA1352,Level!$A:$B,2,FALSE),
    ""
)</f>
        <v>Senior</v>
      </c>
      <c r="AC1352" s="1">
        <f ca="1" xml:space="preserve">
IF($Y1352 = 5 + N("Presidente"),
    27000,
    IF($Y1352 = 6 + N("Vice-presidente"),
        23000,
        IF(OR($Y1352 = 8, $Y1352= 13, $Y1352 = 12) + N("Secretária bilíngue ou coordenador ou especialista"),
            8000,
            IF($Y1352 = 7 + N("Diretor"),
                15000,
                IF($Y1352 = 14 + N("Gerente"),
                    12000,
                    IF($Y1352 = 9 + N("Estagiário"),
                        705,
                        IF($Y1352 = 10 + N("Trainee"),
                            805,
                            IF($Y1352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IF($U1352 = 7,
  500,
  IF($U1352 = 8,
    1000,
    IF($U1352 = 9,
      1500,
      IF($U1352 = 10,
        2000,
        0
      )
    )
  )
)
+
N("Adicional no salário por área")
+
IF($W1352 = 14 + N("Tecnologia da Informação"),
  120,
  IF($W1352 = 16 + N("Vendas"),
    110,
    IF($W1352 = 15 + N("Jurídico"),
      100,
      IF(OR($W1352 = 8, $W1352 = 9, $W1352 = 11) + N("Recursos humanos ou comercial ou comunicação e marketing"),
        80,
        0
      )
    )
  )
)
+
N("Adicionando pegadinha")
+
IF(AND($W1352 = 16, $U1352 = 9, $Y1352 = 11, $AA1352 = 5) + N("Se for de vendas, com mestrado, analista sênior"),
  IF($R1352 = 5,
    100,
    0
  )
  +
  IF($N1352 = "M",
    200,
    0
  ),
  0
)</f>
        <v>3000</v>
      </c>
      <c r="AD13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$A1352  &amp; ", "   &amp;
$C1352  &amp; ", "   &amp;
$E1352  &amp; ", '"  &amp;
$J1352  &amp; "', '" &amp;
$N1352  &amp; "', "  &amp;
$R1352  &amp; ", '"  &amp;
TEXT($T1352,"dd/mm/aaaa")  &amp; "', "   &amp;
$U1352  &amp; ", "   &amp;
$W1352  &amp; ", "   &amp;
$Y1352  &amp; ", "   &amp;
IF($AA1352 &lt;&gt; "", $AA1352, "NULL")  &amp; ", "   &amp;
$AC1352  &amp; ");"</f>
        <v>INSERT INTO bi4all.fac_employees (id_company_fk, id_employee_pk, flg_active, employee_name, id_gender_fk, id_race_fk, birthday, id_schooling_fk, id_department_fk, id_role_fk, id_level_fk, salary) VALUES (6a51143286b03064a49cc2acbee63c09a0682d33, 1348, 1, 'Analu Pinto Battaglia', 'F', 5, '22/01/1962', 8, 5, 11, 7, 3000);</v>
      </c>
    </row>
    <row r="1353" spans="1:30" ht="14.25" customHeight="1" x14ac:dyDescent="0.2">
      <c r="A1353" s="7" t="str" cm="1">
        <f t="array" aca="1" ref="A1353" ca="1">INDEX(Company!$A:$A,RANDBETWEEN(5,COUNTA(Company!$A:$A) + 1),1)</f>
        <v>6a51143286b03064a49cc2acbee63c09a0682d33</v>
      </c>
      <c r="B1353" s="7" t="str">
        <f ca="1">VLOOKUP($A1353,Company!$A:$B,2,FALSE)</f>
        <v>ACME Corporation</v>
      </c>
      <c r="C1353" s="5">
        <f t="shared" si="147"/>
        <v>1349</v>
      </c>
      <c r="D1353" s="5" t="str" cm="1">
        <f t="array" ref="D1353">SHA1HASH($C1353)</f>
        <v>4226003e26a92067e27ee9f019588d57f46d98cc</v>
      </c>
      <c r="E1353" s="6">
        <v>1</v>
      </c>
      <c r="F1353" s="7">
        <f ca="1">IF($C1353 = 1 + N("Presidente"),
    127,
    IF($C1353 = 2 + N("Vice-Presidente"),
        72,
        IF($C1353 = 3 + N("Secretária bilíngue"),
            13,
            RANDBETWEEN(5,COUNT(Name!$A:$A) + 1)
        )
    )
)</f>
        <v>199</v>
      </c>
      <c r="G1353" s="7" t="str">
        <f ca="1">VLOOKUP($F1353,Name!$A:$B,2,FALSE)</f>
        <v>José Francisco</v>
      </c>
      <c r="H1353" s="7">
        <f ca="1" xml:space="preserve">
IF($C1353 = 1,
    0,
    RANDBETWEEN(5,COUNT('Last name'!$A:$A) + 1)
)</f>
        <v>33</v>
      </c>
      <c r="I1353" s="7" t="str">
        <f ca="1" xml:space="preserve">
IF($C1353 = 1 + N("Presidente"),
    "de Orléans e Bragança",
    VLOOKUP($H1353,'Last name'!$A:$B,2,FALSE) &amp; " " &amp; VLOOKUP(RANDBETWEEN(5,COUNT('Last name'!$A:$A) + 1),'Last name'!$A:$B,2,FALSE)
)</f>
        <v>Barreto Siqueira</v>
      </c>
      <c r="J1353" s="7" t="str">
        <f t="shared" ca="1" si="148"/>
        <v>José Francisco Barreto Siqueira</v>
      </c>
      <c r="K1353" s="7" t="str" cm="1">
        <f t="array" aca="1" ref="K1353" ca="1">SHA1HASH($J1353)</f>
        <v>676634f774db6997b5e3b83ae55ebbf6ccfbf890</v>
      </c>
      <c r="L1353" s="7" cm="1">
        <f t="array" aca="1" ref="L1353" ca="1">INDEX(States!$A:$A,RANDBETWEEN(5,COUNTA(States!$A:$A) + 1),1)</f>
        <v>22</v>
      </c>
      <c r="M1353" s="7" t="str">
        <f ca="1">$L1353 &amp; "|" &amp; VLOOKUP($L1353,States!$A:$B,2,FALSE)</f>
        <v>22|04a99b2b0b78076f0a06c2d7695137915b2933a5</v>
      </c>
      <c r="N1353" s="7" t="str">
        <f ca="1">VLOOKUP($F1353,Name!$A:$C,3,FALSE)</f>
        <v>M</v>
      </c>
      <c r="O1353" s="7" t="str">
        <f ca="1">VLOOKUP($N1353,Gender!$A:$B,2,FALSE)</f>
        <v>Male</v>
      </c>
      <c r="P1353" s="7" t="str" cm="1">
        <f t="array" aca="1" ref="P1353" ca="1">INDEX('Marital status'!$A:$A,RANDBETWEEN(5,COUNTA('Marital status'!$A:$A) + 1),1)</f>
        <v>47051393f6bcbf99111ec5d70ba2ebbe11ebccae</v>
      </c>
      <c r="Q1353" s="7" t="str">
        <f ca="1">VLOOKUP($P1353,'Marital status'!$A:$B,2,FALSE)</f>
        <v xml:space="preserve"> Separated </v>
      </c>
      <c r="R1353" s="7">
        <f t="shared" ca="1" si="149"/>
        <v>7</v>
      </c>
      <c r="S1353" s="7" t="e">
        <f ca="1">VLOOKUP($R1353,Race!$A:$B,2,FALSE)</f>
        <v>#N/A</v>
      </c>
      <c r="T1353" s="8">
        <f t="shared" ca="1" si="150"/>
        <v>25832</v>
      </c>
      <c r="U1353" s="6">
        <f t="shared" ca="1" si="151"/>
        <v>7</v>
      </c>
      <c r="V1353" s="8" t="str">
        <f ca="1">VLOOKUP($U1353,Education!$A:$B,2,FALSE)</f>
        <v>Undergraduate degree</v>
      </c>
      <c r="W1353" s="7">
        <f ca="1" xml:space="preserve">
  IF(OR($Y1353 = 5, $Y1353 = 6, $Y1353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353" s="7" t="str">
        <f ca="1">VLOOKUP($W1353,Department!$A:$B,2,FALSE)</f>
        <v>Commercial</v>
      </c>
      <c r="Y1353" s="6">
        <f t="shared" ca="1" si="152"/>
        <v>9</v>
      </c>
      <c r="Z1353" s="7" t="str">
        <f ca="1">VLOOKUP($Y1353,Role!$A:$B,2,FALSE)</f>
        <v>Intern</v>
      </c>
      <c r="AA1353" s="6" t="str">
        <f t="shared" ca="1" si="153"/>
        <v/>
      </c>
      <c r="AB1353" s="7" t="str">
        <f ca="1" xml:space="preserve">
IF($AA1353 &lt;&gt; "",
    VLOOKUP($AA1353,Level!$A:$B,2,FALSE),
    ""
)</f>
        <v/>
      </c>
      <c r="AC1353" s="1">
        <f ca="1" xml:space="preserve">
IF($Y1353 = 5 + N("Presidente"),
    27000,
    IF($Y1353 = 6 + N("Vice-presidente"),
        23000,
        IF(OR($Y1353 = 8, $Y1353= 13, $Y1353 = 12) + N("Secretária bilíngue ou coordenador ou especialista"),
            8000,
            IF($Y1353 = 7 + N("Diretor"),
                15000,
                IF($Y1353 = 14 + N("Gerente"),
                    12000,
                    IF($Y1353 = 9 + N("Estagiário"),
                        705,
                        IF($Y1353 = 10 + N("Trainee"),
                            805,
                            IF($Y1353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IF($U1353 = 7,
  500,
  IF($U1353 = 8,
    1000,
    IF($U1353 = 9,
      1500,
      IF($U1353 = 10,
        2000,
        0
      )
    )
  )
)
+
N("Adicional no salário por área")
+
IF($W1353 = 14 + N("Tecnologia da Informação"),
  120,
  IF($W1353 = 16 + N("Vendas"),
    110,
    IF($W1353 = 15 + N("Jurídico"),
      100,
      IF(OR($W1353 = 8, $W1353 = 9, $W1353 = 11) + N("Recursos humanos ou comercial ou comunicação e marketing"),
        80,
        0
      )
    )
  )
)
+
N("Adicionando pegadinha")
+
IF(AND($W1353 = 16, $U1353 = 9, $Y1353 = 11, $AA1353 = 5) + N("Se for de vendas, com mestrado, analista sênior"),
  IF($R1353 = 5,
    100,
    0
  )
  +
  IF($N1353 = "M",
    200,
    0
  ),
  0
)</f>
        <v>1285</v>
      </c>
      <c r="AD13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$A1353  &amp; ", "   &amp;
$C1353  &amp; ", "   &amp;
$E1353  &amp; ", '"  &amp;
$J1353  &amp; "', '" &amp;
$N1353  &amp; "', "  &amp;
$R1353  &amp; ", '"  &amp;
TEXT($T1353,"dd/mm/aaaa")  &amp; "', "   &amp;
$U1353  &amp; ", "   &amp;
$W1353  &amp; ", "   &amp;
$Y1353  &amp; ", "   &amp;
IF($AA1353 &lt;&gt; "", $AA1353, "NULL")  &amp; ", "   &amp;
$AC1353  &amp; ");"</f>
        <v>INSERT INTO bi4all.fac_employees (id_company_fk, id_employee_pk, flg_active, employee_name, id_gender_fk, id_race_fk, birthday, id_schooling_fk, id_department_fk, id_role_fk, id_level_fk, salary) VALUES (6a51143286b03064a49cc2acbee63c09a0682d33, 1349, 1, 'José Francisco Barreto Siqueira', 'M', 7, '21/09/1970', 7, 9, 9, NULL, 1285);</v>
      </c>
    </row>
    <row r="1354" spans="1:30" ht="14.25" customHeight="1" x14ac:dyDescent="0.2">
      <c r="A1354" s="7" t="str" cm="1">
        <f t="array" aca="1" ref="A1354" ca="1">INDEX(Company!$A:$A,RANDBETWEEN(5,COUNTA(Company!$A:$A) + 1),1)</f>
        <v>6a51143286b03064a49cc2acbee63c09a0682d33</v>
      </c>
      <c r="B1354" s="7" t="str">
        <f ca="1">VLOOKUP($A1354,Company!$A:$B,2,FALSE)</f>
        <v>ACME Corporation</v>
      </c>
      <c r="C1354" s="5">
        <f t="shared" si="147"/>
        <v>1350</v>
      </c>
      <c r="D1354" s="5" t="str" cm="1">
        <f t="array" ref="D1354">SHA1HASH($C1354)</f>
        <v>b01f67adb17354737d273b0cae8d36366b08af91</v>
      </c>
      <c r="E1354" s="6">
        <v>1</v>
      </c>
      <c r="F1354" s="7">
        <f ca="1">IF($C1354 = 1 + N("Presidente"),
    127,
    IF($C1354 = 2 + N("Vice-Presidente"),
        72,
        IF($C1354 = 3 + N("Secretária bilíngue"),
            13,
            RANDBETWEEN(5,COUNT(Name!$A:$A) + 1)
        )
    )
)</f>
        <v>285</v>
      </c>
      <c r="G1354" s="7" t="str">
        <f ca="1">VLOOKUP($F1354,Name!$A:$B,2,FALSE)</f>
        <v>Martin</v>
      </c>
      <c r="H1354" s="7">
        <f ca="1" xml:space="preserve">
IF($C1354 = 1,
    0,
    RANDBETWEEN(5,COUNT('Last name'!$A:$A) + 1)
)</f>
        <v>151</v>
      </c>
      <c r="I1354" s="7" t="str">
        <f ca="1" xml:space="preserve">
IF($C1354 = 1 + N("Presidente"),
    "de Orléans e Bragança",
    VLOOKUP($H1354,'Last name'!$A:$B,2,FALSE) &amp; " " &amp; VLOOKUP(RANDBETWEEN(5,COUNT('Last name'!$A:$A) + 1),'Last name'!$A:$B,2,FALSE)
)</f>
        <v>Pereira Borba</v>
      </c>
      <c r="J1354" s="7" t="str">
        <f t="shared" ca="1" si="148"/>
        <v>Martin Pereira Borba</v>
      </c>
      <c r="K1354" s="7" t="str" cm="1">
        <f t="array" aca="1" ref="K1354" ca="1">SHA1HASH($J1354)</f>
        <v>49cbc4ddfb984ba2d54f7cc26b7b3522976d697e</v>
      </c>
      <c r="L1354" s="7" cm="1">
        <f t="array" aca="1" ref="L1354" ca="1">INDEX(States!$A:$A,RANDBETWEEN(5,COUNTA(States!$A:$A) + 1),1)</f>
        <v>20</v>
      </c>
      <c r="M1354" s="7" t="str">
        <f ca="1">$L1354 &amp; "|" &amp; VLOOKUP($L1354,States!$A:$B,2,FALSE)</f>
        <v>20|c7ee6b7966c56a7149c5002263ee025341a1072b</v>
      </c>
      <c r="N1354" s="7" t="str">
        <f ca="1">VLOOKUP($F1354,Name!$A:$C,3,FALSE)</f>
        <v>M</v>
      </c>
      <c r="O1354" s="7" t="str">
        <f ca="1">VLOOKUP($N1354,Gender!$A:$B,2,FALSE)</f>
        <v>Male</v>
      </c>
      <c r="P1354" s="7" t="str" cm="1">
        <f t="array" aca="1" ref="P1354" ca="1">INDEX('Marital status'!$A:$A,RANDBETWEEN(5,COUNTA('Marital status'!$A:$A) + 1),1)</f>
        <v>47051393f6bcbf99111ec5d70ba2ebbe11ebccae</v>
      </c>
      <c r="Q1354" s="7" t="str">
        <f ca="1">VLOOKUP($P1354,'Marital status'!$A:$B,2,FALSE)</f>
        <v xml:space="preserve"> Separated </v>
      </c>
      <c r="R1354" s="7">
        <f t="shared" ca="1" si="149"/>
        <v>5</v>
      </c>
      <c r="S1354" s="7" t="e">
        <f ca="1">VLOOKUP($R1354,Race!$A:$B,2,FALSE)</f>
        <v>#N/A</v>
      </c>
      <c r="T1354" s="8">
        <f t="shared" ca="1" si="150"/>
        <v>21620</v>
      </c>
      <c r="U1354" s="6">
        <f t="shared" ca="1" si="151"/>
        <v>8</v>
      </c>
      <c r="V1354" s="8" t="str">
        <f ca="1">VLOOKUP($U1354,Education!$A:$B,2,FALSE)</f>
        <v>Graduate school</v>
      </c>
      <c r="W1354" s="7">
        <f ca="1" xml:space="preserve">
  IF(OR($Y1354 = 5, $Y1354 = 6, $Y1354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354" s="7" t="str">
        <f ca="1">VLOOKUP($W1354,Department!$A:$B,2,FALSE)</f>
        <v>Administration</v>
      </c>
      <c r="Y1354" s="6">
        <f t="shared" ca="1" si="152"/>
        <v>11</v>
      </c>
      <c r="Z1354" s="7" t="str">
        <f ca="1">VLOOKUP($Y1354,Role!$A:$B,2,FALSE)</f>
        <v>Analyst</v>
      </c>
      <c r="AA1354" s="6">
        <f t="shared" ca="1" si="153"/>
        <v>7</v>
      </c>
      <c r="AB1354" s="7" t="str">
        <f ca="1" xml:space="preserve">
IF($AA1354 &lt;&gt; "",
    VLOOKUP($AA1354,Level!$A:$B,2,FALSE),
    ""
)</f>
        <v>Senior</v>
      </c>
      <c r="AC1354" s="1">
        <f ca="1" xml:space="preserve">
IF($Y1354 = 5 + N("Presidente"),
    27000,
    IF($Y1354 = 6 + N("Vice-presidente"),
        23000,
        IF(OR($Y1354 = 8, $Y1354= 13, $Y1354 = 12) + N("Secretária bilíngue ou coordenador ou especialista"),
            8000,
            IF($Y1354 = 7 + N("Diretor"),
                15000,
                IF($Y1354 = 14 + N("Gerente"),
                    12000,
                    IF($Y1354 = 9 + N("Estagiário"),
                        705,
                        IF($Y1354 = 10 + N("Trainee"),
                            805,
                            IF($Y1354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IF($U1354 = 7,
  500,
  IF($U1354 = 8,
    1000,
    IF($U1354 = 9,
      1500,
      IF($U1354 = 10,
        2000,
        0
      )
    )
  )
)
+
N("Adicional no salário por área")
+
IF($W1354 = 14 + N("Tecnologia da Informação"),
  120,
  IF($W1354 = 16 + N("Vendas"),
    110,
    IF($W1354 = 15 + N("Jurídico"),
      100,
      IF(OR($W1354 = 8, $W1354 = 9, $W1354 = 11) + N("Recursos humanos ou comercial ou comunicação e marketing"),
        80,
        0
      )
    )
  )
)
+
N("Adicionando pegadinha")
+
IF(AND($W1354 = 16, $U1354 = 9, $Y1354 = 11, $AA1354 = 5) + N("Se for de vendas, com mestrado, analista sênior"),
  IF($R1354 = 5,
    100,
    0
  )
  +
  IF($N1354 = "M",
    200,
    0
  ),
  0
)</f>
        <v>3000</v>
      </c>
      <c r="AD13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$A1354  &amp; ", "   &amp;
$C1354  &amp; ", "   &amp;
$E1354  &amp; ", '"  &amp;
$J1354  &amp; "', '" &amp;
$N1354  &amp; "', "  &amp;
$R1354  &amp; ", '"  &amp;
TEXT($T1354,"dd/mm/aaaa")  &amp; "', "   &amp;
$U1354  &amp; ", "   &amp;
$W1354  &amp; ", "   &amp;
$Y1354  &amp; ", "   &amp;
IF($AA1354 &lt;&gt; "", $AA1354, "NULL")  &amp; ", "   &amp;
$AC1354  &amp; ");"</f>
        <v>INSERT INTO bi4all.fac_employees (id_company_fk, id_employee_pk, flg_active, employee_name, id_gender_fk, id_race_fk, birthday, id_schooling_fk, id_department_fk, id_role_fk, id_level_fk, salary) VALUES (6a51143286b03064a49cc2acbee63c09a0682d33, 1350, 1, 'Martin Pereira Borba', 'M', 5, '11/03/1959', 8, 6, 11, 7, 3000);</v>
      </c>
    </row>
    <row r="1355" spans="1:30" ht="14.25" customHeight="1" x14ac:dyDescent="0.2">
      <c r="A1355" s="7" t="str" cm="1">
        <f t="array" aca="1" ref="A1355" ca="1">INDEX(Company!$A:$A,RANDBETWEEN(5,COUNTA(Company!$A:$A) + 1),1)</f>
        <v>6a51143286b03064a49cc2acbee63c09a0682d33</v>
      </c>
      <c r="B1355" s="7" t="str">
        <f ca="1">VLOOKUP($A1355,Company!$A:$B,2,FALSE)</f>
        <v>ACME Corporation</v>
      </c>
      <c r="C1355" s="5">
        <f t="shared" si="147"/>
        <v>1351</v>
      </c>
      <c r="D1355" s="5" t="str" cm="1">
        <f t="array" ref="D1355">SHA1HASH($C1355)</f>
        <v>0311e1791c1fe92ecd3215fa0472bce6bf2b252d</v>
      </c>
      <c r="E1355" s="6">
        <v>1</v>
      </c>
      <c r="F1355" s="7">
        <f ca="1">IF($C1355 = 1 + N("Presidente"),
    127,
    IF($C1355 = 2 + N("Vice-Presidente"),
        72,
        IF($C1355 = 3 + N("Secretária bilíngue"),
            13,
            RANDBETWEEN(5,COUNT(Name!$A:$A) + 1)
        )
    )
)</f>
        <v>173</v>
      </c>
      <c r="G1355" s="7" t="str">
        <f ca="1">VLOOKUP($F1355,Name!$A:$B,2,FALSE)</f>
        <v>Isaac</v>
      </c>
      <c r="H1355" s="7">
        <f ca="1" xml:space="preserve">
IF($C1355 = 1,
    0,
    RANDBETWEEN(5,COUNT('Last name'!$A:$A) + 1)
)</f>
        <v>87</v>
      </c>
      <c r="I1355" s="7" t="str">
        <f ca="1" xml:space="preserve">
IF($C1355 = 1 + N("Presidente"),
    "de Orléans e Bragança",
    VLOOKUP($H1355,'Last name'!$A:$B,2,FALSE) &amp; " " &amp; VLOOKUP(RANDBETWEEN(5,COUNT('Last name'!$A:$A) + 1),'Last name'!$A:$B,2,FALSE)
)</f>
        <v>Ferrari Mendes</v>
      </c>
      <c r="J1355" s="7" t="str">
        <f t="shared" ca="1" si="148"/>
        <v>Isaac Ferrari Mendes</v>
      </c>
      <c r="K1355" s="7" t="str" cm="1">
        <f t="array" aca="1" ref="K1355" ca="1">SHA1HASH($J1355)</f>
        <v>5cee097c6dd8d2209a55dc00f924202333a6767e</v>
      </c>
      <c r="L1355" s="7" cm="1">
        <f t="array" aca="1" ref="L1355" ca="1">INDEX(States!$A:$A,RANDBETWEEN(5,COUNTA(States!$A:$A) + 1),1)</f>
        <v>12</v>
      </c>
      <c r="M1355" s="7" t="str">
        <f ca="1">$L1355 &amp; "|" &amp; VLOOKUP($L1355,States!$A:$B,2,FALSE)</f>
        <v>12|16a2d6eb767d4fd003fae8cac60e0d85a9416ba8</v>
      </c>
      <c r="N1355" s="7" t="str">
        <f ca="1">VLOOKUP($F1355,Name!$A:$C,3,FALSE)</f>
        <v>M</v>
      </c>
      <c r="O1355" s="7" t="str">
        <f ca="1">VLOOKUP($N1355,Gender!$A:$B,2,FALSE)</f>
        <v>Male</v>
      </c>
      <c r="P1355" s="7" t="str" cm="1">
        <f t="array" aca="1" ref="P1355" ca="1">INDEX('Marital status'!$A:$A,RANDBETWEEN(5,COUNTA('Marital status'!$A:$A) + 1),1)</f>
        <v>459031b19ec5bbd3b3dbc0a9dcf2cb6e6c6f7848</v>
      </c>
      <c r="Q1355" s="7" t="str">
        <f ca="1">VLOOKUP($P1355,'Marital status'!$A:$B,2,FALSE)</f>
        <v xml:space="preserve">Widowed </v>
      </c>
      <c r="R1355" s="7">
        <f t="shared" ca="1" si="149"/>
        <v>5</v>
      </c>
      <c r="S1355" s="7" t="e">
        <f ca="1">VLOOKUP($R1355,Race!$A:$B,2,FALSE)</f>
        <v>#N/A</v>
      </c>
      <c r="T1355" s="8">
        <f t="shared" ca="1" si="150"/>
        <v>18360</v>
      </c>
      <c r="U1355" s="6">
        <f t="shared" ca="1" si="151"/>
        <v>7</v>
      </c>
      <c r="V1355" s="8" t="str">
        <f ca="1">VLOOKUP($U1355,Education!$A:$B,2,FALSE)</f>
        <v>Undergraduate degree</v>
      </c>
      <c r="W1355" s="7">
        <f ca="1" xml:space="preserve">
  IF(OR($Y1355 = 5, $Y1355 = 6, $Y1355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355" s="7" t="str">
        <f ca="1">VLOOKUP($W1355,Department!$A:$B,2,FALSE)</f>
        <v>Controlling</v>
      </c>
      <c r="Y1355" s="6">
        <f t="shared" ca="1" si="152"/>
        <v>10</v>
      </c>
      <c r="Z1355" s="7" t="str">
        <f ca="1">VLOOKUP($Y1355,Role!$A:$B,2,FALSE)</f>
        <v>Trainee</v>
      </c>
      <c r="AA1355" s="6" t="str">
        <f t="shared" ca="1" si="153"/>
        <v/>
      </c>
      <c r="AB1355" s="7" t="str">
        <f ca="1" xml:space="preserve">
IF($AA1355 &lt;&gt; "",
    VLOOKUP($AA1355,Level!$A:$B,2,FALSE),
    ""
)</f>
        <v/>
      </c>
      <c r="AC1355" s="1">
        <f ca="1" xml:space="preserve">
IF($Y1355 = 5 + N("Presidente"),
    27000,
    IF($Y1355 = 6 + N("Vice-presidente"),
        23000,
        IF(OR($Y1355 = 8, $Y1355= 13, $Y1355 = 12) + N("Secretária bilíngue ou coordenador ou especialista"),
            8000,
            IF($Y1355 = 7 + N("Diretor"),
                15000,
                IF($Y1355 = 14 + N("Gerente"),
                    12000,
                    IF($Y1355 = 9 + N("Estagiário"),
                        705,
                        IF($Y1355 = 10 + N("Trainee"),
                            805,
                            IF($Y1355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IF($U1355 = 7,
  500,
  IF($U1355 = 8,
    1000,
    IF($U1355 = 9,
      1500,
      IF($U1355 = 10,
        2000,
        0
      )
    )
  )
)
+
N("Adicional no salário por área")
+
IF($W1355 = 14 + N("Tecnologia da Informação"),
  120,
  IF($W1355 = 16 + N("Vendas"),
    110,
    IF($W1355 = 15 + N("Jurídico"),
      100,
      IF(OR($W1355 = 8, $W1355 = 9, $W1355 = 11) + N("Recursos humanos ou comercial ou comunicação e marketing"),
        80,
        0
      )
    )
  )
)
+
N("Adicionando pegadinha")
+
IF(AND($W1355 = 16, $U1355 = 9, $Y1355 = 11, $AA1355 = 5) + N("Se for de vendas, com mestrado, analista sênior"),
  IF($R1355 = 5,
    100,
    0
  )
  +
  IF($N1355 = "M",
    200,
    0
  ),
  0
)</f>
        <v>1305</v>
      </c>
      <c r="AD13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$A1355  &amp; ", "   &amp;
$C1355  &amp; ", "   &amp;
$E1355  &amp; ", '"  &amp;
$J1355  &amp; "', '" &amp;
$N1355  &amp; "', "  &amp;
$R1355  &amp; ", '"  &amp;
TEXT($T1355,"dd/mm/aaaa")  &amp; "', "   &amp;
$U1355  &amp; ", "   &amp;
$W1355  &amp; ", "   &amp;
$Y1355  &amp; ", "   &amp;
IF($AA1355 &lt;&gt; "", $AA1355, "NULL")  &amp; ", "   &amp;
$AC1355  &amp; ");"</f>
        <v>INSERT INTO bi4all.fac_employees (id_company_fk, id_employee_pk, flg_active, employee_name, id_gender_fk, id_race_fk, birthday, id_schooling_fk, id_department_fk, id_role_fk, id_level_fk, salary) VALUES (6a51143286b03064a49cc2acbee63c09a0682d33, 1351, 1, 'Isaac Ferrari Mendes', 'M', 5, '07/04/1950', 7, 12, 10, NULL, 1305);</v>
      </c>
    </row>
    <row r="1356" spans="1:30" ht="14.25" customHeight="1" x14ac:dyDescent="0.2">
      <c r="A1356" s="7" t="str" cm="1">
        <f t="array" aca="1" ref="A1356" ca="1">INDEX(Company!$A:$A,RANDBETWEEN(5,COUNTA(Company!$A:$A) + 1),1)</f>
        <v>6a51143286b03064a49cc2acbee63c09a0682d33</v>
      </c>
      <c r="B1356" s="7" t="str">
        <f ca="1">VLOOKUP($A1356,Company!$A:$B,2,FALSE)</f>
        <v>ACME Corporation</v>
      </c>
      <c r="C1356" s="5">
        <f t="shared" si="147"/>
        <v>1352</v>
      </c>
      <c r="D1356" s="5" t="str" cm="1">
        <f t="array" ref="D1356">SHA1HASH($C1356)</f>
        <v>fbd5c4e21f715ae152acdd465b3e5bcf3077d0fd</v>
      </c>
      <c r="E1356" s="6">
        <v>1</v>
      </c>
      <c r="F1356" s="7">
        <f ca="1">IF($C1356 = 1 + N("Presidente"),
    127,
    IF($C1356 = 2 + N("Vice-Presidente"),
        72,
        IF($C1356 = 3 + N("Secretária bilíngue"),
            13,
            RANDBETWEEN(5,COUNT(Name!$A:$A) + 1)
        )
    )
)</f>
        <v>169</v>
      </c>
      <c r="G1356" s="7" t="str">
        <f ca="1">VLOOKUP($F1356,Name!$A:$B,2,FALSE)</f>
        <v>Ian</v>
      </c>
      <c r="H1356" s="7">
        <f ca="1" xml:space="preserve">
IF($C1356 = 1,
    0,
    RANDBETWEEN(5,COUNT('Last name'!$A:$A) + 1)
)</f>
        <v>166</v>
      </c>
      <c r="I1356" s="7" t="str">
        <f ca="1" xml:space="preserve">
IF($C1356 = 1 + N("Presidente"),
    "de Orléans e Bragança",
    VLOOKUP($H1356,'Last name'!$A:$B,2,FALSE) &amp; " " &amp; VLOOKUP(RANDBETWEEN(5,COUNT('Last name'!$A:$A) + 1),'Last name'!$A:$B,2,FALSE)
)</f>
        <v>Rodrigues Lopes</v>
      </c>
      <c r="J1356" s="7" t="str">
        <f t="shared" ca="1" si="148"/>
        <v>Ian Rodrigues Lopes</v>
      </c>
      <c r="K1356" s="7" t="str" cm="1">
        <f t="array" aca="1" ref="K1356" ca="1">SHA1HASH($J1356)</f>
        <v>6b087509bb594f7cda8e7d1c4850f84120d90557</v>
      </c>
      <c r="L1356" s="7" cm="1">
        <f t="array" aca="1" ref="L1356" ca="1">INDEX(States!$A:$A,RANDBETWEEN(5,COUNTA(States!$A:$A) + 1),1)</f>
        <v>7</v>
      </c>
      <c r="M1356" s="7" t="str">
        <f ca="1">$L1356 &amp; "|" &amp; VLOOKUP($L1356,States!$A:$B,2,FALSE)</f>
        <v>7|f2e12883042f184299ea408f79a5077ec107e25e</v>
      </c>
      <c r="N1356" s="7" t="str">
        <f ca="1">VLOOKUP($F1356,Name!$A:$C,3,FALSE)</f>
        <v>M</v>
      </c>
      <c r="O1356" s="7" t="str">
        <f ca="1">VLOOKUP($N1356,Gender!$A:$B,2,FALSE)</f>
        <v>Male</v>
      </c>
      <c r="P1356" s="7" t="str" cm="1">
        <f t="array" aca="1" ref="P1356" ca="1">INDEX('Marital status'!$A:$A,RANDBETWEEN(5,COUNTA('Marital status'!$A:$A) + 1),1)</f>
        <v>ce0b1612aa711b78a720295d271a33894e2b72bf</v>
      </c>
      <c r="Q1356" s="7" t="str">
        <f ca="1">VLOOKUP($P1356,'Marital status'!$A:$B,2,FALSE)</f>
        <v>single</v>
      </c>
      <c r="R1356" s="7">
        <f t="shared" ca="1" si="149"/>
        <v>5</v>
      </c>
      <c r="S1356" s="7" t="e">
        <f ca="1">VLOOKUP($R1356,Race!$A:$B,2,FALSE)</f>
        <v>#N/A</v>
      </c>
      <c r="T1356" s="8">
        <f t="shared" ca="1" si="150"/>
        <v>26944</v>
      </c>
      <c r="U1356" s="6">
        <f t="shared" ca="1" si="151"/>
        <v>8</v>
      </c>
      <c r="V1356" s="8" t="str">
        <f ca="1">VLOOKUP($U1356,Education!$A:$B,2,FALSE)</f>
        <v>Graduate school</v>
      </c>
      <c r="W1356" s="7">
        <f ca="1" xml:space="preserve">
  IF(OR($Y1356 = 5, $Y1356 = 6, $Y1356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56" s="7" t="str">
        <f ca="1">VLOOKUP($W1356,Department!$A:$B,2,FALSE)</f>
        <v>Operations</v>
      </c>
      <c r="Y1356" s="6">
        <f t="shared" ca="1" si="152"/>
        <v>11</v>
      </c>
      <c r="Z1356" s="7" t="str">
        <f ca="1">VLOOKUP($Y1356,Role!$A:$B,2,FALSE)</f>
        <v>Analyst</v>
      </c>
      <c r="AA1356" s="6">
        <f t="shared" ca="1" si="153"/>
        <v>5</v>
      </c>
      <c r="AB1356" s="7" t="str">
        <f ca="1" xml:space="preserve">
IF($AA1356 &lt;&gt; "",
    VLOOKUP($AA1356,Level!$A:$B,2,FALSE),
    ""
)</f>
        <v>Junior</v>
      </c>
      <c r="AC1356" s="1">
        <f ca="1" xml:space="preserve">
IF($Y1356 = 5 + N("Presidente"),
    27000,
    IF($Y1356 = 6 + N("Vice-presidente"),
        23000,
        IF(OR($Y1356 = 8, $Y1356= 13, $Y1356 = 12) + N("Secretária bilíngue ou coordenador ou especialista"),
            8000,
            IF($Y1356 = 7 + N("Diretor"),
                15000,
                IF($Y1356 = 14 + N("Gerente"),
                    12000,
                    IF($Y1356 = 9 + N("Estagiário"),
                        705,
                        IF($Y1356 = 10 + N("Trainee"),
                            805,
                            IF($Y1356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IF($U1356 = 7,
  500,
  IF($U1356 = 8,
    1000,
    IF($U1356 = 9,
      1500,
      IF($U1356 = 10,
        2000,
        0
      )
    )
  )
)
+
N("Adicional no salário por área")
+
IF($W1356 = 14 + N("Tecnologia da Informação"),
  120,
  IF($W1356 = 16 + N("Vendas"),
    110,
    IF($W1356 = 15 + N("Jurídico"),
      100,
      IF(OR($W1356 = 8, $W1356 = 9, $W1356 = 11) + N("Recursos humanos ou comercial ou comunicação e marketing"),
        80,
        0
      )
    )
  )
)
+
N("Adicionando pegadinha")
+
IF(AND($W1356 = 16, $U1356 = 9, $Y1356 = 11, $AA1356 = 5) + N("Se for de vendas, com mestrado, analista sênior"),
  IF($R1356 = 5,
    100,
    0
  )
  +
  IF($N1356 = "M",
    200,
    0
  ),
  0
)</f>
        <v>3000</v>
      </c>
      <c r="AD13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$A1356  &amp; ", "   &amp;
$C1356  &amp; ", "   &amp;
$E1356  &amp; ", '"  &amp;
$J1356  &amp; "', '" &amp;
$N1356  &amp; "', "  &amp;
$R1356  &amp; ", '"  &amp;
TEXT($T1356,"dd/mm/aaaa")  &amp; "', "   &amp;
$U1356  &amp; ", "   &amp;
$W1356  &amp; ", "   &amp;
$Y1356  &amp; ", "   &amp;
IF($AA1356 &lt;&gt; "", $AA1356, "NULL")  &amp; ", "   &amp;
$AC1356  &amp; ");"</f>
        <v>INSERT INTO bi4all.fac_employees (id_company_fk, id_employee_pk, flg_active, employee_name, id_gender_fk, id_race_fk, birthday, id_schooling_fk, id_department_fk, id_role_fk, id_level_fk, salary) VALUES (6a51143286b03064a49cc2acbee63c09a0682d33, 1352, 1, 'Ian Rodrigues Lopes', 'M', 5, '07/10/1973', 8, 10, 11, 5, 3000);</v>
      </c>
    </row>
    <row r="1357" spans="1:30" ht="14.25" customHeight="1" x14ac:dyDescent="0.2">
      <c r="A1357" s="7" t="str" cm="1">
        <f t="array" aca="1" ref="A1357" ca="1">INDEX(Company!$A:$A,RANDBETWEEN(5,COUNTA(Company!$A:$A) + 1),1)</f>
        <v>6a51143286b03064a49cc2acbee63c09a0682d33</v>
      </c>
      <c r="B1357" s="7" t="str">
        <f ca="1">VLOOKUP($A1357,Company!$A:$B,2,FALSE)</f>
        <v>ACME Corporation</v>
      </c>
      <c r="C1357" s="5">
        <f t="shared" si="147"/>
        <v>1353</v>
      </c>
      <c r="D1357" s="5" t="str" cm="1">
        <f t="array" ref="D1357">SHA1HASH($C1357)</f>
        <v>301f839b74b67350b1bdc01050369aec1f36e0d2</v>
      </c>
      <c r="E1357" s="6">
        <v>1</v>
      </c>
      <c r="F1357" s="7">
        <f ca="1">IF($C1357 = 1 + N("Presidente"),
    127,
    IF($C1357 = 2 + N("Vice-Presidente"),
        72,
        IF($C1357 = 3 + N("Secretária bilíngue"),
            13,
            RANDBETWEEN(5,COUNT(Name!$A:$A) + 1)
        )
    )
)</f>
        <v>176</v>
      </c>
      <c r="G1357" s="7" t="str">
        <f ca="1">VLOOKUP($F1357,Name!$A:$B,2,FALSE)</f>
        <v>Isabelle</v>
      </c>
      <c r="H1357" s="7">
        <f ca="1" xml:space="preserve">
IF($C1357 = 1,
    0,
    RANDBETWEEN(5,COUNT('Last name'!$A:$A) + 1)
)</f>
        <v>142</v>
      </c>
      <c r="I1357" s="7" t="str">
        <f ca="1" xml:space="preserve">
IF($C1357 = 1 + N("Presidente"),
    "de Orléans e Bragança",
    VLOOKUP($H1357,'Last name'!$A:$B,2,FALSE) &amp; " " &amp; VLOOKUP(RANDBETWEEN(5,COUNT('Last name'!$A:$A) + 1),'Last name'!$A:$B,2,FALSE)
)</f>
        <v>Nunes Ferrão</v>
      </c>
      <c r="J1357" s="7" t="str">
        <f t="shared" ca="1" si="148"/>
        <v>Isabelle Nunes Ferrão</v>
      </c>
      <c r="K1357" s="7" t="str" cm="1">
        <f t="array" aca="1" ref="K1357" ca="1">SHA1HASH($J1357)</f>
        <v>3181bf896f438f244e40bb726426a8c1cbbd306f</v>
      </c>
      <c r="L1357" s="7" cm="1">
        <f t="array" aca="1" ref="L1357" ca="1">INDEX(States!$A:$A,RANDBETWEEN(5,COUNTA(States!$A:$A) + 1),1)</f>
        <v>11</v>
      </c>
      <c r="M1357" s="7" t="str">
        <f ca="1">$L1357 &amp; "|" &amp; VLOOKUP($L1357,States!$A:$B,2,FALSE)</f>
        <v>11|fe2c415e55f0a42317aa24885817f9de5cf497c6</v>
      </c>
      <c r="N1357" s="7" t="str">
        <f ca="1">VLOOKUP($F1357,Name!$A:$C,3,FALSE)</f>
        <v>F</v>
      </c>
      <c r="O1357" s="7" t="str">
        <f ca="1">VLOOKUP($N1357,Gender!$A:$B,2,FALSE)</f>
        <v>Female</v>
      </c>
      <c r="P1357" s="7" t="str" cm="1">
        <f t="array" aca="1" ref="P1357" ca="1">INDEX('Marital status'!$A:$A,RANDBETWEEN(5,COUNTA('Marital status'!$A:$A) + 1),1)</f>
        <v>459031b19ec5bbd3b3dbc0a9dcf2cb6e6c6f7848</v>
      </c>
      <c r="Q1357" s="7" t="str">
        <f ca="1">VLOOKUP($P1357,'Marital status'!$A:$B,2,FALSE)</f>
        <v xml:space="preserve">Widowed </v>
      </c>
      <c r="R1357" s="7">
        <f t="shared" ca="1" si="149"/>
        <v>5</v>
      </c>
      <c r="S1357" s="7" t="e">
        <f ca="1">VLOOKUP($R1357,Race!$A:$B,2,FALSE)</f>
        <v>#N/A</v>
      </c>
      <c r="T1357" s="8">
        <f t="shared" ca="1" si="150"/>
        <v>17446</v>
      </c>
      <c r="U1357" s="6">
        <f t="shared" ca="1" si="151"/>
        <v>7</v>
      </c>
      <c r="V1357" s="8" t="str">
        <f ca="1">VLOOKUP($U1357,Education!$A:$B,2,FALSE)</f>
        <v>Undergraduate degree</v>
      </c>
      <c r="W1357" s="7">
        <f ca="1" xml:space="preserve">
  IF(OR($Y1357 = 5, $Y1357 = 6, $Y1357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57" s="7" t="str">
        <f ca="1">VLOOKUP($W1357,Department!$A:$B,2,FALSE)</f>
        <v>Operations</v>
      </c>
      <c r="Y1357" s="6">
        <f t="shared" ca="1" si="152"/>
        <v>9</v>
      </c>
      <c r="Z1357" s="7" t="str">
        <f ca="1">VLOOKUP($Y1357,Role!$A:$B,2,FALSE)</f>
        <v>Intern</v>
      </c>
      <c r="AA1357" s="6" t="str">
        <f t="shared" ca="1" si="153"/>
        <v/>
      </c>
      <c r="AB1357" s="7" t="str">
        <f ca="1" xml:space="preserve">
IF($AA1357 &lt;&gt; "",
    VLOOKUP($AA1357,Level!$A:$B,2,FALSE),
    ""
)</f>
        <v/>
      </c>
      <c r="AC1357" s="1">
        <f ca="1" xml:space="preserve">
IF($Y1357 = 5 + N("Presidente"),
    27000,
    IF($Y1357 = 6 + N("Vice-presidente"),
        23000,
        IF(OR($Y1357 = 8, $Y1357= 13, $Y1357 = 12) + N("Secretária bilíngue ou coordenador ou especialista"),
            8000,
            IF($Y1357 = 7 + N("Diretor"),
                15000,
                IF($Y1357 = 14 + N("Gerente"),
                    12000,
                    IF($Y1357 = 9 + N("Estagiário"),
                        705,
                        IF($Y1357 = 10 + N("Trainee"),
                            805,
                            IF($Y1357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IF($U1357 = 7,
  500,
  IF($U1357 = 8,
    1000,
    IF($U1357 = 9,
      1500,
      IF($U1357 = 10,
        2000,
        0
      )
    )
  )
)
+
N("Adicional no salário por área")
+
IF($W1357 = 14 + N("Tecnologia da Informação"),
  120,
  IF($W1357 = 16 + N("Vendas"),
    110,
    IF($W1357 = 15 + N("Jurídico"),
      100,
      IF(OR($W1357 = 8, $W1357 = 9, $W1357 = 11) + N("Recursos humanos ou comercial ou comunicação e marketing"),
        80,
        0
      )
    )
  )
)
+
N("Adicionando pegadinha")
+
IF(AND($W1357 = 16, $U1357 = 9, $Y1357 = 11, $AA1357 = 5) + N("Se for de vendas, com mestrado, analista sênior"),
  IF($R1357 = 5,
    100,
    0
  )
  +
  IF($N1357 = "M",
    200,
    0
  ),
  0
)</f>
        <v>1205</v>
      </c>
      <c r="AD13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$A1357  &amp; ", "   &amp;
$C1357  &amp; ", "   &amp;
$E1357  &amp; ", '"  &amp;
$J1357  &amp; "', '" &amp;
$N1357  &amp; "', "  &amp;
$R1357  &amp; ", '"  &amp;
TEXT($T1357,"dd/mm/aaaa")  &amp; "', "   &amp;
$U1357  &amp; ", "   &amp;
$W1357  &amp; ", "   &amp;
$Y1357  &amp; ", "   &amp;
IF($AA1357 &lt;&gt; "", $AA1357, "NULL")  &amp; ", "   &amp;
$AC1357  &amp; ");"</f>
        <v>INSERT INTO bi4all.fac_employees (id_company_fk, id_employee_pk, flg_active, employee_name, id_gender_fk, id_race_fk, birthday, id_schooling_fk, id_department_fk, id_role_fk, id_level_fk, salary) VALUES (6a51143286b03064a49cc2acbee63c09a0682d33, 1353, 1, 'Isabelle Nunes Ferrão', 'F', 5, '06/10/1947', 7, 10, 9, NULL, 1205);</v>
      </c>
    </row>
    <row r="1358" spans="1:30" ht="14.25" customHeight="1" x14ac:dyDescent="0.2">
      <c r="A1358" s="7" t="str" cm="1">
        <f t="array" aca="1" ref="A1358" ca="1">INDEX(Company!$A:$A,RANDBETWEEN(5,COUNTA(Company!$A:$A) + 1),1)</f>
        <v>6a51143286b03064a49cc2acbee63c09a0682d33</v>
      </c>
      <c r="B1358" s="7" t="str">
        <f ca="1">VLOOKUP($A1358,Company!$A:$B,2,FALSE)</f>
        <v>ACME Corporation</v>
      </c>
      <c r="C1358" s="5">
        <f t="shared" si="147"/>
        <v>1354</v>
      </c>
      <c r="D1358" s="5" t="str" cm="1">
        <f t="array" ref="D1358">SHA1HASH($C1358)</f>
        <v>397d13d9aee3ce3572a22022f4c50cf8553a668a</v>
      </c>
      <c r="E1358" s="6">
        <v>1</v>
      </c>
      <c r="F1358" s="7">
        <f ca="1">IF($C1358 = 1 + N("Presidente"),
    127,
    IF($C1358 = 2 + N("Vice-Presidente"),
        72,
        IF($C1358 = 3 + N("Secretária bilíngue"),
            13,
            RANDBETWEEN(5,COUNT(Name!$A:$A) + 1)
        )
    )
)</f>
        <v>324</v>
      </c>
      <c r="G1358" s="7" t="str">
        <f ca="1">VLOOKUP($F1358,Name!$A:$B,2,FALSE)</f>
        <v>Rafael</v>
      </c>
      <c r="H1358" s="7">
        <f ca="1" xml:space="preserve">
IF($C1358 = 1,
    0,
    RANDBETWEEN(5,COUNT('Last name'!$A:$A) + 1)
)</f>
        <v>82</v>
      </c>
      <c r="I1358" s="7" t="str">
        <f ca="1" xml:space="preserve">
IF($C1358 = 1 + N("Presidente"),
    "de Orléans e Bragança",
    VLOOKUP($H1358,'Last name'!$A:$B,2,FALSE) &amp; " " &amp; VLOOKUP(RANDBETWEEN(5,COUNT('Last name'!$A:$A) + 1),'Last name'!$A:$B,2,FALSE)
)</f>
        <v>Farina Frois</v>
      </c>
      <c r="J1358" s="7" t="str">
        <f t="shared" ca="1" si="148"/>
        <v>Rafael Farina Frois</v>
      </c>
      <c r="K1358" s="7" t="str" cm="1">
        <f t="array" aca="1" ref="K1358" ca="1">SHA1HASH($J1358)</f>
        <v>10cbcd6cf13ca368ab7376948c3e4ff938254fcd</v>
      </c>
      <c r="L1358" s="7" cm="1">
        <f t="array" aca="1" ref="L1358" ca="1">INDEX(States!$A:$A,RANDBETWEEN(5,COUNTA(States!$A:$A) + 1),1)</f>
        <v>5</v>
      </c>
      <c r="M1358" s="7" t="str">
        <f ca="1">$L1358 &amp; "|" &amp; VLOOKUP($L1358,States!$A:$B,2,FALSE)</f>
        <v>5|fa0754b9861f7065fd7c6270efb07fc6ac3b0ad8</v>
      </c>
      <c r="N1358" s="7" t="str">
        <f ca="1">VLOOKUP($F1358,Name!$A:$C,3,FALSE)</f>
        <v>M</v>
      </c>
      <c r="O1358" s="7" t="str">
        <f ca="1">VLOOKUP($N1358,Gender!$A:$B,2,FALSE)</f>
        <v>Male</v>
      </c>
      <c r="P1358" s="7" t="str" cm="1">
        <f t="array" aca="1" ref="P1358" ca="1">INDEX('Marital status'!$A:$A,RANDBETWEEN(5,COUNTA('Marital status'!$A:$A) + 1),1)</f>
        <v>47051393f6bcbf99111ec5d70ba2ebbe11ebccae</v>
      </c>
      <c r="Q1358" s="7" t="str">
        <f ca="1">VLOOKUP($P1358,'Marital status'!$A:$B,2,FALSE)</f>
        <v xml:space="preserve"> Separated </v>
      </c>
      <c r="R1358" s="7">
        <f t="shared" ca="1" si="149"/>
        <v>6</v>
      </c>
      <c r="S1358" s="7" t="e">
        <f ca="1">VLOOKUP($R1358,Race!$A:$B,2,FALSE)</f>
        <v>#N/A</v>
      </c>
      <c r="T1358" s="8">
        <f t="shared" ca="1" si="150"/>
        <v>30353</v>
      </c>
      <c r="U1358" s="6">
        <f t="shared" ca="1" si="151"/>
        <v>8</v>
      </c>
      <c r="V1358" s="8" t="str">
        <f ca="1">VLOOKUP($U1358,Education!$A:$B,2,FALSE)</f>
        <v>Graduate school</v>
      </c>
      <c r="W1358" s="7">
        <f ca="1" xml:space="preserve">
  IF(OR($Y1358 = 5, $Y1358 = 6, $Y1358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358" s="7" t="str">
        <f ca="1">VLOOKUP($W1358,Department!$A:$B,2,FALSE)</f>
        <v>Audit</v>
      </c>
      <c r="Y1358" s="6">
        <f t="shared" ca="1" si="152"/>
        <v>11</v>
      </c>
      <c r="Z1358" s="7" t="str">
        <f ca="1">VLOOKUP($Y1358,Role!$A:$B,2,FALSE)</f>
        <v>Analyst</v>
      </c>
      <c r="AA1358" s="6">
        <f t="shared" ca="1" si="153"/>
        <v>6</v>
      </c>
      <c r="AB1358" s="7" t="str">
        <f ca="1" xml:space="preserve">
IF($AA1358 &lt;&gt; "",
    VLOOKUP($AA1358,Level!$A:$B,2,FALSE),
    ""
)</f>
        <v>Pleno</v>
      </c>
      <c r="AC1358" s="1">
        <f ca="1" xml:space="preserve">
IF($Y1358 = 5 + N("Presidente"),
    27000,
    IF($Y1358 = 6 + N("Vice-presidente"),
        23000,
        IF(OR($Y1358 = 8, $Y1358= 13, $Y1358 = 12) + N("Secretária bilíngue ou coordenador ou especialista"),
            8000,
            IF($Y1358 = 7 + N("Diretor"),
                15000,
                IF($Y1358 = 14 + N("Gerente"),
                    12000,
                    IF($Y1358 = 9 + N("Estagiário"),
                        705,
                        IF($Y1358 = 10 + N("Trainee"),
                            805,
                            IF($Y1358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IF($U1358 = 7,
  500,
  IF($U1358 = 8,
    1000,
    IF($U1358 = 9,
      1500,
      IF($U1358 = 10,
        2000,
        0
      )
    )
  )
)
+
N("Adicional no salário por área")
+
IF($W1358 = 14 + N("Tecnologia da Informação"),
  120,
  IF($W1358 = 16 + N("Vendas"),
    110,
    IF($W1358 = 15 + N("Jurídico"),
      100,
      IF(OR($W1358 = 8, $W1358 = 9, $W1358 = 11) + N("Recursos humanos ou comercial ou comunicação e marketing"),
        80,
        0
      )
    )
  )
)
+
N("Adicionando pegadinha")
+
IF(AND($W1358 = 16, $U1358 = 9, $Y1358 = 11, $AA1358 = 5) + N("Se for de vendas, com mestrado, analista sênior"),
  IF($R1358 = 5,
    100,
    0
  )
  +
  IF($N1358 = "M",
    200,
    0
  ),
  0
)</f>
        <v>3000</v>
      </c>
      <c r="AD13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$A1358  &amp; ", "   &amp;
$C1358  &amp; ", "   &amp;
$E1358  &amp; ", '"  &amp;
$J1358  &amp; "', '" &amp;
$N1358  &amp; "', "  &amp;
$R1358  &amp; ", '"  &amp;
TEXT($T1358,"dd/mm/aaaa")  &amp; "', "   &amp;
$U1358  &amp; ", "   &amp;
$W1358  &amp; ", "   &amp;
$Y1358  &amp; ", "   &amp;
IF($AA1358 &lt;&gt; "", $AA1358, "NULL")  &amp; ", "   &amp;
$AC1358  &amp; ");"</f>
        <v>INSERT INTO bi4all.fac_employees (id_company_fk, id_employee_pk, flg_active, employee_name, id_gender_fk, id_race_fk, birthday, id_schooling_fk, id_department_fk, id_role_fk, id_level_fk, salary) VALUES (6a51143286b03064a49cc2acbee63c09a0682d33, 1354, 1, 'Rafael Farina Frois', 'M', 6, '06/02/1983', 8, 13, 11, 6, 3000);</v>
      </c>
    </row>
    <row r="1359" spans="1:30" ht="14.25" customHeight="1" x14ac:dyDescent="0.2">
      <c r="A1359" s="7" t="str" cm="1">
        <f t="array" aca="1" ref="A1359" ca="1">INDEX(Company!$A:$A,RANDBETWEEN(5,COUNTA(Company!$A:$A) + 1),1)</f>
        <v>6a51143286b03064a49cc2acbee63c09a0682d33</v>
      </c>
      <c r="B1359" s="7" t="str">
        <f ca="1">VLOOKUP($A1359,Company!$A:$B,2,FALSE)</f>
        <v>ACME Corporation</v>
      </c>
      <c r="C1359" s="5">
        <f t="shared" si="147"/>
        <v>1355</v>
      </c>
      <c r="D1359" s="5" t="str" cm="1">
        <f t="array" ref="D1359">SHA1HASH($C1359)</f>
        <v>73121a89c6113b175ee083b001a5175876d2b470</v>
      </c>
      <c r="E1359" s="6">
        <v>1</v>
      </c>
      <c r="F1359" s="7">
        <f ca="1">IF($C1359 = 1 + N("Presidente"),
    127,
    IF($C1359 = 2 + N("Vice-Presidente"),
        72,
        IF($C1359 = 3 + N("Secretária bilíngue"),
            13,
            RANDBETWEEN(5,COUNT(Name!$A:$A) + 1)
        )
    )
)</f>
        <v>359</v>
      </c>
      <c r="G1359" s="7" t="str">
        <f ca="1">VLOOKUP($F1359,Name!$A:$B,2,FALSE)</f>
        <v>Vitor</v>
      </c>
      <c r="H1359" s="7">
        <f ca="1" xml:space="preserve">
IF($C1359 = 1,
    0,
    RANDBETWEEN(5,COUNT('Last name'!$A:$A) + 1)
)</f>
        <v>79</v>
      </c>
      <c r="I1359" s="7" t="str">
        <f ca="1" xml:space="preserve">
IF($C1359 = 1 + N("Presidente"),
    "de Orléans e Bragança",
    VLOOKUP($H1359,'Last name'!$A:$B,2,FALSE) &amp; " " &amp; VLOOKUP(RANDBETWEEN(5,COUNT('Last name'!$A:$A) + 1),'Last name'!$A:$B,2,FALSE)
)</f>
        <v>Evangelista Pedrosa</v>
      </c>
      <c r="J1359" s="7" t="str">
        <f t="shared" ca="1" si="148"/>
        <v>Vitor Evangelista Pedrosa</v>
      </c>
      <c r="K1359" s="7" t="str" cm="1">
        <f t="array" aca="1" ref="K1359" ca="1">SHA1HASH($J1359)</f>
        <v>64e7b7d8169f34cb59ff5c792e3a557b7348edb2</v>
      </c>
      <c r="L1359" s="7" cm="1">
        <f t="array" aca="1" ref="L1359" ca="1">INDEX(States!$A:$A,RANDBETWEEN(5,COUNTA(States!$A:$A) + 1),1)</f>
        <v>10</v>
      </c>
      <c r="M1359" s="7" t="str">
        <f ca="1">$L1359 &amp; "|" &amp; VLOOKUP($L1359,States!$A:$B,2,FALSE)</f>
        <v>10|fa6e01394cea5decb8157a7e18fa2eeabf35410d</v>
      </c>
      <c r="N1359" s="7" t="str">
        <f ca="1">VLOOKUP($F1359,Name!$A:$C,3,FALSE)</f>
        <v>M</v>
      </c>
      <c r="O1359" s="7" t="str">
        <f ca="1">VLOOKUP($N1359,Gender!$A:$B,2,FALSE)</f>
        <v>Male</v>
      </c>
      <c r="P1359" s="7" t="str" cm="1">
        <f t="array" aca="1" ref="P1359" ca="1">INDEX('Marital status'!$A:$A,RANDBETWEEN(5,COUNTA('Marital status'!$A:$A) + 1),1)</f>
        <v>3266897012b6dcc5723033bc25891bf99efcff6f</v>
      </c>
      <c r="Q1359" s="7" t="str">
        <f ca="1">VLOOKUP($P1359,'Marital status'!$A:$B,2,FALSE)</f>
        <v>MarrieD</v>
      </c>
      <c r="R1359" s="7">
        <f t="shared" ca="1" si="149"/>
        <v>5</v>
      </c>
      <c r="S1359" s="7" t="e">
        <f ca="1">VLOOKUP($R1359,Race!$A:$B,2,FALSE)</f>
        <v>#N/A</v>
      </c>
      <c r="T1359" s="8">
        <f t="shared" ca="1" si="150"/>
        <v>27736</v>
      </c>
      <c r="U1359" s="6">
        <f t="shared" ca="1" si="151"/>
        <v>7</v>
      </c>
      <c r="V1359" s="8" t="str">
        <f ca="1">VLOOKUP($U1359,Education!$A:$B,2,FALSE)</f>
        <v>Undergraduate degree</v>
      </c>
      <c r="W1359" s="7">
        <f ca="1" xml:space="preserve">
  IF(OR($Y1359 = 5, $Y1359 = 6, $Y1359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359" s="7" t="str">
        <f ca="1">VLOOKUP($W1359,Department!$A:$B,2,FALSE)</f>
        <v>Communication &amp; Marketing</v>
      </c>
      <c r="Y1359" s="6">
        <f t="shared" ca="1" si="152"/>
        <v>10</v>
      </c>
      <c r="Z1359" s="7" t="str">
        <f ca="1">VLOOKUP($Y1359,Role!$A:$B,2,FALSE)</f>
        <v>Trainee</v>
      </c>
      <c r="AA1359" s="6" t="str">
        <f t="shared" ca="1" si="153"/>
        <v/>
      </c>
      <c r="AB1359" s="7" t="str">
        <f ca="1" xml:space="preserve">
IF($AA1359 &lt;&gt; "",
    VLOOKUP($AA1359,Level!$A:$B,2,FALSE),
    ""
)</f>
        <v/>
      </c>
      <c r="AC1359" s="1">
        <f ca="1" xml:space="preserve">
IF($Y1359 = 5 + N("Presidente"),
    27000,
    IF($Y1359 = 6 + N("Vice-presidente"),
        23000,
        IF(OR($Y1359 = 8, $Y1359= 13, $Y1359 = 12) + N("Secretária bilíngue ou coordenador ou especialista"),
            8000,
            IF($Y1359 = 7 + N("Diretor"),
                15000,
                IF($Y1359 = 14 + N("Gerente"),
                    12000,
                    IF($Y1359 = 9 + N("Estagiário"),
                        705,
                        IF($Y1359 = 10 + N("Trainee"),
                            805,
                            IF($Y1359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IF($U1359 = 7,
  500,
  IF($U1359 = 8,
    1000,
    IF($U1359 = 9,
      1500,
      IF($U1359 = 10,
        2000,
        0
      )
    )
  )
)
+
N("Adicional no salário por área")
+
IF($W1359 = 14 + N("Tecnologia da Informação"),
  120,
  IF($W1359 = 16 + N("Vendas"),
    110,
    IF($W1359 = 15 + N("Jurídico"),
      100,
      IF(OR($W1359 = 8, $W1359 = 9, $W1359 = 11) + N("Recursos humanos ou comercial ou comunicação e marketing"),
        80,
        0
      )
    )
  )
)
+
N("Adicionando pegadinha")
+
IF(AND($W1359 = 16, $U1359 = 9, $Y1359 = 11, $AA1359 = 5) + N("Se for de vendas, com mestrado, analista sênior"),
  IF($R1359 = 5,
    100,
    0
  )
  +
  IF($N1359 = "M",
    200,
    0
  ),
  0
)</f>
        <v>1385</v>
      </c>
      <c r="AD13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$A1359  &amp; ", "   &amp;
$C1359  &amp; ", "   &amp;
$E1359  &amp; ", '"  &amp;
$J1359  &amp; "', '" &amp;
$N1359  &amp; "', "  &amp;
$R1359  &amp; ", '"  &amp;
TEXT($T1359,"dd/mm/aaaa")  &amp; "', "   &amp;
$U1359  &amp; ", "   &amp;
$W1359  &amp; ", "   &amp;
$Y1359  &amp; ", "   &amp;
IF($AA1359 &lt;&gt; "", $AA1359, "NULL")  &amp; ", "   &amp;
$AC1359  &amp; ");"</f>
        <v>INSERT INTO bi4all.fac_employees (id_company_fk, id_employee_pk, flg_active, employee_name, id_gender_fk, id_race_fk, birthday, id_schooling_fk, id_department_fk, id_role_fk, id_level_fk, salary) VALUES (6a51143286b03064a49cc2acbee63c09a0682d33, 1355, 1, 'Vitor Evangelista Pedrosa', 'M', 5, '08/12/1975', 7, 11, 10, NULL, 1385);</v>
      </c>
    </row>
    <row r="1360" spans="1:30" ht="14.25" customHeight="1" x14ac:dyDescent="0.2">
      <c r="A1360" s="7" t="str" cm="1">
        <f t="array" aca="1" ref="A1360" ca="1">INDEX(Company!$A:$A,RANDBETWEEN(5,COUNTA(Company!$A:$A) + 1),1)</f>
        <v>6a51143286b03064a49cc2acbee63c09a0682d33</v>
      </c>
      <c r="B1360" s="7" t="str">
        <f ca="1">VLOOKUP($A1360,Company!$A:$B,2,FALSE)</f>
        <v>ACME Corporation</v>
      </c>
      <c r="C1360" s="5">
        <f t="shared" si="147"/>
        <v>1356</v>
      </c>
      <c r="D1360" s="5" t="str" cm="1">
        <f t="array" ref="D1360">SHA1HASH($C1360)</f>
        <v>2b80090196fbbd61985ea7f2fc5c2f6aa4e1f134</v>
      </c>
      <c r="E1360" s="6">
        <v>1</v>
      </c>
      <c r="F1360" s="7">
        <f ca="1">IF($C1360 = 1 + N("Presidente"),
    127,
    IF($C1360 = 2 + N("Vice-Presidente"),
        72,
        IF($C1360 = 3 + N("Secretária bilíngue"),
            13,
            RANDBETWEEN(5,COUNT(Name!$A:$A) + 1)
        )
    )
)</f>
        <v>181</v>
      </c>
      <c r="G1360" s="7" t="str">
        <f ca="1">VLOOKUP($F1360,Name!$A:$B,2,FALSE)</f>
        <v>Isys</v>
      </c>
      <c r="H1360" s="7">
        <f ca="1" xml:space="preserve">
IF($C1360 = 1,
    0,
    RANDBETWEEN(5,COUNT('Last name'!$A:$A) + 1)
)</f>
        <v>168</v>
      </c>
      <c r="I1360" s="7" t="str">
        <f ca="1" xml:space="preserve">
IF($C1360 = 1 + N("Presidente"),
    "de Orléans e Bragança",
    VLOOKUP($H1360,'Last name'!$A:$B,2,FALSE) &amp; " " &amp; VLOOKUP(RANDBETWEEN(5,COUNT('Last name'!$A:$A) + 1),'Last name'!$A:$B,2,FALSE)
)</f>
        <v>Rossi Junqueira</v>
      </c>
      <c r="J1360" s="7" t="str">
        <f t="shared" ca="1" si="148"/>
        <v>Isys Rossi Junqueira</v>
      </c>
      <c r="K1360" s="7" t="str" cm="1">
        <f t="array" aca="1" ref="K1360" ca="1">SHA1HASH($J1360)</f>
        <v>e7dbcc2ccb831c6a581b4378a6de7c8f29a7414c</v>
      </c>
      <c r="L1360" s="7" cm="1">
        <f t="array" aca="1" ref="L1360" ca="1">INDEX(States!$A:$A,RANDBETWEEN(5,COUNTA(States!$A:$A) + 1),1)</f>
        <v>12</v>
      </c>
      <c r="M1360" s="7" t="str">
        <f ca="1">$L1360 &amp; "|" &amp; VLOOKUP($L1360,States!$A:$B,2,FALSE)</f>
        <v>12|16a2d6eb767d4fd003fae8cac60e0d85a9416ba8</v>
      </c>
      <c r="N1360" s="7" t="str">
        <f ca="1">VLOOKUP($F1360,Name!$A:$C,3,FALSE)</f>
        <v>F</v>
      </c>
      <c r="O1360" s="7" t="str">
        <f ca="1">VLOOKUP($N1360,Gender!$A:$B,2,FALSE)</f>
        <v>Female</v>
      </c>
      <c r="P1360" s="7" t="str" cm="1">
        <f t="array" aca="1" ref="P1360" ca="1">INDEX('Marital status'!$A:$A,RANDBETWEEN(5,COUNTA('Marital status'!$A:$A) + 1),1)</f>
        <v>ce0b1612aa711b78a720295d271a33894e2b72bf</v>
      </c>
      <c r="Q1360" s="7" t="str">
        <f ca="1">VLOOKUP($P1360,'Marital status'!$A:$B,2,FALSE)</f>
        <v>single</v>
      </c>
      <c r="R1360" s="7">
        <f t="shared" ca="1" si="149"/>
        <v>5</v>
      </c>
      <c r="S1360" s="7" t="e">
        <f ca="1">VLOOKUP($R1360,Race!$A:$B,2,FALSE)</f>
        <v>#N/A</v>
      </c>
      <c r="T1360" s="8">
        <f t="shared" ca="1" si="150"/>
        <v>30450</v>
      </c>
      <c r="U1360" s="6">
        <f t="shared" ca="1" si="151"/>
        <v>8</v>
      </c>
      <c r="V1360" s="8" t="str">
        <f ca="1">VLOOKUP($U1360,Education!$A:$B,2,FALSE)</f>
        <v>Graduate school</v>
      </c>
      <c r="W1360" s="7">
        <f ca="1" xml:space="preserve">
  IF(OR($Y1360 = 5, $Y1360 = 6, $Y1360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360" s="7" t="str">
        <f ca="1">VLOOKUP($W1360,Department!$A:$B,2,FALSE)</f>
        <v>Presidency</v>
      </c>
      <c r="Y1360" s="6">
        <f t="shared" ca="1" si="152"/>
        <v>11</v>
      </c>
      <c r="Z1360" s="7" t="str">
        <f ca="1">VLOOKUP($Y1360,Role!$A:$B,2,FALSE)</f>
        <v>Analyst</v>
      </c>
      <c r="AA1360" s="6">
        <f t="shared" ca="1" si="153"/>
        <v>7</v>
      </c>
      <c r="AB1360" s="7" t="str">
        <f ca="1" xml:space="preserve">
IF($AA1360 &lt;&gt; "",
    VLOOKUP($AA1360,Level!$A:$B,2,FALSE),
    ""
)</f>
        <v>Senior</v>
      </c>
      <c r="AC1360" s="1">
        <f ca="1" xml:space="preserve">
IF($Y1360 = 5 + N("Presidente"),
    27000,
    IF($Y1360 = 6 + N("Vice-presidente"),
        23000,
        IF(OR($Y1360 = 8, $Y1360= 13, $Y1360 = 12) + N("Secretária bilíngue ou coordenador ou especialista"),
            8000,
            IF($Y1360 = 7 + N("Diretor"),
                15000,
                IF($Y1360 = 14 + N("Gerente"),
                    12000,
                    IF($Y1360 = 9 + N("Estagiário"),
                        705,
                        IF($Y1360 = 10 + N("Trainee"),
                            805,
                            IF($Y1360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IF($U1360 = 7,
  500,
  IF($U1360 = 8,
    1000,
    IF($U1360 = 9,
      1500,
      IF($U1360 = 10,
        2000,
        0
      )
    )
  )
)
+
N("Adicional no salário por área")
+
IF($W1360 = 14 + N("Tecnologia da Informação"),
  120,
  IF($W1360 = 16 + N("Vendas"),
    110,
    IF($W1360 = 15 + N("Jurídico"),
      100,
      IF(OR($W1360 = 8, $W1360 = 9, $W1360 = 11) + N("Recursos humanos ou comercial ou comunicação e marketing"),
        80,
        0
      )
    )
  )
)
+
N("Adicionando pegadinha")
+
IF(AND($W1360 = 16, $U1360 = 9, $Y1360 = 11, $AA1360 = 5) + N("Se for de vendas, com mestrado, analista sênior"),
  IF($R1360 = 5,
    100,
    0
  )
  +
  IF($N1360 = "M",
    200,
    0
  ),
  0
)</f>
        <v>3000</v>
      </c>
      <c r="AD13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$A1360  &amp; ", "   &amp;
$C1360  &amp; ", "   &amp;
$E1360  &amp; ", '"  &amp;
$J1360  &amp; "', '" &amp;
$N1360  &amp; "', "  &amp;
$R1360  &amp; ", '"  &amp;
TEXT($T1360,"dd/mm/aaaa")  &amp; "', "   &amp;
$U1360  &amp; ", "   &amp;
$W1360  &amp; ", "   &amp;
$Y1360  &amp; ", "   &amp;
IF($AA1360 &lt;&gt; "", $AA1360, "NULL")  &amp; ", "   &amp;
$AC1360  &amp; ");"</f>
        <v>INSERT INTO bi4all.fac_employees (id_company_fk, id_employee_pk, flg_active, employee_name, id_gender_fk, id_race_fk, birthday, id_schooling_fk, id_department_fk, id_role_fk, id_level_fk, salary) VALUES (6a51143286b03064a49cc2acbee63c09a0682d33, 1356, 1, 'Isys Rossi Junqueira', 'F', 5, '14/05/1983', 8, 5, 11, 7, 3000);</v>
      </c>
    </row>
    <row r="1361" spans="1:30" ht="14.25" customHeight="1" x14ac:dyDescent="0.2">
      <c r="A1361" s="7" t="str" cm="1">
        <f t="array" aca="1" ref="A1361" ca="1">INDEX(Company!$A:$A,RANDBETWEEN(5,COUNTA(Company!$A:$A) + 1),1)</f>
        <v>6a51143286b03064a49cc2acbee63c09a0682d33</v>
      </c>
      <c r="B1361" s="7" t="str">
        <f ca="1">VLOOKUP($A1361,Company!$A:$B,2,FALSE)</f>
        <v>ACME Corporation</v>
      </c>
      <c r="C1361" s="5">
        <f t="shared" si="147"/>
        <v>1357</v>
      </c>
      <c r="D1361" s="5" t="str" cm="1">
        <f t="array" ref="D1361">SHA1HASH($C1361)</f>
        <v>69dd0d17085451edc7a356c689407429fc6cea46</v>
      </c>
      <c r="E1361" s="6">
        <v>1</v>
      </c>
      <c r="F1361" s="7">
        <f ca="1">IF($C1361 = 1 + N("Presidente"),
    127,
    IF($C1361 = 2 + N("Vice-Presidente"),
        72,
        IF($C1361 = 3 + N("Secretária bilíngue"),
            13,
            RANDBETWEEN(5,COUNT(Name!$A:$A) + 1)
        )
    )
)</f>
        <v>70</v>
      </c>
      <c r="G1361" s="7" t="str">
        <f ca="1">VLOOKUP($F1361,Name!$A:$B,2,FALSE)</f>
        <v>Bento</v>
      </c>
      <c r="H1361" s="7">
        <f ca="1" xml:space="preserve">
IF($C1361 = 1,
    0,
    RANDBETWEEN(5,COUNT('Last name'!$A:$A) + 1)
)</f>
        <v>10</v>
      </c>
      <c r="I1361" s="7" t="str">
        <f ca="1" xml:space="preserve">
IF($C1361 = 1 + N("Presidente"),
    "de Orléans e Bragança",
    VLOOKUP($H1361,'Last name'!$A:$B,2,FALSE) &amp; " " &amp; VLOOKUP(RANDBETWEEN(5,COUNT('Last name'!$A:$A) + 1),'Last name'!$A:$B,2,FALSE)
)</f>
        <v>Alencar Gonçalves</v>
      </c>
      <c r="J1361" s="7" t="str">
        <f t="shared" ca="1" si="148"/>
        <v>Bento Alencar Gonçalves</v>
      </c>
      <c r="K1361" s="7" t="str" cm="1">
        <f t="array" aca="1" ref="K1361" ca="1">SHA1HASH($J1361)</f>
        <v>e5b94cbbeb30cf111baeead053cbf4e23c6ac337</v>
      </c>
      <c r="L1361" s="7" cm="1">
        <f t="array" aca="1" ref="L1361" ca="1">INDEX(States!$A:$A,RANDBETWEEN(5,COUNTA(States!$A:$A) + 1),1)</f>
        <v>14</v>
      </c>
      <c r="M1361" s="7" t="str">
        <f ca="1">$L1361 &amp; "|" &amp; VLOOKUP($L1361,States!$A:$B,2,FALSE)</f>
        <v>14|9b9a260c6946192b7ea8dcfb1d39940b66fe4460</v>
      </c>
      <c r="N1361" s="7" t="str">
        <f ca="1">VLOOKUP($F1361,Name!$A:$C,3,FALSE)</f>
        <v>M</v>
      </c>
      <c r="O1361" s="7" t="str">
        <f ca="1">VLOOKUP($N1361,Gender!$A:$B,2,FALSE)</f>
        <v>Male</v>
      </c>
      <c r="P1361" s="7" t="str" cm="1">
        <f t="array" aca="1" ref="P1361" ca="1">INDEX('Marital status'!$A:$A,RANDBETWEEN(5,COUNTA('Marital status'!$A:$A) + 1),1)</f>
        <v>47051393f6bcbf99111ec5d70ba2ebbe11ebccae</v>
      </c>
      <c r="Q1361" s="7" t="str">
        <f ca="1">VLOOKUP($P1361,'Marital status'!$A:$B,2,FALSE)</f>
        <v xml:space="preserve"> Separated </v>
      </c>
      <c r="R1361" s="7">
        <f t="shared" ca="1" si="149"/>
        <v>5</v>
      </c>
      <c r="S1361" s="7" t="e">
        <f ca="1">VLOOKUP($R1361,Race!$A:$B,2,FALSE)</f>
        <v>#N/A</v>
      </c>
      <c r="T1361" s="8">
        <f t="shared" ca="1" si="150"/>
        <v>23867</v>
      </c>
      <c r="U1361" s="6">
        <f t="shared" ca="1" si="151"/>
        <v>7</v>
      </c>
      <c r="V1361" s="8" t="str">
        <f ca="1">VLOOKUP($U1361,Education!$A:$B,2,FALSE)</f>
        <v>Undergraduate degree</v>
      </c>
      <c r="W1361" s="7">
        <f ca="1" xml:space="preserve">
  IF(OR($Y1361 = 5, $Y1361 = 6, $Y1361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361" s="7" t="str">
        <f ca="1">VLOOKUP($W1361,Department!$A:$B,2,FALSE)</f>
        <v>Audit</v>
      </c>
      <c r="Y1361" s="6">
        <f t="shared" ca="1" si="152"/>
        <v>10</v>
      </c>
      <c r="Z1361" s="7" t="str">
        <f ca="1">VLOOKUP($Y1361,Role!$A:$B,2,FALSE)</f>
        <v>Trainee</v>
      </c>
      <c r="AA1361" s="6" t="str">
        <f t="shared" ca="1" si="153"/>
        <v/>
      </c>
      <c r="AB1361" s="7" t="str">
        <f ca="1" xml:space="preserve">
IF($AA1361 &lt;&gt; "",
    VLOOKUP($AA1361,Level!$A:$B,2,FALSE),
    ""
)</f>
        <v/>
      </c>
      <c r="AC1361" s="1">
        <f ca="1" xml:space="preserve">
IF($Y1361 = 5 + N("Presidente"),
    27000,
    IF($Y1361 = 6 + N("Vice-presidente"),
        23000,
        IF(OR($Y1361 = 8, $Y1361= 13, $Y1361 = 12) + N("Secretária bilíngue ou coordenador ou especialista"),
            8000,
            IF($Y1361 = 7 + N("Diretor"),
                15000,
                IF($Y1361 = 14 + N("Gerente"),
                    12000,
                    IF($Y1361 = 9 + N("Estagiário"),
                        705,
                        IF($Y1361 = 10 + N("Trainee"),
                            805,
                            IF($Y1361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IF($U1361 = 7,
  500,
  IF($U1361 = 8,
    1000,
    IF($U1361 = 9,
      1500,
      IF($U1361 = 10,
        2000,
        0
      )
    )
  )
)
+
N("Adicional no salário por área")
+
IF($W1361 = 14 + N("Tecnologia da Informação"),
  120,
  IF($W1361 = 16 + N("Vendas"),
    110,
    IF($W1361 = 15 + N("Jurídico"),
      100,
      IF(OR($W1361 = 8, $W1361 = 9, $W1361 = 11) + N("Recursos humanos ou comercial ou comunicação e marketing"),
        80,
        0
      )
    )
  )
)
+
N("Adicionando pegadinha")
+
IF(AND($W1361 = 16, $U1361 = 9, $Y1361 = 11, $AA1361 = 5) + N("Se for de vendas, com mestrado, analista sênior"),
  IF($R1361 = 5,
    100,
    0
  )
  +
  IF($N1361 = "M",
    200,
    0
  ),
  0
)</f>
        <v>1305</v>
      </c>
      <c r="AD13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$A1361  &amp; ", "   &amp;
$C1361  &amp; ", "   &amp;
$E1361  &amp; ", '"  &amp;
$J1361  &amp; "', '" &amp;
$N1361  &amp; "', "  &amp;
$R1361  &amp; ", '"  &amp;
TEXT($T1361,"dd/mm/aaaa")  &amp; "', "   &amp;
$U1361  &amp; ", "   &amp;
$W1361  &amp; ", "   &amp;
$Y1361  &amp; ", "   &amp;
IF($AA1361 &lt;&gt; "", $AA1361, "NULL")  &amp; ", "   &amp;
$AC1361  &amp; ");"</f>
        <v>INSERT INTO bi4all.fac_employees (id_company_fk, id_employee_pk, flg_active, employee_name, id_gender_fk, id_race_fk, birthday, id_schooling_fk, id_department_fk, id_role_fk, id_level_fk, salary) VALUES (6a51143286b03064a49cc2acbee63c09a0682d33, 1357, 1, 'Bento Alencar Gonçalves', 'M', 5, '05/05/1965', 7, 13, 10, NULL, 1305);</v>
      </c>
    </row>
    <row r="1362" spans="1:30" ht="14.25" customHeight="1" x14ac:dyDescent="0.2">
      <c r="A1362" s="7" t="str" cm="1">
        <f t="array" aca="1" ref="A1362" ca="1">INDEX(Company!$A:$A,RANDBETWEEN(5,COUNTA(Company!$A:$A) + 1),1)</f>
        <v>6a51143286b03064a49cc2acbee63c09a0682d33</v>
      </c>
      <c r="B1362" s="7" t="str">
        <f ca="1">VLOOKUP($A1362,Company!$A:$B,2,FALSE)</f>
        <v>ACME Corporation</v>
      </c>
      <c r="C1362" s="5">
        <f t="shared" si="147"/>
        <v>1358</v>
      </c>
      <c r="D1362" s="5" t="str" cm="1">
        <f t="array" ref="D1362">SHA1HASH($C1362)</f>
        <v>c28dc1fe18f79267567f68702332aceb8a847953</v>
      </c>
      <c r="E1362" s="6">
        <v>1</v>
      </c>
      <c r="F1362" s="7">
        <f ca="1">IF($C1362 = 1 + N("Presidente"),
    127,
    IF($C1362 = 2 + N("Vice-Presidente"),
        72,
        IF($C1362 = 3 + N("Secretária bilíngue"),
            13,
            RANDBETWEEN(5,COUNT(Name!$A:$A) + 1)
        )
    )
)</f>
        <v>346</v>
      </c>
      <c r="G1362" s="7" t="str">
        <f ca="1">VLOOKUP($F1362,Name!$A:$B,2,FALSE)</f>
        <v>Tomas</v>
      </c>
      <c r="H1362" s="7">
        <f ca="1" xml:space="preserve">
IF($C1362 = 1,
    0,
    RANDBETWEEN(5,COUNT('Last name'!$A:$A) + 1)
)</f>
        <v>109</v>
      </c>
      <c r="I1362" s="7" t="str">
        <f ca="1" xml:space="preserve">
IF($C1362 = 1 + N("Presidente"),
    "de Orléans e Bragança",
    VLOOKUP($H1362,'Last name'!$A:$B,2,FALSE) &amp; " " &amp; VLOOKUP(RANDBETWEEN(5,COUNT('Last name'!$A:$A) + 1),'Last name'!$A:$B,2,FALSE)
)</f>
        <v>Lima Cardoso</v>
      </c>
      <c r="J1362" s="7" t="str">
        <f t="shared" ca="1" si="148"/>
        <v>Tomas Lima Cardoso</v>
      </c>
      <c r="K1362" s="7" t="str" cm="1">
        <f t="array" aca="1" ref="K1362" ca="1">SHA1HASH($J1362)</f>
        <v>eb3d7664b742e7f0bd47d57a03d8eedb453bc2bc</v>
      </c>
      <c r="L1362" s="7" cm="1">
        <f t="array" aca="1" ref="L1362" ca="1">INDEX(States!$A:$A,RANDBETWEEN(5,COUNTA(States!$A:$A) + 1),1)</f>
        <v>20</v>
      </c>
      <c r="M1362" s="7" t="str">
        <f ca="1">$L1362 &amp; "|" &amp; VLOOKUP($L1362,States!$A:$B,2,FALSE)</f>
        <v>20|c7ee6b7966c56a7149c5002263ee025341a1072b</v>
      </c>
      <c r="N1362" s="7" t="str">
        <f ca="1">VLOOKUP($F1362,Name!$A:$C,3,FALSE)</f>
        <v>M</v>
      </c>
      <c r="O1362" s="7" t="str">
        <f ca="1">VLOOKUP($N1362,Gender!$A:$B,2,FALSE)</f>
        <v>Male</v>
      </c>
      <c r="P1362" s="7" t="str" cm="1">
        <f t="array" aca="1" ref="P1362" ca="1">INDEX('Marital status'!$A:$A,RANDBETWEEN(5,COUNTA('Marital status'!$A:$A) + 1),1)</f>
        <v>ce0b1612aa711b78a720295d271a33894e2b72bf</v>
      </c>
      <c r="Q1362" s="7" t="str">
        <f ca="1">VLOOKUP($P1362,'Marital status'!$A:$B,2,FALSE)</f>
        <v>single</v>
      </c>
      <c r="R1362" s="7">
        <f t="shared" ca="1" si="149"/>
        <v>5</v>
      </c>
      <c r="S1362" s="7" t="e">
        <f ca="1">VLOOKUP($R1362,Race!$A:$B,2,FALSE)</f>
        <v>#N/A</v>
      </c>
      <c r="T1362" s="8">
        <f t="shared" ca="1" si="150"/>
        <v>31936</v>
      </c>
      <c r="U1362" s="6">
        <f t="shared" ca="1" si="151"/>
        <v>8</v>
      </c>
      <c r="V1362" s="8" t="str">
        <f ca="1">VLOOKUP($U1362,Education!$A:$B,2,FALSE)</f>
        <v>Graduate school</v>
      </c>
      <c r="W1362" s="7">
        <f ca="1" xml:space="preserve">
  IF(OR($Y1362 = 5, $Y1362 = 6, $Y1362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362" s="7" t="str">
        <f ca="1">VLOOKUP($W1362,Department!$A:$B,2,FALSE)</f>
        <v>Finance</v>
      </c>
      <c r="Y1362" s="6">
        <f t="shared" ca="1" si="152"/>
        <v>11</v>
      </c>
      <c r="Z1362" s="7" t="str">
        <f ca="1">VLOOKUP($Y1362,Role!$A:$B,2,FALSE)</f>
        <v>Analyst</v>
      </c>
      <c r="AA1362" s="6">
        <f t="shared" ca="1" si="153"/>
        <v>5</v>
      </c>
      <c r="AB1362" s="7" t="str">
        <f ca="1" xml:space="preserve">
IF($AA1362 &lt;&gt; "",
    VLOOKUP($AA1362,Level!$A:$B,2,FALSE),
    ""
)</f>
        <v>Junior</v>
      </c>
      <c r="AC1362" s="1">
        <f ca="1" xml:space="preserve">
IF($Y1362 = 5 + N("Presidente"),
    27000,
    IF($Y1362 = 6 + N("Vice-presidente"),
        23000,
        IF(OR($Y1362 = 8, $Y1362= 13, $Y1362 = 12) + N("Secretária bilíngue ou coordenador ou especialista"),
            8000,
            IF($Y1362 = 7 + N("Diretor"),
                15000,
                IF($Y1362 = 14 + N("Gerente"),
                    12000,
                    IF($Y1362 = 9 + N("Estagiário"),
                        705,
                        IF($Y1362 = 10 + N("Trainee"),
                            805,
                            IF($Y1362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IF($U1362 = 7,
  500,
  IF($U1362 = 8,
    1000,
    IF($U1362 = 9,
      1500,
      IF($U1362 = 10,
        2000,
        0
      )
    )
  )
)
+
N("Adicional no salário por área")
+
IF($W1362 = 14 + N("Tecnologia da Informação"),
  120,
  IF($W1362 = 16 + N("Vendas"),
    110,
    IF($W1362 = 15 + N("Jurídico"),
      100,
      IF(OR($W1362 = 8, $W1362 = 9, $W1362 = 11) + N("Recursos humanos ou comercial ou comunicação e marketing"),
        80,
        0
      )
    )
  )
)
+
N("Adicionando pegadinha")
+
IF(AND($W1362 = 16, $U1362 = 9, $Y1362 = 11, $AA1362 = 5) + N("Se for de vendas, com mestrado, analista sênior"),
  IF($R1362 = 5,
    100,
    0
  )
  +
  IF($N1362 = "M",
    200,
    0
  ),
  0
)</f>
        <v>3000</v>
      </c>
      <c r="AD13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$A1362  &amp; ", "   &amp;
$C1362  &amp; ", "   &amp;
$E1362  &amp; ", '"  &amp;
$J1362  &amp; "', '" &amp;
$N1362  &amp; "', "  &amp;
$R1362  &amp; ", '"  &amp;
TEXT($T1362,"dd/mm/aaaa")  &amp; "', "   &amp;
$U1362  &amp; ", "   &amp;
$W1362  &amp; ", "   &amp;
$Y1362  &amp; ", "   &amp;
IF($AA1362 &lt;&gt; "", $AA1362, "NULL")  &amp; ", "   &amp;
$AC1362  &amp; ");"</f>
        <v>INSERT INTO bi4all.fac_employees (id_company_fk, id_employee_pk, flg_active, employee_name, id_gender_fk, id_race_fk, birthday, id_schooling_fk, id_department_fk, id_role_fk, id_level_fk, salary) VALUES (6a51143286b03064a49cc2acbee63c09a0682d33, 1358, 1, 'Tomas Lima Cardoso', 'M', 5, '08/06/1987', 8, 7, 11, 5, 3000);</v>
      </c>
    </row>
    <row r="1363" spans="1:30" ht="14.25" customHeight="1" x14ac:dyDescent="0.2">
      <c r="A1363" s="7" t="str" cm="1">
        <f t="array" aca="1" ref="A1363" ca="1">INDEX(Company!$A:$A,RANDBETWEEN(5,COUNTA(Company!$A:$A) + 1),1)</f>
        <v>6a51143286b03064a49cc2acbee63c09a0682d33</v>
      </c>
      <c r="B1363" s="7" t="str">
        <f ca="1">VLOOKUP($A1363,Company!$A:$B,2,FALSE)</f>
        <v>ACME Corporation</v>
      </c>
      <c r="C1363" s="5">
        <f t="shared" si="147"/>
        <v>1359</v>
      </c>
      <c r="D1363" s="5" t="str" cm="1">
        <f t="array" ref="D1363">SHA1HASH($C1363)</f>
        <v>cccfd063b99f899232d571d89d3f832308c0d0bc</v>
      </c>
      <c r="E1363" s="6">
        <v>1</v>
      </c>
      <c r="F1363" s="7">
        <f ca="1">IF($C1363 = 1 + N("Presidente"),
    127,
    IF($C1363 = 2 + N("Vice-Presidente"),
        72,
        IF($C1363 = 3 + N("Secretária bilíngue"),
            13,
            RANDBETWEEN(5,COUNT(Name!$A:$A) + 1)
        )
    )
)</f>
        <v>176</v>
      </c>
      <c r="G1363" s="7" t="str">
        <f ca="1">VLOOKUP($F1363,Name!$A:$B,2,FALSE)</f>
        <v>Isabelle</v>
      </c>
      <c r="H1363" s="7">
        <f ca="1" xml:space="preserve">
IF($C1363 = 1,
    0,
    RANDBETWEEN(5,COUNT('Last name'!$A:$A) + 1)
)</f>
        <v>118</v>
      </c>
      <c r="I1363" s="7" t="str">
        <f ca="1" xml:space="preserve">
IF($C1363 = 1 + N("Presidente"),
    "de Orléans e Bragança",
    VLOOKUP($H1363,'Last name'!$A:$B,2,FALSE) &amp; " " &amp; VLOOKUP(RANDBETWEEN(5,COUNT('Last name'!$A:$A) + 1),'Last name'!$A:$B,2,FALSE)
)</f>
        <v>Mariani Gouveia</v>
      </c>
      <c r="J1363" s="7" t="str">
        <f t="shared" ca="1" si="148"/>
        <v>Isabelle Mariani Gouveia</v>
      </c>
      <c r="K1363" s="7" t="str" cm="1">
        <f t="array" aca="1" ref="K1363" ca="1">SHA1HASH($J1363)</f>
        <v>2ab8341a9b46196b4ad25020e100f317843c1b0a</v>
      </c>
      <c r="L1363" s="7" cm="1">
        <f t="array" aca="1" ref="L1363" ca="1">INDEX(States!$A:$A,RANDBETWEEN(5,COUNTA(States!$A:$A) + 1),1)</f>
        <v>6</v>
      </c>
      <c r="M1363" s="7" t="str">
        <f ca="1">$L1363 &amp; "|" &amp; VLOOKUP($L1363,States!$A:$B,2,FALSE)</f>
        <v>6|990f6b5f2170b43d022d539b1260b5f1af889998</v>
      </c>
      <c r="N1363" s="7" t="str">
        <f ca="1">VLOOKUP($F1363,Name!$A:$C,3,FALSE)</f>
        <v>F</v>
      </c>
      <c r="O1363" s="7" t="str">
        <f ca="1">VLOOKUP($N1363,Gender!$A:$B,2,FALSE)</f>
        <v>Female</v>
      </c>
      <c r="P1363" s="7" t="str" cm="1">
        <f t="array" aca="1" ref="P1363" ca="1">INDEX('Marital status'!$A:$A,RANDBETWEEN(5,COUNTA('Marital status'!$A:$A) + 1),1)</f>
        <v>459031b19ec5bbd3b3dbc0a9dcf2cb6e6c6f7848</v>
      </c>
      <c r="Q1363" s="7" t="str">
        <f ca="1">VLOOKUP($P1363,'Marital status'!$A:$B,2,FALSE)</f>
        <v xml:space="preserve">Widowed </v>
      </c>
      <c r="R1363" s="7">
        <f t="shared" ca="1" si="149"/>
        <v>5</v>
      </c>
      <c r="S1363" s="7" t="e">
        <f ca="1">VLOOKUP($R1363,Race!$A:$B,2,FALSE)</f>
        <v>#N/A</v>
      </c>
      <c r="T1363" s="8">
        <f t="shared" ca="1" si="150"/>
        <v>18830</v>
      </c>
      <c r="U1363" s="6">
        <f t="shared" ca="1" si="151"/>
        <v>7</v>
      </c>
      <c r="V1363" s="8" t="str">
        <f ca="1">VLOOKUP($U1363,Education!$A:$B,2,FALSE)</f>
        <v>Undergraduate degree</v>
      </c>
      <c r="W1363" s="7">
        <f ca="1" xml:space="preserve">
  IF(OR($Y1363 = 5, $Y1363 = 6, $Y1363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363" s="7" t="str">
        <f ca="1">VLOOKUP($W1363,Department!$A:$B,2,FALSE)</f>
        <v>Audit</v>
      </c>
      <c r="Y1363" s="6">
        <f t="shared" ca="1" si="152"/>
        <v>10</v>
      </c>
      <c r="Z1363" s="7" t="str">
        <f ca="1">VLOOKUP($Y1363,Role!$A:$B,2,FALSE)</f>
        <v>Trainee</v>
      </c>
      <c r="AA1363" s="6" t="str">
        <f t="shared" ca="1" si="153"/>
        <v/>
      </c>
      <c r="AB1363" s="7" t="str">
        <f ca="1" xml:space="preserve">
IF($AA1363 &lt;&gt; "",
    VLOOKUP($AA1363,Level!$A:$B,2,FALSE),
    ""
)</f>
        <v/>
      </c>
      <c r="AC1363" s="1">
        <f ca="1" xml:space="preserve">
IF($Y1363 = 5 + N("Presidente"),
    27000,
    IF($Y1363 = 6 + N("Vice-presidente"),
        23000,
        IF(OR($Y1363 = 8, $Y1363= 13, $Y1363 = 12) + N("Secretária bilíngue ou coordenador ou especialista"),
            8000,
            IF($Y1363 = 7 + N("Diretor"),
                15000,
                IF($Y1363 = 14 + N("Gerente"),
                    12000,
                    IF($Y1363 = 9 + N("Estagiário"),
                        705,
                        IF($Y1363 = 10 + N("Trainee"),
                            805,
                            IF($Y1363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IF($U1363 = 7,
  500,
  IF($U1363 = 8,
    1000,
    IF($U1363 = 9,
      1500,
      IF($U1363 = 10,
        2000,
        0
      )
    )
  )
)
+
N("Adicional no salário por área")
+
IF($W1363 = 14 + N("Tecnologia da Informação"),
  120,
  IF($W1363 = 16 + N("Vendas"),
    110,
    IF($W1363 = 15 + N("Jurídico"),
      100,
      IF(OR($W1363 = 8, $W1363 = 9, $W1363 = 11) + N("Recursos humanos ou comercial ou comunicação e marketing"),
        80,
        0
      )
    )
  )
)
+
N("Adicionando pegadinha")
+
IF(AND($W1363 = 16, $U1363 = 9, $Y1363 = 11, $AA1363 = 5) + N("Se for de vendas, com mestrado, analista sênior"),
  IF($R1363 = 5,
    100,
    0
  )
  +
  IF($N1363 = "M",
    200,
    0
  ),
  0
)</f>
        <v>1305</v>
      </c>
      <c r="AD13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$A1363  &amp; ", "   &amp;
$C1363  &amp; ", "   &amp;
$E1363  &amp; ", '"  &amp;
$J1363  &amp; "', '" &amp;
$N1363  &amp; "', "  &amp;
$R1363  &amp; ", '"  &amp;
TEXT($T1363,"dd/mm/aaaa")  &amp; "', "   &amp;
$U1363  &amp; ", "   &amp;
$W1363  &amp; ", "   &amp;
$Y1363  &amp; ", "   &amp;
IF($AA1363 &lt;&gt; "", $AA1363, "NULL")  &amp; ", "   &amp;
$AC1363  &amp; ");"</f>
        <v>INSERT INTO bi4all.fac_employees (id_company_fk, id_employee_pk, flg_active, employee_name, id_gender_fk, id_race_fk, birthday, id_schooling_fk, id_department_fk, id_role_fk, id_level_fk, salary) VALUES (6a51143286b03064a49cc2acbee63c09a0682d33, 1359, 1, 'Isabelle Mariani Gouveia', 'F', 5, '21/07/1951', 7, 13, 10, NULL, 1305);</v>
      </c>
    </row>
    <row r="1364" spans="1:30" ht="14.25" customHeight="1" x14ac:dyDescent="0.2">
      <c r="A1364" s="7" t="str" cm="1">
        <f t="array" aca="1" ref="A1364" ca="1">INDEX(Company!$A:$A,RANDBETWEEN(5,COUNTA(Company!$A:$A) + 1),1)</f>
        <v>6a51143286b03064a49cc2acbee63c09a0682d33</v>
      </c>
      <c r="B1364" s="7" t="str">
        <f ca="1">VLOOKUP($A1364,Company!$A:$B,2,FALSE)</f>
        <v>ACME Corporation</v>
      </c>
      <c r="C1364" s="5">
        <f t="shared" si="147"/>
        <v>1360</v>
      </c>
      <c r="D1364" s="5" t="str" cm="1">
        <f t="array" ref="D1364">SHA1HASH($C1364)</f>
        <v>87277d4685e66d0f85b9a13ed48c9253d5bc8fb0</v>
      </c>
      <c r="E1364" s="6">
        <v>1</v>
      </c>
      <c r="F1364" s="7">
        <f ca="1">IF($C1364 = 1 + N("Presidente"),
    127,
    IF($C1364 = 2 + N("Vice-Presidente"),
        72,
        IF($C1364 = 3 + N("Secretária bilíngue"),
            13,
            RANDBETWEEN(5,COUNT(Name!$A:$A) + 1)
        )
    )
)</f>
        <v>119</v>
      </c>
      <c r="G1364" s="7" t="str">
        <f ca="1">VLOOKUP($F1364,Name!$A:$B,2,FALSE)</f>
        <v>Elisa</v>
      </c>
      <c r="H1364" s="7">
        <f ca="1" xml:space="preserve">
IF($C1364 = 1,
    0,
    RANDBETWEEN(5,COUNT('Last name'!$A:$A) + 1)
)</f>
        <v>158</v>
      </c>
      <c r="I1364" s="7" t="str">
        <f ca="1" xml:space="preserve">
IF($C1364 = 1 + N("Presidente"),
    "de Orléans e Bragança",
    VLOOKUP($H1364,'Last name'!$A:$B,2,FALSE) &amp; " " &amp; VLOOKUP(RANDBETWEEN(5,COUNT('Last name'!$A:$A) + 1),'Last name'!$A:$B,2,FALSE)
)</f>
        <v>Rangel Barbieri</v>
      </c>
      <c r="J1364" s="7" t="str">
        <f t="shared" ca="1" si="148"/>
        <v>Elisa Rangel Barbieri</v>
      </c>
      <c r="K1364" s="7" t="str" cm="1">
        <f t="array" aca="1" ref="K1364" ca="1">SHA1HASH($J1364)</f>
        <v>c69134d89b6f726e54d737fbf0d92822beeac15e</v>
      </c>
      <c r="L1364" s="7" cm="1">
        <f t="array" aca="1" ref="L1364" ca="1">INDEX(States!$A:$A,RANDBETWEEN(5,COUNTA(States!$A:$A) + 1),1)</f>
        <v>24</v>
      </c>
      <c r="M1364" s="7" t="str">
        <f ca="1">$L1364 &amp; "|" &amp; VLOOKUP($L1364,States!$A:$B,2,FALSE)</f>
        <v>24|4e344e218f5d3cb3700b5fb228401547cb97b31c</v>
      </c>
      <c r="N1364" s="7" t="str">
        <f ca="1">VLOOKUP($F1364,Name!$A:$C,3,FALSE)</f>
        <v>F</v>
      </c>
      <c r="O1364" s="7" t="str">
        <f ca="1">VLOOKUP($N1364,Gender!$A:$B,2,FALSE)</f>
        <v>Female</v>
      </c>
      <c r="P1364" s="7" t="str" cm="1">
        <f t="array" aca="1" ref="P1364" ca="1">INDEX('Marital status'!$A:$A,RANDBETWEEN(5,COUNTA('Marital status'!$A:$A) + 1),1)</f>
        <v>459031b19ec5bbd3b3dbc0a9dcf2cb6e6c6f7848</v>
      </c>
      <c r="Q1364" s="7" t="str">
        <f ca="1">VLOOKUP($P1364,'Marital status'!$A:$B,2,FALSE)</f>
        <v xml:space="preserve">Widowed </v>
      </c>
      <c r="R1364" s="7">
        <f t="shared" ca="1" si="149"/>
        <v>7</v>
      </c>
      <c r="S1364" s="7" t="e">
        <f ca="1">VLOOKUP($R1364,Race!$A:$B,2,FALSE)</f>
        <v>#N/A</v>
      </c>
      <c r="T1364" s="8">
        <f t="shared" ca="1" si="150"/>
        <v>24827</v>
      </c>
      <c r="U1364" s="6">
        <f t="shared" ca="1" si="151"/>
        <v>8</v>
      </c>
      <c r="V1364" s="8" t="str">
        <f ca="1">VLOOKUP($U1364,Education!$A:$B,2,FALSE)</f>
        <v>Graduate school</v>
      </c>
      <c r="W1364" s="7">
        <f ca="1" xml:space="preserve">
  IF(OR($Y1364 = 5, $Y1364 = 6, $Y1364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364" s="7" t="str">
        <f ca="1">VLOOKUP($W1364,Department!$A:$B,2,FALSE)</f>
        <v>Audit</v>
      </c>
      <c r="Y1364" s="6">
        <f t="shared" ca="1" si="152"/>
        <v>11</v>
      </c>
      <c r="Z1364" s="7" t="str">
        <f ca="1">VLOOKUP($Y1364,Role!$A:$B,2,FALSE)</f>
        <v>Analyst</v>
      </c>
      <c r="AA1364" s="6">
        <f t="shared" ca="1" si="153"/>
        <v>7</v>
      </c>
      <c r="AB1364" s="7" t="str">
        <f ca="1" xml:space="preserve">
IF($AA1364 &lt;&gt; "",
    VLOOKUP($AA1364,Level!$A:$B,2,FALSE),
    ""
)</f>
        <v>Senior</v>
      </c>
      <c r="AC1364" s="1">
        <f ca="1" xml:space="preserve">
IF($Y1364 = 5 + N("Presidente"),
    27000,
    IF($Y1364 = 6 + N("Vice-presidente"),
        23000,
        IF(OR($Y1364 = 8, $Y1364= 13, $Y1364 = 12) + N("Secretária bilíngue ou coordenador ou especialista"),
            8000,
            IF($Y1364 = 7 + N("Diretor"),
                15000,
                IF($Y1364 = 14 + N("Gerente"),
                    12000,
                    IF($Y1364 = 9 + N("Estagiário"),
                        705,
                        IF($Y1364 = 10 + N("Trainee"),
                            805,
                            IF($Y1364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IF($U1364 = 7,
  500,
  IF($U1364 = 8,
    1000,
    IF($U1364 = 9,
      1500,
      IF($U1364 = 10,
        2000,
        0
      )
    )
  )
)
+
N("Adicional no salário por área")
+
IF($W1364 = 14 + N("Tecnologia da Informação"),
  120,
  IF($W1364 = 16 + N("Vendas"),
    110,
    IF($W1364 = 15 + N("Jurídico"),
      100,
      IF(OR($W1364 = 8, $W1364 = 9, $W1364 = 11) + N("Recursos humanos ou comercial ou comunicação e marketing"),
        80,
        0
      )
    )
  )
)
+
N("Adicionando pegadinha")
+
IF(AND($W1364 = 16, $U1364 = 9, $Y1364 = 11, $AA1364 = 5) + N("Se for de vendas, com mestrado, analista sênior"),
  IF($R1364 = 5,
    100,
    0
  )
  +
  IF($N1364 = "M",
    200,
    0
  ),
  0
)</f>
        <v>3000</v>
      </c>
      <c r="AD13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$A1364  &amp; ", "   &amp;
$C1364  &amp; ", "   &amp;
$E1364  &amp; ", '"  &amp;
$J1364  &amp; "', '" &amp;
$N1364  &amp; "', "  &amp;
$R1364  &amp; ", '"  &amp;
TEXT($T1364,"dd/mm/aaaa")  &amp; "', "   &amp;
$U1364  &amp; ", "   &amp;
$W1364  &amp; ", "   &amp;
$Y1364  &amp; ", "   &amp;
IF($AA1364 &lt;&gt; "", $AA1364, "NULL")  &amp; ", "   &amp;
$AC1364  &amp; ");"</f>
        <v>INSERT INTO bi4all.fac_employees (id_company_fk, id_employee_pk, flg_active, employee_name, id_gender_fk, id_race_fk, birthday, id_schooling_fk, id_department_fk, id_role_fk, id_level_fk, salary) VALUES (6a51143286b03064a49cc2acbee63c09a0682d33, 1360, 1, 'Elisa Rangel Barbieri', 'F', 7, '21/12/1967', 8, 13, 11, 7, 3000);</v>
      </c>
    </row>
    <row r="1365" spans="1:30" ht="14.25" customHeight="1" x14ac:dyDescent="0.2">
      <c r="A1365" s="7" t="str" cm="1">
        <f t="array" aca="1" ref="A1365" ca="1">INDEX(Company!$A:$A,RANDBETWEEN(5,COUNTA(Company!$A:$A) + 1),1)</f>
        <v>6a51143286b03064a49cc2acbee63c09a0682d33</v>
      </c>
      <c r="B1365" s="7" t="str">
        <f ca="1">VLOOKUP($A1365,Company!$A:$B,2,FALSE)</f>
        <v>ACME Corporation</v>
      </c>
      <c r="C1365" s="5">
        <f t="shared" si="147"/>
        <v>1361</v>
      </c>
      <c r="D1365" s="5" t="str" cm="1">
        <f t="array" ref="D1365">SHA1HASH($C1365)</f>
        <v>2b8c5c3d26a90dd3ae49b5001f6c2d3139bb6fc8</v>
      </c>
      <c r="E1365" s="6">
        <v>1</v>
      </c>
      <c r="F1365" s="7">
        <f ca="1">IF($C1365 = 1 + N("Presidente"),
    127,
    IF($C1365 = 2 + N("Vice-Presidente"),
        72,
        IF($C1365 = 3 + N("Secretária bilíngue"),
            13,
            RANDBETWEEN(5,COUNT(Name!$A:$A) + 1)
        )
    )
)</f>
        <v>30</v>
      </c>
      <c r="G1365" s="7" t="str">
        <f ca="1">VLOOKUP($F1365,Name!$A:$B,2,FALSE)</f>
        <v>Ana Clara</v>
      </c>
      <c r="H1365" s="7">
        <f ca="1" xml:space="preserve">
IF($C1365 = 1,
    0,
    RANDBETWEEN(5,COUNT('Last name'!$A:$A) + 1)
)</f>
        <v>101</v>
      </c>
      <c r="I1365" s="7" t="str">
        <f ca="1" xml:space="preserve">
IF($C1365 = 1 + N("Presidente"),
    "de Orléans e Bragança",
    VLOOKUP($H1365,'Last name'!$A:$B,2,FALSE) &amp; " " &amp; VLOOKUP(RANDBETWEEN(5,COUNT('Last name'!$A:$A) + 1),'Last name'!$A:$B,2,FALSE)
)</f>
        <v>Gouveia Monteiro</v>
      </c>
      <c r="J1365" s="7" t="str">
        <f t="shared" ca="1" si="148"/>
        <v>Ana Clara Gouveia Monteiro</v>
      </c>
      <c r="K1365" s="7" t="str" cm="1">
        <f t="array" aca="1" ref="K1365" ca="1">SHA1HASH($J1365)</f>
        <v>e005258f49610d7299e0dd6efedbfeae5dc5b1f9</v>
      </c>
      <c r="L1365" s="7" cm="1">
        <f t="array" aca="1" ref="L1365" ca="1">INDEX(States!$A:$A,RANDBETWEEN(5,COUNTA(States!$A:$A) + 1),1)</f>
        <v>17</v>
      </c>
      <c r="M1365" s="7" t="str">
        <f ca="1">$L1365 &amp; "|" &amp; VLOOKUP($L1365,States!$A:$B,2,FALSE)</f>
        <v>17|1a8e69bd071c473b31bfb6b123d956580475386e</v>
      </c>
      <c r="N1365" s="7" t="str">
        <f ca="1">VLOOKUP($F1365,Name!$A:$C,3,FALSE)</f>
        <v>F</v>
      </c>
      <c r="O1365" s="7" t="str">
        <f ca="1">VLOOKUP($N1365,Gender!$A:$B,2,FALSE)</f>
        <v>Female</v>
      </c>
      <c r="P1365" s="7" t="str" cm="1">
        <f t="array" aca="1" ref="P1365" ca="1">INDEX('Marital status'!$A:$A,RANDBETWEEN(5,COUNTA('Marital status'!$A:$A) + 1),1)</f>
        <v>ce0b1612aa711b78a720295d271a33894e2b72bf</v>
      </c>
      <c r="Q1365" s="7" t="str">
        <f ca="1">VLOOKUP($P1365,'Marital status'!$A:$B,2,FALSE)</f>
        <v>single</v>
      </c>
      <c r="R1365" s="7">
        <f t="shared" ca="1" si="149"/>
        <v>6</v>
      </c>
      <c r="S1365" s="7" t="e">
        <f ca="1">VLOOKUP($R1365,Race!$A:$B,2,FALSE)</f>
        <v>#N/A</v>
      </c>
      <c r="T1365" s="8">
        <f t="shared" ca="1" si="150"/>
        <v>24185</v>
      </c>
      <c r="U1365" s="6">
        <f t="shared" ca="1" si="151"/>
        <v>7</v>
      </c>
      <c r="V1365" s="8" t="str">
        <f ca="1">VLOOKUP($U1365,Education!$A:$B,2,FALSE)</f>
        <v>Undergraduate degree</v>
      </c>
      <c r="W1365" s="7">
        <f ca="1" xml:space="preserve">
  IF(OR($Y1365 = 5, $Y1365 = 6, $Y1365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65" s="7" t="str">
        <f ca="1">VLOOKUP($W1365,Department!$A:$B,2,FALSE)</f>
        <v>Operations</v>
      </c>
      <c r="Y1365" s="6">
        <f t="shared" ca="1" si="152"/>
        <v>10</v>
      </c>
      <c r="Z1365" s="7" t="str">
        <f ca="1">VLOOKUP($Y1365,Role!$A:$B,2,FALSE)</f>
        <v>Trainee</v>
      </c>
      <c r="AA1365" s="6" t="str">
        <f t="shared" ca="1" si="153"/>
        <v/>
      </c>
      <c r="AB1365" s="7" t="str">
        <f ca="1" xml:space="preserve">
IF($AA1365 &lt;&gt; "",
    VLOOKUP($AA1365,Level!$A:$B,2,FALSE),
    ""
)</f>
        <v/>
      </c>
      <c r="AC1365" s="1">
        <f ca="1" xml:space="preserve">
IF($Y1365 = 5 + N("Presidente"),
    27000,
    IF($Y1365 = 6 + N("Vice-presidente"),
        23000,
        IF(OR($Y1365 = 8, $Y1365= 13, $Y1365 = 12) + N("Secretária bilíngue ou coordenador ou especialista"),
            8000,
            IF($Y1365 = 7 + N("Diretor"),
                15000,
                IF($Y1365 = 14 + N("Gerente"),
                    12000,
                    IF($Y1365 = 9 + N("Estagiário"),
                        705,
                        IF($Y1365 = 10 + N("Trainee"),
                            805,
                            IF($Y1365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IF($U1365 = 7,
  500,
  IF($U1365 = 8,
    1000,
    IF($U1365 = 9,
      1500,
      IF($U1365 = 10,
        2000,
        0
      )
    )
  )
)
+
N("Adicional no salário por área")
+
IF($W1365 = 14 + N("Tecnologia da Informação"),
  120,
  IF($W1365 = 16 + N("Vendas"),
    110,
    IF($W1365 = 15 + N("Jurídico"),
      100,
      IF(OR($W1365 = 8, $W1365 = 9, $W1365 = 11) + N("Recursos humanos ou comercial ou comunicação e marketing"),
        80,
        0
      )
    )
  )
)
+
N("Adicionando pegadinha")
+
IF(AND($W1365 = 16, $U1365 = 9, $Y1365 = 11, $AA1365 = 5) + N("Se for de vendas, com mestrado, analista sênior"),
  IF($R1365 = 5,
    100,
    0
  )
  +
  IF($N1365 = "M",
    200,
    0
  ),
  0
)</f>
        <v>1305</v>
      </c>
      <c r="AD13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$A1365  &amp; ", "   &amp;
$C1365  &amp; ", "   &amp;
$E1365  &amp; ", '"  &amp;
$J1365  &amp; "', '" &amp;
$N1365  &amp; "', "  &amp;
$R1365  &amp; ", '"  &amp;
TEXT($T1365,"dd/mm/aaaa")  &amp; "', "   &amp;
$U1365  &amp; ", "   &amp;
$W1365  &amp; ", "   &amp;
$Y1365  &amp; ", "   &amp;
IF($AA1365 &lt;&gt; "", $AA1365, "NULL")  &amp; ", "   &amp;
$AC1365  &amp; ");"</f>
        <v>INSERT INTO bi4all.fac_employees (id_company_fk, id_employee_pk, flg_active, employee_name, id_gender_fk, id_race_fk, birthday, id_schooling_fk, id_department_fk, id_role_fk, id_level_fk, salary) VALUES (6a51143286b03064a49cc2acbee63c09a0682d33, 1361, 1, 'Ana Clara Gouveia Monteiro', 'F', 6, '19/03/1966', 7, 10, 10, NULL, 1305);</v>
      </c>
    </row>
    <row r="1366" spans="1:30" ht="14.25" customHeight="1" x14ac:dyDescent="0.2">
      <c r="A1366" s="7" t="str" cm="1">
        <f t="array" aca="1" ref="A1366" ca="1">INDEX(Company!$A:$A,RANDBETWEEN(5,COUNTA(Company!$A:$A) + 1),1)</f>
        <v>6a51143286b03064a49cc2acbee63c09a0682d33</v>
      </c>
      <c r="B1366" s="7" t="str">
        <f ca="1">VLOOKUP($A1366,Company!$A:$B,2,FALSE)</f>
        <v>ACME Corporation</v>
      </c>
      <c r="C1366" s="5">
        <f t="shared" si="147"/>
        <v>1362</v>
      </c>
      <c r="D1366" s="5" t="str" cm="1">
        <f t="array" ref="D1366">SHA1HASH($C1366)</f>
        <v>f3bb9560a2532e0409bc8ff3fb0572b3537ca0ec</v>
      </c>
      <c r="E1366" s="6">
        <v>1</v>
      </c>
      <c r="F1366" s="7">
        <f ca="1">IF($C1366 = 1 + N("Presidente"),
    127,
    IF($C1366 = 2 + N("Vice-Presidente"),
        72,
        IF($C1366 = 3 + N("Secretária bilíngue"),
            13,
            RANDBETWEEN(5,COUNT(Name!$A:$A) + 1)
        )
    )
)</f>
        <v>202</v>
      </c>
      <c r="G1366" s="7" t="str">
        <f ca="1">VLOOKUP($F1366,Name!$A:$B,2,FALSE)</f>
        <v>Júlia Clara</v>
      </c>
      <c r="H1366" s="7">
        <f ca="1" xml:space="preserve">
IF($C1366 = 1,
    0,
    RANDBETWEEN(5,COUNT('Last name'!$A:$A) + 1)
)</f>
        <v>184</v>
      </c>
      <c r="I1366" s="7" t="str">
        <f ca="1" xml:space="preserve">
IF($C1366 = 1 + N("Presidente"),
    "de Orléans e Bragança",
    VLOOKUP($H1366,'Last name'!$A:$B,2,FALSE) &amp; " " &amp; VLOOKUP(RANDBETWEEN(5,COUNT('Last name'!$A:$A) + 1),'Last name'!$A:$B,2,FALSE)
)</f>
        <v>sobrenome Monteiro</v>
      </c>
      <c r="J1366" s="7" t="str">
        <f t="shared" ca="1" si="148"/>
        <v>Júlia Clara sobrenome Monteiro</v>
      </c>
      <c r="K1366" s="7" t="str" cm="1">
        <f t="array" aca="1" ref="K1366" ca="1">SHA1HASH($J1366)</f>
        <v>2f8003767b4a252c276e0b5a117b92362580b67f</v>
      </c>
      <c r="L1366" s="7" cm="1">
        <f t="array" aca="1" ref="L1366" ca="1">INDEX(States!$A:$A,RANDBETWEEN(5,COUNTA(States!$A:$A) + 1),1)</f>
        <v>15</v>
      </c>
      <c r="M1366" s="7" t="str">
        <f ca="1">$L1366 &amp; "|" &amp; VLOOKUP($L1366,States!$A:$B,2,FALSE)</f>
        <v>15|84c70141e5670a303e5eed7b334ba8b5ddb5b0d4</v>
      </c>
      <c r="N1366" s="7" t="str">
        <f ca="1">VLOOKUP($F1366,Name!$A:$C,3,FALSE)</f>
        <v>F</v>
      </c>
      <c r="O1366" s="7" t="str">
        <f ca="1">VLOOKUP($N1366,Gender!$A:$B,2,FALSE)</f>
        <v>Female</v>
      </c>
      <c r="P1366" s="7" t="str" cm="1">
        <f t="array" aca="1" ref="P1366" ca="1">INDEX('Marital status'!$A:$A,RANDBETWEEN(5,COUNTA('Marital status'!$A:$A) + 1),1)</f>
        <v>ce0b1612aa711b78a720295d271a33894e2b72bf</v>
      </c>
      <c r="Q1366" s="7" t="str">
        <f ca="1">VLOOKUP($P1366,'Marital status'!$A:$B,2,FALSE)</f>
        <v>single</v>
      </c>
      <c r="R1366" s="7">
        <f t="shared" ca="1" si="149"/>
        <v>5</v>
      </c>
      <c r="S1366" s="7" t="e">
        <f ca="1">VLOOKUP($R1366,Race!$A:$B,2,FALSE)</f>
        <v>#N/A</v>
      </c>
      <c r="T1366" s="8">
        <f t="shared" ca="1" si="150"/>
        <v>24542</v>
      </c>
      <c r="U1366" s="6">
        <f t="shared" ca="1" si="151"/>
        <v>7</v>
      </c>
      <c r="V1366" s="8" t="str">
        <f ca="1">VLOOKUP($U1366,Education!$A:$B,2,FALSE)</f>
        <v>Undergraduate degree</v>
      </c>
      <c r="W1366" s="7">
        <f ca="1" xml:space="preserve">
  IF(OR($Y1366 = 5, $Y1366 = 6, $Y1366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366" s="7" t="str">
        <f ca="1">VLOOKUP($W1366,Department!$A:$B,2,FALSE)</f>
        <v>Communication &amp; Marketing</v>
      </c>
      <c r="Y1366" s="6">
        <f t="shared" ca="1" si="152"/>
        <v>11</v>
      </c>
      <c r="Z1366" s="7" t="str">
        <f ca="1">VLOOKUP($Y1366,Role!$A:$B,2,FALSE)</f>
        <v>Analyst</v>
      </c>
      <c r="AA1366" s="6">
        <f t="shared" ca="1" si="153"/>
        <v>6</v>
      </c>
      <c r="AB1366" s="7" t="str">
        <f ca="1" xml:space="preserve">
IF($AA1366 &lt;&gt; "",
    VLOOKUP($AA1366,Level!$A:$B,2,FALSE),
    ""
)</f>
        <v>Pleno</v>
      </c>
      <c r="AC1366" s="1">
        <f ca="1" xml:space="preserve">
IF($Y1366 = 5 + N("Presidente"),
    27000,
    IF($Y1366 = 6 + N("Vice-presidente"),
        23000,
        IF(OR($Y1366 = 8, $Y1366= 13, $Y1366 = 12) + N("Secretária bilíngue ou coordenador ou especialista"),
            8000,
            IF($Y1366 = 7 + N("Diretor"),
                15000,
                IF($Y1366 = 14 + N("Gerente"),
                    12000,
                    IF($Y1366 = 9 + N("Estagiário"),
                        705,
                        IF($Y1366 = 10 + N("Trainee"),
                            805,
                            IF($Y1366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IF($U1366 = 7,
  500,
  IF($U1366 = 8,
    1000,
    IF($U1366 = 9,
      1500,
      IF($U1366 = 10,
        2000,
        0
      )
    )
  )
)
+
N("Adicional no salário por área")
+
IF($W1366 = 14 + N("Tecnologia da Informação"),
  120,
  IF($W1366 = 16 + N("Vendas"),
    110,
    IF($W1366 = 15 + N("Jurídico"),
      100,
      IF(OR($W1366 = 8, $W1366 = 9, $W1366 = 11) + N("Recursos humanos ou comercial ou comunicação e marketing"),
        80,
        0
      )
    )
  )
)
+
N("Adicionando pegadinha")
+
IF(AND($W1366 = 16, $U1366 = 9, $Y1366 = 11, $AA1366 = 5) + N("Se for de vendas, com mestrado, analista sênior"),
  IF($R1366 = 5,
    100,
    0
  )
  +
  IF($N1366 = "M",
    200,
    0
  ),
  0
)</f>
        <v>2580</v>
      </c>
      <c r="AD13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$A1366  &amp; ", "   &amp;
$C1366  &amp; ", "   &amp;
$E1366  &amp; ", '"  &amp;
$J1366  &amp; "', '" &amp;
$N1366  &amp; "', "  &amp;
$R1366  &amp; ", '"  &amp;
TEXT($T1366,"dd/mm/aaaa")  &amp; "', "   &amp;
$U1366  &amp; ", "   &amp;
$W1366  &amp; ", "   &amp;
$Y1366  &amp; ", "   &amp;
IF($AA1366 &lt;&gt; "", $AA1366, "NULL")  &amp; ", "   &amp;
$AC1366  &amp; ");"</f>
        <v>INSERT INTO bi4all.fac_employees (id_company_fk, id_employee_pk, flg_active, employee_name, id_gender_fk, id_race_fk, birthday, id_schooling_fk, id_department_fk, id_role_fk, id_level_fk, salary) VALUES (6a51143286b03064a49cc2acbee63c09a0682d33, 1362, 1, 'Júlia Clara sobrenome Monteiro', 'F', 5, '11/03/1967', 7, 11, 11, 6, 2580);</v>
      </c>
    </row>
    <row r="1367" spans="1:30" ht="14.25" customHeight="1" x14ac:dyDescent="0.2">
      <c r="A1367" s="7" t="str" cm="1">
        <f t="array" aca="1" ref="A1367" ca="1">INDEX(Company!$A:$A,RANDBETWEEN(5,COUNTA(Company!$A:$A) + 1),1)</f>
        <v>6a51143286b03064a49cc2acbee63c09a0682d33</v>
      </c>
      <c r="B1367" s="7" t="str">
        <f ca="1">VLOOKUP($A1367,Company!$A:$B,2,FALSE)</f>
        <v>ACME Corporation</v>
      </c>
      <c r="C1367" s="5">
        <f t="shared" si="147"/>
        <v>1363</v>
      </c>
      <c r="D1367" s="5" t="str" cm="1">
        <f t="array" ref="D1367">SHA1HASH($C1367)</f>
        <v>c18557ded94f94dc63cbcec520f2feeb823c4e3d</v>
      </c>
      <c r="E1367" s="6">
        <v>1</v>
      </c>
      <c r="F1367" s="7">
        <f ca="1">IF($C1367 = 1 + N("Presidente"),
    127,
    IF($C1367 = 2 + N("Vice-Presidente"),
        72,
        IF($C1367 = 3 + N("Secretária bilíngue"),
            13,
            RANDBETWEEN(5,COUNT(Name!$A:$A) + 1)
        )
    )
)</f>
        <v>242</v>
      </c>
      <c r="G1367" s="7" t="str">
        <f ca="1">VLOOKUP($F1367,Name!$A:$B,2,FALSE)</f>
        <v>Luisa</v>
      </c>
      <c r="H1367" s="7">
        <f ca="1" xml:space="preserve">
IF($C1367 = 1,
    0,
    RANDBETWEEN(5,COUNT('Last name'!$A:$A) + 1)
)</f>
        <v>27</v>
      </c>
      <c r="I1367" s="7" t="str">
        <f ca="1" xml:space="preserve">
IF($C1367 = 1 + N("Presidente"),
    "de Orléans e Bragança",
    VLOOKUP($H1367,'Last name'!$A:$B,2,FALSE) &amp; " " &amp; VLOOKUP(RANDBETWEEN(5,COUNT('Last name'!$A:$A) + 1),'Last name'!$A:$B,2,FALSE)
)</f>
        <v>Bactista Resende</v>
      </c>
      <c r="J1367" s="7" t="str">
        <f t="shared" ca="1" si="148"/>
        <v>Luisa Bactista Resende</v>
      </c>
      <c r="K1367" s="7" t="str" cm="1">
        <f t="array" aca="1" ref="K1367" ca="1">SHA1HASH($J1367)</f>
        <v>b01baf132d08dafd58ffe9f19e12543edca4e06b</v>
      </c>
      <c r="L1367" s="7" cm="1">
        <f t="array" aca="1" ref="L1367" ca="1">INDEX(States!$A:$A,RANDBETWEEN(5,COUNTA(States!$A:$A) + 1),1)</f>
        <v>6</v>
      </c>
      <c r="M1367" s="7" t="str">
        <f ca="1">$L1367 &amp; "|" &amp; VLOOKUP($L1367,States!$A:$B,2,FALSE)</f>
        <v>6|990f6b5f2170b43d022d539b1260b5f1af889998</v>
      </c>
      <c r="N1367" s="7" t="str">
        <f ca="1">VLOOKUP($F1367,Name!$A:$C,3,FALSE)</f>
        <v>F</v>
      </c>
      <c r="O1367" s="7" t="str">
        <f ca="1">VLOOKUP($N1367,Gender!$A:$B,2,FALSE)</f>
        <v>Female</v>
      </c>
      <c r="P1367" s="7" t="str" cm="1">
        <f t="array" aca="1" ref="P1367" ca="1">INDEX('Marital status'!$A:$A,RANDBETWEEN(5,COUNTA('Marital status'!$A:$A) + 1),1)</f>
        <v>459031b19ec5bbd3b3dbc0a9dcf2cb6e6c6f7848</v>
      </c>
      <c r="Q1367" s="7" t="str">
        <f ca="1">VLOOKUP($P1367,'Marital status'!$A:$B,2,FALSE)</f>
        <v xml:space="preserve">Widowed </v>
      </c>
      <c r="R1367" s="7">
        <f t="shared" ca="1" si="149"/>
        <v>5</v>
      </c>
      <c r="S1367" s="7" t="e">
        <f ca="1">VLOOKUP($R1367,Race!$A:$B,2,FALSE)</f>
        <v>#N/A</v>
      </c>
      <c r="T1367" s="8">
        <f t="shared" ca="1" si="150"/>
        <v>25805</v>
      </c>
      <c r="U1367" s="6">
        <f t="shared" ca="1" si="151"/>
        <v>7</v>
      </c>
      <c r="V1367" s="8" t="str">
        <f ca="1">VLOOKUP($U1367,Education!$A:$B,2,FALSE)</f>
        <v>Undergraduate degree</v>
      </c>
      <c r="W1367" s="7">
        <f ca="1" xml:space="preserve">
  IF(OR($Y1367 = 5, $Y1367 = 6, $Y1367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367" s="7" t="str">
        <f ca="1">VLOOKUP($W1367,Department!$A:$B,2,FALSE)</f>
        <v>Controlling</v>
      </c>
      <c r="Y1367" s="6">
        <f t="shared" ca="1" si="152"/>
        <v>10</v>
      </c>
      <c r="Z1367" s="7" t="str">
        <f ca="1">VLOOKUP($Y1367,Role!$A:$B,2,FALSE)</f>
        <v>Trainee</v>
      </c>
      <c r="AA1367" s="6" t="str">
        <f t="shared" ca="1" si="153"/>
        <v/>
      </c>
      <c r="AB1367" s="7" t="str">
        <f ca="1" xml:space="preserve">
IF($AA1367 &lt;&gt; "",
    VLOOKUP($AA1367,Level!$A:$B,2,FALSE),
    ""
)</f>
        <v/>
      </c>
      <c r="AC1367" s="1">
        <f ca="1" xml:space="preserve">
IF($Y1367 = 5 + N("Presidente"),
    27000,
    IF($Y1367 = 6 + N("Vice-presidente"),
        23000,
        IF(OR($Y1367 = 8, $Y1367= 13, $Y1367 = 12) + N("Secretária bilíngue ou coordenador ou especialista"),
            8000,
            IF($Y1367 = 7 + N("Diretor"),
                15000,
                IF($Y1367 = 14 + N("Gerente"),
                    12000,
                    IF($Y1367 = 9 + N("Estagiário"),
                        705,
                        IF($Y1367 = 10 + N("Trainee"),
                            805,
                            IF($Y1367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IF($U1367 = 7,
  500,
  IF($U1367 = 8,
    1000,
    IF($U1367 = 9,
      1500,
      IF($U1367 = 10,
        2000,
        0
      )
    )
  )
)
+
N("Adicional no salário por área")
+
IF($W1367 = 14 + N("Tecnologia da Informação"),
  120,
  IF($W1367 = 16 + N("Vendas"),
    110,
    IF($W1367 = 15 + N("Jurídico"),
      100,
      IF(OR($W1367 = 8, $W1367 = 9, $W1367 = 11) + N("Recursos humanos ou comercial ou comunicação e marketing"),
        80,
        0
      )
    )
  )
)
+
N("Adicionando pegadinha")
+
IF(AND($W1367 = 16, $U1367 = 9, $Y1367 = 11, $AA1367 = 5) + N("Se for de vendas, com mestrado, analista sênior"),
  IF($R1367 = 5,
    100,
    0
  )
  +
  IF($N1367 = "M",
    200,
    0
  ),
  0
)</f>
        <v>1305</v>
      </c>
      <c r="AD13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$A1367  &amp; ", "   &amp;
$C1367  &amp; ", "   &amp;
$E1367  &amp; ", '"  &amp;
$J1367  &amp; "', '" &amp;
$N1367  &amp; "', "  &amp;
$R1367  &amp; ", '"  &amp;
TEXT($T1367,"dd/mm/aaaa")  &amp; "', "   &amp;
$U1367  &amp; ", "   &amp;
$W1367  &amp; ", "   &amp;
$Y1367  &amp; ", "   &amp;
IF($AA1367 &lt;&gt; "", $AA1367, "NULL")  &amp; ", "   &amp;
$AC1367  &amp; ");"</f>
        <v>INSERT INTO bi4all.fac_employees (id_company_fk, id_employee_pk, flg_active, employee_name, id_gender_fk, id_race_fk, birthday, id_schooling_fk, id_department_fk, id_role_fk, id_level_fk, salary) VALUES (6a51143286b03064a49cc2acbee63c09a0682d33, 1363, 1, 'Luisa Bactista Resende', 'F', 5, '25/08/1970', 7, 12, 10, NULL, 1305);</v>
      </c>
    </row>
    <row r="1368" spans="1:30" ht="14.25" customHeight="1" x14ac:dyDescent="0.2">
      <c r="A1368" s="7" t="str" cm="1">
        <f t="array" aca="1" ref="A1368" ca="1">INDEX(Company!$A:$A,RANDBETWEEN(5,COUNTA(Company!$A:$A) + 1),1)</f>
        <v>6a51143286b03064a49cc2acbee63c09a0682d33</v>
      </c>
      <c r="B1368" s="7" t="str">
        <f ca="1">VLOOKUP($A1368,Company!$A:$B,2,FALSE)</f>
        <v>ACME Corporation</v>
      </c>
      <c r="C1368" s="5">
        <f t="shared" si="147"/>
        <v>1364</v>
      </c>
      <c r="D1368" s="5" t="str" cm="1">
        <f t="array" ref="D1368">SHA1HASH($C1368)</f>
        <v>6afb24de207d2e6952ba43f0e5b20bcdf0596ce5</v>
      </c>
      <c r="E1368" s="6">
        <v>1</v>
      </c>
      <c r="F1368" s="7">
        <f ca="1">IF($C1368 = 1 + N("Presidente"),
    127,
    IF($C1368 = 2 + N("Vice-Presidente"),
        72,
        IF($C1368 = 3 + N("Secretária bilíngue"),
            13,
            RANDBETWEEN(5,COUNT(Name!$A:$A) + 1)
        )
    )
)</f>
        <v>120</v>
      </c>
      <c r="G1368" s="7" t="str">
        <f ca="1">VLOOKUP($F1368,Name!$A:$B,2,FALSE)</f>
        <v>Eliza</v>
      </c>
      <c r="H1368" s="7">
        <f ca="1" xml:space="preserve">
IF($C1368 = 1,
    0,
    RANDBETWEEN(5,COUNT('Last name'!$A:$A) + 1)
)</f>
        <v>120</v>
      </c>
      <c r="I1368" s="7" t="str">
        <f ca="1" xml:space="preserve">
IF($C1368 = 1 + N("Presidente"),
    "de Orléans e Bragança",
    VLOOKUP($H1368,'Last name'!$A:$B,2,FALSE) &amp; " " &amp; VLOOKUP(RANDBETWEEN(5,COUNT('Last name'!$A:$A) + 1),'Last name'!$A:$B,2,FALSE)
)</f>
        <v>Marques Brasil</v>
      </c>
      <c r="J1368" s="7" t="str">
        <f t="shared" ca="1" si="148"/>
        <v>Eliza Marques Brasil</v>
      </c>
      <c r="K1368" s="7" t="str" cm="1">
        <f t="array" aca="1" ref="K1368" ca="1">SHA1HASH($J1368)</f>
        <v>aa0900460e726e6267e4582e348921f686a4bef7</v>
      </c>
      <c r="L1368" s="7" cm="1">
        <f t="array" aca="1" ref="L1368" ca="1">INDEX(States!$A:$A,RANDBETWEEN(5,COUNTA(States!$A:$A) + 1),1)</f>
        <v>23</v>
      </c>
      <c r="M1368" s="7" t="str">
        <f ca="1">$L1368 &amp; "|" &amp; VLOOKUP($L1368,States!$A:$B,2,FALSE)</f>
        <v>23|22fbba2e2c257238254804c428968d474037a633</v>
      </c>
      <c r="N1368" s="7" t="str">
        <f ca="1">VLOOKUP($F1368,Name!$A:$C,3,FALSE)</f>
        <v>F</v>
      </c>
      <c r="O1368" s="7" t="str">
        <f ca="1">VLOOKUP($N1368,Gender!$A:$B,2,FALSE)</f>
        <v>Female</v>
      </c>
      <c r="P1368" s="7" t="str" cm="1">
        <f t="array" aca="1" ref="P1368" ca="1">INDEX('Marital status'!$A:$A,RANDBETWEEN(5,COUNTA('Marital status'!$A:$A) + 1),1)</f>
        <v>ce0b1612aa711b78a720295d271a33894e2b72bf</v>
      </c>
      <c r="Q1368" s="7" t="str">
        <f ca="1">VLOOKUP($P1368,'Marital status'!$A:$B,2,FALSE)</f>
        <v>single</v>
      </c>
      <c r="R1368" s="7">
        <f t="shared" ca="1" si="149"/>
        <v>8</v>
      </c>
      <c r="S1368" s="7" t="e">
        <f ca="1">VLOOKUP($R1368,Race!$A:$B,2,FALSE)</f>
        <v>#N/A</v>
      </c>
      <c r="T1368" s="8">
        <f t="shared" ca="1" si="150"/>
        <v>24555</v>
      </c>
      <c r="U1368" s="6">
        <f t="shared" ca="1" si="151"/>
        <v>7</v>
      </c>
      <c r="V1368" s="8" t="str">
        <f ca="1">VLOOKUP($U1368,Education!$A:$B,2,FALSE)</f>
        <v>Undergraduate degree</v>
      </c>
      <c r="W1368" s="7">
        <f ca="1" xml:space="preserve">
  IF(OR($Y1368 = 5, $Y1368 = 6, $Y1368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68" s="7" t="str">
        <f ca="1">VLOOKUP($W1368,Department!$A:$B,2,FALSE)</f>
        <v>Operations</v>
      </c>
      <c r="Y1368" s="6">
        <f t="shared" ca="1" si="152"/>
        <v>11</v>
      </c>
      <c r="Z1368" s="7" t="str">
        <f ca="1">VLOOKUP($Y1368,Role!$A:$B,2,FALSE)</f>
        <v>Analyst</v>
      </c>
      <c r="AA1368" s="6">
        <f t="shared" ca="1" si="153"/>
        <v>7</v>
      </c>
      <c r="AB1368" s="7" t="str">
        <f ca="1" xml:space="preserve">
IF($AA1368 &lt;&gt; "",
    VLOOKUP($AA1368,Level!$A:$B,2,FALSE),
    ""
)</f>
        <v>Senior</v>
      </c>
      <c r="AC1368" s="1">
        <f ca="1" xml:space="preserve">
IF($Y1368 = 5 + N("Presidente"),
    27000,
    IF($Y1368 = 6 + N("Vice-presidente"),
        23000,
        IF(OR($Y1368 = 8, $Y1368= 13, $Y1368 = 12) + N("Secretária bilíngue ou coordenador ou especialista"),
            8000,
            IF($Y1368 = 7 + N("Diretor"),
                15000,
                IF($Y1368 = 14 + N("Gerente"),
                    12000,
                    IF($Y1368 = 9 + N("Estagiário"),
                        705,
                        IF($Y1368 = 10 + N("Trainee"),
                            805,
                            IF($Y1368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IF($U1368 = 7,
  500,
  IF($U1368 = 8,
    1000,
    IF($U1368 = 9,
      1500,
      IF($U1368 = 10,
        2000,
        0
      )
    )
  )
)
+
N("Adicional no salário por área")
+
IF($W1368 = 14 + N("Tecnologia da Informação"),
  120,
  IF($W1368 = 16 + N("Vendas"),
    110,
    IF($W1368 = 15 + N("Jurídico"),
      100,
      IF(OR($W1368 = 8, $W1368 = 9, $W1368 = 11) + N("Recursos humanos ou comercial ou comunicação e marketing"),
        80,
        0
      )
    )
  )
)
+
N("Adicionando pegadinha")
+
IF(AND($W1368 = 16, $U1368 = 9, $Y1368 = 11, $AA1368 = 5) + N("Se for de vendas, com mestrado, analista sênior"),
  IF($R1368 = 5,
    100,
    0
  )
  +
  IF($N1368 = "M",
    200,
    0
  ),
  0
)</f>
        <v>2500</v>
      </c>
      <c r="AD13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$A1368  &amp; ", "   &amp;
$C1368  &amp; ", "   &amp;
$E1368  &amp; ", '"  &amp;
$J1368  &amp; "', '" &amp;
$N1368  &amp; "', "  &amp;
$R1368  &amp; ", '"  &amp;
TEXT($T1368,"dd/mm/aaaa")  &amp; "', "   &amp;
$U1368  &amp; ", "   &amp;
$W1368  &amp; ", "   &amp;
$Y1368  &amp; ", "   &amp;
IF($AA1368 &lt;&gt; "", $AA1368, "NULL")  &amp; ", "   &amp;
$AC1368  &amp; ");"</f>
        <v>INSERT INTO bi4all.fac_employees (id_company_fk, id_employee_pk, flg_active, employee_name, id_gender_fk, id_race_fk, birthday, id_schooling_fk, id_department_fk, id_role_fk, id_level_fk, salary) VALUES (6a51143286b03064a49cc2acbee63c09a0682d33, 1364, 1, 'Eliza Marques Brasil', 'F', 8, '24/03/1967', 7, 10, 11, 7, 2500);</v>
      </c>
    </row>
    <row r="1369" spans="1:30" ht="14.25" customHeight="1" x14ac:dyDescent="0.2">
      <c r="A1369" s="7" t="str" cm="1">
        <f t="array" aca="1" ref="A1369" ca="1">INDEX(Company!$A:$A,RANDBETWEEN(5,COUNTA(Company!$A:$A) + 1),1)</f>
        <v>6a51143286b03064a49cc2acbee63c09a0682d33</v>
      </c>
      <c r="B1369" s="7" t="str">
        <f ca="1">VLOOKUP($A1369,Company!$A:$B,2,FALSE)</f>
        <v>ACME Corporation</v>
      </c>
      <c r="C1369" s="5">
        <f t="shared" si="147"/>
        <v>1365</v>
      </c>
      <c r="D1369" s="5" t="str" cm="1">
        <f t="array" ref="D1369">SHA1HASH($C1369)</f>
        <v>d7c9518a46a3cadce5d9ddd36d2a64ef6c30a0b8</v>
      </c>
      <c r="E1369" s="6">
        <v>1</v>
      </c>
      <c r="F1369" s="7">
        <f ca="1">IF($C1369 = 1 + N("Presidente"),
    127,
    IF($C1369 = 2 + N("Vice-Presidente"),
        72,
        IF($C1369 = 3 + N("Secretária bilíngue"),
            13,
            RANDBETWEEN(5,COUNT(Name!$A:$A) + 1)
        )
    )
)</f>
        <v>235</v>
      </c>
      <c r="G1369" s="7" t="str">
        <f ca="1">VLOOKUP($F1369,Name!$A:$B,2,FALSE)</f>
        <v>Luan</v>
      </c>
      <c r="H1369" s="7">
        <f ca="1" xml:space="preserve">
IF($C1369 = 1,
    0,
    RANDBETWEEN(5,COUNT('Last name'!$A:$A) + 1)
)</f>
        <v>192</v>
      </c>
      <c r="I1369" s="7" t="str">
        <f ca="1" xml:space="preserve">
IF($C1369 = 1 + N("Presidente"),
    "de Orléans e Bragança",
    VLOOKUP($H1369,'Last name'!$A:$B,2,FALSE) &amp; " " &amp; VLOOKUP(RANDBETWEEN(5,COUNT('Last name'!$A:$A) + 1),'Last name'!$A:$B,2,FALSE)
)</f>
        <v>Vaz Mariani</v>
      </c>
      <c r="J1369" s="7" t="str">
        <f t="shared" ca="1" si="148"/>
        <v>Luan Vaz Mariani</v>
      </c>
      <c r="K1369" s="7" t="str" cm="1">
        <f t="array" aca="1" ref="K1369" ca="1">SHA1HASH($J1369)</f>
        <v>e1ce2db833f0472fde13d42b694e70cb97e727b7</v>
      </c>
      <c r="L1369" s="7" cm="1">
        <f t="array" aca="1" ref="L1369" ca="1">INDEX(States!$A:$A,RANDBETWEEN(5,COUNTA(States!$A:$A) + 1),1)</f>
        <v>16</v>
      </c>
      <c r="M1369" s="7" t="str">
        <f ca="1">$L1369 &amp; "|" &amp; VLOOKUP($L1369,States!$A:$B,2,FALSE)</f>
        <v>16|07cfbddcd11fff6189ba806e40d4e76476d512f4</v>
      </c>
      <c r="N1369" s="7" t="str">
        <f ca="1">VLOOKUP($F1369,Name!$A:$C,3,FALSE)</f>
        <v>M</v>
      </c>
      <c r="O1369" s="7" t="str">
        <f ca="1">VLOOKUP($N1369,Gender!$A:$B,2,FALSE)</f>
        <v>Male</v>
      </c>
      <c r="P1369" s="7" t="str" cm="1">
        <f t="array" aca="1" ref="P1369" ca="1">INDEX('Marital status'!$A:$A,RANDBETWEEN(5,COUNTA('Marital status'!$A:$A) + 1),1)</f>
        <v>ce0b1612aa711b78a720295d271a33894e2b72bf</v>
      </c>
      <c r="Q1369" s="7" t="str">
        <f ca="1">VLOOKUP($P1369,'Marital status'!$A:$B,2,FALSE)</f>
        <v>single</v>
      </c>
      <c r="R1369" s="7">
        <f t="shared" ca="1" si="149"/>
        <v>5</v>
      </c>
      <c r="S1369" s="7" t="e">
        <f ca="1">VLOOKUP($R1369,Race!$A:$B,2,FALSE)</f>
        <v>#N/A</v>
      </c>
      <c r="T1369" s="8">
        <f t="shared" ca="1" si="150"/>
        <v>17913</v>
      </c>
      <c r="U1369" s="6">
        <f t="shared" ca="1" si="151"/>
        <v>7</v>
      </c>
      <c r="V1369" s="8" t="str">
        <f ca="1">VLOOKUP($U1369,Education!$A:$B,2,FALSE)</f>
        <v>Undergraduate degree</v>
      </c>
      <c r="W1369" s="7">
        <f ca="1" xml:space="preserve">
  IF(OR($Y1369 = 5, $Y1369 = 6, $Y1369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369" s="7" t="str">
        <f ca="1">VLOOKUP($W1369,Department!$A:$B,2,FALSE)</f>
        <v>Commercial</v>
      </c>
      <c r="Y1369" s="6">
        <f t="shared" ca="1" si="152"/>
        <v>9</v>
      </c>
      <c r="Z1369" s="7" t="str">
        <f ca="1">VLOOKUP($Y1369,Role!$A:$B,2,FALSE)</f>
        <v>Intern</v>
      </c>
      <c r="AA1369" s="6" t="str">
        <f t="shared" ca="1" si="153"/>
        <v/>
      </c>
      <c r="AB1369" s="7" t="str">
        <f ca="1" xml:space="preserve">
IF($AA1369 &lt;&gt; "",
    VLOOKUP($AA1369,Level!$A:$B,2,FALSE),
    ""
)</f>
        <v/>
      </c>
      <c r="AC1369" s="1">
        <f ca="1" xml:space="preserve">
IF($Y1369 = 5 + N("Presidente"),
    27000,
    IF($Y1369 = 6 + N("Vice-presidente"),
        23000,
        IF(OR($Y1369 = 8, $Y1369= 13, $Y1369 = 12) + N("Secretária bilíngue ou coordenador ou especialista"),
            8000,
            IF($Y1369 = 7 + N("Diretor"),
                15000,
                IF($Y1369 = 14 + N("Gerente"),
                    12000,
                    IF($Y1369 = 9 + N("Estagiário"),
                        705,
                        IF($Y1369 = 10 + N("Trainee"),
                            805,
                            IF($Y1369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IF($U1369 = 7,
  500,
  IF($U1369 = 8,
    1000,
    IF($U1369 = 9,
      1500,
      IF($U1369 = 10,
        2000,
        0
      )
    )
  )
)
+
N("Adicional no salário por área")
+
IF($W1369 = 14 + N("Tecnologia da Informação"),
  120,
  IF($W1369 = 16 + N("Vendas"),
    110,
    IF($W1369 = 15 + N("Jurídico"),
      100,
      IF(OR($W1369 = 8, $W1369 = 9, $W1369 = 11) + N("Recursos humanos ou comercial ou comunicação e marketing"),
        80,
        0
      )
    )
  )
)
+
N("Adicionando pegadinha")
+
IF(AND($W1369 = 16, $U1369 = 9, $Y1369 = 11, $AA1369 = 5) + N("Se for de vendas, com mestrado, analista sênior"),
  IF($R1369 = 5,
    100,
    0
  )
  +
  IF($N1369 = "M",
    200,
    0
  ),
  0
)</f>
        <v>1285</v>
      </c>
      <c r="AD13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$A1369  &amp; ", "   &amp;
$C1369  &amp; ", "   &amp;
$E1369  &amp; ", '"  &amp;
$J1369  &amp; "', '" &amp;
$N1369  &amp; "', "  &amp;
$R1369  &amp; ", '"  &amp;
TEXT($T1369,"dd/mm/aaaa")  &amp; "', "   &amp;
$U1369  &amp; ", "   &amp;
$W1369  &amp; ", "   &amp;
$Y1369  &amp; ", "   &amp;
IF($AA1369 &lt;&gt; "", $AA1369, "NULL")  &amp; ", "   &amp;
$AC1369  &amp; ");"</f>
        <v>INSERT INTO bi4all.fac_employees (id_company_fk, id_employee_pk, flg_active, employee_name, id_gender_fk, id_race_fk, birthday, id_schooling_fk, id_department_fk, id_role_fk, id_level_fk, salary) VALUES (6a51143286b03064a49cc2acbee63c09a0682d33, 1365, 1, 'Luan Vaz Mariani', 'M', 5, '15/01/1949', 7, 9, 9, NULL, 1285);</v>
      </c>
    </row>
    <row r="1370" spans="1:30" ht="14.25" customHeight="1" x14ac:dyDescent="0.2">
      <c r="A1370" s="7" t="str" cm="1">
        <f t="array" aca="1" ref="A1370" ca="1">INDEX(Company!$A:$A,RANDBETWEEN(5,COUNTA(Company!$A:$A) + 1),1)</f>
        <v>6a51143286b03064a49cc2acbee63c09a0682d33</v>
      </c>
      <c r="B1370" s="7" t="str">
        <f ca="1">VLOOKUP($A1370,Company!$A:$B,2,FALSE)</f>
        <v>ACME Corporation</v>
      </c>
      <c r="C1370" s="5">
        <f t="shared" si="147"/>
        <v>1366</v>
      </c>
      <c r="D1370" s="5" t="str" cm="1">
        <f t="array" ref="D1370">SHA1HASH($C1370)</f>
        <v>f29fa043b3ea6e599c8a224b6e6a13ce3c9c9191</v>
      </c>
      <c r="E1370" s="6">
        <v>1</v>
      </c>
      <c r="F1370" s="7">
        <f ca="1">IF($C1370 = 1 + N("Presidente"),
    127,
    IF($C1370 = 2 + N("Vice-Presidente"),
        72,
        IF($C1370 = 3 + N("Secretária bilíngue"),
            13,
            RANDBETWEEN(5,COUNT(Name!$A:$A) + 1)
        )
    )
)</f>
        <v>194</v>
      </c>
      <c r="G1370" s="7" t="str">
        <f ca="1">VLOOKUP($F1370,Name!$A:$B,2,FALSE)</f>
        <v>João Vitor</v>
      </c>
      <c r="H1370" s="7">
        <f ca="1" xml:space="preserve">
IF($C1370 = 1,
    0,
    RANDBETWEEN(5,COUNT('Last name'!$A:$A) + 1)
)</f>
        <v>186</v>
      </c>
      <c r="I1370" s="7" t="str">
        <f ca="1" xml:space="preserve">
IF($C1370 = 1 + N("Presidente"),
    "de Orléans e Bragança",
    VLOOKUP($H1370,'Last name'!$A:$B,2,FALSE) &amp; " " &amp; VLOOKUP(RANDBETWEEN(5,COUNT('Last name'!$A:$A) + 1),'Last name'!$A:$B,2,FALSE)
)</f>
        <v>Souza Ferrara</v>
      </c>
      <c r="J1370" s="7" t="str">
        <f t="shared" ca="1" si="148"/>
        <v>João Vitor Souza Ferrara</v>
      </c>
      <c r="K1370" s="7" t="str" cm="1">
        <f t="array" aca="1" ref="K1370" ca="1">SHA1HASH($J1370)</f>
        <v>71e529eaa7c17dd6f0c033c413a5e05248087870</v>
      </c>
      <c r="L1370" s="7" cm="1">
        <f t="array" aca="1" ref="L1370" ca="1">INDEX(States!$A:$A,RANDBETWEEN(5,COUNTA(States!$A:$A) + 1),1)</f>
        <v>18</v>
      </c>
      <c r="M1370" s="7" t="str">
        <f ca="1">$L1370 &amp; "|" &amp; VLOOKUP($L1370,States!$A:$B,2,FALSE)</f>
        <v>18|4c829e7753eab86056bb8157601420a362debf31</v>
      </c>
      <c r="N1370" s="7" t="str">
        <f ca="1">VLOOKUP($F1370,Name!$A:$C,3,FALSE)</f>
        <v>M</v>
      </c>
      <c r="O1370" s="7" t="str">
        <f ca="1">VLOOKUP($N1370,Gender!$A:$B,2,FALSE)</f>
        <v>Male</v>
      </c>
      <c r="P1370" s="7" t="str" cm="1">
        <f t="array" aca="1" ref="P1370" ca="1">INDEX('Marital status'!$A:$A,RANDBETWEEN(5,COUNTA('Marital status'!$A:$A) + 1),1)</f>
        <v>ce0b1612aa711b78a720295d271a33894e2b72bf</v>
      </c>
      <c r="Q1370" s="7" t="str">
        <f ca="1">VLOOKUP($P1370,'Marital status'!$A:$B,2,FALSE)</f>
        <v>single</v>
      </c>
      <c r="R1370" s="7">
        <f t="shared" ca="1" si="149"/>
        <v>5</v>
      </c>
      <c r="S1370" s="7" t="e">
        <f ca="1">VLOOKUP($R1370,Race!$A:$B,2,FALSE)</f>
        <v>#N/A</v>
      </c>
      <c r="T1370" s="8">
        <f t="shared" ca="1" si="150"/>
        <v>18087</v>
      </c>
      <c r="U1370" s="6">
        <f t="shared" ca="1" si="151"/>
        <v>7</v>
      </c>
      <c r="V1370" s="8" t="str">
        <f ca="1">VLOOKUP($U1370,Education!$A:$B,2,FALSE)</f>
        <v>Undergraduate degree</v>
      </c>
      <c r="W1370" s="7">
        <f ca="1" xml:space="preserve">
  IF(OR($Y1370 = 5, $Y1370 = 6, $Y1370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370" s="7" t="str">
        <f ca="1">VLOOKUP($W1370,Department!$A:$B,2,FALSE)</f>
        <v>Presidency</v>
      </c>
      <c r="Y1370" s="6">
        <f t="shared" ca="1" si="152"/>
        <v>11</v>
      </c>
      <c r="Z1370" s="7" t="str">
        <f ca="1">VLOOKUP($Y1370,Role!$A:$B,2,FALSE)</f>
        <v>Analyst</v>
      </c>
      <c r="AA1370" s="6">
        <f t="shared" ca="1" si="153"/>
        <v>5</v>
      </c>
      <c r="AB1370" s="7" t="str">
        <f ca="1" xml:space="preserve">
IF($AA1370 &lt;&gt; "",
    VLOOKUP($AA1370,Level!$A:$B,2,FALSE),
    ""
)</f>
        <v>Junior</v>
      </c>
      <c r="AC1370" s="1">
        <f ca="1" xml:space="preserve">
IF($Y1370 = 5 + N("Presidente"),
    27000,
    IF($Y1370 = 6 + N("Vice-presidente"),
        23000,
        IF(OR($Y1370 = 8, $Y1370= 13, $Y1370 = 12) + N("Secretária bilíngue ou coordenador ou especialista"),
            8000,
            IF($Y1370 = 7 + N("Diretor"),
                15000,
                IF($Y1370 = 14 + N("Gerente"),
                    12000,
                    IF($Y1370 = 9 + N("Estagiário"),
                        705,
                        IF($Y1370 = 10 + N("Trainee"),
                            805,
                            IF($Y1370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IF($U1370 = 7,
  500,
  IF($U1370 = 8,
    1000,
    IF($U1370 = 9,
      1500,
      IF($U1370 = 10,
        2000,
        0
      )
    )
  )
)
+
N("Adicional no salário por área")
+
IF($W1370 = 14 + N("Tecnologia da Informação"),
  120,
  IF($W1370 = 16 + N("Vendas"),
    110,
    IF($W1370 = 15 + N("Jurídico"),
      100,
      IF(OR($W1370 = 8, $W1370 = 9, $W1370 = 11) + N("Recursos humanos ou comercial ou comunicação e marketing"),
        80,
        0
      )
    )
  )
)
+
N("Adicionando pegadinha")
+
IF(AND($W1370 = 16, $U1370 = 9, $Y1370 = 11, $AA1370 = 5) + N("Se for de vendas, com mestrado, analista sênior"),
  IF($R1370 = 5,
    100,
    0
  )
  +
  IF($N1370 = "M",
    200,
    0
  ),
  0
)</f>
        <v>2500</v>
      </c>
      <c r="AD13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$A1370  &amp; ", "   &amp;
$C1370  &amp; ", "   &amp;
$E1370  &amp; ", '"  &amp;
$J1370  &amp; "', '" &amp;
$N1370  &amp; "', "  &amp;
$R1370  &amp; ", '"  &amp;
TEXT($T1370,"dd/mm/aaaa")  &amp; "', "   &amp;
$U1370  &amp; ", "   &amp;
$W1370  &amp; ", "   &amp;
$Y1370  &amp; ", "   &amp;
IF($AA1370 &lt;&gt; "", $AA1370, "NULL")  &amp; ", "   &amp;
$AC1370  &amp; ");"</f>
        <v>INSERT INTO bi4all.fac_employees (id_company_fk, id_employee_pk, flg_active, employee_name, id_gender_fk, id_race_fk, birthday, id_schooling_fk, id_department_fk, id_role_fk, id_level_fk, salary) VALUES (6a51143286b03064a49cc2acbee63c09a0682d33, 1366, 1, 'João Vitor Souza Ferrara', 'M', 5, '08/07/1949', 7, 5, 11, 5, 2500);</v>
      </c>
    </row>
    <row r="1371" spans="1:30" ht="14.25" customHeight="1" x14ac:dyDescent="0.2">
      <c r="A1371" s="7" t="str" cm="1">
        <f t="array" aca="1" ref="A1371" ca="1">INDEX(Company!$A:$A,RANDBETWEEN(5,COUNTA(Company!$A:$A) + 1),1)</f>
        <v>6a51143286b03064a49cc2acbee63c09a0682d33</v>
      </c>
      <c r="B1371" s="7" t="str">
        <f ca="1">VLOOKUP($A1371,Company!$A:$B,2,FALSE)</f>
        <v>ACME Corporation</v>
      </c>
      <c r="C1371" s="5">
        <f t="shared" si="147"/>
        <v>1367</v>
      </c>
      <c r="D1371" s="5" t="str" cm="1">
        <f t="array" ref="D1371">SHA1HASH($C1371)</f>
        <v>4fd8bfb78d5291eb809d0beab33acf4ae505e1df</v>
      </c>
      <c r="E1371" s="6">
        <v>1</v>
      </c>
      <c r="F1371" s="7">
        <f ca="1">IF($C1371 = 1 + N("Presidente"),
    127,
    IF($C1371 = 2 + N("Vice-Presidente"),
        72,
        IF($C1371 = 3 + N("Secretária bilíngue"),
            13,
            RANDBETWEEN(5,COUNT(Name!$A:$A) + 1)
        )
    )
)</f>
        <v>41</v>
      </c>
      <c r="G1371" s="7" t="str">
        <f ca="1">VLOOKUP($F1371,Name!$A:$B,2,FALSE)</f>
        <v>Ane Caroline</v>
      </c>
      <c r="H1371" s="7">
        <f ca="1" xml:space="preserve">
IF($C1371 = 1,
    0,
    RANDBETWEEN(5,COUNT('Last name'!$A:$A) + 1)
)</f>
        <v>96</v>
      </c>
      <c r="I1371" s="7" t="str">
        <f ca="1" xml:space="preserve">
IF($C1371 = 1 + N("Presidente"),
    "de Orléans e Bragança",
    VLOOKUP($H1371,'Last name'!$A:$B,2,FALSE) &amp; " " &amp; VLOOKUP(RANDBETWEEN(5,COUNT('Last name'!$A:$A) + 1),'Last name'!$A:$B,2,FALSE)
)</f>
        <v>Gallo Cardoso</v>
      </c>
      <c r="J1371" s="7" t="str">
        <f t="shared" ca="1" si="148"/>
        <v>Ane Caroline Gallo Cardoso</v>
      </c>
      <c r="K1371" s="7" t="str" cm="1">
        <f t="array" aca="1" ref="K1371" ca="1">SHA1HASH($J1371)</f>
        <v>f8e0ec2c6df3ed682e612d2df36e05c9f977a245</v>
      </c>
      <c r="L1371" s="7" cm="1">
        <f t="array" aca="1" ref="L1371" ca="1">INDEX(States!$A:$A,RANDBETWEEN(5,COUNTA(States!$A:$A) + 1),1)</f>
        <v>13</v>
      </c>
      <c r="M1371" s="7" t="str">
        <f ca="1">$L1371 &amp; "|" &amp; VLOOKUP($L1371,States!$A:$B,2,FALSE)</f>
        <v>13|6c05c76e5be517ed7b1a09bc941ed381b630f0fd</v>
      </c>
      <c r="N1371" s="7" t="str">
        <f ca="1">VLOOKUP($F1371,Name!$A:$C,3,FALSE)</f>
        <v>F</v>
      </c>
      <c r="O1371" s="7" t="str">
        <f ca="1">VLOOKUP($N1371,Gender!$A:$B,2,FALSE)</f>
        <v>Female</v>
      </c>
      <c r="P1371" s="7" t="str" cm="1">
        <f t="array" aca="1" ref="P1371" ca="1">INDEX('Marital status'!$A:$A,RANDBETWEEN(5,COUNTA('Marital status'!$A:$A) + 1),1)</f>
        <v>47051393f6bcbf99111ec5d70ba2ebbe11ebccae</v>
      </c>
      <c r="Q1371" s="7" t="str">
        <f ca="1">VLOOKUP($P1371,'Marital status'!$A:$B,2,FALSE)</f>
        <v xml:space="preserve"> Separated </v>
      </c>
      <c r="R1371" s="7">
        <f t="shared" ca="1" si="149"/>
        <v>5</v>
      </c>
      <c r="S1371" s="7" t="e">
        <f ca="1">VLOOKUP($R1371,Race!$A:$B,2,FALSE)</f>
        <v>#N/A</v>
      </c>
      <c r="T1371" s="8">
        <f t="shared" ca="1" si="150"/>
        <v>23357</v>
      </c>
      <c r="U1371" s="6">
        <f t="shared" ca="1" si="151"/>
        <v>7</v>
      </c>
      <c r="V1371" s="8" t="str">
        <f ca="1">VLOOKUP($U1371,Education!$A:$B,2,FALSE)</f>
        <v>Undergraduate degree</v>
      </c>
      <c r="W1371" s="7">
        <f ca="1" xml:space="preserve">
  IF(OR($Y1371 = 5, $Y1371 = 6, $Y1371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71" s="7" t="str">
        <f ca="1">VLOOKUP($W1371,Department!$A:$B,2,FALSE)</f>
        <v>Operations</v>
      </c>
      <c r="Y1371" s="6">
        <f t="shared" ca="1" si="152"/>
        <v>9</v>
      </c>
      <c r="Z1371" s="7" t="str">
        <f ca="1">VLOOKUP($Y1371,Role!$A:$B,2,FALSE)</f>
        <v>Intern</v>
      </c>
      <c r="AA1371" s="6" t="str">
        <f t="shared" ca="1" si="153"/>
        <v/>
      </c>
      <c r="AB1371" s="7" t="str">
        <f ca="1" xml:space="preserve">
IF($AA1371 &lt;&gt; "",
    VLOOKUP($AA1371,Level!$A:$B,2,FALSE),
    ""
)</f>
        <v/>
      </c>
      <c r="AC1371" s="1">
        <f ca="1" xml:space="preserve">
IF($Y1371 = 5 + N("Presidente"),
    27000,
    IF($Y1371 = 6 + N("Vice-presidente"),
        23000,
        IF(OR($Y1371 = 8, $Y1371= 13, $Y1371 = 12) + N("Secretária bilíngue ou coordenador ou especialista"),
            8000,
            IF($Y1371 = 7 + N("Diretor"),
                15000,
                IF($Y1371 = 14 + N("Gerente"),
                    12000,
                    IF($Y1371 = 9 + N("Estagiário"),
                        705,
                        IF($Y1371 = 10 + N("Trainee"),
                            805,
                            IF($Y1371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IF($U1371 = 7,
  500,
  IF($U1371 = 8,
    1000,
    IF($U1371 = 9,
      1500,
      IF($U1371 = 10,
        2000,
        0
      )
    )
  )
)
+
N("Adicional no salário por área")
+
IF($W1371 = 14 + N("Tecnologia da Informação"),
  120,
  IF($W1371 = 16 + N("Vendas"),
    110,
    IF($W1371 = 15 + N("Jurídico"),
      100,
      IF(OR($W1371 = 8, $W1371 = 9, $W1371 = 11) + N("Recursos humanos ou comercial ou comunicação e marketing"),
        80,
        0
      )
    )
  )
)
+
N("Adicionando pegadinha")
+
IF(AND($W1371 = 16, $U1371 = 9, $Y1371 = 11, $AA1371 = 5) + N("Se for de vendas, com mestrado, analista sênior"),
  IF($R1371 = 5,
    100,
    0
  )
  +
  IF($N1371 = "M",
    200,
    0
  ),
  0
)</f>
        <v>1205</v>
      </c>
      <c r="AD13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$A1371  &amp; ", "   &amp;
$C1371  &amp; ", "   &amp;
$E1371  &amp; ", '"  &amp;
$J1371  &amp; "', '" &amp;
$N1371  &amp; "', "  &amp;
$R1371  &amp; ", '"  &amp;
TEXT($T1371,"dd/mm/aaaa")  &amp; "', "   &amp;
$U1371  &amp; ", "   &amp;
$W1371  &amp; ", "   &amp;
$Y1371  &amp; ", "   &amp;
IF($AA1371 &lt;&gt; "", $AA1371, "NULL")  &amp; ", "   &amp;
$AC1371  &amp; ");"</f>
        <v>INSERT INTO bi4all.fac_employees (id_company_fk, id_employee_pk, flg_active, employee_name, id_gender_fk, id_race_fk, birthday, id_schooling_fk, id_department_fk, id_role_fk, id_level_fk, salary) VALUES (6a51143286b03064a49cc2acbee63c09a0682d33, 1367, 1, 'Ane Caroline Gallo Cardoso', 'F', 5, '12/12/1963', 7, 10, 9, NULL, 1205);</v>
      </c>
    </row>
    <row r="1372" spans="1:30" ht="14.25" customHeight="1" x14ac:dyDescent="0.2">
      <c r="A1372" s="7" t="str" cm="1">
        <f t="array" aca="1" ref="A1372" ca="1">INDEX(Company!$A:$A,RANDBETWEEN(5,COUNTA(Company!$A:$A) + 1),1)</f>
        <v>6a51143286b03064a49cc2acbee63c09a0682d33</v>
      </c>
      <c r="B1372" s="7" t="str">
        <f ca="1">VLOOKUP($A1372,Company!$A:$B,2,FALSE)</f>
        <v>ACME Corporation</v>
      </c>
      <c r="C1372" s="5">
        <f t="shared" si="147"/>
        <v>1368</v>
      </c>
      <c r="D1372" s="5" t="str" cm="1">
        <f t="array" ref="D1372">SHA1HASH($C1372)</f>
        <v>570722b44ec7003126d686b70703051e72ff7408</v>
      </c>
      <c r="E1372" s="6">
        <v>1</v>
      </c>
      <c r="F1372" s="7">
        <f ca="1">IF($C1372 = 1 + N("Presidente"),
    127,
    IF($C1372 = 2 + N("Vice-Presidente"),
        72,
        IF($C1372 = 3 + N("Secretária bilíngue"),
            13,
            RANDBETWEEN(5,COUNT(Name!$A:$A) + 1)
        )
    )
)</f>
        <v>198</v>
      </c>
      <c r="G1372" s="7" t="str">
        <f ca="1">VLOOKUP($F1372,Name!$A:$B,2,FALSE)</f>
        <v>José Emanuel</v>
      </c>
      <c r="H1372" s="7">
        <f ca="1" xml:space="preserve">
IF($C1372 = 1,
    0,
    RANDBETWEEN(5,COUNT('Last name'!$A:$A) + 1)
)</f>
        <v>67</v>
      </c>
      <c r="I1372" s="7" t="str">
        <f ca="1" xml:space="preserve">
IF($C1372 = 1 + N("Presidente"),
    "de Orléans e Bragança",
    VLOOKUP($H1372,'Last name'!$A:$B,2,FALSE) &amp; " " &amp; VLOOKUP(RANDBETWEEN(5,COUNT('Last name'!$A:$A) + 1),'Last name'!$A:$B,2,FALSE)
)</f>
        <v>Conti Monteiro</v>
      </c>
      <c r="J1372" s="7" t="str">
        <f t="shared" ca="1" si="148"/>
        <v>José Emanuel Conti Monteiro</v>
      </c>
      <c r="K1372" s="7" t="str" cm="1">
        <f t="array" aca="1" ref="K1372" ca="1">SHA1HASH($J1372)</f>
        <v>485a49eac08c0cfaa91785f9db19441049dc65cf</v>
      </c>
      <c r="L1372" s="7" cm="1">
        <f t="array" aca="1" ref="L1372" ca="1">INDEX(States!$A:$A,RANDBETWEEN(5,COUNTA(States!$A:$A) + 1),1)</f>
        <v>13</v>
      </c>
      <c r="M1372" s="7" t="str">
        <f ca="1">$L1372 &amp; "|" &amp; VLOOKUP($L1372,States!$A:$B,2,FALSE)</f>
        <v>13|6c05c76e5be517ed7b1a09bc941ed381b630f0fd</v>
      </c>
      <c r="N1372" s="7" t="str">
        <f ca="1">VLOOKUP($F1372,Name!$A:$C,3,FALSE)</f>
        <v>M</v>
      </c>
      <c r="O1372" s="7" t="str">
        <f ca="1">VLOOKUP($N1372,Gender!$A:$B,2,FALSE)</f>
        <v>Male</v>
      </c>
      <c r="P1372" s="7" t="str" cm="1">
        <f t="array" aca="1" ref="P1372" ca="1">INDEX('Marital status'!$A:$A,RANDBETWEEN(5,COUNTA('Marital status'!$A:$A) + 1),1)</f>
        <v>47051393f6bcbf99111ec5d70ba2ebbe11ebccae</v>
      </c>
      <c r="Q1372" s="7" t="str">
        <f ca="1">VLOOKUP($P1372,'Marital status'!$A:$B,2,FALSE)</f>
        <v xml:space="preserve"> Separated </v>
      </c>
      <c r="R1372" s="7">
        <f t="shared" ca="1" si="149"/>
        <v>6</v>
      </c>
      <c r="S1372" s="7" t="e">
        <f ca="1">VLOOKUP($R1372,Race!$A:$B,2,FALSE)</f>
        <v>#N/A</v>
      </c>
      <c r="T1372" s="8">
        <f t="shared" ca="1" si="150"/>
        <v>28965</v>
      </c>
      <c r="U1372" s="6">
        <f t="shared" ca="1" si="151"/>
        <v>8</v>
      </c>
      <c r="V1372" s="8" t="str">
        <f ca="1">VLOOKUP($U1372,Education!$A:$B,2,FALSE)</f>
        <v>Graduate school</v>
      </c>
      <c r="W1372" s="7">
        <f ca="1" xml:space="preserve">
  IF(OR($Y1372 = 5, $Y1372 = 6, $Y1372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372" s="7" t="str">
        <f ca="1">VLOOKUP($W1372,Department!$A:$B,2,FALSE)</f>
        <v>Communication &amp; Marketing</v>
      </c>
      <c r="Y1372" s="6">
        <f t="shared" ca="1" si="152"/>
        <v>11</v>
      </c>
      <c r="Z1372" s="7" t="str">
        <f ca="1">VLOOKUP($Y1372,Role!$A:$B,2,FALSE)</f>
        <v>Analyst</v>
      </c>
      <c r="AA1372" s="6">
        <f t="shared" ca="1" si="153"/>
        <v>5</v>
      </c>
      <c r="AB1372" s="7" t="str">
        <f ca="1" xml:space="preserve">
IF($AA1372 &lt;&gt; "",
    VLOOKUP($AA1372,Level!$A:$B,2,FALSE),
    ""
)</f>
        <v>Junior</v>
      </c>
      <c r="AC1372" s="1">
        <f ca="1" xml:space="preserve">
IF($Y1372 = 5 + N("Presidente"),
    27000,
    IF($Y1372 = 6 + N("Vice-presidente"),
        23000,
        IF(OR($Y1372 = 8, $Y1372= 13, $Y1372 = 12) + N("Secretária bilíngue ou coordenador ou especialista"),
            8000,
            IF($Y1372 = 7 + N("Diretor"),
                15000,
                IF($Y1372 = 14 + N("Gerente"),
                    12000,
                    IF($Y1372 = 9 + N("Estagiário"),
                        705,
                        IF($Y1372 = 10 + N("Trainee"),
                            805,
                            IF($Y1372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IF($U1372 = 7,
  500,
  IF($U1372 = 8,
    1000,
    IF($U1372 = 9,
      1500,
      IF($U1372 = 10,
        2000,
        0
      )
    )
  )
)
+
N("Adicional no salário por área")
+
IF($W1372 = 14 + N("Tecnologia da Informação"),
  120,
  IF($W1372 = 16 + N("Vendas"),
    110,
    IF($W1372 = 15 + N("Jurídico"),
      100,
      IF(OR($W1372 = 8, $W1372 = 9, $W1372 = 11) + N("Recursos humanos ou comercial ou comunicação e marketing"),
        80,
        0
      )
    )
  )
)
+
N("Adicionando pegadinha")
+
IF(AND($W1372 = 16, $U1372 = 9, $Y1372 = 11, $AA1372 = 5) + N("Se for de vendas, com mestrado, analista sênior"),
  IF($R1372 = 5,
    100,
    0
  )
  +
  IF($N1372 = "M",
    200,
    0
  ),
  0
)</f>
        <v>3080</v>
      </c>
      <c r="AD13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$A1372  &amp; ", "   &amp;
$C1372  &amp; ", "   &amp;
$E1372  &amp; ", '"  &amp;
$J1372  &amp; "', '" &amp;
$N1372  &amp; "', "  &amp;
$R1372  &amp; ", '"  &amp;
TEXT($T1372,"dd/mm/aaaa")  &amp; "', "   &amp;
$U1372  &amp; ", "   &amp;
$W1372  &amp; ", "   &amp;
$Y1372  &amp; ", "   &amp;
IF($AA1372 &lt;&gt; "", $AA1372, "NULL")  &amp; ", "   &amp;
$AC1372  &amp; ");"</f>
        <v>INSERT INTO bi4all.fac_employees (id_company_fk, id_employee_pk, flg_active, employee_name, id_gender_fk, id_race_fk, birthday, id_schooling_fk, id_department_fk, id_role_fk, id_level_fk, salary) VALUES (6a51143286b03064a49cc2acbee63c09a0682d33, 1368, 1, 'José Emanuel Conti Monteiro', 'M', 6, '20/04/1979', 8, 11, 11, 5, 3080);</v>
      </c>
    </row>
    <row r="1373" spans="1:30" ht="14.25" customHeight="1" x14ac:dyDescent="0.2">
      <c r="A1373" s="7" t="str" cm="1">
        <f t="array" aca="1" ref="A1373" ca="1">INDEX(Company!$A:$A,RANDBETWEEN(5,COUNTA(Company!$A:$A) + 1),1)</f>
        <v>6a51143286b03064a49cc2acbee63c09a0682d33</v>
      </c>
      <c r="B1373" s="7" t="str">
        <f ca="1">VLOOKUP($A1373,Company!$A:$B,2,FALSE)</f>
        <v>ACME Corporation</v>
      </c>
      <c r="C1373" s="5">
        <f t="shared" si="147"/>
        <v>1369</v>
      </c>
      <c r="D1373" s="5" t="str" cm="1">
        <f t="array" ref="D1373">SHA1HASH($C1373)</f>
        <v>45b2afb1f1cf4d14987ce1dfb6dfb52281d8d288</v>
      </c>
      <c r="E1373" s="6">
        <v>1</v>
      </c>
      <c r="F1373" s="7">
        <f ca="1">IF($C1373 = 1 + N("Presidente"),
    127,
    IF($C1373 = 2 + N("Vice-Presidente"),
        72,
        IF($C1373 = 3 + N("Secretária bilíngue"),
            13,
            RANDBETWEEN(5,COUNT(Name!$A:$A) + 1)
        )
    )
)</f>
        <v>114</v>
      </c>
      <c r="G1373" s="7" t="str">
        <f ca="1">VLOOKUP($F1373,Name!$A:$B,2,FALSE)</f>
        <v>Domingos</v>
      </c>
      <c r="H1373" s="7">
        <f ca="1" xml:space="preserve">
IF($C1373 = 1,
    0,
    RANDBETWEEN(5,COUNT('Last name'!$A:$A) + 1)
)</f>
        <v>148</v>
      </c>
      <c r="I1373" s="7" t="str">
        <f ca="1" xml:space="preserve">
IF($C1373 = 1 + N("Presidente"),
    "de Orléans e Bragança",
    VLOOKUP($H1373,'Last name'!$A:$B,2,FALSE) &amp; " " &amp; VLOOKUP(RANDBETWEEN(5,COUNT('Last name'!$A:$A) + 1),'Last name'!$A:$B,2,FALSE)
)</f>
        <v>Pedrosa Furtado</v>
      </c>
      <c r="J1373" s="7" t="str">
        <f t="shared" ca="1" si="148"/>
        <v>Domingos Pedrosa Furtado</v>
      </c>
      <c r="K1373" s="7" t="str" cm="1">
        <f t="array" aca="1" ref="K1373" ca="1">SHA1HASH($J1373)</f>
        <v>941700d649da5ff649719dc61da4b096b7894021</v>
      </c>
      <c r="L1373" s="7" cm="1">
        <f t="array" aca="1" ref="L1373" ca="1">INDEX(States!$A:$A,RANDBETWEEN(5,COUNTA(States!$A:$A) + 1),1)</f>
        <v>12</v>
      </c>
      <c r="M1373" s="7" t="str">
        <f ca="1">$L1373 &amp; "|" &amp; VLOOKUP($L1373,States!$A:$B,2,FALSE)</f>
        <v>12|16a2d6eb767d4fd003fae8cac60e0d85a9416ba8</v>
      </c>
      <c r="N1373" s="7" t="str">
        <f ca="1">VLOOKUP($F1373,Name!$A:$C,3,FALSE)</f>
        <v>M</v>
      </c>
      <c r="O1373" s="7" t="str">
        <f ca="1">VLOOKUP($N1373,Gender!$A:$B,2,FALSE)</f>
        <v>Male</v>
      </c>
      <c r="P1373" s="7" t="str" cm="1">
        <f t="array" aca="1" ref="P1373" ca="1">INDEX('Marital status'!$A:$A,RANDBETWEEN(5,COUNTA('Marital status'!$A:$A) + 1),1)</f>
        <v>ce0b1612aa711b78a720295d271a33894e2b72bf</v>
      </c>
      <c r="Q1373" s="7" t="str">
        <f ca="1">VLOOKUP($P1373,'Marital status'!$A:$B,2,FALSE)</f>
        <v>single</v>
      </c>
      <c r="R1373" s="7">
        <f t="shared" ca="1" si="149"/>
        <v>5</v>
      </c>
      <c r="S1373" s="7" t="e">
        <f ca="1">VLOOKUP($R1373,Race!$A:$B,2,FALSE)</f>
        <v>#N/A</v>
      </c>
      <c r="T1373" s="8">
        <f t="shared" ca="1" si="150"/>
        <v>26268</v>
      </c>
      <c r="U1373" s="6">
        <f t="shared" ca="1" si="151"/>
        <v>7</v>
      </c>
      <c r="V1373" s="8" t="str">
        <f ca="1">VLOOKUP($U1373,Education!$A:$B,2,FALSE)</f>
        <v>Undergraduate degree</v>
      </c>
      <c r="W1373" s="7">
        <f ca="1" xml:space="preserve">
  IF(OR($Y1373 = 5, $Y1373 = 6, $Y1373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73" s="7" t="str">
        <f ca="1">VLOOKUP($W1373,Department!$A:$B,2,FALSE)</f>
        <v>Operations</v>
      </c>
      <c r="Y1373" s="6">
        <f t="shared" ca="1" si="152"/>
        <v>10</v>
      </c>
      <c r="Z1373" s="7" t="str">
        <f ca="1">VLOOKUP($Y1373,Role!$A:$B,2,FALSE)</f>
        <v>Trainee</v>
      </c>
      <c r="AA1373" s="6" t="str">
        <f t="shared" ca="1" si="153"/>
        <v/>
      </c>
      <c r="AB1373" s="7" t="str">
        <f ca="1" xml:space="preserve">
IF($AA1373 &lt;&gt; "",
    VLOOKUP($AA1373,Level!$A:$B,2,FALSE),
    ""
)</f>
        <v/>
      </c>
      <c r="AC1373" s="1">
        <f ca="1" xml:space="preserve">
IF($Y1373 = 5 + N("Presidente"),
    27000,
    IF($Y1373 = 6 + N("Vice-presidente"),
        23000,
        IF(OR($Y1373 = 8, $Y1373= 13, $Y1373 = 12) + N("Secretária bilíngue ou coordenador ou especialista"),
            8000,
            IF($Y1373 = 7 + N("Diretor"),
                15000,
                IF($Y1373 = 14 + N("Gerente"),
                    12000,
                    IF($Y1373 = 9 + N("Estagiário"),
                        705,
                        IF($Y1373 = 10 + N("Trainee"),
                            805,
                            IF($Y1373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IF($U1373 = 7,
  500,
  IF($U1373 = 8,
    1000,
    IF($U1373 = 9,
      1500,
      IF($U1373 = 10,
        2000,
        0
      )
    )
  )
)
+
N("Adicional no salário por área")
+
IF($W1373 = 14 + N("Tecnologia da Informação"),
  120,
  IF($W1373 = 16 + N("Vendas"),
    110,
    IF($W1373 = 15 + N("Jurídico"),
      100,
      IF(OR($W1373 = 8, $W1373 = 9, $W1373 = 11) + N("Recursos humanos ou comercial ou comunicação e marketing"),
        80,
        0
      )
    )
  )
)
+
N("Adicionando pegadinha")
+
IF(AND($W1373 = 16, $U1373 = 9, $Y1373 = 11, $AA1373 = 5) + N("Se for de vendas, com mestrado, analista sênior"),
  IF($R1373 = 5,
    100,
    0
  )
  +
  IF($N1373 = "M",
    200,
    0
  ),
  0
)</f>
        <v>1305</v>
      </c>
      <c r="AD13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$A1373  &amp; ", "   &amp;
$C1373  &amp; ", "   &amp;
$E1373  &amp; ", '"  &amp;
$J1373  &amp; "', '" &amp;
$N1373  &amp; "', "  &amp;
$R1373  &amp; ", '"  &amp;
TEXT($T1373,"dd/mm/aaaa")  &amp; "', "   &amp;
$U1373  &amp; ", "   &amp;
$W1373  &amp; ", "   &amp;
$Y1373  &amp; ", "   &amp;
IF($AA1373 &lt;&gt; "", $AA1373, "NULL")  &amp; ", "   &amp;
$AC1373  &amp; ");"</f>
        <v>INSERT INTO bi4all.fac_employees (id_company_fk, id_employee_pk, flg_active, employee_name, id_gender_fk, id_race_fk, birthday, id_schooling_fk, id_department_fk, id_role_fk, id_level_fk, salary) VALUES (6a51143286b03064a49cc2acbee63c09a0682d33, 1369, 1, 'Domingos Pedrosa Furtado', 'M', 5, '01/12/1971', 7, 10, 10, NULL, 1305);</v>
      </c>
    </row>
    <row r="1374" spans="1:30" ht="14.25" customHeight="1" x14ac:dyDescent="0.2">
      <c r="A1374" s="7" t="str" cm="1">
        <f t="array" aca="1" ref="A1374" ca="1">INDEX(Company!$A:$A,RANDBETWEEN(5,COUNTA(Company!$A:$A) + 1),1)</f>
        <v>6a51143286b03064a49cc2acbee63c09a0682d33</v>
      </c>
      <c r="B1374" s="7" t="str">
        <f ca="1">VLOOKUP($A1374,Company!$A:$B,2,FALSE)</f>
        <v>ACME Corporation</v>
      </c>
      <c r="C1374" s="5">
        <f t="shared" si="147"/>
        <v>1370</v>
      </c>
      <c r="D1374" s="5" t="str" cm="1">
        <f t="array" ref="D1374">SHA1HASH($C1374)</f>
        <v>c11226c53fc4c8033c2bf2eda91a1fb4029365dc</v>
      </c>
      <c r="E1374" s="6">
        <v>1</v>
      </c>
      <c r="F1374" s="7">
        <f ca="1">IF($C1374 = 1 + N("Presidente"),
    127,
    IF($C1374 = 2 + N("Vice-Presidente"),
        72,
        IF($C1374 = 3 + N("Secretária bilíngue"),
            13,
            RANDBETWEEN(5,COUNT(Name!$A:$A) + 1)
        )
    )
)</f>
        <v>96</v>
      </c>
      <c r="G1374" s="7" t="str">
        <f ca="1">VLOOKUP($F1374,Name!$A:$B,2,FALSE)</f>
        <v>Clarisse</v>
      </c>
      <c r="H1374" s="7">
        <f ca="1" xml:space="preserve">
IF($C1374 = 1,
    0,
    RANDBETWEEN(5,COUNT('Last name'!$A:$A) + 1)
)</f>
        <v>101</v>
      </c>
      <c r="I1374" s="7" t="str">
        <f ca="1" xml:space="preserve">
IF($C1374 = 1 + N("Presidente"),
    "de Orléans e Bragança",
    VLOOKUP($H1374,'Last name'!$A:$B,2,FALSE) &amp; " " &amp; VLOOKUP(RANDBETWEEN(5,COUNT('Last name'!$A:$A) + 1),'Last name'!$A:$B,2,FALSE)
)</f>
        <v>Gouveia Fernandes</v>
      </c>
      <c r="J1374" s="7" t="str">
        <f t="shared" ca="1" si="148"/>
        <v>Clarisse Gouveia Fernandes</v>
      </c>
      <c r="K1374" s="7" t="str" cm="1">
        <f t="array" aca="1" ref="K1374" ca="1">SHA1HASH($J1374)</f>
        <v>3d184c76ec5eace657fbb57631f279c73c445ad1</v>
      </c>
      <c r="L1374" s="7" cm="1">
        <f t="array" aca="1" ref="L1374" ca="1">INDEX(States!$A:$A,RANDBETWEEN(5,COUNTA(States!$A:$A) + 1),1)</f>
        <v>9</v>
      </c>
      <c r="M1374" s="7" t="str">
        <f ca="1">$L1374 &amp; "|" &amp; VLOOKUP($L1374,States!$A:$B,2,FALSE)</f>
        <v>9|68b7ab1daf7c594d71db682ca70a5cb187f0524f</v>
      </c>
      <c r="N1374" s="7" t="str">
        <f ca="1">VLOOKUP($F1374,Name!$A:$C,3,FALSE)</f>
        <v>F</v>
      </c>
      <c r="O1374" s="7" t="str">
        <f ca="1">VLOOKUP($N1374,Gender!$A:$B,2,FALSE)</f>
        <v>Female</v>
      </c>
      <c r="P1374" s="7" t="str" cm="1">
        <f t="array" aca="1" ref="P1374" ca="1">INDEX('Marital status'!$A:$A,RANDBETWEEN(5,COUNTA('Marital status'!$A:$A) + 1),1)</f>
        <v>47051393f6bcbf99111ec5d70ba2ebbe11ebccae</v>
      </c>
      <c r="Q1374" s="7" t="str">
        <f ca="1">VLOOKUP($P1374,'Marital status'!$A:$B,2,FALSE)</f>
        <v xml:space="preserve"> Separated </v>
      </c>
      <c r="R1374" s="7">
        <f t="shared" ca="1" si="149"/>
        <v>5</v>
      </c>
      <c r="S1374" s="7" t="e">
        <f ca="1">VLOOKUP($R1374,Race!$A:$B,2,FALSE)</f>
        <v>#N/A</v>
      </c>
      <c r="T1374" s="8">
        <f t="shared" ca="1" si="150"/>
        <v>17896</v>
      </c>
      <c r="U1374" s="6">
        <f t="shared" ca="1" si="151"/>
        <v>8</v>
      </c>
      <c r="V1374" s="8" t="str">
        <f ca="1">VLOOKUP($U1374,Education!$A:$B,2,FALSE)</f>
        <v>Graduate school</v>
      </c>
      <c r="W1374" s="7">
        <f ca="1" xml:space="preserve">
  IF(OR($Y1374 = 5, $Y1374 = 6, $Y1374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374" s="7" t="str">
        <f ca="1">VLOOKUP($W1374,Department!$A:$B,2,FALSE)</f>
        <v>Controlling</v>
      </c>
      <c r="Y1374" s="6">
        <f t="shared" ca="1" si="152"/>
        <v>11</v>
      </c>
      <c r="Z1374" s="7" t="str">
        <f ca="1">VLOOKUP($Y1374,Role!$A:$B,2,FALSE)</f>
        <v>Analyst</v>
      </c>
      <c r="AA1374" s="6">
        <f t="shared" ca="1" si="153"/>
        <v>5</v>
      </c>
      <c r="AB1374" s="7" t="str">
        <f ca="1" xml:space="preserve">
IF($AA1374 &lt;&gt; "",
    VLOOKUP($AA1374,Level!$A:$B,2,FALSE),
    ""
)</f>
        <v>Junior</v>
      </c>
      <c r="AC1374" s="1">
        <f ca="1" xml:space="preserve">
IF($Y1374 = 5 + N("Presidente"),
    27000,
    IF($Y1374 = 6 + N("Vice-presidente"),
        23000,
        IF(OR($Y1374 = 8, $Y1374= 13, $Y1374 = 12) + N("Secretária bilíngue ou coordenador ou especialista"),
            8000,
            IF($Y1374 = 7 + N("Diretor"),
                15000,
                IF($Y1374 = 14 + N("Gerente"),
                    12000,
                    IF($Y1374 = 9 + N("Estagiário"),
                        705,
                        IF($Y1374 = 10 + N("Trainee"),
                            805,
                            IF($Y1374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IF($U1374 = 7,
  500,
  IF($U1374 = 8,
    1000,
    IF($U1374 = 9,
      1500,
      IF($U1374 = 10,
        2000,
        0
      )
    )
  )
)
+
N("Adicional no salário por área")
+
IF($W1374 = 14 + N("Tecnologia da Informação"),
  120,
  IF($W1374 = 16 + N("Vendas"),
    110,
    IF($W1374 = 15 + N("Jurídico"),
      100,
      IF(OR($W1374 = 8, $W1374 = 9, $W1374 = 11) + N("Recursos humanos ou comercial ou comunicação e marketing"),
        80,
        0
      )
    )
  )
)
+
N("Adicionando pegadinha")
+
IF(AND($W1374 = 16, $U1374 = 9, $Y1374 = 11, $AA1374 = 5) + N("Se for de vendas, com mestrado, analista sênior"),
  IF($R1374 = 5,
    100,
    0
  )
  +
  IF($N1374 = "M",
    200,
    0
  ),
  0
)</f>
        <v>3000</v>
      </c>
      <c r="AD13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$A1374  &amp; ", "   &amp;
$C1374  &amp; ", "   &amp;
$E1374  &amp; ", '"  &amp;
$J1374  &amp; "', '" &amp;
$N1374  &amp; "', "  &amp;
$R1374  &amp; ", '"  &amp;
TEXT($T1374,"dd/mm/aaaa")  &amp; "', "   &amp;
$U1374  &amp; ", "   &amp;
$W1374  &amp; ", "   &amp;
$Y1374  &amp; ", "   &amp;
IF($AA1374 &lt;&gt; "", $AA1374, "NULL")  &amp; ", "   &amp;
$AC1374  &amp; ");"</f>
        <v>INSERT INTO bi4all.fac_employees (id_company_fk, id_employee_pk, flg_active, employee_name, id_gender_fk, id_race_fk, birthday, id_schooling_fk, id_department_fk, id_role_fk, id_level_fk, salary) VALUES (6a51143286b03064a49cc2acbee63c09a0682d33, 1370, 1, 'Clarisse Gouveia Fernandes', 'F', 5, '29/12/1948', 8, 12, 11, 5, 3000);</v>
      </c>
    </row>
    <row r="1375" spans="1:30" ht="14.25" customHeight="1" x14ac:dyDescent="0.2">
      <c r="A1375" s="7" t="str" cm="1">
        <f t="array" aca="1" ref="A1375" ca="1">INDEX(Company!$A:$A,RANDBETWEEN(5,COUNTA(Company!$A:$A) + 1),1)</f>
        <v>6a51143286b03064a49cc2acbee63c09a0682d33</v>
      </c>
      <c r="B1375" s="7" t="str">
        <f ca="1">VLOOKUP($A1375,Company!$A:$B,2,FALSE)</f>
        <v>ACME Corporation</v>
      </c>
      <c r="C1375" s="5">
        <f t="shared" si="147"/>
        <v>1371</v>
      </c>
      <c r="D1375" s="5" t="str" cm="1">
        <f t="array" ref="D1375">SHA1HASH($C1375)</f>
        <v>fd5a768e47ca87449299d0544f4325c4e2b34388</v>
      </c>
      <c r="E1375" s="6">
        <v>1</v>
      </c>
      <c r="F1375" s="7">
        <f ca="1">IF($C1375 = 1 + N("Presidente"),
    127,
    IF($C1375 = 2 + N("Vice-Presidente"),
        72,
        IF($C1375 = 3 + N("Secretária bilíngue"),
            13,
            RANDBETWEEN(5,COUNT(Name!$A:$A) + 1)
        )
    )
)</f>
        <v>77</v>
      </c>
      <c r="G1375" s="7" t="str">
        <f ca="1">VLOOKUP($F1375,Name!$A:$B,2,FALSE)</f>
        <v>Bruno</v>
      </c>
      <c r="H1375" s="7">
        <f ca="1" xml:space="preserve">
IF($C1375 = 1,
    0,
    RANDBETWEEN(5,COUNT('Last name'!$A:$A) + 1)
)</f>
        <v>178</v>
      </c>
      <c r="I1375" s="7" t="str">
        <f ca="1" xml:space="preserve">
IF($C1375 = 1 + N("Presidente"),
    "de Orléans e Bragança",
    VLOOKUP($H1375,'Last name'!$A:$B,2,FALSE) &amp; " " &amp; VLOOKUP(RANDBETWEEN(5,COUNT('Last name'!$A:$A) + 1),'Last name'!$A:$B,2,FALSE)
)</f>
        <v>Seixas Sacramento</v>
      </c>
      <c r="J1375" s="7" t="str">
        <f t="shared" ca="1" si="148"/>
        <v>Bruno Seixas Sacramento</v>
      </c>
      <c r="K1375" s="7" t="str" cm="1">
        <f t="array" aca="1" ref="K1375" ca="1">SHA1HASH($J1375)</f>
        <v>86ebcccb5c3d3f35483351848f8d8b291ddb8407</v>
      </c>
      <c r="L1375" s="7" cm="1">
        <f t="array" aca="1" ref="L1375" ca="1">INDEX(States!$A:$A,RANDBETWEEN(5,COUNTA(States!$A:$A) + 1),1)</f>
        <v>20</v>
      </c>
      <c r="M1375" s="7" t="str">
        <f ca="1">$L1375 &amp; "|" &amp; VLOOKUP($L1375,States!$A:$B,2,FALSE)</f>
        <v>20|c7ee6b7966c56a7149c5002263ee025341a1072b</v>
      </c>
      <c r="N1375" s="7" t="str">
        <f ca="1">VLOOKUP($F1375,Name!$A:$C,3,FALSE)</f>
        <v>M</v>
      </c>
      <c r="O1375" s="7" t="str">
        <f ca="1">VLOOKUP($N1375,Gender!$A:$B,2,FALSE)</f>
        <v>Male</v>
      </c>
      <c r="P1375" s="7" t="str" cm="1">
        <f t="array" aca="1" ref="P1375" ca="1">INDEX('Marital status'!$A:$A,RANDBETWEEN(5,COUNTA('Marital status'!$A:$A) + 1),1)</f>
        <v>47051393f6bcbf99111ec5d70ba2ebbe11ebccae</v>
      </c>
      <c r="Q1375" s="7" t="str">
        <f ca="1">VLOOKUP($P1375,'Marital status'!$A:$B,2,FALSE)</f>
        <v xml:space="preserve"> Separated </v>
      </c>
      <c r="R1375" s="7">
        <f t="shared" ca="1" si="149"/>
        <v>7</v>
      </c>
      <c r="S1375" s="7" t="e">
        <f ca="1">VLOOKUP($R1375,Race!$A:$B,2,FALSE)</f>
        <v>#N/A</v>
      </c>
      <c r="T1375" s="8">
        <f t="shared" ca="1" si="150"/>
        <v>28665</v>
      </c>
      <c r="U1375" s="6">
        <f t="shared" ca="1" si="151"/>
        <v>7</v>
      </c>
      <c r="V1375" s="8" t="str">
        <f ca="1">VLOOKUP($U1375,Education!$A:$B,2,FALSE)</f>
        <v>Undergraduate degree</v>
      </c>
      <c r="W1375" s="7">
        <f ca="1" xml:space="preserve">
  IF(OR($Y1375 = 5, $Y1375 = 6, $Y1375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375" s="7" t="str">
        <f ca="1">VLOOKUP($W1375,Department!$A:$B,2,FALSE)</f>
        <v>Commercial</v>
      </c>
      <c r="Y1375" s="6">
        <f t="shared" ca="1" si="152"/>
        <v>9</v>
      </c>
      <c r="Z1375" s="7" t="str">
        <f ca="1">VLOOKUP($Y1375,Role!$A:$B,2,FALSE)</f>
        <v>Intern</v>
      </c>
      <c r="AA1375" s="6" t="str">
        <f t="shared" ca="1" si="153"/>
        <v/>
      </c>
      <c r="AB1375" s="7" t="str">
        <f ca="1" xml:space="preserve">
IF($AA1375 &lt;&gt; "",
    VLOOKUP($AA1375,Level!$A:$B,2,FALSE),
    ""
)</f>
        <v/>
      </c>
      <c r="AC1375" s="1">
        <f ca="1" xml:space="preserve">
IF($Y1375 = 5 + N("Presidente"),
    27000,
    IF($Y1375 = 6 + N("Vice-presidente"),
        23000,
        IF(OR($Y1375 = 8, $Y1375= 13, $Y1375 = 12) + N("Secretária bilíngue ou coordenador ou especialista"),
            8000,
            IF($Y1375 = 7 + N("Diretor"),
                15000,
                IF($Y1375 = 14 + N("Gerente"),
                    12000,
                    IF($Y1375 = 9 + N("Estagiário"),
                        705,
                        IF($Y1375 = 10 + N("Trainee"),
                            805,
                            IF($Y1375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IF($U1375 = 7,
  500,
  IF($U1375 = 8,
    1000,
    IF($U1375 = 9,
      1500,
      IF($U1375 = 10,
        2000,
        0
      )
    )
  )
)
+
N("Adicional no salário por área")
+
IF($W1375 = 14 + N("Tecnologia da Informação"),
  120,
  IF($W1375 = 16 + N("Vendas"),
    110,
    IF($W1375 = 15 + N("Jurídico"),
      100,
      IF(OR($W1375 = 8, $W1375 = 9, $W1375 = 11) + N("Recursos humanos ou comercial ou comunicação e marketing"),
        80,
        0
      )
    )
  )
)
+
N("Adicionando pegadinha")
+
IF(AND($W1375 = 16, $U1375 = 9, $Y1375 = 11, $AA1375 = 5) + N("Se for de vendas, com mestrado, analista sênior"),
  IF($R1375 = 5,
    100,
    0
  )
  +
  IF($N1375 = "M",
    200,
    0
  ),
  0
)</f>
        <v>1285</v>
      </c>
      <c r="AD13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$A1375  &amp; ", "   &amp;
$C1375  &amp; ", "   &amp;
$E1375  &amp; ", '"  &amp;
$J1375  &amp; "', '" &amp;
$N1375  &amp; "', "  &amp;
$R1375  &amp; ", '"  &amp;
TEXT($T1375,"dd/mm/aaaa")  &amp; "', "   &amp;
$U1375  &amp; ", "   &amp;
$W1375  &amp; ", "   &amp;
$Y1375  &amp; ", "   &amp;
IF($AA1375 &lt;&gt; "", $AA1375, "NULL")  &amp; ", "   &amp;
$AC1375  &amp; ");"</f>
        <v>INSERT INTO bi4all.fac_employees (id_company_fk, id_employee_pk, flg_active, employee_name, id_gender_fk, id_race_fk, birthday, id_schooling_fk, id_department_fk, id_role_fk, id_level_fk, salary) VALUES (6a51143286b03064a49cc2acbee63c09a0682d33, 1371, 1, 'Bruno Seixas Sacramento', 'M', 7, '24/06/1978', 7, 9, 9, NULL, 1285);</v>
      </c>
    </row>
    <row r="1376" spans="1:30" ht="14.25" customHeight="1" x14ac:dyDescent="0.2">
      <c r="A1376" s="7" t="str" cm="1">
        <f t="array" aca="1" ref="A1376" ca="1">INDEX(Company!$A:$A,RANDBETWEEN(5,COUNTA(Company!$A:$A) + 1),1)</f>
        <v>6a51143286b03064a49cc2acbee63c09a0682d33</v>
      </c>
      <c r="B1376" s="7" t="str">
        <f ca="1">VLOOKUP($A1376,Company!$A:$B,2,FALSE)</f>
        <v>ACME Corporation</v>
      </c>
      <c r="C1376" s="5">
        <f t="shared" si="147"/>
        <v>1372</v>
      </c>
      <c r="D1376" s="5" t="str" cm="1">
        <f t="array" ref="D1376">SHA1HASH($C1376)</f>
        <v>f506761568d2f26ec5e68443a6aaae857f8311a6</v>
      </c>
      <c r="E1376" s="6">
        <v>1</v>
      </c>
      <c r="F1376" s="7">
        <f ca="1">IF($C1376 = 1 + N("Presidente"),
    127,
    IF($C1376 = 2 + N("Vice-Presidente"),
        72,
        IF($C1376 = 3 + N("Secretária bilíngue"),
            13,
            RANDBETWEEN(5,COUNT(Name!$A:$A) + 1)
        )
    )
)</f>
        <v>82</v>
      </c>
      <c r="G1376" s="7" t="str">
        <f ca="1">VLOOKUP($F1376,Name!$A:$B,2,FALSE)</f>
        <v>Caleb</v>
      </c>
      <c r="H1376" s="7">
        <f ca="1" xml:space="preserve">
IF($C1376 = 1,
    0,
    RANDBETWEEN(5,COUNT('Last name'!$A:$A) + 1)
)</f>
        <v>179</v>
      </c>
      <c r="I1376" s="7" t="str">
        <f ca="1" xml:space="preserve">
IF($C1376 = 1 + N("Presidente"),
    "de Orléans e Bragança",
    VLOOKUP($H1376,'Last name'!$A:$B,2,FALSE) &amp; " " &amp; VLOOKUP(RANDBETWEEN(5,COUNT('Last name'!$A:$A) + 1),'Last name'!$A:$B,2,FALSE)
)</f>
        <v>Serra Moreira</v>
      </c>
      <c r="J1376" s="7" t="str">
        <f t="shared" ca="1" si="148"/>
        <v>Caleb Serra Moreira</v>
      </c>
      <c r="K1376" s="7" t="str" cm="1">
        <f t="array" aca="1" ref="K1376" ca="1">SHA1HASH($J1376)</f>
        <v>42fe0386f7b209d671eb0528f709b577ea6a09b3</v>
      </c>
      <c r="L1376" s="7" cm="1">
        <f t="array" aca="1" ref="L1376" ca="1">INDEX(States!$A:$A,RANDBETWEEN(5,COUNTA(States!$A:$A) + 1),1)</f>
        <v>14</v>
      </c>
      <c r="M1376" s="7" t="str">
        <f ca="1">$L1376 &amp; "|" &amp; VLOOKUP($L1376,States!$A:$B,2,FALSE)</f>
        <v>14|9b9a260c6946192b7ea8dcfb1d39940b66fe4460</v>
      </c>
      <c r="N1376" s="7" t="str">
        <f ca="1">VLOOKUP($F1376,Name!$A:$C,3,FALSE)</f>
        <v>M</v>
      </c>
      <c r="O1376" s="7" t="str">
        <f ca="1">VLOOKUP($N1376,Gender!$A:$B,2,FALSE)</f>
        <v>Male</v>
      </c>
      <c r="P1376" s="7" t="str" cm="1">
        <f t="array" aca="1" ref="P1376" ca="1">INDEX('Marital status'!$A:$A,RANDBETWEEN(5,COUNTA('Marital status'!$A:$A) + 1),1)</f>
        <v>ce0b1612aa711b78a720295d271a33894e2b72bf</v>
      </c>
      <c r="Q1376" s="7" t="str">
        <f ca="1">VLOOKUP($P1376,'Marital status'!$A:$B,2,FALSE)</f>
        <v>single</v>
      </c>
      <c r="R1376" s="7">
        <f t="shared" ca="1" si="149"/>
        <v>5</v>
      </c>
      <c r="S1376" s="7" t="e">
        <f ca="1">VLOOKUP($R1376,Race!$A:$B,2,FALSE)</f>
        <v>#N/A</v>
      </c>
      <c r="T1376" s="8">
        <f t="shared" ca="1" si="150"/>
        <v>30787</v>
      </c>
      <c r="U1376" s="6">
        <f t="shared" ca="1" si="151"/>
        <v>7</v>
      </c>
      <c r="V1376" s="8" t="str">
        <f ca="1">VLOOKUP($U1376,Education!$A:$B,2,FALSE)</f>
        <v>Undergraduate degree</v>
      </c>
      <c r="W1376" s="7">
        <f ca="1" xml:space="preserve">
  IF(OR($Y1376 = 5, $Y1376 = 6, $Y1376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376" s="7" t="str">
        <f ca="1">VLOOKUP($W1376,Department!$A:$B,2,FALSE)</f>
        <v>Controlling</v>
      </c>
      <c r="Y1376" s="6">
        <f t="shared" ca="1" si="152"/>
        <v>11</v>
      </c>
      <c r="Z1376" s="7" t="str">
        <f ca="1">VLOOKUP($Y1376,Role!$A:$B,2,FALSE)</f>
        <v>Analyst</v>
      </c>
      <c r="AA1376" s="6">
        <f t="shared" ca="1" si="153"/>
        <v>5</v>
      </c>
      <c r="AB1376" s="7" t="str">
        <f ca="1" xml:space="preserve">
IF($AA1376 &lt;&gt; "",
    VLOOKUP($AA1376,Level!$A:$B,2,FALSE),
    ""
)</f>
        <v>Junior</v>
      </c>
      <c r="AC1376" s="1">
        <f ca="1" xml:space="preserve">
IF($Y1376 = 5 + N("Presidente"),
    27000,
    IF($Y1376 = 6 + N("Vice-presidente"),
        23000,
        IF(OR($Y1376 = 8, $Y1376= 13, $Y1376 = 12) + N("Secretária bilíngue ou coordenador ou especialista"),
            8000,
            IF($Y1376 = 7 + N("Diretor"),
                15000,
                IF($Y1376 = 14 + N("Gerente"),
                    12000,
                    IF($Y1376 = 9 + N("Estagiário"),
                        705,
                        IF($Y1376 = 10 + N("Trainee"),
                            805,
                            IF($Y1376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IF($U1376 = 7,
  500,
  IF($U1376 = 8,
    1000,
    IF($U1376 = 9,
      1500,
      IF($U1376 = 10,
        2000,
        0
      )
    )
  )
)
+
N("Adicional no salário por área")
+
IF($W1376 = 14 + N("Tecnologia da Informação"),
  120,
  IF($W1376 = 16 + N("Vendas"),
    110,
    IF($W1376 = 15 + N("Jurídico"),
      100,
      IF(OR($W1376 = 8, $W1376 = 9, $W1376 = 11) + N("Recursos humanos ou comercial ou comunicação e marketing"),
        80,
        0
      )
    )
  )
)
+
N("Adicionando pegadinha")
+
IF(AND($W1376 = 16, $U1376 = 9, $Y1376 = 11, $AA1376 = 5) + N("Se for de vendas, com mestrado, analista sênior"),
  IF($R1376 = 5,
    100,
    0
  )
  +
  IF($N1376 = "M",
    200,
    0
  ),
  0
)</f>
        <v>2500</v>
      </c>
      <c r="AD13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$A1376  &amp; ", "   &amp;
$C1376  &amp; ", "   &amp;
$E1376  &amp; ", '"  &amp;
$J1376  &amp; "', '" &amp;
$N1376  &amp; "', "  &amp;
$R1376  &amp; ", '"  &amp;
TEXT($T1376,"dd/mm/aaaa")  &amp; "', "   &amp;
$U1376  &amp; ", "   &amp;
$W1376  &amp; ", "   &amp;
$Y1376  &amp; ", "   &amp;
IF($AA1376 &lt;&gt; "", $AA1376, "NULL")  &amp; ", "   &amp;
$AC1376  &amp; ");"</f>
        <v>INSERT INTO bi4all.fac_employees (id_company_fk, id_employee_pk, flg_active, employee_name, id_gender_fk, id_race_fk, birthday, id_schooling_fk, id_department_fk, id_role_fk, id_level_fk, salary) VALUES (6a51143286b03064a49cc2acbee63c09a0682d33, 1372, 1, 'Caleb Serra Moreira', 'M', 5, '15/04/1984', 7, 12, 11, 5, 2500);</v>
      </c>
    </row>
    <row r="1377" spans="1:30" ht="14.25" customHeight="1" x14ac:dyDescent="0.2">
      <c r="A1377" s="7" t="str" cm="1">
        <f t="array" aca="1" ref="A1377" ca="1">INDEX(Company!$A:$A,RANDBETWEEN(5,COUNTA(Company!$A:$A) + 1),1)</f>
        <v>6a51143286b03064a49cc2acbee63c09a0682d33</v>
      </c>
      <c r="B1377" s="7" t="str">
        <f ca="1">VLOOKUP($A1377,Company!$A:$B,2,FALSE)</f>
        <v>ACME Corporation</v>
      </c>
      <c r="C1377" s="5">
        <f t="shared" si="147"/>
        <v>1373</v>
      </c>
      <c r="D1377" s="5" t="str" cm="1">
        <f t="array" ref="D1377">SHA1HASH($C1377)</f>
        <v>c1401c9a808e0d25cd8afa853c36032ffaca83cb</v>
      </c>
      <c r="E1377" s="6">
        <v>1</v>
      </c>
      <c r="F1377" s="7">
        <f ca="1">IF($C1377 = 1 + N("Presidente"),
    127,
    IF($C1377 = 2 + N("Vice-Presidente"),
        72,
        IF($C1377 = 3 + N("Secretária bilíngue"),
            13,
            RANDBETWEEN(5,COUNT(Name!$A:$A) + 1)
        )
    )
)</f>
        <v>90</v>
      </c>
      <c r="G1377" s="7" t="str">
        <f ca="1">VLOOKUP($F1377,Name!$A:$B,2,FALSE)</f>
        <v>Caue</v>
      </c>
      <c r="H1377" s="7">
        <f ca="1" xml:space="preserve">
IF($C1377 = 1,
    0,
    RANDBETWEEN(5,COUNT('Last name'!$A:$A) + 1)
)</f>
        <v>191</v>
      </c>
      <c r="I1377" s="7" t="str">
        <f ca="1" xml:space="preserve">
IF($C1377 = 1 + N("Presidente"),
    "de Orléans e Bragança",
    VLOOKUP($H1377,'Last name'!$A:$B,2,FALSE) &amp; " " &amp; VLOOKUP(RANDBETWEEN(5,COUNT('Last name'!$A:$A) + 1),'Last name'!$A:$B,2,FALSE)
)</f>
        <v>Trindade Mello</v>
      </c>
      <c r="J1377" s="7" t="str">
        <f t="shared" ca="1" si="148"/>
        <v>Caue Trindade Mello</v>
      </c>
      <c r="K1377" s="7" t="str" cm="1">
        <f t="array" aca="1" ref="K1377" ca="1">SHA1HASH($J1377)</f>
        <v>164498f3426a76f0e895e16fc6b406941ef1f5e4</v>
      </c>
      <c r="L1377" s="7" cm="1">
        <f t="array" aca="1" ref="L1377" ca="1">INDEX(States!$A:$A,RANDBETWEEN(5,COUNTA(States!$A:$A) + 1),1)</f>
        <v>24</v>
      </c>
      <c r="M1377" s="7" t="str">
        <f ca="1">$L1377 &amp; "|" &amp; VLOOKUP($L1377,States!$A:$B,2,FALSE)</f>
        <v>24|4e344e218f5d3cb3700b5fb228401547cb97b31c</v>
      </c>
      <c r="N1377" s="7" t="str">
        <f ca="1">VLOOKUP($F1377,Name!$A:$C,3,FALSE)</f>
        <v>M</v>
      </c>
      <c r="O1377" s="7" t="str">
        <f ca="1">VLOOKUP($N1377,Gender!$A:$B,2,FALSE)</f>
        <v>Male</v>
      </c>
      <c r="P1377" s="7" t="str" cm="1">
        <f t="array" aca="1" ref="P1377" ca="1">INDEX('Marital status'!$A:$A,RANDBETWEEN(5,COUNTA('Marital status'!$A:$A) + 1),1)</f>
        <v>459031b19ec5bbd3b3dbc0a9dcf2cb6e6c6f7848</v>
      </c>
      <c r="Q1377" s="7" t="str">
        <f ca="1">VLOOKUP($P1377,'Marital status'!$A:$B,2,FALSE)</f>
        <v xml:space="preserve">Widowed </v>
      </c>
      <c r="R1377" s="7">
        <f t="shared" ca="1" si="149"/>
        <v>5</v>
      </c>
      <c r="S1377" s="7" t="e">
        <f ca="1">VLOOKUP($R1377,Race!$A:$B,2,FALSE)</f>
        <v>#N/A</v>
      </c>
      <c r="T1377" s="8">
        <f t="shared" ca="1" si="150"/>
        <v>21927</v>
      </c>
      <c r="U1377" s="6">
        <f t="shared" ca="1" si="151"/>
        <v>7</v>
      </c>
      <c r="V1377" s="8" t="str">
        <f ca="1">VLOOKUP($U1377,Education!$A:$B,2,FALSE)</f>
        <v>Undergraduate degree</v>
      </c>
      <c r="W1377" s="7">
        <f ca="1" xml:space="preserve">
  IF(OR($Y1377 = 5, $Y1377 = 6, $Y1377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377" s="7" t="str">
        <f ca="1">VLOOKUP($W1377,Department!$A:$B,2,FALSE)</f>
        <v>Audit</v>
      </c>
      <c r="Y1377" s="6">
        <f t="shared" ca="1" si="152"/>
        <v>10</v>
      </c>
      <c r="Z1377" s="7" t="str">
        <f ca="1">VLOOKUP($Y1377,Role!$A:$B,2,FALSE)</f>
        <v>Trainee</v>
      </c>
      <c r="AA1377" s="6" t="str">
        <f t="shared" ca="1" si="153"/>
        <v/>
      </c>
      <c r="AB1377" s="7" t="str">
        <f ca="1" xml:space="preserve">
IF($AA1377 &lt;&gt; "",
    VLOOKUP($AA1377,Level!$A:$B,2,FALSE),
    ""
)</f>
        <v/>
      </c>
      <c r="AC1377" s="1">
        <f ca="1" xml:space="preserve">
IF($Y1377 = 5 + N("Presidente"),
    27000,
    IF($Y1377 = 6 + N("Vice-presidente"),
        23000,
        IF(OR($Y1377 = 8, $Y1377= 13, $Y1377 = 12) + N("Secretária bilíngue ou coordenador ou especialista"),
            8000,
            IF($Y1377 = 7 + N("Diretor"),
                15000,
                IF($Y1377 = 14 + N("Gerente"),
                    12000,
                    IF($Y1377 = 9 + N("Estagiário"),
                        705,
                        IF($Y1377 = 10 + N("Trainee"),
                            805,
                            IF($Y1377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IF($U1377 = 7,
  500,
  IF($U1377 = 8,
    1000,
    IF($U1377 = 9,
      1500,
      IF($U1377 = 10,
        2000,
        0
      )
    )
  )
)
+
N("Adicional no salário por área")
+
IF($W1377 = 14 + N("Tecnologia da Informação"),
  120,
  IF($W1377 = 16 + N("Vendas"),
    110,
    IF($W1377 = 15 + N("Jurídico"),
      100,
      IF(OR($W1377 = 8, $W1377 = 9, $W1377 = 11) + N("Recursos humanos ou comercial ou comunicação e marketing"),
        80,
        0
      )
    )
  )
)
+
N("Adicionando pegadinha")
+
IF(AND($W1377 = 16, $U1377 = 9, $Y1377 = 11, $AA1377 = 5) + N("Se for de vendas, com mestrado, analista sênior"),
  IF($R1377 = 5,
    100,
    0
  )
  +
  IF($N1377 = "M",
    200,
    0
  ),
  0
)</f>
        <v>1305</v>
      </c>
      <c r="AD13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$A1377  &amp; ", "   &amp;
$C1377  &amp; ", "   &amp;
$E1377  &amp; ", '"  &amp;
$J1377  &amp; "', '" &amp;
$N1377  &amp; "', "  &amp;
$R1377  &amp; ", '"  &amp;
TEXT($T1377,"dd/mm/aaaa")  &amp; "', "   &amp;
$U1377  &amp; ", "   &amp;
$W1377  &amp; ", "   &amp;
$Y1377  &amp; ", "   &amp;
IF($AA1377 &lt;&gt; "", $AA1377, "NULL")  &amp; ", "   &amp;
$AC1377  &amp; ");"</f>
        <v>INSERT INTO bi4all.fac_employees (id_company_fk, id_employee_pk, flg_active, employee_name, id_gender_fk, id_race_fk, birthday, id_schooling_fk, id_department_fk, id_role_fk, id_level_fk, salary) VALUES (6a51143286b03064a49cc2acbee63c09a0682d33, 1373, 1, 'Caue Trindade Mello', 'M', 5, '12/01/1960', 7, 13, 10, NULL, 1305);</v>
      </c>
    </row>
    <row r="1378" spans="1:30" ht="14.25" customHeight="1" x14ac:dyDescent="0.2">
      <c r="A1378" s="7" t="str" cm="1">
        <f t="array" aca="1" ref="A1378" ca="1">INDEX(Company!$A:$A,RANDBETWEEN(5,COUNTA(Company!$A:$A) + 1),1)</f>
        <v>6a51143286b03064a49cc2acbee63c09a0682d33</v>
      </c>
      <c r="B1378" s="7" t="str">
        <f ca="1">VLOOKUP($A1378,Company!$A:$B,2,FALSE)</f>
        <v>ACME Corporation</v>
      </c>
      <c r="C1378" s="5">
        <f t="shared" si="147"/>
        <v>1374</v>
      </c>
      <c r="D1378" s="5" t="str" cm="1">
        <f t="array" ref="D1378">SHA1HASH($C1378)</f>
        <v>f7a682f3b85c16bc3e49029ea2b32d6e5808d587</v>
      </c>
      <c r="E1378" s="6">
        <v>1</v>
      </c>
      <c r="F1378" s="7">
        <f ca="1">IF($C1378 = 1 + N("Presidente"),
    127,
    IF($C1378 = 2 + N("Vice-Presidente"),
        72,
        IF($C1378 = 3 + N("Secretária bilíngue"),
            13,
            RANDBETWEEN(5,COUNT(Name!$A:$A) + 1)
        )
    )
)</f>
        <v>325</v>
      </c>
      <c r="G1378" s="7" t="str">
        <f ca="1">VLOOKUP($F1378,Name!$A:$B,2,FALSE)</f>
        <v>Rafaela</v>
      </c>
      <c r="H1378" s="7">
        <f ca="1" xml:space="preserve">
IF($C1378 = 1,
    0,
    RANDBETWEEN(5,COUNT('Last name'!$A:$A) + 1)
)</f>
        <v>32</v>
      </c>
      <c r="I1378" s="7" t="str">
        <f ca="1" xml:space="preserve">
IF($C1378 = 1 + N("Presidente"),
    "de Orléans e Bragança",
    VLOOKUP($H1378,'Last name'!$A:$B,2,FALSE) &amp; " " &amp; VLOOKUP(RANDBETWEEN(5,COUNT('Last name'!$A:$A) + 1),'Last name'!$A:$B,2,FALSE)
)</f>
        <v>Barboza Abranches</v>
      </c>
      <c r="J1378" s="7" t="str">
        <f t="shared" ca="1" si="148"/>
        <v>Rafaela Barboza Abranches</v>
      </c>
      <c r="K1378" s="7" t="str" cm="1">
        <f t="array" aca="1" ref="K1378" ca="1">SHA1HASH($J1378)</f>
        <v>ae61f219fc21acab5563a92e24a933571e3f4deb</v>
      </c>
      <c r="L1378" s="7" cm="1">
        <f t="array" aca="1" ref="L1378" ca="1">INDEX(States!$A:$A,RANDBETWEEN(5,COUNTA(States!$A:$A) + 1),1)</f>
        <v>21</v>
      </c>
      <c r="M1378" s="7" t="str">
        <f ca="1">$L1378 &amp; "|" &amp; VLOOKUP($L1378,States!$A:$B,2,FALSE)</f>
        <v>21|18f454963e4e8ae3fea0597ea98a4e003875820f</v>
      </c>
      <c r="N1378" s="7" t="str">
        <f ca="1">VLOOKUP($F1378,Name!$A:$C,3,FALSE)</f>
        <v>F</v>
      </c>
      <c r="O1378" s="7" t="str">
        <f ca="1">VLOOKUP($N1378,Gender!$A:$B,2,FALSE)</f>
        <v>Female</v>
      </c>
      <c r="P1378" s="7" t="str" cm="1">
        <f t="array" aca="1" ref="P1378" ca="1">INDEX('Marital status'!$A:$A,RANDBETWEEN(5,COUNTA('Marital status'!$A:$A) + 1),1)</f>
        <v>ce0b1612aa711b78a720295d271a33894e2b72bf</v>
      </c>
      <c r="Q1378" s="7" t="str">
        <f ca="1">VLOOKUP($P1378,'Marital status'!$A:$B,2,FALSE)</f>
        <v>single</v>
      </c>
      <c r="R1378" s="7">
        <f t="shared" ca="1" si="149"/>
        <v>5</v>
      </c>
      <c r="S1378" s="7" t="e">
        <f ca="1">VLOOKUP($R1378,Race!$A:$B,2,FALSE)</f>
        <v>#N/A</v>
      </c>
      <c r="T1378" s="8">
        <f t="shared" ca="1" si="150"/>
        <v>28909</v>
      </c>
      <c r="U1378" s="6">
        <f t="shared" ca="1" si="151"/>
        <v>7</v>
      </c>
      <c r="V1378" s="8" t="str">
        <f ca="1">VLOOKUP($U1378,Education!$A:$B,2,FALSE)</f>
        <v>Undergraduate degree</v>
      </c>
      <c r="W1378" s="7">
        <f ca="1" xml:space="preserve">
  IF(OR($Y1378 = 5, $Y1378 = 6, $Y1378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378" s="7" t="str">
        <f ca="1">VLOOKUP($W1378,Department!$A:$B,2,FALSE)</f>
        <v>Human Resource</v>
      </c>
      <c r="Y1378" s="6">
        <f t="shared" ca="1" si="152"/>
        <v>11</v>
      </c>
      <c r="Z1378" s="7" t="str">
        <f ca="1">VLOOKUP($Y1378,Role!$A:$B,2,FALSE)</f>
        <v>Analyst</v>
      </c>
      <c r="AA1378" s="6">
        <f t="shared" ca="1" si="153"/>
        <v>6</v>
      </c>
      <c r="AB1378" s="7" t="str">
        <f ca="1" xml:space="preserve">
IF($AA1378 &lt;&gt; "",
    VLOOKUP($AA1378,Level!$A:$B,2,FALSE),
    ""
)</f>
        <v>Pleno</v>
      </c>
      <c r="AC1378" s="1">
        <f ca="1" xml:space="preserve">
IF($Y1378 = 5 + N("Presidente"),
    27000,
    IF($Y1378 = 6 + N("Vice-presidente"),
        23000,
        IF(OR($Y1378 = 8, $Y1378= 13, $Y1378 = 12) + N("Secretária bilíngue ou coordenador ou especialista"),
            8000,
            IF($Y1378 = 7 + N("Diretor"),
                15000,
                IF($Y1378 = 14 + N("Gerente"),
                    12000,
                    IF($Y1378 = 9 + N("Estagiário"),
                        705,
                        IF($Y1378 = 10 + N("Trainee"),
                            805,
                            IF($Y1378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IF($U1378 = 7,
  500,
  IF($U1378 = 8,
    1000,
    IF($U1378 = 9,
      1500,
      IF($U1378 = 10,
        2000,
        0
      )
    )
  )
)
+
N("Adicional no salário por área")
+
IF($W1378 = 14 + N("Tecnologia da Informação"),
  120,
  IF($W1378 = 16 + N("Vendas"),
    110,
    IF($W1378 = 15 + N("Jurídico"),
      100,
      IF(OR($W1378 = 8, $W1378 = 9, $W1378 = 11) + N("Recursos humanos ou comercial ou comunicação e marketing"),
        80,
        0
      )
    )
  )
)
+
N("Adicionando pegadinha")
+
IF(AND($W1378 = 16, $U1378 = 9, $Y1378 = 11, $AA1378 = 5) + N("Se for de vendas, com mestrado, analista sênior"),
  IF($R1378 = 5,
    100,
    0
  )
  +
  IF($N1378 = "M",
    200,
    0
  ),
  0
)</f>
        <v>2580</v>
      </c>
      <c r="AD13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$A1378  &amp; ", "   &amp;
$C1378  &amp; ", "   &amp;
$E1378  &amp; ", '"  &amp;
$J1378  &amp; "', '" &amp;
$N1378  &amp; "', "  &amp;
$R1378  &amp; ", '"  &amp;
TEXT($T1378,"dd/mm/aaaa")  &amp; "', "   &amp;
$U1378  &amp; ", "   &amp;
$W1378  &amp; ", "   &amp;
$Y1378  &amp; ", "   &amp;
IF($AA1378 &lt;&gt; "", $AA1378, "NULL")  &amp; ", "   &amp;
$AC1378  &amp; ");"</f>
        <v>INSERT INTO bi4all.fac_employees (id_company_fk, id_employee_pk, flg_active, employee_name, id_gender_fk, id_race_fk, birthday, id_schooling_fk, id_department_fk, id_role_fk, id_level_fk, salary) VALUES (6a51143286b03064a49cc2acbee63c09a0682d33, 1374, 1, 'Rafaela Barboza Abranches', 'F', 5, '23/02/1979', 7, 8, 11, 6, 2580);</v>
      </c>
    </row>
    <row r="1379" spans="1:30" ht="14.25" customHeight="1" x14ac:dyDescent="0.2">
      <c r="A1379" s="7" t="str" cm="1">
        <f t="array" aca="1" ref="A1379" ca="1">INDEX(Company!$A:$A,RANDBETWEEN(5,COUNTA(Company!$A:$A) + 1),1)</f>
        <v>6a51143286b03064a49cc2acbee63c09a0682d33</v>
      </c>
      <c r="B1379" s="7" t="str">
        <f ca="1">VLOOKUP($A1379,Company!$A:$B,2,FALSE)</f>
        <v>ACME Corporation</v>
      </c>
      <c r="C1379" s="5">
        <f t="shared" si="147"/>
        <v>1375</v>
      </c>
      <c r="D1379" s="5" t="str" cm="1">
        <f t="array" ref="D1379">SHA1HASH($C1379)</f>
        <v>1a6ed0dc68e3f1cd3cd47d4705074648d62dbb36</v>
      </c>
      <c r="E1379" s="6">
        <v>1</v>
      </c>
      <c r="F1379" s="7">
        <f ca="1">IF($C1379 = 1 + N("Presidente"),
    127,
    IF($C1379 = 2 + N("Vice-Presidente"),
        72,
        IF($C1379 = 3 + N("Secretária bilíngue"),
            13,
            RANDBETWEEN(5,COUNT(Name!$A:$A) + 1)
        )
    )
)</f>
        <v>297</v>
      </c>
      <c r="G1379" s="7" t="str">
        <f ca="1">VLOOKUP($F1379,Name!$A:$B,2,FALSE)</f>
        <v>Miguelito</v>
      </c>
      <c r="H1379" s="7">
        <f ca="1" xml:space="preserve">
IF($C1379 = 1,
    0,
    RANDBETWEEN(5,COUNT('Last name'!$A:$A) + 1)
)</f>
        <v>160</v>
      </c>
      <c r="I1379" s="7" t="str">
        <f ca="1" xml:space="preserve">
IF($C1379 = 1 + N("Presidente"),
    "de Orléans e Bragança",
    VLOOKUP($H1379,'Last name'!$A:$B,2,FALSE) &amp; " " &amp; VLOOKUP(RANDBETWEEN(5,COUNT('Last name'!$A:$A) + 1),'Last name'!$A:$B,2,FALSE)
)</f>
        <v>Resende Ildelfonso</v>
      </c>
      <c r="J1379" s="7" t="str">
        <f t="shared" ca="1" si="148"/>
        <v>Miguelito Resende Ildelfonso</v>
      </c>
      <c r="K1379" s="7" t="str" cm="1">
        <f t="array" aca="1" ref="K1379" ca="1">SHA1HASH($J1379)</f>
        <v>7369583c9833727405f4d6bf2e25e89acf7c17ca</v>
      </c>
      <c r="L1379" s="7" cm="1">
        <f t="array" aca="1" ref="L1379" ca="1">INDEX(States!$A:$A,RANDBETWEEN(5,COUNTA(States!$A:$A) + 1),1)</f>
        <v>20</v>
      </c>
      <c r="M1379" s="7" t="str">
        <f ca="1">$L1379 &amp; "|" &amp; VLOOKUP($L1379,States!$A:$B,2,FALSE)</f>
        <v>20|c7ee6b7966c56a7149c5002263ee025341a1072b</v>
      </c>
      <c r="N1379" s="7" t="str">
        <f ca="1">VLOOKUP($F1379,Name!$A:$C,3,FALSE)</f>
        <v>M</v>
      </c>
      <c r="O1379" s="7" t="str">
        <f ca="1">VLOOKUP($N1379,Gender!$A:$B,2,FALSE)</f>
        <v>Male</v>
      </c>
      <c r="P1379" s="7" t="str" cm="1">
        <f t="array" aca="1" ref="P1379" ca="1">INDEX('Marital status'!$A:$A,RANDBETWEEN(5,COUNTA('Marital status'!$A:$A) + 1),1)</f>
        <v>3266897012b6dcc5723033bc25891bf99efcff6f</v>
      </c>
      <c r="Q1379" s="7" t="str">
        <f ca="1">VLOOKUP($P1379,'Marital status'!$A:$B,2,FALSE)</f>
        <v>MarrieD</v>
      </c>
      <c r="R1379" s="7">
        <f t="shared" ca="1" si="149"/>
        <v>6</v>
      </c>
      <c r="S1379" s="7" t="e">
        <f ca="1">VLOOKUP($R1379,Race!$A:$B,2,FALSE)</f>
        <v>#N/A</v>
      </c>
      <c r="T1379" s="8">
        <f t="shared" ca="1" si="150"/>
        <v>27375</v>
      </c>
      <c r="U1379" s="6">
        <f t="shared" ca="1" si="151"/>
        <v>7</v>
      </c>
      <c r="V1379" s="8" t="str">
        <f ca="1">VLOOKUP($U1379,Education!$A:$B,2,FALSE)</f>
        <v>Undergraduate degree</v>
      </c>
      <c r="W1379" s="7">
        <f ca="1" xml:space="preserve">
  IF(OR($Y1379 = 5, $Y1379 = 6, $Y1379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379" s="7" t="str">
        <f ca="1">VLOOKUP($W1379,Department!$A:$B,2,FALSE)</f>
        <v>Audit</v>
      </c>
      <c r="Y1379" s="6">
        <f t="shared" ca="1" si="152"/>
        <v>9</v>
      </c>
      <c r="Z1379" s="7" t="str">
        <f ca="1">VLOOKUP($Y1379,Role!$A:$B,2,FALSE)</f>
        <v>Intern</v>
      </c>
      <c r="AA1379" s="6" t="str">
        <f t="shared" ca="1" si="153"/>
        <v/>
      </c>
      <c r="AB1379" s="7" t="str">
        <f ca="1" xml:space="preserve">
IF($AA1379 &lt;&gt; "",
    VLOOKUP($AA1379,Level!$A:$B,2,FALSE),
    ""
)</f>
        <v/>
      </c>
      <c r="AC1379" s="1">
        <f ca="1" xml:space="preserve">
IF($Y1379 = 5 + N("Presidente"),
    27000,
    IF($Y1379 = 6 + N("Vice-presidente"),
        23000,
        IF(OR($Y1379 = 8, $Y1379= 13, $Y1379 = 12) + N("Secretária bilíngue ou coordenador ou especialista"),
            8000,
            IF($Y1379 = 7 + N("Diretor"),
                15000,
                IF($Y1379 = 14 + N("Gerente"),
                    12000,
                    IF($Y1379 = 9 + N("Estagiário"),
                        705,
                        IF($Y1379 = 10 + N("Trainee"),
                            805,
                            IF($Y1379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IF($U1379 = 7,
  500,
  IF($U1379 = 8,
    1000,
    IF($U1379 = 9,
      1500,
      IF($U1379 = 10,
        2000,
        0
      )
    )
  )
)
+
N("Adicional no salário por área")
+
IF($W1379 = 14 + N("Tecnologia da Informação"),
  120,
  IF($W1379 = 16 + N("Vendas"),
    110,
    IF($W1379 = 15 + N("Jurídico"),
      100,
      IF(OR($W1379 = 8, $W1379 = 9, $W1379 = 11) + N("Recursos humanos ou comercial ou comunicação e marketing"),
        80,
        0
      )
    )
  )
)
+
N("Adicionando pegadinha")
+
IF(AND($W1379 = 16, $U1379 = 9, $Y1379 = 11, $AA1379 = 5) + N("Se for de vendas, com mestrado, analista sênior"),
  IF($R1379 = 5,
    100,
    0
  )
  +
  IF($N1379 = "M",
    200,
    0
  ),
  0
)</f>
        <v>1205</v>
      </c>
      <c r="AD13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$A1379  &amp; ", "   &amp;
$C1379  &amp; ", "   &amp;
$E1379  &amp; ", '"  &amp;
$J1379  &amp; "', '" &amp;
$N1379  &amp; "', "  &amp;
$R1379  &amp; ", '"  &amp;
TEXT($T1379,"dd/mm/aaaa")  &amp; "', "   &amp;
$U1379  &amp; ", "   &amp;
$W1379  &amp; ", "   &amp;
$Y1379  &amp; ", "   &amp;
IF($AA1379 &lt;&gt; "", $AA1379, "NULL")  &amp; ", "   &amp;
$AC1379  &amp; ");"</f>
        <v>INSERT INTO bi4all.fac_employees (id_company_fk, id_employee_pk, flg_active, employee_name, id_gender_fk, id_race_fk, birthday, id_schooling_fk, id_department_fk, id_role_fk, id_level_fk, salary) VALUES (6a51143286b03064a49cc2acbee63c09a0682d33, 1375, 1, 'Miguelito Resende Ildelfonso', 'M', 6, '12/12/1974', 7, 13, 9, NULL, 1205);</v>
      </c>
    </row>
    <row r="1380" spans="1:30" ht="14.25" customHeight="1" x14ac:dyDescent="0.2">
      <c r="A1380" s="7" t="str" cm="1">
        <f t="array" aca="1" ref="A1380" ca="1">INDEX(Company!$A:$A,RANDBETWEEN(5,COUNTA(Company!$A:$A) + 1),1)</f>
        <v>6a51143286b03064a49cc2acbee63c09a0682d33</v>
      </c>
      <c r="B1380" s="7" t="str">
        <f ca="1">VLOOKUP($A1380,Company!$A:$B,2,FALSE)</f>
        <v>ACME Corporation</v>
      </c>
      <c r="C1380" s="5">
        <f t="shared" si="147"/>
        <v>1376</v>
      </c>
      <c r="D1380" s="5" t="str" cm="1">
        <f t="array" ref="D1380">SHA1HASH($C1380)</f>
        <v>698a530c17d16e6b641fbc682e22db29f72782af</v>
      </c>
      <c r="E1380" s="6">
        <v>1</v>
      </c>
      <c r="F1380" s="7">
        <f ca="1">IF($C1380 = 1 + N("Presidente"),
    127,
    IF($C1380 = 2 + N("Vice-Presidente"),
        72,
        IF($C1380 = 3 + N("Secretária bilíngue"),
            13,
            RANDBETWEEN(5,COUNT(Name!$A:$A) + 1)
        )
    )
)</f>
        <v>131</v>
      </c>
      <c r="G1380" s="7" t="str">
        <f ca="1">VLOOKUP($F1380,Name!$A:$B,2,FALSE)</f>
        <v>Erick</v>
      </c>
      <c r="H1380" s="7">
        <f ca="1" xml:space="preserve">
IF($C1380 = 1,
    0,
    RANDBETWEEN(5,COUNT('Last name'!$A:$A) + 1)
)</f>
        <v>9</v>
      </c>
      <c r="I1380" s="7" t="str">
        <f ca="1" xml:space="preserve">
IF($C1380 = 1 + N("Presidente"),
    "de Orléans e Bragança",
    VLOOKUP($H1380,'Last name'!$A:$B,2,FALSE) &amp; " " &amp; VLOOKUP(RANDBETWEEN(5,COUNT('Last name'!$A:$A) + 1),'Last name'!$A:$B,2,FALSE)
)</f>
        <v>Aleluia Peçanha</v>
      </c>
      <c r="J1380" s="7" t="str">
        <f t="shared" ca="1" si="148"/>
        <v>Erick Aleluia Peçanha</v>
      </c>
      <c r="K1380" s="7" t="str" cm="1">
        <f t="array" aca="1" ref="K1380" ca="1">SHA1HASH($J1380)</f>
        <v>44faf2242d9322bf932735972909abc54a6a40ea</v>
      </c>
      <c r="L1380" s="7" cm="1">
        <f t="array" aca="1" ref="L1380" ca="1">INDEX(States!$A:$A,RANDBETWEEN(5,COUNTA(States!$A:$A) + 1),1)</f>
        <v>11</v>
      </c>
      <c r="M1380" s="7" t="str">
        <f ca="1">$L1380 &amp; "|" &amp; VLOOKUP($L1380,States!$A:$B,2,FALSE)</f>
        <v>11|fe2c415e55f0a42317aa24885817f9de5cf497c6</v>
      </c>
      <c r="N1380" s="7" t="str">
        <f ca="1">VLOOKUP($F1380,Name!$A:$C,3,FALSE)</f>
        <v>M</v>
      </c>
      <c r="O1380" s="7" t="str">
        <f ca="1">VLOOKUP($N1380,Gender!$A:$B,2,FALSE)</f>
        <v>Male</v>
      </c>
      <c r="P1380" s="7" t="str" cm="1">
        <f t="array" aca="1" ref="P1380" ca="1">INDEX('Marital status'!$A:$A,RANDBETWEEN(5,COUNTA('Marital status'!$A:$A) + 1),1)</f>
        <v>47051393f6bcbf99111ec5d70ba2ebbe11ebccae</v>
      </c>
      <c r="Q1380" s="7" t="str">
        <f ca="1">VLOOKUP($P1380,'Marital status'!$A:$B,2,FALSE)</f>
        <v xml:space="preserve"> Separated </v>
      </c>
      <c r="R1380" s="7">
        <f t="shared" ca="1" si="149"/>
        <v>5</v>
      </c>
      <c r="S1380" s="7" t="e">
        <f ca="1">VLOOKUP($R1380,Race!$A:$B,2,FALSE)</f>
        <v>#N/A</v>
      </c>
      <c r="T1380" s="8">
        <f t="shared" ca="1" si="150"/>
        <v>20265</v>
      </c>
      <c r="U1380" s="6">
        <f t="shared" ca="1" si="151"/>
        <v>8</v>
      </c>
      <c r="V1380" s="8" t="str">
        <f ca="1">VLOOKUP($U1380,Education!$A:$B,2,FALSE)</f>
        <v>Graduate school</v>
      </c>
      <c r="W1380" s="7">
        <f ca="1" xml:space="preserve">
  IF(OR($Y1380 = 5, $Y1380 = 6, $Y1380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380" s="7" t="str">
        <f ca="1">VLOOKUP($W1380,Department!$A:$B,2,FALSE)</f>
        <v>Communication &amp; Marketing</v>
      </c>
      <c r="Y1380" s="6">
        <f t="shared" ca="1" si="152"/>
        <v>11</v>
      </c>
      <c r="Z1380" s="7" t="str">
        <f ca="1">VLOOKUP($Y1380,Role!$A:$B,2,FALSE)</f>
        <v>Analyst</v>
      </c>
      <c r="AA1380" s="6">
        <f t="shared" ca="1" si="153"/>
        <v>5</v>
      </c>
      <c r="AB1380" s="7" t="str">
        <f ca="1" xml:space="preserve">
IF($AA1380 &lt;&gt; "",
    VLOOKUP($AA1380,Level!$A:$B,2,FALSE),
    ""
)</f>
        <v>Junior</v>
      </c>
      <c r="AC1380" s="1">
        <f ca="1" xml:space="preserve">
IF($Y1380 = 5 + N("Presidente"),
    27000,
    IF($Y1380 = 6 + N("Vice-presidente"),
        23000,
        IF(OR($Y1380 = 8, $Y1380= 13, $Y1380 = 12) + N("Secretária bilíngue ou coordenador ou especialista"),
            8000,
            IF($Y1380 = 7 + N("Diretor"),
                15000,
                IF($Y1380 = 14 + N("Gerente"),
                    12000,
                    IF($Y1380 = 9 + N("Estagiário"),
                        705,
                        IF($Y1380 = 10 + N("Trainee"),
                            805,
                            IF($Y1380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IF($U1380 = 7,
  500,
  IF($U1380 = 8,
    1000,
    IF($U1380 = 9,
      1500,
      IF($U1380 = 10,
        2000,
        0
      )
    )
  )
)
+
N("Adicional no salário por área")
+
IF($W1380 = 14 + N("Tecnologia da Informação"),
  120,
  IF($W1380 = 16 + N("Vendas"),
    110,
    IF($W1380 = 15 + N("Jurídico"),
      100,
      IF(OR($W1380 = 8, $W1380 = 9, $W1380 = 11) + N("Recursos humanos ou comercial ou comunicação e marketing"),
        80,
        0
      )
    )
  )
)
+
N("Adicionando pegadinha")
+
IF(AND($W1380 = 16, $U1380 = 9, $Y1380 = 11, $AA1380 = 5) + N("Se for de vendas, com mestrado, analista sênior"),
  IF($R1380 = 5,
    100,
    0
  )
  +
  IF($N1380 = "M",
    200,
    0
  ),
  0
)</f>
        <v>3080</v>
      </c>
      <c r="AD13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$A1380  &amp; ", "   &amp;
$C1380  &amp; ", "   &amp;
$E1380  &amp; ", '"  &amp;
$J1380  &amp; "', '" &amp;
$N1380  &amp; "', "  &amp;
$R1380  &amp; ", '"  &amp;
TEXT($T1380,"dd/mm/aaaa")  &amp; "', "   &amp;
$U1380  &amp; ", "   &amp;
$W1380  &amp; ", "   &amp;
$Y1380  &amp; ", "   &amp;
IF($AA1380 &lt;&gt; "", $AA1380, "NULL")  &amp; ", "   &amp;
$AC1380  &amp; ");"</f>
        <v>INSERT INTO bi4all.fac_employees (id_company_fk, id_employee_pk, flg_active, employee_name, id_gender_fk, id_race_fk, birthday, id_schooling_fk, id_department_fk, id_role_fk, id_level_fk, salary) VALUES (6a51143286b03064a49cc2acbee63c09a0682d33, 1376, 1, 'Erick Aleluia Peçanha', 'M', 5, '25/06/1955', 8, 11, 11, 5, 3080);</v>
      </c>
    </row>
    <row r="1381" spans="1:30" ht="14.25" customHeight="1" x14ac:dyDescent="0.2">
      <c r="A1381" s="7" t="str" cm="1">
        <f t="array" aca="1" ref="A1381" ca="1">INDEX(Company!$A:$A,RANDBETWEEN(5,COUNTA(Company!$A:$A) + 1),1)</f>
        <v>6a51143286b03064a49cc2acbee63c09a0682d33</v>
      </c>
      <c r="B1381" s="7" t="str">
        <f ca="1">VLOOKUP($A1381,Company!$A:$B,2,FALSE)</f>
        <v>ACME Corporation</v>
      </c>
      <c r="C1381" s="5">
        <f t="shared" si="147"/>
        <v>1377</v>
      </c>
      <c r="D1381" s="5" t="str" cm="1">
        <f t="array" ref="D1381">SHA1HASH($C1381)</f>
        <v>9185ac5453c7c4ef45a8df15bf471dfbbcf628da</v>
      </c>
      <c r="E1381" s="6">
        <v>1</v>
      </c>
      <c r="F1381" s="7">
        <f ca="1">IF($C1381 = 1 + N("Presidente"),
    127,
    IF($C1381 = 2 + N("Vice-Presidente"),
        72,
        IF($C1381 = 3 + N("Secretária bilíngue"),
            13,
            RANDBETWEEN(5,COUNT(Name!$A:$A) + 1)
        )
    )
)</f>
        <v>61</v>
      </c>
      <c r="G1381" s="7" t="str">
        <f ca="1">VLOOKUP($F1381,Name!$A:$B,2,FALSE)</f>
        <v>Augusto</v>
      </c>
      <c r="H1381" s="7">
        <f ca="1" xml:space="preserve">
IF($C1381 = 1,
    0,
    RANDBETWEEN(5,COUNT('Last name'!$A:$A) + 1)
)</f>
        <v>186</v>
      </c>
      <c r="I1381" s="7" t="str">
        <f ca="1" xml:space="preserve">
IF($C1381 = 1 + N("Presidente"),
    "de Orléans e Bragança",
    VLOOKUP($H1381,'Last name'!$A:$B,2,FALSE) &amp; " " &amp; VLOOKUP(RANDBETWEEN(5,COUNT('Last name'!$A:$A) + 1),'Last name'!$A:$B,2,FALSE)
)</f>
        <v>Souza Alves</v>
      </c>
      <c r="J1381" s="7" t="str">
        <f t="shared" ca="1" si="148"/>
        <v>Augusto Souza Alves</v>
      </c>
      <c r="K1381" s="7" t="str" cm="1">
        <f t="array" aca="1" ref="K1381" ca="1">SHA1HASH($J1381)</f>
        <v>15c5522d1a65d7a740bee7fdfcae1342654b0b43</v>
      </c>
      <c r="L1381" s="7" cm="1">
        <f t="array" aca="1" ref="L1381" ca="1">INDEX(States!$A:$A,RANDBETWEEN(5,COUNTA(States!$A:$A) + 1),1)</f>
        <v>11</v>
      </c>
      <c r="M1381" s="7" t="str">
        <f ca="1">$L1381 &amp; "|" &amp; VLOOKUP($L1381,States!$A:$B,2,FALSE)</f>
        <v>11|fe2c415e55f0a42317aa24885817f9de5cf497c6</v>
      </c>
      <c r="N1381" s="7" t="str">
        <f ca="1">VLOOKUP($F1381,Name!$A:$C,3,FALSE)</f>
        <v>M</v>
      </c>
      <c r="O1381" s="7" t="str">
        <f ca="1">VLOOKUP($N1381,Gender!$A:$B,2,FALSE)</f>
        <v>Male</v>
      </c>
      <c r="P1381" s="7" t="str" cm="1">
        <f t="array" aca="1" ref="P1381" ca="1">INDEX('Marital status'!$A:$A,RANDBETWEEN(5,COUNTA('Marital status'!$A:$A) + 1),1)</f>
        <v>47051393f6bcbf99111ec5d70ba2ebbe11ebccae</v>
      </c>
      <c r="Q1381" s="7" t="str">
        <f ca="1">VLOOKUP($P1381,'Marital status'!$A:$B,2,FALSE)</f>
        <v xml:space="preserve"> Separated </v>
      </c>
      <c r="R1381" s="7">
        <f t="shared" ca="1" si="149"/>
        <v>5</v>
      </c>
      <c r="S1381" s="7" t="e">
        <f ca="1">VLOOKUP($R1381,Race!$A:$B,2,FALSE)</f>
        <v>#N/A</v>
      </c>
      <c r="T1381" s="8">
        <f t="shared" ca="1" si="150"/>
        <v>21990</v>
      </c>
      <c r="U1381" s="6">
        <f t="shared" ca="1" si="151"/>
        <v>7</v>
      </c>
      <c r="V1381" s="8" t="str">
        <f ca="1">VLOOKUP($U1381,Education!$A:$B,2,FALSE)</f>
        <v>Undergraduate degree</v>
      </c>
      <c r="W1381" s="7">
        <f ca="1" xml:space="preserve">
  IF(OR($Y1381 = 5, $Y1381 = 6, $Y1381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81" s="7" t="str">
        <f ca="1">VLOOKUP($W1381,Department!$A:$B,2,FALSE)</f>
        <v>Operations</v>
      </c>
      <c r="Y1381" s="6">
        <f t="shared" ca="1" si="152"/>
        <v>10</v>
      </c>
      <c r="Z1381" s="7" t="str">
        <f ca="1">VLOOKUP($Y1381,Role!$A:$B,2,FALSE)</f>
        <v>Trainee</v>
      </c>
      <c r="AA1381" s="6" t="str">
        <f t="shared" ca="1" si="153"/>
        <v/>
      </c>
      <c r="AB1381" s="7" t="str">
        <f ca="1" xml:space="preserve">
IF($AA1381 &lt;&gt; "",
    VLOOKUP($AA1381,Level!$A:$B,2,FALSE),
    ""
)</f>
        <v/>
      </c>
      <c r="AC1381" s="1">
        <f ca="1" xml:space="preserve">
IF($Y1381 = 5 + N("Presidente"),
    27000,
    IF($Y1381 = 6 + N("Vice-presidente"),
        23000,
        IF(OR($Y1381 = 8, $Y1381= 13, $Y1381 = 12) + N("Secretária bilíngue ou coordenador ou especialista"),
            8000,
            IF($Y1381 = 7 + N("Diretor"),
                15000,
                IF($Y1381 = 14 + N("Gerente"),
                    12000,
                    IF($Y1381 = 9 + N("Estagiário"),
                        705,
                        IF($Y1381 = 10 + N("Trainee"),
                            805,
                            IF($Y1381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IF($U1381 = 7,
  500,
  IF($U1381 = 8,
    1000,
    IF($U1381 = 9,
      1500,
      IF($U1381 = 10,
        2000,
        0
      )
    )
  )
)
+
N("Adicional no salário por área")
+
IF($W1381 = 14 + N("Tecnologia da Informação"),
  120,
  IF($W1381 = 16 + N("Vendas"),
    110,
    IF($W1381 = 15 + N("Jurídico"),
      100,
      IF(OR($W1381 = 8, $W1381 = 9, $W1381 = 11) + N("Recursos humanos ou comercial ou comunicação e marketing"),
        80,
        0
      )
    )
  )
)
+
N("Adicionando pegadinha")
+
IF(AND($W1381 = 16, $U1381 = 9, $Y1381 = 11, $AA1381 = 5) + N("Se for de vendas, com mestrado, analista sênior"),
  IF($R1381 = 5,
    100,
    0
  )
  +
  IF($N1381 = "M",
    200,
    0
  ),
  0
)</f>
        <v>1305</v>
      </c>
      <c r="AD13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$A1381  &amp; ", "   &amp;
$C1381  &amp; ", "   &amp;
$E1381  &amp; ", '"  &amp;
$J1381  &amp; "', '" &amp;
$N1381  &amp; "', "  &amp;
$R1381  &amp; ", '"  &amp;
TEXT($T1381,"dd/mm/aaaa")  &amp; "', "   &amp;
$U1381  &amp; ", "   &amp;
$W1381  &amp; ", "   &amp;
$Y1381  &amp; ", "   &amp;
IF($AA1381 &lt;&gt; "", $AA1381, "NULL")  &amp; ", "   &amp;
$AC1381  &amp; ");"</f>
        <v>INSERT INTO bi4all.fac_employees (id_company_fk, id_employee_pk, flg_active, employee_name, id_gender_fk, id_race_fk, birthday, id_schooling_fk, id_department_fk, id_role_fk, id_level_fk, salary) VALUES (6a51143286b03064a49cc2acbee63c09a0682d33, 1377, 1, 'Augusto Souza Alves', 'M', 5, '15/03/1960', 7, 10, 10, NULL, 1305);</v>
      </c>
    </row>
    <row r="1382" spans="1:30" ht="14.25" customHeight="1" x14ac:dyDescent="0.2">
      <c r="A1382" s="7" t="str" cm="1">
        <f t="array" aca="1" ref="A1382" ca="1">INDEX(Company!$A:$A,RANDBETWEEN(5,COUNTA(Company!$A:$A) + 1),1)</f>
        <v>6a51143286b03064a49cc2acbee63c09a0682d33</v>
      </c>
      <c r="B1382" s="7" t="str">
        <f ca="1">VLOOKUP($A1382,Company!$A:$B,2,FALSE)</f>
        <v>ACME Corporation</v>
      </c>
      <c r="C1382" s="5">
        <f t="shared" si="147"/>
        <v>1378</v>
      </c>
      <c r="D1382" s="5" t="str" cm="1">
        <f t="array" ref="D1382">SHA1HASH($C1382)</f>
        <v>56cfa95a090e34f485359a055dfc3bb8b6a9c820</v>
      </c>
      <c r="E1382" s="6">
        <v>1</v>
      </c>
      <c r="F1382" s="7">
        <f ca="1">IF($C1382 = 1 + N("Presidente"),
    127,
    IF($C1382 = 2 + N("Vice-Presidente"),
        72,
        IF($C1382 = 3 + N("Secretária bilíngue"),
            13,
            RANDBETWEEN(5,COUNT(Name!$A:$A) + 1)
        )
    )
)</f>
        <v>235</v>
      </c>
      <c r="G1382" s="7" t="str">
        <f ca="1">VLOOKUP($F1382,Name!$A:$B,2,FALSE)</f>
        <v>Luan</v>
      </c>
      <c r="H1382" s="7">
        <f ca="1" xml:space="preserve">
IF($C1382 = 1,
    0,
    RANDBETWEEN(5,COUNT('Last name'!$A:$A) + 1)
)</f>
        <v>112</v>
      </c>
      <c r="I1382" s="7" t="str">
        <f ca="1" xml:space="preserve">
IF($C1382 = 1 + N("Presidente"),
    "de Orléans e Bragança",
    VLOOKUP($H1382,'Last name'!$A:$B,2,FALSE) &amp; " " &amp; VLOOKUP(RANDBETWEEN(5,COUNT('Last name'!$A:$A) + 1),'Last name'!$A:$B,2,FALSE)
)</f>
        <v>Lopes Giordano</v>
      </c>
      <c r="J1382" s="7" t="str">
        <f t="shared" ca="1" si="148"/>
        <v>Luan Lopes Giordano</v>
      </c>
      <c r="K1382" s="7" t="str" cm="1">
        <f t="array" aca="1" ref="K1382" ca="1">SHA1HASH($J1382)</f>
        <v>052a4b806da9fe04fe38be537487ea520ee29b81</v>
      </c>
      <c r="L1382" s="7" cm="1">
        <f t="array" aca="1" ref="L1382" ca="1">INDEX(States!$A:$A,RANDBETWEEN(5,COUNTA(States!$A:$A) + 1),1)</f>
        <v>23</v>
      </c>
      <c r="M1382" s="7" t="str">
        <f ca="1">$L1382 &amp; "|" &amp; VLOOKUP($L1382,States!$A:$B,2,FALSE)</f>
        <v>23|22fbba2e2c257238254804c428968d474037a633</v>
      </c>
      <c r="N1382" s="7" t="str">
        <f ca="1">VLOOKUP($F1382,Name!$A:$C,3,FALSE)</f>
        <v>M</v>
      </c>
      <c r="O1382" s="7" t="str">
        <f ca="1">VLOOKUP($N1382,Gender!$A:$B,2,FALSE)</f>
        <v>Male</v>
      </c>
      <c r="P1382" s="7" t="str" cm="1">
        <f t="array" aca="1" ref="P1382" ca="1">INDEX('Marital status'!$A:$A,RANDBETWEEN(5,COUNTA('Marital status'!$A:$A) + 1),1)</f>
        <v>3266897012b6dcc5723033bc25891bf99efcff6f</v>
      </c>
      <c r="Q1382" s="7" t="str">
        <f ca="1">VLOOKUP($P1382,'Marital status'!$A:$B,2,FALSE)</f>
        <v>MarrieD</v>
      </c>
      <c r="R1382" s="7">
        <f t="shared" ca="1" si="149"/>
        <v>5</v>
      </c>
      <c r="S1382" s="7" t="e">
        <f ca="1">VLOOKUP($R1382,Race!$A:$B,2,FALSE)</f>
        <v>#N/A</v>
      </c>
      <c r="T1382" s="8">
        <f t="shared" ca="1" si="150"/>
        <v>29262</v>
      </c>
      <c r="U1382" s="6">
        <f t="shared" ca="1" si="151"/>
        <v>8</v>
      </c>
      <c r="V1382" s="8" t="str">
        <f ca="1">VLOOKUP($U1382,Education!$A:$B,2,FALSE)</f>
        <v>Graduate school</v>
      </c>
      <c r="W1382" s="7">
        <f ca="1" xml:space="preserve">
  IF(OR($Y1382 = 5, $Y1382 = 6, $Y1382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382" s="7" t="str">
        <f ca="1">VLOOKUP($W1382,Department!$A:$B,2,FALSE)</f>
        <v>Finance</v>
      </c>
      <c r="Y1382" s="6">
        <f t="shared" ca="1" si="152"/>
        <v>11</v>
      </c>
      <c r="Z1382" s="7" t="str">
        <f ca="1">VLOOKUP($Y1382,Role!$A:$B,2,FALSE)</f>
        <v>Analyst</v>
      </c>
      <c r="AA1382" s="6">
        <f t="shared" ca="1" si="153"/>
        <v>5</v>
      </c>
      <c r="AB1382" s="7" t="str">
        <f ca="1" xml:space="preserve">
IF($AA1382 &lt;&gt; "",
    VLOOKUP($AA1382,Level!$A:$B,2,FALSE),
    ""
)</f>
        <v>Junior</v>
      </c>
      <c r="AC1382" s="1">
        <f ca="1" xml:space="preserve">
IF($Y1382 = 5 + N("Presidente"),
    27000,
    IF($Y1382 = 6 + N("Vice-presidente"),
        23000,
        IF(OR($Y1382 = 8, $Y1382= 13, $Y1382 = 12) + N("Secretária bilíngue ou coordenador ou especialista"),
            8000,
            IF($Y1382 = 7 + N("Diretor"),
                15000,
                IF($Y1382 = 14 + N("Gerente"),
                    12000,
                    IF($Y1382 = 9 + N("Estagiário"),
                        705,
                        IF($Y1382 = 10 + N("Trainee"),
                            805,
                            IF($Y1382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IF($U1382 = 7,
  500,
  IF($U1382 = 8,
    1000,
    IF($U1382 = 9,
      1500,
      IF($U1382 = 10,
        2000,
        0
      )
    )
  )
)
+
N("Adicional no salário por área")
+
IF($W1382 = 14 + N("Tecnologia da Informação"),
  120,
  IF($W1382 = 16 + N("Vendas"),
    110,
    IF($W1382 = 15 + N("Jurídico"),
      100,
      IF(OR($W1382 = 8, $W1382 = 9, $W1382 = 11) + N("Recursos humanos ou comercial ou comunicação e marketing"),
        80,
        0
      )
    )
  )
)
+
N("Adicionando pegadinha")
+
IF(AND($W1382 = 16, $U1382 = 9, $Y1382 = 11, $AA1382 = 5) + N("Se for de vendas, com mestrado, analista sênior"),
  IF($R1382 = 5,
    100,
    0
  )
  +
  IF($N1382 = "M",
    200,
    0
  ),
  0
)</f>
        <v>3000</v>
      </c>
      <c r="AD13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$A1382  &amp; ", "   &amp;
$C1382  &amp; ", "   &amp;
$E1382  &amp; ", '"  &amp;
$J1382  &amp; "', '" &amp;
$N1382  &amp; "', "  &amp;
$R1382  &amp; ", '"  &amp;
TEXT($T1382,"dd/mm/aaaa")  &amp; "', "   &amp;
$U1382  &amp; ", "   &amp;
$W1382  &amp; ", "   &amp;
$Y1382  &amp; ", "   &amp;
IF($AA1382 &lt;&gt; "", $AA1382, "NULL")  &amp; ", "   &amp;
$AC1382  &amp; ");"</f>
        <v>INSERT INTO bi4all.fac_employees (id_company_fk, id_employee_pk, flg_active, employee_name, id_gender_fk, id_race_fk, birthday, id_schooling_fk, id_department_fk, id_role_fk, id_level_fk, salary) VALUES (6a51143286b03064a49cc2acbee63c09a0682d33, 1378, 1, 'Luan Lopes Giordano', 'M', 5, '11/02/1980', 8, 7, 11, 5, 3000);</v>
      </c>
    </row>
    <row r="1383" spans="1:30" ht="14.25" customHeight="1" x14ac:dyDescent="0.2">
      <c r="A1383" s="7" t="str" cm="1">
        <f t="array" aca="1" ref="A1383" ca="1">INDEX(Company!$A:$A,RANDBETWEEN(5,COUNTA(Company!$A:$A) + 1),1)</f>
        <v>6a51143286b03064a49cc2acbee63c09a0682d33</v>
      </c>
      <c r="B1383" s="7" t="str">
        <f ca="1">VLOOKUP($A1383,Company!$A:$B,2,FALSE)</f>
        <v>ACME Corporation</v>
      </c>
      <c r="C1383" s="5">
        <f t="shared" si="147"/>
        <v>1379</v>
      </c>
      <c r="D1383" s="5" t="str" cm="1">
        <f t="array" ref="D1383">SHA1HASH($C1383)</f>
        <v>85fd66c7749e88c463dc95e6098772b2532ec065</v>
      </c>
      <c r="E1383" s="6">
        <v>1</v>
      </c>
      <c r="F1383" s="7">
        <f ca="1">IF($C1383 = 1 + N("Presidente"),
    127,
    IF($C1383 = 2 + N("Vice-Presidente"),
        72,
        IF($C1383 = 3 + N("Secretária bilíngue"),
            13,
            RANDBETWEEN(5,COUNT(Name!$A:$A) + 1)
        )
    )
)</f>
        <v>312</v>
      </c>
      <c r="G1383" s="7" t="str">
        <f ca="1">VLOOKUP($F1383,Name!$A:$B,2,FALSE)</f>
        <v>Otávio</v>
      </c>
      <c r="H1383" s="7">
        <f ca="1" xml:space="preserve">
IF($C1383 = 1,
    0,
    RANDBETWEEN(5,COUNT('Last name'!$A:$A) + 1)
)</f>
        <v>94</v>
      </c>
      <c r="I1383" s="7" t="str">
        <f ca="1" xml:space="preserve">
IF($C1383 = 1 + N("Presidente"),
    "de Orléans e Bragança",
    VLOOKUP($H1383,'Last name'!$A:$B,2,FALSE) &amp; " " &amp; VLOOKUP(RANDBETWEEN(5,COUNT('Last name'!$A:$A) + 1),'Last name'!$A:$B,2,FALSE)
)</f>
        <v>Furtado Negreiros</v>
      </c>
      <c r="J1383" s="7" t="str">
        <f t="shared" ca="1" si="148"/>
        <v>Otávio Furtado Negreiros</v>
      </c>
      <c r="K1383" s="7" t="str" cm="1">
        <f t="array" aca="1" ref="K1383" ca="1">SHA1HASH($J1383)</f>
        <v>01b9d7a42aaa776fdf1c73d90fe19ac253c3042c</v>
      </c>
      <c r="L1383" s="7" cm="1">
        <f t="array" aca="1" ref="L1383" ca="1">INDEX(States!$A:$A,RANDBETWEEN(5,COUNTA(States!$A:$A) + 1),1)</f>
        <v>17</v>
      </c>
      <c r="M1383" s="7" t="str">
        <f ca="1">$L1383 &amp; "|" &amp; VLOOKUP($L1383,States!$A:$B,2,FALSE)</f>
        <v>17|1a8e69bd071c473b31bfb6b123d956580475386e</v>
      </c>
      <c r="N1383" s="7" t="str">
        <f ca="1">VLOOKUP($F1383,Name!$A:$C,3,FALSE)</f>
        <v>M</v>
      </c>
      <c r="O1383" s="7" t="str">
        <f ca="1">VLOOKUP($N1383,Gender!$A:$B,2,FALSE)</f>
        <v>Male</v>
      </c>
      <c r="P1383" s="7" t="str" cm="1">
        <f t="array" aca="1" ref="P1383" ca="1">INDEX('Marital status'!$A:$A,RANDBETWEEN(5,COUNTA('Marital status'!$A:$A) + 1),1)</f>
        <v>93ac84f4e0bd5c1c97b670a12a7fff6af89fb6b3</v>
      </c>
      <c r="Q1383" s="7" t="str">
        <f ca="1">VLOOKUP($P1383,'Marital status'!$A:$B,2,FALSE)</f>
        <v>DIVORCED</v>
      </c>
      <c r="R1383" s="7">
        <f t="shared" ca="1" si="149"/>
        <v>5</v>
      </c>
      <c r="S1383" s="7" t="e">
        <f ca="1">VLOOKUP($R1383,Race!$A:$B,2,FALSE)</f>
        <v>#N/A</v>
      </c>
      <c r="T1383" s="8">
        <f t="shared" ca="1" si="150"/>
        <v>23657</v>
      </c>
      <c r="U1383" s="6">
        <f t="shared" ca="1" si="151"/>
        <v>7</v>
      </c>
      <c r="V1383" s="8" t="str">
        <f ca="1">VLOOKUP($U1383,Education!$A:$B,2,FALSE)</f>
        <v>Undergraduate degree</v>
      </c>
      <c r="W1383" s="7">
        <f ca="1" xml:space="preserve">
  IF(OR($Y1383 = 5, $Y1383 = 6, $Y1383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383" s="7" t="str">
        <f ca="1">VLOOKUP($W1383,Department!$A:$B,2,FALSE)</f>
        <v>Commercial</v>
      </c>
      <c r="Y1383" s="6">
        <f t="shared" ca="1" si="152"/>
        <v>10</v>
      </c>
      <c r="Z1383" s="7" t="str">
        <f ca="1">VLOOKUP($Y1383,Role!$A:$B,2,FALSE)</f>
        <v>Trainee</v>
      </c>
      <c r="AA1383" s="6" t="str">
        <f t="shared" ca="1" si="153"/>
        <v/>
      </c>
      <c r="AB1383" s="7" t="str">
        <f ca="1" xml:space="preserve">
IF($AA1383 &lt;&gt; "",
    VLOOKUP($AA1383,Level!$A:$B,2,FALSE),
    ""
)</f>
        <v/>
      </c>
      <c r="AC1383" s="1">
        <f ca="1" xml:space="preserve">
IF($Y1383 = 5 + N("Presidente"),
    27000,
    IF($Y1383 = 6 + N("Vice-presidente"),
        23000,
        IF(OR($Y1383 = 8, $Y1383= 13, $Y1383 = 12) + N("Secretária bilíngue ou coordenador ou especialista"),
            8000,
            IF($Y1383 = 7 + N("Diretor"),
                15000,
                IF($Y1383 = 14 + N("Gerente"),
                    12000,
                    IF($Y1383 = 9 + N("Estagiário"),
                        705,
                        IF($Y1383 = 10 + N("Trainee"),
                            805,
                            IF($Y1383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IF($U1383 = 7,
  500,
  IF($U1383 = 8,
    1000,
    IF($U1383 = 9,
      1500,
      IF($U1383 = 10,
        2000,
        0
      )
    )
  )
)
+
N("Adicional no salário por área")
+
IF($W1383 = 14 + N("Tecnologia da Informação"),
  120,
  IF($W1383 = 16 + N("Vendas"),
    110,
    IF($W1383 = 15 + N("Jurídico"),
      100,
      IF(OR($W1383 = 8, $W1383 = 9, $W1383 = 11) + N("Recursos humanos ou comercial ou comunicação e marketing"),
        80,
        0
      )
    )
  )
)
+
N("Adicionando pegadinha")
+
IF(AND($W1383 = 16, $U1383 = 9, $Y1383 = 11, $AA1383 = 5) + N("Se for de vendas, com mestrado, analista sênior"),
  IF($R1383 = 5,
    100,
    0
  )
  +
  IF($N1383 = "M",
    200,
    0
  ),
  0
)</f>
        <v>1385</v>
      </c>
      <c r="AD13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$A1383  &amp; ", "   &amp;
$C1383  &amp; ", "   &amp;
$E1383  &amp; ", '"  &amp;
$J1383  &amp; "', '" &amp;
$N1383  &amp; "', "  &amp;
$R1383  &amp; ", '"  &amp;
TEXT($T1383,"dd/mm/aaaa")  &amp; "', "   &amp;
$U1383  &amp; ", "   &amp;
$W1383  &amp; ", "   &amp;
$Y1383  &amp; ", "   &amp;
IF($AA1383 &lt;&gt; "", $AA1383, "NULL")  &amp; ", "   &amp;
$AC1383  &amp; ");"</f>
        <v>INSERT INTO bi4all.fac_employees (id_company_fk, id_employee_pk, flg_active, employee_name, id_gender_fk, id_race_fk, birthday, id_schooling_fk, id_department_fk, id_role_fk, id_level_fk, salary) VALUES (6a51143286b03064a49cc2acbee63c09a0682d33, 1379, 1, 'Otávio Furtado Negreiros', 'M', 5, '07/10/1964', 7, 9, 10, NULL, 1385);</v>
      </c>
    </row>
    <row r="1384" spans="1:30" ht="14.25" customHeight="1" x14ac:dyDescent="0.2">
      <c r="A1384" s="7" t="str" cm="1">
        <f t="array" aca="1" ref="A1384" ca="1">INDEX(Company!$A:$A,RANDBETWEEN(5,COUNTA(Company!$A:$A) + 1),1)</f>
        <v>6a51143286b03064a49cc2acbee63c09a0682d33</v>
      </c>
      <c r="B1384" s="7" t="str">
        <f ca="1">VLOOKUP($A1384,Company!$A:$B,2,FALSE)</f>
        <v>ACME Corporation</v>
      </c>
      <c r="C1384" s="5">
        <f t="shared" si="147"/>
        <v>1380</v>
      </c>
      <c r="D1384" s="5" t="str" cm="1">
        <f t="array" ref="D1384">SHA1HASH($C1384)</f>
        <v>b5883dc5a6e6b2ff4594aa6ca86cf5739a5ab5e2</v>
      </c>
      <c r="E1384" s="6">
        <v>1</v>
      </c>
      <c r="F1384" s="7">
        <f ca="1">IF($C1384 = 1 + N("Presidente"),
    127,
    IF($C1384 = 2 + N("Vice-Presidente"),
        72,
        IF($C1384 = 3 + N("Secretária bilíngue"),
            13,
            RANDBETWEEN(5,COUNT(Name!$A:$A) + 1)
        )
    )
)</f>
        <v>79</v>
      </c>
      <c r="G1384" s="7" t="str">
        <f ca="1">VLOOKUP($F1384,Name!$A:$B,2,FALSE)</f>
        <v>Byanca</v>
      </c>
      <c r="H1384" s="7">
        <f ca="1" xml:space="preserve">
IF($C1384 = 1,
    0,
    RANDBETWEEN(5,COUNT('Last name'!$A:$A) + 1)
)</f>
        <v>33</v>
      </c>
      <c r="I1384" s="7" t="str">
        <f ca="1" xml:space="preserve">
IF($C1384 = 1 + N("Presidente"),
    "de Orléans e Bragança",
    VLOOKUP($H1384,'Last name'!$A:$B,2,FALSE) &amp; " " &amp; VLOOKUP(RANDBETWEEN(5,COUNT('Last name'!$A:$A) + 1),'Last name'!$A:$B,2,FALSE)
)</f>
        <v>Barreto Figo</v>
      </c>
      <c r="J1384" s="7" t="str">
        <f t="shared" ca="1" si="148"/>
        <v>Byanca Barreto Figo</v>
      </c>
      <c r="K1384" s="7" t="str" cm="1">
        <f t="array" aca="1" ref="K1384" ca="1">SHA1HASH($J1384)</f>
        <v>4a0b549605543c36492991475736dd5d6c353502</v>
      </c>
      <c r="L1384" s="7" cm="1">
        <f t="array" aca="1" ref="L1384" ca="1">INDEX(States!$A:$A,RANDBETWEEN(5,COUNTA(States!$A:$A) + 1),1)</f>
        <v>5</v>
      </c>
      <c r="M1384" s="7" t="str">
        <f ca="1">$L1384 &amp; "|" &amp; VLOOKUP($L1384,States!$A:$B,2,FALSE)</f>
        <v>5|fa0754b9861f7065fd7c6270efb07fc6ac3b0ad8</v>
      </c>
      <c r="N1384" s="7" t="str">
        <f ca="1">VLOOKUP($F1384,Name!$A:$C,3,FALSE)</f>
        <v>F</v>
      </c>
      <c r="O1384" s="7" t="str">
        <f ca="1">VLOOKUP($N1384,Gender!$A:$B,2,FALSE)</f>
        <v>Female</v>
      </c>
      <c r="P1384" s="7" t="str" cm="1">
        <f t="array" aca="1" ref="P1384" ca="1">INDEX('Marital status'!$A:$A,RANDBETWEEN(5,COUNTA('Marital status'!$A:$A) + 1),1)</f>
        <v>ce0b1612aa711b78a720295d271a33894e2b72bf</v>
      </c>
      <c r="Q1384" s="7" t="str">
        <f ca="1">VLOOKUP($P1384,'Marital status'!$A:$B,2,FALSE)</f>
        <v>single</v>
      </c>
      <c r="R1384" s="7">
        <f t="shared" ca="1" si="149"/>
        <v>5</v>
      </c>
      <c r="S1384" s="7" t="e">
        <f ca="1">VLOOKUP($R1384,Race!$A:$B,2,FALSE)</f>
        <v>#N/A</v>
      </c>
      <c r="T1384" s="8">
        <f t="shared" ca="1" si="150"/>
        <v>22644</v>
      </c>
      <c r="U1384" s="6">
        <f t="shared" ca="1" si="151"/>
        <v>7</v>
      </c>
      <c r="V1384" s="8" t="str">
        <f ca="1">VLOOKUP($U1384,Education!$A:$B,2,FALSE)</f>
        <v>Undergraduate degree</v>
      </c>
      <c r="W1384" s="7">
        <f ca="1" xml:space="preserve">
  IF(OR($Y1384 = 5, $Y1384 = 6, $Y1384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384" s="7" t="str">
        <f ca="1">VLOOKUP($W1384,Department!$A:$B,2,FALSE)</f>
        <v>Human Resource</v>
      </c>
      <c r="Y1384" s="6">
        <f t="shared" ca="1" si="152"/>
        <v>11</v>
      </c>
      <c r="Z1384" s="7" t="str">
        <f ca="1">VLOOKUP($Y1384,Role!$A:$B,2,FALSE)</f>
        <v>Analyst</v>
      </c>
      <c r="AA1384" s="6">
        <f t="shared" ca="1" si="153"/>
        <v>6</v>
      </c>
      <c r="AB1384" s="7" t="str">
        <f ca="1" xml:space="preserve">
IF($AA1384 &lt;&gt; "",
    VLOOKUP($AA1384,Level!$A:$B,2,FALSE),
    ""
)</f>
        <v>Pleno</v>
      </c>
      <c r="AC1384" s="1">
        <f ca="1" xml:space="preserve">
IF($Y1384 = 5 + N("Presidente"),
    27000,
    IF($Y1384 = 6 + N("Vice-presidente"),
        23000,
        IF(OR($Y1384 = 8, $Y1384= 13, $Y1384 = 12) + N("Secretária bilíngue ou coordenador ou especialista"),
            8000,
            IF($Y1384 = 7 + N("Diretor"),
                15000,
                IF($Y1384 = 14 + N("Gerente"),
                    12000,
                    IF($Y1384 = 9 + N("Estagiário"),
                        705,
                        IF($Y1384 = 10 + N("Trainee"),
                            805,
                            IF($Y1384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IF($U1384 = 7,
  500,
  IF($U1384 = 8,
    1000,
    IF($U1384 = 9,
      1500,
      IF($U1384 = 10,
        2000,
        0
      )
    )
  )
)
+
N("Adicional no salário por área")
+
IF($W1384 = 14 + N("Tecnologia da Informação"),
  120,
  IF($W1384 = 16 + N("Vendas"),
    110,
    IF($W1384 = 15 + N("Jurídico"),
      100,
      IF(OR($W1384 = 8, $W1384 = 9, $W1384 = 11) + N("Recursos humanos ou comercial ou comunicação e marketing"),
        80,
        0
      )
    )
  )
)
+
N("Adicionando pegadinha")
+
IF(AND($W1384 = 16, $U1384 = 9, $Y1384 = 11, $AA1384 = 5) + N("Se for de vendas, com mestrado, analista sênior"),
  IF($R1384 = 5,
    100,
    0
  )
  +
  IF($N1384 = "M",
    200,
    0
  ),
  0
)</f>
        <v>2580</v>
      </c>
      <c r="AD13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$A1384  &amp; ", "   &amp;
$C1384  &amp; ", "   &amp;
$E1384  &amp; ", '"  &amp;
$J1384  &amp; "', '" &amp;
$N1384  &amp; "', "  &amp;
$R1384  &amp; ", '"  &amp;
TEXT($T1384,"dd/mm/aaaa")  &amp; "', "   &amp;
$U1384  &amp; ", "   &amp;
$W1384  &amp; ", "   &amp;
$Y1384  &amp; ", "   &amp;
IF($AA1384 &lt;&gt; "", $AA1384, "NULL")  &amp; ", "   &amp;
$AC1384  &amp; ");"</f>
        <v>INSERT INTO bi4all.fac_employees (id_company_fk, id_employee_pk, flg_active, employee_name, id_gender_fk, id_race_fk, birthday, id_schooling_fk, id_department_fk, id_role_fk, id_level_fk, salary) VALUES (6a51143286b03064a49cc2acbee63c09a0682d33, 1380, 1, 'Byanca Barreto Figo', 'F', 5, '29/12/1961', 7, 8, 11, 6, 2580);</v>
      </c>
    </row>
    <row r="1385" spans="1:30" ht="14.25" customHeight="1" x14ac:dyDescent="0.2">
      <c r="A1385" s="7" t="str" cm="1">
        <f t="array" aca="1" ref="A1385" ca="1">INDEX(Company!$A:$A,RANDBETWEEN(5,COUNTA(Company!$A:$A) + 1),1)</f>
        <v>6a51143286b03064a49cc2acbee63c09a0682d33</v>
      </c>
      <c r="B1385" s="7" t="str">
        <f ca="1">VLOOKUP($A1385,Company!$A:$B,2,FALSE)</f>
        <v>ACME Corporation</v>
      </c>
      <c r="C1385" s="5">
        <f t="shared" si="147"/>
        <v>1381</v>
      </c>
      <c r="D1385" s="5" t="str" cm="1">
        <f t="array" ref="D1385">SHA1HASH($C1385)</f>
        <v>feef930093fe07af383a9b8a7c02d0547d6f3f1e</v>
      </c>
      <c r="E1385" s="6">
        <v>1</v>
      </c>
      <c r="F1385" s="7">
        <f ca="1">IF($C1385 = 1 + N("Presidente"),
    127,
    IF($C1385 = 2 + N("Vice-Presidente"),
        72,
        IF($C1385 = 3 + N("Secretária bilíngue"),
            13,
            RANDBETWEEN(5,COUNT(Name!$A:$A) + 1)
        )
    )
)</f>
        <v>338</v>
      </c>
      <c r="G1385" s="7" t="str">
        <f ca="1">VLOOKUP($F1385,Name!$A:$B,2,FALSE)</f>
        <v>Sophia</v>
      </c>
      <c r="H1385" s="7">
        <f ca="1" xml:space="preserve">
IF($C1385 = 1,
    0,
    RANDBETWEEN(5,COUNT('Last name'!$A:$A) + 1)
)</f>
        <v>81</v>
      </c>
      <c r="I1385" s="7" t="str">
        <f ca="1" xml:space="preserve">
IF($C1385 = 1 + N("Presidente"),
    "de Orléans e Bragança",
    VLOOKUP($H1385,'Last name'!$A:$B,2,FALSE) &amp; " " &amp; VLOOKUP(RANDBETWEEN(5,COUNT('Last name'!$A:$A) + 1),'Last name'!$A:$B,2,FALSE)
)</f>
        <v>Farias Gomes</v>
      </c>
      <c r="J1385" s="7" t="str">
        <f t="shared" ca="1" si="148"/>
        <v>Sophia Farias Gomes</v>
      </c>
      <c r="K1385" s="7" t="str" cm="1">
        <f t="array" aca="1" ref="K1385" ca="1">SHA1HASH($J1385)</f>
        <v>18a82488b961135f92da5ad7648d36a3281941dc</v>
      </c>
      <c r="L1385" s="7" cm="1">
        <f t="array" aca="1" ref="L1385" ca="1">INDEX(States!$A:$A,RANDBETWEEN(5,COUNTA(States!$A:$A) + 1),1)</f>
        <v>9</v>
      </c>
      <c r="M1385" s="7" t="str">
        <f ca="1">$L1385 &amp; "|" &amp; VLOOKUP($L1385,States!$A:$B,2,FALSE)</f>
        <v>9|68b7ab1daf7c594d71db682ca70a5cb187f0524f</v>
      </c>
      <c r="N1385" s="7" t="str">
        <f ca="1">VLOOKUP($F1385,Name!$A:$C,3,FALSE)</f>
        <v>F</v>
      </c>
      <c r="O1385" s="7" t="str">
        <f ca="1">VLOOKUP($N1385,Gender!$A:$B,2,FALSE)</f>
        <v>Female</v>
      </c>
      <c r="P1385" s="7" t="str" cm="1">
        <f t="array" aca="1" ref="P1385" ca="1">INDEX('Marital status'!$A:$A,RANDBETWEEN(5,COUNTA('Marital status'!$A:$A) + 1),1)</f>
        <v>459031b19ec5bbd3b3dbc0a9dcf2cb6e6c6f7848</v>
      </c>
      <c r="Q1385" s="7" t="str">
        <f ca="1">VLOOKUP($P1385,'Marital status'!$A:$B,2,FALSE)</f>
        <v xml:space="preserve">Widowed </v>
      </c>
      <c r="R1385" s="7">
        <f t="shared" ca="1" si="149"/>
        <v>5</v>
      </c>
      <c r="S1385" s="7" t="e">
        <f ca="1">VLOOKUP($R1385,Race!$A:$B,2,FALSE)</f>
        <v>#N/A</v>
      </c>
      <c r="T1385" s="8">
        <f t="shared" ca="1" si="150"/>
        <v>31396</v>
      </c>
      <c r="U1385" s="6">
        <f t="shared" ca="1" si="151"/>
        <v>7</v>
      </c>
      <c r="V1385" s="8" t="str">
        <f ca="1">VLOOKUP($U1385,Education!$A:$B,2,FALSE)</f>
        <v>Undergraduate degree</v>
      </c>
      <c r="W1385" s="7">
        <f ca="1" xml:space="preserve">
  IF(OR($Y1385 = 5, $Y1385 = 6, $Y1385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385" s="7" t="str">
        <f ca="1">VLOOKUP($W1385,Department!$A:$B,2,FALSE)</f>
        <v>Administration</v>
      </c>
      <c r="Y1385" s="6">
        <f t="shared" ca="1" si="152"/>
        <v>10</v>
      </c>
      <c r="Z1385" s="7" t="str">
        <f ca="1">VLOOKUP($Y1385,Role!$A:$B,2,FALSE)</f>
        <v>Trainee</v>
      </c>
      <c r="AA1385" s="6" t="str">
        <f t="shared" ca="1" si="153"/>
        <v/>
      </c>
      <c r="AB1385" s="7" t="str">
        <f ca="1" xml:space="preserve">
IF($AA1385 &lt;&gt; "",
    VLOOKUP($AA1385,Level!$A:$B,2,FALSE),
    ""
)</f>
        <v/>
      </c>
      <c r="AC1385" s="1">
        <f ca="1" xml:space="preserve">
IF($Y1385 = 5 + N("Presidente"),
    27000,
    IF($Y1385 = 6 + N("Vice-presidente"),
        23000,
        IF(OR($Y1385 = 8, $Y1385= 13, $Y1385 = 12) + N("Secretária bilíngue ou coordenador ou especialista"),
            8000,
            IF($Y1385 = 7 + N("Diretor"),
                15000,
                IF($Y1385 = 14 + N("Gerente"),
                    12000,
                    IF($Y1385 = 9 + N("Estagiário"),
                        705,
                        IF($Y1385 = 10 + N("Trainee"),
                            805,
                            IF($Y1385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IF($U1385 = 7,
  500,
  IF($U1385 = 8,
    1000,
    IF($U1385 = 9,
      1500,
      IF($U1385 = 10,
        2000,
        0
      )
    )
  )
)
+
N("Adicional no salário por área")
+
IF($W1385 = 14 + N("Tecnologia da Informação"),
  120,
  IF($W1385 = 16 + N("Vendas"),
    110,
    IF($W1385 = 15 + N("Jurídico"),
      100,
      IF(OR($W1385 = 8, $W1385 = 9, $W1385 = 11) + N("Recursos humanos ou comercial ou comunicação e marketing"),
        80,
        0
      )
    )
  )
)
+
N("Adicionando pegadinha")
+
IF(AND($W1385 = 16, $U1385 = 9, $Y1385 = 11, $AA1385 = 5) + N("Se for de vendas, com mestrado, analista sênior"),
  IF($R1385 = 5,
    100,
    0
  )
  +
  IF($N1385 = "M",
    200,
    0
  ),
  0
)</f>
        <v>1305</v>
      </c>
      <c r="AD13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$A1385  &amp; ", "   &amp;
$C1385  &amp; ", "   &amp;
$E1385  &amp; ", '"  &amp;
$J1385  &amp; "', '" &amp;
$N1385  &amp; "', "  &amp;
$R1385  &amp; ", '"  &amp;
TEXT($T1385,"dd/mm/aaaa")  &amp; "', "   &amp;
$U1385  &amp; ", "   &amp;
$W1385  &amp; ", "   &amp;
$Y1385  &amp; ", "   &amp;
IF($AA1385 &lt;&gt; "", $AA1385, "NULL")  &amp; ", "   &amp;
$AC1385  &amp; ");"</f>
        <v>INSERT INTO bi4all.fac_employees (id_company_fk, id_employee_pk, flg_active, employee_name, id_gender_fk, id_race_fk, birthday, id_schooling_fk, id_department_fk, id_role_fk, id_level_fk, salary) VALUES (6a51143286b03064a49cc2acbee63c09a0682d33, 1381, 1, 'Sophia Farias Gomes', 'F', 5, '15/12/1985', 7, 6, 10, NULL, 1305);</v>
      </c>
    </row>
    <row r="1386" spans="1:30" ht="14.25" customHeight="1" x14ac:dyDescent="0.2">
      <c r="A1386" s="7" t="str" cm="1">
        <f t="array" aca="1" ref="A1386" ca="1">INDEX(Company!$A:$A,RANDBETWEEN(5,COUNTA(Company!$A:$A) + 1),1)</f>
        <v>6a51143286b03064a49cc2acbee63c09a0682d33</v>
      </c>
      <c r="B1386" s="7" t="str">
        <f ca="1">VLOOKUP($A1386,Company!$A:$B,2,FALSE)</f>
        <v>ACME Corporation</v>
      </c>
      <c r="C1386" s="5">
        <f t="shared" si="147"/>
        <v>1382</v>
      </c>
      <c r="D1386" s="5" t="str" cm="1">
        <f t="array" ref="D1386">SHA1HASH($C1386)</f>
        <v>c0f00c7e9572eb3f65756c0d2214d3e6192a8f83</v>
      </c>
      <c r="E1386" s="6">
        <v>1</v>
      </c>
      <c r="F1386" s="7">
        <f ca="1">IF($C1386 = 1 + N("Presidente"),
    127,
    IF($C1386 = 2 + N("Vice-Presidente"),
        72,
        IF($C1386 = 3 + N("Secretária bilíngue"),
            13,
            RANDBETWEEN(5,COUNT(Name!$A:$A) + 1)
        )
    )
)</f>
        <v>100</v>
      </c>
      <c r="G1386" s="7" t="str">
        <f ca="1">VLOOKUP($F1386,Name!$A:$B,2,FALSE)</f>
        <v>Cristóvão</v>
      </c>
      <c r="H1386" s="7">
        <f ca="1" xml:space="preserve">
IF($C1386 = 1,
    0,
    RANDBETWEEN(5,COUNT('Last name'!$A:$A) + 1)
)</f>
        <v>160</v>
      </c>
      <c r="I1386" s="7" t="str">
        <f ca="1" xml:space="preserve">
IF($C1386 = 1 + N("Presidente"),
    "de Orléans e Bragança",
    VLOOKUP($H1386,'Last name'!$A:$B,2,FALSE) &amp; " " &amp; VLOOKUP(RANDBETWEEN(5,COUNT('Last name'!$A:$A) + 1),'Last name'!$A:$B,2,FALSE)
)</f>
        <v>Resende Noronha</v>
      </c>
      <c r="J1386" s="7" t="str">
        <f t="shared" ca="1" si="148"/>
        <v>Cristóvão Resende Noronha</v>
      </c>
      <c r="K1386" s="7" t="str" cm="1">
        <f t="array" aca="1" ref="K1386" ca="1">SHA1HASH($J1386)</f>
        <v>8693879f599bca8bd32a63c91e90dd297ddcf4d4</v>
      </c>
      <c r="L1386" s="7" cm="1">
        <f t="array" aca="1" ref="L1386" ca="1">INDEX(States!$A:$A,RANDBETWEEN(5,COUNTA(States!$A:$A) + 1),1)</f>
        <v>9</v>
      </c>
      <c r="M1386" s="7" t="str">
        <f ca="1">$L1386 &amp; "|" &amp; VLOOKUP($L1386,States!$A:$B,2,FALSE)</f>
        <v>9|68b7ab1daf7c594d71db682ca70a5cb187f0524f</v>
      </c>
      <c r="N1386" s="7" t="str">
        <f ca="1">VLOOKUP($F1386,Name!$A:$C,3,FALSE)</f>
        <v>M</v>
      </c>
      <c r="O1386" s="7" t="str">
        <f ca="1">VLOOKUP($N1386,Gender!$A:$B,2,FALSE)</f>
        <v>Male</v>
      </c>
      <c r="P1386" s="7" t="str" cm="1">
        <f t="array" aca="1" ref="P1386" ca="1">INDEX('Marital status'!$A:$A,RANDBETWEEN(5,COUNTA('Marital status'!$A:$A) + 1),1)</f>
        <v>ce0b1612aa711b78a720295d271a33894e2b72bf</v>
      </c>
      <c r="Q1386" s="7" t="str">
        <f ca="1">VLOOKUP($P1386,'Marital status'!$A:$B,2,FALSE)</f>
        <v>single</v>
      </c>
      <c r="R1386" s="7">
        <f t="shared" ca="1" si="149"/>
        <v>7</v>
      </c>
      <c r="S1386" s="7" t="e">
        <f ca="1">VLOOKUP($R1386,Race!$A:$B,2,FALSE)</f>
        <v>#N/A</v>
      </c>
      <c r="T1386" s="8">
        <f t="shared" ca="1" si="150"/>
        <v>29503</v>
      </c>
      <c r="U1386" s="6">
        <f t="shared" ca="1" si="151"/>
        <v>7</v>
      </c>
      <c r="V1386" s="8" t="str">
        <f ca="1">VLOOKUP($U1386,Education!$A:$B,2,FALSE)</f>
        <v>Undergraduate degree</v>
      </c>
      <c r="W1386" s="7">
        <f ca="1" xml:space="preserve">
  IF(OR($Y1386 = 5, $Y1386 = 6, $Y1386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386" s="7" t="str">
        <f ca="1">VLOOKUP($W1386,Department!$A:$B,2,FALSE)</f>
        <v>Presidency</v>
      </c>
      <c r="Y1386" s="6">
        <f t="shared" ca="1" si="152"/>
        <v>11</v>
      </c>
      <c r="Z1386" s="7" t="str">
        <f ca="1">VLOOKUP($Y1386,Role!$A:$B,2,FALSE)</f>
        <v>Analyst</v>
      </c>
      <c r="AA1386" s="6">
        <f t="shared" ca="1" si="153"/>
        <v>5</v>
      </c>
      <c r="AB1386" s="7" t="str">
        <f ca="1" xml:space="preserve">
IF($AA1386 &lt;&gt; "",
    VLOOKUP($AA1386,Level!$A:$B,2,FALSE),
    ""
)</f>
        <v>Junior</v>
      </c>
      <c r="AC1386" s="1">
        <f ca="1" xml:space="preserve">
IF($Y1386 = 5 + N("Presidente"),
    27000,
    IF($Y1386 = 6 + N("Vice-presidente"),
        23000,
        IF(OR($Y1386 = 8, $Y1386= 13, $Y1386 = 12) + N("Secretária bilíngue ou coordenador ou especialista"),
            8000,
            IF($Y1386 = 7 + N("Diretor"),
                15000,
                IF($Y1386 = 14 + N("Gerente"),
                    12000,
                    IF($Y1386 = 9 + N("Estagiário"),
                        705,
                        IF($Y1386 = 10 + N("Trainee"),
                            805,
                            IF($Y1386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IF($U1386 = 7,
  500,
  IF($U1386 = 8,
    1000,
    IF($U1386 = 9,
      1500,
      IF($U1386 = 10,
        2000,
        0
      )
    )
  )
)
+
N("Adicional no salário por área")
+
IF($W1386 = 14 + N("Tecnologia da Informação"),
  120,
  IF($W1386 = 16 + N("Vendas"),
    110,
    IF($W1386 = 15 + N("Jurídico"),
      100,
      IF(OR($W1386 = 8, $W1386 = 9, $W1386 = 11) + N("Recursos humanos ou comercial ou comunicação e marketing"),
        80,
        0
      )
    )
  )
)
+
N("Adicionando pegadinha")
+
IF(AND($W1386 = 16, $U1386 = 9, $Y1386 = 11, $AA1386 = 5) + N("Se for de vendas, com mestrado, analista sênior"),
  IF($R1386 = 5,
    100,
    0
  )
  +
  IF($N1386 = "M",
    200,
    0
  ),
  0
)</f>
        <v>2500</v>
      </c>
      <c r="AD13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$A1386  &amp; ", "   &amp;
$C1386  &amp; ", "   &amp;
$E1386  &amp; ", '"  &amp;
$J1386  &amp; "', '" &amp;
$N1386  &amp; "', "  &amp;
$R1386  &amp; ", '"  &amp;
TEXT($T1386,"dd/mm/aaaa")  &amp; "', "   &amp;
$U1386  &amp; ", "   &amp;
$W1386  &amp; ", "   &amp;
$Y1386  &amp; ", "   &amp;
IF($AA1386 &lt;&gt; "", $AA1386, "NULL")  &amp; ", "   &amp;
$AC1386  &amp; ");"</f>
        <v>INSERT INTO bi4all.fac_employees (id_company_fk, id_employee_pk, flg_active, employee_name, id_gender_fk, id_race_fk, birthday, id_schooling_fk, id_department_fk, id_role_fk, id_level_fk, salary) VALUES (6a51143286b03064a49cc2acbee63c09a0682d33, 1382, 1, 'Cristóvão Resende Noronha', 'M', 7, '09/10/1980', 7, 5, 11, 5, 2500);</v>
      </c>
    </row>
    <row r="1387" spans="1:30" ht="14.25" customHeight="1" x14ac:dyDescent="0.2">
      <c r="A1387" s="7" t="str" cm="1">
        <f t="array" aca="1" ref="A1387" ca="1">INDEX(Company!$A:$A,RANDBETWEEN(5,COUNTA(Company!$A:$A) + 1),1)</f>
        <v>6a51143286b03064a49cc2acbee63c09a0682d33</v>
      </c>
      <c r="B1387" s="7" t="str">
        <f ca="1">VLOOKUP($A1387,Company!$A:$B,2,FALSE)</f>
        <v>ACME Corporation</v>
      </c>
      <c r="C1387" s="5">
        <f t="shared" si="147"/>
        <v>1383</v>
      </c>
      <c r="D1387" s="5" t="str" cm="1">
        <f t="array" ref="D1387">SHA1HASH($C1387)</f>
        <v>95b6b92a51dfce3be7bf3bd8f8bc90e70445d645</v>
      </c>
      <c r="E1387" s="6">
        <v>1</v>
      </c>
      <c r="F1387" s="7">
        <f ca="1">IF($C1387 = 1 + N("Presidente"),
    127,
    IF($C1387 = 2 + N("Vice-Presidente"),
        72,
        IF($C1387 = 3 + N("Secretária bilíngue"),
            13,
            RANDBETWEEN(5,COUNT(Name!$A:$A) + 1)
        )
    )
)</f>
        <v>215</v>
      </c>
      <c r="G1387" s="7" t="str">
        <f ca="1">VLOOKUP($F1387,Name!$A:$B,2,FALSE)</f>
        <v>Kloe</v>
      </c>
      <c r="H1387" s="7">
        <f ca="1" xml:space="preserve">
IF($C1387 = 1,
    0,
    RANDBETWEEN(5,COUNT('Last name'!$A:$A) + 1)
)</f>
        <v>53</v>
      </c>
      <c r="I1387" s="7" t="str">
        <f ca="1" xml:space="preserve">
IF($C1387 = 1 + N("Presidente"),
    "de Orléans e Bragança",
    VLOOKUP($H1387,'Last name'!$A:$B,2,FALSE) &amp; " " &amp; VLOOKUP(RANDBETWEEN(5,COUNT('Last name'!$A:$A) + 1),'Last name'!$A:$B,2,FALSE)
)</f>
        <v>Camargo Romano</v>
      </c>
      <c r="J1387" s="7" t="str">
        <f t="shared" ca="1" si="148"/>
        <v>Kloe Camargo Romano</v>
      </c>
      <c r="K1387" s="7" t="str" cm="1">
        <f t="array" aca="1" ref="K1387" ca="1">SHA1HASH($J1387)</f>
        <v>e6d3ba77f91613550eb96329d59bcdbdd04e711c</v>
      </c>
      <c r="L1387" s="7" cm="1">
        <f t="array" aca="1" ref="L1387" ca="1">INDEX(States!$A:$A,RANDBETWEEN(5,COUNTA(States!$A:$A) + 1),1)</f>
        <v>10</v>
      </c>
      <c r="M1387" s="7" t="str">
        <f ca="1">$L1387 &amp; "|" &amp; VLOOKUP($L1387,States!$A:$B,2,FALSE)</f>
        <v>10|fa6e01394cea5decb8157a7e18fa2eeabf35410d</v>
      </c>
      <c r="N1387" s="7" t="str">
        <f ca="1">VLOOKUP($F1387,Name!$A:$C,3,FALSE)</f>
        <v>F</v>
      </c>
      <c r="O1387" s="7" t="str">
        <f ca="1">VLOOKUP($N1387,Gender!$A:$B,2,FALSE)</f>
        <v>Female</v>
      </c>
      <c r="P1387" s="7" t="str" cm="1">
        <f t="array" aca="1" ref="P1387" ca="1">INDEX('Marital status'!$A:$A,RANDBETWEEN(5,COUNTA('Marital status'!$A:$A) + 1),1)</f>
        <v>47051393f6bcbf99111ec5d70ba2ebbe11ebccae</v>
      </c>
      <c r="Q1387" s="7" t="str">
        <f ca="1">VLOOKUP($P1387,'Marital status'!$A:$B,2,FALSE)</f>
        <v xml:space="preserve"> Separated </v>
      </c>
      <c r="R1387" s="7">
        <f t="shared" ca="1" si="149"/>
        <v>8</v>
      </c>
      <c r="S1387" s="7" t="e">
        <f ca="1">VLOOKUP($R1387,Race!$A:$B,2,FALSE)</f>
        <v>#N/A</v>
      </c>
      <c r="T1387" s="8">
        <f t="shared" ca="1" si="150"/>
        <v>33182</v>
      </c>
      <c r="U1387" s="6">
        <f t="shared" ca="1" si="151"/>
        <v>7</v>
      </c>
      <c r="V1387" s="8" t="str">
        <f ca="1">VLOOKUP($U1387,Education!$A:$B,2,FALSE)</f>
        <v>Undergraduate degree</v>
      </c>
      <c r="W1387" s="7">
        <f ca="1" xml:space="preserve">
  IF(OR($Y1387 = 5, $Y1387 = 6, $Y1387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387" s="7" t="str">
        <f ca="1">VLOOKUP($W1387,Department!$A:$B,2,FALSE)</f>
        <v>Administration</v>
      </c>
      <c r="Y1387" s="6">
        <f t="shared" ca="1" si="152"/>
        <v>9</v>
      </c>
      <c r="Z1387" s="7" t="str">
        <f ca="1">VLOOKUP($Y1387,Role!$A:$B,2,FALSE)</f>
        <v>Intern</v>
      </c>
      <c r="AA1387" s="6" t="str">
        <f t="shared" ca="1" si="153"/>
        <v/>
      </c>
      <c r="AB1387" s="7" t="str">
        <f ca="1" xml:space="preserve">
IF($AA1387 &lt;&gt; "",
    VLOOKUP($AA1387,Level!$A:$B,2,FALSE),
    ""
)</f>
        <v/>
      </c>
      <c r="AC1387" s="1">
        <f ca="1" xml:space="preserve">
IF($Y1387 = 5 + N("Presidente"),
    27000,
    IF($Y1387 = 6 + N("Vice-presidente"),
        23000,
        IF(OR($Y1387 = 8, $Y1387= 13, $Y1387 = 12) + N("Secretária bilíngue ou coordenador ou especialista"),
            8000,
            IF($Y1387 = 7 + N("Diretor"),
                15000,
                IF($Y1387 = 14 + N("Gerente"),
                    12000,
                    IF($Y1387 = 9 + N("Estagiário"),
                        705,
                        IF($Y1387 = 10 + N("Trainee"),
                            805,
                            IF($Y1387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IF($U1387 = 7,
  500,
  IF($U1387 = 8,
    1000,
    IF($U1387 = 9,
      1500,
      IF($U1387 = 10,
        2000,
        0
      )
    )
  )
)
+
N("Adicional no salário por área")
+
IF($W1387 = 14 + N("Tecnologia da Informação"),
  120,
  IF($W1387 = 16 + N("Vendas"),
    110,
    IF($W1387 = 15 + N("Jurídico"),
      100,
      IF(OR($W1387 = 8, $W1387 = 9, $W1387 = 11) + N("Recursos humanos ou comercial ou comunicação e marketing"),
        80,
        0
      )
    )
  )
)
+
N("Adicionando pegadinha")
+
IF(AND($W1387 = 16, $U1387 = 9, $Y1387 = 11, $AA1387 = 5) + N("Se for de vendas, com mestrado, analista sênior"),
  IF($R1387 = 5,
    100,
    0
  )
  +
  IF($N1387 = "M",
    200,
    0
  ),
  0
)</f>
        <v>1205</v>
      </c>
      <c r="AD13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$A1387  &amp; ", "   &amp;
$C1387  &amp; ", "   &amp;
$E1387  &amp; ", '"  &amp;
$J1387  &amp; "', '" &amp;
$N1387  &amp; "', "  &amp;
$R1387  &amp; ", '"  &amp;
TEXT($T1387,"dd/mm/aaaa")  &amp; "', "   &amp;
$U1387  &amp; ", "   &amp;
$W1387  &amp; ", "   &amp;
$Y1387  &amp; ", "   &amp;
IF($AA1387 &lt;&gt; "", $AA1387, "NULL")  &amp; ", "   &amp;
$AC1387  &amp; ");"</f>
        <v>INSERT INTO bi4all.fac_employees (id_company_fk, id_employee_pk, flg_active, employee_name, id_gender_fk, id_race_fk, birthday, id_schooling_fk, id_department_fk, id_role_fk, id_level_fk, salary) VALUES (6a51143286b03064a49cc2acbee63c09a0682d33, 1383, 1, 'Kloe Camargo Romano', 'F', 8, '05/11/1990', 7, 6, 9, NULL, 1205);</v>
      </c>
    </row>
    <row r="1388" spans="1:30" ht="14.25" customHeight="1" x14ac:dyDescent="0.2">
      <c r="A1388" s="7" t="str" cm="1">
        <f t="array" aca="1" ref="A1388" ca="1">INDEX(Company!$A:$A,RANDBETWEEN(5,COUNTA(Company!$A:$A) + 1),1)</f>
        <v>6a51143286b03064a49cc2acbee63c09a0682d33</v>
      </c>
      <c r="B1388" s="7" t="str">
        <f ca="1">VLOOKUP($A1388,Company!$A:$B,2,FALSE)</f>
        <v>ACME Corporation</v>
      </c>
      <c r="C1388" s="5">
        <f t="shared" si="147"/>
        <v>1384</v>
      </c>
      <c r="D1388" s="5" t="str" cm="1">
        <f t="array" ref="D1388">SHA1HASH($C1388)</f>
        <v>58907516874aa70188525b2518faf0e285fd821a</v>
      </c>
      <c r="E1388" s="6">
        <v>1</v>
      </c>
      <c r="F1388" s="7">
        <f ca="1">IF($C1388 = 1 + N("Presidente"),
    127,
    IF($C1388 = 2 + N("Vice-Presidente"),
        72,
        IF($C1388 = 3 + N("Secretária bilíngue"),
            13,
            RANDBETWEEN(5,COUNT(Name!$A:$A) + 1)
        )
    )
)</f>
        <v>94</v>
      </c>
      <c r="G1388" s="7" t="str">
        <f ca="1">VLOOKUP($F1388,Name!$A:$B,2,FALSE)</f>
        <v>Clara</v>
      </c>
      <c r="H1388" s="7">
        <f ca="1" xml:space="preserve">
IF($C1388 = 1,
    0,
    RANDBETWEEN(5,COUNT('Last name'!$A:$A) + 1)
)</f>
        <v>190</v>
      </c>
      <c r="I1388" s="7" t="str">
        <f ca="1" xml:space="preserve">
IF($C1388 = 1 + N("Presidente"),
    "de Orléans e Bragança",
    VLOOKUP($H1388,'Last name'!$A:$B,2,FALSE) &amp; " " &amp; VLOOKUP(RANDBETWEEN(5,COUNT('Last name'!$A:$A) + 1),'Last name'!$A:$B,2,FALSE)
)</f>
        <v>Testa Farina</v>
      </c>
      <c r="J1388" s="7" t="str">
        <f t="shared" ca="1" si="148"/>
        <v>Clara Testa Farina</v>
      </c>
      <c r="K1388" s="7" t="str" cm="1">
        <f t="array" aca="1" ref="K1388" ca="1">SHA1HASH($J1388)</f>
        <v>97e5c6bee3844442f2eeedb912a5433727321860</v>
      </c>
      <c r="L1388" s="7" cm="1">
        <f t="array" aca="1" ref="L1388" ca="1">INDEX(States!$A:$A,RANDBETWEEN(5,COUNTA(States!$A:$A) + 1),1)</f>
        <v>8</v>
      </c>
      <c r="M1388" s="7" t="str">
        <f ca="1">$L1388 &amp; "|" &amp; VLOOKUP($L1388,States!$A:$B,2,FALSE)</f>
        <v>8|56e287872c65203bf88dd1921405bbc5594d8531</v>
      </c>
      <c r="N1388" s="7" t="str">
        <f ca="1">VLOOKUP($F1388,Name!$A:$C,3,FALSE)</f>
        <v>F</v>
      </c>
      <c r="O1388" s="7" t="str">
        <f ca="1">VLOOKUP($N1388,Gender!$A:$B,2,FALSE)</f>
        <v>Female</v>
      </c>
      <c r="P1388" s="7" t="str" cm="1">
        <f t="array" aca="1" ref="P1388" ca="1">INDEX('Marital status'!$A:$A,RANDBETWEEN(5,COUNTA('Marital status'!$A:$A) + 1),1)</f>
        <v>93ac84f4e0bd5c1c97b670a12a7fff6af89fb6b3</v>
      </c>
      <c r="Q1388" s="7" t="str">
        <f ca="1">VLOOKUP($P1388,'Marital status'!$A:$B,2,FALSE)</f>
        <v>DIVORCED</v>
      </c>
      <c r="R1388" s="7">
        <f t="shared" ca="1" si="149"/>
        <v>5</v>
      </c>
      <c r="S1388" s="7" t="e">
        <f ca="1">VLOOKUP($R1388,Race!$A:$B,2,FALSE)</f>
        <v>#N/A</v>
      </c>
      <c r="T1388" s="8">
        <f t="shared" ca="1" si="150"/>
        <v>30385</v>
      </c>
      <c r="U1388" s="6">
        <f t="shared" ca="1" si="151"/>
        <v>8</v>
      </c>
      <c r="V1388" s="8" t="str">
        <f ca="1">VLOOKUP($U1388,Education!$A:$B,2,FALSE)</f>
        <v>Graduate school</v>
      </c>
      <c r="W1388" s="7">
        <f ca="1" xml:space="preserve">
  IF(OR($Y1388 = 5, $Y1388 = 6, $Y1388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388" s="7" t="str">
        <f ca="1">VLOOKUP($W1388,Department!$A:$B,2,FALSE)</f>
        <v>Operations</v>
      </c>
      <c r="Y1388" s="6">
        <f t="shared" ca="1" si="152"/>
        <v>11</v>
      </c>
      <c r="Z1388" s="7" t="str">
        <f ca="1">VLOOKUP($Y1388,Role!$A:$B,2,FALSE)</f>
        <v>Analyst</v>
      </c>
      <c r="AA1388" s="6">
        <f t="shared" ca="1" si="153"/>
        <v>5</v>
      </c>
      <c r="AB1388" s="7" t="str">
        <f ca="1" xml:space="preserve">
IF($AA1388 &lt;&gt; "",
    VLOOKUP($AA1388,Level!$A:$B,2,FALSE),
    ""
)</f>
        <v>Junior</v>
      </c>
      <c r="AC1388" s="1">
        <f ca="1" xml:space="preserve">
IF($Y1388 = 5 + N("Presidente"),
    27000,
    IF($Y1388 = 6 + N("Vice-presidente"),
        23000,
        IF(OR($Y1388 = 8, $Y1388= 13, $Y1388 = 12) + N("Secretária bilíngue ou coordenador ou especialista"),
            8000,
            IF($Y1388 = 7 + N("Diretor"),
                15000,
                IF($Y1388 = 14 + N("Gerente"),
                    12000,
                    IF($Y1388 = 9 + N("Estagiário"),
                        705,
                        IF($Y1388 = 10 + N("Trainee"),
                            805,
                            IF($Y1388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IF($U1388 = 7,
  500,
  IF($U1388 = 8,
    1000,
    IF($U1388 = 9,
      1500,
      IF($U1388 = 10,
        2000,
        0
      )
    )
  )
)
+
N("Adicional no salário por área")
+
IF($W1388 = 14 + N("Tecnologia da Informação"),
  120,
  IF($W1388 = 16 + N("Vendas"),
    110,
    IF($W1388 = 15 + N("Jurídico"),
      100,
      IF(OR($W1388 = 8, $W1388 = 9, $W1388 = 11) + N("Recursos humanos ou comercial ou comunicação e marketing"),
        80,
        0
      )
    )
  )
)
+
N("Adicionando pegadinha")
+
IF(AND($W1388 = 16, $U1388 = 9, $Y1388 = 11, $AA1388 = 5) + N("Se for de vendas, com mestrado, analista sênior"),
  IF($R1388 = 5,
    100,
    0
  )
  +
  IF($N1388 = "M",
    200,
    0
  ),
  0
)</f>
        <v>3000</v>
      </c>
      <c r="AD13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$A1388  &amp; ", "   &amp;
$C1388  &amp; ", "   &amp;
$E1388  &amp; ", '"  &amp;
$J1388  &amp; "', '" &amp;
$N1388  &amp; "', "  &amp;
$R1388  &amp; ", '"  &amp;
TEXT($T1388,"dd/mm/aaaa")  &amp; "', "   &amp;
$U1388  &amp; ", "   &amp;
$W1388  &amp; ", "   &amp;
$Y1388  &amp; ", "   &amp;
IF($AA1388 &lt;&gt; "", $AA1388, "NULL")  &amp; ", "   &amp;
$AC1388  &amp; ");"</f>
        <v>INSERT INTO bi4all.fac_employees (id_company_fk, id_employee_pk, flg_active, employee_name, id_gender_fk, id_race_fk, birthday, id_schooling_fk, id_department_fk, id_role_fk, id_level_fk, salary) VALUES (6a51143286b03064a49cc2acbee63c09a0682d33, 1384, 1, 'Clara Testa Farina', 'F', 5, '10/03/1983', 8, 10, 11, 5, 3000);</v>
      </c>
    </row>
    <row r="1389" spans="1:30" ht="14.25" customHeight="1" x14ac:dyDescent="0.2">
      <c r="A1389" s="7" t="str" cm="1">
        <f t="array" aca="1" ref="A1389" ca="1">INDEX(Company!$A:$A,RANDBETWEEN(5,COUNTA(Company!$A:$A) + 1),1)</f>
        <v>6a51143286b03064a49cc2acbee63c09a0682d33</v>
      </c>
      <c r="B1389" s="7" t="str">
        <f ca="1">VLOOKUP($A1389,Company!$A:$B,2,FALSE)</f>
        <v>ACME Corporation</v>
      </c>
      <c r="C1389" s="5">
        <f t="shared" si="147"/>
        <v>1385</v>
      </c>
      <c r="D1389" s="5" t="str" cm="1">
        <f t="array" ref="D1389">SHA1HASH($C1389)</f>
        <v>a7ddd391b75ebf78821c49f97dec245d2f39d816</v>
      </c>
      <c r="E1389" s="6">
        <v>1</v>
      </c>
      <c r="F1389" s="7">
        <f ca="1">IF($C1389 = 1 + N("Presidente"),
    127,
    IF($C1389 = 2 + N("Vice-Presidente"),
        72,
        IF($C1389 = 3 + N("Secretária bilíngue"),
            13,
            RANDBETWEEN(5,COUNT(Name!$A:$A) + 1)
        )
    )
)</f>
        <v>239</v>
      </c>
      <c r="G1389" s="7" t="str">
        <f ca="1">VLOOKUP($F1389,Name!$A:$B,2,FALSE)</f>
        <v>Lucas Gabriel</v>
      </c>
      <c r="H1389" s="7">
        <f ca="1" xml:space="preserve">
IF($C1389 = 1,
    0,
    RANDBETWEEN(5,COUNT('Last name'!$A:$A) + 1)
)</f>
        <v>142</v>
      </c>
      <c r="I1389" s="7" t="str">
        <f ca="1" xml:space="preserve">
IF($C1389 = 1 + N("Presidente"),
    "de Orléans e Bragança",
    VLOOKUP($H1389,'Last name'!$A:$B,2,FALSE) &amp; " " &amp; VLOOKUP(RANDBETWEEN(5,COUNT('Last name'!$A:$A) + 1),'Last name'!$A:$B,2,FALSE)
)</f>
        <v>Nunes Tavarez</v>
      </c>
      <c r="J1389" s="7" t="str">
        <f t="shared" ca="1" si="148"/>
        <v>Lucas Gabriel Nunes Tavarez</v>
      </c>
      <c r="K1389" s="7" t="str" cm="1">
        <f t="array" aca="1" ref="K1389" ca="1">SHA1HASH($J1389)</f>
        <v>18efaa605c9b2d35bbd2aaa8b0d61c16c6211f73</v>
      </c>
      <c r="L1389" s="7" cm="1">
        <f t="array" aca="1" ref="L1389" ca="1">INDEX(States!$A:$A,RANDBETWEEN(5,COUNTA(States!$A:$A) + 1),1)</f>
        <v>22</v>
      </c>
      <c r="M1389" s="7" t="str">
        <f ca="1">$L1389 &amp; "|" &amp; VLOOKUP($L1389,States!$A:$B,2,FALSE)</f>
        <v>22|04a99b2b0b78076f0a06c2d7695137915b2933a5</v>
      </c>
      <c r="N1389" s="7" t="str">
        <f ca="1">VLOOKUP($F1389,Name!$A:$C,3,FALSE)</f>
        <v>M</v>
      </c>
      <c r="O1389" s="7" t="str">
        <f ca="1">VLOOKUP($N1389,Gender!$A:$B,2,FALSE)</f>
        <v>Male</v>
      </c>
      <c r="P1389" s="7" t="str" cm="1">
        <f t="array" aca="1" ref="P1389" ca="1">INDEX('Marital status'!$A:$A,RANDBETWEEN(5,COUNTA('Marital status'!$A:$A) + 1),1)</f>
        <v>47051393f6bcbf99111ec5d70ba2ebbe11ebccae</v>
      </c>
      <c r="Q1389" s="7" t="str">
        <f ca="1">VLOOKUP($P1389,'Marital status'!$A:$B,2,FALSE)</f>
        <v xml:space="preserve"> Separated </v>
      </c>
      <c r="R1389" s="7">
        <f t="shared" ca="1" si="149"/>
        <v>5</v>
      </c>
      <c r="S1389" s="7" t="e">
        <f ca="1">VLOOKUP($R1389,Race!$A:$B,2,FALSE)</f>
        <v>#N/A</v>
      </c>
      <c r="T1389" s="8">
        <f t="shared" ca="1" si="150"/>
        <v>22666</v>
      </c>
      <c r="U1389" s="6">
        <f t="shared" ca="1" si="151"/>
        <v>7</v>
      </c>
      <c r="V1389" s="8" t="str">
        <f ca="1">VLOOKUP($U1389,Education!$A:$B,2,FALSE)</f>
        <v>Undergraduate degree</v>
      </c>
      <c r="W1389" s="7">
        <f ca="1" xml:space="preserve">
  IF(OR($Y1389 = 5, $Y1389 = 6, $Y1389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389" s="7" t="str">
        <f ca="1">VLOOKUP($W1389,Department!$A:$B,2,FALSE)</f>
        <v>Human Resource</v>
      </c>
      <c r="Y1389" s="6">
        <f t="shared" ca="1" si="152"/>
        <v>10</v>
      </c>
      <c r="Z1389" s="7" t="str">
        <f ca="1">VLOOKUP($Y1389,Role!$A:$B,2,FALSE)</f>
        <v>Trainee</v>
      </c>
      <c r="AA1389" s="6" t="str">
        <f t="shared" ca="1" si="153"/>
        <v/>
      </c>
      <c r="AB1389" s="7" t="str">
        <f ca="1" xml:space="preserve">
IF($AA1389 &lt;&gt; "",
    VLOOKUP($AA1389,Level!$A:$B,2,FALSE),
    ""
)</f>
        <v/>
      </c>
      <c r="AC1389" s="1">
        <f ca="1" xml:space="preserve">
IF($Y1389 = 5 + N("Presidente"),
    27000,
    IF($Y1389 = 6 + N("Vice-presidente"),
        23000,
        IF(OR($Y1389 = 8, $Y1389= 13, $Y1389 = 12) + N("Secretária bilíngue ou coordenador ou especialista"),
            8000,
            IF($Y1389 = 7 + N("Diretor"),
                15000,
                IF($Y1389 = 14 + N("Gerente"),
                    12000,
                    IF($Y1389 = 9 + N("Estagiário"),
                        705,
                        IF($Y1389 = 10 + N("Trainee"),
                            805,
                            IF($Y1389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IF($U1389 = 7,
  500,
  IF($U1389 = 8,
    1000,
    IF($U1389 = 9,
      1500,
      IF($U1389 = 10,
        2000,
        0
      )
    )
  )
)
+
N("Adicional no salário por área")
+
IF($W1389 = 14 + N("Tecnologia da Informação"),
  120,
  IF($W1389 = 16 + N("Vendas"),
    110,
    IF($W1389 = 15 + N("Jurídico"),
      100,
      IF(OR($W1389 = 8, $W1389 = 9, $W1389 = 11) + N("Recursos humanos ou comercial ou comunicação e marketing"),
        80,
        0
      )
    )
  )
)
+
N("Adicionando pegadinha")
+
IF(AND($W1389 = 16, $U1389 = 9, $Y1389 = 11, $AA1389 = 5) + N("Se for de vendas, com mestrado, analista sênior"),
  IF($R1389 = 5,
    100,
    0
  )
  +
  IF($N1389 = "M",
    200,
    0
  ),
  0
)</f>
        <v>1385</v>
      </c>
      <c r="AD13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$A1389  &amp; ", "   &amp;
$C1389  &amp; ", "   &amp;
$E1389  &amp; ", '"  &amp;
$J1389  &amp; "', '" &amp;
$N1389  &amp; "', "  &amp;
$R1389  &amp; ", '"  &amp;
TEXT($T1389,"dd/mm/aaaa")  &amp; "', "   &amp;
$U1389  &amp; ", "   &amp;
$W1389  &amp; ", "   &amp;
$Y1389  &amp; ", "   &amp;
IF($AA1389 &lt;&gt; "", $AA1389, "NULL")  &amp; ", "   &amp;
$AC1389  &amp; ");"</f>
        <v>INSERT INTO bi4all.fac_employees (id_company_fk, id_employee_pk, flg_active, employee_name, id_gender_fk, id_race_fk, birthday, id_schooling_fk, id_department_fk, id_role_fk, id_level_fk, salary) VALUES (6a51143286b03064a49cc2acbee63c09a0682d33, 1385, 1, 'Lucas Gabriel Nunes Tavarez', 'M', 5, '20/01/1962', 7, 8, 10, NULL, 1385);</v>
      </c>
    </row>
    <row r="1390" spans="1:30" ht="14.25" customHeight="1" x14ac:dyDescent="0.2">
      <c r="A1390" s="7" t="str" cm="1">
        <f t="array" aca="1" ref="A1390" ca="1">INDEX(Company!$A:$A,RANDBETWEEN(5,COUNTA(Company!$A:$A) + 1),1)</f>
        <v>6a51143286b03064a49cc2acbee63c09a0682d33</v>
      </c>
      <c r="B1390" s="7" t="str">
        <f ca="1">VLOOKUP($A1390,Company!$A:$B,2,FALSE)</f>
        <v>ACME Corporation</v>
      </c>
      <c r="C1390" s="5">
        <f t="shared" si="147"/>
        <v>1386</v>
      </c>
      <c r="D1390" s="5" t="str" cm="1">
        <f t="array" ref="D1390">SHA1HASH($C1390)</f>
        <v>278bdab57253765b3ab458a7d9295abf2f42ffb6</v>
      </c>
      <c r="E1390" s="6">
        <v>1</v>
      </c>
      <c r="F1390" s="7">
        <f ca="1">IF($C1390 = 1 + N("Presidente"),
    127,
    IF($C1390 = 2 + N("Vice-Presidente"),
        72,
        IF($C1390 = 3 + N("Secretária bilíngue"),
            13,
            RANDBETWEEN(5,COUNT(Name!$A:$A) + 1)
        )
    )
)</f>
        <v>100</v>
      </c>
      <c r="G1390" s="7" t="str">
        <f ca="1">VLOOKUP($F1390,Name!$A:$B,2,FALSE)</f>
        <v>Cristóvão</v>
      </c>
      <c r="H1390" s="7">
        <f ca="1" xml:space="preserve">
IF($C1390 = 1,
    0,
    RANDBETWEEN(5,COUNT('Last name'!$A:$A) + 1)
)</f>
        <v>134</v>
      </c>
      <c r="I1390" s="7" t="str">
        <f ca="1" xml:space="preserve">
IF($C1390 = 1 + N("Presidente"),
    "de Orléans e Bragança",
    VLOOKUP($H1390,'Last name'!$A:$B,2,FALSE) &amp; " " &amp; VLOOKUP(RANDBETWEEN(5,COUNT('Last name'!$A:$A) + 1),'Last name'!$A:$B,2,FALSE)
)</f>
        <v>Morato Campos</v>
      </c>
      <c r="J1390" s="7" t="str">
        <f t="shared" ca="1" si="148"/>
        <v>Cristóvão Morato Campos</v>
      </c>
      <c r="K1390" s="7" t="str" cm="1">
        <f t="array" aca="1" ref="K1390" ca="1">SHA1HASH($J1390)</f>
        <v>77516e48bc2a5a26d9dd9e28009045a619990084</v>
      </c>
      <c r="L1390" s="7" cm="1">
        <f t="array" aca="1" ref="L1390" ca="1">INDEX(States!$A:$A,RANDBETWEEN(5,COUNTA(States!$A:$A) + 1),1)</f>
        <v>23</v>
      </c>
      <c r="M1390" s="7" t="str">
        <f ca="1">$L1390 &amp; "|" &amp; VLOOKUP($L1390,States!$A:$B,2,FALSE)</f>
        <v>23|22fbba2e2c257238254804c428968d474037a633</v>
      </c>
      <c r="N1390" s="7" t="str">
        <f ca="1">VLOOKUP($F1390,Name!$A:$C,3,FALSE)</f>
        <v>M</v>
      </c>
      <c r="O1390" s="7" t="str">
        <f ca="1">VLOOKUP($N1390,Gender!$A:$B,2,FALSE)</f>
        <v>Male</v>
      </c>
      <c r="P1390" s="7" t="str" cm="1">
        <f t="array" aca="1" ref="P1390" ca="1">INDEX('Marital status'!$A:$A,RANDBETWEEN(5,COUNTA('Marital status'!$A:$A) + 1),1)</f>
        <v>459031b19ec5bbd3b3dbc0a9dcf2cb6e6c6f7848</v>
      </c>
      <c r="Q1390" s="7" t="str">
        <f ca="1">VLOOKUP($P1390,'Marital status'!$A:$B,2,FALSE)</f>
        <v xml:space="preserve">Widowed </v>
      </c>
      <c r="R1390" s="7">
        <f t="shared" ca="1" si="149"/>
        <v>5</v>
      </c>
      <c r="S1390" s="7" t="e">
        <f ca="1">VLOOKUP($R1390,Race!$A:$B,2,FALSE)</f>
        <v>#N/A</v>
      </c>
      <c r="T1390" s="8">
        <f t="shared" ca="1" si="150"/>
        <v>26651</v>
      </c>
      <c r="U1390" s="6">
        <f t="shared" ca="1" si="151"/>
        <v>7</v>
      </c>
      <c r="V1390" s="8" t="str">
        <f ca="1">VLOOKUP($U1390,Education!$A:$B,2,FALSE)</f>
        <v>Undergraduate degree</v>
      </c>
      <c r="W1390" s="7">
        <f ca="1" xml:space="preserve">
  IF(OR($Y1390 = 5, $Y1390 = 6, $Y1390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390" s="7" t="str">
        <f ca="1">VLOOKUP($W1390,Department!$A:$B,2,FALSE)</f>
        <v>Presidency</v>
      </c>
      <c r="Y1390" s="6">
        <f t="shared" ca="1" si="152"/>
        <v>11</v>
      </c>
      <c r="Z1390" s="7" t="str">
        <f ca="1">VLOOKUP($Y1390,Role!$A:$B,2,FALSE)</f>
        <v>Analyst</v>
      </c>
      <c r="AA1390" s="6">
        <f t="shared" ca="1" si="153"/>
        <v>7</v>
      </c>
      <c r="AB1390" s="7" t="str">
        <f ca="1" xml:space="preserve">
IF($AA1390 &lt;&gt; "",
    VLOOKUP($AA1390,Level!$A:$B,2,FALSE),
    ""
)</f>
        <v>Senior</v>
      </c>
      <c r="AC1390" s="1">
        <f ca="1" xml:space="preserve">
IF($Y1390 = 5 + N("Presidente"),
    27000,
    IF($Y1390 = 6 + N("Vice-presidente"),
        23000,
        IF(OR($Y1390 = 8, $Y1390= 13, $Y1390 = 12) + N("Secretária bilíngue ou coordenador ou especialista"),
            8000,
            IF($Y1390 = 7 + N("Diretor"),
                15000,
                IF($Y1390 = 14 + N("Gerente"),
                    12000,
                    IF($Y1390 = 9 + N("Estagiário"),
                        705,
                        IF($Y1390 = 10 + N("Trainee"),
                            805,
                            IF($Y1390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IF($U1390 = 7,
  500,
  IF($U1390 = 8,
    1000,
    IF($U1390 = 9,
      1500,
      IF($U1390 = 10,
        2000,
        0
      )
    )
  )
)
+
N("Adicional no salário por área")
+
IF($W1390 = 14 + N("Tecnologia da Informação"),
  120,
  IF($W1390 = 16 + N("Vendas"),
    110,
    IF($W1390 = 15 + N("Jurídico"),
      100,
      IF(OR($W1390 = 8, $W1390 = 9, $W1390 = 11) + N("Recursos humanos ou comercial ou comunicação e marketing"),
        80,
        0
      )
    )
  )
)
+
N("Adicionando pegadinha")
+
IF(AND($W1390 = 16, $U1390 = 9, $Y1390 = 11, $AA1390 = 5) + N("Se for de vendas, com mestrado, analista sênior"),
  IF($R1390 = 5,
    100,
    0
  )
  +
  IF($N1390 = "M",
    200,
    0
  ),
  0
)</f>
        <v>2500</v>
      </c>
      <c r="AD13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$A1390  &amp; ", "   &amp;
$C1390  &amp; ", "   &amp;
$E1390  &amp; ", '"  &amp;
$J1390  &amp; "', '" &amp;
$N1390  &amp; "', "  &amp;
$R1390  &amp; ", '"  &amp;
TEXT($T1390,"dd/mm/aaaa")  &amp; "', "   &amp;
$U1390  &amp; ", "   &amp;
$W1390  &amp; ", "   &amp;
$Y1390  &amp; ", "   &amp;
IF($AA1390 &lt;&gt; "", $AA1390, "NULL")  &amp; ", "   &amp;
$AC1390  &amp; ");"</f>
        <v>INSERT INTO bi4all.fac_employees (id_company_fk, id_employee_pk, flg_active, employee_name, id_gender_fk, id_race_fk, birthday, id_schooling_fk, id_department_fk, id_role_fk, id_level_fk, salary) VALUES (6a51143286b03064a49cc2acbee63c09a0682d33, 1386, 1, 'Cristóvão Morato Campos', 'M', 5, '18/12/1972', 7, 5, 11, 7, 2500);</v>
      </c>
    </row>
    <row r="1391" spans="1:30" ht="14.25" customHeight="1" x14ac:dyDescent="0.2">
      <c r="A1391" s="7" t="str" cm="1">
        <f t="array" aca="1" ref="A1391" ca="1">INDEX(Company!$A:$A,RANDBETWEEN(5,COUNTA(Company!$A:$A) + 1),1)</f>
        <v>6a51143286b03064a49cc2acbee63c09a0682d33</v>
      </c>
      <c r="B1391" s="7" t="str">
        <f ca="1">VLOOKUP($A1391,Company!$A:$B,2,FALSE)</f>
        <v>ACME Corporation</v>
      </c>
      <c r="C1391" s="5">
        <f t="shared" si="147"/>
        <v>1387</v>
      </c>
      <c r="D1391" s="5" t="str" cm="1">
        <f t="array" ref="D1391">SHA1HASH($C1391)</f>
        <v>8caef7cfd1f24143d5b7f7048b4c1301a29ec767</v>
      </c>
      <c r="E1391" s="6">
        <v>1</v>
      </c>
      <c r="F1391" s="7">
        <f ca="1">IF($C1391 = 1 + N("Presidente"),
    127,
    IF($C1391 = 2 + N("Vice-Presidente"),
        72,
        IF($C1391 = 3 + N("Secretária bilíngue"),
            13,
            RANDBETWEEN(5,COUNT(Name!$A:$A) + 1)
        )
    )
)</f>
        <v>142</v>
      </c>
      <c r="G1391" s="7" t="str">
        <f ca="1">VLOOKUP($F1391,Name!$A:$B,2,FALSE)</f>
        <v>Flaviano</v>
      </c>
      <c r="H1391" s="7">
        <f ca="1" xml:space="preserve">
IF($C1391 = 1,
    0,
    RANDBETWEEN(5,COUNT('Last name'!$A:$A) + 1)
)</f>
        <v>77</v>
      </c>
      <c r="I1391" s="7" t="str">
        <f ca="1" xml:space="preserve">
IF($C1391 = 1 + N("Presidente"),
    "de Orléans e Bragança",
    VLOOKUP($H1391,'Last name'!$A:$B,2,FALSE) &amp; " " &amp; VLOOKUP(RANDBETWEEN(5,COUNT('Last name'!$A:$A) + 1),'Last name'!$A:$B,2,FALSE)
)</f>
        <v>Esposito Sacramento</v>
      </c>
      <c r="J1391" s="7" t="str">
        <f t="shared" ca="1" si="148"/>
        <v>Flaviano Esposito Sacramento</v>
      </c>
      <c r="K1391" s="7" t="str" cm="1">
        <f t="array" aca="1" ref="K1391" ca="1">SHA1HASH($J1391)</f>
        <v>399173d2e0fa7d1fe86907e7e3f0fe67701b4ce3</v>
      </c>
      <c r="L1391" s="7" cm="1">
        <f t="array" aca="1" ref="L1391" ca="1">INDEX(States!$A:$A,RANDBETWEEN(5,COUNTA(States!$A:$A) + 1),1)</f>
        <v>23</v>
      </c>
      <c r="M1391" s="7" t="str">
        <f ca="1">$L1391 &amp; "|" &amp; VLOOKUP($L1391,States!$A:$B,2,FALSE)</f>
        <v>23|22fbba2e2c257238254804c428968d474037a633</v>
      </c>
      <c r="N1391" s="7" t="str">
        <f ca="1">VLOOKUP($F1391,Name!$A:$C,3,FALSE)</f>
        <v>M</v>
      </c>
      <c r="O1391" s="7" t="str">
        <f ca="1">VLOOKUP($N1391,Gender!$A:$B,2,FALSE)</f>
        <v>Male</v>
      </c>
      <c r="P1391" s="7" t="str" cm="1">
        <f t="array" aca="1" ref="P1391" ca="1">INDEX('Marital status'!$A:$A,RANDBETWEEN(5,COUNTA('Marital status'!$A:$A) + 1),1)</f>
        <v>ce0b1612aa711b78a720295d271a33894e2b72bf</v>
      </c>
      <c r="Q1391" s="7" t="str">
        <f ca="1">VLOOKUP($P1391,'Marital status'!$A:$B,2,FALSE)</f>
        <v>single</v>
      </c>
      <c r="R1391" s="7">
        <f t="shared" ca="1" si="149"/>
        <v>5</v>
      </c>
      <c r="S1391" s="7" t="e">
        <f ca="1">VLOOKUP($R1391,Race!$A:$B,2,FALSE)</f>
        <v>#N/A</v>
      </c>
      <c r="T1391" s="8">
        <f t="shared" ca="1" si="150"/>
        <v>22564</v>
      </c>
      <c r="U1391" s="6">
        <f t="shared" ca="1" si="151"/>
        <v>7</v>
      </c>
      <c r="V1391" s="8" t="str">
        <f ca="1">VLOOKUP($U1391,Education!$A:$B,2,FALSE)</f>
        <v>Undergraduate degree</v>
      </c>
      <c r="W1391" s="7">
        <f ca="1" xml:space="preserve">
  IF(OR($Y1391 = 5, $Y1391 = 6, $Y1391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391" s="7" t="str">
        <f ca="1">VLOOKUP($W1391,Department!$A:$B,2,FALSE)</f>
        <v>Administration</v>
      </c>
      <c r="Y1391" s="6">
        <f t="shared" ca="1" si="152"/>
        <v>10</v>
      </c>
      <c r="Z1391" s="7" t="str">
        <f ca="1">VLOOKUP($Y1391,Role!$A:$B,2,FALSE)</f>
        <v>Trainee</v>
      </c>
      <c r="AA1391" s="6" t="str">
        <f t="shared" ca="1" si="153"/>
        <v/>
      </c>
      <c r="AB1391" s="7" t="str">
        <f ca="1" xml:space="preserve">
IF($AA1391 &lt;&gt; "",
    VLOOKUP($AA1391,Level!$A:$B,2,FALSE),
    ""
)</f>
        <v/>
      </c>
      <c r="AC1391" s="1">
        <f ca="1" xml:space="preserve">
IF($Y1391 = 5 + N("Presidente"),
    27000,
    IF($Y1391 = 6 + N("Vice-presidente"),
        23000,
        IF(OR($Y1391 = 8, $Y1391= 13, $Y1391 = 12) + N("Secretária bilíngue ou coordenador ou especialista"),
            8000,
            IF($Y1391 = 7 + N("Diretor"),
                15000,
                IF($Y1391 = 14 + N("Gerente"),
                    12000,
                    IF($Y1391 = 9 + N("Estagiário"),
                        705,
                        IF($Y1391 = 10 + N("Trainee"),
                            805,
                            IF($Y1391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IF($U1391 = 7,
  500,
  IF($U1391 = 8,
    1000,
    IF($U1391 = 9,
      1500,
      IF($U1391 = 10,
        2000,
        0
      )
    )
  )
)
+
N("Adicional no salário por área")
+
IF($W1391 = 14 + N("Tecnologia da Informação"),
  120,
  IF($W1391 = 16 + N("Vendas"),
    110,
    IF($W1391 = 15 + N("Jurídico"),
      100,
      IF(OR($W1391 = 8, $W1391 = 9, $W1391 = 11) + N("Recursos humanos ou comercial ou comunicação e marketing"),
        80,
        0
      )
    )
  )
)
+
N("Adicionando pegadinha")
+
IF(AND($W1391 = 16, $U1391 = 9, $Y1391 = 11, $AA1391 = 5) + N("Se for de vendas, com mestrado, analista sênior"),
  IF($R1391 = 5,
    100,
    0
  )
  +
  IF($N1391 = "M",
    200,
    0
  ),
  0
)</f>
        <v>1305</v>
      </c>
      <c r="AD13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$A1391  &amp; ", "   &amp;
$C1391  &amp; ", "   &amp;
$E1391  &amp; ", '"  &amp;
$J1391  &amp; "', '" &amp;
$N1391  &amp; "', "  &amp;
$R1391  &amp; ", '"  &amp;
TEXT($T1391,"dd/mm/aaaa")  &amp; "', "   &amp;
$U1391  &amp; ", "   &amp;
$W1391  &amp; ", "   &amp;
$Y1391  &amp; ", "   &amp;
IF($AA1391 &lt;&gt; "", $AA1391, "NULL")  &amp; ", "   &amp;
$AC1391  &amp; ");"</f>
        <v>INSERT INTO bi4all.fac_employees (id_company_fk, id_employee_pk, flg_active, employee_name, id_gender_fk, id_race_fk, birthday, id_schooling_fk, id_department_fk, id_role_fk, id_level_fk, salary) VALUES (6a51143286b03064a49cc2acbee63c09a0682d33, 1387, 1, 'Flaviano Esposito Sacramento', 'M', 5, '10/10/1961', 7, 6, 10, NULL, 1305);</v>
      </c>
    </row>
    <row r="1392" spans="1:30" ht="14.25" customHeight="1" x14ac:dyDescent="0.2">
      <c r="A1392" s="7" t="str" cm="1">
        <f t="array" aca="1" ref="A1392" ca="1">INDEX(Company!$A:$A,RANDBETWEEN(5,COUNTA(Company!$A:$A) + 1),1)</f>
        <v>6a51143286b03064a49cc2acbee63c09a0682d33</v>
      </c>
      <c r="B1392" s="7" t="str">
        <f ca="1">VLOOKUP($A1392,Company!$A:$B,2,FALSE)</f>
        <v>ACME Corporation</v>
      </c>
      <c r="C1392" s="5">
        <f t="shared" si="147"/>
        <v>1388</v>
      </c>
      <c r="D1392" s="5" t="str" cm="1">
        <f t="array" ref="D1392">SHA1HASH($C1392)</f>
        <v>55b3e95b981cc5c1c430e9114425358b64e45d85</v>
      </c>
      <c r="E1392" s="6">
        <v>1</v>
      </c>
      <c r="F1392" s="7">
        <f ca="1">IF($C1392 = 1 + N("Presidente"),
    127,
    IF($C1392 = 2 + N("Vice-Presidente"),
        72,
        IF($C1392 = 3 + N("Secretária bilíngue"),
            13,
            RANDBETWEEN(5,COUNT(Name!$A:$A) + 1)
        )
    )
)</f>
        <v>353</v>
      </c>
      <c r="G1392" s="7" t="str">
        <f ca="1">VLOOKUP($F1392,Name!$A:$B,2,FALSE)</f>
        <v>Vicente</v>
      </c>
      <c r="H1392" s="7">
        <f ca="1" xml:space="preserve">
IF($C1392 = 1,
    0,
    RANDBETWEEN(5,COUNT('Last name'!$A:$A) + 1)
)</f>
        <v>21</v>
      </c>
      <c r="I1392" s="7" t="str">
        <f ca="1" xml:space="preserve">
IF($C1392 = 1 + N("Presidente"),
    "de Orléans e Bragança",
    VLOOKUP($H1392,'Last name'!$A:$B,2,FALSE) &amp; " " &amp; VLOOKUP(RANDBETWEEN(5,COUNT('Last name'!$A:$A) + 1),'Last name'!$A:$B,2,FALSE)
)</f>
        <v>Aragão Leitão</v>
      </c>
      <c r="J1392" s="7" t="str">
        <f t="shared" ca="1" si="148"/>
        <v>Vicente Aragão Leitão</v>
      </c>
      <c r="K1392" s="7" t="str" cm="1">
        <f t="array" aca="1" ref="K1392" ca="1">SHA1HASH($J1392)</f>
        <v>f4c267b34950641ceccf04897393901629019876</v>
      </c>
      <c r="L1392" s="7" cm="1">
        <f t="array" aca="1" ref="L1392" ca="1">INDEX(States!$A:$A,RANDBETWEEN(5,COUNTA(States!$A:$A) + 1),1)</f>
        <v>10</v>
      </c>
      <c r="M1392" s="7" t="str">
        <f ca="1">$L1392 &amp; "|" &amp; VLOOKUP($L1392,States!$A:$B,2,FALSE)</f>
        <v>10|fa6e01394cea5decb8157a7e18fa2eeabf35410d</v>
      </c>
      <c r="N1392" s="7" t="str">
        <f ca="1">VLOOKUP($F1392,Name!$A:$C,3,FALSE)</f>
        <v>M</v>
      </c>
      <c r="O1392" s="7" t="str">
        <f ca="1">VLOOKUP($N1392,Gender!$A:$B,2,FALSE)</f>
        <v>Male</v>
      </c>
      <c r="P1392" s="7" t="str" cm="1">
        <f t="array" aca="1" ref="P1392" ca="1">INDEX('Marital status'!$A:$A,RANDBETWEEN(5,COUNTA('Marital status'!$A:$A) + 1),1)</f>
        <v>3266897012b6dcc5723033bc25891bf99efcff6f</v>
      </c>
      <c r="Q1392" s="7" t="str">
        <f ca="1">VLOOKUP($P1392,'Marital status'!$A:$B,2,FALSE)</f>
        <v>MarrieD</v>
      </c>
      <c r="R1392" s="7">
        <f t="shared" ca="1" si="149"/>
        <v>5</v>
      </c>
      <c r="S1392" s="7" t="e">
        <f ca="1">VLOOKUP($R1392,Race!$A:$B,2,FALSE)</f>
        <v>#N/A</v>
      </c>
      <c r="T1392" s="8">
        <f t="shared" ca="1" si="150"/>
        <v>30591</v>
      </c>
      <c r="U1392" s="6">
        <f t="shared" ca="1" si="151"/>
        <v>8</v>
      </c>
      <c r="V1392" s="8" t="str">
        <f ca="1">VLOOKUP($U1392,Education!$A:$B,2,FALSE)</f>
        <v>Graduate school</v>
      </c>
      <c r="W1392" s="7">
        <f ca="1" xml:space="preserve">
  IF(OR($Y1392 = 5, $Y1392 = 6, $Y1392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392" s="7" t="str">
        <f ca="1">VLOOKUP($W1392,Department!$A:$B,2,FALSE)</f>
        <v>Communication &amp; Marketing</v>
      </c>
      <c r="Y1392" s="6">
        <f t="shared" ca="1" si="152"/>
        <v>11</v>
      </c>
      <c r="Z1392" s="7" t="str">
        <f ca="1">VLOOKUP($Y1392,Role!$A:$B,2,FALSE)</f>
        <v>Analyst</v>
      </c>
      <c r="AA1392" s="6">
        <f t="shared" ca="1" si="153"/>
        <v>6</v>
      </c>
      <c r="AB1392" s="7" t="str">
        <f ca="1" xml:space="preserve">
IF($AA1392 &lt;&gt; "",
    VLOOKUP($AA1392,Level!$A:$B,2,FALSE),
    ""
)</f>
        <v>Pleno</v>
      </c>
      <c r="AC1392" s="1">
        <f ca="1" xml:space="preserve">
IF($Y1392 = 5 + N("Presidente"),
    27000,
    IF($Y1392 = 6 + N("Vice-presidente"),
        23000,
        IF(OR($Y1392 = 8, $Y1392= 13, $Y1392 = 12) + N("Secretária bilíngue ou coordenador ou especialista"),
            8000,
            IF($Y1392 = 7 + N("Diretor"),
                15000,
                IF($Y1392 = 14 + N("Gerente"),
                    12000,
                    IF($Y1392 = 9 + N("Estagiário"),
                        705,
                        IF($Y1392 = 10 + N("Trainee"),
                            805,
                            IF($Y1392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IF($U1392 = 7,
  500,
  IF($U1392 = 8,
    1000,
    IF($U1392 = 9,
      1500,
      IF($U1392 = 10,
        2000,
        0
      )
    )
  )
)
+
N("Adicional no salário por área")
+
IF($W1392 = 14 + N("Tecnologia da Informação"),
  120,
  IF($W1392 = 16 + N("Vendas"),
    110,
    IF($W1392 = 15 + N("Jurídico"),
      100,
      IF(OR($W1392 = 8, $W1392 = 9, $W1392 = 11) + N("Recursos humanos ou comercial ou comunicação e marketing"),
        80,
        0
      )
    )
  )
)
+
N("Adicionando pegadinha")
+
IF(AND($W1392 = 16, $U1392 = 9, $Y1392 = 11, $AA1392 = 5) + N("Se for de vendas, com mestrado, analista sênior"),
  IF($R1392 = 5,
    100,
    0
  )
  +
  IF($N1392 = "M",
    200,
    0
  ),
  0
)</f>
        <v>3080</v>
      </c>
      <c r="AD13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$A1392  &amp; ", "   &amp;
$C1392  &amp; ", "   &amp;
$E1392  &amp; ", '"  &amp;
$J1392  &amp; "', '" &amp;
$N1392  &amp; "', "  &amp;
$R1392  &amp; ", '"  &amp;
TEXT($T1392,"dd/mm/aaaa")  &amp; "', "   &amp;
$U1392  &amp; ", "   &amp;
$W1392  &amp; ", "   &amp;
$Y1392  &amp; ", "   &amp;
IF($AA1392 &lt;&gt; "", $AA1392, "NULL")  &amp; ", "   &amp;
$AC1392  &amp; ");"</f>
        <v>INSERT INTO bi4all.fac_employees (id_company_fk, id_employee_pk, flg_active, employee_name, id_gender_fk, id_race_fk, birthday, id_schooling_fk, id_department_fk, id_role_fk, id_level_fk, salary) VALUES (6a51143286b03064a49cc2acbee63c09a0682d33, 1388, 1, 'Vicente Aragão Leitão', 'M', 5, '02/10/1983', 8, 11, 11, 6, 3080);</v>
      </c>
    </row>
    <row r="1393" spans="1:30" ht="14.25" customHeight="1" x14ac:dyDescent="0.2">
      <c r="A1393" s="7" t="str" cm="1">
        <f t="array" aca="1" ref="A1393" ca="1">INDEX(Company!$A:$A,RANDBETWEEN(5,COUNTA(Company!$A:$A) + 1),1)</f>
        <v>6a51143286b03064a49cc2acbee63c09a0682d33</v>
      </c>
      <c r="B1393" s="7" t="str">
        <f ca="1">VLOOKUP($A1393,Company!$A:$B,2,FALSE)</f>
        <v>ACME Corporation</v>
      </c>
      <c r="C1393" s="5">
        <f t="shared" si="147"/>
        <v>1389</v>
      </c>
      <c r="D1393" s="5" t="str" cm="1">
        <f t="array" ref="D1393">SHA1HASH($C1393)</f>
        <v>0b9c57db4f740e08a9a314c9428fc5e7addff232</v>
      </c>
      <c r="E1393" s="6">
        <v>1</v>
      </c>
      <c r="F1393" s="7">
        <f ca="1">IF($C1393 = 1 + N("Presidente"),
    127,
    IF($C1393 = 2 + N("Vice-Presidente"),
        72,
        IF($C1393 = 3 + N("Secretária bilíngue"),
            13,
            RANDBETWEEN(5,COUNT(Name!$A:$A) + 1)
        )
    )
)</f>
        <v>61</v>
      </c>
      <c r="G1393" s="7" t="str">
        <f ca="1">VLOOKUP($F1393,Name!$A:$B,2,FALSE)</f>
        <v>Augusto</v>
      </c>
      <c r="H1393" s="7">
        <f ca="1" xml:space="preserve">
IF($C1393 = 1,
    0,
    RANDBETWEEN(5,COUNT('Last name'!$A:$A) + 1)
)</f>
        <v>56</v>
      </c>
      <c r="I1393" s="7" t="str">
        <f ca="1" xml:space="preserve">
IF($C1393 = 1 + N("Presidente"),
    "de Orléans e Bragança",
    VLOOKUP($H1393,'Last name'!$A:$B,2,FALSE) &amp; " " &amp; VLOOKUP(RANDBETWEEN(5,COUNT('Last name'!$A:$A) + 1),'Last name'!$A:$B,2,FALSE)
)</f>
        <v>Campos Bactista</v>
      </c>
      <c r="J1393" s="7" t="str">
        <f t="shared" ca="1" si="148"/>
        <v>Augusto Campos Bactista</v>
      </c>
      <c r="K1393" s="7" t="str" cm="1">
        <f t="array" aca="1" ref="K1393" ca="1">SHA1HASH($J1393)</f>
        <v>aacf1cc62974425a971e1534b5214b1b65a7d9eb</v>
      </c>
      <c r="L1393" s="7" cm="1">
        <f t="array" aca="1" ref="L1393" ca="1">INDEX(States!$A:$A,RANDBETWEEN(5,COUNTA(States!$A:$A) + 1),1)</f>
        <v>8</v>
      </c>
      <c r="M1393" s="7" t="str">
        <f ca="1">$L1393 &amp; "|" &amp; VLOOKUP($L1393,States!$A:$B,2,FALSE)</f>
        <v>8|56e287872c65203bf88dd1921405bbc5594d8531</v>
      </c>
      <c r="N1393" s="7" t="str">
        <f ca="1">VLOOKUP($F1393,Name!$A:$C,3,FALSE)</f>
        <v>M</v>
      </c>
      <c r="O1393" s="7" t="str">
        <f ca="1">VLOOKUP($N1393,Gender!$A:$B,2,FALSE)</f>
        <v>Male</v>
      </c>
      <c r="P1393" s="7" t="str" cm="1">
        <f t="array" aca="1" ref="P1393" ca="1">INDEX('Marital status'!$A:$A,RANDBETWEEN(5,COUNTA('Marital status'!$A:$A) + 1),1)</f>
        <v>ce0b1612aa711b78a720295d271a33894e2b72bf</v>
      </c>
      <c r="Q1393" s="7" t="str">
        <f ca="1">VLOOKUP($P1393,'Marital status'!$A:$B,2,FALSE)</f>
        <v>single</v>
      </c>
      <c r="R1393" s="7">
        <f t="shared" ca="1" si="149"/>
        <v>6</v>
      </c>
      <c r="S1393" s="7" t="e">
        <f ca="1">VLOOKUP($R1393,Race!$A:$B,2,FALSE)</f>
        <v>#N/A</v>
      </c>
      <c r="T1393" s="8">
        <f t="shared" ca="1" si="150"/>
        <v>32878</v>
      </c>
      <c r="U1393" s="6">
        <f t="shared" ca="1" si="151"/>
        <v>7</v>
      </c>
      <c r="V1393" s="8" t="str">
        <f ca="1">VLOOKUP($U1393,Education!$A:$B,2,FALSE)</f>
        <v>Undergraduate degree</v>
      </c>
      <c r="W1393" s="7">
        <f ca="1" xml:space="preserve">
  IF(OR($Y1393 = 5, $Y1393 = 6, $Y1393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393" s="7" t="str">
        <f ca="1">VLOOKUP($W1393,Department!$A:$B,2,FALSE)</f>
        <v>Commercial</v>
      </c>
      <c r="Y1393" s="6">
        <f t="shared" ca="1" si="152"/>
        <v>9</v>
      </c>
      <c r="Z1393" s="7" t="str">
        <f ca="1">VLOOKUP($Y1393,Role!$A:$B,2,FALSE)</f>
        <v>Intern</v>
      </c>
      <c r="AA1393" s="6" t="str">
        <f t="shared" ca="1" si="153"/>
        <v/>
      </c>
      <c r="AB1393" s="7" t="str">
        <f ca="1" xml:space="preserve">
IF($AA1393 &lt;&gt; "",
    VLOOKUP($AA1393,Level!$A:$B,2,FALSE),
    ""
)</f>
        <v/>
      </c>
      <c r="AC1393" s="1">
        <f ca="1" xml:space="preserve">
IF($Y1393 = 5 + N("Presidente"),
    27000,
    IF($Y1393 = 6 + N("Vice-presidente"),
        23000,
        IF(OR($Y1393 = 8, $Y1393= 13, $Y1393 = 12) + N("Secretária bilíngue ou coordenador ou especialista"),
            8000,
            IF($Y1393 = 7 + N("Diretor"),
                15000,
                IF($Y1393 = 14 + N("Gerente"),
                    12000,
                    IF($Y1393 = 9 + N("Estagiário"),
                        705,
                        IF($Y1393 = 10 + N("Trainee"),
                            805,
                            IF($Y1393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IF($U1393 = 7,
  500,
  IF($U1393 = 8,
    1000,
    IF($U1393 = 9,
      1500,
      IF($U1393 = 10,
        2000,
        0
      )
    )
  )
)
+
N("Adicional no salário por área")
+
IF($W1393 = 14 + N("Tecnologia da Informação"),
  120,
  IF($W1393 = 16 + N("Vendas"),
    110,
    IF($W1393 = 15 + N("Jurídico"),
      100,
      IF(OR($W1393 = 8, $W1393 = 9, $W1393 = 11) + N("Recursos humanos ou comercial ou comunicação e marketing"),
        80,
        0
      )
    )
  )
)
+
N("Adicionando pegadinha")
+
IF(AND($W1393 = 16, $U1393 = 9, $Y1393 = 11, $AA1393 = 5) + N("Se for de vendas, com mestrado, analista sênior"),
  IF($R1393 = 5,
    100,
    0
  )
  +
  IF($N1393 = "M",
    200,
    0
  ),
  0
)</f>
        <v>1285</v>
      </c>
      <c r="AD13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$A1393  &amp; ", "   &amp;
$C1393  &amp; ", "   &amp;
$E1393  &amp; ", '"  &amp;
$J1393  &amp; "', '" &amp;
$N1393  &amp; "', "  &amp;
$R1393  &amp; ", '"  &amp;
TEXT($T1393,"dd/mm/aaaa")  &amp; "', "   &amp;
$U1393  &amp; ", "   &amp;
$W1393  &amp; ", "   &amp;
$Y1393  &amp; ", "   &amp;
IF($AA1393 &lt;&gt; "", $AA1393, "NULL")  &amp; ", "   &amp;
$AC1393  &amp; ");"</f>
        <v>INSERT INTO bi4all.fac_employees (id_company_fk, id_employee_pk, flg_active, employee_name, id_gender_fk, id_race_fk, birthday, id_schooling_fk, id_department_fk, id_role_fk, id_level_fk, salary) VALUES (6a51143286b03064a49cc2acbee63c09a0682d33, 1389, 1, 'Augusto Campos Bactista', 'M', 6, '05/01/1990', 7, 9, 9, NULL, 1285);</v>
      </c>
    </row>
    <row r="1394" spans="1:30" ht="14.25" customHeight="1" x14ac:dyDescent="0.2">
      <c r="A1394" s="7" t="str" cm="1">
        <f t="array" aca="1" ref="A1394" ca="1">INDEX(Company!$A:$A,RANDBETWEEN(5,COUNTA(Company!$A:$A) + 1),1)</f>
        <v>6a51143286b03064a49cc2acbee63c09a0682d33</v>
      </c>
      <c r="B1394" s="7" t="str">
        <f ca="1">VLOOKUP($A1394,Company!$A:$B,2,FALSE)</f>
        <v>ACME Corporation</v>
      </c>
      <c r="C1394" s="5">
        <f t="shared" si="147"/>
        <v>1390</v>
      </c>
      <c r="D1394" s="5" t="str" cm="1">
        <f t="array" ref="D1394">SHA1HASH($C1394)</f>
        <v>1a5270e66ed4ca6b0227a4ebf6a959157221262b</v>
      </c>
      <c r="E1394" s="6">
        <v>1</v>
      </c>
      <c r="F1394" s="7">
        <f ca="1">IF($C1394 = 1 + N("Presidente"),
    127,
    IF($C1394 = 2 + N("Vice-Presidente"),
        72,
        IF($C1394 = 3 + N("Secretária bilíngue"),
            13,
            RANDBETWEEN(5,COUNT(Name!$A:$A) + 1)
        )
    )
)</f>
        <v>213</v>
      </c>
      <c r="G1394" s="7" t="str">
        <f ca="1">VLOOKUP($F1394,Name!$A:$B,2,FALSE)</f>
        <v>Kelvin</v>
      </c>
      <c r="H1394" s="7">
        <f ca="1" xml:space="preserve">
IF($C1394 = 1,
    0,
    RANDBETWEEN(5,COUNT('Last name'!$A:$A) + 1)
)</f>
        <v>129</v>
      </c>
      <c r="I1394" s="7" t="str">
        <f ca="1" xml:space="preserve">
IF($C1394 = 1 + N("Presidente"),
    "de Orléans e Bragança",
    VLOOKUP($H1394,'Last name'!$A:$B,2,FALSE) &amp; " " &amp; VLOOKUP(RANDBETWEEN(5,COUNT('Last name'!$A:$A) + 1),'Last name'!$A:$B,2,FALSE)
)</f>
        <v>Miranda Miranda</v>
      </c>
      <c r="J1394" s="7" t="str">
        <f t="shared" ca="1" si="148"/>
        <v>Kelvin Miranda Miranda</v>
      </c>
      <c r="K1394" s="7" t="str" cm="1">
        <f t="array" aca="1" ref="K1394" ca="1">SHA1HASH($J1394)</f>
        <v>60cfd940bf53e1ca134aa479d8ce8fa53dab66f8</v>
      </c>
      <c r="L1394" s="7" cm="1">
        <f t="array" aca="1" ref="L1394" ca="1">INDEX(States!$A:$A,RANDBETWEEN(5,COUNTA(States!$A:$A) + 1),1)</f>
        <v>14</v>
      </c>
      <c r="M1394" s="7" t="str">
        <f ca="1">$L1394 &amp; "|" &amp; VLOOKUP($L1394,States!$A:$B,2,FALSE)</f>
        <v>14|9b9a260c6946192b7ea8dcfb1d39940b66fe4460</v>
      </c>
      <c r="N1394" s="7" t="str">
        <f ca="1">VLOOKUP($F1394,Name!$A:$C,3,FALSE)</f>
        <v>M</v>
      </c>
      <c r="O1394" s="7" t="str">
        <f ca="1">VLOOKUP($N1394,Gender!$A:$B,2,FALSE)</f>
        <v>Male</v>
      </c>
      <c r="P1394" s="7" t="str" cm="1">
        <f t="array" aca="1" ref="P1394" ca="1">INDEX('Marital status'!$A:$A,RANDBETWEEN(5,COUNTA('Marital status'!$A:$A) + 1),1)</f>
        <v>ce0b1612aa711b78a720295d271a33894e2b72bf</v>
      </c>
      <c r="Q1394" s="7" t="str">
        <f ca="1">VLOOKUP($P1394,'Marital status'!$A:$B,2,FALSE)</f>
        <v>single</v>
      </c>
      <c r="R1394" s="7">
        <f t="shared" ca="1" si="149"/>
        <v>5</v>
      </c>
      <c r="S1394" s="7" t="e">
        <f ca="1">VLOOKUP($R1394,Race!$A:$B,2,FALSE)</f>
        <v>#N/A</v>
      </c>
      <c r="T1394" s="8">
        <f t="shared" ca="1" si="150"/>
        <v>19049</v>
      </c>
      <c r="U1394" s="6">
        <f t="shared" ca="1" si="151"/>
        <v>7</v>
      </c>
      <c r="V1394" s="8" t="str">
        <f ca="1">VLOOKUP($U1394,Education!$A:$B,2,FALSE)</f>
        <v>Undergraduate degree</v>
      </c>
      <c r="W1394" s="7">
        <f ca="1" xml:space="preserve">
  IF(OR($Y1394 = 5, $Y1394 = 6, $Y1394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394" s="7" t="str">
        <f ca="1">VLOOKUP($W1394,Department!$A:$B,2,FALSE)</f>
        <v>Human Resource</v>
      </c>
      <c r="Y1394" s="6">
        <f t="shared" ca="1" si="152"/>
        <v>11</v>
      </c>
      <c r="Z1394" s="7" t="str">
        <f ca="1">VLOOKUP($Y1394,Role!$A:$B,2,FALSE)</f>
        <v>Analyst</v>
      </c>
      <c r="AA1394" s="6">
        <f t="shared" ca="1" si="153"/>
        <v>7</v>
      </c>
      <c r="AB1394" s="7" t="str">
        <f ca="1" xml:space="preserve">
IF($AA1394 &lt;&gt; "",
    VLOOKUP($AA1394,Level!$A:$B,2,FALSE),
    ""
)</f>
        <v>Senior</v>
      </c>
      <c r="AC1394" s="1">
        <f ca="1" xml:space="preserve">
IF($Y1394 = 5 + N("Presidente"),
    27000,
    IF($Y1394 = 6 + N("Vice-presidente"),
        23000,
        IF(OR($Y1394 = 8, $Y1394= 13, $Y1394 = 12) + N("Secretária bilíngue ou coordenador ou especialista"),
            8000,
            IF($Y1394 = 7 + N("Diretor"),
                15000,
                IF($Y1394 = 14 + N("Gerente"),
                    12000,
                    IF($Y1394 = 9 + N("Estagiário"),
                        705,
                        IF($Y1394 = 10 + N("Trainee"),
                            805,
                            IF($Y1394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IF($U1394 = 7,
  500,
  IF($U1394 = 8,
    1000,
    IF($U1394 = 9,
      1500,
      IF($U1394 = 10,
        2000,
        0
      )
    )
  )
)
+
N("Adicional no salário por área")
+
IF($W1394 = 14 + N("Tecnologia da Informação"),
  120,
  IF($W1394 = 16 + N("Vendas"),
    110,
    IF($W1394 = 15 + N("Jurídico"),
      100,
      IF(OR($W1394 = 8, $W1394 = 9, $W1394 = 11) + N("Recursos humanos ou comercial ou comunicação e marketing"),
        80,
        0
      )
    )
  )
)
+
N("Adicionando pegadinha")
+
IF(AND($W1394 = 16, $U1394 = 9, $Y1394 = 11, $AA1394 = 5) + N("Se for de vendas, com mestrado, analista sênior"),
  IF($R1394 = 5,
    100,
    0
  )
  +
  IF($N1394 = "M",
    200,
    0
  ),
  0
)</f>
        <v>2580</v>
      </c>
      <c r="AD13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$A1394  &amp; ", "   &amp;
$C1394  &amp; ", "   &amp;
$E1394  &amp; ", '"  &amp;
$J1394  &amp; "', '" &amp;
$N1394  &amp; "', "  &amp;
$R1394  &amp; ", '"  &amp;
TEXT($T1394,"dd/mm/aaaa")  &amp; "', "   &amp;
$U1394  &amp; ", "   &amp;
$W1394  &amp; ", "   &amp;
$Y1394  &amp; ", "   &amp;
IF($AA1394 &lt;&gt; "", $AA1394, "NULL")  &amp; ", "   &amp;
$AC1394  &amp; ");"</f>
        <v>INSERT INTO bi4all.fac_employees (id_company_fk, id_employee_pk, flg_active, employee_name, id_gender_fk, id_race_fk, birthday, id_schooling_fk, id_department_fk, id_role_fk, id_level_fk, salary) VALUES (6a51143286b03064a49cc2acbee63c09a0682d33, 1390, 1, 'Kelvin Miranda Miranda', 'M', 5, '25/02/1952', 7, 8, 11, 7, 2580);</v>
      </c>
    </row>
    <row r="1395" spans="1:30" ht="14.25" customHeight="1" x14ac:dyDescent="0.2">
      <c r="A1395" s="7" t="str" cm="1">
        <f t="array" aca="1" ref="A1395" ca="1">INDEX(Company!$A:$A,RANDBETWEEN(5,COUNTA(Company!$A:$A) + 1),1)</f>
        <v>6a51143286b03064a49cc2acbee63c09a0682d33</v>
      </c>
      <c r="B1395" s="7" t="str">
        <f ca="1">VLOOKUP($A1395,Company!$A:$B,2,FALSE)</f>
        <v>ACME Corporation</v>
      </c>
      <c r="C1395" s="5">
        <f t="shared" si="147"/>
        <v>1391</v>
      </c>
      <c r="D1395" s="5" t="str" cm="1">
        <f t="array" ref="D1395">SHA1HASH($C1395)</f>
        <v>749fa825d1f9d8e78bd2495940f92586c04ef35a</v>
      </c>
      <c r="E1395" s="6">
        <v>1</v>
      </c>
      <c r="F1395" s="7">
        <f ca="1">IF($C1395 = 1 + N("Presidente"),
    127,
    IF($C1395 = 2 + N("Vice-Presidente"),
        72,
        IF($C1395 = 3 + N("Secretária bilíngue"),
            13,
            RANDBETWEEN(5,COUNT(Name!$A:$A) + 1)
        )
    )
)</f>
        <v>80</v>
      </c>
      <c r="G1395" s="7" t="str">
        <f ca="1">VLOOKUP($F1395,Name!$A:$B,2,FALSE)</f>
        <v>Byatriz</v>
      </c>
      <c r="H1395" s="7">
        <f ca="1" xml:space="preserve">
IF($C1395 = 1,
    0,
    RANDBETWEEN(5,COUNT('Last name'!$A:$A) + 1)
)</f>
        <v>139</v>
      </c>
      <c r="I1395" s="7" t="str">
        <f ca="1" xml:space="preserve">
IF($C1395 = 1 + N("Presidente"),
    "de Orléans e Bragança",
    VLOOKUP($H1395,'Last name'!$A:$B,2,FALSE) &amp; " " &amp; VLOOKUP(RANDBETWEEN(5,COUNT('Last name'!$A:$A) + 1),'Last name'!$A:$B,2,FALSE)
)</f>
        <v>Negrão Marino</v>
      </c>
      <c r="J1395" s="7" t="str">
        <f t="shared" ca="1" si="148"/>
        <v>Byatriz Negrão Marino</v>
      </c>
      <c r="K1395" s="7" t="str" cm="1">
        <f t="array" aca="1" ref="K1395" ca="1">SHA1HASH($J1395)</f>
        <v>f5d4cdad8dbc9d0d3216b184b2afa4cad7e9fc90</v>
      </c>
      <c r="L1395" s="7" cm="1">
        <f t="array" aca="1" ref="L1395" ca="1">INDEX(States!$A:$A,RANDBETWEEN(5,COUNTA(States!$A:$A) + 1),1)</f>
        <v>12</v>
      </c>
      <c r="M1395" s="7" t="str">
        <f ca="1">$L1395 &amp; "|" &amp; VLOOKUP($L1395,States!$A:$B,2,FALSE)</f>
        <v>12|16a2d6eb767d4fd003fae8cac60e0d85a9416ba8</v>
      </c>
      <c r="N1395" s="7" t="str">
        <f ca="1">VLOOKUP($F1395,Name!$A:$C,3,FALSE)</f>
        <v>F</v>
      </c>
      <c r="O1395" s="7" t="str">
        <f ca="1">VLOOKUP($N1395,Gender!$A:$B,2,FALSE)</f>
        <v>Female</v>
      </c>
      <c r="P1395" s="7" t="str" cm="1">
        <f t="array" aca="1" ref="P1395" ca="1">INDEX('Marital status'!$A:$A,RANDBETWEEN(5,COUNTA('Marital status'!$A:$A) + 1),1)</f>
        <v>47051393f6bcbf99111ec5d70ba2ebbe11ebccae</v>
      </c>
      <c r="Q1395" s="7" t="str">
        <f ca="1">VLOOKUP($P1395,'Marital status'!$A:$B,2,FALSE)</f>
        <v xml:space="preserve"> Separated </v>
      </c>
      <c r="R1395" s="7">
        <f t="shared" ca="1" si="149"/>
        <v>5</v>
      </c>
      <c r="S1395" s="7" t="e">
        <f ca="1">VLOOKUP($R1395,Race!$A:$B,2,FALSE)</f>
        <v>#N/A</v>
      </c>
      <c r="T1395" s="8">
        <f t="shared" ca="1" si="150"/>
        <v>22602</v>
      </c>
      <c r="U1395" s="6">
        <f t="shared" ca="1" si="151"/>
        <v>7</v>
      </c>
      <c r="V1395" s="8" t="str">
        <f ca="1">VLOOKUP($U1395,Education!$A:$B,2,FALSE)</f>
        <v>Undergraduate degree</v>
      </c>
      <c r="W1395" s="7">
        <f ca="1" xml:space="preserve">
  IF(OR($Y1395 = 5, $Y1395 = 6, $Y1395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395" s="7" t="str">
        <f ca="1">VLOOKUP($W1395,Department!$A:$B,2,FALSE)</f>
        <v>Administration</v>
      </c>
      <c r="Y1395" s="6">
        <f t="shared" ca="1" si="152"/>
        <v>9</v>
      </c>
      <c r="Z1395" s="7" t="str">
        <f ca="1">VLOOKUP($Y1395,Role!$A:$B,2,FALSE)</f>
        <v>Intern</v>
      </c>
      <c r="AA1395" s="6" t="str">
        <f t="shared" ca="1" si="153"/>
        <v/>
      </c>
      <c r="AB1395" s="7" t="str">
        <f ca="1" xml:space="preserve">
IF($AA1395 &lt;&gt; "",
    VLOOKUP($AA1395,Level!$A:$B,2,FALSE),
    ""
)</f>
        <v/>
      </c>
      <c r="AC1395" s="1">
        <f ca="1" xml:space="preserve">
IF($Y1395 = 5 + N("Presidente"),
    27000,
    IF($Y1395 = 6 + N("Vice-presidente"),
        23000,
        IF(OR($Y1395 = 8, $Y1395= 13, $Y1395 = 12) + N("Secretária bilíngue ou coordenador ou especialista"),
            8000,
            IF($Y1395 = 7 + N("Diretor"),
                15000,
                IF($Y1395 = 14 + N("Gerente"),
                    12000,
                    IF($Y1395 = 9 + N("Estagiário"),
                        705,
                        IF($Y1395 = 10 + N("Trainee"),
                            805,
                            IF($Y1395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IF($U1395 = 7,
  500,
  IF($U1395 = 8,
    1000,
    IF($U1395 = 9,
      1500,
      IF($U1395 = 10,
        2000,
        0
      )
    )
  )
)
+
N("Adicional no salário por área")
+
IF($W1395 = 14 + N("Tecnologia da Informação"),
  120,
  IF($W1395 = 16 + N("Vendas"),
    110,
    IF($W1395 = 15 + N("Jurídico"),
      100,
      IF(OR($W1395 = 8, $W1395 = 9, $W1395 = 11) + N("Recursos humanos ou comercial ou comunicação e marketing"),
        80,
        0
      )
    )
  )
)
+
N("Adicionando pegadinha")
+
IF(AND($W1395 = 16, $U1395 = 9, $Y1395 = 11, $AA1395 = 5) + N("Se for de vendas, com mestrado, analista sênior"),
  IF($R1395 = 5,
    100,
    0
  )
  +
  IF($N1395 = "M",
    200,
    0
  ),
  0
)</f>
        <v>1205</v>
      </c>
      <c r="AD13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$A1395  &amp; ", "   &amp;
$C1395  &amp; ", "   &amp;
$E1395  &amp; ", '"  &amp;
$J1395  &amp; "', '" &amp;
$N1395  &amp; "', "  &amp;
$R1395  &amp; ", '"  &amp;
TEXT($T1395,"dd/mm/aaaa")  &amp; "', "   &amp;
$U1395  &amp; ", "   &amp;
$W1395  &amp; ", "   &amp;
$Y1395  &amp; ", "   &amp;
IF($AA1395 &lt;&gt; "", $AA1395, "NULL")  &amp; ", "   &amp;
$AC1395  &amp; ");"</f>
        <v>INSERT INTO bi4all.fac_employees (id_company_fk, id_employee_pk, flg_active, employee_name, id_gender_fk, id_race_fk, birthday, id_schooling_fk, id_department_fk, id_role_fk, id_level_fk, salary) VALUES (6a51143286b03064a49cc2acbee63c09a0682d33, 1391, 1, 'Byatriz Negrão Marino', 'F', 5, '17/11/1961', 7, 6, 9, NULL, 1205);</v>
      </c>
    </row>
    <row r="1396" spans="1:30" ht="14.25" customHeight="1" x14ac:dyDescent="0.2">
      <c r="A1396" s="7" t="str" cm="1">
        <f t="array" aca="1" ref="A1396" ca="1">INDEX(Company!$A:$A,RANDBETWEEN(5,COUNTA(Company!$A:$A) + 1),1)</f>
        <v>6a51143286b03064a49cc2acbee63c09a0682d33</v>
      </c>
      <c r="B1396" s="7" t="str">
        <f ca="1">VLOOKUP($A1396,Company!$A:$B,2,FALSE)</f>
        <v>ACME Corporation</v>
      </c>
      <c r="C1396" s="5">
        <f t="shared" si="147"/>
        <v>1392</v>
      </c>
      <c r="D1396" s="5" t="str" cm="1">
        <f t="array" ref="D1396">SHA1HASH($C1396)</f>
        <v>1e768a21723e530122240fa219bff8c3365f40b2</v>
      </c>
      <c r="E1396" s="6">
        <v>1</v>
      </c>
      <c r="F1396" s="7">
        <f ca="1">IF($C1396 = 1 + N("Presidente"),
    127,
    IF($C1396 = 2 + N("Vice-Presidente"),
        72,
        IF($C1396 = 3 + N("Secretária bilíngue"),
            13,
            RANDBETWEEN(5,COUNT(Name!$A:$A) + 1)
        )
    )
)</f>
        <v>209</v>
      </c>
      <c r="G1396" s="7" t="str">
        <f ca="1">VLOOKUP($F1396,Name!$A:$B,2,FALSE)</f>
        <v>Katerine</v>
      </c>
      <c r="H1396" s="7">
        <f ca="1" xml:space="preserve">
IF($C1396 = 1,
    0,
    RANDBETWEEN(5,COUNT('Last name'!$A:$A) + 1)
)</f>
        <v>71</v>
      </c>
      <c r="I1396" s="7" t="str">
        <f ca="1" xml:space="preserve">
IF($C1396 = 1 + N("Presidente"),
    "de Orléans e Bragança",
    VLOOKUP($H1396,'Last name'!$A:$B,2,FALSE) &amp; " " &amp; VLOOKUP(RANDBETWEEN(5,COUNT('Last name'!$A:$A) + 1),'Last name'!$A:$B,2,FALSE)
)</f>
        <v>Dantas Costatini</v>
      </c>
      <c r="J1396" s="7" t="str">
        <f t="shared" ca="1" si="148"/>
        <v>Katerine Dantas Costatini</v>
      </c>
      <c r="K1396" s="7" t="str" cm="1">
        <f t="array" aca="1" ref="K1396" ca="1">SHA1HASH($J1396)</f>
        <v>1d45b633df2b6d1e2e614ad6d812343b676f827e</v>
      </c>
      <c r="L1396" s="7" cm="1">
        <f t="array" aca="1" ref="L1396" ca="1">INDEX(States!$A:$A,RANDBETWEEN(5,COUNTA(States!$A:$A) + 1),1)</f>
        <v>7</v>
      </c>
      <c r="M1396" s="7" t="str">
        <f ca="1">$L1396 &amp; "|" &amp; VLOOKUP($L1396,States!$A:$B,2,FALSE)</f>
        <v>7|f2e12883042f184299ea408f79a5077ec107e25e</v>
      </c>
      <c r="N1396" s="7" t="str">
        <f ca="1">VLOOKUP($F1396,Name!$A:$C,3,FALSE)</f>
        <v>F</v>
      </c>
      <c r="O1396" s="7" t="str">
        <f ca="1">VLOOKUP($N1396,Gender!$A:$B,2,FALSE)</f>
        <v>Female</v>
      </c>
      <c r="P1396" s="7" t="str" cm="1">
        <f t="array" aca="1" ref="P1396" ca="1">INDEX('Marital status'!$A:$A,RANDBETWEEN(5,COUNTA('Marital status'!$A:$A) + 1),1)</f>
        <v>93ac84f4e0bd5c1c97b670a12a7fff6af89fb6b3</v>
      </c>
      <c r="Q1396" s="7" t="str">
        <f ca="1">VLOOKUP($P1396,'Marital status'!$A:$B,2,FALSE)</f>
        <v>DIVORCED</v>
      </c>
      <c r="R1396" s="7">
        <f t="shared" ca="1" si="149"/>
        <v>5</v>
      </c>
      <c r="S1396" s="7" t="e">
        <f ca="1">VLOOKUP($R1396,Race!$A:$B,2,FALSE)</f>
        <v>#N/A</v>
      </c>
      <c r="T1396" s="8">
        <f t="shared" ca="1" si="150"/>
        <v>30400</v>
      </c>
      <c r="U1396" s="6">
        <f t="shared" ca="1" si="151"/>
        <v>8</v>
      </c>
      <c r="V1396" s="8" t="str">
        <f ca="1">VLOOKUP($U1396,Education!$A:$B,2,FALSE)</f>
        <v>Graduate school</v>
      </c>
      <c r="W1396" s="7">
        <f ca="1" xml:space="preserve">
  IF(OR($Y1396 = 5, $Y1396 = 6, $Y1396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396" s="7" t="str">
        <f ca="1">VLOOKUP($W1396,Department!$A:$B,2,FALSE)</f>
        <v>Communication &amp; Marketing</v>
      </c>
      <c r="Y1396" s="6">
        <f t="shared" ca="1" si="152"/>
        <v>11</v>
      </c>
      <c r="Z1396" s="7" t="str">
        <f ca="1">VLOOKUP($Y1396,Role!$A:$B,2,FALSE)</f>
        <v>Analyst</v>
      </c>
      <c r="AA1396" s="6">
        <f t="shared" ca="1" si="153"/>
        <v>7</v>
      </c>
      <c r="AB1396" s="7" t="str">
        <f ca="1" xml:space="preserve">
IF($AA1396 &lt;&gt; "",
    VLOOKUP($AA1396,Level!$A:$B,2,FALSE),
    ""
)</f>
        <v>Senior</v>
      </c>
      <c r="AC1396" s="1">
        <f ca="1" xml:space="preserve">
IF($Y1396 = 5 + N("Presidente"),
    27000,
    IF($Y1396 = 6 + N("Vice-presidente"),
        23000,
        IF(OR($Y1396 = 8, $Y1396= 13, $Y1396 = 12) + N("Secretária bilíngue ou coordenador ou especialista"),
            8000,
            IF($Y1396 = 7 + N("Diretor"),
                15000,
                IF($Y1396 = 14 + N("Gerente"),
                    12000,
                    IF($Y1396 = 9 + N("Estagiário"),
                        705,
                        IF($Y1396 = 10 + N("Trainee"),
                            805,
                            IF($Y1396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IF($U1396 = 7,
  500,
  IF($U1396 = 8,
    1000,
    IF($U1396 = 9,
      1500,
      IF($U1396 = 10,
        2000,
        0
      )
    )
  )
)
+
N("Adicional no salário por área")
+
IF($W1396 = 14 + N("Tecnologia da Informação"),
  120,
  IF($W1396 = 16 + N("Vendas"),
    110,
    IF($W1396 = 15 + N("Jurídico"),
      100,
      IF(OR($W1396 = 8, $W1396 = 9, $W1396 = 11) + N("Recursos humanos ou comercial ou comunicação e marketing"),
        80,
        0
      )
    )
  )
)
+
N("Adicionando pegadinha")
+
IF(AND($W1396 = 16, $U1396 = 9, $Y1396 = 11, $AA1396 = 5) + N("Se for de vendas, com mestrado, analista sênior"),
  IF($R1396 = 5,
    100,
    0
  )
  +
  IF($N1396 = "M",
    200,
    0
  ),
  0
)</f>
        <v>3080</v>
      </c>
      <c r="AD13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$A1396  &amp; ", "   &amp;
$C1396  &amp; ", "   &amp;
$E1396  &amp; ", '"  &amp;
$J1396  &amp; "', '" &amp;
$N1396  &amp; "', "  &amp;
$R1396  &amp; ", '"  &amp;
TEXT($T1396,"dd/mm/aaaa")  &amp; "', "   &amp;
$U1396  &amp; ", "   &amp;
$W1396  &amp; ", "   &amp;
$Y1396  &amp; ", "   &amp;
IF($AA1396 &lt;&gt; "", $AA1396, "NULL")  &amp; ", "   &amp;
$AC1396  &amp; ");"</f>
        <v>INSERT INTO bi4all.fac_employees (id_company_fk, id_employee_pk, flg_active, employee_name, id_gender_fk, id_race_fk, birthday, id_schooling_fk, id_department_fk, id_role_fk, id_level_fk, salary) VALUES (6a51143286b03064a49cc2acbee63c09a0682d33, 1392, 1, 'Katerine Dantas Costatini', 'F', 5, '25/03/1983', 8, 11, 11, 7, 3080);</v>
      </c>
    </row>
    <row r="1397" spans="1:30" ht="14.25" customHeight="1" x14ac:dyDescent="0.2">
      <c r="A1397" s="7" t="str" cm="1">
        <f t="array" aca="1" ref="A1397" ca="1">INDEX(Company!$A:$A,RANDBETWEEN(5,COUNTA(Company!$A:$A) + 1),1)</f>
        <v>6a51143286b03064a49cc2acbee63c09a0682d33</v>
      </c>
      <c r="B1397" s="7" t="str">
        <f ca="1">VLOOKUP($A1397,Company!$A:$B,2,FALSE)</f>
        <v>ACME Corporation</v>
      </c>
      <c r="C1397" s="5">
        <f t="shared" si="147"/>
        <v>1393</v>
      </c>
      <c r="D1397" s="5" t="str" cm="1">
        <f t="array" ref="D1397">SHA1HASH($C1397)</f>
        <v>44fda320f16c8b2ef198c0000449f9c3cca1d126</v>
      </c>
      <c r="E1397" s="6">
        <v>1</v>
      </c>
      <c r="F1397" s="7">
        <f ca="1">IF($C1397 = 1 + N("Presidente"),
    127,
    IF($C1397 = 2 + N("Vice-Presidente"),
        72,
        IF($C1397 = 3 + N("Secretária bilíngue"),
            13,
            RANDBETWEEN(5,COUNT(Name!$A:$A) + 1)
        )
    )
)</f>
        <v>292</v>
      </c>
      <c r="G1397" s="7" t="str">
        <f ca="1">VLOOKUP($F1397,Name!$A:$B,2,FALSE)</f>
        <v>Micaela</v>
      </c>
      <c r="H1397" s="7">
        <f ca="1" xml:space="preserve">
IF($C1397 = 1,
    0,
    RANDBETWEEN(5,COUNT('Last name'!$A:$A) + 1)
)</f>
        <v>134</v>
      </c>
      <c r="I1397" s="7" t="str">
        <f ca="1" xml:space="preserve">
IF($C1397 = 1 + N("Presidente"),
    "de Orléans e Bragança",
    VLOOKUP($H1397,'Last name'!$A:$B,2,FALSE) &amp; " " &amp; VLOOKUP(RANDBETWEEN(5,COUNT('Last name'!$A:$A) + 1),'Last name'!$A:$B,2,FALSE)
)</f>
        <v>Morato Bermudes</v>
      </c>
      <c r="J1397" s="7" t="str">
        <f t="shared" ca="1" si="148"/>
        <v>Micaela Morato Bermudes</v>
      </c>
      <c r="K1397" s="7" t="str" cm="1">
        <f t="array" aca="1" ref="K1397" ca="1">SHA1HASH($J1397)</f>
        <v>6e917e074d6687a031e82f32afc539983d0b789c</v>
      </c>
      <c r="L1397" s="7" cm="1">
        <f t="array" aca="1" ref="L1397" ca="1">INDEX(States!$A:$A,RANDBETWEEN(5,COUNTA(States!$A:$A) + 1),1)</f>
        <v>21</v>
      </c>
      <c r="M1397" s="7" t="str">
        <f ca="1">$L1397 &amp; "|" &amp; VLOOKUP($L1397,States!$A:$B,2,FALSE)</f>
        <v>21|18f454963e4e8ae3fea0597ea98a4e003875820f</v>
      </c>
      <c r="N1397" s="7" t="str">
        <f ca="1">VLOOKUP($F1397,Name!$A:$C,3,FALSE)</f>
        <v>F</v>
      </c>
      <c r="O1397" s="7" t="str">
        <f ca="1">VLOOKUP($N1397,Gender!$A:$B,2,FALSE)</f>
        <v>Female</v>
      </c>
      <c r="P1397" s="7" t="str" cm="1">
        <f t="array" aca="1" ref="P1397" ca="1">INDEX('Marital status'!$A:$A,RANDBETWEEN(5,COUNTA('Marital status'!$A:$A) + 1),1)</f>
        <v>ce0b1612aa711b78a720295d271a33894e2b72bf</v>
      </c>
      <c r="Q1397" s="7" t="str">
        <f ca="1">VLOOKUP($P1397,'Marital status'!$A:$B,2,FALSE)</f>
        <v>single</v>
      </c>
      <c r="R1397" s="7">
        <f t="shared" ca="1" si="149"/>
        <v>7</v>
      </c>
      <c r="S1397" s="7" t="e">
        <f ca="1">VLOOKUP($R1397,Race!$A:$B,2,FALSE)</f>
        <v>#N/A</v>
      </c>
      <c r="T1397" s="8">
        <f t="shared" ca="1" si="150"/>
        <v>26652</v>
      </c>
      <c r="U1397" s="6">
        <f t="shared" ca="1" si="151"/>
        <v>7</v>
      </c>
      <c r="V1397" s="8" t="str">
        <f ca="1">VLOOKUP($U1397,Education!$A:$B,2,FALSE)</f>
        <v>Undergraduate degree</v>
      </c>
      <c r="W1397" s="7">
        <f ca="1" xml:space="preserve">
  IF(OR($Y1397 = 5, $Y1397 = 6, $Y1397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397" s="7" t="str">
        <f ca="1">VLOOKUP($W1397,Department!$A:$B,2,FALSE)</f>
        <v>Human Resource</v>
      </c>
      <c r="Y1397" s="6">
        <f t="shared" ca="1" si="152"/>
        <v>9</v>
      </c>
      <c r="Z1397" s="7" t="str">
        <f ca="1">VLOOKUP($Y1397,Role!$A:$B,2,FALSE)</f>
        <v>Intern</v>
      </c>
      <c r="AA1397" s="6" t="str">
        <f t="shared" ca="1" si="153"/>
        <v/>
      </c>
      <c r="AB1397" s="7" t="str">
        <f ca="1" xml:space="preserve">
IF($AA1397 &lt;&gt; "",
    VLOOKUP($AA1397,Level!$A:$B,2,FALSE),
    ""
)</f>
        <v/>
      </c>
      <c r="AC1397" s="1">
        <f ca="1" xml:space="preserve">
IF($Y1397 = 5 + N("Presidente"),
    27000,
    IF($Y1397 = 6 + N("Vice-presidente"),
        23000,
        IF(OR($Y1397 = 8, $Y1397= 13, $Y1397 = 12) + N("Secretária bilíngue ou coordenador ou especialista"),
            8000,
            IF($Y1397 = 7 + N("Diretor"),
                15000,
                IF($Y1397 = 14 + N("Gerente"),
                    12000,
                    IF($Y1397 = 9 + N("Estagiário"),
                        705,
                        IF($Y1397 = 10 + N("Trainee"),
                            805,
                            IF($Y1397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IF($U1397 = 7,
  500,
  IF($U1397 = 8,
    1000,
    IF($U1397 = 9,
      1500,
      IF($U1397 = 10,
        2000,
        0
      )
    )
  )
)
+
N("Adicional no salário por área")
+
IF($W1397 = 14 + N("Tecnologia da Informação"),
  120,
  IF($W1397 = 16 + N("Vendas"),
    110,
    IF($W1397 = 15 + N("Jurídico"),
      100,
      IF(OR($W1397 = 8, $W1397 = 9, $W1397 = 11) + N("Recursos humanos ou comercial ou comunicação e marketing"),
        80,
        0
      )
    )
  )
)
+
N("Adicionando pegadinha")
+
IF(AND($W1397 = 16, $U1397 = 9, $Y1397 = 11, $AA1397 = 5) + N("Se for de vendas, com mestrado, analista sênior"),
  IF($R1397 = 5,
    100,
    0
  )
  +
  IF($N1397 = "M",
    200,
    0
  ),
  0
)</f>
        <v>1285</v>
      </c>
      <c r="AD13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$A1397  &amp; ", "   &amp;
$C1397  &amp; ", "   &amp;
$E1397  &amp; ", '"  &amp;
$J1397  &amp; "', '" &amp;
$N1397  &amp; "', "  &amp;
$R1397  &amp; ", '"  &amp;
TEXT($T1397,"dd/mm/aaaa")  &amp; "', "   &amp;
$U1397  &amp; ", "   &amp;
$W1397  &amp; ", "   &amp;
$Y1397  &amp; ", "   &amp;
IF($AA1397 &lt;&gt; "", $AA1397, "NULL")  &amp; ", "   &amp;
$AC1397  &amp; ");"</f>
        <v>INSERT INTO bi4all.fac_employees (id_company_fk, id_employee_pk, flg_active, employee_name, id_gender_fk, id_race_fk, birthday, id_schooling_fk, id_department_fk, id_role_fk, id_level_fk, salary) VALUES (6a51143286b03064a49cc2acbee63c09a0682d33, 1393, 1, 'Micaela Morato Bermudes', 'F', 7, '19/12/1972', 7, 8, 9, NULL, 1285);</v>
      </c>
    </row>
    <row r="1398" spans="1:30" ht="14.25" customHeight="1" x14ac:dyDescent="0.2">
      <c r="A1398" s="7" t="str" cm="1">
        <f t="array" aca="1" ref="A1398" ca="1">INDEX(Company!$A:$A,RANDBETWEEN(5,COUNTA(Company!$A:$A) + 1),1)</f>
        <v>6a51143286b03064a49cc2acbee63c09a0682d33</v>
      </c>
      <c r="B1398" s="7" t="str">
        <f ca="1">VLOOKUP($A1398,Company!$A:$B,2,FALSE)</f>
        <v>ACME Corporation</v>
      </c>
      <c r="C1398" s="5">
        <f t="shared" si="147"/>
        <v>1394</v>
      </c>
      <c r="D1398" s="5" t="str" cm="1">
        <f t="array" ref="D1398">SHA1HASH($C1398)</f>
        <v>509f6ccbc5a85a0d07f32bff32186163ba8301b8</v>
      </c>
      <c r="E1398" s="6">
        <v>1</v>
      </c>
      <c r="F1398" s="7">
        <f ca="1">IF($C1398 = 1 + N("Presidente"),
    127,
    IF($C1398 = 2 + N("Vice-Presidente"),
        72,
        IF($C1398 = 3 + N("Secretária bilíngue"),
            13,
            RANDBETWEEN(5,COUNT(Name!$A:$A) + 1)
        )
    )
)</f>
        <v>296</v>
      </c>
      <c r="G1398" s="7" t="str">
        <f ca="1">VLOOKUP($F1398,Name!$A:$B,2,FALSE)</f>
        <v>Miguel Henrique</v>
      </c>
      <c r="H1398" s="7">
        <f ca="1" xml:space="preserve">
IF($C1398 = 1,
    0,
    RANDBETWEEN(5,COUNT('Last name'!$A:$A) + 1)
)</f>
        <v>172</v>
      </c>
      <c r="I1398" s="7" t="str">
        <f ca="1" xml:space="preserve">
IF($C1398 = 1 + N("Presidente"),
    "de Orléans e Bragança",
    VLOOKUP($H1398,'Last name'!$A:$B,2,FALSE) &amp; " " &amp; VLOOKUP(RANDBETWEEN(5,COUNT('Last name'!$A:$A) + 1),'Last name'!$A:$B,2,FALSE)
)</f>
        <v>Salvador Gouveia</v>
      </c>
      <c r="J1398" s="7" t="str">
        <f t="shared" ca="1" si="148"/>
        <v>Miguel Henrique Salvador Gouveia</v>
      </c>
      <c r="K1398" s="7" t="str" cm="1">
        <f t="array" aca="1" ref="K1398" ca="1">SHA1HASH($J1398)</f>
        <v>a1fb6e379a60e8b53eb7a5513e3d0cc5517cd890</v>
      </c>
      <c r="L1398" s="7" cm="1">
        <f t="array" aca="1" ref="L1398" ca="1">INDEX(States!$A:$A,RANDBETWEEN(5,COUNTA(States!$A:$A) + 1),1)</f>
        <v>7</v>
      </c>
      <c r="M1398" s="7" t="str">
        <f ca="1">$L1398 &amp; "|" &amp; VLOOKUP($L1398,States!$A:$B,2,FALSE)</f>
        <v>7|f2e12883042f184299ea408f79a5077ec107e25e</v>
      </c>
      <c r="N1398" s="7" t="str">
        <f ca="1">VLOOKUP($F1398,Name!$A:$C,3,FALSE)</f>
        <v>M</v>
      </c>
      <c r="O1398" s="7" t="str">
        <f ca="1">VLOOKUP($N1398,Gender!$A:$B,2,FALSE)</f>
        <v>Male</v>
      </c>
      <c r="P1398" s="7" t="str" cm="1">
        <f t="array" aca="1" ref="P1398" ca="1">INDEX('Marital status'!$A:$A,RANDBETWEEN(5,COUNTA('Marital status'!$A:$A) + 1),1)</f>
        <v>47051393f6bcbf99111ec5d70ba2ebbe11ebccae</v>
      </c>
      <c r="Q1398" s="7" t="str">
        <f ca="1">VLOOKUP($P1398,'Marital status'!$A:$B,2,FALSE)</f>
        <v xml:space="preserve"> Separated </v>
      </c>
      <c r="R1398" s="7">
        <f t="shared" ca="1" si="149"/>
        <v>5</v>
      </c>
      <c r="S1398" s="7" t="e">
        <f ca="1">VLOOKUP($R1398,Race!$A:$B,2,FALSE)</f>
        <v>#N/A</v>
      </c>
      <c r="T1398" s="8">
        <f t="shared" ca="1" si="150"/>
        <v>26837</v>
      </c>
      <c r="U1398" s="6">
        <f t="shared" ca="1" si="151"/>
        <v>7</v>
      </c>
      <c r="V1398" s="8" t="str">
        <f ca="1">VLOOKUP($U1398,Education!$A:$B,2,FALSE)</f>
        <v>Undergraduate degree</v>
      </c>
      <c r="W1398" s="7">
        <f ca="1" xml:space="preserve">
  IF(OR($Y1398 = 5, $Y1398 = 6, $Y1398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398" s="7" t="str">
        <f ca="1">VLOOKUP($W1398,Department!$A:$B,2,FALSE)</f>
        <v>Presidency</v>
      </c>
      <c r="Y1398" s="6">
        <f t="shared" ca="1" si="152"/>
        <v>11</v>
      </c>
      <c r="Z1398" s="7" t="str">
        <f ca="1">VLOOKUP($Y1398,Role!$A:$B,2,FALSE)</f>
        <v>Analyst</v>
      </c>
      <c r="AA1398" s="6">
        <f t="shared" ca="1" si="153"/>
        <v>5</v>
      </c>
      <c r="AB1398" s="7" t="str">
        <f ca="1" xml:space="preserve">
IF($AA1398 &lt;&gt; "",
    VLOOKUP($AA1398,Level!$A:$B,2,FALSE),
    ""
)</f>
        <v>Junior</v>
      </c>
      <c r="AC1398" s="1">
        <f ca="1" xml:space="preserve">
IF($Y1398 = 5 + N("Presidente"),
    27000,
    IF($Y1398 = 6 + N("Vice-presidente"),
        23000,
        IF(OR($Y1398 = 8, $Y1398= 13, $Y1398 = 12) + N("Secretária bilíngue ou coordenador ou especialista"),
            8000,
            IF($Y1398 = 7 + N("Diretor"),
                15000,
                IF($Y1398 = 14 + N("Gerente"),
                    12000,
                    IF($Y1398 = 9 + N("Estagiário"),
                        705,
                        IF($Y1398 = 10 + N("Trainee"),
                            805,
                            IF($Y1398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IF($U1398 = 7,
  500,
  IF($U1398 = 8,
    1000,
    IF($U1398 = 9,
      1500,
      IF($U1398 = 10,
        2000,
        0
      )
    )
  )
)
+
N("Adicional no salário por área")
+
IF($W1398 = 14 + N("Tecnologia da Informação"),
  120,
  IF($W1398 = 16 + N("Vendas"),
    110,
    IF($W1398 = 15 + N("Jurídico"),
      100,
      IF(OR($W1398 = 8, $W1398 = 9, $W1398 = 11) + N("Recursos humanos ou comercial ou comunicação e marketing"),
        80,
        0
      )
    )
  )
)
+
N("Adicionando pegadinha")
+
IF(AND($W1398 = 16, $U1398 = 9, $Y1398 = 11, $AA1398 = 5) + N("Se for de vendas, com mestrado, analista sênior"),
  IF($R1398 = 5,
    100,
    0
  )
  +
  IF($N1398 = "M",
    200,
    0
  ),
  0
)</f>
        <v>2500</v>
      </c>
      <c r="AD13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$A1398  &amp; ", "   &amp;
$C1398  &amp; ", "   &amp;
$E1398  &amp; ", '"  &amp;
$J1398  &amp; "', '" &amp;
$N1398  &amp; "', "  &amp;
$R1398  &amp; ", '"  &amp;
TEXT($T1398,"dd/mm/aaaa")  &amp; "', "   &amp;
$U1398  &amp; ", "   &amp;
$W1398  &amp; ", "   &amp;
$Y1398  &amp; ", "   &amp;
IF($AA1398 &lt;&gt; "", $AA1398, "NULL")  &amp; ", "   &amp;
$AC1398  &amp; ");"</f>
        <v>INSERT INTO bi4all.fac_employees (id_company_fk, id_employee_pk, flg_active, employee_name, id_gender_fk, id_race_fk, birthday, id_schooling_fk, id_department_fk, id_role_fk, id_level_fk, salary) VALUES (6a51143286b03064a49cc2acbee63c09a0682d33, 1394, 1, 'Miguel Henrique Salvador Gouveia', 'M', 5, '22/06/1973', 7, 5, 11, 5, 2500);</v>
      </c>
    </row>
    <row r="1399" spans="1:30" ht="14.25" customHeight="1" x14ac:dyDescent="0.2">
      <c r="A1399" s="7" t="str" cm="1">
        <f t="array" aca="1" ref="A1399" ca="1">INDEX(Company!$A:$A,RANDBETWEEN(5,COUNTA(Company!$A:$A) + 1),1)</f>
        <v>6a51143286b03064a49cc2acbee63c09a0682d33</v>
      </c>
      <c r="B1399" s="7" t="str">
        <f ca="1">VLOOKUP($A1399,Company!$A:$B,2,FALSE)</f>
        <v>ACME Corporation</v>
      </c>
      <c r="C1399" s="5">
        <f t="shared" si="147"/>
        <v>1395</v>
      </c>
      <c r="D1399" s="5" t="str" cm="1">
        <f t="array" ref="D1399">SHA1HASH($C1399)</f>
        <v>64bed117196c2624f38bb8da114684eeb96ff68a</v>
      </c>
      <c r="E1399" s="6">
        <v>1</v>
      </c>
      <c r="F1399" s="7">
        <f ca="1">IF($C1399 = 1 + N("Presidente"),
    127,
    IF($C1399 = 2 + N("Vice-Presidente"),
        72,
        IF($C1399 = 3 + N("Secretária bilíngue"),
            13,
            RANDBETWEEN(5,COUNT(Name!$A:$A) + 1)
        )
    )
)</f>
        <v>269</v>
      </c>
      <c r="G1399" s="7" t="str">
        <f ca="1">VLOOKUP($F1399,Name!$A:$B,2,FALSE)</f>
        <v>Maria Júlia</v>
      </c>
      <c r="H1399" s="7">
        <f ca="1" xml:space="preserve">
IF($C1399 = 1,
    0,
    RANDBETWEEN(5,COUNT('Last name'!$A:$A) + 1)
)</f>
        <v>72</v>
      </c>
      <c r="I1399" s="7" t="str">
        <f ca="1" xml:space="preserve">
IF($C1399 = 1 + N("Presidente"),
    "de Orléans e Bragança",
    VLOOKUP($H1399,'Last name'!$A:$B,2,FALSE) &amp; " " &amp; VLOOKUP(RANDBETWEEN(5,COUNT('Last name'!$A:$A) + 1),'Last name'!$A:$B,2,FALSE)
)</f>
        <v>De Luca Alvaregna</v>
      </c>
      <c r="J1399" s="7" t="str">
        <f t="shared" ca="1" si="148"/>
        <v>Maria Júlia De Luca Alvaregna</v>
      </c>
      <c r="K1399" s="7" t="str" cm="1">
        <f t="array" aca="1" ref="K1399" ca="1">SHA1HASH($J1399)</f>
        <v>29fa94e29b9ec21adf3806e889de265f3c86b4a5</v>
      </c>
      <c r="L1399" s="7" cm="1">
        <f t="array" aca="1" ref="L1399" ca="1">INDEX(States!$A:$A,RANDBETWEEN(5,COUNTA(States!$A:$A) + 1),1)</f>
        <v>8</v>
      </c>
      <c r="M1399" s="7" t="str">
        <f ca="1">$L1399 &amp; "|" &amp; VLOOKUP($L1399,States!$A:$B,2,FALSE)</f>
        <v>8|56e287872c65203bf88dd1921405bbc5594d8531</v>
      </c>
      <c r="N1399" s="7" t="str">
        <f ca="1">VLOOKUP($F1399,Name!$A:$C,3,FALSE)</f>
        <v>F</v>
      </c>
      <c r="O1399" s="7" t="str">
        <f ca="1">VLOOKUP($N1399,Gender!$A:$B,2,FALSE)</f>
        <v>Female</v>
      </c>
      <c r="P1399" s="7" t="str" cm="1">
        <f t="array" aca="1" ref="P1399" ca="1">INDEX('Marital status'!$A:$A,RANDBETWEEN(5,COUNTA('Marital status'!$A:$A) + 1),1)</f>
        <v>47051393f6bcbf99111ec5d70ba2ebbe11ebccae</v>
      </c>
      <c r="Q1399" s="7" t="str">
        <f ca="1">VLOOKUP($P1399,'Marital status'!$A:$B,2,FALSE)</f>
        <v xml:space="preserve"> Separated </v>
      </c>
      <c r="R1399" s="7">
        <f t="shared" ca="1" si="149"/>
        <v>5</v>
      </c>
      <c r="S1399" s="7" t="e">
        <f ca="1">VLOOKUP($R1399,Race!$A:$B,2,FALSE)</f>
        <v>#N/A</v>
      </c>
      <c r="T1399" s="8">
        <f t="shared" ca="1" si="150"/>
        <v>32788</v>
      </c>
      <c r="U1399" s="6">
        <f t="shared" ca="1" si="151"/>
        <v>7</v>
      </c>
      <c r="V1399" s="8" t="str">
        <f ca="1">VLOOKUP($U1399,Education!$A:$B,2,FALSE)</f>
        <v>Undergraduate degree</v>
      </c>
      <c r="W1399" s="7">
        <f ca="1" xml:space="preserve">
  IF(OR($Y1399 = 5, $Y1399 = 6, $Y1399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399" s="7" t="str">
        <f ca="1">VLOOKUP($W1399,Department!$A:$B,2,FALSE)</f>
        <v>Administration</v>
      </c>
      <c r="Y1399" s="6">
        <f t="shared" ca="1" si="152"/>
        <v>10</v>
      </c>
      <c r="Z1399" s="7" t="str">
        <f ca="1">VLOOKUP($Y1399,Role!$A:$B,2,FALSE)</f>
        <v>Trainee</v>
      </c>
      <c r="AA1399" s="6" t="str">
        <f t="shared" ca="1" si="153"/>
        <v/>
      </c>
      <c r="AB1399" s="7" t="str">
        <f ca="1" xml:space="preserve">
IF($AA1399 &lt;&gt; "",
    VLOOKUP($AA1399,Level!$A:$B,2,FALSE),
    ""
)</f>
        <v/>
      </c>
      <c r="AC1399" s="1">
        <f ca="1" xml:space="preserve">
IF($Y1399 = 5 + N("Presidente"),
    27000,
    IF($Y1399 = 6 + N("Vice-presidente"),
        23000,
        IF(OR($Y1399 = 8, $Y1399= 13, $Y1399 = 12) + N("Secretária bilíngue ou coordenador ou especialista"),
            8000,
            IF($Y1399 = 7 + N("Diretor"),
                15000,
                IF($Y1399 = 14 + N("Gerente"),
                    12000,
                    IF($Y1399 = 9 + N("Estagiário"),
                        705,
                        IF($Y1399 = 10 + N("Trainee"),
                            805,
                            IF($Y1399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IF($U1399 = 7,
  500,
  IF($U1399 = 8,
    1000,
    IF($U1399 = 9,
      1500,
      IF($U1399 = 10,
        2000,
        0
      )
    )
  )
)
+
N("Adicional no salário por área")
+
IF($W1399 = 14 + N("Tecnologia da Informação"),
  120,
  IF($W1399 = 16 + N("Vendas"),
    110,
    IF($W1399 = 15 + N("Jurídico"),
      100,
      IF(OR($W1399 = 8, $W1399 = 9, $W1399 = 11) + N("Recursos humanos ou comercial ou comunicação e marketing"),
        80,
        0
      )
    )
  )
)
+
N("Adicionando pegadinha")
+
IF(AND($W1399 = 16, $U1399 = 9, $Y1399 = 11, $AA1399 = 5) + N("Se for de vendas, com mestrado, analista sênior"),
  IF($R1399 = 5,
    100,
    0
  )
  +
  IF($N1399 = "M",
    200,
    0
  ),
  0
)</f>
        <v>1305</v>
      </c>
      <c r="AD13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$A1399  &amp; ", "   &amp;
$C1399  &amp; ", "   &amp;
$E1399  &amp; ", '"  &amp;
$J1399  &amp; "', '" &amp;
$N1399  &amp; "', "  &amp;
$R1399  &amp; ", '"  &amp;
TEXT($T1399,"dd/mm/aaaa")  &amp; "', "   &amp;
$U1399  &amp; ", "   &amp;
$W1399  &amp; ", "   &amp;
$Y1399  &amp; ", "   &amp;
IF($AA1399 &lt;&gt; "", $AA1399, "NULL")  &amp; ", "   &amp;
$AC1399  &amp; ");"</f>
        <v>INSERT INTO bi4all.fac_employees (id_company_fk, id_employee_pk, flg_active, employee_name, id_gender_fk, id_race_fk, birthday, id_schooling_fk, id_department_fk, id_role_fk, id_level_fk, salary) VALUES (6a51143286b03064a49cc2acbee63c09a0682d33, 1395, 1, 'Maria Júlia De Luca Alvaregna', 'F', 5, '07/10/1989', 7, 6, 10, NULL, 1305);</v>
      </c>
    </row>
    <row r="1400" spans="1:30" ht="14.25" customHeight="1" x14ac:dyDescent="0.2">
      <c r="A1400" s="7" t="str" cm="1">
        <f t="array" aca="1" ref="A1400" ca="1">INDEX(Company!$A:$A,RANDBETWEEN(5,COUNTA(Company!$A:$A) + 1),1)</f>
        <v>6a51143286b03064a49cc2acbee63c09a0682d33</v>
      </c>
      <c r="B1400" s="7" t="str">
        <f ca="1">VLOOKUP($A1400,Company!$A:$B,2,FALSE)</f>
        <v>ACME Corporation</v>
      </c>
      <c r="C1400" s="5">
        <f t="shared" si="147"/>
        <v>1396</v>
      </c>
      <c r="D1400" s="5" t="str" cm="1">
        <f t="array" ref="D1400">SHA1HASH($C1400)</f>
        <v>e5cb99e93e3a3839e702691c45d6cc28ffcabf9e</v>
      </c>
      <c r="E1400" s="6">
        <v>1</v>
      </c>
      <c r="F1400" s="7">
        <f ca="1">IF($C1400 = 1 + N("Presidente"),
    127,
    IF($C1400 = 2 + N("Vice-Presidente"),
        72,
        IF($C1400 = 3 + N("Secretária bilíngue"),
            13,
            RANDBETWEEN(5,COUNT(Name!$A:$A) + 1)
        )
    )
)</f>
        <v>251</v>
      </c>
      <c r="G1400" s="7" t="str">
        <f ca="1">VLOOKUP($F1400,Name!$A:$B,2,FALSE)</f>
        <v>Maitê</v>
      </c>
      <c r="H1400" s="7">
        <f ca="1" xml:space="preserve">
IF($C1400 = 1,
    0,
    RANDBETWEEN(5,COUNT('Last name'!$A:$A) + 1)
)</f>
        <v>161</v>
      </c>
      <c r="I1400" s="7" t="str">
        <f ca="1" xml:space="preserve">
IF($C1400 = 1 + N("Presidente"),
    "de Orléans e Bragança",
    VLOOKUP($H1400,'Last name'!$A:$B,2,FALSE) &amp; " " &amp; VLOOKUP(RANDBETWEEN(5,COUNT('Last name'!$A:$A) + 1),'Last name'!$A:$B,2,FALSE)
)</f>
        <v>Ribeiro Serra</v>
      </c>
      <c r="J1400" s="7" t="str">
        <f t="shared" ca="1" si="148"/>
        <v>Maitê Ribeiro Serra</v>
      </c>
      <c r="K1400" s="7" t="str" cm="1">
        <f t="array" aca="1" ref="K1400" ca="1">SHA1HASH($J1400)</f>
        <v>1a8e3d2cf1524ff4ae54f872c98a0a89619e80f0</v>
      </c>
      <c r="L1400" s="7" cm="1">
        <f t="array" aca="1" ref="L1400" ca="1">INDEX(States!$A:$A,RANDBETWEEN(5,COUNTA(States!$A:$A) + 1),1)</f>
        <v>23</v>
      </c>
      <c r="M1400" s="7" t="str">
        <f ca="1">$L1400 &amp; "|" &amp; VLOOKUP($L1400,States!$A:$B,2,FALSE)</f>
        <v>23|22fbba2e2c257238254804c428968d474037a633</v>
      </c>
      <c r="N1400" s="7" t="str">
        <f ca="1">VLOOKUP($F1400,Name!$A:$C,3,FALSE)</f>
        <v>F</v>
      </c>
      <c r="O1400" s="7" t="str">
        <f ca="1">VLOOKUP($N1400,Gender!$A:$B,2,FALSE)</f>
        <v>Female</v>
      </c>
      <c r="P1400" s="7" t="str" cm="1">
        <f t="array" aca="1" ref="P1400" ca="1">INDEX('Marital status'!$A:$A,RANDBETWEEN(5,COUNTA('Marital status'!$A:$A) + 1),1)</f>
        <v>ce0b1612aa711b78a720295d271a33894e2b72bf</v>
      </c>
      <c r="Q1400" s="7" t="str">
        <f ca="1">VLOOKUP($P1400,'Marital status'!$A:$B,2,FALSE)</f>
        <v>single</v>
      </c>
      <c r="R1400" s="7">
        <f t="shared" ca="1" si="149"/>
        <v>6</v>
      </c>
      <c r="S1400" s="7" t="e">
        <f ca="1">VLOOKUP($R1400,Race!$A:$B,2,FALSE)</f>
        <v>#N/A</v>
      </c>
      <c r="T1400" s="8">
        <f t="shared" ca="1" si="150"/>
        <v>21669</v>
      </c>
      <c r="U1400" s="6">
        <f t="shared" ca="1" si="151"/>
        <v>7</v>
      </c>
      <c r="V1400" s="8" t="str">
        <f ca="1">VLOOKUP($U1400,Education!$A:$B,2,FALSE)</f>
        <v>Undergraduate degree</v>
      </c>
      <c r="W1400" s="7">
        <f ca="1" xml:space="preserve">
  IF(OR($Y1400 = 5, $Y1400 = 6, $Y1400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400" s="7" t="str">
        <f ca="1">VLOOKUP($W1400,Department!$A:$B,2,FALSE)</f>
        <v>Operations</v>
      </c>
      <c r="Y1400" s="6">
        <f t="shared" ca="1" si="152"/>
        <v>11</v>
      </c>
      <c r="Z1400" s="7" t="str">
        <f ca="1">VLOOKUP($Y1400,Role!$A:$B,2,FALSE)</f>
        <v>Analyst</v>
      </c>
      <c r="AA1400" s="6">
        <f t="shared" ca="1" si="153"/>
        <v>5</v>
      </c>
      <c r="AB1400" s="7" t="str">
        <f ca="1" xml:space="preserve">
IF($AA1400 &lt;&gt; "",
    VLOOKUP($AA1400,Level!$A:$B,2,FALSE),
    ""
)</f>
        <v>Junior</v>
      </c>
      <c r="AC1400" s="1">
        <f ca="1" xml:space="preserve">
IF($Y1400 = 5 + N("Presidente"),
    27000,
    IF($Y1400 = 6 + N("Vice-presidente"),
        23000,
        IF(OR($Y1400 = 8, $Y1400= 13, $Y1400 = 12) + N("Secretária bilíngue ou coordenador ou especialista"),
            8000,
            IF($Y1400 = 7 + N("Diretor"),
                15000,
                IF($Y1400 = 14 + N("Gerente"),
                    12000,
                    IF($Y1400 = 9 + N("Estagiário"),
                        705,
                        IF($Y1400 = 10 + N("Trainee"),
                            805,
                            IF($Y1400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IF($U1400 = 7,
  500,
  IF($U1400 = 8,
    1000,
    IF($U1400 = 9,
      1500,
      IF($U1400 = 10,
        2000,
        0
      )
    )
  )
)
+
N("Adicional no salário por área")
+
IF($W1400 = 14 + N("Tecnologia da Informação"),
  120,
  IF($W1400 = 16 + N("Vendas"),
    110,
    IF($W1400 = 15 + N("Jurídico"),
      100,
      IF(OR($W1400 = 8, $W1400 = 9, $W1400 = 11) + N("Recursos humanos ou comercial ou comunicação e marketing"),
        80,
        0
      )
    )
  )
)
+
N("Adicionando pegadinha")
+
IF(AND($W1400 = 16, $U1400 = 9, $Y1400 = 11, $AA1400 = 5) + N("Se for de vendas, com mestrado, analista sênior"),
  IF($R1400 = 5,
    100,
    0
  )
  +
  IF($N1400 = "M",
    200,
    0
  ),
  0
)</f>
        <v>2500</v>
      </c>
      <c r="AD14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$A1400  &amp; ", "   &amp;
$C1400  &amp; ", "   &amp;
$E1400  &amp; ", '"  &amp;
$J1400  &amp; "', '" &amp;
$N1400  &amp; "', "  &amp;
$R1400  &amp; ", '"  &amp;
TEXT($T1400,"dd/mm/aaaa")  &amp; "', "   &amp;
$U1400  &amp; ", "   &amp;
$W1400  &amp; ", "   &amp;
$Y1400  &amp; ", "   &amp;
IF($AA1400 &lt;&gt; "", $AA1400, "NULL")  &amp; ", "   &amp;
$AC1400  &amp; ");"</f>
        <v>INSERT INTO bi4all.fac_employees (id_company_fk, id_employee_pk, flg_active, employee_name, id_gender_fk, id_race_fk, birthday, id_schooling_fk, id_department_fk, id_role_fk, id_level_fk, salary) VALUES (6a51143286b03064a49cc2acbee63c09a0682d33, 1396, 1, 'Maitê Ribeiro Serra', 'F', 6, '29/04/1959', 7, 10, 11, 5, 2500);</v>
      </c>
    </row>
    <row r="1401" spans="1:30" ht="14.25" customHeight="1" x14ac:dyDescent="0.2">
      <c r="A1401" s="7" t="str" cm="1">
        <f t="array" aca="1" ref="A1401" ca="1">INDEX(Company!$A:$A,RANDBETWEEN(5,COUNTA(Company!$A:$A) + 1),1)</f>
        <v>6a51143286b03064a49cc2acbee63c09a0682d33</v>
      </c>
      <c r="B1401" s="7" t="str">
        <f ca="1">VLOOKUP($A1401,Company!$A:$B,2,FALSE)</f>
        <v>ACME Corporation</v>
      </c>
      <c r="C1401" s="5">
        <f t="shared" si="147"/>
        <v>1397</v>
      </c>
      <c r="D1401" s="5" t="str" cm="1">
        <f t="array" ref="D1401">SHA1HASH($C1401)</f>
        <v>184509be0d68cb4100a91be110003c769d7f6ea1</v>
      </c>
      <c r="E1401" s="6">
        <v>1</v>
      </c>
      <c r="F1401" s="7">
        <f ca="1">IF($C1401 = 1 + N("Presidente"),
    127,
    IF($C1401 = 2 + N("Vice-Presidente"),
        72,
        IF($C1401 = 3 + N("Secretária bilíngue"),
            13,
            RANDBETWEEN(5,COUNT(Name!$A:$A) + 1)
        )
    )
)</f>
        <v>205</v>
      </c>
      <c r="G1401" s="7" t="str">
        <f ca="1">VLOOKUP($F1401,Name!$A:$B,2,FALSE)</f>
        <v>Kaique</v>
      </c>
      <c r="H1401" s="7">
        <f ca="1" xml:space="preserve">
IF($C1401 = 1,
    0,
    RANDBETWEEN(5,COUNT('Last name'!$A:$A) + 1)
)</f>
        <v>34</v>
      </c>
      <c r="I1401" s="7" t="str">
        <f ca="1" xml:space="preserve">
IF($C1401 = 1 + N("Presidente"),
    "de Orléans e Bragança",
    VLOOKUP($H1401,'Last name'!$A:$B,2,FALSE) &amp; " " &amp; VLOOKUP(RANDBETWEEN(5,COUNT('Last name'!$A:$A) + 1),'Last name'!$A:$B,2,FALSE)
)</f>
        <v>Barros Sacramento</v>
      </c>
      <c r="J1401" s="7" t="str">
        <f t="shared" ca="1" si="148"/>
        <v>Kaique Barros Sacramento</v>
      </c>
      <c r="K1401" s="7" t="str" cm="1">
        <f t="array" aca="1" ref="K1401" ca="1">SHA1HASH($J1401)</f>
        <v>588153fa1b8564b98837d78bfcb00921e7140322</v>
      </c>
      <c r="L1401" s="7" cm="1">
        <f t="array" aca="1" ref="L1401" ca="1">INDEX(States!$A:$A,RANDBETWEEN(5,COUNTA(States!$A:$A) + 1),1)</f>
        <v>6</v>
      </c>
      <c r="M1401" s="7" t="str">
        <f ca="1">$L1401 &amp; "|" &amp; VLOOKUP($L1401,States!$A:$B,2,FALSE)</f>
        <v>6|990f6b5f2170b43d022d539b1260b5f1af889998</v>
      </c>
      <c r="N1401" s="7" t="str">
        <f ca="1">VLOOKUP($F1401,Name!$A:$C,3,FALSE)</f>
        <v>M</v>
      </c>
      <c r="O1401" s="7" t="str">
        <f ca="1">VLOOKUP($N1401,Gender!$A:$B,2,FALSE)</f>
        <v>Male</v>
      </c>
      <c r="P1401" s="7" t="str" cm="1">
        <f t="array" aca="1" ref="P1401" ca="1">INDEX('Marital status'!$A:$A,RANDBETWEEN(5,COUNTA('Marital status'!$A:$A) + 1),1)</f>
        <v>47051393f6bcbf99111ec5d70ba2ebbe11ebccae</v>
      </c>
      <c r="Q1401" s="7" t="str">
        <f ca="1">VLOOKUP($P1401,'Marital status'!$A:$B,2,FALSE)</f>
        <v xml:space="preserve"> Separated </v>
      </c>
      <c r="R1401" s="7">
        <f t="shared" ca="1" si="149"/>
        <v>5</v>
      </c>
      <c r="S1401" s="7" t="e">
        <f ca="1">VLOOKUP($R1401,Race!$A:$B,2,FALSE)</f>
        <v>#N/A</v>
      </c>
      <c r="T1401" s="8">
        <f t="shared" ca="1" si="150"/>
        <v>25265</v>
      </c>
      <c r="U1401" s="6">
        <f t="shared" ca="1" si="151"/>
        <v>7</v>
      </c>
      <c r="V1401" s="8" t="str">
        <f ca="1">VLOOKUP($U1401,Education!$A:$B,2,FALSE)</f>
        <v>Undergraduate degree</v>
      </c>
      <c r="W1401" s="7">
        <f ca="1" xml:space="preserve">
  IF(OR($Y1401 = 5, $Y1401 = 6, $Y1401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401" s="7" t="str">
        <f ca="1">VLOOKUP($W1401,Department!$A:$B,2,FALSE)</f>
        <v>Audit</v>
      </c>
      <c r="Y1401" s="6">
        <f t="shared" ca="1" si="152"/>
        <v>10</v>
      </c>
      <c r="Z1401" s="7" t="str">
        <f ca="1">VLOOKUP($Y1401,Role!$A:$B,2,FALSE)</f>
        <v>Trainee</v>
      </c>
      <c r="AA1401" s="6" t="str">
        <f t="shared" ca="1" si="153"/>
        <v/>
      </c>
      <c r="AB1401" s="7" t="str">
        <f ca="1" xml:space="preserve">
IF($AA1401 &lt;&gt; "",
    VLOOKUP($AA1401,Level!$A:$B,2,FALSE),
    ""
)</f>
        <v/>
      </c>
      <c r="AC1401" s="1">
        <f ca="1" xml:space="preserve">
IF($Y1401 = 5 + N("Presidente"),
    27000,
    IF($Y1401 = 6 + N("Vice-presidente"),
        23000,
        IF(OR($Y1401 = 8, $Y1401= 13, $Y1401 = 12) + N("Secretária bilíngue ou coordenador ou especialista"),
            8000,
            IF($Y1401 = 7 + N("Diretor"),
                15000,
                IF($Y1401 = 14 + N("Gerente"),
                    12000,
                    IF($Y1401 = 9 + N("Estagiário"),
                        705,
                        IF($Y1401 = 10 + N("Trainee"),
                            805,
                            IF($Y1401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IF($U1401 = 7,
  500,
  IF($U1401 = 8,
    1000,
    IF($U1401 = 9,
      1500,
      IF($U1401 = 10,
        2000,
        0
      )
    )
  )
)
+
N("Adicional no salário por área")
+
IF($W1401 = 14 + N("Tecnologia da Informação"),
  120,
  IF($W1401 = 16 + N("Vendas"),
    110,
    IF($W1401 = 15 + N("Jurídico"),
      100,
      IF(OR($W1401 = 8, $W1401 = 9, $W1401 = 11) + N("Recursos humanos ou comercial ou comunicação e marketing"),
        80,
        0
      )
    )
  )
)
+
N("Adicionando pegadinha")
+
IF(AND($W1401 = 16, $U1401 = 9, $Y1401 = 11, $AA1401 = 5) + N("Se for de vendas, com mestrado, analista sênior"),
  IF($R1401 = 5,
    100,
    0
  )
  +
  IF($N1401 = "M",
    200,
    0
  ),
  0
)</f>
        <v>1305</v>
      </c>
      <c r="AD14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$A1401  &amp; ", "   &amp;
$C1401  &amp; ", "   &amp;
$E1401  &amp; ", '"  &amp;
$J1401  &amp; "', '" &amp;
$N1401  &amp; "', "  &amp;
$R1401  &amp; ", '"  &amp;
TEXT($T1401,"dd/mm/aaaa")  &amp; "', "   &amp;
$U1401  &amp; ", "   &amp;
$W1401  &amp; ", "   &amp;
$Y1401  &amp; ", "   &amp;
IF($AA1401 &lt;&gt; "", $AA1401, "NULL")  &amp; ", "   &amp;
$AC1401  &amp; ");"</f>
        <v>INSERT INTO bi4all.fac_employees (id_company_fk, id_employee_pk, flg_active, employee_name, id_gender_fk, id_race_fk, birthday, id_schooling_fk, id_department_fk, id_role_fk, id_level_fk, salary) VALUES (6a51143286b03064a49cc2acbee63c09a0682d33, 1397, 1, 'Kaique Barros Sacramento', 'M', 5, '03/03/1969', 7, 13, 10, NULL, 1305);</v>
      </c>
    </row>
    <row r="1402" spans="1:30" ht="14.25" customHeight="1" x14ac:dyDescent="0.2">
      <c r="A1402" s="7" t="str" cm="1">
        <f t="array" aca="1" ref="A1402" ca="1">INDEX(Company!$A:$A,RANDBETWEEN(5,COUNTA(Company!$A:$A) + 1),1)</f>
        <v>6a51143286b03064a49cc2acbee63c09a0682d33</v>
      </c>
      <c r="B1402" s="7" t="str">
        <f ca="1">VLOOKUP($A1402,Company!$A:$B,2,FALSE)</f>
        <v>ACME Corporation</v>
      </c>
      <c r="C1402" s="5">
        <f t="shared" si="147"/>
        <v>1398</v>
      </c>
      <c r="D1402" s="5" t="str" cm="1">
        <f t="array" ref="D1402">SHA1HASH($C1402)</f>
        <v>ee02c29275e85aedd7d971820672ce0454733b81</v>
      </c>
      <c r="E1402" s="6">
        <v>1</v>
      </c>
      <c r="F1402" s="7">
        <f ca="1">IF($C1402 = 1 + N("Presidente"),
    127,
    IF($C1402 = 2 + N("Vice-Presidente"),
        72,
        IF($C1402 = 3 + N("Secretária bilíngue"),
            13,
            RANDBETWEEN(5,COUNT(Name!$A:$A) + 1)
        )
    )
)</f>
        <v>60</v>
      </c>
      <c r="G1402" s="7" t="str">
        <f ca="1">VLOOKUP($F1402,Name!$A:$B,2,FALSE)</f>
        <v>Augusta</v>
      </c>
      <c r="H1402" s="7">
        <f ca="1" xml:space="preserve">
IF($C1402 = 1,
    0,
    RANDBETWEEN(5,COUNT('Last name'!$A:$A) + 1)
)</f>
        <v>155</v>
      </c>
      <c r="I1402" s="7" t="str">
        <f ca="1" xml:space="preserve">
IF($C1402 = 1 + N("Presidente"),
    "de Orléans e Bragança",
    VLOOKUP($H1402,'Last name'!$A:$B,2,FALSE) &amp; " " &amp; VLOOKUP(RANDBETWEEN(5,COUNT('Last name'!$A:$A) + 1),'Last name'!$A:$B,2,FALSE)
)</f>
        <v>Pinto Medeiros</v>
      </c>
      <c r="J1402" s="7" t="str">
        <f t="shared" ca="1" si="148"/>
        <v>Augusta Pinto Medeiros</v>
      </c>
      <c r="K1402" s="7" t="str" cm="1">
        <f t="array" aca="1" ref="K1402" ca="1">SHA1HASH($J1402)</f>
        <v>5f4978fd763a4257720c29d7848f136c4a087404</v>
      </c>
      <c r="L1402" s="7" cm="1">
        <f t="array" aca="1" ref="L1402" ca="1">INDEX(States!$A:$A,RANDBETWEEN(5,COUNTA(States!$A:$A) + 1),1)</f>
        <v>9</v>
      </c>
      <c r="M1402" s="7" t="str">
        <f ca="1">$L1402 &amp; "|" &amp; VLOOKUP($L1402,States!$A:$B,2,FALSE)</f>
        <v>9|68b7ab1daf7c594d71db682ca70a5cb187f0524f</v>
      </c>
      <c r="N1402" s="7" t="str">
        <f ca="1">VLOOKUP($F1402,Name!$A:$C,3,FALSE)</f>
        <v>F</v>
      </c>
      <c r="O1402" s="7" t="str">
        <f ca="1">VLOOKUP($N1402,Gender!$A:$B,2,FALSE)</f>
        <v>Female</v>
      </c>
      <c r="P1402" s="7" t="str" cm="1">
        <f t="array" aca="1" ref="P1402" ca="1">INDEX('Marital status'!$A:$A,RANDBETWEEN(5,COUNTA('Marital status'!$A:$A) + 1),1)</f>
        <v>3266897012b6dcc5723033bc25891bf99efcff6f</v>
      </c>
      <c r="Q1402" s="7" t="str">
        <f ca="1">VLOOKUP($P1402,'Marital status'!$A:$B,2,FALSE)</f>
        <v>MarrieD</v>
      </c>
      <c r="R1402" s="7">
        <f t="shared" ca="1" si="149"/>
        <v>5</v>
      </c>
      <c r="S1402" s="7" t="e">
        <f ca="1">VLOOKUP($R1402,Race!$A:$B,2,FALSE)</f>
        <v>#N/A</v>
      </c>
      <c r="T1402" s="8">
        <f t="shared" ca="1" si="150"/>
        <v>22804</v>
      </c>
      <c r="U1402" s="6">
        <f t="shared" ca="1" si="151"/>
        <v>7</v>
      </c>
      <c r="V1402" s="8" t="str">
        <f ca="1">VLOOKUP($U1402,Education!$A:$B,2,FALSE)</f>
        <v>Undergraduate degree</v>
      </c>
      <c r="W1402" s="7">
        <f ca="1" xml:space="preserve">
  IF(OR($Y1402 = 5, $Y1402 = 6, $Y1402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402" s="7" t="str">
        <f ca="1">VLOOKUP($W1402,Department!$A:$B,2,FALSE)</f>
        <v>Operations</v>
      </c>
      <c r="Y1402" s="6">
        <f t="shared" ca="1" si="152"/>
        <v>11</v>
      </c>
      <c r="Z1402" s="7" t="str">
        <f ca="1">VLOOKUP($Y1402,Role!$A:$B,2,FALSE)</f>
        <v>Analyst</v>
      </c>
      <c r="AA1402" s="6">
        <f t="shared" ca="1" si="153"/>
        <v>5</v>
      </c>
      <c r="AB1402" s="7" t="str">
        <f ca="1" xml:space="preserve">
IF($AA1402 &lt;&gt; "",
    VLOOKUP($AA1402,Level!$A:$B,2,FALSE),
    ""
)</f>
        <v>Junior</v>
      </c>
      <c r="AC1402" s="1">
        <f ca="1" xml:space="preserve">
IF($Y1402 = 5 + N("Presidente"),
    27000,
    IF($Y1402 = 6 + N("Vice-presidente"),
        23000,
        IF(OR($Y1402 = 8, $Y1402= 13, $Y1402 = 12) + N("Secretária bilíngue ou coordenador ou especialista"),
            8000,
            IF($Y1402 = 7 + N("Diretor"),
                15000,
                IF($Y1402 = 14 + N("Gerente"),
                    12000,
                    IF($Y1402 = 9 + N("Estagiário"),
                        705,
                        IF($Y1402 = 10 + N("Trainee"),
                            805,
                            IF($Y1402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IF($U1402 = 7,
  500,
  IF($U1402 = 8,
    1000,
    IF($U1402 = 9,
      1500,
      IF($U1402 = 10,
        2000,
        0
      )
    )
  )
)
+
N("Adicional no salário por área")
+
IF($W1402 = 14 + N("Tecnologia da Informação"),
  120,
  IF($W1402 = 16 + N("Vendas"),
    110,
    IF($W1402 = 15 + N("Jurídico"),
      100,
      IF(OR($W1402 = 8, $W1402 = 9, $W1402 = 11) + N("Recursos humanos ou comercial ou comunicação e marketing"),
        80,
        0
      )
    )
  )
)
+
N("Adicionando pegadinha")
+
IF(AND($W1402 = 16, $U1402 = 9, $Y1402 = 11, $AA1402 = 5) + N("Se for de vendas, com mestrado, analista sênior"),
  IF($R1402 = 5,
    100,
    0
  )
  +
  IF($N1402 = "M",
    200,
    0
  ),
  0
)</f>
        <v>2500</v>
      </c>
      <c r="AD14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$A1402  &amp; ", "   &amp;
$C1402  &amp; ", "   &amp;
$E1402  &amp; ", '"  &amp;
$J1402  &amp; "', '" &amp;
$N1402  &amp; "', "  &amp;
$R1402  &amp; ", '"  &amp;
TEXT($T1402,"dd/mm/aaaa")  &amp; "', "   &amp;
$U1402  &amp; ", "   &amp;
$W1402  &amp; ", "   &amp;
$Y1402  &amp; ", "   &amp;
IF($AA1402 &lt;&gt; "", $AA1402, "NULL")  &amp; ", "   &amp;
$AC1402  &amp; ");"</f>
        <v>INSERT INTO bi4all.fac_employees (id_company_fk, id_employee_pk, flg_active, employee_name, id_gender_fk, id_race_fk, birthday, id_schooling_fk, id_department_fk, id_role_fk, id_level_fk, salary) VALUES (6a51143286b03064a49cc2acbee63c09a0682d33, 1398, 1, 'Augusta Pinto Medeiros', 'F', 5, '07/06/1962', 7, 10, 11, 5, 2500);</v>
      </c>
    </row>
    <row r="1403" spans="1:30" ht="14.25" customHeight="1" x14ac:dyDescent="0.2">
      <c r="A1403" s="7" t="str" cm="1">
        <f t="array" aca="1" ref="A1403" ca="1">INDEX(Company!$A:$A,RANDBETWEEN(5,COUNTA(Company!$A:$A) + 1),1)</f>
        <v>6a51143286b03064a49cc2acbee63c09a0682d33</v>
      </c>
      <c r="B1403" s="7" t="str">
        <f ca="1">VLOOKUP($A1403,Company!$A:$B,2,FALSE)</f>
        <v>ACME Corporation</v>
      </c>
      <c r="C1403" s="5">
        <f t="shared" si="147"/>
        <v>1399</v>
      </c>
      <c r="D1403" s="5" t="str" cm="1">
        <f t="array" ref="D1403">SHA1HASH($C1403)</f>
        <v>87b2eb969f96afe3b467215f279262e98c868d27</v>
      </c>
      <c r="E1403" s="6">
        <v>1</v>
      </c>
      <c r="F1403" s="7">
        <f ca="1">IF($C1403 = 1 + N("Presidente"),
    127,
    IF($C1403 = 2 + N("Vice-Presidente"),
        72,
        IF($C1403 = 3 + N("Secretária bilíngue"),
            13,
            RANDBETWEEN(5,COUNT(Name!$A:$A) + 1)
        )
    )
)</f>
        <v>284</v>
      </c>
      <c r="G1403" s="7" t="str">
        <f ca="1">VLOOKUP($F1403,Name!$A:$B,2,FALSE)</f>
        <v>Martim</v>
      </c>
      <c r="H1403" s="7">
        <f ca="1" xml:space="preserve">
IF($C1403 = 1,
    0,
    RANDBETWEEN(5,COUNT('Last name'!$A:$A) + 1)
)</f>
        <v>157</v>
      </c>
      <c r="I1403" s="7" t="str">
        <f ca="1" xml:space="preserve">
IF($C1403 = 1 + N("Presidente"),
    "de Orléans e Bragança",
    VLOOKUP($H1403,'Last name'!$A:$B,2,FALSE) &amp; " " &amp; VLOOKUP(RANDBETWEEN(5,COUNT('Last name'!$A:$A) + 1),'Last name'!$A:$B,2,FALSE)
)</f>
        <v>Ramos Borba</v>
      </c>
      <c r="J1403" s="7" t="str">
        <f t="shared" ca="1" si="148"/>
        <v>Martim Ramos Borba</v>
      </c>
      <c r="K1403" s="7" t="str" cm="1">
        <f t="array" aca="1" ref="K1403" ca="1">SHA1HASH($J1403)</f>
        <v>c494d95587b943d1626fcd61590d964a3604e99c</v>
      </c>
      <c r="L1403" s="7" cm="1">
        <f t="array" aca="1" ref="L1403" ca="1">INDEX(States!$A:$A,RANDBETWEEN(5,COUNTA(States!$A:$A) + 1),1)</f>
        <v>15</v>
      </c>
      <c r="M1403" s="7" t="str">
        <f ca="1">$L1403 &amp; "|" &amp; VLOOKUP($L1403,States!$A:$B,2,FALSE)</f>
        <v>15|84c70141e5670a303e5eed7b334ba8b5ddb5b0d4</v>
      </c>
      <c r="N1403" s="7" t="str">
        <f ca="1">VLOOKUP($F1403,Name!$A:$C,3,FALSE)</f>
        <v>M</v>
      </c>
      <c r="O1403" s="7" t="str">
        <f ca="1">VLOOKUP($N1403,Gender!$A:$B,2,FALSE)</f>
        <v>Male</v>
      </c>
      <c r="P1403" s="7" t="str" cm="1">
        <f t="array" aca="1" ref="P1403" ca="1">INDEX('Marital status'!$A:$A,RANDBETWEEN(5,COUNTA('Marital status'!$A:$A) + 1),1)</f>
        <v>459031b19ec5bbd3b3dbc0a9dcf2cb6e6c6f7848</v>
      </c>
      <c r="Q1403" s="7" t="str">
        <f ca="1">VLOOKUP($P1403,'Marital status'!$A:$B,2,FALSE)</f>
        <v xml:space="preserve">Widowed </v>
      </c>
      <c r="R1403" s="7">
        <f t="shared" ca="1" si="149"/>
        <v>5</v>
      </c>
      <c r="S1403" s="7" t="e">
        <f ca="1">VLOOKUP($R1403,Race!$A:$B,2,FALSE)</f>
        <v>#N/A</v>
      </c>
      <c r="T1403" s="8">
        <f t="shared" ca="1" si="150"/>
        <v>24834</v>
      </c>
      <c r="U1403" s="6">
        <f t="shared" ca="1" si="151"/>
        <v>7</v>
      </c>
      <c r="V1403" s="8" t="str">
        <f ca="1">VLOOKUP($U1403,Education!$A:$B,2,FALSE)</f>
        <v>Undergraduate degree</v>
      </c>
      <c r="W1403" s="7">
        <f ca="1" xml:space="preserve">
  IF(OR($Y1403 = 5, $Y1403 = 6, $Y1403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403" s="7" t="str">
        <f ca="1">VLOOKUP($W1403,Department!$A:$B,2,FALSE)</f>
        <v>Administration</v>
      </c>
      <c r="Y1403" s="6">
        <f t="shared" ca="1" si="152"/>
        <v>9</v>
      </c>
      <c r="Z1403" s="7" t="str">
        <f ca="1">VLOOKUP($Y1403,Role!$A:$B,2,FALSE)</f>
        <v>Intern</v>
      </c>
      <c r="AA1403" s="6" t="str">
        <f t="shared" ca="1" si="153"/>
        <v/>
      </c>
      <c r="AB1403" s="7" t="str">
        <f ca="1" xml:space="preserve">
IF($AA1403 &lt;&gt; "",
    VLOOKUP($AA1403,Level!$A:$B,2,FALSE),
    ""
)</f>
        <v/>
      </c>
      <c r="AC1403" s="1">
        <f ca="1" xml:space="preserve">
IF($Y1403 = 5 + N("Presidente"),
    27000,
    IF($Y1403 = 6 + N("Vice-presidente"),
        23000,
        IF(OR($Y1403 = 8, $Y1403= 13, $Y1403 = 12) + N("Secretária bilíngue ou coordenador ou especialista"),
            8000,
            IF($Y1403 = 7 + N("Diretor"),
                15000,
                IF($Y1403 = 14 + N("Gerente"),
                    12000,
                    IF($Y1403 = 9 + N("Estagiário"),
                        705,
                        IF($Y1403 = 10 + N("Trainee"),
                            805,
                            IF($Y1403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IF($U1403 = 7,
  500,
  IF($U1403 = 8,
    1000,
    IF($U1403 = 9,
      1500,
      IF($U1403 = 10,
        2000,
        0
      )
    )
  )
)
+
N("Adicional no salário por área")
+
IF($W1403 = 14 + N("Tecnologia da Informação"),
  120,
  IF($W1403 = 16 + N("Vendas"),
    110,
    IF($W1403 = 15 + N("Jurídico"),
      100,
      IF(OR($W1403 = 8, $W1403 = 9, $W1403 = 11) + N("Recursos humanos ou comercial ou comunicação e marketing"),
        80,
        0
      )
    )
  )
)
+
N("Adicionando pegadinha")
+
IF(AND($W1403 = 16, $U1403 = 9, $Y1403 = 11, $AA1403 = 5) + N("Se for de vendas, com mestrado, analista sênior"),
  IF($R1403 = 5,
    100,
    0
  )
  +
  IF($N1403 = "M",
    200,
    0
  ),
  0
)</f>
        <v>1205</v>
      </c>
      <c r="AD14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$A1403  &amp; ", "   &amp;
$C1403  &amp; ", "   &amp;
$E1403  &amp; ", '"  &amp;
$J1403  &amp; "', '" &amp;
$N1403  &amp; "', "  &amp;
$R1403  &amp; ", '"  &amp;
TEXT($T1403,"dd/mm/aaaa")  &amp; "', "   &amp;
$U1403  &amp; ", "   &amp;
$W1403  &amp; ", "   &amp;
$Y1403  &amp; ", "   &amp;
IF($AA1403 &lt;&gt; "", $AA1403, "NULL")  &amp; ", "   &amp;
$AC1403  &amp; ");"</f>
        <v>INSERT INTO bi4all.fac_employees (id_company_fk, id_employee_pk, flg_active, employee_name, id_gender_fk, id_race_fk, birthday, id_schooling_fk, id_department_fk, id_role_fk, id_level_fk, salary) VALUES (6a51143286b03064a49cc2acbee63c09a0682d33, 1399, 1, 'Martim Ramos Borba', 'M', 5, '28/12/1967', 7, 6, 9, NULL, 1205);</v>
      </c>
    </row>
    <row r="1404" spans="1:30" ht="14.25" customHeight="1" x14ac:dyDescent="0.2">
      <c r="A1404" s="7" t="str" cm="1">
        <f t="array" aca="1" ref="A1404" ca="1">INDEX(Company!$A:$A,RANDBETWEEN(5,COUNTA(Company!$A:$A) + 1),1)</f>
        <v>6a51143286b03064a49cc2acbee63c09a0682d33</v>
      </c>
      <c r="B1404" s="7" t="str">
        <f ca="1">VLOOKUP($A1404,Company!$A:$B,2,FALSE)</f>
        <v>ACME Corporation</v>
      </c>
      <c r="C1404" s="5">
        <f t="shared" si="147"/>
        <v>1400</v>
      </c>
      <c r="D1404" s="5" t="str" cm="1">
        <f t="array" ref="D1404">SHA1HASH($C1404)</f>
        <v>6f34a3e0e1af181e8a78e70c146682b7ead12846</v>
      </c>
      <c r="E1404" s="6">
        <v>1</v>
      </c>
      <c r="F1404" s="7">
        <f ca="1">IF($C1404 = 1 + N("Presidente"),
    127,
    IF($C1404 = 2 + N("Vice-Presidente"),
        72,
        IF($C1404 = 3 + N("Secretária bilíngue"),
            13,
            RANDBETWEEN(5,COUNT(Name!$A:$A) + 1)
        )
    )
)</f>
        <v>255</v>
      </c>
      <c r="G1404" s="7" t="str">
        <f ca="1">VLOOKUP($F1404,Name!$A:$B,2,FALSE)</f>
        <v>Manuela</v>
      </c>
      <c r="H1404" s="7">
        <f ca="1" xml:space="preserve">
IF($C1404 = 1,
    0,
    RANDBETWEEN(5,COUNT('Last name'!$A:$A) + 1)
)</f>
        <v>149</v>
      </c>
      <c r="I1404" s="7" t="str">
        <f ca="1" xml:space="preserve">
IF($C1404 = 1 + N("Presidente"),
    "de Orléans e Bragança",
    VLOOKUP($H1404,'Last name'!$A:$B,2,FALSE) &amp; " " &amp; VLOOKUP(RANDBETWEEN(5,COUNT('Last name'!$A:$A) + 1),'Last name'!$A:$B,2,FALSE)
)</f>
        <v>Pedroso Fontana</v>
      </c>
      <c r="J1404" s="7" t="str">
        <f t="shared" ca="1" si="148"/>
        <v>Manuela Pedroso Fontana</v>
      </c>
      <c r="K1404" s="7" t="str" cm="1">
        <f t="array" aca="1" ref="K1404" ca="1">SHA1HASH($J1404)</f>
        <v>748e8955ba7bcc83c64817d9f05311b1417c1d63</v>
      </c>
      <c r="L1404" s="7" cm="1">
        <f t="array" aca="1" ref="L1404" ca="1">INDEX(States!$A:$A,RANDBETWEEN(5,COUNTA(States!$A:$A) + 1),1)</f>
        <v>12</v>
      </c>
      <c r="M1404" s="7" t="str">
        <f ca="1">$L1404 &amp; "|" &amp; VLOOKUP($L1404,States!$A:$B,2,FALSE)</f>
        <v>12|16a2d6eb767d4fd003fae8cac60e0d85a9416ba8</v>
      </c>
      <c r="N1404" s="7" t="str">
        <f ca="1">VLOOKUP($F1404,Name!$A:$C,3,FALSE)</f>
        <v>F</v>
      </c>
      <c r="O1404" s="7" t="str">
        <f ca="1">VLOOKUP($N1404,Gender!$A:$B,2,FALSE)</f>
        <v>Female</v>
      </c>
      <c r="P1404" s="7" t="str" cm="1">
        <f t="array" aca="1" ref="P1404" ca="1">INDEX('Marital status'!$A:$A,RANDBETWEEN(5,COUNTA('Marital status'!$A:$A) + 1),1)</f>
        <v>47051393f6bcbf99111ec5d70ba2ebbe11ebccae</v>
      </c>
      <c r="Q1404" s="7" t="str">
        <f ca="1">VLOOKUP($P1404,'Marital status'!$A:$B,2,FALSE)</f>
        <v xml:space="preserve"> Separated </v>
      </c>
      <c r="R1404" s="7">
        <f t="shared" ca="1" si="149"/>
        <v>5</v>
      </c>
      <c r="S1404" s="7" t="e">
        <f ca="1">VLOOKUP($R1404,Race!$A:$B,2,FALSE)</f>
        <v>#N/A</v>
      </c>
      <c r="T1404" s="8">
        <f t="shared" ca="1" si="150"/>
        <v>20293</v>
      </c>
      <c r="U1404" s="6">
        <f t="shared" ca="1" si="151"/>
        <v>7</v>
      </c>
      <c r="V1404" s="8" t="str">
        <f ca="1">VLOOKUP($U1404,Education!$A:$B,2,FALSE)</f>
        <v>Undergraduate degree</v>
      </c>
      <c r="W1404" s="7">
        <f ca="1" xml:space="preserve">
  IF(OR($Y1404 = 5, $Y1404 = 6, $Y1404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04" s="7" t="str">
        <f ca="1">VLOOKUP($W1404,Department!$A:$B,2,FALSE)</f>
        <v>Communication &amp; Marketing</v>
      </c>
      <c r="Y1404" s="6">
        <f t="shared" ca="1" si="152"/>
        <v>11</v>
      </c>
      <c r="Z1404" s="7" t="str">
        <f ca="1">VLOOKUP($Y1404,Role!$A:$B,2,FALSE)</f>
        <v>Analyst</v>
      </c>
      <c r="AA1404" s="6">
        <f t="shared" ca="1" si="153"/>
        <v>7</v>
      </c>
      <c r="AB1404" s="7" t="str">
        <f ca="1" xml:space="preserve">
IF($AA1404 &lt;&gt; "",
    VLOOKUP($AA1404,Level!$A:$B,2,FALSE),
    ""
)</f>
        <v>Senior</v>
      </c>
      <c r="AC1404" s="1">
        <f ca="1" xml:space="preserve">
IF($Y1404 = 5 + N("Presidente"),
    27000,
    IF($Y1404 = 6 + N("Vice-presidente"),
        23000,
        IF(OR($Y1404 = 8, $Y1404= 13, $Y1404 = 12) + N("Secretária bilíngue ou coordenador ou especialista"),
            8000,
            IF($Y1404 = 7 + N("Diretor"),
                15000,
                IF($Y1404 = 14 + N("Gerente"),
                    12000,
                    IF($Y1404 = 9 + N("Estagiário"),
                        705,
                        IF($Y1404 = 10 + N("Trainee"),
                            805,
                            IF($Y1404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IF($U1404 = 7,
  500,
  IF($U1404 = 8,
    1000,
    IF($U1404 = 9,
      1500,
      IF($U1404 = 10,
        2000,
        0
      )
    )
  )
)
+
N("Adicional no salário por área")
+
IF($W1404 = 14 + N("Tecnologia da Informação"),
  120,
  IF($W1404 = 16 + N("Vendas"),
    110,
    IF($W1404 = 15 + N("Jurídico"),
      100,
      IF(OR($W1404 = 8, $W1404 = 9, $W1404 = 11) + N("Recursos humanos ou comercial ou comunicação e marketing"),
        80,
        0
      )
    )
  )
)
+
N("Adicionando pegadinha")
+
IF(AND($W1404 = 16, $U1404 = 9, $Y1404 = 11, $AA1404 = 5) + N("Se for de vendas, com mestrado, analista sênior"),
  IF($R1404 = 5,
    100,
    0
  )
  +
  IF($N1404 = "M",
    200,
    0
  ),
  0
)</f>
        <v>2580</v>
      </c>
      <c r="AD14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$A1404  &amp; ", "   &amp;
$C1404  &amp; ", "   &amp;
$E1404  &amp; ", '"  &amp;
$J1404  &amp; "', '" &amp;
$N1404  &amp; "', "  &amp;
$R1404  &amp; ", '"  &amp;
TEXT($T1404,"dd/mm/aaaa")  &amp; "', "   &amp;
$U1404  &amp; ", "   &amp;
$W1404  &amp; ", "   &amp;
$Y1404  &amp; ", "   &amp;
IF($AA1404 &lt;&gt; "", $AA1404, "NULL")  &amp; ", "   &amp;
$AC1404  &amp; ");"</f>
        <v>INSERT INTO bi4all.fac_employees (id_company_fk, id_employee_pk, flg_active, employee_name, id_gender_fk, id_race_fk, birthday, id_schooling_fk, id_department_fk, id_role_fk, id_level_fk, salary) VALUES (6a51143286b03064a49cc2acbee63c09a0682d33, 1400, 1, 'Manuela Pedroso Fontana', 'F', 5, '23/07/1955', 7, 11, 11, 7, 2580);</v>
      </c>
    </row>
    <row r="1405" spans="1:30" ht="14.25" customHeight="1" x14ac:dyDescent="0.2">
      <c r="A1405" s="7" t="str" cm="1">
        <f t="array" aca="1" ref="A1405" ca="1">INDEX(Company!$A:$A,RANDBETWEEN(5,COUNTA(Company!$A:$A) + 1),1)</f>
        <v>6a51143286b03064a49cc2acbee63c09a0682d33</v>
      </c>
      <c r="B1405" s="7" t="str">
        <f ca="1">VLOOKUP($A1405,Company!$A:$B,2,FALSE)</f>
        <v>ACME Corporation</v>
      </c>
      <c r="C1405" s="5">
        <f t="shared" si="147"/>
        <v>1401</v>
      </c>
      <c r="D1405" s="5" t="str" cm="1">
        <f t="array" ref="D1405">SHA1HASH($C1405)</f>
        <v>e4b5a2b01ee1b51b2d17a165855b43c142d822c4</v>
      </c>
      <c r="E1405" s="6">
        <v>1</v>
      </c>
      <c r="F1405" s="7">
        <f ca="1">IF($C1405 = 1 + N("Presidente"),
    127,
    IF($C1405 = 2 + N("Vice-Presidente"),
        72,
        IF($C1405 = 3 + N("Secretária bilíngue"),
            13,
            RANDBETWEEN(5,COUNT(Name!$A:$A) + 1)
        )
    )
)</f>
        <v>76</v>
      </c>
      <c r="G1405" s="7" t="str">
        <f ca="1">VLOOKUP($F1405,Name!$A:$B,2,FALSE)</f>
        <v>Bruna</v>
      </c>
      <c r="H1405" s="7">
        <f ca="1" xml:space="preserve">
IF($C1405 = 1,
    0,
    RANDBETWEEN(5,COUNT('Last name'!$A:$A) + 1)
)</f>
        <v>49</v>
      </c>
      <c r="I1405" s="7" t="str">
        <f ca="1" xml:space="preserve">
IF($C1405 = 1 + N("Presidente"),
    "de Orléans e Bragança",
    VLOOKUP($H1405,'Last name'!$A:$B,2,FALSE) &amp; " " &amp; VLOOKUP(RANDBETWEEN(5,COUNT('Last name'!$A:$A) + 1),'Last name'!$A:$B,2,FALSE)
)</f>
        <v>Brito Souza</v>
      </c>
      <c r="J1405" s="7" t="str">
        <f t="shared" ca="1" si="148"/>
        <v>Bruna Brito Souza</v>
      </c>
      <c r="K1405" s="7" t="str" cm="1">
        <f t="array" aca="1" ref="K1405" ca="1">SHA1HASH($J1405)</f>
        <v>2f215a5428418b7eb5b48475d5cf90870013be5f</v>
      </c>
      <c r="L1405" s="7" cm="1">
        <f t="array" aca="1" ref="L1405" ca="1">INDEX(States!$A:$A,RANDBETWEEN(5,COUNTA(States!$A:$A) + 1),1)</f>
        <v>19</v>
      </c>
      <c r="M1405" s="7" t="str">
        <f ca="1">$L1405 &amp; "|" &amp; VLOOKUP($L1405,States!$A:$B,2,FALSE)</f>
        <v>19|bd4a752045e2a790745f147976385d85d6dbdece</v>
      </c>
      <c r="N1405" s="7" t="str">
        <f ca="1">VLOOKUP($F1405,Name!$A:$C,3,FALSE)</f>
        <v>F</v>
      </c>
      <c r="O1405" s="7" t="str">
        <f ca="1">VLOOKUP($N1405,Gender!$A:$B,2,FALSE)</f>
        <v>Female</v>
      </c>
      <c r="P1405" s="7" t="str" cm="1">
        <f t="array" aca="1" ref="P1405" ca="1">INDEX('Marital status'!$A:$A,RANDBETWEEN(5,COUNTA('Marital status'!$A:$A) + 1),1)</f>
        <v>459031b19ec5bbd3b3dbc0a9dcf2cb6e6c6f7848</v>
      </c>
      <c r="Q1405" s="7" t="str">
        <f ca="1">VLOOKUP($P1405,'Marital status'!$A:$B,2,FALSE)</f>
        <v xml:space="preserve">Widowed </v>
      </c>
      <c r="R1405" s="7">
        <f t="shared" ca="1" si="149"/>
        <v>5</v>
      </c>
      <c r="S1405" s="7" t="e">
        <f ca="1">VLOOKUP($R1405,Race!$A:$B,2,FALSE)</f>
        <v>#N/A</v>
      </c>
      <c r="T1405" s="8">
        <f t="shared" ca="1" si="150"/>
        <v>24800</v>
      </c>
      <c r="U1405" s="6">
        <f t="shared" ca="1" si="151"/>
        <v>7</v>
      </c>
      <c r="V1405" s="8" t="str">
        <f ca="1">VLOOKUP($U1405,Education!$A:$B,2,FALSE)</f>
        <v>Undergraduate degree</v>
      </c>
      <c r="W1405" s="7">
        <f ca="1" xml:space="preserve">
  IF(OR($Y1405 = 5, $Y1405 = 6, $Y1405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405" s="7" t="str">
        <f ca="1">VLOOKUP($W1405,Department!$A:$B,2,FALSE)</f>
        <v>Commercial</v>
      </c>
      <c r="Y1405" s="6">
        <f t="shared" ca="1" si="152"/>
        <v>10</v>
      </c>
      <c r="Z1405" s="7" t="str">
        <f ca="1">VLOOKUP($Y1405,Role!$A:$B,2,FALSE)</f>
        <v>Trainee</v>
      </c>
      <c r="AA1405" s="6" t="str">
        <f t="shared" ca="1" si="153"/>
        <v/>
      </c>
      <c r="AB1405" s="7" t="str">
        <f ca="1" xml:space="preserve">
IF($AA1405 &lt;&gt; "",
    VLOOKUP($AA1405,Level!$A:$B,2,FALSE),
    ""
)</f>
        <v/>
      </c>
      <c r="AC1405" s="1">
        <f ca="1" xml:space="preserve">
IF($Y1405 = 5 + N("Presidente"),
    27000,
    IF($Y1405 = 6 + N("Vice-presidente"),
        23000,
        IF(OR($Y1405 = 8, $Y1405= 13, $Y1405 = 12) + N("Secretária bilíngue ou coordenador ou especialista"),
            8000,
            IF($Y1405 = 7 + N("Diretor"),
                15000,
                IF($Y1405 = 14 + N("Gerente"),
                    12000,
                    IF($Y1405 = 9 + N("Estagiário"),
                        705,
                        IF($Y1405 = 10 + N("Trainee"),
                            805,
                            IF($Y1405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IF($U1405 = 7,
  500,
  IF($U1405 = 8,
    1000,
    IF($U1405 = 9,
      1500,
      IF($U1405 = 10,
        2000,
        0
      )
    )
  )
)
+
N("Adicional no salário por área")
+
IF($W1405 = 14 + N("Tecnologia da Informação"),
  120,
  IF($W1405 = 16 + N("Vendas"),
    110,
    IF($W1405 = 15 + N("Jurídico"),
      100,
      IF(OR($W1405 = 8, $W1405 = 9, $W1405 = 11) + N("Recursos humanos ou comercial ou comunicação e marketing"),
        80,
        0
      )
    )
  )
)
+
N("Adicionando pegadinha")
+
IF(AND($W1405 = 16, $U1405 = 9, $Y1405 = 11, $AA1405 = 5) + N("Se for de vendas, com mestrado, analista sênior"),
  IF($R1405 = 5,
    100,
    0
  )
  +
  IF($N1405 = "M",
    200,
    0
  ),
  0
)</f>
        <v>1385</v>
      </c>
      <c r="AD14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$A1405  &amp; ", "   &amp;
$C1405  &amp; ", "   &amp;
$E1405  &amp; ", '"  &amp;
$J1405  &amp; "', '" &amp;
$N1405  &amp; "', "  &amp;
$R1405  &amp; ", '"  &amp;
TEXT($T1405,"dd/mm/aaaa")  &amp; "', "   &amp;
$U1405  &amp; ", "   &amp;
$W1405  &amp; ", "   &amp;
$Y1405  &amp; ", "   &amp;
IF($AA1405 &lt;&gt; "", $AA1405, "NULL")  &amp; ", "   &amp;
$AC1405  &amp; ");"</f>
        <v>INSERT INTO bi4all.fac_employees (id_company_fk, id_employee_pk, flg_active, employee_name, id_gender_fk, id_race_fk, birthday, id_schooling_fk, id_department_fk, id_role_fk, id_level_fk, salary) VALUES (6a51143286b03064a49cc2acbee63c09a0682d33, 1401, 1, 'Bruna Brito Souza', 'F', 5, '24/11/1967', 7, 9, 10, NULL, 1385);</v>
      </c>
    </row>
    <row r="1406" spans="1:30" ht="14.25" customHeight="1" x14ac:dyDescent="0.2">
      <c r="A1406" s="7" t="str" cm="1">
        <f t="array" aca="1" ref="A1406" ca="1">INDEX(Company!$A:$A,RANDBETWEEN(5,COUNTA(Company!$A:$A) + 1),1)</f>
        <v>6a51143286b03064a49cc2acbee63c09a0682d33</v>
      </c>
      <c r="B1406" s="7" t="str">
        <f ca="1">VLOOKUP($A1406,Company!$A:$B,2,FALSE)</f>
        <v>ACME Corporation</v>
      </c>
      <c r="C1406" s="5">
        <f t="shared" si="147"/>
        <v>1402</v>
      </c>
      <c r="D1406" s="5" t="str" cm="1">
        <f t="array" ref="D1406">SHA1HASH($C1406)</f>
        <v>929d4b9dcc22eaa58c8e7d9895b5ac0e901a220c</v>
      </c>
      <c r="E1406" s="6">
        <v>1</v>
      </c>
      <c r="F1406" s="7">
        <f ca="1">IF($C1406 = 1 + N("Presidente"),
    127,
    IF($C1406 = 2 + N("Vice-Presidente"),
        72,
        IF($C1406 = 3 + N("Secretária bilíngue"),
            13,
            RANDBETWEEN(5,COUNT(Name!$A:$A) + 1)
        )
    )
)</f>
        <v>47</v>
      </c>
      <c r="G1406" s="7" t="str">
        <f ca="1">VLOOKUP($F1406,Name!$A:$B,2,FALSE)</f>
        <v>Anne Caroline</v>
      </c>
      <c r="H1406" s="7">
        <f ca="1" xml:space="preserve">
IF($C1406 = 1,
    0,
    RANDBETWEEN(5,COUNT('Last name'!$A:$A) + 1)
)</f>
        <v>142</v>
      </c>
      <c r="I1406" s="7" t="str">
        <f ca="1" xml:space="preserve">
IF($C1406 = 1 + N("Presidente"),
    "de Orléans e Bragança",
    VLOOKUP($H1406,'Last name'!$A:$B,2,FALSE) &amp; " " &amp; VLOOKUP(RANDBETWEEN(5,COUNT('Last name'!$A:$A) + 1),'Last name'!$A:$B,2,FALSE)
)</f>
        <v>Nunes Peçanha</v>
      </c>
      <c r="J1406" s="7" t="str">
        <f t="shared" ca="1" si="148"/>
        <v>Anne Caroline Nunes Peçanha</v>
      </c>
      <c r="K1406" s="7" t="str" cm="1">
        <f t="array" aca="1" ref="K1406" ca="1">SHA1HASH($J1406)</f>
        <v>4dc4e00968e017facf5f32580b6d75f545ce4c34</v>
      </c>
      <c r="L1406" s="7" cm="1">
        <f t="array" aca="1" ref="L1406" ca="1">INDEX(States!$A:$A,RANDBETWEEN(5,COUNTA(States!$A:$A) + 1),1)</f>
        <v>24</v>
      </c>
      <c r="M1406" s="7" t="str">
        <f ca="1">$L1406 &amp; "|" &amp; VLOOKUP($L1406,States!$A:$B,2,FALSE)</f>
        <v>24|4e344e218f5d3cb3700b5fb228401547cb97b31c</v>
      </c>
      <c r="N1406" s="7" t="str">
        <f ca="1">VLOOKUP($F1406,Name!$A:$C,3,FALSE)</f>
        <v>F</v>
      </c>
      <c r="O1406" s="7" t="str">
        <f ca="1">VLOOKUP($N1406,Gender!$A:$B,2,FALSE)</f>
        <v>Female</v>
      </c>
      <c r="P1406" s="7" t="str" cm="1">
        <f t="array" aca="1" ref="P1406" ca="1">INDEX('Marital status'!$A:$A,RANDBETWEEN(5,COUNTA('Marital status'!$A:$A) + 1),1)</f>
        <v>ce0b1612aa711b78a720295d271a33894e2b72bf</v>
      </c>
      <c r="Q1406" s="7" t="str">
        <f ca="1">VLOOKUP($P1406,'Marital status'!$A:$B,2,FALSE)</f>
        <v>single</v>
      </c>
      <c r="R1406" s="7">
        <f t="shared" ca="1" si="149"/>
        <v>8</v>
      </c>
      <c r="S1406" s="7" t="e">
        <f ca="1">VLOOKUP($R1406,Race!$A:$B,2,FALSE)</f>
        <v>#N/A</v>
      </c>
      <c r="T1406" s="8">
        <f t="shared" ca="1" si="150"/>
        <v>24957</v>
      </c>
      <c r="U1406" s="6">
        <f t="shared" ca="1" si="151"/>
        <v>7</v>
      </c>
      <c r="V1406" s="8" t="str">
        <f ca="1">VLOOKUP($U1406,Education!$A:$B,2,FALSE)</f>
        <v>Undergraduate degree</v>
      </c>
      <c r="W1406" s="7">
        <f ca="1" xml:space="preserve">
  IF(OR($Y1406 = 5, $Y1406 = 6, $Y1406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406" s="7" t="str">
        <f ca="1">VLOOKUP($W1406,Department!$A:$B,2,FALSE)</f>
        <v>Administration</v>
      </c>
      <c r="Y1406" s="6">
        <f t="shared" ca="1" si="152"/>
        <v>11</v>
      </c>
      <c r="Z1406" s="7" t="str">
        <f ca="1">VLOOKUP($Y1406,Role!$A:$B,2,FALSE)</f>
        <v>Analyst</v>
      </c>
      <c r="AA1406" s="6">
        <f t="shared" ca="1" si="153"/>
        <v>6</v>
      </c>
      <c r="AB1406" s="7" t="str">
        <f ca="1" xml:space="preserve">
IF($AA1406 &lt;&gt; "",
    VLOOKUP($AA1406,Level!$A:$B,2,FALSE),
    ""
)</f>
        <v>Pleno</v>
      </c>
      <c r="AC1406" s="1">
        <f ca="1" xml:space="preserve">
IF($Y1406 = 5 + N("Presidente"),
    27000,
    IF($Y1406 = 6 + N("Vice-presidente"),
        23000,
        IF(OR($Y1406 = 8, $Y1406= 13, $Y1406 = 12) + N("Secretária bilíngue ou coordenador ou especialista"),
            8000,
            IF($Y1406 = 7 + N("Diretor"),
                15000,
                IF($Y1406 = 14 + N("Gerente"),
                    12000,
                    IF($Y1406 = 9 + N("Estagiário"),
                        705,
                        IF($Y1406 = 10 + N("Trainee"),
                            805,
                            IF($Y1406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IF($U1406 = 7,
  500,
  IF($U1406 = 8,
    1000,
    IF($U1406 = 9,
      1500,
      IF($U1406 = 10,
        2000,
        0
      )
    )
  )
)
+
N("Adicional no salário por área")
+
IF($W1406 = 14 + N("Tecnologia da Informação"),
  120,
  IF($W1406 = 16 + N("Vendas"),
    110,
    IF($W1406 = 15 + N("Jurídico"),
      100,
      IF(OR($W1406 = 8, $W1406 = 9, $W1406 = 11) + N("Recursos humanos ou comercial ou comunicação e marketing"),
        80,
        0
      )
    )
  )
)
+
N("Adicionando pegadinha")
+
IF(AND($W1406 = 16, $U1406 = 9, $Y1406 = 11, $AA1406 = 5) + N("Se for de vendas, com mestrado, analista sênior"),
  IF($R1406 = 5,
    100,
    0
  )
  +
  IF($N1406 = "M",
    200,
    0
  ),
  0
)</f>
        <v>2500</v>
      </c>
      <c r="AD14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$A1406  &amp; ", "   &amp;
$C1406  &amp; ", "   &amp;
$E1406  &amp; ", '"  &amp;
$J1406  &amp; "', '" &amp;
$N1406  &amp; "', "  &amp;
$R1406  &amp; ", '"  &amp;
TEXT($T1406,"dd/mm/aaaa")  &amp; "', "   &amp;
$U1406  &amp; ", "   &amp;
$W1406  &amp; ", "   &amp;
$Y1406  &amp; ", "   &amp;
IF($AA1406 &lt;&gt; "", $AA1406, "NULL")  &amp; ", "   &amp;
$AC1406  &amp; ");"</f>
        <v>INSERT INTO bi4all.fac_employees (id_company_fk, id_employee_pk, flg_active, employee_name, id_gender_fk, id_race_fk, birthday, id_schooling_fk, id_department_fk, id_role_fk, id_level_fk, salary) VALUES (6a51143286b03064a49cc2acbee63c09a0682d33, 1402, 1, 'Anne Caroline Nunes Peçanha', 'F', 8, '29/04/1968', 7, 6, 11, 6, 2500);</v>
      </c>
    </row>
    <row r="1407" spans="1:30" ht="14.25" customHeight="1" x14ac:dyDescent="0.2">
      <c r="A1407" s="7" t="str" cm="1">
        <f t="array" aca="1" ref="A1407" ca="1">INDEX(Company!$A:$A,RANDBETWEEN(5,COUNTA(Company!$A:$A) + 1),1)</f>
        <v>6a51143286b03064a49cc2acbee63c09a0682d33</v>
      </c>
      <c r="B1407" s="7" t="str">
        <f ca="1">VLOOKUP($A1407,Company!$A:$B,2,FALSE)</f>
        <v>ACME Corporation</v>
      </c>
      <c r="C1407" s="5">
        <f t="shared" si="147"/>
        <v>1403</v>
      </c>
      <c r="D1407" s="5" t="str" cm="1">
        <f t="array" ref="D1407">SHA1HASH($C1407)</f>
        <v>84cbb8cb3aaa7a5a5f98ab30b5b0c948cca74f93</v>
      </c>
      <c r="E1407" s="6">
        <v>1</v>
      </c>
      <c r="F1407" s="7">
        <f ca="1">IF($C1407 = 1 + N("Presidente"),
    127,
    IF($C1407 = 2 + N("Vice-Presidente"),
        72,
        IF($C1407 = 3 + N("Secretária bilíngue"),
            13,
            RANDBETWEEN(5,COUNT(Name!$A:$A) + 1)
        )
    )
)</f>
        <v>142</v>
      </c>
      <c r="G1407" s="7" t="str">
        <f ca="1">VLOOKUP($F1407,Name!$A:$B,2,FALSE)</f>
        <v>Flaviano</v>
      </c>
      <c r="H1407" s="7">
        <f ca="1" xml:space="preserve">
IF($C1407 = 1,
    0,
    RANDBETWEEN(5,COUNT('Last name'!$A:$A) + 1)
)</f>
        <v>38</v>
      </c>
      <c r="I1407" s="7" t="str">
        <f ca="1" xml:space="preserve">
IF($C1407 = 1 + N("Presidente"),
    "de Orléans e Bragança",
    VLOOKUP($H1407,'Last name'!$A:$B,2,FALSE) &amp; " " &amp; VLOOKUP(RANDBETWEEN(5,COUNT('Last name'!$A:$A) + 1),'Last name'!$A:$B,2,FALSE)
)</f>
        <v>Bermudes Machado</v>
      </c>
      <c r="J1407" s="7" t="str">
        <f t="shared" ca="1" si="148"/>
        <v>Flaviano Bermudes Machado</v>
      </c>
      <c r="K1407" s="7" t="str" cm="1">
        <f t="array" aca="1" ref="K1407" ca="1">SHA1HASH($J1407)</f>
        <v>a5feb8bb722e452acb5dd7334a9748b73356d201</v>
      </c>
      <c r="L1407" s="7" cm="1">
        <f t="array" aca="1" ref="L1407" ca="1">INDEX(States!$A:$A,RANDBETWEEN(5,COUNTA(States!$A:$A) + 1),1)</f>
        <v>8</v>
      </c>
      <c r="M1407" s="7" t="str">
        <f ca="1">$L1407 &amp; "|" &amp; VLOOKUP($L1407,States!$A:$B,2,FALSE)</f>
        <v>8|56e287872c65203bf88dd1921405bbc5594d8531</v>
      </c>
      <c r="N1407" s="7" t="str">
        <f ca="1">VLOOKUP($F1407,Name!$A:$C,3,FALSE)</f>
        <v>M</v>
      </c>
      <c r="O1407" s="7" t="str">
        <f ca="1">VLOOKUP($N1407,Gender!$A:$B,2,FALSE)</f>
        <v>Male</v>
      </c>
      <c r="P1407" s="7" t="str" cm="1">
        <f t="array" aca="1" ref="P1407" ca="1">INDEX('Marital status'!$A:$A,RANDBETWEEN(5,COUNTA('Marital status'!$A:$A) + 1),1)</f>
        <v>93ac84f4e0bd5c1c97b670a12a7fff6af89fb6b3</v>
      </c>
      <c r="Q1407" s="7" t="str">
        <f ca="1">VLOOKUP($P1407,'Marital status'!$A:$B,2,FALSE)</f>
        <v>DIVORCED</v>
      </c>
      <c r="R1407" s="7">
        <f t="shared" ca="1" si="149"/>
        <v>6</v>
      </c>
      <c r="S1407" s="7" t="e">
        <f ca="1">VLOOKUP($R1407,Race!$A:$B,2,FALSE)</f>
        <v>#N/A</v>
      </c>
      <c r="T1407" s="8">
        <f t="shared" ca="1" si="150"/>
        <v>26218</v>
      </c>
      <c r="U1407" s="6">
        <f t="shared" ca="1" si="151"/>
        <v>7</v>
      </c>
      <c r="V1407" s="8" t="str">
        <f ca="1">VLOOKUP($U1407,Education!$A:$B,2,FALSE)</f>
        <v>Undergraduate degree</v>
      </c>
      <c r="W1407" s="7">
        <f ca="1" xml:space="preserve">
  IF(OR($Y1407 = 5, $Y1407 = 6, $Y1407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407" s="7" t="str">
        <f ca="1">VLOOKUP($W1407,Department!$A:$B,2,FALSE)</f>
        <v>Human Resource</v>
      </c>
      <c r="Y1407" s="6">
        <f t="shared" ca="1" si="152"/>
        <v>9</v>
      </c>
      <c r="Z1407" s="7" t="str">
        <f ca="1">VLOOKUP($Y1407,Role!$A:$B,2,FALSE)</f>
        <v>Intern</v>
      </c>
      <c r="AA1407" s="6" t="str">
        <f t="shared" ca="1" si="153"/>
        <v/>
      </c>
      <c r="AB1407" s="7" t="str">
        <f ca="1" xml:space="preserve">
IF($AA1407 &lt;&gt; "",
    VLOOKUP($AA1407,Level!$A:$B,2,FALSE),
    ""
)</f>
        <v/>
      </c>
      <c r="AC1407" s="1">
        <f ca="1" xml:space="preserve">
IF($Y1407 = 5 + N("Presidente"),
    27000,
    IF($Y1407 = 6 + N("Vice-presidente"),
        23000,
        IF(OR($Y1407 = 8, $Y1407= 13, $Y1407 = 12) + N("Secretária bilíngue ou coordenador ou especialista"),
            8000,
            IF($Y1407 = 7 + N("Diretor"),
                15000,
                IF($Y1407 = 14 + N("Gerente"),
                    12000,
                    IF($Y1407 = 9 + N("Estagiário"),
                        705,
                        IF($Y1407 = 10 + N("Trainee"),
                            805,
                            IF($Y1407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IF($U1407 = 7,
  500,
  IF($U1407 = 8,
    1000,
    IF($U1407 = 9,
      1500,
      IF($U1407 = 10,
        2000,
        0
      )
    )
  )
)
+
N("Adicional no salário por área")
+
IF($W1407 = 14 + N("Tecnologia da Informação"),
  120,
  IF($W1407 = 16 + N("Vendas"),
    110,
    IF($W1407 = 15 + N("Jurídico"),
      100,
      IF(OR($W1407 = 8, $W1407 = 9, $W1407 = 11) + N("Recursos humanos ou comercial ou comunicação e marketing"),
        80,
        0
      )
    )
  )
)
+
N("Adicionando pegadinha")
+
IF(AND($W1407 = 16, $U1407 = 9, $Y1407 = 11, $AA1407 = 5) + N("Se for de vendas, com mestrado, analista sênior"),
  IF($R1407 = 5,
    100,
    0
  )
  +
  IF($N1407 = "M",
    200,
    0
  ),
  0
)</f>
        <v>1285</v>
      </c>
      <c r="AD14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$A1407  &amp; ", "   &amp;
$C1407  &amp; ", "   &amp;
$E1407  &amp; ", '"  &amp;
$J1407  &amp; "', '" &amp;
$N1407  &amp; "', "  &amp;
$R1407  &amp; ", '"  &amp;
TEXT($T1407,"dd/mm/aaaa")  &amp; "', "   &amp;
$U1407  &amp; ", "   &amp;
$W1407  &amp; ", "   &amp;
$Y1407  &amp; ", "   &amp;
IF($AA1407 &lt;&gt; "", $AA1407, "NULL")  &amp; ", "   &amp;
$AC1407  &amp; ");"</f>
        <v>INSERT INTO bi4all.fac_employees (id_company_fk, id_employee_pk, flg_active, employee_name, id_gender_fk, id_race_fk, birthday, id_schooling_fk, id_department_fk, id_role_fk, id_level_fk, salary) VALUES (6a51143286b03064a49cc2acbee63c09a0682d33, 1403, 1, 'Flaviano Bermudes Machado', 'M', 6, '12/10/1971', 7, 8, 9, NULL, 1285);</v>
      </c>
    </row>
    <row r="1408" spans="1:30" ht="14.25" customHeight="1" x14ac:dyDescent="0.2">
      <c r="A1408" s="7" t="str" cm="1">
        <f t="array" aca="1" ref="A1408" ca="1">INDEX(Company!$A:$A,RANDBETWEEN(5,COUNTA(Company!$A:$A) + 1),1)</f>
        <v>6a51143286b03064a49cc2acbee63c09a0682d33</v>
      </c>
      <c r="B1408" s="7" t="str">
        <f ca="1">VLOOKUP($A1408,Company!$A:$B,2,FALSE)</f>
        <v>ACME Corporation</v>
      </c>
      <c r="C1408" s="5">
        <f t="shared" si="147"/>
        <v>1404</v>
      </c>
      <c r="D1408" s="5" t="str" cm="1">
        <f t="array" ref="D1408">SHA1HASH($C1408)</f>
        <v>b9b31b56d8b82c95acf0f300853d587c81b0ebc0</v>
      </c>
      <c r="E1408" s="6">
        <v>1</v>
      </c>
      <c r="F1408" s="7">
        <f ca="1">IF($C1408 = 1 + N("Presidente"),
    127,
    IF($C1408 = 2 + N("Vice-Presidente"),
        72,
        IF($C1408 = 3 + N("Secretária bilíngue"),
            13,
            RANDBETWEEN(5,COUNT(Name!$A:$A) + 1)
        )
    )
)</f>
        <v>51</v>
      </c>
      <c r="G1408" s="7" t="str">
        <f ca="1">VLOOKUP($F1408,Name!$A:$B,2,FALSE)</f>
        <v>Antônia</v>
      </c>
      <c r="H1408" s="7">
        <f ca="1" xml:space="preserve">
IF($C1408 = 1,
    0,
    RANDBETWEEN(5,COUNT('Last name'!$A:$A) + 1)
)</f>
        <v>160</v>
      </c>
      <c r="I1408" s="7" t="str">
        <f ca="1" xml:space="preserve">
IF($C1408 = 1 + N("Presidente"),
    "de Orléans e Bragança",
    VLOOKUP($H1408,'Last name'!$A:$B,2,FALSE) &amp; " " &amp; VLOOKUP(RANDBETWEEN(5,COUNT('Last name'!$A:$A) + 1),'Last name'!$A:$B,2,FALSE)
)</f>
        <v>Resende Cabral</v>
      </c>
      <c r="J1408" s="7" t="str">
        <f t="shared" ca="1" si="148"/>
        <v>Antônia Resende Cabral</v>
      </c>
      <c r="K1408" s="7" t="str" cm="1">
        <f t="array" aca="1" ref="K1408" ca="1">SHA1HASH($J1408)</f>
        <v>770ff8f76f2edd418ee417b371aa39b9364e42b1</v>
      </c>
      <c r="L1408" s="7" cm="1">
        <f t="array" aca="1" ref="L1408" ca="1">INDEX(States!$A:$A,RANDBETWEEN(5,COUNTA(States!$A:$A) + 1),1)</f>
        <v>9</v>
      </c>
      <c r="M1408" s="7" t="str">
        <f ca="1">$L1408 &amp; "|" &amp; VLOOKUP($L1408,States!$A:$B,2,FALSE)</f>
        <v>9|68b7ab1daf7c594d71db682ca70a5cb187f0524f</v>
      </c>
      <c r="N1408" s="7" t="str">
        <f ca="1">VLOOKUP($F1408,Name!$A:$C,3,FALSE)</f>
        <v>F</v>
      </c>
      <c r="O1408" s="7" t="str">
        <f ca="1">VLOOKUP($N1408,Gender!$A:$B,2,FALSE)</f>
        <v>Female</v>
      </c>
      <c r="P1408" s="7" t="str" cm="1">
        <f t="array" aca="1" ref="P1408" ca="1">INDEX('Marital status'!$A:$A,RANDBETWEEN(5,COUNTA('Marital status'!$A:$A) + 1),1)</f>
        <v>3266897012b6dcc5723033bc25891bf99efcff6f</v>
      </c>
      <c r="Q1408" s="7" t="str">
        <f ca="1">VLOOKUP($P1408,'Marital status'!$A:$B,2,FALSE)</f>
        <v>MarrieD</v>
      </c>
      <c r="R1408" s="7">
        <f t="shared" ca="1" si="149"/>
        <v>7</v>
      </c>
      <c r="S1408" s="7" t="e">
        <f ca="1">VLOOKUP($R1408,Race!$A:$B,2,FALSE)</f>
        <v>#N/A</v>
      </c>
      <c r="T1408" s="8">
        <f t="shared" ca="1" si="150"/>
        <v>27104</v>
      </c>
      <c r="U1408" s="6">
        <f t="shared" ca="1" si="151"/>
        <v>7</v>
      </c>
      <c r="V1408" s="8" t="str">
        <f ca="1">VLOOKUP($U1408,Education!$A:$B,2,FALSE)</f>
        <v>Undergraduate degree</v>
      </c>
      <c r="W1408" s="7">
        <f ca="1" xml:space="preserve">
  IF(OR($Y1408 = 5, $Y1408 = 6, $Y1408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08" s="7" t="str">
        <f ca="1">VLOOKUP($W1408,Department!$A:$B,2,FALSE)</f>
        <v>Communication &amp; Marketing</v>
      </c>
      <c r="Y1408" s="6">
        <f t="shared" ca="1" si="152"/>
        <v>11</v>
      </c>
      <c r="Z1408" s="7" t="str">
        <f ca="1">VLOOKUP($Y1408,Role!$A:$B,2,FALSE)</f>
        <v>Analyst</v>
      </c>
      <c r="AA1408" s="6">
        <f t="shared" ca="1" si="153"/>
        <v>7</v>
      </c>
      <c r="AB1408" s="7" t="str">
        <f ca="1" xml:space="preserve">
IF($AA1408 &lt;&gt; "",
    VLOOKUP($AA1408,Level!$A:$B,2,FALSE),
    ""
)</f>
        <v>Senior</v>
      </c>
      <c r="AC1408" s="1">
        <f ca="1" xml:space="preserve">
IF($Y1408 = 5 + N("Presidente"),
    27000,
    IF($Y1408 = 6 + N("Vice-presidente"),
        23000,
        IF(OR($Y1408 = 8, $Y1408= 13, $Y1408 = 12) + N("Secretária bilíngue ou coordenador ou especialista"),
            8000,
            IF($Y1408 = 7 + N("Diretor"),
                15000,
                IF($Y1408 = 14 + N("Gerente"),
                    12000,
                    IF($Y1408 = 9 + N("Estagiário"),
                        705,
                        IF($Y1408 = 10 + N("Trainee"),
                            805,
                            IF($Y1408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IF($U1408 = 7,
  500,
  IF($U1408 = 8,
    1000,
    IF($U1408 = 9,
      1500,
      IF($U1408 = 10,
        2000,
        0
      )
    )
  )
)
+
N("Adicional no salário por área")
+
IF($W1408 = 14 + N("Tecnologia da Informação"),
  120,
  IF($W1408 = 16 + N("Vendas"),
    110,
    IF($W1408 = 15 + N("Jurídico"),
      100,
      IF(OR($W1408 = 8, $W1408 = 9, $W1408 = 11) + N("Recursos humanos ou comercial ou comunicação e marketing"),
        80,
        0
      )
    )
  )
)
+
N("Adicionando pegadinha")
+
IF(AND($W1408 = 16, $U1408 = 9, $Y1408 = 11, $AA1408 = 5) + N("Se for de vendas, com mestrado, analista sênior"),
  IF($R1408 = 5,
    100,
    0
  )
  +
  IF($N1408 = "M",
    200,
    0
  ),
  0
)</f>
        <v>2580</v>
      </c>
      <c r="AD14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$A1408  &amp; ", "   &amp;
$C1408  &amp; ", "   &amp;
$E1408  &amp; ", '"  &amp;
$J1408  &amp; "', '" &amp;
$N1408  &amp; "', "  &amp;
$R1408  &amp; ", '"  &amp;
TEXT($T1408,"dd/mm/aaaa")  &amp; "', "   &amp;
$U1408  &amp; ", "   &amp;
$W1408  &amp; ", "   &amp;
$Y1408  &amp; ", "   &amp;
IF($AA1408 &lt;&gt; "", $AA1408, "NULL")  &amp; ", "   &amp;
$AC1408  &amp; ");"</f>
        <v>INSERT INTO bi4all.fac_employees (id_company_fk, id_employee_pk, flg_active, employee_name, id_gender_fk, id_race_fk, birthday, id_schooling_fk, id_department_fk, id_role_fk, id_level_fk, salary) VALUES (6a51143286b03064a49cc2acbee63c09a0682d33, 1404, 1, 'Antônia Resende Cabral', 'F', 7, '16/03/1974', 7, 11, 11, 7, 2580);</v>
      </c>
    </row>
    <row r="1409" spans="1:30" ht="14.25" customHeight="1" x14ac:dyDescent="0.2">
      <c r="A1409" s="7" t="str" cm="1">
        <f t="array" aca="1" ref="A1409" ca="1">INDEX(Company!$A:$A,RANDBETWEEN(5,COUNTA(Company!$A:$A) + 1),1)</f>
        <v>6a51143286b03064a49cc2acbee63c09a0682d33</v>
      </c>
      <c r="B1409" s="7" t="str">
        <f ca="1">VLOOKUP($A1409,Company!$A:$B,2,FALSE)</f>
        <v>ACME Corporation</v>
      </c>
      <c r="C1409" s="5">
        <f t="shared" si="147"/>
        <v>1405</v>
      </c>
      <c r="D1409" s="5" t="str" cm="1">
        <f t="array" ref="D1409">SHA1HASH($C1409)</f>
        <v>3a85d2178d036673a374a5acab7da4de0361b6e8</v>
      </c>
      <c r="E1409" s="6">
        <v>1</v>
      </c>
      <c r="F1409" s="7">
        <f ca="1">IF($C1409 = 1 + N("Presidente"),
    127,
    IF($C1409 = 2 + N("Vice-Presidente"),
        72,
        IF($C1409 = 3 + N("Secretária bilíngue"),
            13,
            RANDBETWEEN(5,COUNT(Name!$A:$A) + 1)
        )
    )
)</f>
        <v>123</v>
      </c>
      <c r="G1409" s="7" t="str">
        <f ca="1">VLOOKUP($F1409,Name!$A:$B,2,FALSE)</f>
        <v>Emanuelly</v>
      </c>
      <c r="H1409" s="7">
        <f ca="1" xml:space="preserve">
IF($C1409 = 1,
    0,
    RANDBETWEEN(5,COUNT('Last name'!$A:$A) + 1)
)</f>
        <v>33</v>
      </c>
      <c r="I1409" s="7" t="str">
        <f ca="1" xml:space="preserve">
IF($C1409 = 1 + N("Presidente"),
    "de Orléans e Bragança",
    VLOOKUP($H1409,'Last name'!$A:$B,2,FALSE) &amp; " " &amp; VLOOKUP(RANDBETWEEN(5,COUNT('Last name'!$A:$A) + 1),'Last name'!$A:$B,2,FALSE)
)</f>
        <v>Barreto Bicalho</v>
      </c>
      <c r="J1409" s="7" t="str">
        <f t="shared" ca="1" si="148"/>
        <v>Emanuelly Barreto Bicalho</v>
      </c>
      <c r="K1409" s="7" t="str" cm="1">
        <f t="array" aca="1" ref="K1409" ca="1">SHA1HASH($J1409)</f>
        <v>9efdb80f384e92a07e8c8962113b00504ea4b8ff</v>
      </c>
      <c r="L1409" s="7" cm="1">
        <f t="array" aca="1" ref="L1409" ca="1">INDEX(States!$A:$A,RANDBETWEEN(5,COUNTA(States!$A:$A) + 1),1)</f>
        <v>21</v>
      </c>
      <c r="M1409" s="7" t="str">
        <f ca="1">$L1409 &amp; "|" &amp; VLOOKUP($L1409,States!$A:$B,2,FALSE)</f>
        <v>21|18f454963e4e8ae3fea0597ea98a4e003875820f</v>
      </c>
      <c r="N1409" s="7" t="str">
        <f ca="1">VLOOKUP($F1409,Name!$A:$C,3,FALSE)</f>
        <v>F</v>
      </c>
      <c r="O1409" s="7" t="str">
        <f ca="1">VLOOKUP($N1409,Gender!$A:$B,2,FALSE)</f>
        <v>Female</v>
      </c>
      <c r="P1409" s="7" t="str" cm="1">
        <f t="array" aca="1" ref="P1409" ca="1">INDEX('Marital status'!$A:$A,RANDBETWEEN(5,COUNTA('Marital status'!$A:$A) + 1),1)</f>
        <v>47051393f6bcbf99111ec5d70ba2ebbe11ebccae</v>
      </c>
      <c r="Q1409" s="7" t="str">
        <f ca="1">VLOOKUP($P1409,'Marital status'!$A:$B,2,FALSE)</f>
        <v xml:space="preserve"> Separated </v>
      </c>
      <c r="R1409" s="7">
        <f t="shared" ca="1" si="149"/>
        <v>5</v>
      </c>
      <c r="S1409" s="7" t="e">
        <f ca="1">VLOOKUP($R1409,Race!$A:$B,2,FALSE)</f>
        <v>#N/A</v>
      </c>
      <c r="T1409" s="8">
        <f t="shared" ca="1" si="150"/>
        <v>21381</v>
      </c>
      <c r="U1409" s="6">
        <f t="shared" ca="1" si="151"/>
        <v>7</v>
      </c>
      <c r="V1409" s="8" t="str">
        <f ca="1">VLOOKUP($U1409,Education!$A:$B,2,FALSE)</f>
        <v>Undergraduate degree</v>
      </c>
      <c r="W1409" s="7">
        <f ca="1" xml:space="preserve">
  IF(OR($Y1409 = 5, $Y1409 = 6, $Y1409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409" s="7" t="str">
        <f ca="1">VLOOKUP($W1409,Department!$A:$B,2,FALSE)</f>
        <v>Finance</v>
      </c>
      <c r="Y1409" s="6">
        <f t="shared" ca="1" si="152"/>
        <v>9</v>
      </c>
      <c r="Z1409" s="7" t="str">
        <f ca="1">VLOOKUP($Y1409,Role!$A:$B,2,FALSE)</f>
        <v>Intern</v>
      </c>
      <c r="AA1409" s="6" t="str">
        <f t="shared" ca="1" si="153"/>
        <v/>
      </c>
      <c r="AB1409" s="7" t="str">
        <f ca="1" xml:space="preserve">
IF($AA1409 &lt;&gt; "",
    VLOOKUP($AA1409,Level!$A:$B,2,FALSE),
    ""
)</f>
        <v/>
      </c>
      <c r="AC1409" s="1">
        <f ca="1" xml:space="preserve">
IF($Y1409 = 5 + N("Presidente"),
    27000,
    IF($Y1409 = 6 + N("Vice-presidente"),
        23000,
        IF(OR($Y1409 = 8, $Y1409= 13, $Y1409 = 12) + N("Secretária bilíngue ou coordenador ou especialista"),
            8000,
            IF($Y1409 = 7 + N("Diretor"),
                15000,
                IF($Y1409 = 14 + N("Gerente"),
                    12000,
                    IF($Y1409 = 9 + N("Estagiário"),
                        705,
                        IF($Y1409 = 10 + N("Trainee"),
                            805,
                            IF($Y1409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IF($U1409 = 7,
  500,
  IF($U1409 = 8,
    1000,
    IF($U1409 = 9,
      1500,
      IF($U1409 = 10,
        2000,
        0
      )
    )
  )
)
+
N("Adicional no salário por área")
+
IF($W1409 = 14 + N("Tecnologia da Informação"),
  120,
  IF($W1409 = 16 + N("Vendas"),
    110,
    IF($W1409 = 15 + N("Jurídico"),
      100,
      IF(OR($W1409 = 8, $W1409 = 9, $W1409 = 11) + N("Recursos humanos ou comercial ou comunicação e marketing"),
        80,
        0
      )
    )
  )
)
+
N("Adicionando pegadinha")
+
IF(AND($W1409 = 16, $U1409 = 9, $Y1409 = 11, $AA1409 = 5) + N("Se for de vendas, com mestrado, analista sênior"),
  IF($R1409 = 5,
    100,
    0
  )
  +
  IF($N1409 = "M",
    200,
    0
  ),
  0
)</f>
        <v>1205</v>
      </c>
      <c r="AD14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$A1409  &amp; ", "   &amp;
$C1409  &amp; ", "   &amp;
$E1409  &amp; ", '"  &amp;
$J1409  &amp; "', '" &amp;
$N1409  &amp; "', "  &amp;
$R1409  &amp; ", '"  &amp;
TEXT($T1409,"dd/mm/aaaa")  &amp; "', "   &amp;
$U1409  &amp; ", "   &amp;
$W1409  &amp; ", "   &amp;
$Y1409  &amp; ", "   &amp;
IF($AA1409 &lt;&gt; "", $AA1409, "NULL")  &amp; ", "   &amp;
$AC1409  &amp; ");"</f>
        <v>INSERT INTO bi4all.fac_employees (id_company_fk, id_employee_pk, flg_active, employee_name, id_gender_fk, id_race_fk, birthday, id_schooling_fk, id_department_fk, id_role_fk, id_level_fk, salary) VALUES (6a51143286b03064a49cc2acbee63c09a0682d33, 1405, 1, 'Emanuelly Barreto Bicalho', 'F', 5, '15/07/1958', 7, 7, 9, NULL, 1205);</v>
      </c>
    </row>
    <row r="1410" spans="1:30" ht="14.25" customHeight="1" x14ac:dyDescent="0.2">
      <c r="A1410" s="7" t="str" cm="1">
        <f t="array" aca="1" ref="A1410" ca="1">INDEX(Company!$A:$A,RANDBETWEEN(5,COUNTA(Company!$A:$A) + 1),1)</f>
        <v>6a51143286b03064a49cc2acbee63c09a0682d33</v>
      </c>
      <c r="B1410" s="7" t="str">
        <f ca="1">VLOOKUP($A1410,Company!$A:$B,2,FALSE)</f>
        <v>ACME Corporation</v>
      </c>
      <c r="C1410" s="5">
        <f t="shared" si="147"/>
        <v>1406</v>
      </c>
      <c r="D1410" s="5" t="str" cm="1">
        <f t="array" ref="D1410">SHA1HASH($C1410)</f>
        <v>21ff0c98f5fd5754371c16c4cc6ac33571e2735c</v>
      </c>
      <c r="E1410" s="6">
        <v>1</v>
      </c>
      <c r="F1410" s="7">
        <f ca="1">IF($C1410 = 1 + N("Presidente"),
    127,
    IF($C1410 = 2 + N("Vice-Presidente"),
        72,
        IF($C1410 = 3 + N("Secretária bilíngue"),
            13,
            RANDBETWEEN(5,COUNT(Name!$A:$A) + 1)
        )
    )
)</f>
        <v>222</v>
      </c>
      <c r="G1410" s="7" t="str">
        <f ca="1">VLOOKUP($F1410,Name!$A:$B,2,FALSE)</f>
        <v>Lavignia</v>
      </c>
      <c r="H1410" s="7">
        <f ca="1" xml:space="preserve">
IF($C1410 = 1,
    0,
    RANDBETWEEN(5,COUNT('Last name'!$A:$A) + 1)
)</f>
        <v>58</v>
      </c>
      <c r="I1410" s="7" t="str">
        <f ca="1" xml:space="preserve">
IF($C1410 = 1 + N("Presidente"),
    "de Orléans e Bragança",
    VLOOKUP($H1410,'Last name'!$A:$B,2,FALSE) &amp; " " &amp; VLOOKUP(RANDBETWEEN(5,COUNT('Last name'!$A:$A) + 1),'Last name'!$A:$B,2,FALSE)
)</f>
        <v>Cardoso Alvarenga</v>
      </c>
      <c r="J1410" s="7" t="str">
        <f t="shared" ca="1" si="148"/>
        <v>Lavignia Cardoso Alvarenga</v>
      </c>
      <c r="K1410" s="7" t="str" cm="1">
        <f t="array" aca="1" ref="K1410" ca="1">SHA1HASH($J1410)</f>
        <v>2d9bf4aa3d60a7eef7a8097b8b6d40e697f4835d</v>
      </c>
      <c r="L1410" s="7" cm="1">
        <f t="array" aca="1" ref="L1410" ca="1">INDEX(States!$A:$A,RANDBETWEEN(5,COUNTA(States!$A:$A) + 1),1)</f>
        <v>7</v>
      </c>
      <c r="M1410" s="7" t="str">
        <f ca="1">$L1410 &amp; "|" &amp; VLOOKUP($L1410,States!$A:$B,2,FALSE)</f>
        <v>7|f2e12883042f184299ea408f79a5077ec107e25e</v>
      </c>
      <c r="N1410" s="7" t="str">
        <f ca="1">VLOOKUP($F1410,Name!$A:$C,3,FALSE)</f>
        <v>F</v>
      </c>
      <c r="O1410" s="7" t="str">
        <f ca="1">VLOOKUP($N1410,Gender!$A:$B,2,FALSE)</f>
        <v>Female</v>
      </c>
      <c r="P1410" s="7" t="str" cm="1">
        <f t="array" aca="1" ref="P1410" ca="1">INDEX('Marital status'!$A:$A,RANDBETWEEN(5,COUNTA('Marital status'!$A:$A) + 1),1)</f>
        <v>93ac84f4e0bd5c1c97b670a12a7fff6af89fb6b3</v>
      </c>
      <c r="Q1410" s="7" t="str">
        <f ca="1">VLOOKUP($P1410,'Marital status'!$A:$B,2,FALSE)</f>
        <v>DIVORCED</v>
      </c>
      <c r="R1410" s="7">
        <f t="shared" ca="1" si="149"/>
        <v>5</v>
      </c>
      <c r="S1410" s="7" t="e">
        <f ca="1">VLOOKUP($R1410,Race!$A:$B,2,FALSE)</f>
        <v>#N/A</v>
      </c>
      <c r="T1410" s="8">
        <f t="shared" ca="1" si="150"/>
        <v>23523</v>
      </c>
      <c r="U1410" s="6">
        <f t="shared" ca="1" si="151"/>
        <v>7</v>
      </c>
      <c r="V1410" s="8" t="str">
        <f ca="1">VLOOKUP($U1410,Education!$A:$B,2,FALSE)</f>
        <v>Undergraduate degree</v>
      </c>
      <c r="W1410" s="7">
        <f ca="1" xml:space="preserve">
  IF(OR($Y1410 = 5, $Y1410 = 6, $Y1410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410" s="7" t="str">
        <f ca="1">VLOOKUP($W1410,Department!$A:$B,2,FALSE)</f>
        <v>Human Resource</v>
      </c>
      <c r="Y1410" s="6">
        <f t="shared" ca="1" si="152"/>
        <v>11</v>
      </c>
      <c r="Z1410" s="7" t="str">
        <f ca="1">VLOOKUP($Y1410,Role!$A:$B,2,FALSE)</f>
        <v>Analyst</v>
      </c>
      <c r="AA1410" s="6">
        <f t="shared" ca="1" si="153"/>
        <v>7</v>
      </c>
      <c r="AB1410" s="7" t="str">
        <f ca="1" xml:space="preserve">
IF($AA1410 &lt;&gt; "",
    VLOOKUP($AA1410,Level!$A:$B,2,FALSE),
    ""
)</f>
        <v>Senior</v>
      </c>
      <c r="AC1410" s="1">
        <f ca="1" xml:space="preserve">
IF($Y1410 = 5 + N("Presidente"),
    27000,
    IF($Y1410 = 6 + N("Vice-presidente"),
        23000,
        IF(OR($Y1410 = 8, $Y1410= 13, $Y1410 = 12) + N("Secretária bilíngue ou coordenador ou especialista"),
            8000,
            IF($Y1410 = 7 + N("Diretor"),
                15000,
                IF($Y1410 = 14 + N("Gerente"),
                    12000,
                    IF($Y1410 = 9 + N("Estagiário"),
                        705,
                        IF($Y1410 = 10 + N("Trainee"),
                            805,
                            IF($Y1410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IF($U1410 = 7,
  500,
  IF($U1410 = 8,
    1000,
    IF($U1410 = 9,
      1500,
      IF($U1410 = 10,
        2000,
        0
      )
    )
  )
)
+
N("Adicional no salário por área")
+
IF($W1410 = 14 + N("Tecnologia da Informação"),
  120,
  IF($W1410 = 16 + N("Vendas"),
    110,
    IF($W1410 = 15 + N("Jurídico"),
      100,
      IF(OR($W1410 = 8, $W1410 = 9, $W1410 = 11) + N("Recursos humanos ou comercial ou comunicação e marketing"),
        80,
        0
      )
    )
  )
)
+
N("Adicionando pegadinha")
+
IF(AND($W1410 = 16, $U1410 = 9, $Y1410 = 11, $AA1410 = 5) + N("Se for de vendas, com mestrado, analista sênior"),
  IF($R1410 = 5,
    100,
    0
  )
  +
  IF($N1410 = "M",
    200,
    0
  ),
  0
)</f>
        <v>2580</v>
      </c>
      <c r="AD14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$A1410  &amp; ", "   &amp;
$C1410  &amp; ", "   &amp;
$E1410  &amp; ", '"  &amp;
$J1410  &amp; "', '" &amp;
$N1410  &amp; "', "  &amp;
$R1410  &amp; ", '"  &amp;
TEXT($T1410,"dd/mm/aaaa")  &amp; "', "   &amp;
$U1410  &amp; ", "   &amp;
$W1410  &amp; ", "   &amp;
$Y1410  &amp; ", "   &amp;
IF($AA1410 &lt;&gt; "", $AA1410, "NULL")  &amp; ", "   &amp;
$AC1410  &amp; ");"</f>
        <v>INSERT INTO bi4all.fac_employees (id_company_fk, id_employee_pk, flg_active, employee_name, id_gender_fk, id_race_fk, birthday, id_schooling_fk, id_department_fk, id_role_fk, id_level_fk, salary) VALUES (6a51143286b03064a49cc2acbee63c09a0682d33, 1406, 1, 'Lavignia Cardoso Alvarenga', 'F', 5, '26/05/1964', 7, 8, 11, 7, 2580);</v>
      </c>
    </row>
    <row r="1411" spans="1:30" ht="14.25" customHeight="1" x14ac:dyDescent="0.2">
      <c r="A1411" s="7" t="str" cm="1">
        <f t="array" aca="1" ref="A1411" ca="1">INDEX(Company!$A:$A,RANDBETWEEN(5,COUNTA(Company!$A:$A) + 1),1)</f>
        <v>6a51143286b03064a49cc2acbee63c09a0682d33</v>
      </c>
      <c r="B1411" s="7" t="str">
        <f ca="1">VLOOKUP($A1411,Company!$A:$B,2,FALSE)</f>
        <v>ACME Corporation</v>
      </c>
      <c r="C1411" s="5">
        <f t="shared" si="147"/>
        <v>1407</v>
      </c>
      <c r="D1411" s="5" t="str" cm="1">
        <f t="array" ref="D1411">SHA1HASH($C1411)</f>
        <v>9ebd73c45a1f7ac5c0cc48cd226748fc95464ed1</v>
      </c>
      <c r="E1411" s="6">
        <v>1</v>
      </c>
      <c r="F1411" s="7">
        <f ca="1">IF($C1411 = 1 + N("Presidente"),
    127,
    IF($C1411 = 2 + N("Vice-Presidente"),
        72,
        IF($C1411 = 3 + N("Secretária bilíngue"),
            13,
            RANDBETWEEN(5,COUNT(Name!$A:$A) + 1)
        )
    )
)</f>
        <v>303</v>
      </c>
      <c r="G1411" s="7" t="str">
        <f ca="1">VLOOKUP($F1411,Name!$A:$B,2,FALSE)</f>
        <v>Nathália</v>
      </c>
      <c r="H1411" s="7">
        <f ca="1" xml:space="preserve">
IF($C1411 = 1,
    0,
    RANDBETWEEN(5,COUNT('Last name'!$A:$A) + 1)
)</f>
        <v>8</v>
      </c>
      <c r="I1411" s="7" t="str">
        <f ca="1" xml:space="preserve">
IF($C1411 = 1 + N("Presidente"),
    "de Orléans e Bragança",
    VLOOKUP($H1411,'Last name'!$A:$B,2,FALSE) &amp; " " &amp; VLOOKUP(RANDBETWEEN(5,COUNT('Last name'!$A:$A) + 1),'Last name'!$A:$B,2,FALSE)
)</f>
        <v>Alcantara Andrioli</v>
      </c>
      <c r="J1411" s="7" t="str">
        <f t="shared" ca="1" si="148"/>
        <v>Nathália Alcantara Andrioli</v>
      </c>
      <c r="K1411" s="7" t="str" cm="1">
        <f t="array" aca="1" ref="K1411" ca="1">SHA1HASH($J1411)</f>
        <v>e3dab74313a2b36eb426fbcae8bcf7c60b5a560c</v>
      </c>
      <c r="L1411" s="7" cm="1">
        <f t="array" aca="1" ref="L1411" ca="1">INDEX(States!$A:$A,RANDBETWEEN(5,COUNTA(States!$A:$A) + 1),1)</f>
        <v>18</v>
      </c>
      <c r="M1411" s="7" t="str">
        <f ca="1">$L1411 &amp; "|" &amp; VLOOKUP($L1411,States!$A:$B,2,FALSE)</f>
        <v>18|4c829e7753eab86056bb8157601420a362debf31</v>
      </c>
      <c r="N1411" s="7" t="str">
        <f ca="1">VLOOKUP($F1411,Name!$A:$C,3,FALSE)</f>
        <v>F</v>
      </c>
      <c r="O1411" s="7" t="str">
        <f ca="1">VLOOKUP($N1411,Gender!$A:$B,2,FALSE)</f>
        <v>Female</v>
      </c>
      <c r="P1411" s="7" t="str" cm="1">
        <f t="array" aca="1" ref="P1411" ca="1">INDEX('Marital status'!$A:$A,RANDBETWEEN(5,COUNTA('Marital status'!$A:$A) + 1),1)</f>
        <v>ce0b1612aa711b78a720295d271a33894e2b72bf</v>
      </c>
      <c r="Q1411" s="7" t="str">
        <f ca="1">VLOOKUP($P1411,'Marital status'!$A:$B,2,FALSE)</f>
        <v>single</v>
      </c>
      <c r="R1411" s="7">
        <f t="shared" ca="1" si="149"/>
        <v>5</v>
      </c>
      <c r="S1411" s="7" t="e">
        <f ca="1">VLOOKUP($R1411,Race!$A:$B,2,FALSE)</f>
        <v>#N/A</v>
      </c>
      <c r="T1411" s="8">
        <f t="shared" ca="1" si="150"/>
        <v>32366</v>
      </c>
      <c r="U1411" s="6">
        <f t="shared" ca="1" si="151"/>
        <v>7</v>
      </c>
      <c r="V1411" s="8" t="str">
        <f ca="1">VLOOKUP($U1411,Education!$A:$B,2,FALSE)</f>
        <v>Undergraduate degree</v>
      </c>
      <c r="W1411" s="7">
        <f ca="1" xml:space="preserve">
  IF(OR($Y1411 = 5, $Y1411 = 6, $Y1411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11" s="7" t="str">
        <f ca="1">VLOOKUP($W1411,Department!$A:$B,2,FALSE)</f>
        <v>Communication &amp; Marketing</v>
      </c>
      <c r="Y1411" s="6">
        <f t="shared" ca="1" si="152"/>
        <v>10</v>
      </c>
      <c r="Z1411" s="7" t="str">
        <f ca="1">VLOOKUP($Y1411,Role!$A:$B,2,FALSE)</f>
        <v>Trainee</v>
      </c>
      <c r="AA1411" s="6" t="str">
        <f t="shared" ca="1" si="153"/>
        <v/>
      </c>
      <c r="AB1411" s="7" t="str">
        <f ca="1" xml:space="preserve">
IF($AA1411 &lt;&gt; "",
    VLOOKUP($AA1411,Level!$A:$B,2,FALSE),
    ""
)</f>
        <v/>
      </c>
      <c r="AC1411" s="1">
        <f ca="1" xml:space="preserve">
IF($Y1411 = 5 + N("Presidente"),
    27000,
    IF($Y1411 = 6 + N("Vice-presidente"),
        23000,
        IF(OR($Y1411 = 8, $Y1411= 13, $Y1411 = 12) + N("Secretária bilíngue ou coordenador ou especialista"),
            8000,
            IF($Y1411 = 7 + N("Diretor"),
                15000,
                IF($Y1411 = 14 + N("Gerente"),
                    12000,
                    IF($Y1411 = 9 + N("Estagiário"),
                        705,
                        IF($Y1411 = 10 + N("Trainee"),
                            805,
                            IF($Y1411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IF($U1411 = 7,
  500,
  IF($U1411 = 8,
    1000,
    IF($U1411 = 9,
      1500,
      IF($U1411 = 10,
        2000,
        0
      )
    )
  )
)
+
N("Adicional no salário por área")
+
IF($W1411 = 14 + N("Tecnologia da Informação"),
  120,
  IF($W1411 = 16 + N("Vendas"),
    110,
    IF($W1411 = 15 + N("Jurídico"),
      100,
      IF(OR($W1411 = 8, $W1411 = 9, $W1411 = 11) + N("Recursos humanos ou comercial ou comunicação e marketing"),
        80,
        0
      )
    )
  )
)
+
N("Adicionando pegadinha")
+
IF(AND($W1411 = 16, $U1411 = 9, $Y1411 = 11, $AA1411 = 5) + N("Se for de vendas, com mestrado, analista sênior"),
  IF($R1411 = 5,
    100,
    0
  )
  +
  IF($N1411 = "M",
    200,
    0
  ),
  0
)</f>
        <v>1385</v>
      </c>
      <c r="AD14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$A1411  &amp; ", "   &amp;
$C1411  &amp; ", "   &amp;
$E1411  &amp; ", '"  &amp;
$J1411  &amp; "', '" &amp;
$N1411  &amp; "', "  &amp;
$R1411  &amp; ", '"  &amp;
TEXT($T1411,"dd/mm/aaaa")  &amp; "', "   &amp;
$U1411  &amp; ", "   &amp;
$W1411  &amp; ", "   &amp;
$Y1411  &amp; ", "   &amp;
IF($AA1411 &lt;&gt; "", $AA1411, "NULL")  &amp; ", "   &amp;
$AC1411  &amp; ");"</f>
        <v>INSERT INTO bi4all.fac_employees (id_company_fk, id_employee_pk, flg_active, employee_name, id_gender_fk, id_race_fk, birthday, id_schooling_fk, id_department_fk, id_role_fk, id_level_fk, salary) VALUES (6a51143286b03064a49cc2acbee63c09a0682d33, 1407, 1, 'Nathália Alcantara Andrioli', 'F', 5, '11/08/1988', 7, 11, 10, NULL, 1385);</v>
      </c>
    </row>
    <row r="1412" spans="1:30" ht="14.25" customHeight="1" x14ac:dyDescent="0.2">
      <c r="A1412" s="7" t="str" cm="1">
        <f t="array" aca="1" ref="A1412" ca="1">INDEX(Company!$A:$A,RANDBETWEEN(5,COUNTA(Company!$A:$A) + 1),1)</f>
        <v>6a51143286b03064a49cc2acbee63c09a0682d33</v>
      </c>
      <c r="B1412" s="7" t="str">
        <f ca="1">VLOOKUP($A1412,Company!$A:$B,2,FALSE)</f>
        <v>ACME Corporation</v>
      </c>
      <c r="C1412" s="5">
        <f t="shared" si="147"/>
        <v>1408</v>
      </c>
      <c r="D1412" s="5" t="str" cm="1">
        <f t="array" ref="D1412">SHA1HASH($C1412)</f>
        <v>0d87fbcb22b5f8b076a822ce143e0d0be02892d9</v>
      </c>
      <c r="E1412" s="6">
        <v>1</v>
      </c>
      <c r="F1412" s="7">
        <f ca="1">IF($C1412 = 1 + N("Presidente"),
    127,
    IF($C1412 = 2 + N("Vice-Presidente"),
        72,
        IF($C1412 = 3 + N("Secretária bilíngue"),
            13,
            RANDBETWEEN(5,COUNT(Name!$A:$A) + 1)
        )
    )
)</f>
        <v>265</v>
      </c>
      <c r="G1412" s="7" t="str">
        <f ca="1">VLOOKUP($F1412,Name!$A:$B,2,FALSE)</f>
        <v>Maria Glória</v>
      </c>
      <c r="H1412" s="7">
        <f ca="1" xml:space="preserve">
IF($C1412 = 1,
    0,
    RANDBETWEEN(5,COUNT('Last name'!$A:$A) + 1)
)</f>
        <v>58</v>
      </c>
      <c r="I1412" s="7" t="str">
        <f ca="1" xml:space="preserve">
IF($C1412 = 1 + N("Presidente"),
    "de Orléans e Bragança",
    VLOOKUP($H1412,'Last name'!$A:$B,2,FALSE) &amp; " " &amp; VLOOKUP(RANDBETWEEN(5,COUNT('Last name'!$A:$A) + 1),'Last name'!$A:$B,2,FALSE)
)</f>
        <v>Cardoso Bragança</v>
      </c>
      <c r="J1412" s="7" t="str">
        <f t="shared" ca="1" si="148"/>
        <v>Maria Glória Cardoso Bragança</v>
      </c>
      <c r="K1412" s="7" t="str" cm="1">
        <f t="array" aca="1" ref="K1412" ca="1">SHA1HASH($J1412)</f>
        <v>1171c48b47d7c8f0f760ccc4a3c70920bc1e2f2a</v>
      </c>
      <c r="L1412" s="7" cm="1">
        <f t="array" aca="1" ref="L1412" ca="1">INDEX(States!$A:$A,RANDBETWEEN(5,COUNTA(States!$A:$A) + 1),1)</f>
        <v>10</v>
      </c>
      <c r="M1412" s="7" t="str">
        <f ca="1">$L1412 &amp; "|" &amp; VLOOKUP($L1412,States!$A:$B,2,FALSE)</f>
        <v>10|fa6e01394cea5decb8157a7e18fa2eeabf35410d</v>
      </c>
      <c r="N1412" s="7" t="str">
        <f ca="1">VLOOKUP($F1412,Name!$A:$C,3,FALSE)</f>
        <v>F</v>
      </c>
      <c r="O1412" s="7" t="str">
        <f ca="1">VLOOKUP($N1412,Gender!$A:$B,2,FALSE)</f>
        <v>Female</v>
      </c>
      <c r="P1412" s="7" t="str" cm="1">
        <f t="array" aca="1" ref="P1412" ca="1">INDEX('Marital status'!$A:$A,RANDBETWEEN(5,COUNTA('Marital status'!$A:$A) + 1),1)</f>
        <v>3266897012b6dcc5723033bc25891bf99efcff6f</v>
      </c>
      <c r="Q1412" s="7" t="str">
        <f ca="1">VLOOKUP($P1412,'Marital status'!$A:$B,2,FALSE)</f>
        <v>MarrieD</v>
      </c>
      <c r="R1412" s="7">
        <f t="shared" ca="1" si="149"/>
        <v>5</v>
      </c>
      <c r="S1412" s="7" t="e">
        <f ca="1">VLOOKUP($R1412,Race!$A:$B,2,FALSE)</f>
        <v>#N/A</v>
      </c>
      <c r="T1412" s="8">
        <f t="shared" ca="1" si="150"/>
        <v>30282</v>
      </c>
      <c r="U1412" s="6">
        <f t="shared" ca="1" si="151"/>
        <v>7</v>
      </c>
      <c r="V1412" s="8" t="str">
        <f ca="1">VLOOKUP($U1412,Education!$A:$B,2,FALSE)</f>
        <v>Undergraduate degree</v>
      </c>
      <c r="W1412" s="7">
        <f ca="1" xml:space="preserve">
  IF(OR($Y1412 = 5, $Y1412 = 6, $Y1412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412" s="7" t="str">
        <f ca="1">VLOOKUP($W1412,Department!$A:$B,2,FALSE)</f>
        <v>Operations</v>
      </c>
      <c r="Y1412" s="6">
        <f t="shared" ca="1" si="152"/>
        <v>11</v>
      </c>
      <c r="Z1412" s="7" t="str">
        <f ca="1">VLOOKUP($Y1412,Role!$A:$B,2,FALSE)</f>
        <v>Analyst</v>
      </c>
      <c r="AA1412" s="6">
        <f t="shared" ca="1" si="153"/>
        <v>7</v>
      </c>
      <c r="AB1412" s="7" t="str">
        <f ca="1" xml:space="preserve">
IF($AA1412 &lt;&gt; "",
    VLOOKUP($AA1412,Level!$A:$B,2,FALSE),
    ""
)</f>
        <v>Senior</v>
      </c>
      <c r="AC1412" s="1">
        <f ca="1" xml:space="preserve">
IF($Y1412 = 5 + N("Presidente"),
    27000,
    IF($Y1412 = 6 + N("Vice-presidente"),
        23000,
        IF(OR($Y1412 = 8, $Y1412= 13, $Y1412 = 12) + N("Secretária bilíngue ou coordenador ou especialista"),
            8000,
            IF($Y1412 = 7 + N("Diretor"),
                15000,
                IF($Y1412 = 14 + N("Gerente"),
                    12000,
                    IF($Y1412 = 9 + N("Estagiário"),
                        705,
                        IF($Y1412 = 10 + N("Trainee"),
                            805,
                            IF($Y1412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IF($U1412 = 7,
  500,
  IF($U1412 = 8,
    1000,
    IF($U1412 = 9,
      1500,
      IF($U1412 = 10,
        2000,
        0
      )
    )
  )
)
+
N("Adicional no salário por área")
+
IF($W1412 = 14 + N("Tecnologia da Informação"),
  120,
  IF($W1412 = 16 + N("Vendas"),
    110,
    IF($W1412 = 15 + N("Jurídico"),
      100,
      IF(OR($W1412 = 8, $W1412 = 9, $W1412 = 11) + N("Recursos humanos ou comercial ou comunicação e marketing"),
        80,
        0
      )
    )
  )
)
+
N("Adicionando pegadinha")
+
IF(AND($W1412 = 16, $U1412 = 9, $Y1412 = 11, $AA1412 = 5) + N("Se for de vendas, com mestrado, analista sênior"),
  IF($R1412 = 5,
    100,
    0
  )
  +
  IF($N1412 = "M",
    200,
    0
  ),
  0
)</f>
        <v>2500</v>
      </c>
      <c r="AD14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$A1412  &amp; ", "   &amp;
$C1412  &amp; ", "   &amp;
$E1412  &amp; ", '"  &amp;
$J1412  &amp; "', '" &amp;
$N1412  &amp; "', "  &amp;
$R1412  &amp; ", '"  &amp;
TEXT($T1412,"dd/mm/aaaa")  &amp; "', "   &amp;
$U1412  &amp; ", "   &amp;
$W1412  &amp; ", "   &amp;
$Y1412  &amp; ", "   &amp;
IF($AA1412 &lt;&gt; "", $AA1412, "NULL")  &amp; ", "   &amp;
$AC1412  &amp; ");"</f>
        <v>INSERT INTO bi4all.fac_employees (id_company_fk, id_employee_pk, flg_active, employee_name, id_gender_fk, id_race_fk, birthday, id_schooling_fk, id_department_fk, id_role_fk, id_level_fk, salary) VALUES (6a51143286b03064a49cc2acbee63c09a0682d33, 1408, 1, 'Maria Glória Cardoso Bragança', 'F', 5, '27/11/1982', 7, 10, 11, 7, 2500);</v>
      </c>
    </row>
    <row r="1413" spans="1:30" ht="14.25" customHeight="1" x14ac:dyDescent="0.2">
      <c r="A1413" s="7" t="str" cm="1">
        <f t="array" aca="1" ref="A1413" ca="1">INDEX(Company!$A:$A,RANDBETWEEN(5,COUNTA(Company!$A:$A) + 1),1)</f>
        <v>6a51143286b03064a49cc2acbee63c09a0682d33</v>
      </c>
      <c r="B1413" s="7" t="str">
        <f ca="1">VLOOKUP($A1413,Company!$A:$B,2,FALSE)</f>
        <v>ACME Corporation</v>
      </c>
      <c r="C1413" s="5">
        <f t="shared" si="147"/>
        <v>1409</v>
      </c>
      <c r="D1413" s="5" t="str" cm="1">
        <f t="array" ref="D1413">SHA1HASH($C1413)</f>
        <v>62634625ada7c706b0be053ed4469260300d5658</v>
      </c>
      <c r="E1413" s="6">
        <v>1</v>
      </c>
      <c r="F1413" s="7">
        <f ca="1">IF($C1413 = 1 + N("Presidente"),
    127,
    IF($C1413 = 2 + N("Vice-Presidente"),
        72,
        IF($C1413 = 3 + N("Secretária bilíngue"),
            13,
            RANDBETWEEN(5,COUNT(Name!$A:$A) + 1)
        )
    )
)</f>
        <v>281</v>
      </c>
      <c r="G1413" s="7" t="str">
        <f ca="1">VLOOKUP($F1413,Name!$A:$B,2,FALSE)</f>
        <v>Marina</v>
      </c>
      <c r="H1413" s="7">
        <f ca="1" xml:space="preserve">
IF($C1413 = 1,
    0,
    RANDBETWEEN(5,COUNT('Last name'!$A:$A) + 1)
)</f>
        <v>143</v>
      </c>
      <c r="I1413" s="7" t="str">
        <f ca="1" xml:space="preserve">
IF($C1413 = 1 + N("Presidente"),
    "de Orléans e Bragança",
    VLOOKUP($H1413,'Last name'!$A:$B,2,FALSE) &amp; " " &amp; VLOOKUP(RANDBETWEEN(5,COUNT('Last name'!$A:$A) + 1),'Last name'!$A:$B,2,FALSE)
)</f>
        <v>Oliveira Mancini</v>
      </c>
      <c r="J1413" s="7" t="str">
        <f t="shared" ca="1" si="148"/>
        <v>Marina Oliveira Mancini</v>
      </c>
      <c r="K1413" s="7" t="str" cm="1">
        <f t="array" aca="1" ref="K1413" ca="1">SHA1HASH($J1413)</f>
        <v>46983e8af6f061428de1011874ea9548e18252cb</v>
      </c>
      <c r="L1413" s="7" cm="1">
        <f t="array" aca="1" ref="L1413" ca="1">INDEX(States!$A:$A,RANDBETWEEN(5,COUNTA(States!$A:$A) + 1),1)</f>
        <v>17</v>
      </c>
      <c r="M1413" s="7" t="str">
        <f ca="1">$L1413 &amp; "|" &amp; VLOOKUP($L1413,States!$A:$B,2,FALSE)</f>
        <v>17|1a8e69bd071c473b31bfb6b123d956580475386e</v>
      </c>
      <c r="N1413" s="7" t="str">
        <f ca="1">VLOOKUP($F1413,Name!$A:$C,3,FALSE)</f>
        <v>F</v>
      </c>
      <c r="O1413" s="7" t="str">
        <f ca="1">VLOOKUP($N1413,Gender!$A:$B,2,FALSE)</f>
        <v>Female</v>
      </c>
      <c r="P1413" s="7" t="str" cm="1">
        <f t="array" aca="1" ref="P1413" ca="1">INDEX('Marital status'!$A:$A,RANDBETWEEN(5,COUNTA('Marital status'!$A:$A) + 1),1)</f>
        <v>93ac84f4e0bd5c1c97b670a12a7fff6af89fb6b3</v>
      </c>
      <c r="Q1413" s="7" t="str">
        <f ca="1">VLOOKUP($P1413,'Marital status'!$A:$B,2,FALSE)</f>
        <v>DIVORCED</v>
      </c>
      <c r="R1413" s="7">
        <f t="shared" ca="1" si="149"/>
        <v>5</v>
      </c>
      <c r="S1413" s="7" t="e">
        <f ca="1">VLOOKUP($R1413,Race!$A:$B,2,FALSE)</f>
        <v>#N/A</v>
      </c>
      <c r="T1413" s="8">
        <f t="shared" ca="1" si="150"/>
        <v>30062</v>
      </c>
      <c r="U1413" s="6">
        <f t="shared" ca="1" si="151"/>
        <v>7</v>
      </c>
      <c r="V1413" s="8" t="str">
        <f ca="1">VLOOKUP($U1413,Education!$A:$B,2,FALSE)</f>
        <v>Undergraduate degree</v>
      </c>
      <c r="W1413" s="7">
        <f ca="1" xml:space="preserve">
  IF(OR($Y1413 = 5, $Y1413 = 6, $Y1413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413" s="7" t="str">
        <f ca="1">VLOOKUP($W1413,Department!$A:$B,2,FALSE)</f>
        <v>Operations</v>
      </c>
      <c r="Y1413" s="6">
        <f t="shared" ca="1" si="152"/>
        <v>9</v>
      </c>
      <c r="Z1413" s="7" t="str">
        <f ca="1">VLOOKUP($Y1413,Role!$A:$B,2,FALSE)</f>
        <v>Intern</v>
      </c>
      <c r="AA1413" s="6" t="str">
        <f t="shared" ca="1" si="153"/>
        <v/>
      </c>
      <c r="AB1413" s="7" t="str">
        <f ca="1" xml:space="preserve">
IF($AA1413 &lt;&gt; "",
    VLOOKUP($AA1413,Level!$A:$B,2,FALSE),
    ""
)</f>
        <v/>
      </c>
      <c r="AC1413" s="1">
        <f ca="1" xml:space="preserve">
IF($Y1413 = 5 + N("Presidente"),
    27000,
    IF($Y1413 = 6 + N("Vice-presidente"),
        23000,
        IF(OR($Y1413 = 8, $Y1413= 13, $Y1413 = 12) + N("Secretária bilíngue ou coordenador ou especialista"),
            8000,
            IF($Y1413 = 7 + N("Diretor"),
                15000,
                IF($Y1413 = 14 + N("Gerente"),
                    12000,
                    IF($Y1413 = 9 + N("Estagiário"),
                        705,
                        IF($Y1413 = 10 + N("Trainee"),
                            805,
                            IF($Y1413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IF($U1413 = 7,
  500,
  IF($U1413 = 8,
    1000,
    IF($U1413 = 9,
      1500,
      IF($U1413 = 10,
        2000,
        0
      )
    )
  )
)
+
N("Adicional no salário por área")
+
IF($W1413 = 14 + N("Tecnologia da Informação"),
  120,
  IF($W1413 = 16 + N("Vendas"),
    110,
    IF($W1413 = 15 + N("Jurídico"),
      100,
      IF(OR($W1413 = 8, $W1413 = 9, $W1413 = 11) + N("Recursos humanos ou comercial ou comunicação e marketing"),
        80,
        0
      )
    )
  )
)
+
N("Adicionando pegadinha")
+
IF(AND($W1413 = 16, $U1413 = 9, $Y1413 = 11, $AA1413 = 5) + N("Se for de vendas, com mestrado, analista sênior"),
  IF($R1413 = 5,
    100,
    0
  )
  +
  IF($N1413 = "M",
    200,
    0
  ),
  0
)</f>
        <v>1205</v>
      </c>
      <c r="AD14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$A1413  &amp; ", "   &amp;
$C1413  &amp; ", "   &amp;
$E1413  &amp; ", '"  &amp;
$J1413  &amp; "', '" &amp;
$N1413  &amp; "', "  &amp;
$R1413  &amp; ", '"  &amp;
TEXT($T1413,"dd/mm/aaaa")  &amp; "', "   &amp;
$U1413  &amp; ", "   &amp;
$W1413  &amp; ", "   &amp;
$Y1413  &amp; ", "   &amp;
IF($AA1413 &lt;&gt; "", $AA1413, "NULL")  &amp; ", "   &amp;
$AC1413  &amp; ");"</f>
        <v>INSERT INTO bi4all.fac_employees (id_company_fk, id_employee_pk, flg_active, employee_name, id_gender_fk, id_race_fk, birthday, id_schooling_fk, id_department_fk, id_role_fk, id_level_fk, salary) VALUES (6a51143286b03064a49cc2acbee63c09a0682d33, 1409, 1, 'Marina Oliveira Mancini', 'F', 5, '21/04/1982', 7, 10, 9, NULL, 1205);</v>
      </c>
    </row>
    <row r="1414" spans="1:30" ht="14.25" customHeight="1" x14ac:dyDescent="0.2">
      <c r="A1414" s="7" t="str" cm="1">
        <f t="array" aca="1" ref="A1414" ca="1">INDEX(Company!$A:$A,RANDBETWEEN(5,COUNTA(Company!$A:$A) + 1),1)</f>
        <v>6a51143286b03064a49cc2acbee63c09a0682d33</v>
      </c>
      <c r="B1414" s="7" t="str">
        <f ca="1">VLOOKUP($A1414,Company!$A:$B,2,FALSE)</f>
        <v>ACME Corporation</v>
      </c>
      <c r="C1414" s="5">
        <f t="shared" ref="C1414:C1477" si="154">ROW() - 4</f>
        <v>1410</v>
      </c>
      <c r="D1414" s="5" t="str" cm="1">
        <f t="array" ref="D1414">SHA1HASH($C1414)</f>
        <v>8d93c9b0486a80bc7b6909df5440d0c190eccd4e</v>
      </c>
      <c r="E1414" s="6">
        <v>1</v>
      </c>
      <c r="F1414" s="7">
        <f ca="1">IF($C1414 = 1 + N("Presidente"),
    127,
    IF($C1414 = 2 + N("Vice-Presidente"),
        72,
        IF($C1414 = 3 + N("Secretária bilíngue"),
            13,
            RANDBETWEEN(5,COUNT(Name!$A:$A) + 1)
        )
    )
)</f>
        <v>91</v>
      </c>
      <c r="G1414" s="7" t="str">
        <f ca="1">VLOOKUP($F1414,Name!$A:$B,2,FALSE)</f>
        <v>Cecilia</v>
      </c>
      <c r="H1414" s="7">
        <f ca="1" xml:space="preserve">
IF($C1414 = 1,
    0,
    RANDBETWEEN(5,COUNT('Last name'!$A:$A) + 1)
)</f>
        <v>127</v>
      </c>
      <c r="I1414" s="7" t="str">
        <f ca="1" xml:space="preserve">
IF($C1414 = 1 + N("Presidente"),
    "de Orléans e Bragança",
    VLOOKUP($H1414,'Last name'!$A:$B,2,FALSE) &amp; " " &amp; VLOOKUP(RANDBETWEEN(5,COUNT('Last name'!$A:$A) + 1),'Last name'!$A:$B,2,FALSE)
)</f>
        <v>Melo Conti</v>
      </c>
      <c r="J1414" s="7" t="str">
        <f t="shared" ref="J1414:J1477" ca="1" si="155">$G1414 &amp; " " &amp; $I1414</f>
        <v>Cecilia Melo Conti</v>
      </c>
      <c r="K1414" s="7" t="str" cm="1">
        <f t="array" aca="1" ref="K1414" ca="1">SHA1HASH($J1414)</f>
        <v>30d3e68170951d09736b27bc02f193d18a3ca80c</v>
      </c>
      <c r="L1414" s="7" cm="1">
        <f t="array" aca="1" ref="L1414" ca="1">INDEX(States!$A:$A,RANDBETWEEN(5,COUNTA(States!$A:$A) + 1),1)</f>
        <v>13</v>
      </c>
      <c r="M1414" s="7" t="str">
        <f ca="1">$L1414 &amp; "|" &amp; VLOOKUP($L1414,States!$A:$B,2,FALSE)</f>
        <v>13|6c05c76e5be517ed7b1a09bc941ed381b630f0fd</v>
      </c>
      <c r="N1414" s="7" t="str">
        <f ca="1">VLOOKUP($F1414,Name!$A:$C,3,FALSE)</f>
        <v>F</v>
      </c>
      <c r="O1414" s="7" t="str">
        <f ca="1">VLOOKUP($N1414,Gender!$A:$B,2,FALSE)</f>
        <v>Female</v>
      </c>
      <c r="P1414" s="7" t="str" cm="1">
        <f t="array" aca="1" ref="P1414" ca="1">INDEX('Marital status'!$A:$A,RANDBETWEEN(5,COUNTA('Marital status'!$A:$A) + 1),1)</f>
        <v>459031b19ec5bbd3b3dbc0a9dcf2cb6e6c6f7848</v>
      </c>
      <c r="Q1414" s="7" t="str">
        <f ca="1">VLOOKUP($P1414,'Marital status'!$A:$B,2,FALSE)</f>
        <v xml:space="preserve">Widowed </v>
      </c>
      <c r="R1414" s="7">
        <f t="shared" ref="R1414:R1477" ca="1" si="156" xml:space="preserve">
IF(AND($Y1414 &gt;= 5, $Y1414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6</v>
      </c>
      <c r="S1414" s="7" t="e">
        <f ca="1">VLOOKUP($R1414,Race!$A:$B,2,FALSE)</f>
        <v>#N/A</v>
      </c>
      <c r="T1414" s="8">
        <f t="shared" ref="T1414:T1477" ca="1" si="157" xml:space="preserve">
IF($Y1414 = 5 + N("CEO"),
    TODAY() - 16340,
    IF($Y1414 = 8 + N("Secretary"),
        RANDBETWEEN(TODAY() - 12418.5, TODAY()-6574.5),
        IF(OR($Y1414 = 7, $Y1414 = 14),
            RANDBETWEEN(TODAY() - 16071, TODAY() - 8766),
            IF(OR($Y1414 = 13, $Y1414 = 12, $Y1414 = 11),
                RANDBETWEEN(TODAY() - 27393.75, TODAY() - 12783.75),
                RANDBETWEEN(TODAY() - 27393.75, TODAY()-10957.5)
            )
        )
    )
)</f>
        <v>25982</v>
      </c>
      <c r="U1414" s="6">
        <f t="shared" ref="U1414:U1477" ca="1" si="158" xml:space="preserve">
IF(OR($Y1414 = 5, $Y1414 = 6) + N("Se for presidente ou vice-presidente"),
    10 + N("Doutor"),
    IF($Y1414 = 7 + N("Se for diretor"),
        RANDBETWEEN(8,10) + N("Graduate school or Master’s degree or Doctorate"),
        IF($Y1414 = 14 + N("If a manager"),
            RANDBETWEEN(7,9),
            IF(OR($Y1414 = 13, $Y1414 = 12, $Y1414 = 11) + N("If coordinator or specialist or analyst"),
                RANDBETWEEN(7,8),
                7
            )
        )
    )
)</f>
        <v>8</v>
      </c>
      <c r="V1414" s="8" t="str">
        <f ca="1">VLOOKUP($U1414,Education!$A:$B,2,FALSE)</f>
        <v>Graduate school</v>
      </c>
      <c r="W1414" s="7">
        <f ca="1" xml:space="preserve">
  IF(OR($Y1414 = 5, $Y1414 = 6, $Y1414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414" s="7" t="str">
        <f ca="1">VLOOKUP($W1414,Department!$A:$B,2,FALSE)</f>
        <v>Controlling</v>
      </c>
      <c r="Y1414" s="6">
        <f t="shared" ref="Y1414:Y1477" ca="1" si="159" xml:space="preserve">
IF($C1414 = 1 + N("Se matrícula for 1"),
  5 + N("Presidente"),
  IF($C1414 = 2 + N("Se matrícula for 2"),
    6 + N("Vice-presidente"),
    IF($C1414 = 3 + N("Se matrícula for 3"),
      8 + N("Secretária bilíngue"),
      IF(AND($C1414 &gt;= 4, $C1414 &lt;=14),
        7 + N("Diretor"),
        IF(AND($C1414 &gt;= 15, $C1414 &lt;= 25),
          14 + N("Manager"),
          IF(AND($C1414 &gt;= 26, $C1414 &lt;= 36),
            13 + N("Coordinador"),
            IF(AND($C1414 &gt;= 37, $C1414 &lt;= 47),
              12 + N("Especialista"),
                IF(MOD($C1414,2) = 0,
                  11 + N("Analista"),
                  RANDBETWEEN(9,10) + N("Estagiário ou Trainee")
                )
            )
          )
        )
      )
    )
  )
)</f>
        <v>11</v>
      </c>
      <c r="Z1414" s="7" t="str">
        <f ca="1">VLOOKUP($Y1414,Role!$A:$B,2,FALSE)</f>
        <v>Analyst</v>
      </c>
      <c r="AA1414" s="6">
        <f t="shared" ref="AA1414:AA1477" ca="1" si="160" xml:space="preserve">
IF($Y1414 = 11 + N("Analyst"),
    RANDBETWEEN(5, 7) + N("Jr, Pleno, Sr"),
    ""
)</f>
        <v>5</v>
      </c>
      <c r="AB1414" s="7" t="str">
        <f ca="1" xml:space="preserve">
IF($AA1414 &lt;&gt; "",
    VLOOKUP($AA1414,Level!$A:$B,2,FALSE),
    ""
)</f>
        <v>Junior</v>
      </c>
      <c r="AC1414" s="1">
        <f ca="1" xml:space="preserve">
IF($Y1414 = 5 + N("Presidente"),
    27000,
    IF($Y1414 = 6 + N("Vice-presidente"),
        23000,
        IF(OR($Y1414 = 8, $Y1414= 13, $Y1414 = 12) + N("Secretária bilíngue ou coordenador ou especialista"),
            8000,
            IF($Y1414 = 7 + N("Diretor"),
                15000,
                IF($Y1414 = 14 + N("Gerente"),
                    12000,
                    IF($Y1414 = 9 + N("Estagiário"),
                        705,
                        IF($Y1414 = 10 + N("Trainee"),
                            805,
                            IF($Y1414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IF($U1414 = 7,
  500,
  IF($U1414 = 8,
    1000,
    IF($U1414 = 9,
      1500,
      IF($U1414 = 10,
        2000,
        0
      )
    )
  )
)
+
N("Adicional no salário por área")
+
IF($W1414 = 14 + N("Tecnologia da Informação"),
  120,
  IF($W1414 = 16 + N("Vendas"),
    110,
    IF($W1414 = 15 + N("Jurídico"),
      100,
      IF(OR($W1414 = 8, $W1414 = 9, $W1414 = 11) + N("Recursos humanos ou comercial ou comunicação e marketing"),
        80,
        0
      )
    )
  )
)
+
N("Adicionando pegadinha")
+
IF(AND($W1414 = 16, $U1414 = 9, $Y1414 = 11, $AA1414 = 5) + N("Se for de vendas, com mestrado, analista sênior"),
  IF($R1414 = 5,
    100,
    0
  )
  +
  IF($N1414 = "M",
    200,
    0
  ),
  0
)</f>
        <v>3000</v>
      </c>
      <c r="AD14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$A1414  &amp; ", "   &amp;
$C1414  &amp; ", "   &amp;
$E1414  &amp; ", '"  &amp;
$J1414  &amp; "', '" &amp;
$N1414  &amp; "', "  &amp;
$R1414  &amp; ", '"  &amp;
TEXT($T1414,"dd/mm/aaaa")  &amp; "', "   &amp;
$U1414  &amp; ", "   &amp;
$W1414  &amp; ", "   &amp;
$Y1414  &amp; ", "   &amp;
IF($AA1414 &lt;&gt; "", $AA1414, "NULL")  &amp; ", "   &amp;
$AC1414  &amp; ");"</f>
        <v>INSERT INTO bi4all.fac_employees (id_company_fk, id_employee_pk, flg_active, employee_name, id_gender_fk, id_race_fk, birthday, id_schooling_fk, id_department_fk, id_role_fk, id_level_fk, salary) VALUES (6a51143286b03064a49cc2acbee63c09a0682d33, 1410, 1, 'Cecilia Melo Conti', 'F', 6, '18/02/1971', 8, 12, 11, 5, 3000);</v>
      </c>
    </row>
    <row r="1415" spans="1:30" ht="14.25" customHeight="1" x14ac:dyDescent="0.2">
      <c r="A1415" s="7" t="str" cm="1">
        <f t="array" aca="1" ref="A1415" ca="1">INDEX(Company!$A:$A,RANDBETWEEN(5,COUNTA(Company!$A:$A) + 1),1)</f>
        <v>6a51143286b03064a49cc2acbee63c09a0682d33</v>
      </c>
      <c r="B1415" s="7" t="str">
        <f ca="1">VLOOKUP($A1415,Company!$A:$B,2,FALSE)</f>
        <v>ACME Corporation</v>
      </c>
      <c r="C1415" s="5">
        <f t="shared" si="154"/>
        <v>1411</v>
      </c>
      <c r="D1415" s="5" t="str" cm="1">
        <f t="array" ref="D1415">SHA1HASH($C1415)</f>
        <v>4a7c9f93e2417187f814079e6c47a3271aaa7b93</v>
      </c>
      <c r="E1415" s="6">
        <v>1</v>
      </c>
      <c r="F1415" s="7">
        <f ca="1">IF($C1415 = 1 + N("Presidente"),
    127,
    IF($C1415 = 2 + N("Vice-Presidente"),
        72,
        IF($C1415 = 3 + N("Secretária bilíngue"),
            13,
            RANDBETWEEN(5,COUNT(Name!$A:$A) + 1)
        )
    )
)</f>
        <v>336</v>
      </c>
      <c r="G1415" s="7" t="str">
        <f ca="1">VLOOKUP($F1415,Name!$A:$B,2,FALSE)</f>
        <v>Samuel</v>
      </c>
      <c r="H1415" s="7">
        <f ca="1" xml:space="preserve">
IF($C1415 = 1,
    0,
    RANDBETWEEN(5,COUNT('Last name'!$A:$A) + 1)
)</f>
        <v>111</v>
      </c>
      <c r="I1415" s="7" t="str">
        <f ca="1" xml:space="preserve">
IF($C1415 = 1 + N("Presidente"),
    "de Orléans e Bragança",
    VLOOKUP($H1415,'Last name'!$A:$B,2,FALSE) &amp; " " &amp; VLOOKUP(RANDBETWEEN(5,COUNT('Last name'!$A:$A) + 1),'Last name'!$A:$B,2,FALSE)
)</f>
        <v>Longo Anjos</v>
      </c>
      <c r="J1415" s="7" t="str">
        <f t="shared" ca="1" si="155"/>
        <v>Samuel Longo Anjos</v>
      </c>
      <c r="K1415" s="7" t="str" cm="1">
        <f t="array" aca="1" ref="K1415" ca="1">SHA1HASH($J1415)</f>
        <v>d8b6250ca5d4948de5f483de52a8b142bbeedba2</v>
      </c>
      <c r="L1415" s="7" cm="1">
        <f t="array" aca="1" ref="L1415" ca="1">INDEX(States!$A:$A,RANDBETWEEN(5,COUNTA(States!$A:$A) + 1),1)</f>
        <v>5</v>
      </c>
      <c r="M1415" s="7" t="str">
        <f ca="1">$L1415 &amp; "|" &amp; VLOOKUP($L1415,States!$A:$B,2,FALSE)</f>
        <v>5|fa0754b9861f7065fd7c6270efb07fc6ac3b0ad8</v>
      </c>
      <c r="N1415" s="7" t="str">
        <f ca="1">VLOOKUP($F1415,Name!$A:$C,3,FALSE)</f>
        <v>M</v>
      </c>
      <c r="O1415" s="7" t="str">
        <f ca="1">VLOOKUP($N1415,Gender!$A:$B,2,FALSE)</f>
        <v>Male</v>
      </c>
      <c r="P1415" s="7" t="str" cm="1">
        <f t="array" aca="1" ref="P1415" ca="1">INDEX('Marital status'!$A:$A,RANDBETWEEN(5,COUNTA('Marital status'!$A:$A) + 1),1)</f>
        <v>ce0b1612aa711b78a720295d271a33894e2b72bf</v>
      </c>
      <c r="Q1415" s="7" t="str">
        <f ca="1">VLOOKUP($P1415,'Marital status'!$A:$B,2,FALSE)</f>
        <v>single</v>
      </c>
      <c r="R1415" s="7">
        <f t="shared" ca="1" si="156"/>
        <v>5</v>
      </c>
      <c r="S1415" s="7" t="e">
        <f ca="1">VLOOKUP($R1415,Race!$A:$B,2,FALSE)</f>
        <v>#N/A</v>
      </c>
      <c r="T1415" s="8">
        <f t="shared" ca="1" si="157"/>
        <v>31272</v>
      </c>
      <c r="U1415" s="6">
        <f t="shared" ca="1" si="158"/>
        <v>7</v>
      </c>
      <c r="V1415" s="8" t="str">
        <f ca="1">VLOOKUP($U1415,Education!$A:$B,2,FALSE)</f>
        <v>Undergraduate degree</v>
      </c>
      <c r="W1415" s="7">
        <f ca="1" xml:space="preserve">
  IF(OR($Y1415 = 5, $Y1415 = 6, $Y1415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415" s="7" t="str">
        <f ca="1">VLOOKUP($W1415,Department!$A:$B,2,FALSE)</f>
        <v>Human Resource</v>
      </c>
      <c r="Y1415" s="6">
        <f t="shared" ca="1" si="159"/>
        <v>10</v>
      </c>
      <c r="Z1415" s="7" t="str">
        <f ca="1">VLOOKUP($Y1415,Role!$A:$B,2,FALSE)</f>
        <v>Trainee</v>
      </c>
      <c r="AA1415" s="6" t="str">
        <f t="shared" ca="1" si="160"/>
        <v/>
      </c>
      <c r="AB1415" s="7" t="str">
        <f ca="1" xml:space="preserve">
IF($AA1415 &lt;&gt; "",
    VLOOKUP($AA1415,Level!$A:$B,2,FALSE),
    ""
)</f>
        <v/>
      </c>
      <c r="AC1415" s="1">
        <f ca="1" xml:space="preserve">
IF($Y1415 = 5 + N("Presidente"),
    27000,
    IF($Y1415 = 6 + N("Vice-presidente"),
        23000,
        IF(OR($Y1415 = 8, $Y1415= 13, $Y1415 = 12) + N("Secretária bilíngue ou coordenador ou especialista"),
            8000,
            IF($Y1415 = 7 + N("Diretor"),
                15000,
                IF($Y1415 = 14 + N("Gerente"),
                    12000,
                    IF($Y1415 = 9 + N("Estagiário"),
                        705,
                        IF($Y1415 = 10 + N("Trainee"),
                            805,
                            IF($Y1415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IF($U1415 = 7,
  500,
  IF($U1415 = 8,
    1000,
    IF($U1415 = 9,
      1500,
      IF($U1415 = 10,
        2000,
        0
      )
    )
  )
)
+
N("Adicional no salário por área")
+
IF($W1415 = 14 + N("Tecnologia da Informação"),
  120,
  IF($W1415 = 16 + N("Vendas"),
    110,
    IF($W1415 = 15 + N("Jurídico"),
      100,
      IF(OR($W1415 = 8, $W1415 = 9, $W1415 = 11) + N("Recursos humanos ou comercial ou comunicação e marketing"),
        80,
        0
      )
    )
  )
)
+
N("Adicionando pegadinha")
+
IF(AND($W1415 = 16, $U1415 = 9, $Y1415 = 11, $AA1415 = 5) + N("Se for de vendas, com mestrado, analista sênior"),
  IF($R1415 = 5,
    100,
    0
  )
  +
  IF($N1415 = "M",
    200,
    0
  ),
  0
)</f>
        <v>1385</v>
      </c>
      <c r="AD14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$A1415  &amp; ", "   &amp;
$C1415  &amp; ", "   &amp;
$E1415  &amp; ", '"  &amp;
$J1415  &amp; "', '" &amp;
$N1415  &amp; "', "  &amp;
$R1415  &amp; ", '"  &amp;
TEXT($T1415,"dd/mm/aaaa")  &amp; "', "   &amp;
$U1415  &amp; ", "   &amp;
$W1415  &amp; ", "   &amp;
$Y1415  &amp; ", "   &amp;
IF($AA1415 &lt;&gt; "", $AA1415, "NULL")  &amp; ", "   &amp;
$AC1415  &amp; ");"</f>
        <v>INSERT INTO bi4all.fac_employees (id_company_fk, id_employee_pk, flg_active, employee_name, id_gender_fk, id_race_fk, birthday, id_schooling_fk, id_department_fk, id_role_fk, id_level_fk, salary) VALUES (6a51143286b03064a49cc2acbee63c09a0682d33, 1411, 1, 'Samuel Longo Anjos', 'M', 5, '13/08/1985', 7, 8, 10, NULL, 1385);</v>
      </c>
    </row>
    <row r="1416" spans="1:30" ht="14.25" customHeight="1" x14ac:dyDescent="0.2">
      <c r="A1416" s="7" t="str" cm="1">
        <f t="array" aca="1" ref="A1416" ca="1">INDEX(Company!$A:$A,RANDBETWEEN(5,COUNTA(Company!$A:$A) + 1),1)</f>
        <v>6a51143286b03064a49cc2acbee63c09a0682d33</v>
      </c>
      <c r="B1416" s="7" t="str">
        <f ca="1">VLOOKUP($A1416,Company!$A:$B,2,FALSE)</f>
        <v>ACME Corporation</v>
      </c>
      <c r="C1416" s="5">
        <f t="shared" si="154"/>
        <v>1412</v>
      </c>
      <c r="D1416" s="5" t="str" cm="1">
        <f t="array" ref="D1416">SHA1HASH($C1416)</f>
        <v>e918c0b5ec0d3599cc2bbda9dc7bbbdf23816ce0</v>
      </c>
      <c r="E1416" s="6">
        <v>1</v>
      </c>
      <c r="F1416" s="7">
        <f ca="1">IF($C1416 = 1 + N("Presidente"),
    127,
    IF($C1416 = 2 + N("Vice-Presidente"),
        72,
        IF($C1416 = 3 + N("Secretária bilíngue"),
            13,
            RANDBETWEEN(5,COUNT(Name!$A:$A) + 1)
        )
    )
)</f>
        <v>78</v>
      </c>
      <c r="G1416" s="7" t="str">
        <f ca="1">VLOOKUP($F1416,Name!$A:$B,2,FALSE)</f>
        <v>Bryan</v>
      </c>
      <c r="H1416" s="7">
        <f ca="1" xml:space="preserve">
IF($C1416 = 1,
    0,
    RANDBETWEEN(5,COUNT('Last name'!$A:$A) + 1)
)</f>
        <v>77</v>
      </c>
      <c r="I1416" s="7" t="str">
        <f ca="1" xml:space="preserve">
IF($C1416 = 1 + N("Presidente"),
    "de Orléans e Bragança",
    VLOOKUP($H1416,'Last name'!$A:$B,2,FALSE) &amp; " " &amp; VLOOKUP(RANDBETWEEN(5,COUNT('Last name'!$A:$A) + 1),'Last name'!$A:$B,2,FALSE)
)</f>
        <v>Esposito Cardoso</v>
      </c>
      <c r="J1416" s="7" t="str">
        <f t="shared" ca="1" si="155"/>
        <v>Bryan Esposito Cardoso</v>
      </c>
      <c r="K1416" s="7" t="str" cm="1">
        <f t="array" aca="1" ref="K1416" ca="1">SHA1HASH($J1416)</f>
        <v>e685d2c79f55711a0075ae19e9a023661ff5fe6e</v>
      </c>
      <c r="L1416" s="7" cm="1">
        <f t="array" aca="1" ref="L1416" ca="1">INDEX(States!$A:$A,RANDBETWEEN(5,COUNTA(States!$A:$A) + 1),1)</f>
        <v>6</v>
      </c>
      <c r="M1416" s="7" t="str">
        <f ca="1">$L1416 &amp; "|" &amp; VLOOKUP($L1416,States!$A:$B,2,FALSE)</f>
        <v>6|990f6b5f2170b43d022d539b1260b5f1af889998</v>
      </c>
      <c r="N1416" s="7" t="str">
        <f ca="1">VLOOKUP($F1416,Name!$A:$C,3,FALSE)</f>
        <v>M</v>
      </c>
      <c r="O1416" s="7" t="str">
        <f ca="1">VLOOKUP($N1416,Gender!$A:$B,2,FALSE)</f>
        <v>Male</v>
      </c>
      <c r="P1416" s="7" t="str" cm="1">
        <f t="array" aca="1" ref="P1416" ca="1">INDEX('Marital status'!$A:$A,RANDBETWEEN(5,COUNTA('Marital status'!$A:$A) + 1),1)</f>
        <v>ce0b1612aa711b78a720295d271a33894e2b72bf</v>
      </c>
      <c r="Q1416" s="7" t="str">
        <f ca="1">VLOOKUP($P1416,'Marital status'!$A:$B,2,FALSE)</f>
        <v>single</v>
      </c>
      <c r="R1416" s="7">
        <f t="shared" ca="1" si="156"/>
        <v>5</v>
      </c>
      <c r="S1416" s="7" t="e">
        <f ca="1">VLOOKUP($R1416,Race!$A:$B,2,FALSE)</f>
        <v>#N/A</v>
      </c>
      <c r="T1416" s="8">
        <f t="shared" ca="1" si="157"/>
        <v>19475</v>
      </c>
      <c r="U1416" s="6">
        <f t="shared" ca="1" si="158"/>
        <v>7</v>
      </c>
      <c r="V1416" s="8" t="str">
        <f ca="1">VLOOKUP($U1416,Education!$A:$B,2,FALSE)</f>
        <v>Undergraduate degree</v>
      </c>
      <c r="W1416" s="7">
        <f ca="1" xml:space="preserve">
  IF(OR($Y1416 = 5, $Y1416 = 6, $Y1416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416" s="7" t="str">
        <f ca="1">VLOOKUP($W1416,Department!$A:$B,2,FALSE)</f>
        <v>Commercial</v>
      </c>
      <c r="Y1416" s="6">
        <f t="shared" ca="1" si="159"/>
        <v>11</v>
      </c>
      <c r="Z1416" s="7" t="str">
        <f ca="1">VLOOKUP($Y1416,Role!$A:$B,2,FALSE)</f>
        <v>Analyst</v>
      </c>
      <c r="AA1416" s="6">
        <f t="shared" ca="1" si="160"/>
        <v>6</v>
      </c>
      <c r="AB1416" s="7" t="str">
        <f ca="1" xml:space="preserve">
IF($AA1416 &lt;&gt; "",
    VLOOKUP($AA1416,Level!$A:$B,2,FALSE),
    ""
)</f>
        <v>Pleno</v>
      </c>
      <c r="AC1416" s="1">
        <f ca="1" xml:space="preserve">
IF($Y1416 = 5 + N("Presidente"),
    27000,
    IF($Y1416 = 6 + N("Vice-presidente"),
        23000,
        IF(OR($Y1416 = 8, $Y1416= 13, $Y1416 = 12) + N("Secretária bilíngue ou coordenador ou especialista"),
            8000,
            IF($Y1416 = 7 + N("Diretor"),
                15000,
                IF($Y1416 = 14 + N("Gerente"),
                    12000,
                    IF($Y1416 = 9 + N("Estagiário"),
                        705,
                        IF($Y1416 = 10 + N("Trainee"),
                            805,
                            IF($Y1416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IF($U1416 = 7,
  500,
  IF($U1416 = 8,
    1000,
    IF($U1416 = 9,
      1500,
      IF($U1416 = 10,
        2000,
        0
      )
    )
  )
)
+
N("Adicional no salário por área")
+
IF($W1416 = 14 + N("Tecnologia da Informação"),
  120,
  IF($W1416 = 16 + N("Vendas"),
    110,
    IF($W1416 = 15 + N("Jurídico"),
      100,
      IF(OR($W1416 = 8, $W1416 = 9, $W1416 = 11) + N("Recursos humanos ou comercial ou comunicação e marketing"),
        80,
        0
      )
    )
  )
)
+
N("Adicionando pegadinha")
+
IF(AND($W1416 = 16, $U1416 = 9, $Y1416 = 11, $AA1416 = 5) + N("Se for de vendas, com mestrado, analista sênior"),
  IF($R1416 = 5,
    100,
    0
  )
  +
  IF($N1416 = "M",
    200,
    0
  ),
  0
)</f>
        <v>2580</v>
      </c>
      <c r="AD14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$A1416  &amp; ", "   &amp;
$C1416  &amp; ", "   &amp;
$E1416  &amp; ", '"  &amp;
$J1416  &amp; "', '" &amp;
$N1416  &amp; "', "  &amp;
$R1416  &amp; ", '"  &amp;
TEXT($T1416,"dd/mm/aaaa")  &amp; "', "   &amp;
$U1416  &amp; ", "   &amp;
$W1416  &amp; ", "   &amp;
$Y1416  &amp; ", "   &amp;
IF($AA1416 &lt;&gt; "", $AA1416, "NULL")  &amp; ", "   &amp;
$AC1416  &amp; ");"</f>
        <v>INSERT INTO bi4all.fac_employees (id_company_fk, id_employee_pk, flg_active, employee_name, id_gender_fk, id_race_fk, birthday, id_schooling_fk, id_department_fk, id_role_fk, id_level_fk, salary) VALUES (6a51143286b03064a49cc2acbee63c09a0682d33, 1412, 1, 'Bryan Esposito Cardoso', 'M', 5, '26/04/1953', 7, 9, 11, 6, 2580);</v>
      </c>
    </row>
    <row r="1417" spans="1:30" ht="14.25" customHeight="1" x14ac:dyDescent="0.2">
      <c r="A1417" s="7" t="str" cm="1">
        <f t="array" aca="1" ref="A1417" ca="1">INDEX(Company!$A:$A,RANDBETWEEN(5,COUNTA(Company!$A:$A) + 1),1)</f>
        <v>6a51143286b03064a49cc2acbee63c09a0682d33</v>
      </c>
      <c r="B1417" s="7" t="str">
        <f ca="1">VLOOKUP($A1417,Company!$A:$B,2,FALSE)</f>
        <v>ACME Corporation</v>
      </c>
      <c r="C1417" s="5">
        <f t="shared" si="154"/>
        <v>1413</v>
      </c>
      <c r="D1417" s="5" t="str" cm="1">
        <f t="array" ref="D1417">SHA1HASH($C1417)</f>
        <v>cf39da87bbef9b83a039ae289a2dcb8a93bf1814</v>
      </c>
      <c r="E1417" s="6">
        <v>1</v>
      </c>
      <c r="F1417" s="7">
        <f ca="1">IF($C1417 = 1 + N("Presidente"),
    127,
    IF($C1417 = 2 + N("Vice-Presidente"),
        72,
        IF($C1417 = 3 + N("Secretária bilíngue"),
            13,
            RANDBETWEEN(5,COUNT(Name!$A:$A) + 1)
        )
    )
)</f>
        <v>269</v>
      </c>
      <c r="G1417" s="7" t="str">
        <f ca="1">VLOOKUP($F1417,Name!$A:$B,2,FALSE)</f>
        <v>Maria Júlia</v>
      </c>
      <c r="H1417" s="7">
        <f ca="1" xml:space="preserve">
IF($C1417 = 1,
    0,
    RANDBETWEEN(5,COUNT('Last name'!$A:$A) + 1)
)</f>
        <v>146</v>
      </c>
      <c r="I1417" s="7" t="str">
        <f ca="1" xml:space="preserve">
IF($C1417 = 1 + N("Presidente"),
    "de Orléans e Bragança",
    VLOOKUP($H1417,'Last name'!$A:$B,2,FALSE) &amp; " " &amp; VLOOKUP(RANDBETWEEN(5,COUNT('Last name'!$A:$A) + 1),'Last name'!$A:$B,2,FALSE)
)</f>
        <v>Paulista Dias</v>
      </c>
      <c r="J1417" s="7" t="str">
        <f t="shared" ca="1" si="155"/>
        <v>Maria Júlia Paulista Dias</v>
      </c>
      <c r="K1417" s="7" t="str" cm="1">
        <f t="array" aca="1" ref="K1417" ca="1">SHA1HASH($J1417)</f>
        <v>79413edb15ef0dd8e4cc003b0a069613bffc076a</v>
      </c>
      <c r="L1417" s="7" cm="1">
        <f t="array" aca="1" ref="L1417" ca="1">INDEX(States!$A:$A,RANDBETWEEN(5,COUNTA(States!$A:$A) + 1),1)</f>
        <v>18</v>
      </c>
      <c r="M1417" s="7" t="str">
        <f ca="1">$L1417 &amp; "|" &amp; VLOOKUP($L1417,States!$A:$B,2,FALSE)</f>
        <v>18|4c829e7753eab86056bb8157601420a362debf31</v>
      </c>
      <c r="N1417" s="7" t="str">
        <f ca="1">VLOOKUP($F1417,Name!$A:$C,3,FALSE)</f>
        <v>F</v>
      </c>
      <c r="O1417" s="7" t="str">
        <f ca="1">VLOOKUP($N1417,Gender!$A:$B,2,FALSE)</f>
        <v>Female</v>
      </c>
      <c r="P1417" s="7" t="str" cm="1">
        <f t="array" aca="1" ref="P1417" ca="1">INDEX('Marital status'!$A:$A,RANDBETWEEN(5,COUNTA('Marital status'!$A:$A) + 1),1)</f>
        <v>ce0b1612aa711b78a720295d271a33894e2b72bf</v>
      </c>
      <c r="Q1417" s="7" t="str">
        <f ca="1">VLOOKUP($P1417,'Marital status'!$A:$B,2,FALSE)</f>
        <v>single</v>
      </c>
      <c r="R1417" s="7">
        <f t="shared" ca="1" si="156"/>
        <v>5</v>
      </c>
      <c r="S1417" s="7" t="e">
        <f ca="1">VLOOKUP($R1417,Race!$A:$B,2,FALSE)</f>
        <v>#N/A</v>
      </c>
      <c r="T1417" s="8">
        <f t="shared" ca="1" si="157"/>
        <v>26400</v>
      </c>
      <c r="U1417" s="6">
        <f t="shared" ca="1" si="158"/>
        <v>7</v>
      </c>
      <c r="V1417" s="8" t="str">
        <f ca="1">VLOOKUP($U1417,Education!$A:$B,2,FALSE)</f>
        <v>Undergraduate degree</v>
      </c>
      <c r="W1417" s="7">
        <f ca="1" xml:space="preserve">
  IF(OR($Y1417 = 5, $Y1417 = 6, $Y1417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417" s="7" t="str">
        <f ca="1">VLOOKUP($W1417,Department!$A:$B,2,FALSE)</f>
        <v>Audit</v>
      </c>
      <c r="Y1417" s="6">
        <f t="shared" ca="1" si="159"/>
        <v>9</v>
      </c>
      <c r="Z1417" s="7" t="str">
        <f ca="1">VLOOKUP($Y1417,Role!$A:$B,2,FALSE)</f>
        <v>Intern</v>
      </c>
      <c r="AA1417" s="6" t="str">
        <f t="shared" ca="1" si="160"/>
        <v/>
      </c>
      <c r="AB1417" s="7" t="str">
        <f ca="1" xml:space="preserve">
IF($AA1417 &lt;&gt; "",
    VLOOKUP($AA1417,Level!$A:$B,2,FALSE),
    ""
)</f>
        <v/>
      </c>
      <c r="AC1417" s="1">
        <f ca="1" xml:space="preserve">
IF($Y1417 = 5 + N("Presidente"),
    27000,
    IF($Y1417 = 6 + N("Vice-presidente"),
        23000,
        IF(OR($Y1417 = 8, $Y1417= 13, $Y1417 = 12) + N("Secretária bilíngue ou coordenador ou especialista"),
            8000,
            IF($Y1417 = 7 + N("Diretor"),
                15000,
                IF($Y1417 = 14 + N("Gerente"),
                    12000,
                    IF($Y1417 = 9 + N("Estagiário"),
                        705,
                        IF($Y1417 = 10 + N("Trainee"),
                            805,
                            IF($Y1417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IF($U1417 = 7,
  500,
  IF($U1417 = 8,
    1000,
    IF($U1417 = 9,
      1500,
      IF($U1417 = 10,
        2000,
        0
      )
    )
  )
)
+
N("Adicional no salário por área")
+
IF($W1417 = 14 + N("Tecnologia da Informação"),
  120,
  IF($W1417 = 16 + N("Vendas"),
    110,
    IF($W1417 = 15 + N("Jurídico"),
      100,
      IF(OR($W1417 = 8, $W1417 = 9, $W1417 = 11) + N("Recursos humanos ou comercial ou comunicação e marketing"),
        80,
        0
      )
    )
  )
)
+
N("Adicionando pegadinha")
+
IF(AND($W1417 = 16, $U1417 = 9, $Y1417 = 11, $AA1417 = 5) + N("Se for de vendas, com mestrado, analista sênior"),
  IF($R1417 = 5,
    100,
    0
  )
  +
  IF($N1417 = "M",
    200,
    0
  ),
  0
)</f>
        <v>1205</v>
      </c>
      <c r="AD14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$A1417  &amp; ", "   &amp;
$C1417  &amp; ", "   &amp;
$E1417  &amp; ", '"  &amp;
$J1417  &amp; "', '" &amp;
$N1417  &amp; "', "  &amp;
$R1417  &amp; ", '"  &amp;
TEXT($T1417,"dd/mm/aaaa")  &amp; "', "   &amp;
$U1417  &amp; ", "   &amp;
$W1417  &amp; ", "   &amp;
$Y1417  &amp; ", "   &amp;
IF($AA1417 &lt;&gt; "", $AA1417, "NULL")  &amp; ", "   &amp;
$AC1417  &amp; ");"</f>
        <v>INSERT INTO bi4all.fac_employees (id_company_fk, id_employee_pk, flg_active, employee_name, id_gender_fk, id_race_fk, birthday, id_schooling_fk, id_department_fk, id_role_fk, id_level_fk, salary) VALUES (6a51143286b03064a49cc2acbee63c09a0682d33, 1413, 1, 'Maria Júlia Paulista Dias', 'F', 5, '11/04/1972', 7, 13, 9, NULL, 1205);</v>
      </c>
    </row>
    <row r="1418" spans="1:30" ht="14.25" customHeight="1" x14ac:dyDescent="0.2">
      <c r="A1418" s="7" t="str" cm="1">
        <f t="array" aca="1" ref="A1418" ca="1">INDEX(Company!$A:$A,RANDBETWEEN(5,COUNTA(Company!$A:$A) + 1),1)</f>
        <v>6a51143286b03064a49cc2acbee63c09a0682d33</v>
      </c>
      <c r="B1418" s="7" t="str">
        <f ca="1">VLOOKUP($A1418,Company!$A:$B,2,FALSE)</f>
        <v>ACME Corporation</v>
      </c>
      <c r="C1418" s="5">
        <f t="shared" si="154"/>
        <v>1414</v>
      </c>
      <c r="D1418" s="5" t="str" cm="1">
        <f t="array" ref="D1418">SHA1HASH($C1418)</f>
        <v>fbce66f99c809283638f344ecb3d50674ea64189</v>
      </c>
      <c r="E1418" s="6">
        <v>1</v>
      </c>
      <c r="F1418" s="7">
        <f ca="1">IF($C1418 = 1 + N("Presidente"),
    127,
    IF($C1418 = 2 + N("Vice-Presidente"),
        72,
        IF($C1418 = 3 + N("Secretária bilíngue"),
            13,
            RANDBETWEEN(5,COUNT(Name!$A:$A) + 1)
        )
    )
)</f>
        <v>56</v>
      </c>
      <c r="G1418" s="7" t="str">
        <f ca="1">VLOOKUP($F1418,Name!$A:$B,2,FALSE)</f>
        <v>Arthur Gabriel</v>
      </c>
      <c r="H1418" s="7">
        <f ca="1" xml:space="preserve">
IF($C1418 = 1,
    0,
    RANDBETWEEN(5,COUNT('Last name'!$A:$A) + 1)
)</f>
        <v>20</v>
      </c>
      <c r="I1418" s="7" t="str">
        <f ca="1" xml:space="preserve">
IF($C1418 = 1 + N("Presidente"),
    "de Orléans e Bragança",
    VLOOKUP($H1418,'Last name'!$A:$B,2,FALSE) &amp; " " &amp; VLOOKUP(RANDBETWEEN(5,COUNT('Last name'!$A:$A) + 1),'Last name'!$A:$B,2,FALSE)
)</f>
        <v>Anunciação Seixas</v>
      </c>
      <c r="J1418" s="7" t="str">
        <f t="shared" ca="1" si="155"/>
        <v>Arthur Gabriel Anunciação Seixas</v>
      </c>
      <c r="K1418" s="7" t="str" cm="1">
        <f t="array" aca="1" ref="K1418" ca="1">SHA1HASH($J1418)</f>
        <v>8b8c5d970ba6db3b6a13fafd423d37b2d5f3739d</v>
      </c>
      <c r="L1418" s="7" cm="1">
        <f t="array" aca="1" ref="L1418" ca="1">INDEX(States!$A:$A,RANDBETWEEN(5,COUNTA(States!$A:$A) + 1),1)</f>
        <v>13</v>
      </c>
      <c r="M1418" s="7" t="str">
        <f ca="1">$L1418 &amp; "|" &amp; VLOOKUP($L1418,States!$A:$B,2,FALSE)</f>
        <v>13|6c05c76e5be517ed7b1a09bc941ed381b630f0fd</v>
      </c>
      <c r="N1418" s="7" t="str">
        <f ca="1">VLOOKUP($F1418,Name!$A:$C,3,FALSE)</f>
        <v>M</v>
      </c>
      <c r="O1418" s="7" t="str">
        <f ca="1">VLOOKUP($N1418,Gender!$A:$B,2,FALSE)</f>
        <v>Male</v>
      </c>
      <c r="P1418" s="7" t="str" cm="1">
        <f t="array" aca="1" ref="P1418" ca="1">INDEX('Marital status'!$A:$A,RANDBETWEEN(5,COUNTA('Marital status'!$A:$A) + 1),1)</f>
        <v>93ac84f4e0bd5c1c97b670a12a7fff6af89fb6b3</v>
      </c>
      <c r="Q1418" s="7" t="str">
        <f ca="1">VLOOKUP($P1418,'Marital status'!$A:$B,2,FALSE)</f>
        <v>DIVORCED</v>
      </c>
      <c r="R1418" s="7">
        <f t="shared" ca="1" si="156"/>
        <v>5</v>
      </c>
      <c r="S1418" s="7" t="e">
        <f ca="1">VLOOKUP($R1418,Race!$A:$B,2,FALSE)</f>
        <v>#N/A</v>
      </c>
      <c r="T1418" s="8">
        <f t="shared" ca="1" si="157"/>
        <v>28290</v>
      </c>
      <c r="U1418" s="6">
        <f t="shared" ca="1" si="158"/>
        <v>7</v>
      </c>
      <c r="V1418" s="8" t="str">
        <f ca="1">VLOOKUP($U1418,Education!$A:$B,2,FALSE)</f>
        <v>Undergraduate degree</v>
      </c>
      <c r="W1418" s="7">
        <f ca="1" xml:space="preserve">
  IF(OR($Y1418 = 5, $Y1418 = 6, $Y1418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18" s="7" t="str">
        <f ca="1">VLOOKUP($W1418,Department!$A:$B,2,FALSE)</f>
        <v>Communication &amp; Marketing</v>
      </c>
      <c r="Y1418" s="6">
        <f t="shared" ca="1" si="159"/>
        <v>11</v>
      </c>
      <c r="Z1418" s="7" t="str">
        <f ca="1">VLOOKUP($Y1418,Role!$A:$B,2,FALSE)</f>
        <v>Analyst</v>
      </c>
      <c r="AA1418" s="6">
        <f t="shared" ca="1" si="160"/>
        <v>7</v>
      </c>
      <c r="AB1418" s="7" t="str">
        <f ca="1" xml:space="preserve">
IF($AA1418 &lt;&gt; "",
    VLOOKUP($AA1418,Level!$A:$B,2,FALSE),
    ""
)</f>
        <v>Senior</v>
      </c>
      <c r="AC1418" s="1">
        <f ca="1" xml:space="preserve">
IF($Y1418 = 5 + N("Presidente"),
    27000,
    IF($Y1418 = 6 + N("Vice-presidente"),
        23000,
        IF(OR($Y1418 = 8, $Y1418= 13, $Y1418 = 12) + N("Secretária bilíngue ou coordenador ou especialista"),
            8000,
            IF($Y1418 = 7 + N("Diretor"),
                15000,
                IF($Y1418 = 14 + N("Gerente"),
                    12000,
                    IF($Y1418 = 9 + N("Estagiário"),
                        705,
                        IF($Y1418 = 10 + N("Trainee"),
                            805,
                            IF($Y1418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IF($U1418 = 7,
  500,
  IF($U1418 = 8,
    1000,
    IF($U1418 = 9,
      1500,
      IF($U1418 = 10,
        2000,
        0
      )
    )
  )
)
+
N("Adicional no salário por área")
+
IF($W1418 = 14 + N("Tecnologia da Informação"),
  120,
  IF($W1418 = 16 + N("Vendas"),
    110,
    IF($W1418 = 15 + N("Jurídico"),
      100,
      IF(OR($W1418 = 8, $W1418 = 9, $W1418 = 11) + N("Recursos humanos ou comercial ou comunicação e marketing"),
        80,
        0
      )
    )
  )
)
+
N("Adicionando pegadinha")
+
IF(AND($W1418 = 16, $U1418 = 9, $Y1418 = 11, $AA1418 = 5) + N("Se for de vendas, com mestrado, analista sênior"),
  IF($R1418 = 5,
    100,
    0
  )
  +
  IF($N1418 = "M",
    200,
    0
  ),
  0
)</f>
        <v>2580</v>
      </c>
      <c r="AD14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$A1418  &amp; ", "   &amp;
$C1418  &amp; ", "   &amp;
$E1418  &amp; ", '"  &amp;
$J1418  &amp; "', '" &amp;
$N1418  &amp; "', "  &amp;
$R1418  &amp; ", '"  &amp;
TEXT($T1418,"dd/mm/aaaa")  &amp; "', "   &amp;
$U1418  &amp; ", "   &amp;
$W1418  &amp; ", "   &amp;
$Y1418  &amp; ", "   &amp;
IF($AA1418 &lt;&gt; "", $AA1418, "NULL")  &amp; ", "   &amp;
$AC1418  &amp; ");"</f>
        <v>INSERT INTO bi4all.fac_employees (id_company_fk, id_employee_pk, flg_active, employee_name, id_gender_fk, id_race_fk, birthday, id_schooling_fk, id_department_fk, id_role_fk, id_level_fk, salary) VALUES (6a51143286b03064a49cc2acbee63c09a0682d33, 1414, 1, 'Arthur Gabriel Anunciação Seixas', 'M', 5, '14/06/1977', 7, 11, 11, 7, 2580);</v>
      </c>
    </row>
    <row r="1419" spans="1:30" ht="14.25" customHeight="1" x14ac:dyDescent="0.2">
      <c r="A1419" s="7" t="str" cm="1">
        <f t="array" aca="1" ref="A1419" ca="1">INDEX(Company!$A:$A,RANDBETWEEN(5,COUNTA(Company!$A:$A) + 1),1)</f>
        <v>6a51143286b03064a49cc2acbee63c09a0682d33</v>
      </c>
      <c r="B1419" s="7" t="str">
        <f ca="1">VLOOKUP($A1419,Company!$A:$B,2,FALSE)</f>
        <v>ACME Corporation</v>
      </c>
      <c r="C1419" s="5">
        <f t="shared" si="154"/>
        <v>1415</v>
      </c>
      <c r="D1419" s="5" t="str" cm="1">
        <f t="array" ref="D1419">SHA1HASH($C1419)</f>
        <v>b54681f4b90af40d60f07266f34978535f8ca8c2</v>
      </c>
      <c r="E1419" s="6">
        <v>1</v>
      </c>
      <c r="F1419" s="7">
        <f ca="1">IF($C1419 = 1 + N("Presidente"),
    127,
    IF($C1419 = 2 + N("Vice-Presidente"),
        72,
        IF($C1419 = 3 + N("Secretária bilíngue"),
            13,
            RANDBETWEEN(5,COUNT(Name!$A:$A) + 1)
        )
    )
)</f>
        <v>143</v>
      </c>
      <c r="G1419" s="7" t="str">
        <f ca="1">VLOOKUP($F1419,Name!$A:$B,2,FALSE)</f>
        <v>Flavio</v>
      </c>
      <c r="H1419" s="7">
        <f ca="1" xml:space="preserve">
IF($C1419 = 1,
    0,
    RANDBETWEEN(5,COUNT('Last name'!$A:$A) + 1)
)</f>
        <v>107</v>
      </c>
      <c r="I1419" s="7" t="str">
        <f ca="1" xml:space="preserve">
IF($C1419 = 1 + N("Presidente"),
    "de Orléans e Bragança",
    VLOOKUP($H1419,'Last name'!$A:$B,2,FALSE) &amp; " " &amp; VLOOKUP(RANDBETWEEN(5,COUNT('Last name'!$A:$A) + 1),'Last name'!$A:$B,2,FALSE)
)</f>
        <v>Leite Ferrara</v>
      </c>
      <c r="J1419" s="7" t="str">
        <f t="shared" ca="1" si="155"/>
        <v>Flavio Leite Ferrara</v>
      </c>
      <c r="K1419" s="7" t="str" cm="1">
        <f t="array" aca="1" ref="K1419" ca="1">SHA1HASH($J1419)</f>
        <v>f47070793ba65c26bc867d3e439e0ec53f94ae5e</v>
      </c>
      <c r="L1419" s="7" cm="1">
        <f t="array" aca="1" ref="L1419" ca="1">INDEX(States!$A:$A,RANDBETWEEN(5,COUNTA(States!$A:$A) + 1),1)</f>
        <v>16</v>
      </c>
      <c r="M1419" s="7" t="str">
        <f ca="1">$L1419 &amp; "|" &amp; VLOOKUP($L1419,States!$A:$B,2,FALSE)</f>
        <v>16|07cfbddcd11fff6189ba806e40d4e76476d512f4</v>
      </c>
      <c r="N1419" s="7" t="str">
        <f ca="1">VLOOKUP($F1419,Name!$A:$C,3,FALSE)</f>
        <v>M</v>
      </c>
      <c r="O1419" s="7" t="str">
        <f ca="1">VLOOKUP($N1419,Gender!$A:$B,2,FALSE)</f>
        <v>Male</v>
      </c>
      <c r="P1419" s="7" t="str" cm="1">
        <f t="array" aca="1" ref="P1419" ca="1">INDEX('Marital status'!$A:$A,RANDBETWEEN(5,COUNTA('Marital status'!$A:$A) + 1),1)</f>
        <v>459031b19ec5bbd3b3dbc0a9dcf2cb6e6c6f7848</v>
      </c>
      <c r="Q1419" s="7" t="str">
        <f ca="1">VLOOKUP($P1419,'Marital status'!$A:$B,2,FALSE)</f>
        <v xml:space="preserve">Widowed </v>
      </c>
      <c r="R1419" s="7">
        <f t="shared" ca="1" si="156"/>
        <v>7</v>
      </c>
      <c r="S1419" s="7" t="e">
        <f ca="1">VLOOKUP($R1419,Race!$A:$B,2,FALSE)</f>
        <v>#N/A</v>
      </c>
      <c r="T1419" s="8">
        <f t="shared" ca="1" si="157"/>
        <v>25021</v>
      </c>
      <c r="U1419" s="6">
        <f t="shared" ca="1" si="158"/>
        <v>7</v>
      </c>
      <c r="V1419" s="8" t="str">
        <f ca="1">VLOOKUP($U1419,Education!$A:$B,2,FALSE)</f>
        <v>Undergraduate degree</v>
      </c>
      <c r="W1419" s="7">
        <f ca="1" xml:space="preserve">
  IF(OR($Y1419 = 5, $Y1419 = 6, $Y1419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419" s="7" t="str">
        <f ca="1">VLOOKUP($W1419,Department!$A:$B,2,FALSE)</f>
        <v>Controlling</v>
      </c>
      <c r="Y1419" s="6">
        <f t="shared" ca="1" si="159"/>
        <v>9</v>
      </c>
      <c r="Z1419" s="7" t="str">
        <f ca="1">VLOOKUP($Y1419,Role!$A:$B,2,FALSE)</f>
        <v>Intern</v>
      </c>
      <c r="AA1419" s="6" t="str">
        <f t="shared" ca="1" si="160"/>
        <v/>
      </c>
      <c r="AB1419" s="7" t="str">
        <f ca="1" xml:space="preserve">
IF($AA1419 &lt;&gt; "",
    VLOOKUP($AA1419,Level!$A:$B,2,FALSE),
    ""
)</f>
        <v/>
      </c>
      <c r="AC1419" s="1">
        <f ca="1" xml:space="preserve">
IF($Y1419 = 5 + N("Presidente"),
    27000,
    IF($Y1419 = 6 + N("Vice-presidente"),
        23000,
        IF(OR($Y1419 = 8, $Y1419= 13, $Y1419 = 12) + N("Secretária bilíngue ou coordenador ou especialista"),
            8000,
            IF($Y1419 = 7 + N("Diretor"),
                15000,
                IF($Y1419 = 14 + N("Gerente"),
                    12000,
                    IF($Y1419 = 9 + N("Estagiário"),
                        705,
                        IF($Y1419 = 10 + N("Trainee"),
                            805,
                            IF($Y1419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IF($U1419 = 7,
  500,
  IF($U1419 = 8,
    1000,
    IF($U1419 = 9,
      1500,
      IF($U1419 = 10,
        2000,
        0
      )
    )
  )
)
+
N("Adicional no salário por área")
+
IF($W1419 = 14 + N("Tecnologia da Informação"),
  120,
  IF($W1419 = 16 + N("Vendas"),
    110,
    IF($W1419 = 15 + N("Jurídico"),
      100,
      IF(OR($W1419 = 8, $W1419 = 9, $W1419 = 11) + N("Recursos humanos ou comercial ou comunicação e marketing"),
        80,
        0
      )
    )
  )
)
+
N("Adicionando pegadinha")
+
IF(AND($W1419 = 16, $U1419 = 9, $Y1419 = 11, $AA1419 = 5) + N("Se for de vendas, com mestrado, analista sênior"),
  IF($R1419 = 5,
    100,
    0
  )
  +
  IF($N1419 = "M",
    200,
    0
  ),
  0
)</f>
        <v>1205</v>
      </c>
      <c r="AD14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$A1419  &amp; ", "   &amp;
$C1419  &amp; ", "   &amp;
$E1419  &amp; ", '"  &amp;
$J1419  &amp; "', '" &amp;
$N1419  &amp; "', "  &amp;
$R1419  &amp; ", '"  &amp;
TEXT($T1419,"dd/mm/aaaa")  &amp; "', "   &amp;
$U1419  &amp; ", "   &amp;
$W1419  &amp; ", "   &amp;
$Y1419  &amp; ", "   &amp;
IF($AA1419 &lt;&gt; "", $AA1419, "NULL")  &amp; ", "   &amp;
$AC1419  &amp; ");"</f>
        <v>INSERT INTO bi4all.fac_employees (id_company_fk, id_employee_pk, flg_active, employee_name, id_gender_fk, id_race_fk, birthday, id_schooling_fk, id_department_fk, id_role_fk, id_level_fk, salary) VALUES (6a51143286b03064a49cc2acbee63c09a0682d33, 1415, 1, 'Flavio Leite Ferrara', 'M', 7, '02/07/1968', 7, 12, 9, NULL, 1205);</v>
      </c>
    </row>
    <row r="1420" spans="1:30" ht="14.25" customHeight="1" x14ac:dyDescent="0.2">
      <c r="A1420" s="7" t="str" cm="1">
        <f t="array" aca="1" ref="A1420" ca="1">INDEX(Company!$A:$A,RANDBETWEEN(5,COUNTA(Company!$A:$A) + 1),1)</f>
        <v>6a51143286b03064a49cc2acbee63c09a0682d33</v>
      </c>
      <c r="B1420" s="7" t="str">
        <f ca="1">VLOOKUP($A1420,Company!$A:$B,2,FALSE)</f>
        <v>ACME Corporation</v>
      </c>
      <c r="C1420" s="5">
        <f t="shared" si="154"/>
        <v>1416</v>
      </c>
      <c r="D1420" s="5" t="str" cm="1">
        <f t="array" ref="D1420">SHA1HASH($C1420)</f>
        <v>7197aab2aa1010716c7ac34668ce1efa0a6647ce</v>
      </c>
      <c r="E1420" s="6">
        <v>1</v>
      </c>
      <c r="F1420" s="7">
        <f ca="1">IF($C1420 = 1 + N("Presidente"),
    127,
    IF($C1420 = 2 + N("Vice-Presidente"),
        72,
        IF($C1420 = 3 + N("Secretária bilíngue"),
            13,
            RANDBETWEEN(5,COUNT(Name!$A:$A) + 1)
        )
    )
)</f>
        <v>48</v>
      </c>
      <c r="G1420" s="7" t="str">
        <f ca="1">VLOOKUP($F1420,Name!$A:$B,2,FALSE)</f>
        <v>Anthony</v>
      </c>
      <c r="H1420" s="7">
        <f ca="1" xml:space="preserve">
IF($C1420 = 1,
    0,
    RANDBETWEEN(5,COUNT('Last name'!$A:$A) + 1)
)</f>
        <v>14</v>
      </c>
      <c r="I1420" s="7" t="str">
        <f ca="1" xml:space="preserve">
IF($C1420 = 1 + N("Presidente"),
    "de Orléans e Bragança",
    VLOOKUP($H1420,'Last name'!$A:$B,2,FALSE) &amp; " " &amp; VLOOKUP(RANDBETWEEN(5,COUNT('Last name'!$A:$A) + 1),'Last name'!$A:$B,2,FALSE)
)</f>
        <v>Alves Andrade</v>
      </c>
      <c r="J1420" s="7" t="str">
        <f t="shared" ca="1" si="155"/>
        <v>Anthony Alves Andrade</v>
      </c>
      <c r="K1420" s="7" t="str" cm="1">
        <f t="array" aca="1" ref="K1420" ca="1">SHA1HASH($J1420)</f>
        <v>7daa73c976ce6ef408cc51855d157ef05619f90a</v>
      </c>
      <c r="L1420" s="7" cm="1">
        <f t="array" aca="1" ref="L1420" ca="1">INDEX(States!$A:$A,RANDBETWEEN(5,COUNTA(States!$A:$A) + 1),1)</f>
        <v>21</v>
      </c>
      <c r="M1420" s="7" t="str">
        <f ca="1">$L1420 &amp; "|" &amp; VLOOKUP($L1420,States!$A:$B,2,FALSE)</f>
        <v>21|18f454963e4e8ae3fea0597ea98a4e003875820f</v>
      </c>
      <c r="N1420" s="7" t="str">
        <f ca="1">VLOOKUP($F1420,Name!$A:$C,3,FALSE)</f>
        <v>M</v>
      </c>
      <c r="O1420" s="7" t="str">
        <f ca="1">VLOOKUP($N1420,Gender!$A:$B,2,FALSE)</f>
        <v>Male</v>
      </c>
      <c r="P1420" s="7" t="str" cm="1">
        <f t="array" aca="1" ref="P1420" ca="1">INDEX('Marital status'!$A:$A,RANDBETWEEN(5,COUNTA('Marital status'!$A:$A) + 1),1)</f>
        <v>459031b19ec5bbd3b3dbc0a9dcf2cb6e6c6f7848</v>
      </c>
      <c r="Q1420" s="7" t="str">
        <f ca="1">VLOOKUP($P1420,'Marital status'!$A:$B,2,FALSE)</f>
        <v xml:space="preserve">Widowed </v>
      </c>
      <c r="R1420" s="7">
        <f t="shared" ca="1" si="156"/>
        <v>5</v>
      </c>
      <c r="S1420" s="7" t="e">
        <f ca="1">VLOOKUP($R1420,Race!$A:$B,2,FALSE)</f>
        <v>#N/A</v>
      </c>
      <c r="T1420" s="8">
        <f t="shared" ca="1" si="157"/>
        <v>27427</v>
      </c>
      <c r="U1420" s="6">
        <f t="shared" ca="1" si="158"/>
        <v>7</v>
      </c>
      <c r="V1420" s="8" t="str">
        <f ca="1">VLOOKUP($U1420,Education!$A:$B,2,FALSE)</f>
        <v>Undergraduate degree</v>
      </c>
      <c r="W1420" s="7">
        <f ca="1" xml:space="preserve">
  IF(OR($Y1420 = 5, $Y1420 = 6, $Y1420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420" s="7" t="str">
        <f ca="1">VLOOKUP($W1420,Department!$A:$B,2,FALSE)</f>
        <v>Audit</v>
      </c>
      <c r="Y1420" s="6">
        <f t="shared" ca="1" si="159"/>
        <v>11</v>
      </c>
      <c r="Z1420" s="7" t="str">
        <f ca="1">VLOOKUP($Y1420,Role!$A:$B,2,FALSE)</f>
        <v>Analyst</v>
      </c>
      <c r="AA1420" s="6">
        <f t="shared" ca="1" si="160"/>
        <v>7</v>
      </c>
      <c r="AB1420" s="7" t="str">
        <f ca="1" xml:space="preserve">
IF($AA1420 &lt;&gt; "",
    VLOOKUP($AA1420,Level!$A:$B,2,FALSE),
    ""
)</f>
        <v>Senior</v>
      </c>
      <c r="AC1420" s="1">
        <f ca="1" xml:space="preserve">
IF($Y1420 = 5 + N("Presidente"),
    27000,
    IF($Y1420 = 6 + N("Vice-presidente"),
        23000,
        IF(OR($Y1420 = 8, $Y1420= 13, $Y1420 = 12) + N("Secretária bilíngue ou coordenador ou especialista"),
            8000,
            IF($Y1420 = 7 + N("Diretor"),
                15000,
                IF($Y1420 = 14 + N("Gerente"),
                    12000,
                    IF($Y1420 = 9 + N("Estagiário"),
                        705,
                        IF($Y1420 = 10 + N("Trainee"),
                            805,
                            IF($Y1420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IF($U1420 = 7,
  500,
  IF($U1420 = 8,
    1000,
    IF($U1420 = 9,
      1500,
      IF($U1420 = 10,
        2000,
        0
      )
    )
  )
)
+
N("Adicional no salário por área")
+
IF($W1420 = 14 + N("Tecnologia da Informação"),
  120,
  IF($W1420 = 16 + N("Vendas"),
    110,
    IF($W1420 = 15 + N("Jurídico"),
      100,
      IF(OR($W1420 = 8, $W1420 = 9, $W1420 = 11) + N("Recursos humanos ou comercial ou comunicação e marketing"),
        80,
        0
      )
    )
  )
)
+
N("Adicionando pegadinha")
+
IF(AND($W1420 = 16, $U1420 = 9, $Y1420 = 11, $AA1420 = 5) + N("Se for de vendas, com mestrado, analista sênior"),
  IF($R1420 = 5,
    100,
    0
  )
  +
  IF($N1420 = "M",
    200,
    0
  ),
  0
)</f>
        <v>2500</v>
      </c>
      <c r="AD14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$A1420  &amp; ", "   &amp;
$C1420  &amp; ", "   &amp;
$E1420  &amp; ", '"  &amp;
$J1420  &amp; "', '" &amp;
$N1420  &amp; "', "  &amp;
$R1420  &amp; ", '"  &amp;
TEXT($T1420,"dd/mm/aaaa")  &amp; "', "   &amp;
$U1420  &amp; ", "   &amp;
$W1420  &amp; ", "   &amp;
$Y1420  &amp; ", "   &amp;
IF($AA1420 &lt;&gt; "", $AA1420, "NULL")  &amp; ", "   &amp;
$AC1420  &amp; ");"</f>
        <v>INSERT INTO bi4all.fac_employees (id_company_fk, id_employee_pk, flg_active, employee_name, id_gender_fk, id_race_fk, birthday, id_schooling_fk, id_department_fk, id_role_fk, id_level_fk, salary) VALUES (6a51143286b03064a49cc2acbee63c09a0682d33, 1416, 1, 'Anthony Alves Andrade', 'M', 5, '02/02/1975', 7, 13, 11, 7, 2500);</v>
      </c>
    </row>
    <row r="1421" spans="1:30" ht="14.25" customHeight="1" x14ac:dyDescent="0.2">
      <c r="A1421" s="7" t="str" cm="1">
        <f t="array" aca="1" ref="A1421" ca="1">INDEX(Company!$A:$A,RANDBETWEEN(5,COUNTA(Company!$A:$A) + 1),1)</f>
        <v>6a51143286b03064a49cc2acbee63c09a0682d33</v>
      </c>
      <c r="B1421" s="7" t="str">
        <f ca="1">VLOOKUP($A1421,Company!$A:$B,2,FALSE)</f>
        <v>ACME Corporation</v>
      </c>
      <c r="C1421" s="5">
        <f t="shared" si="154"/>
        <v>1417</v>
      </c>
      <c r="D1421" s="5" t="str" cm="1">
        <f t="array" ref="D1421">SHA1HASH($C1421)</f>
        <v>6adb922fa7a3b56cfcbd0bef18b3939c46cc213b</v>
      </c>
      <c r="E1421" s="6">
        <v>1</v>
      </c>
      <c r="F1421" s="7">
        <f ca="1">IF($C1421 = 1 + N("Presidente"),
    127,
    IF($C1421 = 2 + N("Vice-Presidente"),
        72,
        IF($C1421 = 3 + N("Secretária bilíngue"),
            13,
            RANDBETWEEN(5,COUNT(Name!$A:$A) + 1)
        )
    )
)</f>
        <v>70</v>
      </c>
      <c r="G1421" s="7" t="str">
        <f ca="1">VLOOKUP($F1421,Name!$A:$B,2,FALSE)</f>
        <v>Bento</v>
      </c>
      <c r="H1421" s="7">
        <f ca="1" xml:space="preserve">
IF($C1421 = 1,
    0,
    RANDBETWEEN(5,COUNT('Last name'!$A:$A) + 1)
)</f>
        <v>110</v>
      </c>
      <c r="I1421" s="7" t="str">
        <f ca="1" xml:space="preserve">
IF($C1421 = 1 + N("Presidente"),
    "de Orléans e Bragança",
    VLOOKUP($H1421,'Last name'!$A:$B,2,FALSE) &amp; " " &amp; VLOOKUP(RANDBETWEEN(5,COUNT('Last name'!$A:$A) + 1),'Last name'!$A:$B,2,FALSE)
)</f>
        <v>Lombardi Salvador</v>
      </c>
      <c r="J1421" s="7" t="str">
        <f t="shared" ca="1" si="155"/>
        <v>Bento Lombardi Salvador</v>
      </c>
      <c r="K1421" s="7" t="str" cm="1">
        <f t="array" aca="1" ref="K1421" ca="1">SHA1HASH($J1421)</f>
        <v>28403259523e601c2bb3cbd3a9f7c50534c06266</v>
      </c>
      <c r="L1421" s="7" cm="1">
        <f t="array" aca="1" ref="L1421" ca="1">INDEX(States!$A:$A,RANDBETWEEN(5,COUNTA(States!$A:$A) + 1),1)</f>
        <v>12</v>
      </c>
      <c r="M1421" s="7" t="str">
        <f ca="1">$L1421 &amp; "|" &amp; VLOOKUP($L1421,States!$A:$B,2,FALSE)</f>
        <v>12|16a2d6eb767d4fd003fae8cac60e0d85a9416ba8</v>
      </c>
      <c r="N1421" s="7" t="str">
        <f ca="1">VLOOKUP($F1421,Name!$A:$C,3,FALSE)</f>
        <v>M</v>
      </c>
      <c r="O1421" s="7" t="str">
        <f ca="1">VLOOKUP($N1421,Gender!$A:$B,2,FALSE)</f>
        <v>Male</v>
      </c>
      <c r="P1421" s="7" t="str" cm="1">
        <f t="array" aca="1" ref="P1421" ca="1">INDEX('Marital status'!$A:$A,RANDBETWEEN(5,COUNTA('Marital status'!$A:$A) + 1),1)</f>
        <v>ce0b1612aa711b78a720295d271a33894e2b72bf</v>
      </c>
      <c r="Q1421" s="7" t="str">
        <f ca="1">VLOOKUP($P1421,'Marital status'!$A:$B,2,FALSE)</f>
        <v>single</v>
      </c>
      <c r="R1421" s="7">
        <f t="shared" ca="1" si="156"/>
        <v>6</v>
      </c>
      <c r="S1421" s="7" t="e">
        <f ca="1">VLOOKUP($R1421,Race!$A:$B,2,FALSE)</f>
        <v>#N/A</v>
      </c>
      <c r="T1421" s="8">
        <f t="shared" ca="1" si="157"/>
        <v>29078</v>
      </c>
      <c r="U1421" s="6">
        <f t="shared" ca="1" si="158"/>
        <v>7</v>
      </c>
      <c r="V1421" s="8" t="str">
        <f ca="1">VLOOKUP($U1421,Education!$A:$B,2,FALSE)</f>
        <v>Undergraduate degree</v>
      </c>
      <c r="W1421" s="7">
        <f ca="1" xml:space="preserve">
  IF(OR($Y1421 = 5, $Y1421 = 6, $Y1421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421" s="7" t="str">
        <f ca="1">VLOOKUP($W1421,Department!$A:$B,2,FALSE)</f>
        <v>Human Resource</v>
      </c>
      <c r="Y1421" s="6">
        <f t="shared" ca="1" si="159"/>
        <v>10</v>
      </c>
      <c r="Z1421" s="7" t="str">
        <f ca="1">VLOOKUP($Y1421,Role!$A:$B,2,FALSE)</f>
        <v>Trainee</v>
      </c>
      <c r="AA1421" s="6" t="str">
        <f t="shared" ca="1" si="160"/>
        <v/>
      </c>
      <c r="AB1421" s="7" t="str">
        <f ca="1" xml:space="preserve">
IF($AA1421 &lt;&gt; "",
    VLOOKUP($AA1421,Level!$A:$B,2,FALSE),
    ""
)</f>
        <v/>
      </c>
      <c r="AC1421" s="1">
        <f ca="1" xml:space="preserve">
IF($Y1421 = 5 + N("Presidente"),
    27000,
    IF($Y1421 = 6 + N("Vice-presidente"),
        23000,
        IF(OR($Y1421 = 8, $Y1421= 13, $Y1421 = 12) + N("Secretária bilíngue ou coordenador ou especialista"),
            8000,
            IF($Y1421 = 7 + N("Diretor"),
                15000,
                IF($Y1421 = 14 + N("Gerente"),
                    12000,
                    IF($Y1421 = 9 + N("Estagiário"),
                        705,
                        IF($Y1421 = 10 + N("Trainee"),
                            805,
                            IF($Y1421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IF($U1421 = 7,
  500,
  IF($U1421 = 8,
    1000,
    IF($U1421 = 9,
      1500,
      IF($U1421 = 10,
        2000,
        0
      )
    )
  )
)
+
N("Adicional no salário por área")
+
IF($W1421 = 14 + N("Tecnologia da Informação"),
  120,
  IF($W1421 = 16 + N("Vendas"),
    110,
    IF($W1421 = 15 + N("Jurídico"),
      100,
      IF(OR($W1421 = 8, $W1421 = 9, $W1421 = 11) + N("Recursos humanos ou comercial ou comunicação e marketing"),
        80,
        0
      )
    )
  )
)
+
N("Adicionando pegadinha")
+
IF(AND($W1421 = 16, $U1421 = 9, $Y1421 = 11, $AA1421 = 5) + N("Se for de vendas, com mestrado, analista sênior"),
  IF($R1421 = 5,
    100,
    0
  )
  +
  IF($N1421 = "M",
    200,
    0
  ),
  0
)</f>
        <v>1385</v>
      </c>
      <c r="AD14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$A1421  &amp; ", "   &amp;
$C1421  &amp; ", "   &amp;
$E1421  &amp; ", '"  &amp;
$J1421  &amp; "', '" &amp;
$N1421  &amp; "', "  &amp;
$R1421  &amp; ", '"  &amp;
TEXT($T1421,"dd/mm/aaaa")  &amp; "', "   &amp;
$U1421  &amp; ", "   &amp;
$W1421  &amp; ", "   &amp;
$Y1421  &amp; ", "   &amp;
IF($AA1421 &lt;&gt; "", $AA1421, "NULL")  &amp; ", "   &amp;
$AC1421  &amp; ");"</f>
        <v>INSERT INTO bi4all.fac_employees (id_company_fk, id_employee_pk, flg_active, employee_name, id_gender_fk, id_race_fk, birthday, id_schooling_fk, id_department_fk, id_role_fk, id_level_fk, salary) VALUES (6a51143286b03064a49cc2acbee63c09a0682d33, 1417, 1, 'Bento Lombardi Salvador', 'M', 6, '11/08/1979', 7, 8, 10, NULL, 1385);</v>
      </c>
    </row>
    <row r="1422" spans="1:30" ht="14.25" customHeight="1" x14ac:dyDescent="0.2">
      <c r="A1422" s="7" t="str" cm="1">
        <f t="array" aca="1" ref="A1422" ca="1">INDEX(Company!$A:$A,RANDBETWEEN(5,COUNTA(Company!$A:$A) + 1),1)</f>
        <v>6a51143286b03064a49cc2acbee63c09a0682d33</v>
      </c>
      <c r="B1422" s="7" t="str">
        <f ca="1">VLOOKUP($A1422,Company!$A:$B,2,FALSE)</f>
        <v>ACME Corporation</v>
      </c>
      <c r="C1422" s="5">
        <f t="shared" si="154"/>
        <v>1418</v>
      </c>
      <c r="D1422" s="5" t="str" cm="1">
        <f t="array" ref="D1422">SHA1HASH($C1422)</f>
        <v>e3ed3963c28fe4011dd0b237997fb0214a0fb8d5</v>
      </c>
      <c r="E1422" s="6">
        <v>1</v>
      </c>
      <c r="F1422" s="7">
        <f ca="1">IF($C1422 = 1 + N("Presidente"),
    127,
    IF($C1422 = 2 + N("Vice-Presidente"),
        72,
        IF($C1422 = 3 + N("Secretária bilíngue"),
            13,
            RANDBETWEEN(5,COUNT(Name!$A:$A) + 1)
        )
    )
)</f>
        <v>106</v>
      </c>
      <c r="G1422" s="7" t="str">
        <f ca="1">VLOOKUP($F1422,Name!$A:$B,2,FALSE)</f>
        <v>Davi Lucas</v>
      </c>
      <c r="H1422" s="7">
        <f ca="1" xml:space="preserve">
IF($C1422 = 1,
    0,
    RANDBETWEEN(5,COUNT('Last name'!$A:$A) + 1)
)</f>
        <v>6</v>
      </c>
      <c r="I1422" s="7" t="str">
        <f ca="1" xml:space="preserve">
IF($C1422 = 1 + N("Presidente"),
    "de Orléans e Bragança",
    VLOOKUP($H1422,'Last name'!$A:$B,2,FALSE) &amp; " " &amp; VLOOKUP(RANDBETWEEN(5,COUNT('Last name'!$A:$A) + 1),'Last name'!$A:$B,2,FALSE)
)</f>
        <v>Aguiar Ferreira</v>
      </c>
      <c r="J1422" s="7" t="str">
        <f t="shared" ca="1" si="155"/>
        <v>Davi Lucas Aguiar Ferreira</v>
      </c>
      <c r="K1422" s="7" t="str" cm="1">
        <f t="array" aca="1" ref="K1422" ca="1">SHA1HASH($J1422)</f>
        <v>00d275a5e1d6d5a246667d0d4566cff58203fcb8</v>
      </c>
      <c r="L1422" s="7" cm="1">
        <f t="array" aca="1" ref="L1422" ca="1">INDEX(States!$A:$A,RANDBETWEEN(5,COUNTA(States!$A:$A) + 1),1)</f>
        <v>7</v>
      </c>
      <c r="M1422" s="7" t="str">
        <f ca="1">$L1422 &amp; "|" &amp; VLOOKUP($L1422,States!$A:$B,2,FALSE)</f>
        <v>7|f2e12883042f184299ea408f79a5077ec107e25e</v>
      </c>
      <c r="N1422" s="7" t="str">
        <f ca="1">VLOOKUP($F1422,Name!$A:$C,3,FALSE)</f>
        <v>M</v>
      </c>
      <c r="O1422" s="7" t="str">
        <f ca="1">VLOOKUP($N1422,Gender!$A:$B,2,FALSE)</f>
        <v>Male</v>
      </c>
      <c r="P1422" s="7" t="str" cm="1">
        <f t="array" aca="1" ref="P1422" ca="1">INDEX('Marital status'!$A:$A,RANDBETWEEN(5,COUNTA('Marital status'!$A:$A) + 1),1)</f>
        <v>459031b19ec5bbd3b3dbc0a9dcf2cb6e6c6f7848</v>
      </c>
      <c r="Q1422" s="7" t="str">
        <f ca="1">VLOOKUP($P1422,'Marital status'!$A:$B,2,FALSE)</f>
        <v xml:space="preserve">Widowed </v>
      </c>
      <c r="R1422" s="7">
        <f t="shared" ca="1" si="156"/>
        <v>5</v>
      </c>
      <c r="S1422" s="7" t="e">
        <f ca="1">VLOOKUP($R1422,Race!$A:$B,2,FALSE)</f>
        <v>#N/A</v>
      </c>
      <c r="T1422" s="8">
        <f t="shared" ca="1" si="157"/>
        <v>20662</v>
      </c>
      <c r="U1422" s="6">
        <f t="shared" ca="1" si="158"/>
        <v>7</v>
      </c>
      <c r="V1422" s="8" t="str">
        <f ca="1">VLOOKUP($U1422,Education!$A:$B,2,FALSE)</f>
        <v>Undergraduate degree</v>
      </c>
      <c r="W1422" s="7">
        <f ca="1" xml:space="preserve">
  IF(OR($Y1422 = 5, $Y1422 = 6, $Y1422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422" s="7" t="str">
        <f ca="1">VLOOKUP($W1422,Department!$A:$B,2,FALSE)</f>
        <v>Finance</v>
      </c>
      <c r="Y1422" s="6">
        <f t="shared" ca="1" si="159"/>
        <v>11</v>
      </c>
      <c r="Z1422" s="7" t="str">
        <f ca="1">VLOOKUP($Y1422,Role!$A:$B,2,FALSE)</f>
        <v>Analyst</v>
      </c>
      <c r="AA1422" s="6">
        <f t="shared" ca="1" si="160"/>
        <v>6</v>
      </c>
      <c r="AB1422" s="7" t="str">
        <f ca="1" xml:space="preserve">
IF($AA1422 &lt;&gt; "",
    VLOOKUP($AA1422,Level!$A:$B,2,FALSE),
    ""
)</f>
        <v>Pleno</v>
      </c>
      <c r="AC1422" s="1">
        <f ca="1" xml:space="preserve">
IF($Y1422 = 5 + N("Presidente"),
    27000,
    IF($Y1422 = 6 + N("Vice-presidente"),
        23000,
        IF(OR($Y1422 = 8, $Y1422= 13, $Y1422 = 12) + N("Secretária bilíngue ou coordenador ou especialista"),
            8000,
            IF($Y1422 = 7 + N("Diretor"),
                15000,
                IF($Y1422 = 14 + N("Gerente"),
                    12000,
                    IF($Y1422 = 9 + N("Estagiário"),
                        705,
                        IF($Y1422 = 10 + N("Trainee"),
                            805,
                            IF($Y1422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IF($U1422 = 7,
  500,
  IF($U1422 = 8,
    1000,
    IF($U1422 = 9,
      1500,
      IF($U1422 = 10,
        2000,
        0
      )
    )
  )
)
+
N("Adicional no salário por área")
+
IF($W1422 = 14 + N("Tecnologia da Informação"),
  120,
  IF($W1422 = 16 + N("Vendas"),
    110,
    IF($W1422 = 15 + N("Jurídico"),
      100,
      IF(OR($W1422 = 8, $W1422 = 9, $W1422 = 11) + N("Recursos humanos ou comercial ou comunicação e marketing"),
        80,
        0
      )
    )
  )
)
+
N("Adicionando pegadinha")
+
IF(AND($W1422 = 16, $U1422 = 9, $Y1422 = 11, $AA1422 = 5) + N("Se for de vendas, com mestrado, analista sênior"),
  IF($R1422 = 5,
    100,
    0
  )
  +
  IF($N1422 = "M",
    200,
    0
  ),
  0
)</f>
        <v>2500</v>
      </c>
      <c r="AD14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$A1422  &amp; ", "   &amp;
$C1422  &amp; ", "   &amp;
$E1422  &amp; ", '"  &amp;
$J1422  &amp; "', '" &amp;
$N1422  &amp; "', "  &amp;
$R1422  &amp; ", '"  &amp;
TEXT($T1422,"dd/mm/aaaa")  &amp; "', "   &amp;
$U1422  &amp; ", "   &amp;
$W1422  &amp; ", "   &amp;
$Y1422  &amp; ", "   &amp;
IF($AA1422 &lt;&gt; "", $AA1422, "NULL")  &amp; ", "   &amp;
$AC1422  &amp; ");"</f>
        <v>INSERT INTO bi4all.fac_employees (id_company_fk, id_employee_pk, flg_active, employee_name, id_gender_fk, id_race_fk, birthday, id_schooling_fk, id_department_fk, id_role_fk, id_level_fk, salary) VALUES (6a51143286b03064a49cc2acbee63c09a0682d33, 1418, 1, 'Davi Lucas Aguiar Ferreira', 'M', 5, '26/07/1956', 7, 7, 11, 6, 2500);</v>
      </c>
    </row>
    <row r="1423" spans="1:30" ht="14.25" customHeight="1" x14ac:dyDescent="0.2">
      <c r="A1423" s="7" t="str" cm="1">
        <f t="array" aca="1" ref="A1423" ca="1">INDEX(Company!$A:$A,RANDBETWEEN(5,COUNTA(Company!$A:$A) + 1),1)</f>
        <v>6a51143286b03064a49cc2acbee63c09a0682d33</v>
      </c>
      <c r="B1423" s="7" t="str">
        <f ca="1">VLOOKUP($A1423,Company!$A:$B,2,FALSE)</f>
        <v>ACME Corporation</v>
      </c>
      <c r="C1423" s="5">
        <f t="shared" si="154"/>
        <v>1419</v>
      </c>
      <c r="D1423" s="5" t="str" cm="1">
        <f t="array" ref="D1423">SHA1HASH($C1423)</f>
        <v>632047e5b2a712a7707f6b28ac722b1e706f1589</v>
      </c>
      <c r="E1423" s="6">
        <v>1</v>
      </c>
      <c r="F1423" s="7">
        <f ca="1">IF($C1423 = 1 + N("Presidente"),
    127,
    IF($C1423 = 2 + N("Vice-Presidente"),
        72,
        IF($C1423 = 3 + N("Secretária bilíngue"),
            13,
            RANDBETWEEN(5,COUNT(Name!$A:$A) + 1)
        )
    )
)</f>
        <v>58</v>
      </c>
      <c r="G1423" s="7" t="str">
        <f ca="1">VLOOKUP($F1423,Name!$A:$B,2,FALSE)</f>
        <v>Arthur Miguel</v>
      </c>
      <c r="H1423" s="7">
        <f ca="1" xml:space="preserve">
IF($C1423 = 1,
    0,
    RANDBETWEEN(5,COUNT('Last name'!$A:$A) + 1)
)</f>
        <v>96</v>
      </c>
      <c r="I1423" s="7" t="str">
        <f ca="1" xml:space="preserve">
IF($C1423 = 1 + N("Presidente"),
    "de Orléans e Bragança",
    VLOOKUP($H1423,'Last name'!$A:$B,2,FALSE) &amp; " " &amp; VLOOKUP(RANDBETWEEN(5,COUNT('Last name'!$A:$A) + 1),'Last name'!$A:$B,2,FALSE)
)</f>
        <v>Gallo Pedroso</v>
      </c>
      <c r="J1423" s="7" t="str">
        <f t="shared" ca="1" si="155"/>
        <v>Arthur Miguel Gallo Pedroso</v>
      </c>
      <c r="K1423" s="7" t="str" cm="1">
        <f t="array" aca="1" ref="K1423" ca="1">SHA1HASH($J1423)</f>
        <v>6eb1c3da7694d2857796f7bf91b8086751a4cdf9</v>
      </c>
      <c r="L1423" s="7" cm="1">
        <f t="array" aca="1" ref="L1423" ca="1">INDEX(States!$A:$A,RANDBETWEEN(5,COUNTA(States!$A:$A) + 1),1)</f>
        <v>19</v>
      </c>
      <c r="M1423" s="7" t="str">
        <f ca="1">$L1423 &amp; "|" &amp; VLOOKUP($L1423,States!$A:$B,2,FALSE)</f>
        <v>19|bd4a752045e2a790745f147976385d85d6dbdece</v>
      </c>
      <c r="N1423" s="7" t="str">
        <f ca="1">VLOOKUP($F1423,Name!$A:$C,3,FALSE)</f>
        <v>M</v>
      </c>
      <c r="O1423" s="7" t="str">
        <f ca="1">VLOOKUP($N1423,Gender!$A:$B,2,FALSE)</f>
        <v>Male</v>
      </c>
      <c r="P1423" s="7" t="str" cm="1">
        <f t="array" aca="1" ref="P1423" ca="1">INDEX('Marital status'!$A:$A,RANDBETWEEN(5,COUNTA('Marital status'!$A:$A) + 1),1)</f>
        <v>ce0b1612aa711b78a720295d271a33894e2b72bf</v>
      </c>
      <c r="Q1423" s="7" t="str">
        <f ca="1">VLOOKUP($P1423,'Marital status'!$A:$B,2,FALSE)</f>
        <v>single</v>
      </c>
      <c r="R1423" s="7">
        <f t="shared" ca="1" si="156"/>
        <v>5</v>
      </c>
      <c r="S1423" s="7" t="e">
        <f ca="1">VLOOKUP($R1423,Race!$A:$B,2,FALSE)</f>
        <v>#N/A</v>
      </c>
      <c r="T1423" s="8">
        <f t="shared" ca="1" si="157"/>
        <v>19828</v>
      </c>
      <c r="U1423" s="6">
        <f t="shared" ca="1" si="158"/>
        <v>7</v>
      </c>
      <c r="V1423" s="8" t="str">
        <f ca="1">VLOOKUP($U1423,Education!$A:$B,2,FALSE)</f>
        <v>Undergraduate degree</v>
      </c>
      <c r="W1423" s="7">
        <f ca="1" xml:space="preserve">
  IF(OR($Y1423 = 5, $Y1423 = 6, $Y1423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23" s="7" t="str">
        <f ca="1">VLOOKUP($W1423,Department!$A:$B,2,FALSE)</f>
        <v>Communication &amp; Marketing</v>
      </c>
      <c r="Y1423" s="6">
        <f t="shared" ca="1" si="159"/>
        <v>10</v>
      </c>
      <c r="Z1423" s="7" t="str">
        <f ca="1">VLOOKUP($Y1423,Role!$A:$B,2,FALSE)</f>
        <v>Trainee</v>
      </c>
      <c r="AA1423" s="6" t="str">
        <f t="shared" ca="1" si="160"/>
        <v/>
      </c>
      <c r="AB1423" s="7" t="str">
        <f ca="1" xml:space="preserve">
IF($AA1423 &lt;&gt; "",
    VLOOKUP($AA1423,Level!$A:$B,2,FALSE),
    ""
)</f>
        <v/>
      </c>
      <c r="AC1423" s="1">
        <f ca="1" xml:space="preserve">
IF($Y1423 = 5 + N("Presidente"),
    27000,
    IF($Y1423 = 6 + N("Vice-presidente"),
        23000,
        IF(OR($Y1423 = 8, $Y1423= 13, $Y1423 = 12) + N("Secretária bilíngue ou coordenador ou especialista"),
            8000,
            IF($Y1423 = 7 + N("Diretor"),
                15000,
                IF($Y1423 = 14 + N("Gerente"),
                    12000,
                    IF($Y1423 = 9 + N("Estagiário"),
                        705,
                        IF($Y1423 = 10 + N("Trainee"),
                            805,
                            IF($Y1423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IF($U1423 = 7,
  500,
  IF($U1423 = 8,
    1000,
    IF($U1423 = 9,
      1500,
      IF($U1423 = 10,
        2000,
        0
      )
    )
  )
)
+
N("Adicional no salário por área")
+
IF($W1423 = 14 + N("Tecnologia da Informação"),
  120,
  IF($W1423 = 16 + N("Vendas"),
    110,
    IF($W1423 = 15 + N("Jurídico"),
      100,
      IF(OR($W1423 = 8, $W1423 = 9, $W1423 = 11) + N("Recursos humanos ou comercial ou comunicação e marketing"),
        80,
        0
      )
    )
  )
)
+
N("Adicionando pegadinha")
+
IF(AND($W1423 = 16, $U1423 = 9, $Y1423 = 11, $AA1423 = 5) + N("Se for de vendas, com mestrado, analista sênior"),
  IF($R1423 = 5,
    100,
    0
  )
  +
  IF($N1423 = "M",
    200,
    0
  ),
  0
)</f>
        <v>1385</v>
      </c>
      <c r="AD14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$A1423  &amp; ", "   &amp;
$C1423  &amp; ", "   &amp;
$E1423  &amp; ", '"  &amp;
$J1423  &amp; "', '" &amp;
$N1423  &amp; "', "  &amp;
$R1423  &amp; ", '"  &amp;
TEXT($T1423,"dd/mm/aaaa")  &amp; "', "   &amp;
$U1423  &amp; ", "   &amp;
$W1423  &amp; ", "   &amp;
$Y1423  &amp; ", "   &amp;
IF($AA1423 &lt;&gt; "", $AA1423, "NULL")  &amp; ", "   &amp;
$AC1423  &amp; ");"</f>
        <v>INSERT INTO bi4all.fac_employees (id_company_fk, id_employee_pk, flg_active, employee_name, id_gender_fk, id_race_fk, birthday, id_schooling_fk, id_department_fk, id_role_fk, id_level_fk, salary) VALUES (6a51143286b03064a49cc2acbee63c09a0682d33, 1419, 1, 'Arthur Miguel Gallo Pedroso', 'M', 5, '14/04/1954', 7, 11, 10, NULL, 1385);</v>
      </c>
    </row>
    <row r="1424" spans="1:30" ht="14.25" customHeight="1" x14ac:dyDescent="0.2">
      <c r="A1424" s="7" t="str" cm="1">
        <f t="array" aca="1" ref="A1424" ca="1">INDEX(Company!$A:$A,RANDBETWEEN(5,COUNTA(Company!$A:$A) + 1),1)</f>
        <v>6a51143286b03064a49cc2acbee63c09a0682d33</v>
      </c>
      <c r="B1424" s="7" t="str">
        <f ca="1">VLOOKUP($A1424,Company!$A:$B,2,FALSE)</f>
        <v>ACME Corporation</v>
      </c>
      <c r="C1424" s="5">
        <f t="shared" si="154"/>
        <v>1420</v>
      </c>
      <c r="D1424" s="5" t="str" cm="1">
        <f t="array" ref="D1424">SHA1HASH($C1424)</f>
        <v>85cfa318728dba9c487d5dcf160b1c243a50401f</v>
      </c>
      <c r="E1424" s="6">
        <v>1</v>
      </c>
      <c r="F1424" s="7">
        <f ca="1">IF($C1424 = 1 + N("Presidente"),
    127,
    IF($C1424 = 2 + N("Vice-Presidente"),
        72,
        IF($C1424 = 3 + N("Secretária bilíngue"),
            13,
            RANDBETWEEN(5,COUNT(Name!$A:$A) + 1)
        )
    )
)</f>
        <v>180</v>
      </c>
      <c r="G1424" s="7" t="str">
        <f ca="1">VLOOKUP($F1424,Name!$A:$B,2,FALSE)</f>
        <v>Isis</v>
      </c>
      <c r="H1424" s="7">
        <f ca="1" xml:space="preserve">
IF($C1424 = 1,
    0,
    RANDBETWEEN(5,COUNT('Last name'!$A:$A) + 1)
)</f>
        <v>64</v>
      </c>
      <c r="I1424" s="7" t="str">
        <f ca="1" xml:space="preserve">
IF($C1424 = 1 + N("Presidente"),
    "de Orléans e Bragança",
    VLOOKUP($H1424,'Last name'!$A:$B,2,FALSE) &amp; " " &amp; VLOOKUP(RANDBETWEEN(5,COUNT('Last name'!$A:$A) + 1),'Last name'!$A:$B,2,FALSE)
)</f>
        <v>Chaves Carneiro</v>
      </c>
      <c r="J1424" s="7" t="str">
        <f t="shared" ca="1" si="155"/>
        <v>Isis Chaves Carneiro</v>
      </c>
      <c r="K1424" s="7" t="str" cm="1">
        <f t="array" aca="1" ref="K1424" ca="1">SHA1HASH($J1424)</f>
        <v>f378328984aa14640fa302be1e809903456630eb</v>
      </c>
      <c r="L1424" s="7" cm="1">
        <f t="array" aca="1" ref="L1424" ca="1">INDEX(States!$A:$A,RANDBETWEEN(5,COUNTA(States!$A:$A) + 1),1)</f>
        <v>18</v>
      </c>
      <c r="M1424" s="7" t="str">
        <f ca="1">$L1424 &amp; "|" &amp; VLOOKUP($L1424,States!$A:$B,2,FALSE)</f>
        <v>18|4c829e7753eab86056bb8157601420a362debf31</v>
      </c>
      <c r="N1424" s="7" t="str">
        <f ca="1">VLOOKUP($F1424,Name!$A:$C,3,FALSE)</f>
        <v>F</v>
      </c>
      <c r="O1424" s="7" t="str">
        <f ca="1">VLOOKUP($N1424,Gender!$A:$B,2,FALSE)</f>
        <v>Female</v>
      </c>
      <c r="P1424" s="7" t="str" cm="1">
        <f t="array" aca="1" ref="P1424" ca="1">INDEX('Marital status'!$A:$A,RANDBETWEEN(5,COUNTA('Marital status'!$A:$A) + 1),1)</f>
        <v>459031b19ec5bbd3b3dbc0a9dcf2cb6e6c6f7848</v>
      </c>
      <c r="Q1424" s="7" t="str">
        <f ca="1">VLOOKUP($P1424,'Marital status'!$A:$B,2,FALSE)</f>
        <v xml:space="preserve">Widowed </v>
      </c>
      <c r="R1424" s="7">
        <f t="shared" ca="1" si="156"/>
        <v>5</v>
      </c>
      <c r="S1424" s="7" t="e">
        <f ca="1">VLOOKUP($R1424,Race!$A:$B,2,FALSE)</f>
        <v>#N/A</v>
      </c>
      <c r="T1424" s="8">
        <f t="shared" ca="1" si="157"/>
        <v>31630</v>
      </c>
      <c r="U1424" s="6">
        <f t="shared" ca="1" si="158"/>
        <v>7</v>
      </c>
      <c r="V1424" s="8" t="str">
        <f ca="1">VLOOKUP($U1424,Education!$A:$B,2,FALSE)</f>
        <v>Undergraduate degree</v>
      </c>
      <c r="W1424" s="7">
        <f ca="1" xml:space="preserve">
  IF(OR($Y1424 = 5, $Y1424 = 6, $Y1424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424" s="7" t="str">
        <f ca="1">VLOOKUP($W1424,Department!$A:$B,2,FALSE)</f>
        <v>Operations</v>
      </c>
      <c r="Y1424" s="6">
        <f t="shared" ca="1" si="159"/>
        <v>11</v>
      </c>
      <c r="Z1424" s="7" t="str">
        <f ca="1">VLOOKUP($Y1424,Role!$A:$B,2,FALSE)</f>
        <v>Analyst</v>
      </c>
      <c r="AA1424" s="6">
        <f t="shared" ca="1" si="160"/>
        <v>6</v>
      </c>
      <c r="AB1424" s="7" t="str">
        <f ca="1" xml:space="preserve">
IF($AA1424 &lt;&gt; "",
    VLOOKUP($AA1424,Level!$A:$B,2,FALSE),
    ""
)</f>
        <v>Pleno</v>
      </c>
      <c r="AC1424" s="1">
        <f ca="1" xml:space="preserve">
IF($Y1424 = 5 + N("Presidente"),
    27000,
    IF($Y1424 = 6 + N("Vice-presidente"),
        23000,
        IF(OR($Y1424 = 8, $Y1424= 13, $Y1424 = 12) + N("Secretária bilíngue ou coordenador ou especialista"),
            8000,
            IF($Y1424 = 7 + N("Diretor"),
                15000,
                IF($Y1424 = 14 + N("Gerente"),
                    12000,
                    IF($Y1424 = 9 + N("Estagiário"),
                        705,
                        IF($Y1424 = 10 + N("Trainee"),
                            805,
                            IF($Y1424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IF($U1424 = 7,
  500,
  IF($U1424 = 8,
    1000,
    IF($U1424 = 9,
      1500,
      IF($U1424 = 10,
        2000,
        0
      )
    )
  )
)
+
N("Adicional no salário por área")
+
IF($W1424 = 14 + N("Tecnologia da Informação"),
  120,
  IF($W1424 = 16 + N("Vendas"),
    110,
    IF($W1424 = 15 + N("Jurídico"),
      100,
      IF(OR($W1424 = 8, $W1424 = 9, $W1424 = 11) + N("Recursos humanos ou comercial ou comunicação e marketing"),
        80,
        0
      )
    )
  )
)
+
N("Adicionando pegadinha")
+
IF(AND($W1424 = 16, $U1424 = 9, $Y1424 = 11, $AA1424 = 5) + N("Se for de vendas, com mestrado, analista sênior"),
  IF($R1424 = 5,
    100,
    0
  )
  +
  IF($N1424 = "M",
    200,
    0
  ),
  0
)</f>
        <v>2500</v>
      </c>
      <c r="AD14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$A1424  &amp; ", "   &amp;
$C1424  &amp; ", "   &amp;
$E1424  &amp; ", '"  &amp;
$J1424  &amp; "', '" &amp;
$N1424  &amp; "', "  &amp;
$R1424  &amp; ", '"  &amp;
TEXT($T1424,"dd/mm/aaaa")  &amp; "', "   &amp;
$U1424  &amp; ", "   &amp;
$W1424  &amp; ", "   &amp;
$Y1424  &amp; ", "   &amp;
IF($AA1424 &lt;&gt; "", $AA1424, "NULL")  &amp; ", "   &amp;
$AC1424  &amp; ");"</f>
        <v>INSERT INTO bi4all.fac_employees (id_company_fk, id_employee_pk, flg_active, employee_name, id_gender_fk, id_race_fk, birthday, id_schooling_fk, id_department_fk, id_role_fk, id_level_fk, salary) VALUES (6a51143286b03064a49cc2acbee63c09a0682d33, 1420, 1, 'Isis Chaves Carneiro', 'F', 5, '06/08/1986', 7, 10, 11, 6, 2500);</v>
      </c>
    </row>
    <row r="1425" spans="1:30" ht="14.25" customHeight="1" x14ac:dyDescent="0.2">
      <c r="A1425" s="7" t="str" cm="1">
        <f t="array" aca="1" ref="A1425" ca="1">INDEX(Company!$A:$A,RANDBETWEEN(5,COUNTA(Company!$A:$A) + 1),1)</f>
        <v>6a51143286b03064a49cc2acbee63c09a0682d33</v>
      </c>
      <c r="B1425" s="7" t="str">
        <f ca="1">VLOOKUP($A1425,Company!$A:$B,2,FALSE)</f>
        <v>ACME Corporation</v>
      </c>
      <c r="C1425" s="5">
        <f t="shared" si="154"/>
        <v>1421</v>
      </c>
      <c r="D1425" s="5" t="str" cm="1">
        <f t="array" ref="D1425">SHA1HASH($C1425)</f>
        <v>5427674f55437297c338deadbb57ec839b5a6ddd</v>
      </c>
      <c r="E1425" s="6">
        <v>1</v>
      </c>
      <c r="F1425" s="7">
        <f ca="1">IF($C1425 = 1 + N("Presidente"),
    127,
    IF($C1425 = 2 + N("Vice-Presidente"),
        72,
        IF($C1425 = 3 + N("Secretária bilíngue"),
            13,
            RANDBETWEEN(5,COUNT(Name!$A:$A) + 1)
        )
    )
)</f>
        <v>139</v>
      </c>
      <c r="G1425" s="7" t="str">
        <f ca="1">VLOOKUP($F1425,Name!$A:$B,2,FALSE)</f>
        <v>Fernando Mariano</v>
      </c>
      <c r="H1425" s="7">
        <f ca="1" xml:space="preserve">
IF($C1425 = 1,
    0,
    RANDBETWEEN(5,COUNT('Last name'!$A:$A) + 1)
)</f>
        <v>139</v>
      </c>
      <c r="I1425" s="7" t="str">
        <f ca="1" xml:space="preserve">
IF($C1425 = 1 + N("Presidente"),
    "de Orléans e Bragança",
    VLOOKUP($H1425,'Last name'!$A:$B,2,FALSE) &amp; " " &amp; VLOOKUP(RANDBETWEEN(5,COUNT('Last name'!$A:$A) + 1),'Last name'!$A:$B,2,FALSE)
)</f>
        <v>Negrão Mazza</v>
      </c>
      <c r="J1425" s="7" t="str">
        <f t="shared" ca="1" si="155"/>
        <v>Fernando Mariano Negrão Mazza</v>
      </c>
      <c r="K1425" s="7" t="str" cm="1">
        <f t="array" aca="1" ref="K1425" ca="1">SHA1HASH($J1425)</f>
        <v>8da352769c741975315c6ad26ec504c2859c0e03</v>
      </c>
      <c r="L1425" s="7" cm="1">
        <f t="array" aca="1" ref="L1425" ca="1">INDEX(States!$A:$A,RANDBETWEEN(5,COUNTA(States!$A:$A) + 1),1)</f>
        <v>7</v>
      </c>
      <c r="M1425" s="7" t="str">
        <f ca="1">$L1425 &amp; "|" &amp; VLOOKUP($L1425,States!$A:$B,2,FALSE)</f>
        <v>7|f2e12883042f184299ea408f79a5077ec107e25e</v>
      </c>
      <c r="N1425" s="7" t="str">
        <f ca="1">VLOOKUP($F1425,Name!$A:$C,3,FALSE)</f>
        <v>M</v>
      </c>
      <c r="O1425" s="7" t="str">
        <f ca="1">VLOOKUP($N1425,Gender!$A:$B,2,FALSE)</f>
        <v>Male</v>
      </c>
      <c r="P1425" s="7" t="str" cm="1">
        <f t="array" aca="1" ref="P1425" ca="1">INDEX('Marital status'!$A:$A,RANDBETWEEN(5,COUNTA('Marital status'!$A:$A) + 1),1)</f>
        <v>ce0b1612aa711b78a720295d271a33894e2b72bf</v>
      </c>
      <c r="Q1425" s="7" t="str">
        <f ca="1">VLOOKUP($P1425,'Marital status'!$A:$B,2,FALSE)</f>
        <v>single</v>
      </c>
      <c r="R1425" s="7">
        <f t="shared" ca="1" si="156"/>
        <v>8</v>
      </c>
      <c r="S1425" s="7" t="e">
        <f ca="1">VLOOKUP($R1425,Race!$A:$B,2,FALSE)</f>
        <v>#N/A</v>
      </c>
      <c r="T1425" s="8">
        <f t="shared" ca="1" si="157"/>
        <v>22048</v>
      </c>
      <c r="U1425" s="6">
        <f t="shared" ca="1" si="158"/>
        <v>7</v>
      </c>
      <c r="V1425" s="8" t="str">
        <f ca="1">VLOOKUP($U1425,Education!$A:$B,2,FALSE)</f>
        <v>Undergraduate degree</v>
      </c>
      <c r="W1425" s="7">
        <f ca="1" xml:space="preserve">
  IF(OR($Y1425 = 5, $Y1425 = 6, $Y1425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425" s="7" t="str">
        <f ca="1">VLOOKUP($W1425,Department!$A:$B,2,FALSE)</f>
        <v>Human Resource</v>
      </c>
      <c r="Y1425" s="6">
        <f t="shared" ca="1" si="159"/>
        <v>9</v>
      </c>
      <c r="Z1425" s="7" t="str">
        <f ca="1">VLOOKUP($Y1425,Role!$A:$B,2,FALSE)</f>
        <v>Intern</v>
      </c>
      <c r="AA1425" s="6" t="str">
        <f t="shared" ca="1" si="160"/>
        <v/>
      </c>
      <c r="AB1425" s="7" t="str">
        <f ca="1" xml:space="preserve">
IF($AA1425 &lt;&gt; "",
    VLOOKUP($AA1425,Level!$A:$B,2,FALSE),
    ""
)</f>
        <v/>
      </c>
      <c r="AC1425" s="1">
        <f ca="1" xml:space="preserve">
IF($Y1425 = 5 + N("Presidente"),
    27000,
    IF($Y1425 = 6 + N("Vice-presidente"),
        23000,
        IF(OR($Y1425 = 8, $Y1425= 13, $Y1425 = 12) + N("Secretária bilíngue ou coordenador ou especialista"),
            8000,
            IF($Y1425 = 7 + N("Diretor"),
                15000,
                IF($Y1425 = 14 + N("Gerente"),
                    12000,
                    IF($Y1425 = 9 + N("Estagiário"),
                        705,
                        IF($Y1425 = 10 + N("Trainee"),
                            805,
                            IF($Y1425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IF($U1425 = 7,
  500,
  IF($U1425 = 8,
    1000,
    IF($U1425 = 9,
      1500,
      IF($U1425 = 10,
        2000,
        0
      )
    )
  )
)
+
N("Adicional no salário por área")
+
IF($W1425 = 14 + N("Tecnologia da Informação"),
  120,
  IF($W1425 = 16 + N("Vendas"),
    110,
    IF($W1425 = 15 + N("Jurídico"),
      100,
      IF(OR($W1425 = 8, $W1425 = 9, $W1425 = 11) + N("Recursos humanos ou comercial ou comunicação e marketing"),
        80,
        0
      )
    )
  )
)
+
N("Adicionando pegadinha")
+
IF(AND($W1425 = 16, $U1425 = 9, $Y1425 = 11, $AA1425 = 5) + N("Se for de vendas, com mestrado, analista sênior"),
  IF($R1425 = 5,
    100,
    0
  )
  +
  IF($N1425 = "M",
    200,
    0
  ),
  0
)</f>
        <v>1285</v>
      </c>
      <c r="AD14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$A1425  &amp; ", "   &amp;
$C1425  &amp; ", "   &amp;
$E1425  &amp; ", '"  &amp;
$J1425  &amp; "', '" &amp;
$N1425  &amp; "', "  &amp;
$R1425  &amp; ", '"  &amp;
TEXT($T1425,"dd/mm/aaaa")  &amp; "', "   &amp;
$U1425  &amp; ", "   &amp;
$W1425  &amp; ", "   &amp;
$Y1425  &amp; ", "   &amp;
IF($AA1425 &lt;&gt; "", $AA1425, "NULL")  &amp; ", "   &amp;
$AC1425  &amp; ");"</f>
        <v>INSERT INTO bi4all.fac_employees (id_company_fk, id_employee_pk, flg_active, employee_name, id_gender_fk, id_race_fk, birthday, id_schooling_fk, id_department_fk, id_role_fk, id_level_fk, salary) VALUES (6a51143286b03064a49cc2acbee63c09a0682d33, 1421, 1, 'Fernando Mariano Negrão Mazza', 'M', 8, '12/05/1960', 7, 8, 9, NULL, 1285);</v>
      </c>
    </row>
    <row r="1426" spans="1:30" ht="14.25" customHeight="1" x14ac:dyDescent="0.2">
      <c r="A1426" s="7" t="str" cm="1">
        <f t="array" aca="1" ref="A1426" ca="1">INDEX(Company!$A:$A,RANDBETWEEN(5,COUNTA(Company!$A:$A) + 1),1)</f>
        <v>6a51143286b03064a49cc2acbee63c09a0682d33</v>
      </c>
      <c r="B1426" s="7" t="str">
        <f ca="1">VLOOKUP($A1426,Company!$A:$B,2,FALSE)</f>
        <v>ACME Corporation</v>
      </c>
      <c r="C1426" s="5">
        <f t="shared" si="154"/>
        <v>1422</v>
      </c>
      <c r="D1426" s="5" t="str" cm="1">
        <f t="array" ref="D1426">SHA1HASH($C1426)</f>
        <v>bd19c901c9edbb4009e66d9d0671450a524a4c78</v>
      </c>
      <c r="E1426" s="6">
        <v>1</v>
      </c>
      <c r="F1426" s="7">
        <f ca="1">IF($C1426 = 1 + N("Presidente"),
    127,
    IF($C1426 = 2 + N("Vice-Presidente"),
        72,
        IF($C1426 = 3 + N("Secretária bilíngue"),
            13,
            RANDBETWEEN(5,COUNT(Name!$A:$A) + 1)
        )
    )
)</f>
        <v>320</v>
      </c>
      <c r="G1426" s="7" t="str">
        <f ca="1">VLOOKUP($F1426,Name!$A:$B,2,FALSE)</f>
        <v>Péricles</v>
      </c>
      <c r="H1426" s="7">
        <f ca="1" xml:space="preserve">
IF($C1426 = 1,
    0,
    RANDBETWEEN(5,COUNT('Last name'!$A:$A) + 1)
)</f>
        <v>63</v>
      </c>
      <c r="I1426" s="7" t="str">
        <f ca="1" xml:space="preserve">
IF($C1426 = 1 + N("Presidente"),
    "de Orléans e Bragança",
    VLOOKUP($H1426,'Last name'!$A:$B,2,FALSE) &amp; " " &amp; VLOOKUP(RANDBETWEEN(5,COUNT('Last name'!$A:$A) + 1),'Last name'!$A:$B,2,FALSE)
)</f>
        <v>Castro Aragão</v>
      </c>
      <c r="J1426" s="7" t="str">
        <f t="shared" ca="1" si="155"/>
        <v>Péricles Castro Aragão</v>
      </c>
      <c r="K1426" s="7" t="str" cm="1">
        <f t="array" aca="1" ref="K1426" ca="1">SHA1HASH($J1426)</f>
        <v>1c7a624e770f6c1e457afda1f932f86a63ad45c5</v>
      </c>
      <c r="L1426" s="7" cm="1">
        <f t="array" aca="1" ref="L1426" ca="1">INDEX(States!$A:$A,RANDBETWEEN(5,COUNTA(States!$A:$A) + 1),1)</f>
        <v>23</v>
      </c>
      <c r="M1426" s="7" t="str">
        <f ca="1">$L1426 &amp; "|" &amp; VLOOKUP($L1426,States!$A:$B,2,FALSE)</f>
        <v>23|22fbba2e2c257238254804c428968d474037a633</v>
      </c>
      <c r="N1426" s="7" t="str">
        <f ca="1">VLOOKUP($F1426,Name!$A:$C,3,FALSE)</f>
        <v>M</v>
      </c>
      <c r="O1426" s="7" t="str">
        <f ca="1">VLOOKUP($N1426,Gender!$A:$B,2,FALSE)</f>
        <v>Male</v>
      </c>
      <c r="P1426" s="7" t="str" cm="1">
        <f t="array" aca="1" ref="P1426" ca="1">INDEX('Marital status'!$A:$A,RANDBETWEEN(5,COUNTA('Marital status'!$A:$A) + 1),1)</f>
        <v>3266897012b6dcc5723033bc25891bf99efcff6f</v>
      </c>
      <c r="Q1426" s="7" t="str">
        <f ca="1">VLOOKUP($P1426,'Marital status'!$A:$B,2,FALSE)</f>
        <v>MarrieD</v>
      </c>
      <c r="R1426" s="7">
        <f t="shared" ca="1" si="156"/>
        <v>5</v>
      </c>
      <c r="S1426" s="7" t="e">
        <f ca="1">VLOOKUP($R1426,Race!$A:$B,2,FALSE)</f>
        <v>#N/A</v>
      </c>
      <c r="T1426" s="8">
        <f t="shared" ca="1" si="157"/>
        <v>17947</v>
      </c>
      <c r="U1426" s="6">
        <f t="shared" ca="1" si="158"/>
        <v>7</v>
      </c>
      <c r="V1426" s="8" t="str">
        <f ca="1">VLOOKUP($U1426,Education!$A:$B,2,FALSE)</f>
        <v>Undergraduate degree</v>
      </c>
      <c r="W1426" s="7">
        <f ca="1" xml:space="preserve">
  IF(OR($Y1426 = 5, $Y1426 = 6, $Y1426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426" s="7" t="str">
        <f ca="1">VLOOKUP($W1426,Department!$A:$B,2,FALSE)</f>
        <v>Presidency</v>
      </c>
      <c r="Y1426" s="6">
        <f t="shared" ca="1" si="159"/>
        <v>11</v>
      </c>
      <c r="Z1426" s="7" t="str">
        <f ca="1">VLOOKUP($Y1426,Role!$A:$B,2,FALSE)</f>
        <v>Analyst</v>
      </c>
      <c r="AA1426" s="6">
        <f t="shared" ca="1" si="160"/>
        <v>5</v>
      </c>
      <c r="AB1426" s="7" t="str">
        <f ca="1" xml:space="preserve">
IF($AA1426 &lt;&gt; "",
    VLOOKUP($AA1426,Level!$A:$B,2,FALSE),
    ""
)</f>
        <v>Junior</v>
      </c>
      <c r="AC1426" s="1">
        <f ca="1" xml:space="preserve">
IF($Y1426 = 5 + N("Presidente"),
    27000,
    IF($Y1426 = 6 + N("Vice-presidente"),
        23000,
        IF(OR($Y1426 = 8, $Y1426= 13, $Y1426 = 12) + N("Secretária bilíngue ou coordenador ou especialista"),
            8000,
            IF($Y1426 = 7 + N("Diretor"),
                15000,
                IF($Y1426 = 14 + N("Gerente"),
                    12000,
                    IF($Y1426 = 9 + N("Estagiário"),
                        705,
                        IF($Y1426 = 10 + N("Trainee"),
                            805,
                            IF($Y1426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IF($U1426 = 7,
  500,
  IF($U1426 = 8,
    1000,
    IF($U1426 = 9,
      1500,
      IF($U1426 = 10,
        2000,
        0
      )
    )
  )
)
+
N("Adicional no salário por área")
+
IF($W1426 = 14 + N("Tecnologia da Informação"),
  120,
  IF($W1426 = 16 + N("Vendas"),
    110,
    IF($W1426 = 15 + N("Jurídico"),
      100,
      IF(OR($W1426 = 8, $W1426 = 9, $W1426 = 11) + N("Recursos humanos ou comercial ou comunicação e marketing"),
        80,
        0
      )
    )
  )
)
+
N("Adicionando pegadinha")
+
IF(AND($W1426 = 16, $U1426 = 9, $Y1426 = 11, $AA1426 = 5) + N("Se for de vendas, com mestrado, analista sênior"),
  IF($R1426 = 5,
    100,
    0
  )
  +
  IF($N1426 = "M",
    200,
    0
  ),
  0
)</f>
        <v>2500</v>
      </c>
      <c r="AD14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$A1426  &amp; ", "   &amp;
$C1426  &amp; ", "   &amp;
$E1426  &amp; ", '"  &amp;
$J1426  &amp; "', '" &amp;
$N1426  &amp; "', "  &amp;
$R1426  &amp; ", '"  &amp;
TEXT($T1426,"dd/mm/aaaa")  &amp; "', "   &amp;
$U1426  &amp; ", "   &amp;
$W1426  &amp; ", "   &amp;
$Y1426  &amp; ", "   &amp;
IF($AA1426 &lt;&gt; "", $AA1426, "NULL")  &amp; ", "   &amp;
$AC1426  &amp; ");"</f>
        <v>INSERT INTO bi4all.fac_employees (id_company_fk, id_employee_pk, flg_active, employee_name, id_gender_fk, id_race_fk, birthday, id_schooling_fk, id_department_fk, id_role_fk, id_level_fk, salary) VALUES (6a51143286b03064a49cc2acbee63c09a0682d33, 1422, 1, 'Péricles Castro Aragão', 'M', 5, '18/02/1949', 7, 5, 11, 5, 2500);</v>
      </c>
    </row>
    <row r="1427" spans="1:30" ht="14.25" customHeight="1" x14ac:dyDescent="0.2">
      <c r="A1427" s="7" t="str" cm="1">
        <f t="array" aca="1" ref="A1427" ca="1">INDEX(Company!$A:$A,RANDBETWEEN(5,COUNTA(Company!$A:$A) + 1),1)</f>
        <v>6a51143286b03064a49cc2acbee63c09a0682d33</v>
      </c>
      <c r="B1427" s="7" t="str">
        <f ca="1">VLOOKUP($A1427,Company!$A:$B,2,FALSE)</f>
        <v>ACME Corporation</v>
      </c>
      <c r="C1427" s="5">
        <f t="shared" si="154"/>
        <v>1423</v>
      </c>
      <c r="D1427" s="5" t="str" cm="1">
        <f t="array" ref="D1427">SHA1HASH($C1427)</f>
        <v>f94ad4f1c2806cbb1269483ec338538beb996af8</v>
      </c>
      <c r="E1427" s="6">
        <v>1</v>
      </c>
      <c r="F1427" s="7">
        <f ca="1">IF($C1427 = 1 + N("Presidente"),
    127,
    IF($C1427 = 2 + N("Vice-Presidente"),
        72,
        IF($C1427 = 3 + N("Secretária bilíngue"),
            13,
            RANDBETWEEN(5,COUNT(Name!$A:$A) + 1)
        )
    )
)</f>
        <v>150</v>
      </c>
      <c r="G1427" s="7" t="str">
        <f ca="1">VLOOKUP($F1427,Name!$A:$B,2,FALSE)</f>
        <v>Gabriela</v>
      </c>
      <c r="H1427" s="7">
        <f ca="1" xml:space="preserve">
IF($C1427 = 1,
    0,
    RANDBETWEEN(5,COUNT('Last name'!$A:$A) + 1)
)</f>
        <v>89</v>
      </c>
      <c r="I1427" s="7" t="str">
        <f ca="1" xml:space="preserve">
IF($C1427 = 1 + N("Presidente"),
    "de Orléans e Bragança",
    VLOOKUP($H1427,'Last name'!$A:$B,2,FALSE) &amp; " " &amp; VLOOKUP(RANDBETWEEN(5,COUNT('Last name'!$A:$A) + 1),'Last name'!$A:$B,2,FALSE)
)</f>
        <v>Figo Ildelfonso</v>
      </c>
      <c r="J1427" s="7" t="str">
        <f t="shared" ca="1" si="155"/>
        <v>Gabriela Figo Ildelfonso</v>
      </c>
      <c r="K1427" s="7" t="str" cm="1">
        <f t="array" aca="1" ref="K1427" ca="1">SHA1HASH($J1427)</f>
        <v>450ebc95112bd94f33a72c769abc66bf91932c74</v>
      </c>
      <c r="L1427" s="7" cm="1">
        <f t="array" aca="1" ref="L1427" ca="1">INDEX(States!$A:$A,RANDBETWEEN(5,COUNTA(States!$A:$A) + 1),1)</f>
        <v>14</v>
      </c>
      <c r="M1427" s="7" t="str">
        <f ca="1">$L1427 &amp; "|" &amp; VLOOKUP($L1427,States!$A:$B,2,FALSE)</f>
        <v>14|9b9a260c6946192b7ea8dcfb1d39940b66fe4460</v>
      </c>
      <c r="N1427" s="7" t="str">
        <f ca="1">VLOOKUP($F1427,Name!$A:$C,3,FALSE)</f>
        <v>F</v>
      </c>
      <c r="O1427" s="7" t="str">
        <f ca="1">VLOOKUP($N1427,Gender!$A:$B,2,FALSE)</f>
        <v>Female</v>
      </c>
      <c r="P1427" s="7" t="str" cm="1">
        <f t="array" aca="1" ref="P1427" ca="1">INDEX('Marital status'!$A:$A,RANDBETWEEN(5,COUNTA('Marital status'!$A:$A) + 1),1)</f>
        <v>3266897012b6dcc5723033bc25891bf99efcff6f</v>
      </c>
      <c r="Q1427" s="7" t="str">
        <f ca="1">VLOOKUP($P1427,'Marital status'!$A:$B,2,FALSE)</f>
        <v>MarrieD</v>
      </c>
      <c r="R1427" s="7">
        <f t="shared" ca="1" si="156"/>
        <v>5</v>
      </c>
      <c r="S1427" s="7" t="e">
        <f ca="1">VLOOKUP($R1427,Race!$A:$B,2,FALSE)</f>
        <v>#N/A</v>
      </c>
      <c r="T1427" s="8">
        <f t="shared" ca="1" si="157"/>
        <v>22180</v>
      </c>
      <c r="U1427" s="6">
        <f t="shared" ca="1" si="158"/>
        <v>7</v>
      </c>
      <c r="V1427" s="8" t="str">
        <f ca="1">VLOOKUP($U1427,Education!$A:$B,2,FALSE)</f>
        <v>Undergraduate degree</v>
      </c>
      <c r="W1427" s="7">
        <f ca="1" xml:space="preserve">
  IF(OR($Y1427 = 5, $Y1427 = 6, $Y1427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427" s="7" t="str">
        <f ca="1">VLOOKUP($W1427,Department!$A:$B,2,FALSE)</f>
        <v>Human Resource</v>
      </c>
      <c r="Y1427" s="6">
        <f t="shared" ca="1" si="159"/>
        <v>9</v>
      </c>
      <c r="Z1427" s="7" t="str">
        <f ca="1">VLOOKUP($Y1427,Role!$A:$B,2,FALSE)</f>
        <v>Intern</v>
      </c>
      <c r="AA1427" s="6" t="str">
        <f t="shared" ca="1" si="160"/>
        <v/>
      </c>
      <c r="AB1427" s="7" t="str">
        <f ca="1" xml:space="preserve">
IF($AA1427 &lt;&gt; "",
    VLOOKUP($AA1427,Level!$A:$B,2,FALSE),
    ""
)</f>
        <v/>
      </c>
      <c r="AC1427" s="1">
        <f ca="1" xml:space="preserve">
IF($Y1427 = 5 + N("Presidente"),
    27000,
    IF($Y1427 = 6 + N("Vice-presidente"),
        23000,
        IF(OR($Y1427 = 8, $Y1427= 13, $Y1427 = 12) + N("Secretária bilíngue ou coordenador ou especialista"),
            8000,
            IF($Y1427 = 7 + N("Diretor"),
                15000,
                IF($Y1427 = 14 + N("Gerente"),
                    12000,
                    IF($Y1427 = 9 + N("Estagiário"),
                        705,
                        IF($Y1427 = 10 + N("Trainee"),
                            805,
                            IF($Y1427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IF($U1427 = 7,
  500,
  IF($U1427 = 8,
    1000,
    IF($U1427 = 9,
      1500,
      IF($U1427 = 10,
        2000,
        0
      )
    )
  )
)
+
N("Adicional no salário por área")
+
IF($W1427 = 14 + N("Tecnologia da Informação"),
  120,
  IF($W1427 = 16 + N("Vendas"),
    110,
    IF($W1427 = 15 + N("Jurídico"),
      100,
      IF(OR($W1427 = 8, $W1427 = 9, $W1427 = 11) + N("Recursos humanos ou comercial ou comunicação e marketing"),
        80,
        0
      )
    )
  )
)
+
N("Adicionando pegadinha")
+
IF(AND($W1427 = 16, $U1427 = 9, $Y1427 = 11, $AA1427 = 5) + N("Se for de vendas, com mestrado, analista sênior"),
  IF($R1427 = 5,
    100,
    0
  )
  +
  IF($N1427 = "M",
    200,
    0
  ),
  0
)</f>
        <v>1285</v>
      </c>
      <c r="AD14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$A1427  &amp; ", "   &amp;
$C1427  &amp; ", "   &amp;
$E1427  &amp; ", '"  &amp;
$J1427  &amp; "', '" &amp;
$N1427  &amp; "', "  &amp;
$R1427  &amp; ", '"  &amp;
TEXT($T1427,"dd/mm/aaaa")  &amp; "', "   &amp;
$U1427  &amp; ", "   &amp;
$W1427  &amp; ", "   &amp;
$Y1427  &amp; ", "   &amp;
IF($AA1427 &lt;&gt; "", $AA1427, "NULL")  &amp; ", "   &amp;
$AC1427  &amp; ");"</f>
        <v>INSERT INTO bi4all.fac_employees (id_company_fk, id_employee_pk, flg_active, employee_name, id_gender_fk, id_race_fk, birthday, id_schooling_fk, id_department_fk, id_role_fk, id_level_fk, salary) VALUES (6a51143286b03064a49cc2acbee63c09a0682d33, 1423, 1, 'Gabriela Figo Ildelfonso', 'F', 5, '21/09/1960', 7, 8, 9, NULL, 1285);</v>
      </c>
    </row>
    <row r="1428" spans="1:30" ht="14.25" customHeight="1" x14ac:dyDescent="0.2">
      <c r="A1428" s="7" t="str" cm="1">
        <f t="array" aca="1" ref="A1428" ca="1">INDEX(Company!$A:$A,RANDBETWEEN(5,COUNTA(Company!$A:$A) + 1),1)</f>
        <v>6a51143286b03064a49cc2acbee63c09a0682d33</v>
      </c>
      <c r="B1428" s="7" t="str">
        <f ca="1">VLOOKUP($A1428,Company!$A:$B,2,FALSE)</f>
        <v>ACME Corporation</v>
      </c>
      <c r="C1428" s="5">
        <f t="shared" si="154"/>
        <v>1424</v>
      </c>
      <c r="D1428" s="5" t="str" cm="1">
        <f t="array" ref="D1428">SHA1HASH($C1428)</f>
        <v>b9add70531519c256186579d20bc7cec509b4bd3</v>
      </c>
      <c r="E1428" s="6">
        <v>1</v>
      </c>
      <c r="F1428" s="7">
        <f ca="1">IF($C1428 = 1 + N("Presidente"),
    127,
    IF($C1428 = 2 + N("Vice-Presidente"),
        72,
        IF($C1428 = 3 + N("Secretária bilíngue"),
            13,
            RANDBETWEEN(5,COUNT(Name!$A:$A) + 1)
        )
    )
)</f>
        <v>18</v>
      </c>
      <c r="G1428" s="7" t="str">
        <f ca="1">VLOOKUP($F1428,Name!$A:$B,2,FALSE)</f>
        <v>Alícia</v>
      </c>
      <c r="H1428" s="7">
        <f ca="1" xml:space="preserve">
IF($C1428 = 1,
    0,
    RANDBETWEEN(5,COUNT('Last name'!$A:$A) + 1)
)</f>
        <v>120</v>
      </c>
      <c r="I1428" s="7" t="str">
        <f ca="1" xml:space="preserve">
IF($C1428 = 1 + N("Presidente"),
    "de Orléans e Bragança",
    VLOOKUP($H1428,'Last name'!$A:$B,2,FALSE) &amp; " " &amp; VLOOKUP(RANDBETWEEN(5,COUNT('Last name'!$A:$A) + 1),'Last name'!$A:$B,2,FALSE)
)</f>
        <v>Marques Coelho</v>
      </c>
      <c r="J1428" s="7" t="str">
        <f t="shared" ca="1" si="155"/>
        <v>Alícia Marques Coelho</v>
      </c>
      <c r="K1428" s="7" t="str" cm="1">
        <f t="array" aca="1" ref="K1428" ca="1">SHA1HASH($J1428)</f>
        <v>a5b41b697543d5d28f3e9ac1fa80ac8f088dd12d</v>
      </c>
      <c r="L1428" s="7" cm="1">
        <f t="array" aca="1" ref="L1428" ca="1">INDEX(States!$A:$A,RANDBETWEEN(5,COUNTA(States!$A:$A) + 1),1)</f>
        <v>5</v>
      </c>
      <c r="M1428" s="7" t="str">
        <f ca="1">$L1428 &amp; "|" &amp; VLOOKUP($L1428,States!$A:$B,2,FALSE)</f>
        <v>5|fa0754b9861f7065fd7c6270efb07fc6ac3b0ad8</v>
      </c>
      <c r="N1428" s="7" t="str">
        <f ca="1">VLOOKUP($F1428,Name!$A:$C,3,FALSE)</f>
        <v>F</v>
      </c>
      <c r="O1428" s="7" t="str">
        <f ca="1">VLOOKUP($N1428,Gender!$A:$B,2,FALSE)</f>
        <v>Female</v>
      </c>
      <c r="P1428" s="7" t="str" cm="1">
        <f t="array" aca="1" ref="P1428" ca="1">INDEX('Marital status'!$A:$A,RANDBETWEEN(5,COUNTA('Marital status'!$A:$A) + 1),1)</f>
        <v>93ac84f4e0bd5c1c97b670a12a7fff6af89fb6b3</v>
      </c>
      <c r="Q1428" s="7" t="str">
        <f ca="1">VLOOKUP($P1428,'Marital status'!$A:$B,2,FALSE)</f>
        <v>DIVORCED</v>
      </c>
      <c r="R1428" s="7">
        <f t="shared" ca="1" si="156"/>
        <v>6</v>
      </c>
      <c r="S1428" s="7" t="e">
        <f ca="1">VLOOKUP($R1428,Race!$A:$B,2,FALSE)</f>
        <v>#N/A</v>
      </c>
      <c r="T1428" s="8">
        <f t="shared" ca="1" si="157"/>
        <v>26432</v>
      </c>
      <c r="U1428" s="6">
        <f t="shared" ca="1" si="158"/>
        <v>8</v>
      </c>
      <c r="V1428" s="8" t="str">
        <f ca="1">VLOOKUP($U1428,Education!$A:$B,2,FALSE)</f>
        <v>Graduate school</v>
      </c>
      <c r="W1428" s="7">
        <f ca="1" xml:space="preserve">
  IF(OR($Y1428 = 5, $Y1428 = 6, $Y1428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428" s="7" t="str">
        <f ca="1">VLOOKUP($W1428,Department!$A:$B,2,FALSE)</f>
        <v>Controlling</v>
      </c>
      <c r="Y1428" s="6">
        <f t="shared" ca="1" si="159"/>
        <v>11</v>
      </c>
      <c r="Z1428" s="7" t="str">
        <f ca="1">VLOOKUP($Y1428,Role!$A:$B,2,FALSE)</f>
        <v>Analyst</v>
      </c>
      <c r="AA1428" s="6">
        <f t="shared" ca="1" si="160"/>
        <v>7</v>
      </c>
      <c r="AB1428" s="7" t="str">
        <f ca="1" xml:space="preserve">
IF($AA1428 &lt;&gt; "",
    VLOOKUP($AA1428,Level!$A:$B,2,FALSE),
    ""
)</f>
        <v>Senior</v>
      </c>
      <c r="AC1428" s="1">
        <f ca="1" xml:space="preserve">
IF($Y1428 = 5 + N("Presidente"),
    27000,
    IF($Y1428 = 6 + N("Vice-presidente"),
        23000,
        IF(OR($Y1428 = 8, $Y1428= 13, $Y1428 = 12) + N("Secretária bilíngue ou coordenador ou especialista"),
            8000,
            IF($Y1428 = 7 + N("Diretor"),
                15000,
                IF($Y1428 = 14 + N("Gerente"),
                    12000,
                    IF($Y1428 = 9 + N("Estagiário"),
                        705,
                        IF($Y1428 = 10 + N("Trainee"),
                            805,
                            IF($Y1428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IF($U1428 = 7,
  500,
  IF($U1428 = 8,
    1000,
    IF($U1428 = 9,
      1500,
      IF($U1428 = 10,
        2000,
        0
      )
    )
  )
)
+
N("Adicional no salário por área")
+
IF($W1428 = 14 + N("Tecnologia da Informação"),
  120,
  IF($W1428 = 16 + N("Vendas"),
    110,
    IF($W1428 = 15 + N("Jurídico"),
      100,
      IF(OR($W1428 = 8, $W1428 = 9, $W1428 = 11) + N("Recursos humanos ou comercial ou comunicação e marketing"),
        80,
        0
      )
    )
  )
)
+
N("Adicionando pegadinha")
+
IF(AND($W1428 = 16, $U1428 = 9, $Y1428 = 11, $AA1428 = 5) + N("Se for de vendas, com mestrado, analista sênior"),
  IF($R1428 = 5,
    100,
    0
  )
  +
  IF($N1428 = "M",
    200,
    0
  ),
  0
)</f>
        <v>3000</v>
      </c>
      <c r="AD14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$A1428  &amp; ", "   &amp;
$C1428  &amp; ", "   &amp;
$E1428  &amp; ", '"  &amp;
$J1428  &amp; "', '" &amp;
$N1428  &amp; "', "  &amp;
$R1428  &amp; ", '"  &amp;
TEXT($T1428,"dd/mm/aaaa")  &amp; "', "   &amp;
$U1428  &amp; ", "   &amp;
$W1428  &amp; ", "   &amp;
$Y1428  &amp; ", "   &amp;
IF($AA1428 &lt;&gt; "", $AA1428, "NULL")  &amp; ", "   &amp;
$AC1428  &amp; ");"</f>
        <v>INSERT INTO bi4all.fac_employees (id_company_fk, id_employee_pk, flg_active, employee_name, id_gender_fk, id_race_fk, birthday, id_schooling_fk, id_department_fk, id_role_fk, id_level_fk, salary) VALUES (6a51143286b03064a49cc2acbee63c09a0682d33, 1424, 1, 'Alícia Marques Coelho', 'F', 6, '13/05/1972', 8, 12, 11, 7, 3000);</v>
      </c>
    </row>
    <row r="1429" spans="1:30" ht="14.25" customHeight="1" x14ac:dyDescent="0.2">
      <c r="A1429" s="7" t="str" cm="1">
        <f t="array" aca="1" ref="A1429" ca="1">INDEX(Company!$A:$A,RANDBETWEEN(5,COUNTA(Company!$A:$A) + 1),1)</f>
        <v>6a51143286b03064a49cc2acbee63c09a0682d33</v>
      </c>
      <c r="B1429" s="7" t="str">
        <f ca="1">VLOOKUP($A1429,Company!$A:$B,2,FALSE)</f>
        <v>ACME Corporation</v>
      </c>
      <c r="C1429" s="5">
        <f t="shared" si="154"/>
        <v>1425</v>
      </c>
      <c r="D1429" s="5" t="str" cm="1">
        <f t="array" ref="D1429">SHA1HASH($C1429)</f>
        <v>c46908d2d41f34d665e249864e018badd8be32fd</v>
      </c>
      <c r="E1429" s="6">
        <v>1</v>
      </c>
      <c r="F1429" s="7">
        <f ca="1">IF($C1429 = 1 + N("Presidente"),
    127,
    IF($C1429 = 2 + N("Vice-Presidente"),
        72,
        IF($C1429 = 3 + N("Secretária bilíngue"),
            13,
            RANDBETWEEN(5,COUNT(Name!$A:$A) + 1)
        )
    )
)</f>
        <v>91</v>
      </c>
      <c r="G1429" s="7" t="str">
        <f ca="1">VLOOKUP($F1429,Name!$A:$B,2,FALSE)</f>
        <v>Cecilia</v>
      </c>
      <c r="H1429" s="7">
        <f ca="1" xml:space="preserve">
IF($C1429 = 1,
    0,
    RANDBETWEEN(5,COUNT('Last name'!$A:$A) + 1)
)</f>
        <v>132</v>
      </c>
      <c r="I1429" s="7" t="str">
        <f ca="1" xml:space="preserve">
IF($C1429 = 1 + N("Presidente"),
    "de Orléans e Bragança",
    VLOOKUP($H1429,'Last name'!$A:$B,2,FALSE) &amp; " " &amp; VLOOKUP(RANDBETWEEN(5,COUNT('Last name'!$A:$A) + 1),'Last name'!$A:$B,2,FALSE)
)</f>
        <v>Moraes Freitas</v>
      </c>
      <c r="J1429" s="7" t="str">
        <f t="shared" ca="1" si="155"/>
        <v>Cecilia Moraes Freitas</v>
      </c>
      <c r="K1429" s="7" t="str" cm="1">
        <f t="array" aca="1" ref="K1429" ca="1">SHA1HASH($J1429)</f>
        <v>9a5b4b89a467e99bbfb85a1887440f243a74473b</v>
      </c>
      <c r="L1429" s="7" cm="1">
        <f t="array" aca="1" ref="L1429" ca="1">INDEX(States!$A:$A,RANDBETWEEN(5,COUNTA(States!$A:$A) + 1),1)</f>
        <v>16</v>
      </c>
      <c r="M1429" s="7" t="str">
        <f ca="1">$L1429 &amp; "|" &amp; VLOOKUP($L1429,States!$A:$B,2,FALSE)</f>
        <v>16|07cfbddcd11fff6189ba806e40d4e76476d512f4</v>
      </c>
      <c r="N1429" s="7" t="str">
        <f ca="1">VLOOKUP($F1429,Name!$A:$C,3,FALSE)</f>
        <v>F</v>
      </c>
      <c r="O1429" s="7" t="str">
        <f ca="1">VLOOKUP($N1429,Gender!$A:$B,2,FALSE)</f>
        <v>Female</v>
      </c>
      <c r="P1429" s="7" t="str" cm="1">
        <f t="array" aca="1" ref="P1429" ca="1">INDEX('Marital status'!$A:$A,RANDBETWEEN(5,COUNTA('Marital status'!$A:$A) + 1),1)</f>
        <v>93ac84f4e0bd5c1c97b670a12a7fff6af89fb6b3</v>
      </c>
      <c r="Q1429" s="7" t="str">
        <f ca="1">VLOOKUP($P1429,'Marital status'!$A:$B,2,FALSE)</f>
        <v>DIVORCED</v>
      </c>
      <c r="R1429" s="7">
        <f t="shared" ca="1" si="156"/>
        <v>5</v>
      </c>
      <c r="S1429" s="7" t="e">
        <f ca="1">VLOOKUP($R1429,Race!$A:$B,2,FALSE)</f>
        <v>#N/A</v>
      </c>
      <c r="T1429" s="8">
        <f t="shared" ca="1" si="157"/>
        <v>23746</v>
      </c>
      <c r="U1429" s="6">
        <f t="shared" ca="1" si="158"/>
        <v>7</v>
      </c>
      <c r="V1429" s="8" t="str">
        <f ca="1">VLOOKUP($U1429,Education!$A:$B,2,FALSE)</f>
        <v>Undergraduate degree</v>
      </c>
      <c r="W1429" s="7">
        <f ca="1" xml:space="preserve">
  IF(OR($Y1429 = 5, $Y1429 = 6, $Y1429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429" s="7" t="str">
        <f ca="1">VLOOKUP($W1429,Department!$A:$B,2,FALSE)</f>
        <v>Commercial</v>
      </c>
      <c r="Y1429" s="6">
        <f t="shared" ca="1" si="159"/>
        <v>9</v>
      </c>
      <c r="Z1429" s="7" t="str">
        <f ca="1">VLOOKUP($Y1429,Role!$A:$B,2,FALSE)</f>
        <v>Intern</v>
      </c>
      <c r="AA1429" s="6" t="str">
        <f t="shared" ca="1" si="160"/>
        <v/>
      </c>
      <c r="AB1429" s="7" t="str">
        <f ca="1" xml:space="preserve">
IF($AA1429 &lt;&gt; "",
    VLOOKUP($AA1429,Level!$A:$B,2,FALSE),
    ""
)</f>
        <v/>
      </c>
      <c r="AC1429" s="1">
        <f ca="1" xml:space="preserve">
IF($Y1429 = 5 + N("Presidente"),
    27000,
    IF($Y1429 = 6 + N("Vice-presidente"),
        23000,
        IF(OR($Y1429 = 8, $Y1429= 13, $Y1429 = 12) + N("Secretária bilíngue ou coordenador ou especialista"),
            8000,
            IF($Y1429 = 7 + N("Diretor"),
                15000,
                IF($Y1429 = 14 + N("Gerente"),
                    12000,
                    IF($Y1429 = 9 + N("Estagiário"),
                        705,
                        IF($Y1429 = 10 + N("Trainee"),
                            805,
                            IF($Y1429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IF($U1429 = 7,
  500,
  IF($U1429 = 8,
    1000,
    IF($U1429 = 9,
      1500,
      IF($U1429 = 10,
        2000,
        0
      )
    )
  )
)
+
N("Adicional no salário por área")
+
IF($W1429 = 14 + N("Tecnologia da Informação"),
  120,
  IF($W1429 = 16 + N("Vendas"),
    110,
    IF($W1429 = 15 + N("Jurídico"),
      100,
      IF(OR($W1429 = 8, $W1429 = 9, $W1429 = 11) + N("Recursos humanos ou comercial ou comunicação e marketing"),
        80,
        0
      )
    )
  )
)
+
N("Adicionando pegadinha")
+
IF(AND($W1429 = 16, $U1429 = 9, $Y1429 = 11, $AA1429 = 5) + N("Se for de vendas, com mestrado, analista sênior"),
  IF($R1429 = 5,
    100,
    0
  )
  +
  IF($N1429 = "M",
    200,
    0
  ),
  0
)</f>
        <v>1285</v>
      </c>
      <c r="AD14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$A1429  &amp; ", "   &amp;
$C1429  &amp; ", "   &amp;
$E1429  &amp; ", '"  &amp;
$J1429  &amp; "', '" &amp;
$N1429  &amp; "', "  &amp;
$R1429  &amp; ", '"  &amp;
TEXT($T1429,"dd/mm/aaaa")  &amp; "', "   &amp;
$U1429  &amp; ", "   &amp;
$W1429  &amp; ", "   &amp;
$Y1429  &amp; ", "   &amp;
IF($AA1429 &lt;&gt; "", $AA1429, "NULL")  &amp; ", "   &amp;
$AC1429  &amp; ");"</f>
        <v>INSERT INTO bi4all.fac_employees (id_company_fk, id_employee_pk, flg_active, employee_name, id_gender_fk, id_race_fk, birthday, id_schooling_fk, id_department_fk, id_role_fk, id_level_fk, salary) VALUES (6a51143286b03064a49cc2acbee63c09a0682d33, 1425, 1, 'Cecilia Moraes Freitas', 'F', 5, '04/01/1965', 7, 9, 9, NULL, 1285);</v>
      </c>
    </row>
    <row r="1430" spans="1:30" ht="14.25" customHeight="1" x14ac:dyDescent="0.2">
      <c r="A1430" s="7" t="str" cm="1">
        <f t="array" aca="1" ref="A1430" ca="1">INDEX(Company!$A:$A,RANDBETWEEN(5,COUNTA(Company!$A:$A) + 1),1)</f>
        <v>6a51143286b03064a49cc2acbee63c09a0682d33</v>
      </c>
      <c r="B1430" s="7" t="str">
        <f ca="1">VLOOKUP($A1430,Company!$A:$B,2,FALSE)</f>
        <v>ACME Corporation</v>
      </c>
      <c r="C1430" s="5">
        <f t="shared" si="154"/>
        <v>1426</v>
      </c>
      <c r="D1430" s="5" t="str" cm="1">
        <f t="array" ref="D1430">SHA1HASH($C1430)</f>
        <v>8e3c07a198efa67e51a01f3ab800663a57ea6e50</v>
      </c>
      <c r="E1430" s="6">
        <v>1</v>
      </c>
      <c r="F1430" s="7">
        <f ca="1">IF($C1430 = 1 + N("Presidente"),
    127,
    IF($C1430 = 2 + N("Vice-Presidente"),
        72,
        IF($C1430 = 3 + N("Secretária bilíngue"),
            13,
            RANDBETWEEN(5,COUNT(Name!$A:$A) + 1)
        )
    )
)</f>
        <v>269</v>
      </c>
      <c r="G1430" s="7" t="str">
        <f ca="1">VLOOKUP($F1430,Name!$A:$B,2,FALSE)</f>
        <v>Maria Júlia</v>
      </c>
      <c r="H1430" s="7">
        <f ca="1" xml:space="preserve">
IF($C1430 = 1,
    0,
    RANDBETWEEN(5,COUNT('Last name'!$A:$A) + 1)
)</f>
        <v>73</v>
      </c>
      <c r="I1430" s="7" t="str">
        <f ca="1" xml:space="preserve">
IF($C1430 = 1 + N("Presidente"),
    "de Orléans e Bragança",
    VLOOKUP($H1430,'Last name'!$A:$B,2,FALSE) &amp; " " &amp; VLOOKUP(RANDBETWEEN(5,COUNT('Last name'!$A:$A) + 1),'Last name'!$A:$B,2,FALSE)
)</f>
        <v>de Oliveira Mariani</v>
      </c>
      <c r="J1430" s="7" t="str">
        <f t="shared" ca="1" si="155"/>
        <v>Maria Júlia de Oliveira Mariani</v>
      </c>
      <c r="K1430" s="7" t="str" cm="1">
        <f t="array" aca="1" ref="K1430" ca="1">SHA1HASH($J1430)</f>
        <v>1f5a6ac08fe1e6dd264c61cb205edeada7f37e66</v>
      </c>
      <c r="L1430" s="7" cm="1">
        <f t="array" aca="1" ref="L1430" ca="1">INDEX(States!$A:$A,RANDBETWEEN(5,COUNTA(States!$A:$A) + 1),1)</f>
        <v>10</v>
      </c>
      <c r="M1430" s="7" t="str">
        <f ca="1">$L1430 &amp; "|" &amp; VLOOKUP($L1430,States!$A:$B,2,FALSE)</f>
        <v>10|fa6e01394cea5decb8157a7e18fa2eeabf35410d</v>
      </c>
      <c r="N1430" s="7" t="str">
        <f ca="1">VLOOKUP($F1430,Name!$A:$C,3,FALSE)</f>
        <v>F</v>
      </c>
      <c r="O1430" s="7" t="str">
        <f ca="1">VLOOKUP($N1430,Gender!$A:$B,2,FALSE)</f>
        <v>Female</v>
      </c>
      <c r="P1430" s="7" t="str" cm="1">
        <f t="array" aca="1" ref="P1430" ca="1">INDEX('Marital status'!$A:$A,RANDBETWEEN(5,COUNTA('Marital status'!$A:$A) + 1),1)</f>
        <v>93ac84f4e0bd5c1c97b670a12a7fff6af89fb6b3</v>
      </c>
      <c r="Q1430" s="7" t="str">
        <f ca="1">VLOOKUP($P1430,'Marital status'!$A:$B,2,FALSE)</f>
        <v>DIVORCED</v>
      </c>
      <c r="R1430" s="7">
        <f t="shared" ca="1" si="156"/>
        <v>7</v>
      </c>
      <c r="S1430" s="7" t="e">
        <f ca="1">VLOOKUP($R1430,Race!$A:$B,2,FALSE)</f>
        <v>#N/A</v>
      </c>
      <c r="T1430" s="8">
        <f t="shared" ca="1" si="157"/>
        <v>27129</v>
      </c>
      <c r="U1430" s="6">
        <f t="shared" ca="1" si="158"/>
        <v>7</v>
      </c>
      <c r="V1430" s="8" t="str">
        <f ca="1">VLOOKUP($U1430,Education!$A:$B,2,FALSE)</f>
        <v>Undergraduate degree</v>
      </c>
      <c r="W1430" s="7">
        <f ca="1" xml:space="preserve">
  IF(OR($Y1430 = 5, $Y1430 = 6, $Y1430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430" s="7" t="str">
        <f ca="1">VLOOKUP($W1430,Department!$A:$B,2,FALSE)</f>
        <v>Operations</v>
      </c>
      <c r="Y1430" s="6">
        <f t="shared" ca="1" si="159"/>
        <v>11</v>
      </c>
      <c r="Z1430" s="7" t="str">
        <f ca="1">VLOOKUP($Y1430,Role!$A:$B,2,FALSE)</f>
        <v>Analyst</v>
      </c>
      <c r="AA1430" s="6">
        <f t="shared" ca="1" si="160"/>
        <v>6</v>
      </c>
      <c r="AB1430" s="7" t="str">
        <f ca="1" xml:space="preserve">
IF($AA1430 &lt;&gt; "",
    VLOOKUP($AA1430,Level!$A:$B,2,FALSE),
    ""
)</f>
        <v>Pleno</v>
      </c>
      <c r="AC1430" s="1">
        <f ca="1" xml:space="preserve">
IF($Y1430 = 5 + N("Presidente"),
    27000,
    IF($Y1430 = 6 + N("Vice-presidente"),
        23000,
        IF(OR($Y1430 = 8, $Y1430= 13, $Y1430 = 12) + N("Secretária bilíngue ou coordenador ou especialista"),
            8000,
            IF($Y1430 = 7 + N("Diretor"),
                15000,
                IF($Y1430 = 14 + N("Gerente"),
                    12000,
                    IF($Y1430 = 9 + N("Estagiário"),
                        705,
                        IF($Y1430 = 10 + N("Trainee"),
                            805,
                            IF($Y1430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IF($U1430 = 7,
  500,
  IF($U1430 = 8,
    1000,
    IF($U1430 = 9,
      1500,
      IF($U1430 = 10,
        2000,
        0
      )
    )
  )
)
+
N("Adicional no salário por área")
+
IF($W1430 = 14 + N("Tecnologia da Informação"),
  120,
  IF($W1430 = 16 + N("Vendas"),
    110,
    IF($W1430 = 15 + N("Jurídico"),
      100,
      IF(OR($W1430 = 8, $W1430 = 9, $W1430 = 11) + N("Recursos humanos ou comercial ou comunicação e marketing"),
        80,
        0
      )
    )
  )
)
+
N("Adicionando pegadinha")
+
IF(AND($W1430 = 16, $U1430 = 9, $Y1430 = 11, $AA1430 = 5) + N("Se for de vendas, com mestrado, analista sênior"),
  IF($R1430 = 5,
    100,
    0
  )
  +
  IF($N1430 = "M",
    200,
    0
  ),
  0
)</f>
        <v>2500</v>
      </c>
      <c r="AD14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$A1430  &amp; ", "   &amp;
$C1430  &amp; ", "   &amp;
$E1430  &amp; ", '"  &amp;
$J1430  &amp; "', '" &amp;
$N1430  &amp; "', "  &amp;
$R1430  &amp; ", '"  &amp;
TEXT($T1430,"dd/mm/aaaa")  &amp; "', "   &amp;
$U1430  &amp; ", "   &amp;
$W1430  &amp; ", "   &amp;
$Y1430  &amp; ", "   &amp;
IF($AA1430 &lt;&gt; "", $AA1430, "NULL")  &amp; ", "   &amp;
$AC1430  &amp; ");"</f>
        <v>INSERT INTO bi4all.fac_employees (id_company_fk, id_employee_pk, flg_active, employee_name, id_gender_fk, id_race_fk, birthday, id_schooling_fk, id_department_fk, id_role_fk, id_level_fk, salary) VALUES (6a51143286b03064a49cc2acbee63c09a0682d33, 1426, 1, 'Maria Júlia de Oliveira Mariani', 'F', 7, '10/04/1974', 7, 10, 11, 6, 2500);</v>
      </c>
    </row>
    <row r="1431" spans="1:30" ht="14.25" customHeight="1" x14ac:dyDescent="0.2">
      <c r="A1431" s="7" t="str" cm="1">
        <f t="array" aca="1" ref="A1431" ca="1">INDEX(Company!$A:$A,RANDBETWEEN(5,COUNTA(Company!$A:$A) + 1),1)</f>
        <v>6a51143286b03064a49cc2acbee63c09a0682d33</v>
      </c>
      <c r="B1431" s="7" t="str">
        <f ca="1">VLOOKUP($A1431,Company!$A:$B,2,FALSE)</f>
        <v>ACME Corporation</v>
      </c>
      <c r="C1431" s="5">
        <f t="shared" si="154"/>
        <v>1427</v>
      </c>
      <c r="D1431" s="5" t="str" cm="1">
        <f t="array" ref="D1431">SHA1HASH($C1431)</f>
        <v>177dd4c6c9043d42ad86c6af3277184f5bbe96fc</v>
      </c>
      <c r="E1431" s="6">
        <v>1</v>
      </c>
      <c r="F1431" s="7">
        <f ca="1">IF($C1431 = 1 + N("Presidente"),
    127,
    IF($C1431 = 2 + N("Vice-Presidente"),
        72,
        IF($C1431 = 3 + N("Secretária bilíngue"),
            13,
            RANDBETWEEN(5,COUNT(Name!$A:$A) + 1)
        )
    )
)</f>
        <v>172</v>
      </c>
      <c r="G1431" s="7" t="str">
        <f ca="1">VLOOKUP($F1431,Name!$A:$B,2,FALSE)</f>
        <v>Isa</v>
      </c>
      <c r="H1431" s="7">
        <f ca="1" xml:space="preserve">
IF($C1431 = 1,
    0,
    RANDBETWEEN(5,COUNT('Last name'!$A:$A) + 1)
)</f>
        <v>68</v>
      </c>
      <c r="I1431" s="7" t="str">
        <f ca="1" xml:space="preserve">
IF($C1431 = 1 + N("Presidente"),
    "de Orléans e Bragança",
    VLOOKUP($H1431,'Last name'!$A:$B,2,FALSE) &amp; " " &amp; VLOOKUP(RANDBETWEEN(5,COUNT('Last name'!$A:$A) + 1),'Last name'!$A:$B,2,FALSE)
)</f>
        <v>Costa Chaves</v>
      </c>
      <c r="J1431" s="7" t="str">
        <f t="shared" ca="1" si="155"/>
        <v>Isa Costa Chaves</v>
      </c>
      <c r="K1431" s="7" t="str" cm="1">
        <f t="array" aca="1" ref="K1431" ca="1">SHA1HASH($J1431)</f>
        <v>9ca27fbb9dd5bf67ddb829e1f7e9e104fb11c620</v>
      </c>
      <c r="L1431" s="7" cm="1">
        <f t="array" aca="1" ref="L1431" ca="1">INDEX(States!$A:$A,RANDBETWEEN(5,COUNTA(States!$A:$A) + 1),1)</f>
        <v>9</v>
      </c>
      <c r="M1431" s="7" t="str">
        <f ca="1">$L1431 &amp; "|" &amp; VLOOKUP($L1431,States!$A:$B,2,FALSE)</f>
        <v>9|68b7ab1daf7c594d71db682ca70a5cb187f0524f</v>
      </c>
      <c r="N1431" s="7" t="str">
        <f ca="1">VLOOKUP($F1431,Name!$A:$C,3,FALSE)</f>
        <v>F</v>
      </c>
      <c r="O1431" s="7" t="str">
        <f ca="1">VLOOKUP($N1431,Gender!$A:$B,2,FALSE)</f>
        <v>Female</v>
      </c>
      <c r="P1431" s="7" t="str" cm="1">
        <f t="array" aca="1" ref="P1431" ca="1">INDEX('Marital status'!$A:$A,RANDBETWEEN(5,COUNTA('Marital status'!$A:$A) + 1),1)</f>
        <v>47051393f6bcbf99111ec5d70ba2ebbe11ebccae</v>
      </c>
      <c r="Q1431" s="7" t="str">
        <f ca="1">VLOOKUP($P1431,'Marital status'!$A:$B,2,FALSE)</f>
        <v xml:space="preserve"> Separated </v>
      </c>
      <c r="R1431" s="7">
        <f t="shared" ca="1" si="156"/>
        <v>5</v>
      </c>
      <c r="S1431" s="7" t="e">
        <f ca="1">VLOOKUP($R1431,Race!$A:$B,2,FALSE)</f>
        <v>#N/A</v>
      </c>
      <c r="T1431" s="8">
        <f t="shared" ca="1" si="157"/>
        <v>22431</v>
      </c>
      <c r="U1431" s="6">
        <f t="shared" ca="1" si="158"/>
        <v>7</v>
      </c>
      <c r="V1431" s="8" t="str">
        <f ca="1">VLOOKUP($U1431,Education!$A:$B,2,FALSE)</f>
        <v>Undergraduate degree</v>
      </c>
      <c r="W1431" s="7">
        <f ca="1" xml:space="preserve">
  IF(OR($Y1431 = 5, $Y1431 = 6, $Y1431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31" s="7" t="str">
        <f ca="1">VLOOKUP($W1431,Department!$A:$B,2,FALSE)</f>
        <v>Communication &amp; Marketing</v>
      </c>
      <c r="Y1431" s="6">
        <f t="shared" ca="1" si="159"/>
        <v>9</v>
      </c>
      <c r="Z1431" s="7" t="str">
        <f ca="1">VLOOKUP($Y1431,Role!$A:$B,2,FALSE)</f>
        <v>Intern</v>
      </c>
      <c r="AA1431" s="6" t="str">
        <f t="shared" ca="1" si="160"/>
        <v/>
      </c>
      <c r="AB1431" s="7" t="str">
        <f ca="1" xml:space="preserve">
IF($AA1431 &lt;&gt; "",
    VLOOKUP($AA1431,Level!$A:$B,2,FALSE),
    ""
)</f>
        <v/>
      </c>
      <c r="AC1431" s="1">
        <f ca="1" xml:space="preserve">
IF($Y1431 = 5 + N("Presidente"),
    27000,
    IF($Y1431 = 6 + N("Vice-presidente"),
        23000,
        IF(OR($Y1431 = 8, $Y1431= 13, $Y1431 = 12) + N("Secretária bilíngue ou coordenador ou especialista"),
            8000,
            IF($Y1431 = 7 + N("Diretor"),
                15000,
                IF($Y1431 = 14 + N("Gerente"),
                    12000,
                    IF($Y1431 = 9 + N("Estagiário"),
                        705,
                        IF($Y1431 = 10 + N("Trainee"),
                            805,
                            IF($Y1431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IF($U1431 = 7,
  500,
  IF($U1431 = 8,
    1000,
    IF($U1431 = 9,
      1500,
      IF($U1431 = 10,
        2000,
        0
      )
    )
  )
)
+
N("Adicional no salário por área")
+
IF($W1431 = 14 + N("Tecnologia da Informação"),
  120,
  IF($W1431 = 16 + N("Vendas"),
    110,
    IF($W1431 = 15 + N("Jurídico"),
      100,
      IF(OR($W1431 = 8, $W1431 = 9, $W1431 = 11) + N("Recursos humanos ou comercial ou comunicação e marketing"),
        80,
        0
      )
    )
  )
)
+
N("Adicionando pegadinha")
+
IF(AND($W1431 = 16, $U1431 = 9, $Y1431 = 11, $AA1431 = 5) + N("Se for de vendas, com mestrado, analista sênior"),
  IF($R1431 = 5,
    100,
    0
  )
  +
  IF($N1431 = "M",
    200,
    0
  ),
  0
)</f>
        <v>1285</v>
      </c>
      <c r="AD14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$A1431  &amp; ", "   &amp;
$C1431  &amp; ", "   &amp;
$E1431  &amp; ", '"  &amp;
$J1431  &amp; "', '" &amp;
$N1431  &amp; "', "  &amp;
$R1431  &amp; ", '"  &amp;
TEXT($T1431,"dd/mm/aaaa")  &amp; "', "   &amp;
$U1431  &amp; ", "   &amp;
$W1431  &amp; ", "   &amp;
$Y1431  &amp; ", "   &amp;
IF($AA1431 &lt;&gt; "", $AA1431, "NULL")  &amp; ", "   &amp;
$AC1431  &amp; ");"</f>
        <v>INSERT INTO bi4all.fac_employees (id_company_fk, id_employee_pk, flg_active, employee_name, id_gender_fk, id_race_fk, birthday, id_schooling_fk, id_department_fk, id_role_fk, id_level_fk, salary) VALUES (6a51143286b03064a49cc2acbee63c09a0682d33, 1427, 1, 'Isa Costa Chaves', 'F', 5, '30/05/1961', 7, 11, 9, NULL, 1285);</v>
      </c>
    </row>
    <row r="1432" spans="1:30" ht="14.25" customHeight="1" x14ac:dyDescent="0.2">
      <c r="A1432" s="7" t="str" cm="1">
        <f t="array" aca="1" ref="A1432" ca="1">INDEX(Company!$A:$A,RANDBETWEEN(5,COUNTA(Company!$A:$A) + 1),1)</f>
        <v>6a51143286b03064a49cc2acbee63c09a0682d33</v>
      </c>
      <c r="B1432" s="7" t="str">
        <f ca="1">VLOOKUP($A1432,Company!$A:$B,2,FALSE)</f>
        <v>ACME Corporation</v>
      </c>
      <c r="C1432" s="5">
        <f t="shared" si="154"/>
        <v>1428</v>
      </c>
      <c r="D1432" s="5" t="str" cm="1">
        <f t="array" ref="D1432">SHA1HASH($C1432)</f>
        <v>b72d0c4cbff9cfa94406481206390e0c4326ffe4</v>
      </c>
      <c r="E1432" s="6">
        <v>1</v>
      </c>
      <c r="F1432" s="7">
        <f ca="1">IF($C1432 = 1 + N("Presidente"),
    127,
    IF($C1432 = 2 + N("Vice-Presidente"),
        72,
        IF($C1432 = 3 + N("Secretária bilíngue"),
            13,
            RANDBETWEEN(5,COUNT(Name!$A:$A) + 1)
        )
    )
)</f>
        <v>49</v>
      </c>
      <c r="G1432" s="7" t="str">
        <f ca="1">VLOOKUP($F1432,Name!$A:$B,2,FALSE)</f>
        <v>Anthony Gabriel</v>
      </c>
      <c r="H1432" s="7">
        <f ca="1" xml:space="preserve">
IF($C1432 = 1,
    0,
    RANDBETWEEN(5,COUNT('Last name'!$A:$A) + 1)
)</f>
        <v>139</v>
      </c>
      <c r="I1432" s="7" t="str">
        <f ca="1" xml:space="preserve">
IF($C1432 = 1 + N("Presidente"),
    "de Orléans e Bragança",
    VLOOKUP($H1432,'Last name'!$A:$B,2,FALSE) &amp; " " &amp; VLOOKUP(RANDBETWEEN(5,COUNT('Last name'!$A:$A) + 1),'Last name'!$A:$B,2,FALSE)
)</f>
        <v>Negrão Morais</v>
      </c>
      <c r="J1432" s="7" t="str">
        <f t="shared" ca="1" si="155"/>
        <v>Anthony Gabriel Negrão Morais</v>
      </c>
      <c r="K1432" s="7" t="str" cm="1">
        <f t="array" aca="1" ref="K1432" ca="1">SHA1HASH($J1432)</f>
        <v>8daf04eb4064ec8e95d84306bd647212d6627db8</v>
      </c>
      <c r="L1432" s="7" cm="1">
        <f t="array" aca="1" ref="L1432" ca="1">INDEX(States!$A:$A,RANDBETWEEN(5,COUNTA(States!$A:$A) + 1),1)</f>
        <v>11</v>
      </c>
      <c r="M1432" s="7" t="str">
        <f ca="1">$L1432 &amp; "|" &amp; VLOOKUP($L1432,States!$A:$B,2,FALSE)</f>
        <v>11|fe2c415e55f0a42317aa24885817f9de5cf497c6</v>
      </c>
      <c r="N1432" s="7" t="str">
        <f ca="1">VLOOKUP($F1432,Name!$A:$C,3,FALSE)</f>
        <v>M</v>
      </c>
      <c r="O1432" s="7" t="str">
        <f ca="1">VLOOKUP($N1432,Gender!$A:$B,2,FALSE)</f>
        <v>Male</v>
      </c>
      <c r="P1432" s="7" t="str" cm="1">
        <f t="array" aca="1" ref="P1432" ca="1">INDEX('Marital status'!$A:$A,RANDBETWEEN(5,COUNTA('Marital status'!$A:$A) + 1),1)</f>
        <v>47051393f6bcbf99111ec5d70ba2ebbe11ebccae</v>
      </c>
      <c r="Q1432" s="7" t="str">
        <f ca="1">VLOOKUP($P1432,'Marital status'!$A:$B,2,FALSE)</f>
        <v xml:space="preserve"> Separated </v>
      </c>
      <c r="R1432" s="7">
        <f t="shared" ca="1" si="156"/>
        <v>5</v>
      </c>
      <c r="S1432" s="7" t="e">
        <f ca="1">VLOOKUP($R1432,Race!$A:$B,2,FALSE)</f>
        <v>#N/A</v>
      </c>
      <c r="T1432" s="8">
        <f t="shared" ca="1" si="157"/>
        <v>17512</v>
      </c>
      <c r="U1432" s="6">
        <f t="shared" ca="1" si="158"/>
        <v>7</v>
      </c>
      <c r="V1432" s="8" t="str">
        <f ca="1">VLOOKUP($U1432,Education!$A:$B,2,FALSE)</f>
        <v>Undergraduate degree</v>
      </c>
      <c r="W1432" s="7">
        <f ca="1" xml:space="preserve">
  IF(OR($Y1432 = 5, $Y1432 = 6, $Y1432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432" s="7" t="str">
        <f ca="1">VLOOKUP($W1432,Department!$A:$B,2,FALSE)</f>
        <v>Human Resource</v>
      </c>
      <c r="Y1432" s="6">
        <f t="shared" ca="1" si="159"/>
        <v>11</v>
      </c>
      <c r="Z1432" s="7" t="str">
        <f ca="1">VLOOKUP($Y1432,Role!$A:$B,2,FALSE)</f>
        <v>Analyst</v>
      </c>
      <c r="AA1432" s="6">
        <f t="shared" ca="1" si="160"/>
        <v>7</v>
      </c>
      <c r="AB1432" s="7" t="str">
        <f ca="1" xml:space="preserve">
IF($AA1432 &lt;&gt; "",
    VLOOKUP($AA1432,Level!$A:$B,2,FALSE),
    ""
)</f>
        <v>Senior</v>
      </c>
      <c r="AC1432" s="1">
        <f ca="1" xml:space="preserve">
IF($Y1432 = 5 + N("Presidente"),
    27000,
    IF($Y1432 = 6 + N("Vice-presidente"),
        23000,
        IF(OR($Y1432 = 8, $Y1432= 13, $Y1432 = 12) + N("Secretária bilíngue ou coordenador ou especialista"),
            8000,
            IF($Y1432 = 7 + N("Diretor"),
                15000,
                IF($Y1432 = 14 + N("Gerente"),
                    12000,
                    IF($Y1432 = 9 + N("Estagiário"),
                        705,
                        IF($Y1432 = 10 + N("Trainee"),
                            805,
                            IF($Y1432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IF($U1432 = 7,
  500,
  IF($U1432 = 8,
    1000,
    IF($U1432 = 9,
      1500,
      IF($U1432 = 10,
        2000,
        0
      )
    )
  )
)
+
N("Adicional no salário por área")
+
IF($W1432 = 14 + N("Tecnologia da Informação"),
  120,
  IF($W1432 = 16 + N("Vendas"),
    110,
    IF($W1432 = 15 + N("Jurídico"),
      100,
      IF(OR($W1432 = 8, $W1432 = 9, $W1432 = 11) + N("Recursos humanos ou comercial ou comunicação e marketing"),
        80,
        0
      )
    )
  )
)
+
N("Adicionando pegadinha")
+
IF(AND($W1432 = 16, $U1432 = 9, $Y1432 = 11, $AA1432 = 5) + N("Se for de vendas, com mestrado, analista sênior"),
  IF($R1432 = 5,
    100,
    0
  )
  +
  IF($N1432 = "M",
    200,
    0
  ),
  0
)</f>
        <v>2580</v>
      </c>
      <c r="AD14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$A1432  &amp; ", "   &amp;
$C1432  &amp; ", "   &amp;
$E1432  &amp; ", '"  &amp;
$J1432  &amp; "', '" &amp;
$N1432  &amp; "', "  &amp;
$R1432  &amp; ", '"  &amp;
TEXT($T1432,"dd/mm/aaaa")  &amp; "', "   &amp;
$U1432  &amp; ", "   &amp;
$W1432  &amp; ", "   &amp;
$Y1432  &amp; ", "   &amp;
IF($AA1432 &lt;&gt; "", $AA1432, "NULL")  &amp; ", "   &amp;
$AC1432  &amp; ");"</f>
        <v>INSERT INTO bi4all.fac_employees (id_company_fk, id_employee_pk, flg_active, employee_name, id_gender_fk, id_race_fk, birthday, id_schooling_fk, id_department_fk, id_role_fk, id_level_fk, salary) VALUES (6a51143286b03064a49cc2acbee63c09a0682d33, 1428, 1, 'Anthony Gabriel Negrão Morais', 'M', 5, '11/12/1947', 7, 8, 11, 7, 2580);</v>
      </c>
    </row>
    <row r="1433" spans="1:30" ht="14.25" customHeight="1" x14ac:dyDescent="0.2">
      <c r="A1433" s="7" t="str" cm="1">
        <f t="array" aca="1" ref="A1433" ca="1">INDEX(Company!$A:$A,RANDBETWEEN(5,COUNTA(Company!$A:$A) + 1),1)</f>
        <v>6a51143286b03064a49cc2acbee63c09a0682d33</v>
      </c>
      <c r="B1433" s="7" t="str">
        <f ca="1">VLOOKUP($A1433,Company!$A:$B,2,FALSE)</f>
        <v>ACME Corporation</v>
      </c>
      <c r="C1433" s="5">
        <f t="shared" si="154"/>
        <v>1429</v>
      </c>
      <c r="D1433" s="5" t="str" cm="1">
        <f t="array" ref="D1433">SHA1HASH($C1433)</f>
        <v>7801beec42debaaec0d7be9359c61e8a766bd071</v>
      </c>
      <c r="E1433" s="6">
        <v>1</v>
      </c>
      <c r="F1433" s="7">
        <f ca="1">IF($C1433 = 1 + N("Presidente"),
    127,
    IF($C1433 = 2 + N("Vice-Presidente"),
        72,
        IF($C1433 = 3 + N("Secretária bilíngue"),
            13,
            RANDBETWEEN(5,COUNT(Name!$A:$A) + 1)
        )
    )
)</f>
        <v>76</v>
      </c>
      <c r="G1433" s="7" t="str">
        <f ca="1">VLOOKUP($F1433,Name!$A:$B,2,FALSE)</f>
        <v>Bruna</v>
      </c>
      <c r="H1433" s="7">
        <f ca="1" xml:space="preserve">
IF($C1433 = 1,
    0,
    RANDBETWEEN(5,COUNT('Last name'!$A:$A) + 1)
)</f>
        <v>185</v>
      </c>
      <c r="I1433" s="7" t="str">
        <f ca="1" xml:space="preserve">
IF($C1433 = 1 + N("Presidente"),
    "de Orléans e Bragança",
    VLOOKUP($H1433,'Last name'!$A:$B,2,FALSE) &amp; " " &amp; VLOOKUP(RANDBETWEEN(5,COUNT('Last name'!$A:$A) + 1),'Last name'!$A:$B,2,FALSE)
)</f>
        <v>Sousa Saragoça</v>
      </c>
      <c r="J1433" s="7" t="str">
        <f t="shared" ca="1" si="155"/>
        <v>Bruna Sousa Saragoça</v>
      </c>
      <c r="K1433" s="7" t="str" cm="1">
        <f t="array" aca="1" ref="K1433" ca="1">SHA1HASH($J1433)</f>
        <v>da602f203eab67f26b64ca861d5ee94065513dc6</v>
      </c>
      <c r="L1433" s="7" cm="1">
        <f t="array" aca="1" ref="L1433" ca="1">INDEX(States!$A:$A,RANDBETWEEN(5,COUNTA(States!$A:$A) + 1),1)</f>
        <v>23</v>
      </c>
      <c r="M1433" s="7" t="str">
        <f ca="1">$L1433 &amp; "|" &amp; VLOOKUP($L1433,States!$A:$B,2,FALSE)</f>
        <v>23|22fbba2e2c257238254804c428968d474037a633</v>
      </c>
      <c r="N1433" s="7" t="str">
        <f ca="1">VLOOKUP($F1433,Name!$A:$C,3,FALSE)</f>
        <v>F</v>
      </c>
      <c r="O1433" s="7" t="str">
        <f ca="1">VLOOKUP($N1433,Gender!$A:$B,2,FALSE)</f>
        <v>Female</v>
      </c>
      <c r="P1433" s="7" t="str" cm="1">
        <f t="array" aca="1" ref="P1433" ca="1">INDEX('Marital status'!$A:$A,RANDBETWEEN(5,COUNTA('Marital status'!$A:$A) + 1),1)</f>
        <v>459031b19ec5bbd3b3dbc0a9dcf2cb6e6c6f7848</v>
      </c>
      <c r="Q1433" s="7" t="str">
        <f ca="1">VLOOKUP($P1433,'Marital status'!$A:$B,2,FALSE)</f>
        <v xml:space="preserve">Widowed </v>
      </c>
      <c r="R1433" s="7">
        <f t="shared" ca="1" si="156"/>
        <v>5</v>
      </c>
      <c r="S1433" s="7" t="e">
        <f ca="1">VLOOKUP($R1433,Race!$A:$B,2,FALSE)</f>
        <v>#N/A</v>
      </c>
      <c r="T1433" s="8">
        <f t="shared" ca="1" si="157"/>
        <v>30690</v>
      </c>
      <c r="U1433" s="6">
        <f t="shared" ca="1" si="158"/>
        <v>7</v>
      </c>
      <c r="V1433" s="8" t="str">
        <f ca="1">VLOOKUP($U1433,Education!$A:$B,2,FALSE)</f>
        <v>Undergraduate degree</v>
      </c>
      <c r="W1433" s="7">
        <f ca="1" xml:space="preserve">
  IF(OR($Y1433 = 5, $Y1433 = 6, $Y1433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433" s="7" t="str">
        <f ca="1">VLOOKUP($W1433,Department!$A:$B,2,FALSE)</f>
        <v>Controlling</v>
      </c>
      <c r="Y1433" s="6">
        <f t="shared" ca="1" si="159"/>
        <v>9</v>
      </c>
      <c r="Z1433" s="7" t="str">
        <f ca="1">VLOOKUP($Y1433,Role!$A:$B,2,FALSE)</f>
        <v>Intern</v>
      </c>
      <c r="AA1433" s="6" t="str">
        <f t="shared" ca="1" si="160"/>
        <v/>
      </c>
      <c r="AB1433" s="7" t="str">
        <f ca="1" xml:space="preserve">
IF($AA1433 &lt;&gt; "",
    VLOOKUP($AA1433,Level!$A:$B,2,FALSE),
    ""
)</f>
        <v/>
      </c>
      <c r="AC1433" s="1">
        <f ca="1" xml:space="preserve">
IF($Y1433 = 5 + N("Presidente"),
    27000,
    IF($Y1433 = 6 + N("Vice-presidente"),
        23000,
        IF(OR($Y1433 = 8, $Y1433= 13, $Y1433 = 12) + N("Secretária bilíngue ou coordenador ou especialista"),
            8000,
            IF($Y1433 = 7 + N("Diretor"),
                15000,
                IF($Y1433 = 14 + N("Gerente"),
                    12000,
                    IF($Y1433 = 9 + N("Estagiário"),
                        705,
                        IF($Y1433 = 10 + N("Trainee"),
                            805,
                            IF($Y1433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IF($U1433 = 7,
  500,
  IF($U1433 = 8,
    1000,
    IF($U1433 = 9,
      1500,
      IF($U1433 = 10,
        2000,
        0
      )
    )
  )
)
+
N("Adicional no salário por área")
+
IF($W1433 = 14 + N("Tecnologia da Informação"),
  120,
  IF($W1433 = 16 + N("Vendas"),
    110,
    IF($W1433 = 15 + N("Jurídico"),
      100,
      IF(OR($W1433 = 8, $W1433 = 9, $W1433 = 11) + N("Recursos humanos ou comercial ou comunicação e marketing"),
        80,
        0
      )
    )
  )
)
+
N("Adicionando pegadinha")
+
IF(AND($W1433 = 16, $U1433 = 9, $Y1433 = 11, $AA1433 = 5) + N("Se for de vendas, com mestrado, analista sênior"),
  IF($R1433 = 5,
    100,
    0
  )
  +
  IF($N1433 = "M",
    200,
    0
  ),
  0
)</f>
        <v>1205</v>
      </c>
      <c r="AD14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$A1433  &amp; ", "   &amp;
$C1433  &amp; ", "   &amp;
$E1433  &amp; ", '"  &amp;
$J1433  &amp; "', '" &amp;
$N1433  &amp; "', "  &amp;
$R1433  &amp; ", '"  &amp;
TEXT($T1433,"dd/mm/aaaa")  &amp; "', "   &amp;
$U1433  &amp; ", "   &amp;
$W1433  &amp; ", "   &amp;
$Y1433  &amp; ", "   &amp;
IF($AA1433 &lt;&gt; "", $AA1433, "NULL")  &amp; ", "   &amp;
$AC1433  &amp; ");"</f>
        <v>INSERT INTO bi4all.fac_employees (id_company_fk, id_employee_pk, flg_active, employee_name, id_gender_fk, id_race_fk, birthday, id_schooling_fk, id_department_fk, id_role_fk, id_level_fk, salary) VALUES (6a51143286b03064a49cc2acbee63c09a0682d33, 1429, 1, 'Bruna Sousa Saragoça', 'F', 5, '09/01/1984', 7, 12, 9, NULL, 1205);</v>
      </c>
    </row>
    <row r="1434" spans="1:30" ht="14.25" customHeight="1" x14ac:dyDescent="0.2">
      <c r="A1434" s="7" t="str" cm="1">
        <f t="array" aca="1" ref="A1434" ca="1">INDEX(Company!$A:$A,RANDBETWEEN(5,COUNTA(Company!$A:$A) + 1),1)</f>
        <v>6a51143286b03064a49cc2acbee63c09a0682d33</v>
      </c>
      <c r="B1434" s="7" t="str">
        <f ca="1">VLOOKUP($A1434,Company!$A:$B,2,FALSE)</f>
        <v>ACME Corporation</v>
      </c>
      <c r="C1434" s="5">
        <f t="shared" si="154"/>
        <v>1430</v>
      </c>
      <c r="D1434" s="5" t="str" cm="1">
        <f t="array" ref="D1434">SHA1HASH($C1434)</f>
        <v>5f5a68e72217ce4c8a341a1b3bcdb5edfa8411f4</v>
      </c>
      <c r="E1434" s="6">
        <v>1</v>
      </c>
      <c r="F1434" s="7">
        <f ca="1">IF($C1434 = 1 + N("Presidente"),
    127,
    IF($C1434 = 2 + N("Vice-Presidente"),
        72,
        IF($C1434 = 3 + N("Secretária bilíngue"),
            13,
            RANDBETWEEN(5,COUNT(Name!$A:$A) + 1)
        )
    )
)</f>
        <v>258</v>
      </c>
      <c r="G1434" s="7" t="str">
        <f ca="1">VLOOKUP($F1434,Name!$A:$B,2,FALSE)</f>
        <v>Maria Alice</v>
      </c>
      <c r="H1434" s="7">
        <f ca="1" xml:space="preserve">
IF($C1434 = 1,
    0,
    RANDBETWEEN(5,COUNT('Last name'!$A:$A) + 1)
)</f>
        <v>164</v>
      </c>
      <c r="I1434" s="7" t="str">
        <f ca="1" xml:space="preserve">
IF($C1434 = 1 + N("Presidente"),
    "de Orléans e Bragança",
    VLOOKUP($H1434,'Last name'!$A:$B,2,FALSE) &amp; " " &amp; VLOOKUP(RANDBETWEEN(5,COUNT('Last name'!$A:$A) + 1),'Last name'!$A:$B,2,FALSE)
)</f>
        <v>Rizzo Ferrari</v>
      </c>
      <c r="J1434" s="7" t="str">
        <f t="shared" ca="1" si="155"/>
        <v>Maria Alice Rizzo Ferrari</v>
      </c>
      <c r="K1434" s="7" t="str" cm="1">
        <f t="array" aca="1" ref="K1434" ca="1">SHA1HASH($J1434)</f>
        <v>06b38d94d2f32ae89e64cddad27e535e4f8ae508</v>
      </c>
      <c r="L1434" s="7" cm="1">
        <f t="array" aca="1" ref="L1434" ca="1">INDEX(States!$A:$A,RANDBETWEEN(5,COUNTA(States!$A:$A) + 1),1)</f>
        <v>10</v>
      </c>
      <c r="M1434" s="7" t="str">
        <f ca="1">$L1434 &amp; "|" &amp; VLOOKUP($L1434,States!$A:$B,2,FALSE)</f>
        <v>10|fa6e01394cea5decb8157a7e18fa2eeabf35410d</v>
      </c>
      <c r="N1434" s="7" t="str">
        <f ca="1">VLOOKUP($F1434,Name!$A:$C,3,FALSE)</f>
        <v>F</v>
      </c>
      <c r="O1434" s="7" t="str">
        <f ca="1">VLOOKUP($N1434,Gender!$A:$B,2,FALSE)</f>
        <v>Female</v>
      </c>
      <c r="P1434" s="7" t="str" cm="1">
        <f t="array" aca="1" ref="P1434" ca="1">INDEX('Marital status'!$A:$A,RANDBETWEEN(5,COUNTA('Marital status'!$A:$A) + 1),1)</f>
        <v>3266897012b6dcc5723033bc25891bf99efcff6f</v>
      </c>
      <c r="Q1434" s="7" t="str">
        <f ca="1">VLOOKUP($P1434,'Marital status'!$A:$B,2,FALSE)</f>
        <v>MarrieD</v>
      </c>
      <c r="R1434" s="7">
        <f t="shared" ca="1" si="156"/>
        <v>5</v>
      </c>
      <c r="S1434" s="7" t="e">
        <f ca="1">VLOOKUP($R1434,Race!$A:$B,2,FALSE)</f>
        <v>#N/A</v>
      </c>
      <c r="T1434" s="8">
        <f t="shared" ca="1" si="157"/>
        <v>30260</v>
      </c>
      <c r="U1434" s="6">
        <f t="shared" ca="1" si="158"/>
        <v>7</v>
      </c>
      <c r="V1434" s="8" t="str">
        <f ca="1">VLOOKUP($U1434,Education!$A:$B,2,FALSE)</f>
        <v>Undergraduate degree</v>
      </c>
      <c r="W1434" s="7">
        <f ca="1" xml:space="preserve">
  IF(OR($Y1434 = 5, $Y1434 = 6, $Y1434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434" s="7" t="str">
        <f ca="1">VLOOKUP($W1434,Department!$A:$B,2,FALSE)</f>
        <v>Audit</v>
      </c>
      <c r="Y1434" s="6">
        <f t="shared" ca="1" si="159"/>
        <v>11</v>
      </c>
      <c r="Z1434" s="7" t="str">
        <f ca="1">VLOOKUP($Y1434,Role!$A:$B,2,FALSE)</f>
        <v>Analyst</v>
      </c>
      <c r="AA1434" s="6">
        <f t="shared" ca="1" si="160"/>
        <v>5</v>
      </c>
      <c r="AB1434" s="7" t="str">
        <f ca="1" xml:space="preserve">
IF($AA1434 &lt;&gt; "",
    VLOOKUP($AA1434,Level!$A:$B,2,FALSE),
    ""
)</f>
        <v>Junior</v>
      </c>
      <c r="AC1434" s="1">
        <f ca="1" xml:space="preserve">
IF($Y1434 = 5 + N("Presidente"),
    27000,
    IF($Y1434 = 6 + N("Vice-presidente"),
        23000,
        IF(OR($Y1434 = 8, $Y1434= 13, $Y1434 = 12) + N("Secretária bilíngue ou coordenador ou especialista"),
            8000,
            IF($Y1434 = 7 + N("Diretor"),
                15000,
                IF($Y1434 = 14 + N("Gerente"),
                    12000,
                    IF($Y1434 = 9 + N("Estagiário"),
                        705,
                        IF($Y1434 = 10 + N("Trainee"),
                            805,
                            IF($Y1434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IF($U1434 = 7,
  500,
  IF($U1434 = 8,
    1000,
    IF($U1434 = 9,
      1500,
      IF($U1434 = 10,
        2000,
        0
      )
    )
  )
)
+
N("Adicional no salário por área")
+
IF($W1434 = 14 + N("Tecnologia da Informação"),
  120,
  IF($W1434 = 16 + N("Vendas"),
    110,
    IF($W1434 = 15 + N("Jurídico"),
      100,
      IF(OR($W1434 = 8, $W1434 = 9, $W1434 = 11) + N("Recursos humanos ou comercial ou comunicação e marketing"),
        80,
        0
      )
    )
  )
)
+
N("Adicionando pegadinha")
+
IF(AND($W1434 = 16, $U1434 = 9, $Y1434 = 11, $AA1434 = 5) + N("Se for de vendas, com mestrado, analista sênior"),
  IF($R1434 = 5,
    100,
    0
  )
  +
  IF($N1434 = "M",
    200,
    0
  ),
  0
)</f>
        <v>2500</v>
      </c>
      <c r="AD14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$A1434  &amp; ", "   &amp;
$C1434  &amp; ", "   &amp;
$E1434  &amp; ", '"  &amp;
$J1434  &amp; "', '" &amp;
$N1434  &amp; "', "  &amp;
$R1434  &amp; ", '"  &amp;
TEXT($T1434,"dd/mm/aaaa")  &amp; "', "   &amp;
$U1434  &amp; ", "   &amp;
$W1434  &amp; ", "   &amp;
$Y1434  &amp; ", "   &amp;
IF($AA1434 &lt;&gt; "", $AA1434, "NULL")  &amp; ", "   &amp;
$AC1434  &amp; ");"</f>
        <v>INSERT INTO bi4all.fac_employees (id_company_fk, id_employee_pk, flg_active, employee_name, id_gender_fk, id_race_fk, birthday, id_schooling_fk, id_department_fk, id_role_fk, id_level_fk, salary) VALUES (6a51143286b03064a49cc2acbee63c09a0682d33, 1430, 1, 'Maria Alice Rizzo Ferrari', 'F', 5, '05/11/1982', 7, 13, 11, 5, 2500);</v>
      </c>
    </row>
    <row r="1435" spans="1:30" ht="14.25" customHeight="1" x14ac:dyDescent="0.2">
      <c r="A1435" s="7" t="str" cm="1">
        <f t="array" aca="1" ref="A1435" ca="1">INDEX(Company!$A:$A,RANDBETWEEN(5,COUNTA(Company!$A:$A) + 1),1)</f>
        <v>6a51143286b03064a49cc2acbee63c09a0682d33</v>
      </c>
      <c r="B1435" s="7" t="str">
        <f ca="1">VLOOKUP($A1435,Company!$A:$B,2,FALSE)</f>
        <v>ACME Corporation</v>
      </c>
      <c r="C1435" s="5">
        <f t="shared" si="154"/>
        <v>1431</v>
      </c>
      <c r="D1435" s="5" t="str" cm="1">
        <f t="array" ref="D1435">SHA1HASH($C1435)</f>
        <v>cebf555886eaf921b47b20ad0acb32e85273e624</v>
      </c>
      <c r="E1435" s="6">
        <v>1</v>
      </c>
      <c r="F1435" s="7">
        <f ca="1">IF($C1435 = 1 + N("Presidente"),
    127,
    IF($C1435 = 2 + N("Vice-Presidente"),
        72,
        IF($C1435 = 3 + N("Secretária bilíngue"),
            13,
            RANDBETWEEN(5,COUNT(Name!$A:$A) + 1)
        )
    )
)</f>
        <v>20</v>
      </c>
      <c r="G1435" s="7" t="str">
        <f ca="1">VLOOKUP($F1435,Name!$A:$B,2,FALSE)</f>
        <v>Alini</v>
      </c>
      <c r="H1435" s="7">
        <f ca="1" xml:space="preserve">
IF($C1435 = 1,
    0,
    RANDBETWEEN(5,COUNT('Last name'!$A:$A) + 1)
)</f>
        <v>96</v>
      </c>
      <c r="I1435" s="7" t="str">
        <f ca="1" xml:space="preserve">
IF($C1435 = 1 + N("Presidente"),
    "de Orléans e Bragança",
    VLOOKUP($H1435,'Last name'!$A:$B,2,FALSE) &amp; " " &amp; VLOOKUP(RANDBETWEEN(5,COUNT('Last name'!$A:$A) + 1),'Last name'!$A:$B,2,FALSE)
)</f>
        <v>Gallo Faro</v>
      </c>
      <c r="J1435" s="7" t="str">
        <f t="shared" ca="1" si="155"/>
        <v>Alini Gallo Faro</v>
      </c>
      <c r="K1435" s="7" t="str" cm="1">
        <f t="array" aca="1" ref="K1435" ca="1">SHA1HASH($J1435)</f>
        <v>277eb2225c149e2113cf80e9067dde56a5646fe5</v>
      </c>
      <c r="L1435" s="7" cm="1">
        <f t="array" aca="1" ref="L1435" ca="1">INDEX(States!$A:$A,RANDBETWEEN(5,COUNTA(States!$A:$A) + 1),1)</f>
        <v>15</v>
      </c>
      <c r="M1435" s="7" t="str">
        <f ca="1">$L1435 &amp; "|" &amp; VLOOKUP($L1435,States!$A:$B,2,FALSE)</f>
        <v>15|84c70141e5670a303e5eed7b334ba8b5ddb5b0d4</v>
      </c>
      <c r="N1435" s="7" t="str">
        <f ca="1">VLOOKUP($F1435,Name!$A:$C,3,FALSE)</f>
        <v>F</v>
      </c>
      <c r="O1435" s="7" t="str">
        <f ca="1">VLOOKUP($N1435,Gender!$A:$B,2,FALSE)</f>
        <v>Female</v>
      </c>
      <c r="P1435" s="7" t="str" cm="1">
        <f t="array" aca="1" ref="P1435" ca="1">INDEX('Marital status'!$A:$A,RANDBETWEEN(5,COUNTA('Marital status'!$A:$A) + 1),1)</f>
        <v>3266897012b6dcc5723033bc25891bf99efcff6f</v>
      </c>
      <c r="Q1435" s="7" t="str">
        <f ca="1">VLOOKUP($P1435,'Marital status'!$A:$B,2,FALSE)</f>
        <v>MarrieD</v>
      </c>
      <c r="R1435" s="7">
        <f t="shared" ca="1" si="156"/>
        <v>6</v>
      </c>
      <c r="S1435" s="7" t="e">
        <f ca="1">VLOOKUP($R1435,Race!$A:$B,2,FALSE)</f>
        <v>#N/A</v>
      </c>
      <c r="T1435" s="8">
        <f t="shared" ca="1" si="157"/>
        <v>29737</v>
      </c>
      <c r="U1435" s="6">
        <f t="shared" ca="1" si="158"/>
        <v>7</v>
      </c>
      <c r="V1435" s="8" t="str">
        <f ca="1">VLOOKUP($U1435,Education!$A:$B,2,FALSE)</f>
        <v>Undergraduate degree</v>
      </c>
      <c r="W1435" s="7">
        <f ca="1" xml:space="preserve">
  IF(OR($Y1435 = 5, $Y1435 = 6, $Y1435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435" s="7" t="str">
        <f ca="1">VLOOKUP($W1435,Department!$A:$B,2,FALSE)</f>
        <v>Controlling</v>
      </c>
      <c r="Y1435" s="6">
        <f t="shared" ca="1" si="159"/>
        <v>10</v>
      </c>
      <c r="Z1435" s="7" t="str">
        <f ca="1">VLOOKUP($Y1435,Role!$A:$B,2,FALSE)</f>
        <v>Trainee</v>
      </c>
      <c r="AA1435" s="6" t="str">
        <f t="shared" ca="1" si="160"/>
        <v/>
      </c>
      <c r="AB1435" s="7" t="str">
        <f ca="1" xml:space="preserve">
IF($AA1435 &lt;&gt; "",
    VLOOKUP($AA1435,Level!$A:$B,2,FALSE),
    ""
)</f>
        <v/>
      </c>
      <c r="AC1435" s="1">
        <f ca="1" xml:space="preserve">
IF($Y1435 = 5 + N("Presidente"),
    27000,
    IF($Y1435 = 6 + N("Vice-presidente"),
        23000,
        IF(OR($Y1435 = 8, $Y1435= 13, $Y1435 = 12) + N("Secretária bilíngue ou coordenador ou especialista"),
            8000,
            IF($Y1435 = 7 + N("Diretor"),
                15000,
                IF($Y1435 = 14 + N("Gerente"),
                    12000,
                    IF($Y1435 = 9 + N("Estagiário"),
                        705,
                        IF($Y1435 = 10 + N("Trainee"),
                            805,
                            IF($Y1435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IF($U1435 = 7,
  500,
  IF($U1435 = 8,
    1000,
    IF($U1435 = 9,
      1500,
      IF($U1435 = 10,
        2000,
        0
      )
    )
  )
)
+
N("Adicional no salário por área")
+
IF($W1435 = 14 + N("Tecnologia da Informação"),
  120,
  IF($W1435 = 16 + N("Vendas"),
    110,
    IF($W1435 = 15 + N("Jurídico"),
      100,
      IF(OR($W1435 = 8, $W1435 = 9, $W1435 = 11) + N("Recursos humanos ou comercial ou comunicação e marketing"),
        80,
        0
      )
    )
  )
)
+
N("Adicionando pegadinha")
+
IF(AND($W1435 = 16, $U1435 = 9, $Y1435 = 11, $AA1435 = 5) + N("Se for de vendas, com mestrado, analista sênior"),
  IF($R1435 = 5,
    100,
    0
  )
  +
  IF($N1435 = "M",
    200,
    0
  ),
  0
)</f>
        <v>1305</v>
      </c>
      <c r="AD14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$A1435  &amp; ", "   &amp;
$C1435  &amp; ", "   &amp;
$E1435  &amp; ", '"  &amp;
$J1435  &amp; "', '" &amp;
$N1435  &amp; "', "  &amp;
$R1435  &amp; ", '"  &amp;
TEXT($T1435,"dd/mm/aaaa")  &amp; "', "   &amp;
$U1435  &amp; ", "   &amp;
$W1435  &amp; ", "   &amp;
$Y1435  &amp; ", "   &amp;
IF($AA1435 &lt;&gt; "", $AA1435, "NULL")  &amp; ", "   &amp;
$AC1435  &amp; ");"</f>
        <v>INSERT INTO bi4all.fac_employees (id_company_fk, id_employee_pk, flg_active, employee_name, id_gender_fk, id_race_fk, birthday, id_schooling_fk, id_department_fk, id_role_fk, id_level_fk, salary) VALUES (6a51143286b03064a49cc2acbee63c09a0682d33, 1431, 1, 'Alini Gallo Faro', 'F', 6, '31/05/1981', 7, 12, 10, NULL, 1305);</v>
      </c>
    </row>
    <row r="1436" spans="1:30" ht="14.25" customHeight="1" x14ac:dyDescent="0.2">
      <c r="A1436" s="7" t="str" cm="1">
        <f t="array" aca="1" ref="A1436" ca="1">INDEX(Company!$A:$A,RANDBETWEEN(5,COUNTA(Company!$A:$A) + 1),1)</f>
        <v>6a51143286b03064a49cc2acbee63c09a0682d33</v>
      </c>
      <c r="B1436" s="7" t="str">
        <f ca="1">VLOOKUP($A1436,Company!$A:$B,2,FALSE)</f>
        <v>ACME Corporation</v>
      </c>
      <c r="C1436" s="5">
        <f t="shared" si="154"/>
        <v>1432</v>
      </c>
      <c r="D1436" s="5" t="str" cm="1">
        <f t="array" ref="D1436">SHA1HASH($C1436)</f>
        <v>d69729e9779952a73e8ef1e71858b08a92a0fa8b</v>
      </c>
      <c r="E1436" s="6">
        <v>1</v>
      </c>
      <c r="F1436" s="7">
        <f ca="1">IF($C1436 = 1 + N("Presidente"),
    127,
    IF($C1436 = 2 + N("Vice-Presidente"),
        72,
        IF($C1436 = 3 + N("Secretária bilíngue"),
            13,
            RANDBETWEEN(5,COUNT(Name!$A:$A) + 1)
        )
    )
)</f>
        <v>135</v>
      </c>
      <c r="G1436" s="7" t="str">
        <f ca="1">VLOOKUP($F1436,Name!$A:$B,2,FALSE)</f>
        <v>Felipe</v>
      </c>
      <c r="H1436" s="7">
        <f ca="1" xml:space="preserve">
IF($C1436 = 1,
    0,
    RANDBETWEEN(5,COUNT('Last name'!$A:$A) + 1)
)</f>
        <v>137</v>
      </c>
      <c r="I1436" s="7" t="str">
        <f ca="1" xml:space="preserve">
IF($C1436 = 1 + N("Presidente"),
    "de Orléans e Bragança",
    VLOOKUP($H1436,'Last name'!$A:$B,2,FALSE) &amp; " " &amp; VLOOKUP(RANDBETWEEN(5,COUNT('Last name'!$A:$A) + 1),'Last name'!$A:$B,2,FALSE)
)</f>
        <v>Moura Pinheiro</v>
      </c>
      <c r="J1436" s="7" t="str">
        <f t="shared" ca="1" si="155"/>
        <v>Felipe Moura Pinheiro</v>
      </c>
      <c r="K1436" s="7" t="str" cm="1">
        <f t="array" aca="1" ref="K1436" ca="1">SHA1HASH($J1436)</f>
        <v>bc1d345f11cb8038768475d11b135ffc30db60cd</v>
      </c>
      <c r="L1436" s="7" cm="1">
        <f t="array" aca="1" ref="L1436" ca="1">INDEX(States!$A:$A,RANDBETWEEN(5,COUNTA(States!$A:$A) + 1),1)</f>
        <v>15</v>
      </c>
      <c r="M1436" s="7" t="str">
        <f ca="1">$L1436 &amp; "|" &amp; VLOOKUP($L1436,States!$A:$B,2,FALSE)</f>
        <v>15|84c70141e5670a303e5eed7b334ba8b5ddb5b0d4</v>
      </c>
      <c r="N1436" s="7" t="str">
        <f ca="1">VLOOKUP($F1436,Name!$A:$C,3,FALSE)</f>
        <v>M</v>
      </c>
      <c r="O1436" s="7" t="str">
        <f ca="1">VLOOKUP($N1436,Gender!$A:$B,2,FALSE)</f>
        <v>Male</v>
      </c>
      <c r="P1436" s="7" t="str" cm="1">
        <f t="array" aca="1" ref="P1436" ca="1">INDEX('Marital status'!$A:$A,RANDBETWEEN(5,COUNTA('Marital status'!$A:$A) + 1),1)</f>
        <v>459031b19ec5bbd3b3dbc0a9dcf2cb6e6c6f7848</v>
      </c>
      <c r="Q1436" s="7" t="str">
        <f ca="1">VLOOKUP($P1436,'Marital status'!$A:$B,2,FALSE)</f>
        <v xml:space="preserve">Widowed </v>
      </c>
      <c r="R1436" s="7">
        <f t="shared" ca="1" si="156"/>
        <v>5</v>
      </c>
      <c r="S1436" s="7" t="e">
        <f ca="1">VLOOKUP($R1436,Race!$A:$B,2,FALSE)</f>
        <v>#N/A</v>
      </c>
      <c r="T1436" s="8">
        <f t="shared" ca="1" si="157"/>
        <v>29064</v>
      </c>
      <c r="U1436" s="6">
        <f t="shared" ca="1" si="158"/>
        <v>7</v>
      </c>
      <c r="V1436" s="8" t="str">
        <f ca="1">VLOOKUP($U1436,Education!$A:$B,2,FALSE)</f>
        <v>Undergraduate degree</v>
      </c>
      <c r="W1436" s="7">
        <f ca="1" xml:space="preserve">
  IF(OR($Y1436 = 5, $Y1436 = 6, $Y1436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436" s="7" t="str">
        <f ca="1">VLOOKUP($W1436,Department!$A:$B,2,FALSE)</f>
        <v>Commercial</v>
      </c>
      <c r="Y1436" s="6">
        <f t="shared" ca="1" si="159"/>
        <v>11</v>
      </c>
      <c r="Z1436" s="7" t="str">
        <f ca="1">VLOOKUP($Y1436,Role!$A:$B,2,FALSE)</f>
        <v>Analyst</v>
      </c>
      <c r="AA1436" s="6">
        <f t="shared" ca="1" si="160"/>
        <v>6</v>
      </c>
      <c r="AB1436" s="7" t="str">
        <f ca="1" xml:space="preserve">
IF($AA1436 &lt;&gt; "",
    VLOOKUP($AA1436,Level!$A:$B,2,FALSE),
    ""
)</f>
        <v>Pleno</v>
      </c>
      <c r="AC1436" s="1">
        <f ca="1" xml:space="preserve">
IF($Y1436 = 5 + N("Presidente"),
    27000,
    IF($Y1436 = 6 + N("Vice-presidente"),
        23000,
        IF(OR($Y1436 = 8, $Y1436= 13, $Y1436 = 12) + N("Secretária bilíngue ou coordenador ou especialista"),
            8000,
            IF($Y1436 = 7 + N("Diretor"),
                15000,
                IF($Y1436 = 14 + N("Gerente"),
                    12000,
                    IF($Y1436 = 9 + N("Estagiário"),
                        705,
                        IF($Y1436 = 10 + N("Trainee"),
                            805,
                            IF($Y1436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IF($U1436 = 7,
  500,
  IF($U1436 = 8,
    1000,
    IF($U1436 = 9,
      1500,
      IF($U1436 = 10,
        2000,
        0
      )
    )
  )
)
+
N("Adicional no salário por área")
+
IF($W1436 = 14 + N("Tecnologia da Informação"),
  120,
  IF($W1436 = 16 + N("Vendas"),
    110,
    IF($W1436 = 15 + N("Jurídico"),
      100,
      IF(OR($W1436 = 8, $W1436 = 9, $W1436 = 11) + N("Recursos humanos ou comercial ou comunicação e marketing"),
        80,
        0
      )
    )
  )
)
+
N("Adicionando pegadinha")
+
IF(AND($W1436 = 16, $U1436 = 9, $Y1436 = 11, $AA1436 = 5) + N("Se for de vendas, com mestrado, analista sênior"),
  IF($R1436 = 5,
    100,
    0
  )
  +
  IF($N1436 = "M",
    200,
    0
  ),
  0
)</f>
        <v>2580</v>
      </c>
      <c r="AD14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$A1436  &amp; ", "   &amp;
$C1436  &amp; ", "   &amp;
$E1436  &amp; ", '"  &amp;
$J1436  &amp; "', '" &amp;
$N1436  &amp; "', "  &amp;
$R1436  &amp; ", '"  &amp;
TEXT($T1436,"dd/mm/aaaa")  &amp; "', "   &amp;
$U1436  &amp; ", "   &amp;
$W1436  &amp; ", "   &amp;
$Y1436  &amp; ", "   &amp;
IF($AA1436 &lt;&gt; "", $AA1436, "NULL")  &amp; ", "   &amp;
$AC1436  &amp; ");"</f>
        <v>INSERT INTO bi4all.fac_employees (id_company_fk, id_employee_pk, flg_active, employee_name, id_gender_fk, id_race_fk, birthday, id_schooling_fk, id_department_fk, id_role_fk, id_level_fk, salary) VALUES (6a51143286b03064a49cc2acbee63c09a0682d33, 1432, 1, 'Felipe Moura Pinheiro', 'M', 5, '28/07/1979', 7, 9, 11, 6, 2580);</v>
      </c>
    </row>
    <row r="1437" spans="1:30" ht="14.25" customHeight="1" x14ac:dyDescent="0.2">
      <c r="A1437" s="7" t="str" cm="1">
        <f t="array" aca="1" ref="A1437" ca="1">INDEX(Company!$A:$A,RANDBETWEEN(5,COUNTA(Company!$A:$A) + 1),1)</f>
        <v>6a51143286b03064a49cc2acbee63c09a0682d33</v>
      </c>
      <c r="B1437" s="7" t="str">
        <f ca="1">VLOOKUP($A1437,Company!$A:$B,2,FALSE)</f>
        <v>ACME Corporation</v>
      </c>
      <c r="C1437" s="5">
        <f t="shared" si="154"/>
        <v>1433</v>
      </c>
      <c r="D1437" s="5" t="str" cm="1">
        <f t="array" ref="D1437">SHA1HASH($C1437)</f>
        <v>27858a0672afdadfff64d26877b49f4f5a9d2471</v>
      </c>
      <c r="E1437" s="6">
        <v>1</v>
      </c>
      <c r="F1437" s="7">
        <f ca="1">IF($C1437 = 1 + N("Presidente"),
    127,
    IF($C1437 = 2 + N("Vice-Presidente"),
        72,
        IF($C1437 = 3 + N("Secretária bilíngue"),
            13,
            RANDBETWEEN(5,COUNT(Name!$A:$A) + 1)
        )
    )
)</f>
        <v>262</v>
      </c>
      <c r="G1437" s="7" t="str">
        <f ca="1">VLOOKUP($F1437,Name!$A:$B,2,FALSE)</f>
        <v>Maria Eduarda</v>
      </c>
      <c r="H1437" s="7">
        <f ca="1" xml:space="preserve">
IF($C1437 = 1,
    0,
    RANDBETWEEN(5,COUNT('Last name'!$A:$A) + 1)
)</f>
        <v>148</v>
      </c>
      <c r="I1437" s="7" t="str">
        <f ca="1" xml:space="preserve">
IF($C1437 = 1 + N("Presidente"),
    "de Orléans e Bragança",
    VLOOKUP($H1437,'Last name'!$A:$B,2,FALSE) &amp; " " &amp; VLOOKUP(RANDBETWEEN(5,COUNT('Last name'!$A:$A) + 1),'Last name'!$A:$B,2,FALSE)
)</f>
        <v>Pedrosa Azeredo</v>
      </c>
      <c r="J1437" s="7" t="str">
        <f t="shared" ca="1" si="155"/>
        <v>Maria Eduarda Pedrosa Azeredo</v>
      </c>
      <c r="K1437" s="7" t="str" cm="1">
        <f t="array" aca="1" ref="K1437" ca="1">SHA1HASH($J1437)</f>
        <v>859a4fd4aa89b5e82a723a4f960961a3f0c7927c</v>
      </c>
      <c r="L1437" s="7" cm="1">
        <f t="array" aca="1" ref="L1437" ca="1">INDEX(States!$A:$A,RANDBETWEEN(5,COUNTA(States!$A:$A) + 1),1)</f>
        <v>16</v>
      </c>
      <c r="M1437" s="7" t="str">
        <f ca="1">$L1437 &amp; "|" &amp; VLOOKUP($L1437,States!$A:$B,2,FALSE)</f>
        <v>16|07cfbddcd11fff6189ba806e40d4e76476d512f4</v>
      </c>
      <c r="N1437" s="7" t="str">
        <f ca="1">VLOOKUP($F1437,Name!$A:$C,3,FALSE)</f>
        <v>F</v>
      </c>
      <c r="O1437" s="7" t="str">
        <f ca="1">VLOOKUP($N1437,Gender!$A:$B,2,FALSE)</f>
        <v>Female</v>
      </c>
      <c r="P1437" s="7" t="str" cm="1">
        <f t="array" aca="1" ref="P1437" ca="1">INDEX('Marital status'!$A:$A,RANDBETWEEN(5,COUNTA('Marital status'!$A:$A) + 1),1)</f>
        <v>ce0b1612aa711b78a720295d271a33894e2b72bf</v>
      </c>
      <c r="Q1437" s="7" t="str">
        <f ca="1">VLOOKUP($P1437,'Marital status'!$A:$B,2,FALSE)</f>
        <v>single</v>
      </c>
      <c r="R1437" s="7">
        <f t="shared" ca="1" si="156"/>
        <v>5</v>
      </c>
      <c r="S1437" s="7" t="e">
        <f ca="1">VLOOKUP($R1437,Race!$A:$B,2,FALSE)</f>
        <v>#N/A</v>
      </c>
      <c r="T1437" s="8">
        <f t="shared" ca="1" si="157"/>
        <v>23048</v>
      </c>
      <c r="U1437" s="6">
        <f t="shared" ca="1" si="158"/>
        <v>7</v>
      </c>
      <c r="V1437" s="8" t="str">
        <f ca="1">VLOOKUP($U1437,Education!$A:$B,2,FALSE)</f>
        <v>Undergraduate degree</v>
      </c>
      <c r="W1437" s="7">
        <f ca="1" xml:space="preserve">
  IF(OR($Y1437 = 5, $Y1437 = 6, $Y1437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437" s="7" t="str">
        <f ca="1">VLOOKUP($W1437,Department!$A:$B,2,FALSE)</f>
        <v>Presidency</v>
      </c>
      <c r="Y1437" s="6">
        <f t="shared" ca="1" si="159"/>
        <v>10</v>
      </c>
      <c r="Z1437" s="7" t="str">
        <f ca="1">VLOOKUP($Y1437,Role!$A:$B,2,FALSE)</f>
        <v>Trainee</v>
      </c>
      <c r="AA1437" s="6" t="str">
        <f t="shared" ca="1" si="160"/>
        <v/>
      </c>
      <c r="AB1437" s="7" t="str">
        <f ca="1" xml:space="preserve">
IF($AA1437 &lt;&gt; "",
    VLOOKUP($AA1437,Level!$A:$B,2,FALSE),
    ""
)</f>
        <v/>
      </c>
      <c r="AC1437" s="1">
        <f ca="1" xml:space="preserve">
IF($Y1437 = 5 + N("Presidente"),
    27000,
    IF($Y1437 = 6 + N("Vice-presidente"),
        23000,
        IF(OR($Y1437 = 8, $Y1437= 13, $Y1437 = 12) + N("Secretária bilíngue ou coordenador ou especialista"),
            8000,
            IF($Y1437 = 7 + N("Diretor"),
                15000,
                IF($Y1437 = 14 + N("Gerente"),
                    12000,
                    IF($Y1437 = 9 + N("Estagiário"),
                        705,
                        IF($Y1437 = 10 + N("Trainee"),
                            805,
                            IF($Y1437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IF($U1437 = 7,
  500,
  IF($U1437 = 8,
    1000,
    IF($U1437 = 9,
      1500,
      IF($U1437 = 10,
        2000,
        0
      )
    )
  )
)
+
N("Adicional no salário por área")
+
IF($W1437 = 14 + N("Tecnologia da Informação"),
  120,
  IF($W1437 = 16 + N("Vendas"),
    110,
    IF($W1437 = 15 + N("Jurídico"),
      100,
      IF(OR($W1437 = 8, $W1437 = 9, $W1437 = 11) + N("Recursos humanos ou comercial ou comunicação e marketing"),
        80,
        0
      )
    )
  )
)
+
N("Adicionando pegadinha")
+
IF(AND($W1437 = 16, $U1437 = 9, $Y1437 = 11, $AA1437 = 5) + N("Se for de vendas, com mestrado, analista sênior"),
  IF($R1437 = 5,
    100,
    0
  )
  +
  IF($N1437 = "M",
    200,
    0
  ),
  0
)</f>
        <v>1305</v>
      </c>
      <c r="AD14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$A1437  &amp; ", "   &amp;
$C1437  &amp; ", "   &amp;
$E1437  &amp; ", '"  &amp;
$J1437  &amp; "', '" &amp;
$N1437  &amp; "', "  &amp;
$R1437  &amp; ", '"  &amp;
TEXT($T1437,"dd/mm/aaaa")  &amp; "', "   &amp;
$U1437  &amp; ", "   &amp;
$W1437  &amp; ", "   &amp;
$Y1437  &amp; ", "   &amp;
IF($AA1437 &lt;&gt; "", $AA1437, "NULL")  &amp; ", "   &amp;
$AC1437  &amp; ");"</f>
        <v>INSERT INTO bi4all.fac_employees (id_company_fk, id_employee_pk, flg_active, employee_name, id_gender_fk, id_race_fk, birthday, id_schooling_fk, id_department_fk, id_role_fk, id_level_fk, salary) VALUES (6a51143286b03064a49cc2acbee63c09a0682d33, 1433, 1, 'Maria Eduarda Pedrosa Azeredo', 'F', 5, '06/02/1963', 7, 5, 10, NULL, 1305);</v>
      </c>
    </row>
    <row r="1438" spans="1:30" ht="14.25" customHeight="1" x14ac:dyDescent="0.2">
      <c r="A1438" s="7" t="str" cm="1">
        <f t="array" aca="1" ref="A1438" ca="1">INDEX(Company!$A:$A,RANDBETWEEN(5,COUNTA(Company!$A:$A) + 1),1)</f>
        <v>6a51143286b03064a49cc2acbee63c09a0682d33</v>
      </c>
      <c r="B1438" s="7" t="str">
        <f ca="1">VLOOKUP($A1438,Company!$A:$B,2,FALSE)</f>
        <v>ACME Corporation</v>
      </c>
      <c r="C1438" s="5">
        <f t="shared" si="154"/>
        <v>1434</v>
      </c>
      <c r="D1438" s="5" t="str" cm="1">
        <f t="array" ref="D1438">SHA1HASH($C1438)</f>
        <v>b0eab7a122205823e6a462917b0b2ff48d77c1c5</v>
      </c>
      <c r="E1438" s="6">
        <v>1</v>
      </c>
      <c r="F1438" s="7">
        <f ca="1">IF($C1438 = 1 + N("Presidente"),
    127,
    IF($C1438 = 2 + N("Vice-Presidente"),
        72,
        IF($C1438 = 3 + N("Secretária bilíngue"),
            13,
            RANDBETWEEN(5,COUNT(Name!$A:$A) + 1)
        )
    )
)</f>
        <v>61</v>
      </c>
      <c r="G1438" s="7" t="str">
        <f ca="1">VLOOKUP($F1438,Name!$A:$B,2,FALSE)</f>
        <v>Augusto</v>
      </c>
      <c r="H1438" s="7">
        <f ca="1" xml:space="preserve">
IF($C1438 = 1,
    0,
    RANDBETWEEN(5,COUNT('Last name'!$A:$A) + 1)
)</f>
        <v>50</v>
      </c>
      <c r="I1438" s="7" t="str">
        <f ca="1" xml:space="preserve">
IF($C1438 = 1 + N("Presidente"),
    "de Orléans e Bragança",
    VLOOKUP($H1438,'Last name'!$A:$B,2,FALSE) &amp; " " &amp; VLOOKUP(RANDBETWEEN(5,COUNT('Last name'!$A:$A) + 1),'Last name'!$A:$B,2,FALSE)
)</f>
        <v>Cabral Frois</v>
      </c>
      <c r="J1438" s="7" t="str">
        <f t="shared" ca="1" si="155"/>
        <v>Augusto Cabral Frois</v>
      </c>
      <c r="K1438" s="7" t="str" cm="1">
        <f t="array" aca="1" ref="K1438" ca="1">SHA1HASH($J1438)</f>
        <v>d4235ea3b312d98d5bb6d31a92e999d692f26800</v>
      </c>
      <c r="L1438" s="7" cm="1">
        <f t="array" aca="1" ref="L1438" ca="1">INDEX(States!$A:$A,RANDBETWEEN(5,COUNTA(States!$A:$A) + 1),1)</f>
        <v>6</v>
      </c>
      <c r="M1438" s="7" t="str">
        <f ca="1">$L1438 &amp; "|" &amp; VLOOKUP($L1438,States!$A:$B,2,FALSE)</f>
        <v>6|990f6b5f2170b43d022d539b1260b5f1af889998</v>
      </c>
      <c r="N1438" s="7" t="str">
        <f ca="1">VLOOKUP($F1438,Name!$A:$C,3,FALSE)</f>
        <v>M</v>
      </c>
      <c r="O1438" s="7" t="str">
        <f ca="1">VLOOKUP($N1438,Gender!$A:$B,2,FALSE)</f>
        <v>Male</v>
      </c>
      <c r="P1438" s="7" t="str" cm="1">
        <f t="array" aca="1" ref="P1438" ca="1">INDEX('Marital status'!$A:$A,RANDBETWEEN(5,COUNTA('Marital status'!$A:$A) + 1),1)</f>
        <v>459031b19ec5bbd3b3dbc0a9dcf2cb6e6c6f7848</v>
      </c>
      <c r="Q1438" s="7" t="str">
        <f ca="1">VLOOKUP($P1438,'Marital status'!$A:$B,2,FALSE)</f>
        <v xml:space="preserve">Widowed </v>
      </c>
      <c r="R1438" s="7">
        <f t="shared" ca="1" si="156"/>
        <v>5</v>
      </c>
      <c r="S1438" s="7" t="e">
        <f ca="1">VLOOKUP($R1438,Race!$A:$B,2,FALSE)</f>
        <v>#N/A</v>
      </c>
      <c r="T1438" s="8">
        <f t="shared" ca="1" si="157"/>
        <v>30882</v>
      </c>
      <c r="U1438" s="6">
        <f t="shared" ca="1" si="158"/>
        <v>8</v>
      </c>
      <c r="V1438" s="8" t="str">
        <f ca="1">VLOOKUP($U1438,Education!$A:$B,2,FALSE)</f>
        <v>Graduate school</v>
      </c>
      <c r="W1438" s="7">
        <f ca="1" xml:space="preserve">
  IF(OR($Y1438 = 5, $Y1438 = 6, $Y1438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438" s="7" t="str">
        <f ca="1">VLOOKUP($W1438,Department!$A:$B,2,FALSE)</f>
        <v>Administration</v>
      </c>
      <c r="Y1438" s="6">
        <f t="shared" ca="1" si="159"/>
        <v>11</v>
      </c>
      <c r="Z1438" s="7" t="str">
        <f ca="1">VLOOKUP($Y1438,Role!$A:$B,2,FALSE)</f>
        <v>Analyst</v>
      </c>
      <c r="AA1438" s="6">
        <f t="shared" ca="1" si="160"/>
        <v>6</v>
      </c>
      <c r="AB1438" s="7" t="str">
        <f ca="1" xml:space="preserve">
IF($AA1438 &lt;&gt; "",
    VLOOKUP($AA1438,Level!$A:$B,2,FALSE),
    ""
)</f>
        <v>Pleno</v>
      </c>
      <c r="AC1438" s="1">
        <f ca="1" xml:space="preserve">
IF($Y1438 = 5 + N("Presidente"),
    27000,
    IF($Y1438 = 6 + N("Vice-presidente"),
        23000,
        IF(OR($Y1438 = 8, $Y1438= 13, $Y1438 = 12) + N("Secretária bilíngue ou coordenador ou especialista"),
            8000,
            IF($Y1438 = 7 + N("Diretor"),
                15000,
                IF($Y1438 = 14 + N("Gerente"),
                    12000,
                    IF($Y1438 = 9 + N("Estagiário"),
                        705,
                        IF($Y1438 = 10 + N("Trainee"),
                            805,
                            IF($Y1438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IF($U1438 = 7,
  500,
  IF($U1438 = 8,
    1000,
    IF($U1438 = 9,
      1500,
      IF($U1438 = 10,
        2000,
        0
      )
    )
  )
)
+
N("Adicional no salário por área")
+
IF($W1438 = 14 + N("Tecnologia da Informação"),
  120,
  IF($W1438 = 16 + N("Vendas"),
    110,
    IF($W1438 = 15 + N("Jurídico"),
      100,
      IF(OR($W1438 = 8, $W1438 = 9, $W1438 = 11) + N("Recursos humanos ou comercial ou comunicação e marketing"),
        80,
        0
      )
    )
  )
)
+
N("Adicionando pegadinha")
+
IF(AND($W1438 = 16, $U1438 = 9, $Y1438 = 11, $AA1438 = 5) + N("Se for de vendas, com mestrado, analista sênior"),
  IF($R1438 = 5,
    100,
    0
  )
  +
  IF($N1438 = "M",
    200,
    0
  ),
  0
)</f>
        <v>3000</v>
      </c>
      <c r="AD14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$A1438  &amp; ", "   &amp;
$C1438  &amp; ", "   &amp;
$E1438  &amp; ", '"  &amp;
$J1438  &amp; "', '" &amp;
$N1438  &amp; "', "  &amp;
$R1438  &amp; ", '"  &amp;
TEXT($T1438,"dd/mm/aaaa")  &amp; "', "   &amp;
$U1438  &amp; ", "   &amp;
$W1438  &amp; ", "   &amp;
$Y1438  &amp; ", "   &amp;
IF($AA1438 &lt;&gt; "", $AA1438, "NULL")  &amp; ", "   &amp;
$AC1438  &amp; ");"</f>
        <v>INSERT INTO bi4all.fac_employees (id_company_fk, id_employee_pk, flg_active, employee_name, id_gender_fk, id_race_fk, birthday, id_schooling_fk, id_department_fk, id_role_fk, id_level_fk, salary) VALUES (6a51143286b03064a49cc2acbee63c09a0682d33, 1434, 1, 'Augusto Cabral Frois', 'M', 5, '19/07/1984', 8, 6, 11, 6, 3000);</v>
      </c>
    </row>
    <row r="1439" spans="1:30" ht="14.25" customHeight="1" x14ac:dyDescent="0.2">
      <c r="A1439" s="7" t="str" cm="1">
        <f t="array" aca="1" ref="A1439" ca="1">INDEX(Company!$A:$A,RANDBETWEEN(5,COUNTA(Company!$A:$A) + 1),1)</f>
        <v>6a51143286b03064a49cc2acbee63c09a0682d33</v>
      </c>
      <c r="B1439" s="7" t="str">
        <f ca="1">VLOOKUP($A1439,Company!$A:$B,2,FALSE)</f>
        <v>ACME Corporation</v>
      </c>
      <c r="C1439" s="5">
        <f t="shared" si="154"/>
        <v>1435</v>
      </c>
      <c r="D1439" s="5" t="str" cm="1">
        <f t="array" ref="D1439">SHA1HASH($C1439)</f>
        <v>5a2119b6e178e1c71de65562c5240acaed86ae67</v>
      </c>
      <c r="E1439" s="6">
        <v>1</v>
      </c>
      <c r="F1439" s="7">
        <f ca="1">IF($C1439 = 1 + N("Presidente"),
    127,
    IF($C1439 = 2 + N("Vice-Presidente"),
        72,
        IF($C1439 = 3 + N("Secretária bilíngue"),
            13,
            RANDBETWEEN(5,COUNT(Name!$A:$A) + 1)
        )
    )
)</f>
        <v>276</v>
      </c>
      <c r="G1439" s="7" t="str">
        <f ca="1">VLOOKUP($F1439,Name!$A:$B,2,FALSE)</f>
        <v>Mariah</v>
      </c>
      <c r="H1439" s="7">
        <f ca="1" xml:space="preserve">
IF($C1439 = 1,
    0,
    RANDBETWEEN(5,COUNT('Last name'!$A:$A) + 1)
)</f>
        <v>51</v>
      </c>
      <c r="I1439" s="7" t="str">
        <f ca="1" xml:space="preserve">
IF($C1439 = 1 + N("Presidente"),
    "de Orléans e Bragança",
    VLOOKUP($H1439,'Last name'!$A:$B,2,FALSE) &amp; " " &amp; VLOOKUP(RANDBETWEEN(5,COUNT('Last name'!$A:$A) + 1),'Last name'!$A:$B,2,FALSE)
)</f>
        <v>Café Dias</v>
      </c>
      <c r="J1439" s="7" t="str">
        <f t="shared" ca="1" si="155"/>
        <v>Mariah Café Dias</v>
      </c>
      <c r="K1439" s="7" t="str" cm="1">
        <f t="array" aca="1" ref="K1439" ca="1">SHA1HASH($J1439)</f>
        <v>af1dd3a7bc928ae27b2f9cb3c71f3a3afaee9986</v>
      </c>
      <c r="L1439" s="7" cm="1">
        <f t="array" aca="1" ref="L1439" ca="1">INDEX(States!$A:$A,RANDBETWEEN(5,COUNTA(States!$A:$A) + 1),1)</f>
        <v>8</v>
      </c>
      <c r="M1439" s="7" t="str">
        <f ca="1">$L1439 &amp; "|" &amp; VLOOKUP($L1439,States!$A:$B,2,FALSE)</f>
        <v>8|56e287872c65203bf88dd1921405bbc5594d8531</v>
      </c>
      <c r="N1439" s="7" t="str">
        <f ca="1">VLOOKUP($F1439,Name!$A:$C,3,FALSE)</f>
        <v>F</v>
      </c>
      <c r="O1439" s="7" t="str">
        <f ca="1">VLOOKUP($N1439,Gender!$A:$B,2,FALSE)</f>
        <v>Female</v>
      </c>
      <c r="P1439" s="7" t="str" cm="1">
        <f t="array" aca="1" ref="P1439" ca="1">INDEX('Marital status'!$A:$A,RANDBETWEEN(5,COUNTA('Marital status'!$A:$A) + 1),1)</f>
        <v>47051393f6bcbf99111ec5d70ba2ebbe11ebccae</v>
      </c>
      <c r="Q1439" s="7" t="str">
        <f ca="1">VLOOKUP($P1439,'Marital status'!$A:$B,2,FALSE)</f>
        <v xml:space="preserve"> Separated </v>
      </c>
      <c r="R1439" s="7">
        <f t="shared" ca="1" si="156"/>
        <v>5</v>
      </c>
      <c r="S1439" s="7" t="e">
        <f ca="1">VLOOKUP($R1439,Race!$A:$B,2,FALSE)</f>
        <v>#N/A</v>
      </c>
      <c r="T1439" s="8">
        <f t="shared" ca="1" si="157"/>
        <v>25293</v>
      </c>
      <c r="U1439" s="6">
        <f t="shared" ca="1" si="158"/>
        <v>7</v>
      </c>
      <c r="V1439" s="8" t="str">
        <f ca="1">VLOOKUP($U1439,Education!$A:$B,2,FALSE)</f>
        <v>Undergraduate degree</v>
      </c>
      <c r="W1439" s="7">
        <f ca="1" xml:space="preserve">
  IF(OR($Y1439 = 5, $Y1439 = 6, $Y1439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439" s="7" t="str">
        <f ca="1">VLOOKUP($W1439,Department!$A:$B,2,FALSE)</f>
        <v>Finance</v>
      </c>
      <c r="Y1439" s="6">
        <f t="shared" ca="1" si="159"/>
        <v>9</v>
      </c>
      <c r="Z1439" s="7" t="str">
        <f ca="1">VLOOKUP($Y1439,Role!$A:$B,2,FALSE)</f>
        <v>Intern</v>
      </c>
      <c r="AA1439" s="6" t="str">
        <f t="shared" ca="1" si="160"/>
        <v/>
      </c>
      <c r="AB1439" s="7" t="str">
        <f ca="1" xml:space="preserve">
IF($AA1439 &lt;&gt; "",
    VLOOKUP($AA1439,Level!$A:$B,2,FALSE),
    ""
)</f>
        <v/>
      </c>
      <c r="AC1439" s="1">
        <f ca="1" xml:space="preserve">
IF($Y1439 = 5 + N("Presidente"),
    27000,
    IF($Y1439 = 6 + N("Vice-presidente"),
        23000,
        IF(OR($Y1439 = 8, $Y1439= 13, $Y1439 = 12) + N("Secretária bilíngue ou coordenador ou especialista"),
            8000,
            IF($Y1439 = 7 + N("Diretor"),
                15000,
                IF($Y1439 = 14 + N("Gerente"),
                    12000,
                    IF($Y1439 = 9 + N("Estagiário"),
                        705,
                        IF($Y1439 = 10 + N("Trainee"),
                            805,
                            IF($Y1439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IF($U1439 = 7,
  500,
  IF($U1439 = 8,
    1000,
    IF($U1439 = 9,
      1500,
      IF($U1439 = 10,
        2000,
        0
      )
    )
  )
)
+
N("Adicional no salário por área")
+
IF($W1439 = 14 + N("Tecnologia da Informação"),
  120,
  IF($W1439 = 16 + N("Vendas"),
    110,
    IF($W1439 = 15 + N("Jurídico"),
      100,
      IF(OR($W1439 = 8, $W1439 = 9, $W1439 = 11) + N("Recursos humanos ou comercial ou comunicação e marketing"),
        80,
        0
      )
    )
  )
)
+
N("Adicionando pegadinha")
+
IF(AND($W1439 = 16, $U1439 = 9, $Y1439 = 11, $AA1439 = 5) + N("Se for de vendas, com mestrado, analista sênior"),
  IF($R1439 = 5,
    100,
    0
  )
  +
  IF($N1439 = "M",
    200,
    0
  ),
  0
)</f>
        <v>1205</v>
      </c>
      <c r="AD14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$A1439  &amp; ", "   &amp;
$C1439  &amp; ", "   &amp;
$E1439  &amp; ", '"  &amp;
$J1439  &amp; "', '" &amp;
$N1439  &amp; "', "  &amp;
$R1439  &amp; ", '"  &amp;
TEXT($T1439,"dd/mm/aaaa")  &amp; "', "   &amp;
$U1439  &amp; ", "   &amp;
$W1439  &amp; ", "   &amp;
$Y1439  &amp; ", "   &amp;
IF($AA1439 &lt;&gt; "", $AA1439, "NULL")  &amp; ", "   &amp;
$AC1439  &amp; ");"</f>
        <v>INSERT INTO bi4all.fac_employees (id_company_fk, id_employee_pk, flg_active, employee_name, id_gender_fk, id_race_fk, birthday, id_schooling_fk, id_department_fk, id_role_fk, id_level_fk, salary) VALUES (6a51143286b03064a49cc2acbee63c09a0682d33, 1435, 1, 'Mariah Café Dias', 'F', 5, '31/03/1969', 7, 7, 9, NULL, 1205);</v>
      </c>
    </row>
    <row r="1440" spans="1:30" ht="14.25" customHeight="1" x14ac:dyDescent="0.2">
      <c r="A1440" s="7" t="str" cm="1">
        <f t="array" aca="1" ref="A1440" ca="1">INDEX(Company!$A:$A,RANDBETWEEN(5,COUNTA(Company!$A:$A) + 1),1)</f>
        <v>6a51143286b03064a49cc2acbee63c09a0682d33</v>
      </c>
      <c r="B1440" s="7" t="str">
        <f ca="1">VLOOKUP($A1440,Company!$A:$B,2,FALSE)</f>
        <v>ACME Corporation</v>
      </c>
      <c r="C1440" s="5">
        <f t="shared" si="154"/>
        <v>1436</v>
      </c>
      <c r="D1440" s="5" t="str" cm="1">
        <f t="array" ref="D1440">SHA1HASH($C1440)</f>
        <v>60a171842aba075b01813e69a7c065db36cdae6f</v>
      </c>
      <c r="E1440" s="6">
        <v>1</v>
      </c>
      <c r="F1440" s="7">
        <f ca="1">IF($C1440 = 1 + N("Presidente"),
    127,
    IF($C1440 = 2 + N("Vice-Presidente"),
        72,
        IF($C1440 = 3 + N("Secretária bilíngue"),
            13,
            RANDBETWEEN(5,COUNT(Name!$A:$A) + 1)
        )
    )
)</f>
        <v>68</v>
      </c>
      <c r="G1440" s="7" t="str">
        <f ca="1">VLOOKUP($F1440,Name!$A:$B,2,FALSE)</f>
        <v>Benício</v>
      </c>
      <c r="H1440" s="7">
        <f ca="1" xml:space="preserve">
IF($C1440 = 1,
    0,
    RANDBETWEEN(5,COUNT('Last name'!$A:$A) + 1)
)</f>
        <v>34</v>
      </c>
      <c r="I1440" s="7" t="str">
        <f ca="1" xml:space="preserve">
IF($C1440 = 1 + N("Presidente"),
    "de Orléans e Bragança",
    VLOOKUP($H1440,'Last name'!$A:$B,2,FALSE) &amp; " " &amp; VLOOKUP(RANDBETWEEN(5,COUNT('Last name'!$A:$A) + 1),'Last name'!$A:$B,2,FALSE)
)</f>
        <v>Barros Lopes</v>
      </c>
      <c r="J1440" s="7" t="str">
        <f t="shared" ca="1" si="155"/>
        <v>Benício Barros Lopes</v>
      </c>
      <c r="K1440" s="7" t="str" cm="1">
        <f t="array" aca="1" ref="K1440" ca="1">SHA1HASH($J1440)</f>
        <v>e6587942fd99149a75dbe8c097d6fc1525e88e0b</v>
      </c>
      <c r="L1440" s="7" cm="1">
        <f t="array" aca="1" ref="L1440" ca="1">INDEX(States!$A:$A,RANDBETWEEN(5,COUNTA(States!$A:$A) + 1),1)</f>
        <v>5</v>
      </c>
      <c r="M1440" s="7" t="str">
        <f ca="1">$L1440 &amp; "|" &amp; VLOOKUP($L1440,States!$A:$B,2,FALSE)</f>
        <v>5|fa0754b9861f7065fd7c6270efb07fc6ac3b0ad8</v>
      </c>
      <c r="N1440" s="7" t="str">
        <f ca="1">VLOOKUP($F1440,Name!$A:$C,3,FALSE)</f>
        <v>M</v>
      </c>
      <c r="O1440" s="7" t="str">
        <f ca="1">VLOOKUP($N1440,Gender!$A:$B,2,FALSE)</f>
        <v>Male</v>
      </c>
      <c r="P1440" s="7" t="str" cm="1">
        <f t="array" aca="1" ref="P1440" ca="1">INDEX('Marital status'!$A:$A,RANDBETWEEN(5,COUNTA('Marital status'!$A:$A) + 1),1)</f>
        <v>3266897012b6dcc5723033bc25891bf99efcff6f</v>
      </c>
      <c r="Q1440" s="7" t="str">
        <f ca="1">VLOOKUP($P1440,'Marital status'!$A:$B,2,FALSE)</f>
        <v>MarrieD</v>
      </c>
      <c r="R1440" s="7">
        <f t="shared" ca="1" si="156"/>
        <v>5</v>
      </c>
      <c r="S1440" s="7" t="e">
        <f ca="1">VLOOKUP($R1440,Race!$A:$B,2,FALSE)</f>
        <v>#N/A</v>
      </c>
      <c r="T1440" s="8">
        <f t="shared" ca="1" si="157"/>
        <v>21468</v>
      </c>
      <c r="U1440" s="6">
        <f t="shared" ca="1" si="158"/>
        <v>7</v>
      </c>
      <c r="V1440" s="8" t="str">
        <f ca="1">VLOOKUP($U1440,Education!$A:$B,2,FALSE)</f>
        <v>Undergraduate degree</v>
      </c>
      <c r="W1440" s="7">
        <f ca="1" xml:space="preserve">
  IF(OR($Y1440 = 5, $Y1440 = 6, $Y1440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440" s="7" t="str">
        <f ca="1">VLOOKUP($W1440,Department!$A:$B,2,FALSE)</f>
        <v>Operations</v>
      </c>
      <c r="Y1440" s="6">
        <f t="shared" ca="1" si="159"/>
        <v>11</v>
      </c>
      <c r="Z1440" s="7" t="str">
        <f ca="1">VLOOKUP($Y1440,Role!$A:$B,2,FALSE)</f>
        <v>Analyst</v>
      </c>
      <c r="AA1440" s="6">
        <f t="shared" ca="1" si="160"/>
        <v>6</v>
      </c>
      <c r="AB1440" s="7" t="str">
        <f ca="1" xml:space="preserve">
IF($AA1440 &lt;&gt; "",
    VLOOKUP($AA1440,Level!$A:$B,2,FALSE),
    ""
)</f>
        <v>Pleno</v>
      </c>
      <c r="AC1440" s="1">
        <f ca="1" xml:space="preserve">
IF($Y1440 = 5 + N("Presidente"),
    27000,
    IF($Y1440 = 6 + N("Vice-presidente"),
        23000,
        IF(OR($Y1440 = 8, $Y1440= 13, $Y1440 = 12) + N("Secretária bilíngue ou coordenador ou especialista"),
            8000,
            IF($Y1440 = 7 + N("Diretor"),
                15000,
                IF($Y1440 = 14 + N("Gerente"),
                    12000,
                    IF($Y1440 = 9 + N("Estagiário"),
                        705,
                        IF($Y1440 = 10 + N("Trainee"),
                            805,
                            IF($Y1440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IF($U1440 = 7,
  500,
  IF($U1440 = 8,
    1000,
    IF($U1440 = 9,
      1500,
      IF($U1440 = 10,
        2000,
        0
      )
    )
  )
)
+
N("Adicional no salário por área")
+
IF($W1440 = 14 + N("Tecnologia da Informação"),
  120,
  IF($W1440 = 16 + N("Vendas"),
    110,
    IF($W1440 = 15 + N("Jurídico"),
      100,
      IF(OR($W1440 = 8, $W1440 = 9, $W1440 = 11) + N("Recursos humanos ou comercial ou comunicação e marketing"),
        80,
        0
      )
    )
  )
)
+
N("Adicionando pegadinha")
+
IF(AND($W1440 = 16, $U1440 = 9, $Y1440 = 11, $AA1440 = 5) + N("Se for de vendas, com mestrado, analista sênior"),
  IF($R1440 = 5,
    100,
    0
  )
  +
  IF($N1440 = "M",
    200,
    0
  ),
  0
)</f>
        <v>2500</v>
      </c>
      <c r="AD14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$A1440  &amp; ", "   &amp;
$C1440  &amp; ", "   &amp;
$E1440  &amp; ", '"  &amp;
$J1440  &amp; "', '" &amp;
$N1440  &amp; "', "  &amp;
$R1440  &amp; ", '"  &amp;
TEXT($T1440,"dd/mm/aaaa")  &amp; "', "   &amp;
$U1440  &amp; ", "   &amp;
$W1440  &amp; ", "   &amp;
$Y1440  &amp; ", "   &amp;
IF($AA1440 &lt;&gt; "", $AA1440, "NULL")  &amp; ", "   &amp;
$AC1440  &amp; ");"</f>
        <v>INSERT INTO bi4all.fac_employees (id_company_fk, id_employee_pk, flg_active, employee_name, id_gender_fk, id_race_fk, birthday, id_schooling_fk, id_department_fk, id_role_fk, id_level_fk, salary) VALUES (6a51143286b03064a49cc2acbee63c09a0682d33, 1436, 1, 'Benício Barros Lopes', 'M', 5, '10/10/1958', 7, 10, 11, 6, 2500);</v>
      </c>
    </row>
    <row r="1441" spans="1:30" ht="14.25" customHeight="1" x14ac:dyDescent="0.2">
      <c r="A1441" s="7" t="str" cm="1">
        <f t="array" aca="1" ref="A1441" ca="1">INDEX(Company!$A:$A,RANDBETWEEN(5,COUNTA(Company!$A:$A) + 1),1)</f>
        <v>6a51143286b03064a49cc2acbee63c09a0682d33</v>
      </c>
      <c r="B1441" s="7" t="str">
        <f ca="1">VLOOKUP($A1441,Company!$A:$B,2,FALSE)</f>
        <v>ACME Corporation</v>
      </c>
      <c r="C1441" s="5">
        <f t="shared" si="154"/>
        <v>1437</v>
      </c>
      <c r="D1441" s="5" t="str" cm="1">
        <f t="array" ref="D1441">SHA1HASH($C1441)</f>
        <v>6371a5630b9dc4ebd3cd2b721357f87eee6c5f0c</v>
      </c>
      <c r="E1441" s="6">
        <v>1</v>
      </c>
      <c r="F1441" s="7">
        <f ca="1">IF($C1441 = 1 + N("Presidente"),
    127,
    IF($C1441 = 2 + N("Vice-Presidente"),
        72,
        IF($C1441 = 3 + N("Secretária bilíngue"),
            13,
            RANDBETWEEN(5,COUNT(Name!$A:$A) + 1)
        )
    )
)</f>
        <v>77</v>
      </c>
      <c r="G1441" s="7" t="str">
        <f ca="1">VLOOKUP($F1441,Name!$A:$B,2,FALSE)</f>
        <v>Bruno</v>
      </c>
      <c r="H1441" s="7">
        <f ca="1" xml:space="preserve">
IF($C1441 = 1,
    0,
    RANDBETWEEN(5,COUNT('Last name'!$A:$A) + 1)
)</f>
        <v>148</v>
      </c>
      <c r="I1441" s="7" t="str">
        <f ca="1" xml:space="preserve">
IF($C1441 = 1 + N("Presidente"),
    "de Orléans e Bragança",
    VLOOKUP($H1441,'Last name'!$A:$B,2,FALSE) &amp; " " &amp; VLOOKUP(RANDBETWEEN(5,COUNT('Last name'!$A:$A) + 1),'Last name'!$A:$B,2,FALSE)
)</f>
        <v>Pedrosa Malafaia</v>
      </c>
      <c r="J1441" s="7" t="str">
        <f t="shared" ca="1" si="155"/>
        <v>Bruno Pedrosa Malafaia</v>
      </c>
      <c r="K1441" s="7" t="str" cm="1">
        <f t="array" aca="1" ref="K1441" ca="1">SHA1HASH($J1441)</f>
        <v>e0d52159ad34eb5cb1cf43053d3c338f8757965a</v>
      </c>
      <c r="L1441" s="7" cm="1">
        <f t="array" aca="1" ref="L1441" ca="1">INDEX(States!$A:$A,RANDBETWEEN(5,COUNTA(States!$A:$A) + 1),1)</f>
        <v>10</v>
      </c>
      <c r="M1441" s="7" t="str">
        <f ca="1">$L1441 &amp; "|" &amp; VLOOKUP($L1441,States!$A:$B,2,FALSE)</f>
        <v>10|fa6e01394cea5decb8157a7e18fa2eeabf35410d</v>
      </c>
      <c r="N1441" s="7" t="str">
        <f ca="1">VLOOKUP($F1441,Name!$A:$C,3,FALSE)</f>
        <v>M</v>
      </c>
      <c r="O1441" s="7" t="str">
        <f ca="1">VLOOKUP($N1441,Gender!$A:$B,2,FALSE)</f>
        <v>Male</v>
      </c>
      <c r="P1441" s="7" t="str" cm="1">
        <f t="array" aca="1" ref="P1441" ca="1">INDEX('Marital status'!$A:$A,RANDBETWEEN(5,COUNTA('Marital status'!$A:$A) + 1),1)</f>
        <v>3266897012b6dcc5723033bc25891bf99efcff6f</v>
      </c>
      <c r="Q1441" s="7" t="str">
        <f ca="1">VLOOKUP($P1441,'Marital status'!$A:$B,2,FALSE)</f>
        <v>MarrieD</v>
      </c>
      <c r="R1441" s="7">
        <f t="shared" ca="1" si="156"/>
        <v>7</v>
      </c>
      <c r="S1441" s="7" t="e">
        <f ca="1">VLOOKUP($R1441,Race!$A:$B,2,FALSE)</f>
        <v>#N/A</v>
      </c>
      <c r="T1441" s="8">
        <f t="shared" ca="1" si="157"/>
        <v>20102</v>
      </c>
      <c r="U1441" s="6">
        <f t="shared" ca="1" si="158"/>
        <v>7</v>
      </c>
      <c r="V1441" s="8" t="str">
        <f ca="1">VLOOKUP($U1441,Education!$A:$B,2,FALSE)</f>
        <v>Undergraduate degree</v>
      </c>
      <c r="W1441" s="7">
        <f ca="1" xml:space="preserve">
  IF(OR($Y1441 = 5, $Y1441 = 6, $Y1441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441" s="7" t="str">
        <f ca="1">VLOOKUP($W1441,Department!$A:$B,2,FALSE)</f>
        <v>Human Resource</v>
      </c>
      <c r="Y1441" s="6">
        <f t="shared" ca="1" si="159"/>
        <v>10</v>
      </c>
      <c r="Z1441" s="7" t="str">
        <f ca="1">VLOOKUP($Y1441,Role!$A:$B,2,FALSE)</f>
        <v>Trainee</v>
      </c>
      <c r="AA1441" s="6" t="str">
        <f t="shared" ca="1" si="160"/>
        <v/>
      </c>
      <c r="AB1441" s="7" t="str">
        <f ca="1" xml:space="preserve">
IF($AA1441 &lt;&gt; "",
    VLOOKUP($AA1441,Level!$A:$B,2,FALSE),
    ""
)</f>
        <v/>
      </c>
      <c r="AC1441" s="1">
        <f ca="1" xml:space="preserve">
IF($Y1441 = 5 + N("Presidente"),
    27000,
    IF($Y1441 = 6 + N("Vice-presidente"),
        23000,
        IF(OR($Y1441 = 8, $Y1441= 13, $Y1441 = 12) + N("Secretária bilíngue ou coordenador ou especialista"),
            8000,
            IF($Y1441 = 7 + N("Diretor"),
                15000,
                IF($Y1441 = 14 + N("Gerente"),
                    12000,
                    IF($Y1441 = 9 + N("Estagiário"),
                        705,
                        IF($Y1441 = 10 + N("Trainee"),
                            805,
                            IF($Y1441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IF($U1441 = 7,
  500,
  IF($U1441 = 8,
    1000,
    IF($U1441 = 9,
      1500,
      IF($U1441 = 10,
        2000,
        0
      )
    )
  )
)
+
N("Adicional no salário por área")
+
IF($W1441 = 14 + N("Tecnologia da Informação"),
  120,
  IF($W1441 = 16 + N("Vendas"),
    110,
    IF($W1441 = 15 + N("Jurídico"),
      100,
      IF(OR($W1441 = 8, $W1441 = 9, $W1441 = 11) + N("Recursos humanos ou comercial ou comunicação e marketing"),
        80,
        0
      )
    )
  )
)
+
N("Adicionando pegadinha")
+
IF(AND($W1441 = 16, $U1441 = 9, $Y1441 = 11, $AA1441 = 5) + N("Se for de vendas, com mestrado, analista sênior"),
  IF($R1441 = 5,
    100,
    0
  )
  +
  IF($N1441 = "M",
    200,
    0
  ),
  0
)</f>
        <v>1385</v>
      </c>
      <c r="AD14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$A1441  &amp; ", "   &amp;
$C1441  &amp; ", "   &amp;
$E1441  &amp; ", '"  &amp;
$J1441  &amp; "', '" &amp;
$N1441  &amp; "', "  &amp;
$R1441  &amp; ", '"  &amp;
TEXT($T1441,"dd/mm/aaaa")  &amp; "', "   &amp;
$U1441  &amp; ", "   &amp;
$W1441  &amp; ", "   &amp;
$Y1441  &amp; ", "   &amp;
IF($AA1441 &lt;&gt; "", $AA1441, "NULL")  &amp; ", "   &amp;
$AC1441  &amp; ");"</f>
        <v>INSERT INTO bi4all.fac_employees (id_company_fk, id_employee_pk, flg_active, employee_name, id_gender_fk, id_race_fk, birthday, id_schooling_fk, id_department_fk, id_role_fk, id_level_fk, salary) VALUES (6a51143286b03064a49cc2acbee63c09a0682d33, 1437, 1, 'Bruno Pedrosa Malafaia', 'M', 7, '13/01/1955', 7, 8, 10, NULL, 1385);</v>
      </c>
    </row>
    <row r="1442" spans="1:30" ht="14.25" customHeight="1" x14ac:dyDescent="0.2">
      <c r="A1442" s="7" t="str" cm="1">
        <f t="array" aca="1" ref="A1442" ca="1">INDEX(Company!$A:$A,RANDBETWEEN(5,COUNTA(Company!$A:$A) + 1),1)</f>
        <v>6a51143286b03064a49cc2acbee63c09a0682d33</v>
      </c>
      <c r="B1442" s="7" t="str">
        <f ca="1">VLOOKUP($A1442,Company!$A:$B,2,FALSE)</f>
        <v>ACME Corporation</v>
      </c>
      <c r="C1442" s="5">
        <f t="shared" si="154"/>
        <v>1438</v>
      </c>
      <c r="D1442" s="5" t="str" cm="1">
        <f t="array" ref="D1442">SHA1HASH($C1442)</f>
        <v>9449672fef19ba0f9e744f5e7355c5e1400b5504</v>
      </c>
      <c r="E1442" s="6">
        <v>1</v>
      </c>
      <c r="F1442" s="7">
        <f ca="1">IF($C1442 = 1 + N("Presidente"),
    127,
    IF($C1442 = 2 + N("Vice-Presidente"),
        72,
        IF($C1442 = 3 + N("Secretária bilíngue"),
            13,
            RANDBETWEEN(5,COUNT(Name!$A:$A) + 1)
        )
    )
)</f>
        <v>237</v>
      </c>
      <c r="G1442" s="7" t="str">
        <f ca="1">VLOOKUP($F1442,Name!$A:$B,2,FALSE)</f>
        <v>Luanna</v>
      </c>
      <c r="H1442" s="7">
        <f ca="1" xml:space="preserve">
IF($C1442 = 1,
    0,
    RANDBETWEEN(5,COUNT('Last name'!$A:$A) + 1)
)</f>
        <v>117</v>
      </c>
      <c r="I1442" s="7" t="str">
        <f ca="1" xml:space="preserve">
IF($C1442 = 1 + N("Presidente"),
    "de Orléans e Bragança",
    VLOOKUP($H1442,'Last name'!$A:$B,2,FALSE) &amp; " " &amp; VLOOKUP(RANDBETWEEN(5,COUNT('Last name'!$A:$A) + 1),'Last name'!$A:$B,2,FALSE)
)</f>
        <v>Mancini Caminha</v>
      </c>
      <c r="J1442" s="7" t="str">
        <f t="shared" ca="1" si="155"/>
        <v>Luanna Mancini Caminha</v>
      </c>
      <c r="K1442" s="7" t="str" cm="1">
        <f t="array" aca="1" ref="K1442" ca="1">SHA1HASH($J1442)</f>
        <v>fa77c28418d2cb9240d4fb14e1c333afab8efc52</v>
      </c>
      <c r="L1442" s="7" cm="1">
        <f t="array" aca="1" ref="L1442" ca="1">INDEX(States!$A:$A,RANDBETWEEN(5,COUNTA(States!$A:$A) + 1),1)</f>
        <v>22</v>
      </c>
      <c r="M1442" s="7" t="str">
        <f ca="1">$L1442 &amp; "|" &amp; VLOOKUP($L1442,States!$A:$B,2,FALSE)</f>
        <v>22|04a99b2b0b78076f0a06c2d7695137915b2933a5</v>
      </c>
      <c r="N1442" s="7" t="str">
        <f ca="1">VLOOKUP($F1442,Name!$A:$C,3,FALSE)</f>
        <v>F</v>
      </c>
      <c r="O1442" s="7" t="str">
        <f ca="1">VLOOKUP($N1442,Gender!$A:$B,2,FALSE)</f>
        <v>Female</v>
      </c>
      <c r="P1442" s="7" t="str" cm="1">
        <f t="array" aca="1" ref="P1442" ca="1">INDEX('Marital status'!$A:$A,RANDBETWEEN(5,COUNTA('Marital status'!$A:$A) + 1),1)</f>
        <v>47051393f6bcbf99111ec5d70ba2ebbe11ebccae</v>
      </c>
      <c r="Q1442" s="7" t="str">
        <f ca="1">VLOOKUP($P1442,'Marital status'!$A:$B,2,FALSE)</f>
        <v xml:space="preserve"> Separated </v>
      </c>
      <c r="R1442" s="7">
        <f t="shared" ca="1" si="156"/>
        <v>6</v>
      </c>
      <c r="S1442" s="7" t="e">
        <f ca="1">VLOOKUP($R1442,Race!$A:$B,2,FALSE)</f>
        <v>#N/A</v>
      </c>
      <c r="T1442" s="8">
        <f t="shared" ca="1" si="157"/>
        <v>26803</v>
      </c>
      <c r="U1442" s="6">
        <f t="shared" ca="1" si="158"/>
        <v>8</v>
      </c>
      <c r="V1442" s="8" t="str">
        <f ca="1">VLOOKUP($U1442,Education!$A:$B,2,FALSE)</f>
        <v>Graduate school</v>
      </c>
      <c r="W1442" s="7">
        <f ca="1" xml:space="preserve">
  IF(OR($Y1442 = 5, $Y1442 = 6, $Y1442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442" s="7" t="str">
        <f ca="1">VLOOKUP($W1442,Department!$A:$B,2,FALSE)</f>
        <v>Finance</v>
      </c>
      <c r="Y1442" s="6">
        <f t="shared" ca="1" si="159"/>
        <v>11</v>
      </c>
      <c r="Z1442" s="7" t="str">
        <f ca="1">VLOOKUP($Y1442,Role!$A:$B,2,FALSE)</f>
        <v>Analyst</v>
      </c>
      <c r="AA1442" s="6">
        <f t="shared" ca="1" si="160"/>
        <v>5</v>
      </c>
      <c r="AB1442" s="7" t="str">
        <f ca="1" xml:space="preserve">
IF($AA1442 &lt;&gt; "",
    VLOOKUP($AA1442,Level!$A:$B,2,FALSE),
    ""
)</f>
        <v>Junior</v>
      </c>
      <c r="AC1442" s="1">
        <f ca="1" xml:space="preserve">
IF($Y1442 = 5 + N("Presidente"),
    27000,
    IF($Y1442 = 6 + N("Vice-presidente"),
        23000,
        IF(OR($Y1442 = 8, $Y1442= 13, $Y1442 = 12) + N("Secretária bilíngue ou coordenador ou especialista"),
            8000,
            IF($Y1442 = 7 + N("Diretor"),
                15000,
                IF($Y1442 = 14 + N("Gerente"),
                    12000,
                    IF($Y1442 = 9 + N("Estagiário"),
                        705,
                        IF($Y1442 = 10 + N("Trainee"),
                            805,
                            IF($Y1442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IF($U1442 = 7,
  500,
  IF($U1442 = 8,
    1000,
    IF($U1442 = 9,
      1500,
      IF($U1442 = 10,
        2000,
        0
      )
    )
  )
)
+
N("Adicional no salário por área")
+
IF($W1442 = 14 + N("Tecnologia da Informação"),
  120,
  IF($W1442 = 16 + N("Vendas"),
    110,
    IF($W1442 = 15 + N("Jurídico"),
      100,
      IF(OR($W1442 = 8, $W1442 = 9, $W1442 = 11) + N("Recursos humanos ou comercial ou comunicação e marketing"),
        80,
        0
      )
    )
  )
)
+
N("Adicionando pegadinha")
+
IF(AND($W1442 = 16, $U1442 = 9, $Y1442 = 11, $AA1442 = 5) + N("Se for de vendas, com mestrado, analista sênior"),
  IF($R1442 = 5,
    100,
    0
  )
  +
  IF($N1442 = "M",
    200,
    0
  ),
  0
)</f>
        <v>3000</v>
      </c>
      <c r="AD14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$A1442  &amp; ", "   &amp;
$C1442  &amp; ", "   &amp;
$E1442  &amp; ", '"  &amp;
$J1442  &amp; "', '" &amp;
$N1442  &amp; "', "  &amp;
$R1442  &amp; ", '"  &amp;
TEXT($T1442,"dd/mm/aaaa")  &amp; "', "   &amp;
$U1442  &amp; ", "   &amp;
$W1442  &amp; ", "   &amp;
$Y1442  &amp; ", "   &amp;
IF($AA1442 &lt;&gt; "", $AA1442, "NULL")  &amp; ", "   &amp;
$AC1442  &amp; ");"</f>
        <v>INSERT INTO bi4all.fac_employees (id_company_fk, id_employee_pk, flg_active, employee_name, id_gender_fk, id_race_fk, birthday, id_schooling_fk, id_department_fk, id_role_fk, id_level_fk, salary) VALUES (6a51143286b03064a49cc2acbee63c09a0682d33, 1438, 1, 'Luanna Mancini Caminha', 'F', 6, '19/05/1973', 8, 7, 11, 5, 3000);</v>
      </c>
    </row>
    <row r="1443" spans="1:30" ht="14.25" customHeight="1" x14ac:dyDescent="0.2">
      <c r="A1443" s="7" t="str" cm="1">
        <f t="array" aca="1" ref="A1443" ca="1">INDEX(Company!$A:$A,RANDBETWEEN(5,COUNTA(Company!$A:$A) + 1),1)</f>
        <v>6a51143286b03064a49cc2acbee63c09a0682d33</v>
      </c>
      <c r="B1443" s="7" t="str">
        <f ca="1">VLOOKUP($A1443,Company!$A:$B,2,FALSE)</f>
        <v>ACME Corporation</v>
      </c>
      <c r="C1443" s="5">
        <f t="shared" si="154"/>
        <v>1439</v>
      </c>
      <c r="D1443" s="5" t="str" cm="1">
        <f t="array" ref="D1443">SHA1HASH($C1443)</f>
        <v>5c9b7d46fd8d929eb59c92fe99248fadc16b8d2f</v>
      </c>
      <c r="E1443" s="6">
        <v>1</v>
      </c>
      <c r="F1443" s="7">
        <f ca="1">IF($C1443 = 1 + N("Presidente"),
    127,
    IF($C1443 = 2 + N("Vice-Presidente"),
        72,
        IF($C1443 = 3 + N("Secretária bilíngue"),
            13,
            RANDBETWEEN(5,COUNT(Name!$A:$A) + 1)
        )
    )
)</f>
        <v>58</v>
      </c>
      <c r="G1443" s="7" t="str">
        <f ca="1">VLOOKUP($F1443,Name!$A:$B,2,FALSE)</f>
        <v>Arthur Miguel</v>
      </c>
      <c r="H1443" s="7">
        <f ca="1" xml:space="preserve">
IF($C1443 = 1,
    0,
    RANDBETWEEN(5,COUNT('Last name'!$A:$A) + 1)
)</f>
        <v>175</v>
      </c>
      <c r="I1443" s="7" t="str">
        <f ca="1" xml:space="preserve">
IF($C1443 = 1 + N("Presidente"),
    "de Orléans e Bragança",
    VLOOKUP($H1443,'Last name'!$A:$B,2,FALSE) &amp; " " &amp; VLOOKUP(RANDBETWEEN(5,COUNT('Last name'!$A:$A) + 1),'Last name'!$A:$B,2,FALSE)
)</f>
        <v>Santoro Pereira</v>
      </c>
      <c r="J1443" s="7" t="str">
        <f t="shared" ca="1" si="155"/>
        <v>Arthur Miguel Santoro Pereira</v>
      </c>
      <c r="K1443" s="7" t="str" cm="1">
        <f t="array" aca="1" ref="K1443" ca="1">SHA1HASH($J1443)</f>
        <v>6d93f8eca3e50d1f04259cd364255e57afde590a</v>
      </c>
      <c r="L1443" s="7" cm="1">
        <f t="array" aca="1" ref="L1443" ca="1">INDEX(States!$A:$A,RANDBETWEEN(5,COUNTA(States!$A:$A) + 1),1)</f>
        <v>20</v>
      </c>
      <c r="M1443" s="7" t="str">
        <f ca="1">$L1443 &amp; "|" &amp; VLOOKUP($L1443,States!$A:$B,2,FALSE)</f>
        <v>20|c7ee6b7966c56a7149c5002263ee025341a1072b</v>
      </c>
      <c r="N1443" s="7" t="str">
        <f ca="1">VLOOKUP($F1443,Name!$A:$C,3,FALSE)</f>
        <v>M</v>
      </c>
      <c r="O1443" s="7" t="str">
        <f ca="1">VLOOKUP($N1443,Gender!$A:$B,2,FALSE)</f>
        <v>Male</v>
      </c>
      <c r="P1443" s="7" t="str" cm="1">
        <f t="array" aca="1" ref="P1443" ca="1">INDEX('Marital status'!$A:$A,RANDBETWEEN(5,COUNTA('Marital status'!$A:$A) + 1),1)</f>
        <v>47051393f6bcbf99111ec5d70ba2ebbe11ebccae</v>
      </c>
      <c r="Q1443" s="7" t="str">
        <f ca="1">VLOOKUP($P1443,'Marital status'!$A:$B,2,FALSE)</f>
        <v xml:space="preserve"> Separated </v>
      </c>
      <c r="R1443" s="7">
        <f t="shared" ca="1" si="156"/>
        <v>5</v>
      </c>
      <c r="S1443" s="7" t="e">
        <f ca="1">VLOOKUP($R1443,Race!$A:$B,2,FALSE)</f>
        <v>#N/A</v>
      </c>
      <c r="T1443" s="8">
        <f t="shared" ca="1" si="157"/>
        <v>18466</v>
      </c>
      <c r="U1443" s="6">
        <f t="shared" ca="1" si="158"/>
        <v>7</v>
      </c>
      <c r="V1443" s="8" t="str">
        <f ca="1">VLOOKUP($U1443,Education!$A:$B,2,FALSE)</f>
        <v>Undergraduate degree</v>
      </c>
      <c r="W1443" s="7">
        <f ca="1" xml:space="preserve">
  IF(OR($Y1443 = 5, $Y1443 = 6, $Y1443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443" s="7" t="str">
        <f ca="1">VLOOKUP($W1443,Department!$A:$B,2,FALSE)</f>
        <v>Commercial</v>
      </c>
      <c r="Y1443" s="6">
        <f t="shared" ca="1" si="159"/>
        <v>10</v>
      </c>
      <c r="Z1443" s="7" t="str">
        <f ca="1">VLOOKUP($Y1443,Role!$A:$B,2,FALSE)</f>
        <v>Trainee</v>
      </c>
      <c r="AA1443" s="6" t="str">
        <f t="shared" ca="1" si="160"/>
        <v/>
      </c>
      <c r="AB1443" s="7" t="str">
        <f ca="1" xml:space="preserve">
IF($AA1443 &lt;&gt; "",
    VLOOKUP($AA1443,Level!$A:$B,2,FALSE),
    ""
)</f>
        <v/>
      </c>
      <c r="AC1443" s="1">
        <f ca="1" xml:space="preserve">
IF($Y1443 = 5 + N("Presidente"),
    27000,
    IF($Y1443 = 6 + N("Vice-presidente"),
        23000,
        IF(OR($Y1443 = 8, $Y1443= 13, $Y1443 = 12) + N("Secretária bilíngue ou coordenador ou especialista"),
            8000,
            IF($Y1443 = 7 + N("Diretor"),
                15000,
                IF($Y1443 = 14 + N("Gerente"),
                    12000,
                    IF($Y1443 = 9 + N("Estagiário"),
                        705,
                        IF($Y1443 = 10 + N("Trainee"),
                            805,
                            IF($Y1443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IF($U1443 = 7,
  500,
  IF($U1443 = 8,
    1000,
    IF($U1443 = 9,
      1500,
      IF($U1443 = 10,
        2000,
        0
      )
    )
  )
)
+
N("Adicional no salário por área")
+
IF($W1443 = 14 + N("Tecnologia da Informação"),
  120,
  IF($W1443 = 16 + N("Vendas"),
    110,
    IF($W1443 = 15 + N("Jurídico"),
      100,
      IF(OR($W1443 = 8, $W1443 = 9, $W1443 = 11) + N("Recursos humanos ou comercial ou comunicação e marketing"),
        80,
        0
      )
    )
  )
)
+
N("Adicionando pegadinha")
+
IF(AND($W1443 = 16, $U1443 = 9, $Y1443 = 11, $AA1443 = 5) + N("Se for de vendas, com mestrado, analista sênior"),
  IF($R1443 = 5,
    100,
    0
  )
  +
  IF($N1443 = "M",
    200,
    0
  ),
  0
)</f>
        <v>1385</v>
      </c>
      <c r="AD14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$A1443  &amp; ", "   &amp;
$C1443  &amp; ", "   &amp;
$E1443  &amp; ", '"  &amp;
$J1443  &amp; "', '" &amp;
$N1443  &amp; "', "  &amp;
$R1443  &amp; ", '"  &amp;
TEXT($T1443,"dd/mm/aaaa")  &amp; "', "   &amp;
$U1443  &amp; ", "   &amp;
$W1443  &amp; ", "   &amp;
$Y1443  &amp; ", "   &amp;
IF($AA1443 &lt;&gt; "", $AA1443, "NULL")  &amp; ", "   &amp;
$AC1443  &amp; ");"</f>
        <v>INSERT INTO bi4all.fac_employees (id_company_fk, id_employee_pk, flg_active, employee_name, id_gender_fk, id_race_fk, birthday, id_schooling_fk, id_department_fk, id_role_fk, id_level_fk, salary) VALUES (6a51143286b03064a49cc2acbee63c09a0682d33, 1439, 1, 'Arthur Miguel Santoro Pereira', 'M', 5, '22/07/1950', 7, 9, 10, NULL, 1385);</v>
      </c>
    </row>
    <row r="1444" spans="1:30" ht="14.25" customHeight="1" x14ac:dyDescent="0.2">
      <c r="A1444" s="7" t="str" cm="1">
        <f t="array" aca="1" ref="A1444" ca="1">INDEX(Company!$A:$A,RANDBETWEEN(5,COUNTA(Company!$A:$A) + 1),1)</f>
        <v>6a51143286b03064a49cc2acbee63c09a0682d33</v>
      </c>
      <c r="B1444" s="7" t="str">
        <f ca="1">VLOOKUP($A1444,Company!$A:$B,2,FALSE)</f>
        <v>ACME Corporation</v>
      </c>
      <c r="C1444" s="5">
        <f t="shared" si="154"/>
        <v>1440</v>
      </c>
      <c r="D1444" s="5" t="str" cm="1">
        <f t="array" ref="D1444">SHA1HASH($C1444)</f>
        <v>3c5174b71d24aa217f93fc1b7439c1ee25e11556</v>
      </c>
      <c r="E1444" s="6">
        <v>1</v>
      </c>
      <c r="F1444" s="7">
        <f ca="1">IF($C1444 = 1 + N("Presidente"),
    127,
    IF($C1444 = 2 + N("Vice-Presidente"),
        72,
        IF($C1444 = 3 + N("Secretária bilíngue"),
            13,
            RANDBETWEEN(5,COUNT(Name!$A:$A) + 1)
        )
    )
)</f>
        <v>162</v>
      </c>
      <c r="G1444" s="7" t="str">
        <f ca="1">VLOOKUP($F1444,Name!$A:$B,2,FALSE)</f>
        <v>Helena</v>
      </c>
      <c r="H1444" s="7">
        <f ca="1" xml:space="preserve">
IF($C1444 = 1,
    0,
    RANDBETWEEN(5,COUNT('Last name'!$A:$A) + 1)
)</f>
        <v>11</v>
      </c>
      <c r="I1444" s="7" t="str">
        <f ca="1" xml:space="preserve">
IF($C1444 = 1 + N("Presidente"),
    "de Orléans e Bragança",
    VLOOKUP($H1444,'Last name'!$A:$B,2,FALSE) &amp; " " &amp; VLOOKUP(RANDBETWEEN(5,COUNT('Last name'!$A:$A) + 1),'Last name'!$A:$B,2,FALSE)
)</f>
        <v>Almeida Ramos</v>
      </c>
      <c r="J1444" s="7" t="str">
        <f t="shared" ca="1" si="155"/>
        <v>Helena Almeida Ramos</v>
      </c>
      <c r="K1444" s="7" t="str" cm="1">
        <f t="array" aca="1" ref="K1444" ca="1">SHA1HASH($J1444)</f>
        <v>8b3034757d27fddd5c2db9f5a2ddbe557debddd3</v>
      </c>
      <c r="L1444" s="7" cm="1">
        <f t="array" aca="1" ref="L1444" ca="1">INDEX(States!$A:$A,RANDBETWEEN(5,COUNTA(States!$A:$A) + 1),1)</f>
        <v>15</v>
      </c>
      <c r="M1444" s="7" t="str">
        <f ca="1">$L1444 &amp; "|" &amp; VLOOKUP($L1444,States!$A:$B,2,FALSE)</f>
        <v>15|84c70141e5670a303e5eed7b334ba8b5ddb5b0d4</v>
      </c>
      <c r="N1444" s="7" t="str">
        <f ca="1">VLOOKUP($F1444,Name!$A:$C,3,FALSE)</f>
        <v>F</v>
      </c>
      <c r="O1444" s="7" t="str">
        <f ca="1">VLOOKUP($N1444,Gender!$A:$B,2,FALSE)</f>
        <v>Female</v>
      </c>
      <c r="P1444" s="7" t="str" cm="1">
        <f t="array" aca="1" ref="P1444" ca="1">INDEX('Marital status'!$A:$A,RANDBETWEEN(5,COUNTA('Marital status'!$A:$A) + 1),1)</f>
        <v>93ac84f4e0bd5c1c97b670a12a7fff6af89fb6b3</v>
      </c>
      <c r="Q1444" s="7" t="str">
        <f ca="1">VLOOKUP($P1444,'Marital status'!$A:$B,2,FALSE)</f>
        <v>DIVORCED</v>
      </c>
      <c r="R1444" s="7">
        <f t="shared" ca="1" si="156"/>
        <v>8</v>
      </c>
      <c r="S1444" s="7" t="e">
        <f ca="1">VLOOKUP($R1444,Race!$A:$B,2,FALSE)</f>
        <v>#N/A</v>
      </c>
      <c r="T1444" s="8">
        <f t="shared" ca="1" si="157"/>
        <v>29719</v>
      </c>
      <c r="U1444" s="6">
        <f t="shared" ca="1" si="158"/>
        <v>8</v>
      </c>
      <c r="V1444" s="8" t="str">
        <f ca="1">VLOOKUP($U1444,Education!$A:$B,2,FALSE)</f>
        <v>Graduate school</v>
      </c>
      <c r="W1444" s="7">
        <f ca="1" xml:space="preserve">
  IF(OR($Y1444 = 5, $Y1444 = 6, $Y1444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444" s="7" t="str">
        <f ca="1">VLOOKUP($W1444,Department!$A:$B,2,FALSE)</f>
        <v>Finance</v>
      </c>
      <c r="Y1444" s="6">
        <f t="shared" ca="1" si="159"/>
        <v>11</v>
      </c>
      <c r="Z1444" s="7" t="str">
        <f ca="1">VLOOKUP($Y1444,Role!$A:$B,2,FALSE)</f>
        <v>Analyst</v>
      </c>
      <c r="AA1444" s="6">
        <f t="shared" ca="1" si="160"/>
        <v>7</v>
      </c>
      <c r="AB1444" s="7" t="str">
        <f ca="1" xml:space="preserve">
IF($AA1444 &lt;&gt; "",
    VLOOKUP($AA1444,Level!$A:$B,2,FALSE),
    ""
)</f>
        <v>Senior</v>
      </c>
      <c r="AC1444" s="1">
        <f ca="1" xml:space="preserve">
IF($Y1444 = 5 + N("Presidente"),
    27000,
    IF($Y1444 = 6 + N("Vice-presidente"),
        23000,
        IF(OR($Y1444 = 8, $Y1444= 13, $Y1444 = 12) + N("Secretária bilíngue ou coordenador ou especialista"),
            8000,
            IF($Y1444 = 7 + N("Diretor"),
                15000,
                IF($Y1444 = 14 + N("Gerente"),
                    12000,
                    IF($Y1444 = 9 + N("Estagiário"),
                        705,
                        IF($Y1444 = 10 + N("Trainee"),
                            805,
                            IF($Y1444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IF($U1444 = 7,
  500,
  IF($U1444 = 8,
    1000,
    IF($U1444 = 9,
      1500,
      IF($U1444 = 10,
        2000,
        0
      )
    )
  )
)
+
N("Adicional no salário por área")
+
IF($W1444 = 14 + N("Tecnologia da Informação"),
  120,
  IF($W1444 = 16 + N("Vendas"),
    110,
    IF($W1444 = 15 + N("Jurídico"),
      100,
      IF(OR($W1444 = 8, $W1444 = 9, $W1444 = 11) + N("Recursos humanos ou comercial ou comunicação e marketing"),
        80,
        0
      )
    )
  )
)
+
N("Adicionando pegadinha")
+
IF(AND($W1444 = 16, $U1444 = 9, $Y1444 = 11, $AA1444 = 5) + N("Se for de vendas, com mestrado, analista sênior"),
  IF($R1444 = 5,
    100,
    0
  )
  +
  IF($N1444 = "M",
    200,
    0
  ),
  0
)</f>
        <v>3000</v>
      </c>
      <c r="AD14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$A1444  &amp; ", "   &amp;
$C1444  &amp; ", "   &amp;
$E1444  &amp; ", '"  &amp;
$J1444  &amp; "', '" &amp;
$N1444  &amp; "', "  &amp;
$R1444  &amp; ", '"  &amp;
TEXT($T1444,"dd/mm/aaaa")  &amp; "', "   &amp;
$U1444  &amp; ", "   &amp;
$W1444  &amp; ", "   &amp;
$Y1444  &amp; ", "   &amp;
IF($AA1444 &lt;&gt; "", $AA1444, "NULL")  &amp; ", "   &amp;
$AC1444  &amp; ");"</f>
        <v>INSERT INTO bi4all.fac_employees (id_company_fk, id_employee_pk, flg_active, employee_name, id_gender_fk, id_race_fk, birthday, id_schooling_fk, id_department_fk, id_role_fk, id_level_fk, salary) VALUES (6a51143286b03064a49cc2acbee63c09a0682d33, 1440, 1, 'Helena Almeida Ramos', 'F', 8, '13/05/1981', 8, 7, 11, 7, 3000);</v>
      </c>
    </row>
    <row r="1445" spans="1:30" ht="14.25" customHeight="1" x14ac:dyDescent="0.2">
      <c r="A1445" s="7" t="str" cm="1">
        <f t="array" aca="1" ref="A1445" ca="1">INDEX(Company!$A:$A,RANDBETWEEN(5,COUNTA(Company!$A:$A) + 1),1)</f>
        <v>6a51143286b03064a49cc2acbee63c09a0682d33</v>
      </c>
      <c r="B1445" s="7" t="str">
        <f ca="1">VLOOKUP($A1445,Company!$A:$B,2,FALSE)</f>
        <v>ACME Corporation</v>
      </c>
      <c r="C1445" s="5">
        <f t="shared" si="154"/>
        <v>1441</v>
      </c>
      <c r="D1445" s="5" t="str" cm="1">
        <f t="array" ref="D1445">SHA1HASH($C1445)</f>
        <v>21ea6bfcae8bed1a4c7bc3d18f8d5f250d1e78c2</v>
      </c>
      <c r="E1445" s="6">
        <v>1</v>
      </c>
      <c r="F1445" s="7">
        <f ca="1">IF($C1445 = 1 + N("Presidente"),
    127,
    IF($C1445 = 2 + N("Vice-Presidente"),
        72,
        IF($C1445 = 3 + N("Secretária bilíngue"),
            13,
            RANDBETWEEN(5,COUNT(Name!$A:$A) + 1)
        )
    )
)</f>
        <v>21</v>
      </c>
      <c r="G1445" s="7" t="str">
        <f ca="1">VLOOKUP($F1445,Name!$A:$B,2,FALSE)</f>
        <v>Allana</v>
      </c>
      <c r="H1445" s="7">
        <f ca="1" xml:space="preserve">
IF($C1445 = 1,
    0,
    RANDBETWEEN(5,COUNT('Last name'!$A:$A) + 1)
)</f>
        <v>62</v>
      </c>
      <c r="I1445" s="7" t="str">
        <f ca="1" xml:space="preserve">
IF($C1445 = 1 + N("Presidente"),
    "de Orléans e Bragança",
    VLOOKUP($H1445,'Last name'!$A:$B,2,FALSE) &amp; " " &amp; VLOOKUP(RANDBETWEEN(5,COUNT('Last name'!$A:$A) + 1),'Last name'!$A:$B,2,FALSE)
)</f>
        <v>Carvalho Martins</v>
      </c>
      <c r="J1445" s="7" t="str">
        <f t="shared" ca="1" si="155"/>
        <v>Allana Carvalho Martins</v>
      </c>
      <c r="K1445" s="7" t="str" cm="1">
        <f t="array" aca="1" ref="K1445" ca="1">SHA1HASH($J1445)</f>
        <v>09125cb924cc6c4b0d7a6e7cc48c31ce9b3d244a</v>
      </c>
      <c r="L1445" s="7" cm="1">
        <f t="array" aca="1" ref="L1445" ca="1">INDEX(States!$A:$A,RANDBETWEEN(5,COUNTA(States!$A:$A) + 1),1)</f>
        <v>7</v>
      </c>
      <c r="M1445" s="7" t="str">
        <f ca="1">$L1445 &amp; "|" &amp; VLOOKUP($L1445,States!$A:$B,2,FALSE)</f>
        <v>7|f2e12883042f184299ea408f79a5077ec107e25e</v>
      </c>
      <c r="N1445" s="7" t="str">
        <f ca="1">VLOOKUP($F1445,Name!$A:$C,3,FALSE)</f>
        <v>F</v>
      </c>
      <c r="O1445" s="7" t="str">
        <f ca="1">VLOOKUP($N1445,Gender!$A:$B,2,FALSE)</f>
        <v>Female</v>
      </c>
      <c r="P1445" s="7" t="str" cm="1">
        <f t="array" aca="1" ref="P1445" ca="1">INDEX('Marital status'!$A:$A,RANDBETWEEN(5,COUNTA('Marital status'!$A:$A) + 1),1)</f>
        <v>3266897012b6dcc5723033bc25891bf99efcff6f</v>
      </c>
      <c r="Q1445" s="7" t="str">
        <f ca="1">VLOOKUP($P1445,'Marital status'!$A:$B,2,FALSE)</f>
        <v>MarrieD</v>
      </c>
      <c r="R1445" s="7">
        <f t="shared" ca="1" si="156"/>
        <v>5</v>
      </c>
      <c r="S1445" s="7" t="e">
        <f ca="1">VLOOKUP($R1445,Race!$A:$B,2,FALSE)</f>
        <v>#N/A</v>
      </c>
      <c r="T1445" s="8">
        <f t="shared" ca="1" si="157"/>
        <v>24136</v>
      </c>
      <c r="U1445" s="6">
        <f t="shared" ca="1" si="158"/>
        <v>7</v>
      </c>
      <c r="V1445" s="8" t="str">
        <f ca="1">VLOOKUP($U1445,Education!$A:$B,2,FALSE)</f>
        <v>Undergraduate degree</v>
      </c>
      <c r="W1445" s="7">
        <f ca="1" xml:space="preserve">
  IF(OR($Y1445 = 5, $Y1445 = 6, $Y1445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445" s="7" t="str">
        <f ca="1">VLOOKUP($W1445,Department!$A:$B,2,FALSE)</f>
        <v>Finance</v>
      </c>
      <c r="Y1445" s="6">
        <f t="shared" ca="1" si="159"/>
        <v>9</v>
      </c>
      <c r="Z1445" s="7" t="str">
        <f ca="1">VLOOKUP($Y1445,Role!$A:$B,2,FALSE)</f>
        <v>Intern</v>
      </c>
      <c r="AA1445" s="6" t="str">
        <f t="shared" ca="1" si="160"/>
        <v/>
      </c>
      <c r="AB1445" s="7" t="str">
        <f ca="1" xml:space="preserve">
IF($AA1445 &lt;&gt; "",
    VLOOKUP($AA1445,Level!$A:$B,2,FALSE),
    ""
)</f>
        <v/>
      </c>
      <c r="AC1445" s="1">
        <f ca="1" xml:space="preserve">
IF($Y1445 = 5 + N("Presidente"),
    27000,
    IF($Y1445 = 6 + N("Vice-presidente"),
        23000,
        IF(OR($Y1445 = 8, $Y1445= 13, $Y1445 = 12) + N("Secretária bilíngue ou coordenador ou especialista"),
            8000,
            IF($Y1445 = 7 + N("Diretor"),
                15000,
                IF($Y1445 = 14 + N("Gerente"),
                    12000,
                    IF($Y1445 = 9 + N("Estagiário"),
                        705,
                        IF($Y1445 = 10 + N("Trainee"),
                            805,
                            IF($Y1445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IF($U1445 = 7,
  500,
  IF($U1445 = 8,
    1000,
    IF($U1445 = 9,
      1500,
      IF($U1445 = 10,
        2000,
        0
      )
    )
  )
)
+
N("Adicional no salário por área")
+
IF($W1445 = 14 + N("Tecnologia da Informação"),
  120,
  IF($W1445 = 16 + N("Vendas"),
    110,
    IF($W1445 = 15 + N("Jurídico"),
      100,
      IF(OR($W1445 = 8, $W1445 = 9, $W1445 = 11) + N("Recursos humanos ou comercial ou comunicação e marketing"),
        80,
        0
      )
    )
  )
)
+
N("Adicionando pegadinha")
+
IF(AND($W1445 = 16, $U1445 = 9, $Y1445 = 11, $AA1445 = 5) + N("Se for de vendas, com mestrado, analista sênior"),
  IF($R1445 = 5,
    100,
    0
  )
  +
  IF($N1445 = "M",
    200,
    0
  ),
  0
)</f>
        <v>1205</v>
      </c>
      <c r="AD14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$A1445  &amp; ", "   &amp;
$C1445  &amp; ", "   &amp;
$E1445  &amp; ", '"  &amp;
$J1445  &amp; "', '" &amp;
$N1445  &amp; "', "  &amp;
$R1445  &amp; ", '"  &amp;
TEXT($T1445,"dd/mm/aaaa")  &amp; "', "   &amp;
$U1445  &amp; ", "   &amp;
$W1445  &amp; ", "   &amp;
$Y1445  &amp; ", "   &amp;
IF($AA1445 &lt;&gt; "", $AA1445, "NULL")  &amp; ", "   &amp;
$AC1445  &amp; ");"</f>
        <v>INSERT INTO bi4all.fac_employees (id_company_fk, id_employee_pk, flg_active, employee_name, id_gender_fk, id_race_fk, birthday, id_schooling_fk, id_department_fk, id_role_fk, id_level_fk, salary) VALUES (6a51143286b03064a49cc2acbee63c09a0682d33, 1441, 1, 'Allana Carvalho Martins', 'F', 5, '29/01/1966', 7, 7, 9, NULL, 1205);</v>
      </c>
    </row>
    <row r="1446" spans="1:30" ht="14.25" customHeight="1" x14ac:dyDescent="0.2">
      <c r="A1446" s="7" t="str" cm="1">
        <f t="array" aca="1" ref="A1446" ca="1">INDEX(Company!$A:$A,RANDBETWEEN(5,COUNTA(Company!$A:$A) + 1),1)</f>
        <v>6a51143286b03064a49cc2acbee63c09a0682d33</v>
      </c>
      <c r="B1446" s="7" t="str">
        <f ca="1">VLOOKUP($A1446,Company!$A:$B,2,FALSE)</f>
        <v>ACME Corporation</v>
      </c>
      <c r="C1446" s="5">
        <f t="shared" si="154"/>
        <v>1442</v>
      </c>
      <c r="D1446" s="5" t="str" cm="1">
        <f t="array" ref="D1446">SHA1HASH($C1446)</f>
        <v>39588ffe5f5b48e4a673ab2b19f166f480cc7ec8</v>
      </c>
      <c r="E1446" s="6">
        <v>1</v>
      </c>
      <c r="F1446" s="7">
        <f ca="1">IF($C1446 = 1 + N("Presidente"),
    127,
    IF($C1446 = 2 + N("Vice-Presidente"),
        72,
        IF($C1446 = 3 + N("Secretária bilíngue"),
            13,
            RANDBETWEEN(5,COUNT(Name!$A:$A) + 1)
        )
    )
)</f>
        <v>51</v>
      </c>
      <c r="G1446" s="7" t="str">
        <f ca="1">VLOOKUP($F1446,Name!$A:$B,2,FALSE)</f>
        <v>Antônia</v>
      </c>
      <c r="H1446" s="7">
        <f ca="1" xml:space="preserve">
IF($C1446 = 1,
    0,
    RANDBETWEEN(5,COUNT('Last name'!$A:$A) + 1)
)</f>
        <v>179</v>
      </c>
      <c r="I1446" s="7" t="str">
        <f ca="1" xml:space="preserve">
IF($C1446 = 1 + N("Presidente"),
    "de Orléans e Bragança",
    VLOOKUP($H1446,'Last name'!$A:$B,2,FALSE) &amp; " " &amp; VLOOKUP(RANDBETWEEN(5,COUNT('Last name'!$A:$A) + 1),'Last name'!$A:$B,2,FALSE)
)</f>
        <v>Serra Badu</v>
      </c>
      <c r="J1446" s="7" t="str">
        <f t="shared" ca="1" si="155"/>
        <v>Antônia Serra Badu</v>
      </c>
      <c r="K1446" s="7" t="str" cm="1">
        <f t="array" aca="1" ref="K1446" ca="1">SHA1HASH($J1446)</f>
        <v>1045053af06c96d4b1e4a8f206d2f5f0d025c216</v>
      </c>
      <c r="L1446" s="7" cm="1">
        <f t="array" aca="1" ref="L1446" ca="1">INDEX(States!$A:$A,RANDBETWEEN(5,COUNTA(States!$A:$A) + 1),1)</f>
        <v>18</v>
      </c>
      <c r="M1446" s="7" t="str">
        <f ca="1">$L1446 &amp; "|" &amp; VLOOKUP($L1446,States!$A:$B,2,FALSE)</f>
        <v>18|4c829e7753eab86056bb8157601420a362debf31</v>
      </c>
      <c r="N1446" s="7" t="str">
        <f ca="1">VLOOKUP($F1446,Name!$A:$C,3,FALSE)</f>
        <v>F</v>
      </c>
      <c r="O1446" s="7" t="str">
        <f ca="1">VLOOKUP($N1446,Gender!$A:$B,2,FALSE)</f>
        <v>Female</v>
      </c>
      <c r="P1446" s="7" t="str" cm="1">
        <f t="array" aca="1" ref="P1446" ca="1">INDEX('Marital status'!$A:$A,RANDBETWEEN(5,COUNTA('Marital status'!$A:$A) + 1),1)</f>
        <v>93ac84f4e0bd5c1c97b670a12a7fff6af89fb6b3</v>
      </c>
      <c r="Q1446" s="7" t="str">
        <f ca="1">VLOOKUP($P1446,'Marital status'!$A:$B,2,FALSE)</f>
        <v>DIVORCED</v>
      </c>
      <c r="R1446" s="7">
        <f t="shared" ca="1" si="156"/>
        <v>5</v>
      </c>
      <c r="S1446" s="7" t="e">
        <f ca="1">VLOOKUP($R1446,Race!$A:$B,2,FALSE)</f>
        <v>#N/A</v>
      </c>
      <c r="T1446" s="8">
        <f t="shared" ca="1" si="157"/>
        <v>20687</v>
      </c>
      <c r="U1446" s="6">
        <f t="shared" ca="1" si="158"/>
        <v>7</v>
      </c>
      <c r="V1446" s="8" t="str">
        <f ca="1">VLOOKUP($U1446,Education!$A:$B,2,FALSE)</f>
        <v>Undergraduate degree</v>
      </c>
      <c r="W1446" s="7">
        <f ca="1" xml:space="preserve">
  IF(OR($Y1446 = 5, $Y1446 = 6, $Y1446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46" s="7" t="str">
        <f ca="1">VLOOKUP($W1446,Department!$A:$B,2,FALSE)</f>
        <v>Communication &amp; Marketing</v>
      </c>
      <c r="Y1446" s="6">
        <f t="shared" ca="1" si="159"/>
        <v>11</v>
      </c>
      <c r="Z1446" s="7" t="str">
        <f ca="1">VLOOKUP($Y1446,Role!$A:$B,2,FALSE)</f>
        <v>Analyst</v>
      </c>
      <c r="AA1446" s="6">
        <f t="shared" ca="1" si="160"/>
        <v>5</v>
      </c>
      <c r="AB1446" s="7" t="str">
        <f ca="1" xml:space="preserve">
IF($AA1446 &lt;&gt; "",
    VLOOKUP($AA1446,Level!$A:$B,2,FALSE),
    ""
)</f>
        <v>Junior</v>
      </c>
      <c r="AC1446" s="1">
        <f ca="1" xml:space="preserve">
IF($Y1446 = 5 + N("Presidente"),
    27000,
    IF($Y1446 = 6 + N("Vice-presidente"),
        23000,
        IF(OR($Y1446 = 8, $Y1446= 13, $Y1446 = 12) + N("Secretária bilíngue ou coordenador ou especialista"),
            8000,
            IF($Y1446 = 7 + N("Diretor"),
                15000,
                IF($Y1446 = 14 + N("Gerente"),
                    12000,
                    IF($Y1446 = 9 + N("Estagiário"),
                        705,
                        IF($Y1446 = 10 + N("Trainee"),
                            805,
                            IF($Y1446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IF($U1446 = 7,
  500,
  IF($U1446 = 8,
    1000,
    IF($U1446 = 9,
      1500,
      IF($U1446 = 10,
        2000,
        0
      )
    )
  )
)
+
N("Adicional no salário por área")
+
IF($W1446 = 14 + N("Tecnologia da Informação"),
  120,
  IF($W1446 = 16 + N("Vendas"),
    110,
    IF($W1446 = 15 + N("Jurídico"),
      100,
      IF(OR($W1446 = 8, $W1446 = 9, $W1446 = 11) + N("Recursos humanos ou comercial ou comunicação e marketing"),
        80,
        0
      )
    )
  )
)
+
N("Adicionando pegadinha")
+
IF(AND($W1446 = 16, $U1446 = 9, $Y1446 = 11, $AA1446 = 5) + N("Se for de vendas, com mestrado, analista sênior"),
  IF($R1446 = 5,
    100,
    0
  )
  +
  IF($N1446 = "M",
    200,
    0
  ),
  0
)</f>
        <v>2580</v>
      </c>
      <c r="AD14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$A1446  &amp; ", "   &amp;
$C1446  &amp; ", "   &amp;
$E1446  &amp; ", '"  &amp;
$J1446  &amp; "', '" &amp;
$N1446  &amp; "', "  &amp;
$R1446  &amp; ", '"  &amp;
TEXT($T1446,"dd/mm/aaaa")  &amp; "', "   &amp;
$U1446  &amp; ", "   &amp;
$W1446  &amp; ", "   &amp;
$Y1446  &amp; ", "   &amp;
IF($AA1446 &lt;&gt; "", $AA1446, "NULL")  &amp; ", "   &amp;
$AC1446  &amp; ");"</f>
        <v>INSERT INTO bi4all.fac_employees (id_company_fk, id_employee_pk, flg_active, employee_name, id_gender_fk, id_race_fk, birthday, id_schooling_fk, id_department_fk, id_role_fk, id_level_fk, salary) VALUES (6a51143286b03064a49cc2acbee63c09a0682d33, 1442, 1, 'Antônia Serra Badu', 'F', 5, '20/08/1956', 7, 11, 11, 5, 2580);</v>
      </c>
    </row>
    <row r="1447" spans="1:30" ht="14.25" customHeight="1" x14ac:dyDescent="0.2">
      <c r="A1447" s="7" t="str" cm="1">
        <f t="array" aca="1" ref="A1447" ca="1">INDEX(Company!$A:$A,RANDBETWEEN(5,COUNTA(Company!$A:$A) + 1),1)</f>
        <v>6a51143286b03064a49cc2acbee63c09a0682d33</v>
      </c>
      <c r="B1447" s="7" t="str">
        <f ca="1">VLOOKUP($A1447,Company!$A:$B,2,FALSE)</f>
        <v>ACME Corporation</v>
      </c>
      <c r="C1447" s="5">
        <f t="shared" si="154"/>
        <v>1443</v>
      </c>
      <c r="D1447" s="5" t="str" cm="1">
        <f t="array" ref="D1447">SHA1HASH($C1447)</f>
        <v>3b8be1ddb4d49fc85d469a4ae81ba0d8fec52157</v>
      </c>
      <c r="E1447" s="6">
        <v>1</v>
      </c>
      <c r="F1447" s="7">
        <f ca="1">IF($C1447 = 1 + N("Presidente"),
    127,
    IF($C1447 = 2 + N("Vice-Presidente"),
        72,
        IF($C1447 = 3 + N("Secretária bilíngue"),
            13,
            RANDBETWEEN(5,COUNT(Name!$A:$A) + 1)
        )
    )
)</f>
        <v>126</v>
      </c>
      <c r="G1447" s="7" t="str">
        <f ca="1">VLOOKUP($F1447,Name!$A:$B,2,FALSE)</f>
        <v>Enrico</v>
      </c>
      <c r="H1447" s="7">
        <f ca="1" xml:space="preserve">
IF($C1447 = 1,
    0,
    RANDBETWEEN(5,COUNT('Last name'!$A:$A) + 1)
)</f>
        <v>96</v>
      </c>
      <c r="I1447" s="7" t="str">
        <f ca="1" xml:space="preserve">
IF($C1447 = 1 + N("Presidente"),
    "de Orléans e Bragança",
    VLOOKUP($H1447,'Last name'!$A:$B,2,FALSE) &amp; " " &amp; VLOOKUP(RANDBETWEEN(5,COUNT('Last name'!$A:$A) + 1),'Last name'!$A:$B,2,FALSE)
)</f>
        <v>Gallo Arruda</v>
      </c>
      <c r="J1447" s="7" t="str">
        <f t="shared" ca="1" si="155"/>
        <v>Enrico Gallo Arruda</v>
      </c>
      <c r="K1447" s="7" t="str" cm="1">
        <f t="array" aca="1" ref="K1447" ca="1">SHA1HASH($J1447)</f>
        <v>6f631b6ae049b47502fdc0d6e46cccb8a1c32eee</v>
      </c>
      <c r="L1447" s="7" cm="1">
        <f t="array" aca="1" ref="L1447" ca="1">INDEX(States!$A:$A,RANDBETWEEN(5,COUNTA(States!$A:$A) + 1),1)</f>
        <v>22</v>
      </c>
      <c r="M1447" s="7" t="str">
        <f ca="1">$L1447 &amp; "|" &amp; VLOOKUP($L1447,States!$A:$B,2,FALSE)</f>
        <v>22|04a99b2b0b78076f0a06c2d7695137915b2933a5</v>
      </c>
      <c r="N1447" s="7" t="str">
        <f ca="1">VLOOKUP($F1447,Name!$A:$C,3,FALSE)</f>
        <v>M</v>
      </c>
      <c r="O1447" s="7" t="str">
        <f ca="1">VLOOKUP($N1447,Gender!$A:$B,2,FALSE)</f>
        <v>Male</v>
      </c>
      <c r="P1447" s="7" t="str" cm="1">
        <f t="array" aca="1" ref="P1447" ca="1">INDEX('Marital status'!$A:$A,RANDBETWEEN(5,COUNTA('Marital status'!$A:$A) + 1),1)</f>
        <v>93ac84f4e0bd5c1c97b670a12a7fff6af89fb6b3</v>
      </c>
      <c r="Q1447" s="7" t="str">
        <f ca="1">VLOOKUP($P1447,'Marital status'!$A:$B,2,FALSE)</f>
        <v>DIVORCED</v>
      </c>
      <c r="R1447" s="7">
        <f t="shared" ca="1" si="156"/>
        <v>5</v>
      </c>
      <c r="S1447" s="7" t="e">
        <f ca="1">VLOOKUP($R1447,Race!$A:$B,2,FALSE)</f>
        <v>#N/A</v>
      </c>
      <c r="T1447" s="8">
        <f t="shared" ca="1" si="157"/>
        <v>23882</v>
      </c>
      <c r="U1447" s="6">
        <f t="shared" ca="1" si="158"/>
        <v>7</v>
      </c>
      <c r="V1447" s="8" t="str">
        <f ca="1">VLOOKUP($U1447,Education!$A:$B,2,FALSE)</f>
        <v>Undergraduate degree</v>
      </c>
      <c r="W1447" s="7">
        <f ca="1" xml:space="preserve">
  IF(OR($Y1447 = 5, $Y1447 = 6, $Y1447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447" s="7" t="str">
        <f ca="1">VLOOKUP($W1447,Department!$A:$B,2,FALSE)</f>
        <v>Presidency</v>
      </c>
      <c r="Y1447" s="6">
        <f t="shared" ca="1" si="159"/>
        <v>10</v>
      </c>
      <c r="Z1447" s="7" t="str">
        <f ca="1">VLOOKUP($Y1447,Role!$A:$B,2,FALSE)</f>
        <v>Trainee</v>
      </c>
      <c r="AA1447" s="6" t="str">
        <f t="shared" ca="1" si="160"/>
        <v/>
      </c>
      <c r="AB1447" s="7" t="str">
        <f ca="1" xml:space="preserve">
IF($AA1447 &lt;&gt; "",
    VLOOKUP($AA1447,Level!$A:$B,2,FALSE),
    ""
)</f>
        <v/>
      </c>
      <c r="AC1447" s="1">
        <f ca="1" xml:space="preserve">
IF($Y1447 = 5 + N("Presidente"),
    27000,
    IF($Y1447 = 6 + N("Vice-presidente"),
        23000,
        IF(OR($Y1447 = 8, $Y1447= 13, $Y1447 = 12) + N("Secretária bilíngue ou coordenador ou especialista"),
            8000,
            IF($Y1447 = 7 + N("Diretor"),
                15000,
                IF($Y1447 = 14 + N("Gerente"),
                    12000,
                    IF($Y1447 = 9 + N("Estagiário"),
                        705,
                        IF($Y1447 = 10 + N("Trainee"),
                            805,
                            IF($Y1447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IF($U1447 = 7,
  500,
  IF($U1447 = 8,
    1000,
    IF($U1447 = 9,
      1500,
      IF($U1447 = 10,
        2000,
        0
      )
    )
  )
)
+
N("Adicional no salário por área")
+
IF($W1447 = 14 + N("Tecnologia da Informação"),
  120,
  IF($W1447 = 16 + N("Vendas"),
    110,
    IF($W1447 = 15 + N("Jurídico"),
      100,
      IF(OR($W1447 = 8, $W1447 = 9, $W1447 = 11) + N("Recursos humanos ou comercial ou comunicação e marketing"),
        80,
        0
      )
    )
  )
)
+
N("Adicionando pegadinha")
+
IF(AND($W1447 = 16, $U1447 = 9, $Y1447 = 11, $AA1447 = 5) + N("Se for de vendas, com mestrado, analista sênior"),
  IF($R1447 = 5,
    100,
    0
  )
  +
  IF($N1447 = "M",
    200,
    0
  ),
  0
)</f>
        <v>1305</v>
      </c>
      <c r="AD14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$A1447  &amp; ", "   &amp;
$C1447  &amp; ", "   &amp;
$E1447  &amp; ", '"  &amp;
$J1447  &amp; "', '" &amp;
$N1447  &amp; "', "  &amp;
$R1447  &amp; ", '"  &amp;
TEXT($T1447,"dd/mm/aaaa")  &amp; "', "   &amp;
$U1447  &amp; ", "   &amp;
$W1447  &amp; ", "   &amp;
$Y1447  &amp; ", "   &amp;
IF($AA1447 &lt;&gt; "", $AA1447, "NULL")  &amp; ", "   &amp;
$AC1447  &amp; ");"</f>
        <v>INSERT INTO bi4all.fac_employees (id_company_fk, id_employee_pk, flg_active, employee_name, id_gender_fk, id_race_fk, birthday, id_schooling_fk, id_department_fk, id_role_fk, id_level_fk, salary) VALUES (6a51143286b03064a49cc2acbee63c09a0682d33, 1443, 1, 'Enrico Gallo Arruda', 'M', 5, '20/05/1965', 7, 5, 10, NULL, 1305);</v>
      </c>
    </row>
    <row r="1448" spans="1:30" ht="14.25" customHeight="1" x14ac:dyDescent="0.2">
      <c r="A1448" s="7" t="str" cm="1">
        <f t="array" aca="1" ref="A1448" ca="1">INDEX(Company!$A:$A,RANDBETWEEN(5,COUNTA(Company!$A:$A) + 1),1)</f>
        <v>6a51143286b03064a49cc2acbee63c09a0682d33</v>
      </c>
      <c r="B1448" s="7" t="str">
        <f ca="1">VLOOKUP($A1448,Company!$A:$B,2,FALSE)</f>
        <v>ACME Corporation</v>
      </c>
      <c r="C1448" s="5">
        <f t="shared" si="154"/>
        <v>1444</v>
      </c>
      <c r="D1448" s="5" t="str" cm="1">
        <f t="array" ref="D1448">SHA1HASH($C1448)</f>
        <v>ee176776f84a8e7eb91c3560943535558748ab9e</v>
      </c>
      <c r="E1448" s="6">
        <v>1</v>
      </c>
      <c r="F1448" s="7">
        <f ca="1">IF($C1448 = 1 + N("Presidente"),
    127,
    IF($C1448 = 2 + N("Vice-Presidente"),
        72,
        IF($C1448 = 3 + N("Secretária bilíngue"),
            13,
            RANDBETWEEN(5,COUNT(Name!$A:$A) + 1)
        )
    )
)</f>
        <v>41</v>
      </c>
      <c r="G1448" s="7" t="str">
        <f ca="1">VLOOKUP($F1448,Name!$A:$B,2,FALSE)</f>
        <v>Ane Caroline</v>
      </c>
      <c r="H1448" s="7">
        <f ca="1" xml:space="preserve">
IF($C1448 = 1,
    0,
    RANDBETWEEN(5,COUNT('Last name'!$A:$A) + 1)
)</f>
        <v>52</v>
      </c>
      <c r="I1448" s="7" t="str">
        <f ca="1" xml:space="preserve">
IF($C1448 = 1 + N("Presidente"),
    "de Orléans e Bragança",
    VLOOKUP($H1448,'Last name'!$A:$B,2,FALSE) &amp; " " &amp; VLOOKUP(RANDBETWEEN(5,COUNT('Last name'!$A:$A) + 1),'Last name'!$A:$B,2,FALSE)
)</f>
        <v>Camacho Lopes</v>
      </c>
      <c r="J1448" s="7" t="str">
        <f t="shared" ca="1" si="155"/>
        <v>Ane Caroline Camacho Lopes</v>
      </c>
      <c r="K1448" s="7" t="str" cm="1">
        <f t="array" aca="1" ref="K1448" ca="1">SHA1HASH($J1448)</f>
        <v>c29deff569bb8398363b7f554df8b5bde699233c</v>
      </c>
      <c r="L1448" s="7" cm="1">
        <f t="array" aca="1" ref="L1448" ca="1">INDEX(States!$A:$A,RANDBETWEEN(5,COUNTA(States!$A:$A) + 1),1)</f>
        <v>12</v>
      </c>
      <c r="M1448" s="7" t="str">
        <f ca="1">$L1448 &amp; "|" &amp; VLOOKUP($L1448,States!$A:$B,2,FALSE)</f>
        <v>12|16a2d6eb767d4fd003fae8cac60e0d85a9416ba8</v>
      </c>
      <c r="N1448" s="7" t="str">
        <f ca="1">VLOOKUP($F1448,Name!$A:$C,3,FALSE)</f>
        <v>F</v>
      </c>
      <c r="O1448" s="7" t="str">
        <f ca="1">VLOOKUP($N1448,Gender!$A:$B,2,FALSE)</f>
        <v>Female</v>
      </c>
      <c r="P1448" s="7" t="str" cm="1">
        <f t="array" aca="1" ref="P1448" ca="1">INDEX('Marital status'!$A:$A,RANDBETWEEN(5,COUNTA('Marital status'!$A:$A) + 1),1)</f>
        <v>93ac84f4e0bd5c1c97b670a12a7fff6af89fb6b3</v>
      </c>
      <c r="Q1448" s="7" t="str">
        <f ca="1">VLOOKUP($P1448,'Marital status'!$A:$B,2,FALSE)</f>
        <v>DIVORCED</v>
      </c>
      <c r="R1448" s="7">
        <f t="shared" ca="1" si="156"/>
        <v>5</v>
      </c>
      <c r="S1448" s="7" t="e">
        <f ca="1">VLOOKUP($R1448,Race!$A:$B,2,FALSE)</f>
        <v>#N/A</v>
      </c>
      <c r="T1448" s="8">
        <f t="shared" ca="1" si="157"/>
        <v>31756</v>
      </c>
      <c r="U1448" s="6">
        <f t="shared" ca="1" si="158"/>
        <v>8</v>
      </c>
      <c r="V1448" s="8" t="str">
        <f ca="1">VLOOKUP($U1448,Education!$A:$B,2,FALSE)</f>
        <v>Graduate school</v>
      </c>
      <c r="W1448" s="7">
        <f ca="1" xml:space="preserve">
  IF(OR($Y1448 = 5, $Y1448 = 6, $Y1448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448" s="7" t="str">
        <f ca="1">VLOOKUP($W1448,Department!$A:$B,2,FALSE)</f>
        <v>Administration</v>
      </c>
      <c r="Y1448" s="6">
        <f t="shared" ca="1" si="159"/>
        <v>11</v>
      </c>
      <c r="Z1448" s="7" t="str">
        <f ca="1">VLOOKUP($Y1448,Role!$A:$B,2,FALSE)</f>
        <v>Analyst</v>
      </c>
      <c r="AA1448" s="6">
        <f t="shared" ca="1" si="160"/>
        <v>6</v>
      </c>
      <c r="AB1448" s="7" t="str">
        <f ca="1" xml:space="preserve">
IF($AA1448 &lt;&gt; "",
    VLOOKUP($AA1448,Level!$A:$B,2,FALSE),
    ""
)</f>
        <v>Pleno</v>
      </c>
      <c r="AC1448" s="1">
        <f ca="1" xml:space="preserve">
IF($Y1448 = 5 + N("Presidente"),
    27000,
    IF($Y1448 = 6 + N("Vice-presidente"),
        23000,
        IF(OR($Y1448 = 8, $Y1448= 13, $Y1448 = 12) + N("Secretária bilíngue ou coordenador ou especialista"),
            8000,
            IF($Y1448 = 7 + N("Diretor"),
                15000,
                IF($Y1448 = 14 + N("Gerente"),
                    12000,
                    IF($Y1448 = 9 + N("Estagiário"),
                        705,
                        IF($Y1448 = 10 + N("Trainee"),
                            805,
                            IF($Y1448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IF($U1448 = 7,
  500,
  IF($U1448 = 8,
    1000,
    IF($U1448 = 9,
      1500,
      IF($U1448 = 10,
        2000,
        0
      )
    )
  )
)
+
N("Adicional no salário por área")
+
IF($W1448 = 14 + N("Tecnologia da Informação"),
  120,
  IF($W1448 = 16 + N("Vendas"),
    110,
    IF($W1448 = 15 + N("Jurídico"),
      100,
      IF(OR($W1448 = 8, $W1448 = 9, $W1448 = 11) + N("Recursos humanos ou comercial ou comunicação e marketing"),
        80,
        0
      )
    )
  )
)
+
N("Adicionando pegadinha")
+
IF(AND($W1448 = 16, $U1448 = 9, $Y1448 = 11, $AA1448 = 5) + N("Se for de vendas, com mestrado, analista sênior"),
  IF($R1448 = 5,
    100,
    0
  )
  +
  IF($N1448 = "M",
    200,
    0
  ),
  0
)</f>
        <v>3000</v>
      </c>
      <c r="AD14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$A1448  &amp; ", "   &amp;
$C1448  &amp; ", "   &amp;
$E1448  &amp; ", '"  &amp;
$J1448  &amp; "', '" &amp;
$N1448  &amp; "', "  &amp;
$R1448  &amp; ", '"  &amp;
TEXT($T1448,"dd/mm/aaaa")  &amp; "', "   &amp;
$U1448  &amp; ", "   &amp;
$W1448  &amp; ", "   &amp;
$Y1448  &amp; ", "   &amp;
IF($AA1448 &lt;&gt; "", $AA1448, "NULL")  &amp; ", "   &amp;
$AC1448  &amp; ");"</f>
        <v>INSERT INTO bi4all.fac_employees (id_company_fk, id_employee_pk, flg_active, employee_name, id_gender_fk, id_race_fk, birthday, id_schooling_fk, id_department_fk, id_role_fk, id_level_fk, salary) VALUES (6a51143286b03064a49cc2acbee63c09a0682d33, 1444, 1, 'Ane Caroline Camacho Lopes', 'F', 5, '10/12/1986', 8, 6, 11, 6, 3000);</v>
      </c>
    </row>
    <row r="1449" spans="1:30" ht="14.25" customHeight="1" x14ac:dyDescent="0.2">
      <c r="A1449" s="7" t="str" cm="1">
        <f t="array" aca="1" ref="A1449" ca="1">INDEX(Company!$A:$A,RANDBETWEEN(5,COUNTA(Company!$A:$A) + 1),1)</f>
        <v>6a51143286b03064a49cc2acbee63c09a0682d33</v>
      </c>
      <c r="B1449" s="7" t="str">
        <f ca="1">VLOOKUP($A1449,Company!$A:$B,2,FALSE)</f>
        <v>ACME Corporation</v>
      </c>
      <c r="C1449" s="5">
        <f t="shared" si="154"/>
        <v>1445</v>
      </c>
      <c r="D1449" s="5" t="str" cm="1">
        <f t="array" ref="D1449">SHA1HASH($C1449)</f>
        <v>b8509b02cc4c001875e9fcb20f3c7c0df970b5a0</v>
      </c>
      <c r="E1449" s="6">
        <v>1</v>
      </c>
      <c r="F1449" s="7">
        <f ca="1">IF($C1449 = 1 + N("Presidente"),
    127,
    IF($C1449 = 2 + N("Vice-Presidente"),
        72,
        IF($C1449 = 3 + N("Secretária bilíngue"),
            13,
            RANDBETWEEN(5,COUNT(Name!$A:$A) + 1)
        )
    )
)</f>
        <v>58</v>
      </c>
      <c r="G1449" s="7" t="str">
        <f ca="1">VLOOKUP($F1449,Name!$A:$B,2,FALSE)</f>
        <v>Arthur Miguel</v>
      </c>
      <c r="H1449" s="7">
        <f ca="1" xml:space="preserve">
IF($C1449 = 1,
    0,
    RANDBETWEEN(5,COUNT('Last name'!$A:$A) + 1)
)</f>
        <v>136</v>
      </c>
      <c r="I1449" s="7" t="str">
        <f ca="1" xml:space="preserve">
IF($C1449 = 1 + N("Presidente"),
    "de Orléans e Bragança",
    VLOOKUP($H1449,'Last name'!$A:$B,2,FALSE) &amp; " " &amp; VLOOKUP(RANDBETWEEN(5,COUNT('Last name'!$A:$A) + 1),'Last name'!$A:$B,2,FALSE)
)</f>
        <v>Moretti Costa</v>
      </c>
      <c r="J1449" s="7" t="str">
        <f t="shared" ca="1" si="155"/>
        <v>Arthur Miguel Moretti Costa</v>
      </c>
      <c r="K1449" s="7" t="str" cm="1">
        <f t="array" aca="1" ref="K1449" ca="1">SHA1HASH($J1449)</f>
        <v>e12f5f9d6e10af2f93bf1062311f29f422e10eb3</v>
      </c>
      <c r="L1449" s="7" cm="1">
        <f t="array" aca="1" ref="L1449" ca="1">INDEX(States!$A:$A,RANDBETWEEN(5,COUNTA(States!$A:$A) + 1),1)</f>
        <v>7</v>
      </c>
      <c r="M1449" s="7" t="str">
        <f ca="1">$L1449 &amp; "|" &amp; VLOOKUP($L1449,States!$A:$B,2,FALSE)</f>
        <v>7|f2e12883042f184299ea408f79a5077ec107e25e</v>
      </c>
      <c r="N1449" s="7" t="str">
        <f ca="1">VLOOKUP($F1449,Name!$A:$C,3,FALSE)</f>
        <v>M</v>
      </c>
      <c r="O1449" s="7" t="str">
        <f ca="1">VLOOKUP($N1449,Gender!$A:$B,2,FALSE)</f>
        <v>Male</v>
      </c>
      <c r="P1449" s="7" t="str" cm="1">
        <f t="array" aca="1" ref="P1449" ca="1">INDEX('Marital status'!$A:$A,RANDBETWEEN(5,COUNTA('Marital status'!$A:$A) + 1),1)</f>
        <v>ce0b1612aa711b78a720295d271a33894e2b72bf</v>
      </c>
      <c r="Q1449" s="7" t="str">
        <f ca="1">VLOOKUP($P1449,'Marital status'!$A:$B,2,FALSE)</f>
        <v>single</v>
      </c>
      <c r="R1449" s="7">
        <f t="shared" ca="1" si="156"/>
        <v>6</v>
      </c>
      <c r="S1449" s="7" t="e">
        <f ca="1">VLOOKUP($R1449,Race!$A:$B,2,FALSE)</f>
        <v>#N/A</v>
      </c>
      <c r="T1449" s="8">
        <f t="shared" ca="1" si="157"/>
        <v>31169</v>
      </c>
      <c r="U1449" s="6">
        <f t="shared" ca="1" si="158"/>
        <v>7</v>
      </c>
      <c r="V1449" s="8" t="str">
        <f ca="1">VLOOKUP($U1449,Education!$A:$B,2,FALSE)</f>
        <v>Undergraduate degree</v>
      </c>
      <c r="W1449" s="7">
        <f ca="1" xml:space="preserve">
  IF(OR($Y1449 = 5, $Y1449 = 6, $Y1449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449" s="7" t="str">
        <f ca="1">VLOOKUP($W1449,Department!$A:$B,2,FALSE)</f>
        <v>Administration</v>
      </c>
      <c r="Y1449" s="6">
        <f t="shared" ca="1" si="159"/>
        <v>10</v>
      </c>
      <c r="Z1449" s="7" t="str">
        <f ca="1">VLOOKUP($Y1449,Role!$A:$B,2,FALSE)</f>
        <v>Trainee</v>
      </c>
      <c r="AA1449" s="6" t="str">
        <f t="shared" ca="1" si="160"/>
        <v/>
      </c>
      <c r="AB1449" s="7" t="str">
        <f ca="1" xml:space="preserve">
IF($AA1449 &lt;&gt; "",
    VLOOKUP($AA1449,Level!$A:$B,2,FALSE),
    ""
)</f>
        <v/>
      </c>
      <c r="AC1449" s="1">
        <f ca="1" xml:space="preserve">
IF($Y1449 = 5 + N("Presidente"),
    27000,
    IF($Y1449 = 6 + N("Vice-presidente"),
        23000,
        IF(OR($Y1449 = 8, $Y1449= 13, $Y1449 = 12) + N("Secretária bilíngue ou coordenador ou especialista"),
            8000,
            IF($Y1449 = 7 + N("Diretor"),
                15000,
                IF($Y1449 = 14 + N("Gerente"),
                    12000,
                    IF($Y1449 = 9 + N("Estagiário"),
                        705,
                        IF($Y1449 = 10 + N("Trainee"),
                            805,
                            IF($Y1449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IF($U1449 = 7,
  500,
  IF($U1449 = 8,
    1000,
    IF($U1449 = 9,
      1500,
      IF($U1449 = 10,
        2000,
        0
      )
    )
  )
)
+
N("Adicional no salário por área")
+
IF($W1449 = 14 + N("Tecnologia da Informação"),
  120,
  IF($W1449 = 16 + N("Vendas"),
    110,
    IF($W1449 = 15 + N("Jurídico"),
      100,
      IF(OR($W1449 = 8, $W1449 = 9, $W1449 = 11) + N("Recursos humanos ou comercial ou comunicação e marketing"),
        80,
        0
      )
    )
  )
)
+
N("Adicionando pegadinha")
+
IF(AND($W1449 = 16, $U1449 = 9, $Y1449 = 11, $AA1449 = 5) + N("Se for de vendas, com mestrado, analista sênior"),
  IF($R1449 = 5,
    100,
    0
  )
  +
  IF($N1449 = "M",
    200,
    0
  ),
  0
)</f>
        <v>1305</v>
      </c>
      <c r="AD14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$A1449  &amp; ", "   &amp;
$C1449  &amp; ", "   &amp;
$E1449  &amp; ", '"  &amp;
$J1449  &amp; "', '" &amp;
$N1449  &amp; "', "  &amp;
$R1449  &amp; ", '"  &amp;
TEXT($T1449,"dd/mm/aaaa")  &amp; "', "   &amp;
$U1449  &amp; ", "   &amp;
$W1449  &amp; ", "   &amp;
$Y1449  &amp; ", "   &amp;
IF($AA1449 &lt;&gt; "", $AA1449, "NULL")  &amp; ", "   &amp;
$AC1449  &amp; ");"</f>
        <v>INSERT INTO bi4all.fac_employees (id_company_fk, id_employee_pk, flg_active, employee_name, id_gender_fk, id_race_fk, birthday, id_schooling_fk, id_department_fk, id_role_fk, id_level_fk, salary) VALUES (6a51143286b03064a49cc2acbee63c09a0682d33, 1445, 1, 'Arthur Miguel Moretti Costa', 'M', 6, '02/05/1985', 7, 6, 10, NULL, 1305);</v>
      </c>
    </row>
    <row r="1450" spans="1:30" ht="14.25" customHeight="1" x14ac:dyDescent="0.2">
      <c r="A1450" s="7" t="str" cm="1">
        <f t="array" aca="1" ref="A1450" ca="1">INDEX(Company!$A:$A,RANDBETWEEN(5,COUNTA(Company!$A:$A) + 1),1)</f>
        <v>6a51143286b03064a49cc2acbee63c09a0682d33</v>
      </c>
      <c r="B1450" s="7" t="str">
        <f ca="1">VLOOKUP($A1450,Company!$A:$B,2,FALSE)</f>
        <v>ACME Corporation</v>
      </c>
      <c r="C1450" s="5">
        <f t="shared" si="154"/>
        <v>1446</v>
      </c>
      <c r="D1450" s="5" t="str" cm="1">
        <f t="array" ref="D1450">SHA1HASH($C1450)</f>
        <v>c2760ee848bba2ea6d6bb779057fb2545f7a0825</v>
      </c>
      <c r="E1450" s="6">
        <v>1</v>
      </c>
      <c r="F1450" s="7">
        <f ca="1">IF($C1450 = 1 + N("Presidente"),
    127,
    IF($C1450 = 2 + N("Vice-Presidente"),
        72,
        IF($C1450 = 3 + N("Secretária bilíngue"),
            13,
            RANDBETWEEN(5,COUNT(Name!$A:$A) + 1)
        )
    )
)</f>
        <v>69</v>
      </c>
      <c r="G1450" s="7" t="str">
        <f ca="1">VLOOKUP($F1450,Name!$A:$B,2,FALSE)</f>
        <v>Benjamin</v>
      </c>
      <c r="H1450" s="7">
        <f ca="1" xml:space="preserve">
IF($C1450 = 1,
    0,
    RANDBETWEEN(5,COUNT('Last name'!$A:$A) + 1)
)</f>
        <v>188</v>
      </c>
      <c r="I1450" s="7" t="str">
        <f ca="1" xml:space="preserve">
IF($C1450 = 1 + N("Presidente"),
    "de Orléans e Bragança",
    VLOOKUP($H1450,'Last name'!$A:$B,2,FALSE) &amp; " " &amp; VLOOKUP(RANDBETWEEN(5,COUNT('Last name'!$A:$A) + 1),'Last name'!$A:$B,2,FALSE)
)</f>
        <v>Tavarez Gallo</v>
      </c>
      <c r="J1450" s="7" t="str">
        <f t="shared" ca="1" si="155"/>
        <v>Benjamin Tavarez Gallo</v>
      </c>
      <c r="K1450" s="7" t="str" cm="1">
        <f t="array" aca="1" ref="K1450" ca="1">SHA1HASH($J1450)</f>
        <v>c86c4c80c0c8cab2767b7456ffd76bb43f505d23</v>
      </c>
      <c r="L1450" s="7" cm="1">
        <f t="array" aca="1" ref="L1450" ca="1">INDEX(States!$A:$A,RANDBETWEEN(5,COUNTA(States!$A:$A) + 1),1)</f>
        <v>11</v>
      </c>
      <c r="M1450" s="7" t="str">
        <f ca="1">$L1450 &amp; "|" &amp; VLOOKUP($L1450,States!$A:$B,2,FALSE)</f>
        <v>11|fe2c415e55f0a42317aa24885817f9de5cf497c6</v>
      </c>
      <c r="N1450" s="7" t="str">
        <f ca="1">VLOOKUP($F1450,Name!$A:$C,3,FALSE)</f>
        <v>M</v>
      </c>
      <c r="O1450" s="7" t="str">
        <f ca="1">VLOOKUP($N1450,Gender!$A:$B,2,FALSE)</f>
        <v>Male</v>
      </c>
      <c r="P1450" s="7" t="str" cm="1">
        <f t="array" aca="1" ref="P1450" ca="1">INDEX('Marital status'!$A:$A,RANDBETWEEN(5,COUNTA('Marital status'!$A:$A) + 1),1)</f>
        <v>459031b19ec5bbd3b3dbc0a9dcf2cb6e6c6f7848</v>
      </c>
      <c r="Q1450" s="7" t="str">
        <f ca="1">VLOOKUP($P1450,'Marital status'!$A:$B,2,FALSE)</f>
        <v xml:space="preserve">Widowed </v>
      </c>
      <c r="R1450" s="7">
        <f t="shared" ca="1" si="156"/>
        <v>5</v>
      </c>
      <c r="S1450" s="7" t="e">
        <f ca="1">VLOOKUP($R1450,Race!$A:$B,2,FALSE)</f>
        <v>#N/A</v>
      </c>
      <c r="T1450" s="8">
        <f t="shared" ca="1" si="157"/>
        <v>29936</v>
      </c>
      <c r="U1450" s="6">
        <f t="shared" ca="1" si="158"/>
        <v>7</v>
      </c>
      <c r="V1450" s="8" t="str">
        <f ca="1">VLOOKUP($U1450,Education!$A:$B,2,FALSE)</f>
        <v>Undergraduate degree</v>
      </c>
      <c r="W1450" s="7">
        <f ca="1" xml:space="preserve">
  IF(OR($Y1450 = 5, $Y1450 = 6, $Y1450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450" s="7" t="str">
        <f ca="1">VLOOKUP($W1450,Department!$A:$B,2,FALSE)</f>
        <v>Audit</v>
      </c>
      <c r="Y1450" s="6">
        <f t="shared" ca="1" si="159"/>
        <v>11</v>
      </c>
      <c r="Z1450" s="7" t="str">
        <f ca="1">VLOOKUP($Y1450,Role!$A:$B,2,FALSE)</f>
        <v>Analyst</v>
      </c>
      <c r="AA1450" s="6">
        <f t="shared" ca="1" si="160"/>
        <v>7</v>
      </c>
      <c r="AB1450" s="7" t="str">
        <f ca="1" xml:space="preserve">
IF($AA1450 &lt;&gt; "",
    VLOOKUP($AA1450,Level!$A:$B,2,FALSE),
    ""
)</f>
        <v>Senior</v>
      </c>
      <c r="AC1450" s="1">
        <f ca="1" xml:space="preserve">
IF($Y1450 = 5 + N("Presidente"),
    27000,
    IF($Y1450 = 6 + N("Vice-presidente"),
        23000,
        IF(OR($Y1450 = 8, $Y1450= 13, $Y1450 = 12) + N("Secretária bilíngue ou coordenador ou especialista"),
            8000,
            IF($Y1450 = 7 + N("Diretor"),
                15000,
                IF($Y1450 = 14 + N("Gerente"),
                    12000,
                    IF($Y1450 = 9 + N("Estagiário"),
                        705,
                        IF($Y1450 = 10 + N("Trainee"),
                            805,
                            IF($Y1450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IF($U1450 = 7,
  500,
  IF($U1450 = 8,
    1000,
    IF($U1450 = 9,
      1500,
      IF($U1450 = 10,
        2000,
        0
      )
    )
  )
)
+
N("Adicional no salário por área")
+
IF($W1450 = 14 + N("Tecnologia da Informação"),
  120,
  IF($W1450 = 16 + N("Vendas"),
    110,
    IF($W1450 = 15 + N("Jurídico"),
      100,
      IF(OR($W1450 = 8, $W1450 = 9, $W1450 = 11) + N("Recursos humanos ou comercial ou comunicação e marketing"),
        80,
        0
      )
    )
  )
)
+
N("Adicionando pegadinha")
+
IF(AND($W1450 = 16, $U1450 = 9, $Y1450 = 11, $AA1450 = 5) + N("Se for de vendas, com mestrado, analista sênior"),
  IF($R1450 = 5,
    100,
    0
  )
  +
  IF($N1450 = "M",
    200,
    0
  ),
  0
)</f>
        <v>2500</v>
      </c>
      <c r="AD14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$A1450  &amp; ", "   &amp;
$C1450  &amp; ", "   &amp;
$E1450  &amp; ", '"  &amp;
$J1450  &amp; "', '" &amp;
$N1450  &amp; "', "  &amp;
$R1450  &amp; ", '"  &amp;
TEXT($T1450,"dd/mm/aaaa")  &amp; "', "   &amp;
$U1450  &amp; ", "   &amp;
$W1450  &amp; ", "   &amp;
$Y1450  &amp; ", "   &amp;
IF($AA1450 &lt;&gt; "", $AA1450, "NULL")  &amp; ", "   &amp;
$AC1450  &amp; ");"</f>
        <v>INSERT INTO bi4all.fac_employees (id_company_fk, id_employee_pk, flg_active, employee_name, id_gender_fk, id_race_fk, birthday, id_schooling_fk, id_department_fk, id_role_fk, id_level_fk, salary) VALUES (6a51143286b03064a49cc2acbee63c09a0682d33, 1446, 1, 'Benjamin Tavarez Gallo', 'M', 5, '16/12/1981', 7, 13, 11, 7, 2500);</v>
      </c>
    </row>
    <row r="1451" spans="1:30" ht="14.25" customHeight="1" x14ac:dyDescent="0.2">
      <c r="A1451" s="7" t="str" cm="1">
        <f t="array" aca="1" ref="A1451" ca="1">INDEX(Company!$A:$A,RANDBETWEEN(5,COUNTA(Company!$A:$A) + 1),1)</f>
        <v>6a51143286b03064a49cc2acbee63c09a0682d33</v>
      </c>
      <c r="B1451" s="7" t="str">
        <f ca="1">VLOOKUP($A1451,Company!$A:$B,2,FALSE)</f>
        <v>ACME Corporation</v>
      </c>
      <c r="C1451" s="5">
        <f t="shared" si="154"/>
        <v>1447</v>
      </c>
      <c r="D1451" s="5" t="str" cm="1">
        <f t="array" ref="D1451">SHA1HASH($C1451)</f>
        <v>b4a28ddbae199fa52875d0ae24fcc43da1506407</v>
      </c>
      <c r="E1451" s="6">
        <v>1</v>
      </c>
      <c r="F1451" s="7">
        <f ca="1">IF($C1451 = 1 + N("Presidente"),
    127,
    IF($C1451 = 2 + N("Vice-Presidente"),
        72,
        IF($C1451 = 3 + N("Secretária bilíngue"),
            13,
            RANDBETWEEN(5,COUNT(Name!$A:$A) + 1)
        )
    )
)</f>
        <v>96</v>
      </c>
      <c r="G1451" s="7" t="str">
        <f ca="1">VLOOKUP($F1451,Name!$A:$B,2,FALSE)</f>
        <v>Clarisse</v>
      </c>
      <c r="H1451" s="7">
        <f ca="1" xml:space="preserve">
IF($C1451 = 1,
    0,
    RANDBETWEEN(5,COUNT('Last name'!$A:$A) + 1)
)</f>
        <v>22</v>
      </c>
      <c r="I1451" s="7" t="str">
        <f ca="1" xml:space="preserve">
IF($C1451 = 1 + N("Presidente"),
    "de Orléans e Bragança",
    VLOOKUP($H1451,'Last name'!$A:$B,2,FALSE) &amp; " " &amp; VLOOKUP(RANDBETWEEN(5,COUNT('Last name'!$A:$A) + 1),'Last name'!$A:$B,2,FALSE)
)</f>
        <v>Araújo Pasquim</v>
      </c>
      <c r="J1451" s="7" t="str">
        <f t="shared" ca="1" si="155"/>
        <v>Clarisse Araújo Pasquim</v>
      </c>
      <c r="K1451" s="7" t="str" cm="1">
        <f t="array" aca="1" ref="K1451" ca="1">SHA1HASH($J1451)</f>
        <v>5d720a422922d1f96916d5a4efd164e797b54ab3</v>
      </c>
      <c r="L1451" s="7" cm="1">
        <f t="array" aca="1" ref="L1451" ca="1">INDEX(States!$A:$A,RANDBETWEEN(5,COUNTA(States!$A:$A) + 1),1)</f>
        <v>9</v>
      </c>
      <c r="M1451" s="7" t="str">
        <f ca="1">$L1451 &amp; "|" &amp; VLOOKUP($L1451,States!$A:$B,2,FALSE)</f>
        <v>9|68b7ab1daf7c594d71db682ca70a5cb187f0524f</v>
      </c>
      <c r="N1451" s="7" t="str">
        <f ca="1">VLOOKUP($F1451,Name!$A:$C,3,FALSE)</f>
        <v>F</v>
      </c>
      <c r="O1451" s="7" t="str">
        <f ca="1">VLOOKUP($N1451,Gender!$A:$B,2,FALSE)</f>
        <v>Female</v>
      </c>
      <c r="P1451" s="7" t="str" cm="1">
        <f t="array" aca="1" ref="P1451" ca="1">INDEX('Marital status'!$A:$A,RANDBETWEEN(5,COUNTA('Marital status'!$A:$A) + 1),1)</f>
        <v>3266897012b6dcc5723033bc25891bf99efcff6f</v>
      </c>
      <c r="Q1451" s="7" t="str">
        <f ca="1">VLOOKUP($P1451,'Marital status'!$A:$B,2,FALSE)</f>
        <v>MarrieD</v>
      </c>
      <c r="R1451" s="7">
        <f t="shared" ca="1" si="156"/>
        <v>5</v>
      </c>
      <c r="S1451" s="7" t="e">
        <f ca="1">VLOOKUP($R1451,Race!$A:$B,2,FALSE)</f>
        <v>#N/A</v>
      </c>
      <c r="T1451" s="8">
        <f t="shared" ca="1" si="157"/>
        <v>25050</v>
      </c>
      <c r="U1451" s="6">
        <f t="shared" ca="1" si="158"/>
        <v>7</v>
      </c>
      <c r="V1451" s="8" t="str">
        <f ca="1">VLOOKUP($U1451,Education!$A:$B,2,FALSE)</f>
        <v>Undergraduate degree</v>
      </c>
      <c r="W1451" s="7">
        <f ca="1" xml:space="preserve">
  IF(OR($Y1451 = 5, $Y1451 = 6, $Y1451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451" s="7" t="str">
        <f ca="1">VLOOKUP($W1451,Department!$A:$B,2,FALSE)</f>
        <v>Commercial</v>
      </c>
      <c r="Y1451" s="6">
        <f t="shared" ca="1" si="159"/>
        <v>9</v>
      </c>
      <c r="Z1451" s="7" t="str">
        <f ca="1">VLOOKUP($Y1451,Role!$A:$B,2,FALSE)</f>
        <v>Intern</v>
      </c>
      <c r="AA1451" s="6" t="str">
        <f t="shared" ca="1" si="160"/>
        <v/>
      </c>
      <c r="AB1451" s="7" t="str">
        <f ca="1" xml:space="preserve">
IF($AA1451 &lt;&gt; "",
    VLOOKUP($AA1451,Level!$A:$B,2,FALSE),
    ""
)</f>
        <v/>
      </c>
      <c r="AC1451" s="1">
        <f ca="1" xml:space="preserve">
IF($Y1451 = 5 + N("Presidente"),
    27000,
    IF($Y1451 = 6 + N("Vice-presidente"),
        23000,
        IF(OR($Y1451 = 8, $Y1451= 13, $Y1451 = 12) + N("Secretária bilíngue ou coordenador ou especialista"),
            8000,
            IF($Y1451 = 7 + N("Diretor"),
                15000,
                IF($Y1451 = 14 + N("Gerente"),
                    12000,
                    IF($Y1451 = 9 + N("Estagiário"),
                        705,
                        IF($Y1451 = 10 + N("Trainee"),
                            805,
                            IF($Y1451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IF($U1451 = 7,
  500,
  IF($U1451 = 8,
    1000,
    IF($U1451 = 9,
      1500,
      IF($U1451 = 10,
        2000,
        0
      )
    )
  )
)
+
N("Adicional no salário por área")
+
IF($W1451 = 14 + N("Tecnologia da Informação"),
  120,
  IF($W1451 = 16 + N("Vendas"),
    110,
    IF($W1451 = 15 + N("Jurídico"),
      100,
      IF(OR($W1451 = 8, $W1451 = 9, $W1451 = 11) + N("Recursos humanos ou comercial ou comunicação e marketing"),
        80,
        0
      )
    )
  )
)
+
N("Adicionando pegadinha")
+
IF(AND($W1451 = 16, $U1451 = 9, $Y1451 = 11, $AA1451 = 5) + N("Se for de vendas, com mestrado, analista sênior"),
  IF($R1451 = 5,
    100,
    0
  )
  +
  IF($N1451 = "M",
    200,
    0
  ),
  0
)</f>
        <v>1285</v>
      </c>
      <c r="AD14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$A1451  &amp; ", "   &amp;
$C1451  &amp; ", "   &amp;
$E1451  &amp; ", '"  &amp;
$J1451  &amp; "', '" &amp;
$N1451  &amp; "', "  &amp;
$R1451  &amp; ", '"  &amp;
TEXT($T1451,"dd/mm/aaaa")  &amp; "', "   &amp;
$U1451  &amp; ", "   &amp;
$W1451  &amp; ", "   &amp;
$Y1451  &amp; ", "   &amp;
IF($AA1451 &lt;&gt; "", $AA1451, "NULL")  &amp; ", "   &amp;
$AC1451  &amp; ");"</f>
        <v>INSERT INTO bi4all.fac_employees (id_company_fk, id_employee_pk, flg_active, employee_name, id_gender_fk, id_race_fk, birthday, id_schooling_fk, id_department_fk, id_role_fk, id_level_fk, salary) VALUES (6a51143286b03064a49cc2acbee63c09a0682d33, 1447, 1, 'Clarisse Araújo Pasquim', 'F', 5, '31/07/1968', 7, 9, 9, NULL, 1285);</v>
      </c>
    </row>
    <row r="1452" spans="1:30" ht="14.25" customHeight="1" x14ac:dyDescent="0.2">
      <c r="A1452" s="7" t="str" cm="1">
        <f t="array" aca="1" ref="A1452" ca="1">INDEX(Company!$A:$A,RANDBETWEEN(5,COUNTA(Company!$A:$A) + 1),1)</f>
        <v>6a51143286b03064a49cc2acbee63c09a0682d33</v>
      </c>
      <c r="B1452" s="7" t="str">
        <f ca="1">VLOOKUP($A1452,Company!$A:$B,2,FALSE)</f>
        <v>ACME Corporation</v>
      </c>
      <c r="C1452" s="5">
        <f t="shared" si="154"/>
        <v>1448</v>
      </c>
      <c r="D1452" s="5" t="str" cm="1">
        <f t="array" ref="D1452">SHA1HASH($C1452)</f>
        <v>ecbc54904eb7fe332c5764cbefeee200527ff160</v>
      </c>
      <c r="E1452" s="6">
        <v>1</v>
      </c>
      <c r="F1452" s="7">
        <f ca="1">IF($C1452 = 1 + N("Presidente"),
    127,
    IF($C1452 = 2 + N("Vice-Presidente"),
        72,
        IF($C1452 = 3 + N("Secretária bilíngue"),
            13,
            RANDBETWEEN(5,COUNT(Name!$A:$A) + 1)
        )
    )
)</f>
        <v>211</v>
      </c>
      <c r="G1452" s="7" t="str">
        <f ca="1">VLOOKUP($F1452,Name!$A:$B,2,FALSE)</f>
        <v>Kauê</v>
      </c>
      <c r="H1452" s="7">
        <f ca="1" xml:space="preserve">
IF($C1452 = 1,
    0,
    RANDBETWEEN(5,COUNT('Last name'!$A:$A) + 1)
)</f>
        <v>74</v>
      </c>
      <c r="I1452" s="7" t="str">
        <f ca="1" xml:space="preserve">
IF($C1452 = 1 + N("Presidente"),
    "de Orléans e Bragança",
    VLOOKUP($H1452,'Last name'!$A:$B,2,FALSE) &amp; " " &amp; VLOOKUP(RANDBETWEEN(5,COUNT('Last name'!$A:$A) + 1),'Last name'!$A:$B,2,FALSE)
)</f>
        <v>Dias Rossi</v>
      </c>
      <c r="J1452" s="7" t="str">
        <f t="shared" ca="1" si="155"/>
        <v>Kauê Dias Rossi</v>
      </c>
      <c r="K1452" s="7" t="str" cm="1">
        <f t="array" aca="1" ref="K1452" ca="1">SHA1HASH($J1452)</f>
        <v>af229b148ca73938cbe4b6e409c7af794c3d5af7</v>
      </c>
      <c r="L1452" s="7" cm="1">
        <f t="array" aca="1" ref="L1452" ca="1">INDEX(States!$A:$A,RANDBETWEEN(5,COUNTA(States!$A:$A) + 1),1)</f>
        <v>21</v>
      </c>
      <c r="M1452" s="7" t="str">
        <f ca="1">$L1452 &amp; "|" &amp; VLOOKUP($L1452,States!$A:$B,2,FALSE)</f>
        <v>21|18f454963e4e8ae3fea0597ea98a4e003875820f</v>
      </c>
      <c r="N1452" s="7" t="str">
        <f ca="1">VLOOKUP($F1452,Name!$A:$C,3,FALSE)</f>
        <v>M</v>
      </c>
      <c r="O1452" s="7" t="str">
        <f ca="1">VLOOKUP($N1452,Gender!$A:$B,2,FALSE)</f>
        <v>Male</v>
      </c>
      <c r="P1452" s="7" t="str" cm="1">
        <f t="array" aca="1" ref="P1452" ca="1">INDEX('Marital status'!$A:$A,RANDBETWEEN(5,COUNTA('Marital status'!$A:$A) + 1),1)</f>
        <v>ce0b1612aa711b78a720295d271a33894e2b72bf</v>
      </c>
      <c r="Q1452" s="7" t="str">
        <f ca="1">VLOOKUP($P1452,'Marital status'!$A:$B,2,FALSE)</f>
        <v>single</v>
      </c>
      <c r="R1452" s="7">
        <f t="shared" ca="1" si="156"/>
        <v>7</v>
      </c>
      <c r="S1452" s="7" t="e">
        <f ca="1">VLOOKUP($R1452,Race!$A:$B,2,FALSE)</f>
        <v>#N/A</v>
      </c>
      <c r="T1452" s="8">
        <f t="shared" ca="1" si="157"/>
        <v>24710</v>
      </c>
      <c r="U1452" s="6">
        <f t="shared" ca="1" si="158"/>
        <v>7</v>
      </c>
      <c r="V1452" s="8" t="str">
        <f ca="1">VLOOKUP($U1452,Education!$A:$B,2,FALSE)</f>
        <v>Undergraduate degree</v>
      </c>
      <c r="W1452" s="7">
        <f ca="1" xml:space="preserve">
  IF(OR($Y1452 = 5, $Y1452 = 6, $Y1452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452" s="7" t="str">
        <f ca="1">VLOOKUP($W1452,Department!$A:$B,2,FALSE)</f>
        <v>Administration</v>
      </c>
      <c r="Y1452" s="6">
        <f t="shared" ca="1" si="159"/>
        <v>11</v>
      </c>
      <c r="Z1452" s="7" t="str">
        <f ca="1">VLOOKUP($Y1452,Role!$A:$B,2,FALSE)</f>
        <v>Analyst</v>
      </c>
      <c r="AA1452" s="6">
        <f t="shared" ca="1" si="160"/>
        <v>6</v>
      </c>
      <c r="AB1452" s="7" t="str">
        <f ca="1" xml:space="preserve">
IF($AA1452 &lt;&gt; "",
    VLOOKUP($AA1452,Level!$A:$B,2,FALSE),
    ""
)</f>
        <v>Pleno</v>
      </c>
      <c r="AC1452" s="1">
        <f ca="1" xml:space="preserve">
IF($Y1452 = 5 + N("Presidente"),
    27000,
    IF($Y1452 = 6 + N("Vice-presidente"),
        23000,
        IF(OR($Y1452 = 8, $Y1452= 13, $Y1452 = 12) + N("Secretária bilíngue ou coordenador ou especialista"),
            8000,
            IF($Y1452 = 7 + N("Diretor"),
                15000,
                IF($Y1452 = 14 + N("Gerente"),
                    12000,
                    IF($Y1452 = 9 + N("Estagiário"),
                        705,
                        IF($Y1452 = 10 + N("Trainee"),
                            805,
                            IF($Y1452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IF($U1452 = 7,
  500,
  IF($U1452 = 8,
    1000,
    IF($U1452 = 9,
      1500,
      IF($U1452 = 10,
        2000,
        0
      )
    )
  )
)
+
N("Adicional no salário por área")
+
IF($W1452 = 14 + N("Tecnologia da Informação"),
  120,
  IF($W1452 = 16 + N("Vendas"),
    110,
    IF($W1452 = 15 + N("Jurídico"),
      100,
      IF(OR($W1452 = 8, $W1452 = 9, $W1452 = 11) + N("Recursos humanos ou comercial ou comunicação e marketing"),
        80,
        0
      )
    )
  )
)
+
N("Adicionando pegadinha")
+
IF(AND($W1452 = 16, $U1452 = 9, $Y1452 = 11, $AA1452 = 5) + N("Se for de vendas, com mestrado, analista sênior"),
  IF($R1452 = 5,
    100,
    0
  )
  +
  IF($N1452 = "M",
    200,
    0
  ),
  0
)</f>
        <v>2500</v>
      </c>
      <c r="AD14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$A1452  &amp; ", "   &amp;
$C1452  &amp; ", "   &amp;
$E1452  &amp; ", '"  &amp;
$J1452  &amp; "', '" &amp;
$N1452  &amp; "', "  &amp;
$R1452  &amp; ", '"  &amp;
TEXT($T1452,"dd/mm/aaaa")  &amp; "', "   &amp;
$U1452  &amp; ", "   &amp;
$W1452  &amp; ", "   &amp;
$Y1452  &amp; ", "   &amp;
IF($AA1452 &lt;&gt; "", $AA1452, "NULL")  &amp; ", "   &amp;
$AC1452  &amp; ");"</f>
        <v>INSERT INTO bi4all.fac_employees (id_company_fk, id_employee_pk, flg_active, employee_name, id_gender_fk, id_race_fk, birthday, id_schooling_fk, id_department_fk, id_role_fk, id_level_fk, salary) VALUES (6a51143286b03064a49cc2acbee63c09a0682d33, 1448, 1, 'Kauê Dias Rossi', 'M', 7, '26/08/1967', 7, 6, 11, 6, 2500);</v>
      </c>
    </row>
    <row r="1453" spans="1:30" ht="14.25" customHeight="1" x14ac:dyDescent="0.2">
      <c r="A1453" s="7" t="str" cm="1">
        <f t="array" aca="1" ref="A1453" ca="1">INDEX(Company!$A:$A,RANDBETWEEN(5,COUNTA(Company!$A:$A) + 1),1)</f>
        <v>6a51143286b03064a49cc2acbee63c09a0682d33</v>
      </c>
      <c r="B1453" s="7" t="str">
        <f ca="1">VLOOKUP($A1453,Company!$A:$B,2,FALSE)</f>
        <v>ACME Corporation</v>
      </c>
      <c r="C1453" s="5">
        <f t="shared" si="154"/>
        <v>1449</v>
      </c>
      <c r="D1453" s="5" t="str" cm="1">
        <f t="array" ref="D1453">SHA1HASH($C1453)</f>
        <v>0ae5e6b6663e3882cde21f6f71dba9baf5ab9786</v>
      </c>
      <c r="E1453" s="6">
        <v>1</v>
      </c>
      <c r="F1453" s="7">
        <f ca="1">IF($C1453 = 1 + N("Presidente"),
    127,
    IF($C1453 = 2 + N("Vice-Presidente"),
        72,
        IF($C1453 = 3 + N("Secretária bilíngue"),
            13,
            RANDBETWEEN(5,COUNT(Name!$A:$A) + 1)
        )
    )
)</f>
        <v>16</v>
      </c>
      <c r="G1453" s="7" t="str">
        <f ca="1">VLOOKUP($F1453,Name!$A:$B,2,FALSE)</f>
        <v>Alice</v>
      </c>
      <c r="H1453" s="7">
        <f ca="1" xml:space="preserve">
IF($C1453 = 1,
    0,
    RANDBETWEEN(5,COUNT('Last name'!$A:$A) + 1)
)</f>
        <v>128</v>
      </c>
      <c r="I1453" s="7" t="str">
        <f ca="1" xml:space="preserve">
IF($C1453 = 1 + N("Presidente"),
    "de Orléans e Bragança",
    VLOOKUP($H1453,'Last name'!$A:$B,2,FALSE) &amp; " " &amp; VLOOKUP(RANDBETWEEN(5,COUNT('Last name'!$A:$A) + 1),'Last name'!$A:$B,2,FALSE)
)</f>
        <v>Mendes Negreiros</v>
      </c>
      <c r="J1453" s="7" t="str">
        <f t="shared" ca="1" si="155"/>
        <v>Alice Mendes Negreiros</v>
      </c>
      <c r="K1453" s="7" t="str" cm="1">
        <f t="array" aca="1" ref="K1453" ca="1">SHA1HASH($J1453)</f>
        <v>97dba0830a38f45d7c4f298b8ccb30a9dd91acb0</v>
      </c>
      <c r="L1453" s="7" cm="1">
        <f t="array" aca="1" ref="L1453" ca="1">INDEX(States!$A:$A,RANDBETWEEN(5,COUNTA(States!$A:$A) + 1),1)</f>
        <v>11</v>
      </c>
      <c r="M1453" s="7" t="str">
        <f ca="1">$L1453 &amp; "|" &amp; VLOOKUP($L1453,States!$A:$B,2,FALSE)</f>
        <v>11|fe2c415e55f0a42317aa24885817f9de5cf497c6</v>
      </c>
      <c r="N1453" s="7" t="str">
        <f ca="1">VLOOKUP($F1453,Name!$A:$C,3,FALSE)</f>
        <v>F</v>
      </c>
      <c r="O1453" s="7" t="str">
        <f ca="1">VLOOKUP($N1453,Gender!$A:$B,2,FALSE)</f>
        <v>Female</v>
      </c>
      <c r="P1453" s="7" t="str" cm="1">
        <f t="array" aca="1" ref="P1453" ca="1">INDEX('Marital status'!$A:$A,RANDBETWEEN(5,COUNTA('Marital status'!$A:$A) + 1),1)</f>
        <v>ce0b1612aa711b78a720295d271a33894e2b72bf</v>
      </c>
      <c r="Q1453" s="7" t="str">
        <f ca="1">VLOOKUP($P1453,'Marital status'!$A:$B,2,FALSE)</f>
        <v>single</v>
      </c>
      <c r="R1453" s="7">
        <f t="shared" ca="1" si="156"/>
        <v>5</v>
      </c>
      <c r="S1453" s="7" t="e">
        <f ca="1">VLOOKUP($R1453,Race!$A:$B,2,FALSE)</f>
        <v>#N/A</v>
      </c>
      <c r="T1453" s="8">
        <f t="shared" ca="1" si="157"/>
        <v>30046</v>
      </c>
      <c r="U1453" s="6">
        <f t="shared" ca="1" si="158"/>
        <v>7</v>
      </c>
      <c r="V1453" s="8" t="str">
        <f ca="1">VLOOKUP($U1453,Education!$A:$B,2,FALSE)</f>
        <v>Undergraduate degree</v>
      </c>
      <c r="W1453" s="7">
        <f ca="1" xml:space="preserve">
  IF(OR($Y1453 = 5, $Y1453 = 6, $Y1453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53" s="7" t="str">
        <f ca="1">VLOOKUP($W1453,Department!$A:$B,2,FALSE)</f>
        <v>Communication &amp; Marketing</v>
      </c>
      <c r="Y1453" s="6">
        <f t="shared" ca="1" si="159"/>
        <v>10</v>
      </c>
      <c r="Z1453" s="7" t="str">
        <f ca="1">VLOOKUP($Y1453,Role!$A:$B,2,FALSE)</f>
        <v>Trainee</v>
      </c>
      <c r="AA1453" s="6" t="str">
        <f t="shared" ca="1" si="160"/>
        <v/>
      </c>
      <c r="AB1453" s="7" t="str">
        <f ca="1" xml:space="preserve">
IF($AA1453 &lt;&gt; "",
    VLOOKUP($AA1453,Level!$A:$B,2,FALSE),
    ""
)</f>
        <v/>
      </c>
      <c r="AC1453" s="1">
        <f ca="1" xml:space="preserve">
IF($Y1453 = 5 + N("Presidente"),
    27000,
    IF($Y1453 = 6 + N("Vice-presidente"),
        23000,
        IF(OR($Y1453 = 8, $Y1453= 13, $Y1453 = 12) + N("Secretária bilíngue ou coordenador ou especialista"),
            8000,
            IF($Y1453 = 7 + N("Diretor"),
                15000,
                IF($Y1453 = 14 + N("Gerente"),
                    12000,
                    IF($Y1453 = 9 + N("Estagiário"),
                        705,
                        IF($Y1453 = 10 + N("Trainee"),
                            805,
                            IF($Y1453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IF($U1453 = 7,
  500,
  IF($U1453 = 8,
    1000,
    IF($U1453 = 9,
      1500,
      IF($U1453 = 10,
        2000,
        0
      )
    )
  )
)
+
N("Adicional no salário por área")
+
IF($W1453 = 14 + N("Tecnologia da Informação"),
  120,
  IF($W1453 = 16 + N("Vendas"),
    110,
    IF($W1453 = 15 + N("Jurídico"),
      100,
      IF(OR($W1453 = 8, $W1453 = 9, $W1453 = 11) + N("Recursos humanos ou comercial ou comunicação e marketing"),
        80,
        0
      )
    )
  )
)
+
N("Adicionando pegadinha")
+
IF(AND($W1453 = 16, $U1453 = 9, $Y1453 = 11, $AA1453 = 5) + N("Se for de vendas, com mestrado, analista sênior"),
  IF($R1453 = 5,
    100,
    0
  )
  +
  IF($N1453 = "M",
    200,
    0
  ),
  0
)</f>
        <v>1385</v>
      </c>
      <c r="AD14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$A1453  &amp; ", "   &amp;
$C1453  &amp; ", "   &amp;
$E1453  &amp; ", '"  &amp;
$J1453  &amp; "', '" &amp;
$N1453  &amp; "', "  &amp;
$R1453  &amp; ", '"  &amp;
TEXT($T1453,"dd/mm/aaaa")  &amp; "', "   &amp;
$U1453  &amp; ", "   &amp;
$W1453  &amp; ", "   &amp;
$Y1453  &amp; ", "   &amp;
IF($AA1453 &lt;&gt; "", $AA1453, "NULL")  &amp; ", "   &amp;
$AC1453  &amp; ");"</f>
        <v>INSERT INTO bi4all.fac_employees (id_company_fk, id_employee_pk, flg_active, employee_name, id_gender_fk, id_race_fk, birthday, id_schooling_fk, id_department_fk, id_role_fk, id_level_fk, salary) VALUES (6a51143286b03064a49cc2acbee63c09a0682d33, 1449, 1, 'Alice Mendes Negreiros', 'F', 5, '05/04/1982', 7, 11, 10, NULL, 1385);</v>
      </c>
    </row>
    <row r="1454" spans="1:30" ht="14.25" customHeight="1" x14ac:dyDescent="0.2">
      <c r="A1454" s="7" t="str" cm="1">
        <f t="array" aca="1" ref="A1454" ca="1">INDEX(Company!$A:$A,RANDBETWEEN(5,COUNTA(Company!$A:$A) + 1),1)</f>
        <v>6a51143286b03064a49cc2acbee63c09a0682d33</v>
      </c>
      <c r="B1454" s="7" t="str">
        <f ca="1">VLOOKUP($A1454,Company!$A:$B,2,FALSE)</f>
        <v>ACME Corporation</v>
      </c>
      <c r="C1454" s="5">
        <f t="shared" si="154"/>
        <v>1450</v>
      </c>
      <c r="D1454" s="5" t="str" cm="1">
        <f t="array" ref="D1454">SHA1HASH($C1454)</f>
        <v>49820f6fd5c388c563f6beaef5585a2ad3dc8413</v>
      </c>
      <c r="E1454" s="6">
        <v>1</v>
      </c>
      <c r="F1454" s="7">
        <f ca="1">IF($C1454 = 1 + N("Presidente"),
    127,
    IF($C1454 = 2 + N("Vice-Presidente"),
        72,
        IF($C1454 = 3 + N("Secretária bilíngue"),
            13,
            RANDBETWEEN(5,COUNT(Name!$A:$A) + 1)
        )
    )
)</f>
        <v>217</v>
      </c>
      <c r="G1454" s="7" t="str">
        <f ca="1">VLOOKUP($F1454,Name!$A:$B,2,FALSE)</f>
        <v>Lara</v>
      </c>
      <c r="H1454" s="7">
        <f ca="1" xml:space="preserve">
IF($C1454 = 1,
    0,
    RANDBETWEEN(5,COUNT('Last name'!$A:$A) + 1)
)</f>
        <v>132</v>
      </c>
      <c r="I1454" s="7" t="str">
        <f ca="1" xml:space="preserve">
IF($C1454 = 1 + N("Presidente"),
    "de Orléans e Bragança",
    VLOOKUP($H1454,'Last name'!$A:$B,2,FALSE) &amp; " " &amp; VLOOKUP(RANDBETWEEN(5,COUNT('Last name'!$A:$A) + 1),'Last name'!$A:$B,2,FALSE)
)</f>
        <v>Moraes Marques</v>
      </c>
      <c r="J1454" s="7" t="str">
        <f t="shared" ca="1" si="155"/>
        <v>Lara Moraes Marques</v>
      </c>
      <c r="K1454" s="7" t="str" cm="1">
        <f t="array" aca="1" ref="K1454" ca="1">SHA1HASH($J1454)</f>
        <v>ceb83a5a6c67f9ee947a827034bfa4ace9989558</v>
      </c>
      <c r="L1454" s="7" cm="1">
        <f t="array" aca="1" ref="L1454" ca="1">INDEX(States!$A:$A,RANDBETWEEN(5,COUNTA(States!$A:$A) + 1),1)</f>
        <v>21</v>
      </c>
      <c r="M1454" s="7" t="str">
        <f ca="1">$L1454 &amp; "|" &amp; VLOOKUP($L1454,States!$A:$B,2,FALSE)</f>
        <v>21|18f454963e4e8ae3fea0597ea98a4e003875820f</v>
      </c>
      <c r="N1454" s="7" t="str">
        <f ca="1">VLOOKUP($F1454,Name!$A:$C,3,FALSE)</f>
        <v>F</v>
      </c>
      <c r="O1454" s="7" t="str">
        <f ca="1">VLOOKUP($N1454,Gender!$A:$B,2,FALSE)</f>
        <v>Female</v>
      </c>
      <c r="P1454" s="7" t="str" cm="1">
        <f t="array" aca="1" ref="P1454" ca="1">INDEX('Marital status'!$A:$A,RANDBETWEEN(5,COUNTA('Marital status'!$A:$A) + 1),1)</f>
        <v>ce0b1612aa711b78a720295d271a33894e2b72bf</v>
      </c>
      <c r="Q1454" s="7" t="str">
        <f ca="1">VLOOKUP($P1454,'Marital status'!$A:$B,2,FALSE)</f>
        <v>single</v>
      </c>
      <c r="R1454" s="7">
        <f t="shared" ca="1" si="156"/>
        <v>5</v>
      </c>
      <c r="S1454" s="7" t="e">
        <f ca="1">VLOOKUP($R1454,Race!$A:$B,2,FALSE)</f>
        <v>#N/A</v>
      </c>
      <c r="T1454" s="8">
        <f t="shared" ca="1" si="157"/>
        <v>29883</v>
      </c>
      <c r="U1454" s="6">
        <f t="shared" ca="1" si="158"/>
        <v>8</v>
      </c>
      <c r="V1454" s="8" t="str">
        <f ca="1">VLOOKUP($U1454,Education!$A:$B,2,FALSE)</f>
        <v>Graduate school</v>
      </c>
      <c r="W1454" s="7">
        <f ca="1" xml:space="preserve">
  IF(OR($Y1454 = 5, $Y1454 = 6, $Y1454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454" s="7" t="str">
        <f ca="1">VLOOKUP($W1454,Department!$A:$B,2,FALSE)</f>
        <v>Administration</v>
      </c>
      <c r="Y1454" s="6">
        <f t="shared" ca="1" si="159"/>
        <v>11</v>
      </c>
      <c r="Z1454" s="7" t="str">
        <f ca="1">VLOOKUP($Y1454,Role!$A:$B,2,FALSE)</f>
        <v>Analyst</v>
      </c>
      <c r="AA1454" s="6">
        <f t="shared" ca="1" si="160"/>
        <v>5</v>
      </c>
      <c r="AB1454" s="7" t="str">
        <f ca="1" xml:space="preserve">
IF($AA1454 &lt;&gt; "",
    VLOOKUP($AA1454,Level!$A:$B,2,FALSE),
    ""
)</f>
        <v>Junior</v>
      </c>
      <c r="AC1454" s="1">
        <f ca="1" xml:space="preserve">
IF($Y1454 = 5 + N("Presidente"),
    27000,
    IF($Y1454 = 6 + N("Vice-presidente"),
        23000,
        IF(OR($Y1454 = 8, $Y1454= 13, $Y1454 = 12) + N("Secretária bilíngue ou coordenador ou especialista"),
            8000,
            IF($Y1454 = 7 + N("Diretor"),
                15000,
                IF($Y1454 = 14 + N("Gerente"),
                    12000,
                    IF($Y1454 = 9 + N("Estagiário"),
                        705,
                        IF($Y1454 = 10 + N("Trainee"),
                            805,
                            IF($Y1454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IF($U1454 = 7,
  500,
  IF($U1454 = 8,
    1000,
    IF($U1454 = 9,
      1500,
      IF($U1454 = 10,
        2000,
        0
      )
    )
  )
)
+
N("Adicional no salário por área")
+
IF($W1454 = 14 + N("Tecnologia da Informação"),
  120,
  IF($W1454 = 16 + N("Vendas"),
    110,
    IF($W1454 = 15 + N("Jurídico"),
      100,
      IF(OR($W1454 = 8, $W1454 = 9, $W1454 = 11) + N("Recursos humanos ou comercial ou comunicação e marketing"),
        80,
        0
      )
    )
  )
)
+
N("Adicionando pegadinha")
+
IF(AND($W1454 = 16, $U1454 = 9, $Y1454 = 11, $AA1454 = 5) + N("Se for de vendas, com mestrado, analista sênior"),
  IF($R1454 = 5,
    100,
    0
  )
  +
  IF($N1454 = "M",
    200,
    0
  ),
  0
)</f>
        <v>3000</v>
      </c>
      <c r="AD14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$A1454  &amp; ", "   &amp;
$C1454  &amp; ", "   &amp;
$E1454  &amp; ", '"  &amp;
$J1454  &amp; "', '" &amp;
$N1454  &amp; "', "  &amp;
$R1454  &amp; ", '"  &amp;
TEXT($T1454,"dd/mm/aaaa")  &amp; "', "   &amp;
$U1454  &amp; ", "   &amp;
$W1454  &amp; ", "   &amp;
$Y1454  &amp; ", "   &amp;
IF($AA1454 &lt;&gt; "", $AA1454, "NULL")  &amp; ", "   &amp;
$AC1454  &amp; ");"</f>
        <v>INSERT INTO bi4all.fac_employees (id_company_fk, id_employee_pk, flg_active, employee_name, id_gender_fk, id_race_fk, birthday, id_schooling_fk, id_department_fk, id_role_fk, id_level_fk, salary) VALUES (6a51143286b03064a49cc2acbee63c09a0682d33, 1450, 1, 'Lara Moraes Marques', 'F', 5, '24/10/1981', 8, 6, 11, 5, 3000);</v>
      </c>
    </row>
    <row r="1455" spans="1:30" ht="14.25" customHeight="1" x14ac:dyDescent="0.2">
      <c r="A1455" s="7" t="str" cm="1">
        <f t="array" aca="1" ref="A1455" ca="1">INDEX(Company!$A:$A,RANDBETWEEN(5,COUNTA(Company!$A:$A) + 1),1)</f>
        <v>6a51143286b03064a49cc2acbee63c09a0682d33</v>
      </c>
      <c r="B1455" s="7" t="str">
        <f ca="1">VLOOKUP($A1455,Company!$A:$B,2,FALSE)</f>
        <v>ACME Corporation</v>
      </c>
      <c r="C1455" s="5">
        <f t="shared" si="154"/>
        <v>1451</v>
      </c>
      <c r="D1455" s="5" t="str" cm="1">
        <f t="array" ref="D1455">SHA1HASH($C1455)</f>
        <v>6f75179a226fff9856a84f6b4ae3e2c6aaa86a74</v>
      </c>
      <c r="E1455" s="6">
        <v>1</v>
      </c>
      <c r="F1455" s="7">
        <f ca="1">IF($C1455 = 1 + N("Presidente"),
    127,
    IF($C1455 = 2 + N("Vice-Presidente"),
        72,
        IF($C1455 = 3 + N("Secretária bilíngue"),
            13,
            RANDBETWEEN(5,COUNT(Name!$A:$A) + 1)
        )
    )
)</f>
        <v>78</v>
      </c>
      <c r="G1455" s="7" t="str">
        <f ca="1">VLOOKUP($F1455,Name!$A:$B,2,FALSE)</f>
        <v>Bryan</v>
      </c>
      <c r="H1455" s="7">
        <f ca="1" xml:space="preserve">
IF($C1455 = 1,
    0,
    RANDBETWEEN(5,COUNT('Last name'!$A:$A) + 1)
)</f>
        <v>182</v>
      </c>
      <c r="I1455" s="7" t="str">
        <f ca="1" xml:space="preserve">
IF($C1455 = 1 + N("Presidente"),
    "de Orléans e Bragança",
    VLOOKUP($H1455,'Last name'!$A:$B,2,FALSE) &amp; " " &amp; VLOOKUP(RANDBETWEEN(5,COUNT('Last name'!$A:$A) + 1),'Last name'!$A:$B,2,FALSE)
)</f>
        <v>Siqueira Pinto</v>
      </c>
      <c r="J1455" s="7" t="str">
        <f t="shared" ca="1" si="155"/>
        <v>Bryan Siqueira Pinto</v>
      </c>
      <c r="K1455" s="7" t="str" cm="1">
        <f t="array" aca="1" ref="K1455" ca="1">SHA1HASH($J1455)</f>
        <v>435f12f503f3d8ae78b02fa970117b281b0e53a7</v>
      </c>
      <c r="L1455" s="7" cm="1">
        <f t="array" aca="1" ref="L1455" ca="1">INDEX(States!$A:$A,RANDBETWEEN(5,COUNTA(States!$A:$A) + 1),1)</f>
        <v>23</v>
      </c>
      <c r="M1455" s="7" t="str">
        <f ca="1">$L1455 &amp; "|" &amp; VLOOKUP($L1455,States!$A:$B,2,FALSE)</f>
        <v>23|22fbba2e2c257238254804c428968d474037a633</v>
      </c>
      <c r="N1455" s="7" t="str">
        <f ca="1">VLOOKUP($F1455,Name!$A:$C,3,FALSE)</f>
        <v>M</v>
      </c>
      <c r="O1455" s="7" t="str">
        <f ca="1">VLOOKUP($N1455,Gender!$A:$B,2,FALSE)</f>
        <v>Male</v>
      </c>
      <c r="P1455" s="7" t="str" cm="1">
        <f t="array" aca="1" ref="P1455" ca="1">INDEX('Marital status'!$A:$A,RANDBETWEEN(5,COUNTA('Marital status'!$A:$A) + 1),1)</f>
        <v>3266897012b6dcc5723033bc25891bf99efcff6f</v>
      </c>
      <c r="Q1455" s="7" t="str">
        <f ca="1">VLOOKUP($P1455,'Marital status'!$A:$B,2,FALSE)</f>
        <v>MarrieD</v>
      </c>
      <c r="R1455" s="7">
        <f t="shared" ca="1" si="156"/>
        <v>5</v>
      </c>
      <c r="S1455" s="7" t="e">
        <f ca="1">VLOOKUP($R1455,Race!$A:$B,2,FALSE)</f>
        <v>#N/A</v>
      </c>
      <c r="T1455" s="8">
        <f t="shared" ca="1" si="157"/>
        <v>32680</v>
      </c>
      <c r="U1455" s="6">
        <f t="shared" ca="1" si="158"/>
        <v>7</v>
      </c>
      <c r="V1455" s="8" t="str">
        <f ca="1">VLOOKUP($U1455,Education!$A:$B,2,FALSE)</f>
        <v>Undergraduate degree</v>
      </c>
      <c r="W1455" s="7">
        <f ca="1" xml:space="preserve">
  IF(OR($Y1455 = 5, $Y1455 = 6, $Y1455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455" s="7" t="str">
        <f ca="1">VLOOKUP($W1455,Department!$A:$B,2,FALSE)</f>
        <v>Controlling</v>
      </c>
      <c r="Y1455" s="6">
        <f t="shared" ca="1" si="159"/>
        <v>9</v>
      </c>
      <c r="Z1455" s="7" t="str">
        <f ca="1">VLOOKUP($Y1455,Role!$A:$B,2,FALSE)</f>
        <v>Intern</v>
      </c>
      <c r="AA1455" s="6" t="str">
        <f t="shared" ca="1" si="160"/>
        <v/>
      </c>
      <c r="AB1455" s="7" t="str">
        <f ca="1" xml:space="preserve">
IF($AA1455 &lt;&gt; "",
    VLOOKUP($AA1455,Level!$A:$B,2,FALSE),
    ""
)</f>
        <v/>
      </c>
      <c r="AC1455" s="1">
        <f ca="1" xml:space="preserve">
IF($Y1455 = 5 + N("Presidente"),
    27000,
    IF($Y1455 = 6 + N("Vice-presidente"),
        23000,
        IF(OR($Y1455 = 8, $Y1455= 13, $Y1455 = 12) + N("Secretária bilíngue ou coordenador ou especialista"),
            8000,
            IF($Y1455 = 7 + N("Diretor"),
                15000,
                IF($Y1455 = 14 + N("Gerente"),
                    12000,
                    IF($Y1455 = 9 + N("Estagiário"),
                        705,
                        IF($Y1455 = 10 + N("Trainee"),
                            805,
                            IF($Y1455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IF($U1455 = 7,
  500,
  IF($U1455 = 8,
    1000,
    IF($U1455 = 9,
      1500,
      IF($U1455 = 10,
        2000,
        0
      )
    )
  )
)
+
N("Adicional no salário por área")
+
IF($W1455 = 14 + N("Tecnologia da Informação"),
  120,
  IF($W1455 = 16 + N("Vendas"),
    110,
    IF($W1455 = 15 + N("Jurídico"),
      100,
      IF(OR($W1455 = 8, $W1455 = 9, $W1455 = 11) + N("Recursos humanos ou comercial ou comunicação e marketing"),
        80,
        0
      )
    )
  )
)
+
N("Adicionando pegadinha")
+
IF(AND($W1455 = 16, $U1455 = 9, $Y1455 = 11, $AA1455 = 5) + N("Se for de vendas, com mestrado, analista sênior"),
  IF($R1455 = 5,
    100,
    0
  )
  +
  IF($N1455 = "M",
    200,
    0
  ),
  0
)</f>
        <v>1205</v>
      </c>
      <c r="AD14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$A1455  &amp; ", "   &amp;
$C1455  &amp; ", "   &amp;
$E1455  &amp; ", '"  &amp;
$J1455  &amp; "', '" &amp;
$N1455  &amp; "', "  &amp;
$R1455  &amp; ", '"  &amp;
TEXT($T1455,"dd/mm/aaaa")  &amp; "', "   &amp;
$U1455  &amp; ", "   &amp;
$W1455  &amp; ", "   &amp;
$Y1455  &amp; ", "   &amp;
IF($AA1455 &lt;&gt; "", $AA1455, "NULL")  &amp; ", "   &amp;
$AC1455  &amp; ");"</f>
        <v>INSERT INTO bi4all.fac_employees (id_company_fk, id_employee_pk, flg_active, employee_name, id_gender_fk, id_race_fk, birthday, id_schooling_fk, id_department_fk, id_role_fk, id_level_fk, salary) VALUES (6a51143286b03064a49cc2acbee63c09a0682d33, 1451, 1, 'Bryan Siqueira Pinto', 'M', 5, '21/06/1989', 7, 12, 9, NULL, 1205);</v>
      </c>
    </row>
    <row r="1456" spans="1:30" ht="14.25" customHeight="1" x14ac:dyDescent="0.2">
      <c r="A1456" s="7" t="str" cm="1">
        <f t="array" aca="1" ref="A1456" ca="1">INDEX(Company!$A:$A,RANDBETWEEN(5,COUNTA(Company!$A:$A) + 1),1)</f>
        <v>6a51143286b03064a49cc2acbee63c09a0682d33</v>
      </c>
      <c r="B1456" s="7" t="str">
        <f ca="1">VLOOKUP($A1456,Company!$A:$B,2,FALSE)</f>
        <v>ACME Corporation</v>
      </c>
      <c r="C1456" s="5">
        <f t="shared" si="154"/>
        <v>1452</v>
      </c>
      <c r="D1456" s="5" t="str" cm="1">
        <f t="array" ref="D1456">SHA1HASH($C1456)</f>
        <v>fe5fe4af3281ec07715498f052a7350c26c151c0</v>
      </c>
      <c r="E1456" s="6">
        <v>1</v>
      </c>
      <c r="F1456" s="7">
        <f ca="1">IF($C1456 = 1 + N("Presidente"),
    127,
    IF($C1456 = 2 + N("Vice-Presidente"),
        72,
        IF($C1456 = 3 + N("Secretária bilíngue"),
            13,
            RANDBETWEEN(5,COUNT(Name!$A:$A) + 1)
        )
    )
)</f>
        <v>323</v>
      </c>
      <c r="G1456" s="7" t="str">
        <f ca="1">VLOOKUP($F1456,Name!$A:$B,2,FALSE)</f>
        <v>Rachel</v>
      </c>
      <c r="H1456" s="7">
        <f ca="1" xml:space="preserve">
IF($C1456 = 1,
    0,
    RANDBETWEEN(5,COUNT('Last name'!$A:$A) + 1)
)</f>
        <v>85</v>
      </c>
      <c r="I1456" s="7" t="str">
        <f ca="1" xml:space="preserve">
IF($C1456 = 1 + N("Presidente"),
    "de Orléans e Bragança",
    VLOOKUP($H1456,'Last name'!$A:$B,2,FALSE) &amp; " " &amp; VLOOKUP(RANDBETWEEN(5,COUNT('Last name'!$A:$A) + 1),'Last name'!$A:$B,2,FALSE)
)</f>
        <v>Ferrão Mancini</v>
      </c>
      <c r="J1456" s="7" t="str">
        <f t="shared" ca="1" si="155"/>
        <v>Rachel Ferrão Mancini</v>
      </c>
      <c r="K1456" s="7" t="str" cm="1">
        <f t="array" aca="1" ref="K1456" ca="1">SHA1HASH($J1456)</f>
        <v>2680572d54489810feecdbd4c45fbd1ce0963b88</v>
      </c>
      <c r="L1456" s="7" cm="1">
        <f t="array" aca="1" ref="L1456" ca="1">INDEX(States!$A:$A,RANDBETWEEN(5,COUNTA(States!$A:$A) + 1),1)</f>
        <v>19</v>
      </c>
      <c r="M1456" s="7" t="str">
        <f ca="1">$L1456 &amp; "|" &amp; VLOOKUP($L1456,States!$A:$B,2,FALSE)</f>
        <v>19|bd4a752045e2a790745f147976385d85d6dbdece</v>
      </c>
      <c r="N1456" s="7" t="str">
        <f ca="1">VLOOKUP($F1456,Name!$A:$C,3,FALSE)</f>
        <v>F</v>
      </c>
      <c r="O1456" s="7" t="str">
        <f ca="1">VLOOKUP($N1456,Gender!$A:$B,2,FALSE)</f>
        <v>Female</v>
      </c>
      <c r="P1456" s="7" t="str" cm="1">
        <f t="array" aca="1" ref="P1456" ca="1">INDEX('Marital status'!$A:$A,RANDBETWEEN(5,COUNTA('Marital status'!$A:$A) + 1),1)</f>
        <v>3266897012b6dcc5723033bc25891bf99efcff6f</v>
      </c>
      <c r="Q1456" s="7" t="str">
        <f ca="1">VLOOKUP($P1456,'Marital status'!$A:$B,2,FALSE)</f>
        <v>MarrieD</v>
      </c>
      <c r="R1456" s="7">
        <f t="shared" ca="1" si="156"/>
        <v>6</v>
      </c>
      <c r="S1456" s="7" t="e">
        <f ca="1">VLOOKUP($R1456,Race!$A:$B,2,FALSE)</f>
        <v>#N/A</v>
      </c>
      <c r="T1456" s="8">
        <f t="shared" ca="1" si="157"/>
        <v>31907</v>
      </c>
      <c r="U1456" s="6">
        <f t="shared" ca="1" si="158"/>
        <v>8</v>
      </c>
      <c r="V1456" s="8" t="str">
        <f ca="1">VLOOKUP($U1456,Education!$A:$B,2,FALSE)</f>
        <v>Graduate school</v>
      </c>
      <c r="W1456" s="7">
        <f ca="1" xml:space="preserve">
  IF(OR($Y1456 = 5, $Y1456 = 6, $Y1456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456" s="7" t="str">
        <f ca="1">VLOOKUP($W1456,Department!$A:$B,2,FALSE)</f>
        <v>Presidency</v>
      </c>
      <c r="Y1456" s="6">
        <f t="shared" ca="1" si="159"/>
        <v>11</v>
      </c>
      <c r="Z1456" s="7" t="str">
        <f ca="1">VLOOKUP($Y1456,Role!$A:$B,2,FALSE)</f>
        <v>Analyst</v>
      </c>
      <c r="AA1456" s="6">
        <f t="shared" ca="1" si="160"/>
        <v>6</v>
      </c>
      <c r="AB1456" s="7" t="str">
        <f ca="1" xml:space="preserve">
IF($AA1456 &lt;&gt; "",
    VLOOKUP($AA1456,Level!$A:$B,2,FALSE),
    ""
)</f>
        <v>Pleno</v>
      </c>
      <c r="AC1456" s="1">
        <f ca="1" xml:space="preserve">
IF($Y1456 = 5 + N("Presidente"),
    27000,
    IF($Y1456 = 6 + N("Vice-presidente"),
        23000,
        IF(OR($Y1456 = 8, $Y1456= 13, $Y1456 = 12) + N("Secretária bilíngue ou coordenador ou especialista"),
            8000,
            IF($Y1456 = 7 + N("Diretor"),
                15000,
                IF($Y1456 = 14 + N("Gerente"),
                    12000,
                    IF($Y1456 = 9 + N("Estagiário"),
                        705,
                        IF($Y1456 = 10 + N("Trainee"),
                            805,
                            IF($Y1456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IF($U1456 = 7,
  500,
  IF($U1456 = 8,
    1000,
    IF($U1456 = 9,
      1500,
      IF($U1456 = 10,
        2000,
        0
      )
    )
  )
)
+
N("Adicional no salário por área")
+
IF($W1456 = 14 + N("Tecnologia da Informação"),
  120,
  IF($W1456 = 16 + N("Vendas"),
    110,
    IF($W1456 = 15 + N("Jurídico"),
      100,
      IF(OR($W1456 = 8, $W1456 = 9, $W1456 = 11) + N("Recursos humanos ou comercial ou comunicação e marketing"),
        80,
        0
      )
    )
  )
)
+
N("Adicionando pegadinha")
+
IF(AND($W1456 = 16, $U1456 = 9, $Y1456 = 11, $AA1456 = 5) + N("Se for de vendas, com mestrado, analista sênior"),
  IF($R1456 = 5,
    100,
    0
  )
  +
  IF($N1456 = "M",
    200,
    0
  ),
  0
)</f>
        <v>3000</v>
      </c>
      <c r="AD14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$A1456  &amp; ", "   &amp;
$C1456  &amp; ", "   &amp;
$E1456  &amp; ", '"  &amp;
$J1456  &amp; "', '" &amp;
$N1456  &amp; "', "  &amp;
$R1456  &amp; ", '"  &amp;
TEXT($T1456,"dd/mm/aaaa")  &amp; "', "   &amp;
$U1456  &amp; ", "   &amp;
$W1456  &amp; ", "   &amp;
$Y1456  &amp; ", "   &amp;
IF($AA1456 &lt;&gt; "", $AA1456, "NULL")  &amp; ", "   &amp;
$AC1456  &amp; ");"</f>
        <v>INSERT INTO bi4all.fac_employees (id_company_fk, id_employee_pk, flg_active, employee_name, id_gender_fk, id_race_fk, birthday, id_schooling_fk, id_department_fk, id_role_fk, id_level_fk, salary) VALUES (6a51143286b03064a49cc2acbee63c09a0682d33, 1452, 1, 'Rachel Ferrão Mancini', 'F', 6, '10/05/1987', 8, 5, 11, 6, 3000);</v>
      </c>
    </row>
    <row r="1457" spans="1:30" ht="14.25" customHeight="1" x14ac:dyDescent="0.2">
      <c r="A1457" s="7" t="str" cm="1">
        <f t="array" aca="1" ref="A1457" ca="1">INDEX(Company!$A:$A,RANDBETWEEN(5,COUNTA(Company!$A:$A) + 1),1)</f>
        <v>6a51143286b03064a49cc2acbee63c09a0682d33</v>
      </c>
      <c r="B1457" s="7" t="str">
        <f ca="1">VLOOKUP($A1457,Company!$A:$B,2,FALSE)</f>
        <v>ACME Corporation</v>
      </c>
      <c r="C1457" s="5">
        <f t="shared" si="154"/>
        <v>1453</v>
      </c>
      <c r="D1457" s="5" t="str" cm="1">
        <f t="array" ref="D1457">SHA1HASH($C1457)</f>
        <v>19ec4dad2e6cf9800798960cbc6401b1e962e39d</v>
      </c>
      <c r="E1457" s="6">
        <v>1</v>
      </c>
      <c r="F1457" s="7">
        <f ca="1">IF($C1457 = 1 + N("Presidente"),
    127,
    IF($C1457 = 2 + N("Vice-Presidente"),
        72,
        IF($C1457 = 3 + N("Secretária bilíngue"),
            13,
            RANDBETWEEN(5,COUNT(Name!$A:$A) + 1)
        )
    )
)</f>
        <v>141</v>
      </c>
      <c r="G1457" s="7" t="str">
        <f ca="1">VLOOKUP($F1457,Name!$A:$B,2,FALSE)</f>
        <v>Filipe</v>
      </c>
      <c r="H1457" s="7">
        <f ca="1" xml:space="preserve">
IF($C1457 = 1,
    0,
    RANDBETWEEN(5,COUNT('Last name'!$A:$A) + 1)
)</f>
        <v>164</v>
      </c>
      <c r="I1457" s="7" t="str">
        <f ca="1" xml:space="preserve">
IF($C1457 = 1 + N("Presidente"),
    "de Orléans e Bragança",
    VLOOKUP($H1457,'Last name'!$A:$B,2,FALSE) &amp; " " &amp; VLOOKUP(RANDBETWEEN(5,COUNT('Last name'!$A:$A) + 1),'Last name'!$A:$B,2,FALSE)
)</f>
        <v>Rizzo Silva</v>
      </c>
      <c r="J1457" s="7" t="str">
        <f t="shared" ca="1" si="155"/>
        <v>Filipe Rizzo Silva</v>
      </c>
      <c r="K1457" s="7" t="str" cm="1">
        <f t="array" aca="1" ref="K1457" ca="1">SHA1HASH($J1457)</f>
        <v>a031840adcc697520b3da2d794d168cc647902e1</v>
      </c>
      <c r="L1457" s="7" cm="1">
        <f t="array" aca="1" ref="L1457" ca="1">INDEX(States!$A:$A,RANDBETWEEN(5,COUNTA(States!$A:$A) + 1),1)</f>
        <v>20</v>
      </c>
      <c r="M1457" s="7" t="str">
        <f ca="1">$L1457 &amp; "|" &amp; VLOOKUP($L1457,States!$A:$B,2,FALSE)</f>
        <v>20|c7ee6b7966c56a7149c5002263ee025341a1072b</v>
      </c>
      <c r="N1457" s="7" t="str">
        <f ca="1">VLOOKUP($F1457,Name!$A:$C,3,FALSE)</f>
        <v>M</v>
      </c>
      <c r="O1457" s="7" t="str">
        <f ca="1">VLOOKUP($N1457,Gender!$A:$B,2,FALSE)</f>
        <v>Male</v>
      </c>
      <c r="P1457" s="7" t="str" cm="1">
        <f t="array" aca="1" ref="P1457" ca="1">INDEX('Marital status'!$A:$A,RANDBETWEEN(5,COUNTA('Marital status'!$A:$A) + 1),1)</f>
        <v>459031b19ec5bbd3b3dbc0a9dcf2cb6e6c6f7848</v>
      </c>
      <c r="Q1457" s="7" t="str">
        <f ca="1">VLOOKUP($P1457,'Marital status'!$A:$B,2,FALSE)</f>
        <v xml:space="preserve">Widowed </v>
      </c>
      <c r="R1457" s="7">
        <f t="shared" ca="1" si="156"/>
        <v>5</v>
      </c>
      <c r="S1457" s="7" t="e">
        <f ca="1">VLOOKUP($R1457,Race!$A:$B,2,FALSE)</f>
        <v>#N/A</v>
      </c>
      <c r="T1457" s="8">
        <f t="shared" ca="1" si="157"/>
        <v>26893</v>
      </c>
      <c r="U1457" s="6">
        <f t="shared" ca="1" si="158"/>
        <v>7</v>
      </c>
      <c r="V1457" s="8" t="str">
        <f ca="1">VLOOKUP($U1457,Education!$A:$B,2,FALSE)</f>
        <v>Undergraduate degree</v>
      </c>
      <c r="W1457" s="7">
        <f ca="1" xml:space="preserve">
  IF(OR($Y1457 = 5, $Y1457 = 6, $Y1457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57" s="7" t="str">
        <f ca="1">VLOOKUP($W1457,Department!$A:$B,2,FALSE)</f>
        <v>Communication &amp; Marketing</v>
      </c>
      <c r="Y1457" s="6">
        <f t="shared" ca="1" si="159"/>
        <v>9</v>
      </c>
      <c r="Z1457" s="7" t="str">
        <f ca="1">VLOOKUP($Y1457,Role!$A:$B,2,FALSE)</f>
        <v>Intern</v>
      </c>
      <c r="AA1457" s="6" t="str">
        <f t="shared" ca="1" si="160"/>
        <v/>
      </c>
      <c r="AB1457" s="7" t="str">
        <f ca="1" xml:space="preserve">
IF($AA1457 &lt;&gt; "",
    VLOOKUP($AA1457,Level!$A:$B,2,FALSE),
    ""
)</f>
        <v/>
      </c>
      <c r="AC1457" s="1">
        <f ca="1" xml:space="preserve">
IF($Y1457 = 5 + N("Presidente"),
    27000,
    IF($Y1457 = 6 + N("Vice-presidente"),
        23000,
        IF(OR($Y1457 = 8, $Y1457= 13, $Y1457 = 12) + N("Secretária bilíngue ou coordenador ou especialista"),
            8000,
            IF($Y1457 = 7 + N("Diretor"),
                15000,
                IF($Y1457 = 14 + N("Gerente"),
                    12000,
                    IF($Y1457 = 9 + N("Estagiário"),
                        705,
                        IF($Y1457 = 10 + N("Trainee"),
                            805,
                            IF($Y1457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IF($U1457 = 7,
  500,
  IF($U1457 = 8,
    1000,
    IF($U1457 = 9,
      1500,
      IF($U1457 = 10,
        2000,
        0
      )
    )
  )
)
+
N("Adicional no salário por área")
+
IF($W1457 = 14 + N("Tecnologia da Informação"),
  120,
  IF($W1457 = 16 + N("Vendas"),
    110,
    IF($W1457 = 15 + N("Jurídico"),
      100,
      IF(OR($W1457 = 8, $W1457 = 9, $W1457 = 11) + N("Recursos humanos ou comercial ou comunicação e marketing"),
        80,
        0
      )
    )
  )
)
+
N("Adicionando pegadinha")
+
IF(AND($W1457 = 16, $U1457 = 9, $Y1457 = 11, $AA1457 = 5) + N("Se for de vendas, com mestrado, analista sênior"),
  IF($R1457 = 5,
    100,
    0
  )
  +
  IF($N1457 = "M",
    200,
    0
  ),
  0
)</f>
        <v>1285</v>
      </c>
      <c r="AD14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$A1457  &amp; ", "   &amp;
$C1457  &amp; ", "   &amp;
$E1457  &amp; ", '"  &amp;
$J1457  &amp; "', '" &amp;
$N1457  &amp; "', "  &amp;
$R1457  &amp; ", '"  &amp;
TEXT($T1457,"dd/mm/aaaa")  &amp; "', "   &amp;
$U1457  &amp; ", "   &amp;
$W1457  &amp; ", "   &amp;
$Y1457  &amp; ", "   &amp;
IF($AA1457 &lt;&gt; "", $AA1457, "NULL")  &amp; ", "   &amp;
$AC1457  &amp; ");"</f>
        <v>INSERT INTO bi4all.fac_employees (id_company_fk, id_employee_pk, flg_active, employee_name, id_gender_fk, id_race_fk, birthday, id_schooling_fk, id_department_fk, id_role_fk, id_level_fk, salary) VALUES (6a51143286b03064a49cc2acbee63c09a0682d33, 1453, 1, 'Filipe Rizzo Silva', 'M', 5, '17/08/1973', 7, 11, 9, NULL, 1285);</v>
      </c>
    </row>
    <row r="1458" spans="1:30" ht="14.25" customHeight="1" x14ac:dyDescent="0.2">
      <c r="A1458" s="7" t="str" cm="1">
        <f t="array" aca="1" ref="A1458" ca="1">INDEX(Company!$A:$A,RANDBETWEEN(5,COUNTA(Company!$A:$A) + 1),1)</f>
        <v>6a51143286b03064a49cc2acbee63c09a0682d33</v>
      </c>
      <c r="B1458" s="7" t="str">
        <f ca="1">VLOOKUP($A1458,Company!$A:$B,2,FALSE)</f>
        <v>ACME Corporation</v>
      </c>
      <c r="C1458" s="5">
        <f t="shared" si="154"/>
        <v>1454</v>
      </c>
      <c r="D1458" s="5" t="str" cm="1">
        <f t="array" ref="D1458">SHA1HASH($C1458)</f>
        <v>2613c67184db5b2f46b8f8277465ae5bf985821a</v>
      </c>
      <c r="E1458" s="6">
        <v>1</v>
      </c>
      <c r="F1458" s="7">
        <f ca="1">IF($C1458 = 1 + N("Presidente"),
    127,
    IF($C1458 = 2 + N("Vice-Presidente"),
        72,
        IF($C1458 = 3 + N("Secretária bilíngue"),
            13,
            RANDBETWEEN(5,COUNT(Name!$A:$A) + 1)
        )
    )
)</f>
        <v>26</v>
      </c>
      <c r="G1458" s="7" t="str">
        <f ca="1">VLOOKUP($F1458,Name!$A:$B,2,FALSE)</f>
        <v>Ana Beatriz</v>
      </c>
      <c r="H1458" s="7">
        <f ca="1" xml:space="preserve">
IF($C1458 = 1,
    0,
    RANDBETWEEN(5,COUNT('Last name'!$A:$A) + 1)
)</f>
        <v>109</v>
      </c>
      <c r="I1458" s="7" t="str">
        <f ca="1" xml:space="preserve">
IF($C1458 = 1 + N("Presidente"),
    "de Orléans e Bragança",
    VLOOKUP($H1458,'Last name'!$A:$B,2,FALSE) &amp; " " &amp; VLOOKUP(RANDBETWEEN(5,COUNT('Last name'!$A:$A) + 1),'Last name'!$A:$B,2,FALSE)
)</f>
        <v>Lima Amor</v>
      </c>
      <c r="J1458" s="7" t="str">
        <f t="shared" ca="1" si="155"/>
        <v>Ana Beatriz Lima Amor</v>
      </c>
      <c r="K1458" s="7" t="str" cm="1">
        <f t="array" aca="1" ref="K1458" ca="1">SHA1HASH($J1458)</f>
        <v>d27f2591e3bc3205f39fcc8a679f88fcd5a54e29</v>
      </c>
      <c r="L1458" s="7" cm="1">
        <f t="array" aca="1" ref="L1458" ca="1">INDEX(States!$A:$A,RANDBETWEEN(5,COUNTA(States!$A:$A) + 1),1)</f>
        <v>17</v>
      </c>
      <c r="M1458" s="7" t="str">
        <f ca="1">$L1458 &amp; "|" &amp; VLOOKUP($L1458,States!$A:$B,2,FALSE)</f>
        <v>17|1a8e69bd071c473b31bfb6b123d956580475386e</v>
      </c>
      <c r="N1458" s="7" t="str">
        <f ca="1">VLOOKUP($F1458,Name!$A:$C,3,FALSE)</f>
        <v>F</v>
      </c>
      <c r="O1458" s="7" t="str">
        <f ca="1">VLOOKUP($N1458,Gender!$A:$B,2,FALSE)</f>
        <v>Female</v>
      </c>
      <c r="P1458" s="7" t="str" cm="1">
        <f t="array" aca="1" ref="P1458" ca="1">INDEX('Marital status'!$A:$A,RANDBETWEEN(5,COUNTA('Marital status'!$A:$A) + 1),1)</f>
        <v>47051393f6bcbf99111ec5d70ba2ebbe11ebccae</v>
      </c>
      <c r="Q1458" s="7" t="str">
        <f ca="1">VLOOKUP($P1458,'Marital status'!$A:$B,2,FALSE)</f>
        <v xml:space="preserve"> Separated </v>
      </c>
      <c r="R1458" s="7">
        <f t="shared" ca="1" si="156"/>
        <v>5</v>
      </c>
      <c r="S1458" s="7" t="e">
        <f ca="1">VLOOKUP($R1458,Race!$A:$B,2,FALSE)</f>
        <v>#N/A</v>
      </c>
      <c r="T1458" s="8">
        <f t="shared" ca="1" si="157"/>
        <v>29761</v>
      </c>
      <c r="U1458" s="6">
        <f t="shared" ca="1" si="158"/>
        <v>7</v>
      </c>
      <c r="V1458" s="8" t="str">
        <f ca="1">VLOOKUP($U1458,Education!$A:$B,2,FALSE)</f>
        <v>Undergraduate degree</v>
      </c>
      <c r="W1458" s="7">
        <f ca="1" xml:space="preserve">
  IF(OR($Y1458 = 5, $Y1458 = 6, $Y1458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458" s="7" t="str">
        <f ca="1">VLOOKUP($W1458,Department!$A:$B,2,FALSE)</f>
        <v>Audit</v>
      </c>
      <c r="Y1458" s="6">
        <f t="shared" ca="1" si="159"/>
        <v>11</v>
      </c>
      <c r="Z1458" s="7" t="str">
        <f ca="1">VLOOKUP($Y1458,Role!$A:$B,2,FALSE)</f>
        <v>Analyst</v>
      </c>
      <c r="AA1458" s="6">
        <f t="shared" ca="1" si="160"/>
        <v>7</v>
      </c>
      <c r="AB1458" s="7" t="str">
        <f ca="1" xml:space="preserve">
IF($AA1458 &lt;&gt; "",
    VLOOKUP($AA1458,Level!$A:$B,2,FALSE),
    ""
)</f>
        <v>Senior</v>
      </c>
      <c r="AC1458" s="1">
        <f ca="1" xml:space="preserve">
IF($Y1458 = 5 + N("Presidente"),
    27000,
    IF($Y1458 = 6 + N("Vice-presidente"),
        23000,
        IF(OR($Y1458 = 8, $Y1458= 13, $Y1458 = 12) + N("Secretária bilíngue ou coordenador ou especialista"),
            8000,
            IF($Y1458 = 7 + N("Diretor"),
                15000,
                IF($Y1458 = 14 + N("Gerente"),
                    12000,
                    IF($Y1458 = 9 + N("Estagiário"),
                        705,
                        IF($Y1458 = 10 + N("Trainee"),
                            805,
                            IF($Y1458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IF($U1458 = 7,
  500,
  IF($U1458 = 8,
    1000,
    IF($U1458 = 9,
      1500,
      IF($U1458 = 10,
        2000,
        0
      )
    )
  )
)
+
N("Adicional no salário por área")
+
IF($W1458 = 14 + N("Tecnologia da Informação"),
  120,
  IF($W1458 = 16 + N("Vendas"),
    110,
    IF($W1458 = 15 + N("Jurídico"),
      100,
      IF(OR($W1458 = 8, $W1458 = 9, $W1458 = 11) + N("Recursos humanos ou comercial ou comunicação e marketing"),
        80,
        0
      )
    )
  )
)
+
N("Adicionando pegadinha")
+
IF(AND($W1458 = 16, $U1458 = 9, $Y1458 = 11, $AA1458 = 5) + N("Se for de vendas, com mestrado, analista sênior"),
  IF($R1458 = 5,
    100,
    0
  )
  +
  IF($N1458 = "M",
    200,
    0
  ),
  0
)</f>
        <v>2500</v>
      </c>
      <c r="AD14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$A1458  &amp; ", "   &amp;
$C1458  &amp; ", "   &amp;
$E1458  &amp; ", '"  &amp;
$J1458  &amp; "', '" &amp;
$N1458  &amp; "', "  &amp;
$R1458  &amp; ", '"  &amp;
TEXT($T1458,"dd/mm/aaaa")  &amp; "', "   &amp;
$U1458  &amp; ", "   &amp;
$W1458  &amp; ", "   &amp;
$Y1458  &amp; ", "   &amp;
IF($AA1458 &lt;&gt; "", $AA1458, "NULL")  &amp; ", "   &amp;
$AC1458  &amp; ");"</f>
        <v>INSERT INTO bi4all.fac_employees (id_company_fk, id_employee_pk, flg_active, employee_name, id_gender_fk, id_race_fk, birthday, id_schooling_fk, id_department_fk, id_role_fk, id_level_fk, salary) VALUES (6a51143286b03064a49cc2acbee63c09a0682d33, 1454, 1, 'Ana Beatriz Lima Amor', 'F', 5, '24/06/1981', 7, 13, 11, 7, 2500);</v>
      </c>
    </row>
    <row r="1459" spans="1:30" ht="14.25" customHeight="1" x14ac:dyDescent="0.2">
      <c r="A1459" s="7" t="str" cm="1">
        <f t="array" aca="1" ref="A1459" ca="1">INDEX(Company!$A:$A,RANDBETWEEN(5,COUNTA(Company!$A:$A) + 1),1)</f>
        <v>6a51143286b03064a49cc2acbee63c09a0682d33</v>
      </c>
      <c r="B1459" s="7" t="str">
        <f ca="1">VLOOKUP($A1459,Company!$A:$B,2,FALSE)</f>
        <v>ACME Corporation</v>
      </c>
      <c r="C1459" s="5">
        <f t="shared" si="154"/>
        <v>1455</v>
      </c>
      <c r="D1459" s="5" t="str" cm="1">
        <f t="array" ref="D1459">SHA1HASH($C1459)</f>
        <v>ff3d3275e74dcbac2d970eea9ad779212cadda17</v>
      </c>
      <c r="E1459" s="6">
        <v>1</v>
      </c>
      <c r="F1459" s="7">
        <f ca="1">IF($C1459 = 1 + N("Presidente"),
    127,
    IF($C1459 = 2 + N("Vice-Presidente"),
        72,
        IF($C1459 = 3 + N("Secretária bilíngue"),
            13,
            RANDBETWEEN(5,COUNT(Name!$A:$A) + 1)
        )
    )
)</f>
        <v>128</v>
      </c>
      <c r="G1459" s="7" t="str">
        <f ca="1">VLOOKUP($F1459,Name!$A:$B,2,FALSE)</f>
        <v>Enzo Gabriel</v>
      </c>
      <c r="H1459" s="7">
        <f ca="1" xml:space="preserve">
IF($C1459 = 1,
    0,
    RANDBETWEEN(5,COUNT('Last name'!$A:$A) + 1)
)</f>
        <v>94</v>
      </c>
      <c r="I1459" s="7" t="str">
        <f ca="1" xml:space="preserve">
IF($C1459 = 1 + N("Presidente"),
    "de Orléans e Bragança",
    VLOOKUP($H1459,'Last name'!$A:$B,2,FALSE) &amp; " " &amp; VLOOKUP(RANDBETWEEN(5,COUNT('Last name'!$A:$A) + 1),'Last name'!$A:$B,2,FALSE)
)</f>
        <v>Furtado Bianchi</v>
      </c>
      <c r="J1459" s="7" t="str">
        <f t="shared" ca="1" si="155"/>
        <v>Enzo Gabriel Furtado Bianchi</v>
      </c>
      <c r="K1459" s="7" t="str" cm="1">
        <f t="array" aca="1" ref="K1459" ca="1">SHA1HASH($J1459)</f>
        <v>271abcb025055df5aea2b411d9f8b14abf4d0b2f</v>
      </c>
      <c r="L1459" s="7" cm="1">
        <f t="array" aca="1" ref="L1459" ca="1">INDEX(States!$A:$A,RANDBETWEEN(5,COUNTA(States!$A:$A) + 1),1)</f>
        <v>20</v>
      </c>
      <c r="M1459" s="7" t="str">
        <f ca="1">$L1459 &amp; "|" &amp; VLOOKUP($L1459,States!$A:$B,2,FALSE)</f>
        <v>20|c7ee6b7966c56a7149c5002263ee025341a1072b</v>
      </c>
      <c r="N1459" s="7" t="str">
        <f ca="1">VLOOKUP($F1459,Name!$A:$C,3,FALSE)</f>
        <v>M</v>
      </c>
      <c r="O1459" s="7" t="str">
        <f ca="1">VLOOKUP($N1459,Gender!$A:$B,2,FALSE)</f>
        <v>Male</v>
      </c>
      <c r="P1459" s="7" t="str" cm="1">
        <f t="array" aca="1" ref="P1459" ca="1">INDEX('Marital status'!$A:$A,RANDBETWEEN(5,COUNTA('Marital status'!$A:$A) + 1),1)</f>
        <v>93ac84f4e0bd5c1c97b670a12a7fff6af89fb6b3</v>
      </c>
      <c r="Q1459" s="7" t="str">
        <f ca="1">VLOOKUP($P1459,'Marital status'!$A:$B,2,FALSE)</f>
        <v>DIVORCED</v>
      </c>
      <c r="R1459" s="7">
        <f t="shared" ca="1" si="156"/>
        <v>5</v>
      </c>
      <c r="S1459" s="7" t="e">
        <f ca="1">VLOOKUP($R1459,Race!$A:$B,2,FALSE)</f>
        <v>#N/A</v>
      </c>
      <c r="T1459" s="8">
        <f t="shared" ca="1" si="157"/>
        <v>30675</v>
      </c>
      <c r="U1459" s="6">
        <f t="shared" ca="1" si="158"/>
        <v>7</v>
      </c>
      <c r="V1459" s="8" t="str">
        <f ca="1">VLOOKUP($U1459,Education!$A:$B,2,FALSE)</f>
        <v>Undergraduate degree</v>
      </c>
      <c r="W1459" s="7">
        <f ca="1" xml:space="preserve">
  IF(OR($Y1459 = 5, $Y1459 = 6, $Y1459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459" s="7" t="str">
        <f ca="1">VLOOKUP($W1459,Department!$A:$B,2,FALSE)</f>
        <v>Human Resource</v>
      </c>
      <c r="Y1459" s="6">
        <f t="shared" ca="1" si="159"/>
        <v>9</v>
      </c>
      <c r="Z1459" s="7" t="str">
        <f ca="1">VLOOKUP($Y1459,Role!$A:$B,2,FALSE)</f>
        <v>Intern</v>
      </c>
      <c r="AA1459" s="6" t="str">
        <f t="shared" ca="1" si="160"/>
        <v/>
      </c>
      <c r="AB1459" s="7" t="str">
        <f ca="1" xml:space="preserve">
IF($AA1459 &lt;&gt; "",
    VLOOKUP($AA1459,Level!$A:$B,2,FALSE),
    ""
)</f>
        <v/>
      </c>
      <c r="AC1459" s="1">
        <f ca="1" xml:space="preserve">
IF($Y1459 = 5 + N("Presidente"),
    27000,
    IF($Y1459 = 6 + N("Vice-presidente"),
        23000,
        IF(OR($Y1459 = 8, $Y1459= 13, $Y1459 = 12) + N("Secretária bilíngue ou coordenador ou especialista"),
            8000,
            IF($Y1459 = 7 + N("Diretor"),
                15000,
                IF($Y1459 = 14 + N("Gerente"),
                    12000,
                    IF($Y1459 = 9 + N("Estagiário"),
                        705,
                        IF($Y1459 = 10 + N("Trainee"),
                            805,
                            IF($Y1459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IF($U1459 = 7,
  500,
  IF($U1459 = 8,
    1000,
    IF($U1459 = 9,
      1500,
      IF($U1459 = 10,
        2000,
        0
      )
    )
  )
)
+
N("Adicional no salário por área")
+
IF($W1459 = 14 + N("Tecnologia da Informação"),
  120,
  IF($W1459 = 16 + N("Vendas"),
    110,
    IF($W1459 = 15 + N("Jurídico"),
      100,
      IF(OR($W1459 = 8, $W1459 = 9, $W1459 = 11) + N("Recursos humanos ou comercial ou comunicação e marketing"),
        80,
        0
      )
    )
  )
)
+
N("Adicionando pegadinha")
+
IF(AND($W1459 = 16, $U1459 = 9, $Y1459 = 11, $AA1459 = 5) + N("Se for de vendas, com mestrado, analista sênior"),
  IF($R1459 = 5,
    100,
    0
  )
  +
  IF($N1459 = "M",
    200,
    0
  ),
  0
)</f>
        <v>1285</v>
      </c>
      <c r="AD14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$A1459  &amp; ", "   &amp;
$C1459  &amp; ", "   &amp;
$E1459  &amp; ", '"  &amp;
$J1459  &amp; "', '" &amp;
$N1459  &amp; "', "  &amp;
$R1459  &amp; ", '"  &amp;
TEXT($T1459,"dd/mm/aaaa")  &amp; "', "   &amp;
$U1459  &amp; ", "   &amp;
$W1459  &amp; ", "   &amp;
$Y1459  &amp; ", "   &amp;
IF($AA1459 &lt;&gt; "", $AA1459, "NULL")  &amp; ", "   &amp;
$AC1459  &amp; ");"</f>
        <v>INSERT INTO bi4all.fac_employees (id_company_fk, id_employee_pk, flg_active, employee_name, id_gender_fk, id_race_fk, birthday, id_schooling_fk, id_department_fk, id_role_fk, id_level_fk, salary) VALUES (6a51143286b03064a49cc2acbee63c09a0682d33, 1455, 1, 'Enzo Gabriel Furtado Bianchi', 'M', 5, '25/12/1983', 7, 8, 9, NULL, 1285);</v>
      </c>
    </row>
    <row r="1460" spans="1:30" ht="14.25" customHeight="1" x14ac:dyDescent="0.2">
      <c r="A1460" s="7" t="str" cm="1">
        <f t="array" aca="1" ref="A1460" ca="1">INDEX(Company!$A:$A,RANDBETWEEN(5,COUNTA(Company!$A:$A) + 1),1)</f>
        <v>6a51143286b03064a49cc2acbee63c09a0682d33</v>
      </c>
      <c r="B1460" s="7" t="str">
        <f ca="1">VLOOKUP($A1460,Company!$A:$B,2,FALSE)</f>
        <v>ACME Corporation</v>
      </c>
      <c r="C1460" s="5">
        <f t="shared" si="154"/>
        <v>1456</v>
      </c>
      <c r="D1460" s="5" t="str" cm="1">
        <f t="array" ref="D1460">SHA1HASH($C1460)</f>
        <v>3cd969896e49a6d3326acf33f0c2d8cc38b0d06a</v>
      </c>
      <c r="E1460" s="6">
        <v>1</v>
      </c>
      <c r="F1460" s="7">
        <f ca="1">IF($C1460 = 1 + N("Presidente"),
    127,
    IF($C1460 = 2 + N("Vice-Presidente"),
        72,
        IF($C1460 = 3 + N("Secretária bilíngue"),
            13,
            RANDBETWEEN(5,COUNT(Name!$A:$A) + 1)
        )
    )
)</f>
        <v>209</v>
      </c>
      <c r="G1460" s="7" t="str">
        <f ca="1">VLOOKUP($F1460,Name!$A:$B,2,FALSE)</f>
        <v>Katerine</v>
      </c>
      <c r="H1460" s="7">
        <f ca="1" xml:space="preserve">
IF($C1460 = 1,
    0,
    RANDBETWEEN(5,COUNT('Last name'!$A:$A) + 1)
)</f>
        <v>48</v>
      </c>
      <c r="I1460" s="7" t="str">
        <f ca="1" xml:space="preserve">
IF($C1460 = 1 + N("Presidente"),
    "de Orléans e Bragança",
    VLOOKUP($H1460,'Last name'!$A:$B,2,FALSE) &amp; " " &amp; VLOOKUP(RANDBETWEEN(5,COUNT('Last name'!$A:$A) + 1),'Last name'!$A:$B,2,FALSE)
)</f>
        <v>Brasil Ramos</v>
      </c>
      <c r="J1460" s="7" t="str">
        <f t="shared" ca="1" si="155"/>
        <v>Katerine Brasil Ramos</v>
      </c>
      <c r="K1460" s="7" t="str" cm="1">
        <f t="array" aca="1" ref="K1460" ca="1">SHA1HASH($J1460)</f>
        <v>e375a4c2540918a8aa8f2a45360697e572542f10</v>
      </c>
      <c r="L1460" s="7" cm="1">
        <f t="array" aca="1" ref="L1460" ca="1">INDEX(States!$A:$A,RANDBETWEEN(5,COUNTA(States!$A:$A) + 1),1)</f>
        <v>23</v>
      </c>
      <c r="M1460" s="7" t="str">
        <f ca="1">$L1460 &amp; "|" &amp; VLOOKUP($L1460,States!$A:$B,2,FALSE)</f>
        <v>23|22fbba2e2c257238254804c428968d474037a633</v>
      </c>
      <c r="N1460" s="7" t="str">
        <f ca="1">VLOOKUP($F1460,Name!$A:$C,3,FALSE)</f>
        <v>F</v>
      </c>
      <c r="O1460" s="7" t="str">
        <f ca="1">VLOOKUP($N1460,Gender!$A:$B,2,FALSE)</f>
        <v>Female</v>
      </c>
      <c r="P1460" s="7" t="str" cm="1">
        <f t="array" aca="1" ref="P1460" ca="1">INDEX('Marital status'!$A:$A,RANDBETWEEN(5,COUNTA('Marital status'!$A:$A) + 1),1)</f>
        <v>ce0b1612aa711b78a720295d271a33894e2b72bf</v>
      </c>
      <c r="Q1460" s="7" t="str">
        <f ca="1">VLOOKUP($P1460,'Marital status'!$A:$B,2,FALSE)</f>
        <v>single</v>
      </c>
      <c r="R1460" s="7">
        <f t="shared" ca="1" si="156"/>
        <v>5</v>
      </c>
      <c r="S1460" s="7" t="e">
        <f ca="1">VLOOKUP($R1460,Race!$A:$B,2,FALSE)</f>
        <v>#N/A</v>
      </c>
      <c r="T1460" s="8">
        <f t="shared" ca="1" si="157"/>
        <v>28275</v>
      </c>
      <c r="U1460" s="6">
        <f t="shared" ca="1" si="158"/>
        <v>8</v>
      </c>
      <c r="V1460" s="8" t="str">
        <f ca="1">VLOOKUP($U1460,Education!$A:$B,2,FALSE)</f>
        <v>Graduate school</v>
      </c>
      <c r="W1460" s="7">
        <f ca="1" xml:space="preserve">
  IF(OR($Y1460 = 5, $Y1460 = 6, $Y1460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460" s="7" t="str">
        <f ca="1">VLOOKUP($W1460,Department!$A:$B,2,FALSE)</f>
        <v>Operations</v>
      </c>
      <c r="Y1460" s="6">
        <f t="shared" ca="1" si="159"/>
        <v>11</v>
      </c>
      <c r="Z1460" s="7" t="str">
        <f ca="1">VLOOKUP($Y1460,Role!$A:$B,2,FALSE)</f>
        <v>Analyst</v>
      </c>
      <c r="AA1460" s="6">
        <f t="shared" ca="1" si="160"/>
        <v>7</v>
      </c>
      <c r="AB1460" s="7" t="str">
        <f ca="1" xml:space="preserve">
IF($AA1460 &lt;&gt; "",
    VLOOKUP($AA1460,Level!$A:$B,2,FALSE),
    ""
)</f>
        <v>Senior</v>
      </c>
      <c r="AC1460" s="1">
        <f ca="1" xml:space="preserve">
IF($Y1460 = 5 + N("Presidente"),
    27000,
    IF($Y1460 = 6 + N("Vice-presidente"),
        23000,
        IF(OR($Y1460 = 8, $Y1460= 13, $Y1460 = 12) + N("Secretária bilíngue ou coordenador ou especialista"),
            8000,
            IF($Y1460 = 7 + N("Diretor"),
                15000,
                IF($Y1460 = 14 + N("Gerente"),
                    12000,
                    IF($Y1460 = 9 + N("Estagiário"),
                        705,
                        IF($Y1460 = 10 + N("Trainee"),
                            805,
                            IF($Y1460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IF($U1460 = 7,
  500,
  IF($U1460 = 8,
    1000,
    IF($U1460 = 9,
      1500,
      IF($U1460 = 10,
        2000,
        0
      )
    )
  )
)
+
N("Adicional no salário por área")
+
IF($W1460 = 14 + N("Tecnologia da Informação"),
  120,
  IF($W1460 = 16 + N("Vendas"),
    110,
    IF($W1460 = 15 + N("Jurídico"),
      100,
      IF(OR($W1460 = 8, $W1460 = 9, $W1460 = 11) + N("Recursos humanos ou comercial ou comunicação e marketing"),
        80,
        0
      )
    )
  )
)
+
N("Adicionando pegadinha")
+
IF(AND($W1460 = 16, $U1460 = 9, $Y1460 = 11, $AA1460 = 5) + N("Se for de vendas, com mestrado, analista sênior"),
  IF($R1460 = 5,
    100,
    0
  )
  +
  IF($N1460 = "M",
    200,
    0
  ),
  0
)</f>
        <v>3000</v>
      </c>
      <c r="AD14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$A1460  &amp; ", "   &amp;
$C1460  &amp; ", "   &amp;
$E1460  &amp; ", '"  &amp;
$J1460  &amp; "', '" &amp;
$N1460  &amp; "', "  &amp;
$R1460  &amp; ", '"  &amp;
TEXT($T1460,"dd/mm/aaaa")  &amp; "', "   &amp;
$U1460  &amp; ", "   &amp;
$W1460  &amp; ", "   &amp;
$Y1460  &amp; ", "   &amp;
IF($AA1460 &lt;&gt; "", $AA1460, "NULL")  &amp; ", "   &amp;
$AC1460  &amp; ");"</f>
        <v>INSERT INTO bi4all.fac_employees (id_company_fk, id_employee_pk, flg_active, employee_name, id_gender_fk, id_race_fk, birthday, id_schooling_fk, id_department_fk, id_role_fk, id_level_fk, salary) VALUES (6a51143286b03064a49cc2acbee63c09a0682d33, 1456, 1, 'Katerine Brasil Ramos', 'F', 5, '30/05/1977', 8, 10, 11, 7, 3000);</v>
      </c>
    </row>
    <row r="1461" spans="1:30" ht="14.25" customHeight="1" x14ac:dyDescent="0.2">
      <c r="A1461" s="7" t="str" cm="1">
        <f t="array" aca="1" ref="A1461" ca="1">INDEX(Company!$A:$A,RANDBETWEEN(5,COUNTA(Company!$A:$A) + 1),1)</f>
        <v>6a51143286b03064a49cc2acbee63c09a0682d33</v>
      </c>
      <c r="B1461" s="7" t="str">
        <f ca="1">VLOOKUP($A1461,Company!$A:$B,2,FALSE)</f>
        <v>ACME Corporation</v>
      </c>
      <c r="C1461" s="5">
        <f t="shared" si="154"/>
        <v>1457</v>
      </c>
      <c r="D1461" s="5" t="str" cm="1">
        <f t="array" ref="D1461">SHA1HASH($C1461)</f>
        <v>3e997b2dba11df9b67d2f6d85b1f3c3ba2753f45</v>
      </c>
      <c r="E1461" s="6">
        <v>1</v>
      </c>
      <c r="F1461" s="7">
        <f ca="1">IF($C1461 = 1 + N("Presidente"),
    127,
    IF($C1461 = 2 + N("Vice-Presidente"),
        72,
        IF($C1461 = 3 + N("Secretária bilíngue"),
            13,
            RANDBETWEEN(5,COUNT(Name!$A:$A) + 1)
        )
    )
)</f>
        <v>348</v>
      </c>
      <c r="G1461" s="7" t="str">
        <f ca="1">VLOOKUP($F1461,Name!$A:$B,2,FALSE)</f>
        <v>Vagner</v>
      </c>
      <c r="H1461" s="7">
        <f ca="1" xml:space="preserve">
IF($C1461 = 1,
    0,
    RANDBETWEEN(5,COUNT('Last name'!$A:$A) + 1)
)</f>
        <v>177</v>
      </c>
      <c r="I1461" s="7" t="str">
        <f ca="1" xml:space="preserve">
IF($C1461 = 1 + N("Presidente"),
    "de Orléans e Bragança",
    VLOOKUP($H1461,'Last name'!$A:$B,2,FALSE) &amp; " " &amp; VLOOKUP(RANDBETWEEN(5,COUNT('Last name'!$A:$A) + 1),'Last name'!$A:$B,2,FALSE)
)</f>
        <v>Saragoça Mello</v>
      </c>
      <c r="J1461" s="7" t="str">
        <f t="shared" ca="1" si="155"/>
        <v>Vagner Saragoça Mello</v>
      </c>
      <c r="K1461" s="7" t="str" cm="1">
        <f t="array" aca="1" ref="K1461" ca="1">SHA1HASH($J1461)</f>
        <v>fedc6e0bb6a7ac92cf7416fb726a43a2211b3fc7</v>
      </c>
      <c r="L1461" s="7" cm="1">
        <f t="array" aca="1" ref="L1461" ca="1">INDEX(States!$A:$A,RANDBETWEEN(5,COUNTA(States!$A:$A) + 1),1)</f>
        <v>24</v>
      </c>
      <c r="M1461" s="7" t="str">
        <f ca="1">$L1461 &amp; "|" &amp; VLOOKUP($L1461,States!$A:$B,2,FALSE)</f>
        <v>24|4e344e218f5d3cb3700b5fb228401547cb97b31c</v>
      </c>
      <c r="N1461" s="7" t="str">
        <f ca="1">VLOOKUP($F1461,Name!$A:$C,3,FALSE)</f>
        <v>M</v>
      </c>
      <c r="O1461" s="7" t="str">
        <f ca="1">VLOOKUP($N1461,Gender!$A:$B,2,FALSE)</f>
        <v>Male</v>
      </c>
      <c r="P1461" s="7" t="str" cm="1">
        <f t="array" aca="1" ref="P1461" ca="1">INDEX('Marital status'!$A:$A,RANDBETWEEN(5,COUNTA('Marital status'!$A:$A) + 1),1)</f>
        <v>3266897012b6dcc5723033bc25891bf99efcff6f</v>
      </c>
      <c r="Q1461" s="7" t="str">
        <f ca="1">VLOOKUP($P1461,'Marital status'!$A:$B,2,FALSE)</f>
        <v>MarrieD</v>
      </c>
      <c r="R1461" s="7">
        <f t="shared" ca="1" si="156"/>
        <v>5</v>
      </c>
      <c r="S1461" s="7" t="e">
        <f ca="1">VLOOKUP($R1461,Race!$A:$B,2,FALSE)</f>
        <v>#N/A</v>
      </c>
      <c r="T1461" s="8">
        <f t="shared" ca="1" si="157"/>
        <v>21663</v>
      </c>
      <c r="U1461" s="6">
        <f t="shared" ca="1" si="158"/>
        <v>7</v>
      </c>
      <c r="V1461" s="8" t="str">
        <f ca="1">VLOOKUP($U1461,Education!$A:$B,2,FALSE)</f>
        <v>Undergraduate degree</v>
      </c>
      <c r="W1461" s="7">
        <f ca="1" xml:space="preserve">
  IF(OR($Y1461 = 5, $Y1461 = 6, $Y1461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461" s="7" t="str">
        <f ca="1">VLOOKUP($W1461,Department!$A:$B,2,FALSE)</f>
        <v>Operations</v>
      </c>
      <c r="Y1461" s="6">
        <f t="shared" ca="1" si="159"/>
        <v>9</v>
      </c>
      <c r="Z1461" s="7" t="str">
        <f ca="1">VLOOKUP($Y1461,Role!$A:$B,2,FALSE)</f>
        <v>Intern</v>
      </c>
      <c r="AA1461" s="6" t="str">
        <f t="shared" ca="1" si="160"/>
        <v/>
      </c>
      <c r="AB1461" s="7" t="str">
        <f ca="1" xml:space="preserve">
IF($AA1461 &lt;&gt; "",
    VLOOKUP($AA1461,Level!$A:$B,2,FALSE),
    ""
)</f>
        <v/>
      </c>
      <c r="AC1461" s="1">
        <f ca="1" xml:space="preserve">
IF($Y1461 = 5 + N("Presidente"),
    27000,
    IF($Y1461 = 6 + N("Vice-presidente"),
        23000,
        IF(OR($Y1461 = 8, $Y1461= 13, $Y1461 = 12) + N("Secretária bilíngue ou coordenador ou especialista"),
            8000,
            IF($Y1461 = 7 + N("Diretor"),
                15000,
                IF($Y1461 = 14 + N("Gerente"),
                    12000,
                    IF($Y1461 = 9 + N("Estagiário"),
                        705,
                        IF($Y1461 = 10 + N("Trainee"),
                            805,
                            IF($Y1461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IF($U1461 = 7,
  500,
  IF($U1461 = 8,
    1000,
    IF($U1461 = 9,
      1500,
      IF($U1461 = 10,
        2000,
        0
      )
    )
  )
)
+
N("Adicional no salário por área")
+
IF($W1461 = 14 + N("Tecnologia da Informação"),
  120,
  IF($W1461 = 16 + N("Vendas"),
    110,
    IF($W1461 = 15 + N("Jurídico"),
      100,
      IF(OR($W1461 = 8, $W1461 = 9, $W1461 = 11) + N("Recursos humanos ou comercial ou comunicação e marketing"),
        80,
        0
      )
    )
  )
)
+
N("Adicionando pegadinha")
+
IF(AND($W1461 = 16, $U1461 = 9, $Y1461 = 11, $AA1461 = 5) + N("Se for de vendas, com mestrado, analista sênior"),
  IF($R1461 = 5,
    100,
    0
  )
  +
  IF($N1461 = "M",
    200,
    0
  ),
  0
)</f>
        <v>1205</v>
      </c>
      <c r="AD14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$A1461  &amp; ", "   &amp;
$C1461  &amp; ", "   &amp;
$E1461  &amp; ", '"  &amp;
$J1461  &amp; "', '" &amp;
$N1461  &amp; "', "  &amp;
$R1461  &amp; ", '"  &amp;
TEXT($T1461,"dd/mm/aaaa")  &amp; "', "   &amp;
$U1461  &amp; ", "   &amp;
$W1461  &amp; ", "   &amp;
$Y1461  &amp; ", "   &amp;
IF($AA1461 &lt;&gt; "", $AA1461, "NULL")  &amp; ", "   &amp;
$AC1461  &amp; ");"</f>
        <v>INSERT INTO bi4all.fac_employees (id_company_fk, id_employee_pk, flg_active, employee_name, id_gender_fk, id_race_fk, birthday, id_schooling_fk, id_department_fk, id_role_fk, id_level_fk, salary) VALUES (6a51143286b03064a49cc2acbee63c09a0682d33, 1457, 1, 'Vagner Saragoça Mello', 'M', 5, '23/04/1959', 7, 10, 9, NULL, 1205);</v>
      </c>
    </row>
    <row r="1462" spans="1:30" ht="14.25" customHeight="1" x14ac:dyDescent="0.2">
      <c r="A1462" s="7" t="str" cm="1">
        <f t="array" aca="1" ref="A1462" ca="1">INDEX(Company!$A:$A,RANDBETWEEN(5,COUNTA(Company!$A:$A) + 1),1)</f>
        <v>6a51143286b03064a49cc2acbee63c09a0682d33</v>
      </c>
      <c r="B1462" s="7" t="str">
        <f ca="1">VLOOKUP($A1462,Company!$A:$B,2,FALSE)</f>
        <v>ACME Corporation</v>
      </c>
      <c r="C1462" s="5">
        <f t="shared" si="154"/>
        <v>1458</v>
      </c>
      <c r="D1462" s="5" t="str" cm="1">
        <f t="array" ref="D1462">SHA1HASH($C1462)</f>
        <v>06b43948ef431b5fadea95a968e2db037428f1d3</v>
      </c>
      <c r="E1462" s="6">
        <v>1</v>
      </c>
      <c r="F1462" s="7">
        <f ca="1">IF($C1462 = 1 + N("Presidente"),
    127,
    IF($C1462 = 2 + N("Vice-Presidente"),
        72,
        IF($C1462 = 3 + N("Secretária bilíngue"),
            13,
            RANDBETWEEN(5,COUNT(Name!$A:$A) + 1)
        )
    )
)</f>
        <v>24</v>
      </c>
      <c r="G1462" s="7" t="str">
        <f ca="1">VLOOKUP($F1462,Name!$A:$B,2,FALSE)</f>
        <v>Ammanda</v>
      </c>
      <c r="H1462" s="7">
        <f ca="1" xml:space="preserve">
IF($C1462 = 1,
    0,
    RANDBETWEEN(5,COUNT('Last name'!$A:$A) + 1)
)</f>
        <v>96</v>
      </c>
      <c r="I1462" s="7" t="str">
        <f ca="1" xml:space="preserve">
IF($C1462 = 1 + N("Presidente"),
    "de Orléans e Bragança",
    VLOOKUP($H1462,'Last name'!$A:$B,2,FALSE) &amp; " " &amp; VLOOKUP(RANDBETWEEN(5,COUNT('Last name'!$A:$A) + 1),'Last name'!$A:$B,2,FALSE)
)</f>
        <v>Gallo Carvalho</v>
      </c>
      <c r="J1462" s="7" t="str">
        <f t="shared" ca="1" si="155"/>
        <v>Ammanda Gallo Carvalho</v>
      </c>
      <c r="K1462" s="7" t="str" cm="1">
        <f t="array" aca="1" ref="K1462" ca="1">SHA1HASH($J1462)</f>
        <v>57cdf4a18940bbe08a781e2d4be6080d5bbfe2ed</v>
      </c>
      <c r="L1462" s="7" cm="1">
        <f t="array" aca="1" ref="L1462" ca="1">INDEX(States!$A:$A,RANDBETWEEN(5,COUNTA(States!$A:$A) + 1),1)</f>
        <v>6</v>
      </c>
      <c r="M1462" s="7" t="str">
        <f ca="1">$L1462 &amp; "|" &amp; VLOOKUP($L1462,States!$A:$B,2,FALSE)</f>
        <v>6|990f6b5f2170b43d022d539b1260b5f1af889998</v>
      </c>
      <c r="N1462" s="7" t="str">
        <f ca="1">VLOOKUP($F1462,Name!$A:$C,3,FALSE)</f>
        <v>F</v>
      </c>
      <c r="O1462" s="7" t="str">
        <f ca="1">VLOOKUP($N1462,Gender!$A:$B,2,FALSE)</f>
        <v>Female</v>
      </c>
      <c r="P1462" s="7" t="str" cm="1">
        <f t="array" aca="1" ref="P1462" ca="1">INDEX('Marital status'!$A:$A,RANDBETWEEN(5,COUNTA('Marital status'!$A:$A) + 1),1)</f>
        <v>459031b19ec5bbd3b3dbc0a9dcf2cb6e6c6f7848</v>
      </c>
      <c r="Q1462" s="7" t="str">
        <f ca="1">VLOOKUP($P1462,'Marital status'!$A:$B,2,FALSE)</f>
        <v xml:space="preserve">Widowed </v>
      </c>
      <c r="R1462" s="7">
        <f t="shared" ca="1" si="156"/>
        <v>5</v>
      </c>
      <c r="S1462" s="7" t="e">
        <f ca="1">VLOOKUP($R1462,Race!$A:$B,2,FALSE)</f>
        <v>#N/A</v>
      </c>
      <c r="T1462" s="8">
        <f t="shared" ca="1" si="157"/>
        <v>20377</v>
      </c>
      <c r="U1462" s="6">
        <f t="shared" ca="1" si="158"/>
        <v>8</v>
      </c>
      <c r="V1462" s="8" t="str">
        <f ca="1">VLOOKUP($U1462,Education!$A:$B,2,FALSE)</f>
        <v>Graduate school</v>
      </c>
      <c r="W1462" s="7">
        <f ca="1" xml:space="preserve">
  IF(OR($Y1462 = 5, $Y1462 = 6, $Y1462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462" s="7" t="str">
        <f ca="1">VLOOKUP($W1462,Department!$A:$B,2,FALSE)</f>
        <v>Audit</v>
      </c>
      <c r="Y1462" s="6">
        <f t="shared" ca="1" si="159"/>
        <v>11</v>
      </c>
      <c r="Z1462" s="7" t="str">
        <f ca="1">VLOOKUP($Y1462,Role!$A:$B,2,FALSE)</f>
        <v>Analyst</v>
      </c>
      <c r="AA1462" s="6">
        <f t="shared" ca="1" si="160"/>
        <v>5</v>
      </c>
      <c r="AB1462" s="7" t="str">
        <f ca="1" xml:space="preserve">
IF($AA1462 &lt;&gt; "",
    VLOOKUP($AA1462,Level!$A:$B,2,FALSE),
    ""
)</f>
        <v>Junior</v>
      </c>
      <c r="AC1462" s="1">
        <f ca="1" xml:space="preserve">
IF($Y1462 = 5 + N("Presidente"),
    27000,
    IF($Y1462 = 6 + N("Vice-presidente"),
        23000,
        IF(OR($Y1462 = 8, $Y1462= 13, $Y1462 = 12) + N("Secretária bilíngue ou coordenador ou especialista"),
            8000,
            IF($Y1462 = 7 + N("Diretor"),
                15000,
                IF($Y1462 = 14 + N("Gerente"),
                    12000,
                    IF($Y1462 = 9 + N("Estagiário"),
                        705,
                        IF($Y1462 = 10 + N("Trainee"),
                            805,
                            IF($Y1462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IF($U1462 = 7,
  500,
  IF($U1462 = 8,
    1000,
    IF($U1462 = 9,
      1500,
      IF($U1462 = 10,
        2000,
        0
      )
    )
  )
)
+
N("Adicional no salário por área")
+
IF($W1462 = 14 + N("Tecnologia da Informação"),
  120,
  IF($W1462 = 16 + N("Vendas"),
    110,
    IF($W1462 = 15 + N("Jurídico"),
      100,
      IF(OR($W1462 = 8, $W1462 = 9, $W1462 = 11) + N("Recursos humanos ou comercial ou comunicação e marketing"),
        80,
        0
      )
    )
  )
)
+
N("Adicionando pegadinha")
+
IF(AND($W1462 = 16, $U1462 = 9, $Y1462 = 11, $AA1462 = 5) + N("Se for de vendas, com mestrado, analista sênior"),
  IF($R1462 = 5,
    100,
    0
  )
  +
  IF($N1462 = "M",
    200,
    0
  ),
  0
)</f>
        <v>3000</v>
      </c>
      <c r="AD14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$A1462  &amp; ", "   &amp;
$C1462  &amp; ", "   &amp;
$E1462  &amp; ", '"  &amp;
$J1462  &amp; "', '" &amp;
$N1462  &amp; "', "  &amp;
$R1462  &amp; ", '"  &amp;
TEXT($T1462,"dd/mm/aaaa")  &amp; "', "   &amp;
$U1462  &amp; ", "   &amp;
$W1462  &amp; ", "   &amp;
$Y1462  &amp; ", "   &amp;
IF($AA1462 &lt;&gt; "", $AA1462, "NULL")  &amp; ", "   &amp;
$AC1462  &amp; ");"</f>
        <v>INSERT INTO bi4all.fac_employees (id_company_fk, id_employee_pk, flg_active, employee_name, id_gender_fk, id_race_fk, birthday, id_schooling_fk, id_department_fk, id_role_fk, id_level_fk, salary) VALUES (6a51143286b03064a49cc2acbee63c09a0682d33, 1458, 1, 'Ammanda Gallo Carvalho', 'F', 5, '15/10/1955', 8, 13, 11, 5, 3000);</v>
      </c>
    </row>
    <row r="1463" spans="1:30" ht="14.25" customHeight="1" x14ac:dyDescent="0.2">
      <c r="A1463" s="7" t="str" cm="1">
        <f t="array" aca="1" ref="A1463" ca="1">INDEX(Company!$A:$A,RANDBETWEEN(5,COUNTA(Company!$A:$A) + 1),1)</f>
        <v>6a51143286b03064a49cc2acbee63c09a0682d33</v>
      </c>
      <c r="B1463" s="7" t="str">
        <f ca="1">VLOOKUP($A1463,Company!$A:$B,2,FALSE)</f>
        <v>ACME Corporation</v>
      </c>
      <c r="C1463" s="5">
        <f t="shared" si="154"/>
        <v>1459</v>
      </c>
      <c r="D1463" s="5" t="str" cm="1">
        <f t="array" ref="D1463">SHA1HASH($C1463)</f>
        <v>8babd6f75e605848d34c8fef353c14b64b502e6a</v>
      </c>
      <c r="E1463" s="6">
        <v>1</v>
      </c>
      <c r="F1463" s="7">
        <f ca="1">IF($C1463 = 1 + N("Presidente"),
    127,
    IF($C1463 = 2 + N("Vice-Presidente"),
        72,
        IF($C1463 = 3 + N("Secretária bilíngue"),
            13,
            RANDBETWEEN(5,COUNT(Name!$A:$A) + 1)
        )
    )
)</f>
        <v>165</v>
      </c>
      <c r="G1463" s="7" t="str">
        <f ca="1">VLOOKUP($F1463,Name!$A:$B,2,FALSE)</f>
        <v>Heloise</v>
      </c>
      <c r="H1463" s="7">
        <f ca="1" xml:space="preserve">
IF($C1463 = 1,
    0,
    RANDBETWEEN(5,COUNT('Last name'!$A:$A) + 1)
)</f>
        <v>145</v>
      </c>
      <c r="I1463" s="7" t="str">
        <f ca="1" xml:space="preserve">
IF($C1463 = 1 + N("Presidente"),
    "de Orléans e Bragança",
    VLOOKUP($H1463,'Last name'!$A:$B,2,FALSE) &amp; " " &amp; VLOOKUP(RANDBETWEEN(5,COUNT('Last name'!$A:$A) + 1),'Last name'!$A:$B,2,FALSE)
)</f>
        <v>Pasquim Colombo</v>
      </c>
      <c r="J1463" s="7" t="str">
        <f t="shared" ca="1" si="155"/>
        <v>Heloise Pasquim Colombo</v>
      </c>
      <c r="K1463" s="7" t="str" cm="1">
        <f t="array" aca="1" ref="K1463" ca="1">SHA1HASH($J1463)</f>
        <v>8146b4e91b622c462842f76b6d85c016cfc271b3</v>
      </c>
      <c r="L1463" s="7" cm="1">
        <f t="array" aca="1" ref="L1463" ca="1">INDEX(States!$A:$A,RANDBETWEEN(5,COUNTA(States!$A:$A) + 1),1)</f>
        <v>11</v>
      </c>
      <c r="M1463" s="7" t="str">
        <f ca="1">$L1463 &amp; "|" &amp; VLOOKUP($L1463,States!$A:$B,2,FALSE)</f>
        <v>11|fe2c415e55f0a42317aa24885817f9de5cf497c6</v>
      </c>
      <c r="N1463" s="7" t="str">
        <f ca="1">VLOOKUP($F1463,Name!$A:$C,3,FALSE)</f>
        <v>F</v>
      </c>
      <c r="O1463" s="7" t="str">
        <f ca="1">VLOOKUP($N1463,Gender!$A:$B,2,FALSE)</f>
        <v>Female</v>
      </c>
      <c r="P1463" s="7" t="str" cm="1">
        <f t="array" aca="1" ref="P1463" ca="1">INDEX('Marital status'!$A:$A,RANDBETWEEN(5,COUNTA('Marital status'!$A:$A) + 1),1)</f>
        <v>93ac84f4e0bd5c1c97b670a12a7fff6af89fb6b3</v>
      </c>
      <c r="Q1463" s="7" t="str">
        <f ca="1">VLOOKUP($P1463,'Marital status'!$A:$B,2,FALSE)</f>
        <v>DIVORCED</v>
      </c>
      <c r="R1463" s="7">
        <f t="shared" ca="1" si="156"/>
        <v>8</v>
      </c>
      <c r="S1463" s="7" t="e">
        <f ca="1">VLOOKUP($R1463,Race!$A:$B,2,FALSE)</f>
        <v>#N/A</v>
      </c>
      <c r="T1463" s="8">
        <f t="shared" ca="1" si="157"/>
        <v>33727</v>
      </c>
      <c r="U1463" s="6">
        <f t="shared" ca="1" si="158"/>
        <v>7</v>
      </c>
      <c r="V1463" s="8" t="str">
        <f ca="1">VLOOKUP($U1463,Education!$A:$B,2,FALSE)</f>
        <v>Undergraduate degree</v>
      </c>
      <c r="W1463" s="7">
        <f ca="1" xml:space="preserve">
  IF(OR($Y1463 = 5, $Y1463 = 6, $Y1463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463" s="7" t="str">
        <f ca="1">VLOOKUP($W1463,Department!$A:$B,2,FALSE)</f>
        <v>Operations</v>
      </c>
      <c r="Y1463" s="6">
        <f t="shared" ca="1" si="159"/>
        <v>10</v>
      </c>
      <c r="Z1463" s="7" t="str">
        <f ca="1">VLOOKUP($Y1463,Role!$A:$B,2,FALSE)</f>
        <v>Trainee</v>
      </c>
      <c r="AA1463" s="6" t="str">
        <f t="shared" ca="1" si="160"/>
        <v/>
      </c>
      <c r="AB1463" s="7" t="str">
        <f ca="1" xml:space="preserve">
IF($AA1463 &lt;&gt; "",
    VLOOKUP($AA1463,Level!$A:$B,2,FALSE),
    ""
)</f>
        <v/>
      </c>
      <c r="AC1463" s="1">
        <f ca="1" xml:space="preserve">
IF($Y1463 = 5 + N("Presidente"),
    27000,
    IF($Y1463 = 6 + N("Vice-presidente"),
        23000,
        IF(OR($Y1463 = 8, $Y1463= 13, $Y1463 = 12) + N("Secretária bilíngue ou coordenador ou especialista"),
            8000,
            IF($Y1463 = 7 + N("Diretor"),
                15000,
                IF($Y1463 = 14 + N("Gerente"),
                    12000,
                    IF($Y1463 = 9 + N("Estagiário"),
                        705,
                        IF($Y1463 = 10 + N("Trainee"),
                            805,
                            IF($Y1463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IF($U1463 = 7,
  500,
  IF($U1463 = 8,
    1000,
    IF($U1463 = 9,
      1500,
      IF($U1463 = 10,
        2000,
        0
      )
    )
  )
)
+
N("Adicional no salário por área")
+
IF($W1463 = 14 + N("Tecnologia da Informação"),
  120,
  IF($W1463 = 16 + N("Vendas"),
    110,
    IF($W1463 = 15 + N("Jurídico"),
      100,
      IF(OR($W1463 = 8, $W1463 = 9, $W1463 = 11) + N("Recursos humanos ou comercial ou comunicação e marketing"),
        80,
        0
      )
    )
  )
)
+
N("Adicionando pegadinha")
+
IF(AND($W1463 = 16, $U1463 = 9, $Y1463 = 11, $AA1463 = 5) + N("Se for de vendas, com mestrado, analista sênior"),
  IF($R1463 = 5,
    100,
    0
  )
  +
  IF($N1463 = "M",
    200,
    0
  ),
  0
)</f>
        <v>1305</v>
      </c>
      <c r="AD14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$A1463  &amp; ", "   &amp;
$C1463  &amp; ", "   &amp;
$E1463  &amp; ", '"  &amp;
$J1463  &amp; "', '" &amp;
$N1463  &amp; "', "  &amp;
$R1463  &amp; ", '"  &amp;
TEXT($T1463,"dd/mm/aaaa")  &amp; "', "   &amp;
$U1463  &amp; ", "   &amp;
$W1463  &amp; ", "   &amp;
$Y1463  &amp; ", "   &amp;
IF($AA1463 &lt;&gt; "", $AA1463, "NULL")  &amp; ", "   &amp;
$AC1463  &amp; ");"</f>
        <v>INSERT INTO bi4all.fac_employees (id_company_fk, id_employee_pk, flg_active, employee_name, id_gender_fk, id_race_fk, birthday, id_schooling_fk, id_department_fk, id_role_fk, id_level_fk, salary) VALUES (6a51143286b03064a49cc2acbee63c09a0682d33, 1459, 1, 'Heloise Pasquim Colombo', 'F', 8, '03/05/1992', 7, 10, 10, NULL, 1305);</v>
      </c>
    </row>
    <row r="1464" spans="1:30" ht="14.25" customHeight="1" x14ac:dyDescent="0.2">
      <c r="A1464" s="7" t="str" cm="1">
        <f t="array" aca="1" ref="A1464" ca="1">INDEX(Company!$A:$A,RANDBETWEEN(5,COUNTA(Company!$A:$A) + 1),1)</f>
        <v>6a51143286b03064a49cc2acbee63c09a0682d33</v>
      </c>
      <c r="B1464" s="7" t="str">
        <f ca="1">VLOOKUP($A1464,Company!$A:$B,2,FALSE)</f>
        <v>ACME Corporation</v>
      </c>
      <c r="C1464" s="5">
        <f t="shared" si="154"/>
        <v>1460</v>
      </c>
      <c r="D1464" s="5" t="str" cm="1">
        <f t="array" ref="D1464">SHA1HASH($C1464)</f>
        <v>6e0312072ad7e48b470123802c90755c690b7644</v>
      </c>
      <c r="E1464" s="6">
        <v>1</v>
      </c>
      <c r="F1464" s="7">
        <f ca="1">IF($C1464 = 1 + N("Presidente"),
    127,
    IF($C1464 = 2 + N("Vice-Presidente"),
        72,
        IF($C1464 = 3 + N("Secretária bilíngue"),
            13,
            RANDBETWEEN(5,COUNT(Name!$A:$A) + 1)
        )
    )
)</f>
        <v>44</v>
      </c>
      <c r="G1464" s="7" t="str">
        <f ca="1">VLOOKUP($F1464,Name!$A:$B,2,FALSE)</f>
        <v>Anna Carolina</v>
      </c>
      <c r="H1464" s="7">
        <f ca="1" xml:space="preserve">
IF($C1464 = 1,
    0,
    RANDBETWEEN(5,COUNT('Last name'!$A:$A) + 1)
)</f>
        <v>80</v>
      </c>
      <c r="I1464" s="7" t="str">
        <f ca="1" xml:space="preserve">
IF($C1464 = 1 + N("Presidente"),
    "de Orléans e Bragança",
    VLOOKUP($H1464,'Last name'!$A:$B,2,FALSE) &amp; " " &amp; VLOOKUP(RANDBETWEEN(5,COUNT('Last name'!$A:$A) + 1),'Last name'!$A:$B,2,FALSE)
)</f>
        <v>Faria Battaglia</v>
      </c>
      <c r="J1464" s="7" t="str">
        <f t="shared" ca="1" si="155"/>
        <v>Anna Carolina Faria Battaglia</v>
      </c>
      <c r="K1464" s="7" t="str" cm="1">
        <f t="array" aca="1" ref="K1464" ca="1">SHA1HASH($J1464)</f>
        <v>1c65ee33c14c68ec12bdc770fab126c4425d26dd</v>
      </c>
      <c r="L1464" s="7" cm="1">
        <f t="array" aca="1" ref="L1464" ca="1">INDEX(States!$A:$A,RANDBETWEEN(5,COUNTA(States!$A:$A) + 1),1)</f>
        <v>8</v>
      </c>
      <c r="M1464" s="7" t="str">
        <f ca="1">$L1464 &amp; "|" &amp; VLOOKUP($L1464,States!$A:$B,2,FALSE)</f>
        <v>8|56e287872c65203bf88dd1921405bbc5594d8531</v>
      </c>
      <c r="N1464" s="7" t="str">
        <f ca="1">VLOOKUP($F1464,Name!$A:$C,3,FALSE)</f>
        <v>F</v>
      </c>
      <c r="O1464" s="7" t="str">
        <f ca="1">VLOOKUP($N1464,Gender!$A:$B,2,FALSE)</f>
        <v>Female</v>
      </c>
      <c r="P1464" s="7" t="str" cm="1">
        <f t="array" aca="1" ref="P1464" ca="1">INDEX('Marital status'!$A:$A,RANDBETWEEN(5,COUNTA('Marital status'!$A:$A) + 1),1)</f>
        <v>47051393f6bcbf99111ec5d70ba2ebbe11ebccae</v>
      </c>
      <c r="Q1464" s="7" t="str">
        <f ca="1">VLOOKUP($P1464,'Marital status'!$A:$B,2,FALSE)</f>
        <v xml:space="preserve"> Separated </v>
      </c>
      <c r="R1464" s="7">
        <f t="shared" ca="1" si="156"/>
        <v>5</v>
      </c>
      <c r="S1464" s="7" t="e">
        <f ca="1">VLOOKUP($R1464,Race!$A:$B,2,FALSE)</f>
        <v>#N/A</v>
      </c>
      <c r="T1464" s="8">
        <f t="shared" ca="1" si="157"/>
        <v>28635</v>
      </c>
      <c r="U1464" s="6">
        <f t="shared" ca="1" si="158"/>
        <v>7</v>
      </c>
      <c r="V1464" s="8" t="str">
        <f ca="1">VLOOKUP($U1464,Education!$A:$B,2,FALSE)</f>
        <v>Undergraduate degree</v>
      </c>
      <c r="W1464" s="7">
        <f ca="1" xml:space="preserve">
  IF(OR($Y1464 = 5, $Y1464 = 6, $Y1464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64" s="7" t="str">
        <f ca="1">VLOOKUP($W1464,Department!$A:$B,2,FALSE)</f>
        <v>Communication &amp; Marketing</v>
      </c>
      <c r="Y1464" s="6">
        <f t="shared" ca="1" si="159"/>
        <v>11</v>
      </c>
      <c r="Z1464" s="7" t="str">
        <f ca="1">VLOOKUP($Y1464,Role!$A:$B,2,FALSE)</f>
        <v>Analyst</v>
      </c>
      <c r="AA1464" s="6">
        <f t="shared" ca="1" si="160"/>
        <v>5</v>
      </c>
      <c r="AB1464" s="7" t="str">
        <f ca="1" xml:space="preserve">
IF($AA1464 &lt;&gt; "",
    VLOOKUP($AA1464,Level!$A:$B,2,FALSE),
    ""
)</f>
        <v>Junior</v>
      </c>
      <c r="AC1464" s="1">
        <f ca="1" xml:space="preserve">
IF($Y1464 = 5 + N("Presidente"),
    27000,
    IF($Y1464 = 6 + N("Vice-presidente"),
        23000,
        IF(OR($Y1464 = 8, $Y1464= 13, $Y1464 = 12) + N("Secretária bilíngue ou coordenador ou especialista"),
            8000,
            IF($Y1464 = 7 + N("Diretor"),
                15000,
                IF($Y1464 = 14 + N("Gerente"),
                    12000,
                    IF($Y1464 = 9 + N("Estagiário"),
                        705,
                        IF($Y1464 = 10 + N("Trainee"),
                            805,
                            IF($Y1464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IF($U1464 = 7,
  500,
  IF($U1464 = 8,
    1000,
    IF($U1464 = 9,
      1500,
      IF($U1464 = 10,
        2000,
        0
      )
    )
  )
)
+
N("Adicional no salário por área")
+
IF($W1464 = 14 + N("Tecnologia da Informação"),
  120,
  IF($W1464 = 16 + N("Vendas"),
    110,
    IF($W1464 = 15 + N("Jurídico"),
      100,
      IF(OR($W1464 = 8, $W1464 = 9, $W1464 = 11) + N("Recursos humanos ou comercial ou comunicação e marketing"),
        80,
        0
      )
    )
  )
)
+
N("Adicionando pegadinha")
+
IF(AND($W1464 = 16, $U1464 = 9, $Y1464 = 11, $AA1464 = 5) + N("Se for de vendas, com mestrado, analista sênior"),
  IF($R1464 = 5,
    100,
    0
  )
  +
  IF($N1464 = "M",
    200,
    0
  ),
  0
)</f>
        <v>2580</v>
      </c>
      <c r="AD14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$A1464  &amp; ", "   &amp;
$C1464  &amp; ", "   &amp;
$E1464  &amp; ", '"  &amp;
$J1464  &amp; "', '" &amp;
$N1464  &amp; "', "  &amp;
$R1464  &amp; ", '"  &amp;
TEXT($T1464,"dd/mm/aaaa")  &amp; "', "   &amp;
$U1464  &amp; ", "   &amp;
$W1464  &amp; ", "   &amp;
$Y1464  &amp; ", "   &amp;
IF($AA1464 &lt;&gt; "", $AA1464, "NULL")  &amp; ", "   &amp;
$AC1464  &amp; ");"</f>
        <v>INSERT INTO bi4all.fac_employees (id_company_fk, id_employee_pk, flg_active, employee_name, id_gender_fk, id_race_fk, birthday, id_schooling_fk, id_department_fk, id_role_fk, id_level_fk, salary) VALUES (6a51143286b03064a49cc2acbee63c09a0682d33, 1460, 1, 'Anna Carolina Faria Battaglia', 'F', 5, '25/05/1978', 7, 11, 11, 5, 2580);</v>
      </c>
    </row>
    <row r="1465" spans="1:30" ht="14.25" customHeight="1" x14ac:dyDescent="0.2">
      <c r="A1465" s="7" t="str" cm="1">
        <f t="array" aca="1" ref="A1465" ca="1">INDEX(Company!$A:$A,RANDBETWEEN(5,COUNTA(Company!$A:$A) + 1),1)</f>
        <v>6a51143286b03064a49cc2acbee63c09a0682d33</v>
      </c>
      <c r="B1465" s="7" t="str">
        <f ca="1">VLOOKUP($A1465,Company!$A:$B,2,FALSE)</f>
        <v>ACME Corporation</v>
      </c>
      <c r="C1465" s="5">
        <f t="shared" si="154"/>
        <v>1461</v>
      </c>
      <c r="D1465" s="5" t="str" cm="1">
        <f t="array" ref="D1465">SHA1HASH($C1465)</f>
        <v>8b4078f9f76081a0c3ce5db983aa4f340ecd7531</v>
      </c>
      <c r="E1465" s="6">
        <v>1</v>
      </c>
      <c r="F1465" s="7">
        <f ca="1">IF($C1465 = 1 + N("Presidente"),
    127,
    IF($C1465 = 2 + N("Vice-Presidente"),
        72,
        IF($C1465 = 3 + N("Secretária bilíngue"),
            13,
            RANDBETWEEN(5,COUNT(Name!$A:$A) + 1)
        )
    )
)</f>
        <v>112</v>
      </c>
      <c r="G1465" s="7" t="str">
        <f ca="1">VLOOKUP($F1465,Name!$A:$B,2,FALSE)</f>
        <v>Deborah</v>
      </c>
      <c r="H1465" s="7">
        <f ca="1" xml:space="preserve">
IF($C1465 = 1,
    0,
    RANDBETWEEN(5,COUNT('Last name'!$A:$A) + 1)
)</f>
        <v>114</v>
      </c>
      <c r="I1465" s="7" t="str">
        <f ca="1" xml:space="preserve">
IF($C1465 = 1 + N("Presidente"),
    "de Orléans e Bragança",
    VLOOKUP($H1465,'Last name'!$A:$B,2,FALSE) &amp; " " &amp; VLOOKUP(RANDBETWEEN(5,COUNT('Last name'!$A:$A) + 1),'Last name'!$A:$B,2,FALSE)
)</f>
        <v>Machado Andrioli</v>
      </c>
      <c r="J1465" s="7" t="str">
        <f t="shared" ca="1" si="155"/>
        <v>Deborah Machado Andrioli</v>
      </c>
      <c r="K1465" s="7" t="str" cm="1">
        <f t="array" aca="1" ref="K1465" ca="1">SHA1HASH($J1465)</f>
        <v>156b5618331f2f3ae218590ac6d8b4b25fcfaf30</v>
      </c>
      <c r="L1465" s="7" cm="1">
        <f t="array" aca="1" ref="L1465" ca="1">INDEX(States!$A:$A,RANDBETWEEN(5,COUNTA(States!$A:$A) + 1),1)</f>
        <v>7</v>
      </c>
      <c r="M1465" s="7" t="str">
        <f ca="1">$L1465 &amp; "|" &amp; VLOOKUP($L1465,States!$A:$B,2,FALSE)</f>
        <v>7|f2e12883042f184299ea408f79a5077ec107e25e</v>
      </c>
      <c r="N1465" s="7" t="str">
        <f ca="1">VLOOKUP($F1465,Name!$A:$C,3,FALSE)</f>
        <v>F</v>
      </c>
      <c r="O1465" s="7" t="str">
        <f ca="1">VLOOKUP($N1465,Gender!$A:$B,2,FALSE)</f>
        <v>Female</v>
      </c>
      <c r="P1465" s="7" t="str" cm="1">
        <f t="array" aca="1" ref="P1465" ca="1">INDEX('Marital status'!$A:$A,RANDBETWEEN(5,COUNTA('Marital status'!$A:$A) + 1),1)</f>
        <v>459031b19ec5bbd3b3dbc0a9dcf2cb6e6c6f7848</v>
      </c>
      <c r="Q1465" s="7" t="str">
        <f ca="1">VLOOKUP($P1465,'Marital status'!$A:$B,2,FALSE)</f>
        <v xml:space="preserve">Widowed </v>
      </c>
      <c r="R1465" s="7">
        <f t="shared" ca="1" si="156"/>
        <v>5</v>
      </c>
      <c r="S1465" s="7" t="e">
        <f ca="1">VLOOKUP($R1465,Race!$A:$B,2,FALSE)</f>
        <v>#N/A</v>
      </c>
      <c r="T1465" s="8">
        <f t="shared" ca="1" si="157"/>
        <v>25873</v>
      </c>
      <c r="U1465" s="6">
        <f t="shared" ca="1" si="158"/>
        <v>7</v>
      </c>
      <c r="V1465" s="8" t="str">
        <f ca="1">VLOOKUP($U1465,Education!$A:$B,2,FALSE)</f>
        <v>Undergraduate degree</v>
      </c>
      <c r="W1465" s="7">
        <f ca="1" xml:space="preserve">
  IF(OR($Y1465 = 5, $Y1465 = 6, $Y1465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65" s="7" t="str">
        <f ca="1">VLOOKUP($W1465,Department!$A:$B,2,FALSE)</f>
        <v>Communication &amp; Marketing</v>
      </c>
      <c r="Y1465" s="6">
        <f t="shared" ca="1" si="159"/>
        <v>10</v>
      </c>
      <c r="Z1465" s="7" t="str">
        <f ca="1">VLOOKUP($Y1465,Role!$A:$B,2,FALSE)</f>
        <v>Trainee</v>
      </c>
      <c r="AA1465" s="6" t="str">
        <f t="shared" ca="1" si="160"/>
        <v/>
      </c>
      <c r="AB1465" s="7" t="str">
        <f ca="1" xml:space="preserve">
IF($AA1465 &lt;&gt; "",
    VLOOKUP($AA1465,Level!$A:$B,2,FALSE),
    ""
)</f>
        <v/>
      </c>
      <c r="AC1465" s="1">
        <f ca="1" xml:space="preserve">
IF($Y1465 = 5 + N("Presidente"),
    27000,
    IF($Y1465 = 6 + N("Vice-presidente"),
        23000,
        IF(OR($Y1465 = 8, $Y1465= 13, $Y1465 = 12) + N("Secretária bilíngue ou coordenador ou especialista"),
            8000,
            IF($Y1465 = 7 + N("Diretor"),
                15000,
                IF($Y1465 = 14 + N("Gerente"),
                    12000,
                    IF($Y1465 = 9 + N("Estagiário"),
                        705,
                        IF($Y1465 = 10 + N("Trainee"),
                            805,
                            IF($Y1465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IF($U1465 = 7,
  500,
  IF($U1465 = 8,
    1000,
    IF($U1465 = 9,
      1500,
      IF($U1465 = 10,
        2000,
        0
      )
    )
  )
)
+
N("Adicional no salário por área")
+
IF($W1465 = 14 + N("Tecnologia da Informação"),
  120,
  IF($W1465 = 16 + N("Vendas"),
    110,
    IF($W1465 = 15 + N("Jurídico"),
      100,
      IF(OR($W1465 = 8, $W1465 = 9, $W1465 = 11) + N("Recursos humanos ou comercial ou comunicação e marketing"),
        80,
        0
      )
    )
  )
)
+
N("Adicionando pegadinha")
+
IF(AND($W1465 = 16, $U1465 = 9, $Y1465 = 11, $AA1465 = 5) + N("Se for de vendas, com mestrado, analista sênior"),
  IF($R1465 = 5,
    100,
    0
  )
  +
  IF($N1465 = "M",
    200,
    0
  ),
  0
)</f>
        <v>1385</v>
      </c>
      <c r="AD14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$A1465  &amp; ", "   &amp;
$C1465  &amp; ", "   &amp;
$E1465  &amp; ", '"  &amp;
$J1465  &amp; "', '" &amp;
$N1465  &amp; "', "  &amp;
$R1465  &amp; ", '"  &amp;
TEXT($T1465,"dd/mm/aaaa")  &amp; "', "   &amp;
$U1465  &amp; ", "   &amp;
$W1465  &amp; ", "   &amp;
$Y1465  &amp; ", "   &amp;
IF($AA1465 &lt;&gt; "", $AA1465, "NULL")  &amp; ", "   &amp;
$AC1465  &amp; ");"</f>
        <v>INSERT INTO bi4all.fac_employees (id_company_fk, id_employee_pk, flg_active, employee_name, id_gender_fk, id_race_fk, birthday, id_schooling_fk, id_department_fk, id_role_fk, id_level_fk, salary) VALUES (6a51143286b03064a49cc2acbee63c09a0682d33, 1461, 1, 'Deborah Machado Andrioli', 'F', 5, '01/11/1970', 7, 11, 10, NULL, 1385);</v>
      </c>
    </row>
    <row r="1466" spans="1:30" ht="14.25" customHeight="1" x14ac:dyDescent="0.2">
      <c r="A1466" s="7" t="str" cm="1">
        <f t="array" aca="1" ref="A1466" ca="1">INDEX(Company!$A:$A,RANDBETWEEN(5,COUNTA(Company!$A:$A) + 1),1)</f>
        <v>6a51143286b03064a49cc2acbee63c09a0682d33</v>
      </c>
      <c r="B1466" s="7" t="str">
        <f ca="1">VLOOKUP($A1466,Company!$A:$B,2,FALSE)</f>
        <v>ACME Corporation</v>
      </c>
      <c r="C1466" s="5">
        <f t="shared" si="154"/>
        <v>1462</v>
      </c>
      <c r="D1466" s="5" t="str" cm="1">
        <f t="array" ref="D1466">SHA1HASH($C1466)</f>
        <v>4e09628da925a6d474f1700841b7fdba51d53090</v>
      </c>
      <c r="E1466" s="6">
        <v>1</v>
      </c>
      <c r="F1466" s="7">
        <f ca="1">IF($C1466 = 1 + N("Presidente"),
    127,
    IF($C1466 = 2 + N("Vice-Presidente"),
        72,
        IF($C1466 = 3 + N("Secretária bilíngue"),
            13,
            RANDBETWEEN(5,COUNT(Name!$A:$A) + 1)
        )
    )
)</f>
        <v>328</v>
      </c>
      <c r="G1466" s="7" t="str">
        <f ca="1">VLOOKUP($F1466,Name!$A:$B,2,FALSE)</f>
        <v>Raul</v>
      </c>
      <c r="H1466" s="7">
        <f ca="1" xml:space="preserve">
IF($C1466 = 1,
    0,
    RANDBETWEEN(5,COUNT('Last name'!$A:$A) + 1)
)</f>
        <v>167</v>
      </c>
      <c r="I1466" s="7" t="str">
        <f ca="1" xml:space="preserve">
IF($C1466 = 1 + N("Presidente"),
    "de Orléans e Bragança",
    VLOOKUP($H1466,'Last name'!$A:$B,2,FALSE) &amp; " " &amp; VLOOKUP(RANDBETWEEN(5,COUNT('Last name'!$A:$A) + 1),'Last name'!$A:$B,2,FALSE)
)</f>
        <v>Romano Padrão</v>
      </c>
      <c r="J1466" s="7" t="str">
        <f t="shared" ca="1" si="155"/>
        <v>Raul Romano Padrão</v>
      </c>
      <c r="K1466" s="7" t="str" cm="1">
        <f t="array" aca="1" ref="K1466" ca="1">SHA1HASH($J1466)</f>
        <v>6aa2de23e72a92e40b59b7fc6722f3a0c8fa1350</v>
      </c>
      <c r="L1466" s="7" cm="1">
        <f t="array" aca="1" ref="L1466" ca="1">INDEX(States!$A:$A,RANDBETWEEN(5,COUNTA(States!$A:$A) + 1),1)</f>
        <v>12</v>
      </c>
      <c r="M1466" s="7" t="str">
        <f ca="1">$L1466 &amp; "|" &amp; VLOOKUP($L1466,States!$A:$B,2,FALSE)</f>
        <v>12|16a2d6eb767d4fd003fae8cac60e0d85a9416ba8</v>
      </c>
      <c r="N1466" s="7" t="str">
        <f ca="1">VLOOKUP($F1466,Name!$A:$C,3,FALSE)</f>
        <v>M</v>
      </c>
      <c r="O1466" s="7" t="str">
        <f ca="1">VLOOKUP($N1466,Gender!$A:$B,2,FALSE)</f>
        <v>Male</v>
      </c>
      <c r="P1466" s="7" t="str" cm="1">
        <f t="array" aca="1" ref="P1466" ca="1">INDEX('Marital status'!$A:$A,RANDBETWEEN(5,COUNTA('Marital status'!$A:$A) + 1),1)</f>
        <v>459031b19ec5bbd3b3dbc0a9dcf2cb6e6c6f7848</v>
      </c>
      <c r="Q1466" s="7" t="str">
        <f ca="1">VLOOKUP($P1466,'Marital status'!$A:$B,2,FALSE)</f>
        <v xml:space="preserve">Widowed </v>
      </c>
      <c r="R1466" s="7">
        <f t="shared" ca="1" si="156"/>
        <v>5</v>
      </c>
      <c r="S1466" s="7" t="e">
        <f ca="1">VLOOKUP($R1466,Race!$A:$B,2,FALSE)</f>
        <v>#N/A</v>
      </c>
      <c r="T1466" s="8">
        <f t="shared" ca="1" si="157"/>
        <v>23864</v>
      </c>
      <c r="U1466" s="6">
        <f t="shared" ca="1" si="158"/>
        <v>8</v>
      </c>
      <c r="V1466" s="8" t="str">
        <f ca="1">VLOOKUP($U1466,Education!$A:$B,2,FALSE)</f>
        <v>Graduate school</v>
      </c>
      <c r="W1466" s="7">
        <f ca="1" xml:space="preserve">
  IF(OR($Y1466 = 5, $Y1466 = 6, $Y1466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466" s="7" t="str">
        <f ca="1">VLOOKUP($W1466,Department!$A:$B,2,FALSE)</f>
        <v>Presidency</v>
      </c>
      <c r="Y1466" s="6">
        <f t="shared" ca="1" si="159"/>
        <v>11</v>
      </c>
      <c r="Z1466" s="7" t="str">
        <f ca="1">VLOOKUP($Y1466,Role!$A:$B,2,FALSE)</f>
        <v>Analyst</v>
      </c>
      <c r="AA1466" s="6">
        <f t="shared" ca="1" si="160"/>
        <v>5</v>
      </c>
      <c r="AB1466" s="7" t="str">
        <f ca="1" xml:space="preserve">
IF($AA1466 &lt;&gt; "",
    VLOOKUP($AA1466,Level!$A:$B,2,FALSE),
    ""
)</f>
        <v>Junior</v>
      </c>
      <c r="AC1466" s="1">
        <f ca="1" xml:space="preserve">
IF($Y1466 = 5 + N("Presidente"),
    27000,
    IF($Y1466 = 6 + N("Vice-presidente"),
        23000,
        IF(OR($Y1466 = 8, $Y1466= 13, $Y1466 = 12) + N("Secretária bilíngue ou coordenador ou especialista"),
            8000,
            IF($Y1466 = 7 + N("Diretor"),
                15000,
                IF($Y1466 = 14 + N("Gerente"),
                    12000,
                    IF($Y1466 = 9 + N("Estagiário"),
                        705,
                        IF($Y1466 = 10 + N("Trainee"),
                            805,
                            IF($Y1466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IF($U1466 = 7,
  500,
  IF($U1466 = 8,
    1000,
    IF($U1466 = 9,
      1500,
      IF($U1466 = 10,
        2000,
        0
      )
    )
  )
)
+
N("Adicional no salário por área")
+
IF($W1466 = 14 + N("Tecnologia da Informação"),
  120,
  IF($W1466 = 16 + N("Vendas"),
    110,
    IF($W1466 = 15 + N("Jurídico"),
      100,
      IF(OR($W1466 = 8, $W1466 = 9, $W1466 = 11) + N("Recursos humanos ou comercial ou comunicação e marketing"),
        80,
        0
      )
    )
  )
)
+
N("Adicionando pegadinha")
+
IF(AND($W1466 = 16, $U1466 = 9, $Y1466 = 11, $AA1466 = 5) + N("Se for de vendas, com mestrado, analista sênior"),
  IF($R1466 = 5,
    100,
    0
  )
  +
  IF($N1466 = "M",
    200,
    0
  ),
  0
)</f>
        <v>3000</v>
      </c>
      <c r="AD14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$A1466  &amp; ", "   &amp;
$C1466  &amp; ", "   &amp;
$E1466  &amp; ", '"  &amp;
$J1466  &amp; "', '" &amp;
$N1466  &amp; "', "  &amp;
$R1466  &amp; ", '"  &amp;
TEXT($T1466,"dd/mm/aaaa")  &amp; "', "   &amp;
$U1466  &amp; ", "   &amp;
$W1466  &amp; ", "   &amp;
$Y1466  &amp; ", "   &amp;
IF($AA1466 &lt;&gt; "", $AA1466, "NULL")  &amp; ", "   &amp;
$AC1466  &amp; ");"</f>
        <v>INSERT INTO bi4all.fac_employees (id_company_fk, id_employee_pk, flg_active, employee_name, id_gender_fk, id_race_fk, birthday, id_schooling_fk, id_department_fk, id_role_fk, id_level_fk, salary) VALUES (6a51143286b03064a49cc2acbee63c09a0682d33, 1462, 1, 'Raul Romano Padrão', 'M', 5, '02/05/1965', 8, 5, 11, 5, 3000);</v>
      </c>
    </row>
    <row r="1467" spans="1:30" ht="14.25" customHeight="1" x14ac:dyDescent="0.2">
      <c r="A1467" s="7" t="str" cm="1">
        <f t="array" aca="1" ref="A1467" ca="1">INDEX(Company!$A:$A,RANDBETWEEN(5,COUNTA(Company!$A:$A) + 1),1)</f>
        <v>6a51143286b03064a49cc2acbee63c09a0682d33</v>
      </c>
      <c r="B1467" s="7" t="str">
        <f ca="1">VLOOKUP($A1467,Company!$A:$B,2,FALSE)</f>
        <v>ACME Corporation</v>
      </c>
      <c r="C1467" s="5">
        <f t="shared" si="154"/>
        <v>1463</v>
      </c>
      <c r="D1467" s="5" t="str" cm="1">
        <f t="array" ref="D1467">SHA1HASH($C1467)</f>
        <v>fae120307794af3766ea7c64b70700f66e540456</v>
      </c>
      <c r="E1467" s="6">
        <v>1</v>
      </c>
      <c r="F1467" s="7">
        <f ca="1">IF($C1467 = 1 + N("Presidente"),
    127,
    IF($C1467 = 2 + N("Vice-Presidente"),
        72,
        IF($C1467 = 3 + N("Secretária bilíngue"),
            13,
            RANDBETWEEN(5,COUNT(Name!$A:$A) + 1)
        )
    )
)</f>
        <v>258</v>
      </c>
      <c r="G1467" s="7" t="str">
        <f ca="1">VLOOKUP($F1467,Name!$A:$B,2,FALSE)</f>
        <v>Maria Alice</v>
      </c>
      <c r="H1467" s="7">
        <f ca="1" xml:space="preserve">
IF($C1467 = 1,
    0,
    RANDBETWEEN(5,COUNT('Last name'!$A:$A) + 1)
)</f>
        <v>96</v>
      </c>
      <c r="I1467" s="7" t="str">
        <f ca="1" xml:space="preserve">
IF($C1467 = 1 + N("Presidente"),
    "de Orléans e Bragança",
    VLOOKUP($H1467,'Last name'!$A:$B,2,FALSE) &amp; " " &amp; VLOOKUP(RANDBETWEEN(5,COUNT('Last name'!$A:$A) + 1),'Last name'!$A:$B,2,FALSE)
)</f>
        <v>Gallo Martini</v>
      </c>
      <c r="J1467" s="7" t="str">
        <f t="shared" ca="1" si="155"/>
        <v>Maria Alice Gallo Martini</v>
      </c>
      <c r="K1467" s="7" t="str" cm="1">
        <f t="array" aca="1" ref="K1467" ca="1">SHA1HASH($J1467)</f>
        <v>10460f307a2e3ef49277a4e48bcaf8071ea18d84</v>
      </c>
      <c r="L1467" s="7" cm="1">
        <f t="array" aca="1" ref="L1467" ca="1">INDEX(States!$A:$A,RANDBETWEEN(5,COUNTA(States!$A:$A) + 1),1)</f>
        <v>8</v>
      </c>
      <c r="M1467" s="7" t="str">
        <f ca="1">$L1467 &amp; "|" &amp; VLOOKUP($L1467,States!$A:$B,2,FALSE)</f>
        <v>8|56e287872c65203bf88dd1921405bbc5594d8531</v>
      </c>
      <c r="N1467" s="7" t="str">
        <f ca="1">VLOOKUP($F1467,Name!$A:$C,3,FALSE)</f>
        <v>F</v>
      </c>
      <c r="O1467" s="7" t="str">
        <f ca="1">VLOOKUP($N1467,Gender!$A:$B,2,FALSE)</f>
        <v>Female</v>
      </c>
      <c r="P1467" s="7" t="str" cm="1">
        <f t="array" aca="1" ref="P1467" ca="1">INDEX('Marital status'!$A:$A,RANDBETWEEN(5,COUNTA('Marital status'!$A:$A) + 1),1)</f>
        <v>93ac84f4e0bd5c1c97b670a12a7fff6af89fb6b3</v>
      </c>
      <c r="Q1467" s="7" t="str">
        <f ca="1">VLOOKUP($P1467,'Marital status'!$A:$B,2,FALSE)</f>
        <v>DIVORCED</v>
      </c>
      <c r="R1467" s="7">
        <f t="shared" ca="1" si="156"/>
        <v>5</v>
      </c>
      <c r="S1467" s="7" t="e">
        <f ca="1">VLOOKUP($R1467,Race!$A:$B,2,FALSE)</f>
        <v>#N/A</v>
      </c>
      <c r="T1467" s="8">
        <f t="shared" ca="1" si="157"/>
        <v>20099</v>
      </c>
      <c r="U1467" s="6">
        <f t="shared" ca="1" si="158"/>
        <v>7</v>
      </c>
      <c r="V1467" s="8" t="str">
        <f ca="1">VLOOKUP($U1467,Education!$A:$B,2,FALSE)</f>
        <v>Undergraduate degree</v>
      </c>
      <c r="W1467" s="7">
        <f ca="1" xml:space="preserve">
  IF(OR($Y1467 = 5, $Y1467 = 6, $Y1467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467" s="7" t="str">
        <f ca="1">VLOOKUP($W1467,Department!$A:$B,2,FALSE)</f>
        <v>Administration</v>
      </c>
      <c r="Y1467" s="6">
        <f t="shared" ca="1" si="159"/>
        <v>9</v>
      </c>
      <c r="Z1467" s="7" t="str">
        <f ca="1">VLOOKUP($Y1467,Role!$A:$B,2,FALSE)</f>
        <v>Intern</v>
      </c>
      <c r="AA1467" s="6" t="str">
        <f t="shared" ca="1" si="160"/>
        <v/>
      </c>
      <c r="AB1467" s="7" t="str">
        <f ca="1" xml:space="preserve">
IF($AA1467 &lt;&gt; "",
    VLOOKUP($AA1467,Level!$A:$B,2,FALSE),
    ""
)</f>
        <v/>
      </c>
      <c r="AC1467" s="1">
        <f ca="1" xml:space="preserve">
IF($Y1467 = 5 + N("Presidente"),
    27000,
    IF($Y1467 = 6 + N("Vice-presidente"),
        23000,
        IF(OR($Y1467 = 8, $Y1467= 13, $Y1467 = 12) + N("Secretária bilíngue ou coordenador ou especialista"),
            8000,
            IF($Y1467 = 7 + N("Diretor"),
                15000,
                IF($Y1467 = 14 + N("Gerente"),
                    12000,
                    IF($Y1467 = 9 + N("Estagiário"),
                        705,
                        IF($Y1467 = 10 + N("Trainee"),
                            805,
                            IF($Y1467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IF($U1467 = 7,
  500,
  IF($U1467 = 8,
    1000,
    IF($U1467 = 9,
      1500,
      IF($U1467 = 10,
        2000,
        0
      )
    )
  )
)
+
N("Adicional no salário por área")
+
IF($W1467 = 14 + N("Tecnologia da Informação"),
  120,
  IF($W1467 = 16 + N("Vendas"),
    110,
    IF($W1467 = 15 + N("Jurídico"),
      100,
      IF(OR($W1467 = 8, $W1467 = 9, $W1467 = 11) + N("Recursos humanos ou comercial ou comunicação e marketing"),
        80,
        0
      )
    )
  )
)
+
N("Adicionando pegadinha")
+
IF(AND($W1467 = 16, $U1467 = 9, $Y1467 = 11, $AA1467 = 5) + N("Se for de vendas, com mestrado, analista sênior"),
  IF($R1467 = 5,
    100,
    0
  )
  +
  IF($N1467 = "M",
    200,
    0
  ),
  0
)</f>
        <v>1205</v>
      </c>
      <c r="AD14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$A1467  &amp; ", "   &amp;
$C1467  &amp; ", "   &amp;
$E1467  &amp; ", '"  &amp;
$J1467  &amp; "', '" &amp;
$N1467  &amp; "', "  &amp;
$R1467  &amp; ", '"  &amp;
TEXT($T1467,"dd/mm/aaaa")  &amp; "', "   &amp;
$U1467  &amp; ", "   &amp;
$W1467  &amp; ", "   &amp;
$Y1467  &amp; ", "   &amp;
IF($AA1467 &lt;&gt; "", $AA1467, "NULL")  &amp; ", "   &amp;
$AC1467  &amp; ");"</f>
        <v>INSERT INTO bi4all.fac_employees (id_company_fk, id_employee_pk, flg_active, employee_name, id_gender_fk, id_race_fk, birthday, id_schooling_fk, id_department_fk, id_role_fk, id_level_fk, salary) VALUES (6a51143286b03064a49cc2acbee63c09a0682d33, 1463, 1, 'Maria Alice Gallo Martini', 'F', 5, '10/01/1955', 7, 6, 9, NULL, 1205);</v>
      </c>
    </row>
    <row r="1468" spans="1:30" ht="14.25" customHeight="1" x14ac:dyDescent="0.2">
      <c r="A1468" s="7" t="str" cm="1">
        <f t="array" aca="1" ref="A1468" ca="1">INDEX(Company!$A:$A,RANDBETWEEN(5,COUNTA(Company!$A:$A) + 1),1)</f>
        <v>6a51143286b03064a49cc2acbee63c09a0682d33</v>
      </c>
      <c r="B1468" s="7" t="str">
        <f ca="1">VLOOKUP($A1468,Company!$A:$B,2,FALSE)</f>
        <v>ACME Corporation</v>
      </c>
      <c r="C1468" s="5">
        <f t="shared" si="154"/>
        <v>1464</v>
      </c>
      <c r="D1468" s="5" t="str" cm="1">
        <f t="array" ref="D1468">SHA1HASH($C1468)</f>
        <v>655030540aed981b558d2f880b20cca6217d24e6</v>
      </c>
      <c r="E1468" s="6">
        <v>1</v>
      </c>
      <c r="F1468" s="7">
        <f ca="1">IF($C1468 = 1 + N("Presidente"),
    127,
    IF($C1468 = 2 + N("Vice-Presidente"),
        72,
        IF($C1468 = 3 + N("Secretária bilíngue"),
            13,
            RANDBETWEEN(5,COUNT(Name!$A:$A) + 1)
        )
    )
)</f>
        <v>71</v>
      </c>
      <c r="G1468" s="7" t="str">
        <f ca="1">VLOOKUP($F1468,Name!$A:$B,2,FALSE)</f>
        <v>Bernardo</v>
      </c>
      <c r="H1468" s="7">
        <f ca="1" xml:space="preserve">
IF($C1468 = 1,
    0,
    RANDBETWEEN(5,COUNT('Last name'!$A:$A) + 1)
)</f>
        <v>20</v>
      </c>
      <c r="I1468" s="7" t="str">
        <f ca="1" xml:space="preserve">
IF($C1468 = 1 + N("Presidente"),
    "de Orléans e Bragança",
    VLOOKUP($H1468,'Last name'!$A:$B,2,FALSE) &amp; " " &amp; VLOOKUP(RANDBETWEEN(5,COUNT('Last name'!$A:$A) + 1),'Last name'!$A:$B,2,FALSE)
)</f>
        <v>Anunciação Fontana</v>
      </c>
      <c r="J1468" s="7" t="str">
        <f t="shared" ca="1" si="155"/>
        <v>Bernardo Anunciação Fontana</v>
      </c>
      <c r="K1468" s="7" t="str" cm="1">
        <f t="array" aca="1" ref="K1468" ca="1">SHA1HASH($J1468)</f>
        <v>d4dc912b959cd28f70916287cabc39e870e5284a</v>
      </c>
      <c r="L1468" s="7" cm="1">
        <f t="array" aca="1" ref="L1468" ca="1">INDEX(States!$A:$A,RANDBETWEEN(5,COUNTA(States!$A:$A) + 1),1)</f>
        <v>17</v>
      </c>
      <c r="M1468" s="7" t="str">
        <f ca="1">$L1468 &amp; "|" &amp; VLOOKUP($L1468,States!$A:$B,2,FALSE)</f>
        <v>17|1a8e69bd071c473b31bfb6b123d956580475386e</v>
      </c>
      <c r="N1468" s="7" t="str">
        <f ca="1">VLOOKUP($F1468,Name!$A:$C,3,FALSE)</f>
        <v>M</v>
      </c>
      <c r="O1468" s="7" t="str">
        <f ca="1">VLOOKUP($N1468,Gender!$A:$B,2,FALSE)</f>
        <v>Male</v>
      </c>
      <c r="P1468" s="7" t="str" cm="1">
        <f t="array" aca="1" ref="P1468" ca="1">INDEX('Marital status'!$A:$A,RANDBETWEEN(5,COUNTA('Marital status'!$A:$A) + 1),1)</f>
        <v>47051393f6bcbf99111ec5d70ba2ebbe11ebccae</v>
      </c>
      <c r="Q1468" s="7" t="str">
        <f ca="1">VLOOKUP($P1468,'Marital status'!$A:$B,2,FALSE)</f>
        <v xml:space="preserve"> Separated </v>
      </c>
      <c r="R1468" s="7">
        <f t="shared" ca="1" si="156"/>
        <v>5</v>
      </c>
      <c r="S1468" s="7" t="e">
        <f ca="1">VLOOKUP($R1468,Race!$A:$B,2,FALSE)</f>
        <v>#N/A</v>
      </c>
      <c r="T1468" s="8">
        <f t="shared" ca="1" si="157"/>
        <v>28657</v>
      </c>
      <c r="U1468" s="6">
        <f t="shared" ca="1" si="158"/>
        <v>7</v>
      </c>
      <c r="V1468" s="8" t="str">
        <f ca="1">VLOOKUP($U1468,Education!$A:$B,2,FALSE)</f>
        <v>Undergraduate degree</v>
      </c>
      <c r="W1468" s="7">
        <f ca="1" xml:space="preserve">
  IF(OR($Y1468 = 5, $Y1468 = 6, $Y1468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68" s="7" t="str">
        <f ca="1">VLOOKUP($W1468,Department!$A:$B,2,FALSE)</f>
        <v>Communication &amp; Marketing</v>
      </c>
      <c r="Y1468" s="6">
        <f t="shared" ca="1" si="159"/>
        <v>11</v>
      </c>
      <c r="Z1468" s="7" t="str">
        <f ca="1">VLOOKUP($Y1468,Role!$A:$B,2,FALSE)</f>
        <v>Analyst</v>
      </c>
      <c r="AA1468" s="6">
        <f t="shared" ca="1" si="160"/>
        <v>5</v>
      </c>
      <c r="AB1468" s="7" t="str">
        <f ca="1" xml:space="preserve">
IF($AA1468 &lt;&gt; "",
    VLOOKUP($AA1468,Level!$A:$B,2,FALSE),
    ""
)</f>
        <v>Junior</v>
      </c>
      <c r="AC1468" s="1">
        <f ca="1" xml:space="preserve">
IF($Y1468 = 5 + N("Presidente"),
    27000,
    IF($Y1468 = 6 + N("Vice-presidente"),
        23000,
        IF(OR($Y1468 = 8, $Y1468= 13, $Y1468 = 12) + N("Secretária bilíngue ou coordenador ou especialista"),
            8000,
            IF($Y1468 = 7 + N("Diretor"),
                15000,
                IF($Y1468 = 14 + N("Gerente"),
                    12000,
                    IF($Y1468 = 9 + N("Estagiário"),
                        705,
                        IF($Y1468 = 10 + N("Trainee"),
                            805,
                            IF($Y1468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IF($U1468 = 7,
  500,
  IF($U1468 = 8,
    1000,
    IF($U1468 = 9,
      1500,
      IF($U1468 = 10,
        2000,
        0
      )
    )
  )
)
+
N("Adicional no salário por área")
+
IF($W1468 = 14 + N("Tecnologia da Informação"),
  120,
  IF($W1468 = 16 + N("Vendas"),
    110,
    IF($W1468 = 15 + N("Jurídico"),
      100,
      IF(OR($W1468 = 8, $W1468 = 9, $W1468 = 11) + N("Recursos humanos ou comercial ou comunicação e marketing"),
        80,
        0
      )
    )
  )
)
+
N("Adicionando pegadinha")
+
IF(AND($W1468 = 16, $U1468 = 9, $Y1468 = 11, $AA1468 = 5) + N("Se for de vendas, com mestrado, analista sênior"),
  IF($R1468 = 5,
    100,
    0
  )
  +
  IF($N1468 = "M",
    200,
    0
  ),
  0
)</f>
        <v>2580</v>
      </c>
      <c r="AD14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$A1468  &amp; ", "   &amp;
$C1468  &amp; ", "   &amp;
$E1468  &amp; ", '"  &amp;
$J1468  &amp; "', '" &amp;
$N1468  &amp; "', "  &amp;
$R1468  &amp; ", '"  &amp;
TEXT($T1468,"dd/mm/aaaa")  &amp; "', "   &amp;
$U1468  &amp; ", "   &amp;
$W1468  &amp; ", "   &amp;
$Y1468  &amp; ", "   &amp;
IF($AA1468 &lt;&gt; "", $AA1468, "NULL")  &amp; ", "   &amp;
$AC1468  &amp; ");"</f>
        <v>INSERT INTO bi4all.fac_employees (id_company_fk, id_employee_pk, flg_active, employee_name, id_gender_fk, id_race_fk, birthday, id_schooling_fk, id_department_fk, id_role_fk, id_level_fk, salary) VALUES (6a51143286b03064a49cc2acbee63c09a0682d33, 1464, 1, 'Bernardo Anunciação Fontana', 'M', 5, '16/06/1978', 7, 11, 11, 5, 2580);</v>
      </c>
    </row>
    <row r="1469" spans="1:30" ht="14.25" customHeight="1" x14ac:dyDescent="0.2">
      <c r="A1469" s="7" t="str" cm="1">
        <f t="array" aca="1" ref="A1469" ca="1">INDEX(Company!$A:$A,RANDBETWEEN(5,COUNTA(Company!$A:$A) + 1),1)</f>
        <v>6a51143286b03064a49cc2acbee63c09a0682d33</v>
      </c>
      <c r="B1469" s="7" t="str">
        <f ca="1">VLOOKUP($A1469,Company!$A:$B,2,FALSE)</f>
        <v>ACME Corporation</v>
      </c>
      <c r="C1469" s="5">
        <f t="shared" si="154"/>
        <v>1465</v>
      </c>
      <c r="D1469" s="5" t="str" cm="1">
        <f t="array" ref="D1469">SHA1HASH($C1469)</f>
        <v>4240b033f5f22c9a9cab56bf555f71904b837b54</v>
      </c>
      <c r="E1469" s="6">
        <v>1</v>
      </c>
      <c r="F1469" s="7">
        <f ca="1">IF($C1469 = 1 + N("Presidente"),
    127,
    IF($C1469 = 2 + N("Vice-Presidente"),
        72,
        IF($C1469 = 3 + N("Secretária bilíngue"),
            13,
            RANDBETWEEN(5,COUNT(Name!$A:$A) + 1)
        )
    )
)</f>
        <v>328</v>
      </c>
      <c r="G1469" s="7" t="str">
        <f ca="1">VLOOKUP($F1469,Name!$A:$B,2,FALSE)</f>
        <v>Raul</v>
      </c>
      <c r="H1469" s="7">
        <f ca="1" xml:space="preserve">
IF($C1469 = 1,
    0,
    RANDBETWEEN(5,COUNT('Last name'!$A:$A) + 1)
)</f>
        <v>172</v>
      </c>
      <c r="I1469" s="7" t="str">
        <f ca="1" xml:space="preserve">
IF($C1469 = 1 + N("Presidente"),
    "de Orléans e Bragança",
    VLOOKUP($H1469,'Last name'!$A:$B,2,FALSE) &amp; " " &amp; VLOOKUP(RANDBETWEEN(5,COUNT('Last name'!$A:$A) + 1),'Last name'!$A:$B,2,FALSE)
)</f>
        <v>Salvador Braga</v>
      </c>
      <c r="J1469" s="7" t="str">
        <f t="shared" ca="1" si="155"/>
        <v>Raul Salvador Braga</v>
      </c>
      <c r="K1469" s="7" t="str" cm="1">
        <f t="array" aca="1" ref="K1469" ca="1">SHA1HASH($J1469)</f>
        <v>d60a9c7746f0bca99726f560d5820eb7cb8777fb</v>
      </c>
      <c r="L1469" s="7" cm="1">
        <f t="array" aca="1" ref="L1469" ca="1">INDEX(States!$A:$A,RANDBETWEEN(5,COUNTA(States!$A:$A) + 1),1)</f>
        <v>14</v>
      </c>
      <c r="M1469" s="7" t="str">
        <f ca="1">$L1469 &amp; "|" &amp; VLOOKUP($L1469,States!$A:$B,2,FALSE)</f>
        <v>14|9b9a260c6946192b7ea8dcfb1d39940b66fe4460</v>
      </c>
      <c r="N1469" s="7" t="str">
        <f ca="1">VLOOKUP($F1469,Name!$A:$C,3,FALSE)</f>
        <v>M</v>
      </c>
      <c r="O1469" s="7" t="str">
        <f ca="1">VLOOKUP($N1469,Gender!$A:$B,2,FALSE)</f>
        <v>Male</v>
      </c>
      <c r="P1469" s="7" t="str" cm="1">
        <f t="array" aca="1" ref="P1469" ca="1">INDEX('Marital status'!$A:$A,RANDBETWEEN(5,COUNTA('Marital status'!$A:$A) + 1),1)</f>
        <v>459031b19ec5bbd3b3dbc0a9dcf2cb6e6c6f7848</v>
      </c>
      <c r="Q1469" s="7" t="str">
        <f ca="1">VLOOKUP($P1469,'Marital status'!$A:$B,2,FALSE)</f>
        <v xml:space="preserve">Widowed </v>
      </c>
      <c r="R1469" s="7">
        <f t="shared" ca="1" si="156"/>
        <v>5</v>
      </c>
      <c r="S1469" s="7" t="e">
        <f ca="1">VLOOKUP($R1469,Race!$A:$B,2,FALSE)</f>
        <v>#N/A</v>
      </c>
      <c r="T1469" s="8">
        <f t="shared" ca="1" si="157"/>
        <v>18206</v>
      </c>
      <c r="U1469" s="6">
        <f t="shared" ca="1" si="158"/>
        <v>7</v>
      </c>
      <c r="V1469" s="8" t="str">
        <f ca="1">VLOOKUP($U1469,Education!$A:$B,2,FALSE)</f>
        <v>Undergraduate degree</v>
      </c>
      <c r="W1469" s="7">
        <f ca="1" xml:space="preserve">
  IF(OR($Y1469 = 5, $Y1469 = 6, $Y1469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469" s="7" t="str">
        <f ca="1">VLOOKUP($W1469,Department!$A:$B,2,FALSE)</f>
        <v>Audit</v>
      </c>
      <c r="Y1469" s="6">
        <f t="shared" ca="1" si="159"/>
        <v>9</v>
      </c>
      <c r="Z1469" s="7" t="str">
        <f ca="1">VLOOKUP($Y1469,Role!$A:$B,2,FALSE)</f>
        <v>Intern</v>
      </c>
      <c r="AA1469" s="6" t="str">
        <f t="shared" ca="1" si="160"/>
        <v/>
      </c>
      <c r="AB1469" s="7" t="str">
        <f ca="1" xml:space="preserve">
IF($AA1469 &lt;&gt; "",
    VLOOKUP($AA1469,Level!$A:$B,2,FALSE),
    ""
)</f>
        <v/>
      </c>
      <c r="AC1469" s="1">
        <f ca="1" xml:space="preserve">
IF($Y1469 = 5 + N("Presidente"),
    27000,
    IF($Y1469 = 6 + N("Vice-presidente"),
        23000,
        IF(OR($Y1469 = 8, $Y1469= 13, $Y1469 = 12) + N("Secretária bilíngue ou coordenador ou especialista"),
            8000,
            IF($Y1469 = 7 + N("Diretor"),
                15000,
                IF($Y1469 = 14 + N("Gerente"),
                    12000,
                    IF($Y1469 = 9 + N("Estagiário"),
                        705,
                        IF($Y1469 = 10 + N("Trainee"),
                            805,
                            IF($Y1469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IF($U1469 = 7,
  500,
  IF($U1469 = 8,
    1000,
    IF($U1469 = 9,
      1500,
      IF($U1469 = 10,
        2000,
        0
      )
    )
  )
)
+
N("Adicional no salário por área")
+
IF($W1469 = 14 + N("Tecnologia da Informação"),
  120,
  IF($W1469 = 16 + N("Vendas"),
    110,
    IF($W1469 = 15 + N("Jurídico"),
      100,
      IF(OR($W1469 = 8, $W1469 = 9, $W1469 = 11) + N("Recursos humanos ou comercial ou comunicação e marketing"),
        80,
        0
      )
    )
  )
)
+
N("Adicionando pegadinha")
+
IF(AND($W1469 = 16, $U1469 = 9, $Y1469 = 11, $AA1469 = 5) + N("Se for de vendas, com mestrado, analista sênior"),
  IF($R1469 = 5,
    100,
    0
  )
  +
  IF($N1469 = "M",
    200,
    0
  ),
  0
)</f>
        <v>1205</v>
      </c>
      <c r="AD14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$A1469  &amp; ", "   &amp;
$C1469  &amp; ", "   &amp;
$E1469  &amp; ", '"  &amp;
$J1469  &amp; "', '" &amp;
$N1469  &amp; "', "  &amp;
$R1469  &amp; ", '"  &amp;
TEXT($T1469,"dd/mm/aaaa")  &amp; "', "   &amp;
$U1469  &amp; ", "   &amp;
$W1469  &amp; ", "   &amp;
$Y1469  &amp; ", "   &amp;
IF($AA1469 &lt;&gt; "", $AA1469, "NULL")  &amp; ", "   &amp;
$AC1469  &amp; ");"</f>
        <v>INSERT INTO bi4all.fac_employees (id_company_fk, id_employee_pk, flg_active, employee_name, id_gender_fk, id_race_fk, birthday, id_schooling_fk, id_department_fk, id_role_fk, id_level_fk, salary) VALUES (6a51143286b03064a49cc2acbee63c09a0682d33, 1465, 1, 'Raul Salvador Braga', 'M', 5, '04/11/1949', 7, 13, 9, NULL, 1205);</v>
      </c>
    </row>
    <row r="1470" spans="1:30" ht="14.25" customHeight="1" x14ac:dyDescent="0.2">
      <c r="A1470" s="7" t="str" cm="1">
        <f t="array" aca="1" ref="A1470" ca="1">INDEX(Company!$A:$A,RANDBETWEEN(5,COUNTA(Company!$A:$A) + 1),1)</f>
        <v>6a51143286b03064a49cc2acbee63c09a0682d33</v>
      </c>
      <c r="B1470" s="7" t="str">
        <f ca="1">VLOOKUP($A1470,Company!$A:$B,2,FALSE)</f>
        <v>ACME Corporation</v>
      </c>
      <c r="C1470" s="5">
        <f t="shared" si="154"/>
        <v>1466</v>
      </c>
      <c r="D1470" s="5" t="str" cm="1">
        <f t="array" ref="D1470">SHA1HASH($C1470)</f>
        <v>6124feb79623c94ce6ed9edd1595cfe9a90b470c</v>
      </c>
      <c r="E1470" s="6">
        <v>1</v>
      </c>
      <c r="F1470" s="7">
        <f ca="1">IF($C1470 = 1 + N("Presidente"),
    127,
    IF($C1470 = 2 + N("Vice-Presidente"),
        72,
        IF($C1470 = 3 + N("Secretária bilíngue"),
            13,
            RANDBETWEEN(5,COUNT(Name!$A:$A) + 1)
        )
    )
)</f>
        <v>223</v>
      </c>
      <c r="G1470" s="7" t="str">
        <f ca="1">VLOOKUP($F1470,Name!$A:$B,2,FALSE)</f>
        <v>Leonardo</v>
      </c>
      <c r="H1470" s="7">
        <f ca="1" xml:space="preserve">
IF($C1470 = 1,
    0,
    RANDBETWEEN(5,COUNT('Last name'!$A:$A) + 1)
)</f>
        <v>94</v>
      </c>
      <c r="I1470" s="7" t="str">
        <f ca="1" xml:space="preserve">
IF($C1470 = 1 + N("Presidente"),
    "de Orléans e Bragança",
    VLOOKUP($H1470,'Last name'!$A:$B,2,FALSE) &amp; " " &amp; VLOOKUP(RANDBETWEEN(5,COUNT('Last name'!$A:$A) + 1),'Last name'!$A:$B,2,FALSE)
)</f>
        <v>Furtado Rodrigues</v>
      </c>
      <c r="J1470" s="7" t="str">
        <f t="shared" ca="1" si="155"/>
        <v>Leonardo Furtado Rodrigues</v>
      </c>
      <c r="K1470" s="7" t="str" cm="1">
        <f t="array" aca="1" ref="K1470" ca="1">SHA1HASH($J1470)</f>
        <v>ab4dbf404e47820f1801ff08a44bcdf7014c8384</v>
      </c>
      <c r="L1470" s="7" cm="1">
        <f t="array" aca="1" ref="L1470" ca="1">INDEX(States!$A:$A,RANDBETWEEN(5,COUNTA(States!$A:$A) + 1),1)</f>
        <v>9</v>
      </c>
      <c r="M1470" s="7" t="str">
        <f ca="1">$L1470 &amp; "|" &amp; VLOOKUP($L1470,States!$A:$B,2,FALSE)</f>
        <v>9|68b7ab1daf7c594d71db682ca70a5cb187f0524f</v>
      </c>
      <c r="N1470" s="7" t="str">
        <f ca="1">VLOOKUP($F1470,Name!$A:$C,3,FALSE)</f>
        <v>M</v>
      </c>
      <c r="O1470" s="7" t="str">
        <f ca="1">VLOOKUP($N1470,Gender!$A:$B,2,FALSE)</f>
        <v>Male</v>
      </c>
      <c r="P1470" s="7" t="str" cm="1">
        <f t="array" aca="1" ref="P1470" ca="1">INDEX('Marital status'!$A:$A,RANDBETWEEN(5,COUNTA('Marital status'!$A:$A) + 1),1)</f>
        <v>3266897012b6dcc5723033bc25891bf99efcff6f</v>
      </c>
      <c r="Q1470" s="7" t="str">
        <f ca="1">VLOOKUP($P1470,'Marital status'!$A:$B,2,FALSE)</f>
        <v>MarrieD</v>
      </c>
      <c r="R1470" s="7">
        <f t="shared" ca="1" si="156"/>
        <v>6</v>
      </c>
      <c r="S1470" s="7" t="e">
        <f ca="1">VLOOKUP($R1470,Race!$A:$B,2,FALSE)</f>
        <v>#N/A</v>
      </c>
      <c r="T1470" s="8">
        <f t="shared" ca="1" si="157"/>
        <v>17967</v>
      </c>
      <c r="U1470" s="6">
        <f t="shared" ca="1" si="158"/>
        <v>8</v>
      </c>
      <c r="V1470" s="8" t="str">
        <f ca="1">VLOOKUP($U1470,Education!$A:$B,2,FALSE)</f>
        <v>Graduate school</v>
      </c>
      <c r="W1470" s="7">
        <f ca="1" xml:space="preserve">
  IF(OR($Y1470 = 5, $Y1470 = 6, $Y1470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470" s="7" t="str">
        <f ca="1">VLOOKUP($W1470,Department!$A:$B,2,FALSE)</f>
        <v>Controlling</v>
      </c>
      <c r="Y1470" s="6">
        <f t="shared" ca="1" si="159"/>
        <v>11</v>
      </c>
      <c r="Z1470" s="7" t="str">
        <f ca="1">VLOOKUP($Y1470,Role!$A:$B,2,FALSE)</f>
        <v>Analyst</v>
      </c>
      <c r="AA1470" s="6">
        <f t="shared" ca="1" si="160"/>
        <v>7</v>
      </c>
      <c r="AB1470" s="7" t="str">
        <f ca="1" xml:space="preserve">
IF($AA1470 &lt;&gt; "",
    VLOOKUP($AA1470,Level!$A:$B,2,FALSE),
    ""
)</f>
        <v>Senior</v>
      </c>
      <c r="AC1470" s="1">
        <f ca="1" xml:space="preserve">
IF($Y1470 = 5 + N("Presidente"),
    27000,
    IF($Y1470 = 6 + N("Vice-presidente"),
        23000,
        IF(OR($Y1470 = 8, $Y1470= 13, $Y1470 = 12) + N("Secretária bilíngue ou coordenador ou especialista"),
            8000,
            IF($Y1470 = 7 + N("Diretor"),
                15000,
                IF($Y1470 = 14 + N("Gerente"),
                    12000,
                    IF($Y1470 = 9 + N("Estagiário"),
                        705,
                        IF($Y1470 = 10 + N("Trainee"),
                            805,
                            IF($Y1470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IF($U1470 = 7,
  500,
  IF($U1470 = 8,
    1000,
    IF($U1470 = 9,
      1500,
      IF($U1470 = 10,
        2000,
        0
      )
    )
  )
)
+
N("Adicional no salário por área")
+
IF($W1470 = 14 + N("Tecnologia da Informação"),
  120,
  IF($W1470 = 16 + N("Vendas"),
    110,
    IF($W1470 = 15 + N("Jurídico"),
      100,
      IF(OR($W1470 = 8, $W1470 = 9, $W1470 = 11) + N("Recursos humanos ou comercial ou comunicação e marketing"),
        80,
        0
      )
    )
  )
)
+
N("Adicionando pegadinha")
+
IF(AND($W1470 = 16, $U1470 = 9, $Y1470 = 11, $AA1470 = 5) + N("Se for de vendas, com mestrado, analista sênior"),
  IF($R1470 = 5,
    100,
    0
  )
  +
  IF($N1470 = "M",
    200,
    0
  ),
  0
)</f>
        <v>3000</v>
      </c>
      <c r="AD14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$A1470  &amp; ", "   &amp;
$C1470  &amp; ", "   &amp;
$E1470  &amp; ", '"  &amp;
$J1470  &amp; "', '" &amp;
$N1470  &amp; "', "  &amp;
$R1470  &amp; ", '"  &amp;
TEXT($T1470,"dd/mm/aaaa")  &amp; "', "   &amp;
$U1470  &amp; ", "   &amp;
$W1470  &amp; ", "   &amp;
$Y1470  &amp; ", "   &amp;
IF($AA1470 &lt;&gt; "", $AA1470, "NULL")  &amp; ", "   &amp;
$AC1470  &amp; ");"</f>
        <v>INSERT INTO bi4all.fac_employees (id_company_fk, id_employee_pk, flg_active, employee_name, id_gender_fk, id_race_fk, birthday, id_schooling_fk, id_department_fk, id_role_fk, id_level_fk, salary) VALUES (6a51143286b03064a49cc2acbee63c09a0682d33, 1466, 1, 'Leonardo Furtado Rodrigues', 'M', 6, '10/03/1949', 8, 12, 11, 7, 3000);</v>
      </c>
    </row>
    <row r="1471" spans="1:30" ht="14.25" customHeight="1" x14ac:dyDescent="0.2">
      <c r="A1471" s="7" t="str" cm="1">
        <f t="array" aca="1" ref="A1471" ca="1">INDEX(Company!$A:$A,RANDBETWEEN(5,COUNTA(Company!$A:$A) + 1),1)</f>
        <v>6a51143286b03064a49cc2acbee63c09a0682d33</v>
      </c>
      <c r="B1471" s="7" t="str">
        <f ca="1">VLOOKUP($A1471,Company!$A:$B,2,FALSE)</f>
        <v>ACME Corporation</v>
      </c>
      <c r="C1471" s="5">
        <f t="shared" si="154"/>
        <v>1467</v>
      </c>
      <c r="D1471" s="5" t="str" cm="1">
        <f t="array" ref="D1471">SHA1HASH($C1471)</f>
        <v>dd68e246ab85c71494243afefd589d2abb6e6d62</v>
      </c>
      <c r="E1471" s="6">
        <v>1</v>
      </c>
      <c r="F1471" s="7">
        <f ca="1">IF($C1471 = 1 + N("Presidente"),
    127,
    IF($C1471 = 2 + N("Vice-Presidente"),
        72,
        IF($C1471 = 3 + N("Secretária bilíngue"),
            13,
            RANDBETWEEN(5,COUNT(Name!$A:$A) + 1)
        )
    )
)</f>
        <v>80</v>
      </c>
      <c r="G1471" s="7" t="str">
        <f ca="1">VLOOKUP($F1471,Name!$A:$B,2,FALSE)</f>
        <v>Byatriz</v>
      </c>
      <c r="H1471" s="7">
        <f ca="1" xml:space="preserve">
IF($C1471 = 1,
    0,
    RANDBETWEEN(5,COUNT('Last name'!$A:$A) + 1)
)</f>
        <v>181</v>
      </c>
      <c r="I1471" s="7" t="str">
        <f ca="1" xml:space="preserve">
IF($C1471 = 1 + N("Presidente"),
    "de Orléans e Bragança",
    VLOOKUP($H1471,'Last name'!$A:$B,2,FALSE) &amp; " " &amp; VLOOKUP(RANDBETWEEN(5,COUNT('Last name'!$A:$A) + 1),'Last name'!$A:$B,2,FALSE)
)</f>
        <v>Simões Mariani</v>
      </c>
      <c r="J1471" s="7" t="str">
        <f t="shared" ca="1" si="155"/>
        <v>Byatriz Simões Mariani</v>
      </c>
      <c r="K1471" s="7" t="str" cm="1">
        <f t="array" aca="1" ref="K1471" ca="1">SHA1HASH($J1471)</f>
        <v>2c80a1db5274f1f62e56da2758266d9d7f36850a</v>
      </c>
      <c r="L1471" s="7" cm="1">
        <f t="array" aca="1" ref="L1471" ca="1">INDEX(States!$A:$A,RANDBETWEEN(5,COUNTA(States!$A:$A) + 1),1)</f>
        <v>20</v>
      </c>
      <c r="M1471" s="7" t="str">
        <f ca="1">$L1471 &amp; "|" &amp; VLOOKUP($L1471,States!$A:$B,2,FALSE)</f>
        <v>20|c7ee6b7966c56a7149c5002263ee025341a1072b</v>
      </c>
      <c r="N1471" s="7" t="str">
        <f ca="1">VLOOKUP($F1471,Name!$A:$C,3,FALSE)</f>
        <v>F</v>
      </c>
      <c r="O1471" s="7" t="str">
        <f ca="1">VLOOKUP($N1471,Gender!$A:$B,2,FALSE)</f>
        <v>Female</v>
      </c>
      <c r="P1471" s="7" t="str" cm="1">
        <f t="array" aca="1" ref="P1471" ca="1">INDEX('Marital status'!$A:$A,RANDBETWEEN(5,COUNTA('Marital status'!$A:$A) + 1),1)</f>
        <v>459031b19ec5bbd3b3dbc0a9dcf2cb6e6c6f7848</v>
      </c>
      <c r="Q1471" s="7" t="str">
        <f ca="1">VLOOKUP($P1471,'Marital status'!$A:$B,2,FALSE)</f>
        <v xml:space="preserve">Widowed </v>
      </c>
      <c r="R1471" s="7">
        <f t="shared" ca="1" si="156"/>
        <v>5</v>
      </c>
      <c r="S1471" s="7" t="e">
        <f ca="1">VLOOKUP($R1471,Race!$A:$B,2,FALSE)</f>
        <v>#N/A</v>
      </c>
      <c r="T1471" s="8">
        <f t="shared" ca="1" si="157"/>
        <v>25712</v>
      </c>
      <c r="U1471" s="6">
        <f t="shared" ca="1" si="158"/>
        <v>7</v>
      </c>
      <c r="V1471" s="8" t="str">
        <f ca="1">VLOOKUP($U1471,Education!$A:$B,2,FALSE)</f>
        <v>Undergraduate degree</v>
      </c>
      <c r="W1471" s="7">
        <f ca="1" xml:space="preserve">
  IF(OR($Y1471 = 5, $Y1471 = 6, $Y1471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471" s="7" t="str">
        <f ca="1">VLOOKUP($W1471,Department!$A:$B,2,FALSE)</f>
        <v>Commercial</v>
      </c>
      <c r="Y1471" s="6">
        <f t="shared" ca="1" si="159"/>
        <v>9</v>
      </c>
      <c r="Z1471" s="7" t="str">
        <f ca="1">VLOOKUP($Y1471,Role!$A:$B,2,FALSE)</f>
        <v>Intern</v>
      </c>
      <c r="AA1471" s="6" t="str">
        <f t="shared" ca="1" si="160"/>
        <v/>
      </c>
      <c r="AB1471" s="7" t="str">
        <f ca="1" xml:space="preserve">
IF($AA1471 &lt;&gt; "",
    VLOOKUP($AA1471,Level!$A:$B,2,FALSE),
    ""
)</f>
        <v/>
      </c>
      <c r="AC1471" s="1">
        <f ca="1" xml:space="preserve">
IF($Y1471 = 5 + N("Presidente"),
    27000,
    IF($Y1471 = 6 + N("Vice-presidente"),
        23000,
        IF(OR($Y1471 = 8, $Y1471= 13, $Y1471 = 12) + N("Secretária bilíngue ou coordenador ou especialista"),
            8000,
            IF($Y1471 = 7 + N("Diretor"),
                15000,
                IF($Y1471 = 14 + N("Gerente"),
                    12000,
                    IF($Y1471 = 9 + N("Estagiário"),
                        705,
                        IF($Y1471 = 10 + N("Trainee"),
                            805,
                            IF($Y1471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IF($U1471 = 7,
  500,
  IF($U1471 = 8,
    1000,
    IF($U1471 = 9,
      1500,
      IF($U1471 = 10,
        2000,
        0
      )
    )
  )
)
+
N("Adicional no salário por área")
+
IF($W1471 = 14 + N("Tecnologia da Informação"),
  120,
  IF($W1471 = 16 + N("Vendas"),
    110,
    IF($W1471 = 15 + N("Jurídico"),
      100,
      IF(OR($W1471 = 8, $W1471 = 9, $W1471 = 11) + N("Recursos humanos ou comercial ou comunicação e marketing"),
        80,
        0
      )
    )
  )
)
+
N("Adicionando pegadinha")
+
IF(AND($W1471 = 16, $U1471 = 9, $Y1471 = 11, $AA1471 = 5) + N("Se for de vendas, com mestrado, analista sênior"),
  IF($R1471 = 5,
    100,
    0
  )
  +
  IF($N1471 = "M",
    200,
    0
  ),
  0
)</f>
        <v>1285</v>
      </c>
      <c r="AD14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$A1471  &amp; ", "   &amp;
$C1471  &amp; ", "   &amp;
$E1471  &amp; ", '"  &amp;
$J1471  &amp; "', '" &amp;
$N1471  &amp; "', "  &amp;
$R1471  &amp; ", '"  &amp;
TEXT($T1471,"dd/mm/aaaa")  &amp; "', "   &amp;
$U1471  &amp; ", "   &amp;
$W1471  &amp; ", "   &amp;
$Y1471  &amp; ", "   &amp;
IF($AA1471 &lt;&gt; "", $AA1471, "NULL")  &amp; ", "   &amp;
$AC1471  &amp; ");"</f>
        <v>INSERT INTO bi4all.fac_employees (id_company_fk, id_employee_pk, flg_active, employee_name, id_gender_fk, id_race_fk, birthday, id_schooling_fk, id_department_fk, id_role_fk, id_level_fk, salary) VALUES (6a51143286b03064a49cc2acbee63c09a0682d33, 1467, 1, 'Byatriz Simões Mariani', 'F', 5, '24/05/1970', 7, 9, 9, NULL, 1285);</v>
      </c>
    </row>
    <row r="1472" spans="1:30" ht="14.25" customHeight="1" x14ac:dyDescent="0.2">
      <c r="A1472" s="7" t="str" cm="1">
        <f t="array" aca="1" ref="A1472" ca="1">INDEX(Company!$A:$A,RANDBETWEEN(5,COUNTA(Company!$A:$A) + 1),1)</f>
        <v>6a51143286b03064a49cc2acbee63c09a0682d33</v>
      </c>
      <c r="B1472" s="7" t="str">
        <f ca="1">VLOOKUP($A1472,Company!$A:$B,2,FALSE)</f>
        <v>ACME Corporation</v>
      </c>
      <c r="C1472" s="5">
        <f t="shared" si="154"/>
        <v>1468</v>
      </c>
      <c r="D1472" s="5" t="str" cm="1">
        <f t="array" ref="D1472">SHA1HASH($C1472)</f>
        <v>742f0a1ef06d6bdc8c856b05b3ad8839e2a27ba7</v>
      </c>
      <c r="E1472" s="6">
        <v>1</v>
      </c>
      <c r="F1472" s="7">
        <f ca="1">IF($C1472 = 1 + N("Presidente"),
    127,
    IF($C1472 = 2 + N("Vice-Presidente"),
        72,
        IF($C1472 = 3 + N("Secretária bilíngue"),
            13,
            RANDBETWEEN(5,COUNT(Name!$A:$A) + 1)
        )
    )
)</f>
        <v>364</v>
      </c>
      <c r="G1472" s="7" t="str">
        <f ca="1">VLOOKUP($F1472,Name!$A:$B,2,FALSE)</f>
        <v>Yasmin</v>
      </c>
      <c r="H1472" s="7">
        <f ca="1" xml:space="preserve">
IF($C1472 = 1,
    0,
    RANDBETWEEN(5,COUNT('Last name'!$A:$A) + 1)
)</f>
        <v>190</v>
      </c>
      <c r="I1472" s="7" t="str">
        <f ca="1" xml:space="preserve">
IF($C1472 = 1 + N("Presidente"),
    "de Orléans e Bragança",
    VLOOKUP($H1472,'Last name'!$A:$B,2,FALSE) &amp; " " &amp; VLOOKUP(RANDBETWEEN(5,COUNT('Last name'!$A:$A) + 1),'Last name'!$A:$B,2,FALSE)
)</f>
        <v>Testa Frasão</v>
      </c>
      <c r="J1472" s="7" t="str">
        <f t="shared" ca="1" si="155"/>
        <v>Yasmin Testa Frasão</v>
      </c>
      <c r="K1472" s="7" t="str" cm="1">
        <f t="array" aca="1" ref="K1472" ca="1">SHA1HASH($J1472)</f>
        <v>648454541530ce55b7950a8c5ea07dd253ab93f0</v>
      </c>
      <c r="L1472" s="7" cm="1">
        <f t="array" aca="1" ref="L1472" ca="1">INDEX(States!$A:$A,RANDBETWEEN(5,COUNTA(States!$A:$A) + 1),1)</f>
        <v>16</v>
      </c>
      <c r="M1472" s="7" t="str">
        <f ca="1">$L1472 &amp; "|" &amp; VLOOKUP($L1472,States!$A:$B,2,FALSE)</f>
        <v>16|07cfbddcd11fff6189ba806e40d4e76476d512f4</v>
      </c>
      <c r="N1472" s="7" t="str">
        <f ca="1">VLOOKUP($F1472,Name!$A:$C,3,FALSE)</f>
        <v>F</v>
      </c>
      <c r="O1472" s="7" t="str">
        <f ca="1">VLOOKUP($N1472,Gender!$A:$B,2,FALSE)</f>
        <v>Female</v>
      </c>
      <c r="P1472" s="7" t="str" cm="1">
        <f t="array" aca="1" ref="P1472" ca="1">INDEX('Marital status'!$A:$A,RANDBETWEEN(5,COUNTA('Marital status'!$A:$A) + 1),1)</f>
        <v>93ac84f4e0bd5c1c97b670a12a7fff6af89fb6b3</v>
      </c>
      <c r="Q1472" s="7" t="str">
        <f ca="1">VLOOKUP($P1472,'Marital status'!$A:$B,2,FALSE)</f>
        <v>DIVORCED</v>
      </c>
      <c r="R1472" s="7">
        <f t="shared" ca="1" si="156"/>
        <v>5</v>
      </c>
      <c r="S1472" s="7" t="e">
        <f ca="1">VLOOKUP($R1472,Race!$A:$B,2,FALSE)</f>
        <v>#N/A</v>
      </c>
      <c r="T1472" s="8">
        <f t="shared" ca="1" si="157"/>
        <v>20803</v>
      </c>
      <c r="U1472" s="6">
        <f t="shared" ca="1" si="158"/>
        <v>8</v>
      </c>
      <c r="V1472" s="8" t="str">
        <f ca="1">VLOOKUP($U1472,Education!$A:$B,2,FALSE)</f>
        <v>Graduate school</v>
      </c>
      <c r="W1472" s="7">
        <f ca="1" xml:space="preserve">
  IF(OR($Y1472 = 5, $Y1472 = 6, $Y1472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472" s="7" t="str">
        <f ca="1">VLOOKUP($W1472,Department!$A:$B,2,FALSE)</f>
        <v>Human Resource</v>
      </c>
      <c r="Y1472" s="6">
        <f t="shared" ca="1" si="159"/>
        <v>11</v>
      </c>
      <c r="Z1472" s="7" t="str">
        <f ca="1">VLOOKUP($Y1472,Role!$A:$B,2,FALSE)</f>
        <v>Analyst</v>
      </c>
      <c r="AA1472" s="6">
        <f t="shared" ca="1" si="160"/>
        <v>6</v>
      </c>
      <c r="AB1472" s="7" t="str">
        <f ca="1" xml:space="preserve">
IF($AA1472 &lt;&gt; "",
    VLOOKUP($AA1472,Level!$A:$B,2,FALSE),
    ""
)</f>
        <v>Pleno</v>
      </c>
      <c r="AC1472" s="1">
        <f ca="1" xml:space="preserve">
IF($Y1472 = 5 + N("Presidente"),
    27000,
    IF($Y1472 = 6 + N("Vice-presidente"),
        23000,
        IF(OR($Y1472 = 8, $Y1472= 13, $Y1472 = 12) + N("Secretária bilíngue ou coordenador ou especialista"),
            8000,
            IF($Y1472 = 7 + N("Diretor"),
                15000,
                IF($Y1472 = 14 + N("Gerente"),
                    12000,
                    IF($Y1472 = 9 + N("Estagiário"),
                        705,
                        IF($Y1472 = 10 + N("Trainee"),
                            805,
                            IF($Y1472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IF($U1472 = 7,
  500,
  IF($U1472 = 8,
    1000,
    IF($U1472 = 9,
      1500,
      IF($U1472 = 10,
        2000,
        0
      )
    )
  )
)
+
N("Adicional no salário por área")
+
IF($W1472 = 14 + N("Tecnologia da Informação"),
  120,
  IF($W1472 = 16 + N("Vendas"),
    110,
    IF($W1472 = 15 + N("Jurídico"),
      100,
      IF(OR($W1472 = 8, $W1472 = 9, $W1472 = 11) + N("Recursos humanos ou comercial ou comunicação e marketing"),
        80,
        0
      )
    )
  )
)
+
N("Adicionando pegadinha")
+
IF(AND($W1472 = 16, $U1472 = 9, $Y1472 = 11, $AA1472 = 5) + N("Se for de vendas, com mestrado, analista sênior"),
  IF($R1472 = 5,
    100,
    0
  )
  +
  IF($N1472 = "M",
    200,
    0
  ),
  0
)</f>
        <v>3080</v>
      </c>
      <c r="AD14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$A1472  &amp; ", "   &amp;
$C1472  &amp; ", "   &amp;
$E1472  &amp; ", '"  &amp;
$J1472  &amp; "', '" &amp;
$N1472  &amp; "', "  &amp;
$R1472  &amp; ", '"  &amp;
TEXT($T1472,"dd/mm/aaaa")  &amp; "', "   &amp;
$U1472  &amp; ", "   &amp;
$W1472  &amp; ", "   &amp;
$Y1472  &amp; ", "   &amp;
IF($AA1472 &lt;&gt; "", $AA1472, "NULL")  &amp; ", "   &amp;
$AC1472  &amp; ");"</f>
        <v>INSERT INTO bi4all.fac_employees (id_company_fk, id_employee_pk, flg_active, employee_name, id_gender_fk, id_race_fk, birthday, id_schooling_fk, id_department_fk, id_role_fk, id_level_fk, salary) VALUES (6a51143286b03064a49cc2acbee63c09a0682d33, 1468, 1, 'Yasmin Testa Frasão', 'F', 5, '14/12/1956', 8, 8, 11, 6, 3080);</v>
      </c>
    </row>
    <row r="1473" spans="1:30" ht="14.25" customHeight="1" x14ac:dyDescent="0.2">
      <c r="A1473" s="7" t="str" cm="1">
        <f t="array" aca="1" ref="A1473" ca="1">INDEX(Company!$A:$A,RANDBETWEEN(5,COUNTA(Company!$A:$A) + 1),1)</f>
        <v>6a51143286b03064a49cc2acbee63c09a0682d33</v>
      </c>
      <c r="B1473" s="7" t="str">
        <f ca="1">VLOOKUP($A1473,Company!$A:$B,2,FALSE)</f>
        <v>ACME Corporation</v>
      </c>
      <c r="C1473" s="5">
        <f t="shared" si="154"/>
        <v>1469</v>
      </c>
      <c r="D1473" s="5" t="str" cm="1">
        <f t="array" ref="D1473">SHA1HASH($C1473)</f>
        <v>38165af29ab1e2d307f60404ec6c2db11e51c84e</v>
      </c>
      <c r="E1473" s="6">
        <v>1</v>
      </c>
      <c r="F1473" s="7">
        <f ca="1">IF($C1473 = 1 + N("Presidente"),
    127,
    IF($C1473 = 2 + N("Vice-Presidente"),
        72,
        IF($C1473 = 3 + N("Secretária bilíngue"),
            13,
            RANDBETWEEN(5,COUNT(Name!$A:$A) + 1)
        )
    )
)</f>
        <v>327</v>
      </c>
      <c r="G1473" s="7" t="str">
        <f ca="1">VLOOKUP($F1473,Name!$A:$B,2,FALSE)</f>
        <v>Raquel</v>
      </c>
      <c r="H1473" s="7">
        <f ca="1" xml:space="preserve">
IF($C1473 = 1,
    0,
    RANDBETWEEN(5,COUNT('Last name'!$A:$A) + 1)
)</f>
        <v>83</v>
      </c>
      <c r="I1473" s="7" t="str">
        <f ca="1" xml:space="preserve">
IF($C1473 = 1 + N("Presidente"),
    "de Orléans e Bragança",
    VLOOKUP($H1473,'Last name'!$A:$B,2,FALSE) &amp; " " &amp; VLOOKUP(RANDBETWEEN(5,COUNT('Last name'!$A:$A) + 1),'Last name'!$A:$B,2,FALSE)
)</f>
        <v>Faro Rinaldi</v>
      </c>
      <c r="J1473" s="7" t="str">
        <f t="shared" ca="1" si="155"/>
        <v>Raquel Faro Rinaldi</v>
      </c>
      <c r="K1473" s="7" t="str" cm="1">
        <f t="array" aca="1" ref="K1473" ca="1">SHA1HASH($J1473)</f>
        <v>7dcd24c3827f433908db0c62391af0a23560ecb9</v>
      </c>
      <c r="L1473" s="7" cm="1">
        <f t="array" aca="1" ref="L1473" ca="1">INDEX(States!$A:$A,RANDBETWEEN(5,COUNTA(States!$A:$A) + 1),1)</f>
        <v>10</v>
      </c>
      <c r="M1473" s="7" t="str">
        <f ca="1">$L1473 &amp; "|" &amp; VLOOKUP($L1473,States!$A:$B,2,FALSE)</f>
        <v>10|fa6e01394cea5decb8157a7e18fa2eeabf35410d</v>
      </c>
      <c r="N1473" s="7" t="str">
        <f ca="1">VLOOKUP($F1473,Name!$A:$C,3,FALSE)</f>
        <v>F</v>
      </c>
      <c r="O1473" s="7" t="str">
        <f ca="1">VLOOKUP($N1473,Gender!$A:$B,2,FALSE)</f>
        <v>Female</v>
      </c>
      <c r="P1473" s="7" t="str" cm="1">
        <f t="array" aca="1" ref="P1473" ca="1">INDEX('Marital status'!$A:$A,RANDBETWEEN(5,COUNTA('Marital status'!$A:$A) + 1),1)</f>
        <v>3266897012b6dcc5723033bc25891bf99efcff6f</v>
      </c>
      <c r="Q1473" s="7" t="str">
        <f ca="1">VLOOKUP($P1473,'Marital status'!$A:$B,2,FALSE)</f>
        <v>MarrieD</v>
      </c>
      <c r="R1473" s="7">
        <f t="shared" ca="1" si="156"/>
        <v>5</v>
      </c>
      <c r="S1473" s="7" t="e">
        <f ca="1">VLOOKUP($R1473,Race!$A:$B,2,FALSE)</f>
        <v>#N/A</v>
      </c>
      <c r="T1473" s="8">
        <f t="shared" ca="1" si="157"/>
        <v>19612</v>
      </c>
      <c r="U1473" s="6">
        <f t="shared" ca="1" si="158"/>
        <v>7</v>
      </c>
      <c r="V1473" s="8" t="str">
        <f ca="1">VLOOKUP($U1473,Education!$A:$B,2,FALSE)</f>
        <v>Undergraduate degree</v>
      </c>
      <c r="W1473" s="7">
        <f ca="1" xml:space="preserve">
  IF(OR($Y1473 = 5, $Y1473 = 6, $Y1473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473" s="7" t="str">
        <f ca="1">VLOOKUP($W1473,Department!$A:$B,2,FALSE)</f>
        <v>Audit</v>
      </c>
      <c r="Y1473" s="6">
        <f t="shared" ca="1" si="159"/>
        <v>9</v>
      </c>
      <c r="Z1473" s="7" t="str">
        <f ca="1">VLOOKUP($Y1473,Role!$A:$B,2,FALSE)</f>
        <v>Intern</v>
      </c>
      <c r="AA1473" s="6" t="str">
        <f t="shared" ca="1" si="160"/>
        <v/>
      </c>
      <c r="AB1473" s="7" t="str">
        <f ca="1" xml:space="preserve">
IF($AA1473 &lt;&gt; "",
    VLOOKUP($AA1473,Level!$A:$B,2,FALSE),
    ""
)</f>
        <v/>
      </c>
      <c r="AC1473" s="1">
        <f ca="1" xml:space="preserve">
IF($Y1473 = 5 + N("Presidente"),
    27000,
    IF($Y1473 = 6 + N("Vice-presidente"),
        23000,
        IF(OR($Y1473 = 8, $Y1473= 13, $Y1473 = 12) + N("Secretária bilíngue ou coordenador ou especialista"),
            8000,
            IF($Y1473 = 7 + N("Diretor"),
                15000,
                IF($Y1473 = 14 + N("Gerente"),
                    12000,
                    IF($Y1473 = 9 + N("Estagiário"),
                        705,
                        IF($Y1473 = 10 + N("Trainee"),
                            805,
                            IF($Y1473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IF($U1473 = 7,
  500,
  IF($U1473 = 8,
    1000,
    IF($U1473 = 9,
      1500,
      IF($U1473 = 10,
        2000,
        0
      )
    )
  )
)
+
N("Adicional no salário por área")
+
IF($W1473 = 14 + N("Tecnologia da Informação"),
  120,
  IF($W1473 = 16 + N("Vendas"),
    110,
    IF($W1473 = 15 + N("Jurídico"),
      100,
      IF(OR($W1473 = 8, $W1473 = 9, $W1473 = 11) + N("Recursos humanos ou comercial ou comunicação e marketing"),
        80,
        0
      )
    )
  )
)
+
N("Adicionando pegadinha")
+
IF(AND($W1473 = 16, $U1473 = 9, $Y1473 = 11, $AA1473 = 5) + N("Se for de vendas, com mestrado, analista sênior"),
  IF($R1473 = 5,
    100,
    0
  )
  +
  IF($N1473 = "M",
    200,
    0
  ),
  0
)</f>
        <v>1205</v>
      </c>
      <c r="AD14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$A1473  &amp; ", "   &amp;
$C1473  &amp; ", "   &amp;
$E1473  &amp; ", '"  &amp;
$J1473  &amp; "', '" &amp;
$N1473  &amp; "', "  &amp;
$R1473  &amp; ", '"  &amp;
TEXT($T1473,"dd/mm/aaaa")  &amp; "', "   &amp;
$U1473  &amp; ", "   &amp;
$W1473  &amp; ", "   &amp;
$Y1473  &amp; ", "   &amp;
IF($AA1473 &lt;&gt; "", $AA1473, "NULL")  &amp; ", "   &amp;
$AC1473  &amp; ");"</f>
        <v>INSERT INTO bi4all.fac_employees (id_company_fk, id_employee_pk, flg_active, employee_name, id_gender_fk, id_race_fk, birthday, id_schooling_fk, id_department_fk, id_role_fk, id_level_fk, salary) VALUES (6a51143286b03064a49cc2acbee63c09a0682d33, 1469, 1, 'Raquel Faro Rinaldi', 'F', 5, '10/09/1953', 7, 13, 9, NULL, 1205);</v>
      </c>
    </row>
    <row r="1474" spans="1:30" ht="14.25" customHeight="1" x14ac:dyDescent="0.2">
      <c r="A1474" s="7" t="str" cm="1">
        <f t="array" aca="1" ref="A1474" ca="1">INDEX(Company!$A:$A,RANDBETWEEN(5,COUNTA(Company!$A:$A) + 1),1)</f>
        <v>6a51143286b03064a49cc2acbee63c09a0682d33</v>
      </c>
      <c r="B1474" s="7" t="str">
        <f ca="1">VLOOKUP($A1474,Company!$A:$B,2,FALSE)</f>
        <v>ACME Corporation</v>
      </c>
      <c r="C1474" s="5">
        <f t="shared" si="154"/>
        <v>1470</v>
      </c>
      <c r="D1474" s="5" t="str" cm="1">
        <f t="array" ref="D1474">SHA1HASH($C1474)</f>
        <v>2e8d241fa2ca9957d1b8fab2a3d479f07a2c963b</v>
      </c>
      <c r="E1474" s="6">
        <v>1</v>
      </c>
      <c r="F1474" s="7">
        <f ca="1">IF($C1474 = 1 + N("Presidente"),
    127,
    IF($C1474 = 2 + N("Vice-Presidente"),
        72,
        IF($C1474 = 3 + N("Secretária bilíngue"),
            13,
            RANDBETWEEN(5,COUNT(Name!$A:$A) + 1)
        )
    )
)</f>
        <v>333</v>
      </c>
      <c r="G1474" s="7" t="str">
        <f ca="1">VLOOKUP($F1474,Name!$A:$B,2,FALSE)</f>
        <v>Ruan</v>
      </c>
      <c r="H1474" s="7">
        <f ca="1" xml:space="preserve">
IF($C1474 = 1,
    0,
    RANDBETWEEN(5,COUNT('Last name'!$A:$A) + 1)
)</f>
        <v>142</v>
      </c>
      <c r="I1474" s="7" t="str">
        <f ca="1" xml:space="preserve">
IF($C1474 = 1 + N("Presidente"),
    "de Orléans e Bragança",
    VLOOKUP($H1474,'Last name'!$A:$B,2,FALSE) &amp; " " &amp; VLOOKUP(RANDBETWEEN(5,COUNT('Last name'!$A:$A) + 1),'Last name'!$A:$B,2,FALSE)
)</f>
        <v>Nunes Pellegrini</v>
      </c>
      <c r="J1474" s="7" t="str">
        <f t="shared" ca="1" si="155"/>
        <v>Ruan Nunes Pellegrini</v>
      </c>
      <c r="K1474" s="7" t="str" cm="1">
        <f t="array" aca="1" ref="K1474" ca="1">SHA1HASH($J1474)</f>
        <v>c795b4a2cb1ad6ba4d8e7a22f5ee27b26334fcc9</v>
      </c>
      <c r="L1474" s="7" cm="1">
        <f t="array" aca="1" ref="L1474" ca="1">INDEX(States!$A:$A,RANDBETWEEN(5,COUNTA(States!$A:$A) + 1),1)</f>
        <v>7</v>
      </c>
      <c r="M1474" s="7" t="str">
        <f ca="1">$L1474 &amp; "|" &amp; VLOOKUP($L1474,States!$A:$B,2,FALSE)</f>
        <v>7|f2e12883042f184299ea408f79a5077ec107e25e</v>
      </c>
      <c r="N1474" s="7" t="str">
        <f ca="1">VLOOKUP($F1474,Name!$A:$C,3,FALSE)</f>
        <v>M</v>
      </c>
      <c r="O1474" s="7" t="str">
        <f ca="1">VLOOKUP($N1474,Gender!$A:$B,2,FALSE)</f>
        <v>Male</v>
      </c>
      <c r="P1474" s="7" t="str" cm="1">
        <f t="array" aca="1" ref="P1474" ca="1">INDEX('Marital status'!$A:$A,RANDBETWEEN(5,COUNTA('Marital status'!$A:$A) + 1),1)</f>
        <v>47051393f6bcbf99111ec5d70ba2ebbe11ebccae</v>
      </c>
      <c r="Q1474" s="7" t="str">
        <f ca="1">VLOOKUP($P1474,'Marital status'!$A:$B,2,FALSE)</f>
        <v xml:space="preserve"> Separated </v>
      </c>
      <c r="R1474" s="7">
        <f t="shared" ca="1" si="156"/>
        <v>7</v>
      </c>
      <c r="S1474" s="7" t="e">
        <f ca="1">VLOOKUP($R1474,Race!$A:$B,2,FALSE)</f>
        <v>#N/A</v>
      </c>
      <c r="T1474" s="8">
        <f t="shared" ca="1" si="157"/>
        <v>28296</v>
      </c>
      <c r="U1474" s="6">
        <f t="shared" ca="1" si="158"/>
        <v>8</v>
      </c>
      <c r="V1474" s="8" t="str">
        <f ca="1">VLOOKUP($U1474,Education!$A:$B,2,FALSE)</f>
        <v>Graduate school</v>
      </c>
      <c r="W1474" s="7">
        <f ca="1" xml:space="preserve">
  IF(OR($Y1474 = 5, $Y1474 = 6, $Y1474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474" s="7" t="str">
        <f ca="1">VLOOKUP($W1474,Department!$A:$B,2,FALSE)</f>
        <v>Presidency</v>
      </c>
      <c r="Y1474" s="6">
        <f t="shared" ca="1" si="159"/>
        <v>11</v>
      </c>
      <c r="Z1474" s="7" t="str">
        <f ca="1">VLOOKUP($Y1474,Role!$A:$B,2,FALSE)</f>
        <v>Analyst</v>
      </c>
      <c r="AA1474" s="6">
        <f t="shared" ca="1" si="160"/>
        <v>5</v>
      </c>
      <c r="AB1474" s="7" t="str">
        <f ca="1" xml:space="preserve">
IF($AA1474 &lt;&gt; "",
    VLOOKUP($AA1474,Level!$A:$B,2,FALSE),
    ""
)</f>
        <v>Junior</v>
      </c>
      <c r="AC1474" s="1">
        <f ca="1" xml:space="preserve">
IF($Y1474 = 5 + N("Presidente"),
    27000,
    IF($Y1474 = 6 + N("Vice-presidente"),
        23000,
        IF(OR($Y1474 = 8, $Y1474= 13, $Y1474 = 12) + N("Secretária bilíngue ou coordenador ou especialista"),
            8000,
            IF($Y1474 = 7 + N("Diretor"),
                15000,
                IF($Y1474 = 14 + N("Gerente"),
                    12000,
                    IF($Y1474 = 9 + N("Estagiário"),
                        705,
                        IF($Y1474 = 10 + N("Trainee"),
                            805,
                            IF($Y1474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IF($U1474 = 7,
  500,
  IF($U1474 = 8,
    1000,
    IF($U1474 = 9,
      1500,
      IF($U1474 = 10,
        2000,
        0
      )
    )
  )
)
+
N("Adicional no salário por área")
+
IF($W1474 = 14 + N("Tecnologia da Informação"),
  120,
  IF($W1474 = 16 + N("Vendas"),
    110,
    IF($W1474 = 15 + N("Jurídico"),
      100,
      IF(OR($W1474 = 8, $W1474 = 9, $W1474 = 11) + N("Recursos humanos ou comercial ou comunicação e marketing"),
        80,
        0
      )
    )
  )
)
+
N("Adicionando pegadinha")
+
IF(AND($W1474 = 16, $U1474 = 9, $Y1474 = 11, $AA1474 = 5) + N("Se for de vendas, com mestrado, analista sênior"),
  IF($R1474 = 5,
    100,
    0
  )
  +
  IF($N1474 = "M",
    200,
    0
  ),
  0
)</f>
        <v>3000</v>
      </c>
      <c r="AD14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$A1474  &amp; ", "   &amp;
$C1474  &amp; ", "   &amp;
$E1474  &amp; ", '"  &amp;
$J1474  &amp; "', '" &amp;
$N1474  &amp; "', "  &amp;
$R1474  &amp; ", '"  &amp;
TEXT($T1474,"dd/mm/aaaa")  &amp; "', "   &amp;
$U1474  &amp; ", "   &amp;
$W1474  &amp; ", "   &amp;
$Y1474  &amp; ", "   &amp;
IF($AA1474 &lt;&gt; "", $AA1474, "NULL")  &amp; ", "   &amp;
$AC1474  &amp; ");"</f>
        <v>INSERT INTO bi4all.fac_employees (id_company_fk, id_employee_pk, flg_active, employee_name, id_gender_fk, id_race_fk, birthday, id_schooling_fk, id_department_fk, id_role_fk, id_level_fk, salary) VALUES (6a51143286b03064a49cc2acbee63c09a0682d33, 1470, 1, 'Ruan Nunes Pellegrini', 'M', 7, '20/06/1977', 8, 5, 11, 5, 3000);</v>
      </c>
    </row>
    <row r="1475" spans="1:30" ht="14.25" customHeight="1" x14ac:dyDescent="0.2">
      <c r="A1475" s="7" t="str" cm="1">
        <f t="array" aca="1" ref="A1475" ca="1">INDEX(Company!$A:$A,RANDBETWEEN(5,COUNTA(Company!$A:$A) + 1),1)</f>
        <v>6a51143286b03064a49cc2acbee63c09a0682d33</v>
      </c>
      <c r="B1475" s="7" t="str">
        <f ca="1">VLOOKUP($A1475,Company!$A:$B,2,FALSE)</f>
        <v>ACME Corporation</v>
      </c>
      <c r="C1475" s="5">
        <f t="shared" si="154"/>
        <v>1471</v>
      </c>
      <c r="D1475" s="5" t="str" cm="1">
        <f t="array" ref="D1475">SHA1HASH($C1475)</f>
        <v>a4a9258269029f3e083c5992498f66e8df216b50</v>
      </c>
      <c r="E1475" s="6">
        <v>1</v>
      </c>
      <c r="F1475" s="7">
        <f ca="1">IF($C1475 = 1 + N("Presidente"),
    127,
    IF($C1475 = 2 + N("Vice-Presidente"),
        72,
        IF($C1475 = 3 + N("Secretária bilíngue"),
            13,
            RANDBETWEEN(5,COUNT(Name!$A:$A) + 1)
        )
    )
)</f>
        <v>120</v>
      </c>
      <c r="G1475" s="7" t="str">
        <f ca="1">VLOOKUP($F1475,Name!$A:$B,2,FALSE)</f>
        <v>Eliza</v>
      </c>
      <c r="H1475" s="7">
        <f ca="1" xml:space="preserve">
IF($C1475 = 1,
    0,
    RANDBETWEEN(5,COUNT('Last name'!$A:$A) + 1)
)</f>
        <v>131</v>
      </c>
      <c r="I1475" s="7" t="str">
        <f ca="1" xml:space="preserve">
IF($C1475 = 1 + N("Presidente"),
    "de Orléans e Bragança",
    VLOOKUP($H1475,'Last name'!$A:$B,2,FALSE) &amp; " " &amp; VLOOKUP(RANDBETWEEN(5,COUNT('Last name'!$A:$A) + 1),'Last name'!$A:$B,2,FALSE)
)</f>
        <v>Monti Alencar</v>
      </c>
      <c r="J1475" s="7" t="str">
        <f t="shared" ca="1" si="155"/>
        <v>Eliza Monti Alencar</v>
      </c>
      <c r="K1475" s="7" t="str" cm="1">
        <f t="array" aca="1" ref="K1475" ca="1">SHA1HASH($J1475)</f>
        <v>8a6c5b0786a84dab35ce15cc8fbe8359f36e8397</v>
      </c>
      <c r="L1475" s="7" cm="1">
        <f t="array" aca="1" ref="L1475" ca="1">INDEX(States!$A:$A,RANDBETWEEN(5,COUNTA(States!$A:$A) + 1),1)</f>
        <v>7</v>
      </c>
      <c r="M1475" s="7" t="str">
        <f ca="1">$L1475 &amp; "|" &amp; VLOOKUP($L1475,States!$A:$B,2,FALSE)</f>
        <v>7|f2e12883042f184299ea408f79a5077ec107e25e</v>
      </c>
      <c r="N1475" s="7" t="str">
        <f ca="1">VLOOKUP($F1475,Name!$A:$C,3,FALSE)</f>
        <v>F</v>
      </c>
      <c r="O1475" s="7" t="str">
        <f ca="1">VLOOKUP($N1475,Gender!$A:$B,2,FALSE)</f>
        <v>Female</v>
      </c>
      <c r="P1475" s="7" t="str" cm="1">
        <f t="array" aca="1" ref="P1475" ca="1">INDEX('Marital status'!$A:$A,RANDBETWEEN(5,COUNTA('Marital status'!$A:$A) + 1),1)</f>
        <v>ce0b1612aa711b78a720295d271a33894e2b72bf</v>
      </c>
      <c r="Q1475" s="7" t="str">
        <f ca="1">VLOOKUP($P1475,'Marital status'!$A:$B,2,FALSE)</f>
        <v>single</v>
      </c>
      <c r="R1475" s="7">
        <f t="shared" ca="1" si="156"/>
        <v>5</v>
      </c>
      <c r="S1475" s="7" t="e">
        <f ca="1">VLOOKUP($R1475,Race!$A:$B,2,FALSE)</f>
        <v>#N/A</v>
      </c>
      <c r="T1475" s="8">
        <f t="shared" ca="1" si="157"/>
        <v>24760</v>
      </c>
      <c r="U1475" s="6">
        <f t="shared" ca="1" si="158"/>
        <v>7</v>
      </c>
      <c r="V1475" s="8" t="str">
        <f ca="1">VLOOKUP($U1475,Education!$A:$B,2,FALSE)</f>
        <v>Undergraduate degree</v>
      </c>
      <c r="W1475" s="7">
        <f ca="1" xml:space="preserve">
  IF(OR($Y1475 = 5, $Y1475 = 6, $Y1475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75" s="7" t="str">
        <f ca="1">VLOOKUP($W1475,Department!$A:$B,2,FALSE)</f>
        <v>Communication &amp; Marketing</v>
      </c>
      <c r="Y1475" s="6">
        <f t="shared" ca="1" si="159"/>
        <v>9</v>
      </c>
      <c r="Z1475" s="7" t="str">
        <f ca="1">VLOOKUP($Y1475,Role!$A:$B,2,FALSE)</f>
        <v>Intern</v>
      </c>
      <c r="AA1475" s="6" t="str">
        <f t="shared" ca="1" si="160"/>
        <v/>
      </c>
      <c r="AB1475" s="7" t="str">
        <f ca="1" xml:space="preserve">
IF($AA1475 &lt;&gt; "",
    VLOOKUP($AA1475,Level!$A:$B,2,FALSE),
    ""
)</f>
        <v/>
      </c>
      <c r="AC1475" s="1">
        <f ca="1" xml:space="preserve">
IF($Y1475 = 5 + N("Presidente"),
    27000,
    IF($Y1475 = 6 + N("Vice-presidente"),
        23000,
        IF(OR($Y1475 = 8, $Y1475= 13, $Y1475 = 12) + N("Secretária bilíngue ou coordenador ou especialista"),
            8000,
            IF($Y1475 = 7 + N("Diretor"),
                15000,
                IF($Y1475 = 14 + N("Gerente"),
                    12000,
                    IF($Y1475 = 9 + N("Estagiário"),
                        705,
                        IF($Y1475 = 10 + N("Trainee"),
                            805,
                            IF($Y1475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IF($U1475 = 7,
  500,
  IF($U1475 = 8,
    1000,
    IF($U1475 = 9,
      1500,
      IF($U1475 = 10,
        2000,
        0
      )
    )
  )
)
+
N("Adicional no salário por área")
+
IF($W1475 = 14 + N("Tecnologia da Informação"),
  120,
  IF($W1475 = 16 + N("Vendas"),
    110,
    IF($W1475 = 15 + N("Jurídico"),
      100,
      IF(OR($W1475 = 8, $W1475 = 9, $W1475 = 11) + N("Recursos humanos ou comercial ou comunicação e marketing"),
        80,
        0
      )
    )
  )
)
+
N("Adicionando pegadinha")
+
IF(AND($W1475 = 16, $U1475 = 9, $Y1475 = 11, $AA1475 = 5) + N("Se for de vendas, com mestrado, analista sênior"),
  IF($R1475 = 5,
    100,
    0
  )
  +
  IF($N1475 = "M",
    200,
    0
  ),
  0
)</f>
        <v>1285</v>
      </c>
      <c r="AD14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$A1475  &amp; ", "   &amp;
$C1475  &amp; ", "   &amp;
$E1475  &amp; ", '"  &amp;
$J1475  &amp; "', '" &amp;
$N1475  &amp; "', "  &amp;
$R1475  &amp; ", '"  &amp;
TEXT($T1475,"dd/mm/aaaa")  &amp; "', "   &amp;
$U1475  &amp; ", "   &amp;
$W1475  &amp; ", "   &amp;
$Y1475  &amp; ", "   &amp;
IF($AA1475 &lt;&gt; "", $AA1475, "NULL")  &amp; ", "   &amp;
$AC1475  &amp; ");"</f>
        <v>INSERT INTO bi4all.fac_employees (id_company_fk, id_employee_pk, flg_active, employee_name, id_gender_fk, id_race_fk, birthday, id_schooling_fk, id_department_fk, id_role_fk, id_level_fk, salary) VALUES (6a51143286b03064a49cc2acbee63c09a0682d33, 1471, 1, 'Eliza Monti Alencar', 'F', 5, '15/10/1967', 7, 11, 9, NULL, 1285);</v>
      </c>
    </row>
    <row r="1476" spans="1:30" ht="14.25" customHeight="1" x14ac:dyDescent="0.2">
      <c r="A1476" s="7" t="str" cm="1">
        <f t="array" aca="1" ref="A1476" ca="1">INDEX(Company!$A:$A,RANDBETWEEN(5,COUNTA(Company!$A:$A) + 1),1)</f>
        <v>6a51143286b03064a49cc2acbee63c09a0682d33</v>
      </c>
      <c r="B1476" s="7" t="str">
        <f ca="1">VLOOKUP($A1476,Company!$A:$B,2,FALSE)</f>
        <v>ACME Corporation</v>
      </c>
      <c r="C1476" s="5">
        <f t="shared" si="154"/>
        <v>1472</v>
      </c>
      <c r="D1476" s="5" t="str" cm="1">
        <f t="array" ref="D1476">SHA1HASH($C1476)</f>
        <v>9d3e25533e3322d6248f322cc879f8307421807f</v>
      </c>
      <c r="E1476" s="6">
        <v>1</v>
      </c>
      <c r="F1476" s="7">
        <f ca="1">IF($C1476 = 1 + N("Presidente"),
    127,
    IF($C1476 = 2 + N("Vice-Presidente"),
        72,
        IF($C1476 = 3 + N("Secretária bilíngue"),
            13,
            RANDBETWEEN(5,COUNT(Name!$A:$A) + 1)
        )
    )
)</f>
        <v>90</v>
      </c>
      <c r="G1476" s="7" t="str">
        <f ca="1">VLOOKUP($F1476,Name!$A:$B,2,FALSE)</f>
        <v>Caue</v>
      </c>
      <c r="H1476" s="7">
        <f ca="1" xml:space="preserve">
IF($C1476 = 1,
    0,
    RANDBETWEEN(5,COUNT('Last name'!$A:$A) + 1)
)</f>
        <v>137</v>
      </c>
      <c r="I1476" s="7" t="str">
        <f ca="1" xml:space="preserve">
IF($C1476 = 1 + N("Presidente"),
    "de Orléans e Bragança",
    VLOOKUP($H1476,'Last name'!$A:$B,2,FALSE) &amp; " " &amp; VLOOKUP(RANDBETWEEN(5,COUNT('Last name'!$A:$A) + 1),'Last name'!$A:$B,2,FALSE)
)</f>
        <v>Moura Caruso</v>
      </c>
      <c r="J1476" s="7" t="str">
        <f t="shared" ca="1" si="155"/>
        <v>Caue Moura Caruso</v>
      </c>
      <c r="K1476" s="7" t="str" cm="1">
        <f t="array" aca="1" ref="K1476" ca="1">SHA1HASH($J1476)</f>
        <v>9f778fa11bcbbe0669095d5b06a334494778f761</v>
      </c>
      <c r="L1476" s="7" cm="1">
        <f t="array" aca="1" ref="L1476" ca="1">INDEX(States!$A:$A,RANDBETWEEN(5,COUNTA(States!$A:$A) + 1),1)</f>
        <v>23</v>
      </c>
      <c r="M1476" s="7" t="str">
        <f ca="1">$L1476 &amp; "|" &amp; VLOOKUP($L1476,States!$A:$B,2,FALSE)</f>
        <v>23|22fbba2e2c257238254804c428968d474037a633</v>
      </c>
      <c r="N1476" s="7" t="str">
        <f ca="1">VLOOKUP($F1476,Name!$A:$C,3,FALSE)</f>
        <v>M</v>
      </c>
      <c r="O1476" s="7" t="str">
        <f ca="1">VLOOKUP($N1476,Gender!$A:$B,2,FALSE)</f>
        <v>Male</v>
      </c>
      <c r="P1476" s="7" t="str" cm="1">
        <f t="array" aca="1" ref="P1476" ca="1">INDEX('Marital status'!$A:$A,RANDBETWEEN(5,COUNTA('Marital status'!$A:$A) + 1),1)</f>
        <v>3266897012b6dcc5723033bc25891bf99efcff6f</v>
      </c>
      <c r="Q1476" s="7" t="str">
        <f ca="1">VLOOKUP($P1476,'Marital status'!$A:$B,2,FALSE)</f>
        <v>MarrieD</v>
      </c>
      <c r="R1476" s="7">
        <f t="shared" ca="1" si="156"/>
        <v>5</v>
      </c>
      <c r="S1476" s="7" t="e">
        <f ca="1">VLOOKUP($R1476,Race!$A:$B,2,FALSE)</f>
        <v>#N/A</v>
      </c>
      <c r="T1476" s="8">
        <f t="shared" ca="1" si="157"/>
        <v>26842</v>
      </c>
      <c r="U1476" s="6">
        <f t="shared" ca="1" si="158"/>
        <v>8</v>
      </c>
      <c r="V1476" s="8" t="str">
        <f ca="1">VLOOKUP($U1476,Education!$A:$B,2,FALSE)</f>
        <v>Graduate school</v>
      </c>
      <c r="W1476" s="7">
        <f ca="1" xml:space="preserve">
  IF(OR($Y1476 = 5, $Y1476 = 6, $Y1476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476" s="7" t="str">
        <f ca="1">VLOOKUP($W1476,Department!$A:$B,2,FALSE)</f>
        <v>Operations</v>
      </c>
      <c r="Y1476" s="6">
        <f t="shared" ca="1" si="159"/>
        <v>11</v>
      </c>
      <c r="Z1476" s="7" t="str">
        <f ca="1">VLOOKUP($Y1476,Role!$A:$B,2,FALSE)</f>
        <v>Analyst</v>
      </c>
      <c r="AA1476" s="6">
        <f t="shared" ca="1" si="160"/>
        <v>6</v>
      </c>
      <c r="AB1476" s="7" t="str">
        <f ca="1" xml:space="preserve">
IF($AA1476 &lt;&gt; "",
    VLOOKUP($AA1476,Level!$A:$B,2,FALSE),
    ""
)</f>
        <v>Pleno</v>
      </c>
      <c r="AC1476" s="1">
        <f ca="1" xml:space="preserve">
IF($Y1476 = 5 + N("Presidente"),
    27000,
    IF($Y1476 = 6 + N("Vice-presidente"),
        23000,
        IF(OR($Y1476 = 8, $Y1476= 13, $Y1476 = 12) + N("Secretária bilíngue ou coordenador ou especialista"),
            8000,
            IF($Y1476 = 7 + N("Diretor"),
                15000,
                IF($Y1476 = 14 + N("Gerente"),
                    12000,
                    IF($Y1476 = 9 + N("Estagiário"),
                        705,
                        IF($Y1476 = 10 + N("Trainee"),
                            805,
                            IF($Y1476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IF($U1476 = 7,
  500,
  IF($U1476 = 8,
    1000,
    IF($U1476 = 9,
      1500,
      IF($U1476 = 10,
        2000,
        0
      )
    )
  )
)
+
N("Adicional no salário por área")
+
IF($W1476 = 14 + N("Tecnologia da Informação"),
  120,
  IF($W1476 = 16 + N("Vendas"),
    110,
    IF($W1476 = 15 + N("Jurídico"),
      100,
      IF(OR($W1476 = 8, $W1476 = 9, $W1476 = 11) + N("Recursos humanos ou comercial ou comunicação e marketing"),
        80,
        0
      )
    )
  )
)
+
N("Adicionando pegadinha")
+
IF(AND($W1476 = 16, $U1476 = 9, $Y1476 = 11, $AA1476 = 5) + N("Se for de vendas, com mestrado, analista sênior"),
  IF($R1476 = 5,
    100,
    0
  )
  +
  IF($N1476 = "M",
    200,
    0
  ),
  0
)</f>
        <v>3000</v>
      </c>
      <c r="AD14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$A1476  &amp; ", "   &amp;
$C1476  &amp; ", "   &amp;
$E1476  &amp; ", '"  &amp;
$J1476  &amp; "', '" &amp;
$N1476  &amp; "', "  &amp;
$R1476  &amp; ", '"  &amp;
TEXT($T1476,"dd/mm/aaaa")  &amp; "', "   &amp;
$U1476  &amp; ", "   &amp;
$W1476  &amp; ", "   &amp;
$Y1476  &amp; ", "   &amp;
IF($AA1476 &lt;&gt; "", $AA1476, "NULL")  &amp; ", "   &amp;
$AC1476  &amp; ");"</f>
        <v>INSERT INTO bi4all.fac_employees (id_company_fk, id_employee_pk, flg_active, employee_name, id_gender_fk, id_race_fk, birthday, id_schooling_fk, id_department_fk, id_role_fk, id_level_fk, salary) VALUES (6a51143286b03064a49cc2acbee63c09a0682d33, 1472, 1, 'Caue Moura Caruso', 'M', 5, '27/06/1973', 8, 10, 11, 6, 3000);</v>
      </c>
    </row>
    <row r="1477" spans="1:30" ht="14.25" customHeight="1" x14ac:dyDescent="0.2">
      <c r="A1477" s="7" t="str" cm="1">
        <f t="array" aca="1" ref="A1477" ca="1">INDEX(Company!$A:$A,RANDBETWEEN(5,COUNTA(Company!$A:$A) + 1),1)</f>
        <v>6a51143286b03064a49cc2acbee63c09a0682d33</v>
      </c>
      <c r="B1477" s="7" t="str">
        <f ca="1">VLOOKUP($A1477,Company!$A:$B,2,FALSE)</f>
        <v>ACME Corporation</v>
      </c>
      <c r="C1477" s="5">
        <f t="shared" si="154"/>
        <v>1473</v>
      </c>
      <c r="D1477" s="5" t="str" cm="1">
        <f t="array" ref="D1477">SHA1HASH($C1477)</f>
        <v>442bdc9a0e80132c626a3605e010b8fb0ee0c1f6</v>
      </c>
      <c r="E1477" s="6">
        <v>1</v>
      </c>
      <c r="F1477" s="7">
        <f ca="1">IF($C1477 = 1 + N("Presidente"),
    127,
    IF($C1477 = 2 + N("Vice-Presidente"),
        72,
        IF($C1477 = 3 + N("Secretária bilíngue"),
            13,
            RANDBETWEEN(5,COUNT(Name!$A:$A) + 1)
        )
    )
)</f>
        <v>11</v>
      </c>
      <c r="G1477" s="7" t="str">
        <f ca="1">VLOOKUP($F1477,Name!$A:$B,2,FALSE)</f>
        <v>Agatha</v>
      </c>
      <c r="H1477" s="7">
        <f ca="1" xml:space="preserve">
IF($C1477 = 1,
    0,
    RANDBETWEEN(5,COUNT('Last name'!$A:$A) + 1)
)</f>
        <v>137</v>
      </c>
      <c r="I1477" s="7" t="str">
        <f ca="1" xml:space="preserve">
IF($C1477 = 1 + N("Presidente"),
    "de Orléans e Bragança",
    VLOOKUP($H1477,'Last name'!$A:$B,2,FALSE) &amp; " " &amp; VLOOKUP(RANDBETWEEN(5,COUNT('Last name'!$A:$A) + 1),'Last name'!$A:$B,2,FALSE)
)</f>
        <v>Moura Badu</v>
      </c>
      <c r="J1477" s="7" t="str">
        <f t="shared" ca="1" si="155"/>
        <v>Agatha Moura Badu</v>
      </c>
      <c r="K1477" s="7" t="str" cm="1">
        <f t="array" aca="1" ref="K1477" ca="1">SHA1HASH($J1477)</f>
        <v>af7ea0f5b55e13f745b2916d8dc05e0a8847ed2a</v>
      </c>
      <c r="L1477" s="7" cm="1">
        <f t="array" aca="1" ref="L1477" ca="1">INDEX(States!$A:$A,RANDBETWEEN(5,COUNTA(States!$A:$A) + 1),1)</f>
        <v>21</v>
      </c>
      <c r="M1477" s="7" t="str">
        <f ca="1">$L1477 &amp; "|" &amp; VLOOKUP($L1477,States!$A:$B,2,FALSE)</f>
        <v>21|18f454963e4e8ae3fea0597ea98a4e003875820f</v>
      </c>
      <c r="N1477" s="7" t="str">
        <f ca="1">VLOOKUP($F1477,Name!$A:$C,3,FALSE)</f>
        <v>F</v>
      </c>
      <c r="O1477" s="7" t="str">
        <f ca="1">VLOOKUP($N1477,Gender!$A:$B,2,FALSE)</f>
        <v>Female</v>
      </c>
      <c r="P1477" s="7" t="str" cm="1">
        <f t="array" aca="1" ref="P1477" ca="1">INDEX('Marital status'!$A:$A,RANDBETWEEN(5,COUNTA('Marital status'!$A:$A) + 1),1)</f>
        <v>47051393f6bcbf99111ec5d70ba2ebbe11ebccae</v>
      </c>
      <c r="Q1477" s="7" t="str">
        <f ca="1">VLOOKUP($P1477,'Marital status'!$A:$B,2,FALSE)</f>
        <v xml:space="preserve"> Separated </v>
      </c>
      <c r="R1477" s="7">
        <f t="shared" ca="1" si="156"/>
        <v>6</v>
      </c>
      <c r="S1477" s="7" t="e">
        <f ca="1">VLOOKUP($R1477,Race!$A:$B,2,FALSE)</f>
        <v>#N/A</v>
      </c>
      <c r="T1477" s="8">
        <f t="shared" ca="1" si="157"/>
        <v>25500</v>
      </c>
      <c r="U1477" s="6">
        <f t="shared" ca="1" si="158"/>
        <v>7</v>
      </c>
      <c r="V1477" s="8" t="str">
        <f ca="1">VLOOKUP($U1477,Education!$A:$B,2,FALSE)</f>
        <v>Undergraduate degree</v>
      </c>
      <c r="W1477" s="7">
        <f ca="1" xml:space="preserve">
  IF(OR($Y1477 = 5, $Y1477 = 6, $Y1477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477" s="7" t="str">
        <f ca="1">VLOOKUP($W1477,Department!$A:$B,2,FALSE)</f>
        <v>Human Resource</v>
      </c>
      <c r="Y1477" s="6">
        <f t="shared" ca="1" si="159"/>
        <v>10</v>
      </c>
      <c r="Z1477" s="7" t="str">
        <f ca="1">VLOOKUP($Y1477,Role!$A:$B,2,FALSE)</f>
        <v>Trainee</v>
      </c>
      <c r="AA1477" s="6" t="str">
        <f t="shared" ca="1" si="160"/>
        <v/>
      </c>
      <c r="AB1477" s="7" t="str">
        <f ca="1" xml:space="preserve">
IF($AA1477 &lt;&gt; "",
    VLOOKUP($AA1477,Level!$A:$B,2,FALSE),
    ""
)</f>
        <v/>
      </c>
      <c r="AC1477" s="1">
        <f ca="1" xml:space="preserve">
IF($Y1477 = 5 + N("Presidente"),
    27000,
    IF($Y1477 = 6 + N("Vice-presidente"),
        23000,
        IF(OR($Y1477 = 8, $Y1477= 13, $Y1477 = 12) + N("Secretária bilíngue ou coordenador ou especialista"),
            8000,
            IF($Y1477 = 7 + N("Diretor"),
                15000,
                IF($Y1477 = 14 + N("Gerente"),
                    12000,
                    IF($Y1477 = 9 + N("Estagiário"),
                        705,
                        IF($Y1477 = 10 + N("Trainee"),
                            805,
                            IF($Y1477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IF($U1477 = 7,
  500,
  IF($U1477 = 8,
    1000,
    IF($U1477 = 9,
      1500,
      IF($U1477 = 10,
        2000,
        0
      )
    )
  )
)
+
N("Adicional no salário por área")
+
IF($W1477 = 14 + N("Tecnologia da Informação"),
  120,
  IF($W1477 = 16 + N("Vendas"),
    110,
    IF($W1477 = 15 + N("Jurídico"),
      100,
      IF(OR($W1477 = 8, $W1477 = 9, $W1477 = 11) + N("Recursos humanos ou comercial ou comunicação e marketing"),
        80,
        0
      )
    )
  )
)
+
N("Adicionando pegadinha")
+
IF(AND($W1477 = 16, $U1477 = 9, $Y1477 = 11, $AA1477 = 5) + N("Se for de vendas, com mestrado, analista sênior"),
  IF($R1477 = 5,
    100,
    0
  )
  +
  IF($N1477 = "M",
    200,
    0
  ),
  0
)</f>
        <v>1385</v>
      </c>
      <c r="AD14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$A1477  &amp; ", "   &amp;
$C1477  &amp; ", "   &amp;
$E1477  &amp; ", '"  &amp;
$J1477  &amp; "', '" &amp;
$N1477  &amp; "', "  &amp;
$R1477  &amp; ", '"  &amp;
TEXT($T1477,"dd/mm/aaaa")  &amp; "', "   &amp;
$U1477  &amp; ", "   &amp;
$W1477  &amp; ", "   &amp;
$Y1477  &amp; ", "   &amp;
IF($AA1477 &lt;&gt; "", $AA1477, "NULL")  &amp; ", "   &amp;
$AC1477  &amp; ");"</f>
        <v>INSERT INTO bi4all.fac_employees (id_company_fk, id_employee_pk, flg_active, employee_name, id_gender_fk, id_race_fk, birthday, id_schooling_fk, id_department_fk, id_role_fk, id_level_fk, salary) VALUES (6a51143286b03064a49cc2acbee63c09a0682d33, 1473, 1, 'Agatha Moura Badu', 'F', 6, '24/10/1969', 7, 8, 10, NULL, 1385);</v>
      </c>
    </row>
    <row r="1478" spans="1:30" ht="14.25" customHeight="1" x14ac:dyDescent="0.2">
      <c r="A1478" s="7" t="str" cm="1">
        <f t="array" aca="1" ref="A1478" ca="1">INDEX(Company!$A:$A,RANDBETWEEN(5,COUNTA(Company!$A:$A) + 1),1)</f>
        <v>6a51143286b03064a49cc2acbee63c09a0682d33</v>
      </c>
      <c r="B1478" s="7" t="str">
        <f ca="1">VLOOKUP($A1478,Company!$A:$B,2,FALSE)</f>
        <v>ACME Corporation</v>
      </c>
      <c r="C1478" s="5">
        <f t="shared" ref="C1478:C1541" si="161">ROW() - 4</f>
        <v>1474</v>
      </c>
      <c r="D1478" s="5" t="str" cm="1">
        <f t="array" ref="D1478">SHA1HASH($C1478)</f>
        <v>fcd8b5b9ecb89e65d56504f6f6cfe82eed26887e</v>
      </c>
      <c r="E1478" s="6">
        <v>1</v>
      </c>
      <c r="F1478" s="7">
        <f ca="1">IF($C1478 = 1 + N("Presidente"),
    127,
    IF($C1478 = 2 + N("Vice-Presidente"),
        72,
        IF($C1478 = 3 + N("Secretária bilíngue"),
            13,
            RANDBETWEEN(5,COUNT(Name!$A:$A) + 1)
        )
    )
)</f>
        <v>219</v>
      </c>
      <c r="G1478" s="7" t="str">
        <f ca="1">VLOOKUP($F1478,Name!$A:$B,2,FALSE)</f>
        <v>Larissa</v>
      </c>
      <c r="H1478" s="7">
        <f ca="1" xml:space="preserve">
IF($C1478 = 1,
    0,
    RANDBETWEEN(5,COUNT('Last name'!$A:$A) + 1)
)</f>
        <v>190</v>
      </c>
      <c r="I1478" s="7" t="str">
        <f ca="1" xml:space="preserve">
IF($C1478 = 1 + N("Presidente"),
    "de Orléans e Bragança",
    VLOOKUP($H1478,'Last name'!$A:$B,2,FALSE) &amp; " " &amp; VLOOKUP(RANDBETWEEN(5,COUNT('Last name'!$A:$A) + 1),'Last name'!$A:$B,2,FALSE)
)</f>
        <v>Testa Tavares</v>
      </c>
      <c r="J1478" s="7" t="str">
        <f t="shared" ref="J1478:J1541" ca="1" si="162">$G1478 &amp; " " &amp; $I1478</f>
        <v>Larissa Testa Tavares</v>
      </c>
      <c r="K1478" s="7" t="str" cm="1">
        <f t="array" aca="1" ref="K1478" ca="1">SHA1HASH($J1478)</f>
        <v>e1610178b44e1506cb28bda1ea7fdd8903fc6814</v>
      </c>
      <c r="L1478" s="7" cm="1">
        <f t="array" aca="1" ref="L1478" ca="1">INDEX(States!$A:$A,RANDBETWEEN(5,COUNTA(States!$A:$A) + 1),1)</f>
        <v>6</v>
      </c>
      <c r="M1478" s="7" t="str">
        <f ca="1">$L1478 &amp; "|" &amp; VLOOKUP($L1478,States!$A:$B,2,FALSE)</f>
        <v>6|990f6b5f2170b43d022d539b1260b5f1af889998</v>
      </c>
      <c r="N1478" s="7" t="str">
        <f ca="1">VLOOKUP($F1478,Name!$A:$C,3,FALSE)</f>
        <v>F</v>
      </c>
      <c r="O1478" s="7" t="str">
        <f ca="1">VLOOKUP($N1478,Gender!$A:$B,2,FALSE)</f>
        <v>Female</v>
      </c>
      <c r="P1478" s="7" t="str" cm="1">
        <f t="array" aca="1" ref="P1478" ca="1">INDEX('Marital status'!$A:$A,RANDBETWEEN(5,COUNTA('Marital status'!$A:$A) + 1),1)</f>
        <v>93ac84f4e0bd5c1c97b670a12a7fff6af89fb6b3</v>
      </c>
      <c r="Q1478" s="7" t="str">
        <f ca="1">VLOOKUP($P1478,'Marital status'!$A:$B,2,FALSE)</f>
        <v>DIVORCED</v>
      </c>
      <c r="R1478" s="7">
        <f t="shared" ref="R1478:R1541" ca="1" si="163" xml:space="preserve">
IF(AND($Y1478 &gt;= 5, $Y1478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1478" s="7" t="e">
        <f ca="1">VLOOKUP($R1478,Race!$A:$B,2,FALSE)</f>
        <v>#N/A</v>
      </c>
      <c r="T1478" s="8">
        <f t="shared" ref="T1478:T1541" ca="1" si="164" xml:space="preserve">
IF($Y1478 = 5 + N("CEO"),
    TODAY() - 16340,
    IF($Y1478 = 8 + N("Secretary"),
        RANDBETWEEN(TODAY() - 12418.5, TODAY()-6574.5),
        IF(OR($Y1478 = 7, $Y1478 = 14),
            RANDBETWEEN(TODAY() - 16071, TODAY() - 8766),
            IF(OR($Y1478 = 13, $Y1478 = 12, $Y1478 = 11),
                RANDBETWEEN(TODAY() - 27393.75, TODAY() - 12783.75),
                RANDBETWEEN(TODAY() - 27393.75, TODAY()-10957.5)
            )
        )
    )
)</f>
        <v>18590</v>
      </c>
      <c r="U1478" s="6">
        <f t="shared" ref="U1478:U1541" ca="1" si="165" xml:space="preserve">
IF(OR($Y1478 = 5, $Y1478 = 6) + N("Se for presidente ou vice-presidente"),
    10 + N("Doutor"),
    IF($Y1478 = 7 + N("Se for diretor"),
        RANDBETWEEN(8,10) + N("Graduate school or Master’s degree or Doctorate"),
        IF($Y1478 = 14 + N("If a manager"),
            RANDBETWEEN(7,9),
            IF(OR($Y1478 = 13, $Y1478 = 12, $Y1478 = 11) + N("If coordinator or specialist or analyst"),
                RANDBETWEEN(7,8),
                7
            )
        )
    )
)</f>
        <v>8</v>
      </c>
      <c r="V1478" s="8" t="str">
        <f ca="1">VLOOKUP($U1478,Education!$A:$B,2,FALSE)</f>
        <v>Graduate school</v>
      </c>
      <c r="W1478" s="7">
        <f ca="1" xml:space="preserve">
  IF(OR($Y1478 = 5, $Y1478 = 6, $Y1478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78" s="7" t="str">
        <f ca="1">VLOOKUP($W1478,Department!$A:$B,2,FALSE)</f>
        <v>Communication &amp; Marketing</v>
      </c>
      <c r="Y1478" s="6">
        <f t="shared" ref="Y1478:Y1541" ca="1" si="166" xml:space="preserve">
IF($C1478 = 1 + N("Se matrícula for 1"),
  5 + N("Presidente"),
  IF($C1478 = 2 + N("Se matrícula for 2"),
    6 + N("Vice-presidente"),
    IF($C1478 = 3 + N("Se matrícula for 3"),
      8 + N("Secretária bilíngue"),
      IF(AND($C1478 &gt;= 4, $C1478 &lt;=14),
        7 + N("Diretor"),
        IF(AND($C1478 &gt;= 15, $C1478 &lt;= 25),
          14 + N("Manager"),
          IF(AND($C1478 &gt;= 26, $C1478 &lt;= 36),
            13 + N("Coordinador"),
            IF(AND($C1478 &gt;= 37, $C1478 &lt;= 47),
              12 + N("Especialista"),
                IF(MOD($C1478,2) = 0,
                  11 + N("Analista"),
                  RANDBETWEEN(9,10) + N("Estagiário ou Trainee")
                )
            )
          )
        )
      )
    )
  )
)</f>
        <v>11</v>
      </c>
      <c r="Z1478" s="7" t="str">
        <f ca="1">VLOOKUP($Y1478,Role!$A:$B,2,FALSE)</f>
        <v>Analyst</v>
      </c>
      <c r="AA1478" s="6">
        <f t="shared" ref="AA1478:AA1541" ca="1" si="167" xml:space="preserve">
IF($Y1478 = 11 + N("Analyst"),
    RANDBETWEEN(5, 7) + N("Jr, Pleno, Sr"),
    ""
)</f>
        <v>7</v>
      </c>
      <c r="AB1478" s="7" t="str">
        <f ca="1" xml:space="preserve">
IF($AA1478 &lt;&gt; "",
    VLOOKUP($AA1478,Level!$A:$B,2,FALSE),
    ""
)</f>
        <v>Senior</v>
      </c>
      <c r="AC1478" s="1">
        <f ca="1" xml:space="preserve">
IF($Y1478 = 5 + N("Presidente"),
    27000,
    IF($Y1478 = 6 + N("Vice-presidente"),
        23000,
        IF(OR($Y1478 = 8, $Y1478= 13, $Y1478 = 12) + N("Secretária bilíngue ou coordenador ou especialista"),
            8000,
            IF($Y1478 = 7 + N("Diretor"),
                15000,
                IF($Y1478 = 14 + N("Gerente"),
                    12000,
                    IF($Y1478 = 9 + N("Estagiário"),
                        705,
                        IF($Y1478 = 10 + N("Trainee"),
                            805,
                            IF($Y1478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IF($U1478 = 7,
  500,
  IF($U1478 = 8,
    1000,
    IF($U1478 = 9,
      1500,
      IF($U1478 = 10,
        2000,
        0
      )
    )
  )
)
+
N("Adicional no salário por área")
+
IF($W1478 = 14 + N("Tecnologia da Informação"),
  120,
  IF($W1478 = 16 + N("Vendas"),
    110,
    IF($W1478 = 15 + N("Jurídico"),
      100,
      IF(OR($W1478 = 8, $W1478 = 9, $W1478 = 11) + N("Recursos humanos ou comercial ou comunicação e marketing"),
        80,
        0
      )
    )
  )
)
+
N("Adicionando pegadinha")
+
IF(AND($W1478 = 16, $U1478 = 9, $Y1478 = 11, $AA1478 = 5) + N("Se for de vendas, com mestrado, analista sênior"),
  IF($R1478 = 5,
    100,
    0
  )
  +
  IF($N1478 = "M",
    200,
    0
  ),
  0
)</f>
        <v>3080</v>
      </c>
      <c r="AD14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$A1478  &amp; ", "   &amp;
$C1478  &amp; ", "   &amp;
$E1478  &amp; ", '"  &amp;
$J1478  &amp; "', '" &amp;
$N1478  &amp; "', "  &amp;
$R1478  &amp; ", '"  &amp;
TEXT($T1478,"dd/mm/aaaa")  &amp; "', "   &amp;
$U1478  &amp; ", "   &amp;
$W1478  &amp; ", "   &amp;
$Y1478  &amp; ", "   &amp;
IF($AA1478 &lt;&gt; "", $AA1478, "NULL")  &amp; ", "   &amp;
$AC1478  &amp; ");"</f>
        <v>INSERT INTO bi4all.fac_employees (id_company_fk, id_employee_pk, flg_active, employee_name, id_gender_fk, id_race_fk, birthday, id_schooling_fk, id_department_fk, id_role_fk, id_level_fk, salary) VALUES (6a51143286b03064a49cc2acbee63c09a0682d33, 1474, 1, 'Larissa Testa Tavares', 'F', 5, '23/11/1950', 8, 11, 11, 7, 3080);</v>
      </c>
    </row>
    <row r="1479" spans="1:30" ht="14.25" customHeight="1" x14ac:dyDescent="0.2">
      <c r="A1479" s="7" t="str" cm="1">
        <f t="array" aca="1" ref="A1479" ca="1">INDEX(Company!$A:$A,RANDBETWEEN(5,COUNTA(Company!$A:$A) + 1),1)</f>
        <v>6a51143286b03064a49cc2acbee63c09a0682d33</v>
      </c>
      <c r="B1479" s="7" t="str">
        <f ca="1">VLOOKUP($A1479,Company!$A:$B,2,FALSE)</f>
        <v>ACME Corporation</v>
      </c>
      <c r="C1479" s="5">
        <f t="shared" si="161"/>
        <v>1475</v>
      </c>
      <c r="D1479" s="5" t="str" cm="1">
        <f t="array" ref="D1479">SHA1HASH($C1479)</f>
        <v>e74f0f1f0934fe0ab10af864e8ea13c69913a897</v>
      </c>
      <c r="E1479" s="6">
        <v>1</v>
      </c>
      <c r="F1479" s="7">
        <f ca="1">IF($C1479 = 1 + N("Presidente"),
    127,
    IF($C1479 = 2 + N("Vice-Presidente"),
        72,
        IF($C1479 = 3 + N("Secretária bilíngue"),
            13,
            RANDBETWEEN(5,COUNT(Name!$A:$A) + 1)
        )
    )
)</f>
        <v>226</v>
      </c>
      <c r="G1479" s="7" t="str">
        <f ca="1">VLOOKUP($F1479,Name!$A:$B,2,FALSE)</f>
        <v>Levy</v>
      </c>
      <c r="H1479" s="7">
        <f ca="1" xml:space="preserve">
IF($C1479 = 1,
    0,
    RANDBETWEEN(5,COUNT('Last name'!$A:$A) + 1)
)</f>
        <v>88</v>
      </c>
      <c r="I1479" s="7" t="str">
        <f ca="1" xml:space="preserve">
IF($C1479 = 1 + N("Presidente"),
    "de Orléans e Bragança",
    VLOOKUP($H1479,'Last name'!$A:$B,2,FALSE) &amp; " " &amp; VLOOKUP(RANDBETWEEN(5,COUNT('Last name'!$A:$A) + 1),'Last name'!$A:$B,2,FALSE)
)</f>
        <v>Ferreira Mariani</v>
      </c>
      <c r="J1479" s="7" t="str">
        <f t="shared" ca="1" si="162"/>
        <v>Levy Ferreira Mariani</v>
      </c>
      <c r="K1479" s="7" t="str" cm="1">
        <f t="array" aca="1" ref="K1479" ca="1">SHA1HASH($J1479)</f>
        <v>1bfc30047accbd7a3a79387b76a44294ab604c89</v>
      </c>
      <c r="L1479" s="7" cm="1">
        <f t="array" aca="1" ref="L1479" ca="1">INDEX(States!$A:$A,RANDBETWEEN(5,COUNTA(States!$A:$A) + 1),1)</f>
        <v>13</v>
      </c>
      <c r="M1479" s="7" t="str">
        <f ca="1">$L1479 &amp; "|" &amp; VLOOKUP($L1479,States!$A:$B,2,FALSE)</f>
        <v>13|6c05c76e5be517ed7b1a09bc941ed381b630f0fd</v>
      </c>
      <c r="N1479" s="7" t="str">
        <f ca="1">VLOOKUP($F1479,Name!$A:$C,3,FALSE)</f>
        <v>M</v>
      </c>
      <c r="O1479" s="7" t="str">
        <f ca="1">VLOOKUP($N1479,Gender!$A:$B,2,FALSE)</f>
        <v>Male</v>
      </c>
      <c r="P1479" s="7" t="str" cm="1">
        <f t="array" aca="1" ref="P1479" ca="1">INDEX('Marital status'!$A:$A,RANDBETWEEN(5,COUNTA('Marital status'!$A:$A) + 1),1)</f>
        <v>ce0b1612aa711b78a720295d271a33894e2b72bf</v>
      </c>
      <c r="Q1479" s="7" t="str">
        <f ca="1">VLOOKUP($P1479,'Marital status'!$A:$B,2,FALSE)</f>
        <v>single</v>
      </c>
      <c r="R1479" s="7">
        <f t="shared" ca="1" si="163"/>
        <v>5</v>
      </c>
      <c r="S1479" s="7" t="e">
        <f ca="1">VLOOKUP($R1479,Race!$A:$B,2,FALSE)</f>
        <v>#N/A</v>
      </c>
      <c r="T1479" s="8">
        <f t="shared" ca="1" si="164"/>
        <v>23216</v>
      </c>
      <c r="U1479" s="6">
        <f t="shared" ca="1" si="165"/>
        <v>7</v>
      </c>
      <c r="V1479" s="8" t="str">
        <f ca="1">VLOOKUP($U1479,Education!$A:$B,2,FALSE)</f>
        <v>Undergraduate degree</v>
      </c>
      <c r="W1479" s="7">
        <f ca="1" xml:space="preserve">
  IF(OR($Y1479 = 5, $Y1479 = 6, $Y1479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479" s="7" t="str">
        <f ca="1">VLOOKUP($W1479,Department!$A:$B,2,FALSE)</f>
        <v>Commercial</v>
      </c>
      <c r="Y1479" s="6">
        <f t="shared" ca="1" si="166"/>
        <v>10</v>
      </c>
      <c r="Z1479" s="7" t="str">
        <f ca="1">VLOOKUP($Y1479,Role!$A:$B,2,FALSE)</f>
        <v>Trainee</v>
      </c>
      <c r="AA1479" s="6" t="str">
        <f t="shared" ca="1" si="167"/>
        <v/>
      </c>
      <c r="AB1479" s="7" t="str">
        <f ca="1" xml:space="preserve">
IF($AA1479 &lt;&gt; "",
    VLOOKUP($AA1479,Level!$A:$B,2,FALSE),
    ""
)</f>
        <v/>
      </c>
      <c r="AC1479" s="1">
        <f ca="1" xml:space="preserve">
IF($Y1479 = 5 + N("Presidente"),
    27000,
    IF($Y1479 = 6 + N("Vice-presidente"),
        23000,
        IF(OR($Y1479 = 8, $Y1479= 13, $Y1479 = 12) + N("Secretária bilíngue ou coordenador ou especialista"),
            8000,
            IF($Y1479 = 7 + N("Diretor"),
                15000,
                IF($Y1479 = 14 + N("Gerente"),
                    12000,
                    IF($Y1479 = 9 + N("Estagiário"),
                        705,
                        IF($Y1479 = 10 + N("Trainee"),
                            805,
                            IF($Y1479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IF($U1479 = 7,
  500,
  IF($U1479 = 8,
    1000,
    IF($U1479 = 9,
      1500,
      IF($U1479 = 10,
        2000,
        0
      )
    )
  )
)
+
N("Adicional no salário por área")
+
IF($W1479 = 14 + N("Tecnologia da Informação"),
  120,
  IF($W1479 = 16 + N("Vendas"),
    110,
    IF($W1479 = 15 + N("Jurídico"),
      100,
      IF(OR($W1479 = 8, $W1479 = 9, $W1479 = 11) + N("Recursos humanos ou comercial ou comunicação e marketing"),
        80,
        0
      )
    )
  )
)
+
N("Adicionando pegadinha")
+
IF(AND($W1479 = 16, $U1479 = 9, $Y1479 = 11, $AA1479 = 5) + N("Se for de vendas, com mestrado, analista sênior"),
  IF($R1479 = 5,
    100,
    0
  )
  +
  IF($N1479 = "M",
    200,
    0
  ),
  0
)</f>
        <v>1385</v>
      </c>
      <c r="AD14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$A1479  &amp; ", "   &amp;
$C1479  &amp; ", "   &amp;
$E1479  &amp; ", '"  &amp;
$J1479  &amp; "', '" &amp;
$N1479  &amp; "', "  &amp;
$R1479  &amp; ", '"  &amp;
TEXT($T1479,"dd/mm/aaaa")  &amp; "', "   &amp;
$U1479  &amp; ", "   &amp;
$W1479  &amp; ", "   &amp;
$Y1479  &amp; ", "   &amp;
IF($AA1479 &lt;&gt; "", $AA1479, "NULL")  &amp; ", "   &amp;
$AC1479  &amp; ");"</f>
        <v>INSERT INTO bi4all.fac_employees (id_company_fk, id_employee_pk, flg_active, employee_name, id_gender_fk, id_race_fk, birthday, id_schooling_fk, id_department_fk, id_role_fk, id_level_fk, salary) VALUES (6a51143286b03064a49cc2acbee63c09a0682d33, 1475, 1, 'Levy Ferreira Mariani', 'M', 5, '24/07/1963', 7, 9, 10, NULL, 1385);</v>
      </c>
    </row>
    <row r="1480" spans="1:30" ht="14.25" customHeight="1" x14ac:dyDescent="0.2">
      <c r="A1480" s="7" t="str" cm="1">
        <f t="array" aca="1" ref="A1480" ca="1">INDEX(Company!$A:$A,RANDBETWEEN(5,COUNTA(Company!$A:$A) + 1),1)</f>
        <v>6a51143286b03064a49cc2acbee63c09a0682d33</v>
      </c>
      <c r="B1480" s="7" t="str">
        <f ca="1">VLOOKUP($A1480,Company!$A:$B,2,FALSE)</f>
        <v>ACME Corporation</v>
      </c>
      <c r="C1480" s="5">
        <f t="shared" si="161"/>
        <v>1476</v>
      </c>
      <c r="D1480" s="5" t="str" cm="1">
        <f t="array" ref="D1480">SHA1HASH($C1480)</f>
        <v>0a8fd3e9944c54c4399a005554dcc4f33405a363</v>
      </c>
      <c r="E1480" s="6">
        <v>1</v>
      </c>
      <c r="F1480" s="7">
        <f ca="1">IF($C1480 = 1 + N("Presidente"),
    127,
    IF($C1480 = 2 + N("Vice-Presidente"),
        72,
        IF($C1480 = 3 + N("Secretária bilíngue"),
            13,
            RANDBETWEEN(5,COUNT(Name!$A:$A) + 1)
        )
    )
)</f>
        <v>202</v>
      </c>
      <c r="G1480" s="7" t="str">
        <f ca="1">VLOOKUP($F1480,Name!$A:$B,2,FALSE)</f>
        <v>Júlia Clara</v>
      </c>
      <c r="H1480" s="7">
        <f ca="1" xml:space="preserve">
IF($C1480 = 1,
    0,
    RANDBETWEEN(5,COUNT('Last name'!$A:$A) + 1)
)</f>
        <v>129</v>
      </c>
      <c r="I1480" s="7" t="str">
        <f ca="1" xml:space="preserve">
IF($C1480 = 1 + N("Presidente"),
    "de Orléans e Bragança",
    VLOOKUP($H1480,'Last name'!$A:$B,2,FALSE) &amp; " " &amp; VLOOKUP(RANDBETWEEN(5,COUNT('Last name'!$A:$A) + 1),'Last name'!$A:$B,2,FALSE)
)</f>
        <v>Miranda Faro</v>
      </c>
      <c r="J1480" s="7" t="str">
        <f t="shared" ca="1" si="162"/>
        <v>Júlia Clara Miranda Faro</v>
      </c>
      <c r="K1480" s="7" t="str" cm="1">
        <f t="array" aca="1" ref="K1480" ca="1">SHA1HASH($J1480)</f>
        <v>d32131ba19f9173b0703c761535d7cf1305da0f6</v>
      </c>
      <c r="L1480" s="7" cm="1">
        <f t="array" aca="1" ref="L1480" ca="1">INDEX(States!$A:$A,RANDBETWEEN(5,COUNTA(States!$A:$A) + 1),1)</f>
        <v>7</v>
      </c>
      <c r="M1480" s="7" t="str">
        <f ca="1">$L1480 &amp; "|" &amp; VLOOKUP($L1480,States!$A:$B,2,FALSE)</f>
        <v>7|f2e12883042f184299ea408f79a5077ec107e25e</v>
      </c>
      <c r="N1480" s="7" t="str">
        <f ca="1">VLOOKUP($F1480,Name!$A:$C,3,FALSE)</f>
        <v>F</v>
      </c>
      <c r="O1480" s="7" t="str">
        <f ca="1">VLOOKUP($N1480,Gender!$A:$B,2,FALSE)</f>
        <v>Female</v>
      </c>
      <c r="P1480" s="7" t="str" cm="1">
        <f t="array" aca="1" ref="P1480" ca="1">INDEX('Marital status'!$A:$A,RANDBETWEEN(5,COUNTA('Marital status'!$A:$A) + 1),1)</f>
        <v>ce0b1612aa711b78a720295d271a33894e2b72bf</v>
      </c>
      <c r="Q1480" s="7" t="str">
        <f ca="1">VLOOKUP($P1480,'Marital status'!$A:$B,2,FALSE)</f>
        <v>single</v>
      </c>
      <c r="R1480" s="7">
        <f t="shared" ca="1" si="163"/>
        <v>5</v>
      </c>
      <c r="S1480" s="7" t="e">
        <f ca="1">VLOOKUP($R1480,Race!$A:$B,2,FALSE)</f>
        <v>#N/A</v>
      </c>
      <c r="T1480" s="8">
        <f t="shared" ca="1" si="164"/>
        <v>17511</v>
      </c>
      <c r="U1480" s="6">
        <f t="shared" ca="1" si="165"/>
        <v>8</v>
      </c>
      <c r="V1480" s="8" t="str">
        <f ca="1">VLOOKUP($U1480,Education!$A:$B,2,FALSE)</f>
        <v>Graduate school</v>
      </c>
      <c r="W1480" s="7">
        <f ca="1" xml:space="preserve">
  IF(OR($Y1480 = 5, $Y1480 = 6, $Y1480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480" s="7" t="str">
        <f ca="1">VLOOKUP($W1480,Department!$A:$B,2,FALSE)</f>
        <v>Finance</v>
      </c>
      <c r="Y1480" s="6">
        <f t="shared" ca="1" si="166"/>
        <v>11</v>
      </c>
      <c r="Z1480" s="7" t="str">
        <f ca="1">VLOOKUP($Y1480,Role!$A:$B,2,FALSE)</f>
        <v>Analyst</v>
      </c>
      <c r="AA1480" s="6">
        <f t="shared" ca="1" si="167"/>
        <v>7</v>
      </c>
      <c r="AB1480" s="7" t="str">
        <f ca="1" xml:space="preserve">
IF($AA1480 &lt;&gt; "",
    VLOOKUP($AA1480,Level!$A:$B,2,FALSE),
    ""
)</f>
        <v>Senior</v>
      </c>
      <c r="AC1480" s="1">
        <f ca="1" xml:space="preserve">
IF($Y1480 = 5 + N("Presidente"),
    27000,
    IF($Y1480 = 6 + N("Vice-presidente"),
        23000,
        IF(OR($Y1480 = 8, $Y1480= 13, $Y1480 = 12) + N("Secretária bilíngue ou coordenador ou especialista"),
            8000,
            IF($Y1480 = 7 + N("Diretor"),
                15000,
                IF($Y1480 = 14 + N("Gerente"),
                    12000,
                    IF($Y1480 = 9 + N("Estagiário"),
                        705,
                        IF($Y1480 = 10 + N("Trainee"),
                            805,
                            IF($Y1480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IF($U1480 = 7,
  500,
  IF($U1480 = 8,
    1000,
    IF($U1480 = 9,
      1500,
      IF($U1480 = 10,
        2000,
        0
      )
    )
  )
)
+
N("Adicional no salário por área")
+
IF($W1480 = 14 + N("Tecnologia da Informação"),
  120,
  IF($W1480 = 16 + N("Vendas"),
    110,
    IF($W1480 = 15 + N("Jurídico"),
      100,
      IF(OR($W1480 = 8, $W1480 = 9, $W1480 = 11) + N("Recursos humanos ou comercial ou comunicação e marketing"),
        80,
        0
      )
    )
  )
)
+
N("Adicionando pegadinha")
+
IF(AND($W1480 = 16, $U1480 = 9, $Y1480 = 11, $AA1480 = 5) + N("Se for de vendas, com mestrado, analista sênior"),
  IF($R1480 = 5,
    100,
    0
  )
  +
  IF($N1480 = "M",
    200,
    0
  ),
  0
)</f>
        <v>3000</v>
      </c>
      <c r="AD14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$A1480  &amp; ", "   &amp;
$C1480  &amp; ", "   &amp;
$E1480  &amp; ", '"  &amp;
$J1480  &amp; "', '" &amp;
$N1480  &amp; "', "  &amp;
$R1480  &amp; ", '"  &amp;
TEXT($T1480,"dd/mm/aaaa")  &amp; "', "   &amp;
$U1480  &amp; ", "   &amp;
$W1480  &amp; ", "   &amp;
$Y1480  &amp; ", "   &amp;
IF($AA1480 &lt;&gt; "", $AA1480, "NULL")  &amp; ", "   &amp;
$AC1480  &amp; ");"</f>
        <v>INSERT INTO bi4all.fac_employees (id_company_fk, id_employee_pk, flg_active, employee_name, id_gender_fk, id_race_fk, birthday, id_schooling_fk, id_department_fk, id_role_fk, id_level_fk, salary) VALUES (6a51143286b03064a49cc2acbee63c09a0682d33, 1476, 1, 'Júlia Clara Miranda Faro', 'F', 5, '10/12/1947', 8, 7, 11, 7, 3000);</v>
      </c>
    </row>
    <row r="1481" spans="1:30" ht="14.25" customHeight="1" x14ac:dyDescent="0.2">
      <c r="A1481" s="7" t="str" cm="1">
        <f t="array" aca="1" ref="A1481" ca="1">INDEX(Company!$A:$A,RANDBETWEEN(5,COUNTA(Company!$A:$A) + 1),1)</f>
        <v>6a51143286b03064a49cc2acbee63c09a0682d33</v>
      </c>
      <c r="B1481" s="7" t="str">
        <f ca="1">VLOOKUP($A1481,Company!$A:$B,2,FALSE)</f>
        <v>ACME Corporation</v>
      </c>
      <c r="C1481" s="5">
        <f t="shared" si="161"/>
        <v>1477</v>
      </c>
      <c r="D1481" s="5" t="str" cm="1">
        <f t="array" ref="D1481">SHA1HASH($C1481)</f>
        <v>7c8d848f32fa1c53815556ee08aa8ee5994c5a51</v>
      </c>
      <c r="E1481" s="6">
        <v>1</v>
      </c>
      <c r="F1481" s="7">
        <f ca="1">IF($C1481 = 1 + N("Presidente"),
    127,
    IF($C1481 = 2 + N("Vice-Presidente"),
        72,
        IF($C1481 = 3 + N("Secretária bilíngue"),
            13,
            RANDBETWEEN(5,COUNT(Name!$A:$A) + 1)
        )
    )
)</f>
        <v>326</v>
      </c>
      <c r="G1481" s="7" t="str">
        <f ca="1">VLOOKUP($F1481,Name!$A:$B,2,FALSE)</f>
        <v>Rainah</v>
      </c>
      <c r="H1481" s="7">
        <f ca="1" xml:space="preserve">
IF($C1481 = 1,
    0,
    RANDBETWEEN(5,COUNT('Last name'!$A:$A) + 1)
)</f>
        <v>74</v>
      </c>
      <c r="I1481" s="7" t="str">
        <f ca="1" xml:space="preserve">
IF($C1481 = 1 + N("Presidente"),
    "de Orléans e Bragança",
    VLOOKUP($H1481,'Last name'!$A:$B,2,FALSE) &amp; " " &amp; VLOOKUP(RANDBETWEEN(5,COUNT('Last name'!$A:$A) + 1),'Last name'!$A:$B,2,FALSE)
)</f>
        <v>Dias Auth</v>
      </c>
      <c r="J1481" s="7" t="str">
        <f t="shared" ca="1" si="162"/>
        <v>Rainah Dias Auth</v>
      </c>
      <c r="K1481" s="7" t="str" cm="1">
        <f t="array" aca="1" ref="K1481" ca="1">SHA1HASH($J1481)</f>
        <v>2a1b25169fa497af10ca4845449be7982d501bd2</v>
      </c>
      <c r="L1481" s="7" cm="1">
        <f t="array" aca="1" ref="L1481" ca="1">INDEX(States!$A:$A,RANDBETWEEN(5,COUNTA(States!$A:$A) + 1),1)</f>
        <v>10</v>
      </c>
      <c r="M1481" s="7" t="str">
        <f ca="1">$L1481 &amp; "|" &amp; VLOOKUP($L1481,States!$A:$B,2,FALSE)</f>
        <v>10|fa6e01394cea5decb8157a7e18fa2eeabf35410d</v>
      </c>
      <c r="N1481" s="7" t="str">
        <f ca="1">VLOOKUP($F1481,Name!$A:$C,3,FALSE)</f>
        <v>F</v>
      </c>
      <c r="O1481" s="7" t="str">
        <f ca="1">VLOOKUP($N1481,Gender!$A:$B,2,FALSE)</f>
        <v>Female</v>
      </c>
      <c r="P1481" s="7" t="str" cm="1">
        <f t="array" aca="1" ref="P1481" ca="1">INDEX('Marital status'!$A:$A,RANDBETWEEN(5,COUNTA('Marital status'!$A:$A) + 1),1)</f>
        <v>93ac84f4e0bd5c1c97b670a12a7fff6af89fb6b3</v>
      </c>
      <c r="Q1481" s="7" t="str">
        <f ca="1">VLOOKUP($P1481,'Marital status'!$A:$B,2,FALSE)</f>
        <v>DIVORCED</v>
      </c>
      <c r="R1481" s="7">
        <f t="shared" ca="1" si="163"/>
        <v>5</v>
      </c>
      <c r="S1481" s="7" t="e">
        <f ca="1">VLOOKUP($R1481,Race!$A:$B,2,FALSE)</f>
        <v>#N/A</v>
      </c>
      <c r="T1481" s="8">
        <f t="shared" ca="1" si="164"/>
        <v>23902</v>
      </c>
      <c r="U1481" s="6">
        <f t="shared" ca="1" si="165"/>
        <v>7</v>
      </c>
      <c r="V1481" s="8" t="str">
        <f ca="1">VLOOKUP($U1481,Education!$A:$B,2,FALSE)</f>
        <v>Undergraduate degree</v>
      </c>
      <c r="W1481" s="7">
        <f ca="1" xml:space="preserve">
  IF(OR($Y1481 = 5, $Y1481 = 6, $Y1481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481" s="7" t="str">
        <f ca="1">VLOOKUP($W1481,Department!$A:$B,2,FALSE)</f>
        <v>Operations</v>
      </c>
      <c r="Y1481" s="6">
        <f t="shared" ca="1" si="166"/>
        <v>10</v>
      </c>
      <c r="Z1481" s="7" t="str">
        <f ca="1">VLOOKUP($Y1481,Role!$A:$B,2,FALSE)</f>
        <v>Trainee</v>
      </c>
      <c r="AA1481" s="6" t="str">
        <f t="shared" ca="1" si="167"/>
        <v/>
      </c>
      <c r="AB1481" s="7" t="str">
        <f ca="1" xml:space="preserve">
IF($AA1481 &lt;&gt; "",
    VLOOKUP($AA1481,Level!$A:$B,2,FALSE),
    ""
)</f>
        <v/>
      </c>
      <c r="AC1481" s="1">
        <f ca="1" xml:space="preserve">
IF($Y1481 = 5 + N("Presidente"),
    27000,
    IF($Y1481 = 6 + N("Vice-presidente"),
        23000,
        IF(OR($Y1481 = 8, $Y1481= 13, $Y1481 = 12) + N("Secretária bilíngue ou coordenador ou especialista"),
            8000,
            IF($Y1481 = 7 + N("Diretor"),
                15000,
                IF($Y1481 = 14 + N("Gerente"),
                    12000,
                    IF($Y1481 = 9 + N("Estagiário"),
                        705,
                        IF($Y1481 = 10 + N("Trainee"),
                            805,
                            IF($Y1481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IF($U1481 = 7,
  500,
  IF($U1481 = 8,
    1000,
    IF($U1481 = 9,
      1500,
      IF($U1481 = 10,
        2000,
        0
      )
    )
  )
)
+
N("Adicional no salário por área")
+
IF($W1481 = 14 + N("Tecnologia da Informação"),
  120,
  IF($W1481 = 16 + N("Vendas"),
    110,
    IF($W1481 = 15 + N("Jurídico"),
      100,
      IF(OR($W1481 = 8, $W1481 = 9, $W1481 = 11) + N("Recursos humanos ou comercial ou comunicação e marketing"),
        80,
        0
      )
    )
  )
)
+
N("Adicionando pegadinha")
+
IF(AND($W1481 = 16, $U1481 = 9, $Y1481 = 11, $AA1481 = 5) + N("Se for de vendas, com mestrado, analista sênior"),
  IF($R1481 = 5,
    100,
    0
  )
  +
  IF($N1481 = "M",
    200,
    0
  ),
  0
)</f>
        <v>1305</v>
      </c>
      <c r="AD14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$A1481  &amp; ", "   &amp;
$C1481  &amp; ", "   &amp;
$E1481  &amp; ", '"  &amp;
$J1481  &amp; "', '" &amp;
$N1481  &amp; "', "  &amp;
$R1481  &amp; ", '"  &amp;
TEXT($T1481,"dd/mm/aaaa")  &amp; "', "   &amp;
$U1481  &amp; ", "   &amp;
$W1481  &amp; ", "   &amp;
$Y1481  &amp; ", "   &amp;
IF($AA1481 &lt;&gt; "", $AA1481, "NULL")  &amp; ", "   &amp;
$AC1481  &amp; ");"</f>
        <v>INSERT INTO bi4all.fac_employees (id_company_fk, id_employee_pk, flg_active, employee_name, id_gender_fk, id_race_fk, birthday, id_schooling_fk, id_department_fk, id_role_fk, id_level_fk, salary) VALUES (6a51143286b03064a49cc2acbee63c09a0682d33, 1477, 1, 'Rainah Dias Auth', 'F', 5, '09/06/1965', 7, 10, 10, NULL, 1305);</v>
      </c>
    </row>
    <row r="1482" spans="1:30" ht="14.25" customHeight="1" x14ac:dyDescent="0.2">
      <c r="A1482" s="7" t="str" cm="1">
        <f t="array" aca="1" ref="A1482" ca="1">INDEX(Company!$A:$A,RANDBETWEEN(5,COUNTA(Company!$A:$A) + 1),1)</f>
        <v>6a51143286b03064a49cc2acbee63c09a0682d33</v>
      </c>
      <c r="B1482" s="7" t="str">
        <f ca="1">VLOOKUP($A1482,Company!$A:$B,2,FALSE)</f>
        <v>ACME Corporation</v>
      </c>
      <c r="C1482" s="5">
        <f t="shared" si="161"/>
        <v>1478</v>
      </c>
      <c r="D1482" s="5" t="str" cm="1">
        <f t="array" ref="D1482">SHA1HASH($C1482)</f>
        <v>6bb0e3b82a69a2bdf7139d17eeb5f79818b92a4d</v>
      </c>
      <c r="E1482" s="6">
        <v>1</v>
      </c>
      <c r="F1482" s="7">
        <f ca="1">IF($C1482 = 1 + N("Presidente"),
    127,
    IF($C1482 = 2 + N("Vice-Presidente"),
        72,
        IF($C1482 = 3 + N("Secretária bilíngue"),
            13,
            RANDBETWEEN(5,COUNT(Name!$A:$A) + 1)
        )
    )
)</f>
        <v>338</v>
      </c>
      <c r="G1482" s="7" t="str">
        <f ca="1">VLOOKUP($F1482,Name!$A:$B,2,FALSE)</f>
        <v>Sophia</v>
      </c>
      <c r="H1482" s="7">
        <f ca="1" xml:space="preserve">
IF($C1482 = 1,
    0,
    RANDBETWEEN(5,COUNT('Last name'!$A:$A) + 1)
)</f>
        <v>65</v>
      </c>
      <c r="I1482" s="7" t="str">
        <f ca="1" xml:space="preserve">
IF($C1482 = 1 + N("Presidente"),
    "de Orléans e Bragança",
    VLOOKUP($H1482,'Last name'!$A:$B,2,FALSE) &amp; " " &amp; VLOOKUP(RANDBETWEEN(5,COUNT('Last name'!$A:$A) + 1),'Last name'!$A:$B,2,FALSE)
)</f>
        <v>Coelho Rizzo</v>
      </c>
      <c r="J1482" s="7" t="str">
        <f t="shared" ca="1" si="162"/>
        <v>Sophia Coelho Rizzo</v>
      </c>
      <c r="K1482" s="7" t="str" cm="1">
        <f t="array" aca="1" ref="K1482" ca="1">SHA1HASH($J1482)</f>
        <v>bbff7a1f486877929b5d5474245e4f4a2e42120b</v>
      </c>
      <c r="L1482" s="7" cm="1">
        <f t="array" aca="1" ref="L1482" ca="1">INDEX(States!$A:$A,RANDBETWEEN(5,COUNTA(States!$A:$A) + 1),1)</f>
        <v>23</v>
      </c>
      <c r="M1482" s="7" t="str">
        <f ca="1">$L1482 &amp; "|" &amp; VLOOKUP($L1482,States!$A:$B,2,FALSE)</f>
        <v>23|22fbba2e2c257238254804c428968d474037a633</v>
      </c>
      <c r="N1482" s="7" t="str">
        <f ca="1">VLOOKUP($F1482,Name!$A:$C,3,FALSE)</f>
        <v>F</v>
      </c>
      <c r="O1482" s="7" t="str">
        <f ca="1">VLOOKUP($N1482,Gender!$A:$B,2,FALSE)</f>
        <v>Female</v>
      </c>
      <c r="P1482" s="7" t="str" cm="1">
        <f t="array" aca="1" ref="P1482" ca="1">INDEX('Marital status'!$A:$A,RANDBETWEEN(5,COUNTA('Marital status'!$A:$A) + 1),1)</f>
        <v>47051393f6bcbf99111ec5d70ba2ebbe11ebccae</v>
      </c>
      <c r="Q1482" s="7" t="str">
        <f ca="1">VLOOKUP($P1482,'Marital status'!$A:$B,2,FALSE)</f>
        <v xml:space="preserve"> Separated </v>
      </c>
      <c r="R1482" s="7">
        <f t="shared" ca="1" si="163"/>
        <v>8</v>
      </c>
      <c r="S1482" s="7" t="e">
        <f ca="1">VLOOKUP($R1482,Race!$A:$B,2,FALSE)</f>
        <v>#N/A</v>
      </c>
      <c r="T1482" s="8">
        <f t="shared" ca="1" si="164"/>
        <v>30806</v>
      </c>
      <c r="U1482" s="6">
        <f t="shared" ca="1" si="165"/>
        <v>8</v>
      </c>
      <c r="V1482" s="8" t="str">
        <f ca="1">VLOOKUP($U1482,Education!$A:$B,2,FALSE)</f>
        <v>Graduate school</v>
      </c>
      <c r="W1482" s="7">
        <f ca="1" xml:space="preserve">
  IF(OR($Y1482 = 5, $Y1482 = 6, $Y1482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482" s="7" t="str">
        <f ca="1">VLOOKUP($W1482,Department!$A:$B,2,FALSE)</f>
        <v>Human Resource</v>
      </c>
      <c r="Y1482" s="6">
        <f t="shared" ca="1" si="166"/>
        <v>11</v>
      </c>
      <c r="Z1482" s="7" t="str">
        <f ca="1">VLOOKUP($Y1482,Role!$A:$B,2,FALSE)</f>
        <v>Analyst</v>
      </c>
      <c r="AA1482" s="6">
        <f t="shared" ca="1" si="167"/>
        <v>7</v>
      </c>
      <c r="AB1482" s="7" t="str">
        <f ca="1" xml:space="preserve">
IF($AA1482 &lt;&gt; "",
    VLOOKUP($AA1482,Level!$A:$B,2,FALSE),
    ""
)</f>
        <v>Senior</v>
      </c>
      <c r="AC1482" s="1">
        <f ca="1" xml:space="preserve">
IF($Y1482 = 5 + N("Presidente"),
    27000,
    IF($Y1482 = 6 + N("Vice-presidente"),
        23000,
        IF(OR($Y1482 = 8, $Y1482= 13, $Y1482 = 12) + N("Secretária bilíngue ou coordenador ou especialista"),
            8000,
            IF($Y1482 = 7 + N("Diretor"),
                15000,
                IF($Y1482 = 14 + N("Gerente"),
                    12000,
                    IF($Y1482 = 9 + N("Estagiário"),
                        705,
                        IF($Y1482 = 10 + N("Trainee"),
                            805,
                            IF($Y1482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IF($U1482 = 7,
  500,
  IF($U1482 = 8,
    1000,
    IF($U1482 = 9,
      1500,
      IF($U1482 = 10,
        2000,
        0
      )
    )
  )
)
+
N("Adicional no salário por área")
+
IF($W1482 = 14 + N("Tecnologia da Informação"),
  120,
  IF($W1482 = 16 + N("Vendas"),
    110,
    IF($W1482 = 15 + N("Jurídico"),
      100,
      IF(OR($W1482 = 8, $W1482 = 9, $W1482 = 11) + N("Recursos humanos ou comercial ou comunicação e marketing"),
        80,
        0
      )
    )
  )
)
+
N("Adicionando pegadinha")
+
IF(AND($W1482 = 16, $U1482 = 9, $Y1482 = 11, $AA1482 = 5) + N("Se for de vendas, com mestrado, analista sênior"),
  IF($R1482 = 5,
    100,
    0
  )
  +
  IF($N1482 = "M",
    200,
    0
  ),
  0
)</f>
        <v>3080</v>
      </c>
      <c r="AD14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$A1482  &amp; ", "   &amp;
$C1482  &amp; ", "   &amp;
$E1482  &amp; ", '"  &amp;
$J1482  &amp; "', '" &amp;
$N1482  &amp; "', "  &amp;
$R1482  &amp; ", '"  &amp;
TEXT($T1482,"dd/mm/aaaa")  &amp; "', "   &amp;
$U1482  &amp; ", "   &amp;
$W1482  &amp; ", "   &amp;
$Y1482  &amp; ", "   &amp;
IF($AA1482 &lt;&gt; "", $AA1482, "NULL")  &amp; ", "   &amp;
$AC1482  &amp; ");"</f>
        <v>INSERT INTO bi4all.fac_employees (id_company_fk, id_employee_pk, flg_active, employee_name, id_gender_fk, id_race_fk, birthday, id_schooling_fk, id_department_fk, id_role_fk, id_level_fk, salary) VALUES (6a51143286b03064a49cc2acbee63c09a0682d33, 1478, 1, 'Sophia Coelho Rizzo', 'F', 8, '04/05/1984', 8, 8, 11, 7, 3080);</v>
      </c>
    </row>
    <row r="1483" spans="1:30" ht="14.25" customHeight="1" x14ac:dyDescent="0.2">
      <c r="A1483" s="7" t="str" cm="1">
        <f t="array" aca="1" ref="A1483" ca="1">INDEX(Company!$A:$A,RANDBETWEEN(5,COUNTA(Company!$A:$A) + 1),1)</f>
        <v>6a51143286b03064a49cc2acbee63c09a0682d33</v>
      </c>
      <c r="B1483" s="7" t="str">
        <f ca="1">VLOOKUP($A1483,Company!$A:$B,2,FALSE)</f>
        <v>ACME Corporation</v>
      </c>
      <c r="C1483" s="5">
        <f t="shared" si="161"/>
        <v>1479</v>
      </c>
      <c r="D1483" s="5" t="str" cm="1">
        <f t="array" ref="D1483">SHA1HASH($C1483)</f>
        <v>c1183f16ab610230ebe8a9bcb331d2d6f7ebbf66</v>
      </c>
      <c r="E1483" s="6">
        <v>1</v>
      </c>
      <c r="F1483" s="7">
        <f ca="1">IF($C1483 = 1 + N("Presidente"),
    127,
    IF($C1483 = 2 + N("Vice-Presidente"),
        72,
        IF($C1483 = 3 + N("Secretária bilíngue"),
            13,
            RANDBETWEEN(5,COUNT(Name!$A:$A) + 1)
        )
    )
)</f>
        <v>344</v>
      </c>
      <c r="G1483" s="7" t="str">
        <f ca="1">VLOOKUP($F1483,Name!$A:$B,2,FALSE)</f>
        <v>Thomas</v>
      </c>
      <c r="H1483" s="7">
        <f ca="1" xml:space="preserve">
IF($C1483 = 1,
    0,
    RANDBETWEEN(5,COUNT('Last name'!$A:$A) + 1)
)</f>
        <v>5</v>
      </c>
      <c r="I1483" s="7" t="str">
        <f ca="1" xml:space="preserve">
IF($C1483 = 1 + N("Presidente"),
    "de Orléans e Bragança",
    VLOOKUP($H1483,'Last name'!$A:$B,2,FALSE) &amp; " " &amp; VLOOKUP(RANDBETWEEN(5,COUNT('Last name'!$A:$A) + 1),'Last name'!$A:$B,2,FALSE)
)</f>
        <v>Abranches Monteiro</v>
      </c>
      <c r="J1483" s="7" t="str">
        <f t="shared" ca="1" si="162"/>
        <v>Thomas Abranches Monteiro</v>
      </c>
      <c r="K1483" s="7" t="str" cm="1">
        <f t="array" aca="1" ref="K1483" ca="1">SHA1HASH($J1483)</f>
        <v>7811c6ae4088149f2aa9e3ede52d4e1138c21e03</v>
      </c>
      <c r="L1483" s="7" cm="1">
        <f t="array" aca="1" ref="L1483" ca="1">INDEX(States!$A:$A,RANDBETWEEN(5,COUNTA(States!$A:$A) + 1),1)</f>
        <v>10</v>
      </c>
      <c r="M1483" s="7" t="str">
        <f ca="1">$L1483 &amp; "|" &amp; VLOOKUP($L1483,States!$A:$B,2,FALSE)</f>
        <v>10|fa6e01394cea5decb8157a7e18fa2eeabf35410d</v>
      </c>
      <c r="N1483" s="7" t="str">
        <f ca="1">VLOOKUP($F1483,Name!$A:$C,3,FALSE)</f>
        <v>M</v>
      </c>
      <c r="O1483" s="7" t="str">
        <f ca="1">VLOOKUP($N1483,Gender!$A:$B,2,FALSE)</f>
        <v>Male</v>
      </c>
      <c r="P1483" s="7" t="str" cm="1">
        <f t="array" aca="1" ref="P1483" ca="1">INDEX('Marital status'!$A:$A,RANDBETWEEN(5,COUNTA('Marital status'!$A:$A) + 1),1)</f>
        <v>47051393f6bcbf99111ec5d70ba2ebbe11ebccae</v>
      </c>
      <c r="Q1483" s="7" t="str">
        <f ca="1">VLOOKUP($P1483,'Marital status'!$A:$B,2,FALSE)</f>
        <v xml:space="preserve"> Separated </v>
      </c>
      <c r="R1483" s="7">
        <f t="shared" ca="1" si="163"/>
        <v>5</v>
      </c>
      <c r="S1483" s="7" t="e">
        <f ca="1">VLOOKUP($R1483,Race!$A:$B,2,FALSE)</f>
        <v>#N/A</v>
      </c>
      <c r="T1483" s="8">
        <f t="shared" ca="1" si="164"/>
        <v>27407</v>
      </c>
      <c r="U1483" s="6">
        <f t="shared" ca="1" si="165"/>
        <v>7</v>
      </c>
      <c r="V1483" s="8" t="str">
        <f ca="1">VLOOKUP($U1483,Education!$A:$B,2,FALSE)</f>
        <v>Undergraduate degree</v>
      </c>
      <c r="W1483" s="7">
        <f ca="1" xml:space="preserve">
  IF(OR($Y1483 = 5, $Y1483 = 6, $Y1483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483" s="7" t="str">
        <f ca="1">VLOOKUP($W1483,Department!$A:$B,2,FALSE)</f>
        <v>Presidency</v>
      </c>
      <c r="Y1483" s="6">
        <f t="shared" ca="1" si="166"/>
        <v>10</v>
      </c>
      <c r="Z1483" s="7" t="str">
        <f ca="1">VLOOKUP($Y1483,Role!$A:$B,2,FALSE)</f>
        <v>Trainee</v>
      </c>
      <c r="AA1483" s="6" t="str">
        <f t="shared" ca="1" si="167"/>
        <v/>
      </c>
      <c r="AB1483" s="7" t="str">
        <f ca="1" xml:space="preserve">
IF($AA1483 &lt;&gt; "",
    VLOOKUP($AA1483,Level!$A:$B,2,FALSE),
    ""
)</f>
        <v/>
      </c>
      <c r="AC1483" s="1">
        <f ca="1" xml:space="preserve">
IF($Y1483 = 5 + N("Presidente"),
    27000,
    IF($Y1483 = 6 + N("Vice-presidente"),
        23000,
        IF(OR($Y1483 = 8, $Y1483= 13, $Y1483 = 12) + N("Secretária bilíngue ou coordenador ou especialista"),
            8000,
            IF($Y1483 = 7 + N("Diretor"),
                15000,
                IF($Y1483 = 14 + N("Gerente"),
                    12000,
                    IF($Y1483 = 9 + N("Estagiário"),
                        705,
                        IF($Y1483 = 10 + N("Trainee"),
                            805,
                            IF($Y1483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IF($U1483 = 7,
  500,
  IF($U1483 = 8,
    1000,
    IF($U1483 = 9,
      1500,
      IF($U1483 = 10,
        2000,
        0
      )
    )
  )
)
+
N("Adicional no salário por área")
+
IF($W1483 = 14 + N("Tecnologia da Informação"),
  120,
  IF($W1483 = 16 + N("Vendas"),
    110,
    IF($W1483 = 15 + N("Jurídico"),
      100,
      IF(OR($W1483 = 8, $W1483 = 9, $W1483 = 11) + N("Recursos humanos ou comercial ou comunicação e marketing"),
        80,
        0
      )
    )
  )
)
+
N("Adicionando pegadinha")
+
IF(AND($W1483 = 16, $U1483 = 9, $Y1483 = 11, $AA1483 = 5) + N("Se for de vendas, com mestrado, analista sênior"),
  IF($R1483 = 5,
    100,
    0
  )
  +
  IF($N1483 = "M",
    200,
    0
  ),
  0
)</f>
        <v>1305</v>
      </c>
      <c r="AD14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$A1483  &amp; ", "   &amp;
$C1483  &amp; ", "   &amp;
$E1483  &amp; ", '"  &amp;
$J1483  &amp; "', '" &amp;
$N1483  &amp; "', "  &amp;
$R1483  &amp; ", '"  &amp;
TEXT($T1483,"dd/mm/aaaa")  &amp; "', "   &amp;
$U1483  &amp; ", "   &amp;
$W1483  &amp; ", "   &amp;
$Y1483  &amp; ", "   &amp;
IF($AA1483 &lt;&gt; "", $AA1483, "NULL")  &amp; ", "   &amp;
$AC1483  &amp; ");"</f>
        <v>INSERT INTO bi4all.fac_employees (id_company_fk, id_employee_pk, flg_active, employee_name, id_gender_fk, id_race_fk, birthday, id_schooling_fk, id_department_fk, id_role_fk, id_level_fk, salary) VALUES (6a51143286b03064a49cc2acbee63c09a0682d33, 1479, 1, 'Thomas Abranches Monteiro', 'M', 5, '13/01/1975', 7, 5, 10, NULL, 1305);</v>
      </c>
    </row>
    <row r="1484" spans="1:30" ht="14.25" customHeight="1" x14ac:dyDescent="0.2">
      <c r="A1484" s="7" t="str" cm="1">
        <f t="array" aca="1" ref="A1484" ca="1">INDEX(Company!$A:$A,RANDBETWEEN(5,COUNTA(Company!$A:$A) + 1),1)</f>
        <v>6a51143286b03064a49cc2acbee63c09a0682d33</v>
      </c>
      <c r="B1484" s="7" t="str">
        <f ca="1">VLOOKUP($A1484,Company!$A:$B,2,FALSE)</f>
        <v>ACME Corporation</v>
      </c>
      <c r="C1484" s="5">
        <f t="shared" si="161"/>
        <v>1480</v>
      </c>
      <c r="D1484" s="5" t="str" cm="1">
        <f t="array" ref="D1484">SHA1HASH($C1484)</f>
        <v>818307e00b8ddd4f8f671d975f099a1adf3b6149</v>
      </c>
      <c r="E1484" s="6">
        <v>1</v>
      </c>
      <c r="F1484" s="7">
        <f ca="1">IF($C1484 = 1 + N("Presidente"),
    127,
    IF($C1484 = 2 + N("Vice-Presidente"),
        72,
        IF($C1484 = 3 + N("Secretária bilíngue"),
            13,
            RANDBETWEEN(5,COUNT(Name!$A:$A) + 1)
        )
    )
)</f>
        <v>294</v>
      </c>
      <c r="G1484" s="7" t="str">
        <f ca="1">VLOOKUP($F1484,Name!$A:$B,2,FALSE)</f>
        <v>Michel</v>
      </c>
      <c r="H1484" s="7">
        <f ca="1" xml:space="preserve">
IF($C1484 = 1,
    0,
    RANDBETWEEN(5,COUNT('Last name'!$A:$A) + 1)
)</f>
        <v>97</v>
      </c>
      <c r="I1484" s="7" t="str">
        <f ca="1" xml:space="preserve">
IF($C1484 = 1 + N("Presidente"),
    "de Orléans e Bragança",
    VLOOKUP($H1484,'Last name'!$A:$B,2,FALSE) &amp; " " &amp; VLOOKUP(RANDBETWEEN(5,COUNT('Last name'!$A:$A) + 1),'Last name'!$A:$B,2,FALSE)
)</f>
        <v>Garcia Badu</v>
      </c>
      <c r="J1484" s="7" t="str">
        <f t="shared" ca="1" si="162"/>
        <v>Michel Garcia Badu</v>
      </c>
      <c r="K1484" s="7" t="str" cm="1">
        <f t="array" aca="1" ref="K1484" ca="1">SHA1HASH($J1484)</f>
        <v>f81f89c4c5a696b23d992e9cef54d8cdfa5b4594</v>
      </c>
      <c r="L1484" s="7" cm="1">
        <f t="array" aca="1" ref="L1484" ca="1">INDEX(States!$A:$A,RANDBETWEEN(5,COUNTA(States!$A:$A) + 1),1)</f>
        <v>23</v>
      </c>
      <c r="M1484" s="7" t="str">
        <f ca="1">$L1484 &amp; "|" &amp; VLOOKUP($L1484,States!$A:$B,2,FALSE)</f>
        <v>23|22fbba2e2c257238254804c428968d474037a633</v>
      </c>
      <c r="N1484" s="7" t="str">
        <f ca="1">VLOOKUP($F1484,Name!$A:$C,3,FALSE)</f>
        <v>M</v>
      </c>
      <c r="O1484" s="7" t="str">
        <f ca="1">VLOOKUP($N1484,Gender!$A:$B,2,FALSE)</f>
        <v>Male</v>
      </c>
      <c r="P1484" s="7" t="str" cm="1">
        <f t="array" aca="1" ref="P1484" ca="1">INDEX('Marital status'!$A:$A,RANDBETWEEN(5,COUNTA('Marital status'!$A:$A) + 1),1)</f>
        <v>93ac84f4e0bd5c1c97b670a12a7fff6af89fb6b3</v>
      </c>
      <c r="Q1484" s="7" t="str">
        <f ca="1">VLOOKUP($P1484,'Marital status'!$A:$B,2,FALSE)</f>
        <v>DIVORCED</v>
      </c>
      <c r="R1484" s="7">
        <f t="shared" ca="1" si="163"/>
        <v>6</v>
      </c>
      <c r="S1484" s="7" t="e">
        <f ca="1">VLOOKUP($R1484,Race!$A:$B,2,FALSE)</f>
        <v>#N/A</v>
      </c>
      <c r="T1484" s="8">
        <f t="shared" ca="1" si="164"/>
        <v>26411</v>
      </c>
      <c r="U1484" s="6">
        <f t="shared" ca="1" si="165"/>
        <v>7</v>
      </c>
      <c r="V1484" s="8" t="str">
        <f ca="1">VLOOKUP($U1484,Education!$A:$B,2,FALSE)</f>
        <v>Undergraduate degree</v>
      </c>
      <c r="W1484" s="7">
        <f ca="1" xml:space="preserve">
  IF(OR($Y1484 = 5, $Y1484 = 6, $Y1484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484" s="7" t="str">
        <f ca="1">VLOOKUP($W1484,Department!$A:$B,2,FALSE)</f>
        <v>Presidency</v>
      </c>
      <c r="Y1484" s="6">
        <f t="shared" ca="1" si="166"/>
        <v>11</v>
      </c>
      <c r="Z1484" s="7" t="str">
        <f ca="1">VLOOKUP($Y1484,Role!$A:$B,2,FALSE)</f>
        <v>Analyst</v>
      </c>
      <c r="AA1484" s="6">
        <f t="shared" ca="1" si="167"/>
        <v>7</v>
      </c>
      <c r="AB1484" s="7" t="str">
        <f ca="1" xml:space="preserve">
IF($AA1484 &lt;&gt; "",
    VLOOKUP($AA1484,Level!$A:$B,2,FALSE),
    ""
)</f>
        <v>Senior</v>
      </c>
      <c r="AC1484" s="1">
        <f ca="1" xml:space="preserve">
IF($Y1484 = 5 + N("Presidente"),
    27000,
    IF($Y1484 = 6 + N("Vice-presidente"),
        23000,
        IF(OR($Y1484 = 8, $Y1484= 13, $Y1484 = 12) + N("Secretária bilíngue ou coordenador ou especialista"),
            8000,
            IF($Y1484 = 7 + N("Diretor"),
                15000,
                IF($Y1484 = 14 + N("Gerente"),
                    12000,
                    IF($Y1484 = 9 + N("Estagiário"),
                        705,
                        IF($Y1484 = 10 + N("Trainee"),
                            805,
                            IF($Y1484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IF($U1484 = 7,
  500,
  IF($U1484 = 8,
    1000,
    IF($U1484 = 9,
      1500,
      IF($U1484 = 10,
        2000,
        0
      )
    )
  )
)
+
N("Adicional no salário por área")
+
IF($W1484 = 14 + N("Tecnologia da Informação"),
  120,
  IF($W1484 = 16 + N("Vendas"),
    110,
    IF($W1484 = 15 + N("Jurídico"),
      100,
      IF(OR($W1484 = 8, $W1484 = 9, $W1484 = 11) + N("Recursos humanos ou comercial ou comunicação e marketing"),
        80,
        0
      )
    )
  )
)
+
N("Adicionando pegadinha")
+
IF(AND($W1484 = 16, $U1484 = 9, $Y1484 = 11, $AA1484 = 5) + N("Se for de vendas, com mestrado, analista sênior"),
  IF($R1484 = 5,
    100,
    0
  )
  +
  IF($N1484 = "M",
    200,
    0
  ),
  0
)</f>
        <v>2500</v>
      </c>
      <c r="AD14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$A1484  &amp; ", "   &amp;
$C1484  &amp; ", "   &amp;
$E1484  &amp; ", '"  &amp;
$J1484  &amp; "', '" &amp;
$N1484  &amp; "', "  &amp;
$R1484  &amp; ", '"  &amp;
TEXT($T1484,"dd/mm/aaaa")  &amp; "', "   &amp;
$U1484  &amp; ", "   &amp;
$W1484  &amp; ", "   &amp;
$Y1484  &amp; ", "   &amp;
IF($AA1484 &lt;&gt; "", $AA1484, "NULL")  &amp; ", "   &amp;
$AC1484  &amp; ");"</f>
        <v>INSERT INTO bi4all.fac_employees (id_company_fk, id_employee_pk, flg_active, employee_name, id_gender_fk, id_race_fk, birthday, id_schooling_fk, id_department_fk, id_role_fk, id_level_fk, salary) VALUES (6a51143286b03064a49cc2acbee63c09a0682d33, 1480, 1, 'Michel Garcia Badu', 'M', 6, '22/04/1972', 7, 5, 11, 7, 2500);</v>
      </c>
    </row>
    <row r="1485" spans="1:30" ht="14.25" customHeight="1" x14ac:dyDescent="0.2">
      <c r="A1485" s="7" t="str" cm="1">
        <f t="array" aca="1" ref="A1485" ca="1">INDEX(Company!$A:$A,RANDBETWEEN(5,COUNTA(Company!$A:$A) + 1),1)</f>
        <v>6a51143286b03064a49cc2acbee63c09a0682d33</v>
      </c>
      <c r="B1485" s="7" t="str">
        <f ca="1">VLOOKUP($A1485,Company!$A:$B,2,FALSE)</f>
        <v>ACME Corporation</v>
      </c>
      <c r="C1485" s="5">
        <f t="shared" si="161"/>
        <v>1481</v>
      </c>
      <c r="D1485" s="5" t="str" cm="1">
        <f t="array" ref="D1485">SHA1HASH($C1485)</f>
        <v>7bf016f5b104573db99f54a0715d7f0fdf7705f4</v>
      </c>
      <c r="E1485" s="6">
        <v>1</v>
      </c>
      <c r="F1485" s="7">
        <f ca="1">IF($C1485 = 1 + N("Presidente"),
    127,
    IF($C1485 = 2 + N("Vice-Presidente"),
        72,
        IF($C1485 = 3 + N("Secretária bilíngue"),
            13,
            RANDBETWEEN(5,COUNT(Name!$A:$A) + 1)
        )
    )
)</f>
        <v>111</v>
      </c>
      <c r="G1485" s="7" t="str">
        <f ca="1">VLOOKUP($F1485,Name!$A:$B,2,FALSE)</f>
        <v>Débora</v>
      </c>
      <c r="H1485" s="7">
        <f ca="1" xml:space="preserve">
IF($C1485 = 1,
    0,
    RANDBETWEEN(5,COUNT('Last name'!$A:$A) + 1)
)</f>
        <v>88</v>
      </c>
      <c r="I1485" s="7" t="str">
        <f ca="1" xml:space="preserve">
IF($C1485 = 1 + N("Presidente"),
    "de Orléans e Bragança",
    VLOOKUP($H1485,'Last name'!$A:$B,2,FALSE) &amp; " " &amp; VLOOKUP(RANDBETWEEN(5,COUNT('Last name'!$A:$A) + 1),'Last name'!$A:$B,2,FALSE)
)</f>
        <v>Ferreira Abranches</v>
      </c>
      <c r="J1485" s="7" t="str">
        <f t="shared" ca="1" si="162"/>
        <v>Débora Ferreira Abranches</v>
      </c>
      <c r="K1485" s="7" t="str" cm="1">
        <f t="array" aca="1" ref="K1485" ca="1">SHA1HASH($J1485)</f>
        <v>b103d0829d6f98c2d114c2763012b97a8ea27650</v>
      </c>
      <c r="L1485" s="7" cm="1">
        <f t="array" aca="1" ref="L1485" ca="1">INDEX(States!$A:$A,RANDBETWEEN(5,COUNTA(States!$A:$A) + 1),1)</f>
        <v>9</v>
      </c>
      <c r="M1485" s="7" t="str">
        <f ca="1">$L1485 &amp; "|" &amp; VLOOKUP($L1485,States!$A:$B,2,FALSE)</f>
        <v>9|68b7ab1daf7c594d71db682ca70a5cb187f0524f</v>
      </c>
      <c r="N1485" s="7" t="str">
        <f ca="1">VLOOKUP($F1485,Name!$A:$C,3,FALSE)</f>
        <v>F</v>
      </c>
      <c r="O1485" s="7" t="str">
        <f ca="1">VLOOKUP($N1485,Gender!$A:$B,2,FALSE)</f>
        <v>Female</v>
      </c>
      <c r="P1485" s="7" t="str" cm="1">
        <f t="array" aca="1" ref="P1485" ca="1">INDEX('Marital status'!$A:$A,RANDBETWEEN(5,COUNTA('Marital status'!$A:$A) + 1),1)</f>
        <v>3266897012b6dcc5723033bc25891bf99efcff6f</v>
      </c>
      <c r="Q1485" s="7" t="str">
        <f ca="1">VLOOKUP($P1485,'Marital status'!$A:$B,2,FALSE)</f>
        <v>MarrieD</v>
      </c>
      <c r="R1485" s="7">
        <f t="shared" ca="1" si="163"/>
        <v>7</v>
      </c>
      <c r="S1485" s="7" t="e">
        <f ca="1">VLOOKUP($R1485,Race!$A:$B,2,FALSE)</f>
        <v>#N/A</v>
      </c>
      <c r="T1485" s="8">
        <f t="shared" ca="1" si="164"/>
        <v>24344</v>
      </c>
      <c r="U1485" s="6">
        <f t="shared" ca="1" si="165"/>
        <v>7</v>
      </c>
      <c r="V1485" s="8" t="str">
        <f ca="1">VLOOKUP($U1485,Education!$A:$B,2,FALSE)</f>
        <v>Undergraduate degree</v>
      </c>
      <c r="W1485" s="7">
        <f ca="1" xml:space="preserve">
  IF(OR($Y1485 = 5, $Y1485 = 6, $Y1485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485" s="7" t="str">
        <f ca="1">VLOOKUP($W1485,Department!$A:$B,2,FALSE)</f>
        <v>Commercial</v>
      </c>
      <c r="Y1485" s="6">
        <f t="shared" ca="1" si="166"/>
        <v>10</v>
      </c>
      <c r="Z1485" s="7" t="str">
        <f ca="1">VLOOKUP($Y1485,Role!$A:$B,2,FALSE)</f>
        <v>Trainee</v>
      </c>
      <c r="AA1485" s="6" t="str">
        <f t="shared" ca="1" si="167"/>
        <v/>
      </c>
      <c r="AB1485" s="7" t="str">
        <f ca="1" xml:space="preserve">
IF($AA1485 &lt;&gt; "",
    VLOOKUP($AA1485,Level!$A:$B,2,FALSE),
    ""
)</f>
        <v/>
      </c>
      <c r="AC1485" s="1">
        <f ca="1" xml:space="preserve">
IF($Y1485 = 5 + N("Presidente"),
    27000,
    IF($Y1485 = 6 + N("Vice-presidente"),
        23000,
        IF(OR($Y1485 = 8, $Y1485= 13, $Y1485 = 12) + N("Secretária bilíngue ou coordenador ou especialista"),
            8000,
            IF($Y1485 = 7 + N("Diretor"),
                15000,
                IF($Y1485 = 14 + N("Gerente"),
                    12000,
                    IF($Y1485 = 9 + N("Estagiário"),
                        705,
                        IF($Y1485 = 10 + N("Trainee"),
                            805,
                            IF($Y1485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IF($U1485 = 7,
  500,
  IF($U1485 = 8,
    1000,
    IF($U1485 = 9,
      1500,
      IF($U1485 = 10,
        2000,
        0
      )
    )
  )
)
+
N("Adicional no salário por área")
+
IF($W1485 = 14 + N("Tecnologia da Informação"),
  120,
  IF($W1485 = 16 + N("Vendas"),
    110,
    IF($W1485 = 15 + N("Jurídico"),
      100,
      IF(OR($W1485 = 8, $W1485 = 9, $W1485 = 11) + N("Recursos humanos ou comercial ou comunicação e marketing"),
        80,
        0
      )
    )
  )
)
+
N("Adicionando pegadinha")
+
IF(AND($W1485 = 16, $U1485 = 9, $Y1485 = 11, $AA1485 = 5) + N("Se for de vendas, com mestrado, analista sênior"),
  IF($R1485 = 5,
    100,
    0
  )
  +
  IF($N1485 = "M",
    200,
    0
  ),
  0
)</f>
        <v>1385</v>
      </c>
      <c r="AD14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$A1485  &amp; ", "   &amp;
$C1485  &amp; ", "   &amp;
$E1485  &amp; ", '"  &amp;
$J1485  &amp; "', '" &amp;
$N1485  &amp; "', "  &amp;
$R1485  &amp; ", '"  &amp;
TEXT($T1485,"dd/mm/aaaa")  &amp; "', "   &amp;
$U1485  &amp; ", "   &amp;
$W1485  &amp; ", "   &amp;
$Y1485  &amp; ", "   &amp;
IF($AA1485 &lt;&gt; "", $AA1485, "NULL")  &amp; ", "   &amp;
$AC1485  &amp; ");"</f>
        <v>INSERT INTO bi4all.fac_employees (id_company_fk, id_employee_pk, flg_active, employee_name, id_gender_fk, id_race_fk, birthday, id_schooling_fk, id_department_fk, id_role_fk, id_level_fk, salary) VALUES (6a51143286b03064a49cc2acbee63c09a0682d33, 1481, 1, 'Débora Ferreira Abranches', 'F', 7, '25/08/1966', 7, 9, 10, NULL, 1385);</v>
      </c>
    </row>
    <row r="1486" spans="1:30" ht="14.25" customHeight="1" x14ac:dyDescent="0.2">
      <c r="A1486" s="7" t="str" cm="1">
        <f t="array" aca="1" ref="A1486" ca="1">INDEX(Company!$A:$A,RANDBETWEEN(5,COUNTA(Company!$A:$A) + 1),1)</f>
        <v>6a51143286b03064a49cc2acbee63c09a0682d33</v>
      </c>
      <c r="B1486" s="7" t="str">
        <f ca="1">VLOOKUP($A1486,Company!$A:$B,2,FALSE)</f>
        <v>ACME Corporation</v>
      </c>
      <c r="C1486" s="5">
        <f t="shared" si="161"/>
        <v>1482</v>
      </c>
      <c r="D1486" s="5" t="str" cm="1">
        <f t="array" ref="D1486">SHA1HASH($C1486)</f>
        <v>4a8785cc9f1b1064951b1aaef4810da59820e6ed</v>
      </c>
      <c r="E1486" s="6">
        <v>1</v>
      </c>
      <c r="F1486" s="7">
        <f ca="1">IF($C1486 = 1 + N("Presidente"),
    127,
    IF($C1486 = 2 + N("Vice-Presidente"),
        72,
        IF($C1486 = 3 + N("Secretária bilíngue"),
            13,
            RANDBETWEEN(5,COUNT(Name!$A:$A) + 1)
        )
    )
)</f>
        <v>332</v>
      </c>
      <c r="G1486" s="7" t="str">
        <f ca="1">VLOOKUP($F1486,Name!$A:$B,2,FALSE)</f>
        <v>Rodrigo</v>
      </c>
      <c r="H1486" s="7">
        <f ca="1" xml:space="preserve">
IF($C1486 = 1,
    0,
    RANDBETWEEN(5,COUNT('Last name'!$A:$A) + 1)
)</f>
        <v>88</v>
      </c>
      <c r="I1486" s="7" t="str">
        <f ca="1" xml:space="preserve">
IF($C1486 = 1 + N("Presidente"),
    "de Orléans e Bragança",
    VLOOKUP($H1486,'Last name'!$A:$B,2,FALSE) &amp; " " &amp; VLOOKUP(RANDBETWEEN(5,COUNT('Last name'!$A:$A) + 1),'Last name'!$A:$B,2,FALSE)
)</f>
        <v>Ferreira Alcantara</v>
      </c>
      <c r="J1486" s="7" t="str">
        <f t="shared" ca="1" si="162"/>
        <v>Rodrigo Ferreira Alcantara</v>
      </c>
      <c r="K1486" s="7" t="str" cm="1">
        <f t="array" aca="1" ref="K1486" ca="1">SHA1HASH($J1486)</f>
        <v>62794893a5de13d416b7fe78198c1f0b3b319e28</v>
      </c>
      <c r="L1486" s="7" cm="1">
        <f t="array" aca="1" ref="L1486" ca="1">INDEX(States!$A:$A,RANDBETWEEN(5,COUNTA(States!$A:$A) + 1),1)</f>
        <v>24</v>
      </c>
      <c r="M1486" s="7" t="str">
        <f ca="1">$L1486 &amp; "|" &amp; VLOOKUP($L1486,States!$A:$B,2,FALSE)</f>
        <v>24|4e344e218f5d3cb3700b5fb228401547cb97b31c</v>
      </c>
      <c r="N1486" s="7" t="str">
        <f ca="1">VLOOKUP($F1486,Name!$A:$C,3,FALSE)</f>
        <v>M</v>
      </c>
      <c r="O1486" s="7" t="str">
        <f ca="1">VLOOKUP($N1486,Gender!$A:$B,2,FALSE)</f>
        <v>Male</v>
      </c>
      <c r="P1486" s="7" t="str" cm="1">
        <f t="array" aca="1" ref="P1486" ca="1">INDEX('Marital status'!$A:$A,RANDBETWEEN(5,COUNTA('Marital status'!$A:$A) + 1),1)</f>
        <v>ce0b1612aa711b78a720295d271a33894e2b72bf</v>
      </c>
      <c r="Q1486" s="7" t="str">
        <f ca="1">VLOOKUP($P1486,'Marital status'!$A:$B,2,FALSE)</f>
        <v>single</v>
      </c>
      <c r="R1486" s="7">
        <f t="shared" ca="1" si="163"/>
        <v>5</v>
      </c>
      <c r="S1486" s="7" t="e">
        <f ca="1">VLOOKUP($R1486,Race!$A:$B,2,FALSE)</f>
        <v>#N/A</v>
      </c>
      <c r="T1486" s="8">
        <f t="shared" ca="1" si="164"/>
        <v>29073</v>
      </c>
      <c r="U1486" s="6">
        <f t="shared" ca="1" si="165"/>
        <v>7</v>
      </c>
      <c r="V1486" s="8" t="str">
        <f ca="1">VLOOKUP($U1486,Education!$A:$B,2,FALSE)</f>
        <v>Undergraduate degree</v>
      </c>
      <c r="W1486" s="7">
        <f ca="1" xml:space="preserve">
  IF(OR($Y1486 = 5, $Y1486 = 6, $Y1486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486" s="7" t="str">
        <f ca="1">VLOOKUP($W1486,Department!$A:$B,2,FALSE)</f>
        <v>Operations</v>
      </c>
      <c r="Y1486" s="6">
        <f t="shared" ca="1" si="166"/>
        <v>11</v>
      </c>
      <c r="Z1486" s="7" t="str">
        <f ca="1">VLOOKUP($Y1486,Role!$A:$B,2,FALSE)</f>
        <v>Analyst</v>
      </c>
      <c r="AA1486" s="6">
        <f t="shared" ca="1" si="167"/>
        <v>7</v>
      </c>
      <c r="AB1486" s="7" t="str">
        <f ca="1" xml:space="preserve">
IF($AA1486 &lt;&gt; "",
    VLOOKUP($AA1486,Level!$A:$B,2,FALSE),
    ""
)</f>
        <v>Senior</v>
      </c>
      <c r="AC1486" s="1">
        <f ca="1" xml:space="preserve">
IF($Y1486 = 5 + N("Presidente"),
    27000,
    IF($Y1486 = 6 + N("Vice-presidente"),
        23000,
        IF(OR($Y1486 = 8, $Y1486= 13, $Y1486 = 12) + N("Secretária bilíngue ou coordenador ou especialista"),
            8000,
            IF($Y1486 = 7 + N("Diretor"),
                15000,
                IF($Y1486 = 14 + N("Gerente"),
                    12000,
                    IF($Y1486 = 9 + N("Estagiário"),
                        705,
                        IF($Y1486 = 10 + N("Trainee"),
                            805,
                            IF($Y1486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IF($U1486 = 7,
  500,
  IF($U1486 = 8,
    1000,
    IF($U1486 = 9,
      1500,
      IF($U1486 = 10,
        2000,
        0
      )
    )
  )
)
+
N("Adicional no salário por área")
+
IF($W1486 = 14 + N("Tecnologia da Informação"),
  120,
  IF($W1486 = 16 + N("Vendas"),
    110,
    IF($W1486 = 15 + N("Jurídico"),
      100,
      IF(OR($W1486 = 8, $W1486 = 9, $W1486 = 11) + N("Recursos humanos ou comercial ou comunicação e marketing"),
        80,
        0
      )
    )
  )
)
+
N("Adicionando pegadinha")
+
IF(AND($W1486 = 16, $U1486 = 9, $Y1486 = 11, $AA1486 = 5) + N("Se for de vendas, com mestrado, analista sênior"),
  IF($R1486 = 5,
    100,
    0
  )
  +
  IF($N1486 = "M",
    200,
    0
  ),
  0
)</f>
        <v>2500</v>
      </c>
      <c r="AD14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$A1486  &amp; ", "   &amp;
$C1486  &amp; ", "   &amp;
$E1486  &amp; ", '"  &amp;
$J1486  &amp; "', '" &amp;
$N1486  &amp; "', "  &amp;
$R1486  &amp; ", '"  &amp;
TEXT($T1486,"dd/mm/aaaa")  &amp; "', "   &amp;
$U1486  &amp; ", "   &amp;
$W1486  &amp; ", "   &amp;
$Y1486  &amp; ", "   &amp;
IF($AA1486 &lt;&gt; "", $AA1486, "NULL")  &amp; ", "   &amp;
$AC1486  &amp; ");"</f>
        <v>INSERT INTO bi4all.fac_employees (id_company_fk, id_employee_pk, flg_active, employee_name, id_gender_fk, id_race_fk, birthday, id_schooling_fk, id_department_fk, id_role_fk, id_level_fk, salary) VALUES (6a51143286b03064a49cc2acbee63c09a0682d33, 1482, 1, 'Rodrigo Ferreira Alcantara', 'M', 5, '06/08/1979', 7, 10, 11, 7, 2500);</v>
      </c>
    </row>
    <row r="1487" spans="1:30" ht="14.25" customHeight="1" x14ac:dyDescent="0.2">
      <c r="A1487" s="7" t="str" cm="1">
        <f t="array" aca="1" ref="A1487" ca="1">INDEX(Company!$A:$A,RANDBETWEEN(5,COUNTA(Company!$A:$A) + 1),1)</f>
        <v>6a51143286b03064a49cc2acbee63c09a0682d33</v>
      </c>
      <c r="B1487" s="7" t="str">
        <f ca="1">VLOOKUP($A1487,Company!$A:$B,2,FALSE)</f>
        <v>ACME Corporation</v>
      </c>
      <c r="C1487" s="5">
        <f t="shared" si="161"/>
        <v>1483</v>
      </c>
      <c r="D1487" s="5" t="str" cm="1">
        <f t="array" ref="D1487">SHA1HASH($C1487)</f>
        <v>b35c0cd294cd10748019833cafa625fc33487065</v>
      </c>
      <c r="E1487" s="6">
        <v>1</v>
      </c>
      <c r="F1487" s="7">
        <f ca="1">IF($C1487 = 1 + N("Presidente"),
    127,
    IF($C1487 = 2 + N("Vice-Presidente"),
        72,
        IF($C1487 = 3 + N("Secretária bilíngue"),
            13,
            RANDBETWEEN(5,COUNT(Name!$A:$A) + 1)
        )
    )
)</f>
        <v>108</v>
      </c>
      <c r="G1487" s="7" t="str">
        <f ca="1">VLOOKUP($F1487,Name!$A:$B,2,FALSE)</f>
        <v>Davi Luccas</v>
      </c>
      <c r="H1487" s="7">
        <f ca="1" xml:space="preserve">
IF($C1487 = 1,
    0,
    RANDBETWEEN(5,COUNT('Last name'!$A:$A) + 1)
)</f>
        <v>159</v>
      </c>
      <c r="I1487" s="7" t="str">
        <f ca="1" xml:space="preserve">
IF($C1487 = 1 + N("Presidente"),
    "de Orléans e Bragança",
    VLOOKUP($H1487,'Last name'!$A:$B,2,FALSE) &amp; " " &amp; VLOOKUP(RANDBETWEEN(5,COUNT('Last name'!$A:$A) + 1),'Last name'!$A:$B,2,FALSE)
)</f>
        <v>Reis Badu</v>
      </c>
      <c r="J1487" s="7" t="str">
        <f t="shared" ca="1" si="162"/>
        <v>Davi Luccas Reis Badu</v>
      </c>
      <c r="K1487" s="7" t="str" cm="1">
        <f t="array" aca="1" ref="K1487" ca="1">SHA1HASH($J1487)</f>
        <v>5ecb2769cb2fde68d2ce5d16ce66270b00a27c41</v>
      </c>
      <c r="L1487" s="7" cm="1">
        <f t="array" aca="1" ref="L1487" ca="1">INDEX(States!$A:$A,RANDBETWEEN(5,COUNTA(States!$A:$A) + 1),1)</f>
        <v>9</v>
      </c>
      <c r="M1487" s="7" t="str">
        <f ca="1">$L1487 &amp; "|" &amp; VLOOKUP($L1487,States!$A:$B,2,FALSE)</f>
        <v>9|68b7ab1daf7c594d71db682ca70a5cb187f0524f</v>
      </c>
      <c r="N1487" s="7" t="str">
        <f ca="1">VLOOKUP($F1487,Name!$A:$C,3,FALSE)</f>
        <v>M</v>
      </c>
      <c r="O1487" s="7" t="str">
        <f ca="1">VLOOKUP($N1487,Gender!$A:$B,2,FALSE)</f>
        <v>Male</v>
      </c>
      <c r="P1487" s="7" t="str" cm="1">
        <f t="array" aca="1" ref="P1487" ca="1">INDEX('Marital status'!$A:$A,RANDBETWEEN(5,COUNTA('Marital status'!$A:$A) + 1),1)</f>
        <v>93ac84f4e0bd5c1c97b670a12a7fff6af89fb6b3</v>
      </c>
      <c r="Q1487" s="7" t="str">
        <f ca="1">VLOOKUP($P1487,'Marital status'!$A:$B,2,FALSE)</f>
        <v>DIVORCED</v>
      </c>
      <c r="R1487" s="7">
        <f t="shared" ca="1" si="163"/>
        <v>5</v>
      </c>
      <c r="S1487" s="7" t="e">
        <f ca="1">VLOOKUP($R1487,Race!$A:$B,2,FALSE)</f>
        <v>#N/A</v>
      </c>
      <c r="T1487" s="8">
        <f t="shared" ca="1" si="164"/>
        <v>24160</v>
      </c>
      <c r="U1487" s="6">
        <f t="shared" ca="1" si="165"/>
        <v>7</v>
      </c>
      <c r="V1487" s="8" t="str">
        <f ca="1">VLOOKUP($U1487,Education!$A:$B,2,FALSE)</f>
        <v>Undergraduate degree</v>
      </c>
      <c r="W1487" s="7">
        <f ca="1" xml:space="preserve">
  IF(OR($Y1487 = 5, $Y1487 = 6, $Y1487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487" s="7" t="str">
        <f ca="1">VLOOKUP($W1487,Department!$A:$B,2,FALSE)</f>
        <v>Commercial</v>
      </c>
      <c r="Y1487" s="6">
        <f t="shared" ca="1" si="166"/>
        <v>9</v>
      </c>
      <c r="Z1487" s="7" t="str">
        <f ca="1">VLOOKUP($Y1487,Role!$A:$B,2,FALSE)</f>
        <v>Intern</v>
      </c>
      <c r="AA1487" s="6" t="str">
        <f t="shared" ca="1" si="167"/>
        <v/>
      </c>
      <c r="AB1487" s="7" t="str">
        <f ca="1" xml:space="preserve">
IF($AA1487 &lt;&gt; "",
    VLOOKUP($AA1487,Level!$A:$B,2,FALSE),
    ""
)</f>
        <v/>
      </c>
      <c r="AC1487" s="1">
        <f ca="1" xml:space="preserve">
IF($Y1487 = 5 + N("Presidente"),
    27000,
    IF($Y1487 = 6 + N("Vice-presidente"),
        23000,
        IF(OR($Y1487 = 8, $Y1487= 13, $Y1487 = 12) + N("Secretária bilíngue ou coordenador ou especialista"),
            8000,
            IF($Y1487 = 7 + N("Diretor"),
                15000,
                IF($Y1487 = 14 + N("Gerente"),
                    12000,
                    IF($Y1487 = 9 + N("Estagiário"),
                        705,
                        IF($Y1487 = 10 + N("Trainee"),
                            805,
                            IF($Y1487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IF($U1487 = 7,
  500,
  IF($U1487 = 8,
    1000,
    IF($U1487 = 9,
      1500,
      IF($U1487 = 10,
        2000,
        0
      )
    )
  )
)
+
N("Adicional no salário por área")
+
IF($W1487 = 14 + N("Tecnologia da Informação"),
  120,
  IF($W1487 = 16 + N("Vendas"),
    110,
    IF($W1487 = 15 + N("Jurídico"),
      100,
      IF(OR($W1487 = 8, $W1487 = 9, $W1487 = 11) + N("Recursos humanos ou comercial ou comunicação e marketing"),
        80,
        0
      )
    )
  )
)
+
N("Adicionando pegadinha")
+
IF(AND($W1487 = 16, $U1487 = 9, $Y1487 = 11, $AA1487 = 5) + N("Se for de vendas, com mestrado, analista sênior"),
  IF($R1487 = 5,
    100,
    0
  )
  +
  IF($N1487 = "M",
    200,
    0
  ),
  0
)</f>
        <v>1285</v>
      </c>
      <c r="AD14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$A1487  &amp; ", "   &amp;
$C1487  &amp; ", "   &amp;
$E1487  &amp; ", '"  &amp;
$J1487  &amp; "', '" &amp;
$N1487  &amp; "', "  &amp;
$R1487  &amp; ", '"  &amp;
TEXT($T1487,"dd/mm/aaaa")  &amp; "', "   &amp;
$U1487  &amp; ", "   &amp;
$W1487  &amp; ", "   &amp;
$Y1487  &amp; ", "   &amp;
IF($AA1487 &lt;&gt; "", $AA1487, "NULL")  &amp; ", "   &amp;
$AC1487  &amp; ");"</f>
        <v>INSERT INTO bi4all.fac_employees (id_company_fk, id_employee_pk, flg_active, employee_name, id_gender_fk, id_race_fk, birthday, id_schooling_fk, id_department_fk, id_role_fk, id_level_fk, salary) VALUES (6a51143286b03064a49cc2acbee63c09a0682d33, 1483, 1, 'Davi Luccas Reis Badu', 'M', 5, '22/02/1966', 7, 9, 9, NULL, 1285);</v>
      </c>
    </row>
    <row r="1488" spans="1:30" ht="14.25" customHeight="1" x14ac:dyDescent="0.2">
      <c r="A1488" s="7" t="str" cm="1">
        <f t="array" aca="1" ref="A1488" ca="1">INDEX(Company!$A:$A,RANDBETWEEN(5,COUNTA(Company!$A:$A) + 1),1)</f>
        <v>6a51143286b03064a49cc2acbee63c09a0682d33</v>
      </c>
      <c r="B1488" s="7" t="str">
        <f ca="1">VLOOKUP($A1488,Company!$A:$B,2,FALSE)</f>
        <v>ACME Corporation</v>
      </c>
      <c r="C1488" s="5">
        <f t="shared" si="161"/>
        <v>1484</v>
      </c>
      <c r="D1488" s="5" t="str" cm="1">
        <f t="array" ref="D1488">SHA1HASH($C1488)</f>
        <v>158a66682da61df5f2115c2fc8c8328e6c837b05</v>
      </c>
      <c r="E1488" s="6">
        <v>1</v>
      </c>
      <c r="F1488" s="7">
        <f ca="1">IF($C1488 = 1 + N("Presidente"),
    127,
    IF($C1488 = 2 + N("Vice-Presidente"),
        72,
        IF($C1488 = 3 + N("Secretária bilíngue"),
            13,
            RANDBETWEEN(5,COUNT(Name!$A:$A) + 1)
        )
    )
)</f>
        <v>252</v>
      </c>
      <c r="G1488" s="7" t="str">
        <f ca="1">VLOOKUP($F1488,Name!$A:$B,2,FALSE)</f>
        <v>Malco</v>
      </c>
      <c r="H1488" s="7">
        <f ca="1" xml:space="preserve">
IF($C1488 = 1,
    0,
    RANDBETWEEN(5,COUNT('Last name'!$A:$A) + 1)
)</f>
        <v>184</v>
      </c>
      <c r="I1488" s="7" t="str">
        <f ca="1" xml:space="preserve">
IF($C1488 = 1 + N("Presidente"),
    "de Orléans e Bragança",
    VLOOKUP($H1488,'Last name'!$A:$B,2,FALSE) &amp; " " &amp; VLOOKUP(RANDBETWEEN(5,COUNT('Last name'!$A:$A) + 1),'Last name'!$A:$B,2,FALSE)
)</f>
        <v>sobrenome Seixas</v>
      </c>
      <c r="J1488" s="7" t="str">
        <f t="shared" ca="1" si="162"/>
        <v>Malco sobrenome Seixas</v>
      </c>
      <c r="K1488" s="7" t="str" cm="1">
        <f t="array" aca="1" ref="K1488" ca="1">SHA1HASH($J1488)</f>
        <v>1c4ab91de4ab0acfe78d8563752e5f701f0bf588</v>
      </c>
      <c r="L1488" s="7" cm="1">
        <f t="array" aca="1" ref="L1488" ca="1">INDEX(States!$A:$A,RANDBETWEEN(5,COUNTA(States!$A:$A) + 1),1)</f>
        <v>15</v>
      </c>
      <c r="M1488" s="7" t="str">
        <f ca="1">$L1488 &amp; "|" &amp; VLOOKUP($L1488,States!$A:$B,2,FALSE)</f>
        <v>15|84c70141e5670a303e5eed7b334ba8b5ddb5b0d4</v>
      </c>
      <c r="N1488" s="7" t="str">
        <f ca="1">VLOOKUP($F1488,Name!$A:$C,3,FALSE)</f>
        <v>M</v>
      </c>
      <c r="O1488" s="7" t="str">
        <f ca="1">VLOOKUP($N1488,Gender!$A:$B,2,FALSE)</f>
        <v>Male</v>
      </c>
      <c r="P1488" s="7" t="str" cm="1">
        <f t="array" aca="1" ref="P1488" ca="1">INDEX('Marital status'!$A:$A,RANDBETWEEN(5,COUNTA('Marital status'!$A:$A) + 1),1)</f>
        <v>ce0b1612aa711b78a720295d271a33894e2b72bf</v>
      </c>
      <c r="Q1488" s="7" t="str">
        <f ca="1">VLOOKUP($P1488,'Marital status'!$A:$B,2,FALSE)</f>
        <v>single</v>
      </c>
      <c r="R1488" s="7">
        <f t="shared" ca="1" si="163"/>
        <v>5</v>
      </c>
      <c r="S1488" s="7" t="e">
        <f ca="1">VLOOKUP($R1488,Race!$A:$B,2,FALSE)</f>
        <v>#N/A</v>
      </c>
      <c r="T1488" s="8">
        <f t="shared" ca="1" si="164"/>
        <v>18552</v>
      </c>
      <c r="U1488" s="6">
        <f t="shared" ca="1" si="165"/>
        <v>7</v>
      </c>
      <c r="V1488" s="8" t="str">
        <f ca="1">VLOOKUP($U1488,Education!$A:$B,2,FALSE)</f>
        <v>Undergraduate degree</v>
      </c>
      <c r="W1488" s="7">
        <f ca="1" xml:space="preserve">
  IF(OR($Y1488 = 5, $Y1488 = 6, $Y1488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488" s="7" t="str">
        <f ca="1">VLOOKUP($W1488,Department!$A:$B,2,FALSE)</f>
        <v>Finance</v>
      </c>
      <c r="Y1488" s="6">
        <f t="shared" ca="1" si="166"/>
        <v>11</v>
      </c>
      <c r="Z1488" s="7" t="str">
        <f ca="1">VLOOKUP($Y1488,Role!$A:$B,2,FALSE)</f>
        <v>Analyst</v>
      </c>
      <c r="AA1488" s="6">
        <f t="shared" ca="1" si="167"/>
        <v>5</v>
      </c>
      <c r="AB1488" s="7" t="str">
        <f ca="1" xml:space="preserve">
IF($AA1488 &lt;&gt; "",
    VLOOKUP($AA1488,Level!$A:$B,2,FALSE),
    ""
)</f>
        <v>Junior</v>
      </c>
      <c r="AC1488" s="1">
        <f ca="1" xml:space="preserve">
IF($Y1488 = 5 + N("Presidente"),
    27000,
    IF($Y1488 = 6 + N("Vice-presidente"),
        23000,
        IF(OR($Y1488 = 8, $Y1488= 13, $Y1488 = 12) + N("Secretária bilíngue ou coordenador ou especialista"),
            8000,
            IF($Y1488 = 7 + N("Diretor"),
                15000,
                IF($Y1488 = 14 + N("Gerente"),
                    12000,
                    IF($Y1488 = 9 + N("Estagiário"),
                        705,
                        IF($Y1488 = 10 + N("Trainee"),
                            805,
                            IF($Y1488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IF($U1488 = 7,
  500,
  IF($U1488 = 8,
    1000,
    IF($U1488 = 9,
      1500,
      IF($U1488 = 10,
        2000,
        0
      )
    )
  )
)
+
N("Adicional no salário por área")
+
IF($W1488 = 14 + N("Tecnologia da Informação"),
  120,
  IF($W1488 = 16 + N("Vendas"),
    110,
    IF($W1488 = 15 + N("Jurídico"),
      100,
      IF(OR($W1488 = 8, $W1488 = 9, $W1488 = 11) + N("Recursos humanos ou comercial ou comunicação e marketing"),
        80,
        0
      )
    )
  )
)
+
N("Adicionando pegadinha")
+
IF(AND($W1488 = 16, $U1488 = 9, $Y1488 = 11, $AA1488 = 5) + N("Se for de vendas, com mestrado, analista sênior"),
  IF($R1488 = 5,
    100,
    0
  )
  +
  IF($N1488 = "M",
    200,
    0
  ),
  0
)</f>
        <v>2500</v>
      </c>
      <c r="AD14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$A1488  &amp; ", "   &amp;
$C1488  &amp; ", "   &amp;
$E1488  &amp; ", '"  &amp;
$J1488  &amp; "', '" &amp;
$N1488  &amp; "', "  &amp;
$R1488  &amp; ", '"  &amp;
TEXT($T1488,"dd/mm/aaaa")  &amp; "', "   &amp;
$U1488  &amp; ", "   &amp;
$W1488  &amp; ", "   &amp;
$Y1488  &amp; ", "   &amp;
IF($AA1488 &lt;&gt; "", $AA1488, "NULL")  &amp; ", "   &amp;
$AC1488  &amp; ");"</f>
        <v>INSERT INTO bi4all.fac_employees (id_company_fk, id_employee_pk, flg_active, employee_name, id_gender_fk, id_race_fk, birthday, id_schooling_fk, id_department_fk, id_role_fk, id_level_fk, salary) VALUES (6a51143286b03064a49cc2acbee63c09a0682d33, 1484, 1, 'Malco sobrenome Seixas', 'M', 5, '16/10/1950', 7, 7, 11, 5, 2500);</v>
      </c>
    </row>
    <row r="1489" spans="1:30" ht="14.25" customHeight="1" x14ac:dyDescent="0.2">
      <c r="A1489" s="7" t="str" cm="1">
        <f t="array" aca="1" ref="A1489" ca="1">INDEX(Company!$A:$A,RANDBETWEEN(5,COUNTA(Company!$A:$A) + 1),1)</f>
        <v>6a51143286b03064a49cc2acbee63c09a0682d33</v>
      </c>
      <c r="B1489" s="7" t="str">
        <f ca="1">VLOOKUP($A1489,Company!$A:$B,2,FALSE)</f>
        <v>ACME Corporation</v>
      </c>
      <c r="C1489" s="5">
        <f t="shared" si="161"/>
        <v>1485</v>
      </c>
      <c r="D1489" s="5" t="str" cm="1">
        <f t="array" ref="D1489">SHA1HASH($C1489)</f>
        <v>537337c8d4656d862c12e79427c9232b5b7d803e</v>
      </c>
      <c r="E1489" s="6">
        <v>1</v>
      </c>
      <c r="F1489" s="7">
        <f ca="1">IF($C1489 = 1 + N("Presidente"),
    127,
    IF($C1489 = 2 + N("Vice-Presidente"),
        72,
        IF($C1489 = 3 + N("Secretária bilíngue"),
            13,
            RANDBETWEEN(5,COUNT(Name!$A:$A) + 1)
        )
    )
)</f>
        <v>32</v>
      </c>
      <c r="G1489" s="7" t="str">
        <f ca="1">VLOOKUP($F1489,Name!$A:$B,2,FALSE)</f>
        <v>Ana Laura</v>
      </c>
      <c r="H1489" s="7">
        <f ca="1" xml:space="preserve">
IF($C1489 = 1,
    0,
    RANDBETWEEN(5,COUNT('Last name'!$A:$A) + 1)
)</f>
        <v>133</v>
      </c>
      <c r="I1489" s="7" t="str">
        <f ca="1" xml:space="preserve">
IF($C1489 = 1 + N("Presidente"),
    "de Orléans e Bragança",
    VLOOKUP($H1489,'Last name'!$A:$B,2,FALSE) &amp; " " &amp; VLOOKUP(RANDBETWEEN(5,COUNT('Last name'!$A:$A) + 1),'Last name'!$A:$B,2,FALSE)
)</f>
        <v>Morais Silva</v>
      </c>
      <c r="J1489" s="7" t="str">
        <f t="shared" ca="1" si="162"/>
        <v>Ana Laura Morais Silva</v>
      </c>
      <c r="K1489" s="7" t="str" cm="1">
        <f t="array" aca="1" ref="K1489" ca="1">SHA1HASH($J1489)</f>
        <v>922039666c425ce6c5c64da472e9bee06ccae885</v>
      </c>
      <c r="L1489" s="7" cm="1">
        <f t="array" aca="1" ref="L1489" ca="1">INDEX(States!$A:$A,RANDBETWEEN(5,COUNTA(States!$A:$A) + 1),1)</f>
        <v>14</v>
      </c>
      <c r="M1489" s="7" t="str">
        <f ca="1">$L1489 &amp; "|" &amp; VLOOKUP($L1489,States!$A:$B,2,FALSE)</f>
        <v>14|9b9a260c6946192b7ea8dcfb1d39940b66fe4460</v>
      </c>
      <c r="N1489" s="7" t="str">
        <f ca="1">VLOOKUP($F1489,Name!$A:$C,3,FALSE)</f>
        <v>F</v>
      </c>
      <c r="O1489" s="7" t="str">
        <f ca="1">VLOOKUP($N1489,Gender!$A:$B,2,FALSE)</f>
        <v>Female</v>
      </c>
      <c r="P1489" s="7" t="str" cm="1">
        <f t="array" aca="1" ref="P1489" ca="1">INDEX('Marital status'!$A:$A,RANDBETWEEN(5,COUNTA('Marital status'!$A:$A) + 1),1)</f>
        <v>459031b19ec5bbd3b3dbc0a9dcf2cb6e6c6f7848</v>
      </c>
      <c r="Q1489" s="7" t="str">
        <f ca="1">VLOOKUP($P1489,'Marital status'!$A:$B,2,FALSE)</f>
        <v xml:space="preserve">Widowed </v>
      </c>
      <c r="R1489" s="7">
        <f t="shared" ca="1" si="163"/>
        <v>5</v>
      </c>
      <c r="S1489" s="7" t="e">
        <f ca="1">VLOOKUP($R1489,Race!$A:$B,2,FALSE)</f>
        <v>#N/A</v>
      </c>
      <c r="T1489" s="8">
        <f t="shared" ca="1" si="164"/>
        <v>25939</v>
      </c>
      <c r="U1489" s="6">
        <f t="shared" ca="1" si="165"/>
        <v>7</v>
      </c>
      <c r="V1489" s="8" t="str">
        <f ca="1">VLOOKUP($U1489,Education!$A:$B,2,FALSE)</f>
        <v>Undergraduate degree</v>
      </c>
      <c r="W1489" s="7">
        <f ca="1" xml:space="preserve">
  IF(OR($Y1489 = 5, $Y1489 = 6, $Y1489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489" s="7" t="str">
        <f ca="1">VLOOKUP($W1489,Department!$A:$B,2,FALSE)</f>
        <v>Presidency</v>
      </c>
      <c r="Y1489" s="6">
        <f t="shared" ca="1" si="166"/>
        <v>10</v>
      </c>
      <c r="Z1489" s="7" t="str">
        <f ca="1">VLOOKUP($Y1489,Role!$A:$B,2,FALSE)</f>
        <v>Trainee</v>
      </c>
      <c r="AA1489" s="6" t="str">
        <f t="shared" ca="1" si="167"/>
        <v/>
      </c>
      <c r="AB1489" s="7" t="str">
        <f ca="1" xml:space="preserve">
IF($AA1489 &lt;&gt; "",
    VLOOKUP($AA1489,Level!$A:$B,2,FALSE),
    ""
)</f>
        <v/>
      </c>
      <c r="AC1489" s="1">
        <f ca="1" xml:space="preserve">
IF($Y1489 = 5 + N("Presidente"),
    27000,
    IF($Y1489 = 6 + N("Vice-presidente"),
        23000,
        IF(OR($Y1489 = 8, $Y1489= 13, $Y1489 = 12) + N("Secretária bilíngue ou coordenador ou especialista"),
            8000,
            IF($Y1489 = 7 + N("Diretor"),
                15000,
                IF($Y1489 = 14 + N("Gerente"),
                    12000,
                    IF($Y1489 = 9 + N("Estagiário"),
                        705,
                        IF($Y1489 = 10 + N("Trainee"),
                            805,
                            IF($Y1489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IF($U1489 = 7,
  500,
  IF($U1489 = 8,
    1000,
    IF($U1489 = 9,
      1500,
      IF($U1489 = 10,
        2000,
        0
      )
    )
  )
)
+
N("Adicional no salário por área")
+
IF($W1489 = 14 + N("Tecnologia da Informação"),
  120,
  IF($W1489 = 16 + N("Vendas"),
    110,
    IF($W1489 = 15 + N("Jurídico"),
      100,
      IF(OR($W1489 = 8, $W1489 = 9, $W1489 = 11) + N("Recursos humanos ou comercial ou comunicação e marketing"),
        80,
        0
      )
    )
  )
)
+
N("Adicionando pegadinha")
+
IF(AND($W1489 = 16, $U1489 = 9, $Y1489 = 11, $AA1489 = 5) + N("Se for de vendas, com mestrado, analista sênior"),
  IF($R1489 = 5,
    100,
    0
  )
  +
  IF($N1489 = "M",
    200,
    0
  ),
  0
)</f>
        <v>1305</v>
      </c>
      <c r="AD14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$A1489  &amp; ", "   &amp;
$C1489  &amp; ", "   &amp;
$E1489  &amp; ", '"  &amp;
$J1489  &amp; "', '" &amp;
$N1489  &amp; "', "  &amp;
$R1489  &amp; ", '"  &amp;
TEXT($T1489,"dd/mm/aaaa")  &amp; "', "   &amp;
$U1489  &amp; ", "   &amp;
$W1489  &amp; ", "   &amp;
$Y1489  &amp; ", "   &amp;
IF($AA1489 &lt;&gt; "", $AA1489, "NULL")  &amp; ", "   &amp;
$AC1489  &amp; ");"</f>
        <v>INSERT INTO bi4all.fac_employees (id_company_fk, id_employee_pk, flg_active, employee_name, id_gender_fk, id_race_fk, birthday, id_schooling_fk, id_department_fk, id_role_fk, id_level_fk, salary) VALUES (6a51143286b03064a49cc2acbee63c09a0682d33, 1485, 1, 'Ana Laura Morais Silva', 'F', 5, '06/01/1971', 7, 5, 10, NULL, 1305);</v>
      </c>
    </row>
    <row r="1490" spans="1:30" ht="14.25" customHeight="1" x14ac:dyDescent="0.2">
      <c r="A1490" s="7" t="str" cm="1">
        <f t="array" aca="1" ref="A1490" ca="1">INDEX(Company!$A:$A,RANDBETWEEN(5,COUNTA(Company!$A:$A) + 1),1)</f>
        <v>6a51143286b03064a49cc2acbee63c09a0682d33</v>
      </c>
      <c r="B1490" s="7" t="str">
        <f ca="1">VLOOKUP($A1490,Company!$A:$B,2,FALSE)</f>
        <v>ACME Corporation</v>
      </c>
      <c r="C1490" s="5">
        <f t="shared" si="161"/>
        <v>1486</v>
      </c>
      <c r="D1490" s="5" t="str" cm="1">
        <f t="array" ref="D1490">SHA1HASH($C1490)</f>
        <v>89606b3e6179739f7ed413b20dd9583b33fa9e75</v>
      </c>
      <c r="E1490" s="6">
        <v>1</v>
      </c>
      <c r="F1490" s="7">
        <f ca="1">IF($C1490 = 1 + N("Presidente"),
    127,
    IF($C1490 = 2 + N("Vice-Presidente"),
        72,
        IF($C1490 = 3 + N("Secretária bilíngue"),
            13,
            RANDBETWEEN(5,COUNT(Name!$A:$A) + 1)
        )
    )
)</f>
        <v>85</v>
      </c>
      <c r="G1490" s="7" t="str">
        <f ca="1">VLOOKUP($F1490,Name!$A:$B,2,FALSE)</f>
        <v>Carlos Eduardo</v>
      </c>
      <c r="H1490" s="7">
        <f ca="1" xml:space="preserve">
IF($C1490 = 1,
    0,
    RANDBETWEEN(5,COUNT('Last name'!$A:$A) + 1)
)</f>
        <v>188</v>
      </c>
      <c r="I1490" s="7" t="str">
        <f ca="1" xml:space="preserve">
IF($C1490 = 1 + N("Presidente"),
    "de Orléans e Bragança",
    VLOOKUP($H1490,'Last name'!$A:$B,2,FALSE) &amp; " " &amp; VLOOKUP(RANDBETWEEN(5,COUNT('Last name'!$A:$A) + 1),'Last name'!$A:$B,2,FALSE)
)</f>
        <v>Tavarez Nunes</v>
      </c>
      <c r="J1490" s="7" t="str">
        <f t="shared" ca="1" si="162"/>
        <v>Carlos Eduardo Tavarez Nunes</v>
      </c>
      <c r="K1490" s="7" t="str" cm="1">
        <f t="array" aca="1" ref="K1490" ca="1">SHA1HASH($J1490)</f>
        <v>dc317703798dc4cd8db09f700d56290b11188be5</v>
      </c>
      <c r="L1490" s="7" cm="1">
        <f t="array" aca="1" ref="L1490" ca="1">INDEX(States!$A:$A,RANDBETWEEN(5,COUNTA(States!$A:$A) + 1),1)</f>
        <v>19</v>
      </c>
      <c r="M1490" s="7" t="str">
        <f ca="1">$L1490 &amp; "|" &amp; VLOOKUP($L1490,States!$A:$B,2,FALSE)</f>
        <v>19|bd4a752045e2a790745f147976385d85d6dbdece</v>
      </c>
      <c r="N1490" s="7" t="str">
        <f ca="1">VLOOKUP($F1490,Name!$A:$C,3,FALSE)</f>
        <v>M</v>
      </c>
      <c r="O1490" s="7" t="str">
        <f ca="1">VLOOKUP($N1490,Gender!$A:$B,2,FALSE)</f>
        <v>Male</v>
      </c>
      <c r="P1490" s="7" t="str" cm="1">
        <f t="array" aca="1" ref="P1490" ca="1">INDEX('Marital status'!$A:$A,RANDBETWEEN(5,COUNTA('Marital status'!$A:$A) + 1),1)</f>
        <v>3266897012b6dcc5723033bc25891bf99efcff6f</v>
      </c>
      <c r="Q1490" s="7" t="str">
        <f ca="1">VLOOKUP($P1490,'Marital status'!$A:$B,2,FALSE)</f>
        <v>MarrieD</v>
      </c>
      <c r="R1490" s="7">
        <f t="shared" ca="1" si="163"/>
        <v>5</v>
      </c>
      <c r="S1490" s="7" t="e">
        <f ca="1">VLOOKUP($R1490,Race!$A:$B,2,FALSE)</f>
        <v>#N/A</v>
      </c>
      <c r="T1490" s="8">
        <f t="shared" ca="1" si="164"/>
        <v>28513</v>
      </c>
      <c r="U1490" s="6">
        <f t="shared" ca="1" si="165"/>
        <v>7</v>
      </c>
      <c r="V1490" s="8" t="str">
        <f ca="1">VLOOKUP($U1490,Education!$A:$B,2,FALSE)</f>
        <v>Undergraduate degree</v>
      </c>
      <c r="W1490" s="7">
        <f ca="1" xml:space="preserve">
  IF(OR($Y1490 = 5, $Y1490 = 6, $Y1490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490" s="7" t="str">
        <f ca="1">VLOOKUP($W1490,Department!$A:$B,2,FALSE)</f>
        <v>Presidency</v>
      </c>
      <c r="Y1490" s="6">
        <f t="shared" ca="1" si="166"/>
        <v>11</v>
      </c>
      <c r="Z1490" s="7" t="str">
        <f ca="1">VLOOKUP($Y1490,Role!$A:$B,2,FALSE)</f>
        <v>Analyst</v>
      </c>
      <c r="AA1490" s="6">
        <f t="shared" ca="1" si="167"/>
        <v>7</v>
      </c>
      <c r="AB1490" s="7" t="str">
        <f ca="1" xml:space="preserve">
IF($AA1490 &lt;&gt; "",
    VLOOKUP($AA1490,Level!$A:$B,2,FALSE),
    ""
)</f>
        <v>Senior</v>
      </c>
      <c r="AC1490" s="1">
        <f ca="1" xml:space="preserve">
IF($Y1490 = 5 + N("Presidente"),
    27000,
    IF($Y1490 = 6 + N("Vice-presidente"),
        23000,
        IF(OR($Y1490 = 8, $Y1490= 13, $Y1490 = 12) + N("Secretária bilíngue ou coordenador ou especialista"),
            8000,
            IF($Y1490 = 7 + N("Diretor"),
                15000,
                IF($Y1490 = 14 + N("Gerente"),
                    12000,
                    IF($Y1490 = 9 + N("Estagiário"),
                        705,
                        IF($Y1490 = 10 + N("Trainee"),
                            805,
                            IF($Y1490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IF($U1490 = 7,
  500,
  IF($U1490 = 8,
    1000,
    IF($U1490 = 9,
      1500,
      IF($U1490 = 10,
        2000,
        0
      )
    )
  )
)
+
N("Adicional no salário por área")
+
IF($W1490 = 14 + N("Tecnologia da Informação"),
  120,
  IF($W1490 = 16 + N("Vendas"),
    110,
    IF($W1490 = 15 + N("Jurídico"),
      100,
      IF(OR($W1490 = 8, $W1490 = 9, $W1490 = 11) + N("Recursos humanos ou comercial ou comunicação e marketing"),
        80,
        0
      )
    )
  )
)
+
N("Adicionando pegadinha")
+
IF(AND($W1490 = 16, $U1490 = 9, $Y1490 = 11, $AA1490 = 5) + N("Se for de vendas, com mestrado, analista sênior"),
  IF($R1490 = 5,
    100,
    0
  )
  +
  IF($N1490 = "M",
    200,
    0
  ),
  0
)</f>
        <v>2500</v>
      </c>
      <c r="AD14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$A1490  &amp; ", "   &amp;
$C1490  &amp; ", "   &amp;
$E1490  &amp; ", '"  &amp;
$J1490  &amp; "', '" &amp;
$N1490  &amp; "', "  &amp;
$R1490  &amp; ", '"  &amp;
TEXT($T1490,"dd/mm/aaaa")  &amp; "', "   &amp;
$U1490  &amp; ", "   &amp;
$W1490  &amp; ", "   &amp;
$Y1490  &amp; ", "   &amp;
IF($AA1490 &lt;&gt; "", $AA1490, "NULL")  &amp; ", "   &amp;
$AC1490  &amp; ");"</f>
        <v>INSERT INTO bi4all.fac_employees (id_company_fk, id_employee_pk, flg_active, employee_name, id_gender_fk, id_race_fk, birthday, id_schooling_fk, id_department_fk, id_role_fk, id_level_fk, salary) VALUES (6a51143286b03064a49cc2acbee63c09a0682d33, 1486, 1, 'Carlos Eduardo Tavarez Nunes', 'M', 5, '23/01/1978', 7, 5, 11, 7, 2500);</v>
      </c>
    </row>
    <row r="1491" spans="1:30" ht="14.25" customHeight="1" x14ac:dyDescent="0.2">
      <c r="A1491" s="7" t="str" cm="1">
        <f t="array" aca="1" ref="A1491" ca="1">INDEX(Company!$A:$A,RANDBETWEEN(5,COUNTA(Company!$A:$A) + 1),1)</f>
        <v>6a51143286b03064a49cc2acbee63c09a0682d33</v>
      </c>
      <c r="B1491" s="7" t="str">
        <f ca="1">VLOOKUP($A1491,Company!$A:$B,2,FALSE)</f>
        <v>ACME Corporation</v>
      </c>
      <c r="C1491" s="5">
        <f t="shared" si="161"/>
        <v>1487</v>
      </c>
      <c r="D1491" s="5" t="str" cm="1">
        <f t="array" ref="D1491">SHA1HASH($C1491)</f>
        <v>a7e22a900323a761815e81b9b310ba8652841557</v>
      </c>
      <c r="E1491" s="6">
        <v>1</v>
      </c>
      <c r="F1491" s="7">
        <f ca="1">IF($C1491 = 1 + N("Presidente"),
    127,
    IF($C1491 = 2 + N("Vice-Presidente"),
        72,
        IF($C1491 = 3 + N("Secretária bilíngue"),
            13,
            RANDBETWEEN(5,COUNT(Name!$A:$A) + 1)
        )
    )
)</f>
        <v>199</v>
      </c>
      <c r="G1491" s="7" t="str">
        <f ca="1">VLOOKUP($F1491,Name!$A:$B,2,FALSE)</f>
        <v>José Francisco</v>
      </c>
      <c r="H1491" s="7">
        <f ca="1" xml:space="preserve">
IF($C1491 = 1,
    0,
    RANDBETWEEN(5,COUNT('Last name'!$A:$A) + 1)
)</f>
        <v>136</v>
      </c>
      <c r="I1491" s="7" t="str">
        <f ca="1" xml:space="preserve">
IF($C1491 = 1 + N("Presidente"),
    "de Orléans e Bragança",
    VLOOKUP($H1491,'Last name'!$A:$B,2,FALSE) &amp; " " &amp; VLOOKUP(RANDBETWEEN(5,COUNT('Last name'!$A:$A) + 1),'Last name'!$A:$B,2,FALSE)
)</f>
        <v>Moretti Faria</v>
      </c>
      <c r="J1491" s="7" t="str">
        <f t="shared" ca="1" si="162"/>
        <v>José Francisco Moretti Faria</v>
      </c>
      <c r="K1491" s="7" t="str" cm="1">
        <f t="array" aca="1" ref="K1491" ca="1">SHA1HASH($J1491)</f>
        <v>83ec4710336242a88ee92ced16c56c42b142357c</v>
      </c>
      <c r="L1491" s="7" cm="1">
        <f t="array" aca="1" ref="L1491" ca="1">INDEX(States!$A:$A,RANDBETWEEN(5,COUNTA(States!$A:$A) + 1),1)</f>
        <v>22</v>
      </c>
      <c r="M1491" s="7" t="str">
        <f ca="1">$L1491 &amp; "|" &amp; VLOOKUP($L1491,States!$A:$B,2,FALSE)</f>
        <v>22|04a99b2b0b78076f0a06c2d7695137915b2933a5</v>
      </c>
      <c r="N1491" s="7" t="str">
        <f ca="1">VLOOKUP($F1491,Name!$A:$C,3,FALSE)</f>
        <v>M</v>
      </c>
      <c r="O1491" s="7" t="str">
        <f ca="1">VLOOKUP($N1491,Gender!$A:$B,2,FALSE)</f>
        <v>Male</v>
      </c>
      <c r="P1491" s="7" t="str" cm="1">
        <f t="array" aca="1" ref="P1491" ca="1">INDEX('Marital status'!$A:$A,RANDBETWEEN(5,COUNTA('Marital status'!$A:$A) + 1),1)</f>
        <v>47051393f6bcbf99111ec5d70ba2ebbe11ebccae</v>
      </c>
      <c r="Q1491" s="7" t="str">
        <f ca="1">VLOOKUP($P1491,'Marital status'!$A:$B,2,FALSE)</f>
        <v xml:space="preserve"> Separated </v>
      </c>
      <c r="R1491" s="7">
        <f t="shared" ca="1" si="163"/>
        <v>6</v>
      </c>
      <c r="S1491" s="7" t="e">
        <f ca="1">VLOOKUP($R1491,Race!$A:$B,2,FALSE)</f>
        <v>#N/A</v>
      </c>
      <c r="T1491" s="8">
        <f t="shared" ca="1" si="164"/>
        <v>29563</v>
      </c>
      <c r="U1491" s="6">
        <f t="shared" ca="1" si="165"/>
        <v>7</v>
      </c>
      <c r="V1491" s="8" t="str">
        <f ca="1">VLOOKUP($U1491,Education!$A:$B,2,FALSE)</f>
        <v>Undergraduate degree</v>
      </c>
      <c r="W1491" s="7">
        <f ca="1" xml:space="preserve">
  IF(OR($Y1491 = 5, $Y1491 = 6, $Y1491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91" s="7" t="str">
        <f ca="1">VLOOKUP($W1491,Department!$A:$B,2,FALSE)</f>
        <v>Communication &amp; Marketing</v>
      </c>
      <c r="Y1491" s="6">
        <f t="shared" ca="1" si="166"/>
        <v>9</v>
      </c>
      <c r="Z1491" s="7" t="str">
        <f ca="1">VLOOKUP($Y1491,Role!$A:$B,2,FALSE)</f>
        <v>Intern</v>
      </c>
      <c r="AA1491" s="6" t="str">
        <f t="shared" ca="1" si="167"/>
        <v/>
      </c>
      <c r="AB1491" s="7" t="str">
        <f ca="1" xml:space="preserve">
IF($AA1491 &lt;&gt; "",
    VLOOKUP($AA1491,Level!$A:$B,2,FALSE),
    ""
)</f>
        <v/>
      </c>
      <c r="AC1491" s="1">
        <f ca="1" xml:space="preserve">
IF($Y1491 = 5 + N("Presidente"),
    27000,
    IF($Y1491 = 6 + N("Vice-presidente"),
        23000,
        IF(OR($Y1491 = 8, $Y1491= 13, $Y1491 = 12) + N("Secretária bilíngue ou coordenador ou especialista"),
            8000,
            IF($Y1491 = 7 + N("Diretor"),
                15000,
                IF($Y1491 = 14 + N("Gerente"),
                    12000,
                    IF($Y1491 = 9 + N("Estagiário"),
                        705,
                        IF($Y1491 = 10 + N("Trainee"),
                            805,
                            IF($Y1491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IF($U1491 = 7,
  500,
  IF($U1491 = 8,
    1000,
    IF($U1491 = 9,
      1500,
      IF($U1491 = 10,
        2000,
        0
      )
    )
  )
)
+
N("Adicional no salário por área")
+
IF($W1491 = 14 + N("Tecnologia da Informação"),
  120,
  IF($W1491 = 16 + N("Vendas"),
    110,
    IF($W1491 = 15 + N("Jurídico"),
      100,
      IF(OR($W1491 = 8, $W1491 = 9, $W1491 = 11) + N("Recursos humanos ou comercial ou comunicação e marketing"),
        80,
        0
      )
    )
  )
)
+
N("Adicionando pegadinha")
+
IF(AND($W1491 = 16, $U1491 = 9, $Y1491 = 11, $AA1491 = 5) + N("Se for de vendas, com mestrado, analista sênior"),
  IF($R1491 = 5,
    100,
    0
  )
  +
  IF($N1491 = "M",
    200,
    0
  ),
  0
)</f>
        <v>1285</v>
      </c>
      <c r="AD14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$A1491  &amp; ", "   &amp;
$C1491  &amp; ", "   &amp;
$E1491  &amp; ", '"  &amp;
$J1491  &amp; "', '" &amp;
$N1491  &amp; "', "  &amp;
$R1491  &amp; ", '"  &amp;
TEXT($T1491,"dd/mm/aaaa")  &amp; "', "   &amp;
$U1491  &amp; ", "   &amp;
$W1491  &amp; ", "   &amp;
$Y1491  &amp; ", "   &amp;
IF($AA1491 &lt;&gt; "", $AA1491, "NULL")  &amp; ", "   &amp;
$AC1491  &amp; ");"</f>
        <v>INSERT INTO bi4all.fac_employees (id_company_fk, id_employee_pk, flg_active, employee_name, id_gender_fk, id_race_fk, birthday, id_schooling_fk, id_department_fk, id_role_fk, id_level_fk, salary) VALUES (6a51143286b03064a49cc2acbee63c09a0682d33, 1487, 1, 'José Francisco Moretti Faria', 'M', 6, '08/12/1980', 7, 11, 9, NULL, 1285);</v>
      </c>
    </row>
    <row r="1492" spans="1:30" ht="14.25" customHeight="1" x14ac:dyDescent="0.2">
      <c r="A1492" s="7" t="str" cm="1">
        <f t="array" aca="1" ref="A1492" ca="1">INDEX(Company!$A:$A,RANDBETWEEN(5,COUNTA(Company!$A:$A) + 1),1)</f>
        <v>6a51143286b03064a49cc2acbee63c09a0682d33</v>
      </c>
      <c r="B1492" s="7" t="str">
        <f ca="1">VLOOKUP($A1492,Company!$A:$B,2,FALSE)</f>
        <v>ACME Corporation</v>
      </c>
      <c r="C1492" s="5">
        <f t="shared" si="161"/>
        <v>1488</v>
      </c>
      <c r="D1492" s="5" t="str" cm="1">
        <f t="array" ref="D1492">SHA1HASH($C1492)</f>
        <v>62f6479a5eca39725798b1ee300bd8d5de3a4ae3</v>
      </c>
      <c r="E1492" s="6">
        <v>1</v>
      </c>
      <c r="F1492" s="7">
        <f ca="1">IF($C1492 = 1 + N("Presidente"),
    127,
    IF($C1492 = 2 + N("Vice-Presidente"),
        72,
        IF($C1492 = 3 + N("Secretária bilíngue"),
            13,
            RANDBETWEEN(5,COUNT(Name!$A:$A) + 1)
        )
    )
)</f>
        <v>314</v>
      </c>
      <c r="G1492" s="7" t="str">
        <f ca="1">VLOOKUP($F1492,Name!$A:$B,2,FALSE)</f>
        <v>Paloma</v>
      </c>
      <c r="H1492" s="7">
        <f ca="1" xml:space="preserve">
IF($C1492 = 1,
    0,
    RANDBETWEEN(5,COUNT('Last name'!$A:$A) + 1)
)</f>
        <v>113</v>
      </c>
      <c r="I1492" s="7" t="str">
        <f ca="1" xml:space="preserve">
IF($C1492 = 1 + N("Presidente"),
    "de Orléans e Bragança",
    VLOOKUP($H1492,'Last name'!$A:$B,2,FALSE) &amp; " " &amp; VLOOKUP(RANDBETWEEN(5,COUNT('Last name'!$A:$A) + 1),'Last name'!$A:$B,2,FALSE)
)</f>
        <v>Luz Bermudes</v>
      </c>
      <c r="J1492" s="7" t="str">
        <f t="shared" ca="1" si="162"/>
        <v>Paloma Luz Bermudes</v>
      </c>
      <c r="K1492" s="7" t="str" cm="1">
        <f t="array" aca="1" ref="K1492" ca="1">SHA1HASH($J1492)</f>
        <v>177183a8b8b90291a848d06b10f3186c01b7a433</v>
      </c>
      <c r="L1492" s="7" cm="1">
        <f t="array" aca="1" ref="L1492" ca="1">INDEX(States!$A:$A,RANDBETWEEN(5,COUNTA(States!$A:$A) + 1),1)</f>
        <v>7</v>
      </c>
      <c r="M1492" s="7" t="str">
        <f ca="1">$L1492 &amp; "|" &amp; VLOOKUP($L1492,States!$A:$B,2,FALSE)</f>
        <v>7|f2e12883042f184299ea408f79a5077ec107e25e</v>
      </c>
      <c r="N1492" s="7" t="str">
        <f ca="1">VLOOKUP($F1492,Name!$A:$C,3,FALSE)</f>
        <v>F</v>
      </c>
      <c r="O1492" s="7" t="str">
        <f ca="1">VLOOKUP($N1492,Gender!$A:$B,2,FALSE)</f>
        <v>Female</v>
      </c>
      <c r="P1492" s="7" t="str" cm="1">
        <f t="array" aca="1" ref="P1492" ca="1">INDEX('Marital status'!$A:$A,RANDBETWEEN(5,COUNTA('Marital status'!$A:$A) + 1),1)</f>
        <v>ce0b1612aa711b78a720295d271a33894e2b72bf</v>
      </c>
      <c r="Q1492" s="7" t="str">
        <f ca="1">VLOOKUP($P1492,'Marital status'!$A:$B,2,FALSE)</f>
        <v>single</v>
      </c>
      <c r="R1492" s="7">
        <f t="shared" ca="1" si="163"/>
        <v>5</v>
      </c>
      <c r="S1492" s="7" t="e">
        <f ca="1">VLOOKUP($R1492,Race!$A:$B,2,FALSE)</f>
        <v>#N/A</v>
      </c>
      <c r="T1492" s="8">
        <f t="shared" ca="1" si="164"/>
        <v>18182</v>
      </c>
      <c r="U1492" s="6">
        <f t="shared" ca="1" si="165"/>
        <v>8</v>
      </c>
      <c r="V1492" s="8" t="str">
        <f ca="1">VLOOKUP($U1492,Education!$A:$B,2,FALSE)</f>
        <v>Graduate school</v>
      </c>
      <c r="W1492" s="7">
        <f ca="1" xml:space="preserve">
  IF(OR($Y1492 = 5, $Y1492 = 6, $Y1492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492" s="7" t="str">
        <f ca="1">VLOOKUP($W1492,Department!$A:$B,2,FALSE)</f>
        <v>Administration</v>
      </c>
      <c r="Y1492" s="6">
        <f t="shared" ca="1" si="166"/>
        <v>11</v>
      </c>
      <c r="Z1492" s="7" t="str">
        <f ca="1">VLOOKUP($Y1492,Role!$A:$B,2,FALSE)</f>
        <v>Analyst</v>
      </c>
      <c r="AA1492" s="6">
        <f t="shared" ca="1" si="167"/>
        <v>5</v>
      </c>
      <c r="AB1492" s="7" t="str">
        <f ca="1" xml:space="preserve">
IF($AA1492 &lt;&gt; "",
    VLOOKUP($AA1492,Level!$A:$B,2,FALSE),
    ""
)</f>
        <v>Junior</v>
      </c>
      <c r="AC1492" s="1">
        <f ca="1" xml:space="preserve">
IF($Y1492 = 5 + N("Presidente"),
    27000,
    IF($Y1492 = 6 + N("Vice-presidente"),
        23000,
        IF(OR($Y1492 = 8, $Y1492= 13, $Y1492 = 12) + N("Secretária bilíngue ou coordenador ou especialista"),
            8000,
            IF($Y1492 = 7 + N("Diretor"),
                15000,
                IF($Y1492 = 14 + N("Gerente"),
                    12000,
                    IF($Y1492 = 9 + N("Estagiário"),
                        705,
                        IF($Y1492 = 10 + N("Trainee"),
                            805,
                            IF($Y1492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IF($U1492 = 7,
  500,
  IF($U1492 = 8,
    1000,
    IF($U1492 = 9,
      1500,
      IF($U1492 = 10,
        2000,
        0
      )
    )
  )
)
+
N("Adicional no salário por área")
+
IF($W1492 = 14 + N("Tecnologia da Informação"),
  120,
  IF($W1492 = 16 + N("Vendas"),
    110,
    IF($W1492 = 15 + N("Jurídico"),
      100,
      IF(OR($W1492 = 8, $W1492 = 9, $W1492 = 11) + N("Recursos humanos ou comercial ou comunicação e marketing"),
        80,
        0
      )
    )
  )
)
+
N("Adicionando pegadinha")
+
IF(AND($W1492 = 16, $U1492 = 9, $Y1492 = 11, $AA1492 = 5) + N("Se for de vendas, com mestrado, analista sênior"),
  IF($R1492 = 5,
    100,
    0
  )
  +
  IF($N1492 = "M",
    200,
    0
  ),
  0
)</f>
        <v>3000</v>
      </c>
      <c r="AD14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$A1492  &amp; ", "   &amp;
$C1492  &amp; ", "   &amp;
$E1492  &amp; ", '"  &amp;
$J1492  &amp; "', '" &amp;
$N1492  &amp; "', "  &amp;
$R1492  &amp; ", '"  &amp;
TEXT($T1492,"dd/mm/aaaa")  &amp; "', "   &amp;
$U1492  &amp; ", "   &amp;
$W1492  &amp; ", "   &amp;
$Y1492  &amp; ", "   &amp;
IF($AA1492 &lt;&gt; "", $AA1492, "NULL")  &amp; ", "   &amp;
$AC1492  &amp; ");"</f>
        <v>INSERT INTO bi4all.fac_employees (id_company_fk, id_employee_pk, flg_active, employee_name, id_gender_fk, id_race_fk, birthday, id_schooling_fk, id_department_fk, id_role_fk, id_level_fk, salary) VALUES (6a51143286b03064a49cc2acbee63c09a0682d33, 1488, 1, 'Paloma Luz Bermudes', 'F', 5, '11/10/1949', 8, 6, 11, 5, 3000);</v>
      </c>
    </row>
    <row r="1493" spans="1:30" ht="14.25" customHeight="1" x14ac:dyDescent="0.2">
      <c r="A1493" s="7" t="str" cm="1">
        <f t="array" aca="1" ref="A1493" ca="1">INDEX(Company!$A:$A,RANDBETWEEN(5,COUNTA(Company!$A:$A) + 1),1)</f>
        <v>6a51143286b03064a49cc2acbee63c09a0682d33</v>
      </c>
      <c r="B1493" s="7" t="str">
        <f ca="1">VLOOKUP($A1493,Company!$A:$B,2,FALSE)</f>
        <v>ACME Corporation</v>
      </c>
      <c r="C1493" s="5">
        <f t="shared" si="161"/>
        <v>1489</v>
      </c>
      <c r="D1493" s="5" t="str" cm="1">
        <f t="array" ref="D1493">SHA1HASH($C1493)</f>
        <v>04754785b32160c5787f32875f2dc730c10cbbcb</v>
      </c>
      <c r="E1493" s="6">
        <v>1</v>
      </c>
      <c r="F1493" s="7">
        <f ca="1">IF($C1493 = 1 + N("Presidente"),
    127,
    IF($C1493 = 2 + N("Vice-Presidente"),
        72,
        IF($C1493 = 3 + N("Secretária bilíngue"),
            13,
            RANDBETWEEN(5,COUNT(Name!$A:$A) + 1)
        )
    )
)</f>
        <v>212</v>
      </c>
      <c r="G1493" s="7" t="str">
        <f ca="1">VLOOKUP($F1493,Name!$A:$B,2,FALSE)</f>
        <v>Kelly</v>
      </c>
      <c r="H1493" s="7">
        <f ca="1" xml:space="preserve">
IF($C1493 = 1,
    0,
    RANDBETWEEN(5,COUNT('Last name'!$A:$A) + 1)
)</f>
        <v>26</v>
      </c>
      <c r="I1493" s="7" t="str">
        <f ca="1" xml:space="preserve">
IF($C1493 = 1 + N("Presidente"),
    "de Orléans e Bragança",
    VLOOKUP($H1493,'Last name'!$A:$B,2,FALSE) &amp; " " &amp; VLOOKUP(RANDBETWEEN(5,COUNT('Last name'!$A:$A) + 1),'Last name'!$A:$B,2,FALSE)
)</f>
        <v>Azeredo Rizzo</v>
      </c>
      <c r="J1493" s="7" t="str">
        <f t="shared" ca="1" si="162"/>
        <v>Kelly Azeredo Rizzo</v>
      </c>
      <c r="K1493" s="7" t="str" cm="1">
        <f t="array" aca="1" ref="K1493" ca="1">SHA1HASH($J1493)</f>
        <v>cc979db2a807ed1aad3aed05e147460b28116e25</v>
      </c>
      <c r="L1493" s="7" cm="1">
        <f t="array" aca="1" ref="L1493" ca="1">INDEX(States!$A:$A,RANDBETWEEN(5,COUNTA(States!$A:$A) + 1),1)</f>
        <v>19</v>
      </c>
      <c r="M1493" s="7" t="str">
        <f ca="1">$L1493 &amp; "|" &amp; VLOOKUP($L1493,States!$A:$B,2,FALSE)</f>
        <v>19|bd4a752045e2a790745f147976385d85d6dbdece</v>
      </c>
      <c r="N1493" s="7" t="str">
        <f ca="1">VLOOKUP($F1493,Name!$A:$C,3,FALSE)</f>
        <v>F</v>
      </c>
      <c r="O1493" s="7" t="str">
        <f ca="1">VLOOKUP($N1493,Gender!$A:$B,2,FALSE)</f>
        <v>Female</v>
      </c>
      <c r="P1493" s="7" t="str" cm="1">
        <f t="array" aca="1" ref="P1493" ca="1">INDEX('Marital status'!$A:$A,RANDBETWEEN(5,COUNTA('Marital status'!$A:$A) + 1),1)</f>
        <v>459031b19ec5bbd3b3dbc0a9dcf2cb6e6c6f7848</v>
      </c>
      <c r="Q1493" s="7" t="str">
        <f ca="1">VLOOKUP($P1493,'Marital status'!$A:$B,2,FALSE)</f>
        <v xml:space="preserve">Widowed </v>
      </c>
      <c r="R1493" s="7">
        <f t="shared" ca="1" si="163"/>
        <v>5</v>
      </c>
      <c r="S1493" s="7" t="e">
        <f ca="1">VLOOKUP($R1493,Race!$A:$B,2,FALSE)</f>
        <v>#N/A</v>
      </c>
      <c r="T1493" s="8">
        <f t="shared" ca="1" si="164"/>
        <v>24721</v>
      </c>
      <c r="U1493" s="6">
        <f t="shared" ca="1" si="165"/>
        <v>7</v>
      </c>
      <c r="V1493" s="8" t="str">
        <f ca="1">VLOOKUP($U1493,Education!$A:$B,2,FALSE)</f>
        <v>Undergraduate degree</v>
      </c>
      <c r="W1493" s="7">
        <f ca="1" xml:space="preserve">
  IF(OR($Y1493 = 5, $Y1493 = 6, $Y1493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493" s="7" t="str">
        <f ca="1">VLOOKUP($W1493,Department!$A:$B,2,FALSE)</f>
        <v>Finance</v>
      </c>
      <c r="Y1493" s="6">
        <f t="shared" ca="1" si="166"/>
        <v>9</v>
      </c>
      <c r="Z1493" s="7" t="str">
        <f ca="1">VLOOKUP($Y1493,Role!$A:$B,2,FALSE)</f>
        <v>Intern</v>
      </c>
      <c r="AA1493" s="6" t="str">
        <f t="shared" ca="1" si="167"/>
        <v/>
      </c>
      <c r="AB1493" s="7" t="str">
        <f ca="1" xml:space="preserve">
IF($AA1493 &lt;&gt; "",
    VLOOKUP($AA1493,Level!$A:$B,2,FALSE),
    ""
)</f>
        <v/>
      </c>
      <c r="AC1493" s="1">
        <f ca="1" xml:space="preserve">
IF($Y1493 = 5 + N("Presidente"),
    27000,
    IF($Y1493 = 6 + N("Vice-presidente"),
        23000,
        IF(OR($Y1493 = 8, $Y1493= 13, $Y1493 = 12) + N("Secretária bilíngue ou coordenador ou especialista"),
            8000,
            IF($Y1493 = 7 + N("Diretor"),
                15000,
                IF($Y1493 = 14 + N("Gerente"),
                    12000,
                    IF($Y1493 = 9 + N("Estagiário"),
                        705,
                        IF($Y1493 = 10 + N("Trainee"),
                            805,
                            IF($Y1493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IF($U1493 = 7,
  500,
  IF($U1493 = 8,
    1000,
    IF($U1493 = 9,
      1500,
      IF($U1493 = 10,
        2000,
        0
      )
    )
  )
)
+
N("Adicional no salário por área")
+
IF($W1493 = 14 + N("Tecnologia da Informação"),
  120,
  IF($W1493 = 16 + N("Vendas"),
    110,
    IF($W1493 = 15 + N("Jurídico"),
      100,
      IF(OR($W1493 = 8, $W1493 = 9, $W1493 = 11) + N("Recursos humanos ou comercial ou comunicação e marketing"),
        80,
        0
      )
    )
  )
)
+
N("Adicionando pegadinha")
+
IF(AND($W1493 = 16, $U1493 = 9, $Y1493 = 11, $AA1493 = 5) + N("Se for de vendas, com mestrado, analista sênior"),
  IF($R1493 = 5,
    100,
    0
  )
  +
  IF($N1493 = "M",
    200,
    0
  ),
  0
)</f>
        <v>1205</v>
      </c>
      <c r="AD14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$A1493  &amp; ", "   &amp;
$C1493  &amp; ", "   &amp;
$E1493  &amp; ", '"  &amp;
$J1493  &amp; "', '" &amp;
$N1493  &amp; "', "  &amp;
$R1493  &amp; ", '"  &amp;
TEXT($T1493,"dd/mm/aaaa")  &amp; "', "   &amp;
$U1493  &amp; ", "   &amp;
$W1493  &amp; ", "   &amp;
$Y1493  &amp; ", "   &amp;
IF($AA1493 &lt;&gt; "", $AA1493, "NULL")  &amp; ", "   &amp;
$AC1493  &amp; ");"</f>
        <v>INSERT INTO bi4all.fac_employees (id_company_fk, id_employee_pk, flg_active, employee_name, id_gender_fk, id_race_fk, birthday, id_schooling_fk, id_department_fk, id_role_fk, id_level_fk, salary) VALUES (6a51143286b03064a49cc2acbee63c09a0682d33, 1489, 1, 'Kelly Azeredo Rizzo', 'F', 5, '06/09/1967', 7, 7, 9, NULL, 1205);</v>
      </c>
    </row>
    <row r="1494" spans="1:30" ht="14.25" customHeight="1" x14ac:dyDescent="0.2">
      <c r="A1494" s="7" t="str" cm="1">
        <f t="array" aca="1" ref="A1494" ca="1">INDEX(Company!$A:$A,RANDBETWEEN(5,COUNTA(Company!$A:$A) + 1),1)</f>
        <v>6a51143286b03064a49cc2acbee63c09a0682d33</v>
      </c>
      <c r="B1494" s="7" t="str">
        <f ca="1">VLOOKUP($A1494,Company!$A:$B,2,FALSE)</f>
        <v>ACME Corporation</v>
      </c>
      <c r="C1494" s="5">
        <f t="shared" si="161"/>
        <v>1490</v>
      </c>
      <c r="D1494" s="5" t="str" cm="1">
        <f t="array" ref="D1494">SHA1HASH($C1494)</f>
        <v>0fa6bca242ccb96697e8de570882c6b38746591a</v>
      </c>
      <c r="E1494" s="6">
        <v>1</v>
      </c>
      <c r="F1494" s="7">
        <f ca="1">IF($C1494 = 1 + N("Presidente"),
    127,
    IF($C1494 = 2 + N("Vice-Presidente"),
        72,
        IF($C1494 = 3 + N("Secretária bilíngue"),
            13,
            RANDBETWEEN(5,COUNT(Name!$A:$A) + 1)
        )
    )
)</f>
        <v>189</v>
      </c>
      <c r="G1494" s="7" t="str">
        <f ca="1">VLOOKUP($F1494,Name!$A:$B,2,FALSE)</f>
        <v>João Luccas</v>
      </c>
      <c r="H1494" s="7">
        <f ca="1" xml:space="preserve">
IF($C1494 = 1,
    0,
    RANDBETWEEN(5,COUNT('Last name'!$A:$A) + 1)
)</f>
        <v>25</v>
      </c>
      <c r="I1494" s="7" t="str">
        <f ca="1" xml:space="preserve">
IF($C1494 = 1 + N("Presidente"),
    "de Orléans e Bragança",
    VLOOKUP($H1494,'Last name'!$A:$B,2,FALSE) &amp; " " &amp; VLOOKUP(RANDBETWEEN(5,COUNT('Last name'!$A:$A) + 1),'Last name'!$A:$B,2,FALSE)
)</f>
        <v>Auth Carvalho</v>
      </c>
      <c r="J1494" s="7" t="str">
        <f t="shared" ca="1" si="162"/>
        <v>João Luccas Auth Carvalho</v>
      </c>
      <c r="K1494" s="7" t="str" cm="1">
        <f t="array" aca="1" ref="K1494" ca="1">SHA1HASH($J1494)</f>
        <v>2533f4def769f1595fd48318bb3d32fa45a3401b</v>
      </c>
      <c r="L1494" s="7" cm="1">
        <f t="array" aca="1" ref="L1494" ca="1">INDEX(States!$A:$A,RANDBETWEEN(5,COUNTA(States!$A:$A) + 1),1)</f>
        <v>24</v>
      </c>
      <c r="M1494" s="7" t="str">
        <f ca="1">$L1494 &amp; "|" &amp; VLOOKUP($L1494,States!$A:$B,2,FALSE)</f>
        <v>24|4e344e218f5d3cb3700b5fb228401547cb97b31c</v>
      </c>
      <c r="N1494" s="7" t="str">
        <f ca="1">VLOOKUP($F1494,Name!$A:$C,3,FALSE)</f>
        <v>M</v>
      </c>
      <c r="O1494" s="7" t="str">
        <f ca="1">VLOOKUP($N1494,Gender!$A:$B,2,FALSE)</f>
        <v>Male</v>
      </c>
      <c r="P1494" s="7" t="str" cm="1">
        <f t="array" aca="1" ref="P1494" ca="1">INDEX('Marital status'!$A:$A,RANDBETWEEN(5,COUNTA('Marital status'!$A:$A) + 1),1)</f>
        <v>93ac84f4e0bd5c1c97b670a12a7fff6af89fb6b3</v>
      </c>
      <c r="Q1494" s="7" t="str">
        <f ca="1">VLOOKUP($P1494,'Marital status'!$A:$B,2,FALSE)</f>
        <v>DIVORCED</v>
      </c>
      <c r="R1494" s="7">
        <f t="shared" ca="1" si="163"/>
        <v>5</v>
      </c>
      <c r="S1494" s="7" t="e">
        <f ca="1">VLOOKUP($R1494,Race!$A:$B,2,FALSE)</f>
        <v>#N/A</v>
      </c>
      <c r="T1494" s="8">
        <f t="shared" ca="1" si="164"/>
        <v>29845</v>
      </c>
      <c r="U1494" s="6">
        <f t="shared" ca="1" si="165"/>
        <v>7</v>
      </c>
      <c r="V1494" s="8" t="str">
        <f ca="1">VLOOKUP($U1494,Education!$A:$B,2,FALSE)</f>
        <v>Undergraduate degree</v>
      </c>
      <c r="W1494" s="7">
        <f ca="1" xml:space="preserve">
  IF(OR($Y1494 = 5, $Y1494 = 6, $Y1494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94" s="7" t="str">
        <f ca="1">VLOOKUP($W1494,Department!$A:$B,2,FALSE)</f>
        <v>Communication &amp; Marketing</v>
      </c>
      <c r="Y1494" s="6">
        <f t="shared" ca="1" si="166"/>
        <v>11</v>
      </c>
      <c r="Z1494" s="7" t="str">
        <f ca="1">VLOOKUP($Y1494,Role!$A:$B,2,FALSE)</f>
        <v>Analyst</v>
      </c>
      <c r="AA1494" s="6">
        <f t="shared" ca="1" si="167"/>
        <v>6</v>
      </c>
      <c r="AB1494" s="7" t="str">
        <f ca="1" xml:space="preserve">
IF($AA1494 &lt;&gt; "",
    VLOOKUP($AA1494,Level!$A:$B,2,FALSE),
    ""
)</f>
        <v>Pleno</v>
      </c>
      <c r="AC1494" s="1">
        <f ca="1" xml:space="preserve">
IF($Y1494 = 5 + N("Presidente"),
    27000,
    IF($Y1494 = 6 + N("Vice-presidente"),
        23000,
        IF(OR($Y1494 = 8, $Y1494= 13, $Y1494 = 12) + N("Secretária bilíngue ou coordenador ou especialista"),
            8000,
            IF($Y1494 = 7 + N("Diretor"),
                15000,
                IF($Y1494 = 14 + N("Gerente"),
                    12000,
                    IF($Y1494 = 9 + N("Estagiário"),
                        705,
                        IF($Y1494 = 10 + N("Trainee"),
                            805,
                            IF($Y1494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IF($U1494 = 7,
  500,
  IF($U1494 = 8,
    1000,
    IF($U1494 = 9,
      1500,
      IF($U1494 = 10,
        2000,
        0
      )
    )
  )
)
+
N("Adicional no salário por área")
+
IF($W1494 = 14 + N("Tecnologia da Informação"),
  120,
  IF($W1494 = 16 + N("Vendas"),
    110,
    IF($W1494 = 15 + N("Jurídico"),
      100,
      IF(OR($W1494 = 8, $W1494 = 9, $W1494 = 11) + N("Recursos humanos ou comercial ou comunicação e marketing"),
        80,
        0
      )
    )
  )
)
+
N("Adicionando pegadinha")
+
IF(AND($W1494 = 16, $U1494 = 9, $Y1494 = 11, $AA1494 = 5) + N("Se for de vendas, com mestrado, analista sênior"),
  IF($R1494 = 5,
    100,
    0
  )
  +
  IF($N1494 = "M",
    200,
    0
  ),
  0
)</f>
        <v>2580</v>
      </c>
      <c r="AD14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$A1494  &amp; ", "   &amp;
$C1494  &amp; ", "   &amp;
$E1494  &amp; ", '"  &amp;
$J1494  &amp; "', '" &amp;
$N1494  &amp; "', "  &amp;
$R1494  &amp; ", '"  &amp;
TEXT($T1494,"dd/mm/aaaa")  &amp; "', "   &amp;
$U1494  &amp; ", "   &amp;
$W1494  &amp; ", "   &amp;
$Y1494  &amp; ", "   &amp;
IF($AA1494 &lt;&gt; "", $AA1494, "NULL")  &amp; ", "   &amp;
$AC1494  &amp; ");"</f>
        <v>INSERT INTO bi4all.fac_employees (id_company_fk, id_employee_pk, flg_active, employee_name, id_gender_fk, id_race_fk, birthday, id_schooling_fk, id_department_fk, id_role_fk, id_level_fk, salary) VALUES (6a51143286b03064a49cc2acbee63c09a0682d33, 1490, 1, 'João Luccas Auth Carvalho', 'M', 5, '16/09/1981', 7, 11, 11, 6, 2580);</v>
      </c>
    </row>
    <row r="1495" spans="1:30" ht="14.25" customHeight="1" x14ac:dyDescent="0.2">
      <c r="A1495" s="7" t="str" cm="1">
        <f t="array" aca="1" ref="A1495" ca="1">INDEX(Company!$A:$A,RANDBETWEEN(5,COUNTA(Company!$A:$A) + 1),1)</f>
        <v>6a51143286b03064a49cc2acbee63c09a0682d33</v>
      </c>
      <c r="B1495" s="7" t="str">
        <f ca="1">VLOOKUP($A1495,Company!$A:$B,2,FALSE)</f>
        <v>ACME Corporation</v>
      </c>
      <c r="C1495" s="5">
        <f t="shared" si="161"/>
        <v>1491</v>
      </c>
      <c r="D1495" s="5" t="str" cm="1">
        <f t="array" ref="D1495">SHA1HASH($C1495)</f>
        <v>41db62481aeb978fd13f591755b596ff0616be70</v>
      </c>
      <c r="E1495" s="6">
        <v>1</v>
      </c>
      <c r="F1495" s="7">
        <f ca="1">IF($C1495 = 1 + N("Presidente"),
    127,
    IF($C1495 = 2 + N("Vice-Presidente"),
        72,
        IF($C1495 = 3 + N("Secretária bilíngue"),
            13,
            RANDBETWEEN(5,COUNT(Name!$A:$A) + 1)
        )
    )
)</f>
        <v>126</v>
      </c>
      <c r="G1495" s="7" t="str">
        <f ca="1">VLOOKUP($F1495,Name!$A:$B,2,FALSE)</f>
        <v>Enrico</v>
      </c>
      <c r="H1495" s="7">
        <f ca="1" xml:space="preserve">
IF($C1495 = 1,
    0,
    RANDBETWEEN(5,COUNT('Last name'!$A:$A) + 1)
)</f>
        <v>87</v>
      </c>
      <c r="I1495" s="7" t="str">
        <f ca="1" xml:space="preserve">
IF($C1495 = 1 + N("Presidente"),
    "de Orléans e Bragança",
    VLOOKUP($H1495,'Last name'!$A:$B,2,FALSE) &amp; " " &amp; VLOOKUP(RANDBETWEEN(5,COUNT('Last name'!$A:$A) + 1),'Last name'!$A:$B,2,FALSE)
)</f>
        <v>Ferrari Morais</v>
      </c>
      <c r="J1495" s="7" t="str">
        <f t="shared" ca="1" si="162"/>
        <v>Enrico Ferrari Morais</v>
      </c>
      <c r="K1495" s="7" t="str" cm="1">
        <f t="array" aca="1" ref="K1495" ca="1">SHA1HASH($J1495)</f>
        <v>7b726b91f8b496d15fe63b9f5219038698d8150a</v>
      </c>
      <c r="L1495" s="7" cm="1">
        <f t="array" aca="1" ref="L1495" ca="1">INDEX(States!$A:$A,RANDBETWEEN(5,COUNTA(States!$A:$A) + 1),1)</f>
        <v>21</v>
      </c>
      <c r="M1495" s="7" t="str">
        <f ca="1">$L1495 &amp; "|" &amp; VLOOKUP($L1495,States!$A:$B,2,FALSE)</f>
        <v>21|18f454963e4e8ae3fea0597ea98a4e003875820f</v>
      </c>
      <c r="N1495" s="7" t="str">
        <f ca="1">VLOOKUP($F1495,Name!$A:$C,3,FALSE)</f>
        <v>M</v>
      </c>
      <c r="O1495" s="7" t="str">
        <f ca="1">VLOOKUP($N1495,Gender!$A:$B,2,FALSE)</f>
        <v>Male</v>
      </c>
      <c r="P1495" s="7" t="str" cm="1">
        <f t="array" aca="1" ref="P1495" ca="1">INDEX('Marital status'!$A:$A,RANDBETWEEN(5,COUNTA('Marital status'!$A:$A) + 1),1)</f>
        <v>ce0b1612aa711b78a720295d271a33894e2b72bf</v>
      </c>
      <c r="Q1495" s="7" t="str">
        <f ca="1">VLOOKUP($P1495,'Marital status'!$A:$B,2,FALSE)</f>
        <v>single</v>
      </c>
      <c r="R1495" s="7">
        <f t="shared" ca="1" si="163"/>
        <v>5</v>
      </c>
      <c r="S1495" s="7" t="e">
        <f ca="1">VLOOKUP($R1495,Race!$A:$B,2,FALSE)</f>
        <v>#N/A</v>
      </c>
      <c r="T1495" s="8">
        <f t="shared" ca="1" si="164"/>
        <v>32887</v>
      </c>
      <c r="U1495" s="6">
        <f t="shared" ca="1" si="165"/>
        <v>7</v>
      </c>
      <c r="V1495" s="8" t="str">
        <f ca="1">VLOOKUP($U1495,Education!$A:$B,2,FALSE)</f>
        <v>Undergraduate degree</v>
      </c>
      <c r="W1495" s="7">
        <f ca="1" xml:space="preserve">
  IF(OR($Y1495 = 5, $Y1495 = 6, $Y1495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95" s="7" t="str">
        <f ca="1">VLOOKUP($W1495,Department!$A:$B,2,FALSE)</f>
        <v>Communication &amp; Marketing</v>
      </c>
      <c r="Y1495" s="6">
        <f t="shared" ca="1" si="166"/>
        <v>10</v>
      </c>
      <c r="Z1495" s="7" t="str">
        <f ca="1">VLOOKUP($Y1495,Role!$A:$B,2,FALSE)</f>
        <v>Trainee</v>
      </c>
      <c r="AA1495" s="6" t="str">
        <f t="shared" ca="1" si="167"/>
        <v/>
      </c>
      <c r="AB1495" s="7" t="str">
        <f ca="1" xml:space="preserve">
IF($AA1495 &lt;&gt; "",
    VLOOKUP($AA1495,Level!$A:$B,2,FALSE),
    ""
)</f>
        <v/>
      </c>
      <c r="AC1495" s="1">
        <f ca="1" xml:space="preserve">
IF($Y1495 = 5 + N("Presidente"),
    27000,
    IF($Y1495 = 6 + N("Vice-presidente"),
        23000,
        IF(OR($Y1495 = 8, $Y1495= 13, $Y1495 = 12) + N("Secretária bilíngue ou coordenador ou especialista"),
            8000,
            IF($Y1495 = 7 + N("Diretor"),
                15000,
                IF($Y1495 = 14 + N("Gerente"),
                    12000,
                    IF($Y1495 = 9 + N("Estagiário"),
                        705,
                        IF($Y1495 = 10 + N("Trainee"),
                            805,
                            IF($Y1495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IF($U1495 = 7,
  500,
  IF($U1495 = 8,
    1000,
    IF($U1495 = 9,
      1500,
      IF($U1495 = 10,
        2000,
        0
      )
    )
  )
)
+
N("Adicional no salário por área")
+
IF($W1495 = 14 + N("Tecnologia da Informação"),
  120,
  IF($W1495 = 16 + N("Vendas"),
    110,
    IF($W1495 = 15 + N("Jurídico"),
      100,
      IF(OR($W1495 = 8, $W1495 = 9, $W1495 = 11) + N("Recursos humanos ou comercial ou comunicação e marketing"),
        80,
        0
      )
    )
  )
)
+
N("Adicionando pegadinha")
+
IF(AND($W1495 = 16, $U1495 = 9, $Y1495 = 11, $AA1495 = 5) + N("Se for de vendas, com mestrado, analista sênior"),
  IF($R1495 = 5,
    100,
    0
  )
  +
  IF($N1495 = "M",
    200,
    0
  ),
  0
)</f>
        <v>1385</v>
      </c>
      <c r="AD14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$A1495  &amp; ", "   &amp;
$C1495  &amp; ", "   &amp;
$E1495  &amp; ", '"  &amp;
$J1495  &amp; "', '" &amp;
$N1495  &amp; "', "  &amp;
$R1495  &amp; ", '"  &amp;
TEXT($T1495,"dd/mm/aaaa")  &amp; "', "   &amp;
$U1495  &amp; ", "   &amp;
$W1495  &amp; ", "   &amp;
$Y1495  &amp; ", "   &amp;
IF($AA1495 &lt;&gt; "", $AA1495, "NULL")  &amp; ", "   &amp;
$AC1495  &amp; ");"</f>
        <v>INSERT INTO bi4all.fac_employees (id_company_fk, id_employee_pk, flg_active, employee_name, id_gender_fk, id_race_fk, birthday, id_schooling_fk, id_department_fk, id_role_fk, id_level_fk, salary) VALUES (6a51143286b03064a49cc2acbee63c09a0682d33, 1491, 1, 'Enrico Ferrari Morais', 'M', 5, '14/01/1990', 7, 11, 10, NULL, 1385);</v>
      </c>
    </row>
    <row r="1496" spans="1:30" ht="14.25" customHeight="1" x14ac:dyDescent="0.2">
      <c r="A1496" s="7" t="str" cm="1">
        <f t="array" aca="1" ref="A1496" ca="1">INDEX(Company!$A:$A,RANDBETWEEN(5,COUNTA(Company!$A:$A) + 1),1)</f>
        <v>6a51143286b03064a49cc2acbee63c09a0682d33</v>
      </c>
      <c r="B1496" s="7" t="str">
        <f ca="1">VLOOKUP($A1496,Company!$A:$B,2,FALSE)</f>
        <v>ACME Corporation</v>
      </c>
      <c r="C1496" s="5">
        <f t="shared" si="161"/>
        <v>1492</v>
      </c>
      <c r="D1496" s="5" t="str" cm="1">
        <f t="array" ref="D1496">SHA1HASH($C1496)</f>
        <v>5f89685f47c1d42eff25dd4ed40967b36b1a9c30</v>
      </c>
      <c r="E1496" s="6">
        <v>1</v>
      </c>
      <c r="F1496" s="7">
        <f ca="1">IF($C1496 = 1 + N("Presidente"),
    127,
    IF($C1496 = 2 + N("Vice-Presidente"),
        72,
        IF($C1496 = 3 + N("Secretária bilíngue"),
            13,
            RANDBETWEEN(5,COUNT(Name!$A:$A) + 1)
        )
    )
)</f>
        <v>60</v>
      </c>
      <c r="G1496" s="7" t="str">
        <f ca="1">VLOOKUP($F1496,Name!$A:$B,2,FALSE)</f>
        <v>Augusta</v>
      </c>
      <c r="H1496" s="7">
        <f ca="1" xml:space="preserve">
IF($C1496 = 1,
    0,
    RANDBETWEEN(5,COUNT('Last name'!$A:$A) + 1)
)</f>
        <v>106</v>
      </c>
      <c r="I1496" s="7" t="str">
        <f ca="1" xml:space="preserve">
IF($C1496 = 1 + N("Presidente"),
    "de Orléans e Bragança",
    VLOOKUP($H1496,'Last name'!$A:$B,2,FALSE) &amp; " " &amp; VLOOKUP(RANDBETWEEN(5,COUNT('Last name'!$A:$A) + 1),'Last name'!$A:$B,2,FALSE)
)</f>
        <v>Leitão Monti</v>
      </c>
      <c r="J1496" s="7" t="str">
        <f t="shared" ca="1" si="162"/>
        <v>Augusta Leitão Monti</v>
      </c>
      <c r="K1496" s="7" t="str" cm="1">
        <f t="array" aca="1" ref="K1496" ca="1">SHA1HASH($J1496)</f>
        <v>9227e4e65c05dfa7aac678435c4bfee1f0685e84</v>
      </c>
      <c r="L1496" s="7" cm="1">
        <f t="array" aca="1" ref="L1496" ca="1">INDEX(States!$A:$A,RANDBETWEEN(5,COUNTA(States!$A:$A) + 1),1)</f>
        <v>15</v>
      </c>
      <c r="M1496" s="7" t="str">
        <f ca="1">$L1496 &amp; "|" &amp; VLOOKUP($L1496,States!$A:$B,2,FALSE)</f>
        <v>15|84c70141e5670a303e5eed7b334ba8b5ddb5b0d4</v>
      </c>
      <c r="N1496" s="7" t="str">
        <f ca="1">VLOOKUP($F1496,Name!$A:$C,3,FALSE)</f>
        <v>F</v>
      </c>
      <c r="O1496" s="7" t="str">
        <f ca="1">VLOOKUP($N1496,Gender!$A:$B,2,FALSE)</f>
        <v>Female</v>
      </c>
      <c r="P1496" s="7" t="str" cm="1">
        <f t="array" aca="1" ref="P1496" ca="1">INDEX('Marital status'!$A:$A,RANDBETWEEN(5,COUNTA('Marital status'!$A:$A) + 1),1)</f>
        <v>3266897012b6dcc5723033bc25891bf99efcff6f</v>
      </c>
      <c r="Q1496" s="7" t="str">
        <f ca="1">VLOOKUP($P1496,'Marital status'!$A:$B,2,FALSE)</f>
        <v>MarrieD</v>
      </c>
      <c r="R1496" s="7">
        <f t="shared" ca="1" si="163"/>
        <v>7</v>
      </c>
      <c r="S1496" s="7" t="e">
        <f ca="1">VLOOKUP($R1496,Race!$A:$B,2,FALSE)</f>
        <v>#N/A</v>
      </c>
      <c r="T1496" s="8">
        <f t="shared" ca="1" si="164"/>
        <v>26503</v>
      </c>
      <c r="U1496" s="6">
        <f t="shared" ca="1" si="165"/>
        <v>7</v>
      </c>
      <c r="V1496" s="8" t="str">
        <f ca="1">VLOOKUP($U1496,Education!$A:$B,2,FALSE)</f>
        <v>Undergraduate degree</v>
      </c>
      <c r="W1496" s="7">
        <f ca="1" xml:space="preserve">
  IF(OR($Y1496 = 5, $Y1496 = 6, $Y1496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496" s="7" t="str">
        <f ca="1">VLOOKUP($W1496,Department!$A:$B,2,FALSE)</f>
        <v>Controlling</v>
      </c>
      <c r="Y1496" s="6">
        <f t="shared" ca="1" si="166"/>
        <v>11</v>
      </c>
      <c r="Z1496" s="7" t="str">
        <f ca="1">VLOOKUP($Y1496,Role!$A:$B,2,FALSE)</f>
        <v>Analyst</v>
      </c>
      <c r="AA1496" s="6">
        <f t="shared" ca="1" si="167"/>
        <v>7</v>
      </c>
      <c r="AB1496" s="7" t="str">
        <f ca="1" xml:space="preserve">
IF($AA1496 &lt;&gt; "",
    VLOOKUP($AA1496,Level!$A:$B,2,FALSE),
    ""
)</f>
        <v>Senior</v>
      </c>
      <c r="AC1496" s="1">
        <f ca="1" xml:space="preserve">
IF($Y1496 = 5 + N("Presidente"),
    27000,
    IF($Y1496 = 6 + N("Vice-presidente"),
        23000,
        IF(OR($Y1496 = 8, $Y1496= 13, $Y1496 = 12) + N("Secretária bilíngue ou coordenador ou especialista"),
            8000,
            IF($Y1496 = 7 + N("Diretor"),
                15000,
                IF($Y1496 = 14 + N("Gerente"),
                    12000,
                    IF($Y1496 = 9 + N("Estagiário"),
                        705,
                        IF($Y1496 = 10 + N("Trainee"),
                            805,
                            IF($Y1496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IF($U1496 = 7,
  500,
  IF($U1496 = 8,
    1000,
    IF($U1496 = 9,
      1500,
      IF($U1496 = 10,
        2000,
        0
      )
    )
  )
)
+
N("Adicional no salário por área")
+
IF($W1496 = 14 + N("Tecnologia da Informação"),
  120,
  IF($W1496 = 16 + N("Vendas"),
    110,
    IF($W1496 = 15 + N("Jurídico"),
      100,
      IF(OR($W1496 = 8, $W1496 = 9, $W1496 = 11) + N("Recursos humanos ou comercial ou comunicação e marketing"),
        80,
        0
      )
    )
  )
)
+
N("Adicionando pegadinha")
+
IF(AND($W1496 = 16, $U1496 = 9, $Y1496 = 11, $AA1496 = 5) + N("Se for de vendas, com mestrado, analista sênior"),
  IF($R1496 = 5,
    100,
    0
  )
  +
  IF($N1496 = "M",
    200,
    0
  ),
  0
)</f>
        <v>2500</v>
      </c>
      <c r="AD14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$A1496  &amp; ", "   &amp;
$C1496  &amp; ", "   &amp;
$E1496  &amp; ", '"  &amp;
$J1496  &amp; "', '" &amp;
$N1496  &amp; "', "  &amp;
$R1496  &amp; ", '"  &amp;
TEXT($T1496,"dd/mm/aaaa")  &amp; "', "   &amp;
$U1496  &amp; ", "   &amp;
$W1496  &amp; ", "   &amp;
$Y1496  &amp; ", "   &amp;
IF($AA1496 &lt;&gt; "", $AA1496, "NULL")  &amp; ", "   &amp;
$AC1496  &amp; ");"</f>
        <v>INSERT INTO bi4all.fac_employees (id_company_fk, id_employee_pk, flg_active, employee_name, id_gender_fk, id_race_fk, birthday, id_schooling_fk, id_department_fk, id_role_fk, id_level_fk, salary) VALUES (6a51143286b03064a49cc2acbee63c09a0682d33, 1492, 1, 'Augusta Leitão Monti', 'F', 7, '23/07/1972', 7, 12, 11, 7, 2500);</v>
      </c>
    </row>
    <row r="1497" spans="1:30" ht="14.25" customHeight="1" x14ac:dyDescent="0.2">
      <c r="A1497" s="7" t="str" cm="1">
        <f t="array" aca="1" ref="A1497" ca="1">INDEX(Company!$A:$A,RANDBETWEEN(5,COUNTA(Company!$A:$A) + 1),1)</f>
        <v>6a51143286b03064a49cc2acbee63c09a0682d33</v>
      </c>
      <c r="B1497" s="7" t="str">
        <f ca="1">VLOOKUP($A1497,Company!$A:$B,2,FALSE)</f>
        <v>ACME Corporation</v>
      </c>
      <c r="C1497" s="5">
        <f t="shared" si="161"/>
        <v>1493</v>
      </c>
      <c r="D1497" s="5" t="str" cm="1">
        <f t="array" ref="D1497">SHA1HASH($C1497)</f>
        <v>bb7e0878197e923c50408c8cccedb73e9630a7f8</v>
      </c>
      <c r="E1497" s="6">
        <v>1</v>
      </c>
      <c r="F1497" s="7">
        <f ca="1">IF($C1497 = 1 + N("Presidente"),
    127,
    IF($C1497 = 2 + N("Vice-Presidente"),
        72,
        IF($C1497 = 3 + N("Secretária bilíngue"),
            13,
            RANDBETWEEN(5,COUNT(Name!$A:$A) + 1)
        )
    )
)</f>
        <v>181</v>
      </c>
      <c r="G1497" s="7" t="str">
        <f ca="1">VLOOKUP($F1497,Name!$A:$B,2,FALSE)</f>
        <v>Isys</v>
      </c>
      <c r="H1497" s="7">
        <f ca="1" xml:space="preserve">
IF($C1497 = 1,
    0,
    RANDBETWEEN(5,COUNT('Last name'!$A:$A) + 1)
)</f>
        <v>169</v>
      </c>
      <c r="I1497" s="7" t="str">
        <f ca="1" xml:space="preserve">
IF($C1497 = 1 + N("Presidente"),
    "de Orléans e Bragança",
    VLOOKUP($H1497,'Last name'!$A:$B,2,FALSE) &amp; " " &amp; VLOOKUP(RANDBETWEEN(5,COUNT('Last name'!$A:$A) + 1),'Last name'!$A:$B,2,FALSE)
)</f>
        <v>Russo Tavares</v>
      </c>
      <c r="J1497" s="7" t="str">
        <f t="shared" ca="1" si="162"/>
        <v>Isys Russo Tavares</v>
      </c>
      <c r="K1497" s="7" t="str" cm="1">
        <f t="array" aca="1" ref="K1497" ca="1">SHA1HASH($J1497)</f>
        <v>484e2dbb902cc569117f29cb17ad1b724e01e64a</v>
      </c>
      <c r="L1497" s="7" cm="1">
        <f t="array" aca="1" ref="L1497" ca="1">INDEX(States!$A:$A,RANDBETWEEN(5,COUNTA(States!$A:$A) + 1),1)</f>
        <v>13</v>
      </c>
      <c r="M1497" s="7" t="str">
        <f ca="1">$L1497 &amp; "|" &amp; VLOOKUP($L1497,States!$A:$B,2,FALSE)</f>
        <v>13|6c05c76e5be517ed7b1a09bc941ed381b630f0fd</v>
      </c>
      <c r="N1497" s="7" t="str">
        <f ca="1">VLOOKUP($F1497,Name!$A:$C,3,FALSE)</f>
        <v>F</v>
      </c>
      <c r="O1497" s="7" t="str">
        <f ca="1">VLOOKUP($N1497,Gender!$A:$B,2,FALSE)</f>
        <v>Female</v>
      </c>
      <c r="P1497" s="7" t="str" cm="1">
        <f t="array" aca="1" ref="P1497" ca="1">INDEX('Marital status'!$A:$A,RANDBETWEEN(5,COUNTA('Marital status'!$A:$A) + 1),1)</f>
        <v>47051393f6bcbf99111ec5d70ba2ebbe11ebccae</v>
      </c>
      <c r="Q1497" s="7" t="str">
        <f ca="1">VLOOKUP($P1497,'Marital status'!$A:$B,2,FALSE)</f>
        <v xml:space="preserve"> Separated </v>
      </c>
      <c r="R1497" s="7">
        <f t="shared" ca="1" si="163"/>
        <v>5</v>
      </c>
      <c r="S1497" s="7" t="e">
        <f ca="1">VLOOKUP($R1497,Race!$A:$B,2,FALSE)</f>
        <v>#N/A</v>
      </c>
      <c r="T1497" s="8">
        <f t="shared" ca="1" si="164"/>
        <v>31783</v>
      </c>
      <c r="U1497" s="6">
        <f t="shared" ca="1" si="165"/>
        <v>7</v>
      </c>
      <c r="V1497" s="8" t="str">
        <f ca="1">VLOOKUP($U1497,Education!$A:$B,2,FALSE)</f>
        <v>Undergraduate degree</v>
      </c>
      <c r="W1497" s="7">
        <f ca="1" xml:space="preserve">
  IF(OR($Y1497 = 5, $Y1497 = 6, $Y1497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497" s="7" t="str">
        <f ca="1">VLOOKUP($W1497,Department!$A:$B,2,FALSE)</f>
        <v>Presidency</v>
      </c>
      <c r="Y1497" s="6">
        <f t="shared" ca="1" si="166"/>
        <v>10</v>
      </c>
      <c r="Z1497" s="7" t="str">
        <f ca="1">VLOOKUP($Y1497,Role!$A:$B,2,FALSE)</f>
        <v>Trainee</v>
      </c>
      <c r="AA1497" s="6" t="str">
        <f t="shared" ca="1" si="167"/>
        <v/>
      </c>
      <c r="AB1497" s="7" t="str">
        <f ca="1" xml:space="preserve">
IF($AA1497 &lt;&gt; "",
    VLOOKUP($AA1497,Level!$A:$B,2,FALSE),
    ""
)</f>
        <v/>
      </c>
      <c r="AC1497" s="1">
        <f ca="1" xml:space="preserve">
IF($Y1497 = 5 + N("Presidente"),
    27000,
    IF($Y1497 = 6 + N("Vice-presidente"),
        23000,
        IF(OR($Y1497 = 8, $Y1497= 13, $Y1497 = 12) + N("Secretária bilíngue ou coordenador ou especialista"),
            8000,
            IF($Y1497 = 7 + N("Diretor"),
                15000,
                IF($Y1497 = 14 + N("Gerente"),
                    12000,
                    IF($Y1497 = 9 + N("Estagiário"),
                        705,
                        IF($Y1497 = 10 + N("Trainee"),
                            805,
                            IF($Y1497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IF($U1497 = 7,
  500,
  IF($U1497 = 8,
    1000,
    IF($U1497 = 9,
      1500,
      IF($U1497 = 10,
        2000,
        0
      )
    )
  )
)
+
N("Adicional no salário por área")
+
IF($W1497 = 14 + N("Tecnologia da Informação"),
  120,
  IF($W1497 = 16 + N("Vendas"),
    110,
    IF($W1497 = 15 + N("Jurídico"),
      100,
      IF(OR($W1497 = 8, $W1497 = 9, $W1497 = 11) + N("Recursos humanos ou comercial ou comunicação e marketing"),
        80,
        0
      )
    )
  )
)
+
N("Adicionando pegadinha")
+
IF(AND($W1497 = 16, $U1497 = 9, $Y1497 = 11, $AA1497 = 5) + N("Se for de vendas, com mestrado, analista sênior"),
  IF($R1497 = 5,
    100,
    0
  )
  +
  IF($N1497 = "M",
    200,
    0
  ),
  0
)</f>
        <v>1305</v>
      </c>
      <c r="AD14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$A1497  &amp; ", "   &amp;
$C1497  &amp; ", "   &amp;
$E1497  &amp; ", '"  &amp;
$J1497  &amp; "', '" &amp;
$N1497  &amp; "', "  &amp;
$R1497  &amp; ", '"  &amp;
TEXT($T1497,"dd/mm/aaaa")  &amp; "', "   &amp;
$U1497  &amp; ", "   &amp;
$W1497  &amp; ", "   &amp;
$Y1497  &amp; ", "   &amp;
IF($AA1497 &lt;&gt; "", $AA1497, "NULL")  &amp; ", "   &amp;
$AC1497  &amp; ");"</f>
        <v>INSERT INTO bi4all.fac_employees (id_company_fk, id_employee_pk, flg_active, employee_name, id_gender_fk, id_race_fk, birthday, id_schooling_fk, id_department_fk, id_role_fk, id_level_fk, salary) VALUES (6a51143286b03064a49cc2acbee63c09a0682d33, 1493, 1, 'Isys Russo Tavares', 'F', 5, '06/01/1987', 7, 5, 10, NULL, 1305);</v>
      </c>
    </row>
    <row r="1498" spans="1:30" ht="14.25" customHeight="1" x14ac:dyDescent="0.2">
      <c r="A1498" s="7" t="str" cm="1">
        <f t="array" aca="1" ref="A1498" ca="1">INDEX(Company!$A:$A,RANDBETWEEN(5,COUNTA(Company!$A:$A) + 1),1)</f>
        <v>6a51143286b03064a49cc2acbee63c09a0682d33</v>
      </c>
      <c r="B1498" s="7" t="str">
        <f ca="1">VLOOKUP($A1498,Company!$A:$B,2,FALSE)</f>
        <v>ACME Corporation</v>
      </c>
      <c r="C1498" s="5">
        <f t="shared" si="161"/>
        <v>1494</v>
      </c>
      <c r="D1498" s="5" t="str" cm="1">
        <f t="array" ref="D1498">SHA1HASH($C1498)</f>
        <v>81887888a933d677e0835125eff02194202ae6b8</v>
      </c>
      <c r="E1498" s="6">
        <v>1</v>
      </c>
      <c r="F1498" s="7">
        <f ca="1">IF($C1498 = 1 + N("Presidente"),
    127,
    IF($C1498 = 2 + N("Vice-Presidente"),
        72,
        IF($C1498 = 3 + N("Secretária bilíngue"),
            13,
            RANDBETWEEN(5,COUNT(Name!$A:$A) + 1)
        )
    )
)</f>
        <v>46</v>
      </c>
      <c r="G1498" s="7" t="str">
        <f ca="1">VLOOKUP($F1498,Name!$A:$B,2,FALSE)</f>
        <v>Anna Julia</v>
      </c>
      <c r="H1498" s="7">
        <f ca="1" xml:space="preserve">
IF($C1498 = 1,
    0,
    RANDBETWEEN(5,COUNT('Last name'!$A:$A) + 1)
)</f>
        <v>19</v>
      </c>
      <c r="I1498" s="7" t="str">
        <f ca="1" xml:space="preserve">
IF($C1498 = 1 + N("Presidente"),
    "de Orléans e Bragança",
    VLOOKUP($H1498,'Last name'!$A:$B,2,FALSE) &amp; " " &amp; VLOOKUP(RANDBETWEEN(5,COUNT('Last name'!$A:$A) + 1),'Last name'!$A:$B,2,FALSE)
)</f>
        <v>Anjos Garcia</v>
      </c>
      <c r="J1498" s="7" t="str">
        <f t="shared" ca="1" si="162"/>
        <v>Anna Julia Anjos Garcia</v>
      </c>
      <c r="K1498" s="7" t="str" cm="1">
        <f t="array" aca="1" ref="K1498" ca="1">SHA1HASH($J1498)</f>
        <v>4056672962a789e1aa4decfa1599eed47a0ef35f</v>
      </c>
      <c r="L1498" s="7" cm="1">
        <f t="array" aca="1" ref="L1498" ca="1">INDEX(States!$A:$A,RANDBETWEEN(5,COUNTA(States!$A:$A) + 1),1)</f>
        <v>23</v>
      </c>
      <c r="M1498" s="7" t="str">
        <f ca="1">$L1498 &amp; "|" &amp; VLOOKUP($L1498,States!$A:$B,2,FALSE)</f>
        <v>23|22fbba2e2c257238254804c428968d474037a633</v>
      </c>
      <c r="N1498" s="7" t="str">
        <f ca="1">VLOOKUP($F1498,Name!$A:$C,3,FALSE)</f>
        <v>F</v>
      </c>
      <c r="O1498" s="7" t="str">
        <f ca="1">VLOOKUP($N1498,Gender!$A:$B,2,FALSE)</f>
        <v>Female</v>
      </c>
      <c r="P1498" s="7" t="str" cm="1">
        <f t="array" aca="1" ref="P1498" ca="1">INDEX('Marital status'!$A:$A,RANDBETWEEN(5,COUNTA('Marital status'!$A:$A) + 1),1)</f>
        <v>ce0b1612aa711b78a720295d271a33894e2b72bf</v>
      </c>
      <c r="Q1498" s="7" t="str">
        <f ca="1">VLOOKUP($P1498,'Marital status'!$A:$B,2,FALSE)</f>
        <v>single</v>
      </c>
      <c r="R1498" s="7">
        <f t="shared" ca="1" si="163"/>
        <v>6</v>
      </c>
      <c r="S1498" s="7" t="e">
        <f ca="1">VLOOKUP($R1498,Race!$A:$B,2,FALSE)</f>
        <v>#N/A</v>
      </c>
      <c r="T1498" s="8">
        <f t="shared" ca="1" si="164"/>
        <v>19166</v>
      </c>
      <c r="U1498" s="6">
        <f t="shared" ca="1" si="165"/>
        <v>8</v>
      </c>
      <c r="V1498" s="8" t="str">
        <f ca="1">VLOOKUP($U1498,Education!$A:$B,2,FALSE)</f>
        <v>Graduate school</v>
      </c>
      <c r="W1498" s="7">
        <f ca="1" xml:space="preserve">
  IF(OR($Y1498 = 5, $Y1498 = 6, $Y1498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98" s="7" t="str">
        <f ca="1">VLOOKUP($W1498,Department!$A:$B,2,FALSE)</f>
        <v>Communication &amp; Marketing</v>
      </c>
      <c r="Y1498" s="6">
        <f t="shared" ca="1" si="166"/>
        <v>11</v>
      </c>
      <c r="Z1498" s="7" t="str">
        <f ca="1">VLOOKUP($Y1498,Role!$A:$B,2,FALSE)</f>
        <v>Analyst</v>
      </c>
      <c r="AA1498" s="6">
        <f t="shared" ca="1" si="167"/>
        <v>5</v>
      </c>
      <c r="AB1498" s="7" t="str">
        <f ca="1" xml:space="preserve">
IF($AA1498 &lt;&gt; "",
    VLOOKUP($AA1498,Level!$A:$B,2,FALSE),
    ""
)</f>
        <v>Junior</v>
      </c>
      <c r="AC1498" s="1">
        <f ca="1" xml:space="preserve">
IF($Y1498 = 5 + N("Presidente"),
    27000,
    IF($Y1498 = 6 + N("Vice-presidente"),
        23000,
        IF(OR($Y1498 = 8, $Y1498= 13, $Y1498 = 12) + N("Secretária bilíngue ou coordenador ou especialista"),
            8000,
            IF($Y1498 = 7 + N("Diretor"),
                15000,
                IF($Y1498 = 14 + N("Gerente"),
                    12000,
                    IF($Y1498 = 9 + N("Estagiário"),
                        705,
                        IF($Y1498 = 10 + N("Trainee"),
                            805,
                            IF($Y1498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IF($U1498 = 7,
  500,
  IF($U1498 = 8,
    1000,
    IF($U1498 = 9,
      1500,
      IF($U1498 = 10,
        2000,
        0
      )
    )
  )
)
+
N("Adicional no salário por área")
+
IF($W1498 = 14 + N("Tecnologia da Informação"),
  120,
  IF($W1498 = 16 + N("Vendas"),
    110,
    IF($W1498 = 15 + N("Jurídico"),
      100,
      IF(OR($W1498 = 8, $W1498 = 9, $W1498 = 11) + N("Recursos humanos ou comercial ou comunicação e marketing"),
        80,
        0
      )
    )
  )
)
+
N("Adicionando pegadinha")
+
IF(AND($W1498 = 16, $U1498 = 9, $Y1498 = 11, $AA1498 = 5) + N("Se for de vendas, com mestrado, analista sênior"),
  IF($R1498 = 5,
    100,
    0
  )
  +
  IF($N1498 = "M",
    200,
    0
  ),
  0
)</f>
        <v>3080</v>
      </c>
      <c r="AD14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$A1498  &amp; ", "   &amp;
$C1498  &amp; ", "   &amp;
$E1498  &amp; ", '"  &amp;
$J1498  &amp; "', '" &amp;
$N1498  &amp; "', "  &amp;
$R1498  &amp; ", '"  &amp;
TEXT($T1498,"dd/mm/aaaa")  &amp; "', "   &amp;
$U1498  &amp; ", "   &amp;
$W1498  &amp; ", "   &amp;
$Y1498  &amp; ", "   &amp;
IF($AA1498 &lt;&gt; "", $AA1498, "NULL")  &amp; ", "   &amp;
$AC1498  &amp; ");"</f>
        <v>INSERT INTO bi4all.fac_employees (id_company_fk, id_employee_pk, flg_active, employee_name, id_gender_fk, id_race_fk, birthday, id_schooling_fk, id_department_fk, id_role_fk, id_level_fk, salary) VALUES (6a51143286b03064a49cc2acbee63c09a0682d33, 1494, 1, 'Anna Julia Anjos Garcia', 'F', 6, '21/06/1952', 8, 11, 11, 5, 3080);</v>
      </c>
    </row>
    <row r="1499" spans="1:30" ht="14.25" customHeight="1" x14ac:dyDescent="0.2">
      <c r="A1499" s="7" t="str" cm="1">
        <f t="array" aca="1" ref="A1499" ca="1">INDEX(Company!$A:$A,RANDBETWEEN(5,COUNTA(Company!$A:$A) + 1),1)</f>
        <v>6a51143286b03064a49cc2acbee63c09a0682d33</v>
      </c>
      <c r="B1499" s="7" t="str">
        <f ca="1">VLOOKUP($A1499,Company!$A:$B,2,FALSE)</f>
        <v>ACME Corporation</v>
      </c>
      <c r="C1499" s="5">
        <f t="shared" si="161"/>
        <v>1495</v>
      </c>
      <c r="D1499" s="5" t="str" cm="1">
        <f t="array" ref="D1499">SHA1HASH($C1499)</f>
        <v>b957056dd8ad16f1f46ca090727df5828d933758</v>
      </c>
      <c r="E1499" s="6">
        <v>1</v>
      </c>
      <c r="F1499" s="7">
        <f ca="1">IF($C1499 = 1 + N("Presidente"),
    127,
    IF($C1499 = 2 + N("Vice-Presidente"),
        72,
        IF($C1499 = 3 + N("Secretária bilíngue"),
            13,
            RANDBETWEEN(5,COUNT(Name!$A:$A) + 1)
        )
    )
)</f>
        <v>111</v>
      </c>
      <c r="G1499" s="7" t="str">
        <f ca="1">VLOOKUP($F1499,Name!$A:$B,2,FALSE)</f>
        <v>Débora</v>
      </c>
      <c r="H1499" s="7">
        <f ca="1" xml:space="preserve">
IF($C1499 = 1,
    0,
    RANDBETWEEN(5,COUNT('Last name'!$A:$A) + 1)
)</f>
        <v>183</v>
      </c>
      <c r="I1499" s="7" t="str">
        <f ca="1" xml:space="preserve">
IF($C1499 = 1 + N("Presidente"),
    "de Orléans e Bragança",
    VLOOKUP($H1499,'Last name'!$A:$B,2,FALSE) &amp; " " &amp; VLOOKUP(RANDBETWEEN(5,COUNT('Last name'!$A:$A) + 1),'Last name'!$A:$B,2,FALSE)
)</f>
        <v>Soares Russo</v>
      </c>
      <c r="J1499" s="7" t="str">
        <f t="shared" ca="1" si="162"/>
        <v>Débora Soares Russo</v>
      </c>
      <c r="K1499" s="7" t="str" cm="1">
        <f t="array" aca="1" ref="K1499" ca="1">SHA1HASH($J1499)</f>
        <v>eac4e1b63cb6a3bdbd156a582336415d14ba537b</v>
      </c>
      <c r="L1499" s="7" cm="1">
        <f t="array" aca="1" ref="L1499" ca="1">INDEX(States!$A:$A,RANDBETWEEN(5,COUNTA(States!$A:$A) + 1),1)</f>
        <v>16</v>
      </c>
      <c r="M1499" s="7" t="str">
        <f ca="1">$L1499 &amp; "|" &amp; VLOOKUP($L1499,States!$A:$B,2,FALSE)</f>
        <v>16|07cfbddcd11fff6189ba806e40d4e76476d512f4</v>
      </c>
      <c r="N1499" s="7" t="str">
        <f ca="1">VLOOKUP($F1499,Name!$A:$C,3,FALSE)</f>
        <v>F</v>
      </c>
      <c r="O1499" s="7" t="str">
        <f ca="1">VLOOKUP($N1499,Gender!$A:$B,2,FALSE)</f>
        <v>Female</v>
      </c>
      <c r="P1499" s="7" t="str" cm="1">
        <f t="array" aca="1" ref="P1499" ca="1">INDEX('Marital status'!$A:$A,RANDBETWEEN(5,COUNTA('Marital status'!$A:$A) + 1),1)</f>
        <v>459031b19ec5bbd3b3dbc0a9dcf2cb6e6c6f7848</v>
      </c>
      <c r="Q1499" s="7" t="str">
        <f ca="1">VLOOKUP($P1499,'Marital status'!$A:$B,2,FALSE)</f>
        <v xml:space="preserve">Widowed </v>
      </c>
      <c r="R1499" s="7">
        <f t="shared" ca="1" si="163"/>
        <v>5</v>
      </c>
      <c r="S1499" s="7" t="e">
        <f ca="1">VLOOKUP($R1499,Race!$A:$B,2,FALSE)</f>
        <v>#N/A</v>
      </c>
      <c r="T1499" s="8">
        <f t="shared" ca="1" si="164"/>
        <v>32386</v>
      </c>
      <c r="U1499" s="6">
        <f t="shared" ca="1" si="165"/>
        <v>7</v>
      </c>
      <c r="V1499" s="8" t="str">
        <f ca="1">VLOOKUP($U1499,Education!$A:$B,2,FALSE)</f>
        <v>Undergraduate degree</v>
      </c>
      <c r="W1499" s="7">
        <f ca="1" xml:space="preserve">
  IF(OR($Y1499 = 5, $Y1499 = 6, $Y1499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499" s="7" t="str">
        <f ca="1">VLOOKUP($W1499,Department!$A:$B,2,FALSE)</f>
        <v>Communication &amp; Marketing</v>
      </c>
      <c r="Y1499" s="6">
        <f t="shared" ca="1" si="166"/>
        <v>10</v>
      </c>
      <c r="Z1499" s="7" t="str">
        <f ca="1">VLOOKUP($Y1499,Role!$A:$B,2,FALSE)</f>
        <v>Trainee</v>
      </c>
      <c r="AA1499" s="6" t="str">
        <f t="shared" ca="1" si="167"/>
        <v/>
      </c>
      <c r="AB1499" s="7" t="str">
        <f ca="1" xml:space="preserve">
IF($AA1499 &lt;&gt; "",
    VLOOKUP($AA1499,Level!$A:$B,2,FALSE),
    ""
)</f>
        <v/>
      </c>
      <c r="AC1499" s="1">
        <f ca="1" xml:space="preserve">
IF($Y1499 = 5 + N("Presidente"),
    27000,
    IF($Y1499 = 6 + N("Vice-presidente"),
        23000,
        IF(OR($Y1499 = 8, $Y1499= 13, $Y1499 = 12) + N("Secretária bilíngue ou coordenador ou especialista"),
            8000,
            IF($Y1499 = 7 + N("Diretor"),
                15000,
                IF($Y1499 = 14 + N("Gerente"),
                    12000,
                    IF($Y1499 = 9 + N("Estagiário"),
                        705,
                        IF($Y1499 = 10 + N("Trainee"),
                            805,
                            IF($Y1499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IF($U1499 = 7,
  500,
  IF($U1499 = 8,
    1000,
    IF($U1499 = 9,
      1500,
      IF($U1499 = 10,
        2000,
        0
      )
    )
  )
)
+
N("Adicional no salário por área")
+
IF($W1499 = 14 + N("Tecnologia da Informação"),
  120,
  IF($W1499 = 16 + N("Vendas"),
    110,
    IF($W1499 = 15 + N("Jurídico"),
      100,
      IF(OR($W1499 = 8, $W1499 = 9, $W1499 = 11) + N("Recursos humanos ou comercial ou comunicação e marketing"),
        80,
        0
      )
    )
  )
)
+
N("Adicionando pegadinha")
+
IF(AND($W1499 = 16, $U1499 = 9, $Y1499 = 11, $AA1499 = 5) + N("Se for de vendas, com mestrado, analista sênior"),
  IF($R1499 = 5,
    100,
    0
  )
  +
  IF($N1499 = "M",
    200,
    0
  ),
  0
)</f>
        <v>1385</v>
      </c>
      <c r="AD14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$A1499  &amp; ", "   &amp;
$C1499  &amp; ", "   &amp;
$E1499  &amp; ", '"  &amp;
$J1499  &amp; "', '" &amp;
$N1499  &amp; "', "  &amp;
$R1499  &amp; ", '"  &amp;
TEXT($T1499,"dd/mm/aaaa")  &amp; "', "   &amp;
$U1499  &amp; ", "   &amp;
$W1499  &amp; ", "   &amp;
$Y1499  &amp; ", "   &amp;
IF($AA1499 &lt;&gt; "", $AA1499, "NULL")  &amp; ", "   &amp;
$AC1499  &amp; ");"</f>
        <v>INSERT INTO bi4all.fac_employees (id_company_fk, id_employee_pk, flg_active, employee_name, id_gender_fk, id_race_fk, birthday, id_schooling_fk, id_department_fk, id_role_fk, id_level_fk, salary) VALUES (6a51143286b03064a49cc2acbee63c09a0682d33, 1495, 1, 'Débora Soares Russo', 'F', 5, '31/08/1988', 7, 11, 10, NULL, 1385);</v>
      </c>
    </row>
    <row r="1500" spans="1:30" ht="14.25" customHeight="1" x14ac:dyDescent="0.2">
      <c r="A1500" s="7" t="str" cm="1">
        <f t="array" aca="1" ref="A1500" ca="1">INDEX(Company!$A:$A,RANDBETWEEN(5,COUNTA(Company!$A:$A) + 1),1)</f>
        <v>6a51143286b03064a49cc2acbee63c09a0682d33</v>
      </c>
      <c r="B1500" s="7" t="str">
        <f ca="1">VLOOKUP($A1500,Company!$A:$B,2,FALSE)</f>
        <v>ACME Corporation</v>
      </c>
      <c r="C1500" s="5">
        <f t="shared" si="161"/>
        <v>1496</v>
      </c>
      <c r="D1500" s="5" t="str" cm="1">
        <f t="array" ref="D1500">SHA1HASH($C1500)</f>
        <v>e9c340478ebb17ed024e217d7013275de0fabf8a</v>
      </c>
      <c r="E1500" s="6">
        <v>1</v>
      </c>
      <c r="F1500" s="7">
        <f ca="1">IF($C1500 = 1 + N("Presidente"),
    127,
    IF($C1500 = 2 + N("Vice-Presidente"),
        72,
        IF($C1500 = 3 + N("Secretária bilíngue"),
            13,
            RANDBETWEEN(5,COUNT(Name!$A:$A) + 1)
        )
    )
)</f>
        <v>212</v>
      </c>
      <c r="G1500" s="7" t="str">
        <f ca="1">VLOOKUP($F1500,Name!$A:$B,2,FALSE)</f>
        <v>Kelly</v>
      </c>
      <c r="H1500" s="7">
        <f ca="1" xml:space="preserve">
IF($C1500 = 1,
    0,
    RANDBETWEEN(5,COUNT('Last name'!$A:$A) + 1)
)</f>
        <v>114</v>
      </c>
      <c r="I1500" s="7" t="str">
        <f ca="1" xml:space="preserve">
IF($C1500 = 1 + N("Presidente"),
    "de Orléans e Bragança",
    VLOOKUP($H1500,'Last name'!$A:$B,2,FALSE) &amp; " " &amp; VLOOKUP(RANDBETWEEN(5,COUNT('Last name'!$A:$A) + 1),'Last name'!$A:$B,2,FALSE)
)</f>
        <v>Machado Bermudes</v>
      </c>
      <c r="J1500" s="7" t="str">
        <f t="shared" ca="1" si="162"/>
        <v>Kelly Machado Bermudes</v>
      </c>
      <c r="K1500" s="7" t="str" cm="1">
        <f t="array" aca="1" ref="K1500" ca="1">SHA1HASH($J1500)</f>
        <v>5be71e5fc5e4038385a78bf3b23d60b93896a798</v>
      </c>
      <c r="L1500" s="7" cm="1">
        <f t="array" aca="1" ref="L1500" ca="1">INDEX(States!$A:$A,RANDBETWEEN(5,COUNTA(States!$A:$A) + 1),1)</f>
        <v>18</v>
      </c>
      <c r="M1500" s="7" t="str">
        <f ca="1">$L1500 &amp; "|" &amp; VLOOKUP($L1500,States!$A:$B,2,FALSE)</f>
        <v>18|4c829e7753eab86056bb8157601420a362debf31</v>
      </c>
      <c r="N1500" s="7" t="str">
        <f ca="1">VLOOKUP($F1500,Name!$A:$C,3,FALSE)</f>
        <v>F</v>
      </c>
      <c r="O1500" s="7" t="str">
        <f ca="1">VLOOKUP($N1500,Gender!$A:$B,2,FALSE)</f>
        <v>Female</v>
      </c>
      <c r="P1500" s="7" t="str" cm="1">
        <f t="array" aca="1" ref="P1500" ca="1">INDEX('Marital status'!$A:$A,RANDBETWEEN(5,COUNTA('Marital status'!$A:$A) + 1),1)</f>
        <v>459031b19ec5bbd3b3dbc0a9dcf2cb6e6c6f7848</v>
      </c>
      <c r="Q1500" s="7" t="str">
        <f ca="1">VLOOKUP($P1500,'Marital status'!$A:$B,2,FALSE)</f>
        <v xml:space="preserve">Widowed </v>
      </c>
      <c r="R1500" s="7">
        <f t="shared" ca="1" si="163"/>
        <v>5</v>
      </c>
      <c r="S1500" s="7" t="e">
        <f ca="1">VLOOKUP($R1500,Race!$A:$B,2,FALSE)</f>
        <v>#N/A</v>
      </c>
      <c r="T1500" s="8">
        <f t="shared" ca="1" si="164"/>
        <v>25108</v>
      </c>
      <c r="U1500" s="6">
        <f t="shared" ca="1" si="165"/>
        <v>7</v>
      </c>
      <c r="V1500" s="8" t="str">
        <f ca="1">VLOOKUP($U1500,Education!$A:$B,2,FALSE)</f>
        <v>Undergraduate degree</v>
      </c>
      <c r="W1500" s="7">
        <f ca="1" xml:space="preserve">
  IF(OR($Y1500 = 5, $Y1500 = 6, $Y1500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500" s="7" t="str">
        <f ca="1">VLOOKUP($W1500,Department!$A:$B,2,FALSE)</f>
        <v>Presidency</v>
      </c>
      <c r="Y1500" s="6">
        <f t="shared" ca="1" si="166"/>
        <v>11</v>
      </c>
      <c r="Z1500" s="7" t="str">
        <f ca="1">VLOOKUP($Y1500,Role!$A:$B,2,FALSE)</f>
        <v>Analyst</v>
      </c>
      <c r="AA1500" s="6">
        <f t="shared" ca="1" si="167"/>
        <v>7</v>
      </c>
      <c r="AB1500" s="7" t="str">
        <f ca="1" xml:space="preserve">
IF($AA1500 &lt;&gt; "",
    VLOOKUP($AA1500,Level!$A:$B,2,FALSE),
    ""
)</f>
        <v>Senior</v>
      </c>
      <c r="AC1500" s="1">
        <f ca="1" xml:space="preserve">
IF($Y1500 = 5 + N("Presidente"),
    27000,
    IF($Y1500 = 6 + N("Vice-presidente"),
        23000,
        IF(OR($Y1500 = 8, $Y1500= 13, $Y1500 = 12) + N("Secretária bilíngue ou coordenador ou especialista"),
            8000,
            IF($Y1500 = 7 + N("Diretor"),
                15000,
                IF($Y1500 = 14 + N("Gerente"),
                    12000,
                    IF($Y1500 = 9 + N("Estagiário"),
                        705,
                        IF($Y1500 = 10 + N("Trainee"),
                            805,
                            IF($Y1500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IF($U1500 = 7,
  500,
  IF($U1500 = 8,
    1000,
    IF($U1500 = 9,
      1500,
      IF($U1500 = 10,
        2000,
        0
      )
    )
  )
)
+
N("Adicional no salário por área")
+
IF($W1500 = 14 + N("Tecnologia da Informação"),
  120,
  IF($W1500 = 16 + N("Vendas"),
    110,
    IF($W1500 = 15 + N("Jurídico"),
      100,
      IF(OR($W1500 = 8, $W1500 = 9, $W1500 = 11) + N("Recursos humanos ou comercial ou comunicação e marketing"),
        80,
        0
      )
    )
  )
)
+
N("Adicionando pegadinha")
+
IF(AND($W1500 = 16, $U1500 = 9, $Y1500 = 11, $AA1500 = 5) + N("Se for de vendas, com mestrado, analista sênior"),
  IF($R1500 = 5,
    100,
    0
  )
  +
  IF($N1500 = "M",
    200,
    0
  ),
  0
)</f>
        <v>2500</v>
      </c>
      <c r="AD15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$A1500  &amp; ", "   &amp;
$C1500  &amp; ", "   &amp;
$E1500  &amp; ", '"  &amp;
$J1500  &amp; "', '" &amp;
$N1500  &amp; "', "  &amp;
$R1500  &amp; ", '"  &amp;
TEXT($T1500,"dd/mm/aaaa")  &amp; "', "   &amp;
$U1500  &amp; ", "   &amp;
$W1500  &amp; ", "   &amp;
$Y1500  &amp; ", "   &amp;
IF($AA1500 &lt;&gt; "", $AA1500, "NULL")  &amp; ", "   &amp;
$AC1500  &amp; ");"</f>
        <v>INSERT INTO bi4all.fac_employees (id_company_fk, id_employee_pk, flg_active, employee_name, id_gender_fk, id_race_fk, birthday, id_schooling_fk, id_department_fk, id_role_fk, id_level_fk, salary) VALUES (6a51143286b03064a49cc2acbee63c09a0682d33, 1496, 1, 'Kelly Machado Bermudes', 'F', 5, '27/09/1968', 7, 5, 11, 7, 2500);</v>
      </c>
    </row>
    <row r="1501" spans="1:30" ht="14.25" customHeight="1" x14ac:dyDescent="0.2">
      <c r="A1501" s="7" t="str" cm="1">
        <f t="array" aca="1" ref="A1501" ca="1">INDEX(Company!$A:$A,RANDBETWEEN(5,COUNTA(Company!$A:$A) + 1),1)</f>
        <v>6a51143286b03064a49cc2acbee63c09a0682d33</v>
      </c>
      <c r="B1501" s="7" t="str">
        <f ca="1">VLOOKUP($A1501,Company!$A:$B,2,FALSE)</f>
        <v>ACME Corporation</v>
      </c>
      <c r="C1501" s="5">
        <f t="shared" si="161"/>
        <v>1497</v>
      </c>
      <c r="D1501" s="5" t="str" cm="1">
        <f t="array" ref="D1501">SHA1HASH($C1501)</f>
        <v>9bc8d5789d9a97e335bc3a1700b281325cb59f12</v>
      </c>
      <c r="E1501" s="6">
        <v>1</v>
      </c>
      <c r="F1501" s="7">
        <f ca="1">IF($C1501 = 1 + N("Presidente"),
    127,
    IF($C1501 = 2 + N("Vice-Presidente"),
        72,
        IF($C1501 = 3 + N("Secretária bilíngue"),
            13,
            RANDBETWEEN(5,COUNT(Name!$A:$A) + 1)
        )
    )
)</f>
        <v>319</v>
      </c>
      <c r="G1501" s="7" t="str">
        <f ca="1">VLOOKUP($F1501,Name!$A:$B,2,FALSE)</f>
        <v>Pedro Miguel</v>
      </c>
      <c r="H1501" s="7">
        <f ca="1" xml:space="preserve">
IF($C1501 = 1,
    0,
    RANDBETWEEN(5,COUNT('Last name'!$A:$A) + 1)
)</f>
        <v>153</v>
      </c>
      <c r="I1501" s="7" t="str">
        <f ca="1" xml:space="preserve">
IF($C1501 = 1 + N("Presidente"),
    "de Orléans e Bragança",
    VLOOKUP($H1501,'Last name'!$A:$B,2,FALSE) &amp; " " &amp; VLOOKUP(RANDBETWEEN(5,COUNT('Last name'!$A:$A) + 1),'Last name'!$A:$B,2,FALSE)
)</f>
        <v>Pimentel Sá</v>
      </c>
      <c r="J1501" s="7" t="str">
        <f t="shared" ca="1" si="162"/>
        <v>Pedro Miguel Pimentel Sá</v>
      </c>
      <c r="K1501" s="7" t="str" cm="1">
        <f t="array" aca="1" ref="K1501" ca="1">SHA1HASH($J1501)</f>
        <v>46c31e8f4404259d7bb2ff5e3fe792bba015e2ca</v>
      </c>
      <c r="L1501" s="7" cm="1">
        <f t="array" aca="1" ref="L1501" ca="1">INDEX(States!$A:$A,RANDBETWEEN(5,COUNTA(States!$A:$A) + 1),1)</f>
        <v>20</v>
      </c>
      <c r="M1501" s="7" t="str">
        <f ca="1">$L1501 &amp; "|" &amp; VLOOKUP($L1501,States!$A:$B,2,FALSE)</f>
        <v>20|c7ee6b7966c56a7149c5002263ee025341a1072b</v>
      </c>
      <c r="N1501" s="7" t="str">
        <f ca="1">VLOOKUP($F1501,Name!$A:$C,3,FALSE)</f>
        <v>M</v>
      </c>
      <c r="O1501" s="7" t="str">
        <f ca="1">VLOOKUP($N1501,Gender!$A:$B,2,FALSE)</f>
        <v>Male</v>
      </c>
      <c r="P1501" s="7" t="str" cm="1">
        <f t="array" aca="1" ref="P1501" ca="1">INDEX('Marital status'!$A:$A,RANDBETWEEN(5,COUNTA('Marital status'!$A:$A) + 1),1)</f>
        <v>47051393f6bcbf99111ec5d70ba2ebbe11ebccae</v>
      </c>
      <c r="Q1501" s="7" t="str">
        <f ca="1">VLOOKUP($P1501,'Marital status'!$A:$B,2,FALSE)</f>
        <v xml:space="preserve"> Separated </v>
      </c>
      <c r="R1501" s="7">
        <f t="shared" ca="1" si="163"/>
        <v>8</v>
      </c>
      <c r="S1501" s="7" t="e">
        <f ca="1">VLOOKUP($R1501,Race!$A:$B,2,FALSE)</f>
        <v>#N/A</v>
      </c>
      <c r="T1501" s="8">
        <f t="shared" ca="1" si="164"/>
        <v>27391</v>
      </c>
      <c r="U1501" s="6">
        <f t="shared" ca="1" si="165"/>
        <v>7</v>
      </c>
      <c r="V1501" s="8" t="str">
        <f ca="1">VLOOKUP($U1501,Education!$A:$B,2,FALSE)</f>
        <v>Undergraduate degree</v>
      </c>
      <c r="W1501" s="7">
        <f ca="1" xml:space="preserve">
  IF(OR($Y1501 = 5, $Y1501 = 6, $Y1501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501" s="7" t="str">
        <f ca="1">VLOOKUP($W1501,Department!$A:$B,2,FALSE)</f>
        <v>Controlling</v>
      </c>
      <c r="Y1501" s="6">
        <f t="shared" ca="1" si="166"/>
        <v>9</v>
      </c>
      <c r="Z1501" s="7" t="str">
        <f ca="1">VLOOKUP($Y1501,Role!$A:$B,2,FALSE)</f>
        <v>Intern</v>
      </c>
      <c r="AA1501" s="6" t="str">
        <f t="shared" ca="1" si="167"/>
        <v/>
      </c>
      <c r="AB1501" s="7" t="str">
        <f ca="1" xml:space="preserve">
IF($AA1501 &lt;&gt; "",
    VLOOKUP($AA1501,Level!$A:$B,2,FALSE),
    ""
)</f>
        <v/>
      </c>
      <c r="AC1501" s="1">
        <f ca="1" xml:space="preserve">
IF($Y1501 = 5 + N("Presidente"),
    27000,
    IF($Y1501 = 6 + N("Vice-presidente"),
        23000,
        IF(OR($Y1501 = 8, $Y1501= 13, $Y1501 = 12) + N("Secretária bilíngue ou coordenador ou especialista"),
            8000,
            IF($Y1501 = 7 + N("Diretor"),
                15000,
                IF($Y1501 = 14 + N("Gerente"),
                    12000,
                    IF($Y1501 = 9 + N("Estagiário"),
                        705,
                        IF($Y1501 = 10 + N("Trainee"),
                            805,
                            IF($Y1501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IF($U1501 = 7,
  500,
  IF($U1501 = 8,
    1000,
    IF($U1501 = 9,
      1500,
      IF($U1501 = 10,
        2000,
        0
      )
    )
  )
)
+
N("Adicional no salário por área")
+
IF($W1501 = 14 + N("Tecnologia da Informação"),
  120,
  IF($W1501 = 16 + N("Vendas"),
    110,
    IF($W1501 = 15 + N("Jurídico"),
      100,
      IF(OR($W1501 = 8, $W1501 = 9, $W1501 = 11) + N("Recursos humanos ou comercial ou comunicação e marketing"),
        80,
        0
      )
    )
  )
)
+
N("Adicionando pegadinha")
+
IF(AND($W1501 = 16, $U1501 = 9, $Y1501 = 11, $AA1501 = 5) + N("Se for de vendas, com mestrado, analista sênior"),
  IF($R1501 = 5,
    100,
    0
  )
  +
  IF($N1501 = "M",
    200,
    0
  ),
  0
)</f>
        <v>1205</v>
      </c>
      <c r="AD15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$A1501  &amp; ", "   &amp;
$C1501  &amp; ", "   &amp;
$E1501  &amp; ", '"  &amp;
$J1501  &amp; "', '" &amp;
$N1501  &amp; "', "  &amp;
$R1501  &amp; ", '"  &amp;
TEXT($T1501,"dd/mm/aaaa")  &amp; "', "   &amp;
$U1501  &amp; ", "   &amp;
$W1501  &amp; ", "   &amp;
$Y1501  &amp; ", "   &amp;
IF($AA1501 &lt;&gt; "", $AA1501, "NULL")  &amp; ", "   &amp;
$AC1501  &amp; ");"</f>
        <v>INSERT INTO bi4all.fac_employees (id_company_fk, id_employee_pk, flg_active, employee_name, id_gender_fk, id_race_fk, birthday, id_schooling_fk, id_department_fk, id_role_fk, id_level_fk, salary) VALUES (6a51143286b03064a49cc2acbee63c09a0682d33, 1497, 1, 'Pedro Miguel Pimentel Sá', 'M', 8, '28/12/1974', 7, 12, 9, NULL, 1205);</v>
      </c>
    </row>
    <row r="1502" spans="1:30" ht="14.25" customHeight="1" x14ac:dyDescent="0.2">
      <c r="A1502" s="7" t="str" cm="1">
        <f t="array" aca="1" ref="A1502" ca="1">INDEX(Company!$A:$A,RANDBETWEEN(5,COUNTA(Company!$A:$A) + 1),1)</f>
        <v>6a51143286b03064a49cc2acbee63c09a0682d33</v>
      </c>
      <c r="B1502" s="7" t="str">
        <f ca="1">VLOOKUP($A1502,Company!$A:$B,2,FALSE)</f>
        <v>ACME Corporation</v>
      </c>
      <c r="C1502" s="5">
        <f t="shared" si="161"/>
        <v>1498</v>
      </c>
      <c r="D1502" s="5" t="str" cm="1">
        <f t="array" ref="D1502">SHA1HASH($C1502)</f>
        <v>896c6bf7832944df18c8d5db55b839de023073c5</v>
      </c>
      <c r="E1502" s="6">
        <v>1</v>
      </c>
      <c r="F1502" s="7">
        <f ca="1">IF($C1502 = 1 + N("Presidente"),
    127,
    IF($C1502 = 2 + N("Vice-Presidente"),
        72,
        IF($C1502 = 3 + N("Secretária bilíngue"),
            13,
            RANDBETWEEN(5,COUNT(Name!$A:$A) + 1)
        )
    )
)</f>
        <v>58</v>
      </c>
      <c r="G1502" s="7" t="str">
        <f ca="1">VLOOKUP($F1502,Name!$A:$B,2,FALSE)</f>
        <v>Arthur Miguel</v>
      </c>
      <c r="H1502" s="7">
        <f ca="1" xml:space="preserve">
IF($C1502 = 1,
    0,
    RANDBETWEEN(5,COUNT('Last name'!$A:$A) + 1)
)</f>
        <v>86</v>
      </c>
      <c r="I1502" s="7" t="str">
        <f ca="1" xml:space="preserve">
IF($C1502 = 1 + N("Presidente"),
    "de Orléans e Bragança",
    VLOOKUP($H1502,'Last name'!$A:$B,2,FALSE) &amp; " " &amp; VLOOKUP(RANDBETWEEN(5,COUNT('Last name'!$A:$A) + 1),'Last name'!$A:$B,2,FALSE)
)</f>
        <v>Ferrara Gouveia</v>
      </c>
      <c r="J1502" s="7" t="str">
        <f t="shared" ca="1" si="162"/>
        <v>Arthur Miguel Ferrara Gouveia</v>
      </c>
      <c r="K1502" s="7" t="str" cm="1">
        <f t="array" aca="1" ref="K1502" ca="1">SHA1HASH($J1502)</f>
        <v>86f4d7422559f02275e092bae1e91c9487588c36</v>
      </c>
      <c r="L1502" s="7" cm="1">
        <f t="array" aca="1" ref="L1502" ca="1">INDEX(States!$A:$A,RANDBETWEEN(5,COUNTA(States!$A:$A) + 1),1)</f>
        <v>10</v>
      </c>
      <c r="M1502" s="7" t="str">
        <f ca="1">$L1502 &amp; "|" &amp; VLOOKUP($L1502,States!$A:$B,2,FALSE)</f>
        <v>10|fa6e01394cea5decb8157a7e18fa2eeabf35410d</v>
      </c>
      <c r="N1502" s="7" t="str">
        <f ca="1">VLOOKUP($F1502,Name!$A:$C,3,FALSE)</f>
        <v>M</v>
      </c>
      <c r="O1502" s="7" t="str">
        <f ca="1">VLOOKUP($N1502,Gender!$A:$B,2,FALSE)</f>
        <v>Male</v>
      </c>
      <c r="P1502" s="7" t="str" cm="1">
        <f t="array" aca="1" ref="P1502" ca="1">INDEX('Marital status'!$A:$A,RANDBETWEEN(5,COUNTA('Marital status'!$A:$A) + 1),1)</f>
        <v>ce0b1612aa711b78a720295d271a33894e2b72bf</v>
      </c>
      <c r="Q1502" s="7" t="str">
        <f ca="1">VLOOKUP($P1502,'Marital status'!$A:$B,2,FALSE)</f>
        <v>single</v>
      </c>
      <c r="R1502" s="7">
        <f t="shared" ca="1" si="163"/>
        <v>5</v>
      </c>
      <c r="S1502" s="7" t="e">
        <f ca="1">VLOOKUP($R1502,Race!$A:$B,2,FALSE)</f>
        <v>#N/A</v>
      </c>
      <c r="T1502" s="8">
        <f t="shared" ca="1" si="164"/>
        <v>31593</v>
      </c>
      <c r="U1502" s="6">
        <f t="shared" ca="1" si="165"/>
        <v>7</v>
      </c>
      <c r="V1502" s="8" t="str">
        <f ca="1">VLOOKUP($U1502,Education!$A:$B,2,FALSE)</f>
        <v>Undergraduate degree</v>
      </c>
      <c r="W1502" s="7">
        <f ca="1" xml:space="preserve">
  IF(OR($Y1502 = 5, $Y1502 = 6, $Y1502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502" s="7" t="str">
        <f ca="1">VLOOKUP($W1502,Department!$A:$B,2,FALSE)</f>
        <v>Audit</v>
      </c>
      <c r="Y1502" s="6">
        <f t="shared" ca="1" si="166"/>
        <v>11</v>
      </c>
      <c r="Z1502" s="7" t="str">
        <f ca="1">VLOOKUP($Y1502,Role!$A:$B,2,FALSE)</f>
        <v>Analyst</v>
      </c>
      <c r="AA1502" s="6">
        <f t="shared" ca="1" si="167"/>
        <v>5</v>
      </c>
      <c r="AB1502" s="7" t="str">
        <f ca="1" xml:space="preserve">
IF($AA1502 &lt;&gt; "",
    VLOOKUP($AA1502,Level!$A:$B,2,FALSE),
    ""
)</f>
        <v>Junior</v>
      </c>
      <c r="AC1502" s="1">
        <f ca="1" xml:space="preserve">
IF($Y1502 = 5 + N("Presidente"),
    27000,
    IF($Y1502 = 6 + N("Vice-presidente"),
        23000,
        IF(OR($Y1502 = 8, $Y1502= 13, $Y1502 = 12) + N("Secretária bilíngue ou coordenador ou especialista"),
            8000,
            IF($Y1502 = 7 + N("Diretor"),
                15000,
                IF($Y1502 = 14 + N("Gerente"),
                    12000,
                    IF($Y1502 = 9 + N("Estagiário"),
                        705,
                        IF($Y1502 = 10 + N("Trainee"),
                            805,
                            IF($Y1502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IF($U1502 = 7,
  500,
  IF($U1502 = 8,
    1000,
    IF($U1502 = 9,
      1500,
      IF($U1502 = 10,
        2000,
        0
      )
    )
  )
)
+
N("Adicional no salário por área")
+
IF($W1502 = 14 + N("Tecnologia da Informação"),
  120,
  IF($W1502 = 16 + N("Vendas"),
    110,
    IF($W1502 = 15 + N("Jurídico"),
      100,
      IF(OR($W1502 = 8, $W1502 = 9, $W1502 = 11) + N("Recursos humanos ou comercial ou comunicação e marketing"),
        80,
        0
      )
    )
  )
)
+
N("Adicionando pegadinha")
+
IF(AND($W1502 = 16, $U1502 = 9, $Y1502 = 11, $AA1502 = 5) + N("Se for de vendas, com mestrado, analista sênior"),
  IF($R1502 = 5,
    100,
    0
  )
  +
  IF($N1502 = "M",
    200,
    0
  ),
  0
)</f>
        <v>2500</v>
      </c>
      <c r="AD15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$A1502  &amp; ", "   &amp;
$C1502  &amp; ", "   &amp;
$E1502  &amp; ", '"  &amp;
$J1502  &amp; "', '" &amp;
$N1502  &amp; "', "  &amp;
$R1502  &amp; ", '"  &amp;
TEXT($T1502,"dd/mm/aaaa")  &amp; "', "   &amp;
$U1502  &amp; ", "   &amp;
$W1502  &amp; ", "   &amp;
$Y1502  &amp; ", "   &amp;
IF($AA1502 &lt;&gt; "", $AA1502, "NULL")  &amp; ", "   &amp;
$AC1502  &amp; ");"</f>
        <v>INSERT INTO bi4all.fac_employees (id_company_fk, id_employee_pk, flg_active, employee_name, id_gender_fk, id_race_fk, birthday, id_schooling_fk, id_department_fk, id_role_fk, id_level_fk, salary) VALUES (6a51143286b03064a49cc2acbee63c09a0682d33, 1498, 1, 'Arthur Miguel Ferrara Gouveia', 'M', 5, '30/06/1986', 7, 13, 11, 5, 2500);</v>
      </c>
    </row>
    <row r="1503" spans="1:30" ht="14.25" customHeight="1" x14ac:dyDescent="0.2">
      <c r="A1503" s="7" t="str" cm="1">
        <f t="array" aca="1" ref="A1503" ca="1">INDEX(Company!$A:$A,RANDBETWEEN(5,COUNTA(Company!$A:$A) + 1),1)</f>
        <v>6a51143286b03064a49cc2acbee63c09a0682d33</v>
      </c>
      <c r="B1503" s="7" t="str">
        <f ca="1">VLOOKUP($A1503,Company!$A:$B,2,FALSE)</f>
        <v>ACME Corporation</v>
      </c>
      <c r="C1503" s="5">
        <f t="shared" si="161"/>
        <v>1499</v>
      </c>
      <c r="D1503" s="5" t="str" cm="1">
        <f t="array" ref="D1503">SHA1HASH($C1503)</f>
        <v>37585335691c5a6647266cf0d14de500031ffb07</v>
      </c>
      <c r="E1503" s="6">
        <v>1</v>
      </c>
      <c r="F1503" s="7">
        <f ca="1">IF($C1503 = 1 + N("Presidente"),
    127,
    IF($C1503 = 2 + N("Vice-Presidente"),
        72,
        IF($C1503 = 3 + N("Secretária bilíngue"),
            13,
            RANDBETWEEN(5,COUNT(Name!$A:$A) + 1)
        )
    )
)</f>
        <v>236</v>
      </c>
      <c r="G1503" s="7" t="str">
        <f ca="1">VLOOKUP($F1503,Name!$A:$B,2,FALSE)</f>
        <v>Luana</v>
      </c>
      <c r="H1503" s="7">
        <f ca="1" xml:space="preserve">
IF($C1503 = 1,
    0,
    RANDBETWEEN(5,COUNT('Last name'!$A:$A) + 1)
)</f>
        <v>23</v>
      </c>
      <c r="I1503" s="7" t="str">
        <f ca="1" xml:space="preserve">
IF($C1503 = 1 + N("Presidente"),
    "de Orléans e Bragança",
    VLOOKUP($H1503,'Last name'!$A:$B,2,FALSE) &amp; " " &amp; VLOOKUP(RANDBETWEEN(5,COUNT('Last name'!$A:$A) + 1),'Last name'!$A:$B,2,FALSE)
)</f>
        <v>Arruda Teixeira</v>
      </c>
      <c r="J1503" s="7" t="str">
        <f t="shared" ca="1" si="162"/>
        <v>Luana Arruda Teixeira</v>
      </c>
      <c r="K1503" s="7" t="str" cm="1">
        <f t="array" aca="1" ref="K1503" ca="1">SHA1HASH($J1503)</f>
        <v>a50999960955c994f378d05b900a98fe1494e64c</v>
      </c>
      <c r="L1503" s="7" cm="1">
        <f t="array" aca="1" ref="L1503" ca="1">INDEX(States!$A:$A,RANDBETWEEN(5,COUNTA(States!$A:$A) + 1),1)</f>
        <v>13</v>
      </c>
      <c r="M1503" s="7" t="str">
        <f ca="1">$L1503 &amp; "|" &amp; VLOOKUP($L1503,States!$A:$B,2,FALSE)</f>
        <v>13|6c05c76e5be517ed7b1a09bc941ed381b630f0fd</v>
      </c>
      <c r="N1503" s="7" t="str">
        <f ca="1">VLOOKUP($F1503,Name!$A:$C,3,FALSE)</f>
        <v>F</v>
      </c>
      <c r="O1503" s="7" t="str">
        <f ca="1">VLOOKUP($N1503,Gender!$A:$B,2,FALSE)</f>
        <v>Female</v>
      </c>
      <c r="P1503" s="7" t="str" cm="1">
        <f t="array" aca="1" ref="P1503" ca="1">INDEX('Marital status'!$A:$A,RANDBETWEEN(5,COUNTA('Marital status'!$A:$A) + 1),1)</f>
        <v>459031b19ec5bbd3b3dbc0a9dcf2cb6e6c6f7848</v>
      </c>
      <c r="Q1503" s="7" t="str">
        <f ca="1">VLOOKUP($P1503,'Marital status'!$A:$B,2,FALSE)</f>
        <v xml:space="preserve">Widowed </v>
      </c>
      <c r="R1503" s="7">
        <f t="shared" ca="1" si="163"/>
        <v>5</v>
      </c>
      <c r="S1503" s="7" t="e">
        <f ca="1">VLOOKUP($R1503,Race!$A:$B,2,FALSE)</f>
        <v>#N/A</v>
      </c>
      <c r="T1503" s="8">
        <f t="shared" ca="1" si="164"/>
        <v>26715</v>
      </c>
      <c r="U1503" s="6">
        <f t="shared" ca="1" si="165"/>
        <v>7</v>
      </c>
      <c r="V1503" s="8" t="str">
        <f ca="1">VLOOKUP($U1503,Education!$A:$B,2,FALSE)</f>
        <v>Undergraduate degree</v>
      </c>
      <c r="W1503" s="7">
        <f ca="1" xml:space="preserve">
  IF(OR($Y1503 = 5, $Y1503 = 6, $Y1503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503" s="7" t="str">
        <f ca="1">VLOOKUP($W1503,Department!$A:$B,2,FALSE)</f>
        <v>Operations</v>
      </c>
      <c r="Y1503" s="6">
        <f t="shared" ca="1" si="166"/>
        <v>9</v>
      </c>
      <c r="Z1503" s="7" t="str">
        <f ca="1">VLOOKUP($Y1503,Role!$A:$B,2,FALSE)</f>
        <v>Intern</v>
      </c>
      <c r="AA1503" s="6" t="str">
        <f t="shared" ca="1" si="167"/>
        <v/>
      </c>
      <c r="AB1503" s="7" t="str">
        <f ca="1" xml:space="preserve">
IF($AA1503 &lt;&gt; "",
    VLOOKUP($AA1503,Level!$A:$B,2,FALSE),
    ""
)</f>
        <v/>
      </c>
      <c r="AC1503" s="1">
        <f ca="1" xml:space="preserve">
IF($Y1503 = 5 + N("Presidente"),
    27000,
    IF($Y1503 = 6 + N("Vice-presidente"),
        23000,
        IF(OR($Y1503 = 8, $Y1503= 13, $Y1503 = 12) + N("Secretária bilíngue ou coordenador ou especialista"),
            8000,
            IF($Y1503 = 7 + N("Diretor"),
                15000,
                IF($Y1503 = 14 + N("Gerente"),
                    12000,
                    IF($Y1503 = 9 + N("Estagiário"),
                        705,
                        IF($Y1503 = 10 + N("Trainee"),
                            805,
                            IF($Y1503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IF($U1503 = 7,
  500,
  IF($U1503 = 8,
    1000,
    IF($U1503 = 9,
      1500,
      IF($U1503 = 10,
        2000,
        0
      )
    )
  )
)
+
N("Adicional no salário por área")
+
IF($W1503 = 14 + N("Tecnologia da Informação"),
  120,
  IF($W1503 = 16 + N("Vendas"),
    110,
    IF($W1503 = 15 + N("Jurídico"),
      100,
      IF(OR($W1503 = 8, $W1503 = 9, $W1503 = 11) + N("Recursos humanos ou comercial ou comunicação e marketing"),
        80,
        0
      )
    )
  )
)
+
N("Adicionando pegadinha")
+
IF(AND($W1503 = 16, $U1503 = 9, $Y1503 = 11, $AA1503 = 5) + N("Se for de vendas, com mestrado, analista sênior"),
  IF($R1503 = 5,
    100,
    0
  )
  +
  IF($N1503 = "M",
    200,
    0
  ),
  0
)</f>
        <v>1205</v>
      </c>
      <c r="AD15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$A1503  &amp; ", "   &amp;
$C1503  &amp; ", "   &amp;
$E1503  &amp; ", '"  &amp;
$J1503  &amp; "', '" &amp;
$N1503  &amp; "', "  &amp;
$R1503  &amp; ", '"  &amp;
TEXT($T1503,"dd/mm/aaaa")  &amp; "', "   &amp;
$U1503  &amp; ", "   &amp;
$W1503  &amp; ", "   &amp;
$Y1503  &amp; ", "   &amp;
IF($AA1503 &lt;&gt; "", $AA1503, "NULL")  &amp; ", "   &amp;
$AC1503  &amp; ");"</f>
        <v>INSERT INTO bi4all.fac_employees (id_company_fk, id_employee_pk, flg_active, employee_name, id_gender_fk, id_race_fk, birthday, id_schooling_fk, id_department_fk, id_role_fk, id_level_fk, salary) VALUES (6a51143286b03064a49cc2acbee63c09a0682d33, 1499, 1, 'Luana Arruda Teixeira', 'F', 5, '20/02/1973', 7, 10, 9, NULL, 1205);</v>
      </c>
    </row>
    <row r="1504" spans="1:30" ht="14.25" customHeight="1" x14ac:dyDescent="0.2">
      <c r="A1504" s="7" t="str" cm="1">
        <f t="array" aca="1" ref="A1504" ca="1">INDEX(Company!$A:$A,RANDBETWEEN(5,COUNTA(Company!$A:$A) + 1),1)</f>
        <v>6a51143286b03064a49cc2acbee63c09a0682d33</v>
      </c>
      <c r="B1504" s="7" t="str">
        <f ca="1">VLOOKUP($A1504,Company!$A:$B,2,FALSE)</f>
        <v>ACME Corporation</v>
      </c>
      <c r="C1504" s="5">
        <f t="shared" si="161"/>
        <v>1500</v>
      </c>
      <c r="D1504" s="5" t="str" cm="1">
        <f t="array" ref="D1504">SHA1HASH($C1504)</f>
        <v>7841fb1f92b99194ca818d410cb09430731b6285</v>
      </c>
      <c r="E1504" s="6">
        <v>1</v>
      </c>
      <c r="F1504" s="7">
        <f ca="1">IF($C1504 = 1 + N("Presidente"),
    127,
    IF($C1504 = 2 + N("Vice-Presidente"),
        72,
        IF($C1504 = 3 + N("Secretária bilíngue"),
            13,
            RANDBETWEEN(5,COUNT(Name!$A:$A) + 1)
        )
    )
)</f>
        <v>121</v>
      </c>
      <c r="G1504" s="7" t="str">
        <f ca="1">VLOOKUP($F1504,Name!$A:$B,2,FALSE)</f>
        <v>Eloá</v>
      </c>
      <c r="H1504" s="7">
        <f ca="1" xml:space="preserve">
IF($C1504 = 1,
    0,
    RANDBETWEEN(5,COUNT('Last name'!$A:$A) + 1)
)</f>
        <v>58</v>
      </c>
      <c r="I1504" s="7" t="str">
        <f ca="1" xml:space="preserve">
IF($C1504 = 1 + N("Presidente"),
    "de Orléans e Bragança",
    VLOOKUP($H1504,'Last name'!$A:$B,2,FALSE) &amp; " " &amp; VLOOKUP(RANDBETWEEN(5,COUNT('Last name'!$A:$A) + 1),'Last name'!$A:$B,2,FALSE)
)</f>
        <v>Cardoso Cunha</v>
      </c>
      <c r="J1504" s="7" t="str">
        <f t="shared" ca="1" si="162"/>
        <v>Eloá Cardoso Cunha</v>
      </c>
      <c r="K1504" s="7" t="str" cm="1">
        <f t="array" aca="1" ref="K1504" ca="1">SHA1HASH($J1504)</f>
        <v>f18eca531b482b59a744e83bc70e2170d31f97c1</v>
      </c>
      <c r="L1504" s="7" cm="1">
        <f t="array" aca="1" ref="L1504" ca="1">INDEX(States!$A:$A,RANDBETWEEN(5,COUNTA(States!$A:$A) + 1),1)</f>
        <v>6</v>
      </c>
      <c r="M1504" s="7" t="str">
        <f ca="1">$L1504 &amp; "|" &amp; VLOOKUP($L1504,States!$A:$B,2,FALSE)</f>
        <v>6|990f6b5f2170b43d022d539b1260b5f1af889998</v>
      </c>
      <c r="N1504" s="7" t="str">
        <f ca="1">VLOOKUP($F1504,Name!$A:$C,3,FALSE)</f>
        <v>F</v>
      </c>
      <c r="O1504" s="7" t="str">
        <f ca="1">VLOOKUP($N1504,Gender!$A:$B,2,FALSE)</f>
        <v>Female</v>
      </c>
      <c r="P1504" s="7" t="str" cm="1">
        <f t="array" aca="1" ref="P1504" ca="1">INDEX('Marital status'!$A:$A,RANDBETWEEN(5,COUNTA('Marital status'!$A:$A) + 1),1)</f>
        <v>459031b19ec5bbd3b3dbc0a9dcf2cb6e6c6f7848</v>
      </c>
      <c r="Q1504" s="7" t="str">
        <f ca="1">VLOOKUP($P1504,'Marital status'!$A:$B,2,FALSE)</f>
        <v xml:space="preserve">Widowed </v>
      </c>
      <c r="R1504" s="7">
        <f t="shared" ca="1" si="163"/>
        <v>5</v>
      </c>
      <c r="S1504" s="7" t="e">
        <f ca="1">VLOOKUP($R1504,Race!$A:$B,2,FALSE)</f>
        <v>#N/A</v>
      </c>
      <c r="T1504" s="8">
        <f t="shared" ca="1" si="164"/>
        <v>23810</v>
      </c>
      <c r="U1504" s="6">
        <f t="shared" ca="1" si="165"/>
        <v>7</v>
      </c>
      <c r="V1504" s="8" t="str">
        <f ca="1">VLOOKUP($U1504,Education!$A:$B,2,FALSE)</f>
        <v>Undergraduate degree</v>
      </c>
      <c r="W1504" s="7">
        <f ca="1" xml:space="preserve">
  IF(OR($Y1504 = 5, $Y1504 = 6, $Y1504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504" s="7" t="str">
        <f ca="1">VLOOKUP($W1504,Department!$A:$B,2,FALSE)</f>
        <v>Presidency</v>
      </c>
      <c r="Y1504" s="6">
        <f t="shared" ca="1" si="166"/>
        <v>11</v>
      </c>
      <c r="Z1504" s="7" t="str">
        <f ca="1">VLOOKUP($Y1504,Role!$A:$B,2,FALSE)</f>
        <v>Analyst</v>
      </c>
      <c r="AA1504" s="6">
        <f t="shared" ca="1" si="167"/>
        <v>5</v>
      </c>
      <c r="AB1504" s="7" t="str">
        <f ca="1" xml:space="preserve">
IF($AA1504 &lt;&gt; "",
    VLOOKUP($AA1504,Level!$A:$B,2,FALSE),
    ""
)</f>
        <v>Junior</v>
      </c>
      <c r="AC1504" s="1">
        <f ca="1" xml:space="preserve">
IF($Y1504 = 5 + N("Presidente"),
    27000,
    IF($Y1504 = 6 + N("Vice-presidente"),
        23000,
        IF(OR($Y1504 = 8, $Y1504= 13, $Y1504 = 12) + N("Secretária bilíngue ou coordenador ou especialista"),
            8000,
            IF($Y1504 = 7 + N("Diretor"),
                15000,
                IF($Y1504 = 14 + N("Gerente"),
                    12000,
                    IF($Y1504 = 9 + N("Estagiário"),
                        705,
                        IF($Y1504 = 10 + N("Trainee"),
                            805,
                            IF($Y1504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IF($U1504 = 7,
  500,
  IF($U1504 = 8,
    1000,
    IF($U1504 = 9,
      1500,
      IF($U1504 = 10,
        2000,
        0
      )
    )
  )
)
+
N("Adicional no salário por área")
+
IF($W1504 = 14 + N("Tecnologia da Informação"),
  120,
  IF($W1504 = 16 + N("Vendas"),
    110,
    IF($W1504 = 15 + N("Jurídico"),
      100,
      IF(OR($W1504 = 8, $W1504 = 9, $W1504 = 11) + N("Recursos humanos ou comercial ou comunicação e marketing"),
        80,
        0
      )
    )
  )
)
+
N("Adicionando pegadinha")
+
IF(AND($W1504 = 16, $U1504 = 9, $Y1504 = 11, $AA1504 = 5) + N("Se for de vendas, com mestrado, analista sênior"),
  IF($R1504 = 5,
    100,
    0
  )
  +
  IF($N1504 = "M",
    200,
    0
  ),
  0
)</f>
        <v>2500</v>
      </c>
      <c r="AD15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$A1504  &amp; ", "   &amp;
$C1504  &amp; ", "   &amp;
$E1504  &amp; ", '"  &amp;
$J1504  &amp; "', '" &amp;
$N1504  &amp; "', "  &amp;
$R1504  &amp; ", '"  &amp;
TEXT($T1504,"dd/mm/aaaa")  &amp; "', "   &amp;
$U1504  &amp; ", "   &amp;
$W1504  &amp; ", "   &amp;
$Y1504  &amp; ", "   &amp;
IF($AA1504 &lt;&gt; "", $AA1504, "NULL")  &amp; ", "   &amp;
$AC1504  &amp; ");"</f>
        <v>INSERT INTO bi4all.fac_employees (id_company_fk, id_employee_pk, flg_active, employee_name, id_gender_fk, id_race_fk, birthday, id_schooling_fk, id_department_fk, id_role_fk, id_level_fk, salary) VALUES (6a51143286b03064a49cc2acbee63c09a0682d33, 1500, 1, 'Eloá Cardoso Cunha', 'F', 5, '09/03/1965', 7, 5, 11, 5, 2500);</v>
      </c>
    </row>
    <row r="1505" spans="1:30" ht="14.25" customHeight="1" x14ac:dyDescent="0.2">
      <c r="A1505" s="7" t="str" cm="1">
        <f t="array" aca="1" ref="A1505" ca="1">INDEX(Company!$A:$A,RANDBETWEEN(5,COUNTA(Company!$A:$A) + 1),1)</f>
        <v>6a51143286b03064a49cc2acbee63c09a0682d33</v>
      </c>
      <c r="B1505" s="7" t="str">
        <f ca="1">VLOOKUP($A1505,Company!$A:$B,2,FALSE)</f>
        <v>ACME Corporation</v>
      </c>
      <c r="C1505" s="5">
        <f t="shared" si="161"/>
        <v>1501</v>
      </c>
      <c r="D1505" s="5" t="str" cm="1">
        <f t="array" ref="D1505">SHA1HASH($C1505)</f>
        <v>0e55c1a2d589c70e5cfe4c2ecdb1ccd2607aa44f</v>
      </c>
      <c r="E1505" s="6">
        <v>1</v>
      </c>
      <c r="F1505" s="7">
        <f ca="1">IF($C1505 = 1 + N("Presidente"),
    127,
    IF($C1505 = 2 + N("Vice-Presidente"),
        72,
        IF($C1505 = 3 + N("Secretária bilíngue"),
            13,
            RANDBETWEEN(5,COUNT(Name!$A:$A) + 1)
        )
    )
)</f>
        <v>50</v>
      </c>
      <c r="G1505" s="7" t="str">
        <f ca="1">VLOOKUP($F1505,Name!$A:$B,2,FALSE)</f>
        <v>Antonella</v>
      </c>
      <c r="H1505" s="7">
        <f ca="1" xml:space="preserve">
IF($C1505 = 1,
    0,
    RANDBETWEEN(5,COUNT('Last name'!$A:$A) + 1)
)</f>
        <v>25</v>
      </c>
      <c r="I1505" s="7" t="str">
        <f ca="1" xml:space="preserve">
IF($C1505 = 1 + N("Presidente"),
    "de Orléans e Bragança",
    VLOOKUP($H1505,'Last name'!$A:$B,2,FALSE) &amp; " " &amp; VLOOKUP(RANDBETWEEN(5,COUNT('Last name'!$A:$A) + 1),'Last name'!$A:$B,2,FALSE)
)</f>
        <v>Auth Resende</v>
      </c>
      <c r="J1505" s="7" t="str">
        <f t="shared" ca="1" si="162"/>
        <v>Antonella Auth Resende</v>
      </c>
      <c r="K1505" s="7" t="str" cm="1">
        <f t="array" aca="1" ref="K1505" ca="1">SHA1HASH($J1505)</f>
        <v>4242d9ee6ec9b00b08fb4d8871497a8110204370</v>
      </c>
      <c r="L1505" s="7" cm="1">
        <f t="array" aca="1" ref="L1505" ca="1">INDEX(States!$A:$A,RANDBETWEEN(5,COUNTA(States!$A:$A) + 1),1)</f>
        <v>8</v>
      </c>
      <c r="M1505" s="7" t="str">
        <f ca="1">$L1505 &amp; "|" &amp; VLOOKUP($L1505,States!$A:$B,2,FALSE)</f>
        <v>8|56e287872c65203bf88dd1921405bbc5594d8531</v>
      </c>
      <c r="N1505" s="7" t="str">
        <f ca="1">VLOOKUP($F1505,Name!$A:$C,3,FALSE)</f>
        <v>F</v>
      </c>
      <c r="O1505" s="7" t="str">
        <f ca="1">VLOOKUP($N1505,Gender!$A:$B,2,FALSE)</f>
        <v>Female</v>
      </c>
      <c r="P1505" s="7" t="str" cm="1">
        <f t="array" aca="1" ref="P1505" ca="1">INDEX('Marital status'!$A:$A,RANDBETWEEN(5,COUNTA('Marital status'!$A:$A) + 1),1)</f>
        <v>459031b19ec5bbd3b3dbc0a9dcf2cb6e6c6f7848</v>
      </c>
      <c r="Q1505" s="7" t="str">
        <f ca="1">VLOOKUP($P1505,'Marital status'!$A:$B,2,FALSE)</f>
        <v xml:space="preserve">Widowed </v>
      </c>
      <c r="R1505" s="7">
        <f t="shared" ca="1" si="163"/>
        <v>6</v>
      </c>
      <c r="S1505" s="7" t="e">
        <f ca="1">VLOOKUP($R1505,Race!$A:$B,2,FALSE)</f>
        <v>#N/A</v>
      </c>
      <c r="T1505" s="8">
        <f t="shared" ca="1" si="164"/>
        <v>19612</v>
      </c>
      <c r="U1505" s="6">
        <f t="shared" ca="1" si="165"/>
        <v>7</v>
      </c>
      <c r="V1505" s="8" t="str">
        <f ca="1">VLOOKUP($U1505,Education!$A:$B,2,FALSE)</f>
        <v>Undergraduate degree</v>
      </c>
      <c r="W1505" s="7">
        <f ca="1" xml:space="preserve">
  IF(OR($Y1505 = 5, $Y1505 = 6, $Y1505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505" s="7" t="str">
        <f ca="1">VLOOKUP($W1505,Department!$A:$B,2,FALSE)</f>
        <v>Operations</v>
      </c>
      <c r="Y1505" s="6">
        <f t="shared" ca="1" si="166"/>
        <v>9</v>
      </c>
      <c r="Z1505" s="7" t="str">
        <f ca="1">VLOOKUP($Y1505,Role!$A:$B,2,FALSE)</f>
        <v>Intern</v>
      </c>
      <c r="AA1505" s="6" t="str">
        <f t="shared" ca="1" si="167"/>
        <v/>
      </c>
      <c r="AB1505" s="7" t="str">
        <f ca="1" xml:space="preserve">
IF($AA1505 &lt;&gt; "",
    VLOOKUP($AA1505,Level!$A:$B,2,FALSE),
    ""
)</f>
        <v/>
      </c>
      <c r="AC1505" s="1">
        <f ca="1" xml:space="preserve">
IF($Y1505 = 5 + N("Presidente"),
    27000,
    IF($Y1505 = 6 + N("Vice-presidente"),
        23000,
        IF(OR($Y1505 = 8, $Y1505= 13, $Y1505 = 12) + N("Secretária bilíngue ou coordenador ou especialista"),
            8000,
            IF($Y1505 = 7 + N("Diretor"),
                15000,
                IF($Y1505 = 14 + N("Gerente"),
                    12000,
                    IF($Y1505 = 9 + N("Estagiário"),
                        705,
                        IF($Y1505 = 10 + N("Trainee"),
                            805,
                            IF($Y1505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IF($U1505 = 7,
  500,
  IF($U1505 = 8,
    1000,
    IF($U1505 = 9,
      1500,
      IF($U1505 = 10,
        2000,
        0
      )
    )
  )
)
+
N("Adicional no salário por área")
+
IF($W1505 = 14 + N("Tecnologia da Informação"),
  120,
  IF($W1505 = 16 + N("Vendas"),
    110,
    IF($W1505 = 15 + N("Jurídico"),
      100,
      IF(OR($W1505 = 8, $W1505 = 9, $W1505 = 11) + N("Recursos humanos ou comercial ou comunicação e marketing"),
        80,
        0
      )
    )
  )
)
+
N("Adicionando pegadinha")
+
IF(AND($W1505 = 16, $U1505 = 9, $Y1505 = 11, $AA1505 = 5) + N("Se for de vendas, com mestrado, analista sênior"),
  IF($R1505 = 5,
    100,
    0
  )
  +
  IF($N1505 = "M",
    200,
    0
  ),
  0
)</f>
        <v>1205</v>
      </c>
      <c r="AD15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$A1505  &amp; ", "   &amp;
$C1505  &amp; ", "   &amp;
$E1505  &amp; ", '"  &amp;
$J1505  &amp; "', '" &amp;
$N1505  &amp; "', "  &amp;
$R1505  &amp; ", '"  &amp;
TEXT($T1505,"dd/mm/aaaa")  &amp; "', "   &amp;
$U1505  &amp; ", "   &amp;
$W1505  &amp; ", "   &amp;
$Y1505  &amp; ", "   &amp;
IF($AA1505 &lt;&gt; "", $AA1505, "NULL")  &amp; ", "   &amp;
$AC1505  &amp; ");"</f>
        <v>INSERT INTO bi4all.fac_employees (id_company_fk, id_employee_pk, flg_active, employee_name, id_gender_fk, id_race_fk, birthday, id_schooling_fk, id_department_fk, id_role_fk, id_level_fk, salary) VALUES (6a51143286b03064a49cc2acbee63c09a0682d33, 1501, 1, 'Antonella Auth Resende', 'F', 6, '10/09/1953', 7, 10, 9, NULL, 1205);</v>
      </c>
    </row>
    <row r="1506" spans="1:30" ht="14.25" customHeight="1" x14ac:dyDescent="0.2">
      <c r="A1506" s="7" t="str" cm="1">
        <f t="array" aca="1" ref="A1506" ca="1">INDEX(Company!$A:$A,RANDBETWEEN(5,COUNTA(Company!$A:$A) + 1),1)</f>
        <v>6a51143286b03064a49cc2acbee63c09a0682d33</v>
      </c>
      <c r="B1506" s="7" t="str">
        <f ca="1">VLOOKUP($A1506,Company!$A:$B,2,FALSE)</f>
        <v>ACME Corporation</v>
      </c>
      <c r="C1506" s="5">
        <f t="shared" si="161"/>
        <v>1502</v>
      </c>
      <c r="D1506" s="5" t="str" cm="1">
        <f t="array" ref="D1506">SHA1HASH($C1506)</f>
        <v>1044690fb7396009f731d125bd18e634fd77ad28</v>
      </c>
      <c r="E1506" s="6">
        <v>1</v>
      </c>
      <c r="F1506" s="7">
        <f ca="1">IF($C1506 = 1 + N("Presidente"),
    127,
    IF($C1506 = 2 + N("Vice-Presidente"),
        72,
        IF($C1506 = 3 + N("Secretária bilíngue"),
            13,
            RANDBETWEEN(5,COUNT(Name!$A:$A) + 1)
        )
    )
)</f>
        <v>352</v>
      </c>
      <c r="G1506" s="7" t="str">
        <f ca="1">VLOOKUP($F1506,Name!$A:$B,2,FALSE)</f>
        <v>Vicent</v>
      </c>
      <c r="H1506" s="7">
        <f ca="1" xml:space="preserve">
IF($C1506 = 1,
    0,
    RANDBETWEEN(5,COUNT('Last name'!$A:$A) + 1)
)</f>
        <v>9</v>
      </c>
      <c r="I1506" s="7" t="str">
        <f ca="1" xml:space="preserve">
IF($C1506 = 1 + N("Presidente"),
    "de Orléans e Bragança",
    VLOOKUP($H1506,'Last name'!$A:$B,2,FALSE) &amp; " " &amp; VLOOKUP(RANDBETWEEN(5,COUNT('Last name'!$A:$A) + 1),'Last name'!$A:$B,2,FALSE)
)</f>
        <v>Aleluia Brito</v>
      </c>
      <c r="J1506" s="7" t="str">
        <f t="shared" ca="1" si="162"/>
        <v>Vicent Aleluia Brito</v>
      </c>
      <c r="K1506" s="7" t="str" cm="1">
        <f t="array" aca="1" ref="K1506" ca="1">SHA1HASH($J1506)</f>
        <v>fd09a9c53d8f6be4a5179db15f392477027f150a</v>
      </c>
      <c r="L1506" s="7" cm="1">
        <f t="array" aca="1" ref="L1506" ca="1">INDEX(States!$A:$A,RANDBETWEEN(5,COUNTA(States!$A:$A) + 1),1)</f>
        <v>8</v>
      </c>
      <c r="M1506" s="7" t="str">
        <f ca="1">$L1506 &amp; "|" &amp; VLOOKUP($L1506,States!$A:$B,2,FALSE)</f>
        <v>8|56e287872c65203bf88dd1921405bbc5594d8531</v>
      </c>
      <c r="N1506" s="7" t="str">
        <f ca="1">VLOOKUP($F1506,Name!$A:$C,3,FALSE)</f>
        <v>M</v>
      </c>
      <c r="O1506" s="7" t="str">
        <f ca="1">VLOOKUP($N1506,Gender!$A:$B,2,FALSE)</f>
        <v>Male</v>
      </c>
      <c r="P1506" s="7" t="str" cm="1">
        <f t="array" aca="1" ref="P1506" ca="1">INDEX('Marital status'!$A:$A,RANDBETWEEN(5,COUNTA('Marital status'!$A:$A) + 1),1)</f>
        <v>3266897012b6dcc5723033bc25891bf99efcff6f</v>
      </c>
      <c r="Q1506" s="7" t="str">
        <f ca="1">VLOOKUP($P1506,'Marital status'!$A:$B,2,FALSE)</f>
        <v>MarrieD</v>
      </c>
      <c r="R1506" s="7">
        <f t="shared" ca="1" si="163"/>
        <v>5</v>
      </c>
      <c r="S1506" s="7" t="e">
        <f ca="1">VLOOKUP($R1506,Race!$A:$B,2,FALSE)</f>
        <v>#N/A</v>
      </c>
      <c r="T1506" s="8">
        <f t="shared" ca="1" si="164"/>
        <v>18873</v>
      </c>
      <c r="U1506" s="6">
        <f t="shared" ca="1" si="165"/>
        <v>8</v>
      </c>
      <c r="V1506" s="8" t="str">
        <f ca="1">VLOOKUP($U1506,Education!$A:$B,2,FALSE)</f>
        <v>Graduate school</v>
      </c>
      <c r="W1506" s="7">
        <f ca="1" xml:space="preserve">
  IF(OR($Y1506 = 5, $Y1506 = 6, $Y1506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506" s="7" t="str">
        <f ca="1">VLOOKUP($W1506,Department!$A:$B,2,FALSE)</f>
        <v>Human Resource</v>
      </c>
      <c r="Y1506" s="6">
        <f t="shared" ca="1" si="166"/>
        <v>11</v>
      </c>
      <c r="Z1506" s="7" t="str">
        <f ca="1">VLOOKUP($Y1506,Role!$A:$B,2,FALSE)</f>
        <v>Analyst</v>
      </c>
      <c r="AA1506" s="6">
        <f t="shared" ca="1" si="167"/>
        <v>5</v>
      </c>
      <c r="AB1506" s="7" t="str">
        <f ca="1" xml:space="preserve">
IF($AA1506 &lt;&gt; "",
    VLOOKUP($AA1506,Level!$A:$B,2,FALSE),
    ""
)</f>
        <v>Junior</v>
      </c>
      <c r="AC1506" s="1">
        <f ca="1" xml:space="preserve">
IF($Y1506 = 5 + N("Presidente"),
    27000,
    IF($Y1506 = 6 + N("Vice-presidente"),
        23000,
        IF(OR($Y1506 = 8, $Y1506= 13, $Y1506 = 12) + N("Secretária bilíngue ou coordenador ou especialista"),
            8000,
            IF($Y1506 = 7 + N("Diretor"),
                15000,
                IF($Y1506 = 14 + N("Gerente"),
                    12000,
                    IF($Y1506 = 9 + N("Estagiário"),
                        705,
                        IF($Y1506 = 10 + N("Trainee"),
                            805,
                            IF($Y1506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IF($U1506 = 7,
  500,
  IF($U1506 = 8,
    1000,
    IF($U1506 = 9,
      1500,
      IF($U1506 = 10,
        2000,
        0
      )
    )
  )
)
+
N("Adicional no salário por área")
+
IF($W1506 = 14 + N("Tecnologia da Informação"),
  120,
  IF($W1506 = 16 + N("Vendas"),
    110,
    IF($W1506 = 15 + N("Jurídico"),
      100,
      IF(OR($W1506 = 8, $W1506 = 9, $W1506 = 11) + N("Recursos humanos ou comercial ou comunicação e marketing"),
        80,
        0
      )
    )
  )
)
+
N("Adicionando pegadinha")
+
IF(AND($W1506 = 16, $U1506 = 9, $Y1506 = 11, $AA1506 = 5) + N("Se for de vendas, com mestrado, analista sênior"),
  IF($R1506 = 5,
    100,
    0
  )
  +
  IF($N1506 = "M",
    200,
    0
  ),
  0
)</f>
        <v>3080</v>
      </c>
      <c r="AD15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$A1506  &amp; ", "   &amp;
$C1506  &amp; ", "   &amp;
$E1506  &amp; ", '"  &amp;
$J1506  &amp; "', '" &amp;
$N1506  &amp; "', "  &amp;
$R1506  &amp; ", '"  &amp;
TEXT($T1506,"dd/mm/aaaa")  &amp; "', "   &amp;
$U1506  &amp; ", "   &amp;
$W1506  &amp; ", "   &amp;
$Y1506  &amp; ", "   &amp;
IF($AA1506 &lt;&gt; "", $AA1506, "NULL")  &amp; ", "   &amp;
$AC1506  &amp; ");"</f>
        <v>INSERT INTO bi4all.fac_employees (id_company_fk, id_employee_pk, flg_active, employee_name, id_gender_fk, id_race_fk, birthday, id_schooling_fk, id_department_fk, id_role_fk, id_level_fk, salary) VALUES (6a51143286b03064a49cc2acbee63c09a0682d33, 1502, 1, 'Vicent Aleluia Brito', 'M', 5, '02/09/1951', 8, 8, 11, 5, 3080);</v>
      </c>
    </row>
    <row r="1507" spans="1:30" ht="14.25" customHeight="1" x14ac:dyDescent="0.2">
      <c r="A1507" s="7" t="str" cm="1">
        <f t="array" aca="1" ref="A1507" ca="1">INDEX(Company!$A:$A,RANDBETWEEN(5,COUNTA(Company!$A:$A) + 1),1)</f>
        <v>6a51143286b03064a49cc2acbee63c09a0682d33</v>
      </c>
      <c r="B1507" s="7" t="str">
        <f ca="1">VLOOKUP($A1507,Company!$A:$B,2,FALSE)</f>
        <v>ACME Corporation</v>
      </c>
      <c r="C1507" s="5">
        <f t="shared" si="161"/>
        <v>1503</v>
      </c>
      <c r="D1507" s="5" t="str" cm="1">
        <f t="array" ref="D1507">SHA1HASH($C1507)</f>
        <v>e6cfa8e4a054b888d7a80898d1a7092aa631a302</v>
      </c>
      <c r="E1507" s="6">
        <v>1</v>
      </c>
      <c r="F1507" s="7">
        <f ca="1">IF($C1507 = 1 + N("Presidente"),
    127,
    IF($C1507 = 2 + N("Vice-Presidente"),
        72,
        IF($C1507 = 3 + N("Secretária bilíngue"),
            13,
            RANDBETWEEN(5,COUNT(Name!$A:$A) + 1)
        )
    )
)</f>
        <v>140</v>
      </c>
      <c r="G1507" s="7" t="str">
        <f ca="1">VLOOKUP($F1507,Name!$A:$B,2,FALSE)</f>
        <v>Fernando Manuel</v>
      </c>
      <c r="H1507" s="7">
        <f ca="1" xml:space="preserve">
IF($C1507 = 1,
    0,
    RANDBETWEEN(5,COUNT('Last name'!$A:$A) + 1)
)</f>
        <v>65</v>
      </c>
      <c r="I1507" s="7" t="str">
        <f ca="1" xml:space="preserve">
IF($C1507 = 1 + N("Presidente"),
    "de Orléans e Bragança",
    VLOOKUP($H1507,'Last name'!$A:$B,2,FALSE) &amp; " " &amp; VLOOKUP(RANDBETWEEN(5,COUNT('Last name'!$A:$A) + 1),'Last name'!$A:$B,2,FALSE)
)</f>
        <v>Coelho Evangelista</v>
      </c>
      <c r="J1507" s="7" t="str">
        <f t="shared" ca="1" si="162"/>
        <v>Fernando Manuel Coelho Evangelista</v>
      </c>
      <c r="K1507" s="7" t="str" cm="1">
        <f t="array" aca="1" ref="K1507" ca="1">SHA1HASH($J1507)</f>
        <v>5e34d6b4ae1f4d171c7073e92f6b599e6c1abbaf</v>
      </c>
      <c r="L1507" s="7" cm="1">
        <f t="array" aca="1" ref="L1507" ca="1">INDEX(States!$A:$A,RANDBETWEEN(5,COUNTA(States!$A:$A) + 1),1)</f>
        <v>22</v>
      </c>
      <c r="M1507" s="7" t="str">
        <f ca="1">$L1507 &amp; "|" &amp; VLOOKUP($L1507,States!$A:$B,2,FALSE)</f>
        <v>22|04a99b2b0b78076f0a06c2d7695137915b2933a5</v>
      </c>
      <c r="N1507" s="7" t="str">
        <f ca="1">VLOOKUP($F1507,Name!$A:$C,3,FALSE)</f>
        <v>M</v>
      </c>
      <c r="O1507" s="7" t="str">
        <f ca="1">VLOOKUP($N1507,Gender!$A:$B,2,FALSE)</f>
        <v>Male</v>
      </c>
      <c r="P1507" s="7" t="str" cm="1">
        <f t="array" aca="1" ref="P1507" ca="1">INDEX('Marital status'!$A:$A,RANDBETWEEN(5,COUNTA('Marital status'!$A:$A) + 1),1)</f>
        <v>3266897012b6dcc5723033bc25891bf99efcff6f</v>
      </c>
      <c r="Q1507" s="7" t="str">
        <f ca="1">VLOOKUP($P1507,'Marital status'!$A:$B,2,FALSE)</f>
        <v>MarrieD</v>
      </c>
      <c r="R1507" s="7">
        <f t="shared" ca="1" si="163"/>
        <v>7</v>
      </c>
      <c r="S1507" s="7" t="e">
        <f ca="1">VLOOKUP($R1507,Race!$A:$B,2,FALSE)</f>
        <v>#N/A</v>
      </c>
      <c r="T1507" s="8">
        <f t="shared" ca="1" si="164"/>
        <v>20122</v>
      </c>
      <c r="U1507" s="6">
        <f t="shared" ca="1" si="165"/>
        <v>7</v>
      </c>
      <c r="V1507" s="8" t="str">
        <f ca="1">VLOOKUP($U1507,Education!$A:$B,2,FALSE)</f>
        <v>Undergraduate degree</v>
      </c>
      <c r="W1507" s="7">
        <f ca="1" xml:space="preserve">
  IF(OR($Y1507 = 5, $Y1507 = 6, $Y1507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507" s="7" t="str">
        <f ca="1">VLOOKUP($W1507,Department!$A:$B,2,FALSE)</f>
        <v>Controlling</v>
      </c>
      <c r="Y1507" s="6">
        <f t="shared" ca="1" si="166"/>
        <v>10</v>
      </c>
      <c r="Z1507" s="7" t="str">
        <f ca="1">VLOOKUP($Y1507,Role!$A:$B,2,FALSE)</f>
        <v>Trainee</v>
      </c>
      <c r="AA1507" s="6" t="str">
        <f t="shared" ca="1" si="167"/>
        <v/>
      </c>
      <c r="AB1507" s="7" t="str">
        <f ca="1" xml:space="preserve">
IF($AA1507 &lt;&gt; "",
    VLOOKUP($AA1507,Level!$A:$B,2,FALSE),
    ""
)</f>
        <v/>
      </c>
      <c r="AC1507" s="1">
        <f ca="1" xml:space="preserve">
IF($Y1507 = 5 + N("Presidente"),
    27000,
    IF($Y1507 = 6 + N("Vice-presidente"),
        23000,
        IF(OR($Y1507 = 8, $Y1507= 13, $Y1507 = 12) + N("Secretária bilíngue ou coordenador ou especialista"),
            8000,
            IF($Y1507 = 7 + N("Diretor"),
                15000,
                IF($Y1507 = 14 + N("Gerente"),
                    12000,
                    IF($Y1507 = 9 + N("Estagiário"),
                        705,
                        IF($Y1507 = 10 + N("Trainee"),
                            805,
                            IF($Y1507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IF($U1507 = 7,
  500,
  IF($U1507 = 8,
    1000,
    IF($U1507 = 9,
      1500,
      IF($U1507 = 10,
        2000,
        0
      )
    )
  )
)
+
N("Adicional no salário por área")
+
IF($W1507 = 14 + N("Tecnologia da Informação"),
  120,
  IF($W1507 = 16 + N("Vendas"),
    110,
    IF($W1507 = 15 + N("Jurídico"),
      100,
      IF(OR($W1507 = 8, $W1507 = 9, $W1507 = 11) + N("Recursos humanos ou comercial ou comunicação e marketing"),
        80,
        0
      )
    )
  )
)
+
N("Adicionando pegadinha")
+
IF(AND($W1507 = 16, $U1507 = 9, $Y1507 = 11, $AA1507 = 5) + N("Se for de vendas, com mestrado, analista sênior"),
  IF($R1507 = 5,
    100,
    0
  )
  +
  IF($N1507 = "M",
    200,
    0
  ),
  0
)</f>
        <v>1305</v>
      </c>
      <c r="AD15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$A1507  &amp; ", "   &amp;
$C1507  &amp; ", "   &amp;
$E1507  &amp; ", '"  &amp;
$J1507  &amp; "', '" &amp;
$N1507  &amp; "', "  &amp;
$R1507  &amp; ", '"  &amp;
TEXT($T1507,"dd/mm/aaaa")  &amp; "', "   &amp;
$U1507  &amp; ", "   &amp;
$W1507  &amp; ", "   &amp;
$Y1507  &amp; ", "   &amp;
IF($AA1507 &lt;&gt; "", $AA1507, "NULL")  &amp; ", "   &amp;
$AC1507  &amp; ");"</f>
        <v>INSERT INTO bi4all.fac_employees (id_company_fk, id_employee_pk, flg_active, employee_name, id_gender_fk, id_race_fk, birthday, id_schooling_fk, id_department_fk, id_role_fk, id_level_fk, salary) VALUES (6a51143286b03064a49cc2acbee63c09a0682d33, 1503, 1, 'Fernando Manuel Coelho Evangelista', 'M', 7, '02/02/1955', 7, 12, 10, NULL, 1305);</v>
      </c>
    </row>
    <row r="1508" spans="1:30" ht="14.25" customHeight="1" x14ac:dyDescent="0.2">
      <c r="A1508" s="7" t="str" cm="1">
        <f t="array" aca="1" ref="A1508" ca="1">INDEX(Company!$A:$A,RANDBETWEEN(5,COUNTA(Company!$A:$A) + 1),1)</f>
        <v>6a51143286b03064a49cc2acbee63c09a0682d33</v>
      </c>
      <c r="B1508" s="7" t="str">
        <f ca="1">VLOOKUP($A1508,Company!$A:$B,2,FALSE)</f>
        <v>ACME Corporation</v>
      </c>
      <c r="C1508" s="5">
        <f t="shared" si="161"/>
        <v>1504</v>
      </c>
      <c r="D1508" s="5" t="str" cm="1">
        <f t="array" ref="D1508">SHA1HASH($C1508)</f>
        <v>cf9e834770ba6c82d76e63220ee31818c4752951</v>
      </c>
      <c r="E1508" s="6">
        <v>1</v>
      </c>
      <c r="F1508" s="7">
        <f ca="1">IF($C1508 = 1 + N("Presidente"),
    127,
    IF($C1508 = 2 + N("Vice-Presidente"),
        72,
        IF($C1508 = 3 + N("Secretária bilíngue"),
            13,
            RANDBETWEEN(5,COUNT(Name!$A:$A) + 1)
        )
    )
)</f>
        <v>18</v>
      </c>
      <c r="G1508" s="7" t="str">
        <f ca="1">VLOOKUP($F1508,Name!$A:$B,2,FALSE)</f>
        <v>Alícia</v>
      </c>
      <c r="H1508" s="7">
        <f ca="1" xml:space="preserve">
IF($C1508 = 1,
    0,
    RANDBETWEEN(5,COUNT('Last name'!$A:$A) + 1)
)</f>
        <v>82</v>
      </c>
      <c r="I1508" s="7" t="str">
        <f ca="1" xml:space="preserve">
IF($C1508 = 1 + N("Presidente"),
    "de Orléans e Bragança",
    VLOOKUP($H1508,'Last name'!$A:$B,2,FALSE) &amp; " " &amp; VLOOKUP(RANDBETWEEN(5,COUNT('Last name'!$A:$A) + 1),'Last name'!$A:$B,2,FALSE)
)</f>
        <v>Farina Duarte</v>
      </c>
      <c r="J1508" s="7" t="str">
        <f t="shared" ca="1" si="162"/>
        <v>Alícia Farina Duarte</v>
      </c>
      <c r="K1508" s="7" t="str" cm="1">
        <f t="array" aca="1" ref="K1508" ca="1">SHA1HASH($J1508)</f>
        <v>c4672dba4842e2b3136beb9e96a4311db0ff6994</v>
      </c>
      <c r="L1508" s="7" cm="1">
        <f t="array" aca="1" ref="L1508" ca="1">INDEX(States!$A:$A,RANDBETWEEN(5,COUNTA(States!$A:$A) + 1),1)</f>
        <v>16</v>
      </c>
      <c r="M1508" s="7" t="str">
        <f ca="1">$L1508 &amp; "|" &amp; VLOOKUP($L1508,States!$A:$B,2,FALSE)</f>
        <v>16|07cfbddcd11fff6189ba806e40d4e76476d512f4</v>
      </c>
      <c r="N1508" s="7" t="str">
        <f ca="1">VLOOKUP($F1508,Name!$A:$C,3,FALSE)</f>
        <v>F</v>
      </c>
      <c r="O1508" s="7" t="str">
        <f ca="1">VLOOKUP($N1508,Gender!$A:$B,2,FALSE)</f>
        <v>Female</v>
      </c>
      <c r="P1508" s="7" t="str" cm="1">
        <f t="array" aca="1" ref="P1508" ca="1">INDEX('Marital status'!$A:$A,RANDBETWEEN(5,COUNTA('Marital status'!$A:$A) + 1),1)</f>
        <v>ce0b1612aa711b78a720295d271a33894e2b72bf</v>
      </c>
      <c r="Q1508" s="7" t="str">
        <f ca="1">VLOOKUP($P1508,'Marital status'!$A:$B,2,FALSE)</f>
        <v>single</v>
      </c>
      <c r="R1508" s="7">
        <f t="shared" ca="1" si="163"/>
        <v>5</v>
      </c>
      <c r="S1508" s="7" t="e">
        <f ca="1">VLOOKUP($R1508,Race!$A:$B,2,FALSE)</f>
        <v>#N/A</v>
      </c>
      <c r="T1508" s="8">
        <f t="shared" ca="1" si="164"/>
        <v>25615</v>
      </c>
      <c r="U1508" s="6">
        <f t="shared" ca="1" si="165"/>
        <v>7</v>
      </c>
      <c r="V1508" s="8" t="str">
        <f ca="1">VLOOKUP($U1508,Education!$A:$B,2,FALSE)</f>
        <v>Undergraduate degree</v>
      </c>
      <c r="W1508" s="7">
        <f ca="1" xml:space="preserve">
  IF(OR($Y1508 = 5, $Y1508 = 6, $Y1508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508" s="7" t="str">
        <f ca="1">VLOOKUP($W1508,Department!$A:$B,2,FALSE)</f>
        <v>Commercial</v>
      </c>
      <c r="Y1508" s="6">
        <f t="shared" ca="1" si="166"/>
        <v>11</v>
      </c>
      <c r="Z1508" s="7" t="str">
        <f ca="1">VLOOKUP($Y1508,Role!$A:$B,2,FALSE)</f>
        <v>Analyst</v>
      </c>
      <c r="AA1508" s="6">
        <f t="shared" ca="1" si="167"/>
        <v>5</v>
      </c>
      <c r="AB1508" s="7" t="str">
        <f ca="1" xml:space="preserve">
IF($AA1508 &lt;&gt; "",
    VLOOKUP($AA1508,Level!$A:$B,2,FALSE),
    ""
)</f>
        <v>Junior</v>
      </c>
      <c r="AC1508" s="1">
        <f ca="1" xml:space="preserve">
IF($Y1508 = 5 + N("Presidente"),
    27000,
    IF($Y1508 = 6 + N("Vice-presidente"),
        23000,
        IF(OR($Y1508 = 8, $Y1508= 13, $Y1508 = 12) + N("Secretária bilíngue ou coordenador ou especialista"),
            8000,
            IF($Y1508 = 7 + N("Diretor"),
                15000,
                IF($Y1508 = 14 + N("Gerente"),
                    12000,
                    IF($Y1508 = 9 + N("Estagiário"),
                        705,
                        IF($Y1508 = 10 + N("Trainee"),
                            805,
                            IF($Y1508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IF($U1508 = 7,
  500,
  IF($U1508 = 8,
    1000,
    IF($U1508 = 9,
      1500,
      IF($U1508 = 10,
        2000,
        0
      )
    )
  )
)
+
N("Adicional no salário por área")
+
IF($W1508 = 14 + N("Tecnologia da Informação"),
  120,
  IF($W1508 = 16 + N("Vendas"),
    110,
    IF($W1508 = 15 + N("Jurídico"),
      100,
      IF(OR($W1508 = 8, $W1508 = 9, $W1508 = 11) + N("Recursos humanos ou comercial ou comunicação e marketing"),
        80,
        0
      )
    )
  )
)
+
N("Adicionando pegadinha")
+
IF(AND($W1508 = 16, $U1508 = 9, $Y1508 = 11, $AA1508 = 5) + N("Se for de vendas, com mestrado, analista sênior"),
  IF($R1508 = 5,
    100,
    0
  )
  +
  IF($N1508 = "M",
    200,
    0
  ),
  0
)</f>
        <v>2580</v>
      </c>
      <c r="AD15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$A1508  &amp; ", "   &amp;
$C1508  &amp; ", "   &amp;
$E1508  &amp; ", '"  &amp;
$J1508  &amp; "', '" &amp;
$N1508  &amp; "', "  &amp;
$R1508  &amp; ", '"  &amp;
TEXT($T1508,"dd/mm/aaaa")  &amp; "', "   &amp;
$U1508  &amp; ", "   &amp;
$W1508  &amp; ", "   &amp;
$Y1508  &amp; ", "   &amp;
IF($AA1508 &lt;&gt; "", $AA1508, "NULL")  &amp; ", "   &amp;
$AC1508  &amp; ");"</f>
        <v>INSERT INTO bi4all.fac_employees (id_company_fk, id_employee_pk, flg_active, employee_name, id_gender_fk, id_race_fk, birthday, id_schooling_fk, id_department_fk, id_role_fk, id_level_fk, salary) VALUES (6a51143286b03064a49cc2acbee63c09a0682d33, 1504, 1, 'Alícia Farina Duarte', 'F', 5, '16/02/1970', 7, 9, 11, 5, 2580);</v>
      </c>
    </row>
    <row r="1509" spans="1:30" ht="14.25" customHeight="1" x14ac:dyDescent="0.2">
      <c r="A1509" s="7" t="str" cm="1">
        <f t="array" aca="1" ref="A1509" ca="1">INDEX(Company!$A:$A,RANDBETWEEN(5,COUNTA(Company!$A:$A) + 1),1)</f>
        <v>6a51143286b03064a49cc2acbee63c09a0682d33</v>
      </c>
      <c r="B1509" s="7" t="str">
        <f ca="1">VLOOKUP($A1509,Company!$A:$B,2,FALSE)</f>
        <v>ACME Corporation</v>
      </c>
      <c r="C1509" s="5">
        <f t="shared" si="161"/>
        <v>1505</v>
      </c>
      <c r="D1509" s="5" t="str" cm="1">
        <f t="array" ref="D1509">SHA1HASH($C1509)</f>
        <v>9492dfa1e0a89d7e4fab574112c048faf6ef87b3</v>
      </c>
      <c r="E1509" s="6">
        <v>1</v>
      </c>
      <c r="F1509" s="7">
        <f ca="1">IF($C1509 = 1 + N("Presidente"),
    127,
    IF($C1509 = 2 + N("Vice-Presidente"),
        72,
        IF($C1509 = 3 + N("Secretária bilíngue"),
            13,
            RANDBETWEEN(5,COUNT(Name!$A:$A) + 1)
        )
    )
)</f>
        <v>62</v>
      </c>
      <c r="G1509" s="7" t="str">
        <f ca="1">VLOOKUP($F1509,Name!$A:$B,2,FALSE)</f>
        <v>Aurora</v>
      </c>
      <c r="H1509" s="7">
        <f ca="1" xml:space="preserve">
IF($C1509 = 1,
    0,
    RANDBETWEEN(5,COUNT('Last name'!$A:$A) + 1)
)</f>
        <v>35</v>
      </c>
      <c r="I1509" s="7" t="str">
        <f ca="1" xml:space="preserve">
IF($C1509 = 1 + N("Presidente"),
    "de Orléans e Bragança",
    VLOOKUP($H1509,'Last name'!$A:$B,2,FALSE) &amp; " " &amp; VLOOKUP(RANDBETWEEN(5,COUNT('Last name'!$A:$A) + 1),'Last name'!$A:$B,2,FALSE)
)</f>
        <v>Barroso Moura</v>
      </c>
      <c r="J1509" s="7" t="str">
        <f t="shared" ca="1" si="162"/>
        <v>Aurora Barroso Moura</v>
      </c>
      <c r="K1509" s="7" t="str" cm="1">
        <f t="array" aca="1" ref="K1509" ca="1">SHA1HASH($J1509)</f>
        <v>04c04bef8d8503db855f628bbb41c1de55ee9a00</v>
      </c>
      <c r="L1509" s="7" cm="1">
        <f t="array" aca="1" ref="L1509" ca="1">INDEX(States!$A:$A,RANDBETWEEN(5,COUNTA(States!$A:$A) + 1),1)</f>
        <v>9</v>
      </c>
      <c r="M1509" s="7" t="str">
        <f ca="1">$L1509 &amp; "|" &amp; VLOOKUP($L1509,States!$A:$B,2,FALSE)</f>
        <v>9|68b7ab1daf7c594d71db682ca70a5cb187f0524f</v>
      </c>
      <c r="N1509" s="7" t="str">
        <f ca="1">VLOOKUP($F1509,Name!$A:$C,3,FALSE)</f>
        <v>F</v>
      </c>
      <c r="O1509" s="7" t="str">
        <f ca="1">VLOOKUP($N1509,Gender!$A:$B,2,FALSE)</f>
        <v>Female</v>
      </c>
      <c r="P1509" s="7" t="str" cm="1">
        <f t="array" aca="1" ref="P1509" ca="1">INDEX('Marital status'!$A:$A,RANDBETWEEN(5,COUNTA('Marital status'!$A:$A) + 1),1)</f>
        <v>ce0b1612aa711b78a720295d271a33894e2b72bf</v>
      </c>
      <c r="Q1509" s="7" t="str">
        <f ca="1">VLOOKUP($P1509,'Marital status'!$A:$B,2,FALSE)</f>
        <v>single</v>
      </c>
      <c r="R1509" s="7">
        <f t="shared" ca="1" si="163"/>
        <v>5</v>
      </c>
      <c r="S1509" s="7" t="e">
        <f ca="1">VLOOKUP($R1509,Race!$A:$B,2,FALSE)</f>
        <v>#N/A</v>
      </c>
      <c r="T1509" s="8">
        <f t="shared" ca="1" si="164"/>
        <v>26467</v>
      </c>
      <c r="U1509" s="6">
        <f t="shared" ca="1" si="165"/>
        <v>7</v>
      </c>
      <c r="V1509" s="8" t="str">
        <f ca="1">VLOOKUP($U1509,Education!$A:$B,2,FALSE)</f>
        <v>Undergraduate degree</v>
      </c>
      <c r="W1509" s="7">
        <f ca="1" xml:space="preserve">
  IF(OR($Y1509 = 5, $Y1509 = 6, $Y1509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509" s="7" t="str">
        <f ca="1">VLOOKUP($W1509,Department!$A:$B,2,FALSE)</f>
        <v>Commercial</v>
      </c>
      <c r="Y1509" s="6">
        <f t="shared" ca="1" si="166"/>
        <v>10</v>
      </c>
      <c r="Z1509" s="7" t="str">
        <f ca="1">VLOOKUP($Y1509,Role!$A:$B,2,FALSE)</f>
        <v>Trainee</v>
      </c>
      <c r="AA1509" s="6" t="str">
        <f t="shared" ca="1" si="167"/>
        <v/>
      </c>
      <c r="AB1509" s="7" t="str">
        <f ca="1" xml:space="preserve">
IF($AA1509 &lt;&gt; "",
    VLOOKUP($AA1509,Level!$A:$B,2,FALSE),
    ""
)</f>
        <v/>
      </c>
      <c r="AC1509" s="1">
        <f ca="1" xml:space="preserve">
IF($Y1509 = 5 + N("Presidente"),
    27000,
    IF($Y1509 = 6 + N("Vice-presidente"),
        23000,
        IF(OR($Y1509 = 8, $Y1509= 13, $Y1509 = 12) + N("Secretária bilíngue ou coordenador ou especialista"),
            8000,
            IF($Y1509 = 7 + N("Diretor"),
                15000,
                IF($Y1509 = 14 + N("Gerente"),
                    12000,
                    IF($Y1509 = 9 + N("Estagiário"),
                        705,
                        IF($Y1509 = 10 + N("Trainee"),
                            805,
                            IF($Y1509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IF($U1509 = 7,
  500,
  IF($U1509 = 8,
    1000,
    IF($U1509 = 9,
      1500,
      IF($U1509 = 10,
        2000,
        0
      )
    )
  )
)
+
N("Adicional no salário por área")
+
IF($W1509 = 14 + N("Tecnologia da Informação"),
  120,
  IF($W1509 = 16 + N("Vendas"),
    110,
    IF($W1509 = 15 + N("Jurídico"),
      100,
      IF(OR($W1509 = 8, $W1509 = 9, $W1509 = 11) + N("Recursos humanos ou comercial ou comunicação e marketing"),
        80,
        0
      )
    )
  )
)
+
N("Adicionando pegadinha")
+
IF(AND($W1509 = 16, $U1509 = 9, $Y1509 = 11, $AA1509 = 5) + N("Se for de vendas, com mestrado, analista sênior"),
  IF($R1509 = 5,
    100,
    0
  )
  +
  IF($N1509 = "M",
    200,
    0
  ),
  0
)</f>
        <v>1385</v>
      </c>
      <c r="AD15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$A1509  &amp; ", "   &amp;
$C1509  &amp; ", "   &amp;
$E1509  &amp; ", '"  &amp;
$J1509  &amp; "', '" &amp;
$N1509  &amp; "', "  &amp;
$R1509  &amp; ", '"  &amp;
TEXT($T1509,"dd/mm/aaaa")  &amp; "', "   &amp;
$U1509  &amp; ", "   &amp;
$W1509  &amp; ", "   &amp;
$Y1509  &amp; ", "   &amp;
IF($AA1509 &lt;&gt; "", $AA1509, "NULL")  &amp; ", "   &amp;
$AC1509  &amp; ");"</f>
        <v>INSERT INTO bi4all.fac_employees (id_company_fk, id_employee_pk, flg_active, employee_name, id_gender_fk, id_race_fk, birthday, id_schooling_fk, id_department_fk, id_role_fk, id_level_fk, salary) VALUES (6a51143286b03064a49cc2acbee63c09a0682d33, 1505, 1, 'Aurora Barroso Moura', 'F', 5, '17/06/1972', 7, 9, 10, NULL, 1385);</v>
      </c>
    </row>
    <row r="1510" spans="1:30" ht="14.25" customHeight="1" x14ac:dyDescent="0.2">
      <c r="A1510" s="7" t="str" cm="1">
        <f t="array" aca="1" ref="A1510" ca="1">INDEX(Company!$A:$A,RANDBETWEEN(5,COUNTA(Company!$A:$A) + 1),1)</f>
        <v>6a51143286b03064a49cc2acbee63c09a0682d33</v>
      </c>
      <c r="B1510" s="7" t="str">
        <f ca="1">VLOOKUP($A1510,Company!$A:$B,2,FALSE)</f>
        <v>ACME Corporation</v>
      </c>
      <c r="C1510" s="5">
        <f t="shared" si="161"/>
        <v>1506</v>
      </c>
      <c r="D1510" s="5" t="str" cm="1">
        <f t="array" ref="D1510">SHA1HASH($C1510)</f>
        <v>9e0a916215d99196f44821dfc348c2843ee5b5a7</v>
      </c>
      <c r="E1510" s="6">
        <v>1</v>
      </c>
      <c r="F1510" s="7">
        <f ca="1">IF($C1510 = 1 + N("Presidente"),
    127,
    IF($C1510 = 2 + N("Vice-Presidente"),
        72,
        IF($C1510 = 3 + N("Secretária bilíngue"),
            13,
            RANDBETWEEN(5,COUNT(Name!$A:$A) + 1)
        )
    )
)</f>
        <v>135</v>
      </c>
      <c r="G1510" s="7" t="str">
        <f ca="1">VLOOKUP($F1510,Name!$A:$B,2,FALSE)</f>
        <v>Felipe</v>
      </c>
      <c r="H1510" s="7">
        <f ca="1" xml:space="preserve">
IF($C1510 = 1,
    0,
    RANDBETWEEN(5,COUNT('Last name'!$A:$A) + 1)
)</f>
        <v>173</v>
      </c>
      <c r="I1510" s="7" t="str">
        <f ca="1" xml:space="preserve">
IF($C1510 = 1 + N("Presidente"),
    "de Orléans e Bragança",
    VLOOKUP($H1510,'Last name'!$A:$B,2,FALSE) &amp; " " &amp; VLOOKUP(RANDBETWEEN(5,COUNT('Last name'!$A:$A) + 1),'Last name'!$A:$B,2,FALSE)
)</f>
        <v>Santacruz Simões</v>
      </c>
      <c r="J1510" s="7" t="str">
        <f t="shared" ca="1" si="162"/>
        <v>Felipe Santacruz Simões</v>
      </c>
      <c r="K1510" s="7" t="str" cm="1">
        <f t="array" aca="1" ref="K1510" ca="1">SHA1HASH($J1510)</f>
        <v>f9786257a348024870615127d9dc1309b87c95ca</v>
      </c>
      <c r="L1510" s="7" cm="1">
        <f t="array" aca="1" ref="L1510" ca="1">INDEX(States!$A:$A,RANDBETWEEN(5,COUNTA(States!$A:$A) + 1),1)</f>
        <v>23</v>
      </c>
      <c r="M1510" s="7" t="str">
        <f ca="1">$L1510 &amp; "|" &amp; VLOOKUP($L1510,States!$A:$B,2,FALSE)</f>
        <v>23|22fbba2e2c257238254804c428968d474037a633</v>
      </c>
      <c r="N1510" s="7" t="str">
        <f ca="1">VLOOKUP($F1510,Name!$A:$C,3,FALSE)</f>
        <v>M</v>
      </c>
      <c r="O1510" s="7" t="str">
        <f ca="1">VLOOKUP($N1510,Gender!$A:$B,2,FALSE)</f>
        <v>Male</v>
      </c>
      <c r="P1510" s="7" t="str" cm="1">
        <f t="array" aca="1" ref="P1510" ca="1">INDEX('Marital status'!$A:$A,RANDBETWEEN(5,COUNTA('Marital status'!$A:$A) + 1),1)</f>
        <v>3266897012b6dcc5723033bc25891bf99efcff6f</v>
      </c>
      <c r="Q1510" s="7" t="str">
        <f ca="1">VLOOKUP($P1510,'Marital status'!$A:$B,2,FALSE)</f>
        <v>MarrieD</v>
      </c>
      <c r="R1510" s="7">
        <f t="shared" ca="1" si="163"/>
        <v>5</v>
      </c>
      <c r="S1510" s="7" t="e">
        <f ca="1">VLOOKUP($R1510,Race!$A:$B,2,FALSE)</f>
        <v>#N/A</v>
      </c>
      <c r="T1510" s="8">
        <f t="shared" ca="1" si="164"/>
        <v>30710</v>
      </c>
      <c r="U1510" s="6">
        <f t="shared" ca="1" si="165"/>
        <v>8</v>
      </c>
      <c r="V1510" s="8" t="str">
        <f ca="1">VLOOKUP($U1510,Education!$A:$B,2,FALSE)</f>
        <v>Graduate school</v>
      </c>
      <c r="W1510" s="7">
        <f ca="1" xml:space="preserve">
  IF(OR($Y1510 = 5, $Y1510 = 6, $Y1510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510" s="7" t="str">
        <f ca="1">VLOOKUP($W1510,Department!$A:$B,2,FALSE)</f>
        <v>Audit</v>
      </c>
      <c r="Y1510" s="6">
        <f t="shared" ca="1" si="166"/>
        <v>11</v>
      </c>
      <c r="Z1510" s="7" t="str">
        <f ca="1">VLOOKUP($Y1510,Role!$A:$B,2,FALSE)</f>
        <v>Analyst</v>
      </c>
      <c r="AA1510" s="6">
        <f t="shared" ca="1" si="167"/>
        <v>7</v>
      </c>
      <c r="AB1510" s="7" t="str">
        <f ca="1" xml:space="preserve">
IF($AA1510 &lt;&gt; "",
    VLOOKUP($AA1510,Level!$A:$B,2,FALSE),
    ""
)</f>
        <v>Senior</v>
      </c>
      <c r="AC1510" s="1">
        <f ca="1" xml:space="preserve">
IF($Y1510 = 5 + N("Presidente"),
    27000,
    IF($Y1510 = 6 + N("Vice-presidente"),
        23000,
        IF(OR($Y1510 = 8, $Y1510= 13, $Y1510 = 12) + N("Secretária bilíngue ou coordenador ou especialista"),
            8000,
            IF($Y1510 = 7 + N("Diretor"),
                15000,
                IF($Y1510 = 14 + N("Gerente"),
                    12000,
                    IF($Y1510 = 9 + N("Estagiário"),
                        705,
                        IF($Y1510 = 10 + N("Trainee"),
                            805,
                            IF($Y1510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IF($U1510 = 7,
  500,
  IF($U1510 = 8,
    1000,
    IF($U1510 = 9,
      1500,
      IF($U1510 = 10,
        2000,
        0
      )
    )
  )
)
+
N("Adicional no salário por área")
+
IF($W1510 = 14 + N("Tecnologia da Informação"),
  120,
  IF($W1510 = 16 + N("Vendas"),
    110,
    IF($W1510 = 15 + N("Jurídico"),
      100,
      IF(OR($W1510 = 8, $W1510 = 9, $W1510 = 11) + N("Recursos humanos ou comercial ou comunicação e marketing"),
        80,
        0
      )
    )
  )
)
+
N("Adicionando pegadinha")
+
IF(AND($W1510 = 16, $U1510 = 9, $Y1510 = 11, $AA1510 = 5) + N("Se for de vendas, com mestrado, analista sênior"),
  IF($R1510 = 5,
    100,
    0
  )
  +
  IF($N1510 = "M",
    200,
    0
  ),
  0
)</f>
        <v>3000</v>
      </c>
      <c r="AD15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$A1510  &amp; ", "   &amp;
$C1510  &amp; ", "   &amp;
$E1510  &amp; ", '"  &amp;
$J1510  &amp; "', '" &amp;
$N1510  &amp; "', "  &amp;
$R1510  &amp; ", '"  &amp;
TEXT($T1510,"dd/mm/aaaa")  &amp; "', "   &amp;
$U1510  &amp; ", "   &amp;
$W1510  &amp; ", "   &amp;
$Y1510  &amp; ", "   &amp;
IF($AA1510 &lt;&gt; "", $AA1510, "NULL")  &amp; ", "   &amp;
$AC1510  &amp; ");"</f>
        <v>INSERT INTO bi4all.fac_employees (id_company_fk, id_employee_pk, flg_active, employee_name, id_gender_fk, id_race_fk, birthday, id_schooling_fk, id_department_fk, id_role_fk, id_level_fk, salary) VALUES (6a51143286b03064a49cc2acbee63c09a0682d33, 1506, 1, 'Felipe Santacruz Simões', 'M', 5, '29/01/1984', 8, 13, 11, 7, 3000);</v>
      </c>
    </row>
    <row r="1511" spans="1:30" ht="14.25" customHeight="1" x14ac:dyDescent="0.2">
      <c r="A1511" s="7" t="str" cm="1">
        <f t="array" aca="1" ref="A1511" ca="1">INDEX(Company!$A:$A,RANDBETWEEN(5,COUNTA(Company!$A:$A) + 1),1)</f>
        <v>6a51143286b03064a49cc2acbee63c09a0682d33</v>
      </c>
      <c r="B1511" s="7" t="str">
        <f ca="1">VLOOKUP($A1511,Company!$A:$B,2,FALSE)</f>
        <v>ACME Corporation</v>
      </c>
      <c r="C1511" s="5">
        <f t="shared" si="161"/>
        <v>1507</v>
      </c>
      <c r="D1511" s="5" t="str" cm="1">
        <f t="array" ref="D1511">SHA1HASH($C1511)</f>
        <v>e9f98fd4d7497768938df13d71e28986e24b7e91</v>
      </c>
      <c r="E1511" s="6">
        <v>1</v>
      </c>
      <c r="F1511" s="7">
        <f ca="1">IF($C1511 = 1 + N("Presidente"),
    127,
    IF($C1511 = 2 + N("Vice-Presidente"),
        72,
        IF($C1511 = 3 + N("Secretária bilíngue"),
            13,
            RANDBETWEEN(5,COUNT(Name!$A:$A) + 1)
        )
    )
)</f>
        <v>351</v>
      </c>
      <c r="G1511" s="7" t="str">
        <f ca="1">VLOOKUP($F1511,Name!$A:$B,2,FALSE)</f>
        <v>Vera Lucia</v>
      </c>
      <c r="H1511" s="7">
        <f ca="1" xml:space="preserve">
IF($C1511 = 1,
    0,
    RANDBETWEEN(5,COUNT('Last name'!$A:$A) + 1)
)</f>
        <v>124</v>
      </c>
      <c r="I1511" s="7" t="str">
        <f ca="1" xml:space="preserve">
IF($C1511 = 1 + N("Presidente"),
    "de Orléans e Bragança",
    VLOOKUP($H1511,'Last name'!$A:$B,2,FALSE) &amp; " " &amp; VLOOKUP(RANDBETWEEN(5,COUNT('Last name'!$A:$A) + 1),'Last name'!$A:$B,2,FALSE)
)</f>
        <v>Mazza Barroso</v>
      </c>
      <c r="J1511" s="7" t="str">
        <f t="shared" ca="1" si="162"/>
        <v>Vera Lucia Mazza Barroso</v>
      </c>
      <c r="K1511" s="7" t="str" cm="1">
        <f t="array" aca="1" ref="K1511" ca="1">SHA1HASH($J1511)</f>
        <v>eb5531c58f45579cd6e0d0974a24eb76403d72b2</v>
      </c>
      <c r="L1511" s="7" cm="1">
        <f t="array" aca="1" ref="L1511" ca="1">INDEX(States!$A:$A,RANDBETWEEN(5,COUNTA(States!$A:$A) + 1),1)</f>
        <v>5</v>
      </c>
      <c r="M1511" s="7" t="str">
        <f ca="1">$L1511 &amp; "|" &amp; VLOOKUP($L1511,States!$A:$B,2,FALSE)</f>
        <v>5|fa0754b9861f7065fd7c6270efb07fc6ac3b0ad8</v>
      </c>
      <c r="N1511" s="7" t="str">
        <f ca="1">VLOOKUP($F1511,Name!$A:$C,3,FALSE)</f>
        <v>F</v>
      </c>
      <c r="O1511" s="7" t="str">
        <f ca="1">VLOOKUP($N1511,Gender!$A:$B,2,FALSE)</f>
        <v>Female</v>
      </c>
      <c r="P1511" s="7" t="str" cm="1">
        <f t="array" aca="1" ref="P1511" ca="1">INDEX('Marital status'!$A:$A,RANDBETWEEN(5,COUNTA('Marital status'!$A:$A) + 1),1)</f>
        <v>ce0b1612aa711b78a720295d271a33894e2b72bf</v>
      </c>
      <c r="Q1511" s="7" t="str">
        <f ca="1">VLOOKUP($P1511,'Marital status'!$A:$B,2,FALSE)</f>
        <v>single</v>
      </c>
      <c r="R1511" s="7">
        <f t="shared" ca="1" si="163"/>
        <v>5</v>
      </c>
      <c r="S1511" s="7" t="e">
        <f ca="1">VLOOKUP($R1511,Race!$A:$B,2,FALSE)</f>
        <v>#N/A</v>
      </c>
      <c r="T1511" s="8">
        <f t="shared" ca="1" si="164"/>
        <v>30474</v>
      </c>
      <c r="U1511" s="6">
        <f t="shared" ca="1" si="165"/>
        <v>7</v>
      </c>
      <c r="V1511" s="8" t="str">
        <f ca="1">VLOOKUP($U1511,Education!$A:$B,2,FALSE)</f>
        <v>Undergraduate degree</v>
      </c>
      <c r="W1511" s="7">
        <f ca="1" xml:space="preserve">
  IF(OR($Y1511 = 5, $Y1511 = 6, $Y1511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511" s="7" t="str">
        <f ca="1">VLOOKUP($W1511,Department!$A:$B,2,FALSE)</f>
        <v>Finance</v>
      </c>
      <c r="Y1511" s="6">
        <f t="shared" ca="1" si="166"/>
        <v>9</v>
      </c>
      <c r="Z1511" s="7" t="str">
        <f ca="1">VLOOKUP($Y1511,Role!$A:$B,2,FALSE)</f>
        <v>Intern</v>
      </c>
      <c r="AA1511" s="6" t="str">
        <f t="shared" ca="1" si="167"/>
        <v/>
      </c>
      <c r="AB1511" s="7" t="str">
        <f ca="1" xml:space="preserve">
IF($AA1511 &lt;&gt; "",
    VLOOKUP($AA1511,Level!$A:$B,2,FALSE),
    ""
)</f>
        <v/>
      </c>
      <c r="AC1511" s="1">
        <f ca="1" xml:space="preserve">
IF($Y1511 = 5 + N("Presidente"),
    27000,
    IF($Y1511 = 6 + N("Vice-presidente"),
        23000,
        IF(OR($Y1511 = 8, $Y1511= 13, $Y1511 = 12) + N("Secretária bilíngue ou coordenador ou especialista"),
            8000,
            IF($Y1511 = 7 + N("Diretor"),
                15000,
                IF($Y1511 = 14 + N("Gerente"),
                    12000,
                    IF($Y1511 = 9 + N("Estagiário"),
                        705,
                        IF($Y1511 = 10 + N("Trainee"),
                            805,
                            IF($Y1511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IF($U1511 = 7,
  500,
  IF($U1511 = 8,
    1000,
    IF($U1511 = 9,
      1500,
      IF($U1511 = 10,
        2000,
        0
      )
    )
  )
)
+
N("Adicional no salário por área")
+
IF($W1511 = 14 + N("Tecnologia da Informação"),
  120,
  IF($W1511 = 16 + N("Vendas"),
    110,
    IF($W1511 = 15 + N("Jurídico"),
      100,
      IF(OR($W1511 = 8, $W1511 = 9, $W1511 = 11) + N("Recursos humanos ou comercial ou comunicação e marketing"),
        80,
        0
      )
    )
  )
)
+
N("Adicionando pegadinha")
+
IF(AND($W1511 = 16, $U1511 = 9, $Y1511 = 11, $AA1511 = 5) + N("Se for de vendas, com mestrado, analista sênior"),
  IF($R1511 = 5,
    100,
    0
  )
  +
  IF($N1511 = "M",
    200,
    0
  ),
  0
)</f>
        <v>1205</v>
      </c>
      <c r="AD15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$A1511  &amp; ", "   &amp;
$C1511  &amp; ", "   &amp;
$E1511  &amp; ", '"  &amp;
$J1511  &amp; "', '" &amp;
$N1511  &amp; "', "  &amp;
$R1511  &amp; ", '"  &amp;
TEXT($T1511,"dd/mm/aaaa")  &amp; "', "   &amp;
$U1511  &amp; ", "   &amp;
$W1511  &amp; ", "   &amp;
$Y1511  &amp; ", "   &amp;
IF($AA1511 &lt;&gt; "", $AA1511, "NULL")  &amp; ", "   &amp;
$AC1511  &amp; ");"</f>
        <v>INSERT INTO bi4all.fac_employees (id_company_fk, id_employee_pk, flg_active, employee_name, id_gender_fk, id_race_fk, birthday, id_schooling_fk, id_department_fk, id_role_fk, id_level_fk, salary) VALUES (6a51143286b03064a49cc2acbee63c09a0682d33, 1507, 1, 'Vera Lucia Mazza Barroso', 'F', 5, '07/06/1983', 7, 7, 9, NULL, 1205);</v>
      </c>
    </row>
    <row r="1512" spans="1:30" ht="14.25" customHeight="1" x14ac:dyDescent="0.2">
      <c r="A1512" s="7" t="str" cm="1">
        <f t="array" aca="1" ref="A1512" ca="1">INDEX(Company!$A:$A,RANDBETWEEN(5,COUNTA(Company!$A:$A) + 1),1)</f>
        <v>6a51143286b03064a49cc2acbee63c09a0682d33</v>
      </c>
      <c r="B1512" s="7" t="str">
        <f ca="1">VLOOKUP($A1512,Company!$A:$B,2,FALSE)</f>
        <v>ACME Corporation</v>
      </c>
      <c r="C1512" s="5">
        <f t="shared" si="161"/>
        <v>1508</v>
      </c>
      <c r="D1512" s="5" t="str" cm="1">
        <f t="array" ref="D1512">SHA1HASH($C1512)</f>
        <v>22551a9973af629f3bad54011643c5df123dd408</v>
      </c>
      <c r="E1512" s="6">
        <v>1</v>
      </c>
      <c r="F1512" s="7">
        <f ca="1">IF($C1512 = 1 + N("Presidente"),
    127,
    IF($C1512 = 2 + N("Vice-Presidente"),
        72,
        IF($C1512 = 3 + N("Secretária bilíngue"),
            13,
            RANDBETWEEN(5,COUNT(Name!$A:$A) + 1)
        )
    )
)</f>
        <v>34</v>
      </c>
      <c r="G1512" s="7" t="str">
        <f ca="1">VLOOKUP($F1512,Name!$A:$B,2,FALSE)</f>
        <v>Ana Liz</v>
      </c>
      <c r="H1512" s="7">
        <f ca="1" xml:space="preserve">
IF($C1512 = 1,
    0,
    RANDBETWEEN(5,COUNT('Last name'!$A:$A) + 1)
)</f>
        <v>192</v>
      </c>
      <c r="I1512" s="7" t="str">
        <f ca="1" xml:space="preserve">
IF($C1512 = 1 + N("Presidente"),
    "de Orléans e Bragança",
    VLOOKUP($H1512,'Last name'!$A:$B,2,FALSE) &amp; " " &amp; VLOOKUP(RANDBETWEEN(5,COUNT('Last name'!$A:$A) + 1),'Last name'!$A:$B,2,FALSE)
)</f>
        <v>Vaz Almeida</v>
      </c>
      <c r="J1512" s="7" t="str">
        <f t="shared" ca="1" si="162"/>
        <v>Ana Liz Vaz Almeida</v>
      </c>
      <c r="K1512" s="7" t="str" cm="1">
        <f t="array" aca="1" ref="K1512" ca="1">SHA1HASH($J1512)</f>
        <v>fb3fdfafc5f09820e498fc9b260fb59d32846e57</v>
      </c>
      <c r="L1512" s="7" cm="1">
        <f t="array" aca="1" ref="L1512" ca="1">INDEX(States!$A:$A,RANDBETWEEN(5,COUNTA(States!$A:$A) + 1),1)</f>
        <v>16</v>
      </c>
      <c r="M1512" s="7" t="str">
        <f ca="1">$L1512 &amp; "|" &amp; VLOOKUP($L1512,States!$A:$B,2,FALSE)</f>
        <v>16|07cfbddcd11fff6189ba806e40d4e76476d512f4</v>
      </c>
      <c r="N1512" s="7" t="str">
        <f ca="1">VLOOKUP($F1512,Name!$A:$C,3,FALSE)</f>
        <v>F</v>
      </c>
      <c r="O1512" s="7" t="str">
        <f ca="1">VLOOKUP($N1512,Gender!$A:$B,2,FALSE)</f>
        <v>Female</v>
      </c>
      <c r="P1512" s="7" t="str" cm="1">
        <f t="array" aca="1" ref="P1512" ca="1">INDEX('Marital status'!$A:$A,RANDBETWEEN(5,COUNTA('Marital status'!$A:$A) + 1),1)</f>
        <v>93ac84f4e0bd5c1c97b670a12a7fff6af89fb6b3</v>
      </c>
      <c r="Q1512" s="7" t="str">
        <f ca="1">VLOOKUP($P1512,'Marital status'!$A:$B,2,FALSE)</f>
        <v>DIVORCED</v>
      </c>
      <c r="R1512" s="7">
        <f t="shared" ca="1" si="163"/>
        <v>6</v>
      </c>
      <c r="S1512" s="7" t="e">
        <f ca="1">VLOOKUP($R1512,Race!$A:$B,2,FALSE)</f>
        <v>#N/A</v>
      </c>
      <c r="T1512" s="8">
        <f t="shared" ca="1" si="164"/>
        <v>25895</v>
      </c>
      <c r="U1512" s="6">
        <f t="shared" ca="1" si="165"/>
        <v>7</v>
      </c>
      <c r="V1512" s="8" t="str">
        <f ca="1">VLOOKUP($U1512,Education!$A:$B,2,FALSE)</f>
        <v>Undergraduate degree</v>
      </c>
      <c r="W1512" s="7">
        <f ca="1" xml:space="preserve">
  IF(OR($Y1512 = 5, $Y1512 = 6, $Y1512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512" s="7" t="str">
        <f ca="1">VLOOKUP($W1512,Department!$A:$B,2,FALSE)</f>
        <v>Commercial</v>
      </c>
      <c r="Y1512" s="6">
        <f t="shared" ca="1" si="166"/>
        <v>11</v>
      </c>
      <c r="Z1512" s="7" t="str">
        <f ca="1">VLOOKUP($Y1512,Role!$A:$B,2,FALSE)</f>
        <v>Analyst</v>
      </c>
      <c r="AA1512" s="6">
        <f t="shared" ca="1" si="167"/>
        <v>6</v>
      </c>
      <c r="AB1512" s="7" t="str">
        <f ca="1" xml:space="preserve">
IF($AA1512 &lt;&gt; "",
    VLOOKUP($AA1512,Level!$A:$B,2,FALSE),
    ""
)</f>
        <v>Pleno</v>
      </c>
      <c r="AC1512" s="1">
        <f ca="1" xml:space="preserve">
IF($Y1512 = 5 + N("Presidente"),
    27000,
    IF($Y1512 = 6 + N("Vice-presidente"),
        23000,
        IF(OR($Y1512 = 8, $Y1512= 13, $Y1512 = 12) + N("Secretária bilíngue ou coordenador ou especialista"),
            8000,
            IF($Y1512 = 7 + N("Diretor"),
                15000,
                IF($Y1512 = 14 + N("Gerente"),
                    12000,
                    IF($Y1512 = 9 + N("Estagiário"),
                        705,
                        IF($Y1512 = 10 + N("Trainee"),
                            805,
                            IF($Y1512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IF($U1512 = 7,
  500,
  IF($U1512 = 8,
    1000,
    IF($U1512 = 9,
      1500,
      IF($U1512 = 10,
        2000,
        0
      )
    )
  )
)
+
N("Adicional no salário por área")
+
IF($W1512 = 14 + N("Tecnologia da Informação"),
  120,
  IF($W1512 = 16 + N("Vendas"),
    110,
    IF($W1512 = 15 + N("Jurídico"),
      100,
      IF(OR($W1512 = 8, $W1512 = 9, $W1512 = 11) + N("Recursos humanos ou comercial ou comunicação e marketing"),
        80,
        0
      )
    )
  )
)
+
N("Adicionando pegadinha")
+
IF(AND($W1512 = 16, $U1512 = 9, $Y1512 = 11, $AA1512 = 5) + N("Se for de vendas, com mestrado, analista sênior"),
  IF($R1512 = 5,
    100,
    0
  )
  +
  IF($N1512 = "M",
    200,
    0
  ),
  0
)</f>
        <v>2580</v>
      </c>
      <c r="AD15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$A1512  &amp; ", "   &amp;
$C1512  &amp; ", "   &amp;
$E1512  &amp; ", '"  &amp;
$J1512  &amp; "', '" &amp;
$N1512  &amp; "', "  &amp;
$R1512  &amp; ", '"  &amp;
TEXT($T1512,"dd/mm/aaaa")  &amp; "', "   &amp;
$U1512  &amp; ", "   &amp;
$W1512  &amp; ", "   &amp;
$Y1512  &amp; ", "   &amp;
IF($AA1512 &lt;&gt; "", $AA1512, "NULL")  &amp; ", "   &amp;
$AC1512  &amp; ");"</f>
        <v>INSERT INTO bi4all.fac_employees (id_company_fk, id_employee_pk, flg_active, employee_name, id_gender_fk, id_race_fk, birthday, id_schooling_fk, id_department_fk, id_role_fk, id_level_fk, salary) VALUES (6a51143286b03064a49cc2acbee63c09a0682d33, 1508, 1, 'Ana Liz Vaz Almeida', 'F', 6, '23/11/1970', 7, 9, 11, 6, 2580);</v>
      </c>
    </row>
    <row r="1513" spans="1:30" ht="14.25" customHeight="1" x14ac:dyDescent="0.2">
      <c r="A1513" s="7" t="str" cm="1">
        <f t="array" aca="1" ref="A1513" ca="1">INDEX(Company!$A:$A,RANDBETWEEN(5,COUNTA(Company!$A:$A) + 1),1)</f>
        <v>6a51143286b03064a49cc2acbee63c09a0682d33</v>
      </c>
      <c r="B1513" s="7" t="str">
        <f ca="1">VLOOKUP($A1513,Company!$A:$B,2,FALSE)</f>
        <v>ACME Corporation</v>
      </c>
      <c r="C1513" s="5">
        <f t="shared" si="161"/>
        <v>1509</v>
      </c>
      <c r="D1513" s="5" t="str" cm="1">
        <f t="array" ref="D1513">SHA1HASH($C1513)</f>
        <v>ea2cc4f43528792dd726473df61a0a9ddb13952f</v>
      </c>
      <c r="E1513" s="6">
        <v>1</v>
      </c>
      <c r="F1513" s="7">
        <f ca="1">IF($C1513 = 1 + N("Presidente"),
    127,
    IF($C1513 = 2 + N("Vice-Presidente"),
        72,
        IF($C1513 = 3 + N("Secretária bilíngue"),
            13,
            RANDBETWEEN(5,COUNT(Name!$A:$A) + 1)
        )
    )
)</f>
        <v>46</v>
      </c>
      <c r="G1513" s="7" t="str">
        <f ca="1">VLOOKUP($F1513,Name!$A:$B,2,FALSE)</f>
        <v>Anna Julia</v>
      </c>
      <c r="H1513" s="7">
        <f ca="1" xml:space="preserve">
IF($C1513 = 1,
    0,
    RANDBETWEEN(5,COUNT('Last name'!$A:$A) + 1)
)</f>
        <v>78</v>
      </c>
      <c r="I1513" s="7" t="str">
        <f ca="1" xml:space="preserve">
IF($C1513 = 1 + N("Presidente"),
    "de Orléans e Bragança",
    VLOOKUP($H1513,'Last name'!$A:$B,2,FALSE) &amp; " " &amp; VLOOKUP(RANDBETWEEN(5,COUNT('Last name'!$A:$A) + 1),'Last name'!$A:$B,2,FALSE)
)</f>
        <v>Esteves Moraes</v>
      </c>
      <c r="J1513" s="7" t="str">
        <f t="shared" ca="1" si="162"/>
        <v>Anna Julia Esteves Moraes</v>
      </c>
      <c r="K1513" s="7" t="str" cm="1">
        <f t="array" aca="1" ref="K1513" ca="1">SHA1HASH($J1513)</f>
        <v>efe09b30ca1926e783eb6ce7da9731bf11dfd355</v>
      </c>
      <c r="L1513" s="7" cm="1">
        <f t="array" aca="1" ref="L1513" ca="1">INDEX(States!$A:$A,RANDBETWEEN(5,COUNTA(States!$A:$A) + 1),1)</f>
        <v>5</v>
      </c>
      <c r="M1513" s="7" t="str">
        <f ca="1">$L1513 &amp; "|" &amp; VLOOKUP($L1513,States!$A:$B,2,FALSE)</f>
        <v>5|fa0754b9861f7065fd7c6270efb07fc6ac3b0ad8</v>
      </c>
      <c r="N1513" s="7" t="str">
        <f ca="1">VLOOKUP($F1513,Name!$A:$C,3,FALSE)</f>
        <v>F</v>
      </c>
      <c r="O1513" s="7" t="str">
        <f ca="1">VLOOKUP($N1513,Gender!$A:$B,2,FALSE)</f>
        <v>Female</v>
      </c>
      <c r="P1513" s="7" t="str" cm="1">
        <f t="array" aca="1" ref="P1513" ca="1">INDEX('Marital status'!$A:$A,RANDBETWEEN(5,COUNTA('Marital status'!$A:$A) + 1),1)</f>
        <v>459031b19ec5bbd3b3dbc0a9dcf2cb6e6c6f7848</v>
      </c>
      <c r="Q1513" s="7" t="str">
        <f ca="1">VLOOKUP($P1513,'Marital status'!$A:$B,2,FALSE)</f>
        <v xml:space="preserve">Widowed </v>
      </c>
      <c r="R1513" s="7">
        <f t="shared" ca="1" si="163"/>
        <v>5</v>
      </c>
      <c r="S1513" s="7" t="e">
        <f ca="1">VLOOKUP($R1513,Race!$A:$B,2,FALSE)</f>
        <v>#N/A</v>
      </c>
      <c r="T1513" s="8">
        <f t="shared" ca="1" si="164"/>
        <v>27655</v>
      </c>
      <c r="U1513" s="6">
        <f t="shared" ca="1" si="165"/>
        <v>7</v>
      </c>
      <c r="V1513" s="8" t="str">
        <f ca="1">VLOOKUP($U1513,Education!$A:$B,2,FALSE)</f>
        <v>Undergraduate degree</v>
      </c>
      <c r="W1513" s="7">
        <f ca="1" xml:space="preserve">
  IF(OR($Y1513 = 5, $Y1513 = 6, $Y1513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513" s="7" t="str">
        <f ca="1">VLOOKUP($W1513,Department!$A:$B,2,FALSE)</f>
        <v>Operations</v>
      </c>
      <c r="Y1513" s="6">
        <f t="shared" ca="1" si="166"/>
        <v>10</v>
      </c>
      <c r="Z1513" s="7" t="str">
        <f ca="1">VLOOKUP($Y1513,Role!$A:$B,2,FALSE)</f>
        <v>Trainee</v>
      </c>
      <c r="AA1513" s="6" t="str">
        <f t="shared" ca="1" si="167"/>
        <v/>
      </c>
      <c r="AB1513" s="7" t="str">
        <f ca="1" xml:space="preserve">
IF($AA1513 &lt;&gt; "",
    VLOOKUP($AA1513,Level!$A:$B,2,FALSE),
    ""
)</f>
        <v/>
      </c>
      <c r="AC1513" s="1">
        <f ca="1" xml:space="preserve">
IF($Y1513 = 5 + N("Presidente"),
    27000,
    IF($Y1513 = 6 + N("Vice-presidente"),
        23000,
        IF(OR($Y1513 = 8, $Y1513= 13, $Y1513 = 12) + N("Secretária bilíngue ou coordenador ou especialista"),
            8000,
            IF($Y1513 = 7 + N("Diretor"),
                15000,
                IF($Y1513 = 14 + N("Gerente"),
                    12000,
                    IF($Y1513 = 9 + N("Estagiário"),
                        705,
                        IF($Y1513 = 10 + N("Trainee"),
                            805,
                            IF($Y1513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IF($U1513 = 7,
  500,
  IF($U1513 = 8,
    1000,
    IF($U1513 = 9,
      1500,
      IF($U1513 = 10,
        2000,
        0
      )
    )
  )
)
+
N("Adicional no salário por área")
+
IF($W1513 = 14 + N("Tecnologia da Informação"),
  120,
  IF($W1513 = 16 + N("Vendas"),
    110,
    IF($W1513 = 15 + N("Jurídico"),
      100,
      IF(OR($W1513 = 8, $W1513 = 9, $W1513 = 11) + N("Recursos humanos ou comercial ou comunicação e marketing"),
        80,
        0
      )
    )
  )
)
+
N("Adicionando pegadinha")
+
IF(AND($W1513 = 16, $U1513 = 9, $Y1513 = 11, $AA1513 = 5) + N("Se for de vendas, com mestrado, analista sênior"),
  IF($R1513 = 5,
    100,
    0
  )
  +
  IF($N1513 = "M",
    200,
    0
  ),
  0
)</f>
        <v>1305</v>
      </c>
      <c r="AD15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$A1513  &amp; ", "   &amp;
$C1513  &amp; ", "   &amp;
$E1513  &amp; ", '"  &amp;
$J1513  &amp; "', '" &amp;
$N1513  &amp; "', "  &amp;
$R1513  &amp; ", '"  &amp;
TEXT($T1513,"dd/mm/aaaa")  &amp; "', "   &amp;
$U1513  &amp; ", "   &amp;
$W1513  &amp; ", "   &amp;
$Y1513  &amp; ", "   &amp;
IF($AA1513 &lt;&gt; "", $AA1513, "NULL")  &amp; ", "   &amp;
$AC1513  &amp; ");"</f>
        <v>INSERT INTO bi4all.fac_employees (id_company_fk, id_employee_pk, flg_active, employee_name, id_gender_fk, id_race_fk, birthday, id_schooling_fk, id_department_fk, id_role_fk, id_level_fk, salary) VALUES (6a51143286b03064a49cc2acbee63c09a0682d33, 1509, 1, 'Anna Julia Esteves Moraes', 'F', 5, '18/09/1975', 7, 10, 10, NULL, 1305);</v>
      </c>
    </row>
    <row r="1514" spans="1:30" ht="14.25" customHeight="1" x14ac:dyDescent="0.2">
      <c r="A1514" s="7" t="str" cm="1">
        <f t="array" aca="1" ref="A1514" ca="1">INDEX(Company!$A:$A,RANDBETWEEN(5,COUNTA(Company!$A:$A) + 1),1)</f>
        <v>6a51143286b03064a49cc2acbee63c09a0682d33</v>
      </c>
      <c r="B1514" s="7" t="str">
        <f ca="1">VLOOKUP($A1514,Company!$A:$B,2,FALSE)</f>
        <v>ACME Corporation</v>
      </c>
      <c r="C1514" s="5">
        <f t="shared" si="161"/>
        <v>1510</v>
      </c>
      <c r="D1514" s="5" t="str" cm="1">
        <f t="array" ref="D1514">SHA1HASH($C1514)</f>
        <v>9a6aa8b8b6919d3b97d0f40c9eda85f5523c7dd2</v>
      </c>
      <c r="E1514" s="6">
        <v>1</v>
      </c>
      <c r="F1514" s="7">
        <f ca="1">IF($C1514 = 1 + N("Presidente"),
    127,
    IF($C1514 = 2 + N("Vice-Presidente"),
        72,
        IF($C1514 = 3 + N("Secretária bilíngue"),
            13,
            RANDBETWEEN(5,COUNT(Name!$A:$A) + 1)
        )
    )
)</f>
        <v>75</v>
      </c>
      <c r="G1514" s="7" t="str">
        <f ca="1">VLOOKUP($F1514,Name!$A:$B,2,FALSE)</f>
        <v>Breno</v>
      </c>
      <c r="H1514" s="7">
        <f ca="1" xml:space="preserve">
IF($C1514 = 1,
    0,
    RANDBETWEEN(5,COUNT('Last name'!$A:$A) + 1)
)</f>
        <v>71</v>
      </c>
      <c r="I1514" s="7" t="str">
        <f ca="1" xml:space="preserve">
IF($C1514 = 1 + N("Presidente"),
    "de Orléans e Bragança",
    VLOOKUP($H1514,'Last name'!$A:$B,2,FALSE) &amp; " " &amp; VLOOKUP(RANDBETWEEN(5,COUNT('Last name'!$A:$A) + 1),'Last name'!$A:$B,2,FALSE)
)</f>
        <v>Dantas Andrade</v>
      </c>
      <c r="J1514" s="7" t="str">
        <f t="shared" ca="1" si="162"/>
        <v>Breno Dantas Andrade</v>
      </c>
      <c r="K1514" s="7" t="str" cm="1">
        <f t="array" aca="1" ref="K1514" ca="1">SHA1HASH($J1514)</f>
        <v>8fb4872975c772d7db264c08263cadf6217d50a0</v>
      </c>
      <c r="L1514" s="7" cm="1">
        <f t="array" aca="1" ref="L1514" ca="1">INDEX(States!$A:$A,RANDBETWEEN(5,COUNTA(States!$A:$A) + 1),1)</f>
        <v>16</v>
      </c>
      <c r="M1514" s="7" t="str">
        <f ca="1">$L1514 &amp; "|" &amp; VLOOKUP($L1514,States!$A:$B,2,FALSE)</f>
        <v>16|07cfbddcd11fff6189ba806e40d4e76476d512f4</v>
      </c>
      <c r="N1514" s="7" t="str">
        <f ca="1">VLOOKUP($F1514,Name!$A:$C,3,FALSE)</f>
        <v>M</v>
      </c>
      <c r="O1514" s="7" t="str">
        <f ca="1">VLOOKUP($N1514,Gender!$A:$B,2,FALSE)</f>
        <v>Male</v>
      </c>
      <c r="P1514" s="7" t="str" cm="1">
        <f t="array" aca="1" ref="P1514" ca="1">INDEX('Marital status'!$A:$A,RANDBETWEEN(5,COUNTA('Marital status'!$A:$A) + 1),1)</f>
        <v>47051393f6bcbf99111ec5d70ba2ebbe11ebccae</v>
      </c>
      <c r="Q1514" s="7" t="str">
        <f ca="1">VLOOKUP($P1514,'Marital status'!$A:$B,2,FALSE)</f>
        <v xml:space="preserve"> Separated </v>
      </c>
      <c r="R1514" s="7">
        <f t="shared" ca="1" si="163"/>
        <v>5</v>
      </c>
      <c r="S1514" s="7" t="e">
        <f ca="1">VLOOKUP($R1514,Race!$A:$B,2,FALSE)</f>
        <v>#N/A</v>
      </c>
      <c r="T1514" s="8">
        <f t="shared" ca="1" si="164"/>
        <v>18571</v>
      </c>
      <c r="U1514" s="6">
        <f t="shared" ca="1" si="165"/>
        <v>8</v>
      </c>
      <c r="V1514" s="8" t="str">
        <f ca="1">VLOOKUP($U1514,Education!$A:$B,2,FALSE)</f>
        <v>Graduate school</v>
      </c>
      <c r="W1514" s="7">
        <f ca="1" xml:space="preserve">
  IF(OR($Y1514 = 5, $Y1514 = 6, $Y1514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514" s="7" t="str">
        <f ca="1">VLOOKUP($W1514,Department!$A:$B,2,FALSE)</f>
        <v>Audit</v>
      </c>
      <c r="Y1514" s="6">
        <f t="shared" ca="1" si="166"/>
        <v>11</v>
      </c>
      <c r="Z1514" s="7" t="str">
        <f ca="1">VLOOKUP($Y1514,Role!$A:$B,2,FALSE)</f>
        <v>Analyst</v>
      </c>
      <c r="AA1514" s="6">
        <f t="shared" ca="1" si="167"/>
        <v>5</v>
      </c>
      <c r="AB1514" s="7" t="str">
        <f ca="1" xml:space="preserve">
IF($AA1514 &lt;&gt; "",
    VLOOKUP($AA1514,Level!$A:$B,2,FALSE),
    ""
)</f>
        <v>Junior</v>
      </c>
      <c r="AC1514" s="1">
        <f ca="1" xml:space="preserve">
IF($Y1514 = 5 + N("Presidente"),
    27000,
    IF($Y1514 = 6 + N("Vice-presidente"),
        23000,
        IF(OR($Y1514 = 8, $Y1514= 13, $Y1514 = 12) + N("Secretária bilíngue ou coordenador ou especialista"),
            8000,
            IF($Y1514 = 7 + N("Diretor"),
                15000,
                IF($Y1514 = 14 + N("Gerente"),
                    12000,
                    IF($Y1514 = 9 + N("Estagiário"),
                        705,
                        IF($Y1514 = 10 + N("Trainee"),
                            805,
                            IF($Y1514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IF($U1514 = 7,
  500,
  IF($U1514 = 8,
    1000,
    IF($U1514 = 9,
      1500,
      IF($U1514 = 10,
        2000,
        0
      )
    )
  )
)
+
N("Adicional no salário por área")
+
IF($W1514 = 14 + N("Tecnologia da Informação"),
  120,
  IF($W1514 = 16 + N("Vendas"),
    110,
    IF($W1514 = 15 + N("Jurídico"),
      100,
      IF(OR($W1514 = 8, $W1514 = 9, $W1514 = 11) + N("Recursos humanos ou comercial ou comunicação e marketing"),
        80,
        0
      )
    )
  )
)
+
N("Adicionando pegadinha")
+
IF(AND($W1514 = 16, $U1514 = 9, $Y1514 = 11, $AA1514 = 5) + N("Se for de vendas, com mestrado, analista sênior"),
  IF($R1514 = 5,
    100,
    0
  )
  +
  IF($N1514 = "M",
    200,
    0
  ),
  0
)</f>
        <v>3000</v>
      </c>
      <c r="AD15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$A1514  &amp; ", "   &amp;
$C1514  &amp; ", "   &amp;
$E1514  &amp; ", '"  &amp;
$J1514  &amp; "', '" &amp;
$N1514  &amp; "', "  &amp;
$R1514  &amp; ", '"  &amp;
TEXT($T1514,"dd/mm/aaaa")  &amp; "', "   &amp;
$U1514  &amp; ", "   &amp;
$W1514  &amp; ", "   &amp;
$Y1514  &amp; ", "   &amp;
IF($AA1514 &lt;&gt; "", $AA1514, "NULL")  &amp; ", "   &amp;
$AC1514  &amp; ");"</f>
        <v>INSERT INTO bi4all.fac_employees (id_company_fk, id_employee_pk, flg_active, employee_name, id_gender_fk, id_race_fk, birthday, id_schooling_fk, id_department_fk, id_role_fk, id_level_fk, salary) VALUES (6a51143286b03064a49cc2acbee63c09a0682d33, 1510, 1, 'Breno Dantas Andrade', 'M', 5, '04/11/1950', 8, 13, 11, 5, 3000);</v>
      </c>
    </row>
    <row r="1515" spans="1:30" ht="14.25" customHeight="1" x14ac:dyDescent="0.2">
      <c r="A1515" s="7" t="str" cm="1">
        <f t="array" aca="1" ref="A1515" ca="1">INDEX(Company!$A:$A,RANDBETWEEN(5,COUNTA(Company!$A:$A) + 1),1)</f>
        <v>6a51143286b03064a49cc2acbee63c09a0682d33</v>
      </c>
      <c r="B1515" s="7" t="str">
        <f ca="1">VLOOKUP($A1515,Company!$A:$B,2,FALSE)</f>
        <v>ACME Corporation</v>
      </c>
      <c r="C1515" s="5">
        <f t="shared" si="161"/>
        <v>1511</v>
      </c>
      <c r="D1515" s="5" t="str" cm="1">
        <f t="array" ref="D1515">SHA1HASH($C1515)</f>
        <v>810bd2adca8109e71a0fa4995bb7a965fd8d905a</v>
      </c>
      <c r="E1515" s="6">
        <v>1</v>
      </c>
      <c r="F1515" s="7">
        <f ca="1">IF($C1515 = 1 + N("Presidente"),
    127,
    IF($C1515 = 2 + N("Vice-Presidente"),
        72,
        IF($C1515 = 3 + N("Secretária bilíngue"),
            13,
            RANDBETWEEN(5,COUNT(Name!$A:$A) + 1)
        )
    )
)</f>
        <v>45</v>
      </c>
      <c r="G1515" s="7" t="str">
        <f ca="1">VLOOKUP($F1515,Name!$A:$B,2,FALSE)</f>
        <v>Anna Carolinna</v>
      </c>
      <c r="H1515" s="7">
        <f ca="1" xml:space="preserve">
IF($C1515 = 1,
    0,
    RANDBETWEEN(5,COUNT('Last name'!$A:$A) + 1)
)</f>
        <v>136</v>
      </c>
      <c r="I1515" s="7" t="str">
        <f ca="1" xml:space="preserve">
IF($C1515 = 1 + N("Presidente"),
    "de Orléans e Bragança",
    VLOOKUP($H1515,'Last name'!$A:$B,2,FALSE) &amp; " " &amp; VLOOKUP(RANDBETWEEN(5,COUNT('Last name'!$A:$A) + 1),'Last name'!$A:$B,2,FALSE)
)</f>
        <v>Moretti Marques</v>
      </c>
      <c r="J1515" s="7" t="str">
        <f t="shared" ca="1" si="162"/>
        <v>Anna Carolinna Moretti Marques</v>
      </c>
      <c r="K1515" s="7" t="str" cm="1">
        <f t="array" aca="1" ref="K1515" ca="1">SHA1HASH($J1515)</f>
        <v>880a0fcfdb5bbf8792c60905b6e809928c38a7cd</v>
      </c>
      <c r="L1515" s="7" cm="1">
        <f t="array" aca="1" ref="L1515" ca="1">INDEX(States!$A:$A,RANDBETWEEN(5,COUNTA(States!$A:$A) + 1),1)</f>
        <v>15</v>
      </c>
      <c r="M1515" s="7" t="str">
        <f ca="1">$L1515 &amp; "|" &amp; VLOOKUP($L1515,States!$A:$B,2,FALSE)</f>
        <v>15|84c70141e5670a303e5eed7b334ba8b5ddb5b0d4</v>
      </c>
      <c r="N1515" s="7" t="str">
        <f ca="1">VLOOKUP($F1515,Name!$A:$C,3,FALSE)</f>
        <v>F</v>
      </c>
      <c r="O1515" s="7" t="str">
        <f ca="1">VLOOKUP($N1515,Gender!$A:$B,2,FALSE)</f>
        <v>Female</v>
      </c>
      <c r="P1515" s="7" t="str" cm="1">
        <f t="array" aca="1" ref="P1515" ca="1">INDEX('Marital status'!$A:$A,RANDBETWEEN(5,COUNTA('Marital status'!$A:$A) + 1),1)</f>
        <v>3266897012b6dcc5723033bc25891bf99efcff6f</v>
      </c>
      <c r="Q1515" s="7" t="str">
        <f ca="1">VLOOKUP($P1515,'Marital status'!$A:$B,2,FALSE)</f>
        <v>MarrieD</v>
      </c>
      <c r="R1515" s="7">
        <f t="shared" ca="1" si="163"/>
        <v>5</v>
      </c>
      <c r="S1515" s="7" t="e">
        <f ca="1">VLOOKUP($R1515,Race!$A:$B,2,FALSE)</f>
        <v>#N/A</v>
      </c>
      <c r="T1515" s="8">
        <f t="shared" ca="1" si="164"/>
        <v>27792</v>
      </c>
      <c r="U1515" s="6">
        <f t="shared" ca="1" si="165"/>
        <v>7</v>
      </c>
      <c r="V1515" s="8" t="str">
        <f ca="1">VLOOKUP($U1515,Education!$A:$B,2,FALSE)</f>
        <v>Undergraduate degree</v>
      </c>
      <c r="W1515" s="7">
        <f ca="1" xml:space="preserve">
  IF(OR($Y1515 = 5, $Y1515 = 6, $Y1515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515" s="7" t="str">
        <f ca="1">VLOOKUP($W1515,Department!$A:$B,2,FALSE)</f>
        <v>Presidency</v>
      </c>
      <c r="Y1515" s="6">
        <f t="shared" ca="1" si="166"/>
        <v>9</v>
      </c>
      <c r="Z1515" s="7" t="str">
        <f ca="1">VLOOKUP($Y1515,Role!$A:$B,2,FALSE)</f>
        <v>Intern</v>
      </c>
      <c r="AA1515" s="6" t="str">
        <f t="shared" ca="1" si="167"/>
        <v/>
      </c>
      <c r="AB1515" s="7" t="str">
        <f ca="1" xml:space="preserve">
IF($AA1515 &lt;&gt; "",
    VLOOKUP($AA1515,Level!$A:$B,2,FALSE),
    ""
)</f>
        <v/>
      </c>
      <c r="AC1515" s="1">
        <f ca="1" xml:space="preserve">
IF($Y1515 = 5 + N("Presidente"),
    27000,
    IF($Y1515 = 6 + N("Vice-presidente"),
        23000,
        IF(OR($Y1515 = 8, $Y1515= 13, $Y1515 = 12) + N("Secretária bilíngue ou coordenador ou especialista"),
            8000,
            IF($Y1515 = 7 + N("Diretor"),
                15000,
                IF($Y1515 = 14 + N("Gerente"),
                    12000,
                    IF($Y1515 = 9 + N("Estagiário"),
                        705,
                        IF($Y1515 = 10 + N("Trainee"),
                            805,
                            IF($Y1515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IF($U1515 = 7,
  500,
  IF($U1515 = 8,
    1000,
    IF($U1515 = 9,
      1500,
      IF($U1515 = 10,
        2000,
        0
      )
    )
  )
)
+
N("Adicional no salário por área")
+
IF($W1515 = 14 + N("Tecnologia da Informação"),
  120,
  IF($W1515 = 16 + N("Vendas"),
    110,
    IF($W1515 = 15 + N("Jurídico"),
      100,
      IF(OR($W1515 = 8, $W1515 = 9, $W1515 = 11) + N("Recursos humanos ou comercial ou comunicação e marketing"),
        80,
        0
      )
    )
  )
)
+
N("Adicionando pegadinha")
+
IF(AND($W1515 = 16, $U1515 = 9, $Y1515 = 11, $AA1515 = 5) + N("Se for de vendas, com mestrado, analista sênior"),
  IF($R1515 = 5,
    100,
    0
  )
  +
  IF($N1515 = "M",
    200,
    0
  ),
  0
)</f>
        <v>1205</v>
      </c>
      <c r="AD15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$A1515  &amp; ", "   &amp;
$C1515  &amp; ", "   &amp;
$E1515  &amp; ", '"  &amp;
$J1515  &amp; "', '" &amp;
$N1515  &amp; "', "  &amp;
$R1515  &amp; ", '"  &amp;
TEXT($T1515,"dd/mm/aaaa")  &amp; "', "   &amp;
$U1515  &amp; ", "   &amp;
$W1515  &amp; ", "   &amp;
$Y1515  &amp; ", "   &amp;
IF($AA1515 &lt;&gt; "", $AA1515, "NULL")  &amp; ", "   &amp;
$AC1515  &amp; ");"</f>
        <v>INSERT INTO bi4all.fac_employees (id_company_fk, id_employee_pk, flg_active, employee_name, id_gender_fk, id_race_fk, birthday, id_schooling_fk, id_department_fk, id_role_fk, id_level_fk, salary) VALUES (6a51143286b03064a49cc2acbee63c09a0682d33, 1511, 1, 'Anna Carolinna Moretti Marques', 'F', 5, '02/02/1976', 7, 5, 9, NULL, 1205);</v>
      </c>
    </row>
    <row r="1516" spans="1:30" ht="14.25" customHeight="1" x14ac:dyDescent="0.2">
      <c r="A1516" s="7" t="str" cm="1">
        <f t="array" aca="1" ref="A1516" ca="1">INDEX(Company!$A:$A,RANDBETWEEN(5,COUNTA(Company!$A:$A) + 1),1)</f>
        <v>6a51143286b03064a49cc2acbee63c09a0682d33</v>
      </c>
      <c r="B1516" s="7" t="str">
        <f ca="1">VLOOKUP($A1516,Company!$A:$B,2,FALSE)</f>
        <v>ACME Corporation</v>
      </c>
      <c r="C1516" s="5">
        <f t="shared" si="161"/>
        <v>1512</v>
      </c>
      <c r="D1516" s="5" t="str" cm="1">
        <f t="array" ref="D1516">SHA1HASH($C1516)</f>
        <v>443233bf934850484d12f21d9603a36ee83d1dfb</v>
      </c>
      <c r="E1516" s="6">
        <v>1</v>
      </c>
      <c r="F1516" s="7">
        <f ca="1">IF($C1516 = 1 + N("Presidente"),
    127,
    IF($C1516 = 2 + N("Vice-Presidente"),
        72,
        IF($C1516 = 3 + N("Secretária bilíngue"),
            13,
            RANDBETWEEN(5,COUNT(Name!$A:$A) + 1)
        )
    )
)</f>
        <v>279</v>
      </c>
      <c r="G1516" s="7" t="str">
        <f ca="1">VLOOKUP($F1516,Name!$A:$B,2,FALSE)</f>
        <v>Mariane</v>
      </c>
      <c r="H1516" s="7">
        <f ca="1" xml:space="preserve">
IF($C1516 = 1,
    0,
    RANDBETWEEN(5,COUNT('Last name'!$A:$A) + 1)
)</f>
        <v>19</v>
      </c>
      <c r="I1516" s="7" t="str">
        <f ca="1" xml:space="preserve">
IF($C1516 = 1 + N("Presidente"),
    "de Orléans e Bragança",
    VLOOKUP($H1516,'Last name'!$A:$B,2,FALSE) &amp; " " &amp; VLOOKUP(RANDBETWEEN(5,COUNT('Last name'!$A:$A) + 1),'Last name'!$A:$B,2,FALSE)
)</f>
        <v>Anjos Teixeira</v>
      </c>
      <c r="J1516" s="7" t="str">
        <f t="shared" ca="1" si="162"/>
        <v>Mariane Anjos Teixeira</v>
      </c>
      <c r="K1516" s="7" t="str" cm="1">
        <f t="array" aca="1" ref="K1516" ca="1">SHA1HASH($J1516)</f>
        <v>a37ce954a23ee3b5ceeb95ddda13ad5a074a31f5</v>
      </c>
      <c r="L1516" s="7" cm="1">
        <f t="array" aca="1" ref="L1516" ca="1">INDEX(States!$A:$A,RANDBETWEEN(5,COUNTA(States!$A:$A) + 1),1)</f>
        <v>20</v>
      </c>
      <c r="M1516" s="7" t="str">
        <f ca="1">$L1516 &amp; "|" &amp; VLOOKUP($L1516,States!$A:$B,2,FALSE)</f>
        <v>20|c7ee6b7966c56a7149c5002263ee025341a1072b</v>
      </c>
      <c r="N1516" s="7" t="str">
        <f ca="1">VLOOKUP($F1516,Name!$A:$C,3,FALSE)</f>
        <v>F</v>
      </c>
      <c r="O1516" s="7" t="str">
        <f ca="1">VLOOKUP($N1516,Gender!$A:$B,2,FALSE)</f>
        <v>Female</v>
      </c>
      <c r="P1516" s="7" t="str" cm="1">
        <f t="array" aca="1" ref="P1516" ca="1">INDEX('Marital status'!$A:$A,RANDBETWEEN(5,COUNTA('Marital status'!$A:$A) + 1),1)</f>
        <v>459031b19ec5bbd3b3dbc0a9dcf2cb6e6c6f7848</v>
      </c>
      <c r="Q1516" s="7" t="str">
        <f ca="1">VLOOKUP($P1516,'Marital status'!$A:$B,2,FALSE)</f>
        <v xml:space="preserve">Widowed </v>
      </c>
      <c r="R1516" s="7">
        <f t="shared" ca="1" si="163"/>
        <v>5</v>
      </c>
      <c r="S1516" s="7" t="e">
        <f ca="1">VLOOKUP($R1516,Race!$A:$B,2,FALSE)</f>
        <v>#N/A</v>
      </c>
      <c r="T1516" s="8">
        <f t="shared" ca="1" si="164"/>
        <v>21772</v>
      </c>
      <c r="U1516" s="6">
        <f t="shared" ca="1" si="165"/>
        <v>7</v>
      </c>
      <c r="V1516" s="8" t="str">
        <f ca="1">VLOOKUP($U1516,Education!$A:$B,2,FALSE)</f>
        <v>Undergraduate degree</v>
      </c>
      <c r="W1516" s="7">
        <f ca="1" xml:space="preserve">
  IF(OR($Y1516 = 5, $Y1516 = 6, $Y1516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516" s="7" t="str">
        <f ca="1">VLOOKUP($W1516,Department!$A:$B,2,FALSE)</f>
        <v>Human Resource</v>
      </c>
      <c r="Y1516" s="6">
        <f t="shared" ca="1" si="166"/>
        <v>11</v>
      </c>
      <c r="Z1516" s="7" t="str">
        <f ca="1">VLOOKUP($Y1516,Role!$A:$B,2,FALSE)</f>
        <v>Analyst</v>
      </c>
      <c r="AA1516" s="6">
        <f t="shared" ca="1" si="167"/>
        <v>7</v>
      </c>
      <c r="AB1516" s="7" t="str">
        <f ca="1" xml:space="preserve">
IF($AA1516 &lt;&gt; "",
    VLOOKUP($AA1516,Level!$A:$B,2,FALSE),
    ""
)</f>
        <v>Senior</v>
      </c>
      <c r="AC1516" s="1">
        <f ca="1" xml:space="preserve">
IF($Y1516 = 5 + N("Presidente"),
    27000,
    IF($Y1516 = 6 + N("Vice-presidente"),
        23000,
        IF(OR($Y1516 = 8, $Y1516= 13, $Y1516 = 12) + N("Secretária bilíngue ou coordenador ou especialista"),
            8000,
            IF($Y1516 = 7 + N("Diretor"),
                15000,
                IF($Y1516 = 14 + N("Gerente"),
                    12000,
                    IF($Y1516 = 9 + N("Estagiário"),
                        705,
                        IF($Y1516 = 10 + N("Trainee"),
                            805,
                            IF($Y1516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IF($U1516 = 7,
  500,
  IF($U1516 = 8,
    1000,
    IF($U1516 = 9,
      1500,
      IF($U1516 = 10,
        2000,
        0
      )
    )
  )
)
+
N("Adicional no salário por área")
+
IF($W1516 = 14 + N("Tecnologia da Informação"),
  120,
  IF($W1516 = 16 + N("Vendas"),
    110,
    IF($W1516 = 15 + N("Jurídico"),
      100,
      IF(OR($W1516 = 8, $W1516 = 9, $W1516 = 11) + N("Recursos humanos ou comercial ou comunicação e marketing"),
        80,
        0
      )
    )
  )
)
+
N("Adicionando pegadinha")
+
IF(AND($W1516 = 16, $U1516 = 9, $Y1516 = 11, $AA1516 = 5) + N("Se for de vendas, com mestrado, analista sênior"),
  IF($R1516 = 5,
    100,
    0
  )
  +
  IF($N1516 = "M",
    200,
    0
  ),
  0
)</f>
        <v>2580</v>
      </c>
      <c r="AD15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$A1516  &amp; ", "   &amp;
$C1516  &amp; ", "   &amp;
$E1516  &amp; ", '"  &amp;
$J1516  &amp; "', '" &amp;
$N1516  &amp; "', "  &amp;
$R1516  &amp; ", '"  &amp;
TEXT($T1516,"dd/mm/aaaa")  &amp; "', "   &amp;
$U1516  &amp; ", "   &amp;
$W1516  &amp; ", "   &amp;
$Y1516  &amp; ", "   &amp;
IF($AA1516 &lt;&gt; "", $AA1516, "NULL")  &amp; ", "   &amp;
$AC1516  &amp; ");"</f>
        <v>INSERT INTO bi4all.fac_employees (id_company_fk, id_employee_pk, flg_active, employee_name, id_gender_fk, id_race_fk, birthday, id_schooling_fk, id_department_fk, id_role_fk, id_level_fk, salary) VALUES (6a51143286b03064a49cc2acbee63c09a0682d33, 1512, 1, 'Mariane Anjos Teixeira', 'F', 5, '10/08/1959', 7, 8, 11, 7, 2580);</v>
      </c>
    </row>
    <row r="1517" spans="1:30" ht="14.25" customHeight="1" x14ac:dyDescent="0.2">
      <c r="A1517" s="7" t="str" cm="1">
        <f t="array" aca="1" ref="A1517" ca="1">INDEX(Company!$A:$A,RANDBETWEEN(5,COUNTA(Company!$A:$A) + 1),1)</f>
        <v>6a51143286b03064a49cc2acbee63c09a0682d33</v>
      </c>
      <c r="B1517" s="7" t="str">
        <f ca="1">VLOOKUP($A1517,Company!$A:$B,2,FALSE)</f>
        <v>ACME Corporation</v>
      </c>
      <c r="C1517" s="5">
        <f t="shared" si="161"/>
        <v>1513</v>
      </c>
      <c r="D1517" s="5" t="str" cm="1">
        <f t="array" ref="D1517">SHA1HASH($C1517)</f>
        <v>5e540d008531ea36696020361b9ea6561f1f5307</v>
      </c>
      <c r="E1517" s="6">
        <v>1</v>
      </c>
      <c r="F1517" s="7">
        <f ca="1">IF($C1517 = 1 + N("Presidente"),
    127,
    IF($C1517 = 2 + N("Vice-Presidente"),
        72,
        IF($C1517 = 3 + N("Secretária bilíngue"),
            13,
            RANDBETWEEN(5,COUNT(Name!$A:$A) + 1)
        )
    )
)</f>
        <v>248</v>
      </c>
      <c r="G1517" s="7" t="str">
        <f ca="1">VLOOKUP($F1517,Name!$A:$B,2,FALSE)</f>
        <v>Luiza</v>
      </c>
      <c r="H1517" s="7">
        <f ca="1" xml:space="preserve">
IF($C1517 = 1,
    0,
    RANDBETWEEN(5,COUNT('Last name'!$A:$A) + 1)
)</f>
        <v>6</v>
      </c>
      <c r="I1517" s="7" t="str">
        <f ca="1" xml:space="preserve">
IF($C1517 = 1 + N("Presidente"),
    "de Orléans e Bragança",
    VLOOKUP($H1517,'Last name'!$A:$B,2,FALSE) &amp; " " &amp; VLOOKUP(RANDBETWEEN(5,COUNT('Last name'!$A:$A) + 1),'Last name'!$A:$B,2,FALSE)
)</f>
        <v>Aguiar Chaves</v>
      </c>
      <c r="J1517" s="7" t="str">
        <f t="shared" ca="1" si="162"/>
        <v>Luiza Aguiar Chaves</v>
      </c>
      <c r="K1517" s="7" t="str" cm="1">
        <f t="array" aca="1" ref="K1517" ca="1">SHA1HASH($J1517)</f>
        <v>88991eca94a5ebc14e84e50f51b478eb1fed6fec</v>
      </c>
      <c r="L1517" s="7" cm="1">
        <f t="array" aca="1" ref="L1517" ca="1">INDEX(States!$A:$A,RANDBETWEEN(5,COUNTA(States!$A:$A) + 1),1)</f>
        <v>15</v>
      </c>
      <c r="M1517" s="7" t="str">
        <f ca="1">$L1517 &amp; "|" &amp; VLOOKUP($L1517,States!$A:$B,2,FALSE)</f>
        <v>15|84c70141e5670a303e5eed7b334ba8b5ddb5b0d4</v>
      </c>
      <c r="N1517" s="7" t="str">
        <f ca="1">VLOOKUP($F1517,Name!$A:$C,3,FALSE)</f>
        <v>F</v>
      </c>
      <c r="O1517" s="7" t="str">
        <f ca="1">VLOOKUP($N1517,Gender!$A:$B,2,FALSE)</f>
        <v>Female</v>
      </c>
      <c r="P1517" s="7" t="str" cm="1">
        <f t="array" aca="1" ref="P1517" ca="1">INDEX('Marital status'!$A:$A,RANDBETWEEN(5,COUNTA('Marital status'!$A:$A) + 1),1)</f>
        <v>459031b19ec5bbd3b3dbc0a9dcf2cb6e6c6f7848</v>
      </c>
      <c r="Q1517" s="7" t="str">
        <f ca="1">VLOOKUP($P1517,'Marital status'!$A:$B,2,FALSE)</f>
        <v xml:space="preserve">Widowed </v>
      </c>
      <c r="R1517" s="7">
        <f t="shared" ca="1" si="163"/>
        <v>5</v>
      </c>
      <c r="S1517" s="7" t="e">
        <f ca="1">VLOOKUP($R1517,Race!$A:$B,2,FALSE)</f>
        <v>#N/A</v>
      </c>
      <c r="T1517" s="8">
        <f t="shared" ca="1" si="164"/>
        <v>19183</v>
      </c>
      <c r="U1517" s="6">
        <f t="shared" ca="1" si="165"/>
        <v>7</v>
      </c>
      <c r="V1517" s="8" t="str">
        <f ca="1">VLOOKUP($U1517,Education!$A:$B,2,FALSE)</f>
        <v>Undergraduate degree</v>
      </c>
      <c r="W1517" s="7">
        <f ca="1" xml:space="preserve">
  IF(OR($Y1517 = 5, $Y1517 = 6, $Y1517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517" s="7" t="str">
        <f ca="1">VLOOKUP($W1517,Department!$A:$B,2,FALSE)</f>
        <v>Human Resource</v>
      </c>
      <c r="Y1517" s="6">
        <f t="shared" ca="1" si="166"/>
        <v>9</v>
      </c>
      <c r="Z1517" s="7" t="str">
        <f ca="1">VLOOKUP($Y1517,Role!$A:$B,2,FALSE)</f>
        <v>Intern</v>
      </c>
      <c r="AA1517" s="6" t="str">
        <f t="shared" ca="1" si="167"/>
        <v/>
      </c>
      <c r="AB1517" s="7" t="str">
        <f ca="1" xml:space="preserve">
IF($AA1517 &lt;&gt; "",
    VLOOKUP($AA1517,Level!$A:$B,2,FALSE),
    ""
)</f>
        <v/>
      </c>
      <c r="AC1517" s="1">
        <f ca="1" xml:space="preserve">
IF($Y1517 = 5 + N("Presidente"),
    27000,
    IF($Y1517 = 6 + N("Vice-presidente"),
        23000,
        IF(OR($Y1517 = 8, $Y1517= 13, $Y1517 = 12) + N("Secretária bilíngue ou coordenador ou especialista"),
            8000,
            IF($Y1517 = 7 + N("Diretor"),
                15000,
                IF($Y1517 = 14 + N("Gerente"),
                    12000,
                    IF($Y1517 = 9 + N("Estagiário"),
                        705,
                        IF($Y1517 = 10 + N("Trainee"),
                            805,
                            IF($Y1517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IF($U1517 = 7,
  500,
  IF($U1517 = 8,
    1000,
    IF($U1517 = 9,
      1500,
      IF($U1517 = 10,
        2000,
        0
      )
    )
  )
)
+
N("Adicional no salário por área")
+
IF($W1517 = 14 + N("Tecnologia da Informação"),
  120,
  IF($W1517 = 16 + N("Vendas"),
    110,
    IF($W1517 = 15 + N("Jurídico"),
      100,
      IF(OR($W1517 = 8, $W1517 = 9, $W1517 = 11) + N("Recursos humanos ou comercial ou comunicação e marketing"),
        80,
        0
      )
    )
  )
)
+
N("Adicionando pegadinha")
+
IF(AND($W1517 = 16, $U1517 = 9, $Y1517 = 11, $AA1517 = 5) + N("Se for de vendas, com mestrado, analista sênior"),
  IF($R1517 = 5,
    100,
    0
  )
  +
  IF($N1517 = "M",
    200,
    0
  ),
  0
)</f>
        <v>1285</v>
      </c>
      <c r="AD15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$A1517  &amp; ", "   &amp;
$C1517  &amp; ", "   &amp;
$E1517  &amp; ", '"  &amp;
$J1517  &amp; "', '" &amp;
$N1517  &amp; "', "  &amp;
$R1517  &amp; ", '"  &amp;
TEXT($T1517,"dd/mm/aaaa")  &amp; "', "   &amp;
$U1517  &amp; ", "   &amp;
$W1517  &amp; ", "   &amp;
$Y1517  &amp; ", "   &amp;
IF($AA1517 &lt;&gt; "", $AA1517, "NULL")  &amp; ", "   &amp;
$AC1517  &amp; ");"</f>
        <v>INSERT INTO bi4all.fac_employees (id_company_fk, id_employee_pk, flg_active, employee_name, id_gender_fk, id_race_fk, birthday, id_schooling_fk, id_department_fk, id_role_fk, id_level_fk, salary) VALUES (6a51143286b03064a49cc2acbee63c09a0682d33, 1513, 1, 'Luiza Aguiar Chaves', 'F', 5, '08/07/1952', 7, 8, 9, NULL, 1285);</v>
      </c>
    </row>
    <row r="1518" spans="1:30" ht="14.25" customHeight="1" x14ac:dyDescent="0.2">
      <c r="A1518" s="7" t="str" cm="1">
        <f t="array" aca="1" ref="A1518" ca="1">INDEX(Company!$A:$A,RANDBETWEEN(5,COUNTA(Company!$A:$A) + 1),1)</f>
        <v>6a51143286b03064a49cc2acbee63c09a0682d33</v>
      </c>
      <c r="B1518" s="7" t="str">
        <f ca="1">VLOOKUP($A1518,Company!$A:$B,2,FALSE)</f>
        <v>ACME Corporation</v>
      </c>
      <c r="C1518" s="5">
        <f t="shared" si="161"/>
        <v>1514</v>
      </c>
      <c r="D1518" s="5" t="str" cm="1">
        <f t="array" ref="D1518">SHA1HASH($C1518)</f>
        <v>db8dc2b7a3bb754178d96fe9b4e434d0c017825b</v>
      </c>
      <c r="E1518" s="6">
        <v>1</v>
      </c>
      <c r="F1518" s="7">
        <f ca="1">IF($C1518 = 1 + N("Presidente"),
    127,
    IF($C1518 = 2 + N("Vice-Presidente"),
        72,
        IF($C1518 = 3 + N("Secretária bilíngue"),
            13,
            RANDBETWEEN(5,COUNT(Name!$A:$A) + 1)
        )
    )
)</f>
        <v>246</v>
      </c>
      <c r="G1518" s="7" t="str">
        <f ca="1">VLOOKUP($F1518,Name!$A:$B,2,FALSE)</f>
        <v>Luiz Miguel</v>
      </c>
      <c r="H1518" s="7">
        <f ca="1" xml:space="preserve">
IF($C1518 = 1,
    0,
    RANDBETWEEN(5,COUNT('Last name'!$A:$A) + 1)
)</f>
        <v>115</v>
      </c>
      <c r="I1518" s="7" t="str">
        <f ca="1" xml:space="preserve">
IF($C1518 = 1 + N("Presidente"),
    "de Orléans e Bragança",
    VLOOKUP($H1518,'Last name'!$A:$B,2,FALSE) &amp; " " &amp; VLOOKUP(RANDBETWEEN(5,COUNT('Last name'!$A:$A) + 1),'Last name'!$A:$B,2,FALSE)
)</f>
        <v>Madureira Brito</v>
      </c>
      <c r="J1518" s="7" t="str">
        <f t="shared" ca="1" si="162"/>
        <v>Luiz Miguel Madureira Brito</v>
      </c>
      <c r="K1518" s="7" t="str" cm="1">
        <f t="array" aca="1" ref="K1518" ca="1">SHA1HASH($J1518)</f>
        <v>21f66643c8415f92cf5208ed0718d1b295843ea8</v>
      </c>
      <c r="L1518" s="7" cm="1">
        <f t="array" aca="1" ref="L1518" ca="1">INDEX(States!$A:$A,RANDBETWEEN(5,COUNTA(States!$A:$A) + 1),1)</f>
        <v>6</v>
      </c>
      <c r="M1518" s="7" t="str">
        <f ca="1">$L1518 &amp; "|" &amp; VLOOKUP($L1518,States!$A:$B,2,FALSE)</f>
        <v>6|990f6b5f2170b43d022d539b1260b5f1af889998</v>
      </c>
      <c r="N1518" s="7" t="str">
        <f ca="1">VLOOKUP($F1518,Name!$A:$C,3,FALSE)</f>
        <v>M</v>
      </c>
      <c r="O1518" s="7" t="str">
        <f ca="1">VLOOKUP($N1518,Gender!$A:$B,2,FALSE)</f>
        <v>Male</v>
      </c>
      <c r="P1518" s="7" t="str" cm="1">
        <f t="array" aca="1" ref="P1518" ca="1">INDEX('Marital status'!$A:$A,RANDBETWEEN(5,COUNTA('Marital status'!$A:$A) + 1),1)</f>
        <v>93ac84f4e0bd5c1c97b670a12a7fff6af89fb6b3</v>
      </c>
      <c r="Q1518" s="7" t="str">
        <f ca="1">VLOOKUP($P1518,'Marital status'!$A:$B,2,FALSE)</f>
        <v>DIVORCED</v>
      </c>
      <c r="R1518" s="7">
        <f t="shared" ca="1" si="163"/>
        <v>7</v>
      </c>
      <c r="S1518" s="7" t="e">
        <f ca="1">VLOOKUP($R1518,Race!$A:$B,2,FALSE)</f>
        <v>#N/A</v>
      </c>
      <c r="T1518" s="8">
        <f t="shared" ca="1" si="164"/>
        <v>27536</v>
      </c>
      <c r="U1518" s="6">
        <f t="shared" ca="1" si="165"/>
        <v>7</v>
      </c>
      <c r="V1518" s="8" t="str">
        <f ca="1">VLOOKUP($U1518,Education!$A:$B,2,FALSE)</f>
        <v>Undergraduate degree</v>
      </c>
      <c r="W1518" s="7">
        <f ca="1" xml:space="preserve">
  IF(OR($Y1518 = 5, $Y1518 = 6, $Y1518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518" s="7" t="str">
        <f ca="1">VLOOKUP($W1518,Department!$A:$B,2,FALSE)</f>
        <v>Presidency</v>
      </c>
      <c r="Y1518" s="6">
        <f t="shared" ca="1" si="166"/>
        <v>11</v>
      </c>
      <c r="Z1518" s="7" t="str">
        <f ca="1">VLOOKUP($Y1518,Role!$A:$B,2,FALSE)</f>
        <v>Analyst</v>
      </c>
      <c r="AA1518" s="6">
        <f t="shared" ca="1" si="167"/>
        <v>5</v>
      </c>
      <c r="AB1518" s="7" t="str">
        <f ca="1" xml:space="preserve">
IF($AA1518 &lt;&gt; "",
    VLOOKUP($AA1518,Level!$A:$B,2,FALSE),
    ""
)</f>
        <v>Junior</v>
      </c>
      <c r="AC1518" s="1">
        <f ca="1" xml:space="preserve">
IF($Y1518 = 5 + N("Presidente"),
    27000,
    IF($Y1518 = 6 + N("Vice-presidente"),
        23000,
        IF(OR($Y1518 = 8, $Y1518= 13, $Y1518 = 12) + N("Secretária bilíngue ou coordenador ou especialista"),
            8000,
            IF($Y1518 = 7 + N("Diretor"),
                15000,
                IF($Y1518 = 14 + N("Gerente"),
                    12000,
                    IF($Y1518 = 9 + N("Estagiário"),
                        705,
                        IF($Y1518 = 10 + N("Trainee"),
                            805,
                            IF($Y1518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IF($U1518 = 7,
  500,
  IF($U1518 = 8,
    1000,
    IF($U1518 = 9,
      1500,
      IF($U1518 = 10,
        2000,
        0
      )
    )
  )
)
+
N("Adicional no salário por área")
+
IF($W1518 = 14 + N("Tecnologia da Informação"),
  120,
  IF($W1518 = 16 + N("Vendas"),
    110,
    IF($W1518 = 15 + N("Jurídico"),
      100,
      IF(OR($W1518 = 8, $W1518 = 9, $W1518 = 11) + N("Recursos humanos ou comercial ou comunicação e marketing"),
        80,
        0
      )
    )
  )
)
+
N("Adicionando pegadinha")
+
IF(AND($W1518 = 16, $U1518 = 9, $Y1518 = 11, $AA1518 = 5) + N("Se for de vendas, com mestrado, analista sênior"),
  IF($R1518 = 5,
    100,
    0
  )
  +
  IF($N1518 = "M",
    200,
    0
  ),
  0
)</f>
        <v>2500</v>
      </c>
      <c r="AD15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$A1518  &amp; ", "   &amp;
$C1518  &amp; ", "   &amp;
$E1518  &amp; ", '"  &amp;
$J1518  &amp; "', '" &amp;
$N1518  &amp; "', "  &amp;
$R1518  &amp; ", '"  &amp;
TEXT($T1518,"dd/mm/aaaa")  &amp; "', "   &amp;
$U1518  &amp; ", "   &amp;
$W1518  &amp; ", "   &amp;
$Y1518  &amp; ", "   &amp;
IF($AA1518 &lt;&gt; "", $AA1518, "NULL")  &amp; ", "   &amp;
$AC1518  &amp; ");"</f>
        <v>INSERT INTO bi4all.fac_employees (id_company_fk, id_employee_pk, flg_active, employee_name, id_gender_fk, id_race_fk, birthday, id_schooling_fk, id_department_fk, id_role_fk, id_level_fk, salary) VALUES (6a51143286b03064a49cc2acbee63c09a0682d33, 1514, 1, 'Luiz Miguel Madureira Brito', 'M', 7, '22/05/1975', 7, 5, 11, 5, 2500);</v>
      </c>
    </row>
    <row r="1519" spans="1:30" ht="14.25" customHeight="1" x14ac:dyDescent="0.2">
      <c r="A1519" s="7" t="str" cm="1">
        <f t="array" aca="1" ref="A1519" ca="1">INDEX(Company!$A:$A,RANDBETWEEN(5,COUNTA(Company!$A:$A) + 1),1)</f>
        <v>6a51143286b03064a49cc2acbee63c09a0682d33</v>
      </c>
      <c r="B1519" s="7" t="str">
        <f ca="1">VLOOKUP($A1519,Company!$A:$B,2,FALSE)</f>
        <v>ACME Corporation</v>
      </c>
      <c r="C1519" s="5">
        <f t="shared" si="161"/>
        <v>1515</v>
      </c>
      <c r="D1519" s="5" t="str" cm="1">
        <f t="array" ref="D1519">SHA1HASH($C1519)</f>
        <v>7581f9f7cb4e2c129cf3994be96f620fca5eb4c0</v>
      </c>
      <c r="E1519" s="6">
        <v>1</v>
      </c>
      <c r="F1519" s="7">
        <f ca="1">IF($C1519 = 1 + N("Presidente"),
    127,
    IF($C1519 = 2 + N("Vice-Presidente"),
        72,
        IF($C1519 = 3 + N("Secretária bilíngue"),
            13,
            RANDBETWEEN(5,COUNT(Name!$A:$A) + 1)
        )
    )
)</f>
        <v>50</v>
      </c>
      <c r="G1519" s="7" t="str">
        <f ca="1">VLOOKUP($F1519,Name!$A:$B,2,FALSE)</f>
        <v>Antonella</v>
      </c>
      <c r="H1519" s="7">
        <f ca="1" xml:space="preserve">
IF($C1519 = 1,
    0,
    RANDBETWEEN(5,COUNT('Last name'!$A:$A) + 1)
)</f>
        <v>136</v>
      </c>
      <c r="I1519" s="7" t="str">
        <f ca="1" xml:space="preserve">
IF($C1519 = 1 + N("Presidente"),
    "de Orléans e Bragança",
    VLOOKUP($H1519,'Last name'!$A:$B,2,FALSE) &amp; " " &amp; VLOOKUP(RANDBETWEEN(5,COUNT('Last name'!$A:$A) + 1),'Last name'!$A:$B,2,FALSE)
)</f>
        <v>Moretti Bermudes</v>
      </c>
      <c r="J1519" s="7" t="str">
        <f t="shared" ca="1" si="162"/>
        <v>Antonella Moretti Bermudes</v>
      </c>
      <c r="K1519" s="7" t="str" cm="1">
        <f t="array" aca="1" ref="K1519" ca="1">SHA1HASH($J1519)</f>
        <v>a49eaafa294b40229e48c5533d886abbde652aa5</v>
      </c>
      <c r="L1519" s="7" cm="1">
        <f t="array" aca="1" ref="L1519" ca="1">INDEX(States!$A:$A,RANDBETWEEN(5,COUNTA(States!$A:$A) + 1),1)</f>
        <v>17</v>
      </c>
      <c r="M1519" s="7" t="str">
        <f ca="1">$L1519 &amp; "|" &amp; VLOOKUP($L1519,States!$A:$B,2,FALSE)</f>
        <v>17|1a8e69bd071c473b31bfb6b123d956580475386e</v>
      </c>
      <c r="N1519" s="7" t="str">
        <f ca="1">VLOOKUP($F1519,Name!$A:$C,3,FALSE)</f>
        <v>F</v>
      </c>
      <c r="O1519" s="7" t="str">
        <f ca="1">VLOOKUP($N1519,Gender!$A:$B,2,FALSE)</f>
        <v>Female</v>
      </c>
      <c r="P1519" s="7" t="str" cm="1">
        <f t="array" aca="1" ref="P1519" ca="1">INDEX('Marital status'!$A:$A,RANDBETWEEN(5,COUNTA('Marital status'!$A:$A) + 1),1)</f>
        <v>47051393f6bcbf99111ec5d70ba2ebbe11ebccae</v>
      </c>
      <c r="Q1519" s="7" t="str">
        <f ca="1">VLOOKUP($P1519,'Marital status'!$A:$B,2,FALSE)</f>
        <v xml:space="preserve"> Separated </v>
      </c>
      <c r="R1519" s="7">
        <f t="shared" ca="1" si="163"/>
        <v>6</v>
      </c>
      <c r="S1519" s="7" t="e">
        <f ca="1">VLOOKUP($R1519,Race!$A:$B,2,FALSE)</f>
        <v>#N/A</v>
      </c>
      <c r="T1519" s="8">
        <f t="shared" ca="1" si="164"/>
        <v>26191</v>
      </c>
      <c r="U1519" s="6">
        <f t="shared" ca="1" si="165"/>
        <v>7</v>
      </c>
      <c r="V1519" s="8" t="str">
        <f ca="1">VLOOKUP($U1519,Education!$A:$B,2,FALSE)</f>
        <v>Undergraduate degree</v>
      </c>
      <c r="W1519" s="7">
        <f ca="1" xml:space="preserve">
  IF(OR($Y1519 = 5, $Y1519 = 6, $Y1519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519" s="7" t="str">
        <f ca="1">VLOOKUP($W1519,Department!$A:$B,2,FALSE)</f>
        <v>Commercial</v>
      </c>
      <c r="Y1519" s="6">
        <f t="shared" ca="1" si="166"/>
        <v>10</v>
      </c>
      <c r="Z1519" s="7" t="str">
        <f ca="1">VLOOKUP($Y1519,Role!$A:$B,2,FALSE)</f>
        <v>Trainee</v>
      </c>
      <c r="AA1519" s="6" t="str">
        <f t="shared" ca="1" si="167"/>
        <v/>
      </c>
      <c r="AB1519" s="7" t="str">
        <f ca="1" xml:space="preserve">
IF($AA1519 &lt;&gt; "",
    VLOOKUP($AA1519,Level!$A:$B,2,FALSE),
    ""
)</f>
        <v/>
      </c>
      <c r="AC1519" s="1">
        <f ca="1" xml:space="preserve">
IF($Y1519 = 5 + N("Presidente"),
    27000,
    IF($Y1519 = 6 + N("Vice-presidente"),
        23000,
        IF(OR($Y1519 = 8, $Y1519= 13, $Y1519 = 12) + N("Secretária bilíngue ou coordenador ou especialista"),
            8000,
            IF($Y1519 = 7 + N("Diretor"),
                15000,
                IF($Y1519 = 14 + N("Gerente"),
                    12000,
                    IF($Y1519 = 9 + N("Estagiário"),
                        705,
                        IF($Y1519 = 10 + N("Trainee"),
                            805,
                            IF($Y1519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IF($U1519 = 7,
  500,
  IF($U1519 = 8,
    1000,
    IF($U1519 = 9,
      1500,
      IF($U1519 = 10,
        2000,
        0
      )
    )
  )
)
+
N("Adicional no salário por área")
+
IF($W1519 = 14 + N("Tecnologia da Informação"),
  120,
  IF($W1519 = 16 + N("Vendas"),
    110,
    IF($W1519 = 15 + N("Jurídico"),
      100,
      IF(OR($W1519 = 8, $W1519 = 9, $W1519 = 11) + N("Recursos humanos ou comercial ou comunicação e marketing"),
        80,
        0
      )
    )
  )
)
+
N("Adicionando pegadinha")
+
IF(AND($W1519 = 16, $U1519 = 9, $Y1519 = 11, $AA1519 = 5) + N("Se for de vendas, com mestrado, analista sênior"),
  IF($R1519 = 5,
    100,
    0
  )
  +
  IF($N1519 = "M",
    200,
    0
  ),
  0
)</f>
        <v>1385</v>
      </c>
      <c r="AD15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$A1519  &amp; ", "   &amp;
$C1519  &amp; ", "   &amp;
$E1519  &amp; ", '"  &amp;
$J1519  &amp; "', '" &amp;
$N1519  &amp; "', "  &amp;
$R1519  &amp; ", '"  &amp;
TEXT($T1519,"dd/mm/aaaa")  &amp; "', "   &amp;
$U1519  &amp; ", "   &amp;
$W1519  &amp; ", "   &amp;
$Y1519  &amp; ", "   &amp;
IF($AA1519 &lt;&gt; "", $AA1519, "NULL")  &amp; ", "   &amp;
$AC1519  &amp; ");"</f>
        <v>INSERT INTO bi4all.fac_employees (id_company_fk, id_employee_pk, flg_active, employee_name, id_gender_fk, id_race_fk, birthday, id_schooling_fk, id_department_fk, id_role_fk, id_level_fk, salary) VALUES (6a51143286b03064a49cc2acbee63c09a0682d33, 1515, 1, 'Antonella Moretti Bermudes', 'F', 6, '15/09/1971', 7, 9, 10, NULL, 1385);</v>
      </c>
    </row>
    <row r="1520" spans="1:30" ht="14.25" customHeight="1" x14ac:dyDescent="0.2">
      <c r="A1520" s="7" t="str" cm="1">
        <f t="array" aca="1" ref="A1520" ca="1">INDEX(Company!$A:$A,RANDBETWEEN(5,COUNTA(Company!$A:$A) + 1),1)</f>
        <v>6a51143286b03064a49cc2acbee63c09a0682d33</v>
      </c>
      <c r="B1520" s="7" t="str">
        <f ca="1">VLOOKUP($A1520,Company!$A:$B,2,FALSE)</f>
        <v>ACME Corporation</v>
      </c>
      <c r="C1520" s="5">
        <f t="shared" si="161"/>
        <v>1516</v>
      </c>
      <c r="D1520" s="5" t="str" cm="1">
        <f t="array" ref="D1520">SHA1HASH($C1520)</f>
        <v>635c86e575ed2ca9cf4bca9b0dce0c5fc99df7d0</v>
      </c>
      <c r="E1520" s="6">
        <v>1</v>
      </c>
      <c r="F1520" s="7">
        <f ca="1">IF($C1520 = 1 + N("Presidente"),
    127,
    IF($C1520 = 2 + N("Vice-Presidente"),
        72,
        IF($C1520 = 3 + N("Secretária bilíngue"),
            13,
            RANDBETWEEN(5,COUNT(Name!$A:$A) + 1)
        )
    )
)</f>
        <v>348</v>
      </c>
      <c r="G1520" s="7" t="str">
        <f ca="1">VLOOKUP($F1520,Name!$A:$B,2,FALSE)</f>
        <v>Vagner</v>
      </c>
      <c r="H1520" s="7">
        <f ca="1" xml:space="preserve">
IF($C1520 = 1,
    0,
    RANDBETWEEN(5,COUNT('Last name'!$A:$A) + 1)
)</f>
        <v>69</v>
      </c>
      <c r="I1520" s="7" t="str">
        <f ca="1" xml:space="preserve">
IF($C1520 = 1 + N("Presidente"),
    "de Orléans e Bragança",
    VLOOKUP($H1520,'Last name'!$A:$B,2,FALSE) &amp; " " &amp; VLOOKUP(RANDBETWEEN(5,COUNT('Last name'!$A:$A) + 1),'Last name'!$A:$B,2,FALSE)
)</f>
        <v>Costatini Cândido</v>
      </c>
      <c r="J1520" s="7" t="str">
        <f t="shared" ca="1" si="162"/>
        <v>Vagner Costatini Cândido</v>
      </c>
      <c r="K1520" s="7" t="str" cm="1">
        <f t="array" aca="1" ref="K1520" ca="1">SHA1HASH($J1520)</f>
        <v>6f269d0de511e1dbaefccd551d99feeac735b21d</v>
      </c>
      <c r="L1520" s="7" cm="1">
        <f t="array" aca="1" ref="L1520" ca="1">INDEX(States!$A:$A,RANDBETWEEN(5,COUNTA(States!$A:$A) + 1),1)</f>
        <v>16</v>
      </c>
      <c r="M1520" s="7" t="str">
        <f ca="1">$L1520 &amp; "|" &amp; VLOOKUP($L1520,States!$A:$B,2,FALSE)</f>
        <v>16|07cfbddcd11fff6189ba806e40d4e76476d512f4</v>
      </c>
      <c r="N1520" s="7" t="str">
        <f ca="1">VLOOKUP($F1520,Name!$A:$C,3,FALSE)</f>
        <v>M</v>
      </c>
      <c r="O1520" s="7" t="str">
        <f ca="1">VLOOKUP($N1520,Gender!$A:$B,2,FALSE)</f>
        <v>Male</v>
      </c>
      <c r="P1520" s="7" t="str" cm="1">
        <f t="array" aca="1" ref="P1520" ca="1">INDEX('Marital status'!$A:$A,RANDBETWEEN(5,COUNTA('Marital status'!$A:$A) + 1),1)</f>
        <v>93ac84f4e0bd5c1c97b670a12a7fff6af89fb6b3</v>
      </c>
      <c r="Q1520" s="7" t="str">
        <f ca="1">VLOOKUP($P1520,'Marital status'!$A:$B,2,FALSE)</f>
        <v>DIVORCED</v>
      </c>
      <c r="R1520" s="7">
        <f t="shared" ca="1" si="163"/>
        <v>8</v>
      </c>
      <c r="S1520" s="7" t="e">
        <f ca="1">VLOOKUP($R1520,Race!$A:$B,2,FALSE)</f>
        <v>#N/A</v>
      </c>
      <c r="T1520" s="8">
        <f t="shared" ca="1" si="164"/>
        <v>19231</v>
      </c>
      <c r="U1520" s="6">
        <f t="shared" ca="1" si="165"/>
        <v>8</v>
      </c>
      <c r="V1520" s="8" t="str">
        <f ca="1">VLOOKUP($U1520,Education!$A:$B,2,FALSE)</f>
        <v>Graduate school</v>
      </c>
      <c r="W1520" s="7">
        <f ca="1" xml:space="preserve">
  IF(OR($Y1520 = 5, $Y1520 = 6, $Y1520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520" s="7" t="str">
        <f ca="1">VLOOKUP($W1520,Department!$A:$B,2,FALSE)</f>
        <v>Finance</v>
      </c>
      <c r="Y1520" s="6">
        <f t="shared" ca="1" si="166"/>
        <v>11</v>
      </c>
      <c r="Z1520" s="7" t="str">
        <f ca="1">VLOOKUP($Y1520,Role!$A:$B,2,FALSE)</f>
        <v>Analyst</v>
      </c>
      <c r="AA1520" s="6">
        <f t="shared" ca="1" si="167"/>
        <v>5</v>
      </c>
      <c r="AB1520" s="7" t="str">
        <f ca="1" xml:space="preserve">
IF($AA1520 &lt;&gt; "",
    VLOOKUP($AA1520,Level!$A:$B,2,FALSE),
    ""
)</f>
        <v>Junior</v>
      </c>
      <c r="AC1520" s="1">
        <f ca="1" xml:space="preserve">
IF($Y1520 = 5 + N("Presidente"),
    27000,
    IF($Y1520 = 6 + N("Vice-presidente"),
        23000,
        IF(OR($Y1520 = 8, $Y1520= 13, $Y1520 = 12) + N("Secretária bilíngue ou coordenador ou especialista"),
            8000,
            IF($Y1520 = 7 + N("Diretor"),
                15000,
                IF($Y1520 = 14 + N("Gerente"),
                    12000,
                    IF($Y1520 = 9 + N("Estagiário"),
                        705,
                        IF($Y1520 = 10 + N("Trainee"),
                            805,
                            IF($Y1520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IF($U1520 = 7,
  500,
  IF($U1520 = 8,
    1000,
    IF($U1520 = 9,
      1500,
      IF($U1520 = 10,
        2000,
        0
      )
    )
  )
)
+
N("Adicional no salário por área")
+
IF($W1520 = 14 + N("Tecnologia da Informação"),
  120,
  IF($W1520 = 16 + N("Vendas"),
    110,
    IF($W1520 = 15 + N("Jurídico"),
      100,
      IF(OR($W1520 = 8, $W1520 = 9, $W1520 = 11) + N("Recursos humanos ou comercial ou comunicação e marketing"),
        80,
        0
      )
    )
  )
)
+
N("Adicionando pegadinha")
+
IF(AND($W1520 = 16, $U1520 = 9, $Y1520 = 11, $AA1520 = 5) + N("Se for de vendas, com mestrado, analista sênior"),
  IF($R1520 = 5,
    100,
    0
  )
  +
  IF($N1520 = "M",
    200,
    0
  ),
  0
)</f>
        <v>3000</v>
      </c>
      <c r="AD15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$A1520  &amp; ", "   &amp;
$C1520  &amp; ", "   &amp;
$E1520  &amp; ", '"  &amp;
$J1520  &amp; "', '" &amp;
$N1520  &amp; "', "  &amp;
$R1520  &amp; ", '"  &amp;
TEXT($T1520,"dd/mm/aaaa")  &amp; "', "   &amp;
$U1520  &amp; ", "   &amp;
$W1520  &amp; ", "   &amp;
$Y1520  &amp; ", "   &amp;
IF($AA1520 &lt;&gt; "", $AA1520, "NULL")  &amp; ", "   &amp;
$AC1520  &amp; ");"</f>
        <v>INSERT INTO bi4all.fac_employees (id_company_fk, id_employee_pk, flg_active, employee_name, id_gender_fk, id_race_fk, birthday, id_schooling_fk, id_department_fk, id_role_fk, id_level_fk, salary) VALUES (6a51143286b03064a49cc2acbee63c09a0682d33, 1516, 1, 'Vagner Costatini Cândido', 'M', 8, '25/08/1952', 8, 7, 11, 5, 3000);</v>
      </c>
    </row>
    <row r="1521" spans="1:30" ht="14.25" customHeight="1" x14ac:dyDescent="0.2">
      <c r="A1521" s="7" t="str" cm="1">
        <f t="array" aca="1" ref="A1521" ca="1">INDEX(Company!$A:$A,RANDBETWEEN(5,COUNTA(Company!$A:$A) + 1),1)</f>
        <v>6a51143286b03064a49cc2acbee63c09a0682d33</v>
      </c>
      <c r="B1521" s="7" t="str">
        <f ca="1">VLOOKUP($A1521,Company!$A:$B,2,FALSE)</f>
        <v>ACME Corporation</v>
      </c>
      <c r="C1521" s="5">
        <f t="shared" si="161"/>
        <v>1517</v>
      </c>
      <c r="D1521" s="5" t="str" cm="1">
        <f t="array" ref="D1521">SHA1HASH($C1521)</f>
        <v>42e12cb7198394beb558db2dc1f1a862366e1045</v>
      </c>
      <c r="E1521" s="6">
        <v>1</v>
      </c>
      <c r="F1521" s="7">
        <f ca="1">IF($C1521 = 1 + N("Presidente"),
    127,
    IF($C1521 = 2 + N("Vice-Presidente"),
        72,
        IF($C1521 = 3 + N("Secretária bilíngue"),
            13,
            RANDBETWEEN(5,COUNT(Name!$A:$A) + 1)
        )
    )
)</f>
        <v>183</v>
      </c>
      <c r="G1521" s="7" t="str">
        <f ca="1">VLOOKUP($F1521,Name!$A:$B,2,FALSE)</f>
        <v>Joanah</v>
      </c>
      <c r="H1521" s="7">
        <f ca="1" xml:space="preserve">
IF($C1521 = 1,
    0,
    RANDBETWEEN(5,COUNT('Last name'!$A:$A) + 1)
)</f>
        <v>99</v>
      </c>
      <c r="I1521" s="7" t="str">
        <f ca="1" xml:space="preserve">
IF($C1521 = 1 + N("Presidente"),
    "de Orléans e Bragança",
    VLOOKUP($H1521,'Last name'!$A:$B,2,FALSE) &amp; " " &amp; VLOOKUP(RANDBETWEEN(5,COUNT('Last name'!$A:$A) + 1),'Last name'!$A:$B,2,FALSE)
)</f>
        <v>Gomes Figo</v>
      </c>
      <c r="J1521" s="7" t="str">
        <f t="shared" ca="1" si="162"/>
        <v>Joanah Gomes Figo</v>
      </c>
      <c r="K1521" s="7" t="str" cm="1">
        <f t="array" aca="1" ref="K1521" ca="1">SHA1HASH($J1521)</f>
        <v>61ceac9854f87f0193c2a8fc4b72e6442fae91ca</v>
      </c>
      <c r="L1521" s="7" cm="1">
        <f t="array" aca="1" ref="L1521" ca="1">INDEX(States!$A:$A,RANDBETWEEN(5,COUNTA(States!$A:$A) + 1),1)</f>
        <v>22</v>
      </c>
      <c r="M1521" s="7" t="str">
        <f ca="1">$L1521 &amp; "|" &amp; VLOOKUP($L1521,States!$A:$B,2,FALSE)</f>
        <v>22|04a99b2b0b78076f0a06c2d7695137915b2933a5</v>
      </c>
      <c r="N1521" s="7" t="str">
        <f ca="1">VLOOKUP($F1521,Name!$A:$C,3,FALSE)</f>
        <v>F</v>
      </c>
      <c r="O1521" s="7" t="str">
        <f ca="1">VLOOKUP($N1521,Gender!$A:$B,2,FALSE)</f>
        <v>Female</v>
      </c>
      <c r="P1521" s="7" t="str" cm="1">
        <f t="array" aca="1" ref="P1521" ca="1">INDEX('Marital status'!$A:$A,RANDBETWEEN(5,COUNTA('Marital status'!$A:$A) + 1),1)</f>
        <v>93ac84f4e0bd5c1c97b670a12a7fff6af89fb6b3</v>
      </c>
      <c r="Q1521" s="7" t="str">
        <f ca="1">VLOOKUP($P1521,'Marital status'!$A:$B,2,FALSE)</f>
        <v>DIVORCED</v>
      </c>
      <c r="R1521" s="7">
        <f t="shared" ca="1" si="163"/>
        <v>5</v>
      </c>
      <c r="S1521" s="7" t="e">
        <f ca="1">VLOOKUP($R1521,Race!$A:$B,2,FALSE)</f>
        <v>#N/A</v>
      </c>
      <c r="T1521" s="8">
        <f t="shared" ca="1" si="164"/>
        <v>31622</v>
      </c>
      <c r="U1521" s="6">
        <f t="shared" ca="1" si="165"/>
        <v>7</v>
      </c>
      <c r="V1521" s="8" t="str">
        <f ca="1">VLOOKUP($U1521,Education!$A:$B,2,FALSE)</f>
        <v>Undergraduate degree</v>
      </c>
      <c r="W1521" s="7">
        <f ca="1" xml:space="preserve">
  IF(OR($Y1521 = 5, $Y1521 = 6, $Y1521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521" s="7" t="str">
        <f ca="1">VLOOKUP($W1521,Department!$A:$B,2,FALSE)</f>
        <v>Finance</v>
      </c>
      <c r="Y1521" s="6">
        <f t="shared" ca="1" si="166"/>
        <v>9</v>
      </c>
      <c r="Z1521" s="7" t="str">
        <f ca="1">VLOOKUP($Y1521,Role!$A:$B,2,FALSE)</f>
        <v>Intern</v>
      </c>
      <c r="AA1521" s="6" t="str">
        <f t="shared" ca="1" si="167"/>
        <v/>
      </c>
      <c r="AB1521" s="7" t="str">
        <f ca="1" xml:space="preserve">
IF($AA1521 &lt;&gt; "",
    VLOOKUP($AA1521,Level!$A:$B,2,FALSE),
    ""
)</f>
        <v/>
      </c>
      <c r="AC1521" s="1">
        <f ca="1" xml:space="preserve">
IF($Y1521 = 5 + N("Presidente"),
    27000,
    IF($Y1521 = 6 + N("Vice-presidente"),
        23000,
        IF(OR($Y1521 = 8, $Y1521= 13, $Y1521 = 12) + N("Secretária bilíngue ou coordenador ou especialista"),
            8000,
            IF($Y1521 = 7 + N("Diretor"),
                15000,
                IF($Y1521 = 14 + N("Gerente"),
                    12000,
                    IF($Y1521 = 9 + N("Estagiário"),
                        705,
                        IF($Y1521 = 10 + N("Trainee"),
                            805,
                            IF($Y1521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IF($U1521 = 7,
  500,
  IF($U1521 = 8,
    1000,
    IF($U1521 = 9,
      1500,
      IF($U1521 = 10,
        2000,
        0
      )
    )
  )
)
+
N("Adicional no salário por área")
+
IF($W1521 = 14 + N("Tecnologia da Informação"),
  120,
  IF($W1521 = 16 + N("Vendas"),
    110,
    IF($W1521 = 15 + N("Jurídico"),
      100,
      IF(OR($W1521 = 8, $W1521 = 9, $W1521 = 11) + N("Recursos humanos ou comercial ou comunicação e marketing"),
        80,
        0
      )
    )
  )
)
+
N("Adicionando pegadinha")
+
IF(AND($W1521 = 16, $U1521 = 9, $Y1521 = 11, $AA1521 = 5) + N("Se for de vendas, com mestrado, analista sênior"),
  IF($R1521 = 5,
    100,
    0
  )
  +
  IF($N1521 = "M",
    200,
    0
  ),
  0
)</f>
        <v>1205</v>
      </c>
      <c r="AD15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$A1521  &amp; ", "   &amp;
$C1521  &amp; ", "   &amp;
$E1521  &amp; ", '"  &amp;
$J1521  &amp; "', '" &amp;
$N1521  &amp; "', "  &amp;
$R1521  &amp; ", '"  &amp;
TEXT($T1521,"dd/mm/aaaa")  &amp; "', "   &amp;
$U1521  &amp; ", "   &amp;
$W1521  &amp; ", "   &amp;
$Y1521  &amp; ", "   &amp;
IF($AA1521 &lt;&gt; "", $AA1521, "NULL")  &amp; ", "   &amp;
$AC1521  &amp; ");"</f>
        <v>INSERT INTO bi4all.fac_employees (id_company_fk, id_employee_pk, flg_active, employee_name, id_gender_fk, id_race_fk, birthday, id_schooling_fk, id_department_fk, id_role_fk, id_level_fk, salary) VALUES (6a51143286b03064a49cc2acbee63c09a0682d33, 1517, 1, 'Joanah Gomes Figo', 'F', 5, '29/07/1986', 7, 7, 9, NULL, 1205);</v>
      </c>
    </row>
    <row r="1522" spans="1:30" ht="14.25" customHeight="1" x14ac:dyDescent="0.2">
      <c r="A1522" s="7" t="str" cm="1">
        <f t="array" aca="1" ref="A1522" ca="1">INDEX(Company!$A:$A,RANDBETWEEN(5,COUNTA(Company!$A:$A) + 1),1)</f>
        <v>6a51143286b03064a49cc2acbee63c09a0682d33</v>
      </c>
      <c r="B1522" s="7" t="str">
        <f ca="1">VLOOKUP($A1522,Company!$A:$B,2,FALSE)</f>
        <v>ACME Corporation</v>
      </c>
      <c r="C1522" s="5">
        <f t="shared" si="161"/>
        <v>1518</v>
      </c>
      <c r="D1522" s="5" t="str" cm="1">
        <f t="array" ref="D1522">SHA1HASH($C1522)</f>
        <v>c8ec393b52a33555bfca80d15909f59f2d09d0cb</v>
      </c>
      <c r="E1522" s="6">
        <v>1</v>
      </c>
      <c r="F1522" s="7">
        <f ca="1">IF($C1522 = 1 + N("Presidente"),
    127,
    IF($C1522 = 2 + N("Vice-Presidente"),
        72,
        IF($C1522 = 3 + N("Secretária bilíngue"),
            13,
            RANDBETWEEN(5,COUNT(Name!$A:$A) + 1)
        )
    )
)</f>
        <v>314</v>
      </c>
      <c r="G1522" s="7" t="str">
        <f ca="1">VLOOKUP($F1522,Name!$A:$B,2,FALSE)</f>
        <v>Paloma</v>
      </c>
      <c r="H1522" s="7">
        <f ca="1" xml:space="preserve">
IF($C1522 = 1,
    0,
    RANDBETWEEN(5,COUNT('Last name'!$A:$A) + 1)
)</f>
        <v>170</v>
      </c>
      <c r="I1522" s="7" t="str">
        <f ca="1" xml:space="preserve">
IF($C1522 = 1 + N("Presidente"),
    "de Orléans e Bragança",
    VLOOKUP($H1522,'Last name'!$A:$B,2,FALSE) &amp; " " &amp; VLOOKUP(RANDBETWEEN(5,COUNT('Last name'!$A:$A) + 1),'Last name'!$A:$B,2,FALSE)
)</f>
        <v>Sá Camargo</v>
      </c>
      <c r="J1522" s="7" t="str">
        <f t="shared" ca="1" si="162"/>
        <v>Paloma Sá Camargo</v>
      </c>
      <c r="K1522" s="7" t="str" cm="1">
        <f t="array" aca="1" ref="K1522" ca="1">SHA1HASH($J1522)</f>
        <v>4a61cbbed818df9fb73599a299d908aa628bdf3e</v>
      </c>
      <c r="L1522" s="7" cm="1">
        <f t="array" aca="1" ref="L1522" ca="1">INDEX(States!$A:$A,RANDBETWEEN(5,COUNTA(States!$A:$A) + 1),1)</f>
        <v>16</v>
      </c>
      <c r="M1522" s="7" t="str">
        <f ca="1">$L1522 &amp; "|" &amp; VLOOKUP($L1522,States!$A:$B,2,FALSE)</f>
        <v>16|07cfbddcd11fff6189ba806e40d4e76476d512f4</v>
      </c>
      <c r="N1522" s="7" t="str">
        <f ca="1">VLOOKUP($F1522,Name!$A:$C,3,FALSE)</f>
        <v>F</v>
      </c>
      <c r="O1522" s="7" t="str">
        <f ca="1">VLOOKUP($N1522,Gender!$A:$B,2,FALSE)</f>
        <v>Female</v>
      </c>
      <c r="P1522" s="7" t="str" cm="1">
        <f t="array" aca="1" ref="P1522" ca="1">INDEX('Marital status'!$A:$A,RANDBETWEEN(5,COUNTA('Marital status'!$A:$A) + 1),1)</f>
        <v>459031b19ec5bbd3b3dbc0a9dcf2cb6e6c6f7848</v>
      </c>
      <c r="Q1522" s="7" t="str">
        <f ca="1">VLOOKUP($P1522,'Marital status'!$A:$B,2,FALSE)</f>
        <v xml:space="preserve">Widowed </v>
      </c>
      <c r="R1522" s="7">
        <f t="shared" ca="1" si="163"/>
        <v>5</v>
      </c>
      <c r="S1522" s="7" t="e">
        <f ca="1">VLOOKUP($R1522,Race!$A:$B,2,FALSE)</f>
        <v>#N/A</v>
      </c>
      <c r="T1522" s="8">
        <f t="shared" ca="1" si="164"/>
        <v>25466</v>
      </c>
      <c r="U1522" s="6">
        <f t="shared" ca="1" si="165"/>
        <v>8</v>
      </c>
      <c r="V1522" s="8" t="str">
        <f ca="1">VLOOKUP($U1522,Education!$A:$B,2,FALSE)</f>
        <v>Graduate school</v>
      </c>
      <c r="W1522" s="7">
        <f ca="1" xml:space="preserve">
  IF(OR($Y1522 = 5, $Y1522 = 6, $Y1522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522" s="7" t="str">
        <f ca="1">VLOOKUP($W1522,Department!$A:$B,2,FALSE)</f>
        <v>Operations</v>
      </c>
      <c r="Y1522" s="6">
        <f t="shared" ca="1" si="166"/>
        <v>11</v>
      </c>
      <c r="Z1522" s="7" t="str">
        <f ca="1">VLOOKUP($Y1522,Role!$A:$B,2,FALSE)</f>
        <v>Analyst</v>
      </c>
      <c r="AA1522" s="6">
        <f t="shared" ca="1" si="167"/>
        <v>6</v>
      </c>
      <c r="AB1522" s="7" t="str">
        <f ca="1" xml:space="preserve">
IF($AA1522 &lt;&gt; "",
    VLOOKUP($AA1522,Level!$A:$B,2,FALSE),
    ""
)</f>
        <v>Pleno</v>
      </c>
      <c r="AC1522" s="1">
        <f ca="1" xml:space="preserve">
IF($Y1522 = 5 + N("Presidente"),
    27000,
    IF($Y1522 = 6 + N("Vice-presidente"),
        23000,
        IF(OR($Y1522 = 8, $Y1522= 13, $Y1522 = 12) + N("Secretária bilíngue ou coordenador ou especialista"),
            8000,
            IF($Y1522 = 7 + N("Diretor"),
                15000,
                IF($Y1522 = 14 + N("Gerente"),
                    12000,
                    IF($Y1522 = 9 + N("Estagiário"),
                        705,
                        IF($Y1522 = 10 + N("Trainee"),
                            805,
                            IF($Y1522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IF($U1522 = 7,
  500,
  IF($U1522 = 8,
    1000,
    IF($U1522 = 9,
      1500,
      IF($U1522 = 10,
        2000,
        0
      )
    )
  )
)
+
N("Adicional no salário por área")
+
IF($W1522 = 14 + N("Tecnologia da Informação"),
  120,
  IF($W1522 = 16 + N("Vendas"),
    110,
    IF($W1522 = 15 + N("Jurídico"),
      100,
      IF(OR($W1522 = 8, $W1522 = 9, $W1522 = 11) + N("Recursos humanos ou comercial ou comunicação e marketing"),
        80,
        0
      )
    )
  )
)
+
N("Adicionando pegadinha")
+
IF(AND($W1522 = 16, $U1522 = 9, $Y1522 = 11, $AA1522 = 5) + N("Se for de vendas, com mestrado, analista sênior"),
  IF($R1522 = 5,
    100,
    0
  )
  +
  IF($N1522 = "M",
    200,
    0
  ),
  0
)</f>
        <v>3000</v>
      </c>
      <c r="AD15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$A1522  &amp; ", "   &amp;
$C1522  &amp; ", "   &amp;
$E1522  &amp; ", '"  &amp;
$J1522  &amp; "', '" &amp;
$N1522  &amp; "', "  &amp;
$R1522  &amp; ", '"  &amp;
TEXT($T1522,"dd/mm/aaaa")  &amp; "', "   &amp;
$U1522  &amp; ", "   &amp;
$W1522  &amp; ", "   &amp;
$Y1522  &amp; ", "   &amp;
IF($AA1522 &lt;&gt; "", $AA1522, "NULL")  &amp; ", "   &amp;
$AC1522  &amp; ");"</f>
        <v>INSERT INTO bi4all.fac_employees (id_company_fk, id_employee_pk, flg_active, employee_name, id_gender_fk, id_race_fk, birthday, id_schooling_fk, id_department_fk, id_role_fk, id_level_fk, salary) VALUES (6a51143286b03064a49cc2acbee63c09a0682d33, 1518, 1, 'Paloma Sá Camargo', 'F', 5, '20/09/1969', 8, 10, 11, 6, 3000);</v>
      </c>
    </row>
    <row r="1523" spans="1:30" ht="14.25" customHeight="1" x14ac:dyDescent="0.2">
      <c r="A1523" s="7" t="str" cm="1">
        <f t="array" aca="1" ref="A1523" ca="1">INDEX(Company!$A:$A,RANDBETWEEN(5,COUNTA(Company!$A:$A) + 1),1)</f>
        <v>6a51143286b03064a49cc2acbee63c09a0682d33</v>
      </c>
      <c r="B1523" s="7" t="str">
        <f ca="1">VLOOKUP($A1523,Company!$A:$B,2,FALSE)</f>
        <v>ACME Corporation</v>
      </c>
      <c r="C1523" s="5">
        <f t="shared" si="161"/>
        <v>1519</v>
      </c>
      <c r="D1523" s="5" t="str" cm="1">
        <f t="array" ref="D1523">SHA1HASH($C1523)</f>
        <v>b43f3811ec0a7d607f7e654ec866167acb42336b</v>
      </c>
      <c r="E1523" s="6">
        <v>1</v>
      </c>
      <c r="F1523" s="7">
        <f ca="1">IF($C1523 = 1 + N("Presidente"),
    127,
    IF($C1523 = 2 + N("Vice-Presidente"),
        72,
        IF($C1523 = 3 + N("Secretária bilíngue"),
            13,
            RANDBETWEEN(5,COUNT(Name!$A:$A) + 1)
        )
    )
)</f>
        <v>126</v>
      </c>
      <c r="G1523" s="7" t="str">
        <f ca="1">VLOOKUP($F1523,Name!$A:$B,2,FALSE)</f>
        <v>Enrico</v>
      </c>
      <c r="H1523" s="7">
        <f ca="1" xml:space="preserve">
IF($C1523 = 1,
    0,
    RANDBETWEEN(5,COUNT('Last name'!$A:$A) + 1)
)</f>
        <v>50</v>
      </c>
      <c r="I1523" s="7" t="str">
        <f ca="1" xml:space="preserve">
IF($C1523 = 1 + N("Presidente"),
    "de Orléans e Bragança",
    VLOOKUP($H1523,'Last name'!$A:$B,2,FALSE) &amp; " " &amp; VLOOKUP(RANDBETWEEN(5,COUNT('Last name'!$A:$A) + 1),'Last name'!$A:$B,2,FALSE)
)</f>
        <v>Cabral Azeredo</v>
      </c>
      <c r="J1523" s="7" t="str">
        <f t="shared" ca="1" si="162"/>
        <v>Enrico Cabral Azeredo</v>
      </c>
      <c r="K1523" s="7" t="str" cm="1">
        <f t="array" aca="1" ref="K1523" ca="1">SHA1HASH($J1523)</f>
        <v>1dc7c9839f6e67d0170d4a69294d21f1e936f771</v>
      </c>
      <c r="L1523" s="7" cm="1">
        <f t="array" aca="1" ref="L1523" ca="1">INDEX(States!$A:$A,RANDBETWEEN(5,COUNTA(States!$A:$A) + 1),1)</f>
        <v>5</v>
      </c>
      <c r="M1523" s="7" t="str">
        <f ca="1">$L1523 &amp; "|" &amp; VLOOKUP($L1523,States!$A:$B,2,FALSE)</f>
        <v>5|fa0754b9861f7065fd7c6270efb07fc6ac3b0ad8</v>
      </c>
      <c r="N1523" s="7" t="str">
        <f ca="1">VLOOKUP($F1523,Name!$A:$C,3,FALSE)</f>
        <v>M</v>
      </c>
      <c r="O1523" s="7" t="str">
        <f ca="1">VLOOKUP($N1523,Gender!$A:$B,2,FALSE)</f>
        <v>Male</v>
      </c>
      <c r="P1523" s="7" t="str" cm="1">
        <f t="array" aca="1" ref="P1523" ca="1">INDEX('Marital status'!$A:$A,RANDBETWEEN(5,COUNTA('Marital status'!$A:$A) + 1),1)</f>
        <v>93ac84f4e0bd5c1c97b670a12a7fff6af89fb6b3</v>
      </c>
      <c r="Q1523" s="7" t="str">
        <f ca="1">VLOOKUP($P1523,'Marital status'!$A:$B,2,FALSE)</f>
        <v>DIVORCED</v>
      </c>
      <c r="R1523" s="7">
        <f t="shared" ca="1" si="163"/>
        <v>5</v>
      </c>
      <c r="S1523" s="7" t="e">
        <f ca="1">VLOOKUP($R1523,Race!$A:$B,2,FALSE)</f>
        <v>#N/A</v>
      </c>
      <c r="T1523" s="8">
        <f t="shared" ca="1" si="164"/>
        <v>23687</v>
      </c>
      <c r="U1523" s="6">
        <f t="shared" ca="1" si="165"/>
        <v>7</v>
      </c>
      <c r="V1523" s="8" t="str">
        <f ca="1">VLOOKUP($U1523,Education!$A:$B,2,FALSE)</f>
        <v>Undergraduate degree</v>
      </c>
      <c r="W1523" s="7">
        <f ca="1" xml:space="preserve">
  IF(OR($Y1523 = 5, $Y1523 = 6, $Y1523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523" s="7" t="str">
        <f ca="1">VLOOKUP($W1523,Department!$A:$B,2,FALSE)</f>
        <v>Operations</v>
      </c>
      <c r="Y1523" s="6">
        <f t="shared" ca="1" si="166"/>
        <v>10</v>
      </c>
      <c r="Z1523" s="7" t="str">
        <f ca="1">VLOOKUP($Y1523,Role!$A:$B,2,FALSE)</f>
        <v>Trainee</v>
      </c>
      <c r="AA1523" s="6" t="str">
        <f t="shared" ca="1" si="167"/>
        <v/>
      </c>
      <c r="AB1523" s="7" t="str">
        <f ca="1" xml:space="preserve">
IF($AA1523 &lt;&gt; "",
    VLOOKUP($AA1523,Level!$A:$B,2,FALSE),
    ""
)</f>
        <v/>
      </c>
      <c r="AC1523" s="1">
        <f ca="1" xml:space="preserve">
IF($Y1523 = 5 + N("Presidente"),
    27000,
    IF($Y1523 = 6 + N("Vice-presidente"),
        23000,
        IF(OR($Y1523 = 8, $Y1523= 13, $Y1523 = 12) + N("Secretária bilíngue ou coordenador ou especialista"),
            8000,
            IF($Y1523 = 7 + N("Diretor"),
                15000,
                IF($Y1523 = 14 + N("Gerente"),
                    12000,
                    IF($Y1523 = 9 + N("Estagiário"),
                        705,
                        IF($Y1523 = 10 + N("Trainee"),
                            805,
                            IF($Y1523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IF($U1523 = 7,
  500,
  IF($U1523 = 8,
    1000,
    IF($U1523 = 9,
      1500,
      IF($U1523 = 10,
        2000,
        0
      )
    )
  )
)
+
N("Adicional no salário por área")
+
IF($W1523 = 14 + N("Tecnologia da Informação"),
  120,
  IF($W1523 = 16 + N("Vendas"),
    110,
    IF($W1523 = 15 + N("Jurídico"),
      100,
      IF(OR($W1523 = 8, $W1523 = 9, $W1523 = 11) + N("Recursos humanos ou comercial ou comunicação e marketing"),
        80,
        0
      )
    )
  )
)
+
N("Adicionando pegadinha")
+
IF(AND($W1523 = 16, $U1523 = 9, $Y1523 = 11, $AA1523 = 5) + N("Se for de vendas, com mestrado, analista sênior"),
  IF($R1523 = 5,
    100,
    0
  )
  +
  IF($N1523 = "M",
    200,
    0
  ),
  0
)</f>
        <v>1305</v>
      </c>
      <c r="AD15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$A1523  &amp; ", "   &amp;
$C1523  &amp; ", "   &amp;
$E1523  &amp; ", '"  &amp;
$J1523  &amp; "', '" &amp;
$N1523  &amp; "', "  &amp;
$R1523  &amp; ", '"  &amp;
TEXT($T1523,"dd/mm/aaaa")  &amp; "', "   &amp;
$U1523  &amp; ", "   &amp;
$W1523  &amp; ", "   &amp;
$Y1523  &amp; ", "   &amp;
IF($AA1523 &lt;&gt; "", $AA1523, "NULL")  &amp; ", "   &amp;
$AC1523  &amp; ");"</f>
        <v>INSERT INTO bi4all.fac_employees (id_company_fk, id_employee_pk, flg_active, employee_name, id_gender_fk, id_race_fk, birthday, id_schooling_fk, id_department_fk, id_role_fk, id_level_fk, salary) VALUES (6a51143286b03064a49cc2acbee63c09a0682d33, 1519, 1, 'Enrico Cabral Azeredo', 'M', 5, '06/11/1964', 7, 10, 10, NULL, 1305);</v>
      </c>
    </row>
    <row r="1524" spans="1:30" ht="14.25" customHeight="1" x14ac:dyDescent="0.2">
      <c r="A1524" s="7" t="str" cm="1">
        <f t="array" aca="1" ref="A1524" ca="1">INDEX(Company!$A:$A,RANDBETWEEN(5,COUNTA(Company!$A:$A) + 1),1)</f>
        <v>6a51143286b03064a49cc2acbee63c09a0682d33</v>
      </c>
      <c r="B1524" s="7" t="str">
        <f ca="1">VLOOKUP($A1524,Company!$A:$B,2,FALSE)</f>
        <v>ACME Corporation</v>
      </c>
      <c r="C1524" s="5">
        <f t="shared" si="161"/>
        <v>1520</v>
      </c>
      <c r="D1524" s="5" t="str" cm="1">
        <f t="array" ref="D1524">SHA1HASH($C1524)</f>
        <v>5748e8895723a0da63d2bc75b935735a9c0d9699</v>
      </c>
      <c r="E1524" s="6">
        <v>1</v>
      </c>
      <c r="F1524" s="7">
        <f ca="1">IF($C1524 = 1 + N("Presidente"),
    127,
    IF($C1524 = 2 + N("Vice-Presidente"),
        72,
        IF($C1524 = 3 + N("Secretária bilíngue"),
            13,
            RANDBETWEEN(5,COUNT(Name!$A:$A) + 1)
        )
    )
)</f>
        <v>230</v>
      </c>
      <c r="G1524" s="7" t="str">
        <f ca="1">VLOOKUP($F1524,Name!$A:$B,2,FALSE)</f>
        <v>Lorena</v>
      </c>
      <c r="H1524" s="7">
        <f ca="1" xml:space="preserve">
IF($C1524 = 1,
    0,
    RANDBETWEEN(5,COUNT('Last name'!$A:$A) + 1)
)</f>
        <v>101</v>
      </c>
      <c r="I1524" s="7" t="str">
        <f ca="1" xml:space="preserve">
IF($C1524 = 1 + N("Presidente"),
    "de Orléans e Bragança",
    VLOOKUP($H1524,'Last name'!$A:$B,2,FALSE) &amp; " " &amp; VLOOKUP(RANDBETWEEN(5,COUNT('Last name'!$A:$A) + 1),'Last name'!$A:$B,2,FALSE)
)</f>
        <v>Gouveia Dias</v>
      </c>
      <c r="J1524" s="7" t="str">
        <f t="shared" ca="1" si="162"/>
        <v>Lorena Gouveia Dias</v>
      </c>
      <c r="K1524" s="7" t="str" cm="1">
        <f t="array" aca="1" ref="K1524" ca="1">SHA1HASH($J1524)</f>
        <v>22c3d99b57fd7a8fcd9ff889dc42920f0c4a106b</v>
      </c>
      <c r="L1524" s="7" cm="1">
        <f t="array" aca="1" ref="L1524" ca="1">INDEX(States!$A:$A,RANDBETWEEN(5,COUNTA(States!$A:$A) + 1),1)</f>
        <v>9</v>
      </c>
      <c r="M1524" s="7" t="str">
        <f ca="1">$L1524 &amp; "|" &amp; VLOOKUP($L1524,States!$A:$B,2,FALSE)</f>
        <v>9|68b7ab1daf7c594d71db682ca70a5cb187f0524f</v>
      </c>
      <c r="N1524" s="7" t="str">
        <f ca="1">VLOOKUP($F1524,Name!$A:$C,3,FALSE)</f>
        <v>F</v>
      </c>
      <c r="O1524" s="7" t="str">
        <f ca="1">VLOOKUP($N1524,Gender!$A:$B,2,FALSE)</f>
        <v>Female</v>
      </c>
      <c r="P1524" s="7" t="str" cm="1">
        <f t="array" aca="1" ref="P1524" ca="1">INDEX('Marital status'!$A:$A,RANDBETWEEN(5,COUNTA('Marital status'!$A:$A) + 1),1)</f>
        <v>ce0b1612aa711b78a720295d271a33894e2b72bf</v>
      </c>
      <c r="Q1524" s="7" t="str">
        <f ca="1">VLOOKUP($P1524,'Marital status'!$A:$B,2,FALSE)</f>
        <v>single</v>
      </c>
      <c r="R1524" s="7">
        <f t="shared" ca="1" si="163"/>
        <v>5</v>
      </c>
      <c r="S1524" s="7" t="e">
        <f ca="1">VLOOKUP($R1524,Race!$A:$B,2,FALSE)</f>
        <v>#N/A</v>
      </c>
      <c r="T1524" s="8">
        <f t="shared" ca="1" si="164"/>
        <v>30219</v>
      </c>
      <c r="U1524" s="6">
        <f t="shared" ca="1" si="165"/>
        <v>8</v>
      </c>
      <c r="V1524" s="8" t="str">
        <f ca="1">VLOOKUP($U1524,Education!$A:$B,2,FALSE)</f>
        <v>Graduate school</v>
      </c>
      <c r="W1524" s="7">
        <f ca="1" xml:space="preserve">
  IF(OR($Y1524 = 5, $Y1524 = 6, $Y1524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524" s="7" t="str">
        <f ca="1">VLOOKUP($W1524,Department!$A:$B,2,FALSE)</f>
        <v>Commercial</v>
      </c>
      <c r="Y1524" s="6">
        <f t="shared" ca="1" si="166"/>
        <v>11</v>
      </c>
      <c r="Z1524" s="7" t="str">
        <f ca="1">VLOOKUP($Y1524,Role!$A:$B,2,FALSE)</f>
        <v>Analyst</v>
      </c>
      <c r="AA1524" s="6">
        <f t="shared" ca="1" si="167"/>
        <v>5</v>
      </c>
      <c r="AB1524" s="7" t="str">
        <f ca="1" xml:space="preserve">
IF($AA1524 &lt;&gt; "",
    VLOOKUP($AA1524,Level!$A:$B,2,FALSE),
    ""
)</f>
        <v>Junior</v>
      </c>
      <c r="AC1524" s="1">
        <f ca="1" xml:space="preserve">
IF($Y1524 = 5 + N("Presidente"),
    27000,
    IF($Y1524 = 6 + N("Vice-presidente"),
        23000,
        IF(OR($Y1524 = 8, $Y1524= 13, $Y1524 = 12) + N("Secretária bilíngue ou coordenador ou especialista"),
            8000,
            IF($Y1524 = 7 + N("Diretor"),
                15000,
                IF($Y1524 = 14 + N("Gerente"),
                    12000,
                    IF($Y1524 = 9 + N("Estagiário"),
                        705,
                        IF($Y1524 = 10 + N("Trainee"),
                            805,
                            IF($Y1524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IF($U1524 = 7,
  500,
  IF($U1524 = 8,
    1000,
    IF($U1524 = 9,
      1500,
      IF($U1524 = 10,
        2000,
        0
      )
    )
  )
)
+
N("Adicional no salário por área")
+
IF($W1524 = 14 + N("Tecnologia da Informação"),
  120,
  IF($W1524 = 16 + N("Vendas"),
    110,
    IF($W1524 = 15 + N("Jurídico"),
      100,
      IF(OR($W1524 = 8, $W1524 = 9, $W1524 = 11) + N("Recursos humanos ou comercial ou comunicação e marketing"),
        80,
        0
      )
    )
  )
)
+
N("Adicionando pegadinha")
+
IF(AND($W1524 = 16, $U1524 = 9, $Y1524 = 11, $AA1524 = 5) + N("Se for de vendas, com mestrado, analista sênior"),
  IF($R1524 = 5,
    100,
    0
  )
  +
  IF($N1524 = "M",
    200,
    0
  ),
  0
)</f>
        <v>3080</v>
      </c>
      <c r="AD15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$A1524  &amp; ", "   &amp;
$C1524  &amp; ", "   &amp;
$E1524  &amp; ", '"  &amp;
$J1524  &amp; "', '" &amp;
$N1524  &amp; "', "  &amp;
$R1524  &amp; ", '"  &amp;
TEXT($T1524,"dd/mm/aaaa")  &amp; "', "   &amp;
$U1524  &amp; ", "   &amp;
$W1524  &amp; ", "   &amp;
$Y1524  &amp; ", "   &amp;
IF($AA1524 &lt;&gt; "", $AA1524, "NULL")  &amp; ", "   &amp;
$AC1524  &amp; ");"</f>
        <v>INSERT INTO bi4all.fac_employees (id_company_fk, id_employee_pk, flg_active, employee_name, id_gender_fk, id_race_fk, birthday, id_schooling_fk, id_department_fk, id_role_fk, id_level_fk, salary) VALUES (6a51143286b03064a49cc2acbee63c09a0682d33, 1520, 1, 'Lorena Gouveia Dias', 'F', 5, '25/09/1982', 8, 9, 11, 5, 3080);</v>
      </c>
    </row>
    <row r="1525" spans="1:30" ht="14.25" customHeight="1" x14ac:dyDescent="0.2">
      <c r="A1525" s="7" t="str" cm="1">
        <f t="array" aca="1" ref="A1525" ca="1">INDEX(Company!$A:$A,RANDBETWEEN(5,COUNTA(Company!$A:$A) + 1),1)</f>
        <v>6a51143286b03064a49cc2acbee63c09a0682d33</v>
      </c>
      <c r="B1525" s="7" t="str">
        <f ca="1">VLOOKUP($A1525,Company!$A:$B,2,FALSE)</f>
        <v>ACME Corporation</v>
      </c>
      <c r="C1525" s="5">
        <f t="shared" si="161"/>
        <v>1521</v>
      </c>
      <c r="D1525" s="5" t="str" cm="1">
        <f t="array" ref="D1525">SHA1HASH($C1525)</f>
        <v>3ea77f23ba3301129b3fc06daf1ee04ecd559293</v>
      </c>
      <c r="E1525" s="6">
        <v>1</v>
      </c>
      <c r="F1525" s="7">
        <f ca="1">IF($C1525 = 1 + N("Presidente"),
    127,
    IF($C1525 = 2 + N("Vice-Presidente"),
        72,
        IF($C1525 = 3 + N("Secretária bilíngue"),
            13,
            RANDBETWEEN(5,COUNT(Name!$A:$A) + 1)
        )
    )
)</f>
        <v>339</v>
      </c>
      <c r="G1525" s="7" t="str">
        <f ca="1">VLOOKUP($F1525,Name!$A:$B,2,FALSE)</f>
        <v>Sophie</v>
      </c>
      <c r="H1525" s="7">
        <f ca="1" xml:space="preserve">
IF($C1525 = 1,
    0,
    RANDBETWEEN(5,COUNT('Last name'!$A:$A) + 1)
)</f>
        <v>153</v>
      </c>
      <c r="I1525" s="7" t="str">
        <f ca="1" xml:space="preserve">
IF($C1525 = 1 + N("Presidente"),
    "de Orléans e Bragança",
    VLOOKUP($H1525,'Last name'!$A:$B,2,FALSE) &amp; " " &amp; VLOOKUP(RANDBETWEEN(5,COUNT('Last name'!$A:$A) + 1),'Last name'!$A:$B,2,FALSE)
)</f>
        <v>Pimentel Marques</v>
      </c>
      <c r="J1525" s="7" t="str">
        <f t="shared" ca="1" si="162"/>
        <v>Sophie Pimentel Marques</v>
      </c>
      <c r="K1525" s="7" t="str" cm="1">
        <f t="array" aca="1" ref="K1525" ca="1">SHA1HASH($J1525)</f>
        <v>26f689d70ceaf64926b9fcbda195d70d1442a42e</v>
      </c>
      <c r="L1525" s="7" cm="1">
        <f t="array" aca="1" ref="L1525" ca="1">INDEX(States!$A:$A,RANDBETWEEN(5,COUNTA(States!$A:$A) + 1),1)</f>
        <v>15</v>
      </c>
      <c r="M1525" s="7" t="str">
        <f ca="1">$L1525 &amp; "|" &amp; VLOOKUP($L1525,States!$A:$B,2,FALSE)</f>
        <v>15|84c70141e5670a303e5eed7b334ba8b5ddb5b0d4</v>
      </c>
      <c r="N1525" s="7" t="str">
        <f ca="1">VLOOKUP($F1525,Name!$A:$C,3,FALSE)</f>
        <v>F</v>
      </c>
      <c r="O1525" s="7" t="str">
        <f ca="1">VLOOKUP($N1525,Gender!$A:$B,2,FALSE)</f>
        <v>Female</v>
      </c>
      <c r="P1525" s="7" t="str" cm="1">
        <f t="array" aca="1" ref="P1525" ca="1">INDEX('Marital status'!$A:$A,RANDBETWEEN(5,COUNTA('Marital status'!$A:$A) + 1),1)</f>
        <v>93ac84f4e0bd5c1c97b670a12a7fff6af89fb6b3</v>
      </c>
      <c r="Q1525" s="7" t="str">
        <f ca="1">VLOOKUP($P1525,'Marital status'!$A:$B,2,FALSE)</f>
        <v>DIVORCED</v>
      </c>
      <c r="R1525" s="7">
        <f t="shared" ca="1" si="163"/>
        <v>5</v>
      </c>
      <c r="S1525" s="7" t="e">
        <f ca="1">VLOOKUP($R1525,Race!$A:$B,2,FALSE)</f>
        <v>#N/A</v>
      </c>
      <c r="T1525" s="8">
        <f t="shared" ca="1" si="164"/>
        <v>19543</v>
      </c>
      <c r="U1525" s="6">
        <f t="shared" ca="1" si="165"/>
        <v>7</v>
      </c>
      <c r="V1525" s="8" t="str">
        <f ca="1">VLOOKUP($U1525,Education!$A:$B,2,FALSE)</f>
        <v>Undergraduate degree</v>
      </c>
      <c r="W1525" s="7">
        <f ca="1" xml:space="preserve">
  IF(OR($Y1525 = 5, $Y1525 = 6, $Y1525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525" s="7" t="str">
        <f ca="1">VLOOKUP($W1525,Department!$A:$B,2,FALSE)</f>
        <v>Administration</v>
      </c>
      <c r="Y1525" s="6">
        <f t="shared" ca="1" si="166"/>
        <v>10</v>
      </c>
      <c r="Z1525" s="7" t="str">
        <f ca="1">VLOOKUP($Y1525,Role!$A:$B,2,FALSE)</f>
        <v>Trainee</v>
      </c>
      <c r="AA1525" s="6" t="str">
        <f t="shared" ca="1" si="167"/>
        <v/>
      </c>
      <c r="AB1525" s="7" t="str">
        <f ca="1" xml:space="preserve">
IF($AA1525 &lt;&gt; "",
    VLOOKUP($AA1525,Level!$A:$B,2,FALSE),
    ""
)</f>
        <v/>
      </c>
      <c r="AC1525" s="1">
        <f ca="1" xml:space="preserve">
IF($Y1525 = 5 + N("Presidente"),
    27000,
    IF($Y1525 = 6 + N("Vice-presidente"),
        23000,
        IF(OR($Y1525 = 8, $Y1525= 13, $Y1525 = 12) + N("Secretária bilíngue ou coordenador ou especialista"),
            8000,
            IF($Y1525 = 7 + N("Diretor"),
                15000,
                IF($Y1525 = 14 + N("Gerente"),
                    12000,
                    IF($Y1525 = 9 + N("Estagiário"),
                        705,
                        IF($Y1525 = 10 + N("Trainee"),
                            805,
                            IF($Y1525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IF($U1525 = 7,
  500,
  IF($U1525 = 8,
    1000,
    IF($U1525 = 9,
      1500,
      IF($U1525 = 10,
        2000,
        0
      )
    )
  )
)
+
N("Adicional no salário por área")
+
IF($W1525 = 14 + N("Tecnologia da Informação"),
  120,
  IF($W1525 = 16 + N("Vendas"),
    110,
    IF($W1525 = 15 + N("Jurídico"),
      100,
      IF(OR($W1525 = 8, $W1525 = 9, $W1525 = 11) + N("Recursos humanos ou comercial ou comunicação e marketing"),
        80,
        0
      )
    )
  )
)
+
N("Adicionando pegadinha")
+
IF(AND($W1525 = 16, $U1525 = 9, $Y1525 = 11, $AA1525 = 5) + N("Se for de vendas, com mestrado, analista sênior"),
  IF($R1525 = 5,
    100,
    0
  )
  +
  IF($N1525 = "M",
    200,
    0
  ),
  0
)</f>
        <v>1305</v>
      </c>
      <c r="AD15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$A1525  &amp; ", "   &amp;
$C1525  &amp; ", "   &amp;
$E1525  &amp; ", '"  &amp;
$J1525  &amp; "', '" &amp;
$N1525  &amp; "', "  &amp;
$R1525  &amp; ", '"  &amp;
TEXT($T1525,"dd/mm/aaaa")  &amp; "', "   &amp;
$U1525  &amp; ", "   &amp;
$W1525  &amp; ", "   &amp;
$Y1525  &amp; ", "   &amp;
IF($AA1525 &lt;&gt; "", $AA1525, "NULL")  &amp; ", "   &amp;
$AC1525  &amp; ");"</f>
        <v>INSERT INTO bi4all.fac_employees (id_company_fk, id_employee_pk, flg_active, employee_name, id_gender_fk, id_race_fk, birthday, id_schooling_fk, id_department_fk, id_role_fk, id_level_fk, salary) VALUES (6a51143286b03064a49cc2acbee63c09a0682d33, 1521, 1, 'Sophie Pimentel Marques', 'F', 5, '03/07/1953', 7, 6, 10, NULL, 1305);</v>
      </c>
    </row>
    <row r="1526" spans="1:30" ht="14.25" customHeight="1" x14ac:dyDescent="0.2">
      <c r="A1526" s="7" t="str" cm="1">
        <f t="array" aca="1" ref="A1526" ca="1">INDEX(Company!$A:$A,RANDBETWEEN(5,COUNTA(Company!$A:$A) + 1),1)</f>
        <v>6a51143286b03064a49cc2acbee63c09a0682d33</v>
      </c>
      <c r="B1526" s="7" t="str">
        <f ca="1">VLOOKUP($A1526,Company!$A:$B,2,FALSE)</f>
        <v>ACME Corporation</v>
      </c>
      <c r="C1526" s="5">
        <f t="shared" si="161"/>
        <v>1522</v>
      </c>
      <c r="D1526" s="5" t="str" cm="1">
        <f t="array" ref="D1526">SHA1HASH($C1526)</f>
        <v>c718aa30a6ff882b7087ce4f1567e335ea77186e</v>
      </c>
      <c r="E1526" s="6">
        <v>1</v>
      </c>
      <c r="F1526" s="7">
        <f ca="1">IF($C1526 = 1 + N("Presidente"),
    127,
    IF($C1526 = 2 + N("Vice-Presidente"),
        72,
        IF($C1526 = 3 + N("Secretária bilíngue"),
            13,
            RANDBETWEEN(5,COUNT(Name!$A:$A) + 1)
        )
    )
)</f>
        <v>209</v>
      </c>
      <c r="G1526" s="7" t="str">
        <f ca="1">VLOOKUP($F1526,Name!$A:$B,2,FALSE)</f>
        <v>Katerine</v>
      </c>
      <c r="H1526" s="7">
        <f ca="1" xml:space="preserve">
IF($C1526 = 1,
    0,
    RANDBETWEEN(5,COUNT('Last name'!$A:$A) + 1)
)</f>
        <v>175</v>
      </c>
      <c r="I1526" s="7" t="str">
        <f ca="1" xml:space="preserve">
IF($C1526 = 1 + N("Presidente"),
    "de Orléans e Bragança",
    VLOOKUP($H1526,'Last name'!$A:$B,2,FALSE) &amp; " " &amp; VLOOKUP(RANDBETWEEN(5,COUNT('Last name'!$A:$A) + 1),'Last name'!$A:$B,2,FALSE)
)</f>
        <v>Santoro Bactista</v>
      </c>
      <c r="J1526" s="7" t="str">
        <f t="shared" ca="1" si="162"/>
        <v>Katerine Santoro Bactista</v>
      </c>
      <c r="K1526" s="7" t="str" cm="1">
        <f t="array" aca="1" ref="K1526" ca="1">SHA1HASH($J1526)</f>
        <v>9cb6e2683f773f849cfea21cffbef9219d042930</v>
      </c>
      <c r="L1526" s="7" cm="1">
        <f t="array" aca="1" ref="L1526" ca="1">INDEX(States!$A:$A,RANDBETWEEN(5,COUNTA(States!$A:$A) + 1),1)</f>
        <v>10</v>
      </c>
      <c r="M1526" s="7" t="str">
        <f ca="1">$L1526 &amp; "|" &amp; VLOOKUP($L1526,States!$A:$B,2,FALSE)</f>
        <v>10|fa6e01394cea5decb8157a7e18fa2eeabf35410d</v>
      </c>
      <c r="N1526" s="7" t="str">
        <f ca="1">VLOOKUP($F1526,Name!$A:$C,3,FALSE)</f>
        <v>F</v>
      </c>
      <c r="O1526" s="7" t="str">
        <f ca="1">VLOOKUP($N1526,Gender!$A:$B,2,FALSE)</f>
        <v>Female</v>
      </c>
      <c r="P1526" s="7" t="str" cm="1">
        <f t="array" aca="1" ref="P1526" ca="1">INDEX('Marital status'!$A:$A,RANDBETWEEN(5,COUNTA('Marital status'!$A:$A) + 1),1)</f>
        <v>459031b19ec5bbd3b3dbc0a9dcf2cb6e6c6f7848</v>
      </c>
      <c r="Q1526" s="7" t="str">
        <f ca="1">VLOOKUP($P1526,'Marital status'!$A:$B,2,FALSE)</f>
        <v xml:space="preserve">Widowed </v>
      </c>
      <c r="R1526" s="7">
        <f t="shared" ca="1" si="163"/>
        <v>6</v>
      </c>
      <c r="S1526" s="7" t="e">
        <f ca="1">VLOOKUP($R1526,Race!$A:$B,2,FALSE)</f>
        <v>#N/A</v>
      </c>
      <c r="T1526" s="8">
        <f t="shared" ca="1" si="164"/>
        <v>30513</v>
      </c>
      <c r="U1526" s="6">
        <f t="shared" ca="1" si="165"/>
        <v>8</v>
      </c>
      <c r="V1526" s="8" t="str">
        <f ca="1">VLOOKUP($U1526,Education!$A:$B,2,FALSE)</f>
        <v>Graduate school</v>
      </c>
      <c r="W1526" s="7">
        <f ca="1" xml:space="preserve">
  IF(OR($Y1526 = 5, $Y1526 = 6, $Y1526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526" s="7" t="str">
        <f ca="1">VLOOKUP($W1526,Department!$A:$B,2,FALSE)</f>
        <v>Communication &amp; Marketing</v>
      </c>
      <c r="Y1526" s="6">
        <f t="shared" ca="1" si="166"/>
        <v>11</v>
      </c>
      <c r="Z1526" s="7" t="str">
        <f ca="1">VLOOKUP($Y1526,Role!$A:$B,2,FALSE)</f>
        <v>Analyst</v>
      </c>
      <c r="AA1526" s="6">
        <f t="shared" ca="1" si="167"/>
        <v>7</v>
      </c>
      <c r="AB1526" s="7" t="str">
        <f ca="1" xml:space="preserve">
IF($AA1526 &lt;&gt; "",
    VLOOKUP($AA1526,Level!$A:$B,2,FALSE),
    ""
)</f>
        <v>Senior</v>
      </c>
      <c r="AC1526" s="1">
        <f ca="1" xml:space="preserve">
IF($Y1526 = 5 + N("Presidente"),
    27000,
    IF($Y1526 = 6 + N("Vice-presidente"),
        23000,
        IF(OR($Y1526 = 8, $Y1526= 13, $Y1526 = 12) + N("Secretária bilíngue ou coordenador ou especialista"),
            8000,
            IF($Y1526 = 7 + N("Diretor"),
                15000,
                IF($Y1526 = 14 + N("Gerente"),
                    12000,
                    IF($Y1526 = 9 + N("Estagiário"),
                        705,
                        IF($Y1526 = 10 + N("Trainee"),
                            805,
                            IF($Y1526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IF($U1526 = 7,
  500,
  IF($U1526 = 8,
    1000,
    IF($U1526 = 9,
      1500,
      IF($U1526 = 10,
        2000,
        0
      )
    )
  )
)
+
N("Adicional no salário por área")
+
IF($W1526 = 14 + N("Tecnologia da Informação"),
  120,
  IF($W1526 = 16 + N("Vendas"),
    110,
    IF($W1526 = 15 + N("Jurídico"),
      100,
      IF(OR($W1526 = 8, $W1526 = 9, $W1526 = 11) + N("Recursos humanos ou comercial ou comunicação e marketing"),
        80,
        0
      )
    )
  )
)
+
N("Adicionando pegadinha")
+
IF(AND($W1526 = 16, $U1526 = 9, $Y1526 = 11, $AA1526 = 5) + N("Se for de vendas, com mestrado, analista sênior"),
  IF($R1526 = 5,
    100,
    0
  )
  +
  IF($N1526 = "M",
    200,
    0
  ),
  0
)</f>
        <v>3080</v>
      </c>
      <c r="AD15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$A1526  &amp; ", "   &amp;
$C1526  &amp; ", "   &amp;
$E1526  &amp; ", '"  &amp;
$J1526  &amp; "', '" &amp;
$N1526  &amp; "', "  &amp;
$R1526  &amp; ", '"  &amp;
TEXT($T1526,"dd/mm/aaaa")  &amp; "', "   &amp;
$U1526  &amp; ", "   &amp;
$W1526  &amp; ", "   &amp;
$Y1526  &amp; ", "   &amp;
IF($AA1526 &lt;&gt; "", $AA1526, "NULL")  &amp; ", "   &amp;
$AC1526  &amp; ");"</f>
        <v>INSERT INTO bi4all.fac_employees (id_company_fk, id_employee_pk, flg_active, employee_name, id_gender_fk, id_race_fk, birthday, id_schooling_fk, id_department_fk, id_role_fk, id_level_fk, salary) VALUES (6a51143286b03064a49cc2acbee63c09a0682d33, 1522, 1, 'Katerine Santoro Bactista', 'F', 6, '16/07/1983', 8, 11, 11, 7, 3080);</v>
      </c>
    </row>
    <row r="1527" spans="1:30" ht="14.25" customHeight="1" x14ac:dyDescent="0.2">
      <c r="A1527" s="7" t="str" cm="1">
        <f t="array" aca="1" ref="A1527" ca="1">INDEX(Company!$A:$A,RANDBETWEEN(5,COUNTA(Company!$A:$A) + 1),1)</f>
        <v>6a51143286b03064a49cc2acbee63c09a0682d33</v>
      </c>
      <c r="B1527" s="7" t="str">
        <f ca="1">VLOOKUP($A1527,Company!$A:$B,2,FALSE)</f>
        <v>ACME Corporation</v>
      </c>
      <c r="C1527" s="5">
        <f t="shared" si="161"/>
        <v>1523</v>
      </c>
      <c r="D1527" s="5" t="str" cm="1">
        <f t="array" ref="D1527">SHA1HASH($C1527)</f>
        <v>d077ba37b8c977b50b81aeb238f7aa4d7d5a8646</v>
      </c>
      <c r="E1527" s="6">
        <v>1</v>
      </c>
      <c r="F1527" s="7">
        <f ca="1">IF($C1527 = 1 + N("Presidente"),
    127,
    IF($C1527 = 2 + N("Vice-Presidente"),
        72,
        IF($C1527 = 3 + N("Secretária bilíngue"),
            13,
            RANDBETWEEN(5,COUNT(Name!$A:$A) + 1)
        )
    )
)</f>
        <v>13</v>
      </c>
      <c r="G1527" s="7" t="str">
        <f ca="1">VLOOKUP($F1527,Name!$A:$B,2,FALSE)</f>
        <v>Alessandra</v>
      </c>
      <c r="H1527" s="7">
        <f ca="1" xml:space="preserve">
IF($C1527 = 1,
    0,
    RANDBETWEEN(5,COUNT('Last name'!$A:$A) + 1)
)</f>
        <v>126</v>
      </c>
      <c r="I1527" s="7" t="str">
        <f ca="1" xml:space="preserve">
IF($C1527 = 1 + N("Presidente"),
    "de Orléans e Bragança",
    VLOOKUP($H1527,'Last name'!$A:$B,2,FALSE) &amp; " " &amp; VLOOKUP(RANDBETWEEN(5,COUNT('Last name'!$A:$A) + 1),'Last name'!$A:$B,2,FALSE)
)</f>
        <v>Mello Pedroso</v>
      </c>
      <c r="J1527" s="7" t="str">
        <f t="shared" ca="1" si="162"/>
        <v>Alessandra Mello Pedroso</v>
      </c>
      <c r="K1527" s="7" t="str" cm="1">
        <f t="array" aca="1" ref="K1527" ca="1">SHA1HASH($J1527)</f>
        <v>c88a5b190e60b50a70adbce1e90616e074dc05db</v>
      </c>
      <c r="L1527" s="7" cm="1">
        <f t="array" aca="1" ref="L1527" ca="1">INDEX(States!$A:$A,RANDBETWEEN(5,COUNTA(States!$A:$A) + 1),1)</f>
        <v>11</v>
      </c>
      <c r="M1527" s="7" t="str">
        <f ca="1">$L1527 &amp; "|" &amp; VLOOKUP($L1527,States!$A:$B,2,FALSE)</f>
        <v>11|fe2c415e55f0a42317aa24885817f9de5cf497c6</v>
      </c>
      <c r="N1527" s="7" t="str">
        <f ca="1">VLOOKUP($F1527,Name!$A:$C,3,FALSE)</f>
        <v>F</v>
      </c>
      <c r="O1527" s="7" t="str">
        <f ca="1">VLOOKUP($N1527,Gender!$A:$B,2,FALSE)</f>
        <v>Female</v>
      </c>
      <c r="P1527" s="7" t="str" cm="1">
        <f t="array" aca="1" ref="P1527" ca="1">INDEX('Marital status'!$A:$A,RANDBETWEEN(5,COUNTA('Marital status'!$A:$A) + 1),1)</f>
        <v>47051393f6bcbf99111ec5d70ba2ebbe11ebccae</v>
      </c>
      <c r="Q1527" s="7" t="str">
        <f ca="1">VLOOKUP($P1527,'Marital status'!$A:$B,2,FALSE)</f>
        <v xml:space="preserve"> Separated </v>
      </c>
      <c r="R1527" s="7">
        <f t="shared" ca="1" si="163"/>
        <v>5</v>
      </c>
      <c r="S1527" s="7" t="e">
        <f ca="1">VLOOKUP($R1527,Race!$A:$B,2,FALSE)</f>
        <v>#N/A</v>
      </c>
      <c r="T1527" s="8">
        <f t="shared" ca="1" si="164"/>
        <v>27895</v>
      </c>
      <c r="U1527" s="6">
        <f t="shared" ca="1" si="165"/>
        <v>7</v>
      </c>
      <c r="V1527" s="8" t="str">
        <f ca="1">VLOOKUP($U1527,Education!$A:$B,2,FALSE)</f>
        <v>Undergraduate degree</v>
      </c>
      <c r="W1527" s="7">
        <f ca="1" xml:space="preserve">
  IF(OR($Y1527 = 5, $Y1527 = 6, $Y1527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527" s="7" t="str">
        <f ca="1">VLOOKUP($W1527,Department!$A:$B,2,FALSE)</f>
        <v>Controlling</v>
      </c>
      <c r="Y1527" s="6">
        <f t="shared" ca="1" si="166"/>
        <v>9</v>
      </c>
      <c r="Z1527" s="7" t="str">
        <f ca="1">VLOOKUP($Y1527,Role!$A:$B,2,FALSE)</f>
        <v>Intern</v>
      </c>
      <c r="AA1527" s="6" t="str">
        <f t="shared" ca="1" si="167"/>
        <v/>
      </c>
      <c r="AB1527" s="7" t="str">
        <f ca="1" xml:space="preserve">
IF($AA1527 &lt;&gt; "",
    VLOOKUP($AA1527,Level!$A:$B,2,FALSE),
    ""
)</f>
        <v/>
      </c>
      <c r="AC1527" s="1">
        <f ca="1" xml:space="preserve">
IF($Y1527 = 5 + N("Presidente"),
    27000,
    IF($Y1527 = 6 + N("Vice-presidente"),
        23000,
        IF(OR($Y1527 = 8, $Y1527= 13, $Y1527 = 12) + N("Secretária bilíngue ou coordenador ou especialista"),
            8000,
            IF($Y1527 = 7 + N("Diretor"),
                15000,
                IF($Y1527 = 14 + N("Gerente"),
                    12000,
                    IF($Y1527 = 9 + N("Estagiário"),
                        705,
                        IF($Y1527 = 10 + N("Trainee"),
                            805,
                            IF($Y1527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IF($U1527 = 7,
  500,
  IF($U1527 = 8,
    1000,
    IF($U1527 = 9,
      1500,
      IF($U1527 = 10,
        2000,
        0
      )
    )
  )
)
+
N("Adicional no salário por área")
+
IF($W1527 = 14 + N("Tecnologia da Informação"),
  120,
  IF($W1527 = 16 + N("Vendas"),
    110,
    IF($W1527 = 15 + N("Jurídico"),
      100,
      IF(OR($W1527 = 8, $W1527 = 9, $W1527 = 11) + N("Recursos humanos ou comercial ou comunicação e marketing"),
        80,
        0
      )
    )
  )
)
+
N("Adicionando pegadinha")
+
IF(AND($W1527 = 16, $U1527 = 9, $Y1527 = 11, $AA1527 = 5) + N("Se for de vendas, com mestrado, analista sênior"),
  IF($R1527 = 5,
    100,
    0
  )
  +
  IF($N1527 = "M",
    200,
    0
  ),
  0
)</f>
        <v>1205</v>
      </c>
      <c r="AD15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$A1527  &amp; ", "   &amp;
$C1527  &amp; ", "   &amp;
$E1527  &amp; ", '"  &amp;
$J1527  &amp; "', '" &amp;
$N1527  &amp; "', "  &amp;
$R1527  &amp; ", '"  &amp;
TEXT($T1527,"dd/mm/aaaa")  &amp; "', "   &amp;
$U1527  &amp; ", "   &amp;
$W1527  &amp; ", "   &amp;
$Y1527  &amp; ", "   &amp;
IF($AA1527 &lt;&gt; "", $AA1527, "NULL")  &amp; ", "   &amp;
$AC1527  &amp; ");"</f>
        <v>INSERT INTO bi4all.fac_employees (id_company_fk, id_employee_pk, flg_active, employee_name, id_gender_fk, id_race_fk, birthday, id_schooling_fk, id_department_fk, id_role_fk, id_level_fk, salary) VALUES (6a51143286b03064a49cc2acbee63c09a0682d33, 1523, 1, 'Alessandra Mello Pedroso', 'F', 5, '15/05/1976', 7, 12, 9, NULL, 1205);</v>
      </c>
    </row>
    <row r="1528" spans="1:30" ht="14.25" customHeight="1" x14ac:dyDescent="0.2">
      <c r="A1528" s="7" t="str" cm="1">
        <f t="array" aca="1" ref="A1528" ca="1">INDEX(Company!$A:$A,RANDBETWEEN(5,COUNTA(Company!$A:$A) + 1),1)</f>
        <v>6a51143286b03064a49cc2acbee63c09a0682d33</v>
      </c>
      <c r="B1528" s="7" t="str">
        <f ca="1">VLOOKUP($A1528,Company!$A:$B,2,FALSE)</f>
        <v>ACME Corporation</v>
      </c>
      <c r="C1528" s="5">
        <f t="shared" si="161"/>
        <v>1524</v>
      </c>
      <c r="D1528" s="5" t="str" cm="1">
        <f t="array" ref="D1528">SHA1HASH($C1528)</f>
        <v>4458c79edc062c4d846a5bc0617561909ea8d106</v>
      </c>
      <c r="E1528" s="6">
        <v>1</v>
      </c>
      <c r="F1528" s="7">
        <f ca="1">IF($C1528 = 1 + N("Presidente"),
    127,
    IF($C1528 = 2 + N("Vice-Presidente"),
        72,
        IF($C1528 = 3 + N("Secretária bilíngue"),
            13,
            RANDBETWEEN(5,COUNT(Name!$A:$A) + 1)
        )
    )
)</f>
        <v>231</v>
      </c>
      <c r="G1528" s="7" t="str">
        <f ca="1">VLOOKUP($F1528,Name!$A:$B,2,FALSE)</f>
        <v>Lorenna</v>
      </c>
      <c r="H1528" s="7">
        <f ca="1" xml:space="preserve">
IF($C1528 = 1,
    0,
    RANDBETWEEN(5,COUNT('Last name'!$A:$A) + 1)
)</f>
        <v>183</v>
      </c>
      <c r="I1528" s="7" t="str">
        <f ca="1" xml:space="preserve">
IF($C1528 = 1 + N("Presidente"),
    "de Orléans e Bragança",
    VLOOKUP($H1528,'Last name'!$A:$B,2,FALSE) &amp; " " &amp; VLOOKUP(RANDBETWEEN(5,COUNT('Last name'!$A:$A) + 1),'Last name'!$A:$B,2,FALSE)
)</f>
        <v>Soares Colombo</v>
      </c>
      <c r="J1528" s="7" t="str">
        <f t="shared" ca="1" si="162"/>
        <v>Lorenna Soares Colombo</v>
      </c>
      <c r="K1528" s="7" t="str" cm="1">
        <f t="array" aca="1" ref="K1528" ca="1">SHA1HASH($J1528)</f>
        <v>f46ada93c49a1981ae098a979d1fd36b9379e615</v>
      </c>
      <c r="L1528" s="7" cm="1">
        <f t="array" aca="1" ref="L1528" ca="1">INDEX(States!$A:$A,RANDBETWEEN(5,COUNTA(States!$A:$A) + 1),1)</f>
        <v>12</v>
      </c>
      <c r="M1528" s="7" t="str">
        <f ca="1">$L1528 &amp; "|" &amp; VLOOKUP($L1528,States!$A:$B,2,FALSE)</f>
        <v>12|16a2d6eb767d4fd003fae8cac60e0d85a9416ba8</v>
      </c>
      <c r="N1528" s="7" t="str">
        <f ca="1">VLOOKUP($F1528,Name!$A:$C,3,FALSE)</f>
        <v>F</v>
      </c>
      <c r="O1528" s="7" t="str">
        <f ca="1">VLOOKUP($N1528,Gender!$A:$B,2,FALSE)</f>
        <v>Female</v>
      </c>
      <c r="P1528" s="7" t="str" cm="1">
        <f t="array" aca="1" ref="P1528" ca="1">INDEX('Marital status'!$A:$A,RANDBETWEEN(5,COUNTA('Marital status'!$A:$A) + 1),1)</f>
        <v>3266897012b6dcc5723033bc25891bf99efcff6f</v>
      </c>
      <c r="Q1528" s="7" t="str">
        <f ca="1">VLOOKUP($P1528,'Marital status'!$A:$B,2,FALSE)</f>
        <v>MarrieD</v>
      </c>
      <c r="R1528" s="7">
        <f t="shared" ca="1" si="163"/>
        <v>5</v>
      </c>
      <c r="S1528" s="7" t="e">
        <f ca="1">VLOOKUP($R1528,Race!$A:$B,2,FALSE)</f>
        <v>#N/A</v>
      </c>
      <c r="T1528" s="8">
        <f t="shared" ca="1" si="164"/>
        <v>29794</v>
      </c>
      <c r="U1528" s="6">
        <f t="shared" ca="1" si="165"/>
        <v>8</v>
      </c>
      <c r="V1528" s="8" t="str">
        <f ca="1">VLOOKUP($U1528,Education!$A:$B,2,FALSE)</f>
        <v>Graduate school</v>
      </c>
      <c r="W1528" s="7">
        <f ca="1" xml:space="preserve">
  IF(OR($Y1528 = 5, $Y1528 = 6, $Y1528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528" s="7" t="str">
        <f ca="1">VLOOKUP($W1528,Department!$A:$B,2,FALSE)</f>
        <v>Audit</v>
      </c>
      <c r="Y1528" s="6">
        <f t="shared" ca="1" si="166"/>
        <v>11</v>
      </c>
      <c r="Z1528" s="7" t="str">
        <f ca="1">VLOOKUP($Y1528,Role!$A:$B,2,FALSE)</f>
        <v>Analyst</v>
      </c>
      <c r="AA1528" s="6">
        <f t="shared" ca="1" si="167"/>
        <v>5</v>
      </c>
      <c r="AB1528" s="7" t="str">
        <f ca="1" xml:space="preserve">
IF($AA1528 &lt;&gt; "",
    VLOOKUP($AA1528,Level!$A:$B,2,FALSE),
    ""
)</f>
        <v>Junior</v>
      </c>
      <c r="AC1528" s="1">
        <f ca="1" xml:space="preserve">
IF($Y1528 = 5 + N("Presidente"),
    27000,
    IF($Y1528 = 6 + N("Vice-presidente"),
        23000,
        IF(OR($Y1528 = 8, $Y1528= 13, $Y1528 = 12) + N("Secretária bilíngue ou coordenador ou especialista"),
            8000,
            IF($Y1528 = 7 + N("Diretor"),
                15000,
                IF($Y1528 = 14 + N("Gerente"),
                    12000,
                    IF($Y1528 = 9 + N("Estagiário"),
                        705,
                        IF($Y1528 = 10 + N("Trainee"),
                            805,
                            IF($Y1528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IF($U1528 = 7,
  500,
  IF($U1528 = 8,
    1000,
    IF($U1528 = 9,
      1500,
      IF($U1528 = 10,
        2000,
        0
      )
    )
  )
)
+
N("Adicional no salário por área")
+
IF($W1528 = 14 + N("Tecnologia da Informação"),
  120,
  IF($W1528 = 16 + N("Vendas"),
    110,
    IF($W1528 = 15 + N("Jurídico"),
      100,
      IF(OR($W1528 = 8, $W1528 = 9, $W1528 = 11) + N("Recursos humanos ou comercial ou comunicação e marketing"),
        80,
        0
      )
    )
  )
)
+
N("Adicionando pegadinha")
+
IF(AND($W1528 = 16, $U1528 = 9, $Y1528 = 11, $AA1528 = 5) + N("Se for de vendas, com mestrado, analista sênior"),
  IF($R1528 = 5,
    100,
    0
  )
  +
  IF($N1528 = "M",
    200,
    0
  ),
  0
)</f>
        <v>3000</v>
      </c>
      <c r="AD15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$A1528  &amp; ", "   &amp;
$C1528  &amp; ", "   &amp;
$E1528  &amp; ", '"  &amp;
$J1528  &amp; "', '" &amp;
$N1528  &amp; "', "  &amp;
$R1528  &amp; ", '"  &amp;
TEXT($T1528,"dd/mm/aaaa")  &amp; "', "   &amp;
$U1528  &amp; ", "   &amp;
$W1528  &amp; ", "   &amp;
$Y1528  &amp; ", "   &amp;
IF($AA1528 &lt;&gt; "", $AA1528, "NULL")  &amp; ", "   &amp;
$AC1528  &amp; ");"</f>
        <v>INSERT INTO bi4all.fac_employees (id_company_fk, id_employee_pk, flg_active, employee_name, id_gender_fk, id_race_fk, birthday, id_schooling_fk, id_department_fk, id_role_fk, id_level_fk, salary) VALUES (6a51143286b03064a49cc2acbee63c09a0682d33, 1524, 1, 'Lorenna Soares Colombo', 'F', 5, '27/07/1981', 8, 13, 11, 5, 3000);</v>
      </c>
    </row>
    <row r="1529" spans="1:30" ht="14.25" customHeight="1" x14ac:dyDescent="0.2">
      <c r="A1529" s="7" t="str" cm="1">
        <f t="array" aca="1" ref="A1529" ca="1">INDEX(Company!$A:$A,RANDBETWEEN(5,COUNTA(Company!$A:$A) + 1),1)</f>
        <v>6a51143286b03064a49cc2acbee63c09a0682d33</v>
      </c>
      <c r="B1529" s="7" t="str">
        <f ca="1">VLOOKUP($A1529,Company!$A:$B,2,FALSE)</f>
        <v>ACME Corporation</v>
      </c>
      <c r="C1529" s="5">
        <f t="shared" si="161"/>
        <v>1525</v>
      </c>
      <c r="D1529" s="5" t="str" cm="1">
        <f t="array" ref="D1529">SHA1HASH($C1529)</f>
        <v>77bf3f680d135c03c5a0f017e13016d0a4785bb9</v>
      </c>
      <c r="E1529" s="6">
        <v>1</v>
      </c>
      <c r="F1529" s="7">
        <f ca="1">IF($C1529 = 1 + N("Presidente"),
    127,
    IF($C1529 = 2 + N("Vice-Presidente"),
        72,
        IF($C1529 = 3 + N("Secretária bilíngue"),
            13,
            RANDBETWEEN(5,COUNT(Name!$A:$A) + 1)
        )
    )
)</f>
        <v>257</v>
      </c>
      <c r="G1529" s="7" t="str">
        <f ca="1">VLOOKUP($F1529,Name!$A:$B,2,FALSE)</f>
        <v>Maria</v>
      </c>
      <c r="H1529" s="7">
        <f ca="1" xml:space="preserve">
IF($C1529 = 1,
    0,
    RANDBETWEEN(5,COUNT('Last name'!$A:$A) + 1)
)</f>
        <v>36</v>
      </c>
      <c r="I1529" s="7" t="str">
        <f ca="1" xml:space="preserve">
IF($C1529 = 1 + N("Presidente"),
    "de Orléans e Bragança",
    VLOOKUP($H1529,'Last name'!$A:$B,2,FALSE) &amp; " " &amp; VLOOKUP(RANDBETWEEN(5,COUNT('Last name'!$A:$A) + 1),'Last name'!$A:$B,2,FALSE)
)</f>
        <v>Batista Mazza</v>
      </c>
      <c r="J1529" s="7" t="str">
        <f t="shared" ca="1" si="162"/>
        <v>Maria Batista Mazza</v>
      </c>
      <c r="K1529" s="7" t="str" cm="1">
        <f t="array" aca="1" ref="K1529" ca="1">SHA1HASH($J1529)</f>
        <v>4037b0d0df838fa5841980cf70b944ed48d668b5</v>
      </c>
      <c r="L1529" s="7" cm="1">
        <f t="array" aca="1" ref="L1529" ca="1">INDEX(States!$A:$A,RANDBETWEEN(5,COUNTA(States!$A:$A) + 1),1)</f>
        <v>20</v>
      </c>
      <c r="M1529" s="7" t="str">
        <f ca="1">$L1529 &amp; "|" &amp; VLOOKUP($L1529,States!$A:$B,2,FALSE)</f>
        <v>20|c7ee6b7966c56a7149c5002263ee025341a1072b</v>
      </c>
      <c r="N1529" s="7" t="str">
        <f ca="1">VLOOKUP($F1529,Name!$A:$C,3,FALSE)</f>
        <v>F</v>
      </c>
      <c r="O1529" s="7" t="str">
        <f ca="1">VLOOKUP($N1529,Gender!$A:$B,2,FALSE)</f>
        <v>Female</v>
      </c>
      <c r="P1529" s="7" t="str" cm="1">
        <f t="array" aca="1" ref="P1529" ca="1">INDEX('Marital status'!$A:$A,RANDBETWEEN(5,COUNTA('Marital status'!$A:$A) + 1),1)</f>
        <v>93ac84f4e0bd5c1c97b670a12a7fff6af89fb6b3</v>
      </c>
      <c r="Q1529" s="7" t="str">
        <f ca="1">VLOOKUP($P1529,'Marital status'!$A:$B,2,FALSE)</f>
        <v>DIVORCED</v>
      </c>
      <c r="R1529" s="7">
        <f t="shared" ca="1" si="163"/>
        <v>7</v>
      </c>
      <c r="S1529" s="7" t="e">
        <f ca="1">VLOOKUP($R1529,Race!$A:$B,2,FALSE)</f>
        <v>#N/A</v>
      </c>
      <c r="T1529" s="8">
        <f t="shared" ca="1" si="164"/>
        <v>26104</v>
      </c>
      <c r="U1529" s="6">
        <f t="shared" ca="1" si="165"/>
        <v>7</v>
      </c>
      <c r="V1529" s="8" t="str">
        <f ca="1">VLOOKUP($U1529,Education!$A:$B,2,FALSE)</f>
        <v>Undergraduate degree</v>
      </c>
      <c r="W1529" s="7">
        <f ca="1" xml:space="preserve">
  IF(OR($Y1529 = 5, $Y1529 = 6, $Y1529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529" s="7" t="str">
        <f ca="1">VLOOKUP($W1529,Department!$A:$B,2,FALSE)</f>
        <v>Presidency</v>
      </c>
      <c r="Y1529" s="6">
        <f t="shared" ca="1" si="166"/>
        <v>9</v>
      </c>
      <c r="Z1529" s="7" t="str">
        <f ca="1">VLOOKUP($Y1529,Role!$A:$B,2,FALSE)</f>
        <v>Intern</v>
      </c>
      <c r="AA1529" s="6" t="str">
        <f t="shared" ca="1" si="167"/>
        <v/>
      </c>
      <c r="AB1529" s="7" t="str">
        <f ca="1" xml:space="preserve">
IF($AA1529 &lt;&gt; "",
    VLOOKUP($AA1529,Level!$A:$B,2,FALSE),
    ""
)</f>
        <v/>
      </c>
      <c r="AC1529" s="1">
        <f ca="1" xml:space="preserve">
IF($Y1529 = 5 + N("Presidente"),
    27000,
    IF($Y1529 = 6 + N("Vice-presidente"),
        23000,
        IF(OR($Y1529 = 8, $Y1529= 13, $Y1529 = 12) + N("Secretária bilíngue ou coordenador ou especialista"),
            8000,
            IF($Y1529 = 7 + N("Diretor"),
                15000,
                IF($Y1529 = 14 + N("Gerente"),
                    12000,
                    IF($Y1529 = 9 + N("Estagiário"),
                        705,
                        IF($Y1529 = 10 + N("Trainee"),
                            805,
                            IF($Y1529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IF($U1529 = 7,
  500,
  IF($U1529 = 8,
    1000,
    IF($U1529 = 9,
      1500,
      IF($U1529 = 10,
        2000,
        0
      )
    )
  )
)
+
N("Adicional no salário por área")
+
IF($W1529 = 14 + N("Tecnologia da Informação"),
  120,
  IF($W1529 = 16 + N("Vendas"),
    110,
    IF($W1529 = 15 + N("Jurídico"),
      100,
      IF(OR($W1529 = 8, $W1529 = 9, $W1529 = 11) + N("Recursos humanos ou comercial ou comunicação e marketing"),
        80,
        0
      )
    )
  )
)
+
N("Adicionando pegadinha")
+
IF(AND($W1529 = 16, $U1529 = 9, $Y1529 = 11, $AA1529 = 5) + N("Se for de vendas, com mestrado, analista sênior"),
  IF($R1529 = 5,
    100,
    0
  )
  +
  IF($N1529 = "M",
    200,
    0
  ),
  0
)</f>
        <v>1205</v>
      </c>
      <c r="AD15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$A1529  &amp; ", "   &amp;
$C1529  &amp; ", "   &amp;
$E1529  &amp; ", '"  &amp;
$J1529  &amp; "', '" &amp;
$N1529  &amp; "', "  &amp;
$R1529  &amp; ", '"  &amp;
TEXT($T1529,"dd/mm/aaaa")  &amp; "', "   &amp;
$U1529  &amp; ", "   &amp;
$W1529  &amp; ", "   &amp;
$Y1529  &amp; ", "   &amp;
IF($AA1529 &lt;&gt; "", $AA1529, "NULL")  &amp; ", "   &amp;
$AC1529  &amp; ");"</f>
        <v>INSERT INTO bi4all.fac_employees (id_company_fk, id_employee_pk, flg_active, employee_name, id_gender_fk, id_race_fk, birthday, id_schooling_fk, id_department_fk, id_role_fk, id_level_fk, salary) VALUES (6a51143286b03064a49cc2acbee63c09a0682d33, 1525, 1, 'Maria Batista Mazza', 'F', 7, '20/06/1971', 7, 5, 9, NULL, 1205);</v>
      </c>
    </row>
    <row r="1530" spans="1:30" ht="14.25" customHeight="1" x14ac:dyDescent="0.2">
      <c r="A1530" s="7" t="str" cm="1">
        <f t="array" aca="1" ref="A1530" ca="1">INDEX(Company!$A:$A,RANDBETWEEN(5,COUNTA(Company!$A:$A) + 1),1)</f>
        <v>6a51143286b03064a49cc2acbee63c09a0682d33</v>
      </c>
      <c r="B1530" s="7" t="str">
        <f ca="1">VLOOKUP($A1530,Company!$A:$B,2,FALSE)</f>
        <v>ACME Corporation</v>
      </c>
      <c r="C1530" s="5">
        <f t="shared" si="161"/>
        <v>1526</v>
      </c>
      <c r="D1530" s="5" t="str" cm="1">
        <f t="array" ref="D1530">SHA1HASH($C1530)</f>
        <v>87496e984d6e0cc5d47f38cf3076e21af2bd4815</v>
      </c>
      <c r="E1530" s="6">
        <v>1</v>
      </c>
      <c r="F1530" s="7">
        <f ca="1">IF($C1530 = 1 + N("Presidente"),
    127,
    IF($C1530 = 2 + N("Vice-Presidente"),
        72,
        IF($C1530 = 3 + N("Secretária bilíngue"),
            13,
            RANDBETWEEN(5,COUNT(Name!$A:$A) + 1)
        )
    )
)</f>
        <v>134</v>
      </c>
      <c r="G1530" s="7" t="str">
        <f ca="1">VLOOKUP($F1530,Name!$A:$B,2,FALSE)</f>
        <v>Eva</v>
      </c>
      <c r="H1530" s="7">
        <f ca="1" xml:space="preserve">
IF($C1530 = 1,
    0,
    RANDBETWEEN(5,COUNT('Last name'!$A:$A) + 1)
)</f>
        <v>32</v>
      </c>
      <c r="I1530" s="7" t="str">
        <f ca="1" xml:space="preserve">
IF($C1530 = 1 + N("Presidente"),
    "de Orléans e Bragança",
    VLOOKUP($H1530,'Last name'!$A:$B,2,FALSE) &amp; " " &amp; VLOOKUP(RANDBETWEEN(5,COUNT('Last name'!$A:$A) + 1),'Last name'!$A:$B,2,FALSE)
)</f>
        <v>Barboza Barboza</v>
      </c>
      <c r="J1530" s="7" t="str">
        <f t="shared" ca="1" si="162"/>
        <v>Eva Barboza Barboza</v>
      </c>
      <c r="K1530" s="7" t="str" cm="1">
        <f t="array" aca="1" ref="K1530" ca="1">SHA1HASH($J1530)</f>
        <v>e0591d805be605108eea57c901df376dae98f35b</v>
      </c>
      <c r="L1530" s="7" cm="1">
        <f t="array" aca="1" ref="L1530" ca="1">INDEX(States!$A:$A,RANDBETWEEN(5,COUNTA(States!$A:$A) + 1),1)</f>
        <v>11</v>
      </c>
      <c r="M1530" s="7" t="str">
        <f ca="1">$L1530 &amp; "|" &amp; VLOOKUP($L1530,States!$A:$B,2,FALSE)</f>
        <v>11|fe2c415e55f0a42317aa24885817f9de5cf497c6</v>
      </c>
      <c r="N1530" s="7" t="str">
        <f ca="1">VLOOKUP($F1530,Name!$A:$C,3,FALSE)</f>
        <v>F</v>
      </c>
      <c r="O1530" s="7" t="str">
        <f ca="1">VLOOKUP($N1530,Gender!$A:$B,2,FALSE)</f>
        <v>Female</v>
      </c>
      <c r="P1530" s="7" t="str" cm="1">
        <f t="array" aca="1" ref="P1530" ca="1">INDEX('Marital status'!$A:$A,RANDBETWEEN(5,COUNTA('Marital status'!$A:$A) + 1),1)</f>
        <v>93ac84f4e0bd5c1c97b670a12a7fff6af89fb6b3</v>
      </c>
      <c r="Q1530" s="7" t="str">
        <f ca="1">VLOOKUP($P1530,'Marital status'!$A:$B,2,FALSE)</f>
        <v>DIVORCED</v>
      </c>
      <c r="R1530" s="7">
        <f t="shared" ca="1" si="163"/>
        <v>5</v>
      </c>
      <c r="S1530" s="7" t="e">
        <f ca="1">VLOOKUP($R1530,Race!$A:$B,2,FALSE)</f>
        <v>#N/A</v>
      </c>
      <c r="T1530" s="8">
        <f t="shared" ca="1" si="164"/>
        <v>25362</v>
      </c>
      <c r="U1530" s="6">
        <f t="shared" ca="1" si="165"/>
        <v>7</v>
      </c>
      <c r="V1530" s="8" t="str">
        <f ca="1">VLOOKUP($U1530,Education!$A:$B,2,FALSE)</f>
        <v>Undergraduate degree</v>
      </c>
      <c r="W1530" s="7">
        <f ca="1" xml:space="preserve">
  IF(OR($Y1530 = 5, $Y1530 = 6, $Y1530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530" s="7" t="str">
        <f ca="1">VLOOKUP($W1530,Department!$A:$B,2,FALSE)</f>
        <v>Human Resource</v>
      </c>
      <c r="Y1530" s="6">
        <f t="shared" ca="1" si="166"/>
        <v>11</v>
      </c>
      <c r="Z1530" s="7" t="str">
        <f ca="1">VLOOKUP($Y1530,Role!$A:$B,2,FALSE)</f>
        <v>Analyst</v>
      </c>
      <c r="AA1530" s="6">
        <f t="shared" ca="1" si="167"/>
        <v>6</v>
      </c>
      <c r="AB1530" s="7" t="str">
        <f ca="1" xml:space="preserve">
IF($AA1530 &lt;&gt; "",
    VLOOKUP($AA1530,Level!$A:$B,2,FALSE),
    ""
)</f>
        <v>Pleno</v>
      </c>
      <c r="AC1530" s="1">
        <f ca="1" xml:space="preserve">
IF($Y1530 = 5 + N("Presidente"),
    27000,
    IF($Y1530 = 6 + N("Vice-presidente"),
        23000,
        IF(OR($Y1530 = 8, $Y1530= 13, $Y1530 = 12) + N("Secretária bilíngue ou coordenador ou especialista"),
            8000,
            IF($Y1530 = 7 + N("Diretor"),
                15000,
                IF($Y1530 = 14 + N("Gerente"),
                    12000,
                    IF($Y1530 = 9 + N("Estagiário"),
                        705,
                        IF($Y1530 = 10 + N("Trainee"),
                            805,
                            IF($Y1530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IF($U1530 = 7,
  500,
  IF($U1530 = 8,
    1000,
    IF($U1530 = 9,
      1500,
      IF($U1530 = 10,
        2000,
        0
      )
    )
  )
)
+
N("Adicional no salário por área")
+
IF($W1530 = 14 + N("Tecnologia da Informação"),
  120,
  IF($W1530 = 16 + N("Vendas"),
    110,
    IF($W1530 = 15 + N("Jurídico"),
      100,
      IF(OR($W1530 = 8, $W1530 = 9, $W1530 = 11) + N("Recursos humanos ou comercial ou comunicação e marketing"),
        80,
        0
      )
    )
  )
)
+
N("Adicionando pegadinha")
+
IF(AND($W1530 = 16, $U1530 = 9, $Y1530 = 11, $AA1530 = 5) + N("Se for de vendas, com mestrado, analista sênior"),
  IF($R1530 = 5,
    100,
    0
  )
  +
  IF($N1530 = "M",
    200,
    0
  ),
  0
)</f>
        <v>2580</v>
      </c>
      <c r="AD15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$A1530  &amp; ", "   &amp;
$C1530  &amp; ", "   &amp;
$E1530  &amp; ", '"  &amp;
$J1530  &amp; "', '" &amp;
$N1530  &amp; "', "  &amp;
$R1530  &amp; ", '"  &amp;
TEXT($T1530,"dd/mm/aaaa")  &amp; "', "   &amp;
$U1530  &amp; ", "   &amp;
$W1530  &amp; ", "   &amp;
$Y1530  &amp; ", "   &amp;
IF($AA1530 &lt;&gt; "", $AA1530, "NULL")  &amp; ", "   &amp;
$AC1530  &amp; ");"</f>
        <v>INSERT INTO bi4all.fac_employees (id_company_fk, id_employee_pk, flg_active, employee_name, id_gender_fk, id_race_fk, birthday, id_schooling_fk, id_department_fk, id_role_fk, id_level_fk, salary) VALUES (6a51143286b03064a49cc2acbee63c09a0682d33, 1526, 1, 'Eva Barboza Barboza', 'F', 5, '08/06/1969', 7, 8, 11, 6, 2580);</v>
      </c>
    </row>
    <row r="1531" spans="1:30" ht="14.25" customHeight="1" x14ac:dyDescent="0.2">
      <c r="A1531" s="7" t="str" cm="1">
        <f t="array" aca="1" ref="A1531" ca="1">INDEX(Company!$A:$A,RANDBETWEEN(5,COUNTA(Company!$A:$A) + 1),1)</f>
        <v>6a51143286b03064a49cc2acbee63c09a0682d33</v>
      </c>
      <c r="B1531" s="7" t="str">
        <f ca="1">VLOOKUP($A1531,Company!$A:$B,2,FALSE)</f>
        <v>ACME Corporation</v>
      </c>
      <c r="C1531" s="5">
        <f t="shared" si="161"/>
        <v>1527</v>
      </c>
      <c r="D1531" s="5" t="str" cm="1">
        <f t="array" ref="D1531">SHA1HASH($C1531)</f>
        <v>301eaf56af1c4d75326e4d40eeea8153a89ce7f5</v>
      </c>
      <c r="E1531" s="6">
        <v>1</v>
      </c>
      <c r="F1531" s="7">
        <f ca="1">IF($C1531 = 1 + N("Presidente"),
    127,
    IF($C1531 = 2 + N("Vice-Presidente"),
        72,
        IF($C1531 = 3 + N("Secretária bilíngue"),
            13,
            RANDBETWEEN(5,COUNT(Name!$A:$A) + 1)
        )
    )
)</f>
        <v>54</v>
      </c>
      <c r="G1531" s="7" t="str">
        <f ca="1">VLOOKUP($F1531,Name!$A:$B,2,FALSE)</f>
        <v>Ariela</v>
      </c>
      <c r="H1531" s="7">
        <f ca="1" xml:space="preserve">
IF($C1531 = 1,
    0,
    RANDBETWEEN(5,COUNT('Last name'!$A:$A) + 1)
)</f>
        <v>43</v>
      </c>
      <c r="I1531" s="7" t="str">
        <f ca="1" xml:space="preserve">
IF($C1531 = 1 + N("Presidente"),
    "de Orléans e Bragança",
    VLOOKUP($H1531,'Last name'!$A:$B,2,FALSE) &amp; " " &amp; VLOOKUP(RANDBETWEEN(5,COUNT('Last name'!$A:$A) + 1),'Last name'!$A:$B,2,FALSE)
)</f>
        <v>Borges Andrioli</v>
      </c>
      <c r="J1531" s="7" t="str">
        <f t="shared" ca="1" si="162"/>
        <v>Ariela Borges Andrioli</v>
      </c>
      <c r="K1531" s="7" t="str" cm="1">
        <f t="array" aca="1" ref="K1531" ca="1">SHA1HASH($J1531)</f>
        <v>5fa0063539a009f3bd51b07ebdefdf7befe78d05</v>
      </c>
      <c r="L1531" s="7" cm="1">
        <f t="array" aca="1" ref="L1531" ca="1">INDEX(States!$A:$A,RANDBETWEEN(5,COUNTA(States!$A:$A) + 1),1)</f>
        <v>24</v>
      </c>
      <c r="M1531" s="7" t="str">
        <f ca="1">$L1531 &amp; "|" &amp; VLOOKUP($L1531,States!$A:$B,2,FALSE)</f>
        <v>24|4e344e218f5d3cb3700b5fb228401547cb97b31c</v>
      </c>
      <c r="N1531" s="7" t="str">
        <f ca="1">VLOOKUP($F1531,Name!$A:$C,3,FALSE)</f>
        <v>F</v>
      </c>
      <c r="O1531" s="7" t="str">
        <f ca="1">VLOOKUP($N1531,Gender!$A:$B,2,FALSE)</f>
        <v>Female</v>
      </c>
      <c r="P1531" s="7" t="str" cm="1">
        <f t="array" aca="1" ref="P1531" ca="1">INDEX('Marital status'!$A:$A,RANDBETWEEN(5,COUNTA('Marital status'!$A:$A) + 1),1)</f>
        <v>ce0b1612aa711b78a720295d271a33894e2b72bf</v>
      </c>
      <c r="Q1531" s="7" t="str">
        <f ca="1">VLOOKUP($P1531,'Marital status'!$A:$B,2,FALSE)</f>
        <v>single</v>
      </c>
      <c r="R1531" s="7">
        <f t="shared" ca="1" si="163"/>
        <v>5</v>
      </c>
      <c r="S1531" s="7" t="e">
        <f ca="1">VLOOKUP($R1531,Race!$A:$B,2,FALSE)</f>
        <v>#N/A</v>
      </c>
      <c r="T1531" s="8">
        <f t="shared" ca="1" si="164"/>
        <v>32499</v>
      </c>
      <c r="U1531" s="6">
        <f t="shared" ca="1" si="165"/>
        <v>7</v>
      </c>
      <c r="V1531" s="8" t="str">
        <f ca="1">VLOOKUP($U1531,Education!$A:$B,2,FALSE)</f>
        <v>Undergraduate degree</v>
      </c>
      <c r="W1531" s="7">
        <f ca="1" xml:space="preserve">
  IF(OR($Y1531 = 5, $Y1531 = 6, $Y1531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531" s="7" t="str">
        <f ca="1">VLOOKUP($W1531,Department!$A:$B,2,FALSE)</f>
        <v>Audit</v>
      </c>
      <c r="Y1531" s="6">
        <f t="shared" ca="1" si="166"/>
        <v>9</v>
      </c>
      <c r="Z1531" s="7" t="str">
        <f ca="1">VLOOKUP($Y1531,Role!$A:$B,2,FALSE)</f>
        <v>Intern</v>
      </c>
      <c r="AA1531" s="6" t="str">
        <f t="shared" ca="1" si="167"/>
        <v/>
      </c>
      <c r="AB1531" s="7" t="str">
        <f ca="1" xml:space="preserve">
IF($AA1531 &lt;&gt; "",
    VLOOKUP($AA1531,Level!$A:$B,2,FALSE),
    ""
)</f>
        <v/>
      </c>
      <c r="AC1531" s="1">
        <f ca="1" xml:space="preserve">
IF($Y1531 = 5 + N("Presidente"),
    27000,
    IF($Y1531 = 6 + N("Vice-presidente"),
        23000,
        IF(OR($Y1531 = 8, $Y1531= 13, $Y1531 = 12) + N("Secretária bilíngue ou coordenador ou especialista"),
            8000,
            IF($Y1531 = 7 + N("Diretor"),
                15000,
                IF($Y1531 = 14 + N("Gerente"),
                    12000,
                    IF($Y1531 = 9 + N("Estagiário"),
                        705,
                        IF($Y1531 = 10 + N("Trainee"),
                            805,
                            IF($Y1531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IF($U1531 = 7,
  500,
  IF($U1531 = 8,
    1000,
    IF($U1531 = 9,
      1500,
      IF($U1531 = 10,
        2000,
        0
      )
    )
  )
)
+
N("Adicional no salário por área")
+
IF($W1531 = 14 + N("Tecnologia da Informação"),
  120,
  IF($W1531 = 16 + N("Vendas"),
    110,
    IF($W1531 = 15 + N("Jurídico"),
      100,
      IF(OR($W1531 = 8, $W1531 = 9, $W1531 = 11) + N("Recursos humanos ou comercial ou comunicação e marketing"),
        80,
        0
      )
    )
  )
)
+
N("Adicionando pegadinha")
+
IF(AND($W1531 = 16, $U1531 = 9, $Y1531 = 11, $AA1531 = 5) + N("Se for de vendas, com mestrado, analista sênior"),
  IF($R1531 = 5,
    100,
    0
  )
  +
  IF($N1531 = "M",
    200,
    0
  ),
  0
)</f>
        <v>1205</v>
      </c>
      <c r="AD15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$A1531  &amp; ", "   &amp;
$C1531  &amp; ", "   &amp;
$E1531  &amp; ", '"  &amp;
$J1531  &amp; "', '" &amp;
$N1531  &amp; "', "  &amp;
$R1531  &amp; ", '"  &amp;
TEXT($T1531,"dd/mm/aaaa")  &amp; "', "   &amp;
$U1531  &amp; ", "   &amp;
$W1531  &amp; ", "   &amp;
$Y1531  &amp; ", "   &amp;
IF($AA1531 &lt;&gt; "", $AA1531, "NULL")  &amp; ", "   &amp;
$AC1531  &amp; ");"</f>
        <v>INSERT INTO bi4all.fac_employees (id_company_fk, id_employee_pk, flg_active, employee_name, id_gender_fk, id_race_fk, birthday, id_schooling_fk, id_department_fk, id_role_fk, id_level_fk, salary) VALUES (6a51143286b03064a49cc2acbee63c09a0682d33, 1527, 1, 'Ariela Borges Andrioli', 'F', 5, '22/12/1988', 7, 13, 9, NULL, 1205);</v>
      </c>
    </row>
    <row r="1532" spans="1:30" ht="14.25" customHeight="1" x14ac:dyDescent="0.2">
      <c r="A1532" s="7" t="str" cm="1">
        <f t="array" aca="1" ref="A1532" ca="1">INDEX(Company!$A:$A,RANDBETWEEN(5,COUNTA(Company!$A:$A) + 1),1)</f>
        <v>6a51143286b03064a49cc2acbee63c09a0682d33</v>
      </c>
      <c r="B1532" s="7" t="str">
        <f ca="1">VLOOKUP($A1532,Company!$A:$B,2,FALSE)</f>
        <v>ACME Corporation</v>
      </c>
      <c r="C1532" s="5">
        <f t="shared" si="161"/>
        <v>1528</v>
      </c>
      <c r="D1532" s="5" t="str" cm="1">
        <f t="array" ref="D1532">SHA1HASH($C1532)</f>
        <v>f73ea162f0ed315f3d7f8e2c79a2a4144091a128</v>
      </c>
      <c r="E1532" s="6">
        <v>1</v>
      </c>
      <c r="F1532" s="7">
        <f ca="1">IF($C1532 = 1 + N("Presidente"),
    127,
    IF($C1532 = 2 + N("Vice-Presidente"),
        72,
        IF($C1532 = 3 + N("Secretária bilíngue"),
            13,
            RANDBETWEEN(5,COUNT(Name!$A:$A) + 1)
        )
    )
)</f>
        <v>239</v>
      </c>
      <c r="G1532" s="7" t="str">
        <f ca="1">VLOOKUP($F1532,Name!$A:$B,2,FALSE)</f>
        <v>Lucas Gabriel</v>
      </c>
      <c r="H1532" s="7">
        <f ca="1" xml:space="preserve">
IF($C1532 = 1,
    0,
    RANDBETWEEN(5,COUNT('Last name'!$A:$A) + 1)
)</f>
        <v>102</v>
      </c>
      <c r="I1532" s="7" t="str">
        <f ca="1" xml:space="preserve">
IF($C1532 = 1 + N("Presidente"),
    "de Orléans e Bragança",
    VLOOKUP($H1532,'Last name'!$A:$B,2,FALSE) &amp; " " &amp; VLOOKUP(RANDBETWEEN(5,COUNT('Last name'!$A:$A) + 1),'Last name'!$A:$B,2,FALSE)
)</f>
        <v>Greco Leite</v>
      </c>
      <c r="J1532" s="7" t="str">
        <f t="shared" ca="1" si="162"/>
        <v>Lucas Gabriel Greco Leite</v>
      </c>
      <c r="K1532" s="7" t="str" cm="1">
        <f t="array" aca="1" ref="K1532" ca="1">SHA1HASH($J1532)</f>
        <v>86b37717cd4b4c2084856b79c78f123bff87d700</v>
      </c>
      <c r="L1532" s="7" cm="1">
        <f t="array" aca="1" ref="L1532" ca="1">INDEX(States!$A:$A,RANDBETWEEN(5,COUNTA(States!$A:$A) + 1),1)</f>
        <v>22</v>
      </c>
      <c r="M1532" s="7" t="str">
        <f ca="1">$L1532 &amp; "|" &amp; VLOOKUP($L1532,States!$A:$B,2,FALSE)</f>
        <v>22|04a99b2b0b78076f0a06c2d7695137915b2933a5</v>
      </c>
      <c r="N1532" s="7" t="str">
        <f ca="1">VLOOKUP($F1532,Name!$A:$C,3,FALSE)</f>
        <v>M</v>
      </c>
      <c r="O1532" s="7" t="str">
        <f ca="1">VLOOKUP($N1532,Gender!$A:$B,2,FALSE)</f>
        <v>Male</v>
      </c>
      <c r="P1532" s="7" t="str" cm="1">
        <f t="array" aca="1" ref="P1532" ca="1">INDEX('Marital status'!$A:$A,RANDBETWEEN(5,COUNTA('Marital status'!$A:$A) + 1),1)</f>
        <v>47051393f6bcbf99111ec5d70ba2ebbe11ebccae</v>
      </c>
      <c r="Q1532" s="7" t="str">
        <f ca="1">VLOOKUP($P1532,'Marital status'!$A:$B,2,FALSE)</f>
        <v xml:space="preserve"> Separated </v>
      </c>
      <c r="R1532" s="7">
        <f t="shared" ca="1" si="163"/>
        <v>9</v>
      </c>
      <c r="S1532" s="7" t="e">
        <f ca="1">VLOOKUP($R1532,Race!$A:$B,2,FALSE)</f>
        <v>#N/A</v>
      </c>
      <c r="T1532" s="8">
        <f t="shared" ca="1" si="164"/>
        <v>21648</v>
      </c>
      <c r="U1532" s="6">
        <f t="shared" ca="1" si="165"/>
        <v>7</v>
      </c>
      <c r="V1532" s="8" t="str">
        <f ca="1">VLOOKUP($U1532,Education!$A:$B,2,FALSE)</f>
        <v>Undergraduate degree</v>
      </c>
      <c r="W1532" s="7">
        <f ca="1" xml:space="preserve">
  IF(OR($Y1532 = 5, $Y1532 = 6, $Y1532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532" s="7" t="str">
        <f ca="1">VLOOKUP($W1532,Department!$A:$B,2,FALSE)</f>
        <v>Finance</v>
      </c>
      <c r="Y1532" s="6">
        <f t="shared" ca="1" si="166"/>
        <v>11</v>
      </c>
      <c r="Z1532" s="7" t="str">
        <f ca="1">VLOOKUP($Y1532,Role!$A:$B,2,FALSE)</f>
        <v>Analyst</v>
      </c>
      <c r="AA1532" s="6">
        <f t="shared" ca="1" si="167"/>
        <v>6</v>
      </c>
      <c r="AB1532" s="7" t="str">
        <f ca="1" xml:space="preserve">
IF($AA1532 &lt;&gt; "",
    VLOOKUP($AA1532,Level!$A:$B,2,FALSE),
    ""
)</f>
        <v>Pleno</v>
      </c>
      <c r="AC1532" s="1">
        <f ca="1" xml:space="preserve">
IF($Y1532 = 5 + N("Presidente"),
    27000,
    IF($Y1532 = 6 + N("Vice-presidente"),
        23000,
        IF(OR($Y1532 = 8, $Y1532= 13, $Y1532 = 12) + N("Secretária bilíngue ou coordenador ou especialista"),
            8000,
            IF($Y1532 = 7 + N("Diretor"),
                15000,
                IF($Y1532 = 14 + N("Gerente"),
                    12000,
                    IF($Y1532 = 9 + N("Estagiário"),
                        705,
                        IF($Y1532 = 10 + N("Trainee"),
                            805,
                            IF($Y1532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IF($U1532 = 7,
  500,
  IF($U1532 = 8,
    1000,
    IF($U1532 = 9,
      1500,
      IF($U1532 = 10,
        2000,
        0
      )
    )
  )
)
+
N("Adicional no salário por área")
+
IF($W1532 = 14 + N("Tecnologia da Informação"),
  120,
  IF($W1532 = 16 + N("Vendas"),
    110,
    IF($W1532 = 15 + N("Jurídico"),
      100,
      IF(OR($W1532 = 8, $W1532 = 9, $W1532 = 11) + N("Recursos humanos ou comercial ou comunicação e marketing"),
        80,
        0
      )
    )
  )
)
+
N("Adicionando pegadinha")
+
IF(AND($W1532 = 16, $U1532 = 9, $Y1532 = 11, $AA1532 = 5) + N("Se for de vendas, com mestrado, analista sênior"),
  IF($R1532 = 5,
    100,
    0
  )
  +
  IF($N1532 = "M",
    200,
    0
  ),
  0
)</f>
        <v>2500</v>
      </c>
      <c r="AD15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$A1532  &amp; ", "   &amp;
$C1532  &amp; ", "   &amp;
$E1532  &amp; ", '"  &amp;
$J1532  &amp; "', '" &amp;
$N1532  &amp; "', "  &amp;
$R1532  &amp; ", '"  &amp;
TEXT($T1532,"dd/mm/aaaa")  &amp; "', "   &amp;
$U1532  &amp; ", "   &amp;
$W1532  &amp; ", "   &amp;
$Y1532  &amp; ", "   &amp;
IF($AA1532 &lt;&gt; "", $AA1532, "NULL")  &amp; ", "   &amp;
$AC1532  &amp; ");"</f>
        <v>INSERT INTO bi4all.fac_employees (id_company_fk, id_employee_pk, flg_active, employee_name, id_gender_fk, id_race_fk, birthday, id_schooling_fk, id_department_fk, id_role_fk, id_level_fk, salary) VALUES (6a51143286b03064a49cc2acbee63c09a0682d33, 1528, 1, 'Lucas Gabriel Greco Leite', 'M', 9, '08/04/1959', 7, 7, 11, 6, 2500);</v>
      </c>
    </row>
    <row r="1533" spans="1:30" ht="14.25" customHeight="1" x14ac:dyDescent="0.2">
      <c r="A1533" s="7" t="str" cm="1">
        <f t="array" aca="1" ref="A1533" ca="1">INDEX(Company!$A:$A,RANDBETWEEN(5,COUNTA(Company!$A:$A) + 1),1)</f>
        <v>6a51143286b03064a49cc2acbee63c09a0682d33</v>
      </c>
      <c r="B1533" s="7" t="str">
        <f ca="1">VLOOKUP($A1533,Company!$A:$B,2,FALSE)</f>
        <v>ACME Corporation</v>
      </c>
      <c r="C1533" s="5">
        <f t="shared" si="161"/>
        <v>1529</v>
      </c>
      <c r="D1533" s="5" t="str" cm="1">
        <f t="array" ref="D1533">SHA1HASH($C1533)</f>
        <v>375f9609c9962cce0ad6ccaaabd80362ecd2b07f</v>
      </c>
      <c r="E1533" s="6">
        <v>1</v>
      </c>
      <c r="F1533" s="7">
        <f ca="1">IF($C1533 = 1 + N("Presidente"),
    127,
    IF($C1533 = 2 + N("Vice-Presidente"),
        72,
        IF($C1533 = 3 + N("Secretária bilíngue"),
            13,
            RANDBETWEEN(5,COUNT(Name!$A:$A) + 1)
        )
    )
)</f>
        <v>65</v>
      </c>
      <c r="G1533" s="7" t="str">
        <f ca="1">VLOOKUP($F1533,Name!$A:$B,2,FALSE)</f>
        <v>Bárbara</v>
      </c>
      <c r="H1533" s="7">
        <f ca="1" xml:space="preserve">
IF($C1533 = 1,
    0,
    RANDBETWEEN(5,COUNT('Last name'!$A:$A) + 1)
)</f>
        <v>163</v>
      </c>
      <c r="I1533" s="7" t="str">
        <f ca="1" xml:space="preserve">
IF($C1533 = 1 + N("Presidente"),
    "de Orléans e Bragança",
    VLOOKUP($H1533,'Last name'!$A:$B,2,FALSE) &amp; " " &amp; VLOOKUP(RANDBETWEEN(5,COUNT('Last name'!$A:$A) + 1),'Last name'!$A:$B,2,FALSE)
)</f>
        <v>Rinaldi Badu</v>
      </c>
      <c r="J1533" s="7" t="str">
        <f t="shared" ca="1" si="162"/>
        <v>Bárbara Rinaldi Badu</v>
      </c>
      <c r="K1533" s="7" t="str" cm="1">
        <f t="array" aca="1" ref="K1533" ca="1">SHA1HASH($J1533)</f>
        <v>2a2c6cb4e1c293f9da3efce47a4b97fd12a5767d</v>
      </c>
      <c r="L1533" s="7" cm="1">
        <f t="array" aca="1" ref="L1533" ca="1">INDEX(States!$A:$A,RANDBETWEEN(5,COUNTA(States!$A:$A) + 1),1)</f>
        <v>18</v>
      </c>
      <c r="M1533" s="7" t="str">
        <f ca="1">$L1533 &amp; "|" &amp; VLOOKUP($L1533,States!$A:$B,2,FALSE)</f>
        <v>18|4c829e7753eab86056bb8157601420a362debf31</v>
      </c>
      <c r="N1533" s="7" t="str">
        <f ca="1">VLOOKUP($F1533,Name!$A:$C,3,FALSE)</f>
        <v>F</v>
      </c>
      <c r="O1533" s="7" t="str">
        <f ca="1">VLOOKUP($N1533,Gender!$A:$B,2,FALSE)</f>
        <v>Female</v>
      </c>
      <c r="P1533" s="7" t="str" cm="1">
        <f t="array" aca="1" ref="P1533" ca="1">INDEX('Marital status'!$A:$A,RANDBETWEEN(5,COUNTA('Marital status'!$A:$A) + 1),1)</f>
        <v>47051393f6bcbf99111ec5d70ba2ebbe11ebccae</v>
      </c>
      <c r="Q1533" s="7" t="str">
        <f ca="1">VLOOKUP($P1533,'Marital status'!$A:$B,2,FALSE)</f>
        <v xml:space="preserve"> Separated </v>
      </c>
      <c r="R1533" s="7">
        <f t="shared" ca="1" si="163"/>
        <v>6</v>
      </c>
      <c r="S1533" s="7" t="e">
        <f ca="1">VLOOKUP($R1533,Race!$A:$B,2,FALSE)</f>
        <v>#N/A</v>
      </c>
      <c r="T1533" s="8">
        <f t="shared" ca="1" si="164"/>
        <v>24444</v>
      </c>
      <c r="U1533" s="6">
        <f t="shared" ca="1" si="165"/>
        <v>7</v>
      </c>
      <c r="V1533" s="8" t="str">
        <f ca="1">VLOOKUP($U1533,Education!$A:$B,2,FALSE)</f>
        <v>Undergraduate degree</v>
      </c>
      <c r="W1533" s="7">
        <f ca="1" xml:space="preserve">
  IF(OR($Y1533 = 5, $Y1533 = 6, $Y1533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533" s="7" t="str">
        <f ca="1">VLOOKUP($W1533,Department!$A:$B,2,FALSE)</f>
        <v>Presidency</v>
      </c>
      <c r="Y1533" s="6">
        <f t="shared" ca="1" si="166"/>
        <v>9</v>
      </c>
      <c r="Z1533" s="7" t="str">
        <f ca="1">VLOOKUP($Y1533,Role!$A:$B,2,FALSE)</f>
        <v>Intern</v>
      </c>
      <c r="AA1533" s="6" t="str">
        <f t="shared" ca="1" si="167"/>
        <v/>
      </c>
      <c r="AB1533" s="7" t="str">
        <f ca="1" xml:space="preserve">
IF($AA1533 &lt;&gt; "",
    VLOOKUP($AA1533,Level!$A:$B,2,FALSE),
    ""
)</f>
        <v/>
      </c>
      <c r="AC1533" s="1">
        <f ca="1" xml:space="preserve">
IF($Y1533 = 5 + N("Presidente"),
    27000,
    IF($Y1533 = 6 + N("Vice-presidente"),
        23000,
        IF(OR($Y1533 = 8, $Y1533= 13, $Y1533 = 12) + N("Secretária bilíngue ou coordenador ou especialista"),
            8000,
            IF($Y1533 = 7 + N("Diretor"),
                15000,
                IF($Y1533 = 14 + N("Gerente"),
                    12000,
                    IF($Y1533 = 9 + N("Estagiário"),
                        705,
                        IF($Y1533 = 10 + N("Trainee"),
                            805,
                            IF($Y1533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IF($U1533 = 7,
  500,
  IF($U1533 = 8,
    1000,
    IF($U1533 = 9,
      1500,
      IF($U1533 = 10,
        2000,
        0
      )
    )
  )
)
+
N("Adicional no salário por área")
+
IF($W1533 = 14 + N("Tecnologia da Informação"),
  120,
  IF($W1533 = 16 + N("Vendas"),
    110,
    IF($W1533 = 15 + N("Jurídico"),
      100,
      IF(OR($W1533 = 8, $W1533 = 9, $W1533 = 11) + N("Recursos humanos ou comercial ou comunicação e marketing"),
        80,
        0
      )
    )
  )
)
+
N("Adicionando pegadinha")
+
IF(AND($W1533 = 16, $U1533 = 9, $Y1533 = 11, $AA1533 = 5) + N("Se for de vendas, com mestrado, analista sênior"),
  IF($R1533 = 5,
    100,
    0
  )
  +
  IF($N1533 = "M",
    200,
    0
  ),
  0
)</f>
        <v>1205</v>
      </c>
      <c r="AD15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$A1533  &amp; ", "   &amp;
$C1533  &amp; ", "   &amp;
$E1533  &amp; ", '"  &amp;
$J1533  &amp; "', '" &amp;
$N1533  &amp; "', "  &amp;
$R1533  &amp; ", '"  &amp;
TEXT($T1533,"dd/mm/aaaa")  &amp; "', "   &amp;
$U1533  &amp; ", "   &amp;
$W1533  &amp; ", "   &amp;
$Y1533  &amp; ", "   &amp;
IF($AA1533 &lt;&gt; "", $AA1533, "NULL")  &amp; ", "   &amp;
$AC1533  &amp; ");"</f>
        <v>INSERT INTO bi4all.fac_employees (id_company_fk, id_employee_pk, flg_active, employee_name, id_gender_fk, id_race_fk, birthday, id_schooling_fk, id_department_fk, id_role_fk, id_level_fk, salary) VALUES (6a51143286b03064a49cc2acbee63c09a0682d33, 1529, 1, 'Bárbara Rinaldi Badu', 'F', 6, '03/12/1966', 7, 5, 9, NULL, 1205);</v>
      </c>
    </row>
    <row r="1534" spans="1:30" ht="14.25" customHeight="1" x14ac:dyDescent="0.2">
      <c r="A1534" s="7" t="str" cm="1">
        <f t="array" aca="1" ref="A1534" ca="1">INDEX(Company!$A:$A,RANDBETWEEN(5,COUNTA(Company!$A:$A) + 1),1)</f>
        <v>6a51143286b03064a49cc2acbee63c09a0682d33</v>
      </c>
      <c r="B1534" s="7" t="str">
        <f ca="1">VLOOKUP($A1534,Company!$A:$B,2,FALSE)</f>
        <v>ACME Corporation</v>
      </c>
      <c r="C1534" s="5">
        <f t="shared" si="161"/>
        <v>1530</v>
      </c>
      <c r="D1534" s="5" t="str" cm="1">
        <f t="array" ref="D1534">SHA1HASH($C1534)</f>
        <v>0ad54e429b2b6238550f24701541130b978e4640</v>
      </c>
      <c r="E1534" s="6">
        <v>1</v>
      </c>
      <c r="F1534" s="7">
        <f ca="1">IF($C1534 = 1 + N("Presidente"),
    127,
    IF($C1534 = 2 + N("Vice-Presidente"),
        72,
        IF($C1534 = 3 + N("Secretária bilíngue"),
            13,
            RANDBETWEEN(5,COUNT(Name!$A:$A) + 1)
        )
    )
)</f>
        <v>223</v>
      </c>
      <c r="G1534" s="7" t="str">
        <f ca="1">VLOOKUP($F1534,Name!$A:$B,2,FALSE)</f>
        <v>Leonardo</v>
      </c>
      <c r="H1534" s="7">
        <f ca="1" xml:space="preserve">
IF($C1534 = 1,
    0,
    RANDBETWEEN(5,COUNT('Last name'!$A:$A) + 1)
)</f>
        <v>123</v>
      </c>
      <c r="I1534" s="7" t="str">
        <f ca="1" xml:space="preserve">
IF($C1534 = 1 + N("Presidente"),
    "de Orléans e Bragança",
    VLOOKUP($H1534,'Last name'!$A:$B,2,FALSE) &amp; " " &amp; VLOOKUP(RANDBETWEEN(5,COUNT('Last name'!$A:$A) + 1),'Last name'!$A:$B,2,FALSE)
)</f>
        <v>Martins Garcia</v>
      </c>
      <c r="J1534" s="7" t="str">
        <f t="shared" ca="1" si="162"/>
        <v>Leonardo Martins Garcia</v>
      </c>
      <c r="K1534" s="7" t="str" cm="1">
        <f t="array" aca="1" ref="K1534" ca="1">SHA1HASH($J1534)</f>
        <v>2a7bb1b91b88f66d9fcf9b77bcb384c981228429</v>
      </c>
      <c r="L1534" s="7" cm="1">
        <f t="array" aca="1" ref="L1534" ca="1">INDEX(States!$A:$A,RANDBETWEEN(5,COUNTA(States!$A:$A) + 1),1)</f>
        <v>12</v>
      </c>
      <c r="M1534" s="7" t="str">
        <f ca="1">$L1534 &amp; "|" &amp; VLOOKUP($L1534,States!$A:$B,2,FALSE)</f>
        <v>12|16a2d6eb767d4fd003fae8cac60e0d85a9416ba8</v>
      </c>
      <c r="N1534" s="7" t="str">
        <f ca="1">VLOOKUP($F1534,Name!$A:$C,3,FALSE)</f>
        <v>M</v>
      </c>
      <c r="O1534" s="7" t="str">
        <f ca="1">VLOOKUP($N1534,Gender!$A:$B,2,FALSE)</f>
        <v>Male</v>
      </c>
      <c r="P1534" s="7" t="str" cm="1">
        <f t="array" aca="1" ref="P1534" ca="1">INDEX('Marital status'!$A:$A,RANDBETWEEN(5,COUNTA('Marital status'!$A:$A) + 1),1)</f>
        <v>ce0b1612aa711b78a720295d271a33894e2b72bf</v>
      </c>
      <c r="Q1534" s="7" t="str">
        <f ca="1">VLOOKUP($P1534,'Marital status'!$A:$B,2,FALSE)</f>
        <v>single</v>
      </c>
      <c r="R1534" s="7">
        <f t="shared" ca="1" si="163"/>
        <v>5</v>
      </c>
      <c r="S1534" s="7" t="e">
        <f ca="1">VLOOKUP($R1534,Race!$A:$B,2,FALSE)</f>
        <v>#N/A</v>
      </c>
      <c r="T1534" s="8">
        <f t="shared" ca="1" si="164"/>
        <v>19302</v>
      </c>
      <c r="U1534" s="6">
        <f t="shared" ca="1" si="165"/>
        <v>8</v>
      </c>
      <c r="V1534" s="8" t="str">
        <f ca="1">VLOOKUP($U1534,Education!$A:$B,2,FALSE)</f>
        <v>Graduate school</v>
      </c>
      <c r="W1534" s="7">
        <f ca="1" xml:space="preserve">
  IF(OR($Y1534 = 5, $Y1534 = 6, $Y1534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534" s="7" t="str">
        <f ca="1">VLOOKUP($W1534,Department!$A:$B,2,FALSE)</f>
        <v>Operations</v>
      </c>
      <c r="Y1534" s="6">
        <f t="shared" ca="1" si="166"/>
        <v>11</v>
      </c>
      <c r="Z1534" s="7" t="str">
        <f ca="1">VLOOKUP($Y1534,Role!$A:$B,2,FALSE)</f>
        <v>Analyst</v>
      </c>
      <c r="AA1534" s="6">
        <f t="shared" ca="1" si="167"/>
        <v>5</v>
      </c>
      <c r="AB1534" s="7" t="str">
        <f ca="1" xml:space="preserve">
IF($AA1534 &lt;&gt; "",
    VLOOKUP($AA1534,Level!$A:$B,2,FALSE),
    ""
)</f>
        <v>Junior</v>
      </c>
      <c r="AC1534" s="1">
        <f ca="1" xml:space="preserve">
IF($Y1534 = 5 + N("Presidente"),
    27000,
    IF($Y1534 = 6 + N("Vice-presidente"),
        23000,
        IF(OR($Y1534 = 8, $Y1534= 13, $Y1534 = 12) + N("Secretária bilíngue ou coordenador ou especialista"),
            8000,
            IF($Y1534 = 7 + N("Diretor"),
                15000,
                IF($Y1534 = 14 + N("Gerente"),
                    12000,
                    IF($Y1534 = 9 + N("Estagiário"),
                        705,
                        IF($Y1534 = 10 + N("Trainee"),
                            805,
                            IF($Y1534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IF($U1534 = 7,
  500,
  IF($U1534 = 8,
    1000,
    IF($U1534 = 9,
      1500,
      IF($U1534 = 10,
        2000,
        0
      )
    )
  )
)
+
N("Adicional no salário por área")
+
IF($W1534 = 14 + N("Tecnologia da Informação"),
  120,
  IF($W1534 = 16 + N("Vendas"),
    110,
    IF($W1534 = 15 + N("Jurídico"),
      100,
      IF(OR($W1534 = 8, $W1534 = 9, $W1534 = 11) + N("Recursos humanos ou comercial ou comunicação e marketing"),
        80,
        0
      )
    )
  )
)
+
N("Adicionando pegadinha")
+
IF(AND($W1534 = 16, $U1534 = 9, $Y1534 = 11, $AA1534 = 5) + N("Se for de vendas, com mestrado, analista sênior"),
  IF($R1534 = 5,
    100,
    0
  )
  +
  IF($N1534 = "M",
    200,
    0
  ),
  0
)</f>
        <v>3000</v>
      </c>
      <c r="AD15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$A1534  &amp; ", "   &amp;
$C1534  &amp; ", "   &amp;
$E1534  &amp; ", '"  &amp;
$J1534  &amp; "', '" &amp;
$N1534  &amp; "', "  &amp;
$R1534  &amp; ", '"  &amp;
TEXT($T1534,"dd/mm/aaaa")  &amp; "', "   &amp;
$U1534  &amp; ", "   &amp;
$W1534  &amp; ", "   &amp;
$Y1534  &amp; ", "   &amp;
IF($AA1534 &lt;&gt; "", $AA1534, "NULL")  &amp; ", "   &amp;
$AC1534  &amp; ");"</f>
        <v>INSERT INTO bi4all.fac_employees (id_company_fk, id_employee_pk, flg_active, employee_name, id_gender_fk, id_race_fk, birthday, id_schooling_fk, id_department_fk, id_role_fk, id_level_fk, salary) VALUES (6a51143286b03064a49cc2acbee63c09a0682d33, 1530, 1, 'Leonardo Martins Garcia', 'M', 5, '04/11/1952', 8, 10, 11, 5, 3000);</v>
      </c>
    </row>
    <row r="1535" spans="1:30" ht="14.25" customHeight="1" x14ac:dyDescent="0.2">
      <c r="A1535" s="7" t="str" cm="1">
        <f t="array" aca="1" ref="A1535" ca="1">INDEX(Company!$A:$A,RANDBETWEEN(5,COUNTA(Company!$A:$A) + 1),1)</f>
        <v>6a51143286b03064a49cc2acbee63c09a0682d33</v>
      </c>
      <c r="B1535" s="7" t="str">
        <f ca="1">VLOOKUP($A1535,Company!$A:$B,2,FALSE)</f>
        <v>ACME Corporation</v>
      </c>
      <c r="C1535" s="5">
        <f t="shared" si="161"/>
        <v>1531</v>
      </c>
      <c r="D1535" s="5" t="str" cm="1">
        <f t="array" ref="D1535">SHA1HASH($C1535)</f>
        <v>a7d3048f93d82e2e3dd337ea701ef07704939a3b</v>
      </c>
      <c r="E1535" s="6">
        <v>1</v>
      </c>
      <c r="F1535" s="7">
        <f ca="1">IF($C1535 = 1 + N("Presidente"),
    127,
    IF($C1535 = 2 + N("Vice-Presidente"),
        72,
        IF($C1535 = 3 + N("Secretária bilíngue"),
            13,
            RANDBETWEEN(5,COUNT(Name!$A:$A) + 1)
        )
    )
)</f>
        <v>199</v>
      </c>
      <c r="G1535" s="7" t="str">
        <f ca="1">VLOOKUP($F1535,Name!$A:$B,2,FALSE)</f>
        <v>José Francisco</v>
      </c>
      <c r="H1535" s="7">
        <f ca="1" xml:space="preserve">
IF($C1535 = 1,
    0,
    RANDBETWEEN(5,COUNT('Last name'!$A:$A) + 1)
)</f>
        <v>83</v>
      </c>
      <c r="I1535" s="7" t="str">
        <f ca="1" xml:space="preserve">
IF($C1535 = 1 + N("Presidente"),
    "de Orléans e Bragança",
    VLOOKUP($H1535,'Last name'!$A:$B,2,FALSE) &amp; " " &amp; VLOOKUP(RANDBETWEEN(5,COUNT('Last name'!$A:$A) + 1),'Last name'!$A:$B,2,FALSE)
)</f>
        <v>Faro Malafaia</v>
      </c>
      <c r="J1535" s="7" t="str">
        <f t="shared" ca="1" si="162"/>
        <v>José Francisco Faro Malafaia</v>
      </c>
      <c r="K1535" s="7" t="str" cm="1">
        <f t="array" aca="1" ref="K1535" ca="1">SHA1HASH($J1535)</f>
        <v>2af857076fcb7347449f7d6757a5436106b695e7</v>
      </c>
      <c r="L1535" s="7" cm="1">
        <f t="array" aca="1" ref="L1535" ca="1">INDEX(States!$A:$A,RANDBETWEEN(5,COUNTA(States!$A:$A) + 1),1)</f>
        <v>10</v>
      </c>
      <c r="M1535" s="7" t="str">
        <f ca="1">$L1535 &amp; "|" &amp; VLOOKUP($L1535,States!$A:$B,2,FALSE)</f>
        <v>10|fa6e01394cea5decb8157a7e18fa2eeabf35410d</v>
      </c>
      <c r="N1535" s="7" t="str">
        <f ca="1">VLOOKUP($F1535,Name!$A:$C,3,FALSE)</f>
        <v>M</v>
      </c>
      <c r="O1535" s="7" t="str">
        <f ca="1">VLOOKUP($N1535,Gender!$A:$B,2,FALSE)</f>
        <v>Male</v>
      </c>
      <c r="P1535" s="7" t="str" cm="1">
        <f t="array" aca="1" ref="P1535" ca="1">INDEX('Marital status'!$A:$A,RANDBETWEEN(5,COUNTA('Marital status'!$A:$A) + 1),1)</f>
        <v>ce0b1612aa711b78a720295d271a33894e2b72bf</v>
      </c>
      <c r="Q1535" s="7" t="str">
        <f ca="1">VLOOKUP($P1535,'Marital status'!$A:$B,2,FALSE)</f>
        <v>single</v>
      </c>
      <c r="R1535" s="7">
        <f t="shared" ca="1" si="163"/>
        <v>5</v>
      </c>
      <c r="S1535" s="7" t="e">
        <f ca="1">VLOOKUP($R1535,Race!$A:$B,2,FALSE)</f>
        <v>#N/A</v>
      </c>
      <c r="T1535" s="8">
        <f t="shared" ca="1" si="164"/>
        <v>27939</v>
      </c>
      <c r="U1535" s="6">
        <f t="shared" ca="1" si="165"/>
        <v>7</v>
      </c>
      <c r="V1535" s="8" t="str">
        <f ca="1">VLOOKUP($U1535,Education!$A:$B,2,FALSE)</f>
        <v>Undergraduate degree</v>
      </c>
      <c r="W1535" s="7">
        <f ca="1" xml:space="preserve">
  IF(OR($Y1535 = 5, $Y1535 = 6, $Y1535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535" s="7" t="str">
        <f ca="1">VLOOKUP($W1535,Department!$A:$B,2,FALSE)</f>
        <v>Operations</v>
      </c>
      <c r="Y1535" s="6">
        <f t="shared" ca="1" si="166"/>
        <v>10</v>
      </c>
      <c r="Z1535" s="7" t="str">
        <f ca="1">VLOOKUP($Y1535,Role!$A:$B,2,FALSE)</f>
        <v>Trainee</v>
      </c>
      <c r="AA1535" s="6" t="str">
        <f t="shared" ca="1" si="167"/>
        <v/>
      </c>
      <c r="AB1535" s="7" t="str">
        <f ca="1" xml:space="preserve">
IF($AA1535 &lt;&gt; "",
    VLOOKUP($AA1535,Level!$A:$B,2,FALSE),
    ""
)</f>
        <v/>
      </c>
      <c r="AC1535" s="1">
        <f ca="1" xml:space="preserve">
IF($Y1535 = 5 + N("Presidente"),
    27000,
    IF($Y1535 = 6 + N("Vice-presidente"),
        23000,
        IF(OR($Y1535 = 8, $Y1535= 13, $Y1535 = 12) + N("Secretária bilíngue ou coordenador ou especialista"),
            8000,
            IF($Y1535 = 7 + N("Diretor"),
                15000,
                IF($Y1535 = 14 + N("Gerente"),
                    12000,
                    IF($Y1535 = 9 + N("Estagiário"),
                        705,
                        IF($Y1535 = 10 + N("Trainee"),
                            805,
                            IF($Y1535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IF($U1535 = 7,
  500,
  IF($U1535 = 8,
    1000,
    IF($U1535 = 9,
      1500,
      IF($U1535 = 10,
        2000,
        0
      )
    )
  )
)
+
N("Adicional no salário por área")
+
IF($W1535 = 14 + N("Tecnologia da Informação"),
  120,
  IF($W1535 = 16 + N("Vendas"),
    110,
    IF($W1535 = 15 + N("Jurídico"),
      100,
      IF(OR($W1535 = 8, $W1535 = 9, $W1535 = 11) + N("Recursos humanos ou comercial ou comunicação e marketing"),
        80,
        0
      )
    )
  )
)
+
N("Adicionando pegadinha")
+
IF(AND($W1535 = 16, $U1535 = 9, $Y1535 = 11, $AA1535 = 5) + N("Se for de vendas, com mestrado, analista sênior"),
  IF($R1535 = 5,
    100,
    0
  )
  +
  IF($N1535 = "M",
    200,
    0
  ),
  0
)</f>
        <v>1305</v>
      </c>
      <c r="AD15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$A1535  &amp; ", "   &amp;
$C1535  &amp; ", "   &amp;
$E1535  &amp; ", '"  &amp;
$J1535  &amp; "', '" &amp;
$N1535  &amp; "', "  &amp;
$R1535  &amp; ", '"  &amp;
TEXT($T1535,"dd/mm/aaaa")  &amp; "', "   &amp;
$U1535  &amp; ", "   &amp;
$W1535  &amp; ", "   &amp;
$Y1535  &amp; ", "   &amp;
IF($AA1535 &lt;&gt; "", $AA1535, "NULL")  &amp; ", "   &amp;
$AC1535  &amp; ");"</f>
        <v>INSERT INTO bi4all.fac_employees (id_company_fk, id_employee_pk, flg_active, employee_name, id_gender_fk, id_race_fk, birthday, id_schooling_fk, id_department_fk, id_role_fk, id_level_fk, salary) VALUES (6a51143286b03064a49cc2acbee63c09a0682d33, 1531, 1, 'José Francisco Faro Malafaia', 'M', 5, '28/06/1976', 7, 10, 10, NULL, 1305);</v>
      </c>
    </row>
    <row r="1536" spans="1:30" ht="14.25" customHeight="1" x14ac:dyDescent="0.2">
      <c r="A1536" s="7" t="str" cm="1">
        <f t="array" aca="1" ref="A1536" ca="1">INDEX(Company!$A:$A,RANDBETWEEN(5,COUNTA(Company!$A:$A) + 1),1)</f>
        <v>6a51143286b03064a49cc2acbee63c09a0682d33</v>
      </c>
      <c r="B1536" s="7" t="str">
        <f ca="1">VLOOKUP($A1536,Company!$A:$B,2,FALSE)</f>
        <v>ACME Corporation</v>
      </c>
      <c r="C1536" s="5">
        <f t="shared" si="161"/>
        <v>1532</v>
      </c>
      <c r="D1536" s="5" t="str" cm="1">
        <f t="array" ref="D1536">SHA1HASH($C1536)</f>
        <v>00b4a051351b585e1f29ffce2b7ff5d29d629966</v>
      </c>
      <c r="E1536" s="6">
        <v>1</v>
      </c>
      <c r="F1536" s="7">
        <f ca="1">IF($C1536 = 1 + N("Presidente"),
    127,
    IF($C1536 = 2 + N("Vice-Presidente"),
        72,
        IF($C1536 = 3 + N("Secretária bilíngue"),
            13,
            RANDBETWEEN(5,COUNT(Name!$A:$A) + 1)
        )
    )
)</f>
        <v>294</v>
      </c>
      <c r="G1536" s="7" t="str">
        <f ca="1">VLOOKUP($F1536,Name!$A:$B,2,FALSE)</f>
        <v>Michel</v>
      </c>
      <c r="H1536" s="7">
        <f ca="1" xml:space="preserve">
IF($C1536 = 1,
    0,
    RANDBETWEEN(5,COUNT('Last name'!$A:$A) + 1)
)</f>
        <v>65</v>
      </c>
      <c r="I1536" s="7" t="str">
        <f ca="1" xml:space="preserve">
IF($C1536 = 1 + N("Presidente"),
    "de Orléans e Bragança",
    VLOOKUP($H1536,'Last name'!$A:$B,2,FALSE) &amp; " " &amp; VLOOKUP(RANDBETWEEN(5,COUNT('Last name'!$A:$A) + 1),'Last name'!$A:$B,2,FALSE)
)</f>
        <v>Coelho Pimenta</v>
      </c>
      <c r="J1536" s="7" t="str">
        <f t="shared" ca="1" si="162"/>
        <v>Michel Coelho Pimenta</v>
      </c>
      <c r="K1536" s="7" t="str" cm="1">
        <f t="array" aca="1" ref="K1536" ca="1">SHA1HASH($J1536)</f>
        <v>65eeb4a691fc06619fc7ce86eaae1c573dc4615c</v>
      </c>
      <c r="L1536" s="7" cm="1">
        <f t="array" aca="1" ref="L1536" ca="1">INDEX(States!$A:$A,RANDBETWEEN(5,COUNTA(States!$A:$A) + 1),1)</f>
        <v>21</v>
      </c>
      <c r="M1536" s="7" t="str">
        <f ca="1">$L1536 &amp; "|" &amp; VLOOKUP($L1536,States!$A:$B,2,FALSE)</f>
        <v>21|18f454963e4e8ae3fea0597ea98a4e003875820f</v>
      </c>
      <c r="N1536" s="7" t="str">
        <f ca="1">VLOOKUP($F1536,Name!$A:$C,3,FALSE)</f>
        <v>M</v>
      </c>
      <c r="O1536" s="7" t="str">
        <f ca="1">VLOOKUP($N1536,Gender!$A:$B,2,FALSE)</f>
        <v>Male</v>
      </c>
      <c r="P1536" s="7" t="str" cm="1">
        <f t="array" aca="1" ref="P1536" ca="1">INDEX('Marital status'!$A:$A,RANDBETWEEN(5,COUNTA('Marital status'!$A:$A) + 1),1)</f>
        <v>3266897012b6dcc5723033bc25891bf99efcff6f</v>
      </c>
      <c r="Q1536" s="7" t="str">
        <f ca="1">VLOOKUP($P1536,'Marital status'!$A:$B,2,FALSE)</f>
        <v>MarrieD</v>
      </c>
      <c r="R1536" s="7">
        <f t="shared" ca="1" si="163"/>
        <v>5</v>
      </c>
      <c r="S1536" s="7" t="e">
        <f ca="1">VLOOKUP($R1536,Race!$A:$B,2,FALSE)</f>
        <v>#N/A</v>
      </c>
      <c r="T1536" s="8">
        <f t="shared" ca="1" si="164"/>
        <v>25793</v>
      </c>
      <c r="U1536" s="6">
        <f t="shared" ca="1" si="165"/>
        <v>8</v>
      </c>
      <c r="V1536" s="8" t="str">
        <f ca="1">VLOOKUP($U1536,Education!$A:$B,2,FALSE)</f>
        <v>Graduate school</v>
      </c>
      <c r="W1536" s="7">
        <f ca="1" xml:space="preserve">
  IF(OR($Y1536 = 5, $Y1536 = 6, $Y1536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536" s="7" t="str">
        <f ca="1">VLOOKUP($W1536,Department!$A:$B,2,FALSE)</f>
        <v>Commercial</v>
      </c>
      <c r="Y1536" s="6">
        <f t="shared" ca="1" si="166"/>
        <v>11</v>
      </c>
      <c r="Z1536" s="7" t="str">
        <f ca="1">VLOOKUP($Y1536,Role!$A:$B,2,FALSE)</f>
        <v>Analyst</v>
      </c>
      <c r="AA1536" s="6">
        <f t="shared" ca="1" si="167"/>
        <v>7</v>
      </c>
      <c r="AB1536" s="7" t="str">
        <f ca="1" xml:space="preserve">
IF($AA1536 &lt;&gt; "",
    VLOOKUP($AA1536,Level!$A:$B,2,FALSE),
    ""
)</f>
        <v>Senior</v>
      </c>
      <c r="AC1536" s="1">
        <f ca="1" xml:space="preserve">
IF($Y1536 = 5 + N("Presidente"),
    27000,
    IF($Y1536 = 6 + N("Vice-presidente"),
        23000,
        IF(OR($Y1536 = 8, $Y1536= 13, $Y1536 = 12) + N("Secretária bilíngue ou coordenador ou especialista"),
            8000,
            IF($Y1536 = 7 + N("Diretor"),
                15000,
                IF($Y1536 = 14 + N("Gerente"),
                    12000,
                    IF($Y1536 = 9 + N("Estagiário"),
                        705,
                        IF($Y1536 = 10 + N("Trainee"),
                            805,
                            IF($Y1536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IF($U1536 = 7,
  500,
  IF($U1536 = 8,
    1000,
    IF($U1536 = 9,
      1500,
      IF($U1536 = 10,
        2000,
        0
      )
    )
  )
)
+
N("Adicional no salário por área")
+
IF($W1536 = 14 + N("Tecnologia da Informação"),
  120,
  IF($W1536 = 16 + N("Vendas"),
    110,
    IF($W1536 = 15 + N("Jurídico"),
      100,
      IF(OR($W1536 = 8, $W1536 = 9, $W1536 = 11) + N("Recursos humanos ou comercial ou comunicação e marketing"),
        80,
        0
      )
    )
  )
)
+
N("Adicionando pegadinha")
+
IF(AND($W1536 = 16, $U1536 = 9, $Y1536 = 11, $AA1536 = 5) + N("Se for de vendas, com mestrado, analista sênior"),
  IF($R1536 = 5,
    100,
    0
  )
  +
  IF($N1536 = "M",
    200,
    0
  ),
  0
)</f>
        <v>3080</v>
      </c>
      <c r="AD15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$A1536  &amp; ", "   &amp;
$C1536  &amp; ", "   &amp;
$E1536  &amp; ", '"  &amp;
$J1536  &amp; "', '" &amp;
$N1536  &amp; "', "  &amp;
$R1536  &amp; ", '"  &amp;
TEXT($T1536,"dd/mm/aaaa")  &amp; "', "   &amp;
$U1536  &amp; ", "   &amp;
$W1536  &amp; ", "   &amp;
$Y1536  &amp; ", "   &amp;
IF($AA1536 &lt;&gt; "", $AA1536, "NULL")  &amp; ", "   &amp;
$AC1536  &amp; ");"</f>
        <v>INSERT INTO bi4all.fac_employees (id_company_fk, id_employee_pk, flg_active, employee_name, id_gender_fk, id_race_fk, birthday, id_schooling_fk, id_department_fk, id_role_fk, id_level_fk, salary) VALUES (6a51143286b03064a49cc2acbee63c09a0682d33, 1532, 1, 'Michel Coelho Pimenta', 'M', 5, '13/08/1970', 8, 9, 11, 7, 3080);</v>
      </c>
    </row>
    <row r="1537" spans="1:30" ht="14.25" customHeight="1" x14ac:dyDescent="0.2">
      <c r="A1537" s="7" t="str" cm="1">
        <f t="array" aca="1" ref="A1537" ca="1">INDEX(Company!$A:$A,RANDBETWEEN(5,COUNTA(Company!$A:$A) + 1),1)</f>
        <v>6a51143286b03064a49cc2acbee63c09a0682d33</v>
      </c>
      <c r="B1537" s="7" t="str">
        <f ca="1">VLOOKUP($A1537,Company!$A:$B,2,FALSE)</f>
        <v>ACME Corporation</v>
      </c>
      <c r="C1537" s="5">
        <f t="shared" si="161"/>
        <v>1533</v>
      </c>
      <c r="D1537" s="5" t="str" cm="1">
        <f t="array" ref="D1537">SHA1HASH($C1537)</f>
        <v>59c1c577a1380a9058d9cf86db4e0aea6a314988</v>
      </c>
      <c r="E1537" s="6">
        <v>1</v>
      </c>
      <c r="F1537" s="7">
        <f ca="1">IF($C1537 = 1 + N("Presidente"),
    127,
    IF($C1537 = 2 + N("Vice-Presidente"),
        72,
        IF($C1537 = 3 + N("Secretária bilíngue"),
            13,
            RANDBETWEEN(5,COUNT(Name!$A:$A) + 1)
        )
    )
)</f>
        <v>88</v>
      </c>
      <c r="G1537" s="7" t="str">
        <f ca="1">VLOOKUP($F1537,Name!$A:$B,2,FALSE)</f>
        <v>Catarina</v>
      </c>
      <c r="H1537" s="7">
        <f ca="1" xml:space="preserve">
IF($C1537 = 1,
    0,
    RANDBETWEEN(5,COUNT('Last name'!$A:$A) + 1)
)</f>
        <v>130</v>
      </c>
      <c r="I1537" s="7" t="str">
        <f ca="1" xml:space="preserve">
IF($C1537 = 1 + N("Presidente"),
    "de Orléans e Bragança",
    VLOOKUP($H1537,'Last name'!$A:$B,2,FALSE) &amp; " " &amp; VLOOKUP(RANDBETWEEN(5,COUNT('Last name'!$A:$A) + 1),'Last name'!$A:$B,2,FALSE)
)</f>
        <v>Monteiro Cardoso</v>
      </c>
      <c r="J1537" s="7" t="str">
        <f t="shared" ca="1" si="162"/>
        <v>Catarina Monteiro Cardoso</v>
      </c>
      <c r="K1537" s="7" t="str" cm="1">
        <f t="array" aca="1" ref="K1537" ca="1">SHA1HASH($J1537)</f>
        <v>bd851986cdabbabea05da261db81a45da9020d07</v>
      </c>
      <c r="L1537" s="7" cm="1">
        <f t="array" aca="1" ref="L1537" ca="1">INDEX(States!$A:$A,RANDBETWEEN(5,COUNTA(States!$A:$A) + 1),1)</f>
        <v>16</v>
      </c>
      <c r="M1537" s="7" t="str">
        <f ca="1">$L1537 &amp; "|" &amp; VLOOKUP($L1537,States!$A:$B,2,FALSE)</f>
        <v>16|07cfbddcd11fff6189ba806e40d4e76476d512f4</v>
      </c>
      <c r="N1537" s="7" t="str">
        <f ca="1">VLOOKUP($F1537,Name!$A:$C,3,FALSE)</f>
        <v>F</v>
      </c>
      <c r="O1537" s="7" t="str">
        <f ca="1">VLOOKUP($N1537,Gender!$A:$B,2,FALSE)</f>
        <v>Female</v>
      </c>
      <c r="P1537" s="7" t="str" cm="1">
        <f t="array" aca="1" ref="P1537" ca="1">INDEX('Marital status'!$A:$A,RANDBETWEEN(5,COUNTA('Marital status'!$A:$A) + 1),1)</f>
        <v>459031b19ec5bbd3b3dbc0a9dcf2cb6e6c6f7848</v>
      </c>
      <c r="Q1537" s="7" t="str">
        <f ca="1">VLOOKUP($P1537,'Marital status'!$A:$B,2,FALSE)</f>
        <v xml:space="preserve">Widowed </v>
      </c>
      <c r="R1537" s="7">
        <f t="shared" ca="1" si="163"/>
        <v>5</v>
      </c>
      <c r="S1537" s="7" t="e">
        <f ca="1">VLOOKUP($R1537,Race!$A:$B,2,FALSE)</f>
        <v>#N/A</v>
      </c>
      <c r="T1537" s="8">
        <f t="shared" ca="1" si="164"/>
        <v>27278</v>
      </c>
      <c r="U1537" s="6">
        <f t="shared" ca="1" si="165"/>
        <v>7</v>
      </c>
      <c r="V1537" s="8" t="str">
        <f ca="1">VLOOKUP($U1537,Education!$A:$B,2,FALSE)</f>
        <v>Undergraduate degree</v>
      </c>
      <c r="W1537" s="7">
        <f ca="1" xml:space="preserve">
  IF(OR($Y1537 = 5, $Y1537 = 6, $Y1537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537" s="7" t="str">
        <f ca="1">VLOOKUP($W1537,Department!$A:$B,2,FALSE)</f>
        <v>Operations</v>
      </c>
      <c r="Y1537" s="6">
        <f t="shared" ca="1" si="166"/>
        <v>9</v>
      </c>
      <c r="Z1537" s="7" t="str">
        <f ca="1">VLOOKUP($Y1537,Role!$A:$B,2,FALSE)</f>
        <v>Intern</v>
      </c>
      <c r="AA1537" s="6" t="str">
        <f t="shared" ca="1" si="167"/>
        <v/>
      </c>
      <c r="AB1537" s="7" t="str">
        <f ca="1" xml:space="preserve">
IF($AA1537 &lt;&gt; "",
    VLOOKUP($AA1537,Level!$A:$B,2,FALSE),
    ""
)</f>
        <v/>
      </c>
      <c r="AC1537" s="1">
        <f ca="1" xml:space="preserve">
IF($Y1537 = 5 + N("Presidente"),
    27000,
    IF($Y1537 = 6 + N("Vice-presidente"),
        23000,
        IF(OR($Y1537 = 8, $Y1537= 13, $Y1537 = 12) + N("Secretária bilíngue ou coordenador ou especialista"),
            8000,
            IF($Y1537 = 7 + N("Diretor"),
                15000,
                IF($Y1537 = 14 + N("Gerente"),
                    12000,
                    IF($Y1537 = 9 + N("Estagiário"),
                        705,
                        IF($Y1537 = 10 + N("Trainee"),
                            805,
                            IF($Y1537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IF($U1537 = 7,
  500,
  IF($U1537 = 8,
    1000,
    IF($U1537 = 9,
      1500,
      IF($U1537 = 10,
        2000,
        0
      )
    )
  )
)
+
N("Adicional no salário por área")
+
IF($W1537 = 14 + N("Tecnologia da Informação"),
  120,
  IF($W1537 = 16 + N("Vendas"),
    110,
    IF($W1537 = 15 + N("Jurídico"),
      100,
      IF(OR($W1537 = 8, $W1537 = 9, $W1537 = 11) + N("Recursos humanos ou comercial ou comunicação e marketing"),
        80,
        0
      )
    )
  )
)
+
N("Adicionando pegadinha")
+
IF(AND($W1537 = 16, $U1537 = 9, $Y1537 = 11, $AA1537 = 5) + N("Se for de vendas, com mestrado, analista sênior"),
  IF($R1537 = 5,
    100,
    0
  )
  +
  IF($N1537 = "M",
    200,
    0
  ),
  0
)</f>
        <v>1205</v>
      </c>
      <c r="AD15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$A1537  &amp; ", "   &amp;
$C1537  &amp; ", "   &amp;
$E1537  &amp; ", '"  &amp;
$J1537  &amp; "', '" &amp;
$N1537  &amp; "', "  &amp;
$R1537  &amp; ", '"  &amp;
TEXT($T1537,"dd/mm/aaaa")  &amp; "', "   &amp;
$U1537  &amp; ", "   &amp;
$W1537  &amp; ", "   &amp;
$Y1537  &amp; ", "   &amp;
IF($AA1537 &lt;&gt; "", $AA1537, "NULL")  &amp; ", "   &amp;
$AC1537  &amp; ");"</f>
        <v>INSERT INTO bi4all.fac_employees (id_company_fk, id_employee_pk, flg_active, employee_name, id_gender_fk, id_race_fk, birthday, id_schooling_fk, id_department_fk, id_role_fk, id_level_fk, salary) VALUES (6a51143286b03064a49cc2acbee63c09a0682d33, 1533, 1, 'Catarina Monteiro Cardoso', 'F', 5, '06/09/1974', 7, 10, 9, NULL, 1205);</v>
      </c>
    </row>
    <row r="1538" spans="1:30" ht="14.25" customHeight="1" x14ac:dyDescent="0.2">
      <c r="A1538" s="7" t="str" cm="1">
        <f t="array" aca="1" ref="A1538" ca="1">INDEX(Company!$A:$A,RANDBETWEEN(5,COUNTA(Company!$A:$A) + 1),1)</f>
        <v>6a51143286b03064a49cc2acbee63c09a0682d33</v>
      </c>
      <c r="B1538" s="7" t="str">
        <f ca="1">VLOOKUP($A1538,Company!$A:$B,2,FALSE)</f>
        <v>ACME Corporation</v>
      </c>
      <c r="C1538" s="5">
        <f t="shared" si="161"/>
        <v>1534</v>
      </c>
      <c r="D1538" s="5" t="str" cm="1">
        <f t="array" ref="D1538">SHA1HASH($C1538)</f>
        <v>1d23c8edf135106a57d7f1694d9c2c7eb67cc326</v>
      </c>
      <c r="E1538" s="6">
        <v>1</v>
      </c>
      <c r="F1538" s="7">
        <f ca="1">IF($C1538 = 1 + N("Presidente"),
    127,
    IF($C1538 = 2 + N("Vice-Presidente"),
        72,
        IF($C1538 = 3 + N("Secretária bilíngue"),
            13,
            RANDBETWEEN(5,COUNT(Name!$A:$A) + 1)
        )
    )
)</f>
        <v>196</v>
      </c>
      <c r="G1538" s="7" t="str">
        <f ca="1">VLOOKUP($F1538,Name!$A:$B,2,FALSE)</f>
        <v>Jonathan</v>
      </c>
      <c r="H1538" s="7">
        <f ca="1" xml:space="preserve">
IF($C1538 = 1,
    0,
    RANDBETWEEN(5,COUNT('Last name'!$A:$A) + 1)
)</f>
        <v>130</v>
      </c>
      <c r="I1538" s="7" t="str">
        <f ca="1" xml:space="preserve">
IF($C1538 = 1 + N("Presidente"),
    "de Orléans e Bragança",
    VLOOKUP($H1538,'Last name'!$A:$B,2,FALSE) &amp; " " &amp; VLOOKUP(RANDBETWEEN(5,COUNT('Last name'!$A:$A) + 1),'Last name'!$A:$B,2,FALSE)
)</f>
        <v>Monteiro Barreto</v>
      </c>
      <c r="J1538" s="7" t="str">
        <f t="shared" ca="1" si="162"/>
        <v>Jonathan Monteiro Barreto</v>
      </c>
      <c r="K1538" s="7" t="str" cm="1">
        <f t="array" aca="1" ref="K1538" ca="1">SHA1HASH($J1538)</f>
        <v>fd3a99104f2f109be03035ec79857424c1a7bd1a</v>
      </c>
      <c r="L1538" s="7" cm="1">
        <f t="array" aca="1" ref="L1538" ca="1">INDEX(States!$A:$A,RANDBETWEEN(5,COUNTA(States!$A:$A) + 1),1)</f>
        <v>22</v>
      </c>
      <c r="M1538" s="7" t="str">
        <f ca="1">$L1538 &amp; "|" &amp; VLOOKUP($L1538,States!$A:$B,2,FALSE)</f>
        <v>22|04a99b2b0b78076f0a06c2d7695137915b2933a5</v>
      </c>
      <c r="N1538" s="7" t="str">
        <f ca="1">VLOOKUP($F1538,Name!$A:$C,3,FALSE)</f>
        <v>M</v>
      </c>
      <c r="O1538" s="7" t="str">
        <f ca="1">VLOOKUP($N1538,Gender!$A:$B,2,FALSE)</f>
        <v>Male</v>
      </c>
      <c r="P1538" s="7" t="str" cm="1">
        <f t="array" aca="1" ref="P1538" ca="1">INDEX('Marital status'!$A:$A,RANDBETWEEN(5,COUNTA('Marital status'!$A:$A) + 1),1)</f>
        <v>93ac84f4e0bd5c1c97b670a12a7fff6af89fb6b3</v>
      </c>
      <c r="Q1538" s="7" t="str">
        <f ca="1">VLOOKUP($P1538,'Marital status'!$A:$B,2,FALSE)</f>
        <v>DIVORCED</v>
      </c>
      <c r="R1538" s="7">
        <f t="shared" ca="1" si="163"/>
        <v>5</v>
      </c>
      <c r="S1538" s="7" t="e">
        <f ca="1">VLOOKUP($R1538,Race!$A:$B,2,FALSE)</f>
        <v>#N/A</v>
      </c>
      <c r="T1538" s="8">
        <f t="shared" ca="1" si="164"/>
        <v>23497</v>
      </c>
      <c r="U1538" s="6">
        <f t="shared" ca="1" si="165"/>
        <v>7</v>
      </c>
      <c r="V1538" s="8" t="str">
        <f ca="1">VLOOKUP($U1538,Education!$A:$B,2,FALSE)</f>
        <v>Undergraduate degree</v>
      </c>
      <c r="W1538" s="7">
        <f ca="1" xml:space="preserve">
  IF(OR($Y1538 = 5, $Y1538 = 6, $Y1538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538" s="7" t="str">
        <f ca="1">VLOOKUP($W1538,Department!$A:$B,2,FALSE)</f>
        <v>Communication &amp; Marketing</v>
      </c>
      <c r="Y1538" s="6">
        <f t="shared" ca="1" si="166"/>
        <v>11</v>
      </c>
      <c r="Z1538" s="7" t="str">
        <f ca="1">VLOOKUP($Y1538,Role!$A:$B,2,FALSE)</f>
        <v>Analyst</v>
      </c>
      <c r="AA1538" s="6">
        <f t="shared" ca="1" si="167"/>
        <v>7</v>
      </c>
      <c r="AB1538" s="7" t="str">
        <f ca="1" xml:space="preserve">
IF($AA1538 &lt;&gt; "",
    VLOOKUP($AA1538,Level!$A:$B,2,FALSE),
    ""
)</f>
        <v>Senior</v>
      </c>
      <c r="AC1538" s="1">
        <f ca="1" xml:space="preserve">
IF($Y1538 = 5 + N("Presidente"),
    27000,
    IF($Y1538 = 6 + N("Vice-presidente"),
        23000,
        IF(OR($Y1538 = 8, $Y1538= 13, $Y1538 = 12) + N("Secretária bilíngue ou coordenador ou especialista"),
            8000,
            IF($Y1538 = 7 + N("Diretor"),
                15000,
                IF($Y1538 = 14 + N("Gerente"),
                    12000,
                    IF($Y1538 = 9 + N("Estagiário"),
                        705,
                        IF($Y1538 = 10 + N("Trainee"),
                            805,
                            IF($Y1538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IF($U1538 = 7,
  500,
  IF($U1538 = 8,
    1000,
    IF($U1538 = 9,
      1500,
      IF($U1538 = 10,
        2000,
        0
      )
    )
  )
)
+
N("Adicional no salário por área")
+
IF($W1538 = 14 + N("Tecnologia da Informação"),
  120,
  IF($W1538 = 16 + N("Vendas"),
    110,
    IF($W1538 = 15 + N("Jurídico"),
      100,
      IF(OR($W1538 = 8, $W1538 = 9, $W1538 = 11) + N("Recursos humanos ou comercial ou comunicação e marketing"),
        80,
        0
      )
    )
  )
)
+
N("Adicionando pegadinha")
+
IF(AND($W1538 = 16, $U1538 = 9, $Y1538 = 11, $AA1538 = 5) + N("Se for de vendas, com mestrado, analista sênior"),
  IF($R1538 = 5,
    100,
    0
  )
  +
  IF($N1538 = "M",
    200,
    0
  ),
  0
)</f>
        <v>2580</v>
      </c>
      <c r="AD15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$A1538  &amp; ", "   &amp;
$C1538  &amp; ", "   &amp;
$E1538  &amp; ", '"  &amp;
$J1538  &amp; "', '" &amp;
$N1538  &amp; "', "  &amp;
$R1538  &amp; ", '"  &amp;
TEXT($T1538,"dd/mm/aaaa")  &amp; "', "   &amp;
$U1538  &amp; ", "   &amp;
$W1538  &amp; ", "   &amp;
$Y1538  &amp; ", "   &amp;
IF($AA1538 &lt;&gt; "", $AA1538, "NULL")  &amp; ", "   &amp;
$AC1538  &amp; ");"</f>
        <v>INSERT INTO bi4all.fac_employees (id_company_fk, id_employee_pk, flg_active, employee_name, id_gender_fk, id_race_fk, birthday, id_schooling_fk, id_department_fk, id_role_fk, id_level_fk, salary) VALUES (6a51143286b03064a49cc2acbee63c09a0682d33, 1534, 1, 'Jonathan Monteiro Barreto', 'M', 5, '30/04/1964', 7, 11, 11, 7, 2580);</v>
      </c>
    </row>
    <row r="1539" spans="1:30" ht="14.25" customHeight="1" x14ac:dyDescent="0.2">
      <c r="A1539" s="7" t="str" cm="1">
        <f t="array" aca="1" ref="A1539" ca="1">INDEX(Company!$A:$A,RANDBETWEEN(5,COUNTA(Company!$A:$A) + 1),1)</f>
        <v>6a51143286b03064a49cc2acbee63c09a0682d33</v>
      </c>
      <c r="B1539" s="7" t="str">
        <f ca="1">VLOOKUP($A1539,Company!$A:$B,2,FALSE)</f>
        <v>ACME Corporation</v>
      </c>
      <c r="C1539" s="5">
        <f t="shared" si="161"/>
        <v>1535</v>
      </c>
      <c r="D1539" s="5" t="str" cm="1">
        <f t="array" ref="D1539">SHA1HASH($C1539)</f>
        <v>64738e27dc960ebdc22143dd8ea4b16b74029c8a</v>
      </c>
      <c r="E1539" s="6">
        <v>1</v>
      </c>
      <c r="F1539" s="7">
        <f ca="1">IF($C1539 = 1 + N("Presidente"),
    127,
    IF($C1539 = 2 + N("Vice-Presidente"),
        72,
        IF($C1539 = 3 + N("Secretária bilíngue"),
            13,
            RANDBETWEEN(5,COUNT(Name!$A:$A) + 1)
        )
    )
)</f>
        <v>278</v>
      </c>
      <c r="G1539" s="7" t="str">
        <f ca="1">VLOOKUP($F1539,Name!$A:$B,2,FALSE)</f>
        <v>Mariana</v>
      </c>
      <c r="H1539" s="7">
        <f ca="1" xml:space="preserve">
IF($C1539 = 1,
    0,
    RANDBETWEEN(5,COUNT('Last name'!$A:$A) + 1)
)</f>
        <v>121</v>
      </c>
      <c r="I1539" s="7" t="str">
        <f ca="1" xml:space="preserve">
IF($C1539 = 1 + N("Presidente"),
    "de Orléans e Bragança",
    VLOOKUP($H1539,'Last name'!$A:$B,2,FALSE) &amp; " " &amp; VLOOKUP(RANDBETWEEN(5,COUNT('Last name'!$A:$A) + 1),'Last name'!$A:$B,2,FALSE)
)</f>
        <v>Martinelli Resende</v>
      </c>
      <c r="J1539" s="7" t="str">
        <f t="shared" ca="1" si="162"/>
        <v>Mariana Martinelli Resende</v>
      </c>
      <c r="K1539" s="7" t="str" cm="1">
        <f t="array" aca="1" ref="K1539" ca="1">SHA1HASH($J1539)</f>
        <v>11c93a47973c36d5c6625a1a349f49ef25ab0c2c</v>
      </c>
      <c r="L1539" s="7" cm="1">
        <f t="array" aca="1" ref="L1539" ca="1">INDEX(States!$A:$A,RANDBETWEEN(5,COUNTA(States!$A:$A) + 1),1)</f>
        <v>11</v>
      </c>
      <c r="M1539" s="7" t="str">
        <f ca="1">$L1539 &amp; "|" &amp; VLOOKUP($L1539,States!$A:$B,2,FALSE)</f>
        <v>11|fe2c415e55f0a42317aa24885817f9de5cf497c6</v>
      </c>
      <c r="N1539" s="7" t="str">
        <f ca="1">VLOOKUP($F1539,Name!$A:$C,3,FALSE)</f>
        <v>F</v>
      </c>
      <c r="O1539" s="7" t="str">
        <f ca="1">VLOOKUP($N1539,Gender!$A:$B,2,FALSE)</f>
        <v>Female</v>
      </c>
      <c r="P1539" s="7" t="str" cm="1">
        <f t="array" aca="1" ref="P1539" ca="1">INDEX('Marital status'!$A:$A,RANDBETWEEN(5,COUNTA('Marital status'!$A:$A) + 1),1)</f>
        <v>93ac84f4e0bd5c1c97b670a12a7fff6af89fb6b3</v>
      </c>
      <c r="Q1539" s="7" t="str">
        <f ca="1">VLOOKUP($P1539,'Marital status'!$A:$B,2,FALSE)</f>
        <v>DIVORCED</v>
      </c>
      <c r="R1539" s="7">
        <f t="shared" ca="1" si="163"/>
        <v>8</v>
      </c>
      <c r="S1539" s="7" t="e">
        <f ca="1">VLOOKUP($R1539,Race!$A:$B,2,FALSE)</f>
        <v>#N/A</v>
      </c>
      <c r="T1539" s="8">
        <f t="shared" ca="1" si="164"/>
        <v>27050</v>
      </c>
      <c r="U1539" s="6">
        <f t="shared" ca="1" si="165"/>
        <v>7</v>
      </c>
      <c r="V1539" s="8" t="str">
        <f ca="1">VLOOKUP($U1539,Education!$A:$B,2,FALSE)</f>
        <v>Undergraduate degree</v>
      </c>
      <c r="W1539" s="7">
        <f ca="1" xml:space="preserve">
  IF(OR($Y1539 = 5, $Y1539 = 6, $Y1539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539" s="7" t="str">
        <f ca="1">VLOOKUP($W1539,Department!$A:$B,2,FALSE)</f>
        <v>Controlling</v>
      </c>
      <c r="Y1539" s="6">
        <f t="shared" ca="1" si="166"/>
        <v>9</v>
      </c>
      <c r="Z1539" s="7" t="str">
        <f ca="1">VLOOKUP($Y1539,Role!$A:$B,2,FALSE)</f>
        <v>Intern</v>
      </c>
      <c r="AA1539" s="6" t="str">
        <f t="shared" ca="1" si="167"/>
        <v/>
      </c>
      <c r="AB1539" s="7" t="str">
        <f ca="1" xml:space="preserve">
IF($AA1539 &lt;&gt; "",
    VLOOKUP($AA1539,Level!$A:$B,2,FALSE),
    ""
)</f>
        <v/>
      </c>
      <c r="AC1539" s="1">
        <f ca="1" xml:space="preserve">
IF($Y1539 = 5 + N("Presidente"),
    27000,
    IF($Y1539 = 6 + N("Vice-presidente"),
        23000,
        IF(OR($Y1539 = 8, $Y1539= 13, $Y1539 = 12) + N("Secretária bilíngue ou coordenador ou especialista"),
            8000,
            IF($Y1539 = 7 + N("Diretor"),
                15000,
                IF($Y1539 = 14 + N("Gerente"),
                    12000,
                    IF($Y1539 = 9 + N("Estagiário"),
                        705,
                        IF($Y1539 = 10 + N("Trainee"),
                            805,
                            IF($Y1539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IF($U1539 = 7,
  500,
  IF($U1539 = 8,
    1000,
    IF($U1539 = 9,
      1500,
      IF($U1539 = 10,
        2000,
        0
      )
    )
  )
)
+
N("Adicional no salário por área")
+
IF($W1539 = 14 + N("Tecnologia da Informação"),
  120,
  IF($W1539 = 16 + N("Vendas"),
    110,
    IF($W1539 = 15 + N("Jurídico"),
      100,
      IF(OR($W1539 = 8, $W1539 = 9, $W1539 = 11) + N("Recursos humanos ou comercial ou comunicação e marketing"),
        80,
        0
      )
    )
  )
)
+
N("Adicionando pegadinha")
+
IF(AND($W1539 = 16, $U1539 = 9, $Y1539 = 11, $AA1539 = 5) + N("Se for de vendas, com mestrado, analista sênior"),
  IF($R1539 = 5,
    100,
    0
  )
  +
  IF($N1539 = "M",
    200,
    0
  ),
  0
)</f>
        <v>1205</v>
      </c>
      <c r="AD15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$A1539  &amp; ", "   &amp;
$C1539  &amp; ", "   &amp;
$E1539  &amp; ", '"  &amp;
$J1539  &amp; "', '" &amp;
$N1539  &amp; "', "  &amp;
$R1539  &amp; ", '"  &amp;
TEXT($T1539,"dd/mm/aaaa")  &amp; "', "   &amp;
$U1539  &amp; ", "   &amp;
$W1539  &amp; ", "   &amp;
$Y1539  &amp; ", "   &amp;
IF($AA1539 &lt;&gt; "", $AA1539, "NULL")  &amp; ", "   &amp;
$AC1539  &amp; ");"</f>
        <v>INSERT INTO bi4all.fac_employees (id_company_fk, id_employee_pk, flg_active, employee_name, id_gender_fk, id_race_fk, birthday, id_schooling_fk, id_department_fk, id_role_fk, id_level_fk, salary) VALUES (6a51143286b03064a49cc2acbee63c09a0682d33, 1535, 1, 'Mariana Martinelli Resende', 'F', 8, '21/01/1974', 7, 12, 9, NULL, 1205);</v>
      </c>
    </row>
    <row r="1540" spans="1:30" ht="14.25" customHeight="1" x14ac:dyDescent="0.2">
      <c r="A1540" s="7" t="str" cm="1">
        <f t="array" aca="1" ref="A1540" ca="1">INDEX(Company!$A:$A,RANDBETWEEN(5,COUNTA(Company!$A:$A) + 1),1)</f>
        <v>6a51143286b03064a49cc2acbee63c09a0682d33</v>
      </c>
      <c r="B1540" s="7" t="str">
        <f ca="1">VLOOKUP($A1540,Company!$A:$B,2,FALSE)</f>
        <v>ACME Corporation</v>
      </c>
      <c r="C1540" s="5">
        <f t="shared" si="161"/>
        <v>1536</v>
      </c>
      <c r="D1540" s="5" t="str" cm="1">
        <f t="array" ref="D1540">SHA1HASH($C1540)</f>
        <v>2c8041adcd90153af5180e4c18e22c3b161c25e8</v>
      </c>
      <c r="E1540" s="6">
        <v>1</v>
      </c>
      <c r="F1540" s="7">
        <f ca="1">IF($C1540 = 1 + N("Presidente"),
    127,
    IF($C1540 = 2 + N("Vice-Presidente"),
        72,
        IF($C1540 = 3 + N("Secretária bilíngue"),
            13,
            RANDBETWEEN(5,COUNT(Name!$A:$A) + 1)
        )
    )
)</f>
        <v>192</v>
      </c>
      <c r="G1540" s="7" t="str">
        <f ca="1">VLOOKUP($F1540,Name!$A:$B,2,FALSE)</f>
        <v>João Pedro</v>
      </c>
      <c r="H1540" s="7">
        <f ca="1" xml:space="preserve">
IF($C1540 = 1,
    0,
    RANDBETWEEN(5,COUNT('Last name'!$A:$A) + 1)
)</f>
        <v>118</v>
      </c>
      <c r="I1540" s="7" t="str">
        <f ca="1" xml:space="preserve">
IF($C1540 = 1 + N("Presidente"),
    "de Orléans e Bragança",
    VLOOKUP($H1540,'Last name'!$A:$B,2,FALSE) &amp; " " &amp; VLOOKUP(RANDBETWEEN(5,COUNT('Last name'!$A:$A) + 1),'Last name'!$A:$B,2,FALSE)
)</f>
        <v>Mariani Borges</v>
      </c>
      <c r="J1540" s="7" t="str">
        <f t="shared" ca="1" si="162"/>
        <v>João Pedro Mariani Borges</v>
      </c>
      <c r="K1540" s="7" t="str" cm="1">
        <f t="array" aca="1" ref="K1540" ca="1">SHA1HASH($J1540)</f>
        <v>0ca71f1628a6ae77383ac6866ce2f5a7e19d3ac5</v>
      </c>
      <c r="L1540" s="7" cm="1">
        <f t="array" aca="1" ref="L1540" ca="1">INDEX(States!$A:$A,RANDBETWEEN(5,COUNTA(States!$A:$A) + 1),1)</f>
        <v>24</v>
      </c>
      <c r="M1540" s="7" t="str">
        <f ca="1">$L1540 &amp; "|" &amp; VLOOKUP($L1540,States!$A:$B,2,FALSE)</f>
        <v>24|4e344e218f5d3cb3700b5fb228401547cb97b31c</v>
      </c>
      <c r="N1540" s="7" t="str">
        <f ca="1">VLOOKUP($F1540,Name!$A:$C,3,FALSE)</f>
        <v>M</v>
      </c>
      <c r="O1540" s="7" t="str">
        <f ca="1">VLOOKUP($N1540,Gender!$A:$B,2,FALSE)</f>
        <v>Male</v>
      </c>
      <c r="P1540" s="7" t="str" cm="1">
        <f t="array" aca="1" ref="P1540" ca="1">INDEX('Marital status'!$A:$A,RANDBETWEEN(5,COUNTA('Marital status'!$A:$A) + 1),1)</f>
        <v>ce0b1612aa711b78a720295d271a33894e2b72bf</v>
      </c>
      <c r="Q1540" s="7" t="str">
        <f ca="1">VLOOKUP($P1540,'Marital status'!$A:$B,2,FALSE)</f>
        <v>single</v>
      </c>
      <c r="R1540" s="7">
        <f t="shared" ca="1" si="163"/>
        <v>7</v>
      </c>
      <c r="S1540" s="7" t="e">
        <f ca="1">VLOOKUP($R1540,Race!$A:$B,2,FALSE)</f>
        <v>#N/A</v>
      </c>
      <c r="T1540" s="8">
        <f t="shared" ca="1" si="164"/>
        <v>24815</v>
      </c>
      <c r="U1540" s="6">
        <f t="shared" ca="1" si="165"/>
        <v>7</v>
      </c>
      <c r="V1540" s="8" t="str">
        <f ca="1">VLOOKUP($U1540,Education!$A:$B,2,FALSE)</f>
        <v>Undergraduate degree</v>
      </c>
      <c r="W1540" s="7">
        <f ca="1" xml:space="preserve">
  IF(OR($Y1540 = 5, $Y1540 = 6, $Y1540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540" s="7" t="str">
        <f ca="1">VLOOKUP($W1540,Department!$A:$B,2,FALSE)</f>
        <v>Controlling</v>
      </c>
      <c r="Y1540" s="6">
        <f t="shared" ca="1" si="166"/>
        <v>11</v>
      </c>
      <c r="Z1540" s="7" t="str">
        <f ca="1">VLOOKUP($Y1540,Role!$A:$B,2,FALSE)</f>
        <v>Analyst</v>
      </c>
      <c r="AA1540" s="6">
        <f t="shared" ca="1" si="167"/>
        <v>5</v>
      </c>
      <c r="AB1540" s="7" t="str">
        <f ca="1" xml:space="preserve">
IF($AA1540 &lt;&gt; "",
    VLOOKUP($AA1540,Level!$A:$B,2,FALSE),
    ""
)</f>
        <v>Junior</v>
      </c>
      <c r="AC1540" s="1">
        <f ca="1" xml:space="preserve">
IF($Y1540 = 5 + N("Presidente"),
    27000,
    IF($Y1540 = 6 + N("Vice-presidente"),
        23000,
        IF(OR($Y1540 = 8, $Y1540= 13, $Y1540 = 12) + N("Secretária bilíngue ou coordenador ou especialista"),
            8000,
            IF($Y1540 = 7 + N("Diretor"),
                15000,
                IF($Y1540 = 14 + N("Gerente"),
                    12000,
                    IF($Y1540 = 9 + N("Estagiário"),
                        705,
                        IF($Y1540 = 10 + N("Trainee"),
                            805,
                            IF($Y1540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IF($U1540 = 7,
  500,
  IF($U1540 = 8,
    1000,
    IF($U1540 = 9,
      1500,
      IF($U1540 = 10,
        2000,
        0
      )
    )
  )
)
+
N("Adicional no salário por área")
+
IF($W1540 = 14 + N("Tecnologia da Informação"),
  120,
  IF($W1540 = 16 + N("Vendas"),
    110,
    IF($W1540 = 15 + N("Jurídico"),
      100,
      IF(OR($W1540 = 8, $W1540 = 9, $W1540 = 11) + N("Recursos humanos ou comercial ou comunicação e marketing"),
        80,
        0
      )
    )
  )
)
+
N("Adicionando pegadinha")
+
IF(AND($W1540 = 16, $U1540 = 9, $Y1540 = 11, $AA1540 = 5) + N("Se for de vendas, com mestrado, analista sênior"),
  IF($R1540 = 5,
    100,
    0
  )
  +
  IF($N1540 = "M",
    200,
    0
  ),
  0
)</f>
        <v>2500</v>
      </c>
      <c r="AD15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$A1540  &amp; ", "   &amp;
$C1540  &amp; ", "   &amp;
$E1540  &amp; ", '"  &amp;
$J1540  &amp; "', '" &amp;
$N1540  &amp; "', "  &amp;
$R1540  &amp; ", '"  &amp;
TEXT($T1540,"dd/mm/aaaa")  &amp; "', "   &amp;
$U1540  &amp; ", "   &amp;
$W1540  &amp; ", "   &amp;
$Y1540  &amp; ", "   &amp;
IF($AA1540 &lt;&gt; "", $AA1540, "NULL")  &amp; ", "   &amp;
$AC1540  &amp; ");"</f>
        <v>INSERT INTO bi4all.fac_employees (id_company_fk, id_employee_pk, flg_active, employee_name, id_gender_fk, id_race_fk, birthday, id_schooling_fk, id_department_fk, id_role_fk, id_level_fk, salary) VALUES (6a51143286b03064a49cc2acbee63c09a0682d33, 1536, 1, 'João Pedro Mariani Borges', 'M', 7, '09/12/1967', 7, 12, 11, 5, 2500);</v>
      </c>
    </row>
    <row r="1541" spans="1:30" ht="14.25" customHeight="1" x14ac:dyDescent="0.2">
      <c r="A1541" s="7" t="str" cm="1">
        <f t="array" aca="1" ref="A1541" ca="1">INDEX(Company!$A:$A,RANDBETWEEN(5,COUNTA(Company!$A:$A) + 1),1)</f>
        <v>6a51143286b03064a49cc2acbee63c09a0682d33</v>
      </c>
      <c r="B1541" s="7" t="str">
        <f ca="1">VLOOKUP($A1541,Company!$A:$B,2,FALSE)</f>
        <v>ACME Corporation</v>
      </c>
      <c r="C1541" s="5">
        <f t="shared" si="161"/>
        <v>1537</v>
      </c>
      <c r="D1541" s="5" t="str" cm="1">
        <f t="array" ref="D1541">SHA1HASH($C1541)</f>
        <v>ad896e3ecf46771003093f24b88cd72af2225023</v>
      </c>
      <c r="E1541" s="6">
        <v>1</v>
      </c>
      <c r="F1541" s="7">
        <f ca="1">IF($C1541 = 1 + N("Presidente"),
    127,
    IF($C1541 = 2 + N("Vice-Presidente"),
        72,
        IF($C1541 = 3 + N("Secretária bilíngue"),
            13,
            RANDBETWEEN(5,COUNT(Name!$A:$A) + 1)
        )
    )
)</f>
        <v>264</v>
      </c>
      <c r="G1541" s="7" t="str">
        <f ca="1">VLOOKUP($F1541,Name!$A:$B,2,FALSE)</f>
        <v>Maria Flor</v>
      </c>
      <c r="H1541" s="7">
        <f ca="1" xml:space="preserve">
IF($C1541 = 1,
    0,
    RANDBETWEEN(5,COUNT('Last name'!$A:$A) + 1)
)</f>
        <v>144</v>
      </c>
      <c r="I1541" s="7" t="str">
        <f ca="1" xml:space="preserve">
IF($C1541 = 1 + N("Presidente"),
    "de Orléans e Bragança",
    VLOOKUP($H1541,'Last name'!$A:$B,2,FALSE) &amp; " " &amp; VLOOKUP(RANDBETWEEN(5,COUNT('Last name'!$A:$A) + 1),'Last name'!$A:$B,2,FALSE)
)</f>
        <v>Padrão Dias</v>
      </c>
      <c r="J1541" s="7" t="str">
        <f t="shared" ca="1" si="162"/>
        <v>Maria Flor Padrão Dias</v>
      </c>
      <c r="K1541" s="7" t="str" cm="1">
        <f t="array" aca="1" ref="K1541" ca="1">SHA1HASH($J1541)</f>
        <v>083892be6b9a655cf96bc529af46e228e1d1115e</v>
      </c>
      <c r="L1541" s="7" cm="1">
        <f t="array" aca="1" ref="L1541" ca="1">INDEX(States!$A:$A,RANDBETWEEN(5,COUNTA(States!$A:$A) + 1),1)</f>
        <v>11</v>
      </c>
      <c r="M1541" s="7" t="str">
        <f ca="1">$L1541 &amp; "|" &amp; VLOOKUP($L1541,States!$A:$B,2,FALSE)</f>
        <v>11|fe2c415e55f0a42317aa24885817f9de5cf497c6</v>
      </c>
      <c r="N1541" s="7" t="str">
        <f ca="1">VLOOKUP($F1541,Name!$A:$C,3,FALSE)</f>
        <v>F</v>
      </c>
      <c r="O1541" s="7" t="str">
        <f ca="1">VLOOKUP($N1541,Gender!$A:$B,2,FALSE)</f>
        <v>Female</v>
      </c>
      <c r="P1541" s="7" t="str" cm="1">
        <f t="array" aca="1" ref="P1541" ca="1">INDEX('Marital status'!$A:$A,RANDBETWEEN(5,COUNTA('Marital status'!$A:$A) + 1),1)</f>
        <v>459031b19ec5bbd3b3dbc0a9dcf2cb6e6c6f7848</v>
      </c>
      <c r="Q1541" s="7" t="str">
        <f ca="1">VLOOKUP($P1541,'Marital status'!$A:$B,2,FALSE)</f>
        <v xml:space="preserve">Widowed </v>
      </c>
      <c r="R1541" s="7">
        <f t="shared" ca="1" si="163"/>
        <v>5</v>
      </c>
      <c r="S1541" s="7" t="e">
        <f ca="1">VLOOKUP($R1541,Race!$A:$B,2,FALSE)</f>
        <v>#N/A</v>
      </c>
      <c r="T1541" s="8">
        <f t="shared" ca="1" si="164"/>
        <v>32449</v>
      </c>
      <c r="U1541" s="6">
        <f t="shared" ca="1" si="165"/>
        <v>7</v>
      </c>
      <c r="V1541" s="8" t="str">
        <f ca="1">VLOOKUP($U1541,Education!$A:$B,2,FALSE)</f>
        <v>Undergraduate degree</v>
      </c>
      <c r="W1541" s="7">
        <f ca="1" xml:space="preserve">
  IF(OR($Y1541 = 5, $Y1541 = 6, $Y1541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541" s="7" t="str">
        <f ca="1">VLOOKUP($W1541,Department!$A:$B,2,FALSE)</f>
        <v>Commercial</v>
      </c>
      <c r="Y1541" s="6">
        <f t="shared" ca="1" si="166"/>
        <v>9</v>
      </c>
      <c r="Z1541" s="7" t="str">
        <f ca="1">VLOOKUP($Y1541,Role!$A:$B,2,FALSE)</f>
        <v>Intern</v>
      </c>
      <c r="AA1541" s="6" t="str">
        <f t="shared" ca="1" si="167"/>
        <v/>
      </c>
      <c r="AB1541" s="7" t="str">
        <f ca="1" xml:space="preserve">
IF($AA1541 &lt;&gt; "",
    VLOOKUP($AA1541,Level!$A:$B,2,FALSE),
    ""
)</f>
        <v/>
      </c>
      <c r="AC1541" s="1">
        <f ca="1" xml:space="preserve">
IF($Y1541 = 5 + N("Presidente"),
    27000,
    IF($Y1541 = 6 + N("Vice-presidente"),
        23000,
        IF(OR($Y1541 = 8, $Y1541= 13, $Y1541 = 12) + N("Secretária bilíngue ou coordenador ou especialista"),
            8000,
            IF($Y1541 = 7 + N("Diretor"),
                15000,
                IF($Y1541 = 14 + N("Gerente"),
                    12000,
                    IF($Y1541 = 9 + N("Estagiário"),
                        705,
                        IF($Y1541 = 10 + N("Trainee"),
                            805,
                            IF($Y1541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IF($U1541 = 7,
  500,
  IF($U1541 = 8,
    1000,
    IF($U1541 = 9,
      1500,
      IF($U1541 = 10,
        2000,
        0
      )
    )
  )
)
+
N("Adicional no salário por área")
+
IF($W1541 = 14 + N("Tecnologia da Informação"),
  120,
  IF($W1541 = 16 + N("Vendas"),
    110,
    IF($W1541 = 15 + N("Jurídico"),
      100,
      IF(OR($W1541 = 8, $W1541 = 9, $W1541 = 11) + N("Recursos humanos ou comercial ou comunicação e marketing"),
        80,
        0
      )
    )
  )
)
+
N("Adicionando pegadinha")
+
IF(AND($W1541 = 16, $U1541 = 9, $Y1541 = 11, $AA1541 = 5) + N("Se for de vendas, com mestrado, analista sênior"),
  IF($R1541 = 5,
    100,
    0
  )
  +
  IF($N1541 = "M",
    200,
    0
  ),
  0
)</f>
        <v>1285</v>
      </c>
      <c r="AD15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$A1541  &amp; ", "   &amp;
$C1541  &amp; ", "   &amp;
$E1541  &amp; ", '"  &amp;
$J1541  &amp; "', '" &amp;
$N1541  &amp; "', "  &amp;
$R1541  &amp; ", '"  &amp;
TEXT($T1541,"dd/mm/aaaa")  &amp; "', "   &amp;
$U1541  &amp; ", "   &amp;
$W1541  &amp; ", "   &amp;
$Y1541  &amp; ", "   &amp;
IF($AA1541 &lt;&gt; "", $AA1541, "NULL")  &amp; ", "   &amp;
$AC1541  &amp; ");"</f>
        <v>INSERT INTO bi4all.fac_employees (id_company_fk, id_employee_pk, flg_active, employee_name, id_gender_fk, id_race_fk, birthday, id_schooling_fk, id_department_fk, id_role_fk, id_level_fk, salary) VALUES (6a51143286b03064a49cc2acbee63c09a0682d33, 1537, 1, 'Maria Flor Padrão Dias', 'F', 5, '02/11/1988', 7, 9, 9, NULL, 1285);</v>
      </c>
    </row>
    <row r="1542" spans="1:30" ht="14.25" customHeight="1" x14ac:dyDescent="0.2">
      <c r="A1542" s="7" t="str" cm="1">
        <f t="array" aca="1" ref="A1542" ca="1">INDEX(Company!$A:$A,RANDBETWEEN(5,COUNTA(Company!$A:$A) + 1),1)</f>
        <v>6a51143286b03064a49cc2acbee63c09a0682d33</v>
      </c>
      <c r="B1542" s="7" t="str">
        <f ca="1">VLOOKUP($A1542,Company!$A:$B,2,FALSE)</f>
        <v>ACME Corporation</v>
      </c>
      <c r="C1542" s="5">
        <f t="shared" ref="C1542:C1605" si="168">ROW() - 4</f>
        <v>1538</v>
      </c>
      <c r="D1542" s="5" t="str" cm="1">
        <f t="array" ref="D1542">SHA1HASH($C1542)</f>
        <v>aff60c26ab00f0ad980af68c68a926fa11795ef9</v>
      </c>
      <c r="E1542" s="6">
        <v>1</v>
      </c>
      <c r="F1542" s="7">
        <f ca="1">IF($C1542 = 1 + N("Presidente"),
    127,
    IF($C1542 = 2 + N("Vice-Presidente"),
        72,
        IF($C1542 = 3 + N("Secretária bilíngue"),
            13,
            RANDBETWEEN(5,COUNT(Name!$A:$A) + 1)
        )
    )
)</f>
        <v>223</v>
      </c>
      <c r="G1542" s="7" t="str">
        <f ca="1">VLOOKUP($F1542,Name!$A:$B,2,FALSE)</f>
        <v>Leonardo</v>
      </c>
      <c r="H1542" s="7">
        <f ca="1" xml:space="preserve">
IF($C1542 = 1,
    0,
    RANDBETWEEN(5,COUNT('Last name'!$A:$A) + 1)
)</f>
        <v>188</v>
      </c>
      <c r="I1542" s="7" t="str">
        <f ca="1" xml:space="preserve">
IF($C1542 = 1 + N("Presidente"),
    "de Orléans e Bragança",
    VLOOKUP($H1542,'Last name'!$A:$B,2,FALSE) &amp; " " &amp; VLOOKUP(RANDBETWEEN(5,COUNT('Last name'!$A:$A) + 1),'Last name'!$A:$B,2,FALSE)
)</f>
        <v>Tavarez Giordano</v>
      </c>
      <c r="J1542" s="7" t="str">
        <f t="shared" ref="J1542:J1605" ca="1" si="169">$G1542 &amp; " " &amp; $I1542</f>
        <v>Leonardo Tavarez Giordano</v>
      </c>
      <c r="K1542" s="7" t="str" cm="1">
        <f t="array" aca="1" ref="K1542" ca="1">SHA1HASH($J1542)</f>
        <v>9d2f99097489220d22048651c287149250f9f77a</v>
      </c>
      <c r="L1542" s="7" cm="1">
        <f t="array" aca="1" ref="L1542" ca="1">INDEX(States!$A:$A,RANDBETWEEN(5,COUNTA(States!$A:$A) + 1),1)</f>
        <v>12</v>
      </c>
      <c r="M1542" s="7" t="str">
        <f ca="1">$L1542 &amp; "|" &amp; VLOOKUP($L1542,States!$A:$B,2,FALSE)</f>
        <v>12|16a2d6eb767d4fd003fae8cac60e0d85a9416ba8</v>
      </c>
      <c r="N1542" s="7" t="str">
        <f ca="1">VLOOKUP($F1542,Name!$A:$C,3,FALSE)</f>
        <v>M</v>
      </c>
      <c r="O1542" s="7" t="str">
        <f ca="1">VLOOKUP($N1542,Gender!$A:$B,2,FALSE)</f>
        <v>Male</v>
      </c>
      <c r="P1542" s="7" t="str" cm="1">
        <f t="array" aca="1" ref="P1542" ca="1">INDEX('Marital status'!$A:$A,RANDBETWEEN(5,COUNTA('Marital status'!$A:$A) + 1),1)</f>
        <v>3266897012b6dcc5723033bc25891bf99efcff6f</v>
      </c>
      <c r="Q1542" s="7" t="str">
        <f ca="1">VLOOKUP($P1542,'Marital status'!$A:$B,2,FALSE)</f>
        <v>MarrieD</v>
      </c>
      <c r="R1542" s="7">
        <f t="shared" ref="R1542:R1605" ca="1" si="170" xml:space="preserve">
IF(AND($Y1542 &gt;= 5, $Y1542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1542" s="7" t="e">
        <f ca="1">VLOOKUP($R1542,Race!$A:$B,2,FALSE)</f>
        <v>#N/A</v>
      </c>
      <c r="T1542" s="8">
        <f t="shared" ref="T1542:T1605" ca="1" si="171" xml:space="preserve">
IF($Y1542 = 5 + N("CEO"),
    TODAY() - 16340,
    IF($Y1542 = 8 + N("Secretary"),
        RANDBETWEEN(TODAY() - 12418.5, TODAY()-6574.5),
        IF(OR($Y1542 = 7, $Y1542 = 14),
            RANDBETWEEN(TODAY() - 16071, TODAY() - 8766),
            IF(OR($Y1542 = 13, $Y1542 = 12, $Y1542 = 11),
                RANDBETWEEN(TODAY() - 27393.75, TODAY() - 12783.75),
                RANDBETWEEN(TODAY() - 27393.75, TODAY()-10957.5)
            )
        )
    )
)</f>
        <v>28188</v>
      </c>
      <c r="U1542" s="6">
        <f t="shared" ref="U1542:U1605" ca="1" si="172" xml:space="preserve">
IF(OR($Y1542 = 5, $Y1542 = 6) + N("Se for presidente ou vice-presidente"),
    10 + N("Doutor"),
    IF($Y1542 = 7 + N("Se for diretor"),
        RANDBETWEEN(8,10) + N("Graduate school or Master’s degree or Doctorate"),
        IF($Y1542 = 14 + N("If a manager"),
            RANDBETWEEN(7,9),
            IF(OR($Y1542 = 13, $Y1542 = 12, $Y1542 = 11) + N("If coordinator or specialist or analyst"),
                RANDBETWEEN(7,8),
                7
            )
        )
    )
)</f>
        <v>8</v>
      </c>
      <c r="V1542" s="8" t="str">
        <f ca="1">VLOOKUP($U1542,Education!$A:$B,2,FALSE)</f>
        <v>Graduate school</v>
      </c>
      <c r="W1542" s="7">
        <f ca="1" xml:space="preserve">
  IF(OR($Y1542 = 5, $Y1542 = 6, $Y1542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542" s="7" t="str">
        <f ca="1">VLOOKUP($W1542,Department!$A:$B,2,FALSE)</f>
        <v>Controlling</v>
      </c>
      <c r="Y1542" s="6">
        <f t="shared" ref="Y1542:Y1605" ca="1" si="173" xml:space="preserve">
IF($C1542 = 1 + N("Se matrícula for 1"),
  5 + N("Presidente"),
  IF($C1542 = 2 + N("Se matrícula for 2"),
    6 + N("Vice-presidente"),
    IF($C1542 = 3 + N("Se matrícula for 3"),
      8 + N("Secretária bilíngue"),
      IF(AND($C1542 &gt;= 4, $C1542 &lt;=14),
        7 + N("Diretor"),
        IF(AND($C1542 &gt;= 15, $C1542 &lt;= 25),
          14 + N("Manager"),
          IF(AND($C1542 &gt;= 26, $C1542 &lt;= 36),
            13 + N("Coordinador"),
            IF(AND($C1542 &gt;= 37, $C1542 &lt;= 47),
              12 + N("Especialista"),
                IF(MOD($C1542,2) = 0,
                  11 + N("Analista"),
                  RANDBETWEEN(9,10) + N("Estagiário ou Trainee")
                )
            )
          )
        )
      )
    )
  )
)</f>
        <v>11</v>
      </c>
      <c r="Z1542" s="7" t="str">
        <f ca="1">VLOOKUP($Y1542,Role!$A:$B,2,FALSE)</f>
        <v>Analyst</v>
      </c>
      <c r="AA1542" s="6">
        <f t="shared" ref="AA1542:AA1605" ca="1" si="174" xml:space="preserve">
IF($Y1542 = 11 + N("Analyst"),
    RANDBETWEEN(5, 7) + N("Jr, Pleno, Sr"),
    ""
)</f>
        <v>5</v>
      </c>
      <c r="AB1542" s="7" t="str">
        <f ca="1" xml:space="preserve">
IF($AA1542 &lt;&gt; "",
    VLOOKUP($AA1542,Level!$A:$B,2,FALSE),
    ""
)</f>
        <v>Junior</v>
      </c>
      <c r="AC1542" s="1">
        <f ca="1" xml:space="preserve">
IF($Y1542 = 5 + N("Presidente"),
    27000,
    IF($Y1542 = 6 + N("Vice-presidente"),
        23000,
        IF(OR($Y1542 = 8, $Y1542= 13, $Y1542 = 12) + N("Secretária bilíngue ou coordenador ou especialista"),
            8000,
            IF($Y1542 = 7 + N("Diretor"),
                15000,
                IF($Y1542 = 14 + N("Gerente"),
                    12000,
                    IF($Y1542 = 9 + N("Estagiário"),
                        705,
                        IF($Y1542 = 10 + N("Trainee"),
                            805,
                            IF($Y1542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IF($U1542 = 7,
  500,
  IF($U1542 = 8,
    1000,
    IF($U1542 = 9,
      1500,
      IF($U1542 = 10,
        2000,
        0
      )
    )
  )
)
+
N("Adicional no salário por área")
+
IF($W1542 = 14 + N("Tecnologia da Informação"),
  120,
  IF($W1542 = 16 + N("Vendas"),
    110,
    IF($W1542 = 15 + N("Jurídico"),
      100,
      IF(OR($W1542 = 8, $W1542 = 9, $W1542 = 11) + N("Recursos humanos ou comercial ou comunicação e marketing"),
        80,
        0
      )
    )
  )
)
+
N("Adicionando pegadinha")
+
IF(AND($W1542 = 16, $U1542 = 9, $Y1542 = 11, $AA1542 = 5) + N("Se for de vendas, com mestrado, analista sênior"),
  IF($R1542 = 5,
    100,
    0
  )
  +
  IF($N1542 = "M",
    200,
    0
  ),
  0
)</f>
        <v>3000</v>
      </c>
      <c r="AD15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$A1542  &amp; ", "   &amp;
$C1542  &amp; ", "   &amp;
$E1542  &amp; ", '"  &amp;
$J1542  &amp; "', '" &amp;
$N1542  &amp; "', "  &amp;
$R1542  &amp; ", '"  &amp;
TEXT($T1542,"dd/mm/aaaa")  &amp; "', "   &amp;
$U1542  &amp; ", "   &amp;
$W1542  &amp; ", "   &amp;
$Y1542  &amp; ", "   &amp;
IF($AA1542 &lt;&gt; "", $AA1542, "NULL")  &amp; ", "   &amp;
$AC1542  &amp; ");"</f>
        <v>INSERT INTO bi4all.fac_employees (id_company_fk, id_employee_pk, flg_active, employee_name, id_gender_fk, id_race_fk, birthday, id_schooling_fk, id_department_fk, id_role_fk, id_level_fk, salary) VALUES (6a51143286b03064a49cc2acbee63c09a0682d33, 1538, 1, 'Leonardo Tavarez Giordano', 'M', 5, '04/03/1977', 8, 12, 11, 5, 3000);</v>
      </c>
    </row>
    <row r="1543" spans="1:30" ht="14.25" customHeight="1" x14ac:dyDescent="0.2">
      <c r="A1543" s="7" t="str" cm="1">
        <f t="array" aca="1" ref="A1543" ca="1">INDEX(Company!$A:$A,RANDBETWEEN(5,COUNTA(Company!$A:$A) + 1),1)</f>
        <v>6a51143286b03064a49cc2acbee63c09a0682d33</v>
      </c>
      <c r="B1543" s="7" t="str">
        <f ca="1">VLOOKUP($A1543,Company!$A:$B,2,FALSE)</f>
        <v>ACME Corporation</v>
      </c>
      <c r="C1543" s="5">
        <f t="shared" si="168"/>
        <v>1539</v>
      </c>
      <c r="D1543" s="5" t="str" cm="1">
        <f t="array" ref="D1543">SHA1HASH($C1543)</f>
        <v>464f9d1621f0799f4c4b7a2e884b21e4be81d222</v>
      </c>
      <c r="E1543" s="6">
        <v>1</v>
      </c>
      <c r="F1543" s="7">
        <f ca="1">IF($C1543 = 1 + N("Presidente"),
    127,
    IF($C1543 = 2 + N("Vice-Presidente"),
        72,
        IF($C1543 = 3 + N("Secretária bilíngue"),
            13,
            RANDBETWEEN(5,COUNT(Name!$A:$A) + 1)
        )
    )
)</f>
        <v>12</v>
      </c>
      <c r="G1543" s="7" t="str">
        <f ca="1">VLOOKUP($F1543,Name!$A:$B,2,FALSE)</f>
        <v>Alana</v>
      </c>
      <c r="H1543" s="7">
        <f ca="1" xml:space="preserve">
IF($C1543 = 1,
    0,
    RANDBETWEEN(5,COUNT('Last name'!$A:$A) + 1)
)</f>
        <v>136</v>
      </c>
      <c r="I1543" s="7" t="str">
        <f ca="1" xml:space="preserve">
IF($C1543 = 1 + N("Presidente"),
    "de Orléans e Bragança",
    VLOOKUP($H1543,'Last name'!$A:$B,2,FALSE) &amp; " " &amp; VLOOKUP(RANDBETWEEN(5,COUNT('Last name'!$A:$A) + 1),'Last name'!$A:$B,2,FALSE)
)</f>
        <v>Moretti Rodrigues</v>
      </c>
      <c r="J1543" s="7" t="str">
        <f t="shared" ca="1" si="169"/>
        <v>Alana Moretti Rodrigues</v>
      </c>
      <c r="K1543" s="7" t="str" cm="1">
        <f t="array" aca="1" ref="K1543" ca="1">SHA1HASH($J1543)</f>
        <v>3fb90ce472c9744d4af66d7a93e0f4b909a016a0</v>
      </c>
      <c r="L1543" s="7" cm="1">
        <f t="array" aca="1" ref="L1543" ca="1">INDEX(States!$A:$A,RANDBETWEEN(5,COUNTA(States!$A:$A) + 1),1)</f>
        <v>10</v>
      </c>
      <c r="M1543" s="7" t="str">
        <f ca="1">$L1543 &amp; "|" &amp; VLOOKUP($L1543,States!$A:$B,2,FALSE)</f>
        <v>10|fa6e01394cea5decb8157a7e18fa2eeabf35410d</v>
      </c>
      <c r="N1543" s="7" t="str">
        <f ca="1">VLOOKUP($F1543,Name!$A:$C,3,FALSE)</f>
        <v>F</v>
      </c>
      <c r="O1543" s="7" t="str">
        <f ca="1">VLOOKUP($N1543,Gender!$A:$B,2,FALSE)</f>
        <v>Female</v>
      </c>
      <c r="P1543" s="7" t="str" cm="1">
        <f t="array" aca="1" ref="P1543" ca="1">INDEX('Marital status'!$A:$A,RANDBETWEEN(5,COUNTA('Marital status'!$A:$A) + 1),1)</f>
        <v>ce0b1612aa711b78a720295d271a33894e2b72bf</v>
      </c>
      <c r="Q1543" s="7" t="str">
        <f ca="1">VLOOKUP($P1543,'Marital status'!$A:$B,2,FALSE)</f>
        <v>single</v>
      </c>
      <c r="R1543" s="7">
        <f t="shared" ca="1" si="170"/>
        <v>5</v>
      </c>
      <c r="S1543" s="7" t="e">
        <f ca="1">VLOOKUP($R1543,Race!$A:$B,2,FALSE)</f>
        <v>#N/A</v>
      </c>
      <c r="T1543" s="8">
        <f t="shared" ca="1" si="171"/>
        <v>29712</v>
      </c>
      <c r="U1543" s="6">
        <f t="shared" ca="1" si="172"/>
        <v>7</v>
      </c>
      <c r="V1543" s="8" t="str">
        <f ca="1">VLOOKUP($U1543,Education!$A:$B,2,FALSE)</f>
        <v>Undergraduate degree</v>
      </c>
      <c r="W1543" s="7">
        <f ca="1" xml:space="preserve">
  IF(OR($Y1543 = 5, $Y1543 = 6, $Y1543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543" s="7" t="str">
        <f ca="1">VLOOKUP($W1543,Department!$A:$B,2,FALSE)</f>
        <v>Operations</v>
      </c>
      <c r="Y1543" s="6">
        <f t="shared" ca="1" si="173"/>
        <v>10</v>
      </c>
      <c r="Z1543" s="7" t="str">
        <f ca="1">VLOOKUP($Y1543,Role!$A:$B,2,FALSE)</f>
        <v>Trainee</v>
      </c>
      <c r="AA1543" s="6" t="str">
        <f t="shared" ca="1" si="174"/>
        <v/>
      </c>
      <c r="AB1543" s="7" t="str">
        <f ca="1" xml:space="preserve">
IF($AA1543 &lt;&gt; "",
    VLOOKUP($AA1543,Level!$A:$B,2,FALSE),
    ""
)</f>
        <v/>
      </c>
      <c r="AC1543" s="1">
        <f ca="1" xml:space="preserve">
IF($Y1543 = 5 + N("Presidente"),
    27000,
    IF($Y1543 = 6 + N("Vice-presidente"),
        23000,
        IF(OR($Y1543 = 8, $Y1543= 13, $Y1543 = 12) + N("Secretária bilíngue ou coordenador ou especialista"),
            8000,
            IF($Y1543 = 7 + N("Diretor"),
                15000,
                IF($Y1543 = 14 + N("Gerente"),
                    12000,
                    IF($Y1543 = 9 + N("Estagiário"),
                        705,
                        IF($Y1543 = 10 + N("Trainee"),
                            805,
                            IF($Y1543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IF($U1543 = 7,
  500,
  IF($U1543 = 8,
    1000,
    IF($U1543 = 9,
      1500,
      IF($U1543 = 10,
        2000,
        0
      )
    )
  )
)
+
N("Adicional no salário por área")
+
IF($W1543 = 14 + N("Tecnologia da Informação"),
  120,
  IF($W1543 = 16 + N("Vendas"),
    110,
    IF($W1543 = 15 + N("Jurídico"),
      100,
      IF(OR($W1543 = 8, $W1543 = 9, $W1543 = 11) + N("Recursos humanos ou comercial ou comunicação e marketing"),
        80,
        0
      )
    )
  )
)
+
N("Adicionando pegadinha")
+
IF(AND($W1543 = 16, $U1543 = 9, $Y1543 = 11, $AA1543 = 5) + N("Se for de vendas, com mestrado, analista sênior"),
  IF($R1543 = 5,
    100,
    0
  )
  +
  IF($N1543 = "M",
    200,
    0
  ),
  0
)</f>
        <v>1305</v>
      </c>
      <c r="AD15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$A1543  &amp; ", "   &amp;
$C1543  &amp; ", "   &amp;
$E1543  &amp; ", '"  &amp;
$J1543  &amp; "', '" &amp;
$N1543  &amp; "', "  &amp;
$R1543  &amp; ", '"  &amp;
TEXT($T1543,"dd/mm/aaaa")  &amp; "', "   &amp;
$U1543  &amp; ", "   &amp;
$W1543  &amp; ", "   &amp;
$Y1543  &amp; ", "   &amp;
IF($AA1543 &lt;&gt; "", $AA1543, "NULL")  &amp; ", "   &amp;
$AC1543  &amp; ");"</f>
        <v>INSERT INTO bi4all.fac_employees (id_company_fk, id_employee_pk, flg_active, employee_name, id_gender_fk, id_race_fk, birthday, id_schooling_fk, id_department_fk, id_role_fk, id_level_fk, salary) VALUES (6a51143286b03064a49cc2acbee63c09a0682d33, 1539, 1, 'Alana Moretti Rodrigues', 'F', 5, '06/05/1981', 7, 10, 10, NULL, 1305);</v>
      </c>
    </row>
    <row r="1544" spans="1:30" ht="14.25" customHeight="1" x14ac:dyDescent="0.2">
      <c r="A1544" s="7" t="str" cm="1">
        <f t="array" aca="1" ref="A1544" ca="1">INDEX(Company!$A:$A,RANDBETWEEN(5,COUNTA(Company!$A:$A) + 1),1)</f>
        <v>6a51143286b03064a49cc2acbee63c09a0682d33</v>
      </c>
      <c r="B1544" s="7" t="str">
        <f ca="1">VLOOKUP($A1544,Company!$A:$B,2,FALSE)</f>
        <v>ACME Corporation</v>
      </c>
      <c r="C1544" s="5">
        <f t="shared" si="168"/>
        <v>1540</v>
      </c>
      <c r="D1544" s="5" t="str" cm="1">
        <f t="array" ref="D1544">SHA1HASH($C1544)</f>
        <v>0de7f57bd4db22d7e4a43004aea93b1f0a484259</v>
      </c>
      <c r="E1544" s="6">
        <v>1</v>
      </c>
      <c r="F1544" s="7">
        <f ca="1">IF($C1544 = 1 + N("Presidente"),
    127,
    IF($C1544 = 2 + N("Vice-Presidente"),
        72,
        IF($C1544 = 3 + N("Secretária bilíngue"),
            13,
            RANDBETWEEN(5,COUNT(Name!$A:$A) + 1)
        )
    )
)</f>
        <v>75</v>
      </c>
      <c r="G1544" s="7" t="str">
        <f ca="1">VLOOKUP($F1544,Name!$A:$B,2,FALSE)</f>
        <v>Breno</v>
      </c>
      <c r="H1544" s="7">
        <f ca="1" xml:space="preserve">
IF($C1544 = 1,
    0,
    RANDBETWEEN(5,COUNT('Last name'!$A:$A) + 1)
)</f>
        <v>76</v>
      </c>
      <c r="I1544" s="7" t="str">
        <f ca="1" xml:space="preserve">
IF($C1544 = 1 + N("Presidente"),
    "de Orléans e Bragança",
    VLOOKUP($H1544,'Last name'!$A:$B,2,FALSE) &amp; " " &amp; VLOOKUP(RANDBETWEEN(5,COUNT('Last name'!$A:$A) + 1),'Last name'!$A:$B,2,FALSE)
)</f>
        <v>Duarte Azeredo</v>
      </c>
      <c r="J1544" s="7" t="str">
        <f t="shared" ca="1" si="169"/>
        <v>Breno Duarte Azeredo</v>
      </c>
      <c r="K1544" s="7" t="str" cm="1">
        <f t="array" aca="1" ref="K1544" ca="1">SHA1HASH($J1544)</f>
        <v>1c2242c7318017278ee2e0db114fc92125b3de32</v>
      </c>
      <c r="L1544" s="7" cm="1">
        <f t="array" aca="1" ref="L1544" ca="1">INDEX(States!$A:$A,RANDBETWEEN(5,COUNTA(States!$A:$A) + 1),1)</f>
        <v>15</v>
      </c>
      <c r="M1544" s="7" t="str">
        <f ca="1">$L1544 &amp; "|" &amp; VLOOKUP($L1544,States!$A:$B,2,FALSE)</f>
        <v>15|84c70141e5670a303e5eed7b334ba8b5ddb5b0d4</v>
      </c>
      <c r="N1544" s="7" t="str">
        <f ca="1">VLOOKUP($F1544,Name!$A:$C,3,FALSE)</f>
        <v>M</v>
      </c>
      <c r="O1544" s="7" t="str">
        <f ca="1">VLOOKUP($N1544,Gender!$A:$B,2,FALSE)</f>
        <v>Male</v>
      </c>
      <c r="P1544" s="7" t="str" cm="1">
        <f t="array" aca="1" ref="P1544" ca="1">INDEX('Marital status'!$A:$A,RANDBETWEEN(5,COUNTA('Marital status'!$A:$A) + 1),1)</f>
        <v>93ac84f4e0bd5c1c97b670a12a7fff6af89fb6b3</v>
      </c>
      <c r="Q1544" s="7" t="str">
        <f ca="1">VLOOKUP($P1544,'Marital status'!$A:$B,2,FALSE)</f>
        <v>DIVORCED</v>
      </c>
      <c r="R1544" s="7">
        <f t="shared" ca="1" si="170"/>
        <v>5</v>
      </c>
      <c r="S1544" s="7" t="e">
        <f ca="1">VLOOKUP($R1544,Race!$A:$B,2,FALSE)</f>
        <v>#N/A</v>
      </c>
      <c r="T1544" s="8">
        <f t="shared" ca="1" si="171"/>
        <v>25995</v>
      </c>
      <c r="U1544" s="6">
        <f t="shared" ca="1" si="172"/>
        <v>7</v>
      </c>
      <c r="V1544" s="8" t="str">
        <f ca="1">VLOOKUP($U1544,Education!$A:$B,2,FALSE)</f>
        <v>Undergraduate degree</v>
      </c>
      <c r="W1544" s="7">
        <f ca="1" xml:space="preserve">
  IF(OR($Y1544 = 5, $Y1544 = 6, $Y1544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544" s="7" t="str">
        <f ca="1">VLOOKUP($W1544,Department!$A:$B,2,FALSE)</f>
        <v>Communication &amp; Marketing</v>
      </c>
      <c r="Y1544" s="6">
        <f t="shared" ca="1" si="173"/>
        <v>11</v>
      </c>
      <c r="Z1544" s="7" t="str">
        <f ca="1">VLOOKUP($Y1544,Role!$A:$B,2,FALSE)</f>
        <v>Analyst</v>
      </c>
      <c r="AA1544" s="6">
        <f t="shared" ca="1" si="174"/>
        <v>6</v>
      </c>
      <c r="AB1544" s="7" t="str">
        <f ca="1" xml:space="preserve">
IF($AA1544 &lt;&gt; "",
    VLOOKUP($AA1544,Level!$A:$B,2,FALSE),
    ""
)</f>
        <v>Pleno</v>
      </c>
      <c r="AC1544" s="1">
        <f ca="1" xml:space="preserve">
IF($Y1544 = 5 + N("Presidente"),
    27000,
    IF($Y1544 = 6 + N("Vice-presidente"),
        23000,
        IF(OR($Y1544 = 8, $Y1544= 13, $Y1544 = 12) + N("Secretária bilíngue ou coordenador ou especialista"),
            8000,
            IF($Y1544 = 7 + N("Diretor"),
                15000,
                IF($Y1544 = 14 + N("Gerente"),
                    12000,
                    IF($Y1544 = 9 + N("Estagiário"),
                        705,
                        IF($Y1544 = 10 + N("Trainee"),
                            805,
                            IF($Y1544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IF($U1544 = 7,
  500,
  IF($U1544 = 8,
    1000,
    IF($U1544 = 9,
      1500,
      IF($U1544 = 10,
        2000,
        0
      )
    )
  )
)
+
N("Adicional no salário por área")
+
IF($W1544 = 14 + N("Tecnologia da Informação"),
  120,
  IF($W1544 = 16 + N("Vendas"),
    110,
    IF($W1544 = 15 + N("Jurídico"),
      100,
      IF(OR($W1544 = 8, $W1544 = 9, $W1544 = 11) + N("Recursos humanos ou comercial ou comunicação e marketing"),
        80,
        0
      )
    )
  )
)
+
N("Adicionando pegadinha")
+
IF(AND($W1544 = 16, $U1544 = 9, $Y1544 = 11, $AA1544 = 5) + N("Se for de vendas, com mestrado, analista sênior"),
  IF($R1544 = 5,
    100,
    0
  )
  +
  IF($N1544 = "M",
    200,
    0
  ),
  0
)</f>
        <v>2580</v>
      </c>
      <c r="AD15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$A1544  &amp; ", "   &amp;
$C1544  &amp; ", "   &amp;
$E1544  &amp; ", '"  &amp;
$J1544  &amp; "', '" &amp;
$N1544  &amp; "', "  &amp;
$R1544  &amp; ", '"  &amp;
TEXT($T1544,"dd/mm/aaaa")  &amp; "', "   &amp;
$U1544  &amp; ", "   &amp;
$W1544  &amp; ", "   &amp;
$Y1544  &amp; ", "   &amp;
IF($AA1544 &lt;&gt; "", $AA1544, "NULL")  &amp; ", "   &amp;
$AC1544  &amp; ");"</f>
        <v>INSERT INTO bi4all.fac_employees (id_company_fk, id_employee_pk, flg_active, employee_name, id_gender_fk, id_race_fk, birthday, id_schooling_fk, id_department_fk, id_role_fk, id_level_fk, salary) VALUES (6a51143286b03064a49cc2acbee63c09a0682d33, 1540, 1, 'Breno Duarte Azeredo', 'M', 5, '03/03/1971', 7, 11, 11, 6, 2580);</v>
      </c>
    </row>
    <row r="1545" spans="1:30" ht="14.25" customHeight="1" x14ac:dyDescent="0.2">
      <c r="A1545" s="7" t="str" cm="1">
        <f t="array" aca="1" ref="A1545" ca="1">INDEX(Company!$A:$A,RANDBETWEEN(5,COUNTA(Company!$A:$A) + 1),1)</f>
        <v>6a51143286b03064a49cc2acbee63c09a0682d33</v>
      </c>
      <c r="B1545" s="7" t="str">
        <f ca="1">VLOOKUP($A1545,Company!$A:$B,2,FALSE)</f>
        <v>ACME Corporation</v>
      </c>
      <c r="C1545" s="5">
        <f t="shared" si="168"/>
        <v>1541</v>
      </c>
      <c r="D1545" s="5" t="str" cm="1">
        <f t="array" ref="D1545">SHA1HASH($C1545)</f>
        <v>d05785002742a30502dde3731b28883334e46040</v>
      </c>
      <c r="E1545" s="6">
        <v>1</v>
      </c>
      <c r="F1545" s="7">
        <f ca="1">IF($C1545 = 1 + N("Presidente"),
    127,
    IF($C1545 = 2 + N("Vice-Presidente"),
        72,
        IF($C1545 = 3 + N("Secretária bilíngue"),
            13,
            RANDBETWEEN(5,COUNT(Name!$A:$A) + 1)
        )
    )
)</f>
        <v>91</v>
      </c>
      <c r="G1545" s="7" t="str">
        <f ca="1">VLOOKUP($F1545,Name!$A:$B,2,FALSE)</f>
        <v>Cecilia</v>
      </c>
      <c r="H1545" s="7">
        <f ca="1" xml:space="preserve">
IF($C1545 = 1,
    0,
    RANDBETWEEN(5,COUNT('Last name'!$A:$A) + 1)
)</f>
        <v>61</v>
      </c>
      <c r="I1545" s="7" t="str">
        <f ca="1" xml:space="preserve">
IF($C1545 = 1 + N("Presidente"),
    "de Orléans e Bragança",
    VLOOKUP($H1545,'Last name'!$A:$B,2,FALSE) &amp; " " &amp; VLOOKUP(RANDBETWEEN(5,COUNT('Last name'!$A:$A) + 1),'Last name'!$A:$B,2,FALSE)
)</f>
        <v>Caruso Martini</v>
      </c>
      <c r="J1545" s="7" t="str">
        <f t="shared" ca="1" si="169"/>
        <v>Cecilia Caruso Martini</v>
      </c>
      <c r="K1545" s="7" t="str" cm="1">
        <f t="array" aca="1" ref="K1545" ca="1">SHA1HASH($J1545)</f>
        <v>73eab33c805895ecc61a739932663bf8dfe25cd8</v>
      </c>
      <c r="L1545" s="7" cm="1">
        <f t="array" aca="1" ref="L1545" ca="1">INDEX(States!$A:$A,RANDBETWEEN(5,COUNTA(States!$A:$A) + 1),1)</f>
        <v>10</v>
      </c>
      <c r="M1545" s="7" t="str">
        <f ca="1">$L1545 &amp; "|" &amp; VLOOKUP($L1545,States!$A:$B,2,FALSE)</f>
        <v>10|fa6e01394cea5decb8157a7e18fa2eeabf35410d</v>
      </c>
      <c r="N1545" s="7" t="str">
        <f ca="1">VLOOKUP($F1545,Name!$A:$C,3,FALSE)</f>
        <v>F</v>
      </c>
      <c r="O1545" s="7" t="str">
        <f ca="1">VLOOKUP($N1545,Gender!$A:$B,2,FALSE)</f>
        <v>Female</v>
      </c>
      <c r="P1545" s="7" t="str" cm="1">
        <f t="array" aca="1" ref="P1545" ca="1">INDEX('Marital status'!$A:$A,RANDBETWEEN(5,COUNTA('Marital status'!$A:$A) + 1),1)</f>
        <v>459031b19ec5bbd3b3dbc0a9dcf2cb6e6c6f7848</v>
      </c>
      <c r="Q1545" s="7" t="str">
        <f ca="1">VLOOKUP($P1545,'Marital status'!$A:$B,2,FALSE)</f>
        <v xml:space="preserve">Widowed </v>
      </c>
      <c r="R1545" s="7">
        <f t="shared" ca="1" si="170"/>
        <v>5</v>
      </c>
      <c r="S1545" s="7" t="e">
        <f ca="1">VLOOKUP($R1545,Race!$A:$B,2,FALSE)</f>
        <v>#N/A</v>
      </c>
      <c r="T1545" s="8">
        <f t="shared" ca="1" si="171"/>
        <v>31312</v>
      </c>
      <c r="U1545" s="6">
        <f t="shared" ca="1" si="172"/>
        <v>7</v>
      </c>
      <c r="V1545" s="8" t="str">
        <f ca="1">VLOOKUP($U1545,Education!$A:$B,2,FALSE)</f>
        <v>Undergraduate degree</v>
      </c>
      <c r="W1545" s="7">
        <f ca="1" xml:space="preserve">
  IF(OR($Y1545 = 5, $Y1545 = 6, $Y1545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545" s="7" t="str">
        <f ca="1">VLOOKUP($W1545,Department!$A:$B,2,FALSE)</f>
        <v>Communication &amp; Marketing</v>
      </c>
      <c r="Y1545" s="6">
        <f t="shared" ca="1" si="173"/>
        <v>9</v>
      </c>
      <c r="Z1545" s="7" t="str">
        <f ca="1">VLOOKUP($Y1545,Role!$A:$B,2,FALSE)</f>
        <v>Intern</v>
      </c>
      <c r="AA1545" s="6" t="str">
        <f t="shared" ca="1" si="174"/>
        <v/>
      </c>
      <c r="AB1545" s="7" t="str">
        <f ca="1" xml:space="preserve">
IF($AA1545 &lt;&gt; "",
    VLOOKUP($AA1545,Level!$A:$B,2,FALSE),
    ""
)</f>
        <v/>
      </c>
      <c r="AC1545" s="1">
        <f ca="1" xml:space="preserve">
IF($Y1545 = 5 + N("Presidente"),
    27000,
    IF($Y1545 = 6 + N("Vice-presidente"),
        23000,
        IF(OR($Y1545 = 8, $Y1545= 13, $Y1545 = 12) + N("Secretária bilíngue ou coordenador ou especialista"),
            8000,
            IF($Y1545 = 7 + N("Diretor"),
                15000,
                IF($Y1545 = 14 + N("Gerente"),
                    12000,
                    IF($Y1545 = 9 + N("Estagiário"),
                        705,
                        IF($Y1545 = 10 + N("Trainee"),
                            805,
                            IF($Y1545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IF($U1545 = 7,
  500,
  IF($U1545 = 8,
    1000,
    IF($U1545 = 9,
      1500,
      IF($U1545 = 10,
        2000,
        0
      )
    )
  )
)
+
N("Adicional no salário por área")
+
IF($W1545 = 14 + N("Tecnologia da Informação"),
  120,
  IF($W1545 = 16 + N("Vendas"),
    110,
    IF($W1545 = 15 + N("Jurídico"),
      100,
      IF(OR($W1545 = 8, $W1545 = 9, $W1545 = 11) + N("Recursos humanos ou comercial ou comunicação e marketing"),
        80,
        0
      )
    )
  )
)
+
N("Adicionando pegadinha")
+
IF(AND($W1545 = 16, $U1545 = 9, $Y1545 = 11, $AA1545 = 5) + N("Se for de vendas, com mestrado, analista sênior"),
  IF($R1545 = 5,
    100,
    0
  )
  +
  IF($N1545 = "M",
    200,
    0
  ),
  0
)</f>
        <v>1285</v>
      </c>
      <c r="AD15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$A1545  &amp; ", "   &amp;
$C1545  &amp; ", "   &amp;
$E1545  &amp; ", '"  &amp;
$J1545  &amp; "', '" &amp;
$N1545  &amp; "', "  &amp;
$R1545  &amp; ", '"  &amp;
TEXT($T1545,"dd/mm/aaaa")  &amp; "', "   &amp;
$U1545  &amp; ", "   &amp;
$W1545  &amp; ", "   &amp;
$Y1545  &amp; ", "   &amp;
IF($AA1545 &lt;&gt; "", $AA1545, "NULL")  &amp; ", "   &amp;
$AC1545  &amp; ");"</f>
        <v>INSERT INTO bi4all.fac_employees (id_company_fk, id_employee_pk, flg_active, employee_name, id_gender_fk, id_race_fk, birthday, id_schooling_fk, id_department_fk, id_role_fk, id_level_fk, salary) VALUES (6a51143286b03064a49cc2acbee63c09a0682d33, 1541, 1, 'Cecilia Caruso Martini', 'F', 5, '22/09/1985', 7, 11, 9, NULL, 1285);</v>
      </c>
    </row>
    <row r="1546" spans="1:30" ht="14.25" customHeight="1" x14ac:dyDescent="0.2">
      <c r="A1546" s="7" t="str" cm="1">
        <f t="array" aca="1" ref="A1546" ca="1">INDEX(Company!$A:$A,RANDBETWEEN(5,COUNTA(Company!$A:$A) + 1),1)</f>
        <v>6a51143286b03064a49cc2acbee63c09a0682d33</v>
      </c>
      <c r="B1546" s="7" t="str">
        <f ca="1">VLOOKUP($A1546,Company!$A:$B,2,FALSE)</f>
        <v>ACME Corporation</v>
      </c>
      <c r="C1546" s="5">
        <f t="shared" si="168"/>
        <v>1542</v>
      </c>
      <c r="D1546" s="5" t="str" cm="1">
        <f t="array" ref="D1546">SHA1HASH($C1546)</f>
        <v>731df0fc93417f72fcb56f09cd754f9382ae6373</v>
      </c>
      <c r="E1546" s="6">
        <v>1</v>
      </c>
      <c r="F1546" s="7">
        <f ca="1">IF($C1546 = 1 + N("Presidente"),
    127,
    IF($C1546 = 2 + N("Vice-Presidente"),
        72,
        IF($C1546 = 3 + N("Secretária bilíngue"),
            13,
            RANDBETWEEN(5,COUNT(Name!$A:$A) + 1)
        )
    )
)</f>
        <v>119</v>
      </c>
      <c r="G1546" s="7" t="str">
        <f ca="1">VLOOKUP($F1546,Name!$A:$B,2,FALSE)</f>
        <v>Elisa</v>
      </c>
      <c r="H1546" s="7">
        <f ca="1" xml:space="preserve">
IF($C1546 = 1,
    0,
    RANDBETWEEN(5,COUNT('Last name'!$A:$A) + 1)
)</f>
        <v>45</v>
      </c>
      <c r="I1546" s="7" t="str">
        <f ca="1" xml:space="preserve">
IF($C1546 = 1 + N("Presidente"),
    "de Orléans e Bragança",
    VLOOKUP($H1546,'Last name'!$A:$B,2,FALSE) &amp; " " &amp; VLOOKUP(RANDBETWEEN(5,COUNT('Last name'!$A:$A) + 1),'Last name'!$A:$B,2,FALSE)
)</f>
        <v>Braga Pinheiro</v>
      </c>
      <c r="J1546" s="7" t="str">
        <f t="shared" ca="1" si="169"/>
        <v>Elisa Braga Pinheiro</v>
      </c>
      <c r="K1546" s="7" t="str" cm="1">
        <f t="array" aca="1" ref="K1546" ca="1">SHA1HASH($J1546)</f>
        <v>910157679dcff0d7f83784a464b17caa69219df9</v>
      </c>
      <c r="L1546" s="7" cm="1">
        <f t="array" aca="1" ref="L1546" ca="1">INDEX(States!$A:$A,RANDBETWEEN(5,COUNTA(States!$A:$A) + 1),1)</f>
        <v>22</v>
      </c>
      <c r="M1546" s="7" t="str">
        <f ca="1">$L1546 &amp; "|" &amp; VLOOKUP($L1546,States!$A:$B,2,FALSE)</f>
        <v>22|04a99b2b0b78076f0a06c2d7695137915b2933a5</v>
      </c>
      <c r="N1546" s="7" t="str">
        <f ca="1">VLOOKUP($F1546,Name!$A:$C,3,FALSE)</f>
        <v>F</v>
      </c>
      <c r="O1546" s="7" t="str">
        <f ca="1">VLOOKUP($N1546,Gender!$A:$B,2,FALSE)</f>
        <v>Female</v>
      </c>
      <c r="P1546" s="7" t="str" cm="1">
        <f t="array" aca="1" ref="P1546" ca="1">INDEX('Marital status'!$A:$A,RANDBETWEEN(5,COUNTA('Marital status'!$A:$A) + 1),1)</f>
        <v>3266897012b6dcc5723033bc25891bf99efcff6f</v>
      </c>
      <c r="Q1546" s="7" t="str">
        <f ca="1">VLOOKUP($P1546,'Marital status'!$A:$B,2,FALSE)</f>
        <v>MarrieD</v>
      </c>
      <c r="R1546" s="7">
        <f t="shared" ca="1" si="170"/>
        <v>5</v>
      </c>
      <c r="S1546" s="7" t="e">
        <f ca="1">VLOOKUP($R1546,Race!$A:$B,2,FALSE)</f>
        <v>#N/A</v>
      </c>
      <c r="T1546" s="8">
        <f t="shared" ca="1" si="171"/>
        <v>17818</v>
      </c>
      <c r="U1546" s="6">
        <f t="shared" ca="1" si="172"/>
        <v>7</v>
      </c>
      <c r="V1546" s="8" t="str">
        <f ca="1">VLOOKUP($U1546,Education!$A:$B,2,FALSE)</f>
        <v>Undergraduate degree</v>
      </c>
      <c r="W1546" s="7">
        <f ca="1" xml:space="preserve">
  IF(OR($Y1546 = 5, $Y1546 = 6, $Y1546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546" s="7" t="str">
        <f ca="1">VLOOKUP($W1546,Department!$A:$B,2,FALSE)</f>
        <v>Communication &amp; Marketing</v>
      </c>
      <c r="Y1546" s="6">
        <f t="shared" ca="1" si="173"/>
        <v>11</v>
      </c>
      <c r="Z1546" s="7" t="str">
        <f ca="1">VLOOKUP($Y1546,Role!$A:$B,2,FALSE)</f>
        <v>Analyst</v>
      </c>
      <c r="AA1546" s="6">
        <f t="shared" ca="1" si="174"/>
        <v>7</v>
      </c>
      <c r="AB1546" s="7" t="str">
        <f ca="1" xml:space="preserve">
IF($AA1546 &lt;&gt; "",
    VLOOKUP($AA1546,Level!$A:$B,2,FALSE),
    ""
)</f>
        <v>Senior</v>
      </c>
      <c r="AC1546" s="1">
        <f ca="1" xml:space="preserve">
IF($Y1546 = 5 + N("Presidente"),
    27000,
    IF($Y1546 = 6 + N("Vice-presidente"),
        23000,
        IF(OR($Y1546 = 8, $Y1546= 13, $Y1546 = 12) + N("Secretária bilíngue ou coordenador ou especialista"),
            8000,
            IF($Y1546 = 7 + N("Diretor"),
                15000,
                IF($Y1546 = 14 + N("Gerente"),
                    12000,
                    IF($Y1546 = 9 + N("Estagiário"),
                        705,
                        IF($Y1546 = 10 + N("Trainee"),
                            805,
                            IF($Y1546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IF($U1546 = 7,
  500,
  IF($U1546 = 8,
    1000,
    IF($U1546 = 9,
      1500,
      IF($U1546 = 10,
        2000,
        0
      )
    )
  )
)
+
N("Adicional no salário por área")
+
IF($W1546 = 14 + N("Tecnologia da Informação"),
  120,
  IF($W1546 = 16 + N("Vendas"),
    110,
    IF($W1546 = 15 + N("Jurídico"),
      100,
      IF(OR($W1546 = 8, $W1546 = 9, $W1546 = 11) + N("Recursos humanos ou comercial ou comunicação e marketing"),
        80,
        0
      )
    )
  )
)
+
N("Adicionando pegadinha")
+
IF(AND($W1546 = 16, $U1546 = 9, $Y1546 = 11, $AA1546 = 5) + N("Se for de vendas, com mestrado, analista sênior"),
  IF($R1546 = 5,
    100,
    0
  )
  +
  IF($N1546 = "M",
    200,
    0
  ),
  0
)</f>
        <v>2580</v>
      </c>
      <c r="AD15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$A1546  &amp; ", "   &amp;
$C1546  &amp; ", "   &amp;
$E1546  &amp; ", '"  &amp;
$J1546  &amp; "', '" &amp;
$N1546  &amp; "', "  &amp;
$R1546  &amp; ", '"  &amp;
TEXT($T1546,"dd/mm/aaaa")  &amp; "', "   &amp;
$U1546  &amp; ", "   &amp;
$W1546  &amp; ", "   &amp;
$Y1546  &amp; ", "   &amp;
IF($AA1546 &lt;&gt; "", $AA1546, "NULL")  &amp; ", "   &amp;
$AC1546  &amp; ");"</f>
        <v>INSERT INTO bi4all.fac_employees (id_company_fk, id_employee_pk, flg_active, employee_name, id_gender_fk, id_race_fk, birthday, id_schooling_fk, id_department_fk, id_role_fk, id_level_fk, salary) VALUES (6a51143286b03064a49cc2acbee63c09a0682d33, 1542, 1, 'Elisa Braga Pinheiro', 'F', 5, '12/10/1948', 7, 11, 11, 7, 2580);</v>
      </c>
    </row>
    <row r="1547" spans="1:30" ht="14.25" customHeight="1" x14ac:dyDescent="0.2">
      <c r="A1547" s="7" t="str" cm="1">
        <f t="array" aca="1" ref="A1547" ca="1">INDEX(Company!$A:$A,RANDBETWEEN(5,COUNTA(Company!$A:$A) + 1),1)</f>
        <v>6a51143286b03064a49cc2acbee63c09a0682d33</v>
      </c>
      <c r="B1547" s="7" t="str">
        <f ca="1">VLOOKUP($A1547,Company!$A:$B,2,FALSE)</f>
        <v>ACME Corporation</v>
      </c>
      <c r="C1547" s="5">
        <f t="shared" si="168"/>
        <v>1543</v>
      </c>
      <c r="D1547" s="5" t="str" cm="1">
        <f t="array" ref="D1547">SHA1HASH($C1547)</f>
        <v>8959169251e7394bcf4b9004326f83e266a06bfb</v>
      </c>
      <c r="E1547" s="6">
        <v>1</v>
      </c>
      <c r="F1547" s="7">
        <f ca="1">IF($C1547 = 1 + N("Presidente"),
    127,
    IF($C1547 = 2 + N("Vice-Presidente"),
        72,
        IF($C1547 = 3 + N("Secretária bilíngue"),
            13,
            RANDBETWEEN(5,COUNT(Name!$A:$A) + 1)
        )
    )
)</f>
        <v>83</v>
      </c>
      <c r="G1547" s="7" t="str">
        <f ca="1">VLOOKUP($F1547,Name!$A:$B,2,FALSE)</f>
        <v>Camila</v>
      </c>
      <c r="H1547" s="7">
        <f ca="1" xml:space="preserve">
IF($C1547 = 1,
    0,
    RANDBETWEEN(5,COUNT('Last name'!$A:$A) + 1)
)</f>
        <v>105</v>
      </c>
      <c r="I1547" s="7" t="str">
        <f ca="1" xml:space="preserve">
IF($C1547 = 1 + N("Presidente"),
    "de Orléans e Bragança",
    VLOOKUP($H1547,'Last name'!$A:$B,2,FALSE) &amp; " " &amp; VLOOKUP(RANDBETWEEN(5,COUNT('Last name'!$A:$A) + 1),'Last name'!$A:$B,2,FALSE)
)</f>
        <v>Junqueira Camargo</v>
      </c>
      <c r="J1547" s="7" t="str">
        <f t="shared" ca="1" si="169"/>
        <v>Camila Junqueira Camargo</v>
      </c>
      <c r="K1547" s="7" t="str" cm="1">
        <f t="array" aca="1" ref="K1547" ca="1">SHA1HASH($J1547)</f>
        <v>e74346dd03118cb89ce5ed64286364ae493b2552</v>
      </c>
      <c r="L1547" s="7" cm="1">
        <f t="array" aca="1" ref="L1547" ca="1">INDEX(States!$A:$A,RANDBETWEEN(5,COUNTA(States!$A:$A) + 1),1)</f>
        <v>10</v>
      </c>
      <c r="M1547" s="7" t="str">
        <f ca="1">$L1547 &amp; "|" &amp; VLOOKUP($L1547,States!$A:$B,2,FALSE)</f>
        <v>10|fa6e01394cea5decb8157a7e18fa2eeabf35410d</v>
      </c>
      <c r="N1547" s="7" t="str">
        <f ca="1">VLOOKUP($F1547,Name!$A:$C,3,FALSE)</f>
        <v>F</v>
      </c>
      <c r="O1547" s="7" t="str">
        <f ca="1">VLOOKUP($N1547,Gender!$A:$B,2,FALSE)</f>
        <v>Female</v>
      </c>
      <c r="P1547" s="7" t="str" cm="1">
        <f t="array" aca="1" ref="P1547" ca="1">INDEX('Marital status'!$A:$A,RANDBETWEEN(5,COUNTA('Marital status'!$A:$A) + 1),1)</f>
        <v>3266897012b6dcc5723033bc25891bf99efcff6f</v>
      </c>
      <c r="Q1547" s="7" t="str">
        <f ca="1">VLOOKUP($P1547,'Marital status'!$A:$B,2,FALSE)</f>
        <v>MarrieD</v>
      </c>
      <c r="R1547" s="7">
        <f t="shared" ca="1" si="170"/>
        <v>6</v>
      </c>
      <c r="S1547" s="7" t="e">
        <f ca="1">VLOOKUP($R1547,Race!$A:$B,2,FALSE)</f>
        <v>#N/A</v>
      </c>
      <c r="T1547" s="8">
        <f t="shared" ca="1" si="171"/>
        <v>31713</v>
      </c>
      <c r="U1547" s="6">
        <f t="shared" ca="1" si="172"/>
        <v>7</v>
      </c>
      <c r="V1547" s="8" t="str">
        <f ca="1">VLOOKUP($U1547,Education!$A:$B,2,FALSE)</f>
        <v>Undergraduate degree</v>
      </c>
      <c r="W1547" s="7">
        <f ca="1" xml:space="preserve">
  IF(OR($Y1547 = 5, $Y1547 = 6, $Y1547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547" s="7" t="str">
        <f ca="1">VLOOKUP($W1547,Department!$A:$B,2,FALSE)</f>
        <v>Communication &amp; Marketing</v>
      </c>
      <c r="Y1547" s="6">
        <f t="shared" ca="1" si="173"/>
        <v>10</v>
      </c>
      <c r="Z1547" s="7" t="str">
        <f ca="1">VLOOKUP($Y1547,Role!$A:$B,2,FALSE)</f>
        <v>Trainee</v>
      </c>
      <c r="AA1547" s="6" t="str">
        <f t="shared" ca="1" si="174"/>
        <v/>
      </c>
      <c r="AB1547" s="7" t="str">
        <f ca="1" xml:space="preserve">
IF($AA1547 &lt;&gt; "",
    VLOOKUP($AA1547,Level!$A:$B,2,FALSE),
    ""
)</f>
        <v/>
      </c>
      <c r="AC1547" s="1">
        <f ca="1" xml:space="preserve">
IF($Y1547 = 5 + N("Presidente"),
    27000,
    IF($Y1547 = 6 + N("Vice-presidente"),
        23000,
        IF(OR($Y1547 = 8, $Y1547= 13, $Y1547 = 12) + N("Secretária bilíngue ou coordenador ou especialista"),
            8000,
            IF($Y1547 = 7 + N("Diretor"),
                15000,
                IF($Y1547 = 14 + N("Gerente"),
                    12000,
                    IF($Y1547 = 9 + N("Estagiário"),
                        705,
                        IF($Y1547 = 10 + N("Trainee"),
                            805,
                            IF($Y1547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IF($U1547 = 7,
  500,
  IF($U1547 = 8,
    1000,
    IF($U1547 = 9,
      1500,
      IF($U1547 = 10,
        2000,
        0
      )
    )
  )
)
+
N("Adicional no salário por área")
+
IF($W1547 = 14 + N("Tecnologia da Informação"),
  120,
  IF($W1547 = 16 + N("Vendas"),
    110,
    IF($W1547 = 15 + N("Jurídico"),
      100,
      IF(OR($W1547 = 8, $W1547 = 9, $W1547 = 11) + N("Recursos humanos ou comercial ou comunicação e marketing"),
        80,
        0
      )
    )
  )
)
+
N("Adicionando pegadinha")
+
IF(AND($W1547 = 16, $U1547 = 9, $Y1547 = 11, $AA1547 = 5) + N("Se for de vendas, com mestrado, analista sênior"),
  IF($R1547 = 5,
    100,
    0
  )
  +
  IF($N1547 = "M",
    200,
    0
  ),
  0
)</f>
        <v>1385</v>
      </c>
      <c r="AD15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$A1547  &amp; ", "   &amp;
$C1547  &amp; ", "   &amp;
$E1547  &amp; ", '"  &amp;
$J1547  &amp; "', '" &amp;
$N1547  &amp; "', "  &amp;
$R1547  &amp; ", '"  &amp;
TEXT($T1547,"dd/mm/aaaa")  &amp; "', "   &amp;
$U1547  &amp; ", "   &amp;
$W1547  &amp; ", "   &amp;
$Y1547  &amp; ", "   &amp;
IF($AA1547 &lt;&gt; "", $AA1547, "NULL")  &amp; ", "   &amp;
$AC1547  &amp; ");"</f>
        <v>INSERT INTO bi4all.fac_employees (id_company_fk, id_employee_pk, flg_active, employee_name, id_gender_fk, id_race_fk, birthday, id_schooling_fk, id_department_fk, id_role_fk, id_level_fk, salary) VALUES (6a51143286b03064a49cc2acbee63c09a0682d33, 1543, 1, 'Camila Junqueira Camargo', 'F', 6, '28/10/1986', 7, 11, 10, NULL, 1385);</v>
      </c>
    </row>
    <row r="1548" spans="1:30" ht="14.25" customHeight="1" x14ac:dyDescent="0.2">
      <c r="A1548" s="7" t="str" cm="1">
        <f t="array" aca="1" ref="A1548" ca="1">INDEX(Company!$A:$A,RANDBETWEEN(5,COUNTA(Company!$A:$A) + 1),1)</f>
        <v>6a51143286b03064a49cc2acbee63c09a0682d33</v>
      </c>
      <c r="B1548" s="7" t="str">
        <f ca="1">VLOOKUP($A1548,Company!$A:$B,2,FALSE)</f>
        <v>ACME Corporation</v>
      </c>
      <c r="C1548" s="5">
        <f t="shared" si="168"/>
        <v>1544</v>
      </c>
      <c r="D1548" s="5" t="str" cm="1">
        <f t="array" ref="D1548">SHA1HASH($C1548)</f>
        <v>a867de00c711504a6b5e881693b5c34e9f0599c5</v>
      </c>
      <c r="E1548" s="6">
        <v>1</v>
      </c>
      <c r="F1548" s="7">
        <f ca="1">IF($C1548 = 1 + N("Presidente"),
    127,
    IF($C1548 = 2 + N("Vice-Presidente"),
        72,
        IF($C1548 = 3 + N("Secretária bilíngue"),
            13,
            RANDBETWEEN(5,COUNT(Name!$A:$A) + 1)
        )
    )
)</f>
        <v>318</v>
      </c>
      <c r="G1548" s="7" t="str">
        <f ca="1">VLOOKUP($F1548,Name!$A:$B,2,FALSE)</f>
        <v>Pedro Lucas</v>
      </c>
      <c r="H1548" s="7">
        <f ca="1" xml:space="preserve">
IF($C1548 = 1,
    0,
    RANDBETWEEN(5,COUNT('Last name'!$A:$A) + 1)
)</f>
        <v>185</v>
      </c>
      <c r="I1548" s="7" t="str">
        <f ca="1" xml:space="preserve">
IF($C1548 = 1 + N("Presidente"),
    "de Orléans e Bragança",
    VLOOKUP($H1548,'Last name'!$A:$B,2,FALSE) &amp; " " &amp; VLOOKUP(RANDBETWEEN(5,COUNT('Last name'!$A:$A) + 1),'Last name'!$A:$B,2,FALSE)
)</f>
        <v>Sousa Mazza</v>
      </c>
      <c r="J1548" s="7" t="str">
        <f t="shared" ca="1" si="169"/>
        <v>Pedro Lucas Sousa Mazza</v>
      </c>
      <c r="K1548" s="7" t="str" cm="1">
        <f t="array" aca="1" ref="K1548" ca="1">SHA1HASH($J1548)</f>
        <v>44b06806252cecc8e22f4e57c2ff19719bb55f12</v>
      </c>
      <c r="L1548" s="7" cm="1">
        <f t="array" aca="1" ref="L1548" ca="1">INDEX(States!$A:$A,RANDBETWEEN(5,COUNTA(States!$A:$A) + 1),1)</f>
        <v>19</v>
      </c>
      <c r="M1548" s="7" t="str">
        <f ca="1">$L1548 &amp; "|" &amp; VLOOKUP($L1548,States!$A:$B,2,FALSE)</f>
        <v>19|bd4a752045e2a790745f147976385d85d6dbdece</v>
      </c>
      <c r="N1548" s="7" t="str">
        <f ca="1">VLOOKUP($F1548,Name!$A:$C,3,FALSE)</f>
        <v>M</v>
      </c>
      <c r="O1548" s="7" t="str">
        <f ca="1">VLOOKUP($N1548,Gender!$A:$B,2,FALSE)</f>
        <v>Male</v>
      </c>
      <c r="P1548" s="7" t="str" cm="1">
        <f t="array" aca="1" ref="P1548" ca="1">INDEX('Marital status'!$A:$A,RANDBETWEEN(5,COUNTA('Marital status'!$A:$A) + 1),1)</f>
        <v>93ac84f4e0bd5c1c97b670a12a7fff6af89fb6b3</v>
      </c>
      <c r="Q1548" s="7" t="str">
        <f ca="1">VLOOKUP($P1548,'Marital status'!$A:$B,2,FALSE)</f>
        <v>DIVORCED</v>
      </c>
      <c r="R1548" s="7">
        <f t="shared" ca="1" si="170"/>
        <v>5</v>
      </c>
      <c r="S1548" s="7" t="e">
        <f ca="1">VLOOKUP($R1548,Race!$A:$B,2,FALSE)</f>
        <v>#N/A</v>
      </c>
      <c r="T1548" s="8">
        <f t="shared" ca="1" si="171"/>
        <v>25032</v>
      </c>
      <c r="U1548" s="6">
        <f t="shared" ca="1" si="172"/>
        <v>7</v>
      </c>
      <c r="V1548" s="8" t="str">
        <f ca="1">VLOOKUP($U1548,Education!$A:$B,2,FALSE)</f>
        <v>Undergraduate degree</v>
      </c>
      <c r="W1548" s="7">
        <f ca="1" xml:space="preserve">
  IF(OR($Y1548 = 5, $Y1548 = 6, $Y1548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548" s="7" t="str">
        <f ca="1">VLOOKUP($W1548,Department!$A:$B,2,FALSE)</f>
        <v>Administration</v>
      </c>
      <c r="Y1548" s="6">
        <f t="shared" ca="1" si="173"/>
        <v>11</v>
      </c>
      <c r="Z1548" s="7" t="str">
        <f ca="1">VLOOKUP($Y1548,Role!$A:$B,2,FALSE)</f>
        <v>Analyst</v>
      </c>
      <c r="AA1548" s="6">
        <f t="shared" ca="1" si="174"/>
        <v>6</v>
      </c>
      <c r="AB1548" s="7" t="str">
        <f ca="1" xml:space="preserve">
IF($AA1548 &lt;&gt; "",
    VLOOKUP($AA1548,Level!$A:$B,2,FALSE),
    ""
)</f>
        <v>Pleno</v>
      </c>
      <c r="AC1548" s="1">
        <f ca="1" xml:space="preserve">
IF($Y1548 = 5 + N("Presidente"),
    27000,
    IF($Y1548 = 6 + N("Vice-presidente"),
        23000,
        IF(OR($Y1548 = 8, $Y1548= 13, $Y1548 = 12) + N("Secretária bilíngue ou coordenador ou especialista"),
            8000,
            IF($Y1548 = 7 + N("Diretor"),
                15000,
                IF($Y1548 = 14 + N("Gerente"),
                    12000,
                    IF($Y1548 = 9 + N("Estagiário"),
                        705,
                        IF($Y1548 = 10 + N("Trainee"),
                            805,
                            IF($Y1548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IF($U1548 = 7,
  500,
  IF($U1548 = 8,
    1000,
    IF($U1548 = 9,
      1500,
      IF($U1548 = 10,
        2000,
        0
      )
    )
  )
)
+
N("Adicional no salário por área")
+
IF($W1548 = 14 + N("Tecnologia da Informação"),
  120,
  IF($W1548 = 16 + N("Vendas"),
    110,
    IF($W1548 = 15 + N("Jurídico"),
      100,
      IF(OR($W1548 = 8, $W1548 = 9, $W1548 = 11) + N("Recursos humanos ou comercial ou comunicação e marketing"),
        80,
        0
      )
    )
  )
)
+
N("Adicionando pegadinha")
+
IF(AND($W1548 = 16, $U1548 = 9, $Y1548 = 11, $AA1548 = 5) + N("Se for de vendas, com mestrado, analista sênior"),
  IF($R1548 = 5,
    100,
    0
  )
  +
  IF($N1548 = "M",
    200,
    0
  ),
  0
)</f>
        <v>2500</v>
      </c>
      <c r="AD15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$A1548  &amp; ", "   &amp;
$C1548  &amp; ", "   &amp;
$E1548  &amp; ", '"  &amp;
$J1548  &amp; "', '" &amp;
$N1548  &amp; "', "  &amp;
$R1548  &amp; ", '"  &amp;
TEXT($T1548,"dd/mm/aaaa")  &amp; "', "   &amp;
$U1548  &amp; ", "   &amp;
$W1548  &amp; ", "   &amp;
$Y1548  &amp; ", "   &amp;
IF($AA1548 &lt;&gt; "", $AA1548, "NULL")  &amp; ", "   &amp;
$AC1548  &amp; ");"</f>
        <v>INSERT INTO bi4all.fac_employees (id_company_fk, id_employee_pk, flg_active, employee_name, id_gender_fk, id_race_fk, birthday, id_schooling_fk, id_department_fk, id_role_fk, id_level_fk, salary) VALUES (6a51143286b03064a49cc2acbee63c09a0682d33, 1544, 1, 'Pedro Lucas Sousa Mazza', 'M', 5, '13/07/1968', 7, 6, 11, 6, 2500);</v>
      </c>
    </row>
    <row r="1549" spans="1:30" ht="14.25" customHeight="1" x14ac:dyDescent="0.2">
      <c r="A1549" s="7" t="str" cm="1">
        <f t="array" aca="1" ref="A1549" ca="1">INDEX(Company!$A:$A,RANDBETWEEN(5,COUNTA(Company!$A:$A) + 1),1)</f>
        <v>6a51143286b03064a49cc2acbee63c09a0682d33</v>
      </c>
      <c r="B1549" s="7" t="str">
        <f ca="1">VLOOKUP($A1549,Company!$A:$B,2,FALSE)</f>
        <v>ACME Corporation</v>
      </c>
      <c r="C1549" s="5">
        <f t="shared" si="168"/>
        <v>1545</v>
      </c>
      <c r="D1549" s="5" t="str" cm="1">
        <f t="array" ref="D1549">SHA1HASH($C1549)</f>
        <v>fc27fbae8511b00b820da34fd107d27b11a72855</v>
      </c>
      <c r="E1549" s="6">
        <v>1</v>
      </c>
      <c r="F1549" s="7">
        <f ca="1">IF($C1549 = 1 + N("Presidente"),
    127,
    IF($C1549 = 2 + N("Vice-Presidente"),
        72,
        IF($C1549 = 3 + N("Secretária bilíngue"),
            13,
            RANDBETWEEN(5,COUNT(Name!$A:$A) + 1)
        )
    )
)</f>
        <v>100</v>
      </c>
      <c r="G1549" s="7" t="str">
        <f ca="1">VLOOKUP($F1549,Name!$A:$B,2,FALSE)</f>
        <v>Cristóvão</v>
      </c>
      <c r="H1549" s="7">
        <f ca="1" xml:space="preserve">
IF($C1549 = 1,
    0,
    RANDBETWEEN(5,COUNT('Last name'!$A:$A) + 1)
)</f>
        <v>136</v>
      </c>
      <c r="I1549" s="7" t="str">
        <f ca="1" xml:space="preserve">
IF($C1549 = 1 + N("Presidente"),
    "de Orléans e Bragança",
    VLOOKUP($H1549,'Last name'!$A:$B,2,FALSE) &amp; " " &amp; VLOOKUP(RANDBETWEEN(5,COUNT('Last name'!$A:$A) + 1),'Last name'!$A:$B,2,FALSE)
)</f>
        <v>Moretti Castro</v>
      </c>
      <c r="J1549" s="7" t="str">
        <f t="shared" ca="1" si="169"/>
        <v>Cristóvão Moretti Castro</v>
      </c>
      <c r="K1549" s="7" t="str" cm="1">
        <f t="array" aca="1" ref="K1549" ca="1">SHA1HASH($J1549)</f>
        <v>c8db330307daf4eeb51a6bf715f55ca9e9f373c8</v>
      </c>
      <c r="L1549" s="7" cm="1">
        <f t="array" aca="1" ref="L1549" ca="1">INDEX(States!$A:$A,RANDBETWEEN(5,COUNTA(States!$A:$A) + 1),1)</f>
        <v>11</v>
      </c>
      <c r="M1549" s="7" t="str">
        <f ca="1">$L1549 &amp; "|" &amp; VLOOKUP($L1549,States!$A:$B,2,FALSE)</f>
        <v>11|fe2c415e55f0a42317aa24885817f9de5cf497c6</v>
      </c>
      <c r="N1549" s="7" t="str">
        <f ca="1">VLOOKUP($F1549,Name!$A:$C,3,FALSE)</f>
        <v>M</v>
      </c>
      <c r="O1549" s="7" t="str">
        <f ca="1">VLOOKUP($N1549,Gender!$A:$B,2,FALSE)</f>
        <v>Male</v>
      </c>
      <c r="P1549" s="7" t="str" cm="1">
        <f t="array" aca="1" ref="P1549" ca="1">INDEX('Marital status'!$A:$A,RANDBETWEEN(5,COUNTA('Marital status'!$A:$A) + 1),1)</f>
        <v>47051393f6bcbf99111ec5d70ba2ebbe11ebccae</v>
      </c>
      <c r="Q1549" s="7" t="str">
        <f ca="1">VLOOKUP($P1549,'Marital status'!$A:$B,2,FALSE)</f>
        <v xml:space="preserve"> Separated </v>
      </c>
      <c r="R1549" s="7">
        <f t="shared" ca="1" si="170"/>
        <v>5</v>
      </c>
      <c r="S1549" s="7" t="e">
        <f ca="1">VLOOKUP($R1549,Race!$A:$B,2,FALSE)</f>
        <v>#N/A</v>
      </c>
      <c r="T1549" s="8">
        <f t="shared" ca="1" si="171"/>
        <v>20158</v>
      </c>
      <c r="U1549" s="6">
        <f t="shared" ca="1" si="172"/>
        <v>7</v>
      </c>
      <c r="V1549" s="8" t="str">
        <f ca="1">VLOOKUP($U1549,Education!$A:$B,2,FALSE)</f>
        <v>Undergraduate degree</v>
      </c>
      <c r="W1549" s="7">
        <f ca="1" xml:space="preserve">
  IF(OR($Y1549 = 5, $Y1549 = 6, $Y1549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549" s="7" t="str">
        <f ca="1">VLOOKUP($W1549,Department!$A:$B,2,FALSE)</f>
        <v>Presidency</v>
      </c>
      <c r="Y1549" s="6">
        <f t="shared" ca="1" si="173"/>
        <v>10</v>
      </c>
      <c r="Z1549" s="7" t="str">
        <f ca="1">VLOOKUP($Y1549,Role!$A:$B,2,FALSE)</f>
        <v>Trainee</v>
      </c>
      <c r="AA1549" s="6" t="str">
        <f t="shared" ca="1" si="174"/>
        <v/>
      </c>
      <c r="AB1549" s="7" t="str">
        <f ca="1" xml:space="preserve">
IF($AA1549 &lt;&gt; "",
    VLOOKUP($AA1549,Level!$A:$B,2,FALSE),
    ""
)</f>
        <v/>
      </c>
      <c r="AC1549" s="1">
        <f ca="1" xml:space="preserve">
IF($Y1549 = 5 + N("Presidente"),
    27000,
    IF($Y1549 = 6 + N("Vice-presidente"),
        23000,
        IF(OR($Y1549 = 8, $Y1549= 13, $Y1549 = 12) + N("Secretária bilíngue ou coordenador ou especialista"),
            8000,
            IF($Y1549 = 7 + N("Diretor"),
                15000,
                IF($Y1549 = 14 + N("Gerente"),
                    12000,
                    IF($Y1549 = 9 + N("Estagiário"),
                        705,
                        IF($Y1549 = 10 + N("Trainee"),
                            805,
                            IF($Y1549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IF($U1549 = 7,
  500,
  IF($U1549 = 8,
    1000,
    IF($U1549 = 9,
      1500,
      IF($U1549 = 10,
        2000,
        0
      )
    )
  )
)
+
N("Adicional no salário por área")
+
IF($W1549 = 14 + N("Tecnologia da Informação"),
  120,
  IF($W1549 = 16 + N("Vendas"),
    110,
    IF($W1549 = 15 + N("Jurídico"),
      100,
      IF(OR($W1549 = 8, $W1549 = 9, $W1549 = 11) + N("Recursos humanos ou comercial ou comunicação e marketing"),
        80,
        0
      )
    )
  )
)
+
N("Adicionando pegadinha")
+
IF(AND($W1549 = 16, $U1549 = 9, $Y1549 = 11, $AA1549 = 5) + N("Se for de vendas, com mestrado, analista sênior"),
  IF($R1549 = 5,
    100,
    0
  )
  +
  IF($N1549 = "M",
    200,
    0
  ),
  0
)</f>
        <v>1305</v>
      </c>
      <c r="AD15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$A1549  &amp; ", "   &amp;
$C1549  &amp; ", "   &amp;
$E1549  &amp; ", '"  &amp;
$J1549  &amp; "', '" &amp;
$N1549  &amp; "', "  &amp;
$R1549  &amp; ", '"  &amp;
TEXT($T1549,"dd/mm/aaaa")  &amp; "', "   &amp;
$U1549  &amp; ", "   &amp;
$W1549  &amp; ", "   &amp;
$Y1549  &amp; ", "   &amp;
IF($AA1549 &lt;&gt; "", $AA1549, "NULL")  &amp; ", "   &amp;
$AC1549  &amp; ");"</f>
        <v>INSERT INTO bi4all.fac_employees (id_company_fk, id_employee_pk, flg_active, employee_name, id_gender_fk, id_race_fk, birthday, id_schooling_fk, id_department_fk, id_role_fk, id_level_fk, salary) VALUES (6a51143286b03064a49cc2acbee63c09a0682d33, 1545, 1, 'Cristóvão Moretti Castro', 'M', 5, '10/03/1955', 7, 5, 10, NULL, 1305);</v>
      </c>
    </row>
    <row r="1550" spans="1:30" ht="14.25" customHeight="1" x14ac:dyDescent="0.2">
      <c r="A1550" s="7" t="str" cm="1">
        <f t="array" aca="1" ref="A1550" ca="1">INDEX(Company!$A:$A,RANDBETWEEN(5,COUNTA(Company!$A:$A) + 1),1)</f>
        <v>6a51143286b03064a49cc2acbee63c09a0682d33</v>
      </c>
      <c r="B1550" s="7" t="str">
        <f ca="1">VLOOKUP($A1550,Company!$A:$B,2,FALSE)</f>
        <v>ACME Corporation</v>
      </c>
      <c r="C1550" s="5">
        <f t="shared" si="168"/>
        <v>1546</v>
      </c>
      <c r="D1550" s="5" t="str" cm="1">
        <f t="array" ref="D1550">SHA1HASH($C1550)</f>
        <v>bcceeba1e77189d6a3938f29437de543a18024fb</v>
      </c>
      <c r="E1550" s="6">
        <v>1</v>
      </c>
      <c r="F1550" s="7">
        <f ca="1">IF($C1550 = 1 + N("Presidente"),
    127,
    IF($C1550 = 2 + N("Vice-Presidente"),
        72,
        IF($C1550 = 3 + N("Secretária bilíngue"),
            13,
            RANDBETWEEN(5,COUNT(Name!$A:$A) + 1)
        )
    )
)</f>
        <v>54</v>
      </c>
      <c r="G1550" s="7" t="str">
        <f ca="1">VLOOKUP($F1550,Name!$A:$B,2,FALSE)</f>
        <v>Ariela</v>
      </c>
      <c r="H1550" s="7">
        <f ca="1" xml:space="preserve">
IF($C1550 = 1,
    0,
    RANDBETWEEN(5,COUNT('Last name'!$A:$A) + 1)
)</f>
        <v>38</v>
      </c>
      <c r="I1550" s="7" t="str">
        <f ca="1" xml:space="preserve">
IF($C1550 = 1 + N("Presidente"),
    "de Orléans e Bragança",
    VLOOKUP($H1550,'Last name'!$A:$B,2,FALSE) &amp; " " &amp; VLOOKUP(RANDBETWEEN(5,COUNT('Last name'!$A:$A) + 1),'Last name'!$A:$B,2,FALSE)
)</f>
        <v>Bermudes Leite</v>
      </c>
      <c r="J1550" s="7" t="str">
        <f t="shared" ca="1" si="169"/>
        <v>Ariela Bermudes Leite</v>
      </c>
      <c r="K1550" s="7" t="str" cm="1">
        <f t="array" aca="1" ref="K1550" ca="1">SHA1HASH($J1550)</f>
        <v>f3e8c67568e1e002f697c63d47eb96274ce2e330</v>
      </c>
      <c r="L1550" s="7" cm="1">
        <f t="array" aca="1" ref="L1550" ca="1">INDEX(States!$A:$A,RANDBETWEEN(5,COUNTA(States!$A:$A) + 1),1)</f>
        <v>18</v>
      </c>
      <c r="M1550" s="7" t="str">
        <f ca="1">$L1550 &amp; "|" &amp; VLOOKUP($L1550,States!$A:$B,2,FALSE)</f>
        <v>18|4c829e7753eab86056bb8157601420a362debf31</v>
      </c>
      <c r="N1550" s="7" t="str">
        <f ca="1">VLOOKUP($F1550,Name!$A:$C,3,FALSE)</f>
        <v>F</v>
      </c>
      <c r="O1550" s="7" t="str">
        <f ca="1">VLOOKUP($N1550,Gender!$A:$B,2,FALSE)</f>
        <v>Female</v>
      </c>
      <c r="P1550" s="7" t="str" cm="1">
        <f t="array" aca="1" ref="P1550" ca="1">INDEX('Marital status'!$A:$A,RANDBETWEEN(5,COUNTA('Marital status'!$A:$A) + 1),1)</f>
        <v>93ac84f4e0bd5c1c97b670a12a7fff6af89fb6b3</v>
      </c>
      <c r="Q1550" s="7" t="str">
        <f ca="1">VLOOKUP($P1550,'Marital status'!$A:$B,2,FALSE)</f>
        <v>DIVORCED</v>
      </c>
      <c r="R1550" s="7">
        <f t="shared" ca="1" si="170"/>
        <v>5</v>
      </c>
      <c r="S1550" s="7" t="e">
        <f ca="1">VLOOKUP($R1550,Race!$A:$B,2,FALSE)</f>
        <v>#N/A</v>
      </c>
      <c r="T1550" s="8">
        <f t="shared" ca="1" si="171"/>
        <v>30651</v>
      </c>
      <c r="U1550" s="6">
        <f t="shared" ca="1" si="172"/>
        <v>8</v>
      </c>
      <c r="V1550" s="8" t="str">
        <f ca="1">VLOOKUP($U1550,Education!$A:$B,2,FALSE)</f>
        <v>Graduate school</v>
      </c>
      <c r="W1550" s="7">
        <f ca="1" xml:space="preserve">
  IF(OR($Y1550 = 5, $Y1550 = 6, $Y1550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550" s="7" t="str">
        <f ca="1">VLOOKUP($W1550,Department!$A:$B,2,FALSE)</f>
        <v>Administration</v>
      </c>
      <c r="Y1550" s="6">
        <f t="shared" ca="1" si="173"/>
        <v>11</v>
      </c>
      <c r="Z1550" s="7" t="str">
        <f ca="1">VLOOKUP($Y1550,Role!$A:$B,2,FALSE)</f>
        <v>Analyst</v>
      </c>
      <c r="AA1550" s="6">
        <f t="shared" ca="1" si="174"/>
        <v>6</v>
      </c>
      <c r="AB1550" s="7" t="str">
        <f ca="1" xml:space="preserve">
IF($AA1550 &lt;&gt; "",
    VLOOKUP($AA1550,Level!$A:$B,2,FALSE),
    ""
)</f>
        <v>Pleno</v>
      </c>
      <c r="AC1550" s="1">
        <f ca="1" xml:space="preserve">
IF($Y1550 = 5 + N("Presidente"),
    27000,
    IF($Y1550 = 6 + N("Vice-presidente"),
        23000,
        IF(OR($Y1550 = 8, $Y1550= 13, $Y1550 = 12) + N("Secretária bilíngue ou coordenador ou especialista"),
            8000,
            IF($Y1550 = 7 + N("Diretor"),
                15000,
                IF($Y1550 = 14 + N("Gerente"),
                    12000,
                    IF($Y1550 = 9 + N("Estagiário"),
                        705,
                        IF($Y1550 = 10 + N("Trainee"),
                            805,
                            IF($Y1550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IF($U1550 = 7,
  500,
  IF($U1550 = 8,
    1000,
    IF($U1550 = 9,
      1500,
      IF($U1550 = 10,
        2000,
        0
      )
    )
  )
)
+
N("Adicional no salário por área")
+
IF($W1550 = 14 + N("Tecnologia da Informação"),
  120,
  IF($W1550 = 16 + N("Vendas"),
    110,
    IF($W1550 = 15 + N("Jurídico"),
      100,
      IF(OR($W1550 = 8, $W1550 = 9, $W1550 = 11) + N("Recursos humanos ou comercial ou comunicação e marketing"),
        80,
        0
      )
    )
  )
)
+
N("Adicionando pegadinha")
+
IF(AND($W1550 = 16, $U1550 = 9, $Y1550 = 11, $AA1550 = 5) + N("Se for de vendas, com mestrado, analista sênior"),
  IF($R1550 = 5,
    100,
    0
  )
  +
  IF($N1550 = "M",
    200,
    0
  ),
  0
)</f>
        <v>3000</v>
      </c>
      <c r="AD15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$A1550  &amp; ", "   &amp;
$C1550  &amp; ", "   &amp;
$E1550  &amp; ", '"  &amp;
$J1550  &amp; "', '" &amp;
$N1550  &amp; "', "  &amp;
$R1550  &amp; ", '"  &amp;
TEXT($T1550,"dd/mm/aaaa")  &amp; "', "   &amp;
$U1550  &amp; ", "   &amp;
$W1550  &amp; ", "   &amp;
$Y1550  &amp; ", "   &amp;
IF($AA1550 &lt;&gt; "", $AA1550, "NULL")  &amp; ", "   &amp;
$AC1550  &amp; ");"</f>
        <v>INSERT INTO bi4all.fac_employees (id_company_fk, id_employee_pk, flg_active, employee_name, id_gender_fk, id_race_fk, birthday, id_schooling_fk, id_department_fk, id_role_fk, id_level_fk, salary) VALUES (6a51143286b03064a49cc2acbee63c09a0682d33, 1546, 1, 'Ariela Bermudes Leite', 'F', 5, '01/12/1983', 8, 6, 11, 6, 3000);</v>
      </c>
    </row>
    <row r="1551" spans="1:30" ht="14.25" customHeight="1" x14ac:dyDescent="0.2">
      <c r="A1551" s="7" t="str" cm="1">
        <f t="array" aca="1" ref="A1551" ca="1">INDEX(Company!$A:$A,RANDBETWEEN(5,COUNTA(Company!$A:$A) + 1),1)</f>
        <v>6a51143286b03064a49cc2acbee63c09a0682d33</v>
      </c>
      <c r="B1551" s="7" t="str">
        <f ca="1">VLOOKUP($A1551,Company!$A:$B,2,FALSE)</f>
        <v>ACME Corporation</v>
      </c>
      <c r="C1551" s="5">
        <f t="shared" si="168"/>
        <v>1547</v>
      </c>
      <c r="D1551" s="5" t="str" cm="1">
        <f t="array" ref="D1551">SHA1HASH($C1551)</f>
        <v>03f1c15a222d8e288e3eeda35ae04ebc1f7f6526</v>
      </c>
      <c r="E1551" s="6">
        <v>1</v>
      </c>
      <c r="F1551" s="7">
        <f ca="1">IF($C1551 = 1 + N("Presidente"),
    127,
    IF($C1551 = 2 + N("Vice-Presidente"),
        72,
        IF($C1551 = 3 + N("Secretária bilíngue"),
            13,
            RANDBETWEEN(5,COUNT(Name!$A:$A) + 1)
        )
    )
)</f>
        <v>7</v>
      </c>
      <c r="G1551" s="7" t="str">
        <f ca="1">VLOOKUP($F1551,Name!$A:$B,2,FALSE)</f>
        <v>Adelaide</v>
      </c>
      <c r="H1551" s="7">
        <f ca="1" xml:space="preserve">
IF($C1551 = 1,
    0,
    RANDBETWEEN(5,COUNT('Last name'!$A:$A) + 1)
)</f>
        <v>175</v>
      </c>
      <c r="I1551" s="7" t="str">
        <f ca="1" xml:space="preserve">
IF($C1551 = 1 + N("Presidente"),
    "de Orléans e Bragança",
    VLOOKUP($H1551,'Last name'!$A:$B,2,FALSE) &amp; " " &amp; VLOOKUP(RANDBETWEEN(5,COUNT('Last name'!$A:$A) + 1),'Last name'!$A:$B,2,FALSE)
)</f>
        <v>Santoro Alvim</v>
      </c>
      <c r="J1551" s="7" t="str">
        <f t="shared" ca="1" si="169"/>
        <v>Adelaide Santoro Alvim</v>
      </c>
      <c r="K1551" s="7" t="str" cm="1">
        <f t="array" aca="1" ref="K1551" ca="1">SHA1HASH($J1551)</f>
        <v>49dae6f1c8f521c09f97046b9245b1039a1502ed</v>
      </c>
      <c r="L1551" s="7" cm="1">
        <f t="array" aca="1" ref="L1551" ca="1">INDEX(States!$A:$A,RANDBETWEEN(5,COUNTA(States!$A:$A) + 1),1)</f>
        <v>19</v>
      </c>
      <c r="M1551" s="7" t="str">
        <f ca="1">$L1551 &amp; "|" &amp; VLOOKUP($L1551,States!$A:$B,2,FALSE)</f>
        <v>19|bd4a752045e2a790745f147976385d85d6dbdece</v>
      </c>
      <c r="N1551" s="7" t="str">
        <f ca="1">VLOOKUP($F1551,Name!$A:$C,3,FALSE)</f>
        <v>F</v>
      </c>
      <c r="O1551" s="7" t="str">
        <f ca="1">VLOOKUP($N1551,Gender!$A:$B,2,FALSE)</f>
        <v>Female</v>
      </c>
      <c r="P1551" s="7" t="str" cm="1">
        <f t="array" aca="1" ref="P1551" ca="1">INDEX('Marital status'!$A:$A,RANDBETWEEN(5,COUNTA('Marital status'!$A:$A) + 1),1)</f>
        <v>93ac84f4e0bd5c1c97b670a12a7fff6af89fb6b3</v>
      </c>
      <c r="Q1551" s="7" t="str">
        <f ca="1">VLOOKUP($P1551,'Marital status'!$A:$B,2,FALSE)</f>
        <v>DIVORCED</v>
      </c>
      <c r="R1551" s="7">
        <f t="shared" ca="1" si="170"/>
        <v>7</v>
      </c>
      <c r="S1551" s="7" t="e">
        <f ca="1">VLOOKUP($R1551,Race!$A:$B,2,FALSE)</f>
        <v>#N/A</v>
      </c>
      <c r="T1551" s="8">
        <f t="shared" ca="1" si="171"/>
        <v>23312</v>
      </c>
      <c r="U1551" s="6">
        <f t="shared" ca="1" si="172"/>
        <v>7</v>
      </c>
      <c r="V1551" s="8" t="str">
        <f ca="1">VLOOKUP($U1551,Education!$A:$B,2,FALSE)</f>
        <v>Undergraduate degree</v>
      </c>
      <c r="W1551" s="7">
        <f ca="1" xml:space="preserve">
  IF(OR($Y1551 = 5, $Y1551 = 6, $Y1551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551" s="7" t="str">
        <f ca="1">VLOOKUP($W1551,Department!$A:$B,2,FALSE)</f>
        <v>Controlling</v>
      </c>
      <c r="Y1551" s="6">
        <f t="shared" ca="1" si="173"/>
        <v>9</v>
      </c>
      <c r="Z1551" s="7" t="str">
        <f ca="1">VLOOKUP($Y1551,Role!$A:$B,2,FALSE)</f>
        <v>Intern</v>
      </c>
      <c r="AA1551" s="6" t="str">
        <f t="shared" ca="1" si="174"/>
        <v/>
      </c>
      <c r="AB1551" s="7" t="str">
        <f ca="1" xml:space="preserve">
IF($AA1551 &lt;&gt; "",
    VLOOKUP($AA1551,Level!$A:$B,2,FALSE),
    ""
)</f>
        <v/>
      </c>
      <c r="AC1551" s="1">
        <f ca="1" xml:space="preserve">
IF($Y1551 = 5 + N("Presidente"),
    27000,
    IF($Y1551 = 6 + N("Vice-presidente"),
        23000,
        IF(OR($Y1551 = 8, $Y1551= 13, $Y1551 = 12) + N("Secretária bilíngue ou coordenador ou especialista"),
            8000,
            IF($Y1551 = 7 + N("Diretor"),
                15000,
                IF($Y1551 = 14 + N("Gerente"),
                    12000,
                    IF($Y1551 = 9 + N("Estagiário"),
                        705,
                        IF($Y1551 = 10 + N("Trainee"),
                            805,
                            IF($Y1551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IF($U1551 = 7,
  500,
  IF($U1551 = 8,
    1000,
    IF($U1551 = 9,
      1500,
      IF($U1551 = 10,
        2000,
        0
      )
    )
  )
)
+
N("Adicional no salário por área")
+
IF($W1551 = 14 + N("Tecnologia da Informação"),
  120,
  IF($W1551 = 16 + N("Vendas"),
    110,
    IF($W1551 = 15 + N("Jurídico"),
      100,
      IF(OR($W1551 = 8, $W1551 = 9, $W1551 = 11) + N("Recursos humanos ou comercial ou comunicação e marketing"),
        80,
        0
      )
    )
  )
)
+
N("Adicionando pegadinha")
+
IF(AND($W1551 = 16, $U1551 = 9, $Y1551 = 11, $AA1551 = 5) + N("Se for de vendas, com mestrado, analista sênior"),
  IF($R1551 = 5,
    100,
    0
  )
  +
  IF($N1551 = "M",
    200,
    0
  ),
  0
)</f>
        <v>1205</v>
      </c>
      <c r="AD15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$A1551  &amp; ", "   &amp;
$C1551  &amp; ", "   &amp;
$E1551  &amp; ", '"  &amp;
$J1551  &amp; "', '" &amp;
$N1551  &amp; "', "  &amp;
$R1551  &amp; ", '"  &amp;
TEXT($T1551,"dd/mm/aaaa")  &amp; "', "   &amp;
$U1551  &amp; ", "   &amp;
$W1551  &amp; ", "   &amp;
$Y1551  &amp; ", "   &amp;
IF($AA1551 &lt;&gt; "", $AA1551, "NULL")  &amp; ", "   &amp;
$AC1551  &amp; ");"</f>
        <v>INSERT INTO bi4all.fac_employees (id_company_fk, id_employee_pk, flg_active, employee_name, id_gender_fk, id_race_fk, birthday, id_schooling_fk, id_department_fk, id_role_fk, id_level_fk, salary) VALUES (6a51143286b03064a49cc2acbee63c09a0682d33, 1547, 1, 'Adelaide Santoro Alvim', 'F', 7, '28/10/1963', 7, 12, 9, NULL, 1205);</v>
      </c>
    </row>
    <row r="1552" spans="1:30" ht="14.25" customHeight="1" x14ac:dyDescent="0.2">
      <c r="A1552" s="7" t="str" cm="1">
        <f t="array" aca="1" ref="A1552" ca="1">INDEX(Company!$A:$A,RANDBETWEEN(5,COUNTA(Company!$A:$A) + 1),1)</f>
        <v>6a51143286b03064a49cc2acbee63c09a0682d33</v>
      </c>
      <c r="B1552" s="7" t="str">
        <f ca="1">VLOOKUP($A1552,Company!$A:$B,2,FALSE)</f>
        <v>ACME Corporation</v>
      </c>
      <c r="C1552" s="5">
        <f t="shared" si="168"/>
        <v>1548</v>
      </c>
      <c r="D1552" s="5" t="str" cm="1">
        <f t="array" ref="D1552">SHA1HASH($C1552)</f>
        <v>a575bcefdc7a11dec7302ce66652db242e7931ea</v>
      </c>
      <c r="E1552" s="6">
        <v>1</v>
      </c>
      <c r="F1552" s="7">
        <f ca="1">IF($C1552 = 1 + N("Presidente"),
    127,
    IF($C1552 = 2 + N("Vice-Presidente"),
        72,
        IF($C1552 = 3 + N("Secretária bilíngue"),
            13,
            RANDBETWEEN(5,COUNT(Name!$A:$A) + 1)
        )
    )
)</f>
        <v>144</v>
      </c>
      <c r="G1552" s="7" t="str">
        <f ca="1">VLOOKUP($F1552,Name!$A:$B,2,FALSE)</f>
        <v>Flávio</v>
      </c>
      <c r="H1552" s="7">
        <f ca="1" xml:space="preserve">
IF($C1552 = 1,
    0,
    RANDBETWEEN(5,COUNT('Last name'!$A:$A) + 1)
)</f>
        <v>36</v>
      </c>
      <c r="I1552" s="7" t="str">
        <f ca="1" xml:space="preserve">
IF($C1552 = 1 + N("Presidente"),
    "de Orléans e Bragança",
    VLOOKUP($H1552,'Last name'!$A:$B,2,FALSE) &amp; " " &amp; VLOOKUP(RANDBETWEEN(5,COUNT('Last name'!$A:$A) + 1),'Last name'!$A:$B,2,FALSE)
)</f>
        <v>Batista Sacramento</v>
      </c>
      <c r="J1552" s="7" t="str">
        <f t="shared" ca="1" si="169"/>
        <v>Flávio Batista Sacramento</v>
      </c>
      <c r="K1552" s="7" t="str" cm="1">
        <f t="array" aca="1" ref="K1552" ca="1">SHA1HASH($J1552)</f>
        <v>ed68c3de6279ef8f3f9e8cb951c832a1e02aac7a</v>
      </c>
      <c r="L1552" s="7" cm="1">
        <f t="array" aca="1" ref="L1552" ca="1">INDEX(States!$A:$A,RANDBETWEEN(5,COUNTA(States!$A:$A) + 1),1)</f>
        <v>19</v>
      </c>
      <c r="M1552" s="7" t="str">
        <f ca="1">$L1552 &amp; "|" &amp; VLOOKUP($L1552,States!$A:$B,2,FALSE)</f>
        <v>19|bd4a752045e2a790745f147976385d85d6dbdece</v>
      </c>
      <c r="N1552" s="7" t="str">
        <f ca="1">VLOOKUP($F1552,Name!$A:$C,3,FALSE)</f>
        <v>M</v>
      </c>
      <c r="O1552" s="7" t="str">
        <f ca="1">VLOOKUP($N1552,Gender!$A:$B,2,FALSE)</f>
        <v>Male</v>
      </c>
      <c r="P1552" s="7" t="str" cm="1">
        <f t="array" aca="1" ref="P1552" ca="1">INDEX('Marital status'!$A:$A,RANDBETWEEN(5,COUNTA('Marital status'!$A:$A) + 1),1)</f>
        <v>47051393f6bcbf99111ec5d70ba2ebbe11ebccae</v>
      </c>
      <c r="Q1552" s="7" t="str">
        <f ca="1">VLOOKUP($P1552,'Marital status'!$A:$B,2,FALSE)</f>
        <v xml:space="preserve"> Separated </v>
      </c>
      <c r="R1552" s="7">
        <f t="shared" ca="1" si="170"/>
        <v>5</v>
      </c>
      <c r="S1552" s="7" t="e">
        <f ca="1">VLOOKUP($R1552,Race!$A:$B,2,FALSE)</f>
        <v>#N/A</v>
      </c>
      <c r="T1552" s="8">
        <f t="shared" ca="1" si="171"/>
        <v>23411</v>
      </c>
      <c r="U1552" s="6">
        <f t="shared" ca="1" si="172"/>
        <v>7</v>
      </c>
      <c r="V1552" s="8" t="str">
        <f ca="1">VLOOKUP($U1552,Education!$A:$B,2,FALSE)</f>
        <v>Undergraduate degree</v>
      </c>
      <c r="W1552" s="7">
        <f ca="1" xml:space="preserve">
  IF(OR($Y1552 = 5, $Y1552 = 6, $Y1552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552" s="7" t="str">
        <f ca="1">VLOOKUP($W1552,Department!$A:$B,2,FALSE)</f>
        <v>Presidency</v>
      </c>
      <c r="Y1552" s="6">
        <f t="shared" ca="1" si="173"/>
        <v>11</v>
      </c>
      <c r="Z1552" s="7" t="str">
        <f ca="1">VLOOKUP($Y1552,Role!$A:$B,2,FALSE)</f>
        <v>Analyst</v>
      </c>
      <c r="AA1552" s="6">
        <f t="shared" ca="1" si="174"/>
        <v>5</v>
      </c>
      <c r="AB1552" s="7" t="str">
        <f ca="1" xml:space="preserve">
IF($AA1552 &lt;&gt; "",
    VLOOKUP($AA1552,Level!$A:$B,2,FALSE),
    ""
)</f>
        <v>Junior</v>
      </c>
      <c r="AC1552" s="1">
        <f ca="1" xml:space="preserve">
IF($Y1552 = 5 + N("Presidente"),
    27000,
    IF($Y1552 = 6 + N("Vice-presidente"),
        23000,
        IF(OR($Y1552 = 8, $Y1552= 13, $Y1552 = 12) + N("Secretária bilíngue ou coordenador ou especialista"),
            8000,
            IF($Y1552 = 7 + N("Diretor"),
                15000,
                IF($Y1552 = 14 + N("Gerente"),
                    12000,
                    IF($Y1552 = 9 + N("Estagiário"),
                        705,
                        IF($Y1552 = 10 + N("Trainee"),
                            805,
                            IF($Y1552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IF($U1552 = 7,
  500,
  IF($U1552 = 8,
    1000,
    IF($U1552 = 9,
      1500,
      IF($U1552 = 10,
        2000,
        0
      )
    )
  )
)
+
N("Adicional no salário por área")
+
IF($W1552 = 14 + N("Tecnologia da Informação"),
  120,
  IF($W1552 = 16 + N("Vendas"),
    110,
    IF($W1552 = 15 + N("Jurídico"),
      100,
      IF(OR($W1552 = 8, $W1552 = 9, $W1552 = 11) + N("Recursos humanos ou comercial ou comunicação e marketing"),
        80,
        0
      )
    )
  )
)
+
N("Adicionando pegadinha")
+
IF(AND($W1552 = 16, $U1552 = 9, $Y1552 = 11, $AA1552 = 5) + N("Se for de vendas, com mestrado, analista sênior"),
  IF($R1552 = 5,
    100,
    0
  )
  +
  IF($N1552 = "M",
    200,
    0
  ),
  0
)</f>
        <v>2500</v>
      </c>
      <c r="AD15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$A1552  &amp; ", "   &amp;
$C1552  &amp; ", "   &amp;
$E1552  &amp; ", '"  &amp;
$J1552  &amp; "', '" &amp;
$N1552  &amp; "', "  &amp;
$R1552  &amp; ", '"  &amp;
TEXT($T1552,"dd/mm/aaaa")  &amp; "', "   &amp;
$U1552  &amp; ", "   &amp;
$W1552  &amp; ", "   &amp;
$Y1552  &amp; ", "   &amp;
IF($AA1552 &lt;&gt; "", $AA1552, "NULL")  &amp; ", "   &amp;
$AC1552  &amp; ");"</f>
        <v>INSERT INTO bi4all.fac_employees (id_company_fk, id_employee_pk, flg_active, employee_name, id_gender_fk, id_race_fk, birthday, id_schooling_fk, id_department_fk, id_role_fk, id_level_fk, salary) VALUES (6a51143286b03064a49cc2acbee63c09a0682d33, 1548, 1, 'Flávio Batista Sacramento', 'M', 5, '04/02/1964', 7, 5, 11, 5, 2500);</v>
      </c>
    </row>
    <row r="1553" spans="1:30" ht="14.25" customHeight="1" x14ac:dyDescent="0.2">
      <c r="A1553" s="7" t="str" cm="1">
        <f t="array" aca="1" ref="A1553" ca="1">INDEX(Company!$A:$A,RANDBETWEEN(5,COUNTA(Company!$A:$A) + 1),1)</f>
        <v>6a51143286b03064a49cc2acbee63c09a0682d33</v>
      </c>
      <c r="B1553" s="7" t="str">
        <f ca="1">VLOOKUP($A1553,Company!$A:$B,2,FALSE)</f>
        <v>ACME Corporation</v>
      </c>
      <c r="C1553" s="5">
        <f t="shared" si="168"/>
        <v>1549</v>
      </c>
      <c r="D1553" s="5" t="str" cm="1">
        <f t="array" ref="D1553">SHA1HASH($C1553)</f>
        <v>41e842e76e8ea73f910aac95ea1ac9f0707643b2</v>
      </c>
      <c r="E1553" s="6">
        <v>1</v>
      </c>
      <c r="F1553" s="7">
        <f ca="1">IF($C1553 = 1 + N("Presidente"),
    127,
    IF($C1553 = 2 + N("Vice-Presidente"),
        72,
        IF($C1553 = 3 + N("Secretária bilíngue"),
            13,
            RANDBETWEEN(5,COUNT(Name!$A:$A) + 1)
        )
    )
)</f>
        <v>294</v>
      </c>
      <c r="G1553" s="7" t="str">
        <f ca="1">VLOOKUP($F1553,Name!$A:$B,2,FALSE)</f>
        <v>Michel</v>
      </c>
      <c r="H1553" s="7">
        <f ca="1" xml:space="preserve">
IF($C1553 = 1,
    0,
    RANDBETWEEN(5,COUNT('Last name'!$A:$A) + 1)
)</f>
        <v>152</v>
      </c>
      <c r="I1553" s="7" t="str">
        <f ca="1" xml:space="preserve">
IF($C1553 = 1 + N("Presidente"),
    "de Orléans e Bragança",
    VLOOKUP($H1553,'Last name'!$A:$B,2,FALSE) &amp; " " &amp; VLOOKUP(RANDBETWEEN(5,COUNT('Last name'!$A:$A) + 1),'Last name'!$A:$B,2,FALSE)
)</f>
        <v>Pimenta Auth</v>
      </c>
      <c r="J1553" s="7" t="str">
        <f t="shared" ca="1" si="169"/>
        <v>Michel Pimenta Auth</v>
      </c>
      <c r="K1553" s="7" t="str" cm="1">
        <f t="array" aca="1" ref="K1553" ca="1">SHA1HASH($J1553)</f>
        <v>0fd93d0a43a26e0134b9fa3163e27b32a9aae3fd</v>
      </c>
      <c r="L1553" s="7" cm="1">
        <f t="array" aca="1" ref="L1553" ca="1">INDEX(States!$A:$A,RANDBETWEEN(5,COUNTA(States!$A:$A) + 1),1)</f>
        <v>18</v>
      </c>
      <c r="M1553" s="7" t="str">
        <f ca="1">$L1553 &amp; "|" &amp; VLOOKUP($L1553,States!$A:$B,2,FALSE)</f>
        <v>18|4c829e7753eab86056bb8157601420a362debf31</v>
      </c>
      <c r="N1553" s="7" t="str">
        <f ca="1">VLOOKUP($F1553,Name!$A:$C,3,FALSE)</f>
        <v>M</v>
      </c>
      <c r="O1553" s="7" t="str">
        <f ca="1">VLOOKUP($N1553,Gender!$A:$B,2,FALSE)</f>
        <v>Male</v>
      </c>
      <c r="P1553" s="7" t="str" cm="1">
        <f t="array" aca="1" ref="P1553" ca="1">INDEX('Marital status'!$A:$A,RANDBETWEEN(5,COUNTA('Marital status'!$A:$A) + 1),1)</f>
        <v>459031b19ec5bbd3b3dbc0a9dcf2cb6e6c6f7848</v>
      </c>
      <c r="Q1553" s="7" t="str">
        <f ca="1">VLOOKUP($P1553,'Marital status'!$A:$B,2,FALSE)</f>
        <v xml:space="preserve">Widowed </v>
      </c>
      <c r="R1553" s="7">
        <f t="shared" ca="1" si="170"/>
        <v>5</v>
      </c>
      <c r="S1553" s="7" t="e">
        <f ca="1">VLOOKUP($R1553,Race!$A:$B,2,FALSE)</f>
        <v>#N/A</v>
      </c>
      <c r="T1553" s="8">
        <f t="shared" ca="1" si="171"/>
        <v>24950</v>
      </c>
      <c r="U1553" s="6">
        <f t="shared" ca="1" si="172"/>
        <v>7</v>
      </c>
      <c r="V1553" s="8" t="str">
        <f ca="1">VLOOKUP($U1553,Education!$A:$B,2,FALSE)</f>
        <v>Undergraduate degree</v>
      </c>
      <c r="W1553" s="7">
        <f ca="1" xml:space="preserve">
  IF(OR($Y1553 = 5, $Y1553 = 6, $Y1553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553" s="7" t="str">
        <f ca="1">VLOOKUP($W1553,Department!$A:$B,2,FALSE)</f>
        <v>Finance</v>
      </c>
      <c r="Y1553" s="6">
        <f t="shared" ca="1" si="173"/>
        <v>10</v>
      </c>
      <c r="Z1553" s="7" t="str">
        <f ca="1">VLOOKUP($Y1553,Role!$A:$B,2,FALSE)</f>
        <v>Trainee</v>
      </c>
      <c r="AA1553" s="6" t="str">
        <f t="shared" ca="1" si="174"/>
        <v/>
      </c>
      <c r="AB1553" s="7" t="str">
        <f ca="1" xml:space="preserve">
IF($AA1553 &lt;&gt; "",
    VLOOKUP($AA1553,Level!$A:$B,2,FALSE),
    ""
)</f>
        <v/>
      </c>
      <c r="AC1553" s="1">
        <f ca="1" xml:space="preserve">
IF($Y1553 = 5 + N("Presidente"),
    27000,
    IF($Y1553 = 6 + N("Vice-presidente"),
        23000,
        IF(OR($Y1553 = 8, $Y1553= 13, $Y1553 = 12) + N("Secretária bilíngue ou coordenador ou especialista"),
            8000,
            IF($Y1553 = 7 + N("Diretor"),
                15000,
                IF($Y1553 = 14 + N("Gerente"),
                    12000,
                    IF($Y1553 = 9 + N("Estagiário"),
                        705,
                        IF($Y1553 = 10 + N("Trainee"),
                            805,
                            IF($Y1553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IF($U1553 = 7,
  500,
  IF($U1553 = 8,
    1000,
    IF($U1553 = 9,
      1500,
      IF($U1553 = 10,
        2000,
        0
      )
    )
  )
)
+
N("Adicional no salário por área")
+
IF($W1553 = 14 + N("Tecnologia da Informação"),
  120,
  IF($W1553 = 16 + N("Vendas"),
    110,
    IF($W1553 = 15 + N("Jurídico"),
      100,
      IF(OR($W1553 = 8, $W1553 = 9, $W1553 = 11) + N("Recursos humanos ou comercial ou comunicação e marketing"),
        80,
        0
      )
    )
  )
)
+
N("Adicionando pegadinha")
+
IF(AND($W1553 = 16, $U1553 = 9, $Y1553 = 11, $AA1553 = 5) + N("Se for de vendas, com mestrado, analista sênior"),
  IF($R1553 = 5,
    100,
    0
  )
  +
  IF($N1553 = "M",
    200,
    0
  ),
  0
)</f>
        <v>1305</v>
      </c>
      <c r="AD15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$A1553  &amp; ", "   &amp;
$C1553  &amp; ", "   &amp;
$E1553  &amp; ", '"  &amp;
$J1553  &amp; "', '" &amp;
$N1553  &amp; "', "  &amp;
$R1553  &amp; ", '"  &amp;
TEXT($T1553,"dd/mm/aaaa")  &amp; "', "   &amp;
$U1553  &amp; ", "   &amp;
$W1553  &amp; ", "   &amp;
$Y1553  &amp; ", "   &amp;
IF($AA1553 &lt;&gt; "", $AA1553, "NULL")  &amp; ", "   &amp;
$AC1553  &amp; ");"</f>
        <v>INSERT INTO bi4all.fac_employees (id_company_fk, id_employee_pk, flg_active, employee_name, id_gender_fk, id_race_fk, birthday, id_schooling_fk, id_department_fk, id_role_fk, id_level_fk, salary) VALUES (6a51143286b03064a49cc2acbee63c09a0682d33, 1549, 1, 'Michel Pimenta Auth', 'M', 5, '22/04/1968', 7, 7, 10, NULL, 1305);</v>
      </c>
    </row>
    <row r="1554" spans="1:30" ht="14.25" customHeight="1" x14ac:dyDescent="0.2">
      <c r="A1554" s="7" t="str" cm="1">
        <f t="array" aca="1" ref="A1554" ca="1">INDEX(Company!$A:$A,RANDBETWEEN(5,COUNTA(Company!$A:$A) + 1),1)</f>
        <v>6a51143286b03064a49cc2acbee63c09a0682d33</v>
      </c>
      <c r="B1554" s="7" t="str">
        <f ca="1">VLOOKUP($A1554,Company!$A:$B,2,FALSE)</f>
        <v>ACME Corporation</v>
      </c>
      <c r="C1554" s="5">
        <f t="shared" si="168"/>
        <v>1550</v>
      </c>
      <c r="D1554" s="5" t="str" cm="1">
        <f t="array" ref="D1554">SHA1HASH($C1554)</f>
        <v>3c8101acb51e8f51363933e63bfb9106ec64d6e4</v>
      </c>
      <c r="E1554" s="6">
        <v>1</v>
      </c>
      <c r="F1554" s="7">
        <f ca="1">IF($C1554 = 1 + N("Presidente"),
    127,
    IF($C1554 = 2 + N("Vice-Presidente"),
        72,
        IF($C1554 = 3 + N("Secretária bilíngue"),
            13,
            RANDBETWEEN(5,COUNT(Name!$A:$A) + 1)
        )
    )
)</f>
        <v>285</v>
      </c>
      <c r="G1554" s="7" t="str">
        <f ca="1">VLOOKUP($F1554,Name!$A:$B,2,FALSE)</f>
        <v>Martin</v>
      </c>
      <c r="H1554" s="7">
        <f ca="1" xml:space="preserve">
IF($C1554 = 1,
    0,
    RANDBETWEEN(5,COUNT('Last name'!$A:$A) + 1)
)</f>
        <v>54</v>
      </c>
      <c r="I1554" s="7" t="str">
        <f ca="1" xml:space="preserve">
IF($C1554 = 1 + N("Presidente"),
    "de Orléans e Bragança",
    VLOOKUP($H1554,'Last name'!$A:$B,2,FALSE) &amp; " " &amp; VLOOKUP(RANDBETWEEN(5,COUNT('Last name'!$A:$A) + 1),'Last name'!$A:$B,2,FALSE)
)</f>
        <v>Caminha Cunha</v>
      </c>
      <c r="J1554" s="7" t="str">
        <f t="shared" ca="1" si="169"/>
        <v>Martin Caminha Cunha</v>
      </c>
      <c r="K1554" s="7" t="str" cm="1">
        <f t="array" aca="1" ref="K1554" ca="1">SHA1HASH($J1554)</f>
        <v>ad922288999f5285dad1bab2645098f3481d40e6</v>
      </c>
      <c r="L1554" s="7" cm="1">
        <f t="array" aca="1" ref="L1554" ca="1">INDEX(States!$A:$A,RANDBETWEEN(5,COUNTA(States!$A:$A) + 1),1)</f>
        <v>14</v>
      </c>
      <c r="M1554" s="7" t="str">
        <f ca="1">$L1554 &amp; "|" &amp; VLOOKUP($L1554,States!$A:$B,2,FALSE)</f>
        <v>14|9b9a260c6946192b7ea8dcfb1d39940b66fe4460</v>
      </c>
      <c r="N1554" s="7" t="str">
        <f ca="1">VLOOKUP($F1554,Name!$A:$C,3,FALSE)</f>
        <v>M</v>
      </c>
      <c r="O1554" s="7" t="str">
        <f ca="1">VLOOKUP($N1554,Gender!$A:$B,2,FALSE)</f>
        <v>Male</v>
      </c>
      <c r="P1554" s="7" t="str" cm="1">
        <f t="array" aca="1" ref="P1554" ca="1">INDEX('Marital status'!$A:$A,RANDBETWEEN(5,COUNTA('Marital status'!$A:$A) + 1),1)</f>
        <v>93ac84f4e0bd5c1c97b670a12a7fff6af89fb6b3</v>
      </c>
      <c r="Q1554" s="7" t="str">
        <f ca="1">VLOOKUP($P1554,'Marital status'!$A:$B,2,FALSE)</f>
        <v>DIVORCED</v>
      </c>
      <c r="R1554" s="7">
        <f t="shared" ca="1" si="170"/>
        <v>6</v>
      </c>
      <c r="S1554" s="7" t="e">
        <f ca="1">VLOOKUP($R1554,Race!$A:$B,2,FALSE)</f>
        <v>#N/A</v>
      </c>
      <c r="T1554" s="8">
        <f t="shared" ca="1" si="171"/>
        <v>29283</v>
      </c>
      <c r="U1554" s="6">
        <f t="shared" ca="1" si="172"/>
        <v>8</v>
      </c>
      <c r="V1554" s="8" t="str">
        <f ca="1">VLOOKUP($U1554,Education!$A:$B,2,FALSE)</f>
        <v>Graduate school</v>
      </c>
      <c r="W1554" s="7">
        <f ca="1" xml:space="preserve">
  IF(OR($Y1554 = 5, $Y1554 = 6, $Y1554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554" s="7" t="str">
        <f ca="1">VLOOKUP($W1554,Department!$A:$B,2,FALSE)</f>
        <v>Finance</v>
      </c>
      <c r="Y1554" s="6">
        <f t="shared" ca="1" si="173"/>
        <v>11</v>
      </c>
      <c r="Z1554" s="7" t="str">
        <f ca="1">VLOOKUP($Y1554,Role!$A:$B,2,FALSE)</f>
        <v>Analyst</v>
      </c>
      <c r="AA1554" s="6">
        <f t="shared" ca="1" si="174"/>
        <v>7</v>
      </c>
      <c r="AB1554" s="7" t="str">
        <f ca="1" xml:space="preserve">
IF($AA1554 &lt;&gt; "",
    VLOOKUP($AA1554,Level!$A:$B,2,FALSE),
    ""
)</f>
        <v>Senior</v>
      </c>
      <c r="AC1554" s="1">
        <f ca="1" xml:space="preserve">
IF($Y1554 = 5 + N("Presidente"),
    27000,
    IF($Y1554 = 6 + N("Vice-presidente"),
        23000,
        IF(OR($Y1554 = 8, $Y1554= 13, $Y1554 = 12) + N("Secretária bilíngue ou coordenador ou especialista"),
            8000,
            IF($Y1554 = 7 + N("Diretor"),
                15000,
                IF($Y1554 = 14 + N("Gerente"),
                    12000,
                    IF($Y1554 = 9 + N("Estagiário"),
                        705,
                        IF($Y1554 = 10 + N("Trainee"),
                            805,
                            IF($Y1554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IF($U1554 = 7,
  500,
  IF($U1554 = 8,
    1000,
    IF($U1554 = 9,
      1500,
      IF($U1554 = 10,
        2000,
        0
      )
    )
  )
)
+
N("Adicional no salário por área")
+
IF($W1554 = 14 + N("Tecnologia da Informação"),
  120,
  IF($W1554 = 16 + N("Vendas"),
    110,
    IF($W1554 = 15 + N("Jurídico"),
      100,
      IF(OR($W1554 = 8, $W1554 = 9, $W1554 = 11) + N("Recursos humanos ou comercial ou comunicação e marketing"),
        80,
        0
      )
    )
  )
)
+
N("Adicionando pegadinha")
+
IF(AND($W1554 = 16, $U1554 = 9, $Y1554 = 11, $AA1554 = 5) + N("Se for de vendas, com mestrado, analista sênior"),
  IF($R1554 = 5,
    100,
    0
  )
  +
  IF($N1554 = "M",
    200,
    0
  ),
  0
)</f>
        <v>3000</v>
      </c>
      <c r="AD15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$A1554  &amp; ", "   &amp;
$C1554  &amp; ", "   &amp;
$E1554  &amp; ", '"  &amp;
$J1554  &amp; "', '" &amp;
$N1554  &amp; "', "  &amp;
$R1554  &amp; ", '"  &amp;
TEXT($T1554,"dd/mm/aaaa")  &amp; "', "   &amp;
$U1554  &amp; ", "   &amp;
$W1554  &amp; ", "   &amp;
$Y1554  &amp; ", "   &amp;
IF($AA1554 &lt;&gt; "", $AA1554, "NULL")  &amp; ", "   &amp;
$AC1554  &amp; ");"</f>
        <v>INSERT INTO bi4all.fac_employees (id_company_fk, id_employee_pk, flg_active, employee_name, id_gender_fk, id_race_fk, birthday, id_schooling_fk, id_department_fk, id_role_fk, id_level_fk, salary) VALUES (6a51143286b03064a49cc2acbee63c09a0682d33, 1550, 1, 'Martin Caminha Cunha', 'M', 6, '03/03/1980', 8, 7, 11, 7, 3000);</v>
      </c>
    </row>
    <row r="1555" spans="1:30" ht="14.25" customHeight="1" x14ac:dyDescent="0.2">
      <c r="A1555" s="7" t="str" cm="1">
        <f t="array" aca="1" ref="A1555" ca="1">INDEX(Company!$A:$A,RANDBETWEEN(5,COUNTA(Company!$A:$A) + 1),1)</f>
        <v>6a51143286b03064a49cc2acbee63c09a0682d33</v>
      </c>
      <c r="B1555" s="7" t="str">
        <f ca="1">VLOOKUP($A1555,Company!$A:$B,2,FALSE)</f>
        <v>ACME Corporation</v>
      </c>
      <c r="C1555" s="5">
        <f t="shared" si="168"/>
        <v>1551</v>
      </c>
      <c r="D1555" s="5" t="str" cm="1">
        <f t="array" ref="D1555">SHA1HASH($C1555)</f>
        <v>00b7858a85fe7328455145a1552e17378e980fe7</v>
      </c>
      <c r="E1555" s="6">
        <v>1</v>
      </c>
      <c r="F1555" s="7">
        <f ca="1">IF($C1555 = 1 + N("Presidente"),
    127,
    IF($C1555 = 2 + N("Vice-Presidente"),
        72,
        IF($C1555 = 3 + N("Secretária bilíngue"),
            13,
            RANDBETWEEN(5,COUNT(Name!$A:$A) + 1)
        )
    )
)</f>
        <v>238</v>
      </c>
      <c r="G1555" s="7" t="str">
        <f ca="1">VLOOKUP($F1555,Name!$A:$B,2,FALSE)</f>
        <v>Lucas</v>
      </c>
      <c r="H1555" s="7">
        <f ca="1" xml:space="preserve">
IF($C1555 = 1,
    0,
    RANDBETWEEN(5,COUNT('Last name'!$A:$A) + 1)
)</f>
        <v>29</v>
      </c>
      <c r="I1555" s="7" t="str">
        <f ca="1" xml:space="preserve">
IF($C1555 = 1 + N("Presidente"),
    "de Orléans e Bragança",
    VLOOKUP($H1555,'Last name'!$A:$B,2,FALSE) &amp; " " &amp; VLOOKUP(RANDBETWEEN(5,COUNT('Last name'!$A:$A) + 1),'Last name'!$A:$B,2,FALSE)
)</f>
        <v>Bandeira Fernandes</v>
      </c>
      <c r="J1555" s="7" t="str">
        <f t="shared" ca="1" si="169"/>
        <v>Lucas Bandeira Fernandes</v>
      </c>
      <c r="K1555" s="7" t="str" cm="1">
        <f t="array" aca="1" ref="K1555" ca="1">SHA1HASH($J1555)</f>
        <v>bf9918ff015fee631a0b0d1487ac85b9f8b07103</v>
      </c>
      <c r="L1555" s="7" cm="1">
        <f t="array" aca="1" ref="L1555" ca="1">INDEX(States!$A:$A,RANDBETWEEN(5,COUNTA(States!$A:$A) + 1),1)</f>
        <v>16</v>
      </c>
      <c r="M1555" s="7" t="str">
        <f ca="1">$L1555 &amp; "|" &amp; VLOOKUP($L1555,States!$A:$B,2,FALSE)</f>
        <v>16|07cfbddcd11fff6189ba806e40d4e76476d512f4</v>
      </c>
      <c r="N1555" s="7" t="str">
        <f ca="1">VLOOKUP($F1555,Name!$A:$C,3,FALSE)</f>
        <v>M</v>
      </c>
      <c r="O1555" s="7" t="str">
        <f ca="1">VLOOKUP($N1555,Gender!$A:$B,2,FALSE)</f>
        <v>Male</v>
      </c>
      <c r="P1555" s="7" t="str" cm="1">
        <f t="array" aca="1" ref="P1555" ca="1">INDEX('Marital status'!$A:$A,RANDBETWEEN(5,COUNTA('Marital status'!$A:$A) + 1),1)</f>
        <v>47051393f6bcbf99111ec5d70ba2ebbe11ebccae</v>
      </c>
      <c r="Q1555" s="7" t="str">
        <f ca="1">VLOOKUP($P1555,'Marital status'!$A:$B,2,FALSE)</f>
        <v xml:space="preserve"> Separated </v>
      </c>
      <c r="R1555" s="7">
        <f t="shared" ca="1" si="170"/>
        <v>5</v>
      </c>
      <c r="S1555" s="7" t="e">
        <f ca="1">VLOOKUP($R1555,Race!$A:$B,2,FALSE)</f>
        <v>#N/A</v>
      </c>
      <c r="T1555" s="8">
        <f t="shared" ca="1" si="171"/>
        <v>19143</v>
      </c>
      <c r="U1555" s="6">
        <f t="shared" ca="1" si="172"/>
        <v>7</v>
      </c>
      <c r="V1555" s="8" t="str">
        <f ca="1">VLOOKUP($U1555,Education!$A:$B,2,FALSE)</f>
        <v>Undergraduate degree</v>
      </c>
      <c r="W1555" s="7">
        <f ca="1" xml:space="preserve">
  IF(OR($Y1555 = 5, $Y1555 = 6, $Y1555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555" s="7" t="str">
        <f ca="1">VLOOKUP($W1555,Department!$A:$B,2,FALSE)</f>
        <v>Administration</v>
      </c>
      <c r="Y1555" s="6">
        <f t="shared" ca="1" si="173"/>
        <v>9</v>
      </c>
      <c r="Z1555" s="7" t="str">
        <f ca="1">VLOOKUP($Y1555,Role!$A:$B,2,FALSE)</f>
        <v>Intern</v>
      </c>
      <c r="AA1555" s="6" t="str">
        <f t="shared" ca="1" si="174"/>
        <v/>
      </c>
      <c r="AB1555" s="7" t="str">
        <f ca="1" xml:space="preserve">
IF($AA1555 &lt;&gt; "",
    VLOOKUP($AA1555,Level!$A:$B,2,FALSE),
    ""
)</f>
        <v/>
      </c>
      <c r="AC1555" s="1">
        <f ca="1" xml:space="preserve">
IF($Y1555 = 5 + N("Presidente"),
    27000,
    IF($Y1555 = 6 + N("Vice-presidente"),
        23000,
        IF(OR($Y1555 = 8, $Y1555= 13, $Y1555 = 12) + N("Secretária bilíngue ou coordenador ou especialista"),
            8000,
            IF($Y1555 = 7 + N("Diretor"),
                15000,
                IF($Y1555 = 14 + N("Gerente"),
                    12000,
                    IF($Y1555 = 9 + N("Estagiário"),
                        705,
                        IF($Y1555 = 10 + N("Trainee"),
                            805,
                            IF($Y1555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IF($U1555 = 7,
  500,
  IF($U1555 = 8,
    1000,
    IF($U1555 = 9,
      1500,
      IF($U1555 = 10,
        2000,
        0
      )
    )
  )
)
+
N("Adicional no salário por área")
+
IF($W1555 = 14 + N("Tecnologia da Informação"),
  120,
  IF($W1555 = 16 + N("Vendas"),
    110,
    IF($W1555 = 15 + N("Jurídico"),
      100,
      IF(OR($W1555 = 8, $W1555 = 9, $W1555 = 11) + N("Recursos humanos ou comercial ou comunicação e marketing"),
        80,
        0
      )
    )
  )
)
+
N("Adicionando pegadinha")
+
IF(AND($W1555 = 16, $U1555 = 9, $Y1555 = 11, $AA1555 = 5) + N("Se for de vendas, com mestrado, analista sênior"),
  IF($R1555 = 5,
    100,
    0
  )
  +
  IF($N1555 = "M",
    200,
    0
  ),
  0
)</f>
        <v>1205</v>
      </c>
      <c r="AD15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$A1555  &amp; ", "   &amp;
$C1555  &amp; ", "   &amp;
$E1555  &amp; ", '"  &amp;
$J1555  &amp; "', '" &amp;
$N1555  &amp; "', "  &amp;
$R1555  &amp; ", '"  &amp;
TEXT($T1555,"dd/mm/aaaa")  &amp; "', "   &amp;
$U1555  &amp; ", "   &amp;
$W1555  &amp; ", "   &amp;
$Y1555  &amp; ", "   &amp;
IF($AA1555 &lt;&gt; "", $AA1555, "NULL")  &amp; ", "   &amp;
$AC1555  &amp; ");"</f>
        <v>INSERT INTO bi4all.fac_employees (id_company_fk, id_employee_pk, flg_active, employee_name, id_gender_fk, id_race_fk, birthday, id_schooling_fk, id_department_fk, id_role_fk, id_level_fk, salary) VALUES (6a51143286b03064a49cc2acbee63c09a0682d33, 1551, 1, 'Lucas Bandeira Fernandes', 'M', 5, '29/05/1952', 7, 6, 9, NULL, 1205);</v>
      </c>
    </row>
    <row r="1556" spans="1:30" ht="14.25" customHeight="1" x14ac:dyDescent="0.2">
      <c r="A1556" s="7" t="str" cm="1">
        <f t="array" aca="1" ref="A1556" ca="1">INDEX(Company!$A:$A,RANDBETWEEN(5,COUNTA(Company!$A:$A) + 1),1)</f>
        <v>6a51143286b03064a49cc2acbee63c09a0682d33</v>
      </c>
      <c r="B1556" s="7" t="str">
        <f ca="1">VLOOKUP($A1556,Company!$A:$B,2,FALSE)</f>
        <v>ACME Corporation</v>
      </c>
      <c r="C1556" s="5">
        <f t="shared" si="168"/>
        <v>1552</v>
      </c>
      <c r="D1556" s="5" t="str" cm="1">
        <f t="array" ref="D1556">SHA1HASH($C1556)</f>
        <v>440f13f2ffe7800ae87431f50edb70aa51e49fde</v>
      </c>
      <c r="E1556" s="6">
        <v>1</v>
      </c>
      <c r="F1556" s="7">
        <f ca="1">IF($C1556 = 1 + N("Presidente"),
    127,
    IF($C1556 = 2 + N("Vice-Presidente"),
        72,
        IF($C1556 = 3 + N("Secretária bilíngue"),
            13,
            RANDBETWEEN(5,COUNT(Name!$A:$A) + 1)
        )
    )
)</f>
        <v>326</v>
      </c>
      <c r="G1556" s="7" t="str">
        <f ca="1">VLOOKUP($F1556,Name!$A:$B,2,FALSE)</f>
        <v>Rainah</v>
      </c>
      <c r="H1556" s="7">
        <f ca="1" xml:space="preserve">
IF($C1556 = 1,
    0,
    RANDBETWEEN(5,COUNT('Last name'!$A:$A) + 1)
)</f>
        <v>67</v>
      </c>
      <c r="I1556" s="7" t="str">
        <f ca="1" xml:space="preserve">
IF($C1556 = 1 + N("Presidente"),
    "de Orléans e Bragança",
    VLOOKUP($H1556,'Last name'!$A:$B,2,FALSE) &amp; " " &amp; VLOOKUP(RANDBETWEEN(5,COUNT('Last name'!$A:$A) + 1),'Last name'!$A:$B,2,FALSE)
)</f>
        <v>Conti Coelho</v>
      </c>
      <c r="J1556" s="7" t="str">
        <f t="shared" ca="1" si="169"/>
        <v>Rainah Conti Coelho</v>
      </c>
      <c r="K1556" s="7" t="str" cm="1">
        <f t="array" aca="1" ref="K1556" ca="1">SHA1HASH($J1556)</f>
        <v>20b729ac17a22f6640c8ad5dca7a6153fe942d56</v>
      </c>
      <c r="L1556" s="7" cm="1">
        <f t="array" aca="1" ref="L1556" ca="1">INDEX(States!$A:$A,RANDBETWEEN(5,COUNTA(States!$A:$A) + 1),1)</f>
        <v>11</v>
      </c>
      <c r="M1556" s="7" t="str">
        <f ca="1">$L1556 &amp; "|" &amp; VLOOKUP($L1556,States!$A:$B,2,FALSE)</f>
        <v>11|fe2c415e55f0a42317aa24885817f9de5cf497c6</v>
      </c>
      <c r="N1556" s="7" t="str">
        <f ca="1">VLOOKUP($F1556,Name!$A:$C,3,FALSE)</f>
        <v>F</v>
      </c>
      <c r="O1556" s="7" t="str">
        <f ca="1">VLOOKUP($N1556,Gender!$A:$B,2,FALSE)</f>
        <v>Female</v>
      </c>
      <c r="P1556" s="7" t="str" cm="1">
        <f t="array" aca="1" ref="P1556" ca="1">INDEX('Marital status'!$A:$A,RANDBETWEEN(5,COUNTA('Marital status'!$A:$A) + 1),1)</f>
        <v>47051393f6bcbf99111ec5d70ba2ebbe11ebccae</v>
      </c>
      <c r="Q1556" s="7" t="str">
        <f ca="1">VLOOKUP($P1556,'Marital status'!$A:$B,2,FALSE)</f>
        <v xml:space="preserve"> Separated </v>
      </c>
      <c r="R1556" s="7">
        <f t="shared" ca="1" si="170"/>
        <v>5</v>
      </c>
      <c r="S1556" s="7" t="e">
        <f ca="1">VLOOKUP($R1556,Race!$A:$B,2,FALSE)</f>
        <v>#N/A</v>
      </c>
      <c r="T1556" s="8">
        <f t="shared" ca="1" si="171"/>
        <v>23120</v>
      </c>
      <c r="U1556" s="6">
        <f t="shared" ca="1" si="172"/>
        <v>7</v>
      </c>
      <c r="V1556" s="8" t="str">
        <f ca="1">VLOOKUP($U1556,Education!$A:$B,2,FALSE)</f>
        <v>Undergraduate degree</v>
      </c>
      <c r="W1556" s="7">
        <f ca="1" xml:space="preserve">
  IF(OR($Y1556 = 5, $Y1556 = 6, $Y1556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556" s="7" t="str">
        <f ca="1">VLOOKUP($W1556,Department!$A:$B,2,FALSE)</f>
        <v>Controlling</v>
      </c>
      <c r="Y1556" s="6">
        <f t="shared" ca="1" si="173"/>
        <v>11</v>
      </c>
      <c r="Z1556" s="7" t="str">
        <f ca="1">VLOOKUP($Y1556,Role!$A:$B,2,FALSE)</f>
        <v>Analyst</v>
      </c>
      <c r="AA1556" s="6">
        <f t="shared" ca="1" si="174"/>
        <v>7</v>
      </c>
      <c r="AB1556" s="7" t="str">
        <f ca="1" xml:space="preserve">
IF($AA1556 &lt;&gt; "",
    VLOOKUP($AA1556,Level!$A:$B,2,FALSE),
    ""
)</f>
        <v>Senior</v>
      </c>
      <c r="AC1556" s="1">
        <f ca="1" xml:space="preserve">
IF($Y1556 = 5 + N("Presidente"),
    27000,
    IF($Y1556 = 6 + N("Vice-presidente"),
        23000,
        IF(OR($Y1556 = 8, $Y1556= 13, $Y1556 = 12) + N("Secretária bilíngue ou coordenador ou especialista"),
            8000,
            IF($Y1556 = 7 + N("Diretor"),
                15000,
                IF($Y1556 = 14 + N("Gerente"),
                    12000,
                    IF($Y1556 = 9 + N("Estagiário"),
                        705,
                        IF($Y1556 = 10 + N("Trainee"),
                            805,
                            IF($Y1556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IF($U1556 = 7,
  500,
  IF($U1556 = 8,
    1000,
    IF($U1556 = 9,
      1500,
      IF($U1556 = 10,
        2000,
        0
      )
    )
  )
)
+
N("Adicional no salário por área")
+
IF($W1556 = 14 + N("Tecnologia da Informação"),
  120,
  IF($W1556 = 16 + N("Vendas"),
    110,
    IF($W1556 = 15 + N("Jurídico"),
      100,
      IF(OR($W1556 = 8, $W1556 = 9, $W1556 = 11) + N("Recursos humanos ou comercial ou comunicação e marketing"),
        80,
        0
      )
    )
  )
)
+
N("Adicionando pegadinha")
+
IF(AND($W1556 = 16, $U1556 = 9, $Y1556 = 11, $AA1556 = 5) + N("Se for de vendas, com mestrado, analista sênior"),
  IF($R1556 = 5,
    100,
    0
  )
  +
  IF($N1556 = "M",
    200,
    0
  ),
  0
)</f>
        <v>2500</v>
      </c>
      <c r="AD15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$A1556  &amp; ", "   &amp;
$C1556  &amp; ", "   &amp;
$E1556  &amp; ", '"  &amp;
$J1556  &amp; "', '" &amp;
$N1556  &amp; "', "  &amp;
$R1556  &amp; ", '"  &amp;
TEXT($T1556,"dd/mm/aaaa")  &amp; "', "   &amp;
$U1556  &amp; ", "   &amp;
$W1556  &amp; ", "   &amp;
$Y1556  &amp; ", "   &amp;
IF($AA1556 &lt;&gt; "", $AA1556, "NULL")  &amp; ", "   &amp;
$AC1556  &amp; ");"</f>
        <v>INSERT INTO bi4all.fac_employees (id_company_fk, id_employee_pk, flg_active, employee_name, id_gender_fk, id_race_fk, birthday, id_schooling_fk, id_department_fk, id_role_fk, id_level_fk, salary) VALUES (6a51143286b03064a49cc2acbee63c09a0682d33, 1552, 1, 'Rainah Conti Coelho', 'F', 5, '19/04/1963', 7, 12, 11, 7, 2500);</v>
      </c>
    </row>
    <row r="1557" spans="1:30" ht="14.25" customHeight="1" x14ac:dyDescent="0.2">
      <c r="A1557" s="7" t="str" cm="1">
        <f t="array" aca="1" ref="A1557" ca="1">INDEX(Company!$A:$A,RANDBETWEEN(5,COUNTA(Company!$A:$A) + 1),1)</f>
        <v>6a51143286b03064a49cc2acbee63c09a0682d33</v>
      </c>
      <c r="B1557" s="7" t="str">
        <f ca="1">VLOOKUP($A1557,Company!$A:$B,2,FALSE)</f>
        <v>ACME Corporation</v>
      </c>
      <c r="C1557" s="5">
        <f t="shared" si="168"/>
        <v>1553</v>
      </c>
      <c r="D1557" s="5" t="str" cm="1">
        <f t="array" ref="D1557">SHA1HASH($C1557)</f>
        <v>c78296aa3aa7f4083d9c41486953aded522a1f26</v>
      </c>
      <c r="E1557" s="6">
        <v>1</v>
      </c>
      <c r="F1557" s="7">
        <f ca="1">IF($C1557 = 1 + N("Presidente"),
    127,
    IF($C1557 = 2 + N("Vice-Presidente"),
        72,
        IF($C1557 = 3 + N("Secretária bilíngue"),
            13,
            RANDBETWEEN(5,COUNT(Name!$A:$A) + 1)
        )
    )
)</f>
        <v>240</v>
      </c>
      <c r="G1557" s="7" t="str">
        <f ca="1">VLOOKUP($F1557,Name!$A:$B,2,FALSE)</f>
        <v>Lucca</v>
      </c>
      <c r="H1557" s="7">
        <f ca="1" xml:space="preserve">
IF($C1557 = 1,
    0,
    RANDBETWEEN(5,COUNT('Last name'!$A:$A) + 1)
)</f>
        <v>188</v>
      </c>
      <c r="I1557" s="7" t="str">
        <f ca="1" xml:space="preserve">
IF($C1557 = 1 + N("Presidente"),
    "de Orléans e Bragança",
    VLOOKUP($H1557,'Last name'!$A:$B,2,FALSE) &amp; " " &amp; VLOOKUP(RANDBETWEEN(5,COUNT('Last name'!$A:$A) + 1),'Last name'!$A:$B,2,FALSE)
)</f>
        <v>Tavarez Gomes</v>
      </c>
      <c r="J1557" s="7" t="str">
        <f t="shared" ca="1" si="169"/>
        <v>Lucca Tavarez Gomes</v>
      </c>
      <c r="K1557" s="7" t="str" cm="1">
        <f t="array" aca="1" ref="K1557" ca="1">SHA1HASH($J1557)</f>
        <v>6e71d656fdde449d7a965b0eadf7802f67fbce00</v>
      </c>
      <c r="L1557" s="7" cm="1">
        <f t="array" aca="1" ref="L1557" ca="1">INDEX(States!$A:$A,RANDBETWEEN(5,COUNTA(States!$A:$A) + 1),1)</f>
        <v>22</v>
      </c>
      <c r="M1557" s="7" t="str">
        <f ca="1">$L1557 &amp; "|" &amp; VLOOKUP($L1557,States!$A:$B,2,FALSE)</f>
        <v>22|04a99b2b0b78076f0a06c2d7695137915b2933a5</v>
      </c>
      <c r="N1557" s="7" t="str">
        <f ca="1">VLOOKUP($F1557,Name!$A:$C,3,FALSE)</f>
        <v>M</v>
      </c>
      <c r="O1557" s="7" t="str">
        <f ca="1">VLOOKUP($N1557,Gender!$A:$B,2,FALSE)</f>
        <v>Male</v>
      </c>
      <c r="P1557" s="7" t="str" cm="1">
        <f t="array" aca="1" ref="P1557" ca="1">INDEX('Marital status'!$A:$A,RANDBETWEEN(5,COUNTA('Marital status'!$A:$A) + 1),1)</f>
        <v>459031b19ec5bbd3b3dbc0a9dcf2cb6e6c6f7848</v>
      </c>
      <c r="Q1557" s="7" t="str">
        <f ca="1">VLOOKUP($P1557,'Marital status'!$A:$B,2,FALSE)</f>
        <v xml:space="preserve">Widowed </v>
      </c>
      <c r="R1557" s="7">
        <f t="shared" ca="1" si="170"/>
        <v>5</v>
      </c>
      <c r="S1557" s="7" t="e">
        <f ca="1">VLOOKUP($R1557,Race!$A:$B,2,FALSE)</f>
        <v>#N/A</v>
      </c>
      <c r="T1557" s="8">
        <f t="shared" ca="1" si="171"/>
        <v>18278</v>
      </c>
      <c r="U1557" s="6">
        <f t="shared" ca="1" si="172"/>
        <v>7</v>
      </c>
      <c r="V1557" s="8" t="str">
        <f ca="1">VLOOKUP($U1557,Education!$A:$B,2,FALSE)</f>
        <v>Undergraduate degree</v>
      </c>
      <c r="W1557" s="7">
        <f ca="1" xml:space="preserve">
  IF(OR($Y1557 = 5, $Y1557 = 6, $Y1557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557" s="7" t="str">
        <f ca="1">VLOOKUP($W1557,Department!$A:$B,2,FALSE)</f>
        <v>Presidency</v>
      </c>
      <c r="Y1557" s="6">
        <f t="shared" ca="1" si="173"/>
        <v>10</v>
      </c>
      <c r="Z1557" s="7" t="str">
        <f ca="1">VLOOKUP($Y1557,Role!$A:$B,2,FALSE)</f>
        <v>Trainee</v>
      </c>
      <c r="AA1557" s="6" t="str">
        <f t="shared" ca="1" si="174"/>
        <v/>
      </c>
      <c r="AB1557" s="7" t="str">
        <f ca="1" xml:space="preserve">
IF($AA1557 &lt;&gt; "",
    VLOOKUP($AA1557,Level!$A:$B,2,FALSE),
    ""
)</f>
        <v/>
      </c>
      <c r="AC1557" s="1">
        <f ca="1" xml:space="preserve">
IF($Y1557 = 5 + N("Presidente"),
    27000,
    IF($Y1557 = 6 + N("Vice-presidente"),
        23000,
        IF(OR($Y1557 = 8, $Y1557= 13, $Y1557 = 12) + N("Secretária bilíngue ou coordenador ou especialista"),
            8000,
            IF($Y1557 = 7 + N("Diretor"),
                15000,
                IF($Y1557 = 14 + N("Gerente"),
                    12000,
                    IF($Y1557 = 9 + N("Estagiário"),
                        705,
                        IF($Y1557 = 10 + N("Trainee"),
                            805,
                            IF($Y1557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IF($U1557 = 7,
  500,
  IF($U1557 = 8,
    1000,
    IF($U1557 = 9,
      1500,
      IF($U1557 = 10,
        2000,
        0
      )
    )
  )
)
+
N("Adicional no salário por área")
+
IF($W1557 = 14 + N("Tecnologia da Informação"),
  120,
  IF($W1557 = 16 + N("Vendas"),
    110,
    IF($W1557 = 15 + N("Jurídico"),
      100,
      IF(OR($W1557 = 8, $W1557 = 9, $W1557 = 11) + N("Recursos humanos ou comercial ou comunicação e marketing"),
        80,
        0
      )
    )
  )
)
+
N("Adicionando pegadinha")
+
IF(AND($W1557 = 16, $U1557 = 9, $Y1557 = 11, $AA1557 = 5) + N("Se for de vendas, com mestrado, analista sênior"),
  IF($R1557 = 5,
    100,
    0
  )
  +
  IF($N1557 = "M",
    200,
    0
  ),
  0
)</f>
        <v>1305</v>
      </c>
      <c r="AD15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$A1557  &amp; ", "   &amp;
$C1557  &amp; ", "   &amp;
$E1557  &amp; ", '"  &amp;
$J1557  &amp; "', '" &amp;
$N1557  &amp; "', "  &amp;
$R1557  &amp; ", '"  &amp;
TEXT($T1557,"dd/mm/aaaa")  &amp; "', "   &amp;
$U1557  &amp; ", "   &amp;
$W1557  &amp; ", "   &amp;
$Y1557  &amp; ", "   &amp;
IF($AA1557 &lt;&gt; "", $AA1557, "NULL")  &amp; ", "   &amp;
$AC1557  &amp; ");"</f>
        <v>INSERT INTO bi4all.fac_employees (id_company_fk, id_employee_pk, flg_active, employee_name, id_gender_fk, id_race_fk, birthday, id_schooling_fk, id_department_fk, id_role_fk, id_level_fk, salary) VALUES (6a51143286b03064a49cc2acbee63c09a0682d33, 1553, 1, 'Lucca Tavarez Gomes', 'M', 5, '15/01/1950', 7, 5, 10, NULL, 1305);</v>
      </c>
    </row>
    <row r="1558" spans="1:30" ht="14.25" customHeight="1" x14ac:dyDescent="0.2">
      <c r="A1558" s="7" t="str" cm="1">
        <f t="array" aca="1" ref="A1558" ca="1">INDEX(Company!$A:$A,RANDBETWEEN(5,COUNTA(Company!$A:$A) + 1),1)</f>
        <v>6a51143286b03064a49cc2acbee63c09a0682d33</v>
      </c>
      <c r="B1558" s="7" t="str">
        <f ca="1">VLOOKUP($A1558,Company!$A:$B,2,FALSE)</f>
        <v>ACME Corporation</v>
      </c>
      <c r="C1558" s="5">
        <f t="shared" si="168"/>
        <v>1554</v>
      </c>
      <c r="D1558" s="5" t="str" cm="1">
        <f t="array" ref="D1558">SHA1HASH($C1558)</f>
        <v>ba2e8aa59e4161ee5807078f7226c405fde751a6</v>
      </c>
      <c r="E1558" s="6">
        <v>1</v>
      </c>
      <c r="F1558" s="7">
        <f ca="1">IF($C1558 = 1 + N("Presidente"),
    127,
    IF($C1558 = 2 + N("Vice-Presidente"),
        72,
        IF($C1558 = 3 + N("Secretária bilíngue"),
            13,
            RANDBETWEEN(5,COUNT(Name!$A:$A) + 1)
        )
    )
)</f>
        <v>54</v>
      </c>
      <c r="G1558" s="7" t="str">
        <f ca="1">VLOOKUP($F1558,Name!$A:$B,2,FALSE)</f>
        <v>Ariela</v>
      </c>
      <c r="H1558" s="7">
        <f ca="1" xml:space="preserve">
IF($C1558 = 1,
    0,
    RANDBETWEEN(5,COUNT('Last name'!$A:$A) + 1)
)</f>
        <v>35</v>
      </c>
      <c r="I1558" s="7" t="str">
        <f ca="1" xml:space="preserve">
IF($C1558 = 1 + N("Presidente"),
    "de Orléans e Bragança",
    VLOOKUP($H1558,'Last name'!$A:$B,2,FALSE) &amp; " " &amp; VLOOKUP(RANDBETWEEN(5,COUNT('Last name'!$A:$A) + 1),'Last name'!$A:$B,2,FALSE)
)</f>
        <v>Barroso Mello</v>
      </c>
      <c r="J1558" s="7" t="str">
        <f t="shared" ca="1" si="169"/>
        <v>Ariela Barroso Mello</v>
      </c>
      <c r="K1558" s="7" t="str" cm="1">
        <f t="array" aca="1" ref="K1558" ca="1">SHA1HASH($J1558)</f>
        <v>c3071dad03736d05d46bbb2f19fab5407def8de4</v>
      </c>
      <c r="L1558" s="7" cm="1">
        <f t="array" aca="1" ref="L1558" ca="1">INDEX(States!$A:$A,RANDBETWEEN(5,COUNTA(States!$A:$A) + 1),1)</f>
        <v>24</v>
      </c>
      <c r="M1558" s="7" t="str">
        <f ca="1">$L1558 &amp; "|" &amp; VLOOKUP($L1558,States!$A:$B,2,FALSE)</f>
        <v>24|4e344e218f5d3cb3700b5fb228401547cb97b31c</v>
      </c>
      <c r="N1558" s="7" t="str">
        <f ca="1">VLOOKUP($F1558,Name!$A:$C,3,FALSE)</f>
        <v>F</v>
      </c>
      <c r="O1558" s="7" t="str">
        <f ca="1">VLOOKUP($N1558,Gender!$A:$B,2,FALSE)</f>
        <v>Female</v>
      </c>
      <c r="P1558" s="7" t="str" cm="1">
        <f t="array" aca="1" ref="P1558" ca="1">INDEX('Marital status'!$A:$A,RANDBETWEEN(5,COUNTA('Marital status'!$A:$A) + 1),1)</f>
        <v>47051393f6bcbf99111ec5d70ba2ebbe11ebccae</v>
      </c>
      <c r="Q1558" s="7" t="str">
        <f ca="1">VLOOKUP($P1558,'Marital status'!$A:$B,2,FALSE)</f>
        <v xml:space="preserve"> Separated </v>
      </c>
      <c r="R1558" s="7">
        <f t="shared" ca="1" si="170"/>
        <v>8</v>
      </c>
      <c r="S1558" s="7" t="e">
        <f ca="1">VLOOKUP($R1558,Race!$A:$B,2,FALSE)</f>
        <v>#N/A</v>
      </c>
      <c r="T1558" s="8">
        <f t="shared" ca="1" si="171"/>
        <v>21153</v>
      </c>
      <c r="U1558" s="6">
        <f t="shared" ca="1" si="172"/>
        <v>7</v>
      </c>
      <c r="V1558" s="8" t="str">
        <f ca="1">VLOOKUP($U1558,Education!$A:$B,2,FALSE)</f>
        <v>Undergraduate degree</v>
      </c>
      <c r="W1558" s="7">
        <f ca="1" xml:space="preserve">
  IF(OR($Y1558 = 5, $Y1558 = 6, $Y1558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558" s="7" t="str">
        <f ca="1">VLOOKUP($W1558,Department!$A:$B,2,FALSE)</f>
        <v>Presidency</v>
      </c>
      <c r="Y1558" s="6">
        <f t="shared" ca="1" si="173"/>
        <v>11</v>
      </c>
      <c r="Z1558" s="7" t="str">
        <f ca="1">VLOOKUP($Y1558,Role!$A:$B,2,FALSE)</f>
        <v>Analyst</v>
      </c>
      <c r="AA1558" s="6">
        <f t="shared" ca="1" si="174"/>
        <v>5</v>
      </c>
      <c r="AB1558" s="7" t="str">
        <f ca="1" xml:space="preserve">
IF($AA1558 &lt;&gt; "",
    VLOOKUP($AA1558,Level!$A:$B,2,FALSE),
    ""
)</f>
        <v>Junior</v>
      </c>
      <c r="AC1558" s="1">
        <f ca="1" xml:space="preserve">
IF($Y1558 = 5 + N("Presidente"),
    27000,
    IF($Y1558 = 6 + N("Vice-presidente"),
        23000,
        IF(OR($Y1558 = 8, $Y1558= 13, $Y1558 = 12) + N("Secretária bilíngue ou coordenador ou especialista"),
            8000,
            IF($Y1558 = 7 + N("Diretor"),
                15000,
                IF($Y1558 = 14 + N("Gerente"),
                    12000,
                    IF($Y1558 = 9 + N("Estagiário"),
                        705,
                        IF($Y1558 = 10 + N("Trainee"),
                            805,
                            IF($Y1558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IF($U1558 = 7,
  500,
  IF($U1558 = 8,
    1000,
    IF($U1558 = 9,
      1500,
      IF($U1558 = 10,
        2000,
        0
      )
    )
  )
)
+
N("Adicional no salário por área")
+
IF($W1558 = 14 + N("Tecnologia da Informação"),
  120,
  IF($W1558 = 16 + N("Vendas"),
    110,
    IF($W1558 = 15 + N("Jurídico"),
      100,
      IF(OR($W1558 = 8, $W1558 = 9, $W1558 = 11) + N("Recursos humanos ou comercial ou comunicação e marketing"),
        80,
        0
      )
    )
  )
)
+
N("Adicionando pegadinha")
+
IF(AND($W1558 = 16, $U1558 = 9, $Y1558 = 11, $AA1558 = 5) + N("Se for de vendas, com mestrado, analista sênior"),
  IF($R1558 = 5,
    100,
    0
  )
  +
  IF($N1558 = "M",
    200,
    0
  ),
  0
)</f>
        <v>2500</v>
      </c>
      <c r="AD15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$A1558  &amp; ", "   &amp;
$C1558  &amp; ", "   &amp;
$E1558  &amp; ", '"  &amp;
$J1558  &amp; "', '" &amp;
$N1558  &amp; "', "  &amp;
$R1558  &amp; ", '"  &amp;
TEXT($T1558,"dd/mm/aaaa")  &amp; "', "   &amp;
$U1558  &amp; ", "   &amp;
$W1558  &amp; ", "   &amp;
$Y1558  &amp; ", "   &amp;
IF($AA1558 &lt;&gt; "", $AA1558, "NULL")  &amp; ", "   &amp;
$AC1558  &amp; ");"</f>
        <v>INSERT INTO bi4all.fac_employees (id_company_fk, id_employee_pk, flg_active, employee_name, id_gender_fk, id_race_fk, birthday, id_schooling_fk, id_department_fk, id_role_fk, id_level_fk, salary) VALUES (6a51143286b03064a49cc2acbee63c09a0682d33, 1554, 1, 'Ariela Barroso Mello', 'F', 8, '29/11/1957', 7, 5, 11, 5, 2500);</v>
      </c>
    </row>
    <row r="1559" spans="1:30" ht="14.25" customHeight="1" x14ac:dyDescent="0.2">
      <c r="A1559" s="7" t="str" cm="1">
        <f t="array" aca="1" ref="A1559" ca="1">INDEX(Company!$A:$A,RANDBETWEEN(5,COUNTA(Company!$A:$A) + 1),1)</f>
        <v>6a51143286b03064a49cc2acbee63c09a0682d33</v>
      </c>
      <c r="B1559" s="7" t="str">
        <f ca="1">VLOOKUP($A1559,Company!$A:$B,2,FALSE)</f>
        <v>ACME Corporation</v>
      </c>
      <c r="C1559" s="5">
        <f t="shared" si="168"/>
        <v>1555</v>
      </c>
      <c r="D1559" s="5" t="str" cm="1">
        <f t="array" ref="D1559">SHA1HASH($C1559)</f>
        <v>9f7f230b6748530889d6d498ff5f5e2934fdbe69</v>
      </c>
      <c r="E1559" s="6">
        <v>1</v>
      </c>
      <c r="F1559" s="7">
        <f ca="1">IF($C1559 = 1 + N("Presidente"),
    127,
    IF($C1559 = 2 + N("Vice-Presidente"),
        72,
        IF($C1559 = 3 + N("Secretária bilíngue"),
            13,
            RANDBETWEEN(5,COUNT(Name!$A:$A) + 1)
        )
    )
)</f>
        <v>355</v>
      </c>
      <c r="G1559" s="7" t="str">
        <f ca="1">VLOOKUP($F1559,Name!$A:$B,2,FALSE)</f>
        <v>Victor Hugo</v>
      </c>
      <c r="H1559" s="7">
        <f ca="1" xml:space="preserve">
IF($C1559 = 1,
    0,
    RANDBETWEEN(5,COUNT('Last name'!$A:$A) + 1)
)</f>
        <v>61</v>
      </c>
      <c r="I1559" s="7" t="str">
        <f ca="1" xml:space="preserve">
IF($C1559 = 1 + N("Presidente"),
    "de Orléans e Bragança",
    VLOOKUP($H1559,'Last name'!$A:$B,2,FALSE) &amp; " " &amp; VLOOKUP(RANDBETWEEN(5,COUNT('Last name'!$A:$A) + 1),'Last name'!$A:$B,2,FALSE)
)</f>
        <v>Caruso Pedrosa</v>
      </c>
      <c r="J1559" s="7" t="str">
        <f t="shared" ca="1" si="169"/>
        <v>Victor Hugo Caruso Pedrosa</v>
      </c>
      <c r="K1559" s="7" t="str" cm="1">
        <f t="array" aca="1" ref="K1559" ca="1">SHA1HASH($J1559)</f>
        <v>57b17fc377fa3af57f3f12a6ce1ec03ab62fd65b</v>
      </c>
      <c r="L1559" s="7" cm="1">
        <f t="array" aca="1" ref="L1559" ca="1">INDEX(States!$A:$A,RANDBETWEEN(5,COUNTA(States!$A:$A) + 1),1)</f>
        <v>13</v>
      </c>
      <c r="M1559" s="7" t="str">
        <f ca="1">$L1559 &amp; "|" &amp; VLOOKUP($L1559,States!$A:$B,2,FALSE)</f>
        <v>13|6c05c76e5be517ed7b1a09bc941ed381b630f0fd</v>
      </c>
      <c r="N1559" s="7" t="str">
        <f ca="1">VLOOKUP($F1559,Name!$A:$C,3,FALSE)</f>
        <v>M</v>
      </c>
      <c r="O1559" s="7" t="str">
        <f ca="1">VLOOKUP($N1559,Gender!$A:$B,2,FALSE)</f>
        <v>Male</v>
      </c>
      <c r="P1559" s="7" t="str" cm="1">
        <f t="array" aca="1" ref="P1559" ca="1">INDEX('Marital status'!$A:$A,RANDBETWEEN(5,COUNTA('Marital status'!$A:$A) + 1),1)</f>
        <v>3266897012b6dcc5723033bc25891bf99efcff6f</v>
      </c>
      <c r="Q1559" s="7" t="str">
        <f ca="1">VLOOKUP($P1559,'Marital status'!$A:$B,2,FALSE)</f>
        <v>MarrieD</v>
      </c>
      <c r="R1559" s="7">
        <f t="shared" ca="1" si="170"/>
        <v>5</v>
      </c>
      <c r="S1559" s="7" t="e">
        <f ca="1">VLOOKUP($R1559,Race!$A:$B,2,FALSE)</f>
        <v>#N/A</v>
      </c>
      <c r="T1559" s="8">
        <f t="shared" ca="1" si="171"/>
        <v>32399</v>
      </c>
      <c r="U1559" s="6">
        <f t="shared" ca="1" si="172"/>
        <v>7</v>
      </c>
      <c r="V1559" s="8" t="str">
        <f ca="1">VLOOKUP($U1559,Education!$A:$B,2,FALSE)</f>
        <v>Undergraduate degree</v>
      </c>
      <c r="W1559" s="7">
        <f ca="1" xml:space="preserve">
  IF(OR($Y1559 = 5, $Y1559 = 6, $Y1559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559" s="7" t="str">
        <f ca="1">VLOOKUP($W1559,Department!$A:$B,2,FALSE)</f>
        <v>Audit</v>
      </c>
      <c r="Y1559" s="6">
        <f t="shared" ca="1" si="173"/>
        <v>9</v>
      </c>
      <c r="Z1559" s="7" t="str">
        <f ca="1">VLOOKUP($Y1559,Role!$A:$B,2,FALSE)</f>
        <v>Intern</v>
      </c>
      <c r="AA1559" s="6" t="str">
        <f t="shared" ca="1" si="174"/>
        <v/>
      </c>
      <c r="AB1559" s="7" t="str">
        <f ca="1" xml:space="preserve">
IF($AA1559 &lt;&gt; "",
    VLOOKUP($AA1559,Level!$A:$B,2,FALSE),
    ""
)</f>
        <v/>
      </c>
      <c r="AC1559" s="1">
        <f ca="1" xml:space="preserve">
IF($Y1559 = 5 + N("Presidente"),
    27000,
    IF($Y1559 = 6 + N("Vice-presidente"),
        23000,
        IF(OR($Y1559 = 8, $Y1559= 13, $Y1559 = 12) + N("Secretária bilíngue ou coordenador ou especialista"),
            8000,
            IF($Y1559 = 7 + N("Diretor"),
                15000,
                IF($Y1559 = 14 + N("Gerente"),
                    12000,
                    IF($Y1559 = 9 + N("Estagiário"),
                        705,
                        IF($Y1559 = 10 + N("Trainee"),
                            805,
                            IF($Y1559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IF($U1559 = 7,
  500,
  IF($U1559 = 8,
    1000,
    IF($U1559 = 9,
      1500,
      IF($U1559 = 10,
        2000,
        0
      )
    )
  )
)
+
N("Adicional no salário por área")
+
IF($W1559 = 14 + N("Tecnologia da Informação"),
  120,
  IF($W1559 = 16 + N("Vendas"),
    110,
    IF($W1559 = 15 + N("Jurídico"),
      100,
      IF(OR($W1559 = 8, $W1559 = 9, $W1559 = 11) + N("Recursos humanos ou comercial ou comunicação e marketing"),
        80,
        0
      )
    )
  )
)
+
N("Adicionando pegadinha")
+
IF(AND($W1559 = 16, $U1559 = 9, $Y1559 = 11, $AA1559 = 5) + N("Se for de vendas, com mestrado, analista sênior"),
  IF($R1559 = 5,
    100,
    0
  )
  +
  IF($N1559 = "M",
    200,
    0
  ),
  0
)</f>
        <v>1205</v>
      </c>
      <c r="AD15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$A1559  &amp; ", "   &amp;
$C1559  &amp; ", "   &amp;
$E1559  &amp; ", '"  &amp;
$J1559  &amp; "', '" &amp;
$N1559  &amp; "', "  &amp;
$R1559  &amp; ", '"  &amp;
TEXT($T1559,"dd/mm/aaaa")  &amp; "', "   &amp;
$U1559  &amp; ", "   &amp;
$W1559  &amp; ", "   &amp;
$Y1559  &amp; ", "   &amp;
IF($AA1559 &lt;&gt; "", $AA1559, "NULL")  &amp; ", "   &amp;
$AC1559  &amp; ");"</f>
        <v>INSERT INTO bi4all.fac_employees (id_company_fk, id_employee_pk, flg_active, employee_name, id_gender_fk, id_race_fk, birthday, id_schooling_fk, id_department_fk, id_role_fk, id_level_fk, salary) VALUES (6a51143286b03064a49cc2acbee63c09a0682d33, 1555, 1, 'Victor Hugo Caruso Pedrosa', 'M', 5, '13/09/1988', 7, 13, 9, NULL, 1205);</v>
      </c>
    </row>
    <row r="1560" spans="1:30" ht="14.25" customHeight="1" x14ac:dyDescent="0.2">
      <c r="A1560" s="7" t="str" cm="1">
        <f t="array" aca="1" ref="A1560" ca="1">INDEX(Company!$A:$A,RANDBETWEEN(5,COUNTA(Company!$A:$A) + 1),1)</f>
        <v>6a51143286b03064a49cc2acbee63c09a0682d33</v>
      </c>
      <c r="B1560" s="7" t="str">
        <f ca="1">VLOOKUP($A1560,Company!$A:$B,2,FALSE)</f>
        <v>ACME Corporation</v>
      </c>
      <c r="C1560" s="5">
        <f t="shared" si="168"/>
        <v>1556</v>
      </c>
      <c r="D1560" s="5" t="str" cm="1">
        <f t="array" ref="D1560">SHA1HASH($C1560)</f>
        <v>7c753b72486156bc11e7416305a9c87ada24439e</v>
      </c>
      <c r="E1560" s="6">
        <v>1</v>
      </c>
      <c r="F1560" s="7">
        <f ca="1">IF($C1560 = 1 + N("Presidente"),
    127,
    IF($C1560 = 2 + N("Vice-Presidente"),
        72,
        IF($C1560 = 3 + N("Secretária bilíngue"),
            13,
            RANDBETWEEN(5,COUNT(Name!$A:$A) + 1)
        )
    )
)</f>
        <v>334</v>
      </c>
      <c r="G1560" s="7" t="str">
        <f ca="1">VLOOKUP($F1560,Name!$A:$B,2,FALSE)</f>
        <v>Ryan</v>
      </c>
      <c r="H1560" s="7">
        <f ca="1" xml:space="preserve">
IF($C1560 = 1,
    0,
    RANDBETWEEN(5,COUNT('Last name'!$A:$A) + 1)
)</f>
        <v>86</v>
      </c>
      <c r="I1560" s="7" t="str">
        <f ca="1" xml:space="preserve">
IF($C1560 = 1 + N("Presidente"),
    "de Orléans e Bragança",
    VLOOKUP($H1560,'Last name'!$A:$B,2,FALSE) &amp; " " &amp; VLOOKUP(RANDBETWEEN(5,COUNT('Last name'!$A:$A) + 1),'Last name'!$A:$B,2,FALSE)
)</f>
        <v>Ferrara Dantas</v>
      </c>
      <c r="J1560" s="7" t="str">
        <f t="shared" ca="1" si="169"/>
        <v>Ryan Ferrara Dantas</v>
      </c>
      <c r="K1560" s="7" t="str" cm="1">
        <f t="array" aca="1" ref="K1560" ca="1">SHA1HASH($J1560)</f>
        <v>7e574f840520c72b30e49893382b8e17143298ec</v>
      </c>
      <c r="L1560" s="7" cm="1">
        <f t="array" aca="1" ref="L1560" ca="1">INDEX(States!$A:$A,RANDBETWEEN(5,COUNTA(States!$A:$A) + 1),1)</f>
        <v>20</v>
      </c>
      <c r="M1560" s="7" t="str">
        <f ca="1">$L1560 &amp; "|" &amp; VLOOKUP($L1560,States!$A:$B,2,FALSE)</f>
        <v>20|c7ee6b7966c56a7149c5002263ee025341a1072b</v>
      </c>
      <c r="N1560" s="7" t="str">
        <f ca="1">VLOOKUP($F1560,Name!$A:$C,3,FALSE)</f>
        <v>M</v>
      </c>
      <c r="O1560" s="7" t="str">
        <f ca="1">VLOOKUP($N1560,Gender!$A:$B,2,FALSE)</f>
        <v>Male</v>
      </c>
      <c r="P1560" s="7" t="str" cm="1">
        <f t="array" aca="1" ref="P1560" ca="1">INDEX('Marital status'!$A:$A,RANDBETWEEN(5,COUNTA('Marital status'!$A:$A) + 1),1)</f>
        <v>47051393f6bcbf99111ec5d70ba2ebbe11ebccae</v>
      </c>
      <c r="Q1560" s="7" t="str">
        <f ca="1">VLOOKUP($P1560,'Marital status'!$A:$B,2,FALSE)</f>
        <v xml:space="preserve"> Separated </v>
      </c>
      <c r="R1560" s="7">
        <f t="shared" ca="1" si="170"/>
        <v>5</v>
      </c>
      <c r="S1560" s="7" t="e">
        <f ca="1">VLOOKUP($R1560,Race!$A:$B,2,FALSE)</f>
        <v>#N/A</v>
      </c>
      <c r="T1560" s="8">
        <f t="shared" ca="1" si="171"/>
        <v>28823</v>
      </c>
      <c r="U1560" s="6">
        <f t="shared" ca="1" si="172"/>
        <v>7</v>
      </c>
      <c r="V1560" s="8" t="str">
        <f ca="1">VLOOKUP($U1560,Education!$A:$B,2,FALSE)</f>
        <v>Undergraduate degree</v>
      </c>
      <c r="W1560" s="7">
        <f ca="1" xml:space="preserve">
  IF(OR($Y1560 = 5, $Y1560 = 6, $Y1560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560" s="7" t="str">
        <f ca="1">VLOOKUP($W1560,Department!$A:$B,2,FALSE)</f>
        <v>Administration</v>
      </c>
      <c r="Y1560" s="6">
        <f t="shared" ca="1" si="173"/>
        <v>11</v>
      </c>
      <c r="Z1560" s="7" t="str">
        <f ca="1">VLOOKUP($Y1560,Role!$A:$B,2,FALSE)</f>
        <v>Analyst</v>
      </c>
      <c r="AA1560" s="6">
        <f t="shared" ca="1" si="174"/>
        <v>6</v>
      </c>
      <c r="AB1560" s="7" t="str">
        <f ca="1" xml:space="preserve">
IF($AA1560 &lt;&gt; "",
    VLOOKUP($AA1560,Level!$A:$B,2,FALSE),
    ""
)</f>
        <v>Pleno</v>
      </c>
      <c r="AC1560" s="1">
        <f ca="1" xml:space="preserve">
IF($Y1560 = 5 + N("Presidente"),
    27000,
    IF($Y1560 = 6 + N("Vice-presidente"),
        23000,
        IF(OR($Y1560 = 8, $Y1560= 13, $Y1560 = 12) + N("Secretária bilíngue ou coordenador ou especialista"),
            8000,
            IF($Y1560 = 7 + N("Diretor"),
                15000,
                IF($Y1560 = 14 + N("Gerente"),
                    12000,
                    IF($Y1560 = 9 + N("Estagiário"),
                        705,
                        IF($Y1560 = 10 + N("Trainee"),
                            805,
                            IF($Y1560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IF($U1560 = 7,
  500,
  IF($U1560 = 8,
    1000,
    IF($U1560 = 9,
      1500,
      IF($U1560 = 10,
        2000,
        0
      )
    )
  )
)
+
N("Adicional no salário por área")
+
IF($W1560 = 14 + N("Tecnologia da Informação"),
  120,
  IF($W1560 = 16 + N("Vendas"),
    110,
    IF($W1560 = 15 + N("Jurídico"),
      100,
      IF(OR($W1560 = 8, $W1560 = 9, $W1560 = 11) + N("Recursos humanos ou comercial ou comunicação e marketing"),
        80,
        0
      )
    )
  )
)
+
N("Adicionando pegadinha")
+
IF(AND($W1560 = 16, $U1560 = 9, $Y1560 = 11, $AA1560 = 5) + N("Se for de vendas, com mestrado, analista sênior"),
  IF($R1560 = 5,
    100,
    0
  )
  +
  IF($N1560 = "M",
    200,
    0
  ),
  0
)</f>
        <v>2500</v>
      </c>
      <c r="AD15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$A1560  &amp; ", "   &amp;
$C1560  &amp; ", "   &amp;
$E1560  &amp; ", '"  &amp;
$J1560  &amp; "', '" &amp;
$N1560  &amp; "', "  &amp;
$R1560  &amp; ", '"  &amp;
TEXT($T1560,"dd/mm/aaaa")  &amp; "', "   &amp;
$U1560  &amp; ", "   &amp;
$W1560  &amp; ", "   &amp;
$Y1560  &amp; ", "   &amp;
IF($AA1560 &lt;&gt; "", $AA1560, "NULL")  &amp; ", "   &amp;
$AC1560  &amp; ");"</f>
        <v>INSERT INTO bi4all.fac_employees (id_company_fk, id_employee_pk, flg_active, employee_name, id_gender_fk, id_race_fk, birthday, id_schooling_fk, id_department_fk, id_role_fk, id_level_fk, salary) VALUES (6a51143286b03064a49cc2acbee63c09a0682d33, 1556, 1, 'Ryan Ferrara Dantas', 'M', 5, '29/11/1978', 7, 6, 11, 6, 2500);</v>
      </c>
    </row>
    <row r="1561" spans="1:30" ht="14.25" customHeight="1" x14ac:dyDescent="0.2">
      <c r="A1561" s="7" t="str" cm="1">
        <f t="array" aca="1" ref="A1561" ca="1">INDEX(Company!$A:$A,RANDBETWEEN(5,COUNTA(Company!$A:$A) + 1),1)</f>
        <v>6a51143286b03064a49cc2acbee63c09a0682d33</v>
      </c>
      <c r="B1561" s="7" t="str">
        <f ca="1">VLOOKUP($A1561,Company!$A:$B,2,FALSE)</f>
        <v>ACME Corporation</v>
      </c>
      <c r="C1561" s="5">
        <f t="shared" si="168"/>
        <v>1557</v>
      </c>
      <c r="D1561" s="5" t="str" cm="1">
        <f t="array" ref="D1561">SHA1HASH($C1561)</f>
        <v>4969de54a08304d642c196ac05d389bbbb255571</v>
      </c>
      <c r="E1561" s="6">
        <v>1</v>
      </c>
      <c r="F1561" s="7">
        <f ca="1">IF($C1561 = 1 + N("Presidente"),
    127,
    IF($C1561 = 2 + N("Vice-Presidente"),
        72,
        IF($C1561 = 3 + N("Secretária bilíngue"),
            13,
            RANDBETWEEN(5,COUNT(Name!$A:$A) + 1)
        )
    )
)</f>
        <v>163</v>
      </c>
      <c r="G1561" s="7" t="str">
        <f ca="1">VLOOKUP($F1561,Name!$A:$B,2,FALSE)</f>
        <v>Heloísa</v>
      </c>
      <c r="H1561" s="7">
        <f ca="1" xml:space="preserve">
IF($C1561 = 1,
    0,
    RANDBETWEEN(5,COUNT('Last name'!$A:$A) + 1)
)</f>
        <v>49</v>
      </c>
      <c r="I1561" s="7" t="str">
        <f ca="1" xml:space="preserve">
IF($C1561 = 1 + N("Presidente"),
    "de Orléans e Bragança",
    VLOOKUP($H1561,'Last name'!$A:$B,2,FALSE) &amp; " " &amp; VLOOKUP(RANDBETWEEN(5,COUNT('Last name'!$A:$A) + 1),'Last name'!$A:$B,2,FALSE)
)</f>
        <v>Brito Tavares</v>
      </c>
      <c r="J1561" s="7" t="str">
        <f t="shared" ca="1" si="169"/>
        <v>Heloísa Brito Tavares</v>
      </c>
      <c r="K1561" s="7" t="str" cm="1">
        <f t="array" aca="1" ref="K1561" ca="1">SHA1HASH($J1561)</f>
        <v>3f9ffe833ccea6c28b599d16859ec74627983539</v>
      </c>
      <c r="L1561" s="7" cm="1">
        <f t="array" aca="1" ref="L1561" ca="1">INDEX(States!$A:$A,RANDBETWEEN(5,COUNTA(States!$A:$A) + 1),1)</f>
        <v>22</v>
      </c>
      <c r="M1561" s="7" t="str">
        <f ca="1">$L1561 &amp; "|" &amp; VLOOKUP($L1561,States!$A:$B,2,FALSE)</f>
        <v>22|04a99b2b0b78076f0a06c2d7695137915b2933a5</v>
      </c>
      <c r="N1561" s="7" t="str">
        <f ca="1">VLOOKUP($F1561,Name!$A:$C,3,FALSE)</f>
        <v>F</v>
      </c>
      <c r="O1561" s="7" t="str">
        <f ca="1">VLOOKUP($N1561,Gender!$A:$B,2,FALSE)</f>
        <v>Female</v>
      </c>
      <c r="P1561" s="7" t="str" cm="1">
        <f t="array" aca="1" ref="P1561" ca="1">INDEX('Marital status'!$A:$A,RANDBETWEEN(5,COUNTA('Marital status'!$A:$A) + 1),1)</f>
        <v>47051393f6bcbf99111ec5d70ba2ebbe11ebccae</v>
      </c>
      <c r="Q1561" s="7" t="str">
        <f ca="1">VLOOKUP($P1561,'Marital status'!$A:$B,2,FALSE)</f>
        <v xml:space="preserve"> Separated </v>
      </c>
      <c r="R1561" s="7">
        <f t="shared" ca="1" si="170"/>
        <v>6</v>
      </c>
      <c r="S1561" s="7" t="e">
        <f ca="1">VLOOKUP($R1561,Race!$A:$B,2,FALSE)</f>
        <v>#N/A</v>
      </c>
      <c r="T1561" s="8">
        <f t="shared" ca="1" si="171"/>
        <v>32525</v>
      </c>
      <c r="U1561" s="6">
        <f t="shared" ca="1" si="172"/>
        <v>7</v>
      </c>
      <c r="V1561" s="8" t="str">
        <f ca="1">VLOOKUP($U1561,Education!$A:$B,2,FALSE)</f>
        <v>Undergraduate degree</v>
      </c>
      <c r="W1561" s="7">
        <f ca="1" xml:space="preserve">
  IF(OR($Y1561 = 5, $Y1561 = 6, $Y1561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561" s="7" t="str">
        <f ca="1">VLOOKUP($W1561,Department!$A:$B,2,FALSE)</f>
        <v>Finance</v>
      </c>
      <c r="Y1561" s="6">
        <f t="shared" ca="1" si="173"/>
        <v>10</v>
      </c>
      <c r="Z1561" s="7" t="str">
        <f ca="1">VLOOKUP($Y1561,Role!$A:$B,2,FALSE)</f>
        <v>Trainee</v>
      </c>
      <c r="AA1561" s="6" t="str">
        <f t="shared" ca="1" si="174"/>
        <v/>
      </c>
      <c r="AB1561" s="7" t="str">
        <f ca="1" xml:space="preserve">
IF($AA1561 &lt;&gt; "",
    VLOOKUP($AA1561,Level!$A:$B,2,FALSE),
    ""
)</f>
        <v/>
      </c>
      <c r="AC1561" s="1">
        <f ca="1" xml:space="preserve">
IF($Y1561 = 5 + N("Presidente"),
    27000,
    IF($Y1561 = 6 + N("Vice-presidente"),
        23000,
        IF(OR($Y1561 = 8, $Y1561= 13, $Y1561 = 12) + N("Secretária bilíngue ou coordenador ou especialista"),
            8000,
            IF($Y1561 = 7 + N("Diretor"),
                15000,
                IF($Y1561 = 14 + N("Gerente"),
                    12000,
                    IF($Y1561 = 9 + N("Estagiário"),
                        705,
                        IF($Y1561 = 10 + N("Trainee"),
                            805,
                            IF($Y1561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IF($U1561 = 7,
  500,
  IF($U1561 = 8,
    1000,
    IF($U1561 = 9,
      1500,
      IF($U1561 = 10,
        2000,
        0
      )
    )
  )
)
+
N("Adicional no salário por área")
+
IF($W1561 = 14 + N("Tecnologia da Informação"),
  120,
  IF($W1561 = 16 + N("Vendas"),
    110,
    IF($W1561 = 15 + N("Jurídico"),
      100,
      IF(OR($W1561 = 8, $W1561 = 9, $W1561 = 11) + N("Recursos humanos ou comercial ou comunicação e marketing"),
        80,
        0
      )
    )
  )
)
+
N("Adicionando pegadinha")
+
IF(AND($W1561 = 16, $U1561 = 9, $Y1561 = 11, $AA1561 = 5) + N("Se for de vendas, com mestrado, analista sênior"),
  IF($R1561 = 5,
    100,
    0
  )
  +
  IF($N1561 = "M",
    200,
    0
  ),
  0
)</f>
        <v>1305</v>
      </c>
      <c r="AD15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$A1561  &amp; ", "   &amp;
$C1561  &amp; ", "   &amp;
$E1561  &amp; ", '"  &amp;
$J1561  &amp; "', '" &amp;
$N1561  &amp; "', "  &amp;
$R1561  &amp; ", '"  &amp;
TEXT($T1561,"dd/mm/aaaa")  &amp; "', "   &amp;
$U1561  &amp; ", "   &amp;
$W1561  &amp; ", "   &amp;
$Y1561  &amp; ", "   &amp;
IF($AA1561 &lt;&gt; "", $AA1561, "NULL")  &amp; ", "   &amp;
$AC1561  &amp; ");"</f>
        <v>INSERT INTO bi4all.fac_employees (id_company_fk, id_employee_pk, flg_active, employee_name, id_gender_fk, id_race_fk, birthday, id_schooling_fk, id_department_fk, id_role_fk, id_level_fk, salary) VALUES (6a51143286b03064a49cc2acbee63c09a0682d33, 1557, 1, 'Heloísa Brito Tavares', 'F', 6, '17/01/1989', 7, 7, 10, NULL, 1305);</v>
      </c>
    </row>
    <row r="1562" spans="1:30" ht="14.25" customHeight="1" x14ac:dyDescent="0.2">
      <c r="A1562" s="7" t="str" cm="1">
        <f t="array" aca="1" ref="A1562" ca="1">INDEX(Company!$A:$A,RANDBETWEEN(5,COUNTA(Company!$A:$A) + 1),1)</f>
        <v>6a51143286b03064a49cc2acbee63c09a0682d33</v>
      </c>
      <c r="B1562" s="7" t="str">
        <f ca="1">VLOOKUP($A1562,Company!$A:$B,2,FALSE)</f>
        <v>ACME Corporation</v>
      </c>
      <c r="C1562" s="5">
        <f t="shared" si="168"/>
        <v>1558</v>
      </c>
      <c r="D1562" s="5" t="str" cm="1">
        <f t="array" ref="D1562">SHA1HASH($C1562)</f>
        <v>ca9e263d07340b8b04eea95e4172ccb3800e773a</v>
      </c>
      <c r="E1562" s="6">
        <v>1</v>
      </c>
      <c r="F1562" s="7">
        <f ca="1">IF($C1562 = 1 + N("Presidente"),
    127,
    IF($C1562 = 2 + N("Vice-Presidente"),
        72,
        IF($C1562 = 3 + N("Secretária bilíngue"),
            13,
            RANDBETWEEN(5,COUNT(Name!$A:$A) + 1)
        )
    )
)</f>
        <v>208</v>
      </c>
      <c r="G1562" s="7" t="str">
        <f ca="1">VLOOKUP($F1562,Name!$A:$B,2,FALSE)</f>
        <v>Katarina</v>
      </c>
      <c r="H1562" s="7">
        <f ca="1" xml:space="preserve">
IF($C1562 = 1,
    0,
    RANDBETWEEN(5,COUNT('Last name'!$A:$A) + 1)
)</f>
        <v>40</v>
      </c>
      <c r="I1562" s="7" t="str">
        <f ca="1" xml:space="preserve">
IF($C1562 = 1 + N("Presidente"),
    "de Orléans e Bragança",
    VLOOKUP($H1562,'Last name'!$A:$B,2,FALSE) &amp; " " &amp; VLOOKUP(RANDBETWEEN(5,COUNT('Last name'!$A:$A) + 1),'Last name'!$A:$B,2,FALSE)
)</f>
        <v>Bicalho Monti</v>
      </c>
      <c r="J1562" s="7" t="str">
        <f t="shared" ca="1" si="169"/>
        <v>Katarina Bicalho Monti</v>
      </c>
      <c r="K1562" s="7" t="str" cm="1">
        <f t="array" aca="1" ref="K1562" ca="1">SHA1HASH($J1562)</f>
        <v>55f42b24b53a46a6aaee6ab6b2821d12577aaeee</v>
      </c>
      <c r="L1562" s="7" cm="1">
        <f t="array" aca="1" ref="L1562" ca="1">INDEX(States!$A:$A,RANDBETWEEN(5,COUNTA(States!$A:$A) + 1),1)</f>
        <v>13</v>
      </c>
      <c r="M1562" s="7" t="str">
        <f ca="1">$L1562 &amp; "|" &amp; VLOOKUP($L1562,States!$A:$B,2,FALSE)</f>
        <v>13|6c05c76e5be517ed7b1a09bc941ed381b630f0fd</v>
      </c>
      <c r="N1562" s="7" t="str">
        <f ca="1">VLOOKUP($F1562,Name!$A:$C,3,FALSE)</f>
        <v>F</v>
      </c>
      <c r="O1562" s="7" t="str">
        <f ca="1">VLOOKUP($N1562,Gender!$A:$B,2,FALSE)</f>
        <v>Female</v>
      </c>
      <c r="P1562" s="7" t="str" cm="1">
        <f t="array" aca="1" ref="P1562" ca="1">INDEX('Marital status'!$A:$A,RANDBETWEEN(5,COUNTA('Marital status'!$A:$A) + 1),1)</f>
        <v>93ac84f4e0bd5c1c97b670a12a7fff6af89fb6b3</v>
      </c>
      <c r="Q1562" s="7" t="str">
        <f ca="1">VLOOKUP($P1562,'Marital status'!$A:$B,2,FALSE)</f>
        <v>DIVORCED</v>
      </c>
      <c r="R1562" s="7">
        <f t="shared" ca="1" si="170"/>
        <v>7</v>
      </c>
      <c r="S1562" s="7" t="e">
        <f ca="1">VLOOKUP($R1562,Race!$A:$B,2,FALSE)</f>
        <v>#N/A</v>
      </c>
      <c r="T1562" s="8">
        <f t="shared" ca="1" si="171"/>
        <v>18314</v>
      </c>
      <c r="U1562" s="6">
        <f t="shared" ca="1" si="172"/>
        <v>8</v>
      </c>
      <c r="V1562" s="8" t="str">
        <f ca="1">VLOOKUP($U1562,Education!$A:$B,2,FALSE)</f>
        <v>Graduate school</v>
      </c>
      <c r="W1562" s="7">
        <f ca="1" xml:space="preserve">
  IF(OR($Y1562 = 5, $Y1562 = 6, $Y1562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562" s="7" t="str">
        <f ca="1">VLOOKUP($W1562,Department!$A:$B,2,FALSE)</f>
        <v>Audit</v>
      </c>
      <c r="Y1562" s="6">
        <f t="shared" ca="1" si="173"/>
        <v>11</v>
      </c>
      <c r="Z1562" s="7" t="str">
        <f ca="1">VLOOKUP($Y1562,Role!$A:$B,2,FALSE)</f>
        <v>Analyst</v>
      </c>
      <c r="AA1562" s="6">
        <f t="shared" ca="1" si="174"/>
        <v>5</v>
      </c>
      <c r="AB1562" s="7" t="str">
        <f ca="1" xml:space="preserve">
IF($AA1562 &lt;&gt; "",
    VLOOKUP($AA1562,Level!$A:$B,2,FALSE),
    ""
)</f>
        <v>Junior</v>
      </c>
      <c r="AC1562" s="1">
        <f ca="1" xml:space="preserve">
IF($Y1562 = 5 + N("Presidente"),
    27000,
    IF($Y1562 = 6 + N("Vice-presidente"),
        23000,
        IF(OR($Y1562 = 8, $Y1562= 13, $Y1562 = 12) + N("Secretária bilíngue ou coordenador ou especialista"),
            8000,
            IF($Y1562 = 7 + N("Diretor"),
                15000,
                IF($Y1562 = 14 + N("Gerente"),
                    12000,
                    IF($Y1562 = 9 + N("Estagiário"),
                        705,
                        IF($Y1562 = 10 + N("Trainee"),
                            805,
                            IF($Y1562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IF($U1562 = 7,
  500,
  IF($U1562 = 8,
    1000,
    IF($U1562 = 9,
      1500,
      IF($U1562 = 10,
        2000,
        0
      )
    )
  )
)
+
N("Adicional no salário por área")
+
IF($W1562 = 14 + N("Tecnologia da Informação"),
  120,
  IF($W1562 = 16 + N("Vendas"),
    110,
    IF($W1562 = 15 + N("Jurídico"),
      100,
      IF(OR($W1562 = 8, $W1562 = 9, $W1562 = 11) + N("Recursos humanos ou comercial ou comunicação e marketing"),
        80,
        0
      )
    )
  )
)
+
N("Adicionando pegadinha")
+
IF(AND($W1562 = 16, $U1562 = 9, $Y1562 = 11, $AA1562 = 5) + N("Se for de vendas, com mestrado, analista sênior"),
  IF($R1562 = 5,
    100,
    0
  )
  +
  IF($N1562 = "M",
    200,
    0
  ),
  0
)</f>
        <v>3000</v>
      </c>
      <c r="AD15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$A1562  &amp; ", "   &amp;
$C1562  &amp; ", "   &amp;
$E1562  &amp; ", '"  &amp;
$J1562  &amp; "', '" &amp;
$N1562  &amp; "', "  &amp;
$R1562  &amp; ", '"  &amp;
TEXT($T1562,"dd/mm/aaaa")  &amp; "', "   &amp;
$U1562  &amp; ", "   &amp;
$W1562  &amp; ", "   &amp;
$Y1562  &amp; ", "   &amp;
IF($AA1562 &lt;&gt; "", $AA1562, "NULL")  &amp; ", "   &amp;
$AC1562  &amp; ");"</f>
        <v>INSERT INTO bi4all.fac_employees (id_company_fk, id_employee_pk, flg_active, employee_name, id_gender_fk, id_race_fk, birthday, id_schooling_fk, id_department_fk, id_role_fk, id_level_fk, salary) VALUES (6a51143286b03064a49cc2acbee63c09a0682d33, 1558, 1, 'Katarina Bicalho Monti', 'F', 7, '20/02/1950', 8, 13, 11, 5, 3000);</v>
      </c>
    </row>
    <row r="1563" spans="1:30" ht="14.25" customHeight="1" x14ac:dyDescent="0.2">
      <c r="A1563" s="7" t="str" cm="1">
        <f t="array" aca="1" ref="A1563" ca="1">INDEX(Company!$A:$A,RANDBETWEEN(5,COUNTA(Company!$A:$A) + 1),1)</f>
        <v>6a51143286b03064a49cc2acbee63c09a0682d33</v>
      </c>
      <c r="B1563" s="7" t="str">
        <f ca="1">VLOOKUP($A1563,Company!$A:$B,2,FALSE)</f>
        <v>ACME Corporation</v>
      </c>
      <c r="C1563" s="5">
        <f t="shared" si="168"/>
        <v>1559</v>
      </c>
      <c r="D1563" s="5" t="str" cm="1">
        <f t="array" ref="D1563">SHA1HASH($C1563)</f>
        <v>f19483c6a9fbacfebff05eb372439d8c0403745f</v>
      </c>
      <c r="E1563" s="6">
        <v>1</v>
      </c>
      <c r="F1563" s="7">
        <f ca="1">IF($C1563 = 1 + N("Presidente"),
    127,
    IF($C1563 = 2 + N("Vice-Presidente"),
        72,
        IF($C1563 = 3 + N("Secretária bilíngue"),
            13,
            RANDBETWEEN(5,COUNT(Name!$A:$A) + 1)
        )
    )
)</f>
        <v>176</v>
      </c>
      <c r="G1563" s="7" t="str">
        <f ca="1">VLOOKUP($F1563,Name!$A:$B,2,FALSE)</f>
        <v>Isabelle</v>
      </c>
      <c r="H1563" s="7">
        <f ca="1" xml:space="preserve">
IF($C1563 = 1,
    0,
    RANDBETWEEN(5,COUNT('Last name'!$A:$A) + 1)
)</f>
        <v>137</v>
      </c>
      <c r="I1563" s="7" t="str">
        <f ca="1" xml:space="preserve">
IF($C1563 = 1 + N("Presidente"),
    "de Orléans e Bragança",
    VLOOKUP($H1563,'Last name'!$A:$B,2,FALSE) &amp; " " &amp; VLOOKUP(RANDBETWEEN(5,COUNT('Last name'!$A:$A) + 1),'Last name'!$A:$B,2,FALSE)
)</f>
        <v>Moura Pereira</v>
      </c>
      <c r="J1563" s="7" t="str">
        <f t="shared" ca="1" si="169"/>
        <v>Isabelle Moura Pereira</v>
      </c>
      <c r="K1563" s="7" t="str" cm="1">
        <f t="array" aca="1" ref="K1563" ca="1">SHA1HASH($J1563)</f>
        <v>05ed0418df1e46ca340732e3f21eed89beda5a5b</v>
      </c>
      <c r="L1563" s="7" cm="1">
        <f t="array" aca="1" ref="L1563" ca="1">INDEX(States!$A:$A,RANDBETWEEN(5,COUNTA(States!$A:$A) + 1),1)</f>
        <v>11</v>
      </c>
      <c r="M1563" s="7" t="str">
        <f ca="1">$L1563 &amp; "|" &amp; VLOOKUP($L1563,States!$A:$B,2,FALSE)</f>
        <v>11|fe2c415e55f0a42317aa24885817f9de5cf497c6</v>
      </c>
      <c r="N1563" s="7" t="str">
        <f ca="1">VLOOKUP($F1563,Name!$A:$C,3,FALSE)</f>
        <v>F</v>
      </c>
      <c r="O1563" s="7" t="str">
        <f ca="1">VLOOKUP($N1563,Gender!$A:$B,2,FALSE)</f>
        <v>Female</v>
      </c>
      <c r="P1563" s="7" t="str" cm="1">
        <f t="array" aca="1" ref="P1563" ca="1">INDEX('Marital status'!$A:$A,RANDBETWEEN(5,COUNTA('Marital status'!$A:$A) + 1),1)</f>
        <v>3266897012b6dcc5723033bc25891bf99efcff6f</v>
      </c>
      <c r="Q1563" s="7" t="str">
        <f ca="1">VLOOKUP($P1563,'Marital status'!$A:$B,2,FALSE)</f>
        <v>MarrieD</v>
      </c>
      <c r="R1563" s="7">
        <f t="shared" ca="1" si="170"/>
        <v>5</v>
      </c>
      <c r="S1563" s="7" t="e">
        <f ca="1">VLOOKUP($R1563,Race!$A:$B,2,FALSE)</f>
        <v>#N/A</v>
      </c>
      <c r="T1563" s="8">
        <f t="shared" ca="1" si="171"/>
        <v>23735</v>
      </c>
      <c r="U1563" s="6">
        <f t="shared" ca="1" si="172"/>
        <v>7</v>
      </c>
      <c r="V1563" s="8" t="str">
        <f ca="1">VLOOKUP($U1563,Education!$A:$B,2,FALSE)</f>
        <v>Undergraduate degree</v>
      </c>
      <c r="W1563" s="7">
        <f ca="1" xml:space="preserve">
  IF(OR($Y1563 = 5, $Y1563 = 6, $Y1563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563" s="7" t="str">
        <f ca="1">VLOOKUP($W1563,Department!$A:$B,2,FALSE)</f>
        <v>Audit</v>
      </c>
      <c r="Y1563" s="6">
        <f t="shared" ca="1" si="173"/>
        <v>9</v>
      </c>
      <c r="Z1563" s="7" t="str">
        <f ca="1">VLOOKUP($Y1563,Role!$A:$B,2,FALSE)</f>
        <v>Intern</v>
      </c>
      <c r="AA1563" s="6" t="str">
        <f t="shared" ca="1" si="174"/>
        <v/>
      </c>
      <c r="AB1563" s="7" t="str">
        <f ca="1" xml:space="preserve">
IF($AA1563 &lt;&gt; "",
    VLOOKUP($AA1563,Level!$A:$B,2,FALSE),
    ""
)</f>
        <v/>
      </c>
      <c r="AC1563" s="1">
        <f ca="1" xml:space="preserve">
IF($Y1563 = 5 + N("Presidente"),
    27000,
    IF($Y1563 = 6 + N("Vice-presidente"),
        23000,
        IF(OR($Y1563 = 8, $Y1563= 13, $Y1563 = 12) + N("Secretária bilíngue ou coordenador ou especialista"),
            8000,
            IF($Y1563 = 7 + N("Diretor"),
                15000,
                IF($Y1563 = 14 + N("Gerente"),
                    12000,
                    IF($Y1563 = 9 + N("Estagiário"),
                        705,
                        IF($Y1563 = 10 + N("Trainee"),
                            805,
                            IF($Y1563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IF($U1563 = 7,
  500,
  IF($U1563 = 8,
    1000,
    IF($U1563 = 9,
      1500,
      IF($U1563 = 10,
        2000,
        0
      )
    )
  )
)
+
N("Adicional no salário por área")
+
IF($W1563 = 14 + N("Tecnologia da Informação"),
  120,
  IF($W1563 = 16 + N("Vendas"),
    110,
    IF($W1563 = 15 + N("Jurídico"),
      100,
      IF(OR($W1563 = 8, $W1563 = 9, $W1563 = 11) + N("Recursos humanos ou comercial ou comunicação e marketing"),
        80,
        0
      )
    )
  )
)
+
N("Adicionando pegadinha")
+
IF(AND($W1563 = 16, $U1563 = 9, $Y1563 = 11, $AA1563 = 5) + N("Se for de vendas, com mestrado, analista sênior"),
  IF($R1563 = 5,
    100,
    0
  )
  +
  IF($N1563 = "M",
    200,
    0
  ),
  0
)</f>
        <v>1205</v>
      </c>
      <c r="AD15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$A1563  &amp; ", "   &amp;
$C1563  &amp; ", "   &amp;
$E1563  &amp; ", '"  &amp;
$J1563  &amp; "', '" &amp;
$N1563  &amp; "', "  &amp;
$R1563  &amp; ", '"  &amp;
TEXT($T1563,"dd/mm/aaaa")  &amp; "', "   &amp;
$U1563  &amp; ", "   &amp;
$W1563  &amp; ", "   &amp;
$Y1563  &amp; ", "   &amp;
IF($AA1563 &lt;&gt; "", $AA1563, "NULL")  &amp; ", "   &amp;
$AC1563  &amp; ");"</f>
        <v>INSERT INTO bi4all.fac_employees (id_company_fk, id_employee_pk, flg_active, employee_name, id_gender_fk, id_race_fk, birthday, id_schooling_fk, id_department_fk, id_role_fk, id_level_fk, salary) VALUES (6a51143286b03064a49cc2acbee63c09a0682d33, 1559, 1, 'Isabelle Moura Pereira', 'F', 5, '24/12/1964', 7, 13, 9, NULL, 1205);</v>
      </c>
    </row>
    <row r="1564" spans="1:30" ht="14.25" customHeight="1" x14ac:dyDescent="0.2">
      <c r="A1564" s="7" t="str" cm="1">
        <f t="array" aca="1" ref="A1564" ca="1">INDEX(Company!$A:$A,RANDBETWEEN(5,COUNTA(Company!$A:$A) + 1),1)</f>
        <v>6a51143286b03064a49cc2acbee63c09a0682d33</v>
      </c>
      <c r="B1564" s="7" t="str">
        <f ca="1">VLOOKUP($A1564,Company!$A:$B,2,FALSE)</f>
        <v>ACME Corporation</v>
      </c>
      <c r="C1564" s="5">
        <f t="shared" si="168"/>
        <v>1560</v>
      </c>
      <c r="D1564" s="5" t="str" cm="1">
        <f t="array" ref="D1564">SHA1HASH($C1564)</f>
        <v>062dd0f773cd5999a09714a371e1f8017163e2a1</v>
      </c>
      <c r="E1564" s="6">
        <v>1</v>
      </c>
      <c r="F1564" s="7">
        <f ca="1">IF($C1564 = 1 + N("Presidente"),
    127,
    IF($C1564 = 2 + N("Vice-Presidente"),
        72,
        IF($C1564 = 3 + N("Secretária bilíngue"),
            13,
            RANDBETWEEN(5,COUNT(Name!$A:$A) + 1)
        )
    )
)</f>
        <v>192</v>
      </c>
      <c r="G1564" s="7" t="str">
        <f ca="1">VLOOKUP($F1564,Name!$A:$B,2,FALSE)</f>
        <v>João Pedro</v>
      </c>
      <c r="H1564" s="7">
        <f ca="1" xml:space="preserve">
IF($C1564 = 1,
    0,
    RANDBETWEEN(5,COUNT('Last name'!$A:$A) + 1)
)</f>
        <v>151</v>
      </c>
      <c r="I1564" s="7" t="str">
        <f ca="1" xml:space="preserve">
IF($C1564 = 1 + N("Presidente"),
    "de Orléans e Bragança",
    VLOOKUP($H1564,'Last name'!$A:$B,2,FALSE) &amp; " " &amp; VLOOKUP(RANDBETWEEN(5,COUNT('Last name'!$A:$A) + 1),'Last name'!$A:$B,2,FALSE)
)</f>
        <v>Pereira Alvim</v>
      </c>
      <c r="J1564" s="7" t="str">
        <f t="shared" ca="1" si="169"/>
        <v>João Pedro Pereira Alvim</v>
      </c>
      <c r="K1564" s="7" t="str" cm="1">
        <f t="array" aca="1" ref="K1564" ca="1">SHA1HASH($J1564)</f>
        <v>1cca446fd19986ba138e196840e6efaccd057aff</v>
      </c>
      <c r="L1564" s="7" cm="1">
        <f t="array" aca="1" ref="L1564" ca="1">INDEX(States!$A:$A,RANDBETWEEN(5,COUNTA(States!$A:$A) + 1),1)</f>
        <v>20</v>
      </c>
      <c r="M1564" s="7" t="str">
        <f ca="1">$L1564 &amp; "|" &amp; VLOOKUP($L1564,States!$A:$B,2,FALSE)</f>
        <v>20|c7ee6b7966c56a7149c5002263ee025341a1072b</v>
      </c>
      <c r="N1564" s="7" t="str">
        <f ca="1">VLOOKUP($F1564,Name!$A:$C,3,FALSE)</f>
        <v>M</v>
      </c>
      <c r="O1564" s="7" t="str">
        <f ca="1">VLOOKUP($N1564,Gender!$A:$B,2,FALSE)</f>
        <v>Male</v>
      </c>
      <c r="P1564" s="7" t="str" cm="1">
        <f t="array" aca="1" ref="P1564" ca="1">INDEX('Marital status'!$A:$A,RANDBETWEEN(5,COUNTA('Marital status'!$A:$A) + 1),1)</f>
        <v>ce0b1612aa711b78a720295d271a33894e2b72bf</v>
      </c>
      <c r="Q1564" s="7" t="str">
        <f ca="1">VLOOKUP($P1564,'Marital status'!$A:$B,2,FALSE)</f>
        <v>single</v>
      </c>
      <c r="R1564" s="7">
        <f t="shared" ca="1" si="170"/>
        <v>5</v>
      </c>
      <c r="S1564" s="7" t="e">
        <f ca="1">VLOOKUP($R1564,Race!$A:$B,2,FALSE)</f>
        <v>#N/A</v>
      </c>
      <c r="T1564" s="8">
        <f t="shared" ca="1" si="171"/>
        <v>29708</v>
      </c>
      <c r="U1564" s="6">
        <f t="shared" ca="1" si="172"/>
        <v>8</v>
      </c>
      <c r="V1564" s="8" t="str">
        <f ca="1">VLOOKUP($U1564,Education!$A:$B,2,FALSE)</f>
        <v>Graduate school</v>
      </c>
      <c r="W1564" s="7">
        <f ca="1" xml:space="preserve">
  IF(OR($Y1564 = 5, $Y1564 = 6, $Y1564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564" s="7" t="str">
        <f ca="1">VLOOKUP($W1564,Department!$A:$B,2,FALSE)</f>
        <v>Finance</v>
      </c>
      <c r="Y1564" s="6">
        <f t="shared" ca="1" si="173"/>
        <v>11</v>
      </c>
      <c r="Z1564" s="7" t="str">
        <f ca="1">VLOOKUP($Y1564,Role!$A:$B,2,FALSE)</f>
        <v>Analyst</v>
      </c>
      <c r="AA1564" s="6">
        <f t="shared" ca="1" si="174"/>
        <v>7</v>
      </c>
      <c r="AB1564" s="7" t="str">
        <f ca="1" xml:space="preserve">
IF($AA1564 &lt;&gt; "",
    VLOOKUP($AA1564,Level!$A:$B,2,FALSE),
    ""
)</f>
        <v>Senior</v>
      </c>
      <c r="AC1564" s="1">
        <f ca="1" xml:space="preserve">
IF($Y1564 = 5 + N("Presidente"),
    27000,
    IF($Y1564 = 6 + N("Vice-presidente"),
        23000,
        IF(OR($Y1564 = 8, $Y1564= 13, $Y1564 = 12) + N("Secretária bilíngue ou coordenador ou especialista"),
            8000,
            IF($Y1564 = 7 + N("Diretor"),
                15000,
                IF($Y1564 = 14 + N("Gerente"),
                    12000,
                    IF($Y1564 = 9 + N("Estagiário"),
                        705,
                        IF($Y1564 = 10 + N("Trainee"),
                            805,
                            IF($Y1564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IF($U1564 = 7,
  500,
  IF($U1564 = 8,
    1000,
    IF($U1564 = 9,
      1500,
      IF($U1564 = 10,
        2000,
        0
      )
    )
  )
)
+
N("Adicional no salário por área")
+
IF($W1564 = 14 + N("Tecnologia da Informação"),
  120,
  IF($W1564 = 16 + N("Vendas"),
    110,
    IF($W1564 = 15 + N("Jurídico"),
      100,
      IF(OR($W1564 = 8, $W1564 = 9, $W1564 = 11) + N("Recursos humanos ou comercial ou comunicação e marketing"),
        80,
        0
      )
    )
  )
)
+
N("Adicionando pegadinha")
+
IF(AND($W1564 = 16, $U1564 = 9, $Y1564 = 11, $AA1564 = 5) + N("Se for de vendas, com mestrado, analista sênior"),
  IF($R1564 = 5,
    100,
    0
  )
  +
  IF($N1564 = "M",
    200,
    0
  ),
  0
)</f>
        <v>3000</v>
      </c>
      <c r="AD15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$A1564  &amp; ", "   &amp;
$C1564  &amp; ", "   &amp;
$E1564  &amp; ", '"  &amp;
$J1564  &amp; "', '" &amp;
$N1564  &amp; "', "  &amp;
$R1564  &amp; ", '"  &amp;
TEXT($T1564,"dd/mm/aaaa")  &amp; "', "   &amp;
$U1564  &amp; ", "   &amp;
$W1564  &amp; ", "   &amp;
$Y1564  &amp; ", "   &amp;
IF($AA1564 &lt;&gt; "", $AA1564, "NULL")  &amp; ", "   &amp;
$AC1564  &amp; ");"</f>
        <v>INSERT INTO bi4all.fac_employees (id_company_fk, id_employee_pk, flg_active, employee_name, id_gender_fk, id_race_fk, birthday, id_schooling_fk, id_department_fk, id_role_fk, id_level_fk, salary) VALUES (6a51143286b03064a49cc2acbee63c09a0682d33, 1560, 1, 'João Pedro Pereira Alvim', 'M', 5, '02/05/1981', 8, 7, 11, 7, 3000);</v>
      </c>
    </row>
    <row r="1565" spans="1:30" ht="14.25" customHeight="1" x14ac:dyDescent="0.2">
      <c r="A1565" s="7" t="str" cm="1">
        <f t="array" aca="1" ref="A1565" ca="1">INDEX(Company!$A:$A,RANDBETWEEN(5,COUNTA(Company!$A:$A) + 1),1)</f>
        <v>6a51143286b03064a49cc2acbee63c09a0682d33</v>
      </c>
      <c r="B1565" s="7" t="str">
        <f ca="1">VLOOKUP($A1565,Company!$A:$B,2,FALSE)</f>
        <v>ACME Corporation</v>
      </c>
      <c r="C1565" s="5">
        <f t="shared" si="168"/>
        <v>1561</v>
      </c>
      <c r="D1565" s="5" t="str" cm="1">
        <f t="array" ref="D1565">SHA1HASH($C1565)</f>
        <v>0310477142171b7d67f2a1cd85c90a3b66be9c57</v>
      </c>
      <c r="E1565" s="6">
        <v>1</v>
      </c>
      <c r="F1565" s="7">
        <f ca="1">IF($C1565 = 1 + N("Presidente"),
    127,
    IF($C1565 = 2 + N("Vice-Presidente"),
        72,
        IF($C1565 = 3 + N("Secretária bilíngue"),
            13,
            RANDBETWEEN(5,COUNT(Name!$A:$A) + 1)
        )
    )
)</f>
        <v>315</v>
      </c>
      <c r="G1565" s="7" t="str">
        <f ca="1">VLOOKUP($F1565,Name!$A:$B,2,FALSE)</f>
        <v>Peter</v>
      </c>
      <c r="H1565" s="7">
        <f ca="1" xml:space="preserve">
IF($C1565 = 1,
    0,
    RANDBETWEEN(5,COUNT('Last name'!$A:$A) + 1)
)</f>
        <v>60</v>
      </c>
      <c r="I1565" s="7" t="str">
        <f ca="1" xml:space="preserve">
IF($C1565 = 1 + N("Presidente"),
    "de Orléans e Bragança",
    VLOOKUP($H1565,'Last name'!$A:$B,2,FALSE) &amp; " " &amp; VLOOKUP(RANDBETWEEN(5,COUNT('Last name'!$A:$A) + 1),'Last name'!$A:$B,2,FALSE)
)</f>
        <v>Carneiro Santana</v>
      </c>
      <c r="J1565" s="7" t="str">
        <f t="shared" ca="1" si="169"/>
        <v>Peter Carneiro Santana</v>
      </c>
      <c r="K1565" s="7" t="str" cm="1">
        <f t="array" aca="1" ref="K1565" ca="1">SHA1HASH($J1565)</f>
        <v>78201fa4663aeb59cfc110ca486e3bfd19cc01e2</v>
      </c>
      <c r="L1565" s="7" cm="1">
        <f t="array" aca="1" ref="L1565" ca="1">INDEX(States!$A:$A,RANDBETWEEN(5,COUNTA(States!$A:$A) + 1),1)</f>
        <v>11</v>
      </c>
      <c r="M1565" s="7" t="str">
        <f ca="1">$L1565 &amp; "|" &amp; VLOOKUP($L1565,States!$A:$B,2,FALSE)</f>
        <v>11|fe2c415e55f0a42317aa24885817f9de5cf497c6</v>
      </c>
      <c r="N1565" s="7" t="str">
        <f ca="1">VLOOKUP($F1565,Name!$A:$C,3,FALSE)</f>
        <v>M</v>
      </c>
      <c r="O1565" s="7" t="str">
        <f ca="1">VLOOKUP($N1565,Gender!$A:$B,2,FALSE)</f>
        <v>Male</v>
      </c>
      <c r="P1565" s="7" t="str" cm="1">
        <f t="array" aca="1" ref="P1565" ca="1">INDEX('Marital status'!$A:$A,RANDBETWEEN(5,COUNTA('Marital status'!$A:$A) + 1),1)</f>
        <v>47051393f6bcbf99111ec5d70ba2ebbe11ebccae</v>
      </c>
      <c r="Q1565" s="7" t="str">
        <f ca="1">VLOOKUP($P1565,'Marital status'!$A:$B,2,FALSE)</f>
        <v xml:space="preserve"> Separated </v>
      </c>
      <c r="R1565" s="7">
        <f t="shared" ca="1" si="170"/>
        <v>5</v>
      </c>
      <c r="S1565" s="7" t="e">
        <f ca="1">VLOOKUP($R1565,Race!$A:$B,2,FALSE)</f>
        <v>#N/A</v>
      </c>
      <c r="T1565" s="8">
        <f t="shared" ca="1" si="171"/>
        <v>24989</v>
      </c>
      <c r="U1565" s="6">
        <f t="shared" ca="1" si="172"/>
        <v>7</v>
      </c>
      <c r="V1565" s="8" t="str">
        <f ca="1">VLOOKUP($U1565,Education!$A:$B,2,FALSE)</f>
        <v>Undergraduate degree</v>
      </c>
      <c r="W1565" s="7">
        <f ca="1" xml:space="preserve">
  IF(OR($Y1565 = 5, $Y1565 = 6, $Y1565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565" s="7" t="str">
        <f ca="1">VLOOKUP($W1565,Department!$A:$B,2,FALSE)</f>
        <v>Audit</v>
      </c>
      <c r="Y1565" s="6">
        <f t="shared" ca="1" si="173"/>
        <v>9</v>
      </c>
      <c r="Z1565" s="7" t="str">
        <f ca="1">VLOOKUP($Y1565,Role!$A:$B,2,FALSE)</f>
        <v>Intern</v>
      </c>
      <c r="AA1565" s="6" t="str">
        <f t="shared" ca="1" si="174"/>
        <v/>
      </c>
      <c r="AB1565" s="7" t="str">
        <f ca="1" xml:space="preserve">
IF($AA1565 &lt;&gt; "",
    VLOOKUP($AA1565,Level!$A:$B,2,FALSE),
    ""
)</f>
        <v/>
      </c>
      <c r="AC1565" s="1">
        <f ca="1" xml:space="preserve">
IF($Y1565 = 5 + N("Presidente"),
    27000,
    IF($Y1565 = 6 + N("Vice-presidente"),
        23000,
        IF(OR($Y1565 = 8, $Y1565= 13, $Y1565 = 12) + N("Secretária bilíngue ou coordenador ou especialista"),
            8000,
            IF($Y1565 = 7 + N("Diretor"),
                15000,
                IF($Y1565 = 14 + N("Gerente"),
                    12000,
                    IF($Y1565 = 9 + N("Estagiário"),
                        705,
                        IF($Y1565 = 10 + N("Trainee"),
                            805,
                            IF($Y1565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IF($U1565 = 7,
  500,
  IF($U1565 = 8,
    1000,
    IF($U1565 = 9,
      1500,
      IF($U1565 = 10,
        2000,
        0
      )
    )
  )
)
+
N("Adicional no salário por área")
+
IF($W1565 = 14 + N("Tecnologia da Informação"),
  120,
  IF($W1565 = 16 + N("Vendas"),
    110,
    IF($W1565 = 15 + N("Jurídico"),
      100,
      IF(OR($W1565 = 8, $W1565 = 9, $W1565 = 11) + N("Recursos humanos ou comercial ou comunicação e marketing"),
        80,
        0
      )
    )
  )
)
+
N("Adicionando pegadinha")
+
IF(AND($W1565 = 16, $U1565 = 9, $Y1565 = 11, $AA1565 = 5) + N("Se for de vendas, com mestrado, analista sênior"),
  IF($R1565 = 5,
    100,
    0
  )
  +
  IF($N1565 = "M",
    200,
    0
  ),
  0
)</f>
        <v>1205</v>
      </c>
      <c r="AD15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$A1565  &amp; ", "   &amp;
$C1565  &amp; ", "   &amp;
$E1565  &amp; ", '"  &amp;
$J1565  &amp; "', '" &amp;
$N1565  &amp; "', "  &amp;
$R1565  &amp; ", '"  &amp;
TEXT($T1565,"dd/mm/aaaa")  &amp; "', "   &amp;
$U1565  &amp; ", "   &amp;
$W1565  &amp; ", "   &amp;
$Y1565  &amp; ", "   &amp;
IF($AA1565 &lt;&gt; "", $AA1565, "NULL")  &amp; ", "   &amp;
$AC1565  &amp; ");"</f>
        <v>INSERT INTO bi4all.fac_employees (id_company_fk, id_employee_pk, flg_active, employee_name, id_gender_fk, id_race_fk, birthday, id_schooling_fk, id_department_fk, id_role_fk, id_level_fk, salary) VALUES (6a51143286b03064a49cc2acbee63c09a0682d33, 1561, 1, 'Peter Carneiro Santana', 'M', 5, '31/05/1968', 7, 13, 9, NULL, 1205);</v>
      </c>
    </row>
    <row r="1566" spans="1:30" ht="14.25" customHeight="1" x14ac:dyDescent="0.2">
      <c r="A1566" s="7" t="str" cm="1">
        <f t="array" aca="1" ref="A1566" ca="1">INDEX(Company!$A:$A,RANDBETWEEN(5,COUNTA(Company!$A:$A) + 1),1)</f>
        <v>6a51143286b03064a49cc2acbee63c09a0682d33</v>
      </c>
      <c r="B1566" s="7" t="str">
        <f ca="1">VLOOKUP($A1566,Company!$A:$B,2,FALSE)</f>
        <v>ACME Corporation</v>
      </c>
      <c r="C1566" s="5">
        <f t="shared" si="168"/>
        <v>1562</v>
      </c>
      <c r="D1566" s="5" t="str" cm="1">
        <f t="array" ref="D1566">SHA1HASH($C1566)</f>
        <v>16d019226888eb13a33c853802b1aa72df6c7ac1</v>
      </c>
      <c r="E1566" s="6">
        <v>1</v>
      </c>
      <c r="F1566" s="7">
        <f ca="1">IF($C1566 = 1 + N("Presidente"),
    127,
    IF($C1566 = 2 + N("Vice-Presidente"),
        72,
        IF($C1566 = 3 + N("Secretária bilíngue"),
            13,
            RANDBETWEEN(5,COUNT(Name!$A:$A) + 1)
        )
    )
)</f>
        <v>235</v>
      </c>
      <c r="G1566" s="7" t="str">
        <f ca="1">VLOOKUP($F1566,Name!$A:$B,2,FALSE)</f>
        <v>Luan</v>
      </c>
      <c r="H1566" s="7">
        <f ca="1" xml:space="preserve">
IF($C1566 = 1,
    0,
    RANDBETWEEN(5,COUNT('Last name'!$A:$A) + 1)
)</f>
        <v>15</v>
      </c>
      <c r="I1566" s="7" t="str">
        <f ca="1" xml:space="preserve">
IF($C1566 = 1 + N("Presidente"),
    "de Orléans e Bragança",
    VLOOKUP($H1566,'Last name'!$A:$B,2,FALSE) &amp; " " &amp; VLOOKUP(RANDBETWEEN(5,COUNT('Last name'!$A:$A) + 1),'Last name'!$A:$B,2,FALSE)
)</f>
        <v>Alvim Santoro</v>
      </c>
      <c r="J1566" s="7" t="str">
        <f t="shared" ca="1" si="169"/>
        <v>Luan Alvim Santoro</v>
      </c>
      <c r="K1566" s="7" t="str" cm="1">
        <f t="array" aca="1" ref="K1566" ca="1">SHA1HASH($J1566)</f>
        <v>9d206688eafdebe5eb365aae14ced4a56694d340</v>
      </c>
      <c r="L1566" s="7" cm="1">
        <f t="array" aca="1" ref="L1566" ca="1">INDEX(States!$A:$A,RANDBETWEEN(5,COUNTA(States!$A:$A) + 1),1)</f>
        <v>10</v>
      </c>
      <c r="M1566" s="7" t="str">
        <f ca="1">$L1566 &amp; "|" &amp; VLOOKUP($L1566,States!$A:$B,2,FALSE)</f>
        <v>10|fa6e01394cea5decb8157a7e18fa2eeabf35410d</v>
      </c>
      <c r="N1566" s="7" t="str">
        <f ca="1">VLOOKUP($F1566,Name!$A:$C,3,FALSE)</f>
        <v>M</v>
      </c>
      <c r="O1566" s="7" t="str">
        <f ca="1">VLOOKUP($N1566,Gender!$A:$B,2,FALSE)</f>
        <v>Male</v>
      </c>
      <c r="P1566" s="7" t="str" cm="1">
        <f t="array" aca="1" ref="P1566" ca="1">INDEX('Marital status'!$A:$A,RANDBETWEEN(5,COUNTA('Marital status'!$A:$A) + 1),1)</f>
        <v>93ac84f4e0bd5c1c97b670a12a7fff6af89fb6b3</v>
      </c>
      <c r="Q1566" s="7" t="str">
        <f ca="1">VLOOKUP($P1566,'Marital status'!$A:$B,2,FALSE)</f>
        <v>DIVORCED</v>
      </c>
      <c r="R1566" s="7">
        <f t="shared" ca="1" si="170"/>
        <v>5</v>
      </c>
      <c r="S1566" s="7" t="e">
        <f ca="1">VLOOKUP($R1566,Race!$A:$B,2,FALSE)</f>
        <v>#N/A</v>
      </c>
      <c r="T1566" s="8">
        <f t="shared" ca="1" si="171"/>
        <v>25819</v>
      </c>
      <c r="U1566" s="6">
        <f t="shared" ca="1" si="172"/>
        <v>8</v>
      </c>
      <c r="V1566" s="8" t="str">
        <f ca="1">VLOOKUP($U1566,Education!$A:$B,2,FALSE)</f>
        <v>Graduate school</v>
      </c>
      <c r="W1566" s="7">
        <f ca="1" xml:space="preserve">
  IF(OR($Y1566 = 5, $Y1566 = 6, $Y1566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566" s="7" t="str">
        <f ca="1">VLOOKUP($W1566,Department!$A:$B,2,FALSE)</f>
        <v>Human Resource</v>
      </c>
      <c r="Y1566" s="6">
        <f t="shared" ca="1" si="173"/>
        <v>11</v>
      </c>
      <c r="Z1566" s="7" t="str">
        <f ca="1">VLOOKUP($Y1566,Role!$A:$B,2,FALSE)</f>
        <v>Analyst</v>
      </c>
      <c r="AA1566" s="6">
        <f t="shared" ca="1" si="174"/>
        <v>6</v>
      </c>
      <c r="AB1566" s="7" t="str">
        <f ca="1" xml:space="preserve">
IF($AA1566 &lt;&gt; "",
    VLOOKUP($AA1566,Level!$A:$B,2,FALSE),
    ""
)</f>
        <v>Pleno</v>
      </c>
      <c r="AC1566" s="1">
        <f ca="1" xml:space="preserve">
IF($Y1566 = 5 + N("Presidente"),
    27000,
    IF($Y1566 = 6 + N("Vice-presidente"),
        23000,
        IF(OR($Y1566 = 8, $Y1566= 13, $Y1566 = 12) + N("Secretária bilíngue ou coordenador ou especialista"),
            8000,
            IF($Y1566 = 7 + N("Diretor"),
                15000,
                IF($Y1566 = 14 + N("Gerente"),
                    12000,
                    IF($Y1566 = 9 + N("Estagiário"),
                        705,
                        IF($Y1566 = 10 + N("Trainee"),
                            805,
                            IF($Y1566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IF($U1566 = 7,
  500,
  IF($U1566 = 8,
    1000,
    IF($U1566 = 9,
      1500,
      IF($U1566 = 10,
        2000,
        0
      )
    )
  )
)
+
N("Adicional no salário por área")
+
IF($W1566 = 14 + N("Tecnologia da Informação"),
  120,
  IF($W1566 = 16 + N("Vendas"),
    110,
    IF($W1566 = 15 + N("Jurídico"),
      100,
      IF(OR($W1566 = 8, $W1566 = 9, $W1566 = 11) + N("Recursos humanos ou comercial ou comunicação e marketing"),
        80,
        0
      )
    )
  )
)
+
N("Adicionando pegadinha")
+
IF(AND($W1566 = 16, $U1566 = 9, $Y1566 = 11, $AA1566 = 5) + N("Se for de vendas, com mestrado, analista sênior"),
  IF($R1566 = 5,
    100,
    0
  )
  +
  IF($N1566 = "M",
    200,
    0
  ),
  0
)</f>
        <v>3080</v>
      </c>
      <c r="AD15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$A1566  &amp; ", "   &amp;
$C1566  &amp; ", "   &amp;
$E1566  &amp; ", '"  &amp;
$J1566  &amp; "', '" &amp;
$N1566  &amp; "', "  &amp;
$R1566  &amp; ", '"  &amp;
TEXT($T1566,"dd/mm/aaaa")  &amp; "', "   &amp;
$U1566  &amp; ", "   &amp;
$W1566  &amp; ", "   &amp;
$Y1566  &amp; ", "   &amp;
IF($AA1566 &lt;&gt; "", $AA1566, "NULL")  &amp; ", "   &amp;
$AC1566  &amp; ");"</f>
        <v>INSERT INTO bi4all.fac_employees (id_company_fk, id_employee_pk, flg_active, employee_name, id_gender_fk, id_race_fk, birthday, id_schooling_fk, id_department_fk, id_role_fk, id_level_fk, salary) VALUES (6a51143286b03064a49cc2acbee63c09a0682d33, 1562, 1, 'Luan Alvim Santoro', 'M', 5, '08/09/1970', 8, 8, 11, 6, 3080);</v>
      </c>
    </row>
    <row r="1567" spans="1:30" ht="14.25" customHeight="1" x14ac:dyDescent="0.2">
      <c r="A1567" s="7" t="str" cm="1">
        <f t="array" aca="1" ref="A1567" ca="1">INDEX(Company!$A:$A,RANDBETWEEN(5,COUNTA(Company!$A:$A) + 1),1)</f>
        <v>6a51143286b03064a49cc2acbee63c09a0682d33</v>
      </c>
      <c r="B1567" s="7" t="str">
        <f ca="1">VLOOKUP($A1567,Company!$A:$B,2,FALSE)</f>
        <v>ACME Corporation</v>
      </c>
      <c r="C1567" s="5">
        <f t="shared" si="168"/>
        <v>1563</v>
      </c>
      <c r="D1567" s="5" t="str" cm="1">
        <f t="array" ref="D1567">SHA1HASH($C1567)</f>
        <v>a0e3eab3c80118379cb2e1d7b163f82494430e03</v>
      </c>
      <c r="E1567" s="6">
        <v>1</v>
      </c>
      <c r="F1567" s="7">
        <f ca="1">IF($C1567 = 1 + N("Presidente"),
    127,
    IF($C1567 = 2 + N("Vice-Presidente"),
        72,
        IF($C1567 = 3 + N("Secretária bilíngue"),
            13,
            RANDBETWEEN(5,COUNT(Name!$A:$A) + 1)
        )
    )
)</f>
        <v>245</v>
      </c>
      <c r="G1567" s="7" t="str">
        <f ca="1">VLOOKUP($F1567,Name!$A:$B,2,FALSE)</f>
        <v>Luiz Henrique</v>
      </c>
      <c r="H1567" s="7">
        <f ca="1" xml:space="preserve">
IF($C1567 = 1,
    0,
    RANDBETWEEN(5,COUNT('Last name'!$A:$A) + 1)
)</f>
        <v>42</v>
      </c>
      <c r="I1567" s="7" t="str">
        <f ca="1" xml:space="preserve">
IF($C1567 = 1 + N("Presidente"),
    "de Orléans e Bragança",
    VLOOKUP($H1567,'Last name'!$A:$B,2,FALSE) &amp; " " &amp; VLOOKUP(RANDBETWEEN(5,COUNT('Last name'!$A:$A) + 1),'Last name'!$A:$B,2,FALSE)
)</f>
        <v>Borba Brasil</v>
      </c>
      <c r="J1567" s="7" t="str">
        <f t="shared" ca="1" si="169"/>
        <v>Luiz Henrique Borba Brasil</v>
      </c>
      <c r="K1567" s="7" t="str" cm="1">
        <f t="array" aca="1" ref="K1567" ca="1">SHA1HASH($J1567)</f>
        <v>a543765dbd57948aeb413f4615d09cca40d91ae6</v>
      </c>
      <c r="L1567" s="7" cm="1">
        <f t="array" aca="1" ref="L1567" ca="1">INDEX(States!$A:$A,RANDBETWEEN(5,COUNTA(States!$A:$A) + 1),1)</f>
        <v>22</v>
      </c>
      <c r="M1567" s="7" t="str">
        <f ca="1">$L1567 &amp; "|" &amp; VLOOKUP($L1567,States!$A:$B,2,FALSE)</f>
        <v>22|04a99b2b0b78076f0a06c2d7695137915b2933a5</v>
      </c>
      <c r="N1567" s="7" t="str">
        <f ca="1">VLOOKUP($F1567,Name!$A:$C,3,FALSE)</f>
        <v>M</v>
      </c>
      <c r="O1567" s="7" t="str">
        <f ca="1">VLOOKUP($N1567,Gender!$A:$B,2,FALSE)</f>
        <v>Male</v>
      </c>
      <c r="P1567" s="7" t="str" cm="1">
        <f t="array" aca="1" ref="P1567" ca="1">INDEX('Marital status'!$A:$A,RANDBETWEEN(5,COUNTA('Marital status'!$A:$A) + 1),1)</f>
        <v>ce0b1612aa711b78a720295d271a33894e2b72bf</v>
      </c>
      <c r="Q1567" s="7" t="str">
        <f ca="1">VLOOKUP($P1567,'Marital status'!$A:$B,2,FALSE)</f>
        <v>single</v>
      </c>
      <c r="R1567" s="7">
        <f t="shared" ca="1" si="170"/>
        <v>5</v>
      </c>
      <c r="S1567" s="7" t="e">
        <f ca="1">VLOOKUP($R1567,Race!$A:$B,2,FALSE)</f>
        <v>#N/A</v>
      </c>
      <c r="T1567" s="8">
        <f t="shared" ca="1" si="171"/>
        <v>22452</v>
      </c>
      <c r="U1567" s="6">
        <f t="shared" ca="1" si="172"/>
        <v>7</v>
      </c>
      <c r="V1567" s="8" t="str">
        <f ca="1">VLOOKUP($U1567,Education!$A:$B,2,FALSE)</f>
        <v>Undergraduate degree</v>
      </c>
      <c r="W1567" s="7">
        <f ca="1" xml:space="preserve">
  IF(OR($Y1567 = 5, $Y1567 = 6, $Y1567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567" s="7" t="str">
        <f ca="1">VLOOKUP($W1567,Department!$A:$B,2,FALSE)</f>
        <v>Finance</v>
      </c>
      <c r="Y1567" s="6">
        <f t="shared" ca="1" si="173"/>
        <v>9</v>
      </c>
      <c r="Z1567" s="7" t="str">
        <f ca="1">VLOOKUP($Y1567,Role!$A:$B,2,FALSE)</f>
        <v>Intern</v>
      </c>
      <c r="AA1567" s="6" t="str">
        <f t="shared" ca="1" si="174"/>
        <v/>
      </c>
      <c r="AB1567" s="7" t="str">
        <f ca="1" xml:space="preserve">
IF($AA1567 &lt;&gt; "",
    VLOOKUP($AA1567,Level!$A:$B,2,FALSE),
    ""
)</f>
        <v/>
      </c>
      <c r="AC1567" s="1">
        <f ca="1" xml:space="preserve">
IF($Y1567 = 5 + N("Presidente"),
    27000,
    IF($Y1567 = 6 + N("Vice-presidente"),
        23000,
        IF(OR($Y1567 = 8, $Y1567= 13, $Y1567 = 12) + N("Secretária bilíngue ou coordenador ou especialista"),
            8000,
            IF($Y1567 = 7 + N("Diretor"),
                15000,
                IF($Y1567 = 14 + N("Gerente"),
                    12000,
                    IF($Y1567 = 9 + N("Estagiário"),
                        705,
                        IF($Y1567 = 10 + N("Trainee"),
                            805,
                            IF($Y1567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IF($U1567 = 7,
  500,
  IF($U1567 = 8,
    1000,
    IF($U1567 = 9,
      1500,
      IF($U1567 = 10,
        2000,
        0
      )
    )
  )
)
+
N("Adicional no salário por área")
+
IF($W1567 = 14 + N("Tecnologia da Informação"),
  120,
  IF($W1567 = 16 + N("Vendas"),
    110,
    IF($W1567 = 15 + N("Jurídico"),
      100,
      IF(OR($W1567 = 8, $W1567 = 9, $W1567 = 11) + N("Recursos humanos ou comercial ou comunicação e marketing"),
        80,
        0
      )
    )
  )
)
+
N("Adicionando pegadinha")
+
IF(AND($W1567 = 16, $U1567 = 9, $Y1567 = 11, $AA1567 = 5) + N("Se for de vendas, com mestrado, analista sênior"),
  IF($R1567 = 5,
    100,
    0
  )
  +
  IF($N1567 = "M",
    200,
    0
  ),
  0
)</f>
        <v>1205</v>
      </c>
      <c r="AD15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$A1567  &amp; ", "   &amp;
$C1567  &amp; ", "   &amp;
$E1567  &amp; ", '"  &amp;
$J1567  &amp; "', '" &amp;
$N1567  &amp; "', "  &amp;
$R1567  &amp; ", '"  &amp;
TEXT($T1567,"dd/mm/aaaa")  &amp; "', "   &amp;
$U1567  &amp; ", "   &amp;
$W1567  &amp; ", "   &amp;
$Y1567  &amp; ", "   &amp;
IF($AA1567 &lt;&gt; "", $AA1567, "NULL")  &amp; ", "   &amp;
$AC1567  &amp; ");"</f>
        <v>INSERT INTO bi4all.fac_employees (id_company_fk, id_employee_pk, flg_active, employee_name, id_gender_fk, id_race_fk, birthday, id_schooling_fk, id_department_fk, id_role_fk, id_level_fk, salary) VALUES (6a51143286b03064a49cc2acbee63c09a0682d33, 1563, 1, 'Luiz Henrique Borba Brasil', 'M', 5, '20/06/1961', 7, 7, 9, NULL, 1205);</v>
      </c>
    </row>
    <row r="1568" spans="1:30" ht="14.25" customHeight="1" x14ac:dyDescent="0.2">
      <c r="A1568" s="7" t="str" cm="1">
        <f t="array" aca="1" ref="A1568" ca="1">INDEX(Company!$A:$A,RANDBETWEEN(5,COUNTA(Company!$A:$A) + 1),1)</f>
        <v>6a51143286b03064a49cc2acbee63c09a0682d33</v>
      </c>
      <c r="B1568" s="7" t="str">
        <f ca="1">VLOOKUP($A1568,Company!$A:$B,2,FALSE)</f>
        <v>ACME Corporation</v>
      </c>
      <c r="C1568" s="5">
        <f t="shared" si="168"/>
        <v>1564</v>
      </c>
      <c r="D1568" s="5" t="str" cm="1">
        <f t="array" ref="D1568">SHA1HASH($C1568)</f>
        <v>fe286d02f80118de47f2226c2fce9f7be0bc04f0</v>
      </c>
      <c r="E1568" s="6">
        <v>1</v>
      </c>
      <c r="F1568" s="7">
        <f ca="1">IF($C1568 = 1 + N("Presidente"),
    127,
    IF($C1568 = 2 + N("Vice-Presidente"),
        72,
        IF($C1568 = 3 + N("Secretária bilíngue"),
            13,
            RANDBETWEEN(5,COUNT(Name!$A:$A) + 1)
        )
    )
)</f>
        <v>71</v>
      </c>
      <c r="G1568" s="7" t="str">
        <f ca="1">VLOOKUP($F1568,Name!$A:$B,2,FALSE)</f>
        <v>Bernardo</v>
      </c>
      <c r="H1568" s="7">
        <f ca="1" xml:space="preserve">
IF($C1568 = 1,
    0,
    RANDBETWEEN(5,COUNT('Last name'!$A:$A) + 1)
)</f>
        <v>174</v>
      </c>
      <c r="I1568" s="7" t="str">
        <f ca="1" xml:space="preserve">
IF($C1568 = 1 + N("Presidente"),
    "de Orléans e Bragança",
    VLOOKUP($H1568,'Last name'!$A:$B,2,FALSE) &amp; " " &amp; VLOOKUP(RANDBETWEEN(5,COUNT('Last name'!$A:$A) + 1),'Last name'!$A:$B,2,FALSE)
)</f>
        <v>Santana Negreiros</v>
      </c>
      <c r="J1568" s="7" t="str">
        <f t="shared" ca="1" si="169"/>
        <v>Bernardo Santana Negreiros</v>
      </c>
      <c r="K1568" s="7" t="str" cm="1">
        <f t="array" aca="1" ref="K1568" ca="1">SHA1HASH($J1568)</f>
        <v>fa4a0edb4251819ac06e2f7a7277dc0ccf7bf74a</v>
      </c>
      <c r="L1568" s="7" cm="1">
        <f t="array" aca="1" ref="L1568" ca="1">INDEX(States!$A:$A,RANDBETWEEN(5,COUNTA(States!$A:$A) + 1),1)</f>
        <v>7</v>
      </c>
      <c r="M1568" s="7" t="str">
        <f ca="1">$L1568 &amp; "|" &amp; VLOOKUP($L1568,States!$A:$B,2,FALSE)</f>
        <v>7|f2e12883042f184299ea408f79a5077ec107e25e</v>
      </c>
      <c r="N1568" s="7" t="str">
        <f ca="1">VLOOKUP($F1568,Name!$A:$C,3,FALSE)</f>
        <v>M</v>
      </c>
      <c r="O1568" s="7" t="str">
        <f ca="1">VLOOKUP($N1568,Gender!$A:$B,2,FALSE)</f>
        <v>Male</v>
      </c>
      <c r="P1568" s="7" t="str" cm="1">
        <f t="array" aca="1" ref="P1568" ca="1">INDEX('Marital status'!$A:$A,RANDBETWEEN(5,COUNTA('Marital status'!$A:$A) + 1),1)</f>
        <v>47051393f6bcbf99111ec5d70ba2ebbe11ebccae</v>
      </c>
      <c r="Q1568" s="7" t="str">
        <f ca="1">VLOOKUP($P1568,'Marital status'!$A:$B,2,FALSE)</f>
        <v xml:space="preserve"> Separated </v>
      </c>
      <c r="R1568" s="7">
        <f t="shared" ca="1" si="170"/>
        <v>6</v>
      </c>
      <c r="S1568" s="7" t="e">
        <f ca="1">VLOOKUP($R1568,Race!$A:$B,2,FALSE)</f>
        <v>#N/A</v>
      </c>
      <c r="T1568" s="8">
        <f t="shared" ca="1" si="171"/>
        <v>28065</v>
      </c>
      <c r="U1568" s="6">
        <f t="shared" ca="1" si="172"/>
        <v>7</v>
      </c>
      <c r="V1568" s="8" t="str">
        <f ca="1">VLOOKUP($U1568,Education!$A:$B,2,FALSE)</f>
        <v>Undergraduate degree</v>
      </c>
      <c r="W1568" s="7">
        <f ca="1" xml:space="preserve">
  IF(OR($Y1568 = 5, $Y1568 = 6, $Y1568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568" s="7" t="str">
        <f ca="1">VLOOKUP($W1568,Department!$A:$B,2,FALSE)</f>
        <v>Administration</v>
      </c>
      <c r="Y1568" s="6">
        <f t="shared" ca="1" si="173"/>
        <v>11</v>
      </c>
      <c r="Z1568" s="7" t="str">
        <f ca="1">VLOOKUP($Y1568,Role!$A:$B,2,FALSE)</f>
        <v>Analyst</v>
      </c>
      <c r="AA1568" s="6">
        <f t="shared" ca="1" si="174"/>
        <v>5</v>
      </c>
      <c r="AB1568" s="7" t="str">
        <f ca="1" xml:space="preserve">
IF($AA1568 &lt;&gt; "",
    VLOOKUP($AA1568,Level!$A:$B,2,FALSE),
    ""
)</f>
        <v>Junior</v>
      </c>
      <c r="AC1568" s="1">
        <f ca="1" xml:space="preserve">
IF($Y1568 = 5 + N("Presidente"),
    27000,
    IF($Y1568 = 6 + N("Vice-presidente"),
        23000,
        IF(OR($Y1568 = 8, $Y1568= 13, $Y1568 = 12) + N("Secretária bilíngue ou coordenador ou especialista"),
            8000,
            IF($Y1568 = 7 + N("Diretor"),
                15000,
                IF($Y1568 = 14 + N("Gerente"),
                    12000,
                    IF($Y1568 = 9 + N("Estagiário"),
                        705,
                        IF($Y1568 = 10 + N("Trainee"),
                            805,
                            IF($Y1568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IF($U1568 = 7,
  500,
  IF($U1568 = 8,
    1000,
    IF($U1568 = 9,
      1500,
      IF($U1568 = 10,
        2000,
        0
      )
    )
  )
)
+
N("Adicional no salário por área")
+
IF($W1568 = 14 + N("Tecnologia da Informação"),
  120,
  IF($W1568 = 16 + N("Vendas"),
    110,
    IF($W1568 = 15 + N("Jurídico"),
      100,
      IF(OR($W1568 = 8, $W1568 = 9, $W1568 = 11) + N("Recursos humanos ou comercial ou comunicação e marketing"),
        80,
        0
      )
    )
  )
)
+
N("Adicionando pegadinha")
+
IF(AND($W1568 = 16, $U1568 = 9, $Y1568 = 11, $AA1568 = 5) + N("Se for de vendas, com mestrado, analista sênior"),
  IF($R1568 = 5,
    100,
    0
  )
  +
  IF($N1568 = "M",
    200,
    0
  ),
  0
)</f>
        <v>2500</v>
      </c>
      <c r="AD15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$A1568  &amp; ", "   &amp;
$C1568  &amp; ", "   &amp;
$E1568  &amp; ", '"  &amp;
$J1568  &amp; "', '" &amp;
$N1568  &amp; "', "  &amp;
$R1568  &amp; ", '"  &amp;
TEXT($T1568,"dd/mm/aaaa")  &amp; "', "   &amp;
$U1568  &amp; ", "   &amp;
$W1568  &amp; ", "   &amp;
$Y1568  &amp; ", "   &amp;
IF($AA1568 &lt;&gt; "", $AA1568, "NULL")  &amp; ", "   &amp;
$AC1568  &amp; ");"</f>
        <v>INSERT INTO bi4all.fac_employees (id_company_fk, id_employee_pk, flg_active, employee_name, id_gender_fk, id_race_fk, birthday, id_schooling_fk, id_department_fk, id_role_fk, id_level_fk, salary) VALUES (6a51143286b03064a49cc2acbee63c09a0682d33, 1564, 1, 'Bernardo Santana Negreiros', 'M', 6, '01/11/1976', 7, 6, 11, 5, 2500);</v>
      </c>
    </row>
    <row r="1569" spans="1:30" ht="14.25" customHeight="1" x14ac:dyDescent="0.2">
      <c r="A1569" s="7" t="str" cm="1">
        <f t="array" aca="1" ref="A1569" ca="1">INDEX(Company!$A:$A,RANDBETWEEN(5,COUNTA(Company!$A:$A) + 1),1)</f>
        <v>6a51143286b03064a49cc2acbee63c09a0682d33</v>
      </c>
      <c r="B1569" s="7" t="str">
        <f ca="1">VLOOKUP($A1569,Company!$A:$B,2,FALSE)</f>
        <v>ACME Corporation</v>
      </c>
      <c r="C1569" s="5">
        <f t="shared" si="168"/>
        <v>1565</v>
      </c>
      <c r="D1569" s="5" t="str" cm="1">
        <f t="array" ref="D1569">SHA1HASH($C1569)</f>
        <v>c04038a9efd402b01f5733a5df5e0248d29a1ad8</v>
      </c>
      <c r="E1569" s="6">
        <v>1</v>
      </c>
      <c r="F1569" s="7">
        <f ca="1">IF($C1569 = 1 + N("Presidente"),
    127,
    IF($C1569 = 2 + N("Vice-Presidente"),
        72,
        IF($C1569 = 3 + N("Secretária bilíngue"),
            13,
            RANDBETWEEN(5,COUNT(Name!$A:$A) + 1)
        )
    )
)</f>
        <v>306</v>
      </c>
      <c r="G1569" s="7" t="str">
        <f ca="1">VLOOKUP($F1569,Name!$A:$B,2,FALSE)</f>
        <v>Nicolas</v>
      </c>
      <c r="H1569" s="7">
        <f ca="1" xml:space="preserve">
IF($C1569 = 1,
    0,
    RANDBETWEEN(5,COUNT('Last name'!$A:$A) + 1)
)</f>
        <v>175</v>
      </c>
      <c r="I1569" s="7" t="str">
        <f ca="1" xml:space="preserve">
IF($C1569 = 1 + N("Presidente"),
    "de Orléans e Bragança",
    VLOOKUP($H1569,'Last name'!$A:$B,2,FALSE) &amp; " " &amp; VLOOKUP(RANDBETWEEN(5,COUNT('Last name'!$A:$A) + 1),'Last name'!$A:$B,2,FALSE)
)</f>
        <v>Santoro Barbosa</v>
      </c>
      <c r="J1569" s="7" t="str">
        <f t="shared" ca="1" si="169"/>
        <v>Nicolas Santoro Barbosa</v>
      </c>
      <c r="K1569" s="7" t="str" cm="1">
        <f t="array" aca="1" ref="K1569" ca="1">SHA1HASH($J1569)</f>
        <v>5786734b7b5c63412baa2536c2f1fb2c4c45f7cc</v>
      </c>
      <c r="L1569" s="7" cm="1">
        <f t="array" aca="1" ref="L1569" ca="1">INDEX(States!$A:$A,RANDBETWEEN(5,COUNTA(States!$A:$A) + 1),1)</f>
        <v>8</v>
      </c>
      <c r="M1569" s="7" t="str">
        <f ca="1">$L1569 &amp; "|" &amp; VLOOKUP($L1569,States!$A:$B,2,FALSE)</f>
        <v>8|56e287872c65203bf88dd1921405bbc5594d8531</v>
      </c>
      <c r="N1569" s="7" t="str">
        <f ca="1">VLOOKUP($F1569,Name!$A:$C,3,FALSE)</f>
        <v>M</v>
      </c>
      <c r="O1569" s="7" t="str">
        <f ca="1">VLOOKUP($N1569,Gender!$A:$B,2,FALSE)</f>
        <v>Male</v>
      </c>
      <c r="P1569" s="7" t="str" cm="1">
        <f t="array" aca="1" ref="P1569" ca="1">INDEX('Marital status'!$A:$A,RANDBETWEEN(5,COUNTA('Marital status'!$A:$A) + 1),1)</f>
        <v>459031b19ec5bbd3b3dbc0a9dcf2cb6e6c6f7848</v>
      </c>
      <c r="Q1569" s="7" t="str">
        <f ca="1">VLOOKUP($P1569,'Marital status'!$A:$B,2,FALSE)</f>
        <v xml:space="preserve">Widowed </v>
      </c>
      <c r="R1569" s="7">
        <f t="shared" ca="1" si="170"/>
        <v>5</v>
      </c>
      <c r="S1569" s="7" t="e">
        <f ca="1">VLOOKUP($R1569,Race!$A:$B,2,FALSE)</f>
        <v>#N/A</v>
      </c>
      <c r="T1569" s="8">
        <f t="shared" ca="1" si="171"/>
        <v>21164</v>
      </c>
      <c r="U1569" s="6">
        <f t="shared" ca="1" si="172"/>
        <v>7</v>
      </c>
      <c r="V1569" s="8" t="str">
        <f ca="1">VLOOKUP($U1569,Education!$A:$B,2,FALSE)</f>
        <v>Undergraduate degree</v>
      </c>
      <c r="W1569" s="7">
        <f ca="1" xml:space="preserve">
  IF(OR($Y1569 = 5, $Y1569 = 6, $Y1569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569" s="7" t="str">
        <f ca="1">VLOOKUP($W1569,Department!$A:$B,2,FALSE)</f>
        <v>Human Resource</v>
      </c>
      <c r="Y1569" s="6">
        <f t="shared" ca="1" si="173"/>
        <v>10</v>
      </c>
      <c r="Z1569" s="7" t="str">
        <f ca="1">VLOOKUP($Y1569,Role!$A:$B,2,FALSE)</f>
        <v>Trainee</v>
      </c>
      <c r="AA1569" s="6" t="str">
        <f t="shared" ca="1" si="174"/>
        <v/>
      </c>
      <c r="AB1569" s="7" t="str">
        <f ca="1" xml:space="preserve">
IF($AA1569 &lt;&gt; "",
    VLOOKUP($AA1569,Level!$A:$B,2,FALSE),
    ""
)</f>
        <v/>
      </c>
      <c r="AC1569" s="1">
        <f ca="1" xml:space="preserve">
IF($Y1569 = 5 + N("Presidente"),
    27000,
    IF($Y1569 = 6 + N("Vice-presidente"),
        23000,
        IF(OR($Y1569 = 8, $Y1569= 13, $Y1569 = 12) + N("Secretária bilíngue ou coordenador ou especialista"),
            8000,
            IF($Y1569 = 7 + N("Diretor"),
                15000,
                IF($Y1569 = 14 + N("Gerente"),
                    12000,
                    IF($Y1569 = 9 + N("Estagiário"),
                        705,
                        IF($Y1569 = 10 + N("Trainee"),
                            805,
                            IF($Y1569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IF($U1569 = 7,
  500,
  IF($U1569 = 8,
    1000,
    IF($U1569 = 9,
      1500,
      IF($U1569 = 10,
        2000,
        0
      )
    )
  )
)
+
N("Adicional no salário por área")
+
IF($W1569 = 14 + N("Tecnologia da Informação"),
  120,
  IF($W1569 = 16 + N("Vendas"),
    110,
    IF($W1569 = 15 + N("Jurídico"),
      100,
      IF(OR($W1569 = 8, $W1569 = 9, $W1569 = 11) + N("Recursos humanos ou comercial ou comunicação e marketing"),
        80,
        0
      )
    )
  )
)
+
N("Adicionando pegadinha")
+
IF(AND($W1569 = 16, $U1569 = 9, $Y1569 = 11, $AA1569 = 5) + N("Se for de vendas, com mestrado, analista sênior"),
  IF($R1569 = 5,
    100,
    0
  )
  +
  IF($N1569 = "M",
    200,
    0
  ),
  0
)</f>
        <v>1385</v>
      </c>
      <c r="AD15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$A1569  &amp; ", "   &amp;
$C1569  &amp; ", "   &amp;
$E1569  &amp; ", '"  &amp;
$J1569  &amp; "', '" &amp;
$N1569  &amp; "', "  &amp;
$R1569  &amp; ", '"  &amp;
TEXT($T1569,"dd/mm/aaaa")  &amp; "', "   &amp;
$U1569  &amp; ", "   &amp;
$W1569  &amp; ", "   &amp;
$Y1569  &amp; ", "   &amp;
IF($AA1569 &lt;&gt; "", $AA1569, "NULL")  &amp; ", "   &amp;
$AC1569  &amp; ");"</f>
        <v>INSERT INTO bi4all.fac_employees (id_company_fk, id_employee_pk, flg_active, employee_name, id_gender_fk, id_race_fk, birthday, id_schooling_fk, id_department_fk, id_role_fk, id_level_fk, salary) VALUES (6a51143286b03064a49cc2acbee63c09a0682d33, 1565, 1, 'Nicolas Santoro Barbosa', 'M', 5, '10/12/1957', 7, 8, 10, NULL, 1385);</v>
      </c>
    </row>
    <row r="1570" spans="1:30" ht="14.25" customHeight="1" x14ac:dyDescent="0.2">
      <c r="A1570" s="7" t="str" cm="1">
        <f t="array" aca="1" ref="A1570" ca="1">INDEX(Company!$A:$A,RANDBETWEEN(5,COUNTA(Company!$A:$A) + 1),1)</f>
        <v>6a51143286b03064a49cc2acbee63c09a0682d33</v>
      </c>
      <c r="B1570" s="7" t="str">
        <f ca="1">VLOOKUP($A1570,Company!$A:$B,2,FALSE)</f>
        <v>ACME Corporation</v>
      </c>
      <c r="C1570" s="5">
        <f t="shared" si="168"/>
        <v>1566</v>
      </c>
      <c r="D1570" s="5" t="str" cm="1">
        <f t="array" ref="D1570">SHA1HASH($C1570)</f>
        <v>150afba2f606bf3e450d7dbfba16c6673580cb77</v>
      </c>
      <c r="E1570" s="6">
        <v>1</v>
      </c>
      <c r="F1570" s="7">
        <f ca="1">IF($C1570 = 1 + N("Presidente"),
    127,
    IF($C1570 = 2 + N("Vice-Presidente"),
        72,
        IF($C1570 = 3 + N("Secretária bilíngue"),
            13,
            RANDBETWEEN(5,COUNT(Name!$A:$A) + 1)
        )
    )
)</f>
        <v>273</v>
      </c>
      <c r="G1570" s="7" t="str">
        <f ca="1">VLOOKUP($F1570,Name!$A:$B,2,FALSE)</f>
        <v>Maria Sophia</v>
      </c>
      <c r="H1570" s="7">
        <f ca="1" xml:space="preserve">
IF($C1570 = 1,
    0,
    RANDBETWEEN(5,COUNT('Last name'!$A:$A) + 1)
)</f>
        <v>159</v>
      </c>
      <c r="I1570" s="7" t="str">
        <f ca="1" xml:space="preserve">
IF($C1570 = 1 + N("Presidente"),
    "de Orléans e Bragança",
    VLOOKUP($H1570,'Last name'!$A:$B,2,FALSE) &amp; " " &amp; VLOOKUP(RANDBETWEEN(5,COUNT('Last name'!$A:$A) + 1),'Last name'!$A:$B,2,FALSE)
)</f>
        <v>Reis Frois</v>
      </c>
      <c r="J1570" s="7" t="str">
        <f t="shared" ca="1" si="169"/>
        <v>Maria Sophia Reis Frois</v>
      </c>
      <c r="K1570" s="7" t="str" cm="1">
        <f t="array" aca="1" ref="K1570" ca="1">SHA1HASH($J1570)</f>
        <v>6750b99d4cbf0f5c2eb86e9a19962d989e0537cc</v>
      </c>
      <c r="L1570" s="7" cm="1">
        <f t="array" aca="1" ref="L1570" ca="1">INDEX(States!$A:$A,RANDBETWEEN(5,COUNTA(States!$A:$A) + 1),1)</f>
        <v>14</v>
      </c>
      <c r="M1570" s="7" t="str">
        <f ca="1">$L1570 &amp; "|" &amp; VLOOKUP($L1570,States!$A:$B,2,FALSE)</f>
        <v>14|9b9a260c6946192b7ea8dcfb1d39940b66fe4460</v>
      </c>
      <c r="N1570" s="7" t="str">
        <f ca="1">VLOOKUP($F1570,Name!$A:$C,3,FALSE)</f>
        <v>F</v>
      </c>
      <c r="O1570" s="7" t="str">
        <f ca="1">VLOOKUP($N1570,Gender!$A:$B,2,FALSE)</f>
        <v>Female</v>
      </c>
      <c r="P1570" s="7" t="str" cm="1">
        <f t="array" aca="1" ref="P1570" ca="1">INDEX('Marital status'!$A:$A,RANDBETWEEN(5,COUNTA('Marital status'!$A:$A) + 1),1)</f>
        <v>459031b19ec5bbd3b3dbc0a9dcf2cb6e6c6f7848</v>
      </c>
      <c r="Q1570" s="7" t="str">
        <f ca="1">VLOOKUP($P1570,'Marital status'!$A:$B,2,FALSE)</f>
        <v xml:space="preserve">Widowed </v>
      </c>
      <c r="R1570" s="7">
        <f t="shared" ca="1" si="170"/>
        <v>5</v>
      </c>
      <c r="S1570" s="7" t="e">
        <f ca="1">VLOOKUP($R1570,Race!$A:$B,2,FALSE)</f>
        <v>#N/A</v>
      </c>
      <c r="T1570" s="8">
        <f t="shared" ca="1" si="171"/>
        <v>28187</v>
      </c>
      <c r="U1570" s="6">
        <f t="shared" ca="1" si="172"/>
        <v>8</v>
      </c>
      <c r="V1570" s="8" t="str">
        <f ca="1">VLOOKUP($U1570,Education!$A:$B,2,FALSE)</f>
        <v>Graduate school</v>
      </c>
      <c r="W1570" s="7">
        <f ca="1" xml:space="preserve">
  IF(OR($Y1570 = 5, $Y1570 = 6, $Y1570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570" s="7" t="str">
        <f ca="1">VLOOKUP($W1570,Department!$A:$B,2,FALSE)</f>
        <v>Controlling</v>
      </c>
      <c r="Y1570" s="6">
        <f t="shared" ca="1" si="173"/>
        <v>11</v>
      </c>
      <c r="Z1570" s="7" t="str">
        <f ca="1">VLOOKUP($Y1570,Role!$A:$B,2,FALSE)</f>
        <v>Analyst</v>
      </c>
      <c r="AA1570" s="6">
        <f t="shared" ca="1" si="174"/>
        <v>7</v>
      </c>
      <c r="AB1570" s="7" t="str">
        <f ca="1" xml:space="preserve">
IF($AA1570 &lt;&gt; "",
    VLOOKUP($AA1570,Level!$A:$B,2,FALSE),
    ""
)</f>
        <v>Senior</v>
      </c>
      <c r="AC1570" s="1">
        <f ca="1" xml:space="preserve">
IF($Y1570 = 5 + N("Presidente"),
    27000,
    IF($Y1570 = 6 + N("Vice-presidente"),
        23000,
        IF(OR($Y1570 = 8, $Y1570= 13, $Y1570 = 12) + N("Secretária bilíngue ou coordenador ou especialista"),
            8000,
            IF($Y1570 = 7 + N("Diretor"),
                15000,
                IF($Y1570 = 14 + N("Gerente"),
                    12000,
                    IF($Y1570 = 9 + N("Estagiário"),
                        705,
                        IF($Y1570 = 10 + N("Trainee"),
                            805,
                            IF($Y1570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IF($U1570 = 7,
  500,
  IF($U1570 = 8,
    1000,
    IF($U1570 = 9,
      1500,
      IF($U1570 = 10,
        2000,
        0
      )
    )
  )
)
+
N("Adicional no salário por área")
+
IF($W1570 = 14 + N("Tecnologia da Informação"),
  120,
  IF($W1570 = 16 + N("Vendas"),
    110,
    IF($W1570 = 15 + N("Jurídico"),
      100,
      IF(OR($W1570 = 8, $W1570 = 9, $W1570 = 11) + N("Recursos humanos ou comercial ou comunicação e marketing"),
        80,
        0
      )
    )
  )
)
+
N("Adicionando pegadinha")
+
IF(AND($W1570 = 16, $U1570 = 9, $Y1570 = 11, $AA1570 = 5) + N("Se for de vendas, com mestrado, analista sênior"),
  IF($R1570 = 5,
    100,
    0
  )
  +
  IF($N1570 = "M",
    200,
    0
  ),
  0
)</f>
        <v>3000</v>
      </c>
      <c r="AD15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$A1570  &amp; ", "   &amp;
$C1570  &amp; ", "   &amp;
$E1570  &amp; ", '"  &amp;
$J1570  &amp; "', '" &amp;
$N1570  &amp; "', "  &amp;
$R1570  &amp; ", '"  &amp;
TEXT($T1570,"dd/mm/aaaa")  &amp; "', "   &amp;
$U1570  &amp; ", "   &amp;
$W1570  &amp; ", "   &amp;
$Y1570  &amp; ", "   &amp;
IF($AA1570 &lt;&gt; "", $AA1570, "NULL")  &amp; ", "   &amp;
$AC1570  &amp; ");"</f>
        <v>INSERT INTO bi4all.fac_employees (id_company_fk, id_employee_pk, flg_active, employee_name, id_gender_fk, id_race_fk, birthday, id_schooling_fk, id_department_fk, id_role_fk, id_level_fk, salary) VALUES (6a51143286b03064a49cc2acbee63c09a0682d33, 1566, 1, 'Maria Sophia Reis Frois', 'F', 5, '03/03/1977', 8, 12, 11, 7, 3000);</v>
      </c>
    </row>
    <row r="1571" spans="1:30" ht="14.25" customHeight="1" x14ac:dyDescent="0.2">
      <c r="A1571" s="7" t="str" cm="1">
        <f t="array" aca="1" ref="A1571" ca="1">INDEX(Company!$A:$A,RANDBETWEEN(5,COUNTA(Company!$A:$A) + 1),1)</f>
        <v>6a51143286b03064a49cc2acbee63c09a0682d33</v>
      </c>
      <c r="B1571" s="7" t="str">
        <f ca="1">VLOOKUP($A1571,Company!$A:$B,2,FALSE)</f>
        <v>ACME Corporation</v>
      </c>
      <c r="C1571" s="5">
        <f t="shared" si="168"/>
        <v>1567</v>
      </c>
      <c r="D1571" s="5" t="str" cm="1">
        <f t="array" ref="D1571">SHA1HASH($C1571)</f>
        <v>541f30554e2caa245dbe67fc4a03cb8c01a23c1a</v>
      </c>
      <c r="E1571" s="6">
        <v>1</v>
      </c>
      <c r="F1571" s="7">
        <f ca="1">IF($C1571 = 1 + N("Presidente"),
    127,
    IF($C1571 = 2 + N("Vice-Presidente"),
        72,
        IF($C1571 = 3 + N("Secretária bilíngue"),
            13,
            RANDBETWEEN(5,COUNT(Name!$A:$A) + 1)
        )
    )
)</f>
        <v>95</v>
      </c>
      <c r="G1571" s="7" t="str">
        <f ca="1">VLOOKUP($F1571,Name!$A:$B,2,FALSE)</f>
        <v>Clarice</v>
      </c>
      <c r="H1571" s="7">
        <f ca="1" xml:space="preserve">
IF($C1571 = 1,
    0,
    RANDBETWEEN(5,COUNT('Last name'!$A:$A) + 1)
)</f>
        <v>74</v>
      </c>
      <c r="I1571" s="7" t="str">
        <f ca="1" xml:space="preserve">
IF($C1571 = 1 + N("Presidente"),
    "de Orléans e Bragança",
    VLOOKUP($H1571,'Last name'!$A:$B,2,FALSE) &amp; " " &amp; VLOOKUP(RANDBETWEEN(5,COUNT('Last name'!$A:$A) + 1),'Last name'!$A:$B,2,FALSE)
)</f>
        <v>Dias Faria</v>
      </c>
      <c r="J1571" s="7" t="str">
        <f t="shared" ca="1" si="169"/>
        <v>Clarice Dias Faria</v>
      </c>
      <c r="K1571" s="7" t="str" cm="1">
        <f t="array" aca="1" ref="K1571" ca="1">SHA1HASH($J1571)</f>
        <v>c2ebd4491638dc613fdbe6523b3d51c855bddb69</v>
      </c>
      <c r="L1571" s="7" cm="1">
        <f t="array" aca="1" ref="L1571" ca="1">INDEX(States!$A:$A,RANDBETWEEN(5,COUNTA(States!$A:$A) + 1),1)</f>
        <v>20</v>
      </c>
      <c r="M1571" s="7" t="str">
        <f ca="1">$L1571 &amp; "|" &amp; VLOOKUP($L1571,States!$A:$B,2,FALSE)</f>
        <v>20|c7ee6b7966c56a7149c5002263ee025341a1072b</v>
      </c>
      <c r="N1571" s="7" t="str">
        <f ca="1">VLOOKUP($F1571,Name!$A:$C,3,FALSE)</f>
        <v>F</v>
      </c>
      <c r="O1571" s="7" t="str">
        <f ca="1">VLOOKUP($N1571,Gender!$A:$B,2,FALSE)</f>
        <v>Female</v>
      </c>
      <c r="P1571" s="7" t="str" cm="1">
        <f t="array" aca="1" ref="P1571" ca="1">INDEX('Marital status'!$A:$A,RANDBETWEEN(5,COUNTA('Marital status'!$A:$A) + 1),1)</f>
        <v>ce0b1612aa711b78a720295d271a33894e2b72bf</v>
      </c>
      <c r="Q1571" s="7" t="str">
        <f ca="1">VLOOKUP($P1571,'Marital status'!$A:$B,2,FALSE)</f>
        <v>single</v>
      </c>
      <c r="R1571" s="7">
        <f t="shared" ca="1" si="170"/>
        <v>5</v>
      </c>
      <c r="S1571" s="7" t="e">
        <f ca="1">VLOOKUP($R1571,Race!$A:$B,2,FALSE)</f>
        <v>#N/A</v>
      </c>
      <c r="T1571" s="8">
        <f t="shared" ca="1" si="171"/>
        <v>25239</v>
      </c>
      <c r="U1571" s="6">
        <f t="shared" ca="1" si="172"/>
        <v>7</v>
      </c>
      <c r="V1571" s="8" t="str">
        <f ca="1">VLOOKUP($U1571,Education!$A:$B,2,FALSE)</f>
        <v>Undergraduate degree</v>
      </c>
      <c r="W1571" s="7">
        <f ca="1" xml:space="preserve">
  IF(OR($Y1571 = 5, $Y1571 = 6, $Y1571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571" s="7" t="str">
        <f ca="1">VLOOKUP($W1571,Department!$A:$B,2,FALSE)</f>
        <v>Controlling</v>
      </c>
      <c r="Y1571" s="6">
        <f t="shared" ca="1" si="173"/>
        <v>9</v>
      </c>
      <c r="Z1571" s="7" t="str">
        <f ca="1">VLOOKUP($Y1571,Role!$A:$B,2,FALSE)</f>
        <v>Intern</v>
      </c>
      <c r="AA1571" s="6" t="str">
        <f t="shared" ca="1" si="174"/>
        <v/>
      </c>
      <c r="AB1571" s="7" t="str">
        <f ca="1" xml:space="preserve">
IF($AA1571 &lt;&gt; "",
    VLOOKUP($AA1571,Level!$A:$B,2,FALSE),
    ""
)</f>
        <v/>
      </c>
      <c r="AC1571" s="1">
        <f ca="1" xml:space="preserve">
IF($Y1571 = 5 + N("Presidente"),
    27000,
    IF($Y1571 = 6 + N("Vice-presidente"),
        23000,
        IF(OR($Y1571 = 8, $Y1571= 13, $Y1571 = 12) + N("Secretária bilíngue ou coordenador ou especialista"),
            8000,
            IF($Y1571 = 7 + N("Diretor"),
                15000,
                IF($Y1571 = 14 + N("Gerente"),
                    12000,
                    IF($Y1571 = 9 + N("Estagiário"),
                        705,
                        IF($Y1571 = 10 + N("Trainee"),
                            805,
                            IF($Y1571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IF($U1571 = 7,
  500,
  IF($U1571 = 8,
    1000,
    IF($U1571 = 9,
      1500,
      IF($U1571 = 10,
        2000,
        0
      )
    )
  )
)
+
N("Adicional no salário por área")
+
IF($W1571 = 14 + N("Tecnologia da Informação"),
  120,
  IF($W1571 = 16 + N("Vendas"),
    110,
    IF($W1571 = 15 + N("Jurídico"),
      100,
      IF(OR($W1571 = 8, $W1571 = 9, $W1571 = 11) + N("Recursos humanos ou comercial ou comunicação e marketing"),
        80,
        0
      )
    )
  )
)
+
N("Adicionando pegadinha")
+
IF(AND($W1571 = 16, $U1571 = 9, $Y1571 = 11, $AA1571 = 5) + N("Se for de vendas, com mestrado, analista sênior"),
  IF($R1571 = 5,
    100,
    0
  )
  +
  IF($N1571 = "M",
    200,
    0
  ),
  0
)</f>
        <v>1205</v>
      </c>
      <c r="AD15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$A1571  &amp; ", "   &amp;
$C1571  &amp; ", "   &amp;
$E1571  &amp; ", '"  &amp;
$J1571  &amp; "', '" &amp;
$N1571  &amp; "', "  &amp;
$R1571  &amp; ", '"  &amp;
TEXT($T1571,"dd/mm/aaaa")  &amp; "', "   &amp;
$U1571  &amp; ", "   &amp;
$W1571  &amp; ", "   &amp;
$Y1571  &amp; ", "   &amp;
IF($AA1571 &lt;&gt; "", $AA1571, "NULL")  &amp; ", "   &amp;
$AC1571  &amp; ");"</f>
        <v>INSERT INTO bi4all.fac_employees (id_company_fk, id_employee_pk, flg_active, employee_name, id_gender_fk, id_race_fk, birthday, id_schooling_fk, id_department_fk, id_role_fk, id_level_fk, salary) VALUES (6a51143286b03064a49cc2acbee63c09a0682d33, 1567, 1, 'Clarice Dias Faria', 'F', 5, '05/02/1969', 7, 12, 9, NULL, 1205);</v>
      </c>
    </row>
    <row r="1572" spans="1:30" ht="14.25" customHeight="1" x14ac:dyDescent="0.2">
      <c r="A1572" s="7" t="str" cm="1">
        <f t="array" aca="1" ref="A1572" ca="1">INDEX(Company!$A:$A,RANDBETWEEN(5,COUNTA(Company!$A:$A) + 1),1)</f>
        <v>6a51143286b03064a49cc2acbee63c09a0682d33</v>
      </c>
      <c r="B1572" s="7" t="str">
        <f ca="1">VLOOKUP($A1572,Company!$A:$B,2,FALSE)</f>
        <v>ACME Corporation</v>
      </c>
      <c r="C1572" s="5">
        <f t="shared" si="168"/>
        <v>1568</v>
      </c>
      <c r="D1572" s="5" t="str" cm="1">
        <f t="array" ref="D1572">SHA1HASH($C1572)</f>
        <v>722a7e9c6dcbb04ed1fffe8d658ea03ce68f8e01</v>
      </c>
      <c r="E1572" s="6">
        <v>1</v>
      </c>
      <c r="F1572" s="7">
        <f ca="1">IF($C1572 = 1 + N("Presidente"),
    127,
    IF($C1572 = 2 + N("Vice-Presidente"),
        72,
        IF($C1572 = 3 + N("Secretária bilíngue"),
            13,
            RANDBETWEEN(5,COUNT(Name!$A:$A) + 1)
        )
    )
)</f>
        <v>8</v>
      </c>
      <c r="G1572" s="7" t="str">
        <f ca="1">VLOOKUP($F1572,Name!$A:$B,2,FALSE)</f>
        <v>Adélia</v>
      </c>
      <c r="H1572" s="7">
        <f ca="1" xml:space="preserve">
IF($C1572 = 1,
    0,
    RANDBETWEEN(5,COUNT('Last name'!$A:$A) + 1)
)</f>
        <v>155</v>
      </c>
      <c r="I1572" s="7" t="str">
        <f ca="1" xml:space="preserve">
IF($C1572 = 1 + N("Presidente"),
    "de Orléans e Bragança",
    VLOOKUP($H1572,'Last name'!$A:$B,2,FALSE) &amp; " " &amp; VLOOKUP(RANDBETWEEN(5,COUNT('Last name'!$A:$A) + 1),'Last name'!$A:$B,2,FALSE)
)</f>
        <v>Pinto Ferreira</v>
      </c>
      <c r="J1572" s="7" t="str">
        <f t="shared" ca="1" si="169"/>
        <v>Adélia Pinto Ferreira</v>
      </c>
      <c r="K1572" s="7" t="str" cm="1">
        <f t="array" aca="1" ref="K1572" ca="1">SHA1HASH($J1572)</f>
        <v>168f6c6bc1f7cb91452579e73b637eda230b6fd8</v>
      </c>
      <c r="L1572" s="7" cm="1">
        <f t="array" aca="1" ref="L1572" ca="1">INDEX(States!$A:$A,RANDBETWEEN(5,COUNTA(States!$A:$A) + 1),1)</f>
        <v>8</v>
      </c>
      <c r="M1572" s="7" t="str">
        <f ca="1">$L1572 &amp; "|" &amp; VLOOKUP($L1572,States!$A:$B,2,FALSE)</f>
        <v>8|56e287872c65203bf88dd1921405bbc5594d8531</v>
      </c>
      <c r="N1572" s="7" t="str">
        <f ca="1">VLOOKUP($F1572,Name!$A:$C,3,FALSE)</f>
        <v>F</v>
      </c>
      <c r="O1572" s="7" t="str">
        <f ca="1">VLOOKUP($N1572,Gender!$A:$B,2,FALSE)</f>
        <v>Female</v>
      </c>
      <c r="P1572" s="7" t="str" cm="1">
        <f t="array" aca="1" ref="P1572" ca="1">INDEX('Marital status'!$A:$A,RANDBETWEEN(5,COUNTA('Marital status'!$A:$A) + 1),1)</f>
        <v>459031b19ec5bbd3b3dbc0a9dcf2cb6e6c6f7848</v>
      </c>
      <c r="Q1572" s="7" t="str">
        <f ca="1">VLOOKUP($P1572,'Marital status'!$A:$B,2,FALSE)</f>
        <v xml:space="preserve">Widowed </v>
      </c>
      <c r="R1572" s="7">
        <f t="shared" ca="1" si="170"/>
        <v>5</v>
      </c>
      <c r="S1572" s="7" t="e">
        <f ca="1">VLOOKUP($R1572,Race!$A:$B,2,FALSE)</f>
        <v>#N/A</v>
      </c>
      <c r="T1572" s="8">
        <f t="shared" ca="1" si="171"/>
        <v>25142</v>
      </c>
      <c r="U1572" s="6">
        <f t="shared" ca="1" si="172"/>
        <v>7</v>
      </c>
      <c r="V1572" s="8" t="str">
        <f ca="1">VLOOKUP($U1572,Education!$A:$B,2,FALSE)</f>
        <v>Undergraduate degree</v>
      </c>
      <c r="W1572" s="7">
        <f ca="1" xml:space="preserve">
  IF(OR($Y1572 = 5, $Y1572 = 6, $Y1572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572" s="7" t="str">
        <f ca="1">VLOOKUP($W1572,Department!$A:$B,2,FALSE)</f>
        <v>Administration</v>
      </c>
      <c r="Y1572" s="6">
        <f t="shared" ca="1" si="173"/>
        <v>11</v>
      </c>
      <c r="Z1572" s="7" t="str">
        <f ca="1">VLOOKUP($Y1572,Role!$A:$B,2,FALSE)</f>
        <v>Analyst</v>
      </c>
      <c r="AA1572" s="6">
        <f t="shared" ca="1" si="174"/>
        <v>5</v>
      </c>
      <c r="AB1572" s="7" t="str">
        <f ca="1" xml:space="preserve">
IF($AA1572 &lt;&gt; "",
    VLOOKUP($AA1572,Level!$A:$B,2,FALSE),
    ""
)</f>
        <v>Junior</v>
      </c>
      <c r="AC1572" s="1">
        <f ca="1" xml:space="preserve">
IF($Y1572 = 5 + N("Presidente"),
    27000,
    IF($Y1572 = 6 + N("Vice-presidente"),
        23000,
        IF(OR($Y1572 = 8, $Y1572= 13, $Y1572 = 12) + N("Secretária bilíngue ou coordenador ou especialista"),
            8000,
            IF($Y1572 = 7 + N("Diretor"),
                15000,
                IF($Y1572 = 14 + N("Gerente"),
                    12000,
                    IF($Y1572 = 9 + N("Estagiário"),
                        705,
                        IF($Y1572 = 10 + N("Trainee"),
                            805,
                            IF($Y1572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IF($U1572 = 7,
  500,
  IF($U1572 = 8,
    1000,
    IF($U1572 = 9,
      1500,
      IF($U1572 = 10,
        2000,
        0
      )
    )
  )
)
+
N("Adicional no salário por área")
+
IF($W1572 = 14 + N("Tecnologia da Informação"),
  120,
  IF($W1572 = 16 + N("Vendas"),
    110,
    IF($W1572 = 15 + N("Jurídico"),
      100,
      IF(OR($W1572 = 8, $W1572 = 9, $W1572 = 11) + N("Recursos humanos ou comercial ou comunicação e marketing"),
        80,
        0
      )
    )
  )
)
+
N("Adicionando pegadinha")
+
IF(AND($W1572 = 16, $U1572 = 9, $Y1572 = 11, $AA1572 = 5) + N("Se for de vendas, com mestrado, analista sênior"),
  IF($R1572 = 5,
    100,
    0
  )
  +
  IF($N1572 = "M",
    200,
    0
  ),
  0
)</f>
        <v>2500</v>
      </c>
      <c r="AD15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$A1572  &amp; ", "   &amp;
$C1572  &amp; ", "   &amp;
$E1572  &amp; ", '"  &amp;
$J1572  &amp; "', '" &amp;
$N1572  &amp; "', "  &amp;
$R1572  &amp; ", '"  &amp;
TEXT($T1572,"dd/mm/aaaa")  &amp; "', "   &amp;
$U1572  &amp; ", "   &amp;
$W1572  &amp; ", "   &amp;
$Y1572  &amp; ", "   &amp;
IF($AA1572 &lt;&gt; "", $AA1572, "NULL")  &amp; ", "   &amp;
$AC1572  &amp; ");"</f>
        <v>INSERT INTO bi4all.fac_employees (id_company_fk, id_employee_pk, flg_active, employee_name, id_gender_fk, id_race_fk, birthday, id_schooling_fk, id_department_fk, id_role_fk, id_level_fk, salary) VALUES (6a51143286b03064a49cc2acbee63c09a0682d33, 1568, 1, 'Adélia Pinto Ferreira', 'F', 5, '31/10/1968', 7, 6, 11, 5, 2500);</v>
      </c>
    </row>
    <row r="1573" spans="1:30" ht="14.25" customHeight="1" x14ac:dyDescent="0.2">
      <c r="A1573" s="7" t="str" cm="1">
        <f t="array" aca="1" ref="A1573" ca="1">INDEX(Company!$A:$A,RANDBETWEEN(5,COUNTA(Company!$A:$A) + 1),1)</f>
        <v>6a51143286b03064a49cc2acbee63c09a0682d33</v>
      </c>
      <c r="B1573" s="7" t="str">
        <f ca="1">VLOOKUP($A1573,Company!$A:$B,2,FALSE)</f>
        <v>ACME Corporation</v>
      </c>
      <c r="C1573" s="5">
        <f t="shared" si="168"/>
        <v>1569</v>
      </c>
      <c r="D1573" s="5" t="str" cm="1">
        <f t="array" ref="D1573">SHA1HASH($C1573)</f>
        <v>4e3bd263528badfae62199b6ac5fbe7cb4e81dec</v>
      </c>
      <c r="E1573" s="6">
        <v>1</v>
      </c>
      <c r="F1573" s="7">
        <f ca="1">IF($C1573 = 1 + N("Presidente"),
    127,
    IF($C1573 = 2 + N("Vice-Presidente"),
        72,
        IF($C1573 = 3 + N("Secretária bilíngue"),
            13,
            RANDBETWEEN(5,COUNT(Name!$A:$A) + 1)
        )
    )
)</f>
        <v>62</v>
      </c>
      <c r="G1573" s="7" t="str">
        <f ca="1">VLOOKUP($F1573,Name!$A:$B,2,FALSE)</f>
        <v>Aurora</v>
      </c>
      <c r="H1573" s="7">
        <f ca="1" xml:space="preserve">
IF($C1573 = 1,
    0,
    RANDBETWEEN(5,COUNT('Last name'!$A:$A) + 1)
)</f>
        <v>45</v>
      </c>
      <c r="I1573" s="7" t="str">
        <f ca="1" xml:space="preserve">
IF($C1573 = 1 + N("Presidente"),
    "de Orléans e Bragança",
    VLOOKUP($H1573,'Last name'!$A:$B,2,FALSE) &amp; " " &amp; VLOOKUP(RANDBETWEEN(5,COUNT('Last name'!$A:$A) + 1),'Last name'!$A:$B,2,FALSE)
)</f>
        <v>Braga Aragão</v>
      </c>
      <c r="J1573" s="7" t="str">
        <f t="shared" ca="1" si="169"/>
        <v>Aurora Braga Aragão</v>
      </c>
      <c r="K1573" s="7" t="str" cm="1">
        <f t="array" aca="1" ref="K1573" ca="1">SHA1HASH($J1573)</f>
        <v>4972df33e9b0609468b3dac8db8390cca8596bfc</v>
      </c>
      <c r="L1573" s="7" cm="1">
        <f t="array" aca="1" ref="L1573" ca="1">INDEX(States!$A:$A,RANDBETWEEN(5,COUNTA(States!$A:$A) + 1),1)</f>
        <v>12</v>
      </c>
      <c r="M1573" s="7" t="str">
        <f ca="1">$L1573 &amp; "|" &amp; VLOOKUP($L1573,States!$A:$B,2,FALSE)</f>
        <v>12|16a2d6eb767d4fd003fae8cac60e0d85a9416ba8</v>
      </c>
      <c r="N1573" s="7" t="str">
        <f ca="1">VLOOKUP($F1573,Name!$A:$C,3,FALSE)</f>
        <v>F</v>
      </c>
      <c r="O1573" s="7" t="str">
        <f ca="1">VLOOKUP($N1573,Gender!$A:$B,2,FALSE)</f>
        <v>Female</v>
      </c>
      <c r="P1573" s="7" t="str" cm="1">
        <f t="array" aca="1" ref="P1573" ca="1">INDEX('Marital status'!$A:$A,RANDBETWEEN(5,COUNTA('Marital status'!$A:$A) + 1),1)</f>
        <v>ce0b1612aa711b78a720295d271a33894e2b72bf</v>
      </c>
      <c r="Q1573" s="7" t="str">
        <f ca="1">VLOOKUP($P1573,'Marital status'!$A:$B,2,FALSE)</f>
        <v>single</v>
      </c>
      <c r="R1573" s="7">
        <f t="shared" ca="1" si="170"/>
        <v>7</v>
      </c>
      <c r="S1573" s="7" t="e">
        <f ca="1">VLOOKUP($R1573,Race!$A:$B,2,FALSE)</f>
        <v>#N/A</v>
      </c>
      <c r="T1573" s="8">
        <f t="shared" ca="1" si="171"/>
        <v>23567</v>
      </c>
      <c r="U1573" s="6">
        <f t="shared" ca="1" si="172"/>
        <v>7</v>
      </c>
      <c r="V1573" s="8" t="str">
        <f ca="1">VLOOKUP($U1573,Education!$A:$B,2,FALSE)</f>
        <v>Undergraduate degree</v>
      </c>
      <c r="W1573" s="7">
        <f ca="1" xml:space="preserve">
  IF(OR($Y1573 = 5, $Y1573 = 6, $Y1573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573" s="7" t="str">
        <f ca="1">VLOOKUP($W1573,Department!$A:$B,2,FALSE)</f>
        <v>Controlling</v>
      </c>
      <c r="Y1573" s="6">
        <f t="shared" ca="1" si="173"/>
        <v>9</v>
      </c>
      <c r="Z1573" s="7" t="str">
        <f ca="1">VLOOKUP($Y1573,Role!$A:$B,2,FALSE)</f>
        <v>Intern</v>
      </c>
      <c r="AA1573" s="6" t="str">
        <f t="shared" ca="1" si="174"/>
        <v/>
      </c>
      <c r="AB1573" s="7" t="str">
        <f ca="1" xml:space="preserve">
IF($AA1573 &lt;&gt; "",
    VLOOKUP($AA1573,Level!$A:$B,2,FALSE),
    ""
)</f>
        <v/>
      </c>
      <c r="AC1573" s="1">
        <f ca="1" xml:space="preserve">
IF($Y1573 = 5 + N("Presidente"),
    27000,
    IF($Y1573 = 6 + N("Vice-presidente"),
        23000,
        IF(OR($Y1573 = 8, $Y1573= 13, $Y1573 = 12) + N("Secretária bilíngue ou coordenador ou especialista"),
            8000,
            IF($Y1573 = 7 + N("Diretor"),
                15000,
                IF($Y1573 = 14 + N("Gerente"),
                    12000,
                    IF($Y1573 = 9 + N("Estagiário"),
                        705,
                        IF($Y1573 = 10 + N("Trainee"),
                            805,
                            IF($Y1573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IF($U1573 = 7,
  500,
  IF($U1573 = 8,
    1000,
    IF($U1573 = 9,
      1500,
      IF($U1573 = 10,
        2000,
        0
      )
    )
  )
)
+
N("Adicional no salário por área")
+
IF($W1573 = 14 + N("Tecnologia da Informação"),
  120,
  IF($W1573 = 16 + N("Vendas"),
    110,
    IF($W1573 = 15 + N("Jurídico"),
      100,
      IF(OR($W1573 = 8, $W1573 = 9, $W1573 = 11) + N("Recursos humanos ou comercial ou comunicação e marketing"),
        80,
        0
      )
    )
  )
)
+
N("Adicionando pegadinha")
+
IF(AND($W1573 = 16, $U1573 = 9, $Y1573 = 11, $AA1573 = 5) + N("Se for de vendas, com mestrado, analista sênior"),
  IF($R1573 = 5,
    100,
    0
  )
  +
  IF($N1573 = "M",
    200,
    0
  ),
  0
)</f>
        <v>1205</v>
      </c>
      <c r="AD15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$A1573  &amp; ", "   &amp;
$C1573  &amp; ", "   &amp;
$E1573  &amp; ", '"  &amp;
$J1573  &amp; "', '" &amp;
$N1573  &amp; "', "  &amp;
$R1573  &amp; ", '"  &amp;
TEXT($T1573,"dd/mm/aaaa")  &amp; "', "   &amp;
$U1573  &amp; ", "   &amp;
$W1573  &amp; ", "   &amp;
$Y1573  &amp; ", "   &amp;
IF($AA1573 &lt;&gt; "", $AA1573, "NULL")  &amp; ", "   &amp;
$AC1573  &amp; ");"</f>
        <v>INSERT INTO bi4all.fac_employees (id_company_fk, id_employee_pk, flg_active, employee_name, id_gender_fk, id_race_fk, birthday, id_schooling_fk, id_department_fk, id_role_fk, id_level_fk, salary) VALUES (6a51143286b03064a49cc2acbee63c09a0682d33, 1569, 1, 'Aurora Braga Aragão', 'F', 7, '09/07/1964', 7, 12, 9, NULL, 1205);</v>
      </c>
    </row>
    <row r="1574" spans="1:30" ht="14.25" customHeight="1" x14ac:dyDescent="0.2">
      <c r="A1574" s="7" t="str" cm="1">
        <f t="array" aca="1" ref="A1574" ca="1">INDEX(Company!$A:$A,RANDBETWEEN(5,COUNTA(Company!$A:$A) + 1),1)</f>
        <v>6a51143286b03064a49cc2acbee63c09a0682d33</v>
      </c>
      <c r="B1574" s="7" t="str">
        <f ca="1">VLOOKUP($A1574,Company!$A:$B,2,FALSE)</f>
        <v>ACME Corporation</v>
      </c>
      <c r="C1574" s="5">
        <f t="shared" si="168"/>
        <v>1570</v>
      </c>
      <c r="D1574" s="5" t="str" cm="1">
        <f t="array" ref="D1574">SHA1HASH($C1574)</f>
        <v>8eac9d03673ad3fa86c1c815275470ec81580e0a</v>
      </c>
      <c r="E1574" s="6">
        <v>1</v>
      </c>
      <c r="F1574" s="7">
        <f ca="1">IF($C1574 = 1 + N("Presidente"),
    127,
    IF($C1574 = 2 + N("Vice-Presidente"),
        72,
        IF($C1574 = 3 + N("Secretária bilíngue"),
            13,
            RANDBETWEEN(5,COUNT(Name!$A:$A) + 1)
        )
    )
)</f>
        <v>303</v>
      </c>
      <c r="G1574" s="7" t="str">
        <f ca="1">VLOOKUP($F1574,Name!$A:$B,2,FALSE)</f>
        <v>Nathália</v>
      </c>
      <c r="H1574" s="7">
        <f ca="1" xml:space="preserve">
IF($C1574 = 1,
    0,
    RANDBETWEEN(5,COUNT('Last name'!$A:$A) + 1)
)</f>
        <v>73</v>
      </c>
      <c r="I1574" s="7" t="str">
        <f ca="1" xml:space="preserve">
IF($C1574 = 1 + N("Presidente"),
    "de Orléans e Bragança",
    VLOOKUP($H1574,'Last name'!$A:$B,2,FALSE) &amp; " " &amp; VLOOKUP(RANDBETWEEN(5,COUNT('Last name'!$A:$A) + 1),'Last name'!$A:$B,2,FALSE)
)</f>
        <v>de Oliveira Barboza</v>
      </c>
      <c r="J1574" s="7" t="str">
        <f t="shared" ca="1" si="169"/>
        <v>Nathália de Oliveira Barboza</v>
      </c>
      <c r="K1574" s="7" t="str" cm="1">
        <f t="array" aca="1" ref="K1574" ca="1">SHA1HASH($J1574)</f>
        <v>81e8c23e08ef7096197310b51a6116fe4fe73fdd</v>
      </c>
      <c r="L1574" s="7" cm="1">
        <f t="array" aca="1" ref="L1574" ca="1">INDEX(States!$A:$A,RANDBETWEEN(5,COUNTA(States!$A:$A) + 1),1)</f>
        <v>14</v>
      </c>
      <c r="M1574" s="7" t="str">
        <f ca="1">$L1574 &amp; "|" &amp; VLOOKUP($L1574,States!$A:$B,2,FALSE)</f>
        <v>14|9b9a260c6946192b7ea8dcfb1d39940b66fe4460</v>
      </c>
      <c r="N1574" s="7" t="str">
        <f ca="1">VLOOKUP($F1574,Name!$A:$C,3,FALSE)</f>
        <v>F</v>
      </c>
      <c r="O1574" s="7" t="str">
        <f ca="1">VLOOKUP($N1574,Gender!$A:$B,2,FALSE)</f>
        <v>Female</v>
      </c>
      <c r="P1574" s="7" t="str" cm="1">
        <f t="array" aca="1" ref="P1574" ca="1">INDEX('Marital status'!$A:$A,RANDBETWEEN(5,COUNTA('Marital status'!$A:$A) + 1),1)</f>
        <v>93ac84f4e0bd5c1c97b670a12a7fff6af89fb6b3</v>
      </c>
      <c r="Q1574" s="7" t="str">
        <f ca="1">VLOOKUP($P1574,'Marital status'!$A:$B,2,FALSE)</f>
        <v>DIVORCED</v>
      </c>
      <c r="R1574" s="7">
        <f t="shared" ca="1" si="170"/>
        <v>5</v>
      </c>
      <c r="S1574" s="7" t="e">
        <f ca="1">VLOOKUP($R1574,Race!$A:$B,2,FALSE)</f>
        <v>#N/A</v>
      </c>
      <c r="T1574" s="8">
        <f t="shared" ca="1" si="171"/>
        <v>25395</v>
      </c>
      <c r="U1574" s="6">
        <f t="shared" ca="1" si="172"/>
        <v>7</v>
      </c>
      <c r="V1574" s="8" t="str">
        <f ca="1">VLOOKUP($U1574,Education!$A:$B,2,FALSE)</f>
        <v>Undergraduate degree</v>
      </c>
      <c r="W1574" s="7">
        <f ca="1" xml:space="preserve">
  IF(OR($Y1574 = 5, $Y1574 = 6, $Y1574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574" s="7" t="str">
        <f ca="1">VLOOKUP($W1574,Department!$A:$B,2,FALSE)</f>
        <v>Controlling</v>
      </c>
      <c r="Y1574" s="6">
        <f t="shared" ca="1" si="173"/>
        <v>11</v>
      </c>
      <c r="Z1574" s="7" t="str">
        <f ca="1">VLOOKUP($Y1574,Role!$A:$B,2,FALSE)</f>
        <v>Analyst</v>
      </c>
      <c r="AA1574" s="6">
        <f t="shared" ca="1" si="174"/>
        <v>6</v>
      </c>
      <c r="AB1574" s="7" t="str">
        <f ca="1" xml:space="preserve">
IF($AA1574 &lt;&gt; "",
    VLOOKUP($AA1574,Level!$A:$B,2,FALSE),
    ""
)</f>
        <v>Pleno</v>
      </c>
      <c r="AC1574" s="1">
        <f ca="1" xml:space="preserve">
IF($Y1574 = 5 + N("Presidente"),
    27000,
    IF($Y1574 = 6 + N("Vice-presidente"),
        23000,
        IF(OR($Y1574 = 8, $Y1574= 13, $Y1574 = 12) + N("Secretária bilíngue ou coordenador ou especialista"),
            8000,
            IF($Y1574 = 7 + N("Diretor"),
                15000,
                IF($Y1574 = 14 + N("Gerente"),
                    12000,
                    IF($Y1574 = 9 + N("Estagiário"),
                        705,
                        IF($Y1574 = 10 + N("Trainee"),
                            805,
                            IF($Y1574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IF($U1574 = 7,
  500,
  IF($U1574 = 8,
    1000,
    IF($U1574 = 9,
      1500,
      IF($U1574 = 10,
        2000,
        0
      )
    )
  )
)
+
N("Adicional no salário por área")
+
IF($W1574 = 14 + N("Tecnologia da Informação"),
  120,
  IF($W1574 = 16 + N("Vendas"),
    110,
    IF($W1574 = 15 + N("Jurídico"),
      100,
      IF(OR($W1574 = 8, $W1574 = 9, $W1574 = 11) + N("Recursos humanos ou comercial ou comunicação e marketing"),
        80,
        0
      )
    )
  )
)
+
N("Adicionando pegadinha")
+
IF(AND($W1574 = 16, $U1574 = 9, $Y1574 = 11, $AA1574 = 5) + N("Se for de vendas, com mestrado, analista sênior"),
  IF($R1574 = 5,
    100,
    0
  )
  +
  IF($N1574 = "M",
    200,
    0
  ),
  0
)</f>
        <v>2500</v>
      </c>
      <c r="AD15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$A1574  &amp; ", "   &amp;
$C1574  &amp; ", "   &amp;
$E1574  &amp; ", '"  &amp;
$J1574  &amp; "', '" &amp;
$N1574  &amp; "', "  &amp;
$R1574  &amp; ", '"  &amp;
TEXT($T1574,"dd/mm/aaaa")  &amp; "', "   &amp;
$U1574  &amp; ", "   &amp;
$W1574  &amp; ", "   &amp;
$Y1574  &amp; ", "   &amp;
IF($AA1574 &lt;&gt; "", $AA1574, "NULL")  &amp; ", "   &amp;
$AC1574  &amp; ");"</f>
        <v>INSERT INTO bi4all.fac_employees (id_company_fk, id_employee_pk, flg_active, employee_name, id_gender_fk, id_race_fk, birthday, id_schooling_fk, id_department_fk, id_role_fk, id_level_fk, salary) VALUES (6a51143286b03064a49cc2acbee63c09a0682d33, 1570, 1, 'Nathália de Oliveira Barboza', 'F', 5, '11/07/1969', 7, 12, 11, 6, 2500);</v>
      </c>
    </row>
    <row r="1575" spans="1:30" ht="14.25" customHeight="1" x14ac:dyDescent="0.2">
      <c r="A1575" s="7" t="str" cm="1">
        <f t="array" aca="1" ref="A1575" ca="1">INDEX(Company!$A:$A,RANDBETWEEN(5,COUNTA(Company!$A:$A) + 1),1)</f>
        <v>6a51143286b03064a49cc2acbee63c09a0682d33</v>
      </c>
      <c r="B1575" s="7" t="str">
        <f ca="1">VLOOKUP($A1575,Company!$A:$B,2,FALSE)</f>
        <v>ACME Corporation</v>
      </c>
      <c r="C1575" s="5">
        <f t="shared" si="168"/>
        <v>1571</v>
      </c>
      <c r="D1575" s="5" t="str" cm="1">
        <f t="array" ref="D1575">SHA1HASH($C1575)</f>
        <v>d2fce7d4fae7323ea1b94f177e0a41a42fe0dd09</v>
      </c>
      <c r="E1575" s="6">
        <v>1</v>
      </c>
      <c r="F1575" s="7">
        <f ca="1">IF($C1575 = 1 + N("Presidente"),
    127,
    IF($C1575 = 2 + N("Vice-Presidente"),
        72,
        IF($C1575 = 3 + N("Secretária bilíngue"),
            13,
            RANDBETWEEN(5,COUNT(Name!$A:$A) + 1)
        )
    )
)</f>
        <v>39</v>
      </c>
      <c r="G1575" s="7" t="str">
        <f ca="1">VLOOKUP($F1575,Name!$A:$B,2,FALSE)</f>
        <v>Ananda</v>
      </c>
      <c r="H1575" s="7">
        <f ca="1" xml:space="preserve">
IF($C1575 = 1,
    0,
    RANDBETWEEN(5,COUNT('Last name'!$A:$A) + 1)
)</f>
        <v>103</v>
      </c>
      <c r="I1575" s="7" t="str">
        <f ca="1" xml:space="preserve">
IF($C1575 = 1 + N("Presidente"),
    "de Orléans e Bragança",
    VLOOKUP($H1575,'Last name'!$A:$B,2,FALSE) &amp; " " &amp; VLOOKUP(RANDBETWEEN(5,COUNT('Last name'!$A:$A) + 1),'Last name'!$A:$B,2,FALSE)
)</f>
        <v>Holanda Alcantara</v>
      </c>
      <c r="J1575" s="7" t="str">
        <f t="shared" ca="1" si="169"/>
        <v>Ananda Holanda Alcantara</v>
      </c>
      <c r="K1575" s="7" t="str" cm="1">
        <f t="array" aca="1" ref="K1575" ca="1">SHA1HASH($J1575)</f>
        <v>aa4b27e942ae2fe4debe5a68339cd3dec49ad930</v>
      </c>
      <c r="L1575" s="7" cm="1">
        <f t="array" aca="1" ref="L1575" ca="1">INDEX(States!$A:$A,RANDBETWEEN(5,COUNTA(States!$A:$A) + 1),1)</f>
        <v>9</v>
      </c>
      <c r="M1575" s="7" t="str">
        <f ca="1">$L1575 &amp; "|" &amp; VLOOKUP($L1575,States!$A:$B,2,FALSE)</f>
        <v>9|68b7ab1daf7c594d71db682ca70a5cb187f0524f</v>
      </c>
      <c r="N1575" s="7" t="str">
        <f ca="1">VLOOKUP($F1575,Name!$A:$C,3,FALSE)</f>
        <v>F</v>
      </c>
      <c r="O1575" s="7" t="str">
        <f ca="1">VLOOKUP($N1575,Gender!$A:$B,2,FALSE)</f>
        <v>Female</v>
      </c>
      <c r="P1575" s="7" t="str" cm="1">
        <f t="array" aca="1" ref="P1575" ca="1">INDEX('Marital status'!$A:$A,RANDBETWEEN(5,COUNTA('Marital status'!$A:$A) + 1),1)</f>
        <v>3266897012b6dcc5723033bc25891bf99efcff6f</v>
      </c>
      <c r="Q1575" s="7" t="str">
        <f ca="1">VLOOKUP($P1575,'Marital status'!$A:$B,2,FALSE)</f>
        <v>MarrieD</v>
      </c>
      <c r="R1575" s="7">
        <f t="shared" ca="1" si="170"/>
        <v>6</v>
      </c>
      <c r="S1575" s="7" t="e">
        <f ca="1">VLOOKUP($R1575,Race!$A:$B,2,FALSE)</f>
        <v>#N/A</v>
      </c>
      <c r="T1575" s="8">
        <f t="shared" ca="1" si="171"/>
        <v>24959</v>
      </c>
      <c r="U1575" s="6">
        <f t="shared" ca="1" si="172"/>
        <v>7</v>
      </c>
      <c r="V1575" s="8" t="str">
        <f ca="1">VLOOKUP($U1575,Education!$A:$B,2,FALSE)</f>
        <v>Undergraduate degree</v>
      </c>
      <c r="W1575" s="7">
        <f ca="1" xml:space="preserve">
  IF(OR($Y1575 = 5, $Y1575 = 6, $Y1575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575" s="7" t="str">
        <f ca="1">VLOOKUP($W1575,Department!$A:$B,2,FALSE)</f>
        <v>Presidency</v>
      </c>
      <c r="Y1575" s="6">
        <f t="shared" ca="1" si="173"/>
        <v>9</v>
      </c>
      <c r="Z1575" s="7" t="str">
        <f ca="1">VLOOKUP($Y1575,Role!$A:$B,2,FALSE)</f>
        <v>Intern</v>
      </c>
      <c r="AA1575" s="6" t="str">
        <f t="shared" ca="1" si="174"/>
        <v/>
      </c>
      <c r="AB1575" s="7" t="str">
        <f ca="1" xml:space="preserve">
IF($AA1575 &lt;&gt; "",
    VLOOKUP($AA1575,Level!$A:$B,2,FALSE),
    ""
)</f>
        <v/>
      </c>
      <c r="AC1575" s="1">
        <f ca="1" xml:space="preserve">
IF($Y1575 = 5 + N("Presidente"),
    27000,
    IF($Y1575 = 6 + N("Vice-presidente"),
        23000,
        IF(OR($Y1575 = 8, $Y1575= 13, $Y1575 = 12) + N("Secretária bilíngue ou coordenador ou especialista"),
            8000,
            IF($Y1575 = 7 + N("Diretor"),
                15000,
                IF($Y1575 = 14 + N("Gerente"),
                    12000,
                    IF($Y1575 = 9 + N("Estagiário"),
                        705,
                        IF($Y1575 = 10 + N("Trainee"),
                            805,
                            IF($Y1575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IF($U1575 = 7,
  500,
  IF($U1575 = 8,
    1000,
    IF($U1575 = 9,
      1500,
      IF($U1575 = 10,
        2000,
        0
      )
    )
  )
)
+
N("Adicional no salário por área")
+
IF($W1575 = 14 + N("Tecnologia da Informação"),
  120,
  IF($W1575 = 16 + N("Vendas"),
    110,
    IF($W1575 = 15 + N("Jurídico"),
      100,
      IF(OR($W1575 = 8, $W1575 = 9, $W1575 = 11) + N("Recursos humanos ou comercial ou comunicação e marketing"),
        80,
        0
      )
    )
  )
)
+
N("Adicionando pegadinha")
+
IF(AND($W1575 = 16, $U1575 = 9, $Y1575 = 11, $AA1575 = 5) + N("Se for de vendas, com mestrado, analista sênior"),
  IF($R1575 = 5,
    100,
    0
  )
  +
  IF($N1575 = "M",
    200,
    0
  ),
  0
)</f>
        <v>1205</v>
      </c>
      <c r="AD15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$A1575  &amp; ", "   &amp;
$C1575  &amp; ", "   &amp;
$E1575  &amp; ", '"  &amp;
$J1575  &amp; "', '" &amp;
$N1575  &amp; "', "  &amp;
$R1575  &amp; ", '"  &amp;
TEXT($T1575,"dd/mm/aaaa")  &amp; "', "   &amp;
$U1575  &amp; ", "   &amp;
$W1575  &amp; ", "   &amp;
$Y1575  &amp; ", "   &amp;
IF($AA1575 &lt;&gt; "", $AA1575, "NULL")  &amp; ", "   &amp;
$AC1575  &amp; ");"</f>
        <v>INSERT INTO bi4all.fac_employees (id_company_fk, id_employee_pk, flg_active, employee_name, id_gender_fk, id_race_fk, birthday, id_schooling_fk, id_department_fk, id_role_fk, id_level_fk, salary) VALUES (6a51143286b03064a49cc2acbee63c09a0682d33, 1571, 1, 'Ananda Holanda Alcantara', 'F', 6, '01/05/1968', 7, 5, 9, NULL, 1205);</v>
      </c>
    </row>
    <row r="1576" spans="1:30" ht="14.25" customHeight="1" x14ac:dyDescent="0.2">
      <c r="A1576" s="7" t="str" cm="1">
        <f t="array" aca="1" ref="A1576" ca="1">INDEX(Company!$A:$A,RANDBETWEEN(5,COUNTA(Company!$A:$A) + 1),1)</f>
        <v>6a51143286b03064a49cc2acbee63c09a0682d33</v>
      </c>
      <c r="B1576" s="7" t="str">
        <f ca="1">VLOOKUP($A1576,Company!$A:$B,2,FALSE)</f>
        <v>ACME Corporation</v>
      </c>
      <c r="C1576" s="5">
        <f t="shared" si="168"/>
        <v>1572</v>
      </c>
      <c r="D1576" s="5" t="str" cm="1">
        <f t="array" ref="D1576">SHA1HASH($C1576)</f>
        <v>823b29ffd8dbab9367eddca53376226a17cdc00f</v>
      </c>
      <c r="E1576" s="6">
        <v>1</v>
      </c>
      <c r="F1576" s="7">
        <f ca="1">IF($C1576 = 1 + N("Presidente"),
    127,
    IF($C1576 = 2 + N("Vice-Presidente"),
        72,
        IF($C1576 = 3 + N("Secretária bilíngue"),
            13,
            RANDBETWEEN(5,COUNT(Name!$A:$A) + 1)
        )
    )
)</f>
        <v>302</v>
      </c>
      <c r="G1576" s="7" t="str">
        <f ca="1">VLOOKUP($F1576,Name!$A:$B,2,FALSE)</f>
        <v>Natália</v>
      </c>
      <c r="H1576" s="7">
        <f ca="1" xml:space="preserve">
IF($C1576 = 1,
    0,
    RANDBETWEEN(5,COUNT('Last name'!$A:$A) + 1)
)</f>
        <v>109</v>
      </c>
      <c r="I1576" s="7" t="str">
        <f ca="1" xml:space="preserve">
IF($C1576 = 1 + N("Presidente"),
    "de Orléans e Bragança",
    VLOOKUP($H1576,'Last name'!$A:$B,2,FALSE) &amp; " " &amp; VLOOKUP(RANDBETWEEN(5,COUNT('Last name'!$A:$A) + 1),'Last name'!$A:$B,2,FALSE)
)</f>
        <v>Lima Leitão</v>
      </c>
      <c r="J1576" s="7" t="str">
        <f t="shared" ca="1" si="169"/>
        <v>Natália Lima Leitão</v>
      </c>
      <c r="K1576" s="7" t="str" cm="1">
        <f t="array" aca="1" ref="K1576" ca="1">SHA1HASH($J1576)</f>
        <v>a8167e9a03b649f57ae2d85750b2755d01a1542a</v>
      </c>
      <c r="L1576" s="7" cm="1">
        <f t="array" aca="1" ref="L1576" ca="1">INDEX(States!$A:$A,RANDBETWEEN(5,COUNTA(States!$A:$A) + 1),1)</f>
        <v>23</v>
      </c>
      <c r="M1576" s="7" t="str">
        <f ca="1">$L1576 &amp; "|" &amp; VLOOKUP($L1576,States!$A:$B,2,FALSE)</f>
        <v>23|22fbba2e2c257238254804c428968d474037a633</v>
      </c>
      <c r="N1576" s="7" t="str">
        <f ca="1">VLOOKUP($F1576,Name!$A:$C,3,FALSE)</f>
        <v>F</v>
      </c>
      <c r="O1576" s="7" t="str">
        <f ca="1">VLOOKUP($N1576,Gender!$A:$B,2,FALSE)</f>
        <v>Female</v>
      </c>
      <c r="P1576" s="7" t="str" cm="1">
        <f t="array" aca="1" ref="P1576" ca="1">INDEX('Marital status'!$A:$A,RANDBETWEEN(5,COUNTA('Marital status'!$A:$A) + 1),1)</f>
        <v>459031b19ec5bbd3b3dbc0a9dcf2cb6e6c6f7848</v>
      </c>
      <c r="Q1576" s="7" t="str">
        <f ca="1">VLOOKUP($P1576,'Marital status'!$A:$B,2,FALSE)</f>
        <v xml:space="preserve">Widowed </v>
      </c>
      <c r="R1576" s="7">
        <f t="shared" ca="1" si="170"/>
        <v>5</v>
      </c>
      <c r="S1576" s="7" t="e">
        <f ca="1">VLOOKUP($R1576,Race!$A:$B,2,FALSE)</f>
        <v>#N/A</v>
      </c>
      <c r="T1576" s="8">
        <f t="shared" ca="1" si="171"/>
        <v>31308</v>
      </c>
      <c r="U1576" s="6">
        <f t="shared" ca="1" si="172"/>
        <v>8</v>
      </c>
      <c r="V1576" s="8" t="str">
        <f ca="1">VLOOKUP($U1576,Education!$A:$B,2,FALSE)</f>
        <v>Graduate school</v>
      </c>
      <c r="W1576" s="7">
        <f ca="1" xml:space="preserve">
  IF(OR($Y1576 = 5, $Y1576 = 6, $Y1576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576" s="7" t="str">
        <f ca="1">VLOOKUP($W1576,Department!$A:$B,2,FALSE)</f>
        <v>Human Resource</v>
      </c>
      <c r="Y1576" s="6">
        <f t="shared" ca="1" si="173"/>
        <v>11</v>
      </c>
      <c r="Z1576" s="7" t="str">
        <f ca="1">VLOOKUP($Y1576,Role!$A:$B,2,FALSE)</f>
        <v>Analyst</v>
      </c>
      <c r="AA1576" s="6">
        <f t="shared" ca="1" si="174"/>
        <v>7</v>
      </c>
      <c r="AB1576" s="7" t="str">
        <f ca="1" xml:space="preserve">
IF($AA1576 &lt;&gt; "",
    VLOOKUP($AA1576,Level!$A:$B,2,FALSE),
    ""
)</f>
        <v>Senior</v>
      </c>
      <c r="AC1576" s="1">
        <f ca="1" xml:space="preserve">
IF($Y1576 = 5 + N("Presidente"),
    27000,
    IF($Y1576 = 6 + N("Vice-presidente"),
        23000,
        IF(OR($Y1576 = 8, $Y1576= 13, $Y1576 = 12) + N("Secretária bilíngue ou coordenador ou especialista"),
            8000,
            IF($Y1576 = 7 + N("Diretor"),
                15000,
                IF($Y1576 = 14 + N("Gerente"),
                    12000,
                    IF($Y1576 = 9 + N("Estagiário"),
                        705,
                        IF($Y1576 = 10 + N("Trainee"),
                            805,
                            IF($Y1576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IF($U1576 = 7,
  500,
  IF($U1576 = 8,
    1000,
    IF($U1576 = 9,
      1500,
      IF($U1576 = 10,
        2000,
        0
      )
    )
  )
)
+
N("Adicional no salário por área")
+
IF($W1576 = 14 + N("Tecnologia da Informação"),
  120,
  IF($W1576 = 16 + N("Vendas"),
    110,
    IF($W1576 = 15 + N("Jurídico"),
      100,
      IF(OR($W1576 = 8, $W1576 = 9, $W1576 = 11) + N("Recursos humanos ou comercial ou comunicação e marketing"),
        80,
        0
      )
    )
  )
)
+
N("Adicionando pegadinha")
+
IF(AND($W1576 = 16, $U1576 = 9, $Y1576 = 11, $AA1576 = 5) + N("Se for de vendas, com mestrado, analista sênior"),
  IF($R1576 = 5,
    100,
    0
  )
  +
  IF($N1576 = "M",
    200,
    0
  ),
  0
)</f>
        <v>3080</v>
      </c>
      <c r="AD15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$A1576  &amp; ", "   &amp;
$C1576  &amp; ", "   &amp;
$E1576  &amp; ", '"  &amp;
$J1576  &amp; "', '" &amp;
$N1576  &amp; "', "  &amp;
$R1576  &amp; ", '"  &amp;
TEXT($T1576,"dd/mm/aaaa")  &amp; "', "   &amp;
$U1576  &amp; ", "   &amp;
$W1576  &amp; ", "   &amp;
$Y1576  &amp; ", "   &amp;
IF($AA1576 &lt;&gt; "", $AA1576, "NULL")  &amp; ", "   &amp;
$AC1576  &amp; ");"</f>
        <v>INSERT INTO bi4all.fac_employees (id_company_fk, id_employee_pk, flg_active, employee_name, id_gender_fk, id_race_fk, birthday, id_schooling_fk, id_department_fk, id_role_fk, id_level_fk, salary) VALUES (6a51143286b03064a49cc2acbee63c09a0682d33, 1572, 1, 'Natália Lima Leitão', 'F', 5, '18/09/1985', 8, 8, 11, 7, 3080);</v>
      </c>
    </row>
    <row r="1577" spans="1:30" ht="14.25" customHeight="1" x14ac:dyDescent="0.2">
      <c r="A1577" s="7" t="str" cm="1">
        <f t="array" aca="1" ref="A1577" ca="1">INDEX(Company!$A:$A,RANDBETWEEN(5,COUNTA(Company!$A:$A) + 1),1)</f>
        <v>6a51143286b03064a49cc2acbee63c09a0682d33</v>
      </c>
      <c r="B1577" s="7" t="str">
        <f ca="1">VLOOKUP($A1577,Company!$A:$B,2,FALSE)</f>
        <v>ACME Corporation</v>
      </c>
      <c r="C1577" s="5">
        <f t="shared" si="168"/>
        <v>1573</v>
      </c>
      <c r="D1577" s="5" t="str" cm="1">
        <f t="array" ref="D1577">SHA1HASH($C1577)</f>
        <v>45ca1d224fb0223c3ac72019ec9afe243d11e029</v>
      </c>
      <c r="E1577" s="6">
        <v>1</v>
      </c>
      <c r="F1577" s="7">
        <f ca="1">IF($C1577 = 1 + N("Presidente"),
    127,
    IF($C1577 = 2 + N("Vice-Presidente"),
        72,
        IF($C1577 = 3 + N("Secretária bilíngue"),
            13,
            RANDBETWEEN(5,COUNT(Name!$A:$A) + 1)
        )
    )
)</f>
        <v>164</v>
      </c>
      <c r="G1577" s="7" t="str">
        <f ca="1">VLOOKUP($F1577,Name!$A:$B,2,FALSE)</f>
        <v>Heloísa Helena</v>
      </c>
      <c r="H1577" s="7">
        <f ca="1" xml:space="preserve">
IF($C1577 = 1,
    0,
    RANDBETWEEN(5,COUNT('Last name'!$A:$A) + 1)
)</f>
        <v>129</v>
      </c>
      <c r="I1577" s="7" t="str">
        <f ca="1" xml:space="preserve">
IF($C1577 = 1 + N("Presidente"),
    "de Orléans e Bragança",
    VLOOKUP($H1577,'Last name'!$A:$B,2,FALSE) &amp; " " &amp; VLOOKUP(RANDBETWEEN(5,COUNT('Last name'!$A:$A) + 1),'Last name'!$A:$B,2,FALSE)
)</f>
        <v>Miranda Vaz</v>
      </c>
      <c r="J1577" s="7" t="str">
        <f t="shared" ca="1" si="169"/>
        <v>Heloísa Helena Miranda Vaz</v>
      </c>
      <c r="K1577" s="7" t="str" cm="1">
        <f t="array" aca="1" ref="K1577" ca="1">SHA1HASH($J1577)</f>
        <v>7f089a8e66b57c5724f74547603b5ad0228977c8</v>
      </c>
      <c r="L1577" s="7" cm="1">
        <f t="array" aca="1" ref="L1577" ca="1">INDEX(States!$A:$A,RANDBETWEEN(5,COUNTA(States!$A:$A) + 1),1)</f>
        <v>8</v>
      </c>
      <c r="M1577" s="7" t="str">
        <f ca="1">$L1577 &amp; "|" &amp; VLOOKUP($L1577,States!$A:$B,2,FALSE)</f>
        <v>8|56e287872c65203bf88dd1921405bbc5594d8531</v>
      </c>
      <c r="N1577" s="7" t="str">
        <f ca="1">VLOOKUP($F1577,Name!$A:$C,3,FALSE)</f>
        <v>F</v>
      </c>
      <c r="O1577" s="7" t="str">
        <f ca="1">VLOOKUP($N1577,Gender!$A:$B,2,FALSE)</f>
        <v>Female</v>
      </c>
      <c r="P1577" s="7" t="str" cm="1">
        <f t="array" aca="1" ref="P1577" ca="1">INDEX('Marital status'!$A:$A,RANDBETWEEN(5,COUNTA('Marital status'!$A:$A) + 1),1)</f>
        <v>459031b19ec5bbd3b3dbc0a9dcf2cb6e6c6f7848</v>
      </c>
      <c r="Q1577" s="7" t="str">
        <f ca="1">VLOOKUP($P1577,'Marital status'!$A:$B,2,FALSE)</f>
        <v xml:space="preserve">Widowed </v>
      </c>
      <c r="R1577" s="7">
        <f t="shared" ca="1" si="170"/>
        <v>8</v>
      </c>
      <c r="S1577" s="7" t="e">
        <f ca="1">VLOOKUP($R1577,Race!$A:$B,2,FALSE)</f>
        <v>#N/A</v>
      </c>
      <c r="T1577" s="8">
        <f t="shared" ca="1" si="171"/>
        <v>25294</v>
      </c>
      <c r="U1577" s="6">
        <f t="shared" ca="1" si="172"/>
        <v>7</v>
      </c>
      <c r="V1577" s="8" t="str">
        <f ca="1">VLOOKUP($U1577,Education!$A:$B,2,FALSE)</f>
        <v>Undergraduate degree</v>
      </c>
      <c r="W1577" s="7">
        <f ca="1" xml:space="preserve">
  IF(OR($Y1577 = 5, $Y1577 = 6, $Y1577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577" s="7" t="str">
        <f ca="1">VLOOKUP($W1577,Department!$A:$B,2,FALSE)</f>
        <v>Communication &amp; Marketing</v>
      </c>
      <c r="Y1577" s="6">
        <f t="shared" ca="1" si="173"/>
        <v>10</v>
      </c>
      <c r="Z1577" s="7" t="str">
        <f ca="1">VLOOKUP($Y1577,Role!$A:$B,2,FALSE)</f>
        <v>Trainee</v>
      </c>
      <c r="AA1577" s="6" t="str">
        <f t="shared" ca="1" si="174"/>
        <v/>
      </c>
      <c r="AB1577" s="7" t="str">
        <f ca="1" xml:space="preserve">
IF($AA1577 &lt;&gt; "",
    VLOOKUP($AA1577,Level!$A:$B,2,FALSE),
    ""
)</f>
        <v/>
      </c>
      <c r="AC1577" s="1">
        <f ca="1" xml:space="preserve">
IF($Y1577 = 5 + N("Presidente"),
    27000,
    IF($Y1577 = 6 + N("Vice-presidente"),
        23000,
        IF(OR($Y1577 = 8, $Y1577= 13, $Y1577 = 12) + N("Secretária bilíngue ou coordenador ou especialista"),
            8000,
            IF($Y1577 = 7 + N("Diretor"),
                15000,
                IF($Y1577 = 14 + N("Gerente"),
                    12000,
                    IF($Y1577 = 9 + N("Estagiário"),
                        705,
                        IF($Y1577 = 10 + N("Trainee"),
                            805,
                            IF($Y1577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IF($U1577 = 7,
  500,
  IF($U1577 = 8,
    1000,
    IF($U1577 = 9,
      1500,
      IF($U1577 = 10,
        2000,
        0
      )
    )
  )
)
+
N("Adicional no salário por área")
+
IF($W1577 = 14 + N("Tecnologia da Informação"),
  120,
  IF($W1577 = 16 + N("Vendas"),
    110,
    IF($W1577 = 15 + N("Jurídico"),
      100,
      IF(OR($W1577 = 8, $W1577 = 9, $W1577 = 11) + N("Recursos humanos ou comercial ou comunicação e marketing"),
        80,
        0
      )
    )
  )
)
+
N("Adicionando pegadinha")
+
IF(AND($W1577 = 16, $U1577 = 9, $Y1577 = 11, $AA1577 = 5) + N("Se for de vendas, com mestrado, analista sênior"),
  IF($R1577 = 5,
    100,
    0
  )
  +
  IF($N1577 = "M",
    200,
    0
  ),
  0
)</f>
        <v>1385</v>
      </c>
      <c r="AD15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$A1577  &amp; ", "   &amp;
$C1577  &amp; ", "   &amp;
$E1577  &amp; ", '"  &amp;
$J1577  &amp; "', '" &amp;
$N1577  &amp; "', "  &amp;
$R1577  &amp; ", '"  &amp;
TEXT($T1577,"dd/mm/aaaa")  &amp; "', "   &amp;
$U1577  &amp; ", "   &amp;
$W1577  &amp; ", "   &amp;
$Y1577  &amp; ", "   &amp;
IF($AA1577 &lt;&gt; "", $AA1577, "NULL")  &amp; ", "   &amp;
$AC1577  &amp; ");"</f>
        <v>INSERT INTO bi4all.fac_employees (id_company_fk, id_employee_pk, flg_active, employee_name, id_gender_fk, id_race_fk, birthday, id_schooling_fk, id_department_fk, id_role_fk, id_level_fk, salary) VALUES (6a51143286b03064a49cc2acbee63c09a0682d33, 1573, 1, 'Heloísa Helena Miranda Vaz', 'F', 8, '01/04/1969', 7, 11, 10, NULL, 1385);</v>
      </c>
    </row>
    <row r="1578" spans="1:30" ht="14.25" customHeight="1" x14ac:dyDescent="0.2">
      <c r="A1578" s="7" t="str" cm="1">
        <f t="array" aca="1" ref="A1578" ca="1">INDEX(Company!$A:$A,RANDBETWEEN(5,COUNTA(Company!$A:$A) + 1),1)</f>
        <v>6a51143286b03064a49cc2acbee63c09a0682d33</v>
      </c>
      <c r="B1578" s="7" t="str">
        <f ca="1">VLOOKUP($A1578,Company!$A:$B,2,FALSE)</f>
        <v>ACME Corporation</v>
      </c>
      <c r="C1578" s="5">
        <f t="shared" si="168"/>
        <v>1574</v>
      </c>
      <c r="D1578" s="5" t="str" cm="1">
        <f t="array" ref="D1578">SHA1HASH($C1578)</f>
        <v>0dd8e2fe2969e0722430655502c0c0607a5b30be</v>
      </c>
      <c r="E1578" s="6">
        <v>1</v>
      </c>
      <c r="F1578" s="7">
        <f ca="1">IF($C1578 = 1 + N("Presidente"),
    127,
    IF($C1578 = 2 + N("Vice-Presidente"),
        72,
        IF($C1578 = 3 + N("Secretária bilíngue"),
            13,
            RANDBETWEEN(5,COUNT(Name!$A:$A) + 1)
        )
    )
)</f>
        <v>324</v>
      </c>
      <c r="G1578" s="7" t="str">
        <f ca="1">VLOOKUP($F1578,Name!$A:$B,2,FALSE)</f>
        <v>Rafael</v>
      </c>
      <c r="H1578" s="7">
        <f ca="1" xml:space="preserve">
IF($C1578 = 1,
    0,
    RANDBETWEEN(5,COUNT('Last name'!$A:$A) + 1)
)</f>
        <v>15</v>
      </c>
      <c r="I1578" s="7" t="str">
        <f ca="1" xml:space="preserve">
IF($C1578 = 1 + N("Presidente"),
    "de Orléans e Bragança",
    VLOOKUP($H1578,'Last name'!$A:$B,2,FALSE) &amp; " " &amp; VLOOKUP(RANDBETWEEN(5,COUNT('Last name'!$A:$A) + 1),'Last name'!$A:$B,2,FALSE)
)</f>
        <v>Alvim Serra</v>
      </c>
      <c r="J1578" s="7" t="str">
        <f t="shared" ca="1" si="169"/>
        <v>Rafael Alvim Serra</v>
      </c>
      <c r="K1578" s="7" t="str" cm="1">
        <f t="array" aca="1" ref="K1578" ca="1">SHA1HASH($J1578)</f>
        <v>f17a1b11f71a47477eff638bb0d301defa2f116e</v>
      </c>
      <c r="L1578" s="7" cm="1">
        <f t="array" aca="1" ref="L1578" ca="1">INDEX(States!$A:$A,RANDBETWEEN(5,COUNTA(States!$A:$A) + 1),1)</f>
        <v>15</v>
      </c>
      <c r="M1578" s="7" t="str">
        <f ca="1">$L1578 &amp; "|" &amp; VLOOKUP($L1578,States!$A:$B,2,FALSE)</f>
        <v>15|84c70141e5670a303e5eed7b334ba8b5ddb5b0d4</v>
      </c>
      <c r="N1578" s="7" t="str">
        <f ca="1">VLOOKUP($F1578,Name!$A:$C,3,FALSE)</f>
        <v>M</v>
      </c>
      <c r="O1578" s="7" t="str">
        <f ca="1">VLOOKUP($N1578,Gender!$A:$B,2,FALSE)</f>
        <v>Male</v>
      </c>
      <c r="P1578" s="7" t="str" cm="1">
        <f t="array" aca="1" ref="P1578" ca="1">INDEX('Marital status'!$A:$A,RANDBETWEEN(5,COUNTA('Marital status'!$A:$A) + 1),1)</f>
        <v>47051393f6bcbf99111ec5d70ba2ebbe11ebccae</v>
      </c>
      <c r="Q1578" s="7" t="str">
        <f ca="1">VLOOKUP($P1578,'Marital status'!$A:$B,2,FALSE)</f>
        <v xml:space="preserve"> Separated </v>
      </c>
      <c r="R1578" s="7">
        <f t="shared" ca="1" si="170"/>
        <v>5</v>
      </c>
      <c r="S1578" s="7" t="e">
        <f ca="1">VLOOKUP($R1578,Race!$A:$B,2,FALSE)</f>
        <v>#N/A</v>
      </c>
      <c r="T1578" s="8">
        <f t="shared" ca="1" si="171"/>
        <v>28827</v>
      </c>
      <c r="U1578" s="6">
        <f t="shared" ca="1" si="172"/>
        <v>8</v>
      </c>
      <c r="V1578" s="8" t="str">
        <f ca="1">VLOOKUP($U1578,Education!$A:$B,2,FALSE)</f>
        <v>Graduate school</v>
      </c>
      <c r="W1578" s="7">
        <f ca="1" xml:space="preserve">
  IF(OR($Y1578 = 5, $Y1578 = 6, $Y1578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578" s="7" t="str">
        <f ca="1">VLOOKUP($W1578,Department!$A:$B,2,FALSE)</f>
        <v>Commercial</v>
      </c>
      <c r="Y1578" s="6">
        <f t="shared" ca="1" si="173"/>
        <v>11</v>
      </c>
      <c r="Z1578" s="7" t="str">
        <f ca="1">VLOOKUP($Y1578,Role!$A:$B,2,FALSE)</f>
        <v>Analyst</v>
      </c>
      <c r="AA1578" s="6">
        <f t="shared" ca="1" si="174"/>
        <v>5</v>
      </c>
      <c r="AB1578" s="7" t="str">
        <f ca="1" xml:space="preserve">
IF($AA1578 &lt;&gt; "",
    VLOOKUP($AA1578,Level!$A:$B,2,FALSE),
    ""
)</f>
        <v>Junior</v>
      </c>
      <c r="AC1578" s="1">
        <f ca="1" xml:space="preserve">
IF($Y1578 = 5 + N("Presidente"),
    27000,
    IF($Y1578 = 6 + N("Vice-presidente"),
        23000,
        IF(OR($Y1578 = 8, $Y1578= 13, $Y1578 = 12) + N("Secretária bilíngue ou coordenador ou especialista"),
            8000,
            IF($Y1578 = 7 + N("Diretor"),
                15000,
                IF($Y1578 = 14 + N("Gerente"),
                    12000,
                    IF($Y1578 = 9 + N("Estagiário"),
                        705,
                        IF($Y1578 = 10 + N("Trainee"),
                            805,
                            IF($Y1578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IF($U1578 = 7,
  500,
  IF($U1578 = 8,
    1000,
    IF($U1578 = 9,
      1500,
      IF($U1578 = 10,
        2000,
        0
      )
    )
  )
)
+
N("Adicional no salário por área")
+
IF($W1578 = 14 + N("Tecnologia da Informação"),
  120,
  IF($W1578 = 16 + N("Vendas"),
    110,
    IF($W1578 = 15 + N("Jurídico"),
      100,
      IF(OR($W1578 = 8, $W1578 = 9, $W1578 = 11) + N("Recursos humanos ou comercial ou comunicação e marketing"),
        80,
        0
      )
    )
  )
)
+
N("Adicionando pegadinha")
+
IF(AND($W1578 = 16, $U1578 = 9, $Y1578 = 11, $AA1578 = 5) + N("Se for de vendas, com mestrado, analista sênior"),
  IF($R1578 = 5,
    100,
    0
  )
  +
  IF($N1578 = "M",
    200,
    0
  ),
  0
)</f>
        <v>3080</v>
      </c>
      <c r="AD15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$A1578  &amp; ", "   &amp;
$C1578  &amp; ", "   &amp;
$E1578  &amp; ", '"  &amp;
$J1578  &amp; "', '" &amp;
$N1578  &amp; "', "  &amp;
$R1578  &amp; ", '"  &amp;
TEXT($T1578,"dd/mm/aaaa")  &amp; "', "   &amp;
$U1578  &amp; ", "   &amp;
$W1578  &amp; ", "   &amp;
$Y1578  &amp; ", "   &amp;
IF($AA1578 &lt;&gt; "", $AA1578, "NULL")  &amp; ", "   &amp;
$AC1578  &amp; ");"</f>
        <v>INSERT INTO bi4all.fac_employees (id_company_fk, id_employee_pk, flg_active, employee_name, id_gender_fk, id_race_fk, birthday, id_schooling_fk, id_department_fk, id_role_fk, id_level_fk, salary) VALUES (6a51143286b03064a49cc2acbee63c09a0682d33, 1574, 1, 'Rafael Alvim Serra', 'M', 5, '03/12/1978', 8, 9, 11, 5, 3080);</v>
      </c>
    </row>
    <row r="1579" spans="1:30" ht="14.25" customHeight="1" x14ac:dyDescent="0.2">
      <c r="A1579" s="7" t="str" cm="1">
        <f t="array" aca="1" ref="A1579" ca="1">INDEX(Company!$A:$A,RANDBETWEEN(5,COUNTA(Company!$A:$A) + 1),1)</f>
        <v>6a51143286b03064a49cc2acbee63c09a0682d33</v>
      </c>
      <c r="B1579" s="7" t="str">
        <f ca="1">VLOOKUP($A1579,Company!$A:$B,2,FALSE)</f>
        <v>ACME Corporation</v>
      </c>
      <c r="C1579" s="5">
        <f t="shared" si="168"/>
        <v>1575</v>
      </c>
      <c r="D1579" s="5" t="str" cm="1">
        <f t="array" ref="D1579">SHA1HASH($C1579)</f>
        <v>8639c2e8c44d79a5afaf095aa46f9c9231829b72</v>
      </c>
      <c r="E1579" s="6">
        <v>1</v>
      </c>
      <c r="F1579" s="7">
        <f ca="1">IF($C1579 = 1 + N("Presidente"),
    127,
    IF($C1579 = 2 + N("Vice-Presidente"),
        72,
        IF($C1579 = 3 + N("Secretária bilíngue"),
            13,
            RANDBETWEEN(5,COUNT(Name!$A:$A) + 1)
        )
    )
)</f>
        <v>349</v>
      </c>
      <c r="G1579" s="7" t="str">
        <f ca="1">VLOOKUP($F1579,Name!$A:$B,2,FALSE)</f>
        <v>Valentina</v>
      </c>
      <c r="H1579" s="7">
        <f ca="1" xml:space="preserve">
IF($C1579 = 1,
    0,
    RANDBETWEEN(5,COUNT('Last name'!$A:$A) + 1)
)</f>
        <v>17</v>
      </c>
      <c r="I1579" s="7" t="str">
        <f ca="1" xml:space="preserve">
IF($C1579 = 1 + N("Presidente"),
    "de Orléans e Bragança",
    VLOOKUP($H1579,'Last name'!$A:$B,2,FALSE) &amp; " " &amp; VLOOKUP(RANDBETWEEN(5,COUNT('Last name'!$A:$A) + 1),'Last name'!$A:$B,2,FALSE)
)</f>
        <v>Andrade Camargo</v>
      </c>
      <c r="J1579" s="7" t="str">
        <f t="shared" ca="1" si="169"/>
        <v>Valentina Andrade Camargo</v>
      </c>
      <c r="K1579" s="7" t="str" cm="1">
        <f t="array" aca="1" ref="K1579" ca="1">SHA1HASH($J1579)</f>
        <v>37162723991792fc233587eeafd8f18fc3c8001f</v>
      </c>
      <c r="L1579" s="7" cm="1">
        <f t="array" aca="1" ref="L1579" ca="1">INDEX(States!$A:$A,RANDBETWEEN(5,COUNTA(States!$A:$A) + 1),1)</f>
        <v>6</v>
      </c>
      <c r="M1579" s="7" t="str">
        <f ca="1">$L1579 &amp; "|" &amp; VLOOKUP($L1579,States!$A:$B,2,FALSE)</f>
        <v>6|990f6b5f2170b43d022d539b1260b5f1af889998</v>
      </c>
      <c r="N1579" s="7" t="str">
        <f ca="1">VLOOKUP($F1579,Name!$A:$C,3,FALSE)</f>
        <v>F</v>
      </c>
      <c r="O1579" s="7" t="str">
        <f ca="1">VLOOKUP($N1579,Gender!$A:$B,2,FALSE)</f>
        <v>Female</v>
      </c>
      <c r="P1579" s="7" t="str" cm="1">
        <f t="array" aca="1" ref="P1579" ca="1">INDEX('Marital status'!$A:$A,RANDBETWEEN(5,COUNTA('Marital status'!$A:$A) + 1),1)</f>
        <v>ce0b1612aa711b78a720295d271a33894e2b72bf</v>
      </c>
      <c r="Q1579" s="7" t="str">
        <f ca="1">VLOOKUP($P1579,'Marital status'!$A:$B,2,FALSE)</f>
        <v>single</v>
      </c>
      <c r="R1579" s="7">
        <f t="shared" ca="1" si="170"/>
        <v>5</v>
      </c>
      <c r="S1579" s="7" t="e">
        <f ca="1">VLOOKUP($R1579,Race!$A:$B,2,FALSE)</f>
        <v>#N/A</v>
      </c>
      <c r="T1579" s="8">
        <f t="shared" ca="1" si="171"/>
        <v>23840</v>
      </c>
      <c r="U1579" s="6">
        <f t="shared" ca="1" si="172"/>
        <v>7</v>
      </c>
      <c r="V1579" s="8" t="str">
        <f ca="1">VLOOKUP($U1579,Education!$A:$B,2,FALSE)</f>
        <v>Undergraduate degree</v>
      </c>
      <c r="W1579" s="7">
        <f ca="1" xml:space="preserve">
  IF(OR($Y1579 = 5, $Y1579 = 6, $Y1579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579" s="7" t="str">
        <f ca="1">VLOOKUP($W1579,Department!$A:$B,2,FALSE)</f>
        <v>Human Resource</v>
      </c>
      <c r="Y1579" s="6">
        <f t="shared" ca="1" si="173"/>
        <v>9</v>
      </c>
      <c r="Z1579" s="7" t="str">
        <f ca="1">VLOOKUP($Y1579,Role!$A:$B,2,FALSE)</f>
        <v>Intern</v>
      </c>
      <c r="AA1579" s="6" t="str">
        <f t="shared" ca="1" si="174"/>
        <v/>
      </c>
      <c r="AB1579" s="7" t="str">
        <f ca="1" xml:space="preserve">
IF($AA1579 &lt;&gt; "",
    VLOOKUP($AA1579,Level!$A:$B,2,FALSE),
    ""
)</f>
        <v/>
      </c>
      <c r="AC1579" s="1">
        <f ca="1" xml:space="preserve">
IF($Y1579 = 5 + N("Presidente"),
    27000,
    IF($Y1579 = 6 + N("Vice-presidente"),
        23000,
        IF(OR($Y1579 = 8, $Y1579= 13, $Y1579 = 12) + N("Secretária bilíngue ou coordenador ou especialista"),
            8000,
            IF($Y1579 = 7 + N("Diretor"),
                15000,
                IF($Y1579 = 14 + N("Gerente"),
                    12000,
                    IF($Y1579 = 9 + N("Estagiário"),
                        705,
                        IF($Y1579 = 10 + N("Trainee"),
                            805,
                            IF($Y1579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IF($U1579 = 7,
  500,
  IF($U1579 = 8,
    1000,
    IF($U1579 = 9,
      1500,
      IF($U1579 = 10,
        2000,
        0
      )
    )
  )
)
+
N("Adicional no salário por área")
+
IF($W1579 = 14 + N("Tecnologia da Informação"),
  120,
  IF($W1579 = 16 + N("Vendas"),
    110,
    IF($W1579 = 15 + N("Jurídico"),
      100,
      IF(OR($W1579 = 8, $W1579 = 9, $W1579 = 11) + N("Recursos humanos ou comercial ou comunicação e marketing"),
        80,
        0
      )
    )
  )
)
+
N("Adicionando pegadinha")
+
IF(AND($W1579 = 16, $U1579 = 9, $Y1579 = 11, $AA1579 = 5) + N("Se for de vendas, com mestrado, analista sênior"),
  IF($R1579 = 5,
    100,
    0
  )
  +
  IF($N1579 = "M",
    200,
    0
  ),
  0
)</f>
        <v>1285</v>
      </c>
      <c r="AD15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$A1579  &amp; ", "   &amp;
$C1579  &amp; ", "   &amp;
$E1579  &amp; ", '"  &amp;
$J1579  &amp; "', '" &amp;
$N1579  &amp; "', "  &amp;
$R1579  &amp; ", '"  &amp;
TEXT($T1579,"dd/mm/aaaa")  &amp; "', "   &amp;
$U1579  &amp; ", "   &amp;
$W1579  &amp; ", "   &amp;
$Y1579  &amp; ", "   &amp;
IF($AA1579 &lt;&gt; "", $AA1579, "NULL")  &amp; ", "   &amp;
$AC1579  &amp; ");"</f>
        <v>INSERT INTO bi4all.fac_employees (id_company_fk, id_employee_pk, flg_active, employee_name, id_gender_fk, id_race_fk, birthday, id_schooling_fk, id_department_fk, id_role_fk, id_level_fk, salary) VALUES (6a51143286b03064a49cc2acbee63c09a0682d33, 1575, 1, 'Valentina Andrade Camargo', 'F', 5, '08/04/1965', 7, 8, 9, NULL, 1285);</v>
      </c>
    </row>
    <row r="1580" spans="1:30" ht="14.25" customHeight="1" x14ac:dyDescent="0.2">
      <c r="A1580" s="7" t="str" cm="1">
        <f t="array" aca="1" ref="A1580" ca="1">INDEX(Company!$A:$A,RANDBETWEEN(5,COUNTA(Company!$A:$A) + 1),1)</f>
        <v>6a51143286b03064a49cc2acbee63c09a0682d33</v>
      </c>
      <c r="B1580" s="7" t="str">
        <f ca="1">VLOOKUP($A1580,Company!$A:$B,2,FALSE)</f>
        <v>ACME Corporation</v>
      </c>
      <c r="C1580" s="5">
        <f t="shared" si="168"/>
        <v>1576</v>
      </c>
      <c r="D1580" s="5" t="str" cm="1">
        <f t="array" ref="D1580">SHA1HASH($C1580)</f>
        <v>00d77b942e978bcc69980155176ddad9534b4118</v>
      </c>
      <c r="E1580" s="6">
        <v>1</v>
      </c>
      <c r="F1580" s="7">
        <f ca="1">IF($C1580 = 1 + N("Presidente"),
    127,
    IF($C1580 = 2 + N("Vice-Presidente"),
        72,
        IF($C1580 = 3 + N("Secretária bilíngue"),
            13,
            RANDBETWEEN(5,COUNT(Name!$A:$A) + 1)
        )
    )
)</f>
        <v>175</v>
      </c>
      <c r="G1580" s="7" t="str">
        <f ca="1">VLOOKUP($F1580,Name!$A:$B,2,FALSE)</f>
        <v>Isabella</v>
      </c>
      <c r="H1580" s="7">
        <f ca="1" xml:space="preserve">
IF($C1580 = 1,
    0,
    RANDBETWEEN(5,COUNT('Last name'!$A:$A) + 1)
)</f>
        <v>61</v>
      </c>
      <c r="I1580" s="7" t="str">
        <f ca="1" xml:space="preserve">
IF($C1580 = 1 + N("Presidente"),
    "de Orléans e Bragança",
    VLOOKUP($H1580,'Last name'!$A:$B,2,FALSE) &amp; " " &amp; VLOOKUP(RANDBETWEEN(5,COUNT('Last name'!$A:$A) + 1),'Last name'!$A:$B,2,FALSE)
)</f>
        <v>Caruso Lopes</v>
      </c>
      <c r="J1580" s="7" t="str">
        <f t="shared" ca="1" si="169"/>
        <v>Isabella Caruso Lopes</v>
      </c>
      <c r="K1580" s="7" t="str" cm="1">
        <f t="array" aca="1" ref="K1580" ca="1">SHA1HASH($J1580)</f>
        <v>5db2da800fd419c81cbd31dc6cd7337e092200b4</v>
      </c>
      <c r="L1580" s="7" cm="1">
        <f t="array" aca="1" ref="L1580" ca="1">INDEX(States!$A:$A,RANDBETWEEN(5,COUNTA(States!$A:$A) + 1),1)</f>
        <v>19</v>
      </c>
      <c r="M1580" s="7" t="str">
        <f ca="1">$L1580 &amp; "|" &amp; VLOOKUP($L1580,States!$A:$B,2,FALSE)</f>
        <v>19|bd4a752045e2a790745f147976385d85d6dbdece</v>
      </c>
      <c r="N1580" s="7" t="str">
        <f ca="1">VLOOKUP($F1580,Name!$A:$C,3,FALSE)</f>
        <v>F</v>
      </c>
      <c r="O1580" s="7" t="str">
        <f ca="1">VLOOKUP($N1580,Gender!$A:$B,2,FALSE)</f>
        <v>Female</v>
      </c>
      <c r="P1580" s="7" t="str" cm="1">
        <f t="array" aca="1" ref="P1580" ca="1">INDEX('Marital status'!$A:$A,RANDBETWEEN(5,COUNTA('Marital status'!$A:$A) + 1),1)</f>
        <v>3266897012b6dcc5723033bc25891bf99efcff6f</v>
      </c>
      <c r="Q1580" s="7" t="str">
        <f ca="1">VLOOKUP($P1580,'Marital status'!$A:$B,2,FALSE)</f>
        <v>MarrieD</v>
      </c>
      <c r="R1580" s="7">
        <f t="shared" ca="1" si="170"/>
        <v>5</v>
      </c>
      <c r="S1580" s="7" t="e">
        <f ca="1">VLOOKUP($R1580,Race!$A:$B,2,FALSE)</f>
        <v>#N/A</v>
      </c>
      <c r="T1580" s="8">
        <f t="shared" ca="1" si="171"/>
        <v>24254</v>
      </c>
      <c r="U1580" s="6">
        <f t="shared" ca="1" si="172"/>
        <v>8</v>
      </c>
      <c r="V1580" s="8" t="str">
        <f ca="1">VLOOKUP($U1580,Education!$A:$B,2,FALSE)</f>
        <v>Graduate school</v>
      </c>
      <c r="W1580" s="7">
        <f ca="1" xml:space="preserve">
  IF(OR($Y1580 = 5, $Y1580 = 6, $Y1580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580" s="7" t="str">
        <f ca="1">VLOOKUP($W1580,Department!$A:$B,2,FALSE)</f>
        <v>Audit</v>
      </c>
      <c r="Y1580" s="6">
        <f t="shared" ca="1" si="173"/>
        <v>11</v>
      </c>
      <c r="Z1580" s="7" t="str">
        <f ca="1">VLOOKUP($Y1580,Role!$A:$B,2,FALSE)</f>
        <v>Analyst</v>
      </c>
      <c r="AA1580" s="6">
        <f t="shared" ca="1" si="174"/>
        <v>6</v>
      </c>
      <c r="AB1580" s="7" t="str">
        <f ca="1" xml:space="preserve">
IF($AA1580 &lt;&gt; "",
    VLOOKUP($AA1580,Level!$A:$B,2,FALSE),
    ""
)</f>
        <v>Pleno</v>
      </c>
      <c r="AC1580" s="1">
        <f ca="1" xml:space="preserve">
IF($Y1580 = 5 + N("Presidente"),
    27000,
    IF($Y1580 = 6 + N("Vice-presidente"),
        23000,
        IF(OR($Y1580 = 8, $Y1580= 13, $Y1580 = 12) + N("Secretária bilíngue ou coordenador ou especialista"),
            8000,
            IF($Y1580 = 7 + N("Diretor"),
                15000,
                IF($Y1580 = 14 + N("Gerente"),
                    12000,
                    IF($Y1580 = 9 + N("Estagiário"),
                        705,
                        IF($Y1580 = 10 + N("Trainee"),
                            805,
                            IF($Y1580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IF($U1580 = 7,
  500,
  IF($U1580 = 8,
    1000,
    IF($U1580 = 9,
      1500,
      IF($U1580 = 10,
        2000,
        0
      )
    )
  )
)
+
N("Adicional no salário por área")
+
IF($W1580 = 14 + N("Tecnologia da Informação"),
  120,
  IF($W1580 = 16 + N("Vendas"),
    110,
    IF($W1580 = 15 + N("Jurídico"),
      100,
      IF(OR($W1580 = 8, $W1580 = 9, $W1580 = 11) + N("Recursos humanos ou comercial ou comunicação e marketing"),
        80,
        0
      )
    )
  )
)
+
N("Adicionando pegadinha")
+
IF(AND($W1580 = 16, $U1580 = 9, $Y1580 = 11, $AA1580 = 5) + N("Se for de vendas, com mestrado, analista sênior"),
  IF($R1580 = 5,
    100,
    0
  )
  +
  IF($N1580 = "M",
    200,
    0
  ),
  0
)</f>
        <v>3000</v>
      </c>
      <c r="AD15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$A1580  &amp; ", "   &amp;
$C1580  &amp; ", "   &amp;
$E1580  &amp; ", '"  &amp;
$J1580  &amp; "', '" &amp;
$N1580  &amp; "', "  &amp;
$R1580  &amp; ", '"  &amp;
TEXT($T1580,"dd/mm/aaaa")  &amp; "', "   &amp;
$U1580  &amp; ", "   &amp;
$W1580  &amp; ", "   &amp;
$Y1580  &amp; ", "   &amp;
IF($AA1580 &lt;&gt; "", $AA1580, "NULL")  &amp; ", "   &amp;
$AC1580  &amp; ");"</f>
        <v>INSERT INTO bi4all.fac_employees (id_company_fk, id_employee_pk, flg_active, employee_name, id_gender_fk, id_race_fk, birthday, id_schooling_fk, id_department_fk, id_role_fk, id_level_fk, salary) VALUES (6a51143286b03064a49cc2acbee63c09a0682d33, 1576, 1, 'Isabella Caruso Lopes', 'F', 5, '27/05/1966', 8, 13, 11, 6, 3000);</v>
      </c>
    </row>
    <row r="1581" spans="1:30" ht="14.25" customHeight="1" x14ac:dyDescent="0.2">
      <c r="A1581" s="7" t="str" cm="1">
        <f t="array" aca="1" ref="A1581" ca="1">INDEX(Company!$A:$A,RANDBETWEEN(5,COUNTA(Company!$A:$A) + 1),1)</f>
        <v>6a51143286b03064a49cc2acbee63c09a0682d33</v>
      </c>
      <c r="B1581" s="7" t="str">
        <f ca="1">VLOOKUP($A1581,Company!$A:$B,2,FALSE)</f>
        <v>ACME Corporation</v>
      </c>
      <c r="C1581" s="5">
        <f t="shared" si="168"/>
        <v>1577</v>
      </c>
      <c r="D1581" s="5" t="str" cm="1">
        <f t="array" ref="D1581">SHA1HASH($C1581)</f>
        <v>58cb004c78ad7dd27552600c7c1d525e5797cd1d</v>
      </c>
      <c r="E1581" s="6">
        <v>1</v>
      </c>
      <c r="F1581" s="7">
        <f ca="1">IF($C1581 = 1 + N("Presidente"),
    127,
    IF($C1581 = 2 + N("Vice-Presidente"),
        72,
        IF($C1581 = 3 + N("Secretária bilíngue"),
            13,
            RANDBETWEEN(5,COUNT(Name!$A:$A) + 1)
        )
    )
)</f>
        <v>256</v>
      </c>
      <c r="G1581" s="7" t="str">
        <f ca="1">VLOOKUP($F1581,Name!$A:$B,2,FALSE)</f>
        <v>Marcelo</v>
      </c>
      <c r="H1581" s="7">
        <f ca="1" xml:space="preserve">
IF($C1581 = 1,
    0,
    RANDBETWEEN(5,COUNT('Last name'!$A:$A) + 1)
)</f>
        <v>154</v>
      </c>
      <c r="I1581" s="7" t="str">
        <f ca="1" xml:space="preserve">
IF($C1581 = 1 + N("Presidente"),
    "de Orléans e Bragança",
    VLOOKUP($H1581,'Last name'!$A:$B,2,FALSE) &amp; " " &amp; VLOOKUP(RANDBETWEEN(5,COUNT('Last name'!$A:$A) + 1),'Last name'!$A:$B,2,FALSE)
)</f>
        <v>Pinheiro Badu</v>
      </c>
      <c r="J1581" s="7" t="str">
        <f t="shared" ca="1" si="169"/>
        <v>Marcelo Pinheiro Badu</v>
      </c>
      <c r="K1581" s="7" t="str" cm="1">
        <f t="array" aca="1" ref="K1581" ca="1">SHA1HASH($J1581)</f>
        <v>c511361450ec199c5e31caf32fcf9cbfff754baf</v>
      </c>
      <c r="L1581" s="7" cm="1">
        <f t="array" aca="1" ref="L1581" ca="1">INDEX(States!$A:$A,RANDBETWEEN(5,COUNTA(States!$A:$A) + 1),1)</f>
        <v>19</v>
      </c>
      <c r="M1581" s="7" t="str">
        <f ca="1">$L1581 &amp; "|" &amp; VLOOKUP($L1581,States!$A:$B,2,FALSE)</f>
        <v>19|bd4a752045e2a790745f147976385d85d6dbdece</v>
      </c>
      <c r="N1581" s="7" t="str">
        <f ca="1">VLOOKUP($F1581,Name!$A:$C,3,FALSE)</f>
        <v>M</v>
      </c>
      <c r="O1581" s="7" t="str">
        <f ca="1">VLOOKUP($N1581,Gender!$A:$B,2,FALSE)</f>
        <v>Male</v>
      </c>
      <c r="P1581" s="7" t="str" cm="1">
        <f t="array" aca="1" ref="P1581" ca="1">INDEX('Marital status'!$A:$A,RANDBETWEEN(5,COUNTA('Marital status'!$A:$A) + 1),1)</f>
        <v>3266897012b6dcc5723033bc25891bf99efcff6f</v>
      </c>
      <c r="Q1581" s="7" t="str">
        <f ca="1">VLOOKUP($P1581,'Marital status'!$A:$B,2,FALSE)</f>
        <v>MarrieD</v>
      </c>
      <c r="R1581" s="7">
        <f t="shared" ca="1" si="170"/>
        <v>5</v>
      </c>
      <c r="S1581" s="7" t="e">
        <f ca="1">VLOOKUP($R1581,Race!$A:$B,2,FALSE)</f>
        <v>#N/A</v>
      </c>
      <c r="T1581" s="8">
        <f t="shared" ca="1" si="171"/>
        <v>25003</v>
      </c>
      <c r="U1581" s="6">
        <f t="shared" ca="1" si="172"/>
        <v>7</v>
      </c>
      <c r="V1581" s="8" t="str">
        <f ca="1">VLOOKUP($U1581,Education!$A:$B,2,FALSE)</f>
        <v>Undergraduate degree</v>
      </c>
      <c r="W1581" s="7">
        <f ca="1" xml:space="preserve">
  IF(OR($Y1581 = 5, $Y1581 = 6, $Y1581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581" s="7" t="str">
        <f ca="1">VLOOKUP($W1581,Department!$A:$B,2,FALSE)</f>
        <v>Human Resource</v>
      </c>
      <c r="Y1581" s="6">
        <f t="shared" ca="1" si="173"/>
        <v>10</v>
      </c>
      <c r="Z1581" s="7" t="str">
        <f ca="1">VLOOKUP($Y1581,Role!$A:$B,2,FALSE)</f>
        <v>Trainee</v>
      </c>
      <c r="AA1581" s="6" t="str">
        <f t="shared" ca="1" si="174"/>
        <v/>
      </c>
      <c r="AB1581" s="7" t="str">
        <f ca="1" xml:space="preserve">
IF($AA1581 &lt;&gt; "",
    VLOOKUP($AA1581,Level!$A:$B,2,FALSE),
    ""
)</f>
        <v/>
      </c>
      <c r="AC1581" s="1">
        <f ca="1" xml:space="preserve">
IF($Y1581 = 5 + N("Presidente"),
    27000,
    IF($Y1581 = 6 + N("Vice-presidente"),
        23000,
        IF(OR($Y1581 = 8, $Y1581= 13, $Y1581 = 12) + N("Secretária bilíngue ou coordenador ou especialista"),
            8000,
            IF($Y1581 = 7 + N("Diretor"),
                15000,
                IF($Y1581 = 14 + N("Gerente"),
                    12000,
                    IF($Y1581 = 9 + N("Estagiário"),
                        705,
                        IF($Y1581 = 10 + N("Trainee"),
                            805,
                            IF($Y1581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IF($U1581 = 7,
  500,
  IF($U1581 = 8,
    1000,
    IF($U1581 = 9,
      1500,
      IF($U1581 = 10,
        2000,
        0
      )
    )
  )
)
+
N("Adicional no salário por área")
+
IF($W1581 = 14 + N("Tecnologia da Informação"),
  120,
  IF($W1581 = 16 + N("Vendas"),
    110,
    IF($W1581 = 15 + N("Jurídico"),
      100,
      IF(OR($W1581 = 8, $W1581 = 9, $W1581 = 11) + N("Recursos humanos ou comercial ou comunicação e marketing"),
        80,
        0
      )
    )
  )
)
+
N("Adicionando pegadinha")
+
IF(AND($W1581 = 16, $U1581 = 9, $Y1581 = 11, $AA1581 = 5) + N("Se for de vendas, com mestrado, analista sênior"),
  IF($R1581 = 5,
    100,
    0
  )
  +
  IF($N1581 = "M",
    200,
    0
  ),
  0
)</f>
        <v>1385</v>
      </c>
      <c r="AD15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$A1581  &amp; ", "   &amp;
$C1581  &amp; ", "   &amp;
$E1581  &amp; ", '"  &amp;
$J1581  &amp; "', '" &amp;
$N1581  &amp; "', "  &amp;
$R1581  &amp; ", '"  &amp;
TEXT($T1581,"dd/mm/aaaa")  &amp; "', "   &amp;
$U1581  &amp; ", "   &amp;
$W1581  &amp; ", "   &amp;
$Y1581  &amp; ", "   &amp;
IF($AA1581 &lt;&gt; "", $AA1581, "NULL")  &amp; ", "   &amp;
$AC1581  &amp; ");"</f>
        <v>INSERT INTO bi4all.fac_employees (id_company_fk, id_employee_pk, flg_active, employee_name, id_gender_fk, id_race_fk, birthday, id_schooling_fk, id_department_fk, id_role_fk, id_level_fk, salary) VALUES (6a51143286b03064a49cc2acbee63c09a0682d33, 1577, 1, 'Marcelo Pinheiro Badu', 'M', 5, '14/06/1968', 7, 8, 10, NULL, 1385);</v>
      </c>
    </row>
    <row r="1582" spans="1:30" ht="14.25" customHeight="1" x14ac:dyDescent="0.2">
      <c r="A1582" s="7" t="str" cm="1">
        <f t="array" aca="1" ref="A1582" ca="1">INDEX(Company!$A:$A,RANDBETWEEN(5,COUNTA(Company!$A:$A) + 1),1)</f>
        <v>6a51143286b03064a49cc2acbee63c09a0682d33</v>
      </c>
      <c r="B1582" s="7" t="str">
        <f ca="1">VLOOKUP($A1582,Company!$A:$B,2,FALSE)</f>
        <v>ACME Corporation</v>
      </c>
      <c r="C1582" s="5">
        <f t="shared" si="168"/>
        <v>1578</v>
      </c>
      <c r="D1582" s="5" t="str" cm="1">
        <f t="array" ref="D1582">SHA1HASH($C1582)</f>
        <v>925d1b50cf96fe5447879b4b57ef57c168e4fc34</v>
      </c>
      <c r="E1582" s="6">
        <v>1</v>
      </c>
      <c r="F1582" s="7">
        <f ca="1">IF($C1582 = 1 + N("Presidente"),
    127,
    IF($C1582 = 2 + N("Vice-Presidente"),
        72,
        IF($C1582 = 3 + N("Secretária bilíngue"),
            13,
            RANDBETWEEN(5,COUNT(Name!$A:$A) + 1)
        )
    )
)</f>
        <v>338</v>
      </c>
      <c r="G1582" s="7" t="str">
        <f ca="1">VLOOKUP($F1582,Name!$A:$B,2,FALSE)</f>
        <v>Sophia</v>
      </c>
      <c r="H1582" s="7">
        <f ca="1" xml:space="preserve">
IF($C1582 = 1,
    0,
    RANDBETWEEN(5,COUNT('Last name'!$A:$A) + 1)
)</f>
        <v>136</v>
      </c>
      <c r="I1582" s="7" t="str">
        <f ca="1" xml:space="preserve">
IF($C1582 = 1 + N("Presidente"),
    "de Orléans e Bragança",
    VLOOKUP($H1582,'Last name'!$A:$B,2,FALSE) &amp; " " &amp; VLOOKUP(RANDBETWEEN(5,COUNT('Last name'!$A:$A) + 1),'Last name'!$A:$B,2,FALSE)
)</f>
        <v>Moretti Leite</v>
      </c>
      <c r="J1582" s="7" t="str">
        <f t="shared" ca="1" si="169"/>
        <v>Sophia Moretti Leite</v>
      </c>
      <c r="K1582" s="7" t="str" cm="1">
        <f t="array" aca="1" ref="K1582" ca="1">SHA1HASH($J1582)</f>
        <v>6746b173e2b6d1b230e5d25770b93508c72f4b29</v>
      </c>
      <c r="L1582" s="7" cm="1">
        <f t="array" aca="1" ref="L1582" ca="1">INDEX(States!$A:$A,RANDBETWEEN(5,COUNTA(States!$A:$A) + 1),1)</f>
        <v>24</v>
      </c>
      <c r="M1582" s="7" t="str">
        <f ca="1">$L1582 &amp; "|" &amp; VLOOKUP($L1582,States!$A:$B,2,FALSE)</f>
        <v>24|4e344e218f5d3cb3700b5fb228401547cb97b31c</v>
      </c>
      <c r="N1582" s="7" t="str">
        <f ca="1">VLOOKUP($F1582,Name!$A:$C,3,FALSE)</f>
        <v>F</v>
      </c>
      <c r="O1582" s="7" t="str">
        <f ca="1">VLOOKUP($N1582,Gender!$A:$B,2,FALSE)</f>
        <v>Female</v>
      </c>
      <c r="P1582" s="7" t="str" cm="1">
        <f t="array" aca="1" ref="P1582" ca="1">INDEX('Marital status'!$A:$A,RANDBETWEEN(5,COUNTA('Marital status'!$A:$A) + 1),1)</f>
        <v>3266897012b6dcc5723033bc25891bf99efcff6f</v>
      </c>
      <c r="Q1582" s="7" t="str">
        <f ca="1">VLOOKUP($P1582,'Marital status'!$A:$B,2,FALSE)</f>
        <v>MarrieD</v>
      </c>
      <c r="R1582" s="7">
        <f t="shared" ca="1" si="170"/>
        <v>6</v>
      </c>
      <c r="S1582" s="7" t="e">
        <f ca="1">VLOOKUP($R1582,Race!$A:$B,2,FALSE)</f>
        <v>#N/A</v>
      </c>
      <c r="T1582" s="8">
        <f t="shared" ca="1" si="171"/>
        <v>27788</v>
      </c>
      <c r="U1582" s="6">
        <f t="shared" ca="1" si="172"/>
        <v>8</v>
      </c>
      <c r="V1582" s="8" t="str">
        <f ca="1">VLOOKUP($U1582,Education!$A:$B,2,FALSE)</f>
        <v>Graduate school</v>
      </c>
      <c r="W1582" s="7">
        <f ca="1" xml:space="preserve">
  IF(OR($Y1582 = 5, $Y1582 = 6, $Y1582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582" s="7" t="str">
        <f ca="1">VLOOKUP($W1582,Department!$A:$B,2,FALSE)</f>
        <v>Audit</v>
      </c>
      <c r="Y1582" s="6">
        <f t="shared" ca="1" si="173"/>
        <v>11</v>
      </c>
      <c r="Z1582" s="7" t="str">
        <f ca="1">VLOOKUP($Y1582,Role!$A:$B,2,FALSE)</f>
        <v>Analyst</v>
      </c>
      <c r="AA1582" s="6">
        <f t="shared" ca="1" si="174"/>
        <v>7</v>
      </c>
      <c r="AB1582" s="7" t="str">
        <f ca="1" xml:space="preserve">
IF($AA1582 &lt;&gt; "",
    VLOOKUP($AA1582,Level!$A:$B,2,FALSE),
    ""
)</f>
        <v>Senior</v>
      </c>
      <c r="AC1582" s="1">
        <f ca="1" xml:space="preserve">
IF($Y1582 = 5 + N("Presidente"),
    27000,
    IF($Y1582 = 6 + N("Vice-presidente"),
        23000,
        IF(OR($Y1582 = 8, $Y1582= 13, $Y1582 = 12) + N("Secretária bilíngue ou coordenador ou especialista"),
            8000,
            IF($Y1582 = 7 + N("Diretor"),
                15000,
                IF($Y1582 = 14 + N("Gerente"),
                    12000,
                    IF($Y1582 = 9 + N("Estagiário"),
                        705,
                        IF($Y1582 = 10 + N("Trainee"),
                            805,
                            IF($Y1582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IF($U1582 = 7,
  500,
  IF($U1582 = 8,
    1000,
    IF($U1582 = 9,
      1500,
      IF($U1582 = 10,
        2000,
        0
      )
    )
  )
)
+
N("Adicional no salário por área")
+
IF($W1582 = 14 + N("Tecnologia da Informação"),
  120,
  IF($W1582 = 16 + N("Vendas"),
    110,
    IF($W1582 = 15 + N("Jurídico"),
      100,
      IF(OR($W1582 = 8, $W1582 = 9, $W1582 = 11) + N("Recursos humanos ou comercial ou comunicação e marketing"),
        80,
        0
      )
    )
  )
)
+
N("Adicionando pegadinha")
+
IF(AND($W1582 = 16, $U1582 = 9, $Y1582 = 11, $AA1582 = 5) + N("Se for de vendas, com mestrado, analista sênior"),
  IF($R1582 = 5,
    100,
    0
  )
  +
  IF($N1582 = "M",
    200,
    0
  ),
  0
)</f>
        <v>3000</v>
      </c>
      <c r="AD15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$A1582  &amp; ", "   &amp;
$C1582  &amp; ", "   &amp;
$E1582  &amp; ", '"  &amp;
$J1582  &amp; "', '" &amp;
$N1582  &amp; "', "  &amp;
$R1582  &amp; ", '"  &amp;
TEXT($T1582,"dd/mm/aaaa")  &amp; "', "   &amp;
$U1582  &amp; ", "   &amp;
$W1582  &amp; ", "   &amp;
$Y1582  &amp; ", "   &amp;
IF($AA1582 &lt;&gt; "", $AA1582, "NULL")  &amp; ", "   &amp;
$AC1582  &amp; ");"</f>
        <v>INSERT INTO bi4all.fac_employees (id_company_fk, id_employee_pk, flg_active, employee_name, id_gender_fk, id_race_fk, birthday, id_schooling_fk, id_department_fk, id_role_fk, id_level_fk, salary) VALUES (6a51143286b03064a49cc2acbee63c09a0682d33, 1578, 1, 'Sophia Moretti Leite', 'F', 6, '29/01/1976', 8, 13, 11, 7, 3000);</v>
      </c>
    </row>
    <row r="1583" spans="1:30" ht="14.25" customHeight="1" x14ac:dyDescent="0.2">
      <c r="A1583" s="7" t="str" cm="1">
        <f t="array" aca="1" ref="A1583" ca="1">INDEX(Company!$A:$A,RANDBETWEEN(5,COUNTA(Company!$A:$A) + 1),1)</f>
        <v>6a51143286b03064a49cc2acbee63c09a0682d33</v>
      </c>
      <c r="B1583" s="7" t="str">
        <f ca="1">VLOOKUP($A1583,Company!$A:$B,2,FALSE)</f>
        <v>ACME Corporation</v>
      </c>
      <c r="C1583" s="5">
        <f t="shared" si="168"/>
        <v>1579</v>
      </c>
      <c r="D1583" s="5" t="str" cm="1">
        <f t="array" ref="D1583">SHA1HASH($C1583)</f>
        <v>23d202fb561c67ac5d22ae22f0e595ed35106b02</v>
      </c>
      <c r="E1583" s="6">
        <v>1</v>
      </c>
      <c r="F1583" s="7">
        <f ca="1">IF($C1583 = 1 + N("Presidente"),
    127,
    IF($C1583 = 2 + N("Vice-Presidente"),
        72,
        IF($C1583 = 3 + N("Secretária bilíngue"),
            13,
            RANDBETWEEN(5,COUNT(Name!$A:$A) + 1)
        )
    )
)</f>
        <v>84</v>
      </c>
      <c r="G1583" s="7" t="str">
        <f ca="1">VLOOKUP($F1583,Name!$A:$B,2,FALSE)</f>
        <v>Carlos</v>
      </c>
      <c r="H1583" s="7">
        <f ca="1" xml:space="preserve">
IF($C1583 = 1,
    0,
    RANDBETWEEN(5,COUNT('Last name'!$A:$A) + 1)
)</f>
        <v>67</v>
      </c>
      <c r="I1583" s="7" t="str">
        <f ca="1" xml:space="preserve">
IF($C1583 = 1 + N("Presidente"),
    "de Orléans e Bragança",
    VLOOKUP($H1583,'Last name'!$A:$B,2,FALSE) &amp; " " &amp; VLOOKUP(RANDBETWEEN(5,COUNT('Last name'!$A:$A) + 1),'Last name'!$A:$B,2,FALSE)
)</f>
        <v>Conti Cardoso</v>
      </c>
      <c r="J1583" s="7" t="str">
        <f t="shared" ca="1" si="169"/>
        <v>Carlos Conti Cardoso</v>
      </c>
      <c r="K1583" s="7" t="str" cm="1">
        <f t="array" aca="1" ref="K1583" ca="1">SHA1HASH($J1583)</f>
        <v>984bdcfa653514f29e195cd8932d56717d0ef809</v>
      </c>
      <c r="L1583" s="7" cm="1">
        <f t="array" aca="1" ref="L1583" ca="1">INDEX(States!$A:$A,RANDBETWEEN(5,COUNTA(States!$A:$A) + 1),1)</f>
        <v>10</v>
      </c>
      <c r="M1583" s="7" t="str">
        <f ca="1">$L1583 &amp; "|" &amp; VLOOKUP($L1583,States!$A:$B,2,FALSE)</f>
        <v>10|fa6e01394cea5decb8157a7e18fa2eeabf35410d</v>
      </c>
      <c r="N1583" s="7" t="str">
        <f ca="1">VLOOKUP($F1583,Name!$A:$C,3,FALSE)</f>
        <v>M</v>
      </c>
      <c r="O1583" s="7" t="str">
        <f ca="1">VLOOKUP($N1583,Gender!$A:$B,2,FALSE)</f>
        <v>Male</v>
      </c>
      <c r="P1583" s="7" t="str" cm="1">
        <f t="array" aca="1" ref="P1583" ca="1">INDEX('Marital status'!$A:$A,RANDBETWEEN(5,COUNTA('Marital status'!$A:$A) + 1),1)</f>
        <v>459031b19ec5bbd3b3dbc0a9dcf2cb6e6c6f7848</v>
      </c>
      <c r="Q1583" s="7" t="str">
        <f ca="1">VLOOKUP($P1583,'Marital status'!$A:$B,2,FALSE)</f>
        <v xml:space="preserve">Widowed </v>
      </c>
      <c r="R1583" s="7">
        <f t="shared" ca="1" si="170"/>
        <v>5</v>
      </c>
      <c r="S1583" s="7" t="e">
        <f ca="1">VLOOKUP($R1583,Race!$A:$B,2,FALSE)</f>
        <v>#N/A</v>
      </c>
      <c r="T1583" s="8">
        <f t="shared" ca="1" si="171"/>
        <v>32168</v>
      </c>
      <c r="U1583" s="6">
        <f t="shared" ca="1" si="172"/>
        <v>7</v>
      </c>
      <c r="V1583" s="8" t="str">
        <f ca="1">VLOOKUP($U1583,Education!$A:$B,2,FALSE)</f>
        <v>Undergraduate degree</v>
      </c>
      <c r="W1583" s="7">
        <f ca="1" xml:space="preserve">
  IF(OR($Y1583 = 5, $Y1583 = 6, $Y1583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583" s="7" t="str">
        <f ca="1">VLOOKUP($W1583,Department!$A:$B,2,FALSE)</f>
        <v>Finance</v>
      </c>
      <c r="Y1583" s="6">
        <f t="shared" ca="1" si="173"/>
        <v>10</v>
      </c>
      <c r="Z1583" s="7" t="str">
        <f ca="1">VLOOKUP($Y1583,Role!$A:$B,2,FALSE)</f>
        <v>Trainee</v>
      </c>
      <c r="AA1583" s="6" t="str">
        <f t="shared" ca="1" si="174"/>
        <v/>
      </c>
      <c r="AB1583" s="7" t="str">
        <f ca="1" xml:space="preserve">
IF($AA1583 &lt;&gt; "",
    VLOOKUP($AA1583,Level!$A:$B,2,FALSE),
    ""
)</f>
        <v/>
      </c>
      <c r="AC1583" s="1">
        <f ca="1" xml:space="preserve">
IF($Y1583 = 5 + N("Presidente"),
    27000,
    IF($Y1583 = 6 + N("Vice-presidente"),
        23000,
        IF(OR($Y1583 = 8, $Y1583= 13, $Y1583 = 12) + N("Secretária bilíngue ou coordenador ou especialista"),
            8000,
            IF($Y1583 = 7 + N("Diretor"),
                15000,
                IF($Y1583 = 14 + N("Gerente"),
                    12000,
                    IF($Y1583 = 9 + N("Estagiário"),
                        705,
                        IF($Y1583 = 10 + N("Trainee"),
                            805,
                            IF($Y1583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IF($U1583 = 7,
  500,
  IF($U1583 = 8,
    1000,
    IF($U1583 = 9,
      1500,
      IF($U1583 = 10,
        2000,
        0
      )
    )
  )
)
+
N("Adicional no salário por área")
+
IF($W1583 = 14 + N("Tecnologia da Informação"),
  120,
  IF($W1583 = 16 + N("Vendas"),
    110,
    IF($W1583 = 15 + N("Jurídico"),
      100,
      IF(OR($W1583 = 8, $W1583 = 9, $W1583 = 11) + N("Recursos humanos ou comercial ou comunicação e marketing"),
        80,
        0
      )
    )
  )
)
+
N("Adicionando pegadinha")
+
IF(AND($W1583 = 16, $U1583 = 9, $Y1583 = 11, $AA1583 = 5) + N("Se for de vendas, com mestrado, analista sênior"),
  IF($R1583 = 5,
    100,
    0
  )
  +
  IF($N1583 = "M",
    200,
    0
  ),
  0
)</f>
        <v>1305</v>
      </c>
      <c r="AD15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$A1583  &amp; ", "   &amp;
$C1583  &amp; ", "   &amp;
$E1583  &amp; ", '"  &amp;
$J1583  &amp; "', '" &amp;
$N1583  &amp; "', "  &amp;
$R1583  &amp; ", '"  &amp;
TEXT($T1583,"dd/mm/aaaa")  &amp; "', "   &amp;
$U1583  &amp; ", "   &amp;
$W1583  &amp; ", "   &amp;
$Y1583  &amp; ", "   &amp;
IF($AA1583 &lt;&gt; "", $AA1583, "NULL")  &amp; ", "   &amp;
$AC1583  &amp; ");"</f>
        <v>INSERT INTO bi4all.fac_employees (id_company_fk, id_employee_pk, flg_active, employee_name, id_gender_fk, id_race_fk, birthday, id_schooling_fk, id_department_fk, id_role_fk, id_level_fk, salary) VALUES (6a51143286b03064a49cc2acbee63c09a0682d33, 1579, 1, 'Carlos Conti Cardoso', 'M', 5, '26/01/1988', 7, 7, 10, NULL, 1305);</v>
      </c>
    </row>
    <row r="1584" spans="1:30" ht="14.25" customHeight="1" x14ac:dyDescent="0.2">
      <c r="A1584" s="7" t="str" cm="1">
        <f t="array" aca="1" ref="A1584" ca="1">INDEX(Company!$A:$A,RANDBETWEEN(5,COUNTA(Company!$A:$A) + 1),1)</f>
        <v>6a51143286b03064a49cc2acbee63c09a0682d33</v>
      </c>
      <c r="B1584" s="7" t="str">
        <f ca="1">VLOOKUP($A1584,Company!$A:$B,2,FALSE)</f>
        <v>ACME Corporation</v>
      </c>
      <c r="C1584" s="5">
        <f t="shared" si="168"/>
        <v>1580</v>
      </c>
      <c r="D1584" s="5" t="str" cm="1">
        <f t="array" ref="D1584">SHA1HASH($C1584)</f>
        <v>50058be44bcb8dba457ab29e53b8d4d0ab1af94a</v>
      </c>
      <c r="E1584" s="6">
        <v>1</v>
      </c>
      <c r="F1584" s="7">
        <f ca="1">IF($C1584 = 1 + N("Presidente"),
    127,
    IF($C1584 = 2 + N("Vice-Presidente"),
        72,
        IF($C1584 = 3 + N("Secretária bilíngue"),
            13,
            RANDBETWEEN(5,COUNT(Name!$A:$A) + 1)
        )
    )
)</f>
        <v>344</v>
      </c>
      <c r="G1584" s="7" t="str">
        <f ca="1">VLOOKUP($F1584,Name!$A:$B,2,FALSE)</f>
        <v>Thomas</v>
      </c>
      <c r="H1584" s="7">
        <f ca="1" xml:space="preserve">
IF($C1584 = 1,
    0,
    RANDBETWEEN(5,COUNT('Last name'!$A:$A) + 1)
)</f>
        <v>48</v>
      </c>
      <c r="I1584" s="7" t="str">
        <f ca="1" xml:space="preserve">
IF($C1584 = 1 + N("Presidente"),
    "de Orléans e Bragança",
    VLOOKUP($H1584,'Last name'!$A:$B,2,FALSE) &amp; " " &amp; VLOOKUP(RANDBETWEEN(5,COUNT('Last name'!$A:$A) + 1),'Last name'!$A:$B,2,FALSE)
)</f>
        <v>Brasil Pimenta</v>
      </c>
      <c r="J1584" s="7" t="str">
        <f t="shared" ca="1" si="169"/>
        <v>Thomas Brasil Pimenta</v>
      </c>
      <c r="K1584" s="7" t="str" cm="1">
        <f t="array" aca="1" ref="K1584" ca="1">SHA1HASH($J1584)</f>
        <v>28cfd309c3423c216ce5c04db9e7f0bfd3d36c43</v>
      </c>
      <c r="L1584" s="7" cm="1">
        <f t="array" aca="1" ref="L1584" ca="1">INDEX(States!$A:$A,RANDBETWEEN(5,COUNTA(States!$A:$A) + 1),1)</f>
        <v>7</v>
      </c>
      <c r="M1584" s="7" t="str">
        <f ca="1">$L1584 &amp; "|" &amp; VLOOKUP($L1584,States!$A:$B,2,FALSE)</f>
        <v>7|f2e12883042f184299ea408f79a5077ec107e25e</v>
      </c>
      <c r="N1584" s="7" t="str">
        <f ca="1">VLOOKUP($F1584,Name!$A:$C,3,FALSE)</f>
        <v>M</v>
      </c>
      <c r="O1584" s="7" t="str">
        <f ca="1">VLOOKUP($N1584,Gender!$A:$B,2,FALSE)</f>
        <v>Male</v>
      </c>
      <c r="P1584" s="7" t="str" cm="1">
        <f t="array" aca="1" ref="P1584" ca="1">INDEX('Marital status'!$A:$A,RANDBETWEEN(5,COUNTA('Marital status'!$A:$A) + 1),1)</f>
        <v>ce0b1612aa711b78a720295d271a33894e2b72bf</v>
      </c>
      <c r="Q1584" s="7" t="str">
        <f ca="1">VLOOKUP($P1584,'Marital status'!$A:$B,2,FALSE)</f>
        <v>single</v>
      </c>
      <c r="R1584" s="7">
        <f t="shared" ca="1" si="170"/>
        <v>7</v>
      </c>
      <c r="S1584" s="7" t="e">
        <f ca="1">VLOOKUP($R1584,Race!$A:$B,2,FALSE)</f>
        <v>#N/A</v>
      </c>
      <c r="T1584" s="8">
        <f t="shared" ca="1" si="171"/>
        <v>21940</v>
      </c>
      <c r="U1584" s="6">
        <f t="shared" ca="1" si="172"/>
        <v>7</v>
      </c>
      <c r="V1584" s="8" t="str">
        <f ca="1">VLOOKUP($U1584,Education!$A:$B,2,FALSE)</f>
        <v>Undergraduate degree</v>
      </c>
      <c r="W1584" s="7">
        <f ca="1" xml:space="preserve">
  IF(OR($Y1584 = 5, $Y1584 = 6, $Y1584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584" s="7" t="str">
        <f ca="1">VLOOKUP($W1584,Department!$A:$B,2,FALSE)</f>
        <v>Audit</v>
      </c>
      <c r="Y1584" s="6">
        <f t="shared" ca="1" si="173"/>
        <v>11</v>
      </c>
      <c r="Z1584" s="7" t="str">
        <f ca="1">VLOOKUP($Y1584,Role!$A:$B,2,FALSE)</f>
        <v>Analyst</v>
      </c>
      <c r="AA1584" s="6">
        <f t="shared" ca="1" si="174"/>
        <v>7</v>
      </c>
      <c r="AB1584" s="7" t="str">
        <f ca="1" xml:space="preserve">
IF($AA1584 &lt;&gt; "",
    VLOOKUP($AA1584,Level!$A:$B,2,FALSE),
    ""
)</f>
        <v>Senior</v>
      </c>
      <c r="AC1584" s="1">
        <f ca="1" xml:space="preserve">
IF($Y1584 = 5 + N("Presidente"),
    27000,
    IF($Y1584 = 6 + N("Vice-presidente"),
        23000,
        IF(OR($Y1584 = 8, $Y1584= 13, $Y1584 = 12) + N("Secretária bilíngue ou coordenador ou especialista"),
            8000,
            IF($Y1584 = 7 + N("Diretor"),
                15000,
                IF($Y1584 = 14 + N("Gerente"),
                    12000,
                    IF($Y1584 = 9 + N("Estagiário"),
                        705,
                        IF($Y1584 = 10 + N("Trainee"),
                            805,
                            IF($Y1584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IF($U1584 = 7,
  500,
  IF($U1584 = 8,
    1000,
    IF($U1584 = 9,
      1500,
      IF($U1584 = 10,
        2000,
        0
      )
    )
  )
)
+
N("Adicional no salário por área")
+
IF($W1584 = 14 + N("Tecnologia da Informação"),
  120,
  IF($W1584 = 16 + N("Vendas"),
    110,
    IF($W1584 = 15 + N("Jurídico"),
      100,
      IF(OR($W1584 = 8, $W1584 = 9, $W1584 = 11) + N("Recursos humanos ou comercial ou comunicação e marketing"),
        80,
        0
      )
    )
  )
)
+
N("Adicionando pegadinha")
+
IF(AND($W1584 = 16, $U1584 = 9, $Y1584 = 11, $AA1584 = 5) + N("Se for de vendas, com mestrado, analista sênior"),
  IF($R1584 = 5,
    100,
    0
  )
  +
  IF($N1584 = "M",
    200,
    0
  ),
  0
)</f>
        <v>2500</v>
      </c>
      <c r="AD15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$A1584  &amp; ", "   &amp;
$C1584  &amp; ", "   &amp;
$E1584  &amp; ", '"  &amp;
$J1584  &amp; "', '" &amp;
$N1584  &amp; "', "  &amp;
$R1584  &amp; ", '"  &amp;
TEXT($T1584,"dd/mm/aaaa")  &amp; "', "   &amp;
$U1584  &amp; ", "   &amp;
$W1584  &amp; ", "   &amp;
$Y1584  &amp; ", "   &amp;
IF($AA1584 &lt;&gt; "", $AA1584, "NULL")  &amp; ", "   &amp;
$AC1584  &amp; ");"</f>
        <v>INSERT INTO bi4all.fac_employees (id_company_fk, id_employee_pk, flg_active, employee_name, id_gender_fk, id_race_fk, birthday, id_schooling_fk, id_department_fk, id_role_fk, id_level_fk, salary) VALUES (6a51143286b03064a49cc2acbee63c09a0682d33, 1580, 1, 'Thomas Brasil Pimenta', 'M', 7, '25/01/1960', 7, 13, 11, 7, 2500);</v>
      </c>
    </row>
    <row r="1585" spans="1:30" ht="14.25" customHeight="1" x14ac:dyDescent="0.2">
      <c r="A1585" s="7" t="str" cm="1">
        <f t="array" aca="1" ref="A1585" ca="1">INDEX(Company!$A:$A,RANDBETWEEN(5,COUNTA(Company!$A:$A) + 1),1)</f>
        <v>6a51143286b03064a49cc2acbee63c09a0682d33</v>
      </c>
      <c r="B1585" s="7" t="str">
        <f ca="1">VLOOKUP($A1585,Company!$A:$B,2,FALSE)</f>
        <v>ACME Corporation</v>
      </c>
      <c r="C1585" s="5">
        <f t="shared" si="168"/>
        <v>1581</v>
      </c>
      <c r="D1585" s="5" t="str" cm="1">
        <f t="array" ref="D1585">SHA1HASH($C1585)</f>
        <v>2e6f7cec101464171ebd06503c2a50d6aa5b1e4c</v>
      </c>
      <c r="E1585" s="6">
        <v>1</v>
      </c>
      <c r="F1585" s="7">
        <f ca="1">IF($C1585 = 1 + N("Presidente"),
    127,
    IF($C1585 = 2 + N("Vice-Presidente"),
        72,
        IF($C1585 = 3 + N("Secretária bilíngue"),
            13,
            RANDBETWEEN(5,COUNT(Name!$A:$A) + 1)
        )
    )
)</f>
        <v>339</v>
      </c>
      <c r="G1585" s="7" t="str">
        <f ca="1">VLOOKUP($F1585,Name!$A:$B,2,FALSE)</f>
        <v>Sophie</v>
      </c>
      <c r="H1585" s="7">
        <f ca="1" xml:space="preserve">
IF($C1585 = 1,
    0,
    RANDBETWEEN(5,COUNT('Last name'!$A:$A) + 1)
)</f>
        <v>191</v>
      </c>
      <c r="I1585" s="7" t="str">
        <f ca="1" xml:space="preserve">
IF($C1585 = 1 + N("Presidente"),
    "de Orléans e Bragança",
    VLOOKUP($H1585,'Last name'!$A:$B,2,FALSE) &amp; " " &amp; VLOOKUP(RANDBETWEEN(5,COUNT('Last name'!$A:$A) + 1),'Last name'!$A:$B,2,FALSE)
)</f>
        <v>Trindade Auth</v>
      </c>
      <c r="J1585" s="7" t="str">
        <f t="shared" ca="1" si="169"/>
        <v>Sophie Trindade Auth</v>
      </c>
      <c r="K1585" s="7" t="str" cm="1">
        <f t="array" aca="1" ref="K1585" ca="1">SHA1HASH($J1585)</f>
        <v>502b528ab0efe11f05bf1e0f981619193cad0e73</v>
      </c>
      <c r="L1585" s="7" cm="1">
        <f t="array" aca="1" ref="L1585" ca="1">INDEX(States!$A:$A,RANDBETWEEN(5,COUNTA(States!$A:$A) + 1),1)</f>
        <v>8</v>
      </c>
      <c r="M1585" s="7" t="str">
        <f ca="1">$L1585 &amp; "|" &amp; VLOOKUP($L1585,States!$A:$B,2,FALSE)</f>
        <v>8|56e287872c65203bf88dd1921405bbc5594d8531</v>
      </c>
      <c r="N1585" s="7" t="str">
        <f ca="1">VLOOKUP($F1585,Name!$A:$C,3,FALSE)</f>
        <v>F</v>
      </c>
      <c r="O1585" s="7" t="str">
        <f ca="1">VLOOKUP($N1585,Gender!$A:$B,2,FALSE)</f>
        <v>Female</v>
      </c>
      <c r="P1585" s="7" t="str" cm="1">
        <f t="array" aca="1" ref="P1585" ca="1">INDEX('Marital status'!$A:$A,RANDBETWEEN(5,COUNTA('Marital status'!$A:$A) + 1),1)</f>
        <v>459031b19ec5bbd3b3dbc0a9dcf2cb6e6c6f7848</v>
      </c>
      <c r="Q1585" s="7" t="str">
        <f ca="1">VLOOKUP($P1585,'Marital status'!$A:$B,2,FALSE)</f>
        <v xml:space="preserve">Widowed </v>
      </c>
      <c r="R1585" s="7">
        <f t="shared" ca="1" si="170"/>
        <v>5</v>
      </c>
      <c r="S1585" s="7" t="e">
        <f ca="1">VLOOKUP($R1585,Race!$A:$B,2,FALSE)</f>
        <v>#N/A</v>
      </c>
      <c r="T1585" s="8">
        <f t="shared" ca="1" si="171"/>
        <v>22783</v>
      </c>
      <c r="U1585" s="6">
        <f t="shared" ca="1" si="172"/>
        <v>7</v>
      </c>
      <c r="V1585" s="8" t="str">
        <f ca="1">VLOOKUP($U1585,Education!$A:$B,2,FALSE)</f>
        <v>Undergraduate degree</v>
      </c>
      <c r="W1585" s="7">
        <f ca="1" xml:space="preserve">
  IF(OR($Y1585 = 5, $Y1585 = 6, $Y1585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585" s="7" t="str">
        <f ca="1">VLOOKUP($W1585,Department!$A:$B,2,FALSE)</f>
        <v>Audit</v>
      </c>
      <c r="Y1585" s="6">
        <f t="shared" ca="1" si="173"/>
        <v>9</v>
      </c>
      <c r="Z1585" s="7" t="str">
        <f ca="1">VLOOKUP($Y1585,Role!$A:$B,2,FALSE)</f>
        <v>Intern</v>
      </c>
      <c r="AA1585" s="6" t="str">
        <f t="shared" ca="1" si="174"/>
        <v/>
      </c>
      <c r="AB1585" s="7" t="str">
        <f ca="1" xml:space="preserve">
IF($AA1585 &lt;&gt; "",
    VLOOKUP($AA1585,Level!$A:$B,2,FALSE),
    ""
)</f>
        <v/>
      </c>
      <c r="AC1585" s="1">
        <f ca="1" xml:space="preserve">
IF($Y1585 = 5 + N("Presidente"),
    27000,
    IF($Y1585 = 6 + N("Vice-presidente"),
        23000,
        IF(OR($Y1585 = 8, $Y1585= 13, $Y1585 = 12) + N("Secretária bilíngue ou coordenador ou especialista"),
            8000,
            IF($Y1585 = 7 + N("Diretor"),
                15000,
                IF($Y1585 = 14 + N("Gerente"),
                    12000,
                    IF($Y1585 = 9 + N("Estagiário"),
                        705,
                        IF($Y1585 = 10 + N("Trainee"),
                            805,
                            IF($Y1585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IF($U1585 = 7,
  500,
  IF($U1585 = 8,
    1000,
    IF($U1585 = 9,
      1500,
      IF($U1585 = 10,
        2000,
        0
      )
    )
  )
)
+
N("Adicional no salário por área")
+
IF($W1585 = 14 + N("Tecnologia da Informação"),
  120,
  IF($W1585 = 16 + N("Vendas"),
    110,
    IF($W1585 = 15 + N("Jurídico"),
      100,
      IF(OR($W1585 = 8, $W1585 = 9, $W1585 = 11) + N("Recursos humanos ou comercial ou comunicação e marketing"),
        80,
        0
      )
    )
  )
)
+
N("Adicionando pegadinha")
+
IF(AND($W1585 = 16, $U1585 = 9, $Y1585 = 11, $AA1585 = 5) + N("Se for de vendas, com mestrado, analista sênior"),
  IF($R1585 = 5,
    100,
    0
  )
  +
  IF($N1585 = "M",
    200,
    0
  ),
  0
)</f>
        <v>1205</v>
      </c>
      <c r="AD15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$A1585  &amp; ", "   &amp;
$C1585  &amp; ", "   &amp;
$E1585  &amp; ", '"  &amp;
$J1585  &amp; "', '" &amp;
$N1585  &amp; "', "  &amp;
$R1585  &amp; ", '"  &amp;
TEXT($T1585,"dd/mm/aaaa")  &amp; "', "   &amp;
$U1585  &amp; ", "   &amp;
$W1585  &amp; ", "   &amp;
$Y1585  &amp; ", "   &amp;
IF($AA1585 &lt;&gt; "", $AA1585, "NULL")  &amp; ", "   &amp;
$AC1585  &amp; ");"</f>
        <v>INSERT INTO bi4all.fac_employees (id_company_fk, id_employee_pk, flg_active, employee_name, id_gender_fk, id_race_fk, birthday, id_schooling_fk, id_department_fk, id_role_fk, id_level_fk, salary) VALUES (6a51143286b03064a49cc2acbee63c09a0682d33, 1581, 1, 'Sophie Trindade Auth', 'F', 5, '17/05/1962', 7, 13, 9, NULL, 1205);</v>
      </c>
    </row>
    <row r="1586" spans="1:30" ht="14.25" customHeight="1" x14ac:dyDescent="0.2">
      <c r="A1586" s="7" t="str" cm="1">
        <f t="array" aca="1" ref="A1586" ca="1">INDEX(Company!$A:$A,RANDBETWEEN(5,COUNTA(Company!$A:$A) + 1),1)</f>
        <v>6a51143286b03064a49cc2acbee63c09a0682d33</v>
      </c>
      <c r="B1586" s="7" t="str">
        <f ca="1">VLOOKUP($A1586,Company!$A:$B,2,FALSE)</f>
        <v>ACME Corporation</v>
      </c>
      <c r="C1586" s="5">
        <f t="shared" si="168"/>
        <v>1582</v>
      </c>
      <c r="D1586" s="5" t="str" cm="1">
        <f t="array" ref="D1586">SHA1HASH($C1586)</f>
        <v>6b3d34f8fc2796e5d9ef688e0827f7d5c64ded85</v>
      </c>
      <c r="E1586" s="6">
        <v>1</v>
      </c>
      <c r="F1586" s="7">
        <f ca="1">IF($C1586 = 1 + N("Presidente"),
    127,
    IF($C1586 = 2 + N("Vice-Presidente"),
        72,
        IF($C1586 = 3 + N("Secretária bilíngue"),
            13,
            RANDBETWEEN(5,COUNT(Name!$A:$A) + 1)
        )
    )
)</f>
        <v>30</v>
      </c>
      <c r="G1586" s="7" t="str">
        <f ca="1">VLOOKUP($F1586,Name!$A:$B,2,FALSE)</f>
        <v>Ana Clara</v>
      </c>
      <c r="H1586" s="7">
        <f ca="1" xml:space="preserve">
IF($C1586 = 1,
    0,
    RANDBETWEEN(5,COUNT('Last name'!$A:$A) + 1)
)</f>
        <v>157</v>
      </c>
      <c r="I1586" s="7" t="str">
        <f ca="1" xml:space="preserve">
IF($C1586 = 1 + N("Presidente"),
    "de Orléans e Bragança",
    VLOOKUP($H1586,'Last name'!$A:$B,2,FALSE) &amp; " " &amp; VLOOKUP(RANDBETWEEN(5,COUNT('Last name'!$A:$A) + 1),'Last name'!$A:$B,2,FALSE)
)</f>
        <v>Ramos Lopes</v>
      </c>
      <c r="J1586" s="7" t="str">
        <f t="shared" ca="1" si="169"/>
        <v>Ana Clara Ramos Lopes</v>
      </c>
      <c r="K1586" s="7" t="str" cm="1">
        <f t="array" aca="1" ref="K1586" ca="1">SHA1HASH($J1586)</f>
        <v>adc64f36b42cd7855029d2304b1cfdb216314ff7</v>
      </c>
      <c r="L1586" s="7" cm="1">
        <f t="array" aca="1" ref="L1586" ca="1">INDEX(States!$A:$A,RANDBETWEEN(5,COUNTA(States!$A:$A) + 1),1)</f>
        <v>5</v>
      </c>
      <c r="M1586" s="7" t="str">
        <f ca="1">$L1586 &amp; "|" &amp; VLOOKUP($L1586,States!$A:$B,2,FALSE)</f>
        <v>5|fa0754b9861f7065fd7c6270efb07fc6ac3b0ad8</v>
      </c>
      <c r="N1586" s="7" t="str">
        <f ca="1">VLOOKUP($F1586,Name!$A:$C,3,FALSE)</f>
        <v>F</v>
      </c>
      <c r="O1586" s="7" t="str">
        <f ca="1">VLOOKUP($N1586,Gender!$A:$B,2,FALSE)</f>
        <v>Female</v>
      </c>
      <c r="P1586" s="7" t="str" cm="1">
        <f t="array" aca="1" ref="P1586" ca="1">INDEX('Marital status'!$A:$A,RANDBETWEEN(5,COUNTA('Marital status'!$A:$A) + 1),1)</f>
        <v>3266897012b6dcc5723033bc25891bf99efcff6f</v>
      </c>
      <c r="Q1586" s="7" t="str">
        <f ca="1">VLOOKUP($P1586,'Marital status'!$A:$B,2,FALSE)</f>
        <v>MarrieD</v>
      </c>
      <c r="R1586" s="7">
        <f t="shared" ca="1" si="170"/>
        <v>5</v>
      </c>
      <c r="S1586" s="7" t="e">
        <f ca="1">VLOOKUP($R1586,Race!$A:$B,2,FALSE)</f>
        <v>#N/A</v>
      </c>
      <c r="T1586" s="8">
        <f t="shared" ca="1" si="171"/>
        <v>30617</v>
      </c>
      <c r="U1586" s="6">
        <f t="shared" ca="1" si="172"/>
        <v>8</v>
      </c>
      <c r="V1586" s="8" t="str">
        <f ca="1">VLOOKUP($U1586,Education!$A:$B,2,FALSE)</f>
        <v>Graduate school</v>
      </c>
      <c r="W1586" s="7">
        <f ca="1" xml:space="preserve">
  IF(OR($Y1586 = 5, $Y1586 = 6, $Y1586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586" s="7" t="str">
        <f ca="1">VLOOKUP($W1586,Department!$A:$B,2,FALSE)</f>
        <v>Finance</v>
      </c>
      <c r="Y1586" s="6">
        <f t="shared" ca="1" si="173"/>
        <v>11</v>
      </c>
      <c r="Z1586" s="7" t="str">
        <f ca="1">VLOOKUP($Y1586,Role!$A:$B,2,FALSE)</f>
        <v>Analyst</v>
      </c>
      <c r="AA1586" s="6">
        <f t="shared" ca="1" si="174"/>
        <v>7</v>
      </c>
      <c r="AB1586" s="7" t="str">
        <f ca="1" xml:space="preserve">
IF($AA1586 &lt;&gt; "",
    VLOOKUP($AA1586,Level!$A:$B,2,FALSE),
    ""
)</f>
        <v>Senior</v>
      </c>
      <c r="AC1586" s="1">
        <f ca="1" xml:space="preserve">
IF($Y1586 = 5 + N("Presidente"),
    27000,
    IF($Y1586 = 6 + N("Vice-presidente"),
        23000,
        IF(OR($Y1586 = 8, $Y1586= 13, $Y1586 = 12) + N("Secretária bilíngue ou coordenador ou especialista"),
            8000,
            IF($Y1586 = 7 + N("Diretor"),
                15000,
                IF($Y1586 = 14 + N("Gerente"),
                    12000,
                    IF($Y1586 = 9 + N("Estagiário"),
                        705,
                        IF($Y1586 = 10 + N("Trainee"),
                            805,
                            IF($Y1586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IF($U1586 = 7,
  500,
  IF($U1586 = 8,
    1000,
    IF($U1586 = 9,
      1500,
      IF($U1586 = 10,
        2000,
        0
      )
    )
  )
)
+
N("Adicional no salário por área")
+
IF($W1586 = 14 + N("Tecnologia da Informação"),
  120,
  IF($W1586 = 16 + N("Vendas"),
    110,
    IF($W1586 = 15 + N("Jurídico"),
      100,
      IF(OR($W1586 = 8, $W1586 = 9, $W1586 = 11) + N("Recursos humanos ou comercial ou comunicação e marketing"),
        80,
        0
      )
    )
  )
)
+
N("Adicionando pegadinha")
+
IF(AND($W1586 = 16, $U1586 = 9, $Y1586 = 11, $AA1586 = 5) + N("Se for de vendas, com mestrado, analista sênior"),
  IF($R1586 = 5,
    100,
    0
  )
  +
  IF($N1586 = "M",
    200,
    0
  ),
  0
)</f>
        <v>3000</v>
      </c>
      <c r="AD15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$A1586  &amp; ", "   &amp;
$C1586  &amp; ", "   &amp;
$E1586  &amp; ", '"  &amp;
$J1586  &amp; "', '" &amp;
$N1586  &amp; "', "  &amp;
$R1586  &amp; ", '"  &amp;
TEXT($T1586,"dd/mm/aaaa")  &amp; "', "   &amp;
$U1586  &amp; ", "   &amp;
$W1586  &amp; ", "   &amp;
$Y1586  &amp; ", "   &amp;
IF($AA1586 &lt;&gt; "", $AA1586, "NULL")  &amp; ", "   &amp;
$AC1586  &amp; ");"</f>
        <v>INSERT INTO bi4all.fac_employees (id_company_fk, id_employee_pk, flg_active, employee_name, id_gender_fk, id_race_fk, birthday, id_schooling_fk, id_department_fk, id_role_fk, id_level_fk, salary) VALUES (6a51143286b03064a49cc2acbee63c09a0682d33, 1582, 1, 'Ana Clara Ramos Lopes', 'F', 5, '28/10/1983', 8, 7, 11, 7, 3000);</v>
      </c>
    </row>
    <row r="1587" spans="1:30" ht="14.25" customHeight="1" x14ac:dyDescent="0.2">
      <c r="A1587" s="7" t="str" cm="1">
        <f t="array" aca="1" ref="A1587" ca="1">INDEX(Company!$A:$A,RANDBETWEEN(5,COUNTA(Company!$A:$A) + 1),1)</f>
        <v>6a51143286b03064a49cc2acbee63c09a0682d33</v>
      </c>
      <c r="B1587" s="7" t="str">
        <f ca="1">VLOOKUP($A1587,Company!$A:$B,2,FALSE)</f>
        <v>ACME Corporation</v>
      </c>
      <c r="C1587" s="5">
        <f t="shared" si="168"/>
        <v>1583</v>
      </c>
      <c r="D1587" s="5" t="str" cm="1">
        <f t="array" ref="D1587">SHA1HASH($C1587)</f>
        <v>8dc863f4a133deb08253e1f8f60838d804a6dc89</v>
      </c>
      <c r="E1587" s="6">
        <v>1</v>
      </c>
      <c r="F1587" s="7">
        <f ca="1">IF($C1587 = 1 + N("Presidente"),
    127,
    IF($C1587 = 2 + N("Vice-Presidente"),
        72,
        IF($C1587 = 3 + N("Secretária bilíngue"),
            13,
            RANDBETWEEN(5,COUNT(Name!$A:$A) + 1)
        )
    )
)</f>
        <v>10</v>
      </c>
      <c r="G1587" s="7" t="str">
        <f ca="1">VLOOKUP($F1587,Name!$A:$B,2,FALSE)</f>
        <v>Ágata</v>
      </c>
      <c r="H1587" s="7">
        <f ca="1" xml:space="preserve">
IF($C1587 = 1,
    0,
    RANDBETWEEN(5,COUNT('Last name'!$A:$A) + 1)
)</f>
        <v>32</v>
      </c>
      <c r="I1587" s="7" t="str">
        <f ca="1" xml:space="preserve">
IF($C1587 = 1 + N("Presidente"),
    "de Orléans e Bragança",
    VLOOKUP($H1587,'Last name'!$A:$B,2,FALSE) &amp; " " &amp; VLOOKUP(RANDBETWEEN(5,COUNT('Last name'!$A:$A) + 1),'Last name'!$A:$B,2,FALSE)
)</f>
        <v>Barboza Melo</v>
      </c>
      <c r="J1587" s="7" t="str">
        <f t="shared" ca="1" si="169"/>
        <v>Ágata Barboza Melo</v>
      </c>
      <c r="K1587" s="7" t="str" cm="1">
        <f t="array" aca="1" ref="K1587" ca="1">SHA1HASH($J1587)</f>
        <v>141d24eac0895dfc9d5117e82ad0f0dec7707faa</v>
      </c>
      <c r="L1587" s="7" cm="1">
        <f t="array" aca="1" ref="L1587" ca="1">INDEX(States!$A:$A,RANDBETWEEN(5,COUNTA(States!$A:$A) + 1),1)</f>
        <v>14</v>
      </c>
      <c r="M1587" s="7" t="str">
        <f ca="1">$L1587 &amp; "|" &amp; VLOOKUP($L1587,States!$A:$B,2,FALSE)</f>
        <v>14|9b9a260c6946192b7ea8dcfb1d39940b66fe4460</v>
      </c>
      <c r="N1587" s="7" t="str">
        <f ca="1">VLOOKUP($F1587,Name!$A:$C,3,FALSE)</f>
        <v>F</v>
      </c>
      <c r="O1587" s="7" t="str">
        <f ca="1">VLOOKUP($N1587,Gender!$A:$B,2,FALSE)</f>
        <v>Female</v>
      </c>
      <c r="P1587" s="7" t="str" cm="1">
        <f t="array" aca="1" ref="P1587" ca="1">INDEX('Marital status'!$A:$A,RANDBETWEEN(5,COUNTA('Marital status'!$A:$A) + 1),1)</f>
        <v>93ac84f4e0bd5c1c97b670a12a7fff6af89fb6b3</v>
      </c>
      <c r="Q1587" s="7" t="str">
        <f ca="1">VLOOKUP($P1587,'Marital status'!$A:$B,2,FALSE)</f>
        <v>DIVORCED</v>
      </c>
      <c r="R1587" s="7">
        <f t="shared" ca="1" si="170"/>
        <v>5</v>
      </c>
      <c r="S1587" s="7" t="e">
        <f ca="1">VLOOKUP($R1587,Race!$A:$B,2,FALSE)</f>
        <v>#N/A</v>
      </c>
      <c r="T1587" s="8">
        <f t="shared" ca="1" si="171"/>
        <v>26863</v>
      </c>
      <c r="U1587" s="6">
        <f t="shared" ca="1" si="172"/>
        <v>7</v>
      </c>
      <c r="V1587" s="8" t="str">
        <f ca="1">VLOOKUP($U1587,Education!$A:$B,2,FALSE)</f>
        <v>Undergraduate degree</v>
      </c>
      <c r="W1587" s="7">
        <f ca="1" xml:space="preserve">
  IF(OR($Y1587 = 5, $Y1587 = 6, $Y1587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587" s="7" t="str">
        <f ca="1">VLOOKUP($W1587,Department!$A:$B,2,FALSE)</f>
        <v>Controlling</v>
      </c>
      <c r="Y1587" s="6">
        <f t="shared" ca="1" si="173"/>
        <v>9</v>
      </c>
      <c r="Z1587" s="7" t="str">
        <f ca="1">VLOOKUP($Y1587,Role!$A:$B,2,FALSE)</f>
        <v>Intern</v>
      </c>
      <c r="AA1587" s="6" t="str">
        <f t="shared" ca="1" si="174"/>
        <v/>
      </c>
      <c r="AB1587" s="7" t="str">
        <f ca="1" xml:space="preserve">
IF($AA1587 &lt;&gt; "",
    VLOOKUP($AA1587,Level!$A:$B,2,FALSE),
    ""
)</f>
        <v/>
      </c>
      <c r="AC1587" s="1">
        <f ca="1" xml:space="preserve">
IF($Y1587 = 5 + N("Presidente"),
    27000,
    IF($Y1587 = 6 + N("Vice-presidente"),
        23000,
        IF(OR($Y1587 = 8, $Y1587= 13, $Y1587 = 12) + N("Secretária bilíngue ou coordenador ou especialista"),
            8000,
            IF($Y1587 = 7 + N("Diretor"),
                15000,
                IF($Y1587 = 14 + N("Gerente"),
                    12000,
                    IF($Y1587 = 9 + N("Estagiário"),
                        705,
                        IF($Y1587 = 10 + N("Trainee"),
                            805,
                            IF($Y1587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IF($U1587 = 7,
  500,
  IF($U1587 = 8,
    1000,
    IF($U1587 = 9,
      1500,
      IF($U1587 = 10,
        2000,
        0
      )
    )
  )
)
+
N("Adicional no salário por área")
+
IF($W1587 = 14 + N("Tecnologia da Informação"),
  120,
  IF($W1587 = 16 + N("Vendas"),
    110,
    IF($W1587 = 15 + N("Jurídico"),
      100,
      IF(OR($W1587 = 8, $W1587 = 9, $W1587 = 11) + N("Recursos humanos ou comercial ou comunicação e marketing"),
        80,
        0
      )
    )
  )
)
+
N("Adicionando pegadinha")
+
IF(AND($W1587 = 16, $U1587 = 9, $Y1587 = 11, $AA1587 = 5) + N("Se for de vendas, com mestrado, analista sênior"),
  IF($R1587 = 5,
    100,
    0
  )
  +
  IF($N1587 = "M",
    200,
    0
  ),
  0
)</f>
        <v>1205</v>
      </c>
      <c r="AD15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$A1587  &amp; ", "   &amp;
$C1587  &amp; ", "   &amp;
$E1587  &amp; ", '"  &amp;
$J1587  &amp; "', '" &amp;
$N1587  &amp; "', "  &amp;
$R1587  &amp; ", '"  &amp;
TEXT($T1587,"dd/mm/aaaa")  &amp; "', "   &amp;
$U1587  &amp; ", "   &amp;
$W1587  &amp; ", "   &amp;
$Y1587  &amp; ", "   &amp;
IF($AA1587 &lt;&gt; "", $AA1587, "NULL")  &amp; ", "   &amp;
$AC1587  &amp; ");"</f>
        <v>INSERT INTO bi4all.fac_employees (id_company_fk, id_employee_pk, flg_active, employee_name, id_gender_fk, id_race_fk, birthday, id_schooling_fk, id_department_fk, id_role_fk, id_level_fk, salary) VALUES (6a51143286b03064a49cc2acbee63c09a0682d33, 1583, 1, 'Ágata Barboza Melo', 'F', 5, '18/07/1973', 7, 12, 9, NULL, 1205);</v>
      </c>
    </row>
    <row r="1588" spans="1:30" ht="14.25" customHeight="1" x14ac:dyDescent="0.2">
      <c r="A1588" s="7" t="str" cm="1">
        <f t="array" aca="1" ref="A1588" ca="1">INDEX(Company!$A:$A,RANDBETWEEN(5,COUNTA(Company!$A:$A) + 1),1)</f>
        <v>6a51143286b03064a49cc2acbee63c09a0682d33</v>
      </c>
      <c r="B1588" s="7" t="str">
        <f ca="1">VLOOKUP($A1588,Company!$A:$B,2,FALSE)</f>
        <v>ACME Corporation</v>
      </c>
      <c r="C1588" s="5">
        <f t="shared" si="168"/>
        <v>1584</v>
      </c>
      <c r="D1588" s="5" t="str" cm="1">
        <f t="array" ref="D1588">SHA1HASH($C1588)</f>
        <v>2895698422986359b90f54778c7c4dc271e8fb58</v>
      </c>
      <c r="E1588" s="6">
        <v>1</v>
      </c>
      <c r="F1588" s="7">
        <f ca="1">IF($C1588 = 1 + N("Presidente"),
    127,
    IF($C1588 = 2 + N("Vice-Presidente"),
        72,
        IF($C1588 = 3 + N("Secretária bilíngue"),
            13,
            RANDBETWEEN(5,COUNT(Name!$A:$A) + 1)
        )
    )
)</f>
        <v>12</v>
      </c>
      <c r="G1588" s="7" t="str">
        <f ca="1">VLOOKUP($F1588,Name!$A:$B,2,FALSE)</f>
        <v>Alana</v>
      </c>
      <c r="H1588" s="7">
        <f ca="1" xml:space="preserve">
IF($C1588 = 1,
    0,
    RANDBETWEEN(5,COUNT('Last name'!$A:$A) + 1)
)</f>
        <v>185</v>
      </c>
      <c r="I1588" s="7" t="str">
        <f ca="1" xml:space="preserve">
IF($C1588 = 1 + N("Presidente"),
    "de Orléans e Bragança",
    VLOOKUP($H1588,'Last name'!$A:$B,2,FALSE) &amp; " " &amp; VLOOKUP(RANDBETWEEN(5,COUNT('Last name'!$A:$A) + 1),'Last name'!$A:$B,2,FALSE)
)</f>
        <v>Sousa Lombardi</v>
      </c>
      <c r="J1588" s="7" t="str">
        <f t="shared" ca="1" si="169"/>
        <v>Alana Sousa Lombardi</v>
      </c>
      <c r="K1588" s="7" t="str" cm="1">
        <f t="array" aca="1" ref="K1588" ca="1">SHA1HASH($J1588)</f>
        <v>af5c9cbdd7738254353ef7c16671eb2141b749a1</v>
      </c>
      <c r="L1588" s="7" cm="1">
        <f t="array" aca="1" ref="L1588" ca="1">INDEX(States!$A:$A,RANDBETWEEN(5,COUNTA(States!$A:$A) + 1),1)</f>
        <v>10</v>
      </c>
      <c r="M1588" s="7" t="str">
        <f ca="1">$L1588 &amp; "|" &amp; VLOOKUP($L1588,States!$A:$B,2,FALSE)</f>
        <v>10|fa6e01394cea5decb8157a7e18fa2eeabf35410d</v>
      </c>
      <c r="N1588" s="7" t="str">
        <f ca="1">VLOOKUP($F1588,Name!$A:$C,3,FALSE)</f>
        <v>F</v>
      </c>
      <c r="O1588" s="7" t="str">
        <f ca="1">VLOOKUP($N1588,Gender!$A:$B,2,FALSE)</f>
        <v>Female</v>
      </c>
      <c r="P1588" s="7" t="str" cm="1">
        <f t="array" aca="1" ref="P1588" ca="1">INDEX('Marital status'!$A:$A,RANDBETWEEN(5,COUNTA('Marital status'!$A:$A) + 1),1)</f>
        <v>3266897012b6dcc5723033bc25891bf99efcff6f</v>
      </c>
      <c r="Q1588" s="7" t="str">
        <f ca="1">VLOOKUP($P1588,'Marital status'!$A:$B,2,FALSE)</f>
        <v>MarrieD</v>
      </c>
      <c r="R1588" s="7">
        <f t="shared" ca="1" si="170"/>
        <v>5</v>
      </c>
      <c r="S1588" s="7" t="e">
        <f ca="1">VLOOKUP($R1588,Race!$A:$B,2,FALSE)</f>
        <v>#N/A</v>
      </c>
      <c r="T1588" s="8">
        <f t="shared" ca="1" si="171"/>
        <v>20698</v>
      </c>
      <c r="U1588" s="6">
        <f t="shared" ca="1" si="172"/>
        <v>7</v>
      </c>
      <c r="V1588" s="8" t="str">
        <f ca="1">VLOOKUP($U1588,Education!$A:$B,2,FALSE)</f>
        <v>Undergraduate degree</v>
      </c>
      <c r="W1588" s="7">
        <f ca="1" xml:space="preserve">
  IF(OR($Y1588 = 5, $Y1588 = 6, $Y1588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588" s="7" t="str">
        <f ca="1">VLOOKUP($W1588,Department!$A:$B,2,FALSE)</f>
        <v>Administration</v>
      </c>
      <c r="Y1588" s="6">
        <f t="shared" ca="1" si="173"/>
        <v>11</v>
      </c>
      <c r="Z1588" s="7" t="str">
        <f ca="1">VLOOKUP($Y1588,Role!$A:$B,2,FALSE)</f>
        <v>Analyst</v>
      </c>
      <c r="AA1588" s="6">
        <f t="shared" ca="1" si="174"/>
        <v>6</v>
      </c>
      <c r="AB1588" s="7" t="str">
        <f ca="1" xml:space="preserve">
IF($AA1588 &lt;&gt; "",
    VLOOKUP($AA1588,Level!$A:$B,2,FALSE),
    ""
)</f>
        <v>Pleno</v>
      </c>
      <c r="AC1588" s="1">
        <f ca="1" xml:space="preserve">
IF($Y1588 = 5 + N("Presidente"),
    27000,
    IF($Y1588 = 6 + N("Vice-presidente"),
        23000,
        IF(OR($Y1588 = 8, $Y1588= 13, $Y1588 = 12) + N("Secretária bilíngue ou coordenador ou especialista"),
            8000,
            IF($Y1588 = 7 + N("Diretor"),
                15000,
                IF($Y1588 = 14 + N("Gerente"),
                    12000,
                    IF($Y1588 = 9 + N("Estagiário"),
                        705,
                        IF($Y1588 = 10 + N("Trainee"),
                            805,
                            IF($Y1588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IF($U1588 = 7,
  500,
  IF($U1588 = 8,
    1000,
    IF($U1588 = 9,
      1500,
      IF($U1588 = 10,
        2000,
        0
      )
    )
  )
)
+
N("Adicional no salário por área")
+
IF($W1588 = 14 + N("Tecnologia da Informação"),
  120,
  IF($W1588 = 16 + N("Vendas"),
    110,
    IF($W1588 = 15 + N("Jurídico"),
      100,
      IF(OR($W1588 = 8, $W1588 = 9, $W1588 = 11) + N("Recursos humanos ou comercial ou comunicação e marketing"),
        80,
        0
      )
    )
  )
)
+
N("Adicionando pegadinha")
+
IF(AND($W1588 = 16, $U1588 = 9, $Y1588 = 11, $AA1588 = 5) + N("Se for de vendas, com mestrado, analista sênior"),
  IF($R1588 = 5,
    100,
    0
  )
  +
  IF($N1588 = "M",
    200,
    0
  ),
  0
)</f>
        <v>2500</v>
      </c>
      <c r="AD15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$A1588  &amp; ", "   &amp;
$C1588  &amp; ", "   &amp;
$E1588  &amp; ", '"  &amp;
$J1588  &amp; "', '" &amp;
$N1588  &amp; "', "  &amp;
$R1588  &amp; ", '"  &amp;
TEXT($T1588,"dd/mm/aaaa")  &amp; "', "   &amp;
$U1588  &amp; ", "   &amp;
$W1588  &amp; ", "   &amp;
$Y1588  &amp; ", "   &amp;
IF($AA1588 &lt;&gt; "", $AA1588, "NULL")  &amp; ", "   &amp;
$AC1588  &amp; ");"</f>
        <v>INSERT INTO bi4all.fac_employees (id_company_fk, id_employee_pk, flg_active, employee_name, id_gender_fk, id_race_fk, birthday, id_schooling_fk, id_department_fk, id_role_fk, id_level_fk, salary) VALUES (6a51143286b03064a49cc2acbee63c09a0682d33, 1584, 1, 'Alana Sousa Lombardi', 'F', 5, '31/08/1956', 7, 6, 11, 6, 2500);</v>
      </c>
    </row>
    <row r="1589" spans="1:30" ht="14.25" customHeight="1" x14ac:dyDescent="0.2">
      <c r="A1589" s="7" t="str" cm="1">
        <f t="array" aca="1" ref="A1589" ca="1">INDEX(Company!$A:$A,RANDBETWEEN(5,COUNTA(Company!$A:$A) + 1),1)</f>
        <v>6a51143286b03064a49cc2acbee63c09a0682d33</v>
      </c>
      <c r="B1589" s="7" t="str">
        <f ca="1">VLOOKUP($A1589,Company!$A:$B,2,FALSE)</f>
        <v>ACME Corporation</v>
      </c>
      <c r="C1589" s="5">
        <f t="shared" si="168"/>
        <v>1585</v>
      </c>
      <c r="D1589" s="5" t="str" cm="1">
        <f t="array" ref="D1589">SHA1HASH($C1589)</f>
        <v>178116e63a31913ab6da9ab6d92cb510dea7964c</v>
      </c>
      <c r="E1589" s="6">
        <v>1</v>
      </c>
      <c r="F1589" s="7">
        <f ca="1">IF($C1589 = 1 + N("Presidente"),
    127,
    IF($C1589 = 2 + N("Vice-Presidente"),
        72,
        IF($C1589 = 3 + N("Secretária bilíngue"),
            13,
            RANDBETWEEN(5,COUNT(Name!$A:$A) + 1)
        )
    )
)</f>
        <v>231</v>
      </c>
      <c r="G1589" s="7" t="str">
        <f ca="1">VLOOKUP($F1589,Name!$A:$B,2,FALSE)</f>
        <v>Lorenna</v>
      </c>
      <c r="H1589" s="7">
        <f ca="1" xml:space="preserve">
IF($C1589 = 1,
    0,
    RANDBETWEEN(5,COUNT('Last name'!$A:$A) + 1)
)</f>
        <v>185</v>
      </c>
      <c r="I1589" s="7" t="str">
        <f ca="1" xml:space="preserve">
IF($C1589 = 1 + N("Presidente"),
    "de Orléans e Bragança",
    VLOOKUP($H1589,'Last name'!$A:$B,2,FALSE) &amp; " " &amp; VLOOKUP(RANDBETWEEN(5,COUNT('Last name'!$A:$A) + 1),'Last name'!$A:$B,2,FALSE)
)</f>
        <v>Sousa Machado</v>
      </c>
      <c r="J1589" s="7" t="str">
        <f t="shared" ca="1" si="169"/>
        <v>Lorenna Sousa Machado</v>
      </c>
      <c r="K1589" s="7" t="str" cm="1">
        <f t="array" aca="1" ref="K1589" ca="1">SHA1HASH($J1589)</f>
        <v>7e45d24d7584d68c2386f36e22fe8353f2fd44c1</v>
      </c>
      <c r="L1589" s="7" cm="1">
        <f t="array" aca="1" ref="L1589" ca="1">INDEX(States!$A:$A,RANDBETWEEN(5,COUNTA(States!$A:$A) + 1),1)</f>
        <v>19</v>
      </c>
      <c r="M1589" s="7" t="str">
        <f ca="1">$L1589 &amp; "|" &amp; VLOOKUP($L1589,States!$A:$B,2,FALSE)</f>
        <v>19|bd4a752045e2a790745f147976385d85d6dbdece</v>
      </c>
      <c r="N1589" s="7" t="str">
        <f ca="1">VLOOKUP($F1589,Name!$A:$C,3,FALSE)</f>
        <v>F</v>
      </c>
      <c r="O1589" s="7" t="str">
        <f ca="1">VLOOKUP($N1589,Gender!$A:$B,2,FALSE)</f>
        <v>Female</v>
      </c>
      <c r="P1589" s="7" t="str" cm="1">
        <f t="array" aca="1" ref="P1589" ca="1">INDEX('Marital status'!$A:$A,RANDBETWEEN(5,COUNTA('Marital status'!$A:$A) + 1),1)</f>
        <v>47051393f6bcbf99111ec5d70ba2ebbe11ebccae</v>
      </c>
      <c r="Q1589" s="7" t="str">
        <f ca="1">VLOOKUP($P1589,'Marital status'!$A:$B,2,FALSE)</f>
        <v xml:space="preserve"> Separated </v>
      </c>
      <c r="R1589" s="7">
        <f t="shared" ca="1" si="170"/>
        <v>6</v>
      </c>
      <c r="S1589" s="7" t="e">
        <f ca="1">VLOOKUP($R1589,Race!$A:$B,2,FALSE)</f>
        <v>#N/A</v>
      </c>
      <c r="T1589" s="8">
        <f t="shared" ca="1" si="171"/>
        <v>20774</v>
      </c>
      <c r="U1589" s="6">
        <f t="shared" ca="1" si="172"/>
        <v>7</v>
      </c>
      <c r="V1589" s="8" t="str">
        <f ca="1">VLOOKUP($U1589,Education!$A:$B,2,FALSE)</f>
        <v>Undergraduate degree</v>
      </c>
      <c r="W1589" s="7">
        <f ca="1" xml:space="preserve">
  IF(OR($Y1589 = 5, $Y1589 = 6, $Y1589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589" s="7" t="str">
        <f ca="1">VLOOKUP($W1589,Department!$A:$B,2,FALSE)</f>
        <v>Commercial</v>
      </c>
      <c r="Y1589" s="6">
        <f t="shared" ca="1" si="173"/>
        <v>10</v>
      </c>
      <c r="Z1589" s="7" t="str">
        <f ca="1">VLOOKUP($Y1589,Role!$A:$B,2,FALSE)</f>
        <v>Trainee</v>
      </c>
      <c r="AA1589" s="6" t="str">
        <f t="shared" ca="1" si="174"/>
        <v/>
      </c>
      <c r="AB1589" s="7" t="str">
        <f ca="1" xml:space="preserve">
IF($AA1589 &lt;&gt; "",
    VLOOKUP($AA1589,Level!$A:$B,2,FALSE),
    ""
)</f>
        <v/>
      </c>
      <c r="AC1589" s="1">
        <f ca="1" xml:space="preserve">
IF($Y1589 = 5 + N("Presidente"),
    27000,
    IF($Y1589 = 6 + N("Vice-presidente"),
        23000,
        IF(OR($Y1589 = 8, $Y1589= 13, $Y1589 = 12) + N("Secretária bilíngue ou coordenador ou especialista"),
            8000,
            IF($Y1589 = 7 + N("Diretor"),
                15000,
                IF($Y1589 = 14 + N("Gerente"),
                    12000,
                    IF($Y1589 = 9 + N("Estagiário"),
                        705,
                        IF($Y1589 = 10 + N("Trainee"),
                            805,
                            IF($Y1589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IF($U1589 = 7,
  500,
  IF($U1589 = 8,
    1000,
    IF($U1589 = 9,
      1500,
      IF($U1589 = 10,
        2000,
        0
      )
    )
  )
)
+
N("Adicional no salário por área")
+
IF($W1589 = 14 + N("Tecnologia da Informação"),
  120,
  IF($W1589 = 16 + N("Vendas"),
    110,
    IF($W1589 = 15 + N("Jurídico"),
      100,
      IF(OR($W1589 = 8, $W1589 = 9, $W1589 = 11) + N("Recursos humanos ou comercial ou comunicação e marketing"),
        80,
        0
      )
    )
  )
)
+
N("Adicionando pegadinha")
+
IF(AND($W1589 = 16, $U1589 = 9, $Y1589 = 11, $AA1589 = 5) + N("Se for de vendas, com mestrado, analista sênior"),
  IF($R1589 = 5,
    100,
    0
  )
  +
  IF($N1589 = "M",
    200,
    0
  ),
  0
)</f>
        <v>1385</v>
      </c>
      <c r="AD15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$A1589  &amp; ", "   &amp;
$C1589  &amp; ", "   &amp;
$E1589  &amp; ", '"  &amp;
$J1589  &amp; "', '" &amp;
$N1589  &amp; "', "  &amp;
$R1589  &amp; ", '"  &amp;
TEXT($T1589,"dd/mm/aaaa")  &amp; "', "   &amp;
$U1589  &amp; ", "   &amp;
$W1589  &amp; ", "   &amp;
$Y1589  &amp; ", "   &amp;
IF($AA1589 &lt;&gt; "", $AA1589, "NULL")  &amp; ", "   &amp;
$AC1589  &amp; ");"</f>
        <v>INSERT INTO bi4all.fac_employees (id_company_fk, id_employee_pk, flg_active, employee_name, id_gender_fk, id_race_fk, birthday, id_schooling_fk, id_department_fk, id_role_fk, id_level_fk, salary) VALUES (6a51143286b03064a49cc2acbee63c09a0682d33, 1585, 1, 'Lorenna Sousa Machado', 'F', 6, '15/11/1956', 7, 9, 10, NULL, 1385);</v>
      </c>
    </row>
    <row r="1590" spans="1:30" ht="14.25" customHeight="1" x14ac:dyDescent="0.2">
      <c r="A1590" s="7" t="str" cm="1">
        <f t="array" aca="1" ref="A1590" ca="1">INDEX(Company!$A:$A,RANDBETWEEN(5,COUNTA(Company!$A:$A) + 1),1)</f>
        <v>6a51143286b03064a49cc2acbee63c09a0682d33</v>
      </c>
      <c r="B1590" s="7" t="str">
        <f ca="1">VLOOKUP($A1590,Company!$A:$B,2,FALSE)</f>
        <v>ACME Corporation</v>
      </c>
      <c r="C1590" s="5">
        <f t="shared" si="168"/>
        <v>1586</v>
      </c>
      <c r="D1590" s="5" t="str" cm="1">
        <f t="array" ref="D1590">SHA1HASH($C1590)</f>
        <v>a20f01a742a1c4e4a9a79543bcd5388bd2244696</v>
      </c>
      <c r="E1590" s="6">
        <v>1</v>
      </c>
      <c r="F1590" s="7">
        <f ca="1">IF($C1590 = 1 + N("Presidente"),
    127,
    IF($C1590 = 2 + N("Vice-Presidente"),
        72,
        IF($C1590 = 3 + N("Secretária bilíngue"),
            13,
            RANDBETWEEN(5,COUNT(Name!$A:$A) + 1)
        )
    )
)</f>
        <v>76</v>
      </c>
      <c r="G1590" s="7" t="str">
        <f ca="1">VLOOKUP($F1590,Name!$A:$B,2,FALSE)</f>
        <v>Bruna</v>
      </c>
      <c r="H1590" s="7">
        <f ca="1" xml:space="preserve">
IF($C1590 = 1,
    0,
    RANDBETWEEN(5,COUNT('Last name'!$A:$A) + 1)
)</f>
        <v>162</v>
      </c>
      <c r="I1590" s="7" t="str">
        <f ca="1" xml:space="preserve">
IF($C1590 = 1 + N("Presidente"),
    "de Orléans e Bragança",
    VLOOKUP($H1590,'Last name'!$A:$B,2,FALSE) &amp; " " &amp; VLOOKUP(RANDBETWEEN(5,COUNT('Last name'!$A:$A) + 1),'Last name'!$A:$B,2,FALSE)
)</f>
        <v>Ricci Mendes</v>
      </c>
      <c r="J1590" s="7" t="str">
        <f t="shared" ca="1" si="169"/>
        <v>Bruna Ricci Mendes</v>
      </c>
      <c r="K1590" s="7" t="str" cm="1">
        <f t="array" aca="1" ref="K1590" ca="1">SHA1HASH($J1590)</f>
        <v>32e140ee21eb30d973a6a3033253d3acac27a92c</v>
      </c>
      <c r="L1590" s="7" cm="1">
        <f t="array" aca="1" ref="L1590" ca="1">INDEX(States!$A:$A,RANDBETWEEN(5,COUNTA(States!$A:$A) + 1),1)</f>
        <v>20</v>
      </c>
      <c r="M1590" s="7" t="str">
        <f ca="1">$L1590 &amp; "|" &amp; VLOOKUP($L1590,States!$A:$B,2,FALSE)</f>
        <v>20|c7ee6b7966c56a7149c5002263ee025341a1072b</v>
      </c>
      <c r="N1590" s="7" t="str">
        <f ca="1">VLOOKUP($F1590,Name!$A:$C,3,FALSE)</f>
        <v>F</v>
      </c>
      <c r="O1590" s="7" t="str">
        <f ca="1">VLOOKUP($N1590,Gender!$A:$B,2,FALSE)</f>
        <v>Female</v>
      </c>
      <c r="P1590" s="7" t="str" cm="1">
        <f t="array" aca="1" ref="P1590" ca="1">INDEX('Marital status'!$A:$A,RANDBETWEEN(5,COUNTA('Marital status'!$A:$A) + 1),1)</f>
        <v>459031b19ec5bbd3b3dbc0a9dcf2cb6e6c6f7848</v>
      </c>
      <c r="Q1590" s="7" t="str">
        <f ca="1">VLOOKUP($P1590,'Marital status'!$A:$B,2,FALSE)</f>
        <v xml:space="preserve">Widowed </v>
      </c>
      <c r="R1590" s="7">
        <f t="shared" ca="1" si="170"/>
        <v>5</v>
      </c>
      <c r="S1590" s="7" t="e">
        <f ca="1">VLOOKUP($R1590,Race!$A:$B,2,FALSE)</f>
        <v>#N/A</v>
      </c>
      <c r="T1590" s="8">
        <f t="shared" ca="1" si="171"/>
        <v>31342</v>
      </c>
      <c r="U1590" s="6">
        <f t="shared" ca="1" si="172"/>
        <v>8</v>
      </c>
      <c r="V1590" s="8" t="str">
        <f ca="1">VLOOKUP($U1590,Education!$A:$B,2,FALSE)</f>
        <v>Graduate school</v>
      </c>
      <c r="W1590" s="7">
        <f ca="1" xml:space="preserve">
  IF(OR($Y1590 = 5, $Y1590 = 6, $Y1590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590" s="7" t="str">
        <f ca="1">VLOOKUP($W1590,Department!$A:$B,2,FALSE)</f>
        <v>Communication &amp; Marketing</v>
      </c>
      <c r="Y1590" s="6">
        <f t="shared" ca="1" si="173"/>
        <v>11</v>
      </c>
      <c r="Z1590" s="7" t="str">
        <f ca="1">VLOOKUP($Y1590,Role!$A:$B,2,FALSE)</f>
        <v>Analyst</v>
      </c>
      <c r="AA1590" s="6">
        <f t="shared" ca="1" si="174"/>
        <v>5</v>
      </c>
      <c r="AB1590" s="7" t="str">
        <f ca="1" xml:space="preserve">
IF($AA1590 &lt;&gt; "",
    VLOOKUP($AA1590,Level!$A:$B,2,FALSE),
    ""
)</f>
        <v>Junior</v>
      </c>
      <c r="AC1590" s="1">
        <f ca="1" xml:space="preserve">
IF($Y1590 = 5 + N("Presidente"),
    27000,
    IF($Y1590 = 6 + N("Vice-presidente"),
        23000,
        IF(OR($Y1590 = 8, $Y1590= 13, $Y1590 = 12) + N("Secretária bilíngue ou coordenador ou especialista"),
            8000,
            IF($Y1590 = 7 + N("Diretor"),
                15000,
                IF($Y1590 = 14 + N("Gerente"),
                    12000,
                    IF($Y1590 = 9 + N("Estagiário"),
                        705,
                        IF($Y1590 = 10 + N("Trainee"),
                            805,
                            IF($Y1590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IF($U1590 = 7,
  500,
  IF($U1590 = 8,
    1000,
    IF($U1590 = 9,
      1500,
      IF($U1590 = 10,
        2000,
        0
      )
    )
  )
)
+
N("Adicional no salário por área")
+
IF($W1590 = 14 + N("Tecnologia da Informação"),
  120,
  IF($W1590 = 16 + N("Vendas"),
    110,
    IF($W1590 = 15 + N("Jurídico"),
      100,
      IF(OR($W1590 = 8, $W1590 = 9, $W1590 = 11) + N("Recursos humanos ou comercial ou comunicação e marketing"),
        80,
        0
      )
    )
  )
)
+
N("Adicionando pegadinha")
+
IF(AND($W1590 = 16, $U1590 = 9, $Y1590 = 11, $AA1590 = 5) + N("Se for de vendas, com mestrado, analista sênior"),
  IF($R1590 = 5,
    100,
    0
  )
  +
  IF($N1590 = "M",
    200,
    0
  ),
  0
)</f>
        <v>3080</v>
      </c>
      <c r="AD15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$A1590  &amp; ", "   &amp;
$C1590  &amp; ", "   &amp;
$E1590  &amp; ", '"  &amp;
$J1590  &amp; "', '" &amp;
$N1590  &amp; "', "  &amp;
$R1590  &amp; ", '"  &amp;
TEXT($T1590,"dd/mm/aaaa")  &amp; "', "   &amp;
$U1590  &amp; ", "   &amp;
$W1590  &amp; ", "   &amp;
$Y1590  &amp; ", "   &amp;
IF($AA1590 &lt;&gt; "", $AA1590, "NULL")  &amp; ", "   &amp;
$AC1590  &amp; ");"</f>
        <v>INSERT INTO bi4all.fac_employees (id_company_fk, id_employee_pk, flg_active, employee_name, id_gender_fk, id_race_fk, birthday, id_schooling_fk, id_department_fk, id_role_fk, id_level_fk, salary) VALUES (6a51143286b03064a49cc2acbee63c09a0682d33, 1586, 1, 'Bruna Ricci Mendes', 'F', 5, '22/10/1985', 8, 11, 11, 5, 3080);</v>
      </c>
    </row>
    <row r="1591" spans="1:30" ht="14.25" customHeight="1" x14ac:dyDescent="0.2">
      <c r="A1591" s="7" t="str" cm="1">
        <f t="array" aca="1" ref="A1591" ca="1">INDEX(Company!$A:$A,RANDBETWEEN(5,COUNTA(Company!$A:$A) + 1),1)</f>
        <v>6a51143286b03064a49cc2acbee63c09a0682d33</v>
      </c>
      <c r="B1591" s="7" t="str">
        <f ca="1">VLOOKUP($A1591,Company!$A:$B,2,FALSE)</f>
        <v>ACME Corporation</v>
      </c>
      <c r="C1591" s="5">
        <f t="shared" si="168"/>
        <v>1587</v>
      </c>
      <c r="D1591" s="5" t="str" cm="1">
        <f t="array" ref="D1591">SHA1HASH($C1591)</f>
        <v>8840675b649f219c1d0a37801d4afe0ce6fafae9</v>
      </c>
      <c r="E1591" s="6">
        <v>1</v>
      </c>
      <c r="F1591" s="7">
        <f ca="1">IF($C1591 = 1 + N("Presidente"),
    127,
    IF($C1591 = 2 + N("Vice-Presidente"),
        72,
        IF($C1591 = 3 + N("Secretária bilíngue"),
            13,
            RANDBETWEEN(5,COUNT(Name!$A:$A) + 1)
        )
    )
)</f>
        <v>166</v>
      </c>
      <c r="G1591" s="7" t="str">
        <f ca="1">VLOOKUP($F1591,Name!$A:$B,2,FALSE)</f>
        <v>Henrico</v>
      </c>
      <c r="H1591" s="7">
        <f ca="1" xml:space="preserve">
IF($C1591 = 1,
    0,
    RANDBETWEEN(5,COUNT('Last name'!$A:$A) + 1)
)</f>
        <v>141</v>
      </c>
      <c r="I1591" s="7" t="str">
        <f ca="1" xml:space="preserve">
IF($C1591 = 1 + N("Presidente"),
    "de Orléans e Bragança",
    VLOOKUP($H1591,'Last name'!$A:$B,2,FALSE) &amp; " " &amp; VLOOKUP(RANDBETWEEN(5,COUNT('Last name'!$A:$A) + 1),'Last name'!$A:$B,2,FALSE)
)</f>
        <v>Noronha Rossi</v>
      </c>
      <c r="J1591" s="7" t="str">
        <f t="shared" ca="1" si="169"/>
        <v>Henrico Noronha Rossi</v>
      </c>
      <c r="K1591" s="7" t="str" cm="1">
        <f t="array" aca="1" ref="K1591" ca="1">SHA1HASH($J1591)</f>
        <v>4563f266af429317c49e0ba59f5eb14f47b48409</v>
      </c>
      <c r="L1591" s="7" cm="1">
        <f t="array" aca="1" ref="L1591" ca="1">INDEX(States!$A:$A,RANDBETWEEN(5,COUNTA(States!$A:$A) + 1),1)</f>
        <v>15</v>
      </c>
      <c r="M1591" s="7" t="str">
        <f ca="1">$L1591 &amp; "|" &amp; VLOOKUP($L1591,States!$A:$B,2,FALSE)</f>
        <v>15|84c70141e5670a303e5eed7b334ba8b5ddb5b0d4</v>
      </c>
      <c r="N1591" s="7" t="str">
        <f ca="1">VLOOKUP($F1591,Name!$A:$C,3,FALSE)</f>
        <v>M</v>
      </c>
      <c r="O1591" s="7" t="str">
        <f ca="1">VLOOKUP($N1591,Gender!$A:$B,2,FALSE)</f>
        <v>Male</v>
      </c>
      <c r="P1591" s="7" t="str" cm="1">
        <f t="array" aca="1" ref="P1591" ca="1">INDEX('Marital status'!$A:$A,RANDBETWEEN(5,COUNTA('Marital status'!$A:$A) + 1),1)</f>
        <v>459031b19ec5bbd3b3dbc0a9dcf2cb6e6c6f7848</v>
      </c>
      <c r="Q1591" s="7" t="str">
        <f ca="1">VLOOKUP($P1591,'Marital status'!$A:$B,2,FALSE)</f>
        <v xml:space="preserve">Widowed </v>
      </c>
      <c r="R1591" s="7">
        <f t="shared" ca="1" si="170"/>
        <v>5</v>
      </c>
      <c r="S1591" s="7" t="e">
        <f ca="1">VLOOKUP($R1591,Race!$A:$B,2,FALSE)</f>
        <v>#N/A</v>
      </c>
      <c r="T1591" s="8">
        <f t="shared" ca="1" si="171"/>
        <v>23589</v>
      </c>
      <c r="U1591" s="6">
        <f t="shared" ca="1" si="172"/>
        <v>7</v>
      </c>
      <c r="V1591" s="8" t="str">
        <f ca="1">VLOOKUP($U1591,Education!$A:$B,2,FALSE)</f>
        <v>Undergraduate degree</v>
      </c>
      <c r="W1591" s="7">
        <f ca="1" xml:space="preserve">
  IF(OR($Y1591 = 5, $Y1591 = 6, $Y1591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591" s="7" t="str">
        <f ca="1">VLOOKUP($W1591,Department!$A:$B,2,FALSE)</f>
        <v>Communication &amp; Marketing</v>
      </c>
      <c r="Y1591" s="6">
        <f t="shared" ca="1" si="173"/>
        <v>10</v>
      </c>
      <c r="Z1591" s="7" t="str">
        <f ca="1">VLOOKUP($Y1591,Role!$A:$B,2,FALSE)</f>
        <v>Trainee</v>
      </c>
      <c r="AA1591" s="6" t="str">
        <f t="shared" ca="1" si="174"/>
        <v/>
      </c>
      <c r="AB1591" s="7" t="str">
        <f ca="1" xml:space="preserve">
IF($AA1591 &lt;&gt; "",
    VLOOKUP($AA1591,Level!$A:$B,2,FALSE),
    ""
)</f>
        <v/>
      </c>
      <c r="AC1591" s="1">
        <f ca="1" xml:space="preserve">
IF($Y1591 = 5 + N("Presidente"),
    27000,
    IF($Y1591 = 6 + N("Vice-presidente"),
        23000,
        IF(OR($Y1591 = 8, $Y1591= 13, $Y1591 = 12) + N("Secretária bilíngue ou coordenador ou especialista"),
            8000,
            IF($Y1591 = 7 + N("Diretor"),
                15000,
                IF($Y1591 = 14 + N("Gerente"),
                    12000,
                    IF($Y1591 = 9 + N("Estagiário"),
                        705,
                        IF($Y1591 = 10 + N("Trainee"),
                            805,
                            IF($Y1591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IF($U1591 = 7,
  500,
  IF($U1591 = 8,
    1000,
    IF($U1591 = 9,
      1500,
      IF($U1591 = 10,
        2000,
        0
      )
    )
  )
)
+
N("Adicional no salário por área")
+
IF($W1591 = 14 + N("Tecnologia da Informação"),
  120,
  IF($W1591 = 16 + N("Vendas"),
    110,
    IF($W1591 = 15 + N("Jurídico"),
      100,
      IF(OR($W1591 = 8, $W1591 = 9, $W1591 = 11) + N("Recursos humanos ou comercial ou comunicação e marketing"),
        80,
        0
      )
    )
  )
)
+
N("Adicionando pegadinha")
+
IF(AND($W1591 = 16, $U1591 = 9, $Y1591 = 11, $AA1591 = 5) + N("Se for de vendas, com mestrado, analista sênior"),
  IF($R1591 = 5,
    100,
    0
  )
  +
  IF($N1591 = "M",
    200,
    0
  ),
  0
)</f>
        <v>1385</v>
      </c>
      <c r="AD15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$A1591  &amp; ", "   &amp;
$C1591  &amp; ", "   &amp;
$E1591  &amp; ", '"  &amp;
$J1591  &amp; "', '" &amp;
$N1591  &amp; "', "  &amp;
$R1591  &amp; ", '"  &amp;
TEXT($T1591,"dd/mm/aaaa")  &amp; "', "   &amp;
$U1591  &amp; ", "   &amp;
$W1591  &amp; ", "   &amp;
$Y1591  &amp; ", "   &amp;
IF($AA1591 &lt;&gt; "", $AA1591, "NULL")  &amp; ", "   &amp;
$AC1591  &amp; ");"</f>
        <v>INSERT INTO bi4all.fac_employees (id_company_fk, id_employee_pk, flg_active, employee_name, id_gender_fk, id_race_fk, birthday, id_schooling_fk, id_department_fk, id_role_fk, id_level_fk, salary) VALUES (6a51143286b03064a49cc2acbee63c09a0682d33, 1587, 1, 'Henrico Noronha Rossi', 'M', 5, '31/07/1964', 7, 11, 10, NULL, 1385);</v>
      </c>
    </row>
    <row r="1592" spans="1:30" ht="14.25" customHeight="1" x14ac:dyDescent="0.2">
      <c r="A1592" s="7" t="str" cm="1">
        <f t="array" aca="1" ref="A1592" ca="1">INDEX(Company!$A:$A,RANDBETWEEN(5,COUNTA(Company!$A:$A) + 1),1)</f>
        <v>6a51143286b03064a49cc2acbee63c09a0682d33</v>
      </c>
      <c r="B1592" s="7" t="str">
        <f ca="1">VLOOKUP($A1592,Company!$A:$B,2,FALSE)</f>
        <v>ACME Corporation</v>
      </c>
      <c r="C1592" s="5">
        <f t="shared" si="168"/>
        <v>1588</v>
      </c>
      <c r="D1592" s="5" t="str" cm="1">
        <f t="array" ref="D1592">SHA1HASH($C1592)</f>
        <v>1784f0e37c1fdd6200c1e8b28e8caae5402e74e0</v>
      </c>
      <c r="E1592" s="6">
        <v>1</v>
      </c>
      <c r="F1592" s="7">
        <f ca="1">IF($C1592 = 1 + N("Presidente"),
    127,
    IF($C1592 = 2 + N("Vice-Presidente"),
        72,
        IF($C1592 = 3 + N("Secretária bilíngue"),
            13,
            RANDBETWEEN(5,COUNT(Name!$A:$A) + 1)
        )
    )
)</f>
        <v>360</v>
      </c>
      <c r="G1592" s="7" t="str">
        <f ca="1">VLOOKUP($F1592,Name!$A:$B,2,FALSE)</f>
        <v>Vitória</v>
      </c>
      <c r="H1592" s="7">
        <f ca="1" xml:space="preserve">
IF($C1592 = 1,
    0,
    RANDBETWEEN(5,COUNT('Last name'!$A:$A) + 1)
)</f>
        <v>8</v>
      </c>
      <c r="I1592" s="7" t="str">
        <f ca="1" xml:space="preserve">
IF($C1592 = 1 + N("Presidente"),
    "de Orléans e Bragança",
    VLOOKUP($H1592,'Last name'!$A:$B,2,FALSE) &amp; " " &amp; VLOOKUP(RANDBETWEEN(5,COUNT('Last name'!$A:$A) + 1),'Last name'!$A:$B,2,FALSE)
)</f>
        <v>Alcantara Frois</v>
      </c>
      <c r="J1592" s="7" t="str">
        <f t="shared" ca="1" si="169"/>
        <v>Vitória Alcantara Frois</v>
      </c>
      <c r="K1592" s="7" t="str" cm="1">
        <f t="array" aca="1" ref="K1592" ca="1">SHA1HASH($J1592)</f>
        <v>623370ec2b436525e1c1164c608a66d58ae91198</v>
      </c>
      <c r="L1592" s="7" cm="1">
        <f t="array" aca="1" ref="L1592" ca="1">INDEX(States!$A:$A,RANDBETWEEN(5,COUNTA(States!$A:$A) + 1),1)</f>
        <v>8</v>
      </c>
      <c r="M1592" s="7" t="str">
        <f ca="1">$L1592 &amp; "|" &amp; VLOOKUP($L1592,States!$A:$B,2,FALSE)</f>
        <v>8|56e287872c65203bf88dd1921405bbc5594d8531</v>
      </c>
      <c r="N1592" s="7" t="str">
        <f ca="1">VLOOKUP($F1592,Name!$A:$C,3,FALSE)</f>
        <v>F</v>
      </c>
      <c r="O1592" s="7" t="str">
        <f ca="1">VLOOKUP($N1592,Gender!$A:$B,2,FALSE)</f>
        <v>Female</v>
      </c>
      <c r="P1592" s="7" t="str" cm="1">
        <f t="array" aca="1" ref="P1592" ca="1">INDEX('Marital status'!$A:$A,RANDBETWEEN(5,COUNTA('Marital status'!$A:$A) + 1),1)</f>
        <v>459031b19ec5bbd3b3dbc0a9dcf2cb6e6c6f7848</v>
      </c>
      <c r="Q1592" s="7" t="str">
        <f ca="1">VLOOKUP($P1592,'Marital status'!$A:$B,2,FALSE)</f>
        <v xml:space="preserve">Widowed </v>
      </c>
      <c r="R1592" s="7">
        <f t="shared" ca="1" si="170"/>
        <v>5</v>
      </c>
      <c r="S1592" s="7" t="e">
        <f ca="1">VLOOKUP($R1592,Race!$A:$B,2,FALSE)</f>
        <v>#N/A</v>
      </c>
      <c r="T1592" s="8">
        <f t="shared" ca="1" si="171"/>
        <v>18111</v>
      </c>
      <c r="U1592" s="6">
        <f t="shared" ca="1" si="172"/>
        <v>7</v>
      </c>
      <c r="V1592" s="8" t="str">
        <f ca="1">VLOOKUP($U1592,Education!$A:$B,2,FALSE)</f>
        <v>Undergraduate degree</v>
      </c>
      <c r="W1592" s="7">
        <f ca="1" xml:space="preserve">
  IF(OR($Y1592 = 5, $Y1592 = 6, $Y1592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592" s="7" t="str">
        <f ca="1">VLOOKUP($W1592,Department!$A:$B,2,FALSE)</f>
        <v>Presidency</v>
      </c>
      <c r="Y1592" s="6">
        <f t="shared" ca="1" si="173"/>
        <v>11</v>
      </c>
      <c r="Z1592" s="7" t="str">
        <f ca="1">VLOOKUP($Y1592,Role!$A:$B,2,FALSE)</f>
        <v>Analyst</v>
      </c>
      <c r="AA1592" s="6">
        <f t="shared" ca="1" si="174"/>
        <v>6</v>
      </c>
      <c r="AB1592" s="7" t="str">
        <f ca="1" xml:space="preserve">
IF($AA1592 &lt;&gt; "",
    VLOOKUP($AA1592,Level!$A:$B,2,FALSE),
    ""
)</f>
        <v>Pleno</v>
      </c>
      <c r="AC1592" s="1">
        <f ca="1" xml:space="preserve">
IF($Y1592 = 5 + N("Presidente"),
    27000,
    IF($Y1592 = 6 + N("Vice-presidente"),
        23000,
        IF(OR($Y1592 = 8, $Y1592= 13, $Y1592 = 12) + N("Secretária bilíngue ou coordenador ou especialista"),
            8000,
            IF($Y1592 = 7 + N("Diretor"),
                15000,
                IF($Y1592 = 14 + N("Gerente"),
                    12000,
                    IF($Y1592 = 9 + N("Estagiário"),
                        705,
                        IF($Y1592 = 10 + N("Trainee"),
                            805,
                            IF($Y1592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IF($U1592 = 7,
  500,
  IF($U1592 = 8,
    1000,
    IF($U1592 = 9,
      1500,
      IF($U1592 = 10,
        2000,
        0
      )
    )
  )
)
+
N("Adicional no salário por área")
+
IF($W1592 = 14 + N("Tecnologia da Informação"),
  120,
  IF($W1592 = 16 + N("Vendas"),
    110,
    IF($W1592 = 15 + N("Jurídico"),
      100,
      IF(OR($W1592 = 8, $W1592 = 9, $W1592 = 11) + N("Recursos humanos ou comercial ou comunicação e marketing"),
        80,
        0
      )
    )
  )
)
+
N("Adicionando pegadinha")
+
IF(AND($W1592 = 16, $U1592 = 9, $Y1592 = 11, $AA1592 = 5) + N("Se for de vendas, com mestrado, analista sênior"),
  IF($R1592 = 5,
    100,
    0
  )
  +
  IF($N1592 = "M",
    200,
    0
  ),
  0
)</f>
        <v>2500</v>
      </c>
      <c r="AD15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$A1592  &amp; ", "   &amp;
$C1592  &amp; ", "   &amp;
$E1592  &amp; ", '"  &amp;
$J1592  &amp; "', '" &amp;
$N1592  &amp; "', "  &amp;
$R1592  &amp; ", '"  &amp;
TEXT($T1592,"dd/mm/aaaa")  &amp; "', "   &amp;
$U1592  &amp; ", "   &amp;
$W1592  &amp; ", "   &amp;
$Y1592  &amp; ", "   &amp;
IF($AA1592 &lt;&gt; "", $AA1592, "NULL")  &amp; ", "   &amp;
$AC1592  &amp; ");"</f>
        <v>INSERT INTO bi4all.fac_employees (id_company_fk, id_employee_pk, flg_active, employee_name, id_gender_fk, id_race_fk, birthday, id_schooling_fk, id_department_fk, id_role_fk, id_level_fk, salary) VALUES (6a51143286b03064a49cc2acbee63c09a0682d33, 1588, 1, 'Vitória Alcantara Frois', 'F', 5, '01/08/1949', 7, 5, 11, 6, 2500);</v>
      </c>
    </row>
    <row r="1593" spans="1:30" ht="14.25" customHeight="1" x14ac:dyDescent="0.2">
      <c r="A1593" s="7" t="str" cm="1">
        <f t="array" aca="1" ref="A1593" ca="1">INDEX(Company!$A:$A,RANDBETWEEN(5,COUNTA(Company!$A:$A) + 1),1)</f>
        <v>6a51143286b03064a49cc2acbee63c09a0682d33</v>
      </c>
      <c r="B1593" s="7" t="str">
        <f ca="1">VLOOKUP($A1593,Company!$A:$B,2,FALSE)</f>
        <v>ACME Corporation</v>
      </c>
      <c r="C1593" s="5">
        <f t="shared" si="168"/>
        <v>1589</v>
      </c>
      <c r="D1593" s="5" t="str" cm="1">
        <f t="array" ref="D1593">SHA1HASH($C1593)</f>
        <v>cdd8b8ab7d8c4ad5c8c0a829f5aa80c2ae7d5fed</v>
      </c>
      <c r="E1593" s="6">
        <v>1</v>
      </c>
      <c r="F1593" s="7">
        <f ca="1">IF($C1593 = 1 + N("Presidente"),
    127,
    IF($C1593 = 2 + N("Vice-Presidente"),
        72,
        IF($C1593 = 3 + N("Secretária bilíngue"),
            13,
            RANDBETWEEN(5,COUNT(Name!$A:$A) + 1)
        )
    )
)</f>
        <v>303</v>
      </c>
      <c r="G1593" s="7" t="str">
        <f ca="1">VLOOKUP($F1593,Name!$A:$B,2,FALSE)</f>
        <v>Nathália</v>
      </c>
      <c r="H1593" s="7">
        <f ca="1" xml:space="preserve">
IF($C1593 = 1,
    0,
    RANDBETWEEN(5,COUNT('Last name'!$A:$A) + 1)
)</f>
        <v>184</v>
      </c>
      <c r="I1593" s="7" t="str">
        <f ca="1" xml:space="preserve">
IF($C1593 = 1 + N("Presidente"),
    "de Orléans e Bragança",
    VLOOKUP($H1593,'Last name'!$A:$B,2,FALSE) &amp; " " &amp; VLOOKUP(RANDBETWEEN(5,COUNT('Last name'!$A:$A) + 1),'Last name'!$A:$B,2,FALSE)
)</f>
        <v>sobrenome Caruso</v>
      </c>
      <c r="J1593" s="7" t="str">
        <f t="shared" ca="1" si="169"/>
        <v>Nathália sobrenome Caruso</v>
      </c>
      <c r="K1593" s="7" t="str" cm="1">
        <f t="array" aca="1" ref="K1593" ca="1">SHA1HASH($J1593)</f>
        <v>d620fd785286a7f39b21307074b201e96e38d586</v>
      </c>
      <c r="L1593" s="7" cm="1">
        <f t="array" aca="1" ref="L1593" ca="1">INDEX(States!$A:$A,RANDBETWEEN(5,COUNTA(States!$A:$A) + 1),1)</f>
        <v>22</v>
      </c>
      <c r="M1593" s="7" t="str">
        <f ca="1">$L1593 &amp; "|" &amp; VLOOKUP($L1593,States!$A:$B,2,FALSE)</f>
        <v>22|04a99b2b0b78076f0a06c2d7695137915b2933a5</v>
      </c>
      <c r="N1593" s="7" t="str">
        <f ca="1">VLOOKUP($F1593,Name!$A:$C,3,FALSE)</f>
        <v>F</v>
      </c>
      <c r="O1593" s="7" t="str">
        <f ca="1">VLOOKUP($N1593,Gender!$A:$B,2,FALSE)</f>
        <v>Female</v>
      </c>
      <c r="P1593" s="7" t="str" cm="1">
        <f t="array" aca="1" ref="P1593" ca="1">INDEX('Marital status'!$A:$A,RANDBETWEEN(5,COUNTA('Marital status'!$A:$A) + 1),1)</f>
        <v>459031b19ec5bbd3b3dbc0a9dcf2cb6e6c6f7848</v>
      </c>
      <c r="Q1593" s="7" t="str">
        <f ca="1">VLOOKUP($P1593,'Marital status'!$A:$B,2,FALSE)</f>
        <v xml:space="preserve">Widowed </v>
      </c>
      <c r="R1593" s="7">
        <f t="shared" ca="1" si="170"/>
        <v>5</v>
      </c>
      <c r="S1593" s="7" t="e">
        <f ca="1">VLOOKUP($R1593,Race!$A:$B,2,FALSE)</f>
        <v>#N/A</v>
      </c>
      <c r="T1593" s="8">
        <f t="shared" ca="1" si="171"/>
        <v>19314</v>
      </c>
      <c r="U1593" s="6">
        <f t="shared" ca="1" si="172"/>
        <v>7</v>
      </c>
      <c r="V1593" s="8" t="str">
        <f ca="1">VLOOKUP($U1593,Education!$A:$B,2,FALSE)</f>
        <v>Undergraduate degree</v>
      </c>
      <c r="W1593" s="7">
        <f ca="1" xml:space="preserve">
  IF(OR($Y1593 = 5, $Y1593 = 6, $Y1593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593" s="7" t="str">
        <f ca="1">VLOOKUP($W1593,Department!$A:$B,2,FALSE)</f>
        <v>Controlling</v>
      </c>
      <c r="Y1593" s="6">
        <f t="shared" ca="1" si="173"/>
        <v>10</v>
      </c>
      <c r="Z1593" s="7" t="str">
        <f ca="1">VLOOKUP($Y1593,Role!$A:$B,2,FALSE)</f>
        <v>Trainee</v>
      </c>
      <c r="AA1593" s="6" t="str">
        <f t="shared" ca="1" si="174"/>
        <v/>
      </c>
      <c r="AB1593" s="7" t="str">
        <f ca="1" xml:space="preserve">
IF($AA1593 &lt;&gt; "",
    VLOOKUP($AA1593,Level!$A:$B,2,FALSE),
    ""
)</f>
        <v/>
      </c>
      <c r="AC1593" s="1">
        <f ca="1" xml:space="preserve">
IF($Y1593 = 5 + N("Presidente"),
    27000,
    IF($Y1593 = 6 + N("Vice-presidente"),
        23000,
        IF(OR($Y1593 = 8, $Y1593= 13, $Y1593 = 12) + N("Secretária bilíngue ou coordenador ou especialista"),
            8000,
            IF($Y1593 = 7 + N("Diretor"),
                15000,
                IF($Y1593 = 14 + N("Gerente"),
                    12000,
                    IF($Y1593 = 9 + N("Estagiário"),
                        705,
                        IF($Y1593 = 10 + N("Trainee"),
                            805,
                            IF($Y1593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IF($U1593 = 7,
  500,
  IF($U1593 = 8,
    1000,
    IF($U1593 = 9,
      1500,
      IF($U1593 = 10,
        2000,
        0
      )
    )
  )
)
+
N("Adicional no salário por área")
+
IF($W1593 = 14 + N("Tecnologia da Informação"),
  120,
  IF($W1593 = 16 + N("Vendas"),
    110,
    IF($W1593 = 15 + N("Jurídico"),
      100,
      IF(OR($W1593 = 8, $W1593 = 9, $W1593 = 11) + N("Recursos humanos ou comercial ou comunicação e marketing"),
        80,
        0
      )
    )
  )
)
+
N("Adicionando pegadinha")
+
IF(AND($W1593 = 16, $U1593 = 9, $Y1593 = 11, $AA1593 = 5) + N("Se for de vendas, com mestrado, analista sênior"),
  IF($R1593 = 5,
    100,
    0
  )
  +
  IF($N1593 = "M",
    200,
    0
  ),
  0
)</f>
        <v>1305</v>
      </c>
      <c r="AD15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$A1593  &amp; ", "   &amp;
$C1593  &amp; ", "   &amp;
$E1593  &amp; ", '"  &amp;
$J1593  &amp; "', '" &amp;
$N1593  &amp; "', "  &amp;
$R1593  &amp; ", '"  &amp;
TEXT($T1593,"dd/mm/aaaa")  &amp; "', "   &amp;
$U1593  &amp; ", "   &amp;
$W1593  &amp; ", "   &amp;
$Y1593  &amp; ", "   &amp;
IF($AA1593 &lt;&gt; "", $AA1593, "NULL")  &amp; ", "   &amp;
$AC1593  &amp; ");"</f>
        <v>INSERT INTO bi4all.fac_employees (id_company_fk, id_employee_pk, flg_active, employee_name, id_gender_fk, id_race_fk, birthday, id_schooling_fk, id_department_fk, id_role_fk, id_level_fk, salary) VALUES (6a51143286b03064a49cc2acbee63c09a0682d33, 1589, 1, 'Nathália sobrenome Caruso', 'F', 5, '16/11/1952', 7, 12, 10, NULL, 1305);</v>
      </c>
    </row>
    <row r="1594" spans="1:30" ht="14.25" customHeight="1" x14ac:dyDescent="0.2">
      <c r="A1594" s="7" t="str" cm="1">
        <f t="array" aca="1" ref="A1594" ca="1">INDEX(Company!$A:$A,RANDBETWEEN(5,COUNTA(Company!$A:$A) + 1),1)</f>
        <v>6a51143286b03064a49cc2acbee63c09a0682d33</v>
      </c>
      <c r="B1594" s="7" t="str">
        <f ca="1">VLOOKUP($A1594,Company!$A:$B,2,FALSE)</f>
        <v>ACME Corporation</v>
      </c>
      <c r="C1594" s="5">
        <f t="shared" si="168"/>
        <v>1590</v>
      </c>
      <c r="D1594" s="5" t="str" cm="1">
        <f t="array" ref="D1594">SHA1HASH($C1594)</f>
        <v>e66d35a623d670f416f6080f849b834be5e04d17</v>
      </c>
      <c r="E1594" s="6">
        <v>1</v>
      </c>
      <c r="F1594" s="7">
        <f ca="1">IF($C1594 = 1 + N("Presidente"),
    127,
    IF($C1594 = 2 + N("Vice-Presidente"),
        72,
        IF($C1594 = 3 + N("Secretária bilíngue"),
            13,
            RANDBETWEEN(5,COUNT(Name!$A:$A) + 1)
        )
    )
)</f>
        <v>304</v>
      </c>
      <c r="G1594" s="7" t="str">
        <f ca="1">VLOOKUP($F1594,Name!$A:$B,2,FALSE)</f>
        <v>Natanael</v>
      </c>
      <c r="H1594" s="7">
        <f ca="1" xml:space="preserve">
IF($C1594 = 1,
    0,
    RANDBETWEEN(5,COUNT('Last name'!$A:$A) + 1)
)</f>
        <v>158</v>
      </c>
      <c r="I1594" s="7" t="str">
        <f ca="1" xml:space="preserve">
IF($C1594 = 1 + N("Presidente"),
    "de Orléans e Bragança",
    VLOOKUP($H1594,'Last name'!$A:$B,2,FALSE) &amp; " " &amp; VLOOKUP(RANDBETWEEN(5,COUNT('Last name'!$A:$A) + 1),'Last name'!$A:$B,2,FALSE)
)</f>
        <v>Rangel Alencar</v>
      </c>
      <c r="J1594" s="7" t="str">
        <f t="shared" ca="1" si="169"/>
        <v>Natanael Rangel Alencar</v>
      </c>
      <c r="K1594" s="7" t="str" cm="1">
        <f t="array" aca="1" ref="K1594" ca="1">SHA1HASH($J1594)</f>
        <v>f812750e7760d2eb3c4e6c7ca12fc9729f83dce3</v>
      </c>
      <c r="L1594" s="7" cm="1">
        <f t="array" aca="1" ref="L1594" ca="1">INDEX(States!$A:$A,RANDBETWEEN(5,COUNTA(States!$A:$A) + 1),1)</f>
        <v>8</v>
      </c>
      <c r="M1594" s="7" t="str">
        <f ca="1">$L1594 &amp; "|" &amp; VLOOKUP($L1594,States!$A:$B,2,FALSE)</f>
        <v>8|56e287872c65203bf88dd1921405bbc5594d8531</v>
      </c>
      <c r="N1594" s="7" t="str">
        <f ca="1">VLOOKUP($F1594,Name!$A:$C,3,FALSE)</f>
        <v>M</v>
      </c>
      <c r="O1594" s="7" t="str">
        <f ca="1">VLOOKUP($N1594,Gender!$A:$B,2,FALSE)</f>
        <v>Male</v>
      </c>
      <c r="P1594" s="7" t="str" cm="1">
        <f t="array" aca="1" ref="P1594" ca="1">INDEX('Marital status'!$A:$A,RANDBETWEEN(5,COUNTA('Marital status'!$A:$A) + 1),1)</f>
        <v>3266897012b6dcc5723033bc25891bf99efcff6f</v>
      </c>
      <c r="Q1594" s="7" t="str">
        <f ca="1">VLOOKUP($P1594,'Marital status'!$A:$B,2,FALSE)</f>
        <v>MarrieD</v>
      </c>
      <c r="R1594" s="7">
        <f t="shared" ca="1" si="170"/>
        <v>5</v>
      </c>
      <c r="S1594" s="7" t="e">
        <f ca="1">VLOOKUP($R1594,Race!$A:$B,2,FALSE)</f>
        <v>#N/A</v>
      </c>
      <c r="T1594" s="8">
        <f t="shared" ca="1" si="171"/>
        <v>30853</v>
      </c>
      <c r="U1594" s="6">
        <f t="shared" ca="1" si="172"/>
        <v>7</v>
      </c>
      <c r="V1594" s="8" t="str">
        <f ca="1">VLOOKUP($U1594,Education!$A:$B,2,FALSE)</f>
        <v>Undergraduate degree</v>
      </c>
      <c r="W1594" s="7">
        <f ca="1" xml:space="preserve">
  IF(OR($Y1594 = 5, $Y1594 = 6, $Y1594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594" s="7" t="str">
        <f ca="1">VLOOKUP($W1594,Department!$A:$B,2,FALSE)</f>
        <v>Operations</v>
      </c>
      <c r="Y1594" s="6">
        <f t="shared" ca="1" si="173"/>
        <v>11</v>
      </c>
      <c r="Z1594" s="7" t="str">
        <f ca="1">VLOOKUP($Y1594,Role!$A:$B,2,FALSE)</f>
        <v>Analyst</v>
      </c>
      <c r="AA1594" s="6">
        <f t="shared" ca="1" si="174"/>
        <v>5</v>
      </c>
      <c r="AB1594" s="7" t="str">
        <f ca="1" xml:space="preserve">
IF($AA1594 &lt;&gt; "",
    VLOOKUP($AA1594,Level!$A:$B,2,FALSE),
    ""
)</f>
        <v>Junior</v>
      </c>
      <c r="AC1594" s="1">
        <f ca="1" xml:space="preserve">
IF($Y1594 = 5 + N("Presidente"),
    27000,
    IF($Y1594 = 6 + N("Vice-presidente"),
        23000,
        IF(OR($Y1594 = 8, $Y1594= 13, $Y1594 = 12) + N("Secretária bilíngue ou coordenador ou especialista"),
            8000,
            IF($Y1594 = 7 + N("Diretor"),
                15000,
                IF($Y1594 = 14 + N("Gerente"),
                    12000,
                    IF($Y1594 = 9 + N("Estagiário"),
                        705,
                        IF($Y1594 = 10 + N("Trainee"),
                            805,
                            IF($Y1594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IF($U1594 = 7,
  500,
  IF($U1594 = 8,
    1000,
    IF($U1594 = 9,
      1500,
      IF($U1594 = 10,
        2000,
        0
      )
    )
  )
)
+
N("Adicional no salário por área")
+
IF($W1594 = 14 + N("Tecnologia da Informação"),
  120,
  IF($W1594 = 16 + N("Vendas"),
    110,
    IF($W1594 = 15 + N("Jurídico"),
      100,
      IF(OR($W1594 = 8, $W1594 = 9, $W1594 = 11) + N("Recursos humanos ou comercial ou comunicação e marketing"),
        80,
        0
      )
    )
  )
)
+
N("Adicionando pegadinha")
+
IF(AND($W1594 = 16, $U1594 = 9, $Y1594 = 11, $AA1594 = 5) + N("Se for de vendas, com mestrado, analista sênior"),
  IF($R1594 = 5,
    100,
    0
  )
  +
  IF($N1594 = "M",
    200,
    0
  ),
  0
)</f>
        <v>2500</v>
      </c>
      <c r="AD15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$A1594  &amp; ", "   &amp;
$C1594  &amp; ", "   &amp;
$E1594  &amp; ", '"  &amp;
$J1594  &amp; "', '" &amp;
$N1594  &amp; "', "  &amp;
$R1594  &amp; ", '"  &amp;
TEXT($T1594,"dd/mm/aaaa")  &amp; "', "   &amp;
$U1594  &amp; ", "   &amp;
$W1594  &amp; ", "   &amp;
$Y1594  &amp; ", "   &amp;
IF($AA1594 &lt;&gt; "", $AA1594, "NULL")  &amp; ", "   &amp;
$AC1594  &amp; ");"</f>
        <v>INSERT INTO bi4all.fac_employees (id_company_fk, id_employee_pk, flg_active, employee_name, id_gender_fk, id_race_fk, birthday, id_schooling_fk, id_department_fk, id_role_fk, id_level_fk, salary) VALUES (6a51143286b03064a49cc2acbee63c09a0682d33, 1590, 1, 'Natanael Rangel Alencar', 'M', 5, '20/06/1984', 7, 10, 11, 5, 2500);</v>
      </c>
    </row>
    <row r="1595" spans="1:30" ht="14.25" customHeight="1" x14ac:dyDescent="0.2">
      <c r="A1595" s="7" t="str" cm="1">
        <f t="array" aca="1" ref="A1595" ca="1">INDEX(Company!$A:$A,RANDBETWEEN(5,COUNTA(Company!$A:$A) + 1),1)</f>
        <v>6a51143286b03064a49cc2acbee63c09a0682d33</v>
      </c>
      <c r="B1595" s="7" t="str">
        <f ca="1">VLOOKUP($A1595,Company!$A:$B,2,FALSE)</f>
        <v>ACME Corporation</v>
      </c>
      <c r="C1595" s="5">
        <f t="shared" si="168"/>
        <v>1591</v>
      </c>
      <c r="D1595" s="5" t="str" cm="1">
        <f t="array" ref="D1595">SHA1HASH($C1595)</f>
        <v>b2a3625de074749ed626d2c2fdf5342d7757a850</v>
      </c>
      <c r="E1595" s="6">
        <v>1</v>
      </c>
      <c r="F1595" s="7">
        <f ca="1">IF($C1595 = 1 + N("Presidente"),
    127,
    IF($C1595 = 2 + N("Vice-Presidente"),
        72,
        IF($C1595 = 3 + N("Secretária bilíngue"),
            13,
            RANDBETWEEN(5,COUNT(Name!$A:$A) + 1)
        )
    )
)</f>
        <v>196</v>
      </c>
      <c r="G1595" s="7" t="str">
        <f ca="1">VLOOKUP($F1595,Name!$A:$B,2,FALSE)</f>
        <v>Jonathan</v>
      </c>
      <c r="H1595" s="7">
        <f ca="1" xml:space="preserve">
IF($C1595 = 1,
    0,
    RANDBETWEEN(5,COUNT('Last name'!$A:$A) + 1)
)</f>
        <v>157</v>
      </c>
      <c r="I1595" s="7" t="str">
        <f ca="1" xml:space="preserve">
IF($C1595 = 1 + N("Presidente"),
    "de Orléans e Bragança",
    VLOOKUP($H1595,'Last name'!$A:$B,2,FALSE) &amp; " " &amp; VLOOKUP(RANDBETWEEN(5,COUNT('Last name'!$A:$A) + 1),'Last name'!$A:$B,2,FALSE)
)</f>
        <v>Ramos Almeida</v>
      </c>
      <c r="J1595" s="7" t="str">
        <f t="shared" ca="1" si="169"/>
        <v>Jonathan Ramos Almeida</v>
      </c>
      <c r="K1595" s="7" t="str" cm="1">
        <f t="array" aca="1" ref="K1595" ca="1">SHA1HASH($J1595)</f>
        <v>259691bf7f90e0060ee586c8d6e59797b3173d3e</v>
      </c>
      <c r="L1595" s="7" cm="1">
        <f t="array" aca="1" ref="L1595" ca="1">INDEX(States!$A:$A,RANDBETWEEN(5,COUNTA(States!$A:$A) + 1),1)</f>
        <v>11</v>
      </c>
      <c r="M1595" s="7" t="str">
        <f ca="1">$L1595 &amp; "|" &amp; VLOOKUP($L1595,States!$A:$B,2,FALSE)</f>
        <v>11|fe2c415e55f0a42317aa24885817f9de5cf497c6</v>
      </c>
      <c r="N1595" s="7" t="str">
        <f ca="1">VLOOKUP($F1595,Name!$A:$C,3,FALSE)</f>
        <v>M</v>
      </c>
      <c r="O1595" s="7" t="str">
        <f ca="1">VLOOKUP($N1595,Gender!$A:$B,2,FALSE)</f>
        <v>Male</v>
      </c>
      <c r="P1595" s="7" t="str" cm="1">
        <f t="array" aca="1" ref="P1595" ca="1">INDEX('Marital status'!$A:$A,RANDBETWEEN(5,COUNTA('Marital status'!$A:$A) + 1),1)</f>
        <v>ce0b1612aa711b78a720295d271a33894e2b72bf</v>
      </c>
      <c r="Q1595" s="7" t="str">
        <f ca="1">VLOOKUP($P1595,'Marital status'!$A:$B,2,FALSE)</f>
        <v>single</v>
      </c>
      <c r="R1595" s="7">
        <f t="shared" ca="1" si="170"/>
        <v>7</v>
      </c>
      <c r="S1595" s="7" t="e">
        <f ca="1">VLOOKUP($R1595,Race!$A:$B,2,FALSE)</f>
        <v>#N/A</v>
      </c>
      <c r="T1595" s="8">
        <f t="shared" ca="1" si="171"/>
        <v>26463</v>
      </c>
      <c r="U1595" s="6">
        <f t="shared" ca="1" si="172"/>
        <v>7</v>
      </c>
      <c r="V1595" s="8" t="str">
        <f ca="1">VLOOKUP($U1595,Education!$A:$B,2,FALSE)</f>
        <v>Undergraduate degree</v>
      </c>
      <c r="W1595" s="7">
        <f ca="1" xml:space="preserve">
  IF(OR($Y1595 = 5, $Y1595 = 6, $Y1595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595" s="7" t="str">
        <f ca="1">VLOOKUP($W1595,Department!$A:$B,2,FALSE)</f>
        <v>Finance</v>
      </c>
      <c r="Y1595" s="6">
        <f t="shared" ca="1" si="173"/>
        <v>10</v>
      </c>
      <c r="Z1595" s="7" t="str">
        <f ca="1">VLOOKUP($Y1595,Role!$A:$B,2,FALSE)</f>
        <v>Trainee</v>
      </c>
      <c r="AA1595" s="6" t="str">
        <f t="shared" ca="1" si="174"/>
        <v/>
      </c>
      <c r="AB1595" s="7" t="str">
        <f ca="1" xml:space="preserve">
IF($AA1595 &lt;&gt; "",
    VLOOKUP($AA1595,Level!$A:$B,2,FALSE),
    ""
)</f>
        <v/>
      </c>
      <c r="AC1595" s="1">
        <f ca="1" xml:space="preserve">
IF($Y1595 = 5 + N("Presidente"),
    27000,
    IF($Y1595 = 6 + N("Vice-presidente"),
        23000,
        IF(OR($Y1595 = 8, $Y1595= 13, $Y1595 = 12) + N("Secretária bilíngue ou coordenador ou especialista"),
            8000,
            IF($Y1595 = 7 + N("Diretor"),
                15000,
                IF($Y1595 = 14 + N("Gerente"),
                    12000,
                    IF($Y1595 = 9 + N("Estagiário"),
                        705,
                        IF($Y1595 = 10 + N("Trainee"),
                            805,
                            IF($Y1595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IF($U1595 = 7,
  500,
  IF($U1595 = 8,
    1000,
    IF($U1595 = 9,
      1500,
      IF($U1595 = 10,
        2000,
        0
      )
    )
  )
)
+
N("Adicional no salário por área")
+
IF($W1595 = 14 + N("Tecnologia da Informação"),
  120,
  IF($W1595 = 16 + N("Vendas"),
    110,
    IF($W1595 = 15 + N("Jurídico"),
      100,
      IF(OR($W1595 = 8, $W1595 = 9, $W1595 = 11) + N("Recursos humanos ou comercial ou comunicação e marketing"),
        80,
        0
      )
    )
  )
)
+
N("Adicionando pegadinha")
+
IF(AND($W1595 = 16, $U1595 = 9, $Y1595 = 11, $AA1595 = 5) + N("Se for de vendas, com mestrado, analista sênior"),
  IF($R1595 = 5,
    100,
    0
  )
  +
  IF($N1595 = "M",
    200,
    0
  ),
  0
)</f>
        <v>1305</v>
      </c>
      <c r="AD15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$A1595  &amp; ", "   &amp;
$C1595  &amp; ", "   &amp;
$E1595  &amp; ", '"  &amp;
$J1595  &amp; "', '" &amp;
$N1595  &amp; "', "  &amp;
$R1595  &amp; ", '"  &amp;
TEXT($T1595,"dd/mm/aaaa")  &amp; "', "   &amp;
$U1595  &amp; ", "   &amp;
$W1595  &amp; ", "   &amp;
$Y1595  &amp; ", "   &amp;
IF($AA1595 &lt;&gt; "", $AA1595, "NULL")  &amp; ", "   &amp;
$AC1595  &amp; ");"</f>
        <v>INSERT INTO bi4all.fac_employees (id_company_fk, id_employee_pk, flg_active, employee_name, id_gender_fk, id_race_fk, birthday, id_schooling_fk, id_department_fk, id_role_fk, id_level_fk, salary) VALUES (6a51143286b03064a49cc2acbee63c09a0682d33, 1591, 1, 'Jonathan Ramos Almeida', 'M', 7, '13/06/1972', 7, 7, 10, NULL, 1305);</v>
      </c>
    </row>
    <row r="1596" spans="1:30" ht="14.25" customHeight="1" x14ac:dyDescent="0.2">
      <c r="A1596" s="7" t="str" cm="1">
        <f t="array" aca="1" ref="A1596" ca="1">INDEX(Company!$A:$A,RANDBETWEEN(5,COUNTA(Company!$A:$A) + 1),1)</f>
        <v>6a51143286b03064a49cc2acbee63c09a0682d33</v>
      </c>
      <c r="B1596" s="7" t="str">
        <f ca="1">VLOOKUP($A1596,Company!$A:$B,2,FALSE)</f>
        <v>ACME Corporation</v>
      </c>
      <c r="C1596" s="5">
        <f t="shared" si="168"/>
        <v>1592</v>
      </c>
      <c r="D1596" s="5" t="str" cm="1">
        <f t="array" ref="D1596">SHA1HASH($C1596)</f>
        <v>348e495881ef4526fe8e38dba4ceaa49b829b8b2</v>
      </c>
      <c r="E1596" s="6">
        <v>1</v>
      </c>
      <c r="F1596" s="7">
        <f ca="1">IF($C1596 = 1 + N("Presidente"),
    127,
    IF($C1596 = 2 + N("Vice-Presidente"),
        72,
        IF($C1596 = 3 + N("Secretária bilíngue"),
            13,
            RANDBETWEEN(5,COUNT(Name!$A:$A) + 1)
        )
    )
)</f>
        <v>362</v>
      </c>
      <c r="G1596" s="7" t="str">
        <f ca="1">VLOOKUP($F1596,Name!$A:$B,2,FALSE)</f>
        <v>Wilian</v>
      </c>
      <c r="H1596" s="7">
        <f ca="1" xml:space="preserve">
IF($C1596 = 1,
    0,
    RANDBETWEEN(5,COUNT('Last name'!$A:$A) + 1)
)</f>
        <v>110</v>
      </c>
      <c r="I1596" s="7" t="str">
        <f ca="1" xml:space="preserve">
IF($C1596 = 1 + N("Presidente"),
    "de Orléans e Bragança",
    VLOOKUP($H1596,'Last name'!$A:$B,2,FALSE) &amp; " " &amp; VLOOKUP(RANDBETWEEN(5,COUNT('Last name'!$A:$A) + 1),'Last name'!$A:$B,2,FALSE)
)</f>
        <v>Lombardi Carneiro</v>
      </c>
      <c r="J1596" s="7" t="str">
        <f t="shared" ca="1" si="169"/>
        <v>Wilian Lombardi Carneiro</v>
      </c>
      <c r="K1596" s="7" t="str" cm="1">
        <f t="array" aca="1" ref="K1596" ca="1">SHA1HASH($J1596)</f>
        <v>763e0f420d81b0a58937785b0460ba4cf06b9a9b</v>
      </c>
      <c r="L1596" s="7" cm="1">
        <f t="array" aca="1" ref="L1596" ca="1">INDEX(States!$A:$A,RANDBETWEEN(5,COUNTA(States!$A:$A) + 1),1)</f>
        <v>21</v>
      </c>
      <c r="M1596" s="7" t="str">
        <f ca="1">$L1596 &amp; "|" &amp; VLOOKUP($L1596,States!$A:$B,2,FALSE)</f>
        <v>21|18f454963e4e8ae3fea0597ea98a4e003875820f</v>
      </c>
      <c r="N1596" s="7" t="str">
        <f ca="1">VLOOKUP($F1596,Name!$A:$C,3,FALSE)</f>
        <v>M</v>
      </c>
      <c r="O1596" s="7" t="str">
        <f ca="1">VLOOKUP($N1596,Gender!$A:$B,2,FALSE)</f>
        <v>Male</v>
      </c>
      <c r="P1596" s="7" t="str" cm="1">
        <f t="array" aca="1" ref="P1596" ca="1">INDEX('Marital status'!$A:$A,RANDBETWEEN(5,COUNTA('Marital status'!$A:$A) + 1),1)</f>
        <v>ce0b1612aa711b78a720295d271a33894e2b72bf</v>
      </c>
      <c r="Q1596" s="7" t="str">
        <f ca="1">VLOOKUP($P1596,'Marital status'!$A:$B,2,FALSE)</f>
        <v>single</v>
      </c>
      <c r="R1596" s="7">
        <f t="shared" ca="1" si="170"/>
        <v>8</v>
      </c>
      <c r="S1596" s="7" t="e">
        <f ca="1">VLOOKUP($R1596,Race!$A:$B,2,FALSE)</f>
        <v>#N/A</v>
      </c>
      <c r="T1596" s="8">
        <f t="shared" ca="1" si="171"/>
        <v>26117</v>
      </c>
      <c r="U1596" s="6">
        <f t="shared" ca="1" si="172"/>
        <v>7</v>
      </c>
      <c r="V1596" s="8" t="str">
        <f ca="1">VLOOKUP($U1596,Education!$A:$B,2,FALSE)</f>
        <v>Undergraduate degree</v>
      </c>
      <c r="W1596" s="7">
        <f ca="1" xml:space="preserve">
  IF(OR($Y1596 = 5, $Y1596 = 6, $Y1596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596" s="7" t="str">
        <f ca="1">VLOOKUP($W1596,Department!$A:$B,2,FALSE)</f>
        <v>Operations</v>
      </c>
      <c r="Y1596" s="6">
        <f t="shared" ca="1" si="173"/>
        <v>11</v>
      </c>
      <c r="Z1596" s="7" t="str">
        <f ca="1">VLOOKUP($Y1596,Role!$A:$B,2,FALSE)</f>
        <v>Analyst</v>
      </c>
      <c r="AA1596" s="6">
        <f t="shared" ca="1" si="174"/>
        <v>6</v>
      </c>
      <c r="AB1596" s="7" t="str">
        <f ca="1" xml:space="preserve">
IF($AA1596 &lt;&gt; "",
    VLOOKUP($AA1596,Level!$A:$B,2,FALSE),
    ""
)</f>
        <v>Pleno</v>
      </c>
      <c r="AC1596" s="1">
        <f ca="1" xml:space="preserve">
IF($Y1596 = 5 + N("Presidente"),
    27000,
    IF($Y1596 = 6 + N("Vice-presidente"),
        23000,
        IF(OR($Y1596 = 8, $Y1596= 13, $Y1596 = 12) + N("Secretária bilíngue ou coordenador ou especialista"),
            8000,
            IF($Y1596 = 7 + N("Diretor"),
                15000,
                IF($Y1596 = 14 + N("Gerente"),
                    12000,
                    IF($Y1596 = 9 + N("Estagiário"),
                        705,
                        IF($Y1596 = 10 + N("Trainee"),
                            805,
                            IF($Y1596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IF($U1596 = 7,
  500,
  IF($U1596 = 8,
    1000,
    IF($U1596 = 9,
      1500,
      IF($U1596 = 10,
        2000,
        0
      )
    )
  )
)
+
N("Adicional no salário por área")
+
IF($W1596 = 14 + N("Tecnologia da Informação"),
  120,
  IF($W1596 = 16 + N("Vendas"),
    110,
    IF($W1596 = 15 + N("Jurídico"),
      100,
      IF(OR($W1596 = 8, $W1596 = 9, $W1596 = 11) + N("Recursos humanos ou comercial ou comunicação e marketing"),
        80,
        0
      )
    )
  )
)
+
N("Adicionando pegadinha")
+
IF(AND($W1596 = 16, $U1596 = 9, $Y1596 = 11, $AA1596 = 5) + N("Se for de vendas, com mestrado, analista sênior"),
  IF($R1596 = 5,
    100,
    0
  )
  +
  IF($N1596 = "M",
    200,
    0
  ),
  0
)</f>
        <v>2500</v>
      </c>
      <c r="AD15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$A1596  &amp; ", "   &amp;
$C1596  &amp; ", "   &amp;
$E1596  &amp; ", '"  &amp;
$J1596  &amp; "', '" &amp;
$N1596  &amp; "', "  &amp;
$R1596  &amp; ", '"  &amp;
TEXT($T1596,"dd/mm/aaaa")  &amp; "', "   &amp;
$U1596  &amp; ", "   &amp;
$W1596  &amp; ", "   &amp;
$Y1596  &amp; ", "   &amp;
IF($AA1596 &lt;&gt; "", $AA1596, "NULL")  &amp; ", "   &amp;
$AC1596  &amp; ");"</f>
        <v>INSERT INTO bi4all.fac_employees (id_company_fk, id_employee_pk, flg_active, employee_name, id_gender_fk, id_race_fk, birthday, id_schooling_fk, id_department_fk, id_role_fk, id_level_fk, salary) VALUES (6a51143286b03064a49cc2acbee63c09a0682d33, 1592, 1, 'Wilian Lombardi Carneiro', 'M', 8, '03/07/1971', 7, 10, 11, 6, 2500);</v>
      </c>
    </row>
    <row r="1597" spans="1:30" ht="14.25" customHeight="1" x14ac:dyDescent="0.2">
      <c r="A1597" s="7" t="str" cm="1">
        <f t="array" aca="1" ref="A1597" ca="1">INDEX(Company!$A:$A,RANDBETWEEN(5,COUNTA(Company!$A:$A) + 1),1)</f>
        <v>6a51143286b03064a49cc2acbee63c09a0682d33</v>
      </c>
      <c r="B1597" s="7" t="str">
        <f ca="1">VLOOKUP($A1597,Company!$A:$B,2,FALSE)</f>
        <v>ACME Corporation</v>
      </c>
      <c r="C1597" s="5">
        <f t="shared" si="168"/>
        <v>1593</v>
      </c>
      <c r="D1597" s="5" t="str" cm="1">
        <f t="array" ref="D1597">SHA1HASH($C1597)</f>
        <v>d60af283b62280a8d737359c8859c0142aaf28c0</v>
      </c>
      <c r="E1597" s="6">
        <v>1</v>
      </c>
      <c r="F1597" s="7">
        <f ca="1">IF($C1597 = 1 + N("Presidente"),
    127,
    IF($C1597 = 2 + N("Vice-Presidente"),
        72,
        IF($C1597 = 3 + N("Secretária bilíngue"),
            13,
            RANDBETWEEN(5,COUNT(Name!$A:$A) + 1)
        )
    )
)</f>
        <v>40</v>
      </c>
      <c r="G1597" s="7" t="str">
        <f ca="1">VLOOKUP($F1597,Name!$A:$B,2,FALSE)</f>
        <v>André</v>
      </c>
      <c r="H1597" s="7">
        <f ca="1" xml:space="preserve">
IF($C1597 = 1,
    0,
    RANDBETWEEN(5,COUNT('Last name'!$A:$A) + 1)
)</f>
        <v>99</v>
      </c>
      <c r="I1597" s="7" t="str">
        <f ca="1" xml:space="preserve">
IF($C1597 = 1 + N("Presidente"),
    "de Orléans e Bragança",
    VLOOKUP($H1597,'Last name'!$A:$B,2,FALSE) &amp; " " &amp; VLOOKUP(RANDBETWEEN(5,COUNT('Last name'!$A:$A) + 1),'Last name'!$A:$B,2,FALSE)
)</f>
        <v>Gomes Mello</v>
      </c>
      <c r="J1597" s="7" t="str">
        <f t="shared" ca="1" si="169"/>
        <v>André Gomes Mello</v>
      </c>
      <c r="K1597" s="7" t="str" cm="1">
        <f t="array" aca="1" ref="K1597" ca="1">SHA1HASH($J1597)</f>
        <v>81a5415e20b8b47b0b3f90d1048ab6fa9104dca7</v>
      </c>
      <c r="L1597" s="7" cm="1">
        <f t="array" aca="1" ref="L1597" ca="1">INDEX(States!$A:$A,RANDBETWEEN(5,COUNTA(States!$A:$A) + 1),1)</f>
        <v>14</v>
      </c>
      <c r="M1597" s="7" t="str">
        <f ca="1">$L1597 &amp; "|" &amp; VLOOKUP($L1597,States!$A:$B,2,FALSE)</f>
        <v>14|9b9a260c6946192b7ea8dcfb1d39940b66fe4460</v>
      </c>
      <c r="N1597" s="7" t="str">
        <f ca="1">VLOOKUP($F1597,Name!$A:$C,3,FALSE)</f>
        <v>M</v>
      </c>
      <c r="O1597" s="7" t="str">
        <f ca="1">VLOOKUP($N1597,Gender!$A:$B,2,FALSE)</f>
        <v>Male</v>
      </c>
      <c r="P1597" s="7" t="str" cm="1">
        <f t="array" aca="1" ref="P1597" ca="1">INDEX('Marital status'!$A:$A,RANDBETWEEN(5,COUNTA('Marital status'!$A:$A) + 1),1)</f>
        <v>459031b19ec5bbd3b3dbc0a9dcf2cb6e6c6f7848</v>
      </c>
      <c r="Q1597" s="7" t="str">
        <f ca="1">VLOOKUP($P1597,'Marital status'!$A:$B,2,FALSE)</f>
        <v xml:space="preserve">Widowed </v>
      </c>
      <c r="R1597" s="7">
        <f t="shared" ca="1" si="170"/>
        <v>5</v>
      </c>
      <c r="S1597" s="7" t="e">
        <f ca="1">VLOOKUP($R1597,Race!$A:$B,2,FALSE)</f>
        <v>#N/A</v>
      </c>
      <c r="T1597" s="8">
        <f t="shared" ca="1" si="171"/>
        <v>21017</v>
      </c>
      <c r="U1597" s="6">
        <f t="shared" ca="1" si="172"/>
        <v>7</v>
      </c>
      <c r="V1597" s="8" t="str">
        <f ca="1">VLOOKUP($U1597,Education!$A:$B,2,FALSE)</f>
        <v>Undergraduate degree</v>
      </c>
      <c r="W1597" s="7">
        <f ca="1" xml:space="preserve">
  IF(OR($Y1597 = 5, $Y1597 = 6, $Y1597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597" s="7" t="str">
        <f ca="1">VLOOKUP($W1597,Department!$A:$B,2,FALSE)</f>
        <v>Communication &amp; Marketing</v>
      </c>
      <c r="Y1597" s="6">
        <f t="shared" ca="1" si="173"/>
        <v>9</v>
      </c>
      <c r="Z1597" s="7" t="str">
        <f ca="1">VLOOKUP($Y1597,Role!$A:$B,2,FALSE)</f>
        <v>Intern</v>
      </c>
      <c r="AA1597" s="6" t="str">
        <f t="shared" ca="1" si="174"/>
        <v/>
      </c>
      <c r="AB1597" s="7" t="str">
        <f ca="1" xml:space="preserve">
IF($AA1597 &lt;&gt; "",
    VLOOKUP($AA1597,Level!$A:$B,2,FALSE),
    ""
)</f>
        <v/>
      </c>
      <c r="AC1597" s="1">
        <f ca="1" xml:space="preserve">
IF($Y1597 = 5 + N("Presidente"),
    27000,
    IF($Y1597 = 6 + N("Vice-presidente"),
        23000,
        IF(OR($Y1597 = 8, $Y1597= 13, $Y1597 = 12) + N("Secretária bilíngue ou coordenador ou especialista"),
            8000,
            IF($Y1597 = 7 + N("Diretor"),
                15000,
                IF($Y1597 = 14 + N("Gerente"),
                    12000,
                    IF($Y1597 = 9 + N("Estagiário"),
                        705,
                        IF($Y1597 = 10 + N("Trainee"),
                            805,
                            IF($Y1597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IF($U1597 = 7,
  500,
  IF($U1597 = 8,
    1000,
    IF($U1597 = 9,
      1500,
      IF($U1597 = 10,
        2000,
        0
      )
    )
  )
)
+
N("Adicional no salário por área")
+
IF($W1597 = 14 + N("Tecnologia da Informação"),
  120,
  IF($W1597 = 16 + N("Vendas"),
    110,
    IF($W1597 = 15 + N("Jurídico"),
      100,
      IF(OR($W1597 = 8, $W1597 = 9, $W1597 = 11) + N("Recursos humanos ou comercial ou comunicação e marketing"),
        80,
        0
      )
    )
  )
)
+
N("Adicionando pegadinha")
+
IF(AND($W1597 = 16, $U1597 = 9, $Y1597 = 11, $AA1597 = 5) + N("Se for de vendas, com mestrado, analista sênior"),
  IF($R1597 = 5,
    100,
    0
  )
  +
  IF($N1597 = "M",
    200,
    0
  ),
  0
)</f>
        <v>1285</v>
      </c>
      <c r="AD15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$A1597  &amp; ", "   &amp;
$C1597  &amp; ", "   &amp;
$E1597  &amp; ", '"  &amp;
$J1597  &amp; "', '" &amp;
$N1597  &amp; "', "  &amp;
$R1597  &amp; ", '"  &amp;
TEXT($T1597,"dd/mm/aaaa")  &amp; "', "   &amp;
$U1597  &amp; ", "   &amp;
$W1597  &amp; ", "   &amp;
$Y1597  &amp; ", "   &amp;
IF($AA1597 &lt;&gt; "", $AA1597, "NULL")  &amp; ", "   &amp;
$AC1597  &amp; ");"</f>
        <v>INSERT INTO bi4all.fac_employees (id_company_fk, id_employee_pk, flg_active, employee_name, id_gender_fk, id_race_fk, birthday, id_schooling_fk, id_department_fk, id_role_fk, id_level_fk, salary) VALUES (6a51143286b03064a49cc2acbee63c09a0682d33, 1593, 1, 'André Gomes Mello', 'M', 5, '16/07/1957', 7, 11, 9, NULL, 1285);</v>
      </c>
    </row>
    <row r="1598" spans="1:30" ht="14.25" customHeight="1" x14ac:dyDescent="0.2">
      <c r="A1598" s="7" t="str" cm="1">
        <f t="array" aca="1" ref="A1598" ca="1">INDEX(Company!$A:$A,RANDBETWEEN(5,COUNTA(Company!$A:$A) + 1),1)</f>
        <v>6a51143286b03064a49cc2acbee63c09a0682d33</v>
      </c>
      <c r="B1598" s="7" t="str">
        <f ca="1">VLOOKUP($A1598,Company!$A:$B,2,FALSE)</f>
        <v>ACME Corporation</v>
      </c>
      <c r="C1598" s="5">
        <f t="shared" si="168"/>
        <v>1594</v>
      </c>
      <c r="D1598" s="5" t="str" cm="1">
        <f t="array" ref="D1598">SHA1HASH($C1598)</f>
        <v>8b583aa0ac7f15508192f2ea1c56b9a07eb48e38</v>
      </c>
      <c r="E1598" s="6">
        <v>1</v>
      </c>
      <c r="F1598" s="7">
        <f ca="1">IF($C1598 = 1 + N("Presidente"),
    127,
    IF($C1598 = 2 + N("Vice-Presidente"),
        72,
        IF($C1598 = 3 + N("Secretária bilíngue"),
            13,
            RANDBETWEEN(5,COUNT(Name!$A:$A) + 1)
        )
    )
)</f>
        <v>194</v>
      </c>
      <c r="G1598" s="7" t="str">
        <f ca="1">VLOOKUP($F1598,Name!$A:$B,2,FALSE)</f>
        <v>João Vitor</v>
      </c>
      <c r="H1598" s="7">
        <f ca="1" xml:space="preserve">
IF($C1598 = 1,
    0,
    RANDBETWEEN(5,COUNT('Last name'!$A:$A) + 1)
)</f>
        <v>96</v>
      </c>
      <c r="I1598" s="7" t="str">
        <f ca="1" xml:space="preserve">
IF($C1598 = 1 + N("Presidente"),
    "de Orléans e Bragança",
    VLOOKUP($H1598,'Last name'!$A:$B,2,FALSE) &amp; " " &amp; VLOOKUP(RANDBETWEEN(5,COUNT('Last name'!$A:$A) + 1),'Last name'!$A:$B,2,FALSE)
)</f>
        <v>Gallo Marino</v>
      </c>
      <c r="J1598" s="7" t="str">
        <f t="shared" ca="1" si="169"/>
        <v>João Vitor Gallo Marino</v>
      </c>
      <c r="K1598" s="7" t="str" cm="1">
        <f t="array" aca="1" ref="K1598" ca="1">SHA1HASH($J1598)</f>
        <v>8f3bc2622261419aae6f1a3f76910fce607b0a3f</v>
      </c>
      <c r="L1598" s="7" cm="1">
        <f t="array" aca="1" ref="L1598" ca="1">INDEX(States!$A:$A,RANDBETWEEN(5,COUNTA(States!$A:$A) + 1),1)</f>
        <v>23</v>
      </c>
      <c r="M1598" s="7" t="str">
        <f ca="1">$L1598 &amp; "|" &amp; VLOOKUP($L1598,States!$A:$B,2,FALSE)</f>
        <v>23|22fbba2e2c257238254804c428968d474037a633</v>
      </c>
      <c r="N1598" s="7" t="str">
        <f ca="1">VLOOKUP($F1598,Name!$A:$C,3,FALSE)</f>
        <v>M</v>
      </c>
      <c r="O1598" s="7" t="str">
        <f ca="1">VLOOKUP($N1598,Gender!$A:$B,2,FALSE)</f>
        <v>Male</v>
      </c>
      <c r="P1598" s="7" t="str" cm="1">
        <f t="array" aca="1" ref="P1598" ca="1">INDEX('Marital status'!$A:$A,RANDBETWEEN(5,COUNTA('Marital status'!$A:$A) + 1),1)</f>
        <v>459031b19ec5bbd3b3dbc0a9dcf2cb6e6c6f7848</v>
      </c>
      <c r="Q1598" s="7" t="str">
        <f ca="1">VLOOKUP($P1598,'Marital status'!$A:$B,2,FALSE)</f>
        <v xml:space="preserve">Widowed </v>
      </c>
      <c r="R1598" s="7">
        <f t="shared" ca="1" si="170"/>
        <v>5</v>
      </c>
      <c r="S1598" s="7" t="e">
        <f ca="1">VLOOKUP($R1598,Race!$A:$B,2,FALSE)</f>
        <v>#N/A</v>
      </c>
      <c r="T1598" s="8">
        <f t="shared" ca="1" si="171"/>
        <v>22918</v>
      </c>
      <c r="U1598" s="6">
        <f t="shared" ca="1" si="172"/>
        <v>8</v>
      </c>
      <c r="V1598" s="8" t="str">
        <f ca="1">VLOOKUP($U1598,Education!$A:$B,2,FALSE)</f>
        <v>Graduate school</v>
      </c>
      <c r="W1598" s="7">
        <f ca="1" xml:space="preserve">
  IF(OR($Y1598 = 5, $Y1598 = 6, $Y1598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598" s="7" t="str">
        <f ca="1">VLOOKUP($W1598,Department!$A:$B,2,FALSE)</f>
        <v>Communication &amp; Marketing</v>
      </c>
      <c r="Y1598" s="6">
        <f t="shared" ca="1" si="173"/>
        <v>11</v>
      </c>
      <c r="Z1598" s="7" t="str">
        <f ca="1">VLOOKUP($Y1598,Role!$A:$B,2,FALSE)</f>
        <v>Analyst</v>
      </c>
      <c r="AA1598" s="6">
        <f t="shared" ca="1" si="174"/>
        <v>5</v>
      </c>
      <c r="AB1598" s="7" t="str">
        <f ca="1" xml:space="preserve">
IF($AA1598 &lt;&gt; "",
    VLOOKUP($AA1598,Level!$A:$B,2,FALSE),
    ""
)</f>
        <v>Junior</v>
      </c>
      <c r="AC1598" s="1">
        <f ca="1" xml:space="preserve">
IF($Y1598 = 5 + N("Presidente"),
    27000,
    IF($Y1598 = 6 + N("Vice-presidente"),
        23000,
        IF(OR($Y1598 = 8, $Y1598= 13, $Y1598 = 12) + N("Secretária bilíngue ou coordenador ou especialista"),
            8000,
            IF($Y1598 = 7 + N("Diretor"),
                15000,
                IF($Y1598 = 14 + N("Gerente"),
                    12000,
                    IF($Y1598 = 9 + N("Estagiário"),
                        705,
                        IF($Y1598 = 10 + N("Trainee"),
                            805,
                            IF($Y1598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IF($U1598 = 7,
  500,
  IF($U1598 = 8,
    1000,
    IF($U1598 = 9,
      1500,
      IF($U1598 = 10,
        2000,
        0
      )
    )
  )
)
+
N("Adicional no salário por área")
+
IF($W1598 = 14 + N("Tecnologia da Informação"),
  120,
  IF($W1598 = 16 + N("Vendas"),
    110,
    IF($W1598 = 15 + N("Jurídico"),
      100,
      IF(OR($W1598 = 8, $W1598 = 9, $W1598 = 11) + N("Recursos humanos ou comercial ou comunicação e marketing"),
        80,
        0
      )
    )
  )
)
+
N("Adicionando pegadinha")
+
IF(AND($W1598 = 16, $U1598 = 9, $Y1598 = 11, $AA1598 = 5) + N("Se for de vendas, com mestrado, analista sênior"),
  IF($R1598 = 5,
    100,
    0
  )
  +
  IF($N1598 = "M",
    200,
    0
  ),
  0
)</f>
        <v>3080</v>
      </c>
      <c r="AD15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$A1598  &amp; ", "   &amp;
$C1598  &amp; ", "   &amp;
$E1598  &amp; ", '"  &amp;
$J1598  &amp; "', '" &amp;
$N1598  &amp; "', "  &amp;
$R1598  &amp; ", '"  &amp;
TEXT($T1598,"dd/mm/aaaa")  &amp; "', "   &amp;
$U1598  &amp; ", "   &amp;
$W1598  &amp; ", "   &amp;
$Y1598  &amp; ", "   &amp;
IF($AA1598 &lt;&gt; "", $AA1598, "NULL")  &amp; ", "   &amp;
$AC1598  &amp; ");"</f>
        <v>INSERT INTO bi4all.fac_employees (id_company_fk, id_employee_pk, flg_active, employee_name, id_gender_fk, id_race_fk, birthday, id_schooling_fk, id_department_fk, id_role_fk, id_level_fk, salary) VALUES (6a51143286b03064a49cc2acbee63c09a0682d33, 1594, 1, 'João Vitor Gallo Marino', 'M', 5, '29/09/1962', 8, 11, 11, 5, 3080);</v>
      </c>
    </row>
    <row r="1599" spans="1:30" ht="14.25" customHeight="1" x14ac:dyDescent="0.2">
      <c r="A1599" s="7" t="str" cm="1">
        <f t="array" aca="1" ref="A1599" ca="1">INDEX(Company!$A:$A,RANDBETWEEN(5,COUNTA(Company!$A:$A) + 1),1)</f>
        <v>6a51143286b03064a49cc2acbee63c09a0682d33</v>
      </c>
      <c r="B1599" s="7" t="str">
        <f ca="1">VLOOKUP($A1599,Company!$A:$B,2,FALSE)</f>
        <v>ACME Corporation</v>
      </c>
      <c r="C1599" s="5">
        <f t="shared" si="168"/>
        <v>1595</v>
      </c>
      <c r="D1599" s="5" t="str" cm="1">
        <f t="array" ref="D1599">SHA1HASH($C1599)</f>
        <v>060c7c9aea07bd061c43b93a8d51cc043855d7a3</v>
      </c>
      <c r="E1599" s="6">
        <v>1</v>
      </c>
      <c r="F1599" s="7">
        <f ca="1">IF($C1599 = 1 + N("Presidente"),
    127,
    IF($C1599 = 2 + N("Vice-Presidente"),
        72,
        IF($C1599 = 3 + N("Secretária bilíngue"),
            13,
            RANDBETWEEN(5,COUNT(Name!$A:$A) + 1)
        )
    )
)</f>
        <v>116</v>
      </c>
      <c r="G1599" s="7" t="str">
        <f ca="1">VLOOKUP($F1599,Name!$A:$B,2,FALSE)</f>
        <v>Eduarda</v>
      </c>
      <c r="H1599" s="7">
        <f ca="1" xml:space="preserve">
IF($C1599 = 1,
    0,
    RANDBETWEEN(5,COUNT('Last name'!$A:$A) + 1)
)</f>
        <v>154</v>
      </c>
      <c r="I1599" s="7" t="str">
        <f ca="1" xml:space="preserve">
IF($C1599 = 1 + N("Presidente"),
    "de Orléans e Bragança",
    VLOOKUP($H1599,'Last name'!$A:$B,2,FALSE) &amp; " " &amp; VLOOKUP(RANDBETWEEN(5,COUNT('Last name'!$A:$A) + 1),'Last name'!$A:$B,2,FALSE)
)</f>
        <v>Pinheiro Fontana</v>
      </c>
      <c r="J1599" s="7" t="str">
        <f t="shared" ca="1" si="169"/>
        <v>Eduarda Pinheiro Fontana</v>
      </c>
      <c r="K1599" s="7" t="str" cm="1">
        <f t="array" aca="1" ref="K1599" ca="1">SHA1HASH($J1599)</f>
        <v>0b7b21c33ce3edc07fbc55ee6a46cecc127c5bfa</v>
      </c>
      <c r="L1599" s="7" cm="1">
        <f t="array" aca="1" ref="L1599" ca="1">INDEX(States!$A:$A,RANDBETWEEN(5,COUNTA(States!$A:$A) + 1),1)</f>
        <v>21</v>
      </c>
      <c r="M1599" s="7" t="str">
        <f ca="1">$L1599 &amp; "|" &amp; VLOOKUP($L1599,States!$A:$B,2,FALSE)</f>
        <v>21|18f454963e4e8ae3fea0597ea98a4e003875820f</v>
      </c>
      <c r="N1599" s="7" t="str">
        <f ca="1">VLOOKUP($F1599,Name!$A:$C,3,FALSE)</f>
        <v>F</v>
      </c>
      <c r="O1599" s="7" t="str">
        <f ca="1">VLOOKUP($N1599,Gender!$A:$B,2,FALSE)</f>
        <v>Female</v>
      </c>
      <c r="P1599" s="7" t="str" cm="1">
        <f t="array" aca="1" ref="P1599" ca="1">INDEX('Marital status'!$A:$A,RANDBETWEEN(5,COUNTA('Marital status'!$A:$A) + 1),1)</f>
        <v>459031b19ec5bbd3b3dbc0a9dcf2cb6e6c6f7848</v>
      </c>
      <c r="Q1599" s="7" t="str">
        <f ca="1">VLOOKUP($P1599,'Marital status'!$A:$B,2,FALSE)</f>
        <v xml:space="preserve">Widowed </v>
      </c>
      <c r="R1599" s="7">
        <f t="shared" ca="1" si="170"/>
        <v>5</v>
      </c>
      <c r="S1599" s="7" t="e">
        <f ca="1">VLOOKUP($R1599,Race!$A:$B,2,FALSE)</f>
        <v>#N/A</v>
      </c>
      <c r="T1599" s="8">
        <f t="shared" ca="1" si="171"/>
        <v>17706</v>
      </c>
      <c r="U1599" s="6">
        <f t="shared" ca="1" si="172"/>
        <v>7</v>
      </c>
      <c r="V1599" s="8" t="str">
        <f ca="1">VLOOKUP($U1599,Education!$A:$B,2,FALSE)</f>
        <v>Undergraduate degree</v>
      </c>
      <c r="W1599" s="7">
        <f ca="1" xml:space="preserve">
  IF(OR($Y1599 = 5, $Y1599 = 6, $Y1599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599" s="7" t="str">
        <f ca="1">VLOOKUP($W1599,Department!$A:$B,2,FALSE)</f>
        <v>Communication &amp; Marketing</v>
      </c>
      <c r="Y1599" s="6">
        <f t="shared" ca="1" si="173"/>
        <v>10</v>
      </c>
      <c r="Z1599" s="7" t="str">
        <f ca="1">VLOOKUP($Y1599,Role!$A:$B,2,FALSE)</f>
        <v>Trainee</v>
      </c>
      <c r="AA1599" s="6" t="str">
        <f t="shared" ca="1" si="174"/>
        <v/>
      </c>
      <c r="AB1599" s="7" t="str">
        <f ca="1" xml:space="preserve">
IF($AA1599 &lt;&gt; "",
    VLOOKUP($AA1599,Level!$A:$B,2,FALSE),
    ""
)</f>
        <v/>
      </c>
      <c r="AC1599" s="1">
        <f ca="1" xml:space="preserve">
IF($Y1599 = 5 + N("Presidente"),
    27000,
    IF($Y1599 = 6 + N("Vice-presidente"),
        23000,
        IF(OR($Y1599 = 8, $Y1599= 13, $Y1599 = 12) + N("Secretária bilíngue ou coordenador ou especialista"),
            8000,
            IF($Y1599 = 7 + N("Diretor"),
                15000,
                IF($Y1599 = 14 + N("Gerente"),
                    12000,
                    IF($Y1599 = 9 + N("Estagiário"),
                        705,
                        IF($Y1599 = 10 + N("Trainee"),
                            805,
                            IF($Y1599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IF($U1599 = 7,
  500,
  IF($U1599 = 8,
    1000,
    IF($U1599 = 9,
      1500,
      IF($U1599 = 10,
        2000,
        0
      )
    )
  )
)
+
N("Adicional no salário por área")
+
IF($W1599 = 14 + N("Tecnologia da Informação"),
  120,
  IF($W1599 = 16 + N("Vendas"),
    110,
    IF($W1599 = 15 + N("Jurídico"),
      100,
      IF(OR($W1599 = 8, $W1599 = 9, $W1599 = 11) + N("Recursos humanos ou comercial ou comunicação e marketing"),
        80,
        0
      )
    )
  )
)
+
N("Adicionando pegadinha")
+
IF(AND($W1599 = 16, $U1599 = 9, $Y1599 = 11, $AA1599 = 5) + N("Se for de vendas, com mestrado, analista sênior"),
  IF($R1599 = 5,
    100,
    0
  )
  +
  IF($N1599 = "M",
    200,
    0
  ),
  0
)</f>
        <v>1385</v>
      </c>
      <c r="AD15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$A1599  &amp; ", "   &amp;
$C1599  &amp; ", "   &amp;
$E1599  &amp; ", '"  &amp;
$J1599  &amp; "', '" &amp;
$N1599  &amp; "', "  &amp;
$R1599  &amp; ", '"  &amp;
TEXT($T1599,"dd/mm/aaaa")  &amp; "', "   &amp;
$U1599  &amp; ", "   &amp;
$W1599  &amp; ", "   &amp;
$Y1599  &amp; ", "   &amp;
IF($AA1599 &lt;&gt; "", $AA1599, "NULL")  &amp; ", "   &amp;
$AC1599  &amp; ");"</f>
        <v>INSERT INTO bi4all.fac_employees (id_company_fk, id_employee_pk, flg_active, employee_name, id_gender_fk, id_race_fk, birthday, id_schooling_fk, id_department_fk, id_role_fk, id_level_fk, salary) VALUES (6a51143286b03064a49cc2acbee63c09a0682d33, 1595, 1, 'Eduarda Pinheiro Fontana', 'F', 5, '22/06/1948', 7, 11, 10, NULL, 1385);</v>
      </c>
    </row>
    <row r="1600" spans="1:30" ht="14.25" customHeight="1" x14ac:dyDescent="0.2">
      <c r="A1600" s="7" t="str" cm="1">
        <f t="array" aca="1" ref="A1600" ca="1">INDEX(Company!$A:$A,RANDBETWEEN(5,COUNTA(Company!$A:$A) + 1),1)</f>
        <v>6a51143286b03064a49cc2acbee63c09a0682d33</v>
      </c>
      <c r="B1600" s="7" t="str">
        <f ca="1">VLOOKUP($A1600,Company!$A:$B,2,FALSE)</f>
        <v>ACME Corporation</v>
      </c>
      <c r="C1600" s="5">
        <f t="shared" si="168"/>
        <v>1596</v>
      </c>
      <c r="D1600" s="5" t="str" cm="1">
        <f t="array" ref="D1600">SHA1HASH($C1600)</f>
        <v>ee8abc188469df780d869b862fde433a2327678e</v>
      </c>
      <c r="E1600" s="6">
        <v>1</v>
      </c>
      <c r="F1600" s="7">
        <f ca="1">IF($C1600 = 1 + N("Presidente"),
    127,
    IF($C1600 = 2 + N("Vice-Presidente"),
        72,
        IF($C1600 = 3 + N("Secretária bilíngue"),
            13,
            RANDBETWEEN(5,COUNT(Name!$A:$A) + 1)
        )
    )
)</f>
        <v>197</v>
      </c>
      <c r="G1600" s="7" t="str">
        <f ca="1">VLOOKUP($F1600,Name!$A:$B,2,FALSE)</f>
        <v>José</v>
      </c>
      <c r="H1600" s="7">
        <f ca="1" xml:space="preserve">
IF($C1600 = 1,
    0,
    RANDBETWEEN(5,COUNT('Last name'!$A:$A) + 1)
)</f>
        <v>27</v>
      </c>
      <c r="I1600" s="7" t="str">
        <f ca="1" xml:space="preserve">
IF($C1600 = 1 + N("Presidente"),
    "de Orléans e Bragança",
    VLOOKUP($H1600,'Last name'!$A:$B,2,FALSE) &amp; " " &amp; VLOOKUP(RANDBETWEEN(5,COUNT('Last name'!$A:$A) + 1),'Last name'!$A:$B,2,FALSE)
)</f>
        <v>Bactista Gallo</v>
      </c>
      <c r="J1600" s="7" t="str">
        <f t="shared" ca="1" si="169"/>
        <v>José Bactista Gallo</v>
      </c>
      <c r="K1600" s="7" t="str" cm="1">
        <f t="array" aca="1" ref="K1600" ca="1">SHA1HASH($J1600)</f>
        <v>844cf85ca6b051f97f18a93ea40190c0c25fc353</v>
      </c>
      <c r="L1600" s="7" cm="1">
        <f t="array" aca="1" ref="L1600" ca="1">INDEX(States!$A:$A,RANDBETWEEN(5,COUNTA(States!$A:$A) + 1),1)</f>
        <v>5</v>
      </c>
      <c r="M1600" s="7" t="str">
        <f ca="1">$L1600 &amp; "|" &amp; VLOOKUP($L1600,States!$A:$B,2,FALSE)</f>
        <v>5|fa0754b9861f7065fd7c6270efb07fc6ac3b0ad8</v>
      </c>
      <c r="N1600" s="7" t="str">
        <f ca="1">VLOOKUP($F1600,Name!$A:$C,3,FALSE)</f>
        <v>M</v>
      </c>
      <c r="O1600" s="7" t="str">
        <f ca="1">VLOOKUP($N1600,Gender!$A:$B,2,FALSE)</f>
        <v>Male</v>
      </c>
      <c r="P1600" s="7" t="str" cm="1">
        <f t="array" aca="1" ref="P1600" ca="1">INDEX('Marital status'!$A:$A,RANDBETWEEN(5,COUNTA('Marital status'!$A:$A) + 1),1)</f>
        <v>47051393f6bcbf99111ec5d70ba2ebbe11ebccae</v>
      </c>
      <c r="Q1600" s="7" t="str">
        <f ca="1">VLOOKUP($P1600,'Marital status'!$A:$B,2,FALSE)</f>
        <v xml:space="preserve"> Separated </v>
      </c>
      <c r="R1600" s="7">
        <f t="shared" ca="1" si="170"/>
        <v>5</v>
      </c>
      <c r="S1600" s="7" t="e">
        <f ca="1">VLOOKUP($R1600,Race!$A:$B,2,FALSE)</f>
        <v>#N/A</v>
      </c>
      <c r="T1600" s="8">
        <f t="shared" ca="1" si="171"/>
        <v>26889</v>
      </c>
      <c r="U1600" s="6">
        <f t="shared" ca="1" si="172"/>
        <v>7</v>
      </c>
      <c r="V1600" s="8" t="str">
        <f ca="1">VLOOKUP($U1600,Education!$A:$B,2,FALSE)</f>
        <v>Undergraduate degree</v>
      </c>
      <c r="W1600" s="7">
        <f ca="1" xml:space="preserve">
  IF(OR($Y1600 = 5, $Y1600 = 6, $Y1600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600" s="7" t="str">
        <f ca="1">VLOOKUP($W1600,Department!$A:$B,2,FALSE)</f>
        <v>Communication &amp; Marketing</v>
      </c>
      <c r="Y1600" s="6">
        <f t="shared" ca="1" si="173"/>
        <v>11</v>
      </c>
      <c r="Z1600" s="7" t="str">
        <f ca="1">VLOOKUP($Y1600,Role!$A:$B,2,FALSE)</f>
        <v>Analyst</v>
      </c>
      <c r="AA1600" s="6">
        <f t="shared" ca="1" si="174"/>
        <v>7</v>
      </c>
      <c r="AB1600" s="7" t="str">
        <f ca="1" xml:space="preserve">
IF($AA1600 &lt;&gt; "",
    VLOOKUP($AA1600,Level!$A:$B,2,FALSE),
    ""
)</f>
        <v>Senior</v>
      </c>
      <c r="AC1600" s="1">
        <f ca="1" xml:space="preserve">
IF($Y1600 = 5 + N("Presidente"),
    27000,
    IF($Y1600 = 6 + N("Vice-presidente"),
        23000,
        IF(OR($Y1600 = 8, $Y1600= 13, $Y1600 = 12) + N("Secretária bilíngue ou coordenador ou especialista"),
            8000,
            IF($Y1600 = 7 + N("Diretor"),
                15000,
                IF($Y1600 = 14 + N("Gerente"),
                    12000,
                    IF($Y1600 = 9 + N("Estagiário"),
                        705,
                        IF($Y1600 = 10 + N("Trainee"),
                            805,
                            IF($Y1600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IF($U1600 = 7,
  500,
  IF($U1600 = 8,
    1000,
    IF($U1600 = 9,
      1500,
      IF($U1600 = 10,
        2000,
        0
      )
    )
  )
)
+
N("Adicional no salário por área")
+
IF($W1600 = 14 + N("Tecnologia da Informação"),
  120,
  IF($W1600 = 16 + N("Vendas"),
    110,
    IF($W1600 = 15 + N("Jurídico"),
      100,
      IF(OR($W1600 = 8, $W1600 = 9, $W1600 = 11) + N("Recursos humanos ou comercial ou comunicação e marketing"),
        80,
        0
      )
    )
  )
)
+
N("Adicionando pegadinha")
+
IF(AND($W1600 = 16, $U1600 = 9, $Y1600 = 11, $AA1600 = 5) + N("Se for de vendas, com mestrado, analista sênior"),
  IF($R1600 = 5,
    100,
    0
  )
  +
  IF($N1600 = "M",
    200,
    0
  ),
  0
)</f>
        <v>2580</v>
      </c>
      <c r="AD16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$A1600  &amp; ", "   &amp;
$C1600  &amp; ", "   &amp;
$E1600  &amp; ", '"  &amp;
$J1600  &amp; "', '" &amp;
$N1600  &amp; "', "  &amp;
$R1600  &amp; ", '"  &amp;
TEXT($T1600,"dd/mm/aaaa")  &amp; "', "   &amp;
$U1600  &amp; ", "   &amp;
$W1600  &amp; ", "   &amp;
$Y1600  &amp; ", "   &amp;
IF($AA1600 &lt;&gt; "", $AA1600, "NULL")  &amp; ", "   &amp;
$AC1600  &amp; ");"</f>
        <v>INSERT INTO bi4all.fac_employees (id_company_fk, id_employee_pk, flg_active, employee_name, id_gender_fk, id_race_fk, birthday, id_schooling_fk, id_department_fk, id_role_fk, id_level_fk, salary) VALUES (6a51143286b03064a49cc2acbee63c09a0682d33, 1596, 1, 'José Bactista Gallo', 'M', 5, '13/08/1973', 7, 11, 11, 7, 2580);</v>
      </c>
    </row>
    <row r="1601" spans="1:30" ht="14.25" customHeight="1" x14ac:dyDescent="0.2">
      <c r="A1601" s="7" t="str" cm="1">
        <f t="array" aca="1" ref="A1601" ca="1">INDEX(Company!$A:$A,RANDBETWEEN(5,COUNTA(Company!$A:$A) + 1),1)</f>
        <v>6a51143286b03064a49cc2acbee63c09a0682d33</v>
      </c>
      <c r="B1601" s="7" t="str">
        <f ca="1">VLOOKUP($A1601,Company!$A:$B,2,FALSE)</f>
        <v>ACME Corporation</v>
      </c>
      <c r="C1601" s="5">
        <f t="shared" si="168"/>
        <v>1597</v>
      </c>
      <c r="D1601" s="5" t="str" cm="1">
        <f t="array" ref="D1601">SHA1HASH($C1601)</f>
        <v>3738f2650c3885bee794953d56a1e91a5516f93f</v>
      </c>
      <c r="E1601" s="6">
        <v>1</v>
      </c>
      <c r="F1601" s="7">
        <f ca="1">IF($C1601 = 1 + N("Presidente"),
    127,
    IF($C1601 = 2 + N("Vice-Presidente"),
        72,
        IF($C1601 = 3 + N("Secretária bilíngue"),
            13,
            RANDBETWEEN(5,COUNT(Name!$A:$A) + 1)
        )
    )
)</f>
        <v>164</v>
      </c>
      <c r="G1601" s="7" t="str">
        <f ca="1">VLOOKUP($F1601,Name!$A:$B,2,FALSE)</f>
        <v>Heloísa Helena</v>
      </c>
      <c r="H1601" s="7">
        <f ca="1" xml:space="preserve">
IF($C1601 = 1,
    0,
    RANDBETWEEN(5,COUNT('Last name'!$A:$A) + 1)
)</f>
        <v>142</v>
      </c>
      <c r="I1601" s="7" t="str">
        <f ca="1" xml:space="preserve">
IF($C1601 = 1 + N("Presidente"),
    "de Orléans e Bragança",
    VLOOKUP($H1601,'Last name'!$A:$B,2,FALSE) &amp; " " &amp; VLOOKUP(RANDBETWEEN(5,COUNT('Last name'!$A:$A) + 1),'Last name'!$A:$B,2,FALSE)
)</f>
        <v>Nunes Santoro</v>
      </c>
      <c r="J1601" s="7" t="str">
        <f t="shared" ca="1" si="169"/>
        <v>Heloísa Helena Nunes Santoro</v>
      </c>
      <c r="K1601" s="7" t="str" cm="1">
        <f t="array" aca="1" ref="K1601" ca="1">SHA1HASH($J1601)</f>
        <v>127c6e8b68cbfb0fc3286f8f1cc7b9e8ba257136</v>
      </c>
      <c r="L1601" s="7" cm="1">
        <f t="array" aca="1" ref="L1601" ca="1">INDEX(States!$A:$A,RANDBETWEEN(5,COUNTA(States!$A:$A) + 1),1)</f>
        <v>21</v>
      </c>
      <c r="M1601" s="7" t="str">
        <f ca="1">$L1601 &amp; "|" &amp; VLOOKUP($L1601,States!$A:$B,2,FALSE)</f>
        <v>21|18f454963e4e8ae3fea0597ea98a4e003875820f</v>
      </c>
      <c r="N1601" s="7" t="str">
        <f ca="1">VLOOKUP($F1601,Name!$A:$C,3,FALSE)</f>
        <v>F</v>
      </c>
      <c r="O1601" s="7" t="str">
        <f ca="1">VLOOKUP($N1601,Gender!$A:$B,2,FALSE)</f>
        <v>Female</v>
      </c>
      <c r="P1601" s="7" t="str" cm="1">
        <f t="array" aca="1" ref="P1601" ca="1">INDEX('Marital status'!$A:$A,RANDBETWEEN(5,COUNTA('Marital status'!$A:$A) + 1),1)</f>
        <v>47051393f6bcbf99111ec5d70ba2ebbe11ebccae</v>
      </c>
      <c r="Q1601" s="7" t="str">
        <f ca="1">VLOOKUP($P1601,'Marital status'!$A:$B,2,FALSE)</f>
        <v xml:space="preserve"> Separated </v>
      </c>
      <c r="R1601" s="7">
        <f t="shared" ca="1" si="170"/>
        <v>5</v>
      </c>
      <c r="S1601" s="7" t="e">
        <f ca="1">VLOOKUP($R1601,Race!$A:$B,2,FALSE)</f>
        <v>#N/A</v>
      </c>
      <c r="T1601" s="8">
        <f t="shared" ca="1" si="171"/>
        <v>19717</v>
      </c>
      <c r="U1601" s="6">
        <f t="shared" ca="1" si="172"/>
        <v>7</v>
      </c>
      <c r="V1601" s="8" t="str">
        <f ca="1">VLOOKUP($U1601,Education!$A:$B,2,FALSE)</f>
        <v>Undergraduate degree</v>
      </c>
      <c r="W1601" s="7">
        <f ca="1" xml:space="preserve">
  IF(OR($Y1601 = 5, $Y1601 = 6, $Y1601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601" s="7" t="str">
        <f ca="1">VLOOKUP($W1601,Department!$A:$B,2,FALSE)</f>
        <v>Operations</v>
      </c>
      <c r="Y1601" s="6">
        <f t="shared" ca="1" si="173"/>
        <v>10</v>
      </c>
      <c r="Z1601" s="7" t="str">
        <f ca="1">VLOOKUP($Y1601,Role!$A:$B,2,FALSE)</f>
        <v>Trainee</v>
      </c>
      <c r="AA1601" s="6" t="str">
        <f t="shared" ca="1" si="174"/>
        <v/>
      </c>
      <c r="AB1601" s="7" t="str">
        <f ca="1" xml:space="preserve">
IF($AA1601 &lt;&gt; "",
    VLOOKUP($AA1601,Level!$A:$B,2,FALSE),
    ""
)</f>
        <v/>
      </c>
      <c r="AC1601" s="1">
        <f ca="1" xml:space="preserve">
IF($Y1601 = 5 + N("Presidente"),
    27000,
    IF($Y1601 = 6 + N("Vice-presidente"),
        23000,
        IF(OR($Y1601 = 8, $Y1601= 13, $Y1601 = 12) + N("Secretária bilíngue ou coordenador ou especialista"),
            8000,
            IF($Y1601 = 7 + N("Diretor"),
                15000,
                IF($Y1601 = 14 + N("Gerente"),
                    12000,
                    IF($Y1601 = 9 + N("Estagiário"),
                        705,
                        IF($Y1601 = 10 + N("Trainee"),
                            805,
                            IF($Y1601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IF($U1601 = 7,
  500,
  IF($U1601 = 8,
    1000,
    IF($U1601 = 9,
      1500,
      IF($U1601 = 10,
        2000,
        0
      )
    )
  )
)
+
N("Adicional no salário por área")
+
IF($W1601 = 14 + N("Tecnologia da Informação"),
  120,
  IF($W1601 = 16 + N("Vendas"),
    110,
    IF($W1601 = 15 + N("Jurídico"),
      100,
      IF(OR($W1601 = 8, $W1601 = 9, $W1601 = 11) + N("Recursos humanos ou comercial ou comunicação e marketing"),
        80,
        0
      )
    )
  )
)
+
N("Adicionando pegadinha")
+
IF(AND($W1601 = 16, $U1601 = 9, $Y1601 = 11, $AA1601 = 5) + N("Se for de vendas, com mestrado, analista sênior"),
  IF($R1601 = 5,
    100,
    0
  )
  +
  IF($N1601 = "M",
    200,
    0
  ),
  0
)</f>
        <v>1305</v>
      </c>
      <c r="AD16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$A1601  &amp; ", "   &amp;
$C1601  &amp; ", "   &amp;
$E1601  &amp; ", '"  &amp;
$J1601  &amp; "', '" &amp;
$N1601  &amp; "', "  &amp;
$R1601  &amp; ", '"  &amp;
TEXT($T1601,"dd/mm/aaaa")  &amp; "', "   &amp;
$U1601  &amp; ", "   &amp;
$W1601  &amp; ", "   &amp;
$Y1601  &amp; ", "   &amp;
IF($AA1601 &lt;&gt; "", $AA1601, "NULL")  &amp; ", "   &amp;
$AC1601  &amp; ");"</f>
        <v>INSERT INTO bi4all.fac_employees (id_company_fk, id_employee_pk, flg_active, employee_name, id_gender_fk, id_race_fk, birthday, id_schooling_fk, id_department_fk, id_role_fk, id_level_fk, salary) VALUES (6a51143286b03064a49cc2acbee63c09a0682d33, 1597, 1, 'Heloísa Helena Nunes Santoro', 'F', 5, '24/12/1953', 7, 10, 10, NULL, 1305);</v>
      </c>
    </row>
    <row r="1602" spans="1:30" ht="14.25" customHeight="1" x14ac:dyDescent="0.2">
      <c r="A1602" s="7" t="str" cm="1">
        <f t="array" aca="1" ref="A1602" ca="1">INDEX(Company!$A:$A,RANDBETWEEN(5,COUNTA(Company!$A:$A) + 1),1)</f>
        <v>6a51143286b03064a49cc2acbee63c09a0682d33</v>
      </c>
      <c r="B1602" s="7" t="str">
        <f ca="1">VLOOKUP($A1602,Company!$A:$B,2,FALSE)</f>
        <v>ACME Corporation</v>
      </c>
      <c r="C1602" s="5">
        <f t="shared" si="168"/>
        <v>1598</v>
      </c>
      <c r="D1602" s="5" t="str" cm="1">
        <f t="array" ref="D1602">SHA1HASH($C1602)</f>
        <v>037880d210451b590c3a5229ea350645724e7e15</v>
      </c>
      <c r="E1602" s="6">
        <v>1</v>
      </c>
      <c r="F1602" s="7">
        <f ca="1">IF($C1602 = 1 + N("Presidente"),
    127,
    IF($C1602 = 2 + N("Vice-Presidente"),
        72,
        IF($C1602 = 3 + N("Secretária bilíngue"),
            13,
            RANDBETWEEN(5,COUNT(Name!$A:$A) + 1)
        )
    )
)</f>
        <v>294</v>
      </c>
      <c r="G1602" s="7" t="str">
        <f ca="1">VLOOKUP($F1602,Name!$A:$B,2,FALSE)</f>
        <v>Michel</v>
      </c>
      <c r="H1602" s="7">
        <f ca="1" xml:space="preserve">
IF($C1602 = 1,
    0,
    RANDBETWEEN(5,COUNT('Last name'!$A:$A) + 1)
)</f>
        <v>108</v>
      </c>
      <c r="I1602" s="7" t="str">
        <f ca="1" xml:space="preserve">
IF($C1602 = 1 + N("Presidente"),
    "de Orléans e Bragança",
    VLOOKUP($H1602,'Last name'!$A:$B,2,FALSE) &amp; " " &amp; VLOOKUP(RANDBETWEEN(5,COUNT('Last name'!$A:$A) + 1),'Last name'!$A:$B,2,FALSE)
)</f>
        <v>Leone Negreiros</v>
      </c>
      <c r="J1602" s="7" t="str">
        <f t="shared" ca="1" si="169"/>
        <v>Michel Leone Negreiros</v>
      </c>
      <c r="K1602" s="7" t="str" cm="1">
        <f t="array" aca="1" ref="K1602" ca="1">SHA1HASH($J1602)</f>
        <v>efd6e6c579a1b91d624f73b5f2e082bdc82da3d1</v>
      </c>
      <c r="L1602" s="7" cm="1">
        <f t="array" aca="1" ref="L1602" ca="1">INDEX(States!$A:$A,RANDBETWEEN(5,COUNTA(States!$A:$A) + 1),1)</f>
        <v>8</v>
      </c>
      <c r="M1602" s="7" t="str">
        <f ca="1">$L1602 &amp; "|" &amp; VLOOKUP($L1602,States!$A:$B,2,FALSE)</f>
        <v>8|56e287872c65203bf88dd1921405bbc5594d8531</v>
      </c>
      <c r="N1602" s="7" t="str">
        <f ca="1">VLOOKUP($F1602,Name!$A:$C,3,FALSE)</f>
        <v>M</v>
      </c>
      <c r="O1602" s="7" t="str">
        <f ca="1">VLOOKUP($N1602,Gender!$A:$B,2,FALSE)</f>
        <v>Male</v>
      </c>
      <c r="P1602" s="7" t="str" cm="1">
        <f t="array" aca="1" ref="P1602" ca="1">INDEX('Marital status'!$A:$A,RANDBETWEEN(5,COUNTA('Marital status'!$A:$A) + 1),1)</f>
        <v>ce0b1612aa711b78a720295d271a33894e2b72bf</v>
      </c>
      <c r="Q1602" s="7" t="str">
        <f ca="1">VLOOKUP($P1602,'Marital status'!$A:$B,2,FALSE)</f>
        <v>single</v>
      </c>
      <c r="R1602" s="7">
        <f t="shared" ca="1" si="170"/>
        <v>5</v>
      </c>
      <c r="S1602" s="7" t="e">
        <f ca="1">VLOOKUP($R1602,Race!$A:$B,2,FALSE)</f>
        <v>#N/A</v>
      </c>
      <c r="T1602" s="8">
        <f t="shared" ca="1" si="171"/>
        <v>20997</v>
      </c>
      <c r="U1602" s="6">
        <f t="shared" ca="1" si="172"/>
        <v>7</v>
      </c>
      <c r="V1602" s="8" t="str">
        <f ca="1">VLOOKUP($U1602,Education!$A:$B,2,FALSE)</f>
        <v>Undergraduate degree</v>
      </c>
      <c r="W1602" s="7">
        <f ca="1" xml:space="preserve">
  IF(OR($Y1602 = 5, $Y1602 = 6, $Y1602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602" s="7" t="str">
        <f ca="1">VLOOKUP($W1602,Department!$A:$B,2,FALSE)</f>
        <v>Audit</v>
      </c>
      <c r="Y1602" s="6">
        <f t="shared" ca="1" si="173"/>
        <v>11</v>
      </c>
      <c r="Z1602" s="7" t="str">
        <f ca="1">VLOOKUP($Y1602,Role!$A:$B,2,FALSE)</f>
        <v>Analyst</v>
      </c>
      <c r="AA1602" s="6">
        <f t="shared" ca="1" si="174"/>
        <v>7</v>
      </c>
      <c r="AB1602" s="7" t="str">
        <f ca="1" xml:space="preserve">
IF($AA1602 &lt;&gt; "",
    VLOOKUP($AA1602,Level!$A:$B,2,FALSE),
    ""
)</f>
        <v>Senior</v>
      </c>
      <c r="AC1602" s="1">
        <f ca="1" xml:space="preserve">
IF($Y1602 = 5 + N("Presidente"),
    27000,
    IF($Y1602 = 6 + N("Vice-presidente"),
        23000,
        IF(OR($Y1602 = 8, $Y1602= 13, $Y1602 = 12) + N("Secretária bilíngue ou coordenador ou especialista"),
            8000,
            IF($Y1602 = 7 + N("Diretor"),
                15000,
                IF($Y1602 = 14 + N("Gerente"),
                    12000,
                    IF($Y1602 = 9 + N("Estagiário"),
                        705,
                        IF($Y1602 = 10 + N("Trainee"),
                            805,
                            IF($Y1602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IF($U1602 = 7,
  500,
  IF($U1602 = 8,
    1000,
    IF($U1602 = 9,
      1500,
      IF($U1602 = 10,
        2000,
        0
      )
    )
  )
)
+
N("Adicional no salário por área")
+
IF($W1602 = 14 + N("Tecnologia da Informação"),
  120,
  IF($W1602 = 16 + N("Vendas"),
    110,
    IF($W1602 = 15 + N("Jurídico"),
      100,
      IF(OR($W1602 = 8, $W1602 = 9, $W1602 = 11) + N("Recursos humanos ou comercial ou comunicação e marketing"),
        80,
        0
      )
    )
  )
)
+
N("Adicionando pegadinha")
+
IF(AND($W1602 = 16, $U1602 = 9, $Y1602 = 11, $AA1602 = 5) + N("Se for de vendas, com mestrado, analista sênior"),
  IF($R1602 = 5,
    100,
    0
  )
  +
  IF($N1602 = "M",
    200,
    0
  ),
  0
)</f>
        <v>2500</v>
      </c>
      <c r="AD16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$A1602  &amp; ", "   &amp;
$C1602  &amp; ", "   &amp;
$E1602  &amp; ", '"  &amp;
$J1602  &amp; "', '" &amp;
$N1602  &amp; "', "  &amp;
$R1602  &amp; ", '"  &amp;
TEXT($T1602,"dd/mm/aaaa")  &amp; "', "   &amp;
$U1602  &amp; ", "   &amp;
$W1602  &amp; ", "   &amp;
$Y1602  &amp; ", "   &amp;
IF($AA1602 &lt;&gt; "", $AA1602, "NULL")  &amp; ", "   &amp;
$AC1602  &amp; ");"</f>
        <v>INSERT INTO bi4all.fac_employees (id_company_fk, id_employee_pk, flg_active, employee_name, id_gender_fk, id_race_fk, birthday, id_schooling_fk, id_department_fk, id_role_fk, id_level_fk, salary) VALUES (6a51143286b03064a49cc2acbee63c09a0682d33, 1598, 1, 'Michel Leone Negreiros', 'M', 5, '26/06/1957', 7, 13, 11, 7, 2500);</v>
      </c>
    </row>
    <row r="1603" spans="1:30" ht="14.25" customHeight="1" x14ac:dyDescent="0.2">
      <c r="A1603" s="7" t="str" cm="1">
        <f t="array" aca="1" ref="A1603" ca="1">INDEX(Company!$A:$A,RANDBETWEEN(5,COUNTA(Company!$A:$A) + 1),1)</f>
        <v>6a51143286b03064a49cc2acbee63c09a0682d33</v>
      </c>
      <c r="B1603" s="7" t="str">
        <f ca="1">VLOOKUP($A1603,Company!$A:$B,2,FALSE)</f>
        <v>ACME Corporation</v>
      </c>
      <c r="C1603" s="5">
        <f t="shared" si="168"/>
        <v>1599</v>
      </c>
      <c r="D1603" s="5" t="str" cm="1">
        <f t="array" ref="D1603">SHA1HASH($C1603)</f>
        <v>568138fb951d9f68253812af0f47cbacc3a79c42</v>
      </c>
      <c r="E1603" s="6">
        <v>1</v>
      </c>
      <c r="F1603" s="7">
        <f ca="1">IF($C1603 = 1 + N("Presidente"),
    127,
    IF($C1603 = 2 + N("Vice-Presidente"),
        72,
        IF($C1603 = 3 + N("Secretária bilíngue"),
            13,
            RANDBETWEEN(5,COUNT(Name!$A:$A) + 1)
        )
    )
)</f>
        <v>106</v>
      </c>
      <c r="G1603" s="7" t="str">
        <f ca="1">VLOOKUP($F1603,Name!$A:$B,2,FALSE)</f>
        <v>Davi Lucas</v>
      </c>
      <c r="H1603" s="7">
        <f ca="1" xml:space="preserve">
IF($C1603 = 1,
    0,
    RANDBETWEEN(5,COUNT('Last name'!$A:$A) + 1)
)</f>
        <v>115</v>
      </c>
      <c r="I1603" s="7" t="str">
        <f ca="1" xml:space="preserve">
IF($C1603 = 1 + N("Presidente"),
    "de Orléans e Bragança",
    VLOOKUP($H1603,'Last name'!$A:$B,2,FALSE) &amp; " " &amp; VLOOKUP(RANDBETWEEN(5,COUNT('Last name'!$A:$A) + 1),'Last name'!$A:$B,2,FALSE)
)</f>
        <v>Madureira Negreiros</v>
      </c>
      <c r="J1603" s="7" t="str">
        <f t="shared" ca="1" si="169"/>
        <v>Davi Lucas Madureira Negreiros</v>
      </c>
      <c r="K1603" s="7" t="str" cm="1">
        <f t="array" aca="1" ref="K1603" ca="1">SHA1HASH($J1603)</f>
        <v>d51dbaa15f18e28f8abe62459d5de2b0746310b0</v>
      </c>
      <c r="L1603" s="7" cm="1">
        <f t="array" aca="1" ref="L1603" ca="1">INDEX(States!$A:$A,RANDBETWEEN(5,COUNTA(States!$A:$A) + 1),1)</f>
        <v>9</v>
      </c>
      <c r="M1603" s="7" t="str">
        <f ca="1">$L1603 &amp; "|" &amp; VLOOKUP($L1603,States!$A:$B,2,FALSE)</f>
        <v>9|68b7ab1daf7c594d71db682ca70a5cb187f0524f</v>
      </c>
      <c r="N1603" s="7" t="str">
        <f ca="1">VLOOKUP($F1603,Name!$A:$C,3,FALSE)</f>
        <v>M</v>
      </c>
      <c r="O1603" s="7" t="str">
        <f ca="1">VLOOKUP($N1603,Gender!$A:$B,2,FALSE)</f>
        <v>Male</v>
      </c>
      <c r="P1603" s="7" t="str" cm="1">
        <f t="array" aca="1" ref="P1603" ca="1">INDEX('Marital status'!$A:$A,RANDBETWEEN(5,COUNTA('Marital status'!$A:$A) + 1),1)</f>
        <v>93ac84f4e0bd5c1c97b670a12a7fff6af89fb6b3</v>
      </c>
      <c r="Q1603" s="7" t="str">
        <f ca="1">VLOOKUP($P1603,'Marital status'!$A:$B,2,FALSE)</f>
        <v>DIVORCED</v>
      </c>
      <c r="R1603" s="7">
        <f t="shared" ca="1" si="170"/>
        <v>6</v>
      </c>
      <c r="S1603" s="7" t="e">
        <f ca="1">VLOOKUP($R1603,Race!$A:$B,2,FALSE)</f>
        <v>#N/A</v>
      </c>
      <c r="T1603" s="8">
        <f t="shared" ca="1" si="171"/>
        <v>26551</v>
      </c>
      <c r="U1603" s="6">
        <f t="shared" ca="1" si="172"/>
        <v>7</v>
      </c>
      <c r="V1603" s="8" t="str">
        <f ca="1">VLOOKUP($U1603,Education!$A:$B,2,FALSE)</f>
        <v>Undergraduate degree</v>
      </c>
      <c r="W1603" s="7">
        <f ca="1" xml:space="preserve">
  IF(OR($Y1603 = 5, $Y1603 = 6, $Y1603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603" s="7" t="str">
        <f ca="1">VLOOKUP($W1603,Department!$A:$B,2,FALSE)</f>
        <v>Audit</v>
      </c>
      <c r="Y1603" s="6">
        <f t="shared" ca="1" si="173"/>
        <v>9</v>
      </c>
      <c r="Z1603" s="7" t="str">
        <f ca="1">VLOOKUP($Y1603,Role!$A:$B,2,FALSE)</f>
        <v>Intern</v>
      </c>
      <c r="AA1603" s="6" t="str">
        <f t="shared" ca="1" si="174"/>
        <v/>
      </c>
      <c r="AB1603" s="7" t="str">
        <f ca="1" xml:space="preserve">
IF($AA1603 &lt;&gt; "",
    VLOOKUP($AA1603,Level!$A:$B,2,FALSE),
    ""
)</f>
        <v/>
      </c>
      <c r="AC1603" s="1">
        <f ca="1" xml:space="preserve">
IF($Y1603 = 5 + N("Presidente"),
    27000,
    IF($Y1603 = 6 + N("Vice-presidente"),
        23000,
        IF(OR($Y1603 = 8, $Y1603= 13, $Y1603 = 12) + N("Secretária bilíngue ou coordenador ou especialista"),
            8000,
            IF($Y1603 = 7 + N("Diretor"),
                15000,
                IF($Y1603 = 14 + N("Gerente"),
                    12000,
                    IF($Y1603 = 9 + N("Estagiário"),
                        705,
                        IF($Y1603 = 10 + N("Trainee"),
                            805,
                            IF($Y1603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IF($U1603 = 7,
  500,
  IF($U1603 = 8,
    1000,
    IF($U1603 = 9,
      1500,
      IF($U1603 = 10,
        2000,
        0
      )
    )
  )
)
+
N("Adicional no salário por área")
+
IF($W1603 = 14 + N("Tecnologia da Informação"),
  120,
  IF($W1603 = 16 + N("Vendas"),
    110,
    IF($W1603 = 15 + N("Jurídico"),
      100,
      IF(OR($W1603 = 8, $W1603 = 9, $W1603 = 11) + N("Recursos humanos ou comercial ou comunicação e marketing"),
        80,
        0
      )
    )
  )
)
+
N("Adicionando pegadinha")
+
IF(AND($W1603 = 16, $U1603 = 9, $Y1603 = 11, $AA1603 = 5) + N("Se for de vendas, com mestrado, analista sênior"),
  IF($R1603 = 5,
    100,
    0
  )
  +
  IF($N1603 = "M",
    200,
    0
  ),
  0
)</f>
        <v>1205</v>
      </c>
      <c r="AD16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$A1603  &amp; ", "   &amp;
$C1603  &amp; ", "   &amp;
$E1603  &amp; ", '"  &amp;
$J1603  &amp; "', '" &amp;
$N1603  &amp; "', "  &amp;
$R1603  &amp; ", '"  &amp;
TEXT($T1603,"dd/mm/aaaa")  &amp; "', "   &amp;
$U1603  &amp; ", "   &amp;
$W1603  &amp; ", "   &amp;
$Y1603  &amp; ", "   &amp;
IF($AA1603 &lt;&gt; "", $AA1603, "NULL")  &amp; ", "   &amp;
$AC1603  &amp; ");"</f>
        <v>INSERT INTO bi4all.fac_employees (id_company_fk, id_employee_pk, flg_active, employee_name, id_gender_fk, id_race_fk, birthday, id_schooling_fk, id_department_fk, id_role_fk, id_level_fk, salary) VALUES (6a51143286b03064a49cc2acbee63c09a0682d33, 1599, 1, 'Davi Lucas Madureira Negreiros', 'M', 6, '09/09/1972', 7, 13, 9, NULL, 1205);</v>
      </c>
    </row>
    <row r="1604" spans="1:30" ht="14.25" customHeight="1" x14ac:dyDescent="0.2">
      <c r="A1604" s="7" t="str" cm="1">
        <f t="array" aca="1" ref="A1604" ca="1">INDEX(Company!$A:$A,RANDBETWEEN(5,COUNTA(Company!$A:$A) + 1),1)</f>
        <v>6a51143286b03064a49cc2acbee63c09a0682d33</v>
      </c>
      <c r="B1604" s="7" t="str">
        <f ca="1">VLOOKUP($A1604,Company!$A:$B,2,FALSE)</f>
        <v>ACME Corporation</v>
      </c>
      <c r="C1604" s="5">
        <f t="shared" si="168"/>
        <v>1600</v>
      </c>
      <c r="D1604" s="5" t="str" cm="1">
        <f t="array" ref="D1604">SHA1HASH($C1604)</f>
        <v>0c774d8e1e30b273143a93836f845a4d3f44a60f</v>
      </c>
      <c r="E1604" s="6">
        <v>1</v>
      </c>
      <c r="F1604" s="7">
        <f ca="1">IF($C1604 = 1 + N("Presidente"),
    127,
    IF($C1604 = 2 + N("Vice-Presidente"),
        72,
        IF($C1604 = 3 + N("Secretária bilíngue"),
            13,
            RANDBETWEEN(5,COUNT(Name!$A:$A) + 1)
        )
    )
)</f>
        <v>233</v>
      </c>
      <c r="G1604" s="7" t="str">
        <f ca="1">VLOOKUP($F1604,Name!$A:$B,2,FALSE)</f>
        <v>Lorenzo Augusto</v>
      </c>
      <c r="H1604" s="7">
        <f ca="1" xml:space="preserve">
IF($C1604 = 1,
    0,
    RANDBETWEEN(5,COUNT('Last name'!$A:$A) + 1)
)</f>
        <v>30</v>
      </c>
      <c r="I1604" s="7" t="str">
        <f ca="1" xml:space="preserve">
IF($C1604 = 1 + N("Presidente"),
    "de Orléans e Bragança",
    VLOOKUP($H1604,'Last name'!$A:$B,2,FALSE) &amp; " " &amp; VLOOKUP(RANDBETWEEN(5,COUNT('Last name'!$A:$A) + 1),'Last name'!$A:$B,2,FALSE)
)</f>
        <v>Barbieri Nunes</v>
      </c>
      <c r="J1604" s="7" t="str">
        <f t="shared" ca="1" si="169"/>
        <v>Lorenzo Augusto Barbieri Nunes</v>
      </c>
      <c r="K1604" s="7" t="str" cm="1">
        <f t="array" aca="1" ref="K1604" ca="1">SHA1HASH($J1604)</f>
        <v>27d0cb8af1405fd7871315b0710bfcd103cc6ada</v>
      </c>
      <c r="L1604" s="7" cm="1">
        <f t="array" aca="1" ref="L1604" ca="1">INDEX(States!$A:$A,RANDBETWEEN(5,COUNTA(States!$A:$A) + 1),1)</f>
        <v>17</v>
      </c>
      <c r="M1604" s="7" t="str">
        <f ca="1">$L1604 &amp; "|" &amp; VLOOKUP($L1604,States!$A:$B,2,FALSE)</f>
        <v>17|1a8e69bd071c473b31bfb6b123d956580475386e</v>
      </c>
      <c r="N1604" s="7" t="str">
        <f ca="1">VLOOKUP($F1604,Name!$A:$C,3,FALSE)</f>
        <v>M</v>
      </c>
      <c r="O1604" s="7" t="str">
        <f ca="1">VLOOKUP($N1604,Gender!$A:$B,2,FALSE)</f>
        <v>Male</v>
      </c>
      <c r="P1604" s="7" t="str" cm="1">
        <f t="array" aca="1" ref="P1604" ca="1">INDEX('Marital status'!$A:$A,RANDBETWEEN(5,COUNTA('Marital status'!$A:$A) + 1),1)</f>
        <v>ce0b1612aa711b78a720295d271a33894e2b72bf</v>
      </c>
      <c r="Q1604" s="7" t="str">
        <f ca="1">VLOOKUP($P1604,'Marital status'!$A:$B,2,FALSE)</f>
        <v>single</v>
      </c>
      <c r="R1604" s="7">
        <f t="shared" ca="1" si="170"/>
        <v>5</v>
      </c>
      <c r="S1604" s="7" t="e">
        <f ca="1">VLOOKUP($R1604,Race!$A:$B,2,FALSE)</f>
        <v>#N/A</v>
      </c>
      <c r="T1604" s="8">
        <f t="shared" ca="1" si="171"/>
        <v>21955</v>
      </c>
      <c r="U1604" s="6">
        <f t="shared" ca="1" si="172"/>
        <v>7</v>
      </c>
      <c r="V1604" s="8" t="str">
        <f ca="1">VLOOKUP($U1604,Education!$A:$B,2,FALSE)</f>
        <v>Undergraduate degree</v>
      </c>
      <c r="W1604" s="7">
        <f ca="1" xml:space="preserve">
  IF(OR($Y1604 = 5, $Y1604 = 6, $Y1604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604" s="7" t="str">
        <f ca="1">VLOOKUP($W1604,Department!$A:$B,2,FALSE)</f>
        <v>Audit</v>
      </c>
      <c r="Y1604" s="6">
        <f t="shared" ca="1" si="173"/>
        <v>11</v>
      </c>
      <c r="Z1604" s="7" t="str">
        <f ca="1">VLOOKUP($Y1604,Role!$A:$B,2,FALSE)</f>
        <v>Analyst</v>
      </c>
      <c r="AA1604" s="6">
        <f t="shared" ca="1" si="174"/>
        <v>5</v>
      </c>
      <c r="AB1604" s="7" t="str">
        <f ca="1" xml:space="preserve">
IF($AA1604 &lt;&gt; "",
    VLOOKUP($AA1604,Level!$A:$B,2,FALSE),
    ""
)</f>
        <v>Junior</v>
      </c>
      <c r="AC1604" s="1">
        <f ca="1" xml:space="preserve">
IF($Y1604 = 5 + N("Presidente"),
    27000,
    IF($Y1604 = 6 + N("Vice-presidente"),
        23000,
        IF(OR($Y1604 = 8, $Y1604= 13, $Y1604 = 12) + N("Secretária bilíngue ou coordenador ou especialista"),
            8000,
            IF($Y1604 = 7 + N("Diretor"),
                15000,
                IF($Y1604 = 14 + N("Gerente"),
                    12000,
                    IF($Y1604 = 9 + N("Estagiário"),
                        705,
                        IF($Y1604 = 10 + N("Trainee"),
                            805,
                            IF($Y1604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IF($U1604 = 7,
  500,
  IF($U1604 = 8,
    1000,
    IF($U1604 = 9,
      1500,
      IF($U1604 = 10,
        2000,
        0
      )
    )
  )
)
+
N("Adicional no salário por área")
+
IF($W1604 = 14 + N("Tecnologia da Informação"),
  120,
  IF($W1604 = 16 + N("Vendas"),
    110,
    IF($W1604 = 15 + N("Jurídico"),
      100,
      IF(OR($W1604 = 8, $W1604 = 9, $W1604 = 11) + N("Recursos humanos ou comercial ou comunicação e marketing"),
        80,
        0
      )
    )
  )
)
+
N("Adicionando pegadinha")
+
IF(AND($W1604 = 16, $U1604 = 9, $Y1604 = 11, $AA1604 = 5) + N("Se for de vendas, com mestrado, analista sênior"),
  IF($R1604 = 5,
    100,
    0
  )
  +
  IF($N1604 = "M",
    200,
    0
  ),
  0
)</f>
        <v>2500</v>
      </c>
      <c r="AD16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$A1604  &amp; ", "   &amp;
$C1604  &amp; ", "   &amp;
$E1604  &amp; ", '"  &amp;
$J1604  &amp; "', '" &amp;
$N1604  &amp; "', "  &amp;
$R1604  &amp; ", '"  &amp;
TEXT($T1604,"dd/mm/aaaa")  &amp; "', "   &amp;
$U1604  &amp; ", "   &amp;
$W1604  &amp; ", "   &amp;
$Y1604  &amp; ", "   &amp;
IF($AA1604 &lt;&gt; "", $AA1604, "NULL")  &amp; ", "   &amp;
$AC1604  &amp; ");"</f>
        <v>INSERT INTO bi4all.fac_employees (id_company_fk, id_employee_pk, flg_active, employee_name, id_gender_fk, id_race_fk, birthday, id_schooling_fk, id_department_fk, id_role_fk, id_level_fk, salary) VALUES (6a51143286b03064a49cc2acbee63c09a0682d33, 1600, 1, 'Lorenzo Augusto Barbieri Nunes', 'M', 5, '09/02/1960', 7, 13, 11, 5, 2500);</v>
      </c>
    </row>
    <row r="1605" spans="1:30" ht="14.25" customHeight="1" x14ac:dyDescent="0.2">
      <c r="A1605" s="7" t="str" cm="1">
        <f t="array" aca="1" ref="A1605" ca="1">INDEX(Company!$A:$A,RANDBETWEEN(5,COUNTA(Company!$A:$A) + 1),1)</f>
        <v>6a51143286b03064a49cc2acbee63c09a0682d33</v>
      </c>
      <c r="B1605" s="7" t="str">
        <f ca="1">VLOOKUP($A1605,Company!$A:$B,2,FALSE)</f>
        <v>ACME Corporation</v>
      </c>
      <c r="C1605" s="5">
        <f t="shared" si="168"/>
        <v>1601</v>
      </c>
      <c r="D1605" s="5" t="str" cm="1">
        <f t="array" ref="D1605">SHA1HASH($C1605)</f>
        <v>f161352bf65f5538c0f15d5951d7f07b930d1094</v>
      </c>
      <c r="E1605" s="6">
        <v>1</v>
      </c>
      <c r="F1605" s="7">
        <f ca="1">IF($C1605 = 1 + N("Presidente"),
    127,
    IF($C1605 = 2 + N("Vice-Presidente"),
        72,
        IF($C1605 = 3 + N("Secretária bilíngue"),
            13,
            RANDBETWEEN(5,COUNT(Name!$A:$A) + 1)
        )
    )
)</f>
        <v>210</v>
      </c>
      <c r="G1605" s="7" t="str">
        <f ca="1">VLOOKUP($F1605,Name!$A:$B,2,FALSE)</f>
        <v>Kauã</v>
      </c>
      <c r="H1605" s="7">
        <f ca="1" xml:space="preserve">
IF($C1605 = 1,
    0,
    RANDBETWEEN(5,COUNT('Last name'!$A:$A) + 1)
)</f>
        <v>89</v>
      </c>
      <c r="I1605" s="7" t="str">
        <f ca="1" xml:space="preserve">
IF($C1605 = 1 + N("Presidente"),
    "de Orléans e Bragança",
    VLOOKUP($H1605,'Last name'!$A:$B,2,FALSE) &amp; " " &amp; VLOOKUP(RANDBETWEEN(5,COUNT('Last name'!$A:$A) + 1),'Last name'!$A:$B,2,FALSE)
)</f>
        <v>Figo Tavares</v>
      </c>
      <c r="J1605" s="7" t="str">
        <f t="shared" ca="1" si="169"/>
        <v>Kauã Figo Tavares</v>
      </c>
      <c r="K1605" s="7" t="str" cm="1">
        <f t="array" aca="1" ref="K1605" ca="1">SHA1HASH($J1605)</f>
        <v>15ce258752f77ea5eb9f2e075ee3ef971d5d08c9</v>
      </c>
      <c r="L1605" s="7" cm="1">
        <f t="array" aca="1" ref="L1605" ca="1">INDEX(States!$A:$A,RANDBETWEEN(5,COUNTA(States!$A:$A) + 1),1)</f>
        <v>11</v>
      </c>
      <c r="M1605" s="7" t="str">
        <f ca="1">$L1605 &amp; "|" &amp; VLOOKUP($L1605,States!$A:$B,2,FALSE)</f>
        <v>11|fe2c415e55f0a42317aa24885817f9de5cf497c6</v>
      </c>
      <c r="N1605" s="7" t="str">
        <f ca="1">VLOOKUP($F1605,Name!$A:$C,3,FALSE)</f>
        <v>M</v>
      </c>
      <c r="O1605" s="7" t="str">
        <f ca="1">VLOOKUP($N1605,Gender!$A:$B,2,FALSE)</f>
        <v>Male</v>
      </c>
      <c r="P1605" s="7" t="str" cm="1">
        <f t="array" aca="1" ref="P1605" ca="1">INDEX('Marital status'!$A:$A,RANDBETWEEN(5,COUNTA('Marital status'!$A:$A) + 1),1)</f>
        <v>459031b19ec5bbd3b3dbc0a9dcf2cb6e6c6f7848</v>
      </c>
      <c r="Q1605" s="7" t="str">
        <f ca="1">VLOOKUP($P1605,'Marital status'!$A:$B,2,FALSE)</f>
        <v xml:space="preserve">Widowed </v>
      </c>
      <c r="R1605" s="7">
        <f t="shared" ca="1" si="170"/>
        <v>5</v>
      </c>
      <c r="S1605" s="7" t="e">
        <f ca="1">VLOOKUP($R1605,Race!$A:$B,2,FALSE)</f>
        <v>#N/A</v>
      </c>
      <c r="T1605" s="8">
        <f t="shared" ca="1" si="171"/>
        <v>27311</v>
      </c>
      <c r="U1605" s="6">
        <f t="shared" ca="1" si="172"/>
        <v>7</v>
      </c>
      <c r="V1605" s="8" t="str">
        <f ca="1">VLOOKUP($U1605,Education!$A:$B,2,FALSE)</f>
        <v>Undergraduate degree</v>
      </c>
      <c r="W1605" s="7">
        <f ca="1" xml:space="preserve">
  IF(OR($Y1605 = 5, $Y1605 = 6, $Y1605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605" s="7" t="str">
        <f ca="1">VLOOKUP($W1605,Department!$A:$B,2,FALSE)</f>
        <v>Commercial</v>
      </c>
      <c r="Y1605" s="6">
        <f t="shared" ca="1" si="173"/>
        <v>9</v>
      </c>
      <c r="Z1605" s="7" t="str">
        <f ca="1">VLOOKUP($Y1605,Role!$A:$B,2,FALSE)</f>
        <v>Intern</v>
      </c>
      <c r="AA1605" s="6" t="str">
        <f t="shared" ca="1" si="174"/>
        <v/>
      </c>
      <c r="AB1605" s="7" t="str">
        <f ca="1" xml:space="preserve">
IF($AA1605 &lt;&gt; "",
    VLOOKUP($AA1605,Level!$A:$B,2,FALSE),
    ""
)</f>
        <v/>
      </c>
      <c r="AC1605" s="1">
        <f ca="1" xml:space="preserve">
IF($Y1605 = 5 + N("Presidente"),
    27000,
    IF($Y1605 = 6 + N("Vice-presidente"),
        23000,
        IF(OR($Y1605 = 8, $Y1605= 13, $Y1605 = 12) + N("Secretária bilíngue ou coordenador ou especialista"),
            8000,
            IF($Y1605 = 7 + N("Diretor"),
                15000,
                IF($Y1605 = 14 + N("Gerente"),
                    12000,
                    IF($Y1605 = 9 + N("Estagiário"),
                        705,
                        IF($Y1605 = 10 + N("Trainee"),
                            805,
                            IF($Y1605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IF($U1605 = 7,
  500,
  IF($U1605 = 8,
    1000,
    IF($U1605 = 9,
      1500,
      IF($U1605 = 10,
        2000,
        0
      )
    )
  )
)
+
N("Adicional no salário por área")
+
IF($W1605 = 14 + N("Tecnologia da Informação"),
  120,
  IF($W1605 = 16 + N("Vendas"),
    110,
    IF($W1605 = 15 + N("Jurídico"),
      100,
      IF(OR($W1605 = 8, $W1605 = 9, $W1605 = 11) + N("Recursos humanos ou comercial ou comunicação e marketing"),
        80,
        0
      )
    )
  )
)
+
N("Adicionando pegadinha")
+
IF(AND($W1605 = 16, $U1605 = 9, $Y1605 = 11, $AA1605 = 5) + N("Se for de vendas, com mestrado, analista sênior"),
  IF($R1605 = 5,
    100,
    0
  )
  +
  IF($N1605 = "M",
    200,
    0
  ),
  0
)</f>
        <v>1285</v>
      </c>
      <c r="AD16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$A1605  &amp; ", "   &amp;
$C1605  &amp; ", "   &amp;
$E1605  &amp; ", '"  &amp;
$J1605  &amp; "', '" &amp;
$N1605  &amp; "', "  &amp;
$R1605  &amp; ", '"  &amp;
TEXT($T1605,"dd/mm/aaaa")  &amp; "', "   &amp;
$U1605  &amp; ", "   &amp;
$W1605  &amp; ", "   &amp;
$Y1605  &amp; ", "   &amp;
IF($AA1605 &lt;&gt; "", $AA1605, "NULL")  &amp; ", "   &amp;
$AC1605  &amp; ");"</f>
        <v>INSERT INTO bi4all.fac_employees (id_company_fk, id_employee_pk, flg_active, employee_name, id_gender_fk, id_race_fk, birthday, id_schooling_fk, id_department_fk, id_role_fk, id_level_fk, salary) VALUES (6a51143286b03064a49cc2acbee63c09a0682d33, 1601, 1, 'Kauã Figo Tavares', 'M', 5, '09/10/1974', 7, 9, 9, NULL, 1285);</v>
      </c>
    </row>
    <row r="1606" spans="1:30" ht="14.25" customHeight="1" x14ac:dyDescent="0.2">
      <c r="A1606" s="7" t="str" cm="1">
        <f t="array" aca="1" ref="A1606" ca="1">INDEX(Company!$A:$A,RANDBETWEEN(5,COUNTA(Company!$A:$A) + 1),1)</f>
        <v>6a51143286b03064a49cc2acbee63c09a0682d33</v>
      </c>
      <c r="B1606" s="7" t="str">
        <f ca="1">VLOOKUP($A1606,Company!$A:$B,2,FALSE)</f>
        <v>ACME Corporation</v>
      </c>
      <c r="C1606" s="5">
        <f t="shared" ref="C1606:C1669" si="175">ROW() - 4</f>
        <v>1602</v>
      </c>
      <c r="D1606" s="5" t="str" cm="1">
        <f t="array" ref="D1606">SHA1HASH($C1606)</f>
        <v>61f348dbfc99215070417b9d49da662cfd0671ef</v>
      </c>
      <c r="E1606" s="6">
        <v>1</v>
      </c>
      <c r="F1606" s="7">
        <f ca="1">IF($C1606 = 1 + N("Presidente"),
    127,
    IF($C1606 = 2 + N("Vice-Presidente"),
        72,
        IF($C1606 = 3 + N("Secretária bilíngue"),
            13,
            RANDBETWEEN(5,COUNT(Name!$A:$A) + 1)
        )
    )
)</f>
        <v>126</v>
      </c>
      <c r="G1606" s="7" t="str">
        <f ca="1">VLOOKUP($F1606,Name!$A:$B,2,FALSE)</f>
        <v>Enrico</v>
      </c>
      <c r="H1606" s="7">
        <f ca="1" xml:space="preserve">
IF($C1606 = 1,
    0,
    RANDBETWEEN(5,COUNT('Last name'!$A:$A) + 1)
)</f>
        <v>108</v>
      </c>
      <c r="I1606" s="7" t="str">
        <f ca="1" xml:space="preserve">
IF($C1606 = 1 + N("Presidente"),
    "de Orléans e Bragança",
    VLOOKUP($H1606,'Last name'!$A:$B,2,FALSE) &amp; " " &amp; VLOOKUP(RANDBETWEEN(5,COUNT('Last name'!$A:$A) + 1),'Last name'!$A:$B,2,FALSE)
)</f>
        <v>Leone Ferrara</v>
      </c>
      <c r="J1606" s="7" t="str">
        <f t="shared" ref="J1606:J1669" ca="1" si="176">$G1606 &amp; " " &amp; $I1606</f>
        <v>Enrico Leone Ferrara</v>
      </c>
      <c r="K1606" s="7" t="str" cm="1">
        <f t="array" aca="1" ref="K1606" ca="1">SHA1HASH($J1606)</f>
        <v>65c5e4e56f0c5caf9025b65f46f7cff87e795f73</v>
      </c>
      <c r="L1606" s="7" cm="1">
        <f t="array" aca="1" ref="L1606" ca="1">INDEX(States!$A:$A,RANDBETWEEN(5,COUNTA(States!$A:$A) + 1),1)</f>
        <v>22</v>
      </c>
      <c r="M1606" s="7" t="str">
        <f ca="1">$L1606 &amp; "|" &amp; VLOOKUP($L1606,States!$A:$B,2,FALSE)</f>
        <v>22|04a99b2b0b78076f0a06c2d7695137915b2933a5</v>
      </c>
      <c r="N1606" s="7" t="str">
        <f ca="1">VLOOKUP($F1606,Name!$A:$C,3,FALSE)</f>
        <v>M</v>
      </c>
      <c r="O1606" s="7" t="str">
        <f ca="1">VLOOKUP($N1606,Gender!$A:$B,2,FALSE)</f>
        <v>Male</v>
      </c>
      <c r="P1606" s="7" t="str" cm="1">
        <f t="array" aca="1" ref="P1606" ca="1">INDEX('Marital status'!$A:$A,RANDBETWEEN(5,COUNTA('Marital status'!$A:$A) + 1),1)</f>
        <v>93ac84f4e0bd5c1c97b670a12a7fff6af89fb6b3</v>
      </c>
      <c r="Q1606" s="7" t="str">
        <f ca="1">VLOOKUP($P1606,'Marital status'!$A:$B,2,FALSE)</f>
        <v>DIVORCED</v>
      </c>
      <c r="R1606" s="7">
        <f t="shared" ref="R1606:R1669" ca="1" si="177" xml:space="preserve">
IF(AND($Y1606 &gt;= 5, $Y1606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7</v>
      </c>
      <c r="S1606" s="7" t="e">
        <f ca="1">VLOOKUP($R1606,Race!$A:$B,2,FALSE)</f>
        <v>#N/A</v>
      </c>
      <c r="T1606" s="8">
        <f t="shared" ref="T1606:T1669" ca="1" si="178" xml:space="preserve">
IF($Y1606 = 5 + N("CEO"),
    TODAY() - 16340,
    IF($Y1606 = 8 + N("Secretary"),
        RANDBETWEEN(TODAY() - 12418.5, TODAY()-6574.5),
        IF(OR($Y1606 = 7, $Y1606 = 14),
            RANDBETWEEN(TODAY() - 16071, TODAY() - 8766),
            IF(OR($Y1606 = 13, $Y1606 = 12, $Y1606 = 11),
                RANDBETWEEN(TODAY() - 27393.75, TODAY() - 12783.75),
                RANDBETWEEN(TODAY() - 27393.75, TODAY()-10957.5)
            )
        )
    )
)</f>
        <v>19413</v>
      </c>
      <c r="U1606" s="6">
        <f t="shared" ref="U1606:U1669" ca="1" si="179" xml:space="preserve">
IF(OR($Y1606 = 5, $Y1606 = 6) + N("Se for presidente ou vice-presidente"),
    10 + N("Doutor"),
    IF($Y1606 = 7 + N("Se for diretor"),
        RANDBETWEEN(8,10) + N("Graduate school or Master’s degree or Doctorate"),
        IF($Y1606 = 14 + N("If a manager"),
            RANDBETWEEN(7,9),
            IF(OR($Y1606 = 13, $Y1606 = 12, $Y1606 = 11) + N("If coordinator or specialist or analyst"),
                RANDBETWEEN(7,8),
                7
            )
        )
    )
)</f>
        <v>7</v>
      </c>
      <c r="V1606" s="8" t="str">
        <f ca="1">VLOOKUP($U1606,Education!$A:$B,2,FALSE)</f>
        <v>Undergraduate degree</v>
      </c>
      <c r="W1606" s="7">
        <f ca="1" xml:space="preserve">
  IF(OR($Y1606 = 5, $Y1606 = 6, $Y1606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606" s="7" t="str">
        <f ca="1">VLOOKUP($W1606,Department!$A:$B,2,FALSE)</f>
        <v>Administration</v>
      </c>
      <c r="Y1606" s="6">
        <f t="shared" ref="Y1606:Y1669" ca="1" si="180" xml:space="preserve">
IF($C1606 = 1 + N("Se matrícula for 1"),
  5 + N("Presidente"),
  IF($C1606 = 2 + N("Se matrícula for 2"),
    6 + N("Vice-presidente"),
    IF($C1606 = 3 + N("Se matrícula for 3"),
      8 + N("Secretária bilíngue"),
      IF(AND($C1606 &gt;= 4, $C1606 &lt;=14),
        7 + N("Diretor"),
        IF(AND($C1606 &gt;= 15, $C1606 &lt;= 25),
          14 + N("Manager"),
          IF(AND($C1606 &gt;= 26, $C1606 &lt;= 36),
            13 + N("Coordinador"),
            IF(AND($C1606 &gt;= 37, $C1606 &lt;= 47),
              12 + N("Especialista"),
                IF(MOD($C1606,2) = 0,
                  11 + N("Analista"),
                  RANDBETWEEN(9,10) + N("Estagiário ou Trainee")
                )
            )
          )
        )
      )
    )
  )
)</f>
        <v>11</v>
      </c>
      <c r="Z1606" s="7" t="str">
        <f ca="1">VLOOKUP($Y1606,Role!$A:$B,2,FALSE)</f>
        <v>Analyst</v>
      </c>
      <c r="AA1606" s="6">
        <f t="shared" ref="AA1606:AA1669" ca="1" si="181" xml:space="preserve">
IF($Y1606 = 11 + N("Analyst"),
    RANDBETWEEN(5, 7) + N("Jr, Pleno, Sr"),
    ""
)</f>
        <v>7</v>
      </c>
      <c r="AB1606" s="7" t="str">
        <f ca="1" xml:space="preserve">
IF($AA1606 &lt;&gt; "",
    VLOOKUP($AA1606,Level!$A:$B,2,FALSE),
    ""
)</f>
        <v>Senior</v>
      </c>
      <c r="AC1606" s="1">
        <f ca="1" xml:space="preserve">
IF($Y1606 = 5 + N("Presidente"),
    27000,
    IF($Y1606 = 6 + N("Vice-presidente"),
        23000,
        IF(OR($Y1606 = 8, $Y1606= 13, $Y1606 = 12) + N("Secretária bilíngue ou coordenador ou especialista"),
            8000,
            IF($Y1606 = 7 + N("Diretor"),
                15000,
                IF($Y1606 = 14 + N("Gerente"),
                    12000,
                    IF($Y1606 = 9 + N("Estagiário"),
                        705,
                        IF($Y1606 = 10 + N("Trainee"),
                            805,
                            IF($Y1606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IF($U1606 = 7,
  500,
  IF($U1606 = 8,
    1000,
    IF($U1606 = 9,
      1500,
      IF($U1606 = 10,
        2000,
        0
      )
    )
  )
)
+
N("Adicional no salário por área")
+
IF($W1606 = 14 + N("Tecnologia da Informação"),
  120,
  IF($W1606 = 16 + N("Vendas"),
    110,
    IF($W1606 = 15 + N("Jurídico"),
      100,
      IF(OR($W1606 = 8, $W1606 = 9, $W1606 = 11) + N("Recursos humanos ou comercial ou comunicação e marketing"),
        80,
        0
      )
    )
  )
)
+
N("Adicionando pegadinha")
+
IF(AND($W1606 = 16, $U1606 = 9, $Y1606 = 11, $AA1606 = 5) + N("Se for de vendas, com mestrado, analista sênior"),
  IF($R1606 = 5,
    100,
    0
  )
  +
  IF($N1606 = "M",
    200,
    0
  ),
  0
)</f>
        <v>2500</v>
      </c>
      <c r="AD16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$A1606  &amp; ", "   &amp;
$C1606  &amp; ", "   &amp;
$E1606  &amp; ", '"  &amp;
$J1606  &amp; "', '" &amp;
$N1606  &amp; "', "  &amp;
$R1606  &amp; ", '"  &amp;
TEXT($T1606,"dd/mm/aaaa")  &amp; "', "   &amp;
$U1606  &amp; ", "   &amp;
$W1606  &amp; ", "   &amp;
$Y1606  &amp; ", "   &amp;
IF($AA1606 &lt;&gt; "", $AA1606, "NULL")  &amp; ", "   &amp;
$AC1606  &amp; ");"</f>
        <v>INSERT INTO bi4all.fac_employees (id_company_fk, id_employee_pk, flg_active, employee_name, id_gender_fk, id_race_fk, birthday, id_schooling_fk, id_department_fk, id_role_fk, id_level_fk, salary) VALUES (6a51143286b03064a49cc2acbee63c09a0682d33, 1602, 1, 'Enrico Leone Ferrara', 'M', 7, '23/02/1953', 7, 6, 11, 7, 2500);</v>
      </c>
    </row>
    <row r="1607" spans="1:30" ht="14.25" customHeight="1" x14ac:dyDescent="0.2">
      <c r="A1607" s="7" t="str" cm="1">
        <f t="array" aca="1" ref="A1607" ca="1">INDEX(Company!$A:$A,RANDBETWEEN(5,COUNTA(Company!$A:$A) + 1),1)</f>
        <v>6a51143286b03064a49cc2acbee63c09a0682d33</v>
      </c>
      <c r="B1607" s="7" t="str">
        <f ca="1">VLOOKUP($A1607,Company!$A:$B,2,FALSE)</f>
        <v>ACME Corporation</v>
      </c>
      <c r="C1607" s="5">
        <f t="shared" si="175"/>
        <v>1603</v>
      </c>
      <c r="D1607" s="5" t="str" cm="1">
        <f t="array" ref="D1607">SHA1HASH($C1607)</f>
        <v>9ab5e1675014494dc3913b5c300efdee7528c083</v>
      </c>
      <c r="E1607" s="6">
        <v>1</v>
      </c>
      <c r="F1607" s="7">
        <f ca="1">IF($C1607 = 1 + N("Presidente"),
    127,
    IF($C1607 = 2 + N("Vice-Presidente"),
        72,
        IF($C1607 = 3 + N("Secretária bilíngue"),
            13,
            RANDBETWEEN(5,COUNT(Name!$A:$A) + 1)
        )
    )
)</f>
        <v>88</v>
      </c>
      <c r="G1607" s="7" t="str">
        <f ca="1">VLOOKUP($F1607,Name!$A:$B,2,FALSE)</f>
        <v>Catarina</v>
      </c>
      <c r="H1607" s="7">
        <f ca="1" xml:space="preserve">
IF($C1607 = 1,
    0,
    RANDBETWEEN(5,COUNT('Last name'!$A:$A) + 1)
)</f>
        <v>19</v>
      </c>
      <c r="I1607" s="7" t="str">
        <f ca="1" xml:space="preserve">
IF($C1607 = 1 + N("Presidente"),
    "de Orléans e Bragança",
    VLOOKUP($H1607,'Last name'!$A:$B,2,FALSE) &amp; " " &amp; VLOOKUP(RANDBETWEEN(5,COUNT('Last name'!$A:$A) + 1),'Last name'!$A:$B,2,FALSE)
)</f>
        <v>Anjos Carvalho</v>
      </c>
      <c r="J1607" s="7" t="str">
        <f t="shared" ca="1" si="176"/>
        <v>Catarina Anjos Carvalho</v>
      </c>
      <c r="K1607" s="7" t="str" cm="1">
        <f t="array" aca="1" ref="K1607" ca="1">SHA1HASH($J1607)</f>
        <v>c6790f91505a373515e67fe499464af815fde724</v>
      </c>
      <c r="L1607" s="7" cm="1">
        <f t="array" aca="1" ref="L1607" ca="1">INDEX(States!$A:$A,RANDBETWEEN(5,COUNTA(States!$A:$A) + 1),1)</f>
        <v>14</v>
      </c>
      <c r="M1607" s="7" t="str">
        <f ca="1">$L1607 &amp; "|" &amp; VLOOKUP($L1607,States!$A:$B,2,FALSE)</f>
        <v>14|9b9a260c6946192b7ea8dcfb1d39940b66fe4460</v>
      </c>
      <c r="N1607" s="7" t="str">
        <f ca="1">VLOOKUP($F1607,Name!$A:$C,3,FALSE)</f>
        <v>F</v>
      </c>
      <c r="O1607" s="7" t="str">
        <f ca="1">VLOOKUP($N1607,Gender!$A:$B,2,FALSE)</f>
        <v>Female</v>
      </c>
      <c r="P1607" s="7" t="str" cm="1">
        <f t="array" aca="1" ref="P1607" ca="1">INDEX('Marital status'!$A:$A,RANDBETWEEN(5,COUNTA('Marital status'!$A:$A) + 1),1)</f>
        <v>47051393f6bcbf99111ec5d70ba2ebbe11ebccae</v>
      </c>
      <c r="Q1607" s="7" t="str">
        <f ca="1">VLOOKUP($P1607,'Marital status'!$A:$B,2,FALSE)</f>
        <v xml:space="preserve"> Separated </v>
      </c>
      <c r="R1607" s="7">
        <f t="shared" ca="1" si="177"/>
        <v>5</v>
      </c>
      <c r="S1607" s="7" t="e">
        <f ca="1">VLOOKUP($R1607,Race!$A:$B,2,FALSE)</f>
        <v>#N/A</v>
      </c>
      <c r="T1607" s="8">
        <f t="shared" ca="1" si="178"/>
        <v>28141</v>
      </c>
      <c r="U1607" s="6">
        <f t="shared" ca="1" si="179"/>
        <v>7</v>
      </c>
      <c r="V1607" s="8" t="str">
        <f ca="1">VLOOKUP($U1607,Education!$A:$B,2,FALSE)</f>
        <v>Undergraduate degree</v>
      </c>
      <c r="W1607" s="7">
        <f ca="1" xml:space="preserve">
  IF(OR($Y1607 = 5, $Y1607 = 6, $Y1607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607" s="7" t="str">
        <f ca="1">VLOOKUP($W1607,Department!$A:$B,2,FALSE)</f>
        <v>Audit</v>
      </c>
      <c r="Y1607" s="6">
        <f t="shared" ca="1" si="180"/>
        <v>9</v>
      </c>
      <c r="Z1607" s="7" t="str">
        <f ca="1">VLOOKUP($Y1607,Role!$A:$B,2,FALSE)</f>
        <v>Intern</v>
      </c>
      <c r="AA1607" s="6" t="str">
        <f t="shared" ca="1" si="181"/>
        <v/>
      </c>
      <c r="AB1607" s="7" t="str">
        <f ca="1" xml:space="preserve">
IF($AA1607 &lt;&gt; "",
    VLOOKUP($AA1607,Level!$A:$B,2,FALSE),
    ""
)</f>
        <v/>
      </c>
      <c r="AC1607" s="1">
        <f ca="1" xml:space="preserve">
IF($Y1607 = 5 + N("Presidente"),
    27000,
    IF($Y1607 = 6 + N("Vice-presidente"),
        23000,
        IF(OR($Y1607 = 8, $Y1607= 13, $Y1607 = 12) + N("Secretária bilíngue ou coordenador ou especialista"),
            8000,
            IF($Y1607 = 7 + N("Diretor"),
                15000,
                IF($Y1607 = 14 + N("Gerente"),
                    12000,
                    IF($Y1607 = 9 + N("Estagiário"),
                        705,
                        IF($Y1607 = 10 + N("Trainee"),
                            805,
                            IF($Y1607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IF($U1607 = 7,
  500,
  IF($U1607 = 8,
    1000,
    IF($U1607 = 9,
      1500,
      IF($U1607 = 10,
        2000,
        0
      )
    )
  )
)
+
N("Adicional no salário por área")
+
IF($W1607 = 14 + N("Tecnologia da Informação"),
  120,
  IF($W1607 = 16 + N("Vendas"),
    110,
    IF($W1607 = 15 + N("Jurídico"),
      100,
      IF(OR($W1607 = 8, $W1607 = 9, $W1607 = 11) + N("Recursos humanos ou comercial ou comunicação e marketing"),
        80,
        0
      )
    )
  )
)
+
N("Adicionando pegadinha")
+
IF(AND($W1607 = 16, $U1607 = 9, $Y1607 = 11, $AA1607 = 5) + N("Se for de vendas, com mestrado, analista sênior"),
  IF($R1607 = 5,
    100,
    0
  )
  +
  IF($N1607 = "M",
    200,
    0
  ),
  0
)</f>
        <v>1205</v>
      </c>
      <c r="AD16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$A1607  &amp; ", "   &amp;
$C1607  &amp; ", "   &amp;
$E1607  &amp; ", '"  &amp;
$J1607  &amp; "', '" &amp;
$N1607  &amp; "', "  &amp;
$R1607  &amp; ", '"  &amp;
TEXT($T1607,"dd/mm/aaaa")  &amp; "', "   &amp;
$U1607  &amp; ", "   &amp;
$W1607  &amp; ", "   &amp;
$Y1607  &amp; ", "   &amp;
IF($AA1607 &lt;&gt; "", $AA1607, "NULL")  &amp; ", "   &amp;
$AC1607  &amp; ");"</f>
        <v>INSERT INTO bi4all.fac_employees (id_company_fk, id_employee_pk, flg_active, employee_name, id_gender_fk, id_race_fk, birthday, id_schooling_fk, id_department_fk, id_role_fk, id_level_fk, salary) VALUES (6a51143286b03064a49cc2acbee63c09a0682d33, 1603, 1, 'Catarina Anjos Carvalho', 'F', 5, '16/01/1977', 7, 13, 9, NULL, 1205);</v>
      </c>
    </row>
    <row r="1608" spans="1:30" ht="14.25" customHeight="1" x14ac:dyDescent="0.2">
      <c r="A1608" s="7" t="str" cm="1">
        <f t="array" aca="1" ref="A1608" ca="1">INDEX(Company!$A:$A,RANDBETWEEN(5,COUNTA(Company!$A:$A) + 1),1)</f>
        <v>6a51143286b03064a49cc2acbee63c09a0682d33</v>
      </c>
      <c r="B1608" s="7" t="str">
        <f ca="1">VLOOKUP($A1608,Company!$A:$B,2,FALSE)</f>
        <v>ACME Corporation</v>
      </c>
      <c r="C1608" s="5">
        <f t="shared" si="175"/>
        <v>1604</v>
      </c>
      <c r="D1608" s="5" t="str" cm="1">
        <f t="array" ref="D1608">SHA1HASH($C1608)</f>
        <v>422237776eebac1e9ce55eb11b9635704dfe1507</v>
      </c>
      <c r="E1608" s="6">
        <v>1</v>
      </c>
      <c r="F1608" s="7">
        <f ca="1">IF($C1608 = 1 + N("Presidente"),
    127,
    IF($C1608 = 2 + N("Vice-Presidente"),
        72,
        IF($C1608 = 3 + N("Secretária bilíngue"),
            13,
            RANDBETWEEN(5,COUNT(Name!$A:$A) + 1)
        )
    )
)</f>
        <v>98</v>
      </c>
      <c r="G1608" s="7" t="str">
        <f ca="1">VLOOKUP($F1608,Name!$A:$B,2,FALSE)</f>
        <v>Claudio</v>
      </c>
      <c r="H1608" s="7">
        <f ca="1" xml:space="preserve">
IF($C1608 = 1,
    0,
    RANDBETWEEN(5,COUNT('Last name'!$A:$A) + 1)
)</f>
        <v>186</v>
      </c>
      <c r="I1608" s="7" t="str">
        <f ca="1" xml:space="preserve">
IF($C1608 = 1 + N("Presidente"),
    "de Orléans e Bragança",
    VLOOKUP($H1608,'Last name'!$A:$B,2,FALSE) &amp; " " &amp; VLOOKUP(RANDBETWEEN(5,COUNT('Last name'!$A:$A) + 1),'Last name'!$A:$B,2,FALSE)
)</f>
        <v>Souza Bandeira</v>
      </c>
      <c r="J1608" s="7" t="str">
        <f t="shared" ca="1" si="176"/>
        <v>Claudio Souza Bandeira</v>
      </c>
      <c r="K1608" s="7" t="str" cm="1">
        <f t="array" aca="1" ref="K1608" ca="1">SHA1HASH($J1608)</f>
        <v>09895a76ae18e987559881da142a55565f5e80a8</v>
      </c>
      <c r="L1608" s="7" cm="1">
        <f t="array" aca="1" ref="L1608" ca="1">INDEX(States!$A:$A,RANDBETWEEN(5,COUNTA(States!$A:$A) + 1),1)</f>
        <v>18</v>
      </c>
      <c r="M1608" s="7" t="str">
        <f ca="1">$L1608 &amp; "|" &amp; VLOOKUP($L1608,States!$A:$B,2,FALSE)</f>
        <v>18|4c829e7753eab86056bb8157601420a362debf31</v>
      </c>
      <c r="N1608" s="7" t="str">
        <f ca="1">VLOOKUP($F1608,Name!$A:$C,3,FALSE)</f>
        <v>M</v>
      </c>
      <c r="O1608" s="7" t="str">
        <f ca="1">VLOOKUP($N1608,Gender!$A:$B,2,FALSE)</f>
        <v>Male</v>
      </c>
      <c r="P1608" s="7" t="str" cm="1">
        <f t="array" aca="1" ref="P1608" ca="1">INDEX('Marital status'!$A:$A,RANDBETWEEN(5,COUNTA('Marital status'!$A:$A) + 1),1)</f>
        <v>47051393f6bcbf99111ec5d70ba2ebbe11ebccae</v>
      </c>
      <c r="Q1608" s="7" t="str">
        <f ca="1">VLOOKUP($P1608,'Marital status'!$A:$B,2,FALSE)</f>
        <v xml:space="preserve"> Separated </v>
      </c>
      <c r="R1608" s="7">
        <f t="shared" ca="1" si="177"/>
        <v>5</v>
      </c>
      <c r="S1608" s="7" t="e">
        <f ca="1">VLOOKUP($R1608,Race!$A:$B,2,FALSE)</f>
        <v>#N/A</v>
      </c>
      <c r="T1608" s="8">
        <f t="shared" ca="1" si="178"/>
        <v>25359</v>
      </c>
      <c r="U1608" s="6">
        <f t="shared" ca="1" si="179"/>
        <v>8</v>
      </c>
      <c r="V1608" s="8" t="str">
        <f ca="1">VLOOKUP($U1608,Education!$A:$B,2,FALSE)</f>
        <v>Graduate school</v>
      </c>
      <c r="W1608" s="7">
        <f ca="1" xml:space="preserve">
  IF(OR($Y1608 = 5, $Y1608 = 6, $Y1608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608" s="7" t="str">
        <f ca="1">VLOOKUP($W1608,Department!$A:$B,2,FALSE)</f>
        <v>Commercial</v>
      </c>
      <c r="Y1608" s="6">
        <f t="shared" ca="1" si="180"/>
        <v>11</v>
      </c>
      <c r="Z1608" s="7" t="str">
        <f ca="1">VLOOKUP($Y1608,Role!$A:$B,2,FALSE)</f>
        <v>Analyst</v>
      </c>
      <c r="AA1608" s="6">
        <f t="shared" ca="1" si="181"/>
        <v>6</v>
      </c>
      <c r="AB1608" s="7" t="str">
        <f ca="1" xml:space="preserve">
IF($AA1608 &lt;&gt; "",
    VLOOKUP($AA1608,Level!$A:$B,2,FALSE),
    ""
)</f>
        <v>Pleno</v>
      </c>
      <c r="AC1608" s="1">
        <f ca="1" xml:space="preserve">
IF($Y1608 = 5 + N("Presidente"),
    27000,
    IF($Y1608 = 6 + N("Vice-presidente"),
        23000,
        IF(OR($Y1608 = 8, $Y1608= 13, $Y1608 = 12) + N("Secretária bilíngue ou coordenador ou especialista"),
            8000,
            IF($Y1608 = 7 + N("Diretor"),
                15000,
                IF($Y1608 = 14 + N("Gerente"),
                    12000,
                    IF($Y1608 = 9 + N("Estagiário"),
                        705,
                        IF($Y1608 = 10 + N("Trainee"),
                            805,
                            IF($Y1608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IF($U1608 = 7,
  500,
  IF($U1608 = 8,
    1000,
    IF($U1608 = 9,
      1500,
      IF($U1608 = 10,
        2000,
        0
      )
    )
  )
)
+
N("Adicional no salário por área")
+
IF($W1608 = 14 + N("Tecnologia da Informação"),
  120,
  IF($W1608 = 16 + N("Vendas"),
    110,
    IF($W1608 = 15 + N("Jurídico"),
      100,
      IF(OR($W1608 = 8, $W1608 = 9, $W1608 = 11) + N("Recursos humanos ou comercial ou comunicação e marketing"),
        80,
        0
      )
    )
  )
)
+
N("Adicionando pegadinha")
+
IF(AND($W1608 = 16, $U1608 = 9, $Y1608 = 11, $AA1608 = 5) + N("Se for de vendas, com mestrado, analista sênior"),
  IF($R1608 = 5,
    100,
    0
  )
  +
  IF($N1608 = "M",
    200,
    0
  ),
  0
)</f>
        <v>3080</v>
      </c>
      <c r="AD16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$A1608  &amp; ", "   &amp;
$C1608  &amp; ", "   &amp;
$E1608  &amp; ", '"  &amp;
$J1608  &amp; "', '" &amp;
$N1608  &amp; "', "  &amp;
$R1608  &amp; ", '"  &amp;
TEXT($T1608,"dd/mm/aaaa")  &amp; "', "   &amp;
$U1608  &amp; ", "   &amp;
$W1608  &amp; ", "   &amp;
$Y1608  &amp; ", "   &amp;
IF($AA1608 &lt;&gt; "", $AA1608, "NULL")  &amp; ", "   &amp;
$AC1608  &amp; ");"</f>
        <v>INSERT INTO bi4all.fac_employees (id_company_fk, id_employee_pk, flg_active, employee_name, id_gender_fk, id_race_fk, birthday, id_schooling_fk, id_department_fk, id_role_fk, id_level_fk, salary) VALUES (6a51143286b03064a49cc2acbee63c09a0682d33, 1604, 1, 'Claudio Souza Bandeira', 'M', 5, '05/06/1969', 8, 9, 11, 6, 3080);</v>
      </c>
    </row>
    <row r="1609" spans="1:30" ht="14.25" customHeight="1" x14ac:dyDescent="0.2">
      <c r="A1609" s="7" t="str" cm="1">
        <f t="array" aca="1" ref="A1609" ca="1">INDEX(Company!$A:$A,RANDBETWEEN(5,COUNTA(Company!$A:$A) + 1),1)</f>
        <v>6a51143286b03064a49cc2acbee63c09a0682d33</v>
      </c>
      <c r="B1609" s="7" t="str">
        <f ca="1">VLOOKUP($A1609,Company!$A:$B,2,FALSE)</f>
        <v>ACME Corporation</v>
      </c>
      <c r="C1609" s="5">
        <f t="shared" si="175"/>
        <v>1605</v>
      </c>
      <c r="D1609" s="5" t="str" cm="1">
        <f t="array" ref="D1609">SHA1HASH($C1609)</f>
        <v>2fdd02f8f1222ac5b66ec221c8ff66d62695b11c</v>
      </c>
      <c r="E1609" s="6">
        <v>1</v>
      </c>
      <c r="F1609" s="7">
        <f ca="1">IF($C1609 = 1 + N("Presidente"),
    127,
    IF($C1609 = 2 + N("Vice-Presidente"),
        72,
        IF($C1609 = 3 + N("Secretária bilíngue"),
            13,
            RANDBETWEEN(5,COUNT(Name!$A:$A) + 1)
        )
    )
)</f>
        <v>207</v>
      </c>
      <c r="G1609" s="7" t="str">
        <f ca="1">VLOOKUP($F1609,Name!$A:$B,2,FALSE)</f>
        <v>Kamille</v>
      </c>
      <c r="H1609" s="7">
        <f ca="1" xml:space="preserve">
IF($C1609 = 1,
    0,
    RANDBETWEEN(5,COUNT('Last name'!$A:$A) + 1)
)</f>
        <v>110</v>
      </c>
      <c r="I1609" s="7" t="str">
        <f ca="1" xml:space="preserve">
IF($C1609 = 1 + N("Presidente"),
    "de Orléans e Bragança",
    VLOOKUP($H1609,'Last name'!$A:$B,2,FALSE) &amp; " " &amp; VLOOKUP(RANDBETWEEN(5,COUNT('Last name'!$A:$A) + 1),'Last name'!$A:$B,2,FALSE)
)</f>
        <v>Lombardi Martinelli</v>
      </c>
      <c r="J1609" s="7" t="str">
        <f t="shared" ca="1" si="176"/>
        <v>Kamille Lombardi Martinelli</v>
      </c>
      <c r="K1609" s="7" t="str" cm="1">
        <f t="array" aca="1" ref="K1609" ca="1">SHA1HASH($J1609)</f>
        <v>2465bd6ef48a88e73be4c806d9c2745b578acf8d</v>
      </c>
      <c r="L1609" s="7" cm="1">
        <f t="array" aca="1" ref="L1609" ca="1">INDEX(States!$A:$A,RANDBETWEEN(5,COUNTA(States!$A:$A) + 1),1)</f>
        <v>24</v>
      </c>
      <c r="M1609" s="7" t="str">
        <f ca="1">$L1609 &amp; "|" &amp; VLOOKUP($L1609,States!$A:$B,2,FALSE)</f>
        <v>24|4e344e218f5d3cb3700b5fb228401547cb97b31c</v>
      </c>
      <c r="N1609" s="7" t="str">
        <f ca="1">VLOOKUP($F1609,Name!$A:$C,3,FALSE)</f>
        <v>F</v>
      </c>
      <c r="O1609" s="7" t="str">
        <f ca="1">VLOOKUP($N1609,Gender!$A:$B,2,FALSE)</f>
        <v>Female</v>
      </c>
      <c r="P1609" s="7" t="str" cm="1">
        <f t="array" aca="1" ref="P1609" ca="1">INDEX('Marital status'!$A:$A,RANDBETWEEN(5,COUNTA('Marital status'!$A:$A) + 1),1)</f>
        <v>93ac84f4e0bd5c1c97b670a12a7fff6af89fb6b3</v>
      </c>
      <c r="Q1609" s="7" t="str">
        <f ca="1">VLOOKUP($P1609,'Marital status'!$A:$B,2,FALSE)</f>
        <v>DIVORCED</v>
      </c>
      <c r="R1609" s="7">
        <f t="shared" ca="1" si="177"/>
        <v>5</v>
      </c>
      <c r="S1609" s="7" t="e">
        <f ca="1">VLOOKUP($R1609,Race!$A:$B,2,FALSE)</f>
        <v>#N/A</v>
      </c>
      <c r="T1609" s="8">
        <f t="shared" ca="1" si="178"/>
        <v>32672</v>
      </c>
      <c r="U1609" s="6">
        <f t="shared" ca="1" si="179"/>
        <v>7</v>
      </c>
      <c r="V1609" s="8" t="str">
        <f ca="1">VLOOKUP($U1609,Education!$A:$B,2,FALSE)</f>
        <v>Undergraduate degree</v>
      </c>
      <c r="W1609" s="7">
        <f ca="1" xml:space="preserve">
  IF(OR($Y1609 = 5, $Y1609 = 6, $Y1609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609" s="7" t="str">
        <f ca="1">VLOOKUP($W1609,Department!$A:$B,2,FALSE)</f>
        <v>Operations</v>
      </c>
      <c r="Y1609" s="6">
        <f t="shared" ca="1" si="180"/>
        <v>9</v>
      </c>
      <c r="Z1609" s="7" t="str">
        <f ca="1">VLOOKUP($Y1609,Role!$A:$B,2,FALSE)</f>
        <v>Intern</v>
      </c>
      <c r="AA1609" s="6" t="str">
        <f t="shared" ca="1" si="181"/>
        <v/>
      </c>
      <c r="AB1609" s="7" t="str">
        <f ca="1" xml:space="preserve">
IF($AA1609 &lt;&gt; "",
    VLOOKUP($AA1609,Level!$A:$B,2,FALSE),
    ""
)</f>
        <v/>
      </c>
      <c r="AC1609" s="1">
        <f ca="1" xml:space="preserve">
IF($Y1609 = 5 + N("Presidente"),
    27000,
    IF($Y1609 = 6 + N("Vice-presidente"),
        23000,
        IF(OR($Y1609 = 8, $Y1609= 13, $Y1609 = 12) + N("Secretária bilíngue ou coordenador ou especialista"),
            8000,
            IF($Y1609 = 7 + N("Diretor"),
                15000,
                IF($Y1609 = 14 + N("Gerente"),
                    12000,
                    IF($Y1609 = 9 + N("Estagiário"),
                        705,
                        IF($Y1609 = 10 + N("Trainee"),
                            805,
                            IF($Y1609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IF($U1609 = 7,
  500,
  IF($U1609 = 8,
    1000,
    IF($U1609 = 9,
      1500,
      IF($U1609 = 10,
        2000,
        0
      )
    )
  )
)
+
N("Adicional no salário por área")
+
IF($W1609 = 14 + N("Tecnologia da Informação"),
  120,
  IF($W1609 = 16 + N("Vendas"),
    110,
    IF($W1609 = 15 + N("Jurídico"),
      100,
      IF(OR($W1609 = 8, $W1609 = 9, $W1609 = 11) + N("Recursos humanos ou comercial ou comunicação e marketing"),
        80,
        0
      )
    )
  )
)
+
N("Adicionando pegadinha")
+
IF(AND($W1609 = 16, $U1609 = 9, $Y1609 = 11, $AA1609 = 5) + N("Se for de vendas, com mestrado, analista sênior"),
  IF($R1609 = 5,
    100,
    0
  )
  +
  IF($N1609 = "M",
    200,
    0
  ),
  0
)</f>
        <v>1205</v>
      </c>
      <c r="AD16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$A1609  &amp; ", "   &amp;
$C1609  &amp; ", "   &amp;
$E1609  &amp; ", '"  &amp;
$J1609  &amp; "', '" &amp;
$N1609  &amp; "', "  &amp;
$R1609  &amp; ", '"  &amp;
TEXT($T1609,"dd/mm/aaaa")  &amp; "', "   &amp;
$U1609  &amp; ", "   &amp;
$W1609  &amp; ", "   &amp;
$Y1609  &amp; ", "   &amp;
IF($AA1609 &lt;&gt; "", $AA1609, "NULL")  &amp; ", "   &amp;
$AC1609  &amp; ");"</f>
        <v>INSERT INTO bi4all.fac_employees (id_company_fk, id_employee_pk, flg_active, employee_name, id_gender_fk, id_race_fk, birthday, id_schooling_fk, id_department_fk, id_role_fk, id_level_fk, salary) VALUES (6a51143286b03064a49cc2acbee63c09a0682d33, 1605, 1, 'Kamille Lombardi Martinelli', 'F', 5, '13/06/1989', 7, 10, 9, NULL, 1205);</v>
      </c>
    </row>
    <row r="1610" spans="1:30" ht="14.25" customHeight="1" x14ac:dyDescent="0.2">
      <c r="A1610" s="7" t="str" cm="1">
        <f t="array" aca="1" ref="A1610" ca="1">INDEX(Company!$A:$A,RANDBETWEEN(5,COUNTA(Company!$A:$A) + 1),1)</f>
        <v>6a51143286b03064a49cc2acbee63c09a0682d33</v>
      </c>
      <c r="B1610" s="7" t="str">
        <f ca="1">VLOOKUP($A1610,Company!$A:$B,2,FALSE)</f>
        <v>ACME Corporation</v>
      </c>
      <c r="C1610" s="5">
        <f t="shared" si="175"/>
        <v>1606</v>
      </c>
      <c r="D1610" s="5" t="str" cm="1">
        <f t="array" ref="D1610">SHA1HASH($C1610)</f>
        <v>2121f1b445f6128e8547c4eca7101700248d4c1a</v>
      </c>
      <c r="E1610" s="6">
        <v>1</v>
      </c>
      <c r="F1610" s="7">
        <f ca="1">IF($C1610 = 1 + N("Presidente"),
    127,
    IF($C1610 = 2 + N("Vice-Presidente"),
        72,
        IF($C1610 = 3 + N("Secretária bilíngue"),
            13,
            RANDBETWEEN(5,COUNT(Name!$A:$A) + 1)
        )
    )
)</f>
        <v>317</v>
      </c>
      <c r="G1610" s="7" t="str">
        <f ca="1">VLOOKUP($F1610,Name!$A:$B,2,FALSE)</f>
        <v>Pedro Henrique</v>
      </c>
      <c r="H1610" s="7">
        <f ca="1" xml:space="preserve">
IF($C1610 = 1,
    0,
    RANDBETWEEN(5,COUNT('Last name'!$A:$A) + 1)
)</f>
        <v>110</v>
      </c>
      <c r="I1610" s="7" t="str">
        <f ca="1" xml:space="preserve">
IF($C1610 = 1 + N("Presidente"),
    "de Orléans e Bragança",
    VLOOKUP($H1610,'Last name'!$A:$B,2,FALSE) &amp; " " &amp; VLOOKUP(RANDBETWEEN(5,COUNT('Last name'!$A:$A) + 1),'Last name'!$A:$B,2,FALSE)
)</f>
        <v>Lombardi Gonçalves</v>
      </c>
      <c r="J1610" s="7" t="str">
        <f t="shared" ca="1" si="176"/>
        <v>Pedro Henrique Lombardi Gonçalves</v>
      </c>
      <c r="K1610" s="7" t="str" cm="1">
        <f t="array" aca="1" ref="K1610" ca="1">SHA1HASH($J1610)</f>
        <v>a0442b65e10ae7495301525e82fc0e7890dfa564</v>
      </c>
      <c r="L1610" s="7" cm="1">
        <f t="array" aca="1" ref="L1610" ca="1">INDEX(States!$A:$A,RANDBETWEEN(5,COUNTA(States!$A:$A) + 1),1)</f>
        <v>6</v>
      </c>
      <c r="M1610" s="7" t="str">
        <f ca="1">$L1610 &amp; "|" &amp; VLOOKUP($L1610,States!$A:$B,2,FALSE)</f>
        <v>6|990f6b5f2170b43d022d539b1260b5f1af889998</v>
      </c>
      <c r="N1610" s="7" t="str">
        <f ca="1">VLOOKUP($F1610,Name!$A:$C,3,FALSE)</f>
        <v>M</v>
      </c>
      <c r="O1610" s="7" t="str">
        <f ca="1">VLOOKUP($N1610,Gender!$A:$B,2,FALSE)</f>
        <v>Male</v>
      </c>
      <c r="P1610" s="7" t="str" cm="1">
        <f t="array" aca="1" ref="P1610" ca="1">INDEX('Marital status'!$A:$A,RANDBETWEEN(5,COUNTA('Marital status'!$A:$A) + 1),1)</f>
        <v>93ac84f4e0bd5c1c97b670a12a7fff6af89fb6b3</v>
      </c>
      <c r="Q1610" s="7" t="str">
        <f ca="1">VLOOKUP($P1610,'Marital status'!$A:$B,2,FALSE)</f>
        <v>DIVORCED</v>
      </c>
      <c r="R1610" s="7">
        <f t="shared" ca="1" si="177"/>
        <v>6</v>
      </c>
      <c r="S1610" s="7" t="e">
        <f ca="1">VLOOKUP($R1610,Race!$A:$B,2,FALSE)</f>
        <v>#N/A</v>
      </c>
      <c r="T1610" s="8">
        <f t="shared" ca="1" si="178"/>
        <v>29126</v>
      </c>
      <c r="U1610" s="6">
        <f t="shared" ca="1" si="179"/>
        <v>7</v>
      </c>
      <c r="V1610" s="8" t="str">
        <f ca="1">VLOOKUP($U1610,Education!$A:$B,2,FALSE)</f>
        <v>Undergraduate degree</v>
      </c>
      <c r="W1610" s="7">
        <f ca="1" xml:space="preserve">
  IF(OR($Y1610 = 5, $Y1610 = 6, $Y1610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610" s="7" t="str">
        <f ca="1">VLOOKUP($W1610,Department!$A:$B,2,FALSE)</f>
        <v>Administration</v>
      </c>
      <c r="Y1610" s="6">
        <f t="shared" ca="1" si="180"/>
        <v>11</v>
      </c>
      <c r="Z1610" s="7" t="str">
        <f ca="1">VLOOKUP($Y1610,Role!$A:$B,2,FALSE)</f>
        <v>Analyst</v>
      </c>
      <c r="AA1610" s="6">
        <f t="shared" ca="1" si="181"/>
        <v>5</v>
      </c>
      <c r="AB1610" s="7" t="str">
        <f ca="1" xml:space="preserve">
IF($AA1610 &lt;&gt; "",
    VLOOKUP($AA1610,Level!$A:$B,2,FALSE),
    ""
)</f>
        <v>Junior</v>
      </c>
      <c r="AC1610" s="1">
        <f ca="1" xml:space="preserve">
IF($Y1610 = 5 + N("Presidente"),
    27000,
    IF($Y1610 = 6 + N("Vice-presidente"),
        23000,
        IF(OR($Y1610 = 8, $Y1610= 13, $Y1610 = 12) + N("Secretária bilíngue ou coordenador ou especialista"),
            8000,
            IF($Y1610 = 7 + N("Diretor"),
                15000,
                IF($Y1610 = 14 + N("Gerente"),
                    12000,
                    IF($Y1610 = 9 + N("Estagiário"),
                        705,
                        IF($Y1610 = 10 + N("Trainee"),
                            805,
                            IF($Y1610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IF($U1610 = 7,
  500,
  IF($U1610 = 8,
    1000,
    IF($U1610 = 9,
      1500,
      IF($U1610 = 10,
        2000,
        0
      )
    )
  )
)
+
N("Adicional no salário por área")
+
IF($W1610 = 14 + N("Tecnologia da Informação"),
  120,
  IF($W1610 = 16 + N("Vendas"),
    110,
    IF($W1610 = 15 + N("Jurídico"),
      100,
      IF(OR($W1610 = 8, $W1610 = 9, $W1610 = 11) + N("Recursos humanos ou comercial ou comunicação e marketing"),
        80,
        0
      )
    )
  )
)
+
N("Adicionando pegadinha")
+
IF(AND($W1610 = 16, $U1610 = 9, $Y1610 = 11, $AA1610 = 5) + N("Se for de vendas, com mestrado, analista sênior"),
  IF($R1610 = 5,
    100,
    0
  )
  +
  IF($N1610 = "M",
    200,
    0
  ),
  0
)</f>
        <v>2500</v>
      </c>
      <c r="AD16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$A1610  &amp; ", "   &amp;
$C1610  &amp; ", "   &amp;
$E1610  &amp; ", '"  &amp;
$J1610  &amp; "', '" &amp;
$N1610  &amp; "', "  &amp;
$R1610  &amp; ", '"  &amp;
TEXT($T1610,"dd/mm/aaaa")  &amp; "', "   &amp;
$U1610  &amp; ", "   &amp;
$W1610  &amp; ", "   &amp;
$Y1610  &amp; ", "   &amp;
IF($AA1610 &lt;&gt; "", $AA1610, "NULL")  &amp; ", "   &amp;
$AC1610  &amp; ");"</f>
        <v>INSERT INTO bi4all.fac_employees (id_company_fk, id_employee_pk, flg_active, employee_name, id_gender_fk, id_race_fk, birthday, id_schooling_fk, id_department_fk, id_role_fk, id_level_fk, salary) VALUES (6a51143286b03064a49cc2acbee63c09a0682d33, 1606, 1, 'Pedro Henrique Lombardi Gonçalves', 'M', 6, '28/09/1979', 7, 6, 11, 5, 2500);</v>
      </c>
    </row>
    <row r="1611" spans="1:30" ht="14.25" customHeight="1" x14ac:dyDescent="0.2">
      <c r="A1611" s="7" t="str" cm="1">
        <f t="array" aca="1" ref="A1611" ca="1">INDEX(Company!$A:$A,RANDBETWEEN(5,COUNTA(Company!$A:$A) + 1),1)</f>
        <v>6a51143286b03064a49cc2acbee63c09a0682d33</v>
      </c>
      <c r="B1611" s="7" t="str">
        <f ca="1">VLOOKUP($A1611,Company!$A:$B,2,FALSE)</f>
        <v>ACME Corporation</v>
      </c>
      <c r="C1611" s="5">
        <f t="shared" si="175"/>
        <v>1607</v>
      </c>
      <c r="D1611" s="5" t="str" cm="1">
        <f t="array" ref="D1611">SHA1HASH($C1611)</f>
        <v>90f919999619a047d963085525bda5642495fbcd</v>
      </c>
      <c r="E1611" s="6">
        <v>1</v>
      </c>
      <c r="F1611" s="7">
        <f ca="1">IF($C1611 = 1 + N("Presidente"),
    127,
    IF($C1611 = 2 + N("Vice-Presidente"),
        72,
        IF($C1611 = 3 + N("Secretária bilíngue"),
            13,
            RANDBETWEEN(5,COUNT(Name!$A:$A) + 1)
        )
    )
)</f>
        <v>231</v>
      </c>
      <c r="G1611" s="7" t="str">
        <f ca="1">VLOOKUP($F1611,Name!$A:$B,2,FALSE)</f>
        <v>Lorenna</v>
      </c>
      <c r="H1611" s="7">
        <f ca="1" xml:space="preserve">
IF($C1611 = 1,
    0,
    RANDBETWEEN(5,COUNT('Last name'!$A:$A) + 1)
)</f>
        <v>62</v>
      </c>
      <c r="I1611" s="7" t="str">
        <f ca="1" xml:space="preserve">
IF($C1611 = 1 + N("Presidente"),
    "de Orléans e Bragança",
    VLOOKUP($H1611,'Last name'!$A:$B,2,FALSE) &amp; " " &amp; VLOOKUP(RANDBETWEEN(5,COUNT('Last name'!$A:$A) + 1),'Last name'!$A:$B,2,FALSE)
)</f>
        <v>Carvalho Luz</v>
      </c>
      <c r="J1611" s="7" t="str">
        <f t="shared" ca="1" si="176"/>
        <v>Lorenna Carvalho Luz</v>
      </c>
      <c r="K1611" s="7" t="str" cm="1">
        <f t="array" aca="1" ref="K1611" ca="1">SHA1HASH($J1611)</f>
        <v>f3d67b5264a52012cc95e42a0847e89e78fd9cfc</v>
      </c>
      <c r="L1611" s="7" cm="1">
        <f t="array" aca="1" ref="L1611" ca="1">INDEX(States!$A:$A,RANDBETWEEN(5,COUNTA(States!$A:$A) + 1),1)</f>
        <v>24</v>
      </c>
      <c r="M1611" s="7" t="str">
        <f ca="1">$L1611 &amp; "|" &amp; VLOOKUP($L1611,States!$A:$B,2,FALSE)</f>
        <v>24|4e344e218f5d3cb3700b5fb228401547cb97b31c</v>
      </c>
      <c r="N1611" s="7" t="str">
        <f ca="1">VLOOKUP($F1611,Name!$A:$C,3,FALSE)</f>
        <v>F</v>
      </c>
      <c r="O1611" s="7" t="str">
        <f ca="1">VLOOKUP($N1611,Gender!$A:$B,2,FALSE)</f>
        <v>Female</v>
      </c>
      <c r="P1611" s="7" t="str" cm="1">
        <f t="array" aca="1" ref="P1611" ca="1">INDEX('Marital status'!$A:$A,RANDBETWEEN(5,COUNTA('Marital status'!$A:$A) + 1),1)</f>
        <v>459031b19ec5bbd3b3dbc0a9dcf2cb6e6c6f7848</v>
      </c>
      <c r="Q1611" s="7" t="str">
        <f ca="1">VLOOKUP($P1611,'Marital status'!$A:$B,2,FALSE)</f>
        <v xml:space="preserve">Widowed </v>
      </c>
      <c r="R1611" s="7">
        <f t="shared" ca="1" si="177"/>
        <v>5</v>
      </c>
      <c r="S1611" s="7" t="e">
        <f ca="1">VLOOKUP($R1611,Race!$A:$B,2,FALSE)</f>
        <v>#N/A</v>
      </c>
      <c r="T1611" s="8">
        <f t="shared" ca="1" si="178"/>
        <v>33049</v>
      </c>
      <c r="U1611" s="6">
        <f t="shared" ca="1" si="179"/>
        <v>7</v>
      </c>
      <c r="V1611" s="8" t="str">
        <f ca="1">VLOOKUP($U1611,Education!$A:$B,2,FALSE)</f>
        <v>Undergraduate degree</v>
      </c>
      <c r="W1611" s="7">
        <f ca="1" xml:space="preserve">
  IF(OR($Y1611 = 5, $Y1611 = 6, $Y1611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611" s="7" t="str">
        <f ca="1">VLOOKUP($W1611,Department!$A:$B,2,FALSE)</f>
        <v>Presidency</v>
      </c>
      <c r="Y1611" s="6">
        <f t="shared" ca="1" si="180"/>
        <v>10</v>
      </c>
      <c r="Z1611" s="7" t="str">
        <f ca="1">VLOOKUP($Y1611,Role!$A:$B,2,FALSE)</f>
        <v>Trainee</v>
      </c>
      <c r="AA1611" s="6" t="str">
        <f t="shared" ca="1" si="181"/>
        <v/>
      </c>
      <c r="AB1611" s="7" t="str">
        <f ca="1" xml:space="preserve">
IF($AA1611 &lt;&gt; "",
    VLOOKUP($AA1611,Level!$A:$B,2,FALSE),
    ""
)</f>
        <v/>
      </c>
      <c r="AC1611" s="1">
        <f ca="1" xml:space="preserve">
IF($Y1611 = 5 + N("Presidente"),
    27000,
    IF($Y1611 = 6 + N("Vice-presidente"),
        23000,
        IF(OR($Y1611 = 8, $Y1611= 13, $Y1611 = 12) + N("Secretária bilíngue ou coordenador ou especialista"),
            8000,
            IF($Y1611 = 7 + N("Diretor"),
                15000,
                IF($Y1611 = 14 + N("Gerente"),
                    12000,
                    IF($Y1611 = 9 + N("Estagiário"),
                        705,
                        IF($Y1611 = 10 + N("Trainee"),
                            805,
                            IF($Y1611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IF($U1611 = 7,
  500,
  IF($U1611 = 8,
    1000,
    IF($U1611 = 9,
      1500,
      IF($U1611 = 10,
        2000,
        0
      )
    )
  )
)
+
N("Adicional no salário por área")
+
IF($W1611 = 14 + N("Tecnologia da Informação"),
  120,
  IF($W1611 = 16 + N("Vendas"),
    110,
    IF($W1611 = 15 + N("Jurídico"),
      100,
      IF(OR($W1611 = 8, $W1611 = 9, $W1611 = 11) + N("Recursos humanos ou comercial ou comunicação e marketing"),
        80,
        0
      )
    )
  )
)
+
N("Adicionando pegadinha")
+
IF(AND($W1611 = 16, $U1611 = 9, $Y1611 = 11, $AA1611 = 5) + N("Se for de vendas, com mestrado, analista sênior"),
  IF($R1611 = 5,
    100,
    0
  )
  +
  IF($N1611 = "M",
    200,
    0
  ),
  0
)</f>
        <v>1305</v>
      </c>
      <c r="AD16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$A1611  &amp; ", "   &amp;
$C1611  &amp; ", "   &amp;
$E1611  &amp; ", '"  &amp;
$J1611  &amp; "', '" &amp;
$N1611  &amp; "', "  &amp;
$R1611  &amp; ", '"  &amp;
TEXT($T1611,"dd/mm/aaaa")  &amp; "', "   &amp;
$U1611  &amp; ", "   &amp;
$W1611  &amp; ", "   &amp;
$Y1611  &amp; ", "   &amp;
IF($AA1611 &lt;&gt; "", $AA1611, "NULL")  &amp; ", "   &amp;
$AC1611  &amp; ");"</f>
        <v>INSERT INTO bi4all.fac_employees (id_company_fk, id_employee_pk, flg_active, employee_name, id_gender_fk, id_race_fk, birthday, id_schooling_fk, id_department_fk, id_role_fk, id_level_fk, salary) VALUES (6a51143286b03064a49cc2acbee63c09a0682d33, 1607, 1, 'Lorenna Carvalho Luz', 'F', 5, '25/06/1990', 7, 5, 10, NULL, 1305);</v>
      </c>
    </row>
    <row r="1612" spans="1:30" ht="14.25" customHeight="1" x14ac:dyDescent="0.2">
      <c r="A1612" s="7" t="str" cm="1">
        <f t="array" aca="1" ref="A1612" ca="1">INDEX(Company!$A:$A,RANDBETWEEN(5,COUNTA(Company!$A:$A) + 1),1)</f>
        <v>6a51143286b03064a49cc2acbee63c09a0682d33</v>
      </c>
      <c r="B1612" s="7" t="str">
        <f ca="1">VLOOKUP($A1612,Company!$A:$B,2,FALSE)</f>
        <v>ACME Corporation</v>
      </c>
      <c r="C1612" s="5">
        <f t="shared" si="175"/>
        <v>1608</v>
      </c>
      <c r="D1612" s="5" t="str" cm="1">
        <f t="array" ref="D1612">SHA1HASH($C1612)</f>
        <v>b08fff87998d20605f134b632cb8fa3398008116</v>
      </c>
      <c r="E1612" s="6">
        <v>1</v>
      </c>
      <c r="F1612" s="7">
        <f ca="1">IF($C1612 = 1 + N("Presidente"),
    127,
    IF($C1612 = 2 + N("Vice-Presidente"),
        72,
        IF($C1612 = 3 + N("Secretária bilíngue"),
            13,
            RANDBETWEEN(5,COUNT(Name!$A:$A) + 1)
        )
    )
)</f>
        <v>39</v>
      </c>
      <c r="G1612" s="7" t="str">
        <f ca="1">VLOOKUP($F1612,Name!$A:$B,2,FALSE)</f>
        <v>Ananda</v>
      </c>
      <c r="H1612" s="7">
        <f ca="1" xml:space="preserve">
IF($C1612 = 1,
    0,
    RANDBETWEEN(5,COUNT('Last name'!$A:$A) + 1)
)</f>
        <v>118</v>
      </c>
      <c r="I1612" s="7" t="str">
        <f ca="1" xml:space="preserve">
IF($C1612 = 1 + N("Presidente"),
    "de Orléans e Bragança",
    VLOOKUP($H1612,'Last name'!$A:$B,2,FALSE) &amp; " " &amp; VLOOKUP(RANDBETWEEN(5,COUNT('Last name'!$A:$A) + 1),'Last name'!$A:$B,2,FALSE)
)</f>
        <v>Mariani Castro</v>
      </c>
      <c r="J1612" s="7" t="str">
        <f t="shared" ca="1" si="176"/>
        <v>Ananda Mariani Castro</v>
      </c>
      <c r="K1612" s="7" t="str" cm="1">
        <f t="array" aca="1" ref="K1612" ca="1">SHA1HASH($J1612)</f>
        <v>ae0f3f46dbc30cddfcf8ea9aa9687400f788cb5e</v>
      </c>
      <c r="L1612" s="7" cm="1">
        <f t="array" aca="1" ref="L1612" ca="1">INDEX(States!$A:$A,RANDBETWEEN(5,COUNTA(States!$A:$A) + 1),1)</f>
        <v>12</v>
      </c>
      <c r="M1612" s="7" t="str">
        <f ca="1">$L1612 &amp; "|" &amp; VLOOKUP($L1612,States!$A:$B,2,FALSE)</f>
        <v>12|16a2d6eb767d4fd003fae8cac60e0d85a9416ba8</v>
      </c>
      <c r="N1612" s="7" t="str">
        <f ca="1">VLOOKUP($F1612,Name!$A:$C,3,FALSE)</f>
        <v>F</v>
      </c>
      <c r="O1612" s="7" t="str">
        <f ca="1">VLOOKUP($N1612,Gender!$A:$B,2,FALSE)</f>
        <v>Female</v>
      </c>
      <c r="P1612" s="7" t="str" cm="1">
        <f t="array" aca="1" ref="P1612" ca="1">INDEX('Marital status'!$A:$A,RANDBETWEEN(5,COUNTA('Marital status'!$A:$A) + 1),1)</f>
        <v>3266897012b6dcc5723033bc25891bf99efcff6f</v>
      </c>
      <c r="Q1612" s="7" t="str">
        <f ca="1">VLOOKUP($P1612,'Marital status'!$A:$B,2,FALSE)</f>
        <v>MarrieD</v>
      </c>
      <c r="R1612" s="7">
        <f t="shared" ca="1" si="177"/>
        <v>5</v>
      </c>
      <c r="S1612" s="7" t="e">
        <f ca="1">VLOOKUP($R1612,Race!$A:$B,2,FALSE)</f>
        <v>#N/A</v>
      </c>
      <c r="T1612" s="8">
        <f t="shared" ca="1" si="178"/>
        <v>29718</v>
      </c>
      <c r="U1612" s="6">
        <f t="shared" ca="1" si="179"/>
        <v>8</v>
      </c>
      <c r="V1612" s="8" t="str">
        <f ca="1">VLOOKUP($U1612,Education!$A:$B,2,FALSE)</f>
        <v>Graduate school</v>
      </c>
      <c r="W1612" s="7">
        <f ca="1" xml:space="preserve">
  IF(OR($Y1612 = 5, $Y1612 = 6, $Y1612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612" s="7" t="str">
        <f ca="1">VLOOKUP($W1612,Department!$A:$B,2,FALSE)</f>
        <v>Human Resource</v>
      </c>
      <c r="Y1612" s="6">
        <f t="shared" ca="1" si="180"/>
        <v>11</v>
      </c>
      <c r="Z1612" s="7" t="str">
        <f ca="1">VLOOKUP($Y1612,Role!$A:$B,2,FALSE)</f>
        <v>Analyst</v>
      </c>
      <c r="AA1612" s="6">
        <f t="shared" ca="1" si="181"/>
        <v>6</v>
      </c>
      <c r="AB1612" s="7" t="str">
        <f ca="1" xml:space="preserve">
IF($AA1612 &lt;&gt; "",
    VLOOKUP($AA1612,Level!$A:$B,2,FALSE),
    ""
)</f>
        <v>Pleno</v>
      </c>
      <c r="AC1612" s="1">
        <f ca="1" xml:space="preserve">
IF($Y1612 = 5 + N("Presidente"),
    27000,
    IF($Y1612 = 6 + N("Vice-presidente"),
        23000,
        IF(OR($Y1612 = 8, $Y1612= 13, $Y1612 = 12) + N("Secretária bilíngue ou coordenador ou especialista"),
            8000,
            IF($Y1612 = 7 + N("Diretor"),
                15000,
                IF($Y1612 = 14 + N("Gerente"),
                    12000,
                    IF($Y1612 = 9 + N("Estagiário"),
                        705,
                        IF($Y1612 = 10 + N("Trainee"),
                            805,
                            IF($Y1612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IF($U1612 = 7,
  500,
  IF($U1612 = 8,
    1000,
    IF($U1612 = 9,
      1500,
      IF($U1612 = 10,
        2000,
        0
      )
    )
  )
)
+
N("Adicional no salário por área")
+
IF($W1612 = 14 + N("Tecnologia da Informação"),
  120,
  IF($W1612 = 16 + N("Vendas"),
    110,
    IF($W1612 = 15 + N("Jurídico"),
      100,
      IF(OR($W1612 = 8, $W1612 = 9, $W1612 = 11) + N("Recursos humanos ou comercial ou comunicação e marketing"),
        80,
        0
      )
    )
  )
)
+
N("Adicionando pegadinha")
+
IF(AND($W1612 = 16, $U1612 = 9, $Y1612 = 11, $AA1612 = 5) + N("Se for de vendas, com mestrado, analista sênior"),
  IF($R1612 = 5,
    100,
    0
  )
  +
  IF($N1612 = "M",
    200,
    0
  ),
  0
)</f>
        <v>3080</v>
      </c>
      <c r="AD16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$A1612  &amp; ", "   &amp;
$C1612  &amp; ", "   &amp;
$E1612  &amp; ", '"  &amp;
$J1612  &amp; "', '" &amp;
$N1612  &amp; "', "  &amp;
$R1612  &amp; ", '"  &amp;
TEXT($T1612,"dd/mm/aaaa")  &amp; "', "   &amp;
$U1612  &amp; ", "   &amp;
$W1612  &amp; ", "   &amp;
$Y1612  &amp; ", "   &amp;
IF($AA1612 &lt;&gt; "", $AA1612, "NULL")  &amp; ", "   &amp;
$AC1612  &amp; ");"</f>
        <v>INSERT INTO bi4all.fac_employees (id_company_fk, id_employee_pk, flg_active, employee_name, id_gender_fk, id_race_fk, birthday, id_schooling_fk, id_department_fk, id_role_fk, id_level_fk, salary) VALUES (6a51143286b03064a49cc2acbee63c09a0682d33, 1608, 1, 'Ananda Mariani Castro', 'F', 5, '12/05/1981', 8, 8, 11, 6, 3080);</v>
      </c>
    </row>
    <row r="1613" spans="1:30" ht="14.25" customHeight="1" x14ac:dyDescent="0.2">
      <c r="A1613" s="7" t="str" cm="1">
        <f t="array" aca="1" ref="A1613" ca="1">INDEX(Company!$A:$A,RANDBETWEEN(5,COUNTA(Company!$A:$A) + 1),1)</f>
        <v>6a51143286b03064a49cc2acbee63c09a0682d33</v>
      </c>
      <c r="B1613" s="7" t="str">
        <f ca="1">VLOOKUP($A1613,Company!$A:$B,2,FALSE)</f>
        <v>ACME Corporation</v>
      </c>
      <c r="C1613" s="5">
        <f t="shared" si="175"/>
        <v>1609</v>
      </c>
      <c r="D1613" s="5" t="str" cm="1">
        <f t="array" ref="D1613">SHA1HASH($C1613)</f>
        <v>ead98e0e365d07598a35ba682210564193928571</v>
      </c>
      <c r="E1613" s="6">
        <v>1</v>
      </c>
      <c r="F1613" s="7">
        <f ca="1">IF($C1613 = 1 + N("Presidente"),
    127,
    IF($C1613 = 2 + N("Vice-Presidente"),
        72,
        IF($C1613 = 3 + N("Secretária bilíngue"),
            13,
            RANDBETWEEN(5,COUNT(Name!$A:$A) + 1)
        )
    )
)</f>
        <v>229</v>
      </c>
      <c r="G1613" s="7" t="str">
        <f ca="1">VLOOKUP($F1613,Name!$A:$B,2,FALSE)</f>
        <v>Liz</v>
      </c>
      <c r="H1613" s="7">
        <f ca="1" xml:space="preserve">
IF($C1613 = 1,
    0,
    RANDBETWEEN(5,COUNT('Last name'!$A:$A) + 1)
)</f>
        <v>78</v>
      </c>
      <c r="I1613" s="7" t="str">
        <f ca="1" xml:space="preserve">
IF($C1613 = 1 + N("Presidente"),
    "de Orléans e Bragança",
    VLOOKUP($H1613,'Last name'!$A:$B,2,FALSE) &amp; " " &amp; VLOOKUP(RANDBETWEEN(5,COUNT('Last name'!$A:$A) + 1),'Last name'!$A:$B,2,FALSE)
)</f>
        <v>Esteves Bandeira</v>
      </c>
      <c r="J1613" s="7" t="str">
        <f t="shared" ca="1" si="176"/>
        <v>Liz Esteves Bandeira</v>
      </c>
      <c r="K1613" s="7" t="str" cm="1">
        <f t="array" aca="1" ref="K1613" ca="1">SHA1HASH($J1613)</f>
        <v>65c23094439bc87eed7593c2fd8771f1b89df16d</v>
      </c>
      <c r="L1613" s="7" cm="1">
        <f t="array" aca="1" ref="L1613" ca="1">INDEX(States!$A:$A,RANDBETWEEN(5,COUNTA(States!$A:$A) + 1),1)</f>
        <v>16</v>
      </c>
      <c r="M1613" s="7" t="str">
        <f ca="1">$L1613 &amp; "|" &amp; VLOOKUP($L1613,States!$A:$B,2,FALSE)</f>
        <v>16|07cfbddcd11fff6189ba806e40d4e76476d512f4</v>
      </c>
      <c r="N1613" s="7" t="str">
        <f ca="1">VLOOKUP($F1613,Name!$A:$C,3,FALSE)</f>
        <v>F</v>
      </c>
      <c r="O1613" s="7" t="str">
        <f ca="1">VLOOKUP($N1613,Gender!$A:$B,2,FALSE)</f>
        <v>Female</v>
      </c>
      <c r="P1613" s="7" t="str" cm="1">
        <f t="array" aca="1" ref="P1613" ca="1">INDEX('Marital status'!$A:$A,RANDBETWEEN(5,COUNTA('Marital status'!$A:$A) + 1),1)</f>
        <v>3266897012b6dcc5723033bc25891bf99efcff6f</v>
      </c>
      <c r="Q1613" s="7" t="str">
        <f ca="1">VLOOKUP($P1613,'Marital status'!$A:$B,2,FALSE)</f>
        <v>MarrieD</v>
      </c>
      <c r="R1613" s="7">
        <f t="shared" ca="1" si="177"/>
        <v>5</v>
      </c>
      <c r="S1613" s="7" t="e">
        <f ca="1">VLOOKUP($R1613,Race!$A:$B,2,FALSE)</f>
        <v>#N/A</v>
      </c>
      <c r="T1613" s="8">
        <f t="shared" ca="1" si="178"/>
        <v>25428</v>
      </c>
      <c r="U1613" s="6">
        <f t="shared" ca="1" si="179"/>
        <v>7</v>
      </c>
      <c r="V1613" s="8" t="str">
        <f ca="1">VLOOKUP($U1613,Education!$A:$B,2,FALSE)</f>
        <v>Undergraduate degree</v>
      </c>
      <c r="W1613" s="7">
        <f ca="1" xml:space="preserve">
  IF(OR($Y1613 = 5, $Y1613 = 6, $Y1613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613" s="7" t="str">
        <f ca="1">VLOOKUP($W1613,Department!$A:$B,2,FALSE)</f>
        <v>Human Resource</v>
      </c>
      <c r="Y1613" s="6">
        <f t="shared" ca="1" si="180"/>
        <v>10</v>
      </c>
      <c r="Z1613" s="7" t="str">
        <f ca="1">VLOOKUP($Y1613,Role!$A:$B,2,FALSE)</f>
        <v>Trainee</v>
      </c>
      <c r="AA1613" s="6" t="str">
        <f t="shared" ca="1" si="181"/>
        <v/>
      </c>
      <c r="AB1613" s="7" t="str">
        <f ca="1" xml:space="preserve">
IF($AA1613 &lt;&gt; "",
    VLOOKUP($AA1613,Level!$A:$B,2,FALSE),
    ""
)</f>
        <v/>
      </c>
      <c r="AC1613" s="1">
        <f ca="1" xml:space="preserve">
IF($Y1613 = 5 + N("Presidente"),
    27000,
    IF($Y1613 = 6 + N("Vice-presidente"),
        23000,
        IF(OR($Y1613 = 8, $Y1613= 13, $Y1613 = 12) + N("Secretária bilíngue ou coordenador ou especialista"),
            8000,
            IF($Y1613 = 7 + N("Diretor"),
                15000,
                IF($Y1613 = 14 + N("Gerente"),
                    12000,
                    IF($Y1613 = 9 + N("Estagiário"),
                        705,
                        IF($Y1613 = 10 + N("Trainee"),
                            805,
                            IF($Y1613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IF($U1613 = 7,
  500,
  IF($U1613 = 8,
    1000,
    IF($U1613 = 9,
      1500,
      IF($U1613 = 10,
        2000,
        0
      )
    )
  )
)
+
N("Adicional no salário por área")
+
IF($W1613 = 14 + N("Tecnologia da Informação"),
  120,
  IF($W1613 = 16 + N("Vendas"),
    110,
    IF($W1613 = 15 + N("Jurídico"),
      100,
      IF(OR($W1613 = 8, $W1613 = 9, $W1613 = 11) + N("Recursos humanos ou comercial ou comunicação e marketing"),
        80,
        0
      )
    )
  )
)
+
N("Adicionando pegadinha")
+
IF(AND($W1613 = 16, $U1613 = 9, $Y1613 = 11, $AA1613 = 5) + N("Se for de vendas, com mestrado, analista sênior"),
  IF($R1613 = 5,
    100,
    0
  )
  +
  IF($N1613 = "M",
    200,
    0
  ),
  0
)</f>
        <v>1385</v>
      </c>
      <c r="AD16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$A1613  &amp; ", "   &amp;
$C1613  &amp; ", "   &amp;
$E1613  &amp; ", '"  &amp;
$J1613  &amp; "', '" &amp;
$N1613  &amp; "', "  &amp;
$R1613  &amp; ", '"  &amp;
TEXT($T1613,"dd/mm/aaaa")  &amp; "', "   &amp;
$U1613  &amp; ", "   &amp;
$W1613  &amp; ", "   &amp;
$Y1613  &amp; ", "   &amp;
IF($AA1613 &lt;&gt; "", $AA1613, "NULL")  &amp; ", "   &amp;
$AC1613  &amp; ");"</f>
        <v>INSERT INTO bi4all.fac_employees (id_company_fk, id_employee_pk, flg_active, employee_name, id_gender_fk, id_race_fk, birthday, id_schooling_fk, id_department_fk, id_role_fk, id_level_fk, salary) VALUES (6a51143286b03064a49cc2acbee63c09a0682d33, 1609, 1, 'Liz Esteves Bandeira', 'F', 5, '13/08/1969', 7, 8, 10, NULL, 1385);</v>
      </c>
    </row>
    <row r="1614" spans="1:30" ht="14.25" customHeight="1" x14ac:dyDescent="0.2">
      <c r="A1614" s="7" t="str" cm="1">
        <f t="array" aca="1" ref="A1614" ca="1">INDEX(Company!$A:$A,RANDBETWEEN(5,COUNTA(Company!$A:$A) + 1),1)</f>
        <v>6a51143286b03064a49cc2acbee63c09a0682d33</v>
      </c>
      <c r="B1614" s="7" t="str">
        <f ca="1">VLOOKUP($A1614,Company!$A:$B,2,FALSE)</f>
        <v>ACME Corporation</v>
      </c>
      <c r="C1614" s="5">
        <f t="shared" si="175"/>
        <v>1610</v>
      </c>
      <c r="D1614" s="5" t="str" cm="1">
        <f t="array" ref="D1614">SHA1HASH($C1614)</f>
        <v>65ccba0dc0797b93da4d0d0544d00cfcb8d54c4d</v>
      </c>
      <c r="E1614" s="6">
        <v>1</v>
      </c>
      <c r="F1614" s="7">
        <f ca="1">IF($C1614 = 1 + N("Presidente"),
    127,
    IF($C1614 = 2 + N("Vice-Presidente"),
        72,
        IF($C1614 = 3 + N("Secretária bilíngue"),
            13,
            RANDBETWEEN(5,COUNT(Name!$A:$A) + 1)
        )
    )
)</f>
        <v>335</v>
      </c>
      <c r="G1614" s="7" t="str">
        <f ca="1">VLOOKUP($F1614,Name!$A:$B,2,FALSE)</f>
        <v>Sammuel</v>
      </c>
      <c r="H1614" s="7">
        <f ca="1" xml:space="preserve">
IF($C1614 = 1,
    0,
    RANDBETWEEN(5,COUNT('Last name'!$A:$A) + 1)
)</f>
        <v>31</v>
      </c>
      <c r="I1614" s="7" t="str">
        <f ca="1" xml:space="preserve">
IF($C1614 = 1 + N("Presidente"),
    "de Orléans e Bragança",
    VLOOKUP($H1614,'Last name'!$A:$B,2,FALSE) &amp; " " &amp; VLOOKUP(RANDBETWEEN(5,COUNT('Last name'!$A:$A) + 1),'Last name'!$A:$B,2,FALSE)
)</f>
        <v>Barbosa Alvarenga</v>
      </c>
      <c r="J1614" s="7" t="str">
        <f t="shared" ca="1" si="176"/>
        <v>Sammuel Barbosa Alvarenga</v>
      </c>
      <c r="K1614" s="7" t="str" cm="1">
        <f t="array" aca="1" ref="K1614" ca="1">SHA1HASH($J1614)</f>
        <v>d2d78982da629d6d49406fc3045bb829b49099e3</v>
      </c>
      <c r="L1614" s="7" cm="1">
        <f t="array" aca="1" ref="L1614" ca="1">INDEX(States!$A:$A,RANDBETWEEN(5,COUNTA(States!$A:$A) + 1),1)</f>
        <v>24</v>
      </c>
      <c r="M1614" s="7" t="str">
        <f ca="1">$L1614 &amp; "|" &amp; VLOOKUP($L1614,States!$A:$B,2,FALSE)</f>
        <v>24|4e344e218f5d3cb3700b5fb228401547cb97b31c</v>
      </c>
      <c r="N1614" s="7" t="str">
        <f ca="1">VLOOKUP($F1614,Name!$A:$C,3,FALSE)</f>
        <v>M</v>
      </c>
      <c r="O1614" s="7" t="str">
        <f ca="1">VLOOKUP($N1614,Gender!$A:$B,2,FALSE)</f>
        <v>Male</v>
      </c>
      <c r="P1614" s="7" t="str" cm="1">
        <f t="array" aca="1" ref="P1614" ca="1">INDEX('Marital status'!$A:$A,RANDBETWEEN(5,COUNTA('Marital status'!$A:$A) + 1),1)</f>
        <v>93ac84f4e0bd5c1c97b670a12a7fff6af89fb6b3</v>
      </c>
      <c r="Q1614" s="7" t="str">
        <f ca="1">VLOOKUP($P1614,'Marital status'!$A:$B,2,FALSE)</f>
        <v>DIVORCED</v>
      </c>
      <c r="R1614" s="7">
        <f t="shared" ca="1" si="177"/>
        <v>5</v>
      </c>
      <c r="S1614" s="7" t="e">
        <f ca="1">VLOOKUP($R1614,Race!$A:$B,2,FALSE)</f>
        <v>#N/A</v>
      </c>
      <c r="T1614" s="8">
        <f t="shared" ca="1" si="178"/>
        <v>28501</v>
      </c>
      <c r="U1614" s="6">
        <f t="shared" ca="1" si="179"/>
        <v>8</v>
      </c>
      <c r="V1614" s="8" t="str">
        <f ca="1">VLOOKUP($U1614,Education!$A:$B,2,FALSE)</f>
        <v>Graduate school</v>
      </c>
      <c r="W1614" s="7">
        <f ca="1" xml:space="preserve">
  IF(OR($Y1614 = 5, $Y1614 = 6, $Y1614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614" s="7" t="str">
        <f ca="1">VLOOKUP($W1614,Department!$A:$B,2,FALSE)</f>
        <v>Controlling</v>
      </c>
      <c r="Y1614" s="6">
        <f t="shared" ca="1" si="180"/>
        <v>11</v>
      </c>
      <c r="Z1614" s="7" t="str">
        <f ca="1">VLOOKUP($Y1614,Role!$A:$B,2,FALSE)</f>
        <v>Analyst</v>
      </c>
      <c r="AA1614" s="6">
        <f t="shared" ca="1" si="181"/>
        <v>7</v>
      </c>
      <c r="AB1614" s="7" t="str">
        <f ca="1" xml:space="preserve">
IF($AA1614 &lt;&gt; "",
    VLOOKUP($AA1614,Level!$A:$B,2,FALSE),
    ""
)</f>
        <v>Senior</v>
      </c>
      <c r="AC1614" s="1">
        <f ca="1" xml:space="preserve">
IF($Y1614 = 5 + N("Presidente"),
    27000,
    IF($Y1614 = 6 + N("Vice-presidente"),
        23000,
        IF(OR($Y1614 = 8, $Y1614= 13, $Y1614 = 12) + N("Secretária bilíngue ou coordenador ou especialista"),
            8000,
            IF($Y1614 = 7 + N("Diretor"),
                15000,
                IF($Y1614 = 14 + N("Gerente"),
                    12000,
                    IF($Y1614 = 9 + N("Estagiário"),
                        705,
                        IF($Y1614 = 10 + N("Trainee"),
                            805,
                            IF($Y1614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IF($U1614 = 7,
  500,
  IF($U1614 = 8,
    1000,
    IF($U1614 = 9,
      1500,
      IF($U1614 = 10,
        2000,
        0
      )
    )
  )
)
+
N("Adicional no salário por área")
+
IF($W1614 = 14 + N("Tecnologia da Informação"),
  120,
  IF($W1614 = 16 + N("Vendas"),
    110,
    IF($W1614 = 15 + N("Jurídico"),
      100,
      IF(OR($W1614 = 8, $W1614 = 9, $W1614 = 11) + N("Recursos humanos ou comercial ou comunicação e marketing"),
        80,
        0
      )
    )
  )
)
+
N("Adicionando pegadinha")
+
IF(AND($W1614 = 16, $U1614 = 9, $Y1614 = 11, $AA1614 = 5) + N("Se for de vendas, com mestrado, analista sênior"),
  IF($R1614 = 5,
    100,
    0
  )
  +
  IF($N1614 = "M",
    200,
    0
  ),
  0
)</f>
        <v>3000</v>
      </c>
      <c r="AD16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$A1614  &amp; ", "   &amp;
$C1614  &amp; ", "   &amp;
$E1614  &amp; ", '"  &amp;
$J1614  &amp; "', '" &amp;
$N1614  &amp; "', "  &amp;
$R1614  &amp; ", '"  &amp;
TEXT($T1614,"dd/mm/aaaa")  &amp; "', "   &amp;
$U1614  &amp; ", "   &amp;
$W1614  &amp; ", "   &amp;
$Y1614  &amp; ", "   &amp;
IF($AA1614 &lt;&gt; "", $AA1614, "NULL")  &amp; ", "   &amp;
$AC1614  &amp; ");"</f>
        <v>INSERT INTO bi4all.fac_employees (id_company_fk, id_employee_pk, flg_active, employee_name, id_gender_fk, id_race_fk, birthday, id_schooling_fk, id_department_fk, id_role_fk, id_level_fk, salary) VALUES (6a51143286b03064a49cc2acbee63c09a0682d33, 1610, 1, 'Sammuel Barbosa Alvarenga', 'M', 5, '11/01/1978', 8, 12, 11, 7, 3000);</v>
      </c>
    </row>
    <row r="1615" spans="1:30" ht="14.25" customHeight="1" x14ac:dyDescent="0.2">
      <c r="A1615" s="7" t="str" cm="1">
        <f t="array" aca="1" ref="A1615" ca="1">INDEX(Company!$A:$A,RANDBETWEEN(5,COUNTA(Company!$A:$A) + 1),1)</f>
        <v>6a51143286b03064a49cc2acbee63c09a0682d33</v>
      </c>
      <c r="B1615" s="7" t="str">
        <f ca="1">VLOOKUP($A1615,Company!$A:$B,2,FALSE)</f>
        <v>ACME Corporation</v>
      </c>
      <c r="C1615" s="5">
        <f t="shared" si="175"/>
        <v>1611</v>
      </c>
      <c r="D1615" s="5" t="str" cm="1">
        <f t="array" ref="D1615">SHA1HASH($C1615)</f>
        <v>fc1d7734529e84f8deb77cd00aa8cd80fb71e5e4</v>
      </c>
      <c r="E1615" s="6">
        <v>1</v>
      </c>
      <c r="F1615" s="7">
        <f ca="1">IF($C1615 = 1 + N("Presidente"),
    127,
    IF($C1615 = 2 + N("Vice-Presidente"),
        72,
        IF($C1615 = 3 + N("Secretária bilíngue"),
            13,
            RANDBETWEEN(5,COUNT(Name!$A:$A) + 1)
        )
    )
)</f>
        <v>198</v>
      </c>
      <c r="G1615" s="7" t="str">
        <f ca="1">VLOOKUP($F1615,Name!$A:$B,2,FALSE)</f>
        <v>José Emanuel</v>
      </c>
      <c r="H1615" s="7">
        <f ca="1" xml:space="preserve">
IF($C1615 = 1,
    0,
    RANDBETWEEN(5,COUNT('Last name'!$A:$A) + 1)
)</f>
        <v>161</v>
      </c>
      <c r="I1615" s="7" t="str">
        <f ca="1" xml:space="preserve">
IF($C1615 = 1 + N("Presidente"),
    "de Orléans e Bragança",
    VLOOKUP($H1615,'Last name'!$A:$B,2,FALSE) &amp; " " &amp; VLOOKUP(RANDBETWEEN(5,COUNT('Last name'!$A:$A) + 1),'Last name'!$A:$B,2,FALSE)
)</f>
        <v>Ribeiro Nascimento</v>
      </c>
      <c r="J1615" s="7" t="str">
        <f t="shared" ca="1" si="176"/>
        <v>José Emanuel Ribeiro Nascimento</v>
      </c>
      <c r="K1615" s="7" t="str" cm="1">
        <f t="array" aca="1" ref="K1615" ca="1">SHA1HASH($J1615)</f>
        <v>52cce90a9b579aad02dd96f2d9b650a9ac1ee050</v>
      </c>
      <c r="L1615" s="7" cm="1">
        <f t="array" aca="1" ref="L1615" ca="1">INDEX(States!$A:$A,RANDBETWEEN(5,COUNTA(States!$A:$A) + 1),1)</f>
        <v>18</v>
      </c>
      <c r="M1615" s="7" t="str">
        <f ca="1">$L1615 &amp; "|" &amp; VLOOKUP($L1615,States!$A:$B,2,FALSE)</f>
        <v>18|4c829e7753eab86056bb8157601420a362debf31</v>
      </c>
      <c r="N1615" s="7" t="str">
        <f ca="1">VLOOKUP($F1615,Name!$A:$C,3,FALSE)</f>
        <v>M</v>
      </c>
      <c r="O1615" s="7" t="str">
        <f ca="1">VLOOKUP($N1615,Gender!$A:$B,2,FALSE)</f>
        <v>Male</v>
      </c>
      <c r="P1615" s="7" t="str" cm="1">
        <f t="array" aca="1" ref="P1615" ca="1">INDEX('Marital status'!$A:$A,RANDBETWEEN(5,COUNTA('Marital status'!$A:$A) + 1),1)</f>
        <v>3266897012b6dcc5723033bc25891bf99efcff6f</v>
      </c>
      <c r="Q1615" s="7" t="str">
        <f ca="1">VLOOKUP($P1615,'Marital status'!$A:$B,2,FALSE)</f>
        <v>MarrieD</v>
      </c>
      <c r="R1615" s="7">
        <f t="shared" ca="1" si="177"/>
        <v>8</v>
      </c>
      <c r="S1615" s="7" t="e">
        <f ca="1">VLOOKUP($R1615,Race!$A:$B,2,FALSE)</f>
        <v>#N/A</v>
      </c>
      <c r="T1615" s="8">
        <f t="shared" ca="1" si="178"/>
        <v>26451</v>
      </c>
      <c r="U1615" s="6">
        <f t="shared" ca="1" si="179"/>
        <v>7</v>
      </c>
      <c r="V1615" s="8" t="str">
        <f ca="1">VLOOKUP($U1615,Education!$A:$B,2,FALSE)</f>
        <v>Undergraduate degree</v>
      </c>
      <c r="W1615" s="7">
        <f ca="1" xml:space="preserve">
  IF(OR($Y1615 = 5, $Y1615 = 6, $Y1615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615" s="7" t="str">
        <f ca="1">VLOOKUP($W1615,Department!$A:$B,2,FALSE)</f>
        <v>Controlling</v>
      </c>
      <c r="Y1615" s="6">
        <f t="shared" ca="1" si="180"/>
        <v>9</v>
      </c>
      <c r="Z1615" s="7" t="str">
        <f ca="1">VLOOKUP($Y1615,Role!$A:$B,2,FALSE)</f>
        <v>Intern</v>
      </c>
      <c r="AA1615" s="6" t="str">
        <f t="shared" ca="1" si="181"/>
        <v/>
      </c>
      <c r="AB1615" s="7" t="str">
        <f ca="1" xml:space="preserve">
IF($AA1615 &lt;&gt; "",
    VLOOKUP($AA1615,Level!$A:$B,2,FALSE),
    ""
)</f>
        <v/>
      </c>
      <c r="AC1615" s="1">
        <f ca="1" xml:space="preserve">
IF($Y1615 = 5 + N("Presidente"),
    27000,
    IF($Y1615 = 6 + N("Vice-presidente"),
        23000,
        IF(OR($Y1615 = 8, $Y1615= 13, $Y1615 = 12) + N("Secretária bilíngue ou coordenador ou especialista"),
            8000,
            IF($Y1615 = 7 + N("Diretor"),
                15000,
                IF($Y1615 = 14 + N("Gerente"),
                    12000,
                    IF($Y1615 = 9 + N("Estagiário"),
                        705,
                        IF($Y1615 = 10 + N("Trainee"),
                            805,
                            IF($Y1615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IF($U1615 = 7,
  500,
  IF($U1615 = 8,
    1000,
    IF($U1615 = 9,
      1500,
      IF($U1615 = 10,
        2000,
        0
      )
    )
  )
)
+
N("Adicional no salário por área")
+
IF($W1615 = 14 + N("Tecnologia da Informação"),
  120,
  IF($W1615 = 16 + N("Vendas"),
    110,
    IF($W1615 = 15 + N("Jurídico"),
      100,
      IF(OR($W1615 = 8, $W1615 = 9, $W1615 = 11) + N("Recursos humanos ou comercial ou comunicação e marketing"),
        80,
        0
      )
    )
  )
)
+
N("Adicionando pegadinha")
+
IF(AND($W1615 = 16, $U1615 = 9, $Y1615 = 11, $AA1615 = 5) + N("Se for de vendas, com mestrado, analista sênior"),
  IF($R1615 = 5,
    100,
    0
  )
  +
  IF($N1615 = "M",
    200,
    0
  ),
  0
)</f>
        <v>1205</v>
      </c>
      <c r="AD16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$A1615  &amp; ", "   &amp;
$C1615  &amp; ", "   &amp;
$E1615  &amp; ", '"  &amp;
$J1615  &amp; "', '" &amp;
$N1615  &amp; "', "  &amp;
$R1615  &amp; ", '"  &amp;
TEXT($T1615,"dd/mm/aaaa")  &amp; "', "   &amp;
$U1615  &amp; ", "   &amp;
$W1615  &amp; ", "   &amp;
$Y1615  &amp; ", "   &amp;
IF($AA1615 &lt;&gt; "", $AA1615, "NULL")  &amp; ", "   &amp;
$AC1615  &amp; ");"</f>
        <v>INSERT INTO bi4all.fac_employees (id_company_fk, id_employee_pk, flg_active, employee_name, id_gender_fk, id_race_fk, birthday, id_schooling_fk, id_department_fk, id_role_fk, id_level_fk, salary) VALUES (6a51143286b03064a49cc2acbee63c09a0682d33, 1611, 1, 'José Emanuel Ribeiro Nascimento', 'M', 8, '01/06/1972', 7, 12, 9, NULL, 1205);</v>
      </c>
    </row>
    <row r="1616" spans="1:30" ht="14.25" customHeight="1" x14ac:dyDescent="0.2">
      <c r="A1616" s="7" t="str" cm="1">
        <f t="array" aca="1" ref="A1616" ca="1">INDEX(Company!$A:$A,RANDBETWEEN(5,COUNTA(Company!$A:$A) + 1),1)</f>
        <v>6a51143286b03064a49cc2acbee63c09a0682d33</v>
      </c>
      <c r="B1616" s="7" t="str">
        <f ca="1">VLOOKUP($A1616,Company!$A:$B,2,FALSE)</f>
        <v>ACME Corporation</v>
      </c>
      <c r="C1616" s="5">
        <f t="shared" si="175"/>
        <v>1612</v>
      </c>
      <c r="D1616" s="5" t="str" cm="1">
        <f t="array" ref="D1616">SHA1HASH($C1616)</f>
        <v>93ee12e112bae593edcf7aecca59464c6afcc832</v>
      </c>
      <c r="E1616" s="6">
        <v>1</v>
      </c>
      <c r="F1616" s="7">
        <f ca="1">IF($C1616 = 1 + N("Presidente"),
    127,
    IF($C1616 = 2 + N("Vice-Presidente"),
        72,
        IF($C1616 = 3 + N("Secretária bilíngue"),
            13,
            RANDBETWEEN(5,COUNT(Name!$A:$A) + 1)
        )
    )
)</f>
        <v>60</v>
      </c>
      <c r="G1616" s="7" t="str">
        <f ca="1">VLOOKUP($F1616,Name!$A:$B,2,FALSE)</f>
        <v>Augusta</v>
      </c>
      <c r="H1616" s="7">
        <f ca="1" xml:space="preserve">
IF($C1616 = 1,
    0,
    RANDBETWEEN(5,COUNT('Last name'!$A:$A) + 1)
)</f>
        <v>175</v>
      </c>
      <c r="I1616" s="7" t="str">
        <f ca="1" xml:space="preserve">
IF($C1616 = 1 + N("Presidente"),
    "de Orléans e Bragança",
    VLOOKUP($H1616,'Last name'!$A:$B,2,FALSE) &amp; " " &amp; VLOOKUP(RANDBETWEEN(5,COUNT('Last name'!$A:$A) + 1),'Last name'!$A:$B,2,FALSE)
)</f>
        <v>Santoro Sousa</v>
      </c>
      <c r="J1616" s="7" t="str">
        <f t="shared" ca="1" si="176"/>
        <v>Augusta Santoro Sousa</v>
      </c>
      <c r="K1616" s="7" t="str" cm="1">
        <f t="array" aca="1" ref="K1616" ca="1">SHA1HASH($J1616)</f>
        <v>3e43e198e3499dbb6b8dce4e69084392abe02f3e</v>
      </c>
      <c r="L1616" s="7" cm="1">
        <f t="array" aca="1" ref="L1616" ca="1">INDEX(States!$A:$A,RANDBETWEEN(5,COUNTA(States!$A:$A) + 1),1)</f>
        <v>14</v>
      </c>
      <c r="M1616" s="7" t="str">
        <f ca="1">$L1616 &amp; "|" &amp; VLOOKUP($L1616,States!$A:$B,2,FALSE)</f>
        <v>14|9b9a260c6946192b7ea8dcfb1d39940b66fe4460</v>
      </c>
      <c r="N1616" s="7" t="str">
        <f ca="1">VLOOKUP($F1616,Name!$A:$C,3,FALSE)</f>
        <v>F</v>
      </c>
      <c r="O1616" s="7" t="str">
        <f ca="1">VLOOKUP($N1616,Gender!$A:$B,2,FALSE)</f>
        <v>Female</v>
      </c>
      <c r="P1616" s="7" t="str" cm="1">
        <f t="array" aca="1" ref="P1616" ca="1">INDEX('Marital status'!$A:$A,RANDBETWEEN(5,COUNTA('Marital status'!$A:$A) + 1),1)</f>
        <v>47051393f6bcbf99111ec5d70ba2ebbe11ebccae</v>
      </c>
      <c r="Q1616" s="7" t="str">
        <f ca="1">VLOOKUP($P1616,'Marital status'!$A:$B,2,FALSE)</f>
        <v xml:space="preserve"> Separated </v>
      </c>
      <c r="R1616" s="7">
        <f t="shared" ca="1" si="177"/>
        <v>5</v>
      </c>
      <c r="S1616" s="7" t="e">
        <f ca="1">VLOOKUP($R1616,Race!$A:$B,2,FALSE)</f>
        <v>#N/A</v>
      </c>
      <c r="T1616" s="8">
        <f t="shared" ca="1" si="178"/>
        <v>20298</v>
      </c>
      <c r="U1616" s="6">
        <f t="shared" ca="1" si="179"/>
        <v>8</v>
      </c>
      <c r="V1616" s="8" t="str">
        <f ca="1">VLOOKUP($U1616,Education!$A:$B,2,FALSE)</f>
        <v>Graduate school</v>
      </c>
      <c r="W1616" s="7">
        <f ca="1" xml:space="preserve">
  IF(OR($Y1616 = 5, $Y1616 = 6, $Y1616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616" s="7" t="str">
        <f ca="1">VLOOKUP($W1616,Department!$A:$B,2,FALSE)</f>
        <v>Audit</v>
      </c>
      <c r="Y1616" s="6">
        <f t="shared" ca="1" si="180"/>
        <v>11</v>
      </c>
      <c r="Z1616" s="7" t="str">
        <f ca="1">VLOOKUP($Y1616,Role!$A:$B,2,FALSE)</f>
        <v>Analyst</v>
      </c>
      <c r="AA1616" s="6">
        <f t="shared" ca="1" si="181"/>
        <v>7</v>
      </c>
      <c r="AB1616" s="7" t="str">
        <f ca="1" xml:space="preserve">
IF($AA1616 &lt;&gt; "",
    VLOOKUP($AA1616,Level!$A:$B,2,FALSE),
    ""
)</f>
        <v>Senior</v>
      </c>
      <c r="AC1616" s="1">
        <f ca="1" xml:space="preserve">
IF($Y1616 = 5 + N("Presidente"),
    27000,
    IF($Y1616 = 6 + N("Vice-presidente"),
        23000,
        IF(OR($Y1616 = 8, $Y1616= 13, $Y1616 = 12) + N("Secretária bilíngue ou coordenador ou especialista"),
            8000,
            IF($Y1616 = 7 + N("Diretor"),
                15000,
                IF($Y1616 = 14 + N("Gerente"),
                    12000,
                    IF($Y1616 = 9 + N("Estagiário"),
                        705,
                        IF($Y1616 = 10 + N("Trainee"),
                            805,
                            IF($Y1616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IF($U1616 = 7,
  500,
  IF($U1616 = 8,
    1000,
    IF($U1616 = 9,
      1500,
      IF($U1616 = 10,
        2000,
        0
      )
    )
  )
)
+
N("Adicional no salário por área")
+
IF($W1616 = 14 + N("Tecnologia da Informação"),
  120,
  IF($W1616 = 16 + N("Vendas"),
    110,
    IF($W1616 = 15 + N("Jurídico"),
      100,
      IF(OR($W1616 = 8, $W1616 = 9, $W1616 = 11) + N("Recursos humanos ou comercial ou comunicação e marketing"),
        80,
        0
      )
    )
  )
)
+
N("Adicionando pegadinha")
+
IF(AND($W1616 = 16, $U1616 = 9, $Y1616 = 11, $AA1616 = 5) + N("Se for de vendas, com mestrado, analista sênior"),
  IF($R1616 = 5,
    100,
    0
  )
  +
  IF($N1616 = "M",
    200,
    0
  ),
  0
)</f>
        <v>3000</v>
      </c>
      <c r="AD16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$A1616  &amp; ", "   &amp;
$C1616  &amp; ", "   &amp;
$E1616  &amp; ", '"  &amp;
$J1616  &amp; "', '" &amp;
$N1616  &amp; "', "  &amp;
$R1616  &amp; ", '"  &amp;
TEXT($T1616,"dd/mm/aaaa")  &amp; "', "   &amp;
$U1616  &amp; ", "   &amp;
$W1616  &amp; ", "   &amp;
$Y1616  &amp; ", "   &amp;
IF($AA1616 &lt;&gt; "", $AA1616, "NULL")  &amp; ", "   &amp;
$AC1616  &amp; ");"</f>
        <v>INSERT INTO bi4all.fac_employees (id_company_fk, id_employee_pk, flg_active, employee_name, id_gender_fk, id_race_fk, birthday, id_schooling_fk, id_department_fk, id_role_fk, id_level_fk, salary) VALUES (6a51143286b03064a49cc2acbee63c09a0682d33, 1612, 1, 'Augusta Santoro Sousa', 'F', 5, '28/07/1955', 8, 13, 11, 7, 3000);</v>
      </c>
    </row>
    <row r="1617" spans="1:30" ht="14.25" customHeight="1" x14ac:dyDescent="0.2">
      <c r="A1617" s="7" t="str" cm="1">
        <f t="array" aca="1" ref="A1617" ca="1">INDEX(Company!$A:$A,RANDBETWEEN(5,COUNTA(Company!$A:$A) + 1),1)</f>
        <v>6a51143286b03064a49cc2acbee63c09a0682d33</v>
      </c>
      <c r="B1617" s="7" t="str">
        <f ca="1">VLOOKUP($A1617,Company!$A:$B,2,FALSE)</f>
        <v>ACME Corporation</v>
      </c>
      <c r="C1617" s="5">
        <f t="shared" si="175"/>
        <v>1613</v>
      </c>
      <c r="D1617" s="5" t="str" cm="1">
        <f t="array" ref="D1617">SHA1HASH($C1617)</f>
        <v>2a7bcf3804dc71895222bdd5f95e64444ce51654</v>
      </c>
      <c r="E1617" s="6">
        <v>1</v>
      </c>
      <c r="F1617" s="7">
        <f ca="1">IF($C1617 = 1 + N("Presidente"),
    127,
    IF($C1617 = 2 + N("Vice-Presidente"),
        72,
        IF($C1617 = 3 + N("Secretária bilíngue"),
            13,
            RANDBETWEEN(5,COUNT(Name!$A:$A) + 1)
        )
    )
)</f>
        <v>155</v>
      </c>
      <c r="G1617" s="7" t="str">
        <f ca="1">VLOOKUP($F1617,Name!$A:$B,2,FALSE)</f>
        <v>Gloria</v>
      </c>
      <c r="H1617" s="7">
        <f ca="1" xml:space="preserve">
IF($C1617 = 1,
    0,
    RANDBETWEEN(5,COUNT('Last name'!$A:$A) + 1)
)</f>
        <v>190</v>
      </c>
      <c r="I1617" s="7" t="str">
        <f ca="1" xml:space="preserve">
IF($C1617 = 1 + N("Presidente"),
    "de Orléans e Bragança",
    VLOOKUP($H1617,'Last name'!$A:$B,2,FALSE) &amp; " " &amp; VLOOKUP(RANDBETWEEN(5,COUNT('Last name'!$A:$A) + 1),'Last name'!$A:$B,2,FALSE)
)</f>
        <v>Testa Brasil</v>
      </c>
      <c r="J1617" s="7" t="str">
        <f t="shared" ca="1" si="176"/>
        <v>Gloria Testa Brasil</v>
      </c>
      <c r="K1617" s="7" t="str" cm="1">
        <f t="array" aca="1" ref="K1617" ca="1">SHA1HASH($J1617)</f>
        <v>bf018433ddb44d3ac3d08c9a836946ebbed1e3c6</v>
      </c>
      <c r="L1617" s="7" cm="1">
        <f t="array" aca="1" ref="L1617" ca="1">INDEX(States!$A:$A,RANDBETWEEN(5,COUNTA(States!$A:$A) + 1),1)</f>
        <v>15</v>
      </c>
      <c r="M1617" s="7" t="str">
        <f ca="1">$L1617 &amp; "|" &amp; VLOOKUP($L1617,States!$A:$B,2,FALSE)</f>
        <v>15|84c70141e5670a303e5eed7b334ba8b5ddb5b0d4</v>
      </c>
      <c r="N1617" s="7" t="str">
        <f ca="1">VLOOKUP($F1617,Name!$A:$C,3,FALSE)</f>
        <v>F</v>
      </c>
      <c r="O1617" s="7" t="str">
        <f ca="1">VLOOKUP($N1617,Gender!$A:$B,2,FALSE)</f>
        <v>Female</v>
      </c>
      <c r="P1617" s="7" t="str" cm="1">
        <f t="array" aca="1" ref="P1617" ca="1">INDEX('Marital status'!$A:$A,RANDBETWEEN(5,COUNTA('Marital status'!$A:$A) + 1),1)</f>
        <v>ce0b1612aa711b78a720295d271a33894e2b72bf</v>
      </c>
      <c r="Q1617" s="7" t="str">
        <f ca="1">VLOOKUP($P1617,'Marital status'!$A:$B,2,FALSE)</f>
        <v>single</v>
      </c>
      <c r="R1617" s="7">
        <f t="shared" ca="1" si="177"/>
        <v>7</v>
      </c>
      <c r="S1617" s="7" t="e">
        <f ca="1">VLOOKUP($R1617,Race!$A:$B,2,FALSE)</f>
        <v>#N/A</v>
      </c>
      <c r="T1617" s="8">
        <f t="shared" ca="1" si="178"/>
        <v>21624</v>
      </c>
      <c r="U1617" s="6">
        <f t="shared" ca="1" si="179"/>
        <v>7</v>
      </c>
      <c r="V1617" s="8" t="str">
        <f ca="1">VLOOKUP($U1617,Education!$A:$B,2,FALSE)</f>
        <v>Undergraduate degree</v>
      </c>
      <c r="W1617" s="7">
        <f ca="1" xml:space="preserve">
  IF(OR($Y1617 = 5, $Y1617 = 6, $Y1617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617" s="7" t="str">
        <f ca="1">VLOOKUP($W1617,Department!$A:$B,2,FALSE)</f>
        <v>Human Resource</v>
      </c>
      <c r="Y1617" s="6">
        <f t="shared" ca="1" si="180"/>
        <v>9</v>
      </c>
      <c r="Z1617" s="7" t="str">
        <f ca="1">VLOOKUP($Y1617,Role!$A:$B,2,FALSE)</f>
        <v>Intern</v>
      </c>
      <c r="AA1617" s="6" t="str">
        <f t="shared" ca="1" si="181"/>
        <v/>
      </c>
      <c r="AB1617" s="7" t="str">
        <f ca="1" xml:space="preserve">
IF($AA1617 &lt;&gt; "",
    VLOOKUP($AA1617,Level!$A:$B,2,FALSE),
    ""
)</f>
        <v/>
      </c>
      <c r="AC1617" s="1">
        <f ca="1" xml:space="preserve">
IF($Y1617 = 5 + N("Presidente"),
    27000,
    IF($Y1617 = 6 + N("Vice-presidente"),
        23000,
        IF(OR($Y1617 = 8, $Y1617= 13, $Y1617 = 12) + N("Secretária bilíngue ou coordenador ou especialista"),
            8000,
            IF($Y1617 = 7 + N("Diretor"),
                15000,
                IF($Y1617 = 14 + N("Gerente"),
                    12000,
                    IF($Y1617 = 9 + N("Estagiário"),
                        705,
                        IF($Y1617 = 10 + N("Trainee"),
                            805,
                            IF($Y1617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IF($U1617 = 7,
  500,
  IF($U1617 = 8,
    1000,
    IF($U1617 = 9,
      1500,
      IF($U1617 = 10,
        2000,
        0
      )
    )
  )
)
+
N("Adicional no salário por área")
+
IF($W1617 = 14 + N("Tecnologia da Informação"),
  120,
  IF($W1617 = 16 + N("Vendas"),
    110,
    IF($W1617 = 15 + N("Jurídico"),
      100,
      IF(OR($W1617 = 8, $W1617 = 9, $W1617 = 11) + N("Recursos humanos ou comercial ou comunicação e marketing"),
        80,
        0
      )
    )
  )
)
+
N("Adicionando pegadinha")
+
IF(AND($W1617 = 16, $U1617 = 9, $Y1617 = 11, $AA1617 = 5) + N("Se for de vendas, com mestrado, analista sênior"),
  IF($R1617 = 5,
    100,
    0
  )
  +
  IF($N1617 = "M",
    200,
    0
  ),
  0
)</f>
        <v>1285</v>
      </c>
      <c r="AD16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$A1617  &amp; ", "   &amp;
$C1617  &amp; ", "   &amp;
$E1617  &amp; ", '"  &amp;
$J1617  &amp; "', '" &amp;
$N1617  &amp; "', "  &amp;
$R1617  &amp; ", '"  &amp;
TEXT($T1617,"dd/mm/aaaa")  &amp; "', "   &amp;
$U1617  &amp; ", "   &amp;
$W1617  &amp; ", "   &amp;
$Y1617  &amp; ", "   &amp;
IF($AA1617 &lt;&gt; "", $AA1617, "NULL")  &amp; ", "   &amp;
$AC1617  &amp; ");"</f>
        <v>INSERT INTO bi4all.fac_employees (id_company_fk, id_employee_pk, flg_active, employee_name, id_gender_fk, id_race_fk, birthday, id_schooling_fk, id_department_fk, id_role_fk, id_level_fk, salary) VALUES (6a51143286b03064a49cc2acbee63c09a0682d33, 1613, 1, 'Gloria Testa Brasil', 'F', 7, '15/03/1959', 7, 8, 9, NULL, 1285);</v>
      </c>
    </row>
    <row r="1618" spans="1:30" ht="14.25" customHeight="1" x14ac:dyDescent="0.2">
      <c r="A1618" s="7" t="str" cm="1">
        <f t="array" aca="1" ref="A1618" ca="1">INDEX(Company!$A:$A,RANDBETWEEN(5,COUNTA(Company!$A:$A) + 1),1)</f>
        <v>6a51143286b03064a49cc2acbee63c09a0682d33</v>
      </c>
      <c r="B1618" s="7" t="str">
        <f ca="1">VLOOKUP($A1618,Company!$A:$B,2,FALSE)</f>
        <v>ACME Corporation</v>
      </c>
      <c r="C1618" s="5">
        <f t="shared" si="175"/>
        <v>1614</v>
      </c>
      <c r="D1618" s="5" t="str" cm="1">
        <f t="array" ref="D1618">SHA1HASH($C1618)</f>
        <v>23bfd8a26fdeaa0ccf8a0b3f8705506064a99ba0</v>
      </c>
      <c r="E1618" s="6">
        <v>1</v>
      </c>
      <c r="F1618" s="7">
        <f ca="1">IF($C1618 = 1 + N("Presidente"),
    127,
    IF($C1618 = 2 + N("Vice-Presidente"),
        72,
        IF($C1618 = 3 + N("Secretária bilíngue"),
            13,
            RANDBETWEEN(5,COUNT(Name!$A:$A) + 1)
        )
    )
)</f>
        <v>55</v>
      </c>
      <c r="G1618" s="7" t="str">
        <f ca="1">VLOOKUP($F1618,Name!$A:$B,2,FALSE)</f>
        <v>Arthur</v>
      </c>
      <c r="H1618" s="7">
        <f ca="1" xml:space="preserve">
IF($C1618 = 1,
    0,
    RANDBETWEEN(5,COUNT('Last name'!$A:$A) + 1)
)</f>
        <v>124</v>
      </c>
      <c r="I1618" s="7" t="str">
        <f ca="1" xml:space="preserve">
IF($C1618 = 1 + N("Presidente"),
    "de Orléans e Bragança",
    VLOOKUP($H1618,'Last name'!$A:$B,2,FALSE) &amp; " " &amp; VLOOKUP(RANDBETWEEN(5,COUNT('Last name'!$A:$A) + 1),'Last name'!$A:$B,2,FALSE)
)</f>
        <v>Mazza Rossi</v>
      </c>
      <c r="J1618" s="7" t="str">
        <f t="shared" ca="1" si="176"/>
        <v>Arthur Mazza Rossi</v>
      </c>
      <c r="K1618" s="7" t="str" cm="1">
        <f t="array" aca="1" ref="K1618" ca="1">SHA1HASH($J1618)</f>
        <v>a71fe256737179af18351eec41b9a1047a6b0e3f</v>
      </c>
      <c r="L1618" s="7" cm="1">
        <f t="array" aca="1" ref="L1618" ca="1">INDEX(States!$A:$A,RANDBETWEEN(5,COUNTA(States!$A:$A) + 1),1)</f>
        <v>8</v>
      </c>
      <c r="M1618" s="7" t="str">
        <f ca="1">$L1618 &amp; "|" &amp; VLOOKUP($L1618,States!$A:$B,2,FALSE)</f>
        <v>8|56e287872c65203bf88dd1921405bbc5594d8531</v>
      </c>
      <c r="N1618" s="7" t="str">
        <f ca="1">VLOOKUP($F1618,Name!$A:$C,3,FALSE)</f>
        <v>M</v>
      </c>
      <c r="O1618" s="7" t="str">
        <f ca="1">VLOOKUP($N1618,Gender!$A:$B,2,FALSE)</f>
        <v>Male</v>
      </c>
      <c r="P1618" s="7" t="str" cm="1">
        <f t="array" aca="1" ref="P1618" ca="1">INDEX('Marital status'!$A:$A,RANDBETWEEN(5,COUNTA('Marital status'!$A:$A) + 1),1)</f>
        <v>459031b19ec5bbd3b3dbc0a9dcf2cb6e6c6f7848</v>
      </c>
      <c r="Q1618" s="7" t="str">
        <f ca="1">VLOOKUP($P1618,'Marital status'!$A:$B,2,FALSE)</f>
        <v xml:space="preserve">Widowed </v>
      </c>
      <c r="R1618" s="7">
        <f t="shared" ca="1" si="177"/>
        <v>5</v>
      </c>
      <c r="S1618" s="7" t="e">
        <f ca="1">VLOOKUP($R1618,Race!$A:$B,2,FALSE)</f>
        <v>#N/A</v>
      </c>
      <c r="T1618" s="8">
        <f t="shared" ca="1" si="178"/>
        <v>26808</v>
      </c>
      <c r="U1618" s="6">
        <f t="shared" ca="1" si="179"/>
        <v>8</v>
      </c>
      <c r="V1618" s="8" t="str">
        <f ca="1">VLOOKUP($U1618,Education!$A:$B,2,FALSE)</f>
        <v>Graduate school</v>
      </c>
      <c r="W1618" s="7">
        <f ca="1" xml:space="preserve">
  IF(OR($Y1618 = 5, $Y1618 = 6, $Y1618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618" s="7" t="str">
        <f ca="1">VLOOKUP($W1618,Department!$A:$B,2,FALSE)</f>
        <v>Operations</v>
      </c>
      <c r="Y1618" s="6">
        <f t="shared" ca="1" si="180"/>
        <v>11</v>
      </c>
      <c r="Z1618" s="7" t="str">
        <f ca="1">VLOOKUP($Y1618,Role!$A:$B,2,FALSE)</f>
        <v>Analyst</v>
      </c>
      <c r="AA1618" s="6">
        <f t="shared" ca="1" si="181"/>
        <v>5</v>
      </c>
      <c r="AB1618" s="7" t="str">
        <f ca="1" xml:space="preserve">
IF($AA1618 &lt;&gt; "",
    VLOOKUP($AA1618,Level!$A:$B,2,FALSE),
    ""
)</f>
        <v>Junior</v>
      </c>
      <c r="AC1618" s="1">
        <f ca="1" xml:space="preserve">
IF($Y1618 = 5 + N("Presidente"),
    27000,
    IF($Y1618 = 6 + N("Vice-presidente"),
        23000,
        IF(OR($Y1618 = 8, $Y1618= 13, $Y1618 = 12) + N("Secretária bilíngue ou coordenador ou especialista"),
            8000,
            IF($Y1618 = 7 + N("Diretor"),
                15000,
                IF($Y1618 = 14 + N("Gerente"),
                    12000,
                    IF($Y1618 = 9 + N("Estagiário"),
                        705,
                        IF($Y1618 = 10 + N("Trainee"),
                            805,
                            IF($Y1618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IF($U1618 = 7,
  500,
  IF($U1618 = 8,
    1000,
    IF($U1618 = 9,
      1500,
      IF($U1618 = 10,
        2000,
        0
      )
    )
  )
)
+
N("Adicional no salário por área")
+
IF($W1618 = 14 + N("Tecnologia da Informação"),
  120,
  IF($W1618 = 16 + N("Vendas"),
    110,
    IF($W1618 = 15 + N("Jurídico"),
      100,
      IF(OR($W1618 = 8, $W1618 = 9, $W1618 = 11) + N("Recursos humanos ou comercial ou comunicação e marketing"),
        80,
        0
      )
    )
  )
)
+
N("Adicionando pegadinha")
+
IF(AND($W1618 = 16, $U1618 = 9, $Y1618 = 11, $AA1618 = 5) + N("Se for de vendas, com mestrado, analista sênior"),
  IF($R1618 = 5,
    100,
    0
  )
  +
  IF($N1618 = "M",
    200,
    0
  ),
  0
)</f>
        <v>3000</v>
      </c>
      <c r="AD16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$A1618  &amp; ", "   &amp;
$C1618  &amp; ", "   &amp;
$E1618  &amp; ", '"  &amp;
$J1618  &amp; "', '" &amp;
$N1618  &amp; "', "  &amp;
$R1618  &amp; ", '"  &amp;
TEXT($T1618,"dd/mm/aaaa")  &amp; "', "   &amp;
$U1618  &amp; ", "   &amp;
$W1618  &amp; ", "   &amp;
$Y1618  &amp; ", "   &amp;
IF($AA1618 &lt;&gt; "", $AA1618, "NULL")  &amp; ", "   &amp;
$AC1618  &amp; ");"</f>
        <v>INSERT INTO bi4all.fac_employees (id_company_fk, id_employee_pk, flg_active, employee_name, id_gender_fk, id_race_fk, birthday, id_schooling_fk, id_department_fk, id_role_fk, id_level_fk, salary) VALUES (6a51143286b03064a49cc2acbee63c09a0682d33, 1614, 1, 'Arthur Mazza Rossi', 'M', 5, '24/05/1973', 8, 10, 11, 5, 3000);</v>
      </c>
    </row>
    <row r="1619" spans="1:30" ht="14.25" customHeight="1" x14ac:dyDescent="0.2">
      <c r="A1619" s="7" t="str" cm="1">
        <f t="array" aca="1" ref="A1619" ca="1">INDEX(Company!$A:$A,RANDBETWEEN(5,COUNTA(Company!$A:$A) + 1),1)</f>
        <v>6a51143286b03064a49cc2acbee63c09a0682d33</v>
      </c>
      <c r="B1619" s="7" t="str">
        <f ca="1">VLOOKUP($A1619,Company!$A:$B,2,FALSE)</f>
        <v>ACME Corporation</v>
      </c>
      <c r="C1619" s="5">
        <f t="shared" si="175"/>
        <v>1615</v>
      </c>
      <c r="D1619" s="5" t="str" cm="1">
        <f t="array" ref="D1619">SHA1HASH($C1619)</f>
        <v>d56081031c3ba10d08365e73aeb120b3e186291b</v>
      </c>
      <c r="E1619" s="6">
        <v>1</v>
      </c>
      <c r="F1619" s="7">
        <f ca="1">IF($C1619 = 1 + N("Presidente"),
    127,
    IF($C1619 = 2 + N("Vice-Presidente"),
        72,
        IF($C1619 = 3 + N("Secretária bilíngue"),
            13,
            RANDBETWEEN(5,COUNT(Name!$A:$A) + 1)
        )
    )
)</f>
        <v>161</v>
      </c>
      <c r="G1619" s="7" t="str">
        <f ca="1">VLOOKUP($F1619,Name!$A:$B,2,FALSE)</f>
        <v>Heitor</v>
      </c>
      <c r="H1619" s="7">
        <f ca="1" xml:space="preserve">
IF($C1619 = 1,
    0,
    RANDBETWEEN(5,COUNT('Last name'!$A:$A) + 1)
)</f>
        <v>74</v>
      </c>
      <c r="I1619" s="7" t="str">
        <f ca="1" xml:space="preserve">
IF($C1619 = 1 + N("Presidente"),
    "de Orléans e Bragança",
    VLOOKUP($H1619,'Last name'!$A:$B,2,FALSE) &amp; " " &amp; VLOOKUP(RANDBETWEEN(5,COUNT('Last name'!$A:$A) + 1),'Last name'!$A:$B,2,FALSE)
)</f>
        <v>Dias Cândido</v>
      </c>
      <c r="J1619" s="7" t="str">
        <f t="shared" ca="1" si="176"/>
        <v>Heitor Dias Cândido</v>
      </c>
      <c r="K1619" s="7" t="str" cm="1">
        <f t="array" aca="1" ref="K1619" ca="1">SHA1HASH($J1619)</f>
        <v>4e3c0ad5d7d1bacd1904738322272deb077638b4</v>
      </c>
      <c r="L1619" s="7" cm="1">
        <f t="array" aca="1" ref="L1619" ca="1">INDEX(States!$A:$A,RANDBETWEEN(5,COUNTA(States!$A:$A) + 1),1)</f>
        <v>9</v>
      </c>
      <c r="M1619" s="7" t="str">
        <f ca="1">$L1619 &amp; "|" &amp; VLOOKUP($L1619,States!$A:$B,2,FALSE)</f>
        <v>9|68b7ab1daf7c594d71db682ca70a5cb187f0524f</v>
      </c>
      <c r="N1619" s="7" t="str">
        <f ca="1">VLOOKUP($F1619,Name!$A:$C,3,FALSE)</f>
        <v>M</v>
      </c>
      <c r="O1619" s="7" t="str">
        <f ca="1">VLOOKUP($N1619,Gender!$A:$B,2,FALSE)</f>
        <v>Male</v>
      </c>
      <c r="P1619" s="7" t="str" cm="1">
        <f t="array" aca="1" ref="P1619" ca="1">INDEX('Marital status'!$A:$A,RANDBETWEEN(5,COUNTA('Marital status'!$A:$A) + 1),1)</f>
        <v>47051393f6bcbf99111ec5d70ba2ebbe11ebccae</v>
      </c>
      <c r="Q1619" s="7" t="str">
        <f ca="1">VLOOKUP($P1619,'Marital status'!$A:$B,2,FALSE)</f>
        <v xml:space="preserve"> Separated </v>
      </c>
      <c r="R1619" s="7">
        <f t="shared" ca="1" si="177"/>
        <v>5</v>
      </c>
      <c r="S1619" s="7" t="e">
        <f ca="1">VLOOKUP($R1619,Race!$A:$B,2,FALSE)</f>
        <v>#N/A</v>
      </c>
      <c r="T1619" s="8">
        <f t="shared" ca="1" si="178"/>
        <v>28244</v>
      </c>
      <c r="U1619" s="6">
        <f t="shared" ca="1" si="179"/>
        <v>7</v>
      </c>
      <c r="V1619" s="8" t="str">
        <f ca="1">VLOOKUP($U1619,Education!$A:$B,2,FALSE)</f>
        <v>Undergraduate degree</v>
      </c>
      <c r="W1619" s="7">
        <f ca="1" xml:space="preserve">
  IF(OR($Y1619 = 5, $Y1619 = 6, $Y1619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619" s="7" t="str">
        <f ca="1">VLOOKUP($W1619,Department!$A:$B,2,FALSE)</f>
        <v>Human Resource</v>
      </c>
      <c r="Y1619" s="6">
        <f t="shared" ca="1" si="180"/>
        <v>9</v>
      </c>
      <c r="Z1619" s="7" t="str">
        <f ca="1">VLOOKUP($Y1619,Role!$A:$B,2,FALSE)</f>
        <v>Intern</v>
      </c>
      <c r="AA1619" s="6" t="str">
        <f t="shared" ca="1" si="181"/>
        <v/>
      </c>
      <c r="AB1619" s="7" t="str">
        <f ca="1" xml:space="preserve">
IF($AA1619 &lt;&gt; "",
    VLOOKUP($AA1619,Level!$A:$B,2,FALSE),
    ""
)</f>
        <v/>
      </c>
      <c r="AC1619" s="1">
        <f ca="1" xml:space="preserve">
IF($Y1619 = 5 + N("Presidente"),
    27000,
    IF($Y1619 = 6 + N("Vice-presidente"),
        23000,
        IF(OR($Y1619 = 8, $Y1619= 13, $Y1619 = 12) + N("Secretária bilíngue ou coordenador ou especialista"),
            8000,
            IF($Y1619 = 7 + N("Diretor"),
                15000,
                IF($Y1619 = 14 + N("Gerente"),
                    12000,
                    IF($Y1619 = 9 + N("Estagiário"),
                        705,
                        IF($Y1619 = 10 + N("Trainee"),
                            805,
                            IF($Y1619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IF($U1619 = 7,
  500,
  IF($U1619 = 8,
    1000,
    IF($U1619 = 9,
      1500,
      IF($U1619 = 10,
        2000,
        0
      )
    )
  )
)
+
N("Adicional no salário por área")
+
IF($W1619 = 14 + N("Tecnologia da Informação"),
  120,
  IF($W1619 = 16 + N("Vendas"),
    110,
    IF($W1619 = 15 + N("Jurídico"),
      100,
      IF(OR($W1619 = 8, $W1619 = 9, $W1619 = 11) + N("Recursos humanos ou comercial ou comunicação e marketing"),
        80,
        0
      )
    )
  )
)
+
N("Adicionando pegadinha")
+
IF(AND($W1619 = 16, $U1619 = 9, $Y1619 = 11, $AA1619 = 5) + N("Se for de vendas, com mestrado, analista sênior"),
  IF($R1619 = 5,
    100,
    0
  )
  +
  IF($N1619 = "M",
    200,
    0
  ),
  0
)</f>
        <v>1285</v>
      </c>
      <c r="AD16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$A1619  &amp; ", "   &amp;
$C1619  &amp; ", "   &amp;
$E1619  &amp; ", '"  &amp;
$J1619  &amp; "', '" &amp;
$N1619  &amp; "', "  &amp;
$R1619  &amp; ", '"  &amp;
TEXT($T1619,"dd/mm/aaaa")  &amp; "', "   &amp;
$U1619  &amp; ", "   &amp;
$W1619  &amp; ", "   &amp;
$Y1619  &amp; ", "   &amp;
IF($AA1619 &lt;&gt; "", $AA1619, "NULL")  &amp; ", "   &amp;
$AC1619  &amp; ");"</f>
        <v>INSERT INTO bi4all.fac_employees (id_company_fk, id_employee_pk, flg_active, employee_name, id_gender_fk, id_race_fk, birthday, id_schooling_fk, id_department_fk, id_role_fk, id_level_fk, salary) VALUES (6a51143286b03064a49cc2acbee63c09a0682d33, 1615, 1, 'Heitor Dias Cândido', 'M', 5, '29/04/1977', 7, 8, 9, NULL, 1285);</v>
      </c>
    </row>
    <row r="1620" spans="1:30" ht="14.25" customHeight="1" x14ac:dyDescent="0.2">
      <c r="A1620" s="7" t="str" cm="1">
        <f t="array" aca="1" ref="A1620" ca="1">INDEX(Company!$A:$A,RANDBETWEEN(5,COUNTA(Company!$A:$A) + 1),1)</f>
        <v>6a51143286b03064a49cc2acbee63c09a0682d33</v>
      </c>
      <c r="B1620" s="7" t="str">
        <f ca="1">VLOOKUP($A1620,Company!$A:$B,2,FALSE)</f>
        <v>ACME Corporation</v>
      </c>
      <c r="C1620" s="5">
        <f t="shared" si="175"/>
        <v>1616</v>
      </c>
      <c r="D1620" s="5" t="str" cm="1">
        <f t="array" ref="D1620">SHA1HASH($C1620)</f>
        <v>c1766016f621182564fa46f30bac4a76247a6f27</v>
      </c>
      <c r="E1620" s="6">
        <v>1</v>
      </c>
      <c r="F1620" s="7">
        <f ca="1">IF($C1620 = 1 + N("Presidente"),
    127,
    IF($C1620 = 2 + N("Vice-Presidente"),
        72,
        IF($C1620 = 3 + N("Secretária bilíngue"),
            13,
            RANDBETWEEN(5,COUNT(Name!$A:$A) + 1)
        )
    )
)</f>
        <v>254</v>
      </c>
      <c r="G1620" s="7" t="str">
        <f ca="1">VLOOKUP($F1620,Name!$A:$B,2,FALSE)</f>
        <v>Manuel</v>
      </c>
      <c r="H1620" s="7">
        <f ca="1" xml:space="preserve">
IF($C1620 = 1,
    0,
    RANDBETWEEN(5,COUNT('Last name'!$A:$A) + 1)
)</f>
        <v>140</v>
      </c>
      <c r="I1620" s="7" t="str">
        <f ca="1" xml:space="preserve">
IF($C1620 = 1 + N("Presidente"),
    "de Orléans e Bragança",
    VLOOKUP($H1620,'Last name'!$A:$B,2,FALSE) &amp; " " &amp; VLOOKUP(RANDBETWEEN(5,COUNT('Last name'!$A:$A) + 1),'Last name'!$A:$B,2,FALSE)
)</f>
        <v>Negreiros Vaz</v>
      </c>
      <c r="J1620" s="7" t="str">
        <f t="shared" ca="1" si="176"/>
        <v>Manuel Negreiros Vaz</v>
      </c>
      <c r="K1620" s="7" t="str" cm="1">
        <f t="array" aca="1" ref="K1620" ca="1">SHA1HASH($J1620)</f>
        <v>9b990c77e92433083675eefb674c7ed9779fd73c</v>
      </c>
      <c r="L1620" s="7" cm="1">
        <f t="array" aca="1" ref="L1620" ca="1">INDEX(States!$A:$A,RANDBETWEEN(5,COUNTA(States!$A:$A) + 1),1)</f>
        <v>7</v>
      </c>
      <c r="M1620" s="7" t="str">
        <f ca="1">$L1620 &amp; "|" &amp; VLOOKUP($L1620,States!$A:$B,2,FALSE)</f>
        <v>7|f2e12883042f184299ea408f79a5077ec107e25e</v>
      </c>
      <c r="N1620" s="7" t="str">
        <f ca="1">VLOOKUP($F1620,Name!$A:$C,3,FALSE)</f>
        <v>M</v>
      </c>
      <c r="O1620" s="7" t="str">
        <f ca="1">VLOOKUP($N1620,Gender!$A:$B,2,FALSE)</f>
        <v>Male</v>
      </c>
      <c r="P1620" s="7" t="str" cm="1">
        <f t="array" aca="1" ref="P1620" ca="1">INDEX('Marital status'!$A:$A,RANDBETWEEN(5,COUNTA('Marital status'!$A:$A) + 1),1)</f>
        <v>93ac84f4e0bd5c1c97b670a12a7fff6af89fb6b3</v>
      </c>
      <c r="Q1620" s="7" t="str">
        <f ca="1">VLOOKUP($P1620,'Marital status'!$A:$B,2,FALSE)</f>
        <v>DIVORCED</v>
      </c>
      <c r="R1620" s="7">
        <f t="shared" ca="1" si="177"/>
        <v>5</v>
      </c>
      <c r="S1620" s="7" t="e">
        <f ca="1">VLOOKUP($R1620,Race!$A:$B,2,FALSE)</f>
        <v>#N/A</v>
      </c>
      <c r="T1620" s="8">
        <f t="shared" ca="1" si="178"/>
        <v>20988</v>
      </c>
      <c r="U1620" s="6">
        <f t="shared" ca="1" si="179"/>
        <v>7</v>
      </c>
      <c r="V1620" s="8" t="str">
        <f ca="1">VLOOKUP($U1620,Education!$A:$B,2,FALSE)</f>
        <v>Undergraduate degree</v>
      </c>
      <c r="W1620" s="7">
        <f ca="1" xml:space="preserve">
  IF(OR($Y1620 = 5, $Y1620 = 6, $Y1620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620" s="7" t="str">
        <f ca="1">VLOOKUP($W1620,Department!$A:$B,2,FALSE)</f>
        <v>Presidency</v>
      </c>
      <c r="Y1620" s="6">
        <f t="shared" ca="1" si="180"/>
        <v>11</v>
      </c>
      <c r="Z1620" s="7" t="str">
        <f ca="1">VLOOKUP($Y1620,Role!$A:$B,2,FALSE)</f>
        <v>Analyst</v>
      </c>
      <c r="AA1620" s="6">
        <f t="shared" ca="1" si="181"/>
        <v>6</v>
      </c>
      <c r="AB1620" s="7" t="str">
        <f ca="1" xml:space="preserve">
IF($AA1620 &lt;&gt; "",
    VLOOKUP($AA1620,Level!$A:$B,2,FALSE),
    ""
)</f>
        <v>Pleno</v>
      </c>
      <c r="AC1620" s="1">
        <f ca="1" xml:space="preserve">
IF($Y1620 = 5 + N("Presidente"),
    27000,
    IF($Y1620 = 6 + N("Vice-presidente"),
        23000,
        IF(OR($Y1620 = 8, $Y1620= 13, $Y1620 = 12) + N("Secretária bilíngue ou coordenador ou especialista"),
            8000,
            IF($Y1620 = 7 + N("Diretor"),
                15000,
                IF($Y1620 = 14 + N("Gerente"),
                    12000,
                    IF($Y1620 = 9 + N("Estagiário"),
                        705,
                        IF($Y1620 = 10 + N("Trainee"),
                            805,
                            IF($Y1620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IF($U1620 = 7,
  500,
  IF($U1620 = 8,
    1000,
    IF($U1620 = 9,
      1500,
      IF($U1620 = 10,
        2000,
        0
      )
    )
  )
)
+
N("Adicional no salário por área")
+
IF($W1620 = 14 + N("Tecnologia da Informação"),
  120,
  IF($W1620 = 16 + N("Vendas"),
    110,
    IF($W1620 = 15 + N("Jurídico"),
      100,
      IF(OR($W1620 = 8, $W1620 = 9, $W1620 = 11) + N("Recursos humanos ou comercial ou comunicação e marketing"),
        80,
        0
      )
    )
  )
)
+
N("Adicionando pegadinha")
+
IF(AND($W1620 = 16, $U1620 = 9, $Y1620 = 11, $AA1620 = 5) + N("Se for de vendas, com mestrado, analista sênior"),
  IF($R1620 = 5,
    100,
    0
  )
  +
  IF($N1620 = "M",
    200,
    0
  ),
  0
)</f>
        <v>2500</v>
      </c>
      <c r="AD16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$A1620  &amp; ", "   &amp;
$C1620  &amp; ", "   &amp;
$E1620  &amp; ", '"  &amp;
$J1620  &amp; "', '" &amp;
$N1620  &amp; "', "  &amp;
$R1620  &amp; ", '"  &amp;
TEXT($T1620,"dd/mm/aaaa")  &amp; "', "   &amp;
$U1620  &amp; ", "   &amp;
$W1620  &amp; ", "   &amp;
$Y1620  &amp; ", "   &amp;
IF($AA1620 &lt;&gt; "", $AA1620, "NULL")  &amp; ", "   &amp;
$AC1620  &amp; ");"</f>
        <v>INSERT INTO bi4all.fac_employees (id_company_fk, id_employee_pk, flg_active, employee_name, id_gender_fk, id_race_fk, birthday, id_schooling_fk, id_department_fk, id_role_fk, id_level_fk, salary) VALUES (6a51143286b03064a49cc2acbee63c09a0682d33, 1616, 1, 'Manuel Negreiros Vaz', 'M', 5, '17/06/1957', 7, 5, 11, 6, 2500);</v>
      </c>
    </row>
    <row r="1621" spans="1:30" ht="14.25" customHeight="1" x14ac:dyDescent="0.2">
      <c r="A1621" s="7" t="str" cm="1">
        <f t="array" aca="1" ref="A1621" ca="1">INDEX(Company!$A:$A,RANDBETWEEN(5,COUNTA(Company!$A:$A) + 1),1)</f>
        <v>6a51143286b03064a49cc2acbee63c09a0682d33</v>
      </c>
      <c r="B1621" s="7" t="str">
        <f ca="1">VLOOKUP($A1621,Company!$A:$B,2,FALSE)</f>
        <v>ACME Corporation</v>
      </c>
      <c r="C1621" s="5">
        <f t="shared" si="175"/>
        <v>1617</v>
      </c>
      <c r="D1621" s="5" t="str" cm="1">
        <f t="array" ref="D1621">SHA1HASH($C1621)</f>
        <v>a5545296721299579e56c41888bd3b60e9287b43</v>
      </c>
      <c r="E1621" s="6">
        <v>1</v>
      </c>
      <c r="F1621" s="7">
        <f ca="1">IF($C1621 = 1 + N("Presidente"),
    127,
    IF($C1621 = 2 + N("Vice-Presidente"),
        72,
        IF($C1621 = 3 + N("Secretária bilíngue"),
            13,
            RANDBETWEEN(5,COUNT(Name!$A:$A) + 1)
        )
    )
)</f>
        <v>92</v>
      </c>
      <c r="G1621" s="7" t="str">
        <f ca="1">VLOOKUP($F1621,Name!$A:$B,2,FALSE)</f>
        <v>Cecília</v>
      </c>
      <c r="H1621" s="7">
        <f ca="1" xml:space="preserve">
IF($C1621 = 1,
    0,
    RANDBETWEEN(5,COUNT('Last name'!$A:$A) + 1)
)</f>
        <v>43</v>
      </c>
      <c r="I1621" s="7" t="str">
        <f ca="1" xml:space="preserve">
IF($C1621 = 1 + N("Presidente"),
    "de Orléans e Bragança",
    VLOOKUP($H1621,'Last name'!$A:$B,2,FALSE) &amp; " " &amp; VLOOKUP(RANDBETWEEN(5,COUNT('Last name'!$A:$A) + 1),'Last name'!$A:$B,2,FALSE)
)</f>
        <v>Borges Farias</v>
      </c>
      <c r="J1621" s="7" t="str">
        <f t="shared" ca="1" si="176"/>
        <v>Cecília Borges Farias</v>
      </c>
      <c r="K1621" s="7" t="str" cm="1">
        <f t="array" aca="1" ref="K1621" ca="1">SHA1HASH($J1621)</f>
        <v>b60f938ac56e1be001ecd06087248ba4e4f398bd</v>
      </c>
      <c r="L1621" s="7" cm="1">
        <f t="array" aca="1" ref="L1621" ca="1">INDEX(States!$A:$A,RANDBETWEEN(5,COUNTA(States!$A:$A) + 1),1)</f>
        <v>21</v>
      </c>
      <c r="M1621" s="7" t="str">
        <f ca="1">$L1621 &amp; "|" &amp; VLOOKUP($L1621,States!$A:$B,2,FALSE)</f>
        <v>21|18f454963e4e8ae3fea0597ea98a4e003875820f</v>
      </c>
      <c r="N1621" s="7" t="str">
        <f ca="1">VLOOKUP($F1621,Name!$A:$C,3,FALSE)</f>
        <v>F</v>
      </c>
      <c r="O1621" s="7" t="str">
        <f ca="1">VLOOKUP($N1621,Gender!$A:$B,2,FALSE)</f>
        <v>Female</v>
      </c>
      <c r="P1621" s="7" t="str" cm="1">
        <f t="array" aca="1" ref="P1621" ca="1">INDEX('Marital status'!$A:$A,RANDBETWEEN(5,COUNTA('Marital status'!$A:$A) + 1),1)</f>
        <v>93ac84f4e0bd5c1c97b670a12a7fff6af89fb6b3</v>
      </c>
      <c r="Q1621" s="7" t="str">
        <f ca="1">VLOOKUP($P1621,'Marital status'!$A:$B,2,FALSE)</f>
        <v>DIVORCED</v>
      </c>
      <c r="R1621" s="7">
        <f t="shared" ca="1" si="177"/>
        <v>5</v>
      </c>
      <c r="S1621" s="7" t="e">
        <f ca="1">VLOOKUP($R1621,Race!$A:$B,2,FALSE)</f>
        <v>#N/A</v>
      </c>
      <c r="T1621" s="8">
        <f t="shared" ca="1" si="178"/>
        <v>25409</v>
      </c>
      <c r="U1621" s="6">
        <f t="shared" ca="1" si="179"/>
        <v>7</v>
      </c>
      <c r="V1621" s="8" t="str">
        <f ca="1">VLOOKUP($U1621,Education!$A:$B,2,FALSE)</f>
        <v>Undergraduate degree</v>
      </c>
      <c r="W1621" s="7">
        <f ca="1" xml:space="preserve">
  IF(OR($Y1621 = 5, $Y1621 = 6, $Y1621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621" s="7" t="str">
        <f ca="1">VLOOKUP($W1621,Department!$A:$B,2,FALSE)</f>
        <v>Operations</v>
      </c>
      <c r="Y1621" s="6">
        <f t="shared" ca="1" si="180"/>
        <v>10</v>
      </c>
      <c r="Z1621" s="7" t="str">
        <f ca="1">VLOOKUP($Y1621,Role!$A:$B,2,FALSE)</f>
        <v>Trainee</v>
      </c>
      <c r="AA1621" s="6" t="str">
        <f t="shared" ca="1" si="181"/>
        <v/>
      </c>
      <c r="AB1621" s="7" t="str">
        <f ca="1" xml:space="preserve">
IF($AA1621 &lt;&gt; "",
    VLOOKUP($AA1621,Level!$A:$B,2,FALSE),
    ""
)</f>
        <v/>
      </c>
      <c r="AC1621" s="1">
        <f ca="1" xml:space="preserve">
IF($Y1621 = 5 + N("Presidente"),
    27000,
    IF($Y1621 = 6 + N("Vice-presidente"),
        23000,
        IF(OR($Y1621 = 8, $Y1621= 13, $Y1621 = 12) + N("Secretária bilíngue ou coordenador ou especialista"),
            8000,
            IF($Y1621 = 7 + N("Diretor"),
                15000,
                IF($Y1621 = 14 + N("Gerente"),
                    12000,
                    IF($Y1621 = 9 + N("Estagiário"),
                        705,
                        IF($Y1621 = 10 + N("Trainee"),
                            805,
                            IF($Y1621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IF($U1621 = 7,
  500,
  IF($U1621 = 8,
    1000,
    IF($U1621 = 9,
      1500,
      IF($U1621 = 10,
        2000,
        0
      )
    )
  )
)
+
N("Adicional no salário por área")
+
IF($W1621 = 14 + N("Tecnologia da Informação"),
  120,
  IF($W1621 = 16 + N("Vendas"),
    110,
    IF($W1621 = 15 + N("Jurídico"),
      100,
      IF(OR($W1621 = 8, $W1621 = 9, $W1621 = 11) + N("Recursos humanos ou comercial ou comunicação e marketing"),
        80,
        0
      )
    )
  )
)
+
N("Adicionando pegadinha")
+
IF(AND($W1621 = 16, $U1621 = 9, $Y1621 = 11, $AA1621 = 5) + N("Se for de vendas, com mestrado, analista sênior"),
  IF($R1621 = 5,
    100,
    0
  )
  +
  IF($N1621 = "M",
    200,
    0
  ),
  0
)</f>
        <v>1305</v>
      </c>
      <c r="AD16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$A1621  &amp; ", "   &amp;
$C1621  &amp; ", "   &amp;
$E1621  &amp; ", '"  &amp;
$J1621  &amp; "', '" &amp;
$N1621  &amp; "', "  &amp;
$R1621  &amp; ", '"  &amp;
TEXT($T1621,"dd/mm/aaaa")  &amp; "', "   &amp;
$U1621  &amp; ", "   &amp;
$W1621  &amp; ", "   &amp;
$Y1621  &amp; ", "   &amp;
IF($AA1621 &lt;&gt; "", $AA1621, "NULL")  &amp; ", "   &amp;
$AC1621  &amp; ");"</f>
        <v>INSERT INTO bi4all.fac_employees (id_company_fk, id_employee_pk, flg_active, employee_name, id_gender_fk, id_race_fk, birthday, id_schooling_fk, id_department_fk, id_role_fk, id_level_fk, salary) VALUES (6a51143286b03064a49cc2acbee63c09a0682d33, 1617, 1, 'Cecília Borges Farias', 'F', 5, '25/07/1969', 7, 10, 10, NULL, 1305);</v>
      </c>
    </row>
    <row r="1622" spans="1:30" ht="14.25" customHeight="1" x14ac:dyDescent="0.2">
      <c r="A1622" s="7" t="str" cm="1">
        <f t="array" aca="1" ref="A1622" ca="1">INDEX(Company!$A:$A,RANDBETWEEN(5,COUNTA(Company!$A:$A) + 1),1)</f>
        <v>6a51143286b03064a49cc2acbee63c09a0682d33</v>
      </c>
      <c r="B1622" s="7" t="str">
        <f ca="1">VLOOKUP($A1622,Company!$A:$B,2,FALSE)</f>
        <v>ACME Corporation</v>
      </c>
      <c r="C1622" s="5">
        <f t="shared" si="175"/>
        <v>1618</v>
      </c>
      <c r="D1622" s="5" t="str" cm="1">
        <f t="array" ref="D1622">SHA1HASH($C1622)</f>
        <v>deccc3d8f76c21f127e400870f9e1ed609090401</v>
      </c>
      <c r="E1622" s="6">
        <v>1</v>
      </c>
      <c r="F1622" s="7">
        <f ca="1">IF($C1622 = 1 + N("Presidente"),
    127,
    IF($C1622 = 2 + N("Vice-Presidente"),
        72,
        IF($C1622 = 3 + N("Secretária bilíngue"),
            13,
            RANDBETWEEN(5,COUNT(Name!$A:$A) + 1)
        )
    )
)</f>
        <v>303</v>
      </c>
      <c r="G1622" s="7" t="str">
        <f ca="1">VLOOKUP($F1622,Name!$A:$B,2,FALSE)</f>
        <v>Nathália</v>
      </c>
      <c r="H1622" s="7">
        <f ca="1" xml:space="preserve">
IF($C1622 = 1,
    0,
    RANDBETWEEN(5,COUNT('Last name'!$A:$A) + 1)
)</f>
        <v>115</v>
      </c>
      <c r="I1622" s="7" t="str">
        <f ca="1" xml:space="preserve">
IF($C1622 = 1 + N("Presidente"),
    "de Orléans e Bragança",
    VLOOKUP($H1622,'Last name'!$A:$B,2,FALSE) &amp; " " &amp; VLOOKUP(RANDBETWEEN(5,COUNT('Last name'!$A:$A) + 1),'Last name'!$A:$B,2,FALSE)
)</f>
        <v>Madureira Bianchi</v>
      </c>
      <c r="J1622" s="7" t="str">
        <f t="shared" ca="1" si="176"/>
        <v>Nathália Madureira Bianchi</v>
      </c>
      <c r="K1622" s="7" t="str" cm="1">
        <f t="array" aca="1" ref="K1622" ca="1">SHA1HASH($J1622)</f>
        <v>1e288dbca393127096508bc3f23b935890c34f9d</v>
      </c>
      <c r="L1622" s="7" cm="1">
        <f t="array" aca="1" ref="L1622" ca="1">INDEX(States!$A:$A,RANDBETWEEN(5,COUNTA(States!$A:$A) + 1),1)</f>
        <v>5</v>
      </c>
      <c r="M1622" s="7" t="str">
        <f ca="1">$L1622 &amp; "|" &amp; VLOOKUP($L1622,States!$A:$B,2,FALSE)</f>
        <v>5|fa0754b9861f7065fd7c6270efb07fc6ac3b0ad8</v>
      </c>
      <c r="N1622" s="7" t="str">
        <f ca="1">VLOOKUP($F1622,Name!$A:$C,3,FALSE)</f>
        <v>F</v>
      </c>
      <c r="O1622" s="7" t="str">
        <f ca="1">VLOOKUP($N1622,Gender!$A:$B,2,FALSE)</f>
        <v>Female</v>
      </c>
      <c r="P1622" s="7" t="str" cm="1">
        <f t="array" aca="1" ref="P1622" ca="1">INDEX('Marital status'!$A:$A,RANDBETWEEN(5,COUNTA('Marital status'!$A:$A) + 1),1)</f>
        <v>93ac84f4e0bd5c1c97b670a12a7fff6af89fb6b3</v>
      </c>
      <c r="Q1622" s="7" t="str">
        <f ca="1">VLOOKUP($P1622,'Marital status'!$A:$B,2,FALSE)</f>
        <v>DIVORCED</v>
      </c>
      <c r="R1622" s="7">
        <f t="shared" ca="1" si="177"/>
        <v>5</v>
      </c>
      <c r="S1622" s="7" t="e">
        <f ca="1">VLOOKUP($R1622,Race!$A:$B,2,FALSE)</f>
        <v>#N/A</v>
      </c>
      <c r="T1622" s="8">
        <f t="shared" ca="1" si="178"/>
        <v>19258</v>
      </c>
      <c r="U1622" s="6">
        <f t="shared" ca="1" si="179"/>
        <v>8</v>
      </c>
      <c r="V1622" s="8" t="str">
        <f ca="1">VLOOKUP($U1622,Education!$A:$B,2,FALSE)</f>
        <v>Graduate school</v>
      </c>
      <c r="W1622" s="7">
        <f ca="1" xml:space="preserve">
  IF(OR($Y1622 = 5, $Y1622 = 6, $Y1622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622" s="7" t="str">
        <f ca="1">VLOOKUP($W1622,Department!$A:$B,2,FALSE)</f>
        <v>Finance</v>
      </c>
      <c r="Y1622" s="6">
        <f t="shared" ca="1" si="180"/>
        <v>11</v>
      </c>
      <c r="Z1622" s="7" t="str">
        <f ca="1">VLOOKUP($Y1622,Role!$A:$B,2,FALSE)</f>
        <v>Analyst</v>
      </c>
      <c r="AA1622" s="6">
        <f t="shared" ca="1" si="181"/>
        <v>7</v>
      </c>
      <c r="AB1622" s="7" t="str">
        <f ca="1" xml:space="preserve">
IF($AA1622 &lt;&gt; "",
    VLOOKUP($AA1622,Level!$A:$B,2,FALSE),
    ""
)</f>
        <v>Senior</v>
      </c>
      <c r="AC1622" s="1">
        <f ca="1" xml:space="preserve">
IF($Y1622 = 5 + N("Presidente"),
    27000,
    IF($Y1622 = 6 + N("Vice-presidente"),
        23000,
        IF(OR($Y1622 = 8, $Y1622= 13, $Y1622 = 12) + N("Secretária bilíngue ou coordenador ou especialista"),
            8000,
            IF($Y1622 = 7 + N("Diretor"),
                15000,
                IF($Y1622 = 14 + N("Gerente"),
                    12000,
                    IF($Y1622 = 9 + N("Estagiário"),
                        705,
                        IF($Y1622 = 10 + N("Trainee"),
                            805,
                            IF($Y1622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IF($U1622 = 7,
  500,
  IF($U1622 = 8,
    1000,
    IF($U1622 = 9,
      1500,
      IF($U1622 = 10,
        2000,
        0
      )
    )
  )
)
+
N("Adicional no salário por área")
+
IF($W1622 = 14 + N("Tecnologia da Informação"),
  120,
  IF($W1622 = 16 + N("Vendas"),
    110,
    IF($W1622 = 15 + N("Jurídico"),
      100,
      IF(OR($W1622 = 8, $W1622 = 9, $W1622 = 11) + N("Recursos humanos ou comercial ou comunicação e marketing"),
        80,
        0
      )
    )
  )
)
+
N("Adicionando pegadinha")
+
IF(AND($W1622 = 16, $U1622 = 9, $Y1622 = 11, $AA1622 = 5) + N("Se for de vendas, com mestrado, analista sênior"),
  IF($R1622 = 5,
    100,
    0
  )
  +
  IF($N1622 = "M",
    200,
    0
  ),
  0
)</f>
        <v>3000</v>
      </c>
      <c r="AD16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$A1622  &amp; ", "   &amp;
$C1622  &amp; ", "   &amp;
$E1622  &amp; ", '"  &amp;
$J1622  &amp; "', '" &amp;
$N1622  &amp; "', "  &amp;
$R1622  &amp; ", '"  &amp;
TEXT($T1622,"dd/mm/aaaa")  &amp; "', "   &amp;
$U1622  &amp; ", "   &amp;
$W1622  &amp; ", "   &amp;
$Y1622  &amp; ", "   &amp;
IF($AA1622 &lt;&gt; "", $AA1622, "NULL")  &amp; ", "   &amp;
$AC1622  &amp; ");"</f>
        <v>INSERT INTO bi4all.fac_employees (id_company_fk, id_employee_pk, flg_active, employee_name, id_gender_fk, id_race_fk, birthday, id_schooling_fk, id_department_fk, id_role_fk, id_level_fk, salary) VALUES (6a51143286b03064a49cc2acbee63c09a0682d33, 1618, 1, 'Nathália Madureira Bianchi', 'F', 5, '21/09/1952', 8, 7, 11, 7, 3000);</v>
      </c>
    </row>
    <row r="1623" spans="1:30" ht="14.25" customHeight="1" x14ac:dyDescent="0.2">
      <c r="A1623" s="7" t="str" cm="1">
        <f t="array" aca="1" ref="A1623" ca="1">INDEX(Company!$A:$A,RANDBETWEEN(5,COUNTA(Company!$A:$A) + 1),1)</f>
        <v>6a51143286b03064a49cc2acbee63c09a0682d33</v>
      </c>
      <c r="B1623" s="7" t="str">
        <f ca="1">VLOOKUP($A1623,Company!$A:$B,2,FALSE)</f>
        <v>ACME Corporation</v>
      </c>
      <c r="C1623" s="5">
        <f t="shared" si="175"/>
        <v>1619</v>
      </c>
      <c r="D1623" s="5" t="str" cm="1">
        <f t="array" ref="D1623">SHA1HASH($C1623)</f>
        <v>4144a50012a273c9a22b8e634d0ef46fa90835e4</v>
      </c>
      <c r="E1623" s="6">
        <v>1</v>
      </c>
      <c r="F1623" s="7">
        <f ca="1">IF($C1623 = 1 + N("Presidente"),
    127,
    IF($C1623 = 2 + N("Vice-Presidente"),
        72,
        IF($C1623 = 3 + N("Secretária bilíngue"),
            13,
            RANDBETWEEN(5,COUNT(Name!$A:$A) + 1)
        )
    )
)</f>
        <v>91</v>
      </c>
      <c r="G1623" s="7" t="str">
        <f ca="1">VLOOKUP($F1623,Name!$A:$B,2,FALSE)</f>
        <v>Cecilia</v>
      </c>
      <c r="H1623" s="7">
        <f ca="1" xml:space="preserve">
IF($C1623 = 1,
    0,
    RANDBETWEEN(5,COUNT('Last name'!$A:$A) + 1)
)</f>
        <v>8</v>
      </c>
      <c r="I1623" s="7" t="str">
        <f ca="1" xml:space="preserve">
IF($C1623 = 1 + N("Presidente"),
    "de Orléans e Bragança",
    VLOOKUP($H1623,'Last name'!$A:$B,2,FALSE) &amp; " " &amp; VLOOKUP(RANDBETWEEN(5,COUNT('Last name'!$A:$A) + 1),'Last name'!$A:$B,2,FALSE)
)</f>
        <v>Alcantara Furtado</v>
      </c>
      <c r="J1623" s="7" t="str">
        <f t="shared" ca="1" si="176"/>
        <v>Cecilia Alcantara Furtado</v>
      </c>
      <c r="K1623" s="7" t="str" cm="1">
        <f t="array" aca="1" ref="K1623" ca="1">SHA1HASH($J1623)</f>
        <v>d3cc2fd826e2a9bf297c2c7728c62b9002a4cb4c</v>
      </c>
      <c r="L1623" s="7" cm="1">
        <f t="array" aca="1" ref="L1623" ca="1">INDEX(States!$A:$A,RANDBETWEEN(5,COUNTA(States!$A:$A) + 1),1)</f>
        <v>6</v>
      </c>
      <c r="M1623" s="7" t="str">
        <f ca="1">$L1623 &amp; "|" &amp; VLOOKUP($L1623,States!$A:$B,2,FALSE)</f>
        <v>6|990f6b5f2170b43d022d539b1260b5f1af889998</v>
      </c>
      <c r="N1623" s="7" t="str">
        <f ca="1">VLOOKUP($F1623,Name!$A:$C,3,FALSE)</f>
        <v>F</v>
      </c>
      <c r="O1623" s="7" t="str">
        <f ca="1">VLOOKUP($N1623,Gender!$A:$B,2,FALSE)</f>
        <v>Female</v>
      </c>
      <c r="P1623" s="7" t="str" cm="1">
        <f t="array" aca="1" ref="P1623" ca="1">INDEX('Marital status'!$A:$A,RANDBETWEEN(5,COUNTA('Marital status'!$A:$A) + 1),1)</f>
        <v>93ac84f4e0bd5c1c97b670a12a7fff6af89fb6b3</v>
      </c>
      <c r="Q1623" s="7" t="str">
        <f ca="1">VLOOKUP($P1623,'Marital status'!$A:$B,2,FALSE)</f>
        <v>DIVORCED</v>
      </c>
      <c r="R1623" s="7">
        <f t="shared" ca="1" si="177"/>
        <v>5</v>
      </c>
      <c r="S1623" s="7" t="e">
        <f ca="1">VLOOKUP($R1623,Race!$A:$B,2,FALSE)</f>
        <v>#N/A</v>
      </c>
      <c r="T1623" s="8">
        <f t="shared" ca="1" si="178"/>
        <v>18374</v>
      </c>
      <c r="U1623" s="6">
        <f t="shared" ca="1" si="179"/>
        <v>7</v>
      </c>
      <c r="V1623" s="8" t="str">
        <f ca="1">VLOOKUP($U1623,Education!$A:$B,2,FALSE)</f>
        <v>Undergraduate degree</v>
      </c>
      <c r="W1623" s="7">
        <f ca="1" xml:space="preserve">
  IF(OR($Y1623 = 5, $Y1623 = 6, $Y1623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623" s="7" t="str">
        <f ca="1">VLOOKUP($W1623,Department!$A:$B,2,FALSE)</f>
        <v>Presidency</v>
      </c>
      <c r="Y1623" s="6">
        <f t="shared" ca="1" si="180"/>
        <v>9</v>
      </c>
      <c r="Z1623" s="7" t="str">
        <f ca="1">VLOOKUP($Y1623,Role!$A:$B,2,FALSE)</f>
        <v>Intern</v>
      </c>
      <c r="AA1623" s="6" t="str">
        <f t="shared" ca="1" si="181"/>
        <v/>
      </c>
      <c r="AB1623" s="7" t="str">
        <f ca="1" xml:space="preserve">
IF($AA1623 &lt;&gt; "",
    VLOOKUP($AA1623,Level!$A:$B,2,FALSE),
    ""
)</f>
        <v/>
      </c>
      <c r="AC1623" s="1">
        <f ca="1" xml:space="preserve">
IF($Y1623 = 5 + N("Presidente"),
    27000,
    IF($Y1623 = 6 + N("Vice-presidente"),
        23000,
        IF(OR($Y1623 = 8, $Y1623= 13, $Y1623 = 12) + N("Secretária bilíngue ou coordenador ou especialista"),
            8000,
            IF($Y1623 = 7 + N("Diretor"),
                15000,
                IF($Y1623 = 14 + N("Gerente"),
                    12000,
                    IF($Y1623 = 9 + N("Estagiário"),
                        705,
                        IF($Y1623 = 10 + N("Trainee"),
                            805,
                            IF($Y1623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IF($U1623 = 7,
  500,
  IF($U1623 = 8,
    1000,
    IF($U1623 = 9,
      1500,
      IF($U1623 = 10,
        2000,
        0
      )
    )
  )
)
+
N("Adicional no salário por área")
+
IF($W1623 = 14 + N("Tecnologia da Informação"),
  120,
  IF($W1623 = 16 + N("Vendas"),
    110,
    IF($W1623 = 15 + N("Jurídico"),
      100,
      IF(OR($W1623 = 8, $W1623 = 9, $W1623 = 11) + N("Recursos humanos ou comercial ou comunicação e marketing"),
        80,
        0
      )
    )
  )
)
+
N("Adicionando pegadinha")
+
IF(AND($W1623 = 16, $U1623 = 9, $Y1623 = 11, $AA1623 = 5) + N("Se for de vendas, com mestrado, analista sênior"),
  IF($R1623 = 5,
    100,
    0
  )
  +
  IF($N1623 = "M",
    200,
    0
  ),
  0
)</f>
        <v>1205</v>
      </c>
      <c r="AD16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$A1623  &amp; ", "   &amp;
$C1623  &amp; ", "   &amp;
$E1623  &amp; ", '"  &amp;
$J1623  &amp; "', '" &amp;
$N1623  &amp; "', "  &amp;
$R1623  &amp; ", '"  &amp;
TEXT($T1623,"dd/mm/aaaa")  &amp; "', "   &amp;
$U1623  &amp; ", "   &amp;
$W1623  &amp; ", "   &amp;
$Y1623  &amp; ", "   &amp;
IF($AA1623 &lt;&gt; "", $AA1623, "NULL")  &amp; ", "   &amp;
$AC1623  &amp; ");"</f>
        <v>INSERT INTO bi4all.fac_employees (id_company_fk, id_employee_pk, flg_active, employee_name, id_gender_fk, id_race_fk, birthday, id_schooling_fk, id_department_fk, id_role_fk, id_level_fk, salary) VALUES (6a51143286b03064a49cc2acbee63c09a0682d33, 1619, 1, 'Cecilia Alcantara Furtado', 'F', 5, '21/04/1950', 7, 5, 9, NULL, 1205);</v>
      </c>
    </row>
    <row r="1624" spans="1:30" ht="14.25" customHeight="1" x14ac:dyDescent="0.2">
      <c r="A1624" s="7" t="str" cm="1">
        <f t="array" aca="1" ref="A1624" ca="1">INDEX(Company!$A:$A,RANDBETWEEN(5,COUNTA(Company!$A:$A) + 1),1)</f>
        <v>6a51143286b03064a49cc2acbee63c09a0682d33</v>
      </c>
      <c r="B1624" s="7" t="str">
        <f ca="1">VLOOKUP($A1624,Company!$A:$B,2,FALSE)</f>
        <v>ACME Corporation</v>
      </c>
      <c r="C1624" s="5">
        <f t="shared" si="175"/>
        <v>1620</v>
      </c>
      <c r="D1624" s="5" t="str" cm="1">
        <f t="array" ref="D1624">SHA1HASH($C1624)</f>
        <v>0c16bf9fb72d49c26219b06182a15e919948ef06</v>
      </c>
      <c r="E1624" s="6">
        <v>1</v>
      </c>
      <c r="F1624" s="7">
        <f ca="1">IF($C1624 = 1 + N("Presidente"),
    127,
    IF($C1624 = 2 + N("Vice-Presidente"),
        72,
        IF($C1624 = 3 + N("Secretária bilíngue"),
            13,
            RANDBETWEEN(5,COUNT(Name!$A:$A) + 1)
        )
    )
)</f>
        <v>185</v>
      </c>
      <c r="G1624" s="7" t="str">
        <f ca="1">VLOOKUP($F1624,Name!$A:$B,2,FALSE)</f>
        <v>João</v>
      </c>
      <c r="H1624" s="7">
        <f ca="1" xml:space="preserve">
IF($C1624 = 1,
    0,
    RANDBETWEEN(5,COUNT('Last name'!$A:$A) + 1)
)</f>
        <v>32</v>
      </c>
      <c r="I1624" s="7" t="str">
        <f ca="1" xml:space="preserve">
IF($C1624 = 1 + N("Presidente"),
    "de Orléans e Bragança",
    VLOOKUP($H1624,'Last name'!$A:$B,2,FALSE) &amp; " " &amp; VLOOKUP(RANDBETWEEN(5,COUNT('Last name'!$A:$A) + 1),'Last name'!$A:$B,2,FALSE)
)</f>
        <v>Barboza Pasquim</v>
      </c>
      <c r="J1624" s="7" t="str">
        <f t="shared" ca="1" si="176"/>
        <v>João Barboza Pasquim</v>
      </c>
      <c r="K1624" s="7" t="str" cm="1">
        <f t="array" aca="1" ref="K1624" ca="1">SHA1HASH($J1624)</f>
        <v>16537679b335a8d304146ce09eeb92fd47953a81</v>
      </c>
      <c r="L1624" s="7" cm="1">
        <f t="array" aca="1" ref="L1624" ca="1">INDEX(States!$A:$A,RANDBETWEEN(5,COUNTA(States!$A:$A) + 1),1)</f>
        <v>12</v>
      </c>
      <c r="M1624" s="7" t="str">
        <f ca="1">$L1624 &amp; "|" &amp; VLOOKUP($L1624,States!$A:$B,2,FALSE)</f>
        <v>12|16a2d6eb767d4fd003fae8cac60e0d85a9416ba8</v>
      </c>
      <c r="N1624" s="7" t="str">
        <f ca="1">VLOOKUP($F1624,Name!$A:$C,3,FALSE)</f>
        <v>M</v>
      </c>
      <c r="O1624" s="7" t="str">
        <f ca="1">VLOOKUP($N1624,Gender!$A:$B,2,FALSE)</f>
        <v>Male</v>
      </c>
      <c r="P1624" s="7" t="str" cm="1">
        <f t="array" aca="1" ref="P1624" ca="1">INDEX('Marital status'!$A:$A,RANDBETWEEN(5,COUNTA('Marital status'!$A:$A) + 1),1)</f>
        <v>459031b19ec5bbd3b3dbc0a9dcf2cb6e6c6f7848</v>
      </c>
      <c r="Q1624" s="7" t="str">
        <f ca="1">VLOOKUP($P1624,'Marital status'!$A:$B,2,FALSE)</f>
        <v xml:space="preserve">Widowed </v>
      </c>
      <c r="R1624" s="7">
        <f t="shared" ca="1" si="177"/>
        <v>6</v>
      </c>
      <c r="S1624" s="7" t="e">
        <f ca="1">VLOOKUP($R1624,Race!$A:$B,2,FALSE)</f>
        <v>#N/A</v>
      </c>
      <c r="T1624" s="8">
        <f t="shared" ca="1" si="178"/>
        <v>21794</v>
      </c>
      <c r="U1624" s="6">
        <f t="shared" ca="1" si="179"/>
        <v>8</v>
      </c>
      <c r="V1624" s="8" t="str">
        <f ca="1">VLOOKUP($U1624,Education!$A:$B,2,FALSE)</f>
        <v>Graduate school</v>
      </c>
      <c r="W1624" s="7">
        <f ca="1" xml:space="preserve">
  IF(OR($Y1624 = 5, $Y1624 = 6, $Y1624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624" s="7" t="str">
        <f ca="1">VLOOKUP($W1624,Department!$A:$B,2,FALSE)</f>
        <v>Finance</v>
      </c>
      <c r="Y1624" s="6">
        <f t="shared" ca="1" si="180"/>
        <v>11</v>
      </c>
      <c r="Z1624" s="7" t="str">
        <f ca="1">VLOOKUP($Y1624,Role!$A:$B,2,FALSE)</f>
        <v>Analyst</v>
      </c>
      <c r="AA1624" s="6">
        <f t="shared" ca="1" si="181"/>
        <v>7</v>
      </c>
      <c r="AB1624" s="7" t="str">
        <f ca="1" xml:space="preserve">
IF($AA1624 &lt;&gt; "",
    VLOOKUP($AA1624,Level!$A:$B,2,FALSE),
    ""
)</f>
        <v>Senior</v>
      </c>
      <c r="AC1624" s="1">
        <f ca="1" xml:space="preserve">
IF($Y1624 = 5 + N("Presidente"),
    27000,
    IF($Y1624 = 6 + N("Vice-presidente"),
        23000,
        IF(OR($Y1624 = 8, $Y1624= 13, $Y1624 = 12) + N("Secretária bilíngue ou coordenador ou especialista"),
            8000,
            IF($Y1624 = 7 + N("Diretor"),
                15000,
                IF($Y1624 = 14 + N("Gerente"),
                    12000,
                    IF($Y1624 = 9 + N("Estagiário"),
                        705,
                        IF($Y1624 = 10 + N("Trainee"),
                            805,
                            IF($Y1624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IF($U1624 = 7,
  500,
  IF($U1624 = 8,
    1000,
    IF($U1624 = 9,
      1500,
      IF($U1624 = 10,
        2000,
        0
      )
    )
  )
)
+
N("Adicional no salário por área")
+
IF($W1624 = 14 + N("Tecnologia da Informação"),
  120,
  IF($W1624 = 16 + N("Vendas"),
    110,
    IF($W1624 = 15 + N("Jurídico"),
      100,
      IF(OR($W1624 = 8, $W1624 = 9, $W1624 = 11) + N("Recursos humanos ou comercial ou comunicação e marketing"),
        80,
        0
      )
    )
  )
)
+
N("Adicionando pegadinha")
+
IF(AND($W1624 = 16, $U1624 = 9, $Y1624 = 11, $AA1624 = 5) + N("Se for de vendas, com mestrado, analista sênior"),
  IF($R1624 = 5,
    100,
    0
  )
  +
  IF($N1624 = "M",
    200,
    0
  ),
  0
)</f>
        <v>3000</v>
      </c>
      <c r="AD16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$A1624  &amp; ", "   &amp;
$C1624  &amp; ", "   &amp;
$E1624  &amp; ", '"  &amp;
$J1624  &amp; "', '" &amp;
$N1624  &amp; "', "  &amp;
$R1624  &amp; ", '"  &amp;
TEXT($T1624,"dd/mm/aaaa")  &amp; "', "   &amp;
$U1624  &amp; ", "   &amp;
$W1624  &amp; ", "   &amp;
$Y1624  &amp; ", "   &amp;
IF($AA1624 &lt;&gt; "", $AA1624, "NULL")  &amp; ", "   &amp;
$AC1624  &amp; ");"</f>
        <v>INSERT INTO bi4all.fac_employees (id_company_fk, id_employee_pk, flg_active, employee_name, id_gender_fk, id_race_fk, birthday, id_schooling_fk, id_department_fk, id_role_fk, id_level_fk, salary) VALUES (6a51143286b03064a49cc2acbee63c09a0682d33, 1620, 1, 'João Barboza Pasquim', 'M', 6, '01/09/1959', 8, 7, 11, 7, 3000);</v>
      </c>
    </row>
    <row r="1625" spans="1:30" ht="14.25" customHeight="1" x14ac:dyDescent="0.2">
      <c r="A1625" s="7" t="str" cm="1">
        <f t="array" aca="1" ref="A1625" ca="1">INDEX(Company!$A:$A,RANDBETWEEN(5,COUNTA(Company!$A:$A) + 1),1)</f>
        <v>6a51143286b03064a49cc2acbee63c09a0682d33</v>
      </c>
      <c r="B1625" s="7" t="str">
        <f ca="1">VLOOKUP($A1625,Company!$A:$B,2,FALSE)</f>
        <v>ACME Corporation</v>
      </c>
      <c r="C1625" s="5">
        <f t="shared" si="175"/>
        <v>1621</v>
      </c>
      <c r="D1625" s="5" t="str" cm="1">
        <f t="array" ref="D1625">SHA1HASH($C1625)</f>
        <v>510b67b924c227be10a0d00293f43e588a3bf528</v>
      </c>
      <c r="E1625" s="6">
        <v>1</v>
      </c>
      <c r="F1625" s="7">
        <f ca="1">IF($C1625 = 1 + N("Presidente"),
    127,
    IF($C1625 = 2 + N("Vice-Presidente"),
        72,
        IF($C1625 = 3 + N("Secretária bilíngue"),
            13,
            RANDBETWEEN(5,COUNT(Name!$A:$A) + 1)
        )
    )
)</f>
        <v>165</v>
      </c>
      <c r="G1625" s="7" t="str">
        <f ca="1">VLOOKUP($F1625,Name!$A:$B,2,FALSE)</f>
        <v>Heloise</v>
      </c>
      <c r="H1625" s="7">
        <f ca="1" xml:space="preserve">
IF($C1625 = 1,
    0,
    RANDBETWEEN(5,COUNT('Last name'!$A:$A) + 1)
)</f>
        <v>153</v>
      </c>
      <c r="I1625" s="7" t="str">
        <f ca="1" xml:space="preserve">
IF($C1625 = 1 + N("Presidente"),
    "de Orléans e Bragança",
    VLOOKUP($H1625,'Last name'!$A:$B,2,FALSE) &amp; " " &amp; VLOOKUP(RANDBETWEEN(5,COUNT('Last name'!$A:$A) + 1),'Last name'!$A:$B,2,FALSE)
)</f>
        <v>Pimentel Ferrara</v>
      </c>
      <c r="J1625" s="7" t="str">
        <f t="shared" ca="1" si="176"/>
        <v>Heloise Pimentel Ferrara</v>
      </c>
      <c r="K1625" s="7" t="str" cm="1">
        <f t="array" aca="1" ref="K1625" ca="1">SHA1HASH($J1625)</f>
        <v>e4d23c76229071079b223d36e1ae0a8ac5251c11</v>
      </c>
      <c r="L1625" s="7" cm="1">
        <f t="array" aca="1" ref="L1625" ca="1">INDEX(States!$A:$A,RANDBETWEEN(5,COUNTA(States!$A:$A) + 1),1)</f>
        <v>19</v>
      </c>
      <c r="M1625" s="7" t="str">
        <f ca="1">$L1625 &amp; "|" &amp; VLOOKUP($L1625,States!$A:$B,2,FALSE)</f>
        <v>19|bd4a752045e2a790745f147976385d85d6dbdece</v>
      </c>
      <c r="N1625" s="7" t="str">
        <f ca="1">VLOOKUP($F1625,Name!$A:$C,3,FALSE)</f>
        <v>F</v>
      </c>
      <c r="O1625" s="7" t="str">
        <f ca="1">VLOOKUP($N1625,Gender!$A:$B,2,FALSE)</f>
        <v>Female</v>
      </c>
      <c r="P1625" s="7" t="str" cm="1">
        <f t="array" aca="1" ref="P1625" ca="1">INDEX('Marital status'!$A:$A,RANDBETWEEN(5,COUNTA('Marital status'!$A:$A) + 1),1)</f>
        <v>459031b19ec5bbd3b3dbc0a9dcf2cb6e6c6f7848</v>
      </c>
      <c r="Q1625" s="7" t="str">
        <f ca="1">VLOOKUP($P1625,'Marital status'!$A:$B,2,FALSE)</f>
        <v xml:space="preserve">Widowed </v>
      </c>
      <c r="R1625" s="7">
        <f t="shared" ca="1" si="177"/>
        <v>5</v>
      </c>
      <c r="S1625" s="7" t="e">
        <f ca="1">VLOOKUP($R1625,Race!$A:$B,2,FALSE)</f>
        <v>#N/A</v>
      </c>
      <c r="T1625" s="8">
        <f t="shared" ca="1" si="178"/>
        <v>28149</v>
      </c>
      <c r="U1625" s="6">
        <f t="shared" ca="1" si="179"/>
        <v>7</v>
      </c>
      <c r="V1625" s="8" t="str">
        <f ca="1">VLOOKUP($U1625,Education!$A:$B,2,FALSE)</f>
        <v>Undergraduate degree</v>
      </c>
      <c r="W1625" s="7">
        <f ca="1" xml:space="preserve">
  IF(OR($Y1625 = 5, $Y1625 = 6, $Y1625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625" s="7" t="str">
        <f ca="1">VLOOKUP($W1625,Department!$A:$B,2,FALSE)</f>
        <v>Finance</v>
      </c>
      <c r="Y1625" s="6">
        <f t="shared" ca="1" si="180"/>
        <v>9</v>
      </c>
      <c r="Z1625" s="7" t="str">
        <f ca="1">VLOOKUP($Y1625,Role!$A:$B,2,FALSE)</f>
        <v>Intern</v>
      </c>
      <c r="AA1625" s="6" t="str">
        <f t="shared" ca="1" si="181"/>
        <v/>
      </c>
      <c r="AB1625" s="7" t="str">
        <f ca="1" xml:space="preserve">
IF($AA1625 &lt;&gt; "",
    VLOOKUP($AA1625,Level!$A:$B,2,FALSE),
    ""
)</f>
        <v/>
      </c>
      <c r="AC1625" s="1">
        <f ca="1" xml:space="preserve">
IF($Y1625 = 5 + N("Presidente"),
    27000,
    IF($Y1625 = 6 + N("Vice-presidente"),
        23000,
        IF(OR($Y1625 = 8, $Y1625= 13, $Y1625 = 12) + N("Secretária bilíngue ou coordenador ou especialista"),
            8000,
            IF($Y1625 = 7 + N("Diretor"),
                15000,
                IF($Y1625 = 14 + N("Gerente"),
                    12000,
                    IF($Y1625 = 9 + N("Estagiário"),
                        705,
                        IF($Y1625 = 10 + N("Trainee"),
                            805,
                            IF($Y1625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IF($U1625 = 7,
  500,
  IF($U1625 = 8,
    1000,
    IF($U1625 = 9,
      1500,
      IF($U1625 = 10,
        2000,
        0
      )
    )
  )
)
+
N("Adicional no salário por área")
+
IF($W1625 = 14 + N("Tecnologia da Informação"),
  120,
  IF($W1625 = 16 + N("Vendas"),
    110,
    IF($W1625 = 15 + N("Jurídico"),
      100,
      IF(OR($W1625 = 8, $W1625 = 9, $W1625 = 11) + N("Recursos humanos ou comercial ou comunicação e marketing"),
        80,
        0
      )
    )
  )
)
+
N("Adicionando pegadinha")
+
IF(AND($W1625 = 16, $U1625 = 9, $Y1625 = 11, $AA1625 = 5) + N("Se for de vendas, com mestrado, analista sênior"),
  IF($R1625 = 5,
    100,
    0
  )
  +
  IF($N1625 = "M",
    200,
    0
  ),
  0
)</f>
        <v>1205</v>
      </c>
      <c r="AD16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$A1625  &amp; ", "   &amp;
$C1625  &amp; ", "   &amp;
$E1625  &amp; ", '"  &amp;
$J1625  &amp; "', '" &amp;
$N1625  &amp; "', "  &amp;
$R1625  &amp; ", '"  &amp;
TEXT($T1625,"dd/mm/aaaa")  &amp; "', "   &amp;
$U1625  &amp; ", "   &amp;
$W1625  &amp; ", "   &amp;
$Y1625  &amp; ", "   &amp;
IF($AA1625 &lt;&gt; "", $AA1625, "NULL")  &amp; ", "   &amp;
$AC1625  &amp; ");"</f>
        <v>INSERT INTO bi4all.fac_employees (id_company_fk, id_employee_pk, flg_active, employee_name, id_gender_fk, id_race_fk, birthday, id_schooling_fk, id_department_fk, id_role_fk, id_level_fk, salary) VALUES (6a51143286b03064a49cc2acbee63c09a0682d33, 1621, 1, 'Heloise Pimentel Ferrara', 'F', 5, '24/01/1977', 7, 7, 9, NULL, 1205);</v>
      </c>
    </row>
    <row r="1626" spans="1:30" ht="14.25" customHeight="1" x14ac:dyDescent="0.2">
      <c r="A1626" s="7" t="str" cm="1">
        <f t="array" aca="1" ref="A1626" ca="1">INDEX(Company!$A:$A,RANDBETWEEN(5,COUNTA(Company!$A:$A) + 1),1)</f>
        <v>6a51143286b03064a49cc2acbee63c09a0682d33</v>
      </c>
      <c r="B1626" s="7" t="str">
        <f ca="1">VLOOKUP($A1626,Company!$A:$B,2,FALSE)</f>
        <v>ACME Corporation</v>
      </c>
      <c r="C1626" s="5">
        <f t="shared" si="175"/>
        <v>1622</v>
      </c>
      <c r="D1626" s="5" t="str" cm="1">
        <f t="array" ref="D1626">SHA1HASH($C1626)</f>
        <v>948b13c7ba369f02fc29d936c124689877023958</v>
      </c>
      <c r="E1626" s="6">
        <v>1</v>
      </c>
      <c r="F1626" s="7">
        <f ca="1">IF($C1626 = 1 + N("Presidente"),
    127,
    IF($C1626 = 2 + N("Vice-Presidente"),
        72,
        IF($C1626 = 3 + N("Secretária bilíngue"),
            13,
            RANDBETWEEN(5,COUNT(Name!$A:$A) + 1)
        )
    )
)</f>
        <v>109</v>
      </c>
      <c r="G1626" s="7" t="str">
        <f ca="1">VLOOKUP($F1626,Name!$A:$B,2,FALSE)</f>
        <v>Davi Luiz</v>
      </c>
      <c r="H1626" s="7">
        <f ca="1" xml:space="preserve">
IF($C1626 = 1,
    0,
    RANDBETWEEN(5,COUNT('Last name'!$A:$A) + 1)
)</f>
        <v>17</v>
      </c>
      <c r="I1626" s="7" t="str">
        <f ca="1" xml:space="preserve">
IF($C1626 = 1 + N("Presidente"),
    "de Orléans e Bragança",
    VLOOKUP($H1626,'Last name'!$A:$B,2,FALSE) &amp; " " &amp; VLOOKUP(RANDBETWEEN(5,COUNT('Last name'!$A:$A) + 1),'Last name'!$A:$B,2,FALSE)
)</f>
        <v>Andrade Saragoça</v>
      </c>
      <c r="J1626" s="7" t="str">
        <f t="shared" ca="1" si="176"/>
        <v>Davi Luiz Andrade Saragoça</v>
      </c>
      <c r="K1626" s="7" t="str" cm="1">
        <f t="array" aca="1" ref="K1626" ca="1">SHA1HASH($J1626)</f>
        <v>d6cc26be57700f4fd048675d8b840f4e8aab40f0</v>
      </c>
      <c r="L1626" s="7" cm="1">
        <f t="array" aca="1" ref="L1626" ca="1">INDEX(States!$A:$A,RANDBETWEEN(5,COUNTA(States!$A:$A) + 1),1)</f>
        <v>17</v>
      </c>
      <c r="M1626" s="7" t="str">
        <f ca="1">$L1626 &amp; "|" &amp; VLOOKUP($L1626,States!$A:$B,2,FALSE)</f>
        <v>17|1a8e69bd071c473b31bfb6b123d956580475386e</v>
      </c>
      <c r="N1626" s="7" t="str">
        <f ca="1">VLOOKUP($F1626,Name!$A:$C,3,FALSE)</f>
        <v>M</v>
      </c>
      <c r="O1626" s="7" t="str">
        <f ca="1">VLOOKUP($N1626,Gender!$A:$B,2,FALSE)</f>
        <v>Male</v>
      </c>
      <c r="P1626" s="7" t="str" cm="1">
        <f t="array" aca="1" ref="P1626" ca="1">INDEX('Marital status'!$A:$A,RANDBETWEEN(5,COUNTA('Marital status'!$A:$A) + 1),1)</f>
        <v>93ac84f4e0bd5c1c97b670a12a7fff6af89fb6b3</v>
      </c>
      <c r="Q1626" s="7" t="str">
        <f ca="1">VLOOKUP($P1626,'Marital status'!$A:$B,2,FALSE)</f>
        <v>DIVORCED</v>
      </c>
      <c r="R1626" s="7">
        <f t="shared" ca="1" si="177"/>
        <v>5</v>
      </c>
      <c r="S1626" s="7" t="e">
        <f ca="1">VLOOKUP($R1626,Race!$A:$B,2,FALSE)</f>
        <v>#N/A</v>
      </c>
      <c r="T1626" s="8">
        <f t="shared" ca="1" si="178"/>
        <v>29828</v>
      </c>
      <c r="U1626" s="6">
        <f t="shared" ca="1" si="179"/>
        <v>8</v>
      </c>
      <c r="V1626" s="8" t="str">
        <f ca="1">VLOOKUP($U1626,Education!$A:$B,2,FALSE)</f>
        <v>Graduate school</v>
      </c>
      <c r="W1626" s="7">
        <f ca="1" xml:space="preserve">
  IF(OR($Y1626 = 5, $Y1626 = 6, $Y1626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626" s="7" t="str">
        <f ca="1">VLOOKUP($W1626,Department!$A:$B,2,FALSE)</f>
        <v>Finance</v>
      </c>
      <c r="Y1626" s="6">
        <f t="shared" ca="1" si="180"/>
        <v>11</v>
      </c>
      <c r="Z1626" s="7" t="str">
        <f ca="1">VLOOKUP($Y1626,Role!$A:$B,2,FALSE)</f>
        <v>Analyst</v>
      </c>
      <c r="AA1626" s="6">
        <f t="shared" ca="1" si="181"/>
        <v>5</v>
      </c>
      <c r="AB1626" s="7" t="str">
        <f ca="1" xml:space="preserve">
IF($AA1626 &lt;&gt; "",
    VLOOKUP($AA1626,Level!$A:$B,2,FALSE),
    ""
)</f>
        <v>Junior</v>
      </c>
      <c r="AC1626" s="1">
        <f ca="1" xml:space="preserve">
IF($Y1626 = 5 + N("Presidente"),
    27000,
    IF($Y1626 = 6 + N("Vice-presidente"),
        23000,
        IF(OR($Y1626 = 8, $Y1626= 13, $Y1626 = 12) + N("Secretária bilíngue ou coordenador ou especialista"),
            8000,
            IF($Y1626 = 7 + N("Diretor"),
                15000,
                IF($Y1626 = 14 + N("Gerente"),
                    12000,
                    IF($Y1626 = 9 + N("Estagiário"),
                        705,
                        IF($Y1626 = 10 + N("Trainee"),
                            805,
                            IF($Y1626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IF($U1626 = 7,
  500,
  IF($U1626 = 8,
    1000,
    IF($U1626 = 9,
      1500,
      IF($U1626 = 10,
        2000,
        0
      )
    )
  )
)
+
N("Adicional no salário por área")
+
IF($W1626 = 14 + N("Tecnologia da Informação"),
  120,
  IF($W1626 = 16 + N("Vendas"),
    110,
    IF($W1626 = 15 + N("Jurídico"),
      100,
      IF(OR($W1626 = 8, $W1626 = 9, $W1626 = 11) + N("Recursos humanos ou comercial ou comunicação e marketing"),
        80,
        0
      )
    )
  )
)
+
N("Adicionando pegadinha")
+
IF(AND($W1626 = 16, $U1626 = 9, $Y1626 = 11, $AA1626 = 5) + N("Se for de vendas, com mestrado, analista sênior"),
  IF($R1626 = 5,
    100,
    0
  )
  +
  IF($N1626 = "M",
    200,
    0
  ),
  0
)</f>
        <v>3000</v>
      </c>
      <c r="AD16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$A1626  &amp; ", "   &amp;
$C1626  &amp; ", "   &amp;
$E1626  &amp; ", '"  &amp;
$J1626  &amp; "', '" &amp;
$N1626  &amp; "', "  &amp;
$R1626  &amp; ", '"  &amp;
TEXT($T1626,"dd/mm/aaaa")  &amp; "', "   &amp;
$U1626  &amp; ", "   &amp;
$W1626  &amp; ", "   &amp;
$Y1626  &amp; ", "   &amp;
IF($AA1626 &lt;&gt; "", $AA1626, "NULL")  &amp; ", "   &amp;
$AC1626  &amp; ");"</f>
        <v>INSERT INTO bi4all.fac_employees (id_company_fk, id_employee_pk, flg_active, employee_name, id_gender_fk, id_race_fk, birthday, id_schooling_fk, id_department_fk, id_role_fk, id_level_fk, salary) VALUES (6a51143286b03064a49cc2acbee63c09a0682d33, 1622, 1, 'Davi Luiz Andrade Saragoça', 'M', 5, '30/08/1981', 8, 7, 11, 5, 3000);</v>
      </c>
    </row>
    <row r="1627" spans="1:30" ht="14.25" customHeight="1" x14ac:dyDescent="0.2">
      <c r="A1627" s="7" t="str" cm="1">
        <f t="array" aca="1" ref="A1627" ca="1">INDEX(Company!$A:$A,RANDBETWEEN(5,COUNTA(Company!$A:$A) + 1),1)</f>
        <v>6a51143286b03064a49cc2acbee63c09a0682d33</v>
      </c>
      <c r="B1627" s="7" t="str">
        <f ca="1">VLOOKUP($A1627,Company!$A:$B,2,FALSE)</f>
        <v>ACME Corporation</v>
      </c>
      <c r="C1627" s="5">
        <f t="shared" si="175"/>
        <v>1623</v>
      </c>
      <c r="D1627" s="5" t="str" cm="1">
        <f t="array" ref="D1627">SHA1HASH($C1627)</f>
        <v>36510bd9ce04aa49b9028242d6bf2d2a8a60bfa2</v>
      </c>
      <c r="E1627" s="6">
        <v>1</v>
      </c>
      <c r="F1627" s="7">
        <f ca="1">IF($C1627 = 1 + N("Presidente"),
    127,
    IF($C1627 = 2 + N("Vice-Presidente"),
        72,
        IF($C1627 = 3 + N("Secretária bilíngue"),
            13,
            RANDBETWEEN(5,COUNT(Name!$A:$A) + 1)
        )
    )
)</f>
        <v>255</v>
      </c>
      <c r="G1627" s="7" t="str">
        <f ca="1">VLOOKUP($F1627,Name!$A:$B,2,FALSE)</f>
        <v>Manuela</v>
      </c>
      <c r="H1627" s="7">
        <f ca="1" xml:space="preserve">
IF($C1627 = 1,
    0,
    RANDBETWEEN(5,COUNT('Last name'!$A:$A) + 1)
)</f>
        <v>32</v>
      </c>
      <c r="I1627" s="7" t="str">
        <f ca="1" xml:space="preserve">
IF($C1627 = 1 + N("Presidente"),
    "de Orléans e Bragança",
    VLOOKUP($H1627,'Last name'!$A:$B,2,FALSE) &amp; " " &amp; VLOOKUP(RANDBETWEEN(5,COUNT('Last name'!$A:$A) + 1),'Last name'!$A:$B,2,FALSE)
)</f>
        <v>Barboza Machado</v>
      </c>
      <c r="J1627" s="7" t="str">
        <f t="shared" ca="1" si="176"/>
        <v>Manuela Barboza Machado</v>
      </c>
      <c r="K1627" s="7" t="str" cm="1">
        <f t="array" aca="1" ref="K1627" ca="1">SHA1HASH($J1627)</f>
        <v>b7fb81da9a3b501e85c9eeed7e9c880880e6d1fe</v>
      </c>
      <c r="L1627" s="7" cm="1">
        <f t="array" aca="1" ref="L1627" ca="1">INDEX(States!$A:$A,RANDBETWEEN(5,COUNTA(States!$A:$A) + 1),1)</f>
        <v>16</v>
      </c>
      <c r="M1627" s="7" t="str">
        <f ca="1">$L1627 &amp; "|" &amp; VLOOKUP($L1627,States!$A:$B,2,FALSE)</f>
        <v>16|07cfbddcd11fff6189ba806e40d4e76476d512f4</v>
      </c>
      <c r="N1627" s="7" t="str">
        <f ca="1">VLOOKUP($F1627,Name!$A:$C,3,FALSE)</f>
        <v>F</v>
      </c>
      <c r="O1627" s="7" t="str">
        <f ca="1">VLOOKUP($N1627,Gender!$A:$B,2,FALSE)</f>
        <v>Female</v>
      </c>
      <c r="P1627" s="7" t="str" cm="1">
        <f t="array" aca="1" ref="P1627" ca="1">INDEX('Marital status'!$A:$A,RANDBETWEEN(5,COUNTA('Marital status'!$A:$A) + 1),1)</f>
        <v>3266897012b6dcc5723033bc25891bf99efcff6f</v>
      </c>
      <c r="Q1627" s="7" t="str">
        <f ca="1">VLOOKUP($P1627,'Marital status'!$A:$B,2,FALSE)</f>
        <v>MarrieD</v>
      </c>
      <c r="R1627" s="7">
        <f t="shared" ca="1" si="177"/>
        <v>5</v>
      </c>
      <c r="S1627" s="7" t="e">
        <f ca="1">VLOOKUP($R1627,Race!$A:$B,2,FALSE)</f>
        <v>#N/A</v>
      </c>
      <c r="T1627" s="8">
        <f t="shared" ca="1" si="178"/>
        <v>19565</v>
      </c>
      <c r="U1627" s="6">
        <f t="shared" ca="1" si="179"/>
        <v>7</v>
      </c>
      <c r="V1627" s="8" t="str">
        <f ca="1">VLOOKUP($U1627,Education!$A:$B,2,FALSE)</f>
        <v>Undergraduate degree</v>
      </c>
      <c r="W1627" s="7">
        <f ca="1" xml:space="preserve">
  IF(OR($Y1627 = 5, $Y1627 = 6, $Y1627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627" s="7" t="str">
        <f ca="1">VLOOKUP($W1627,Department!$A:$B,2,FALSE)</f>
        <v>Operations</v>
      </c>
      <c r="Y1627" s="6">
        <f t="shared" ca="1" si="180"/>
        <v>10</v>
      </c>
      <c r="Z1627" s="7" t="str">
        <f ca="1">VLOOKUP($Y1627,Role!$A:$B,2,FALSE)</f>
        <v>Trainee</v>
      </c>
      <c r="AA1627" s="6" t="str">
        <f t="shared" ca="1" si="181"/>
        <v/>
      </c>
      <c r="AB1627" s="7" t="str">
        <f ca="1" xml:space="preserve">
IF($AA1627 &lt;&gt; "",
    VLOOKUP($AA1627,Level!$A:$B,2,FALSE),
    ""
)</f>
        <v/>
      </c>
      <c r="AC1627" s="1">
        <f ca="1" xml:space="preserve">
IF($Y1627 = 5 + N("Presidente"),
    27000,
    IF($Y1627 = 6 + N("Vice-presidente"),
        23000,
        IF(OR($Y1627 = 8, $Y1627= 13, $Y1627 = 12) + N("Secretária bilíngue ou coordenador ou especialista"),
            8000,
            IF($Y1627 = 7 + N("Diretor"),
                15000,
                IF($Y1627 = 14 + N("Gerente"),
                    12000,
                    IF($Y1627 = 9 + N("Estagiário"),
                        705,
                        IF($Y1627 = 10 + N("Trainee"),
                            805,
                            IF($Y1627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IF($U1627 = 7,
  500,
  IF($U1627 = 8,
    1000,
    IF($U1627 = 9,
      1500,
      IF($U1627 = 10,
        2000,
        0
      )
    )
  )
)
+
N("Adicional no salário por área")
+
IF($W1627 = 14 + N("Tecnologia da Informação"),
  120,
  IF($W1627 = 16 + N("Vendas"),
    110,
    IF($W1627 = 15 + N("Jurídico"),
      100,
      IF(OR($W1627 = 8, $W1627 = 9, $W1627 = 11) + N("Recursos humanos ou comercial ou comunicação e marketing"),
        80,
        0
      )
    )
  )
)
+
N("Adicionando pegadinha")
+
IF(AND($W1627 = 16, $U1627 = 9, $Y1627 = 11, $AA1627 = 5) + N("Se for de vendas, com mestrado, analista sênior"),
  IF($R1627 = 5,
    100,
    0
  )
  +
  IF($N1627 = "M",
    200,
    0
  ),
  0
)</f>
        <v>1305</v>
      </c>
      <c r="AD16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$A1627  &amp; ", "   &amp;
$C1627  &amp; ", "   &amp;
$E1627  &amp; ", '"  &amp;
$J1627  &amp; "', '" &amp;
$N1627  &amp; "', "  &amp;
$R1627  &amp; ", '"  &amp;
TEXT($T1627,"dd/mm/aaaa")  &amp; "', "   &amp;
$U1627  &amp; ", "   &amp;
$W1627  &amp; ", "   &amp;
$Y1627  &amp; ", "   &amp;
IF($AA1627 &lt;&gt; "", $AA1627, "NULL")  &amp; ", "   &amp;
$AC1627  &amp; ");"</f>
        <v>INSERT INTO bi4all.fac_employees (id_company_fk, id_employee_pk, flg_active, employee_name, id_gender_fk, id_race_fk, birthday, id_schooling_fk, id_department_fk, id_role_fk, id_level_fk, salary) VALUES (6a51143286b03064a49cc2acbee63c09a0682d33, 1623, 1, 'Manuela Barboza Machado', 'F', 5, '25/07/1953', 7, 10, 10, NULL, 1305);</v>
      </c>
    </row>
    <row r="1628" spans="1:30" ht="14.25" customHeight="1" x14ac:dyDescent="0.2">
      <c r="A1628" s="7" t="str" cm="1">
        <f t="array" aca="1" ref="A1628" ca="1">INDEX(Company!$A:$A,RANDBETWEEN(5,COUNTA(Company!$A:$A) + 1),1)</f>
        <v>6a51143286b03064a49cc2acbee63c09a0682d33</v>
      </c>
      <c r="B1628" s="7" t="str">
        <f ca="1">VLOOKUP($A1628,Company!$A:$B,2,FALSE)</f>
        <v>ACME Corporation</v>
      </c>
      <c r="C1628" s="5">
        <f t="shared" si="175"/>
        <v>1624</v>
      </c>
      <c r="D1628" s="5" t="str" cm="1">
        <f t="array" ref="D1628">SHA1HASH($C1628)</f>
        <v>337b1b291a6dda67d019670d8d59d7ad727ecb51</v>
      </c>
      <c r="E1628" s="6">
        <v>1</v>
      </c>
      <c r="F1628" s="7">
        <f ca="1">IF($C1628 = 1 + N("Presidente"),
    127,
    IF($C1628 = 2 + N("Vice-Presidente"),
        72,
        IF($C1628 = 3 + N("Secretária bilíngue"),
            13,
            RANDBETWEEN(5,COUNT(Name!$A:$A) + 1)
        )
    )
)</f>
        <v>110</v>
      </c>
      <c r="G1628" s="7" t="str">
        <f ca="1">VLOOKUP($F1628,Name!$A:$B,2,FALSE)</f>
        <v>Davi Miguel</v>
      </c>
      <c r="H1628" s="7">
        <f ca="1" xml:space="preserve">
IF($C1628 = 1,
    0,
    RANDBETWEEN(5,COUNT('Last name'!$A:$A) + 1)
)</f>
        <v>35</v>
      </c>
      <c r="I1628" s="7" t="str">
        <f ca="1" xml:space="preserve">
IF($C1628 = 1 + N("Presidente"),
    "de Orléans e Bragança",
    VLOOKUP($H1628,'Last name'!$A:$B,2,FALSE) &amp; " " &amp; VLOOKUP(RANDBETWEEN(5,COUNT('Last name'!$A:$A) + 1),'Last name'!$A:$B,2,FALSE)
)</f>
        <v>Barroso Botelho</v>
      </c>
      <c r="J1628" s="7" t="str">
        <f t="shared" ca="1" si="176"/>
        <v>Davi Miguel Barroso Botelho</v>
      </c>
      <c r="K1628" s="7" t="str" cm="1">
        <f t="array" aca="1" ref="K1628" ca="1">SHA1HASH($J1628)</f>
        <v>bdc58301331baddd4ee793cea41bd60cb15859ca</v>
      </c>
      <c r="L1628" s="7" cm="1">
        <f t="array" aca="1" ref="L1628" ca="1">INDEX(States!$A:$A,RANDBETWEEN(5,COUNTA(States!$A:$A) + 1),1)</f>
        <v>16</v>
      </c>
      <c r="M1628" s="7" t="str">
        <f ca="1">$L1628 &amp; "|" &amp; VLOOKUP($L1628,States!$A:$B,2,FALSE)</f>
        <v>16|07cfbddcd11fff6189ba806e40d4e76476d512f4</v>
      </c>
      <c r="N1628" s="7" t="str">
        <f ca="1">VLOOKUP($F1628,Name!$A:$C,3,FALSE)</f>
        <v>M</v>
      </c>
      <c r="O1628" s="7" t="str">
        <f ca="1">VLOOKUP($N1628,Gender!$A:$B,2,FALSE)</f>
        <v>Male</v>
      </c>
      <c r="P1628" s="7" t="str" cm="1">
        <f t="array" aca="1" ref="P1628" ca="1">INDEX('Marital status'!$A:$A,RANDBETWEEN(5,COUNTA('Marital status'!$A:$A) + 1),1)</f>
        <v>93ac84f4e0bd5c1c97b670a12a7fff6af89fb6b3</v>
      </c>
      <c r="Q1628" s="7" t="str">
        <f ca="1">VLOOKUP($P1628,'Marital status'!$A:$B,2,FALSE)</f>
        <v>DIVORCED</v>
      </c>
      <c r="R1628" s="7">
        <f t="shared" ca="1" si="177"/>
        <v>7</v>
      </c>
      <c r="S1628" s="7" t="e">
        <f ca="1">VLOOKUP($R1628,Race!$A:$B,2,FALSE)</f>
        <v>#N/A</v>
      </c>
      <c r="T1628" s="8">
        <f t="shared" ca="1" si="178"/>
        <v>25213</v>
      </c>
      <c r="U1628" s="6">
        <f t="shared" ca="1" si="179"/>
        <v>7</v>
      </c>
      <c r="V1628" s="8" t="str">
        <f ca="1">VLOOKUP($U1628,Education!$A:$B,2,FALSE)</f>
        <v>Undergraduate degree</v>
      </c>
      <c r="W1628" s="7">
        <f ca="1" xml:space="preserve">
  IF(OR($Y1628 = 5, $Y1628 = 6, $Y1628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628" s="7" t="str">
        <f ca="1">VLOOKUP($W1628,Department!$A:$B,2,FALSE)</f>
        <v>Commercial</v>
      </c>
      <c r="Y1628" s="6">
        <f t="shared" ca="1" si="180"/>
        <v>11</v>
      </c>
      <c r="Z1628" s="7" t="str">
        <f ca="1">VLOOKUP($Y1628,Role!$A:$B,2,FALSE)</f>
        <v>Analyst</v>
      </c>
      <c r="AA1628" s="6">
        <f t="shared" ca="1" si="181"/>
        <v>5</v>
      </c>
      <c r="AB1628" s="7" t="str">
        <f ca="1" xml:space="preserve">
IF($AA1628 &lt;&gt; "",
    VLOOKUP($AA1628,Level!$A:$B,2,FALSE),
    ""
)</f>
        <v>Junior</v>
      </c>
      <c r="AC1628" s="1">
        <f ca="1" xml:space="preserve">
IF($Y1628 = 5 + N("Presidente"),
    27000,
    IF($Y1628 = 6 + N("Vice-presidente"),
        23000,
        IF(OR($Y1628 = 8, $Y1628= 13, $Y1628 = 12) + N("Secretária bilíngue ou coordenador ou especialista"),
            8000,
            IF($Y1628 = 7 + N("Diretor"),
                15000,
                IF($Y1628 = 14 + N("Gerente"),
                    12000,
                    IF($Y1628 = 9 + N("Estagiário"),
                        705,
                        IF($Y1628 = 10 + N("Trainee"),
                            805,
                            IF($Y1628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IF($U1628 = 7,
  500,
  IF($U1628 = 8,
    1000,
    IF($U1628 = 9,
      1500,
      IF($U1628 = 10,
        2000,
        0
      )
    )
  )
)
+
N("Adicional no salário por área")
+
IF($W1628 = 14 + N("Tecnologia da Informação"),
  120,
  IF($W1628 = 16 + N("Vendas"),
    110,
    IF($W1628 = 15 + N("Jurídico"),
      100,
      IF(OR($W1628 = 8, $W1628 = 9, $W1628 = 11) + N("Recursos humanos ou comercial ou comunicação e marketing"),
        80,
        0
      )
    )
  )
)
+
N("Adicionando pegadinha")
+
IF(AND($W1628 = 16, $U1628 = 9, $Y1628 = 11, $AA1628 = 5) + N("Se for de vendas, com mestrado, analista sênior"),
  IF($R1628 = 5,
    100,
    0
  )
  +
  IF($N1628 = "M",
    200,
    0
  ),
  0
)</f>
        <v>2580</v>
      </c>
      <c r="AD16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$A1628  &amp; ", "   &amp;
$C1628  &amp; ", "   &amp;
$E1628  &amp; ", '"  &amp;
$J1628  &amp; "', '" &amp;
$N1628  &amp; "', "  &amp;
$R1628  &amp; ", '"  &amp;
TEXT($T1628,"dd/mm/aaaa")  &amp; "', "   &amp;
$U1628  &amp; ", "   &amp;
$W1628  &amp; ", "   &amp;
$Y1628  &amp; ", "   &amp;
IF($AA1628 &lt;&gt; "", $AA1628, "NULL")  &amp; ", "   &amp;
$AC1628  &amp; ");"</f>
        <v>INSERT INTO bi4all.fac_employees (id_company_fk, id_employee_pk, flg_active, employee_name, id_gender_fk, id_race_fk, birthday, id_schooling_fk, id_department_fk, id_role_fk, id_level_fk, salary) VALUES (6a51143286b03064a49cc2acbee63c09a0682d33, 1624, 1, 'Davi Miguel Barroso Botelho', 'M', 7, '10/01/1969', 7, 9, 11, 5, 2580);</v>
      </c>
    </row>
    <row r="1629" spans="1:30" ht="14.25" customHeight="1" x14ac:dyDescent="0.2">
      <c r="A1629" s="7" t="str" cm="1">
        <f t="array" aca="1" ref="A1629" ca="1">INDEX(Company!$A:$A,RANDBETWEEN(5,COUNTA(Company!$A:$A) + 1),1)</f>
        <v>6a51143286b03064a49cc2acbee63c09a0682d33</v>
      </c>
      <c r="B1629" s="7" t="str">
        <f ca="1">VLOOKUP($A1629,Company!$A:$B,2,FALSE)</f>
        <v>ACME Corporation</v>
      </c>
      <c r="C1629" s="5">
        <f t="shared" si="175"/>
        <v>1625</v>
      </c>
      <c r="D1629" s="5" t="str" cm="1">
        <f t="array" ref="D1629">SHA1HASH($C1629)</f>
        <v>818c3ca96b188792670c6a0993baa894e345a689</v>
      </c>
      <c r="E1629" s="6">
        <v>1</v>
      </c>
      <c r="F1629" s="7">
        <f ca="1">IF($C1629 = 1 + N("Presidente"),
    127,
    IF($C1629 = 2 + N("Vice-Presidente"),
        72,
        IF($C1629 = 3 + N("Secretária bilíngue"),
            13,
            RANDBETWEEN(5,COUNT(Name!$A:$A) + 1)
        )
    )
)</f>
        <v>354</v>
      </c>
      <c r="G1629" s="7" t="str">
        <f ca="1">VLOOKUP($F1629,Name!$A:$B,2,FALSE)</f>
        <v>Victor</v>
      </c>
      <c r="H1629" s="7">
        <f ca="1" xml:space="preserve">
IF($C1629 = 1,
    0,
    RANDBETWEEN(5,COUNT('Last name'!$A:$A) + 1)
)</f>
        <v>9</v>
      </c>
      <c r="I1629" s="7" t="str">
        <f ca="1" xml:space="preserve">
IF($C1629 = 1 + N("Presidente"),
    "de Orléans e Bragança",
    VLOOKUP($H1629,'Last name'!$A:$B,2,FALSE) &amp; " " &amp; VLOOKUP(RANDBETWEEN(5,COUNT('Last name'!$A:$A) + 1),'Last name'!$A:$B,2,FALSE)
)</f>
        <v>Aleluia Camargo</v>
      </c>
      <c r="J1629" s="7" t="str">
        <f t="shared" ca="1" si="176"/>
        <v>Victor Aleluia Camargo</v>
      </c>
      <c r="K1629" s="7" t="str" cm="1">
        <f t="array" aca="1" ref="K1629" ca="1">SHA1HASH($J1629)</f>
        <v>538b96fb665486f907b9d364aff5c80d28b8bff7</v>
      </c>
      <c r="L1629" s="7" cm="1">
        <f t="array" aca="1" ref="L1629" ca="1">INDEX(States!$A:$A,RANDBETWEEN(5,COUNTA(States!$A:$A) + 1),1)</f>
        <v>16</v>
      </c>
      <c r="M1629" s="7" t="str">
        <f ca="1">$L1629 &amp; "|" &amp; VLOOKUP($L1629,States!$A:$B,2,FALSE)</f>
        <v>16|07cfbddcd11fff6189ba806e40d4e76476d512f4</v>
      </c>
      <c r="N1629" s="7" t="str">
        <f ca="1">VLOOKUP($F1629,Name!$A:$C,3,FALSE)</f>
        <v>M</v>
      </c>
      <c r="O1629" s="7" t="str">
        <f ca="1">VLOOKUP($N1629,Gender!$A:$B,2,FALSE)</f>
        <v>Male</v>
      </c>
      <c r="P1629" s="7" t="str" cm="1">
        <f t="array" aca="1" ref="P1629" ca="1">INDEX('Marital status'!$A:$A,RANDBETWEEN(5,COUNTA('Marital status'!$A:$A) + 1),1)</f>
        <v>3266897012b6dcc5723033bc25891bf99efcff6f</v>
      </c>
      <c r="Q1629" s="7" t="str">
        <f ca="1">VLOOKUP($P1629,'Marital status'!$A:$B,2,FALSE)</f>
        <v>MarrieD</v>
      </c>
      <c r="R1629" s="7">
        <f t="shared" ca="1" si="177"/>
        <v>5</v>
      </c>
      <c r="S1629" s="7" t="e">
        <f ca="1">VLOOKUP($R1629,Race!$A:$B,2,FALSE)</f>
        <v>#N/A</v>
      </c>
      <c r="T1629" s="8">
        <f t="shared" ca="1" si="178"/>
        <v>20544</v>
      </c>
      <c r="U1629" s="6">
        <f t="shared" ca="1" si="179"/>
        <v>7</v>
      </c>
      <c r="V1629" s="8" t="str">
        <f ca="1">VLOOKUP($U1629,Education!$A:$B,2,FALSE)</f>
        <v>Undergraduate degree</v>
      </c>
      <c r="W1629" s="7">
        <f ca="1" xml:space="preserve">
  IF(OR($Y1629 = 5, $Y1629 = 6, $Y1629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629" s="7" t="str">
        <f ca="1">VLOOKUP($W1629,Department!$A:$B,2,FALSE)</f>
        <v>Operations</v>
      </c>
      <c r="Y1629" s="6">
        <f t="shared" ca="1" si="180"/>
        <v>10</v>
      </c>
      <c r="Z1629" s="7" t="str">
        <f ca="1">VLOOKUP($Y1629,Role!$A:$B,2,FALSE)</f>
        <v>Trainee</v>
      </c>
      <c r="AA1629" s="6" t="str">
        <f t="shared" ca="1" si="181"/>
        <v/>
      </c>
      <c r="AB1629" s="7" t="str">
        <f ca="1" xml:space="preserve">
IF($AA1629 &lt;&gt; "",
    VLOOKUP($AA1629,Level!$A:$B,2,FALSE),
    ""
)</f>
        <v/>
      </c>
      <c r="AC1629" s="1">
        <f ca="1" xml:space="preserve">
IF($Y1629 = 5 + N("Presidente"),
    27000,
    IF($Y1629 = 6 + N("Vice-presidente"),
        23000,
        IF(OR($Y1629 = 8, $Y1629= 13, $Y1629 = 12) + N("Secretária bilíngue ou coordenador ou especialista"),
            8000,
            IF($Y1629 = 7 + N("Diretor"),
                15000,
                IF($Y1629 = 14 + N("Gerente"),
                    12000,
                    IF($Y1629 = 9 + N("Estagiário"),
                        705,
                        IF($Y1629 = 10 + N("Trainee"),
                            805,
                            IF($Y1629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IF($U1629 = 7,
  500,
  IF($U1629 = 8,
    1000,
    IF($U1629 = 9,
      1500,
      IF($U1629 = 10,
        2000,
        0
      )
    )
  )
)
+
N("Adicional no salário por área")
+
IF($W1629 = 14 + N("Tecnologia da Informação"),
  120,
  IF($W1629 = 16 + N("Vendas"),
    110,
    IF($W1629 = 15 + N("Jurídico"),
      100,
      IF(OR($W1629 = 8, $W1629 = 9, $W1629 = 11) + N("Recursos humanos ou comercial ou comunicação e marketing"),
        80,
        0
      )
    )
  )
)
+
N("Adicionando pegadinha")
+
IF(AND($W1629 = 16, $U1629 = 9, $Y1629 = 11, $AA1629 = 5) + N("Se for de vendas, com mestrado, analista sênior"),
  IF($R1629 = 5,
    100,
    0
  )
  +
  IF($N1629 = "M",
    200,
    0
  ),
  0
)</f>
        <v>1305</v>
      </c>
      <c r="AD16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$A1629  &amp; ", "   &amp;
$C1629  &amp; ", "   &amp;
$E1629  &amp; ", '"  &amp;
$J1629  &amp; "', '" &amp;
$N1629  &amp; "', "  &amp;
$R1629  &amp; ", '"  &amp;
TEXT($T1629,"dd/mm/aaaa")  &amp; "', "   &amp;
$U1629  &amp; ", "   &amp;
$W1629  &amp; ", "   &amp;
$Y1629  &amp; ", "   &amp;
IF($AA1629 &lt;&gt; "", $AA1629, "NULL")  &amp; ", "   &amp;
$AC1629  &amp; ");"</f>
        <v>INSERT INTO bi4all.fac_employees (id_company_fk, id_employee_pk, flg_active, employee_name, id_gender_fk, id_race_fk, birthday, id_schooling_fk, id_department_fk, id_role_fk, id_level_fk, salary) VALUES (6a51143286b03064a49cc2acbee63c09a0682d33, 1625, 1, 'Victor Aleluia Camargo', 'M', 5, '30/03/1956', 7, 10, 10, NULL, 1305);</v>
      </c>
    </row>
    <row r="1630" spans="1:30" ht="14.25" customHeight="1" x14ac:dyDescent="0.2">
      <c r="A1630" s="7" t="str" cm="1">
        <f t="array" aca="1" ref="A1630" ca="1">INDEX(Company!$A:$A,RANDBETWEEN(5,COUNTA(Company!$A:$A) + 1),1)</f>
        <v>6a51143286b03064a49cc2acbee63c09a0682d33</v>
      </c>
      <c r="B1630" s="7" t="str">
        <f ca="1">VLOOKUP($A1630,Company!$A:$B,2,FALSE)</f>
        <v>ACME Corporation</v>
      </c>
      <c r="C1630" s="5">
        <f t="shared" si="175"/>
        <v>1626</v>
      </c>
      <c r="D1630" s="5" t="str" cm="1">
        <f t="array" ref="D1630">SHA1HASH($C1630)</f>
        <v>bdf3f54642b2d80f8e87b6474eaaad11ece8058a</v>
      </c>
      <c r="E1630" s="6">
        <v>1</v>
      </c>
      <c r="F1630" s="7">
        <f ca="1">IF($C1630 = 1 + N("Presidente"),
    127,
    IF($C1630 = 2 + N("Vice-Presidente"),
        72,
        IF($C1630 = 3 + N("Secretária bilíngue"),
            13,
            RANDBETWEEN(5,COUNT(Name!$A:$A) + 1)
        )
    )
)</f>
        <v>71</v>
      </c>
      <c r="G1630" s="7" t="str">
        <f ca="1">VLOOKUP($F1630,Name!$A:$B,2,FALSE)</f>
        <v>Bernardo</v>
      </c>
      <c r="H1630" s="7">
        <f ca="1" xml:space="preserve">
IF($C1630 = 1,
    0,
    RANDBETWEEN(5,COUNT('Last name'!$A:$A) + 1)
)</f>
        <v>58</v>
      </c>
      <c r="I1630" s="7" t="str">
        <f ca="1" xml:space="preserve">
IF($C1630 = 1 + N("Presidente"),
    "de Orléans e Bragança",
    VLOOKUP($H1630,'Last name'!$A:$B,2,FALSE) &amp; " " &amp; VLOOKUP(RANDBETWEEN(5,COUNT('Last name'!$A:$A) + 1),'Last name'!$A:$B,2,FALSE)
)</f>
        <v>Cardoso Resende</v>
      </c>
      <c r="J1630" s="7" t="str">
        <f t="shared" ca="1" si="176"/>
        <v>Bernardo Cardoso Resende</v>
      </c>
      <c r="K1630" s="7" t="str" cm="1">
        <f t="array" aca="1" ref="K1630" ca="1">SHA1HASH($J1630)</f>
        <v>5d7ecf4dcb03c32bb7e6fd139231d975870323ee</v>
      </c>
      <c r="L1630" s="7" cm="1">
        <f t="array" aca="1" ref="L1630" ca="1">INDEX(States!$A:$A,RANDBETWEEN(5,COUNTA(States!$A:$A) + 1),1)</f>
        <v>19</v>
      </c>
      <c r="M1630" s="7" t="str">
        <f ca="1">$L1630 &amp; "|" &amp; VLOOKUP($L1630,States!$A:$B,2,FALSE)</f>
        <v>19|bd4a752045e2a790745f147976385d85d6dbdece</v>
      </c>
      <c r="N1630" s="7" t="str">
        <f ca="1">VLOOKUP($F1630,Name!$A:$C,3,FALSE)</f>
        <v>M</v>
      </c>
      <c r="O1630" s="7" t="str">
        <f ca="1">VLOOKUP($N1630,Gender!$A:$B,2,FALSE)</f>
        <v>Male</v>
      </c>
      <c r="P1630" s="7" t="str" cm="1">
        <f t="array" aca="1" ref="P1630" ca="1">INDEX('Marital status'!$A:$A,RANDBETWEEN(5,COUNTA('Marital status'!$A:$A) + 1),1)</f>
        <v>ce0b1612aa711b78a720295d271a33894e2b72bf</v>
      </c>
      <c r="Q1630" s="7" t="str">
        <f ca="1">VLOOKUP($P1630,'Marital status'!$A:$B,2,FALSE)</f>
        <v>single</v>
      </c>
      <c r="R1630" s="7">
        <f t="shared" ca="1" si="177"/>
        <v>5</v>
      </c>
      <c r="S1630" s="7" t="e">
        <f ca="1">VLOOKUP($R1630,Race!$A:$B,2,FALSE)</f>
        <v>#N/A</v>
      </c>
      <c r="T1630" s="8">
        <f t="shared" ca="1" si="178"/>
        <v>21876</v>
      </c>
      <c r="U1630" s="6">
        <f t="shared" ca="1" si="179"/>
        <v>7</v>
      </c>
      <c r="V1630" s="8" t="str">
        <f ca="1">VLOOKUP($U1630,Education!$A:$B,2,FALSE)</f>
        <v>Undergraduate degree</v>
      </c>
      <c r="W1630" s="7">
        <f ca="1" xml:space="preserve">
  IF(OR($Y1630 = 5, $Y1630 = 6, $Y1630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630" s="7" t="str">
        <f ca="1">VLOOKUP($W1630,Department!$A:$B,2,FALSE)</f>
        <v>Administration</v>
      </c>
      <c r="Y1630" s="6">
        <f t="shared" ca="1" si="180"/>
        <v>11</v>
      </c>
      <c r="Z1630" s="7" t="str">
        <f ca="1">VLOOKUP($Y1630,Role!$A:$B,2,FALSE)</f>
        <v>Analyst</v>
      </c>
      <c r="AA1630" s="6">
        <f t="shared" ca="1" si="181"/>
        <v>6</v>
      </c>
      <c r="AB1630" s="7" t="str">
        <f ca="1" xml:space="preserve">
IF($AA1630 &lt;&gt; "",
    VLOOKUP($AA1630,Level!$A:$B,2,FALSE),
    ""
)</f>
        <v>Pleno</v>
      </c>
      <c r="AC1630" s="1">
        <f ca="1" xml:space="preserve">
IF($Y1630 = 5 + N("Presidente"),
    27000,
    IF($Y1630 = 6 + N("Vice-presidente"),
        23000,
        IF(OR($Y1630 = 8, $Y1630= 13, $Y1630 = 12) + N("Secretária bilíngue ou coordenador ou especialista"),
            8000,
            IF($Y1630 = 7 + N("Diretor"),
                15000,
                IF($Y1630 = 14 + N("Gerente"),
                    12000,
                    IF($Y1630 = 9 + N("Estagiário"),
                        705,
                        IF($Y1630 = 10 + N("Trainee"),
                            805,
                            IF($Y1630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IF($U1630 = 7,
  500,
  IF($U1630 = 8,
    1000,
    IF($U1630 = 9,
      1500,
      IF($U1630 = 10,
        2000,
        0
      )
    )
  )
)
+
N("Adicional no salário por área")
+
IF($W1630 = 14 + N("Tecnologia da Informação"),
  120,
  IF($W1630 = 16 + N("Vendas"),
    110,
    IF($W1630 = 15 + N("Jurídico"),
      100,
      IF(OR($W1630 = 8, $W1630 = 9, $W1630 = 11) + N("Recursos humanos ou comercial ou comunicação e marketing"),
        80,
        0
      )
    )
  )
)
+
N("Adicionando pegadinha")
+
IF(AND($W1630 = 16, $U1630 = 9, $Y1630 = 11, $AA1630 = 5) + N("Se for de vendas, com mestrado, analista sênior"),
  IF($R1630 = 5,
    100,
    0
  )
  +
  IF($N1630 = "M",
    200,
    0
  ),
  0
)</f>
        <v>2500</v>
      </c>
      <c r="AD16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$A1630  &amp; ", "   &amp;
$C1630  &amp; ", "   &amp;
$E1630  &amp; ", '"  &amp;
$J1630  &amp; "', '" &amp;
$N1630  &amp; "', "  &amp;
$R1630  &amp; ", '"  &amp;
TEXT($T1630,"dd/mm/aaaa")  &amp; "', "   &amp;
$U1630  &amp; ", "   &amp;
$W1630  &amp; ", "   &amp;
$Y1630  &amp; ", "   &amp;
IF($AA1630 &lt;&gt; "", $AA1630, "NULL")  &amp; ", "   &amp;
$AC1630  &amp; ");"</f>
        <v>INSERT INTO bi4all.fac_employees (id_company_fk, id_employee_pk, flg_active, employee_name, id_gender_fk, id_race_fk, birthday, id_schooling_fk, id_department_fk, id_role_fk, id_level_fk, salary) VALUES (6a51143286b03064a49cc2acbee63c09a0682d33, 1626, 1, 'Bernardo Cardoso Resende', 'M', 5, '22/11/1959', 7, 6, 11, 6, 2500);</v>
      </c>
    </row>
    <row r="1631" spans="1:30" ht="14.25" customHeight="1" x14ac:dyDescent="0.2">
      <c r="A1631" s="7" t="str" cm="1">
        <f t="array" aca="1" ref="A1631" ca="1">INDEX(Company!$A:$A,RANDBETWEEN(5,COUNTA(Company!$A:$A) + 1),1)</f>
        <v>6a51143286b03064a49cc2acbee63c09a0682d33</v>
      </c>
      <c r="B1631" s="7" t="str">
        <f ca="1">VLOOKUP($A1631,Company!$A:$B,2,FALSE)</f>
        <v>ACME Corporation</v>
      </c>
      <c r="C1631" s="5">
        <f t="shared" si="175"/>
        <v>1627</v>
      </c>
      <c r="D1631" s="5" t="str" cm="1">
        <f t="array" ref="D1631">SHA1HASH($C1631)</f>
        <v>3c7bf807f29cfe10e5cf0897570ded86d1e0a174</v>
      </c>
      <c r="E1631" s="6">
        <v>1</v>
      </c>
      <c r="F1631" s="7">
        <f ca="1">IF($C1631 = 1 + N("Presidente"),
    127,
    IF($C1631 = 2 + N("Vice-Presidente"),
        72,
        IF($C1631 = 3 + N("Secretária bilíngue"),
            13,
            RANDBETWEEN(5,COUNT(Name!$A:$A) + 1)
        )
    )
)</f>
        <v>173</v>
      </c>
      <c r="G1631" s="7" t="str">
        <f ca="1">VLOOKUP($F1631,Name!$A:$B,2,FALSE)</f>
        <v>Isaac</v>
      </c>
      <c r="H1631" s="7">
        <f ca="1" xml:space="preserve">
IF($C1631 = 1,
    0,
    RANDBETWEEN(5,COUNT('Last name'!$A:$A) + 1)
)</f>
        <v>13</v>
      </c>
      <c r="I1631" s="7" t="str">
        <f ca="1" xml:space="preserve">
IF($C1631 = 1 + N("Presidente"),
    "de Orléans e Bragança",
    VLOOKUP($H1631,'Last name'!$A:$B,2,FALSE) &amp; " " &amp; VLOOKUP(RANDBETWEEN(5,COUNT('Last name'!$A:$A) + 1),'Last name'!$A:$B,2,FALSE)
)</f>
        <v>Alvarenga Pimentel</v>
      </c>
      <c r="J1631" s="7" t="str">
        <f t="shared" ca="1" si="176"/>
        <v>Isaac Alvarenga Pimentel</v>
      </c>
      <c r="K1631" s="7" t="str" cm="1">
        <f t="array" aca="1" ref="K1631" ca="1">SHA1HASH($J1631)</f>
        <v>229fa0911552915684f661abb0c49737b1681d04</v>
      </c>
      <c r="L1631" s="7" cm="1">
        <f t="array" aca="1" ref="L1631" ca="1">INDEX(States!$A:$A,RANDBETWEEN(5,COUNTA(States!$A:$A) + 1),1)</f>
        <v>22</v>
      </c>
      <c r="M1631" s="7" t="str">
        <f ca="1">$L1631 &amp; "|" &amp; VLOOKUP($L1631,States!$A:$B,2,FALSE)</f>
        <v>22|04a99b2b0b78076f0a06c2d7695137915b2933a5</v>
      </c>
      <c r="N1631" s="7" t="str">
        <f ca="1">VLOOKUP($F1631,Name!$A:$C,3,FALSE)</f>
        <v>M</v>
      </c>
      <c r="O1631" s="7" t="str">
        <f ca="1">VLOOKUP($N1631,Gender!$A:$B,2,FALSE)</f>
        <v>Male</v>
      </c>
      <c r="P1631" s="7" t="str" cm="1">
        <f t="array" aca="1" ref="P1631" ca="1">INDEX('Marital status'!$A:$A,RANDBETWEEN(5,COUNTA('Marital status'!$A:$A) + 1),1)</f>
        <v>459031b19ec5bbd3b3dbc0a9dcf2cb6e6c6f7848</v>
      </c>
      <c r="Q1631" s="7" t="str">
        <f ca="1">VLOOKUP($P1631,'Marital status'!$A:$B,2,FALSE)</f>
        <v xml:space="preserve">Widowed </v>
      </c>
      <c r="R1631" s="7">
        <f t="shared" ca="1" si="177"/>
        <v>6</v>
      </c>
      <c r="S1631" s="7" t="e">
        <f ca="1">VLOOKUP($R1631,Race!$A:$B,2,FALSE)</f>
        <v>#N/A</v>
      </c>
      <c r="T1631" s="8">
        <f t="shared" ca="1" si="178"/>
        <v>33111</v>
      </c>
      <c r="U1631" s="6">
        <f t="shared" ca="1" si="179"/>
        <v>7</v>
      </c>
      <c r="V1631" s="8" t="str">
        <f ca="1">VLOOKUP($U1631,Education!$A:$B,2,FALSE)</f>
        <v>Undergraduate degree</v>
      </c>
      <c r="W1631" s="7">
        <f ca="1" xml:space="preserve">
  IF(OR($Y1631 = 5, $Y1631 = 6, $Y1631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631" s="7" t="str">
        <f ca="1">VLOOKUP($W1631,Department!$A:$B,2,FALSE)</f>
        <v>Administration</v>
      </c>
      <c r="Y1631" s="6">
        <f t="shared" ca="1" si="180"/>
        <v>9</v>
      </c>
      <c r="Z1631" s="7" t="str">
        <f ca="1">VLOOKUP($Y1631,Role!$A:$B,2,FALSE)</f>
        <v>Intern</v>
      </c>
      <c r="AA1631" s="6" t="str">
        <f t="shared" ca="1" si="181"/>
        <v/>
      </c>
      <c r="AB1631" s="7" t="str">
        <f ca="1" xml:space="preserve">
IF($AA1631 &lt;&gt; "",
    VLOOKUP($AA1631,Level!$A:$B,2,FALSE),
    ""
)</f>
        <v/>
      </c>
      <c r="AC1631" s="1">
        <f ca="1" xml:space="preserve">
IF($Y1631 = 5 + N("Presidente"),
    27000,
    IF($Y1631 = 6 + N("Vice-presidente"),
        23000,
        IF(OR($Y1631 = 8, $Y1631= 13, $Y1631 = 12) + N("Secretária bilíngue ou coordenador ou especialista"),
            8000,
            IF($Y1631 = 7 + N("Diretor"),
                15000,
                IF($Y1631 = 14 + N("Gerente"),
                    12000,
                    IF($Y1631 = 9 + N("Estagiário"),
                        705,
                        IF($Y1631 = 10 + N("Trainee"),
                            805,
                            IF($Y1631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IF($U1631 = 7,
  500,
  IF($U1631 = 8,
    1000,
    IF($U1631 = 9,
      1500,
      IF($U1631 = 10,
        2000,
        0
      )
    )
  )
)
+
N("Adicional no salário por área")
+
IF($W1631 = 14 + N("Tecnologia da Informação"),
  120,
  IF($W1631 = 16 + N("Vendas"),
    110,
    IF($W1631 = 15 + N("Jurídico"),
      100,
      IF(OR($W1631 = 8, $W1631 = 9, $W1631 = 11) + N("Recursos humanos ou comercial ou comunicação e marketing"),
        80,
        0
      )
    )
  )
)
+
N("Adicionando pegadinha")
+
IF(AND($W1631 = 16, $U1631 = 9, $Y1631 = 11, $AA1631 = 5) + N("Se for de vendas, com mestrado, analista sênior"),
  IF($R1631 = 5,
    100,
    0
  )
  +
  IF($N1631 = "M",
    200,
    0
  ),
  0
)</f>
        <v>1205</v>
      </c>
      <c r="AD16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$A1631  &amp; ", "   &amp;
$C1631  &amp; ", "   &amp;
$E1631  &amp; ", '"  &amp;
$J1631  &amp; "', '" &amp;
$N1631  &amp; "', "  &amp;
$R1631  &amp; ", '"  &amp;
TEXT($T1631,"dd/mm/aaaa")  &amp; "', "   &amp;
$U1631  &amp; ", "   &amp;
$W1631  &amp; ", "   &amp;
$Y1631  &amp; ", "   &amp;
IF($AA1631 &lt;&gt; "", $AA1631, "NULL")  &amp; ", "   &amp;
$AC1631  &amp; ");"</f>
        <v>INSERT INTO bi4all.fac_employees (id_company_fk, id_employee_pk, flg_active, employee_name, id_gender_fk, id_race_fk, birthday, id_schooling_fk, id_department_fk, id_role_fk, id_level_fk, salary) VALUES (6a51143286b03064a49cc2acbee63c09a0682d33, 1627, 1, 'Isaac Alvarenga Pimentel', 'M', 6, '26/08/1990', 7, 6, 9, NULL, 1205);</v>
      </c>
    </row>
    <row r="1632" spans="1:30" ht="14.25" customHeight="1" x14ac:dyDescent="0.2">
      <c r="A1632" s="7" t="str" cm="1">
        <f t="array" aca="1" ref="A1632" ca="1">INDEX(Company!$A:$A,RANDBETWEEN(5,COUNTA(Company!$A:$A) + 1),1)</f>
        <v>6a51143286b03064a49cc2acbee63c09a0682d33</v>
      </c>
      <c r="B1632" s="7" t="str">
        <f ca="1">VLOOKUP($A1632,Company!$A:$B,2,FALSE)</f>
        <v>ACME Corporation</v>
      </c>
      <c r="C1632" s="5">
        <f t="shared" si="175"/>
        <v>1628</v>
      </c>
      <c r="D1632" s="5" t="str" cm="1">
        <f t="array" ref="D1632">SHA1HASH($C1632)</f>
        <v>b26ad862c55257cb44c33db294f559908abaaa39</v>
      </c>
      <c r="E1632" s="6">
        <v>1</v>
      </c>
      <c r="F1632" s="7">
        <f ca="1">IF($C1632 = 1 + N("Presidente"),
    127,
    IF($C1632 = 2 + N("Vice-Presidente"),
        72,
        IF($C1632 = 3 + N("Secretária bilíngue"),
            13,
            RANDBETWEEN(5,COUNT(Name!$A:$A) + 1)
        )
    )
)</f>
        <v>268</v>
      </c>
      <c r="G1632" s="7" t="str">
        <f ca="1">VLOOKUP($F1632,Name!$A:$B,2,FALSE)</f>
        <v>Maria Isis</v>
      </c>
      <c r="H1632" s="7">
        <f ca="1" xml:space="preserve">
IF($C1632 = 1,
    0,
    RANDBETWEEN(5,COUNT('Last name'!$A:$A) + 1)
)</f>
        <v>172</v>
      </c>
      <c r="I1632" s="7" t="str">
        <f ca="1" xml:space="preserve">
IF($C1632 = 1 + N("Presidente"),
    "de Orléans e Bragança",
    VLOOKUP($H1632,'Last name'!$A:$B,2,FALSE) &amp; " " &amp; VLOOKUP(RANDBETWEEN(5,COUNT('Last name'!$A:$A) + 1),'Last name'!$A:$B,2,FALSE)
)</f>
        <v>Salvador Romano</v>
      </c>
      <c r="J1632" s="7" t="str">
        <f t="shared" ca="1" si="176"/>
        <v>Maria Isis Salvador Romano</v>
      </c>
      <c r="K1632" s="7" t="str" cm="1">
        <f t="array" aca="1" ref="K1632" ca="1">SHA1HASH($J1632)</f>
        <v>831405d9dbbde207a25dbcd51e761f9b1a140ff0</v>
      </c>
      <c r="L1632" s="7" cm="1">
        <f t="array" aca="1" ref="L1632" ca="1">INDEX(States!$A:$A,RANDBETWEEN(5,COUNTA(States!$A:$A) + 1),1)</f>
        <v>15</v>
      </c>
      <c r="M1632" s="7" t="str">
        <f ca="1">$L1632 &amp; "|" &amp; VLOOKUP($L1632,States!$A:$B,2,FALSE)</f>
        <v>15|84c70141e5670a303e5eed7b334ba8b5ddb5b0d4</v>
      </c>
      <c r="N1632" s="7" t="str">
        <f ca="1">VLOOKUP($F1632,Name!$A:$C,3,FALSE)</f>
        <v>F</v>
      </c>
      <c r="O1632" s="7" t="str">
        <f ca="1">VLOOKUP($N1632,Gender!$A:$B,2,FALSE)</f>
        <v>Female</v>
      </c>
      <c r="P1632" s="7" t="str" cm="1">
        <f t="array" aca="1" ref="P1632" ca="1">INDEX('Marital status'!$A:$A,RANDBETWEEN(5,COUNTA('Marital status'!$A:$A) + 1),1)</f>
        <v>47051393f6bcbf99111ec5d70ba2ebbe11ebccae</v>
      </c>
      <c r="Q1632" s="7" t="str">
        <f ca="1">VLOOKUP($P1632,'Marital status'!$A:$B,2,FALSE)</f>
        <v xml:space="preserve"> Separated </v>
      </c>
      <c r="R1632" s="7">
        <f t="shared" ca="1" si="177"/>
        <v>5</v>
      </c>
      <c r="S1632" s="7" t="e">
        <f ca="1">VLOOKUP($R1632,Race!$A:$B,2,FALSE)</f>
        <v>#N/A</v>
      </c>
      <c r="T1632" s="8">
        <f t="shared" ca="1" si="178"/>
        <v>22615</v>
      </c>
      <c r="U1632" s="6">
        <f t="shared" ca="1" si="179"/>
        <v>7</v>
      </c>
      <c r="V1632" s="8" t="str">
        <f ca="1">VLOOKUP($U1632,Education!$A:$B,2,FALSE)</f>
        <v>Undergraduate degree</v>
      </c>
      <c r="W1632" s="7">
        <f ca="1" xml:space="preserve">
  IF(OR($Y1632 = 5, $Y1632 = 6, $Y1632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632" s="7" t="str">
        <f ca="1">VLOOKUP($W1632,Department!$A:$B,2,FALSE)</f>
        <v>Communication &amp; Marketing</v>
      </c>
      <c r="Y1632" s="6">
        <f t="shared" ca="1" si="180"/>
        <v>11</v>
      </c>
      <c r="Z1632" s="7" t="str">
        <f ca="1">VLOOKUP($Y1632,Role!$A:$B,2,FALSE)</f>
        <v>Analyst</v>
      </c>
      <c r="AA1632" s="6">
        <f t="shared" ca="1" si="181"/>
        <v>6</v>
      </c>
      <c r="AB1632" s="7" t="str">
        <f ca="1" xml:space="preserve">
IF($AA1632 &lt;&gt; "",
    VLOOKUP($AA1632,Level!$A:$B,2,FALSE),
    ""
)</f>
        <v>Pleno</v>
      </c>
      <c r="AC1632" s="1">
        <f ca="1" xml:space="preserve">
IF($Y1632 = 5 + N("Presidente"),
    27000,
    IF($Y1632 = 6 + N("Vice-presidente"),
        23000,
        IF(OR($Y1632 = 8, $Y1632= 13, $Y1632 = 12) + N("Secretária bilíngue ou coordenador ou especialista"),
            8000,
            IF($Y1632 = 7 + N("Diretor"),
                15000,
                IF($Y1632 = 14 + N("Gerente"),
                    12000,
                    IF($Y1632 = 9 + N("Estagiário"),
                        705,
                        IF($Y1632 = 10 + N("Trainee"),
                            805,
                            IF($Y1632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IF($U1632 = 7,
  500,
  IF($U1632 = 8,
    1000,
    IF($U1632 = 9,
      1500,
      IF($U1632 = 10,
        2000,
        0
      )
    )
  )
)
+
N("Adicional no salário por área")
+
IF($W1632 = 14 + N("Tecnologia da Informação"),
  120,
  IF($W1632 = 16 + N("Vendas"),
    110,
    IF($W1632 = 15 + N("Jurídico"),
      100,
      IF(OR($W1632 = 8, $W1632 = 9, $W1632 = 11) + N("Recursos humanos ou comercial ou comunicação e marketing"),
        80,
        0
      )
    )
  )
)
+
N("Adicionando pegadinha")
+
IF(AND($W1632 = 16, $U1632 = 9, $Y1632 = 11, $AA1632 = 5) + N("Se for de vendas, com mestrado, analista sênior"),
  IF($R1632 = 5,
    100,
    0
  )
  +
  IF($N1632 = "M",
    200,
    0
  ),
  0
)</f>
        <v>2580</v>
      </c>
      <c r="AD16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$A1632  &amp; ", "   &amp;
$C1632  &amp; ", "   &amp;
$E1632  &amp; ", '"  &amp;
$J1632  &amp; "', '" &amp;
$N1632  &amp; "', "  &amp;
$R1632  &amp; ", '"  &amp;
TEXT($T1632,"dd/mm/aaaa")  &amp; "', "   &amp;
$U1632  &amp; ", "   &amp;
$W1632  &amp; ", "   &amp;
$Y1632  &amp; ", "   &amp;
IF($AA1632 &lt;&gt; "", $AA1632, "NULL")  &amp; ", "   &amp;
$AC1632  &amp; ");"</f>
        <v>INSERT INTO bi4all.fac_employees (id_company_fk, id_employee_pk, flg_active, employee_name, id_gender_fk, id_race_fk, birthday, id_schooling_fk, id_department_fk, id_role_fk, id_level_fk, salary) VALUES (6a51143286b03064a49cc2acbee63c09a0682d33, 1628, 1, 'Maria Isis Salvador Romano', 'F', 5, '30/11/1961', 7, 11, 11, 6, 2580);</v>
      </c>
    </row>
    <row r="1633" spans="1:30" ht="14.25" customHeight="1" x14ac:dyDescent="0.2">
      <c r="A1633" s="7" t="str" cm="1">
        <f t="array" aca="1" ref="A1633" ca="1">INDEX(Company!$A:$A,RANDBETWEEN(5,COUNTA(Company!$A:$A) + 1),1)</f>
        <v>6a51143286b03064a49cc2acbee63c09a0682d33</v>
      </c>
      <c r="B1633" s="7" t="str">
        <f ca="1">VLOOKUP($A1633,Company!$A:$B,2,FALSE)</f>
        <v>ACME Corporation</v>
      </c>
      <c r="C1633" s="5">
        <f t="shared" si="175"/>
        <v>1629</v>
      </c>
      <c r="D1633" s="5" t="str" cm="1">
        <f t="array" ref="D1633">SHA1HASH($C1633)</f>
        <v>b338563109f2bf96b41b6f5bb804904277c0ded6</v>
      </c>
      <c r="E1633" s="6">
        <v>1</v>
      </c>
      <c r="F1633" s="7">
        <f ca="1">IF($C1633 = 1 + N("Presidente"),
    127,
    IF($C1633 = 2 + N("Vice-Presidente"),
        72,
        IF($C1633 = 3 + N("Secretária bilíngue"),
            13,
            RANDBETWEEN(5,COUNT(Name!$A:$A) + 1)
        )
    )
)</f>
        <v>222</v>
      </c>
      <c r="G1633" s="7" t="str">
        <f ca="1">VLOOKUP($F1633,Name!$A:$B,2,FALSE)</f>
        <v>Lavignia</v>
      </c>
      <c r="H1633" s="7">
        <f ca="1" xml:space="preserve">
IF($C1633 = 1,
    0,
    RANDBETWEEN(5,COUNT('Last name'!$A:$A) + 1)
)</f>
        <v>62</v>
      </c>
      <c r="I1633" s="7" t="str">
        <f ca="1" xml:space="preserve">
IF($C1633 = 1 + N("Presidente"),
    "de Orléans e Bragança",
    VLOOKUP($H1633,'Last name'!$A:$B,2,FALSE) &amp; " " &amp; VLOOKUP(RANDBETWEEN(5,COUNT('Last name'!$A:$A) + 1),'Last name'!$A:$B,2,FALSE)
)</f>
        <v>Carvalho Rizzo</v>
      </c>
      <c r="J1633" s="7" t="str">
        <f t="shared" ca="1" si="176"/>
        <v>Lavignia Carvalho Rizzo</v>
      </c>
      <c r="K1633" s="7" t="str" cm="1">
        <f t="array" aca="1" ref="K1633" ca="1">SHA1HASH($J1633)</f>
        <v>5d8b293bd21d3d6a55cf9f7a6600e55a4498fcd6</v>
      </c>
      <c r="L1633" s="7" cm="1">
        <f t="array" aca="1" ref="L1633" ca="1">INDEX(States!$A:$A,RANDBETWEEN(5,COUNTA(States!$A:$A) + 1),1)</f>
        <v>6</v>
      </c>
      <c r="M1633" s="7" t="str">
        <f ca="1">$L1633 &amp; "|" &amp; VLOOKUP($L1633,States!$A:$B,2,FALSE)</f>
        <v>6|990f6b5f2170b43d022d539b1260b5f1af889998</v>
      </c>
      <c r="N1633" s="7" t="str">
        <f ca="1">VLOOKUP($F1633,Name!$A:$C,3,FALSE)</f>
        <v>F</v>
      </c>
      <c r="O1633" s="7" t="str">
        <f ca="1">VLOOKUP($N1633,Gender!$A:$B,2,FALSE)</f>
        <v>Female</v>
      </c>
      <c r="P1633" s="7" t="str" cm="1">
        <f t="array" aca="1" ref="P1633" ca="1">INDEX('Marital status'!$A:$A,RANDBETWEEN(5,COUNTA('Marital status'!$A:$A) + 1),1)</f>
        <v>93ac84f4e0bd5c1c97b670a12a7fff6af89fb6b3</v>
      </c>
      <c r="Q1633" s="7" t="str">
        <f ca="1">VLOOKUP($P1633,'Marital status'!$A:$B,2,FALSE)</f>
        <v>DIVORCED</v>
      </c>
      <c r="R1633" s="7">
        <f t="shared" ca="1" si="177"/>
        <v>5</v>
      </c>
      <c r="S1633" s="7" t="e">
        <f ca="1">VLOOKUP($R1633,Race!$A:$B,2,FALSE)</f>
        <v>#N/A</v>
      </c>
      <c r="T1633" s="8">
        <f t="shared" ca="1" si="178"/>
        <v>23245</v>
      </c>
      <c r="U1633" s="6">
        <f t="shared" ca="1" si="179"/>
        <v>7</v>
      </c>
      <c r="V1633" s="8" t="str">
        <f ca="1">VLOOKUP($U1633,Education!$A:$B,2,FALSE)</f>
        <v>Undergraduate degree</v>
      </c>
      <c r="W1633" s="7">
        <f ca="1" xml:space="preserve">
  IF(OR($Y1633 = 5, $Y1633 = 6, $Y1633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633" s="7" t="str">
        <f ca="1">VLOOKUP($W1633,Department!$A:$B,2,FALSE)</f>
        <v>Administration</v>
      </c>
      <c r="Y1633" s="6">
        <f t="shared" ca="1" si="180"/>
        <v>10</v>
      </c>
      <c r="Z1633" s="7" t="str">
        <f ca="1">VLOOKUP($Y1633,Role!$A:$B,2,FALSE)</f>
        <v>Trainee</v>
      </c>
      <c r="AA1633" s="6" t="str">
        <f t="shared" ca="1" si="181"/>
        <v/>
      </c>
      <c r="AB1633" s="7" t="str">
        <f ca="1" xml:space="preserve">
IF($AA1633 &lt;&gt; "",
    VLOOKUP($AA1633,Level!$A:$B,2,FALSE),
    ""
)</f>
        <v/>
      </c>
      <c r="AC1633" s="1">
        <f ca="1" xml:space="preserve">
IF($Y1633 = 5 + N("Presidente"),
    27000,
    IF($Y1633 = 6 + N("Vice-presidente"),
        23000,
        IF(OR($Y1633 = 8, $Y1633= 13, $Y1633 = 12) + N("Secretária bilíngue ou coordenador ou especialista"),
            8000,
            IF($Y1633 = 7 + N("Diretor"),
                15000,
                IF($Y1633 = 14 + N("Gerente"),
                    12000,
                    IF($Y1633 = 9 + N("Estagiário"),
                        705,
                        IF($Y1633 = 10 + N("Trainee"),
                            805,
                            IF($Y1633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IF($U1633 = 7,
  500,
  IF($U1633 = 8,
    1000,
    IF($U1633 = 9,
      1500,
      IF($U1633 = 10,
        2000,
        0
      )
    )
  )
)
+
N("Adicional no salário por área")
+
IF($W1633 = 14 + N("Tecnologia da Informação"),
  120,
  IF($W1633 = 16 + N("Vendas"),
    110,
    IF($W1633 = 15 + N("Jurídico"),
      100,
      IF(OR($W1633 = 8, $W1633 = 9, $W1633 = 11) + N("Recursos humanos ou comercial ou comunicação e marketing"),
        80,
        0
      )
    )
  )
)
+
N("Adicionando pegadinha")
+
IF(AND($W1633 = 16, $U1633 = 9, $Y1633 = 11, $AA1633 = 5) + N("Se for de vendas, com mestrado, analista sênior"),
  IF($R1633 = 5,
    100,
    0
  )
  +
  IF($N1633 = "M",
    200,
    0
  ),
  0
)</f>
        <v>1305</v>
      </c>
      <c r="AD16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$A1633  &amp; ", "   &amp;
$C1633  &amp; ", "   &amp;
$E1633  &amp; ", '"  &amp;
$J1633  &amp; "', '" &amp;
$N1633  &amp; "', "  &amp;
$R1633  &amp; ", '"  &amp;
TEXT($T1633,"dd/mm/aaaa")  &amp; "', "   &amp;
$U1633  &amp; ", "   &amp;
$W1633  &amp; ", "   &amp;
$Y1633  &amp; ", "   &amp;
IF($AA1633 &lt;&gt; "", $AA1633, "NULL")  &amp; ", "   &amp;
$AC1633  &amp; ");"</f>
        <v>INSERT INTO bi4all.fac_employees (id_company_fk, id_employee_pk, flg_active, employee_name, id_gender_fk, id_race_fk, birthday, id_schooling_fk, id_department_fk, id_role_fk, id_level_fk, salary) VALUES (6a51143286b03064a49cc2acbee63c09a0682d33, 1629, 1, 'Lavignia Carvalho Rizzo', 'F', 5, '22/08/1963', 7, 6, 10, NULL, 1305);</v>
      </c>
    </row>
    <row r="1634" spans="1:30" ht="14.25" customHeight="1" x14ac:dyDescent="0.2">
      <c r="A1634" s="7" t="str" cm="1">
        <f t="array" aca="1" ref="A1634" ca="1">INDEX(Company!$A:$A,RANDBETWEEN(5,COUNTA(Company!$A:$A) + 1),1)</f>
        <v>6a51143286b03064a49cc2acbee63c09a0682d33</v>
      </c>
      <c r="B1634" s="7" t="str">
        <f ca="1">VLOOKUP($A1634,Company!$A:$B,2,FALSE)</f>
        <v>ACME Corporation</v>
      </c>
      <c r="C1634" s="5">
        <f t="shared" si="175"/>
        <v>1630</v>
      </c>
      <c r="D1634" s="5" t="str" cm="1">
        <f t="array" ref="D1634">SHA1HASH($C1634)</f>
        <v>f754e904dfc75ae544977f3f441a1d1b486392cc</v>
      </c>
      <c r="E1634" s="6">
        <v>1</v>
      </c>
      <c r="F1634" s="7">
        <f ca="1">IF($C1634 = 1 + N("Presidente"),
    127,
    IF($C1634 = 2 + N("Vice-Presidente"),
        72,
        IF($C1634 = 3 + N("Secretária bilíngue"),
            13,
            RANDBETWEEN(5,COUNT(Name!$A:$A) + 1)
        )
    )
)</f>
        <v>341</v>
      </c>
      <c r="G1634" s="7" t="str">
        <f ca="1">VLOOKUP($F1634,Name!$A:$B,2,FALSE)</f>
        <v>Theo</v>
      </c>
      <c r="H1634" s="7">
        <f ca="1" xml:space="preserve">
IF($C1634 = 1,
    0,
    RANDBETWEEN(5,COUNT('Last name'!$A:$A) + 1)
)</f>
        <v>41</v>
      </c>
      <c r="I1634" s="7" t="str">
        <f ca="1" xml:space="preserve">
IF($C1634 = 1 + N("Presidente"),
    "de Orléans e Bragança",
    VLOOKUP($H1634,'Last name'!$A:$B,2,FALSE) &amp; " " &amp; VLOOKUP(RANDBETWEEN(5,COUNT('Last name'!$A:$A) + 1),'Last name'!$A:$B,2,FALSE)
)</f>
        <v>Bispo Colombo</v>
      </c>
      <c r="J1634" s="7" t="str">
        <f t="shared" ca="1" si="176"/>
        <v>Theo Bispo Colombo</v>
      </c>
      <c r="K1634" s="7" t="str" cm="1">
        <f t="array" aca="1" ref="K1634" ca="1">SHA1HASH($J1634)</f>
        <v>f6f92caff9c9cd97e2d2cf959d783f588d1fa307</v>
      </c>
      <c r="L1634" s="7" cm="1">
        <f t="array" aca="1" ref="L1634" ca="1">INDEX(States!$A:$A,RANDBETWEEN(5,COUNTA(States!$A:$A) + 1),1)</f>
        <v>18</v>
      </c>
      <c r="M1634" s="7" t="str">
        <f ca="1">$L1634 &amp; "|" &amp; VLOOKUP($L1634,States!$A:$B,2,FALSE)</f>
        <v>18|4c829e7753eab86056bb8157601420a362debf31</v>
      </c>
      <c r="N1634" s="7" t="str">
        <f ca="1">VLOOKUP($F1634,Name!$A:$C,3,FALSE)</f>
        <v>M</v>
      </c>
      <c r="O1634" s="7" t="str">
        <f ca="1">VLOOKUP($N1634,Gender!$A:$B,2,FALSE)</f>
        <v>Male</v>
      </c>
      <c r="P1634" s="7" t="str" cm="1">
        <f t="array" aca="1" ref="P1634" ca="1">INDEX('Marital status'!$A:$A,RANDBETWEEN(5,COUNTA('Marital status'!$A:$A) + 1),1)</f>
        <v>47051393f6bcbf99111ec5d70ba2ebbe11ebccae</v>
      </c>
      <c r="Q1634" s="7" t="str">
        <f ca="1">VLOOKUP($P1634,'Marital status'!$A:$B,2,FALSE)</f>
        <v xml:space="preserve"> Separated </v>
      </c>
      <c r="R1634" s="7">
        <f t="shared" ca="1" si="177"/>
        <v>8</v>
      </c>
      <c r="S1634" s="7" t="e">
        <f ca="1">VLOOKUP($R1634,Race!$A:$B,2,FALSE)</f>
        <v>#N/A</v>
      </c>
      <c r="T1634" s="8">
        <f t="shared" ca="1" si="178"/>
        <v>19527</v>
      </c>
      <c r="U1634" s="6">
        <f t="shared" ca="1" si="179"/>
        <v>8</v>
      </c>
      <c r="V1634" s="8" t="str">
        <f ca="1">VLOOKUP($U1634,Education!$A:$B,2,FALSE)</f>
        <v>Graduate school</v>
      </c>
      <c r="W1634" s="7">
        <f ca="1" xml:space="preserve">
  IF(OR($Y1634 = 5, $Y1634 = 6, $Y1634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634" s="7" t="str">
        <f ca="1">VLOOKUP($W1634,Department!$A:$B,2,FALSE)</f>
        <v>Finance</v>
      </c>
      <c r="Y1634" s="6">
        <f t="shared" ca="1" si="180"/>
        <v>11</v>
      </c>
      <c r="Z1634" s="7" t="str">
        <f ca="1">VLOOKUP($Y1634,Role!$A:$B,2,FALSE)</f>
        <v>Analyst</v>
      </c>
      <c r="AA1634" s="6">
        <f t="shared" ca="1" si="181"/>
        <v>7</v>
      </c>
      <c r="AB1634" s="7" t="str">
        <f ca="1" xml:space="preserve">
IF($AA1634 &lt;&gt; "",
    VLOOKUP($AA1634,Level!$A:$B,2,FALSE),
    ""
)</f>
        <v>Senior</v>
      </c>
      <c r="AC1634" s="1">
        <f ca="1" xml:space="preserve">
IF($Y1634 = 5 + N("Presidente"),
    27000,
    IF($Y1634 = 6 + N("Vice-presidente"),
        23000,
        IF(OR($Y1634 = 8, $Y1634= 13, $Y1634 = 12) + N("Secretária bilíngue ou coordenador ou especialista"),
            8000,
            IF($Y1634 = 7 + N("Diretor"),
                15000,
                IF($Y1634 = 14 + N("Gerente"),
                    12000,
                    IF($Y1634 = 9 + N("Estagiário"),
                        705,
                        IF($Y1634 = 10 + N("Trainee"),
                            805,
                            IF($Y1634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IF($U1634 = 7,
  500,
  IF($U1634 = 8,
    1000,
    IF($U1634 = 9,
      1500,
      IF($U1634 = 10,
        2000,
        0
      )
    )
  )
)
+
N("Adicional no salário por área")
+
IF($W1634 = 14 + N("Tecnologia da Informação"),
  120,
  IF($W1634 = 16 + N("Vendas"),
    110,
    IF($W1634 = 15 + N("Jurídico"),
      100,
      IF(OR($W1634 = 8, $W1634 = 9, $W1634 = 11) + N("Recursos humanos ou comercial ou comunicação e marketing"),
        80,
        0
      )
    )
  )
)
+
N("Adicionando pegadinha")
+
IF(AND($W1634 = 16, $U1634 = 9, $Y1634 = 11, $AA1634 = 5) + N("Se for de vendas, com mestrado, analista sênior"),
  IF($R1634 = 5,
    100,
    0
  )
  +
  IF($N1634 = "M",
    200,
    0
  ),
  0
)</f>
        <v>3000</v>
      </c>
      <c r="AD16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$A1634  &amp; ", "   &amp;
$C1634  &amp; ", "   &amp;
$E1634  &amp; ", '"  &amp;
$J1634  &amp; "', '" &amp;
$N1634  &amp; "', "  &amp;
$R1634  &amp; ", '"  &amp;
TEXT($T1634,"dd/mm/aaaa")  &amp; "', "   &amp;
$U1634  &amp; ", "   &amp;
$W1634  &amp; ", "   &amp;
$Y1634  &amp; ", "   &amp;
IF($AA1634 &lt;&gt; "", $AA1634, "NULL")  &amp; ", "   &amp;
$AC1634  &amp; ");"</f>
        <v>INSERT INTO bi4all.fac_employees (id_company_fk, id_employee_pk, flg_active, employee_name, id_gender_fk, id_race_fk, birthday, id_schooling_fk, id_department_fk, id_role_fk, id_level_fk, salary) VALUES (6a51143286b03064a49cc2acbee63c09a0682d33, 1630, 1, 'Theo Bispo Colombo', 'M', 8, '17/06/1953', 8, 7, 11, 7, 3000);</v>
      </c>
    </row>
    <row r="1635" spans="1:30" ht="14.25" customHeight="1" x14ac:dyDescent="0.2">
      <c r="A1635" s="7" t="str" cm="1">
        <f t="array" aca="1" ref="A1635" ca="1">INDEX(Company!$A:$A,RANDBETWEEN(5,COUNTA(Company!$A:$A) + 1),1)</f>
        <v>6a51143286b03064a49cc2acbee63c09a0682d33</v>
      </c>
      <c r="B1635" s="7" t="str">
        <f ca="1">VLOOKUP($A1635,Company!$A:$B,2,FALSE)</f>
        <v>ACME Corporation</v>
      </c>
      <c r="C1635" s="5">
        <f t="shared" si="175"/>
        <v>1631</v>
      </c>
      <c r="D1635" s="5" t="str" cm="1">
        <f t="array" ref="D1635">SHA1HASH($C1635)</f>
        <v>5053478148a345fc6440d360a7c3472114e7a350</v>
      </c>
      <c r="E1635" s="6">
        <v>1</v>
      </c>
      <c r="F1635" s="7">
        <f ca="1">IF($C1635 = 1 + N("Presidente"),
    127,
    IF($C1635 = 2 + N("Vice-Presidente"),
        72,
        IF($C1635 = 3 + N("Secretária bilíngue"),
            13,
            RANDBETWEEN(5,COUNT(Name!$A:$A) + 1)
        )
    )
)</f>
        <v>310</v>
      </c>
      <c r="G1635" s="7" t="str">
        <f ca="1">VLOOKUP($F1635,Name!$A:$B,2,FALSE)</f>
        <v>Oliver</v>
      </c>
      <c r="H1635" s="7">
        <f ca="1" xml:space="preserve">
IF($C1635 = 1,
    0,
    RANDBETWEEN(5,COUNT('Last name'!$A:$A) + 1)
)</f>
        <v>62</v>
      </c>
      <c r="I1635" s="7" t="str">
        <f ca="1" xml:space="preserve">
IF($C1635 = 1 + N("Presidente"),
    "de Orléans e Bragança",
    VLOOKUP($H1635,'Last name'!$A:$B,2,FALSE) &amp; " " &amp; VLOOKUP(RANDBETWEEN(5,COUNT('Last name'!$A:$A) + 1),'Last name'!$A:$B,2,FALSE)
)</f>
        <v>Carvalho Fontana</v>
      </c>
      <c r="J1635" s="7" t="str">
        <f t="shared" ca="1" si="176"/>
        <v>Oliver Carvalho Fontana</v>
      </c>
      <c r="K1635" s="7" t="str" cm="1">
        <f t="array" aca="1" ref="K1635" ca="1">SHA1HASH($J1635)</f>
        <v>5628117053a320aa808181558984b3c8ba0a3ae1</v>
      </c>
      <c r="L1635" s="7" cm="1">
        <f t="array" aca="1" ref="L1635" ca="1">INDEX(States!$A:$A,RANDBETWEEN(5,COUNTA(States!$A:$A) + 1),1)</f>
        <v>10</v>
      </c>
      <c r="M1635" s="7" t="str">
        <f ca="1">$L1635 &amp; "|" &amp; VLOOKUP($L1635,States!$A:$B,2,FALSE)</f>
        <v>10|fa6e01394cea5decb8157a7e18fa2eeabf35410d</v>
      </c>
      <c r="N1635" s="7" t="str">
        <f ca="1">VLOOKUP($F1635,Name!$A:$C,3,FALSE)</f>
        <v>M</v>
      </c>
      <c r="O1635" s="7" t="str">
        <f ca="1">VLOOKUP($N1635,Gender!$A:$B,2,FALSE)</f>
        <v>Male</v>
      </c>
      <c r="P1635" s="7" t="str" cm="1">
        <f t="array" aca="1" ref="P1635" ca="1">INDEX('Marital status'!$A:$A,RANDBETWEEN(5,COUNTA('Marital status'!$A:$A) + 1),1)</f>
        <v>3266897012b6dcc5723033bc25891bf99efcff6f</v>
      </c>
      <c r="Q1635" s="7" t="str">
        <f ca="1">VLOOKUP($P1635,'Marital status'!$A:$B,2,FALSE)</f>
        <v>MarrieD</v>
      </c>
      <c r="R1635" s="7">
        <f t="shared" ca="1" si="177"/>
        <v>5</v>
      </c>
      <c r="S1635" s="7" t="e">
        <f ca="1">VLOOKUP($R1635,Race!$A:$B,2,FALSE)</f>
        <v>#N/A</v>
      </c>
      <c r="T1635" s="8">
        <f t="shared" ca="1" si="178"/>
        <v>26235</v>
      </c>
      <c r="U1635" s="6">
        <f t="shared" ca="1" si="179"/>
        <v>7</v>
      </c>
      <c r="V1635" s="8" t="str">
        <f ca="1">VLOOKUP($U1635,Education!$A:$B,2,FALSE)</f>
        <v>Undergraduate degree</v>
      </c>
      <c r="W1635" s="7">
        <f ca="1" xml:space="preserve">
  IF(OR($Y1635 = 5, $Y1635 = 6, $Y1635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635" s="7" t="str">
        <f ca="1">VLOOKUP($W1635,Department!$A:$B,2,FALSE)</f>
        <v>Administration</v>
      </c>
      <c r="Y1635" s="6">
        <f t="shared" ca="1" si="180"/>
        <v>9</v>
      </c>
      <c r="Z1635" s="7" t="str">
        <f ca="1">VLOOKUP($Y1635,Role!$A:$B,2,FALSE)</f>
        <v>Intern</v>
      </c>
      <c r="AA1635" s="6" t="str">
        <f t="shared" ca="1" si="181"/>
        <v/>
      </c>
      <c r="AB1635" s="7" t="str">
        <f ca="1" xml:space="preserve">
IF($AA1635 &lt;&gt; "",
    VLOOKUP($AA1635,Level!$A:$B,2,FALSE),
    ""
)</f>
        <v/>
      </c>
      <c r="AC1635" s="1">
        <f ca="1" xml:space="preserve">
IF($Y1635 = 5 + N("Presidente"),
    27000,
    IF($Y1635 = 6 + N("Vice-presidente"),
        23000,
        IF(OR($Y1635 = 8, $Y1635= 13, $Y1635 = 12) + N("Secretária bilíngue ou coordenador ou especialista"),
            8000,
            IF($Y1635 = 7 + N("Diretor"),
                15000,
                IF($Y1635 = 14 + N("Gerente"),
                    12000,
                    IF($Y1635 = 9 + N("Estagiário"),
                        705,
                        IF($Y1635 = 10 + N("Trainee"),
                            805,
                            IF($Y1635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IF($U1635 = 7,
  500,
  IF($U1635 = 8,
    1000,
    IF($U1635 = 9,
      1500,
      IF($U1635 = 10,
        2000,
        0
      )
    )
  )
)
+
N("Adicional no salário por área")
+
IF($W1635 = 14 + N("Tecnologia da Informação"),
  120,
  IF($W1635 = 16 + N("Vendas"),
    110,
    IF($W1635 = 15 + N("Jurídico"),
      100,
      IF(OR($W1635 = 8, $W1635 = 9, $W1635 = 11) + N("Recursos humanos ou comercial ou comunicação e marketing"),
        80,
        0
      )
    )
  )
)
+
N("Adicionando pegadinha")
+
IF(AND($W1635 = 16, $U1635 = 9, $Y1635 = 11, $AA1635 = 5) + N("Se for de vendas, com mestrado, analista sênior"),
  IF($R1635 = 5,
    100,
    0
  )
  +
  IF($N1635 = "M",
    200,
    0
  ),
  0
)</f>
        <v>1205</v>
      </c>
      <c r="AD16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$A1635  &amp; ", "   &amp;
$C1635  &amp; ", "   &amp;
$E1635  &amp; ", '"  &amp;
$J1635  &amp; "', '" &amp;
$N1635  &amp; "', "  &amp;
$R1635  &amp; ", '"  &amp;
TEXT($T1635,"dd/mm/aaaa")  &amp; "', "   &amp;
$U1635  &amp; ", "   &amp;
$W1635  &amp; ", "   &amp;
$Y1635  &amp; ", "   &amp;
IF($AA1635 &lt;&gt; "", $AA1635, "NULL")  &amp; ", "   &amp;
$AC1635  &amp; ");"</f>
        <v>INSERT INTO bi4all.fac_employees (id_company_fk, id_employee_pk, flg_active, employee_name, id_gender_fk, id_race_fk, birthday, id_schooling_fk, id_department_fk, id_role_fk, id_level_fk, salary) VALUES (6a51143286b03064a49cc2acbee63c09a0682d33, 1631, 1, 'Oliver Carvalho Fontana', 'M', 5, '29/10/1971', 7, 6, 9, NULL, 1205);</v>
      </c>
    </row>
    <row r="1636" spans="1:30" ht="14.25" customHeight="1" x14ac:dyDescent="0.2">
      <c r="A1636" s="7" t="str" cm="1">
        <f t="array" aca="1" ref="A1636" ca="1">INDEX(Company!$A:$A,RANDBETWEEN(5,COUNTA(Company!$A:$A) + 1),1)</f>
        <v>6a51143286b03064a49cc2acbee63c09a0682d33</v>
      </c>
      <c r="B1636" s="7" t="str">
        <f ca="1">VLOOKUP($A1636,Company!$A:$B,2,FALSE)</f>
        <v>ACME Corporation</v>
      </c>
      <c r="C1636" s="5">
        <f t="shared" si="175"/>
        <v>1632</v>
      </c>
      <c r="D1636" s="5" t="str" cm="1">
        <f t="array" ref="D1636">SHA1HASH($C1636)</f>
        <v>793fb87490c33b038af1310868c64bf55928478f</v>
      </c>
      <c r="E1636" s="6">
        <v>1</v>
      </c>
      <c r="F1636" s="7">
        <f ca="1">IF($C1636 = 1 + N("Presidente"),
    127,
    IF($C1636 = 2 + N("Vice-Presidente"),
        72,
        IF($C1636 = 3 + N("Secretária bilíngue"),
            13,
            RANDBETWEEN(5,COUNT(Name!$A:$A) + 1)
        )
    )
)</f>
        <v>55</v>
      </c>
      <c r="G1636" s="7" t="str">
        <f ca="1">VLOOKUP($F1636,Name!$A:$B,2,FALSE)</f>
        <v>Arthur</v>
      </c>
      <c r="H1636" s="7">
        <f ca="1" xml:space="preserve">
IF($C1636 = 1,
    0,
    RANDBETWEEN(5,COUNT('Last name'!$A:$A) + 1)
)</f>
        <v>16</v>
      </c>
      <c r="I1636" s="7" t="str">
        <f ca="1" xml:space="preserve">
IF($C1636 = 1 + N("Presidente"),
    "de Orléans e Bragança",
    VLOOKUP($H1636,'Last name'!$A:$B,2,FALSE) &amp; " " &amp; VLOOKUP(RANDBETWEEN(5,COUNT('Last name'!$A:$A) + 1),'Last name'!$A:$B,2,FALSE)
)</f>
        <v>Amor Monti</v>
      </c>
      <c r="J1636" s="7" t="str">
        <f t="shared" ca="1" si="176"/>
        <v>Arthur Amor Monti</v>
      </c>
      <c r="K1636" s="7" t="str" cm="1">
        <f t="array" aca="1" ref="K1636" ca="1">SHA1HASH($J1636)</f>
        <v>2cf6960d0943e7bee913da64d617489cf88d9a9c</v>
      </c>
      <c r="L1636" s="7" cm="1">
        <f t="array" aca="1" ref="L1636" ca="1">INDEX(States!$A:$A,RANDBETWEEN(5,COUNTA(States!$A:$A) + 1),1)</f>
        <v>12</v>
      </c>
      <c r="M1636" s="7" t="str">
        <f ca="1">$L1636 &amp; "|" &amp; VLOOKUP($L1636,States!$A:$B,2,FALSE)</f>
        <v>12|16a2d6eb767d4fd003fae8cac60e0d85a9416ba8</v>
      </c>
      <c r="N1636" s="7" t="str">
        <f ca="1">VLOOKUP($F1636,Name!$A:$C,3,FALSE)</f>
        <v>M</v>
      </c>
      <c r="O1636" s="7" t="str">
        <f ca="1">VLOOKUP($N1636,Gender!$A:$B,2,FALSE)</f>
        <v>Male</v>
      </c>
      <c r="P1636" s="7" t="str" cm="1">
        <f t="array" aca="1" ref="P1636" ca="1">INDEX('Marital status'!$A:$A,RANDBETWEEN(5,COUNTA('Marital status'!$A:$A) + 1),1)</f>
        <v>47051393f6bcbf99111ec5d70ba2ebbe11ebccae</v>
      </c>
      <c r="Q1636" s="7" t="str">
        <f ca="1">VLOOKUP($P1636,'Marital status'!$A:$B,2,FALSE)</f>
        <v xml:space="preserve"> Separated </v>
      </c>
      <c r="R1636" s="7">
        <f t="shared" ca="1" si="177"/>
        <v>5</v>
      </c>
      <c r="S1636" s="7" t="e">
        <f ca="1">VLOOKUP($R1636,Race!$A:$B,2,FALSE)</f>
        <v>#N/A</v>
      </c>
      <c r="T1636" s="8">
        <f t="shared" ca="1" si="178"/>
        <v>21276</v>
      </c>
      <c r="U1636" s="6">
        <f t="shared" ca="1" si="179"/>
        <v>7</v>
      </c>
      <c r="V1636" s="8" t="str">
        <f ca="1">VLOOKUP($U1636,Education!$A:$B,2,FALSE)</f>
        <v>Undergraduate degree</v>
      </c>
      <c r="W1636" s="7">
        <f ca="1" xml:space="preserve">
  IF(OR($Y1636 = 5, $Y1636 = 6, $Y1636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636" s="7" t="str">
        <f ca="1">VLOOKUP($W1636,Department!$A:$B,2,FALSE)</f>
        <v>Controlling</v>
      </c>
      <c r="Y1636" s="6">
        <f t="shared" ca="1" si="180"/>
        <v>11</v>
      </c>
      <c r="Z1636" s="7" t="str">
        <f ca="1">VLOOKUP($Y1636,Role!$A:$B,2,FALSE)</f>
        <v>Analyst</v>
      </c>
      <c r="AA1636" s="6">
        <f t="shared" ca="1" si="181"/>
        <v>6</v>
      </c>
      <c r="AB1636" s="7" t="str">
        <f ca="1" xml:space="preserve">
IF($AA1636 &lt;&gt; "",
    VLOOKUP($AA1636,Level!$A:$B,2,FALSE),
    ""
)</f>
        <v>Pleno</v>
      </c>
      <c r="AC1636" s="1">
        <f ca="1" xml:space="preserve">
IF($Y1636 = 5 + N("Presidente"),
    27000,
    IF($Y1636 = 6 + N("Vice-presidente"),
        23000,
        IF(OR($Y1636 = 8, $Y1636= 13, $Y1636 = 12) + N("Secretária bilíngue ou coordenador ou especialista"),
            8000,
            IF($Y1636 = 7 + N("Diretor"),
                15000,
                IF($Y1636 = 14 + N("Gerente"),
                    12000,
                    IF($Y1636 = 9 + N("Estagiário"),
                        705,
                        IF($Y1636 = 10 + N("Trainee"),
                            805,
                            IF($Y1636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IF($U1636 = 7,
  500,
  IF($U1636 = 8,
    1000,
    IF($U1636 = 9,
      1500,
      IF($U1636 = 10,
        2000,
        0
      )
    )
  )
)
+
N("Adicional no salário por área")
+
IF($W1636 = 14 + N("Tecnologia da Informação"),
  120,
  IF($W1636 = 16 + N("Vendas"),
    110,
    IF($W1636 = 15 + N("Jurídico"),
      100,
      IF(OR($W1636 = 8, $W1636 = 9, $W1636 = 11) + N("Recursos humanos ou comercial ou comunicação e marketing"),
        80,
        0
      )
    )
  )
)
+
N("Adicionando pegadinha")
+
IF(AND($W1636 = 16, $U1636 = 9, $Y1636 = 11, $AA1636 = 5) + N("Se for de vendas, com mestrado, analista sênior"),
  IF($R1636 = 5,
    100,
    0
  )
  +
  IF($N1636 = "M",
    200,
    0
  ),
  0
)</f>
        <v>2500</v>
      </c>
      <c r="AD16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$A1636  &amp; ", "   &amp;
$C1636  &amp; ", "   &amp;
$E1636  &amp; ", '"  &amp;
$J1636  &amp; "', '" &amp;
$N1636  &amp; "', "  &amp;
$R1636  &amp; ", '"  &amp;
TEXT($T1636,"dd/mm/aaaa")  &amp; "', "   &amp;
$U1636  &amp; ", "   &amp;
$W1636  &amp; ", "   &amp;
$Y1636  &amp; ", "   &amp;
IF($AA1636 &lt;&gt; "", $AA1636, "NULL")  &amp; ", "   &amp;
$AC1636  &amp; ");"</f>
        <v>INSERT INTO bi4all.fac_employees (id_company_fk, id_employee_pk, flg_active, employee_name, id_gender_fk, id_race_fk, birthday, id_schooling_fk, id_department_fk, id_role_fk, id_level_fk, salary) VALUES (6a51143286b03064a49cc2acbee63c09a0682d33, 1632, 1, 'Arthur Amor Monti', 'M', 5, '01/04/1958', 7, 12, 11, 6, 2500);</v>
      </c>
    </row>
    <row r="1637" spans="1:30" ht="14.25" customHeight="1" x14ac:dyDescent="0.2">
      <c r="A1637" s="7" t="str" cm="1">
        <f t="array" aca="1" ref="A1637" ca="1">INDEX(Company!$A:$A,RANDBETWEEN(5,COUNTA(Company!$A:$A) + 1),1)</f>
        <v>6a51143286b03064a49cc2acbee63c09a0682d33</v>
      </c>
      <c r="B1637" s="7" t="str">
        <f ca="1">VLOOKUP($A1637,Company!$A:$B,2,FALSE)</f>
        <v>ACME Corporation</v>
      </c>
      <c r="C1637" s="5">
        <f t="shared" si="175"/>
        <v>1633</v>
      </c>
      <c r="D1637" s="5" t="str" cm="1">
        <f t="array" ref="D1637">SHA1HASH($C1637)</f>
        <v>5db69f242f382be567f2b3f31c40e0d8041bb424</v>
      </c>
      <c r="E1637" s="6">
        <v>1</v>
      </c>
      <c r="F1637" s="7">
        <f ca="1">IF($C1637 = 1 + N("Presidente"),
    127,
    IF($C1637 = 2 + N("Vice-Presidente"),
        72,
        IF($C1637 = 3 + N("Secretária bilíngue"),
            13,
            RANDBETWEEN(5,COUNT(Name!$A:$A) + 1)
        )
    )
)</f>
        <v>12</v>
      </c>
      <c r="G1637" s="7" t="str">
        <f ca="1">VLOOKUP($F1637,Name!$A:$B,2,FALSE)</f>
        <v>Alana</v>
      </c>
      <c r="H1637" s="7">
        <f ca="1" xml:space="preserve">
IF($C1637 = 1,
    0,
    RANDBETWEEN(5,COUNT('Last name'!$A:$A) + 1)
)</f>
        <v>41</v>
      </c>
      <c r="I1637" s="7" t="str">
        <f ca="1" xml:space="preserve">
IF($C1637 = 1 + N("Presidente"),
    "de Orléans e Bragança",
    VLOOKUP($H1637,'Last name'!$A:$B,2,FALSE) &amp; " " &amp; VLOOKUP(RANDBETWEEN(5,COUNT('Last name'!$A:$A) + 1),'Last name'!$A:$B,2,FALSE)
)</f>
        <v>Bispo Soares</v>
      </c>
      <c r="J1637" s="7" t="str">
        <f t="shared" ca="1" si="176"/>
        <v>Alana Bispo Soares</v>
      </c>
      <c r="K1637" s="7" t="str" cm="1">
        <f t="array" aca="1" ref="K1637" ca="1">SHA1HASH($J1637)</f>
        <v>fb16c47d9832e335cdfd1ff0fb20716978f48237</v>
      </c>
      <c r="L1637" s="7" cm="1">
        <f t="array" aca="1" ref="L1637" ca="1">INDEX(States!$A:$A,RANDBETWEEN(5,COUNTA(States!$A:$A) + 1),1)</f>
        <v>11</v>
      </c>
      <c r="M1637" s="7" t="str">
        <f ca="1">$L1637 &amp; "|" &amp; VLOOKUP($L1637,States!$A:$B,2,FALSE)</f>
        <v>11|fe2c415e55f0a42317aa24885817f9de5cf497c6</v>
      </c>
      <c r="N1637" s="7" t="str">
        <f ca="1">VLOOKUP($F1637,Name!$A:$C,3,FALSE)</f>
        <v>F</v>
      </c>
      <c r="O1637" s="7" t="str">
        <f ca="1">VLOOKUP($N1637,Gender!$A:$B,2,FALSE)</f>
        <v>Female</v>
      </c>
      <c r="P1637" s="7" t="str" cm="1">
        <f t="array" aca="1" ref="P1637" ca="1">INDEX('Marital status'!$A:$A,RANDBETWEEN(5,COUNTA('Marital status'!$A:$A) + 1),1)</f>
        <v>459031b19ec5bbd3b3dbc0a9dcf2cb6e6c6f7848</v>
      </c>
      <c r="Q1637" s="7" t="str">
        <f ca="1">VLOOKUP($P1637,'Marital status'!$A:$B,2,FALSE)</f>
        <v xml:space="preserve">Widowed </v>
      </c>
      <c r="R1637" s="7">
        <f t="shared" ca="1" si="177"/>
        <v>5</v>
      </c>
      <c r="S1637" s="7" t="e">
        <f ca="1">VLOOKUP($R1637,Race!$A:$B,2,FALSE)</f>
        <v>#N/A</v>
      </c>
      <c r="T1637" s="8">
        <f t="shared" ca="1" si="178"/>
        <v>19933</v>
      </c>
      <c r="U1637" s="6">
        <f t="shared" ca="1" si="179"/>
        <v>7</v>
      </c>
      <c r="V1637" s="8" t="str">
        <f ca="1">VLOOKUP($U1637,Education!$A:$B,2,FALSE)</f>
        <v>Undergraduate degree</v>
      </c>
      <c r="W1637" s="7">
        <f ca="1" xml:space="preserve">
  IF(OR($Y1637 = 5, $Y1637 = 6, $Y1637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637" s="7" t="str">
        <f ca="1">VLOOKUP($W1637,Department!$A:$B,2,FALSE)</f>
        <v>Finance</v>
      </c>
      <c r="Y1637" s="6">
        <f t="shared" ca="1" si="180"/>
        <v>9</v>
      </c>
      <c r="Z1637" s="7" t="str">
        <f ca="1">VLOOKUP($Y1637,Role!$A:$B,2,FALSE)</f>
        <v>Intern</v>
      </c>
      <c r="AA1637" s="6" t="str">
        <f t="shared" ca="1" si="181"/>
        <v/>
      </c>
      <c r="AB1637" s="7" t="str">
        <f ca="1" xml:space="preserve">
IF($AA1637 &lt;&gt; "",
    VLOOKUP($AA1637,Level!$A:$B,2,FALSE),
    ""
)</f>
        <v/>
      </c>
      <c r="AC1637" s="1">
        <f ca="1" xml:space="preserve">
IF($Y1637 = 5 + N("Presidente"),
    27000,
    IF($Y1637 = 6 + N("Vice-presidente"),
        23000,
        IF(OR($Y1637 = 8, $Y1637= 13, $Y1637 = 12) + N("Secretária bilíngue ou coordenador ou especialista"),
            8000,
            IF($Y1637 = 7 + N("Diretor"),
                15000,
                IF($Y1637 = 14 + N("Gerente"),
                    12000,
                    IF($Y1637 = 9 + N("Estagiário"),
                        705,
                        IF($Y1637 = 10 + N("Trainee"),
                            805,
                            IF($Y1637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IF($U1637 = 7,
  500,
  IF($U1637 = 8,
    1000,
    IF($U1637 = 9,
      1500,
      IF($U1637 = 10,
        2000,
        0
      )
    )
  )
)
+
N("Adicional no salário por área")
+
IF($W1637 = 14 + N("Tecnologia da Informação"),
  120,
  IF($W1637 = 16 + N("Vendas"),
    110,
    IF($W1637 = 15 + N("Jurídico"),
      100,
      IF(OR($W1637 = 8, $W1637 = 9, $W1637 = 11) + N("Recursos humanos ou comercial ou comunicação e marketing"),
        80,
        0
      )
    )
  )
)
+
N("Adicionando pegadinha")
+
IF(AND($W1637 = 16, $U1637 = 9, $Y1637 = 11, $AA1637 = 5) + N("Se for de vendas, com mestrado, analista sênior"),
  IF($R1637 = 5,
    100,
    0
  )
  +
  IF($N1637 = "M",
    200,
    0
  ),
  0
)</f>
        <v>1205</v>
      </c>
      <c r="AD16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$A1637  &amp; ", "   &amp;
$C1637  &amp; ", "   &amp;
$E1637  &amp; ", '"  &amp;
$J1637  &amp; "', '" &amp;
$N1637  &amp; "', "  &amp;
$R1637  &amp; ", '"  &amp;
TEXT($T1637,"dd/mm/aaaa")  &amp; "', "   &amp;
$U1637  &amp; ", "   &amp;
$W1637  &amp; ", "   &amp;
$Y1637  &amp; ", "   &amp;
IF($AA1637 &lt;&gt; "", $AA1637, "NULL")  &amp; ", "   &amp;
$AC1637  &amp; ");"</f>
        <v>INSERT INTO bi4all.fac_employees (id_company_fk, id_employee_pk, flg_active, employee_name, id_gender_fk, id_race_fk, birthday, id_schooling_fk, id_department_fk, id_role_fk, id_level_fk, salary) VALUES (6a51143286b03064a49cc2acbee63c09a0682d33, 1633, 1, 'Alana Bispo Soares', 'F', 5, '28/07/1954', 7, 7, 9, NULL, 1205);</v>
      </c>
    </row>
    <row r="1638" spans="1:30" ht="14.25" customHeight="1" x14ac:dyDescent="0.2">
      <c r="A1638" s="7" t="str" cm="1">
        <f t="array" aca="1" ref="A1638" ca="1">INDEX(Company!$A:$A,RANDBETWEEN(5,COUNTA(Company!$A:$A) + 1),1)</f>
        <v>6a51143286b03064a49cc2acbee63c09a0682d33</v>
      </c>
      <c r="B1638" s="7" t="str">
        <f ca="1">VLOOKUP($A1638,Company!$A:$B,2,FALSE)</f>
        <v>ACME Corporation</v>
      </c>
      <c r="C1638" s="5">
        <f t="shared" si="175"/>
        <v>1634</v>
      </c>
      <c r="D1638" s="5" t="str" cm="1">
        <f t="array" ref="D1638">SHA1HASH($C1638)</f>
        <v>85755d7d0254a5e590031354dc5984ffeff70d4d</v>
      </c>
      <c r="E1638" s="6">
        <v>1</v>
      </c>
      <c r="F1638" s="7">
        <f ca="1">IF($C1638 = 1 + N("Presidente"),
    127,
    IF($C1638 = 2 + N("Vice-Presidente"),
        72,
        IF($C1638 = 3 + N("Secretária bilíngue"),
            13,
            RANDBETWEEN(5,COUNT(Name!$A:$A) + 1)
        )
    )
)</f>
        <v>171</v>
      </c>
      <c r="G1638" s="7" t="str">
        <f ca="1">VLOOKUP($F1638,Name!$A:$B,2,FALSE)</f>
        <v>Íris</v>
      </c>
      <c r="H1638" s="7">
        <f ca="1" xml:space="preserve">
IF($C1638 = 1,
    0,
    RANDBETWEEN(5,COUNT('Last name'!$A:$A) + 1)
)</f>
        <v>64</v>
      </c>
      <c r="I1638" s="7" t="str">
        <f ca="1" xml:space="preserve">
IF($C1638 = 1 + N("Presidente"),
    "de Orléans e Bragança",
    VLOOKUP($H1638,'Last name'!$A:$B,2,FALSE) &amp; " " &amp; VLOOKUP(RANDBETWEEN(5,COUNT('Last name'!$A:$A) + 1),'Last name'!$A:$B,2,FALSE)
)</f>
        <v>Chaves Fontana</v>
      </c>
      <c r="J1638" s="7" t="str">
        <f t="shared" ca="1" si="176"/>
        <v>Íris Chaves Fontana</v>
      </c>
      <c r="K1638" s="7" t="str" cm="1">
        <f t="array" aca="1" ref="K1638" ca="1">SHA1HASH($J1638)</f>
        <v>892ec6939a482fcac121e1d942e4a9a569149d25</v>
      </c>
      <c r="L1638" s="7" cm="1">
        <f t="array" aca="1" ref="L1638" ca="1">INDEX(States!$A:$A,RANDBETWEEN(5,COUNTA(States!$A:$A) + 1),1)</f>
        <v>21</v>
      </c>
      <c r="M1638" s="7" t="str">
        <f ca="1">$L1638 &amp; "|" &amp; VLOOKUP($L1638,States!$A:$B,2,FALSE)</f>
        <v>21|18f454963e4e8ae3fea0597ea98a4e003875820f</v>
      </c>
      <c r="N1638" s="7" t="str">
        <f ca="1">VLOOKUP($F1638,Name!$A:$C,3,FALSE)</f>
        <v>F</v>
      </c>
      <c r="O1638" s="7" t="str">
        <f ca="1">VLOOKUP($N1638,Gender!$A:$B,2,FALSE)</f>
        <v>Female</v>
      </c>
      <c r="P1638" s="7" t="str" cm="1">
        <f t="array" aca="1" ref="P1638" ca="1">INDEX('Marital status'!$A:$A,RANDBETWEEN(5,COUNTA('Marital status'!$A:$A) + 1),1)</f>
        <v>ce0b1612aa711b78a720295d271a33894e2b72bf</v>
      </c>
      <c r="Q1638" s="7" t="str">
        <f ca="1">VLOOKUP($P1638,'Marital status'!$A:$B,2,FALSE)</f>
        <v>single</v>
      </c>
      <c r="R1638" s="7">
        <f t="shared" ca="1" si="177"/>
        <v>6</v>
      </c>
      <c r="S1638" s="7" t="e">
        <f ca="1">VLOOKUP($R1638,Race!$A:$B,2,FALSE)</f>
        <v>#N/A</v>
      </c>
      <c r="T1638" s="8">
        <f t="shared" ca="1" si="178"/>
        <v>25765</v>
      </c>
      <c r="U1638" s="6">
        <f t="shared" ca="1" si="179"/>
        <v>8</v>
      </c>
      <c r="V1638" s="8" t="str">
        <f ca="1">VLOOKUP($U1638,Education!$A:$B,2,FALSE)</f>
        <v>Graduate school</v>
      </c>
      <c r="W1638" s="7">
        <f ca="1" xml:space="preserve">
  IF(OR($Y1638 = 5, $Y1638 = 6, $Y1638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638" s="7" t="str">
        <f ca="1">VLOOKUP($W1638,Department!$A:$B,2,FALSE)</f>
        <v>Finance</v>
      </c>
      <c r="Y1638" s="6">
        <f t="shared" ca="1" si="180"/>
        <v>11</v>
      </c>
      <c r="Z1638" s="7" t="str">
        <f ca="1">VLOOKUP($Y1638,Role!$A:$B,2,FALSE)</f>
        <v>Analyst</v>
      </c>
      <c r="AA1638" s="6">
        <f t="shared" ca="1" si="181"/>
        <v>5</v>
      </c>
      <c r="AB1638" s="7" t="str">
        <f ca="1" xml:space="preserve">
IF($AA1638 &lt;&gt; "",
    VLOOKUP($AA1638,Level!$A:$B,2,FALSE),
    ""
)</f>
        <v>Junior</v>
      </c>
      <c r="AC1638" s="1">
        <f ca="1" xml:space="preserve">
IF($Y1638 = 5 + N("Presidente"),
    27000,
    IF($Y1638 = 6 + N("Vice-presidente"),
        23000,
        IF(OR($Y1638 = 8, $Y1638= 13, $Y1638 = 12) + N("Secretária bilíngue ou coordenador ou especialista"),
            8000,
            IF($Y1638 = 7 + N("Diretor"),
                15000,
                IF($Y1638 = 14 + N("Gerente"),
                    12000,
                    IF($Y1638 = 9 + N("Estagiário"),
                        705,
                        IF($Y1638 = 10 + N("Trainee"),
                            805,
                            IF($Y1638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IF($U1638 = 7,
  500,
  IF($U1638 = 8,
    1000,
    IF($U1638 = 9,
      1500,
      IF($U1638 = 10,
        2000,
        0
      )
    )
  )
)
+
N("Adicional no salário por área")
+
IF($W1638 = 14 + N("Tecnologia da Informação"),
  120,
  IF($W1638 = 16 + N("Vendas"),
    110,
    IF($W1638 = 15 + N("Jurídico"),
      100,
      IF(OR($W1638 = 8, $W1638 = 9, $W1638 = 11) + N("Recursos humanos ou comercial ou comunicação e marketing"),
        80,
        0
      )
    )
  )
)
+
N("Adicionando pegadinha")
+
IF(AND($W1638 = 16, $U1638 = 9, $Y1638 = 11, $AA1638 = 5) + N("Se for de vendas, com mestrado, analista sênior"),
  IF($R1638 = 5,
    100,
    0
  )
  +
  IF($N1638 = "M",
    200,
    0
  ),
  0
)</f>
        <v>3000</v>
      </c>
      <c r="AD16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$A1638  &amp; ", "   &amp;
$C1638  &amp; ", "   &amp;
$E1638  &amp; ", '"  &amp;
$J1638  &amp; "', '" &amp;
$N1638  &amp; "', "  &amp;
$R1638  &amp; ", '"  &amp;
TEXT($T1638,"dd/mm/aaaa")  &amp; "', "   &amp;
$U1638  &amp; ", "   &amp;
$W1638  &amp; ", "   &amp;
$Y1638  &amp; ", "   &amp;
IF($AA1638 &lt;&gt; "", $AA1638, "NULL")  &amp; ", "   &amp;
$AC1638  &amp; ");"</f>
        <v>INSERT INTO bi4all.fac_employees (id_company_fk, id_employee_pk, flg_active, employee_name, id_gender_fk, id_race_fk, birthday, id_schooling_fk, id_department_fk, id_role_fk, id_level_fk, salary) VALUES (6a51143286b03064a49cc2acbee63c09a0682d33, 1634, 1, 'Íris Chaves Fontana', 'F', 6, '16/07/1970', 8, 7, 11, 5, 3000);</v>
      </c>
    </row>
    <row r="1639" spans="1:30" ht="14.25" customHeight="1" x14ac:dyDescent="0.2">
      <c r="A1639" s="7" t="str" cm="1">
        <f t="array" aca="1" ref="A1639" ca="1">INDEX(Company!$A:$A,RANDBETWEEN(5,COUNTA(Company!$A:$A) + 1),1)</f>
        <v>6a51143286b03064a49cc2acbee63c09a0682d33</v>
      </c>
      <c r="B1639" s="7" t="str">
        <f ca="1">VLOOKUP($A1639,Company!$A:$B,2,FALSE)</f>
        <v>ACME Corporation</v>
      </c>
      <c r="C1639" s="5">
        <f t="shared" si="175"/>
        <v>1635</v>
      </c>
      <c r="D1639" s="5" t="str" cm="1">
        <f t="array" ref="D1639">SHA1HASH($C1639)</f>
        <v>cf14339b64ccb0eba37255992c8a09be706fff88</v>
      </c>
      <c r="E1639" s="6">
        <v>1</v>
      </c>
      <c r="F1639" s="7">
        <f ca="1">IF($C1639 = 1 + N("Presidente"),
    127,
    IF($C1639 = 2 + N("Vice-Presidente"),
        72,
        IF($C1639 = 3 + N("Secretária bilíngue"),
            13,
            RANDBETWEEN(5,COUNT(Name!$A:$A) + 1)
        )
    )
)</f>
        <v>226</v>
      </c>
      <c r="G1639" s="7" t="str">
        <f ca="1">VLOOKUP($F1639,Name!$A:$B,2,FALSE)</f>
        <v>Levy</v>
      </c>
      <c r="H1639" s="7">
        <f ca="1" xml:space="preserve">
IF($C1639 = 1,
    0,
    RANDBETWEEN(5,COUNT('Last name'!$A:$A) + 1)
)</f>
        <v>147</v>
      </c>
      <c r="I1639" s="7" t="str">
        <f ca="1" xml:space="preserve">
IF($C1639 = 1 + N("Presidente"),
    "de Orléans e Bragança",
    VLOOKUP($H1639,'Last name'!$A:$B,2,FALSE) &amp; " " &amp; VLOOKUP(RANDBETWEEN(5,COUNT('Last name'!$A:$A) + 1),'Last name'!$A:$B,2,FALSE)
)</f>
        <v>Peçanha Cabral</v>
      </c>
      <c r="J1639" s="7" t="str">
        <f t="shared" ca="1" si="176"/>
        <v>Levy Peçanha Cabral</v>
      </c>
      <c r="K1639" s="7" t="str" cm="1">
        <f t="array" aca="1" ref="K1639" ca="1">SHA1HASH($J1639)</f>
        <v>fb65af049aa227c1d7a071d6b3a7f870322902ca</v>
      </c>
      <c r="L1639" s="7" cm="1">
        <f t="array" aca="1" ref="L1639" ca="1">INDEX(States!$A:$A,RANDBETWEEN(5,COUNTA(States!$A:$A) + 1),1)</f>
        <v>10</v>
      </c>
      <c r="M1639" s="7" t="str">
        <f ca="1">$L1639 &amp; "|" &amp; VLOOKUP($L1639,States!$A:$B,2,FALSE)</f>
        <v>10|fa6e01394cea5decb8157a7e18fa2eeabf35410d</v>
      </c>
      <c r="N1639" s="7" t="str">
        <f ca="1">VLOOKUP($F1639,Name!$A:$C,3,FALSE)</f>
        <v>M</v>
      </c>
      <c r="O1639" s="7" t="str">
        <f ca="1">VLOOKUP($N1639,Gender!$A:$B,2,FALSE)</f>
        <v>Male</v>
      </c>
      <c r="P1639" s="7" t="str" cm="1">
        <f t="array" aca="1" ref="P1639" ca="1">INDEX('Marital status'!$A:$A,RANDBETWEEN(5,COUNTA('Marital status'!$A:$A) + 1),1)</f>
        <v>459031b19ec5bbd3b3dbc0a9dcf2cb6e6c6f7848</v>
      </c>
      <c r="Q1639" s="7" t="str">
        <f ca="1">VLOOKUP($P1639,'Marital status'!$A:$B,2,FALSE)</f>
        <v xml:space="preserve">Widowed </v>
      </c>
      <c r="R1639" s="7">
        <f t="shared" ca="1" si="177"/>
        <v>7</v>
      </c>
      <c r="S1639" s="7" t="e">
        <f ca="1">VLOOKUP($R1639,Race!$A:$B,2,FALSE)</f>
        <v>#N/A</v>
      </c>
      <c r="T1639" s="8">
        <f t="shared" ca="1" si="178"/>
        <v>24247</v>
      </c>
      <c r="U1639" s="6">
        <f t="shared" ca="1" si="179"/>
        <v>7</v>
      </c>
      <c r="V1639" s="8" t="str">
        <f ca="1">VLOOKUP($U1639,Education!$A:$B,2,FALSE)</f>
        <v>Undergraduate degree</v>
      </c>
      <c r="W1639" s="7">
        <f ca="1" xml:space="preserve">
  IF(OR($Y1639 = 5, $Y1639 = 6, $Y1639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639" s="7" t="str">
        <f ca="1">VLOOKUP($W1639,Department!$A:$B,2,FALSE)</f>
        <v>Human Resource</v>
      </c>
      <c r="Y1639" s="6">
        <f t="shared" ca="1" si="180"/>
        <v>9</v>
      </c>
      <c r="Z1639" s="7" t="str">
        <f ca="1">VLOOKUP($Y1639,Role!$A:$B,2,FALSE)</f>
        <v>Intern</v>
      </c>
      <c r="AA1639" s="6" t="str">
        <f t="shared" ca="1" si="181"/>
        <v/>
      </c>
      <c r="AB1639" s="7" t="str">
        <f ca="1" xml:space="preserve">
IF($AA1639 &lt;&gt; "",
    VLOOKUP($AA1639,Level!$A:$B,2,FALSE),
    ""
)</f>
        <v/>
      </c>
      <c r="AC1639" s="1">
        <f ca="1" xml:space="preserve">
IF($Y1639 = 5 + N("Presidente"),
    27000,
    IF($Y1639 = 6 + N("Vice-presidente"),
        23000,
        IF(OR($Y1639 = 8, $Y1639= 13, $Y1639 = 12) + N("Secretária bilíngue ou coordenador ou especialista"),
            8000,
            IF($Y1639 = 7 + N("Diretor"),
                15000,
                IF($Y1639 = 14 + N("Gerente"),
                    12000,
                    IF($Y1639 = 9 + N("Estagiário"),
                        705,
                        IF($Y1639 = 10 + N("Trainee"),
                            805,
                            IF($Y1639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IF($U1639 = 7,
  500,
  IF($U1639 = 8,
    1000,
    IF($U1639 = 9,
      1500,
      IF($U1639 = 10,
        2000,
        0
      )
    )
  )
)
+
N("Adicional no salário por área")
+
IF($W1639 = 14 + N("Tecnologia da Informação"),
  120,
  IF($W1639 = 16 + N("Vendas"),
    110,
    IF($W1639 = 15 + N("Jurídico"),
      100,
      IF(OR($W1639 = 8, $W1639 = 9, $W1639 = 11) + N("Recursos humanos ou comercial ou comunicação e marketing"),
        80,
        0
      )
    )
  )
)
+
N("Adicionando pegadinha")
+
IF(AND($W1639 = 16, $U1639 = 9, $Y1639 = 11, $AA1639 = 5) + N("Se for de vendas, com mestrado, analista sênior"),
  IF($R1639 = 5,
    100,
    0
  )
  +
  IF($N1639 = "M",
    200,
    0
  ),
  0
)</f>
        <v>1285</v>
      </c>
      <c r="AD16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$A1639  &amp; ", "   &amp;
$C1639  &amp; ", "   &amp;
$E1639  &amp; ", '"  &amp;
$J1639  &amp; "', '" &amp;
$N1639  &amp; "', "  &amp;
$R1639  &amp; ", '"  &amp;
TEXT($T1639,"dd/mm/aaaa")  &amp; "', "   &amp;
$U1639  &amp; ", "   &amp;
$W1639  &amp; ", "   &amp;
$Y1639  &amp; ", "   &amp;
IF($AA1639 &lt;&gt; "", $AA1639, "NULL")  &amp; ", "   &amp;
$AC1639  &amp; ");"</f>
        <v>INSERT INTO bi4all.fac_employees (id_company_fk, id_employee_pk, flg_active, employee_name, id_gender_fk, id_race_fk, birthday, id_schooling_fk, id_department_fk, id_role_fk, id_level_fk, salary) VALUES (6a51143286b03064a49cc2acbee63c09a0682d33, 1635, 1, 'Levy Peçanha Cabral', 'M', 7, '20/05/1966', 7, 8, 9, NULL, 1285);</v>
      </c>
    </row>
    <row r="1640" spans="1:30" ht="14.25" customHeight="1" x14ac:dyDescent="0.2">
      <c r="A1640" s="7" t="str" cm="1">
        <f t="array" aca="1" ref="A1640" ca="1">INDEX(Company!$A:$A,RANDBETWEEN(5,COUNTA(Company!$A:$A) + 1),1)</f>
        <v>6a51143286b03064a49cc2acbee63c09a0682d33</v>
      </c>
      <c r="B1640" s="7" t="str">
        <f ca="1">VLOOKUP($A1640,Company!$A:$B,2,FALSE)</f>
        <v>ACME Corporation</v>
      </c>
      <c r="C1640" s="5">
        <f t="shared" si="175"/>
        <v>1636</v>
      </c>
      <c r="D1640" s="5" t="str" cm="1">
        <f t="array" ref="D1640">SHA1HASH($C1640)</f>
        <v>85d0662ad5825ba33f4259d0d06ac035abac67bf</v>
      </c>
      <c r="E1640" s="6">
        <v>1</v>
      </c>
      <c r="F1640" s="7">
        <f ca="1">IF($C1640 = 1 + N("Presidente"),
    127,
    IF($C1640 = 2 + N("Vice-Presidente"),
        72,
        IF($C1640 = 3 + N("Secretária bilíngue"),
            13,
            RANDBETWEEN(5,COUNT(Name!$A:$A) + 1)
        )
    )
)</f>
        <v>305</v>
      </c>
      <c r="G1640" s="7" t="str">
        <f ca="1">VLOOKUP($F1640,Name!$A:$B,2,FALSE)</f>
        <v>Nathan</v>
      </c>
      <c r="H1640" s="7">
        <f ca="1" xml:space="preserve">
IF($C1640 = 1,
    0,
    RANDBETWEEN(5,COUNT('Last name'!$A:$A) + 1)
)</f>
        <v>170</v>
      </c>
      <c r="I1640" s="7" t="str">
        <f ca="1" xml:space="preserve">
IF($C1640 = 1 + N("Presidente"),
    "de Orléans e Bragança",
    VLOOKUP($H1640,'Last name'!$A:$B,2,FALSE) &amp; " " &amp; VLOOKUP(RANDBETWEEN(5,COUNT('Last name'!$A:$A) + 1),'Last name'!$A:$B,2,FALSE)
)</f>
        <v>Sá Barbieri</v>
      </c>
      <c r="J1640" s="7" t="str">
        <f t="shared" ca="1" si="176"/>
        <v>Nathan Sá Barbieri</v>
      </c>
      <c r="K1640" s="7" t="str" cm="1">
        <f t="array" aca="1" ref="K1640" ca="1">SHA1HASH($J1640)</f>
        <v>2157c1abd206fc6e1ffa44a0f67abe3e19834c30</v>
      </c>
      <c r="L1640" s="7" cm="1">
        <f t="array" aca="1" ref="L1640" ca="1">INDEX(States!$A:$A,RANDBETWEEN(5,COUNTA(States!$A:$A) + 1),1)</f>
        <v>7</v>
      </c>
      <c r="M1640" s="7" t="str">
        <f ca="1">$L1640 &amp; "|" &amp; VLOOKUP($L1640,States!$A:$B,2,FALSE)</f>
        <v>7|f2e12883042f184299ea408f79a5077ec107e25e</v>
      </c>
      <c r="N1640" s="7" t="str">
        <f ca="1">VLOOKUP($F1640,Name!$A:$C,3,FALSE)</f>
        <v>M</v>
      </c>
      <c r="O1640" s="7" t="str">
        <f ca="1">VLOOKUP($N1640,Gender!$A:$B,2,FALSE)</f>
        <v>Male</v>
      </c>
      <c r="P1640" s="7" t="str" cm="1">
        <f t="array" aca="1" ref="P1640" ca="1">INDEX('Marital status'!$A:$A,RANDBETWEEN(5,COUNTA('Marital status'!$A:$A) + 1),1)</f>
        <v>93ac84f4e0bd5c1c97b670a12a7fff6af89fb6b3</v>
      </c>
      <c r="Q1640" s="7" t="str">
        <f ca="1">VLOOKUP($P1640,'Marital status'!$A:$B,2,FALSE)</f>
        <v>DIVORCED</v>
      </c>
      <c r="R1640" s="7">
        <f t="shared" ca="1" si="177"/>
        <v>5</v>
      </c>
      <c r="S1640" s="7" t="e">
        <f ca="1">VLOOKUP($R1640,Race!$A:$B,2,FALSE)</f>
        <v>#N/A</v>
      </c>
      <c r="T1640" s="8">
        <f t="shared" ca="1" si="178"/>
        <v>24131</v>
      </c>
      <c r="U1640" s="6">
        <f t="shared" ca="1" si="179"/>
        <v>8</v>
      </c>
      <c r="V1640" s="8" t="str">
        <f ca="1">VLOOKUP($U1640,Education!$A:$B,2,FALSE)</f>
        <v>Graduate school</v>
      </c>
      <c r="W1640" s="7">
        <f ca="1" xml:space="preserve">
  IF(OR($Y1640 = 5, $Y1640 = 6, $Y1640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640" s="7" t="str">
        <f ca="1">VLOOKUP($W1640,Department!$A:$B,2,FALSE)</f>
        <v>Audit</v>
      </c>
      <c r="Y1640" s="6">
        <f t="shared" ca="1" si="180"/>
        <v>11</v>
      </c>
      <c r="Z1640" s="7" t="str">
        <f ca="1">VLOOKUP($Y1640,Role!$A:$B,2,FALSE)</f>
        <v>Analyst</v>
      </c>
      <c r="AA1640" s="6">
        <f t="shared" ca="1" si="181"/>
        <v>5</v>
      </c>
      <c r="AB1640" s="7" t="str">
        <f ca="1" xml:space="preserve">
IF($AA1640 &lt;&gt; "",
    VLOOKUP($AA1640,Level!$A:$B,2,FALSE),
    ""
)</f>
        <v>Junior</v>
      </c>
      <c r="AC1640" s="1">
        <f ca="1" xml:space="preserve">
IF($Y1640 = 5 + N("Presidente"),
    27000,
    IF($Y1640 = 6 + N("Vice-presidente"),
        23000,
        IF(OR($Y1640 = 8, $Y1640= 13, $Y1640 = 12) + N("Secretária bilíngue ou coordenador ou especialista"),
            8000,
            IF($Y1640 = 7 + N("Diretor"),
                15000,
                IF($Y1640 = 14 + N("Gerente"),
                    12000,
                    IF($Y1640 = 9 + N("Estagiário"),
                        705,
                        IF($Y1640 = 10 + N("Trainee"),
                            805,
                            IF($Y1640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IF($U1640 = 7,
  500,
  IF($U1640 = 8,
    1000,
    IF($U1640 = 9,
      1500,
      IF($U1640 = 10,
        2000,
        0
      )
    )
  )
)
+
N("Adicional no salário por área")
+
IF($W1640 = 14 + N("Tecnologia da Informação"),
  120,
  IF($W1640 = 16 + N("Vendas"),
    110,
    IF($W1640 = 15 + N("Jurídico"),
      100,
      IF(OR($W1640 = 8, $W1640 = 9, $W1640 = 11) + N("Recursos humanos ou comercial ou comunicação e marketing"),
        80,
        0
      )
    )
  )
)
+
N("Adicionando pegadinha")
+
IF(AND($W1640 = 16, $U1640 = 9, $Y1640 = 11, $AA1640 = 5) + N("Se for de vendas, com mestrado, analista sênior"),
  IF($R1640 = 5,
    100,
    0
  )
  +
  IF($N1640 = "M",
    200,
    0
  ),
  0
)</f>
        <v>3000</v>
      </c>
      <c r="AD16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$A1640  &amp; ", "   &amp;
$C1640  &amp; ", "   &amp;
$E1640  &amp; ", '"  &amp;
$J1640  &amp; "', '" &amp;
$N1640  &amp; "', "  &amp;
$R1640  &amp; ", '"  &amp;
TEXT($T1640,"dd/mm/aaaa")  &amp; "', "   &amp;
$U1640  &amp; ", "   &amp;
$W1640  &amp; ", "   &amp;
$Y1640  &amp; ", "   &amp;
IF($AA1640 &lt;&gt; "", $AA1640, "NULL")  &amp; ", "   &amp;
$AC1640  &amp; ");"</f>
        <v>INSERT INTO bi4all.fac_employees (id_company_fk, id_employee_pk, flg_active, employee_name, id_gender_fk, id_race_fk, birthday, id_schooling_fk, id_department_fk, id_role_fk, id_level_fk, salary) VALUES (6a51143286b03064a49cc2acbee63c09a0682d33, 1636, 1, 'Nathan Sá Barbieri', 'M', 5, '24/01/1966', 8, 13, 11, 5, 3000);</v>
      </c>
    </row>
    <row r="1641" spans="1:30" ht="14.25" customHeight="1" x14ac:dyDescent="0.2">
      <c r="A1641" s="7" t="str" cm="1">
        <f t="array" aca="1" ref="A1641" ca="1">INDEX(Company!$A:$A,RANDBETWEEN(5,COUNTA(Company!$A:$A) + 1),1)</f>
        <v>6a51143286b03064a49cc2acbee63c09a0682d33</v>
      </c>
      <c r="B1641" s="7" t="str">
        <f ca="1">VLOOKUP($A1641,Company!$A:$B,2,FALSE)</f>
        <v>ACME Corporation</v>
      </c>
      <c r="C1641" s="5">
        <f t="shared" si="175"/>
        <v>1637</v>
      </c>
      <c r="D1641" s="5" t="str" cm="1">
        <f t="array" ref="D1641">SHA1HASH($C1641)</f>
        <v>3d4bce24d3e7869a1459fd4cd1bfe131f5ad2a81</v>
      </c>
      <c r="E1641" s="6">
        <v>1</v>
      </c>
      <c r="F1641" s="7">
        <f ca="1">IF($C1641 = 1 + N("Presidente"),
    127,
    IF($C1641 = 2 + N("Vice-Presidente"),
        72,
        IF($C1641 = 3 + N("Secretária bilíngue"),
            13,
            RANDBETWEEN(5,COUNT(Name!$A:$A) + 1)
        )
    )
)</f>
        <v>169</v>
      </c>
      <c r="G1641" s="7" t="str">
        <f ca="1">VLOOKUP($F1641,Name!$A:$B,2,FALSE)</f>
        <v>Ian</v>
      </c>
      <c r="H1641" s="7">
        <f ca="1" xml:space="preserve">
IF($C1641 = 1,
    0,
    RANDBETWEEN(5,COUNT('Last name'!$A:$A) + 1)
)</f>
        <v>91</v>
      </c>
      <c r="I1641" s="7" t="str">
        <f ca="1" xml:space="preserve">
IF($C1641 = 1 + N("Presidente"),
    "de Orléans e Bragança",
    VLOOKUP($H1641,'Last name'!$A:$B,2,FALSE) &amp; " " &amp; VLOOKUP(RANDBETWEEN(5,COUNT('Last name'!$A:$A) + 1),'Last name'!$A:$B,2,FALSE)
)</f>
        <v>Frasão Conti</v>
      </c>
      <c r="J1641" s="7" t="str">
        <f t="shared" ca="1" si="176"/>
        <v>Ian Frasão Conti</v>
      </c>
      <c r="K1641" s="7" t="str" cm="1">
        <f t="array" aca="1" ref="K1641" ca="1">SHA1HASH($J1641)</f>
        <v>5ebe10b4f95d4546b301f1fb3acfb12454a151ab</v>
      </c>
      <c r="L1641" s="7" cm="1">
        <f t="array" aca="1" ref="L1641" ca="1">INDEX(States!$A:$A,RANDBETWEEN(5,COUNTA(States!$A:$A) + 1),1)</f>
        <v>9</v>
      </c>
      <c r="M1641" s="7" t="str">
        <f ca="1">$L1641 &amp; "|" &amp; VLOOKUP($L1641,States!$A:$B,2,FALSE)</f>
        <v>9|68b7ab1daf7c594d71db682ca70a5cb187f0524f</v>
      </c>
      <c r="N1641" s="7" t="str">
        <f ca="1">VLOOKUP($F1641,Name!$A:$C,3,FALSE)</f>
        <v>M</v>
      </c>
      <c r="O1641" s="7" t="str">
        <f ca="1">VLOOKUP($N1641,Gender!$A:$B,2,FALSE)</f>
        <v>Male</v>
      </c>
      <c r="P1641" s="7" t="str" cm="1">
        <f t="array" aca="1" ref="P1641" ca="1">INDEX('Marital status'!$A:$A,RANDBETWEEN(5,COUNTA('Marital status'!$A:$A) + 1),1)</f>
        <v>3266897012b6dcc5723033bc25891bf99efcff6f</v>
      </c>
      <c r="Q1641" s="7" t="str">
        <f ca="1">VLOOKUP($P1641,'Marital status'!$A:$B,2,FALSE)</f>
        <v>MarrieD</v>
      </c>
      <c r="R1641" s="7">
        <f t="shared" ca="1" si="177"/>
        <v>5</v>
      </c>
      <c r="S1641" s="7" t="e">
        <f ca="1">VLOOKUP($R1641,Race!$A:$B,2,FALSE)</f>
        <v>#N/A</v>
      </c>
      <c r="T1641" s="8">
        <f t="shared" ca="1" si="178"/>
        <v>20608</v>
      </c>
      <c r="U1641" s="6">
        <f t="shared" ca="1" si="179"/>
        <v>7</v>
      </c>
      <c r="V1641" s="8" t="str">
        <f ca="1">VLOOKUP($U1641,Education!$A:$B,2,FALSE)</f>
        <v>Undergraduate degree</v>
      </c>
      <c r="W1641" s="7">
        <f ca="1" xml:space="preserve">
  IF(OR($Y1641 = 5, $Y1641 = 6, $Y1641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641" s="7" t="str">
        <f ca="1">VLOOKUP($W1641,Department!$A:$B,2,FALSE)</f>
        <v>Finance</v>
      </c>
      <c r="Y1641" s="6">
        <f t="shared" ca="1" si="180"/>
        <v>10</v>
      </c>
      <c r="Z1641" s="7" t="str">
        <f ca="1">VLOOKUP($Y1641,Role!$A:$B,2,FALSE)</f>
        <v>Trainee</v>
      </c>
      <c r="AA1641" s="6" t="str">
        <f t="shared" ca="1" si="181"/>
        <v/>
      </c>
      <c r="AB1641" s="7" t="str">
        <f ca="1" xml:space="preserve">
IF($AA1641 &lt;&gt; "",
    VLOOKUP($AA1641,Level!$A:$B,2,FALSE),
    ""
)</f>
        <v/>
      </c>
      <c r="AC1641" s="1">
        <f ca="1" xml:space="preserve">
IF($Y1641 = 5 + N("Presidente"),
    27000,
    IF($Y1641 = 6 + N("Vice-presidente"),
        23000,
        IF(OR($Y1641 = 8, $Y1641= 13, $Y1641 = 12) + N("Secretária bilíngue ou coordenador ou especialista"),
            8000,
            IF($Y1641 = 7 + N("Diretor"),
                15000,
                IF($Y1641 = 14 + N("Gerente"),
                    12000,
                    IF($Y1641 = 9 + N("Estagiário"),
                        705,
                        IF($Y1641 = 10 + N("Trainee"),
                            805,
                            IF($Y1641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IF($U1641 = 7,
  500,
  IF($U1641 = 8,
    1000,
    IF($U1641 = 9,
      1500,
      IF($U1641 = 10,
        2000,
        0
      )
    )
  )
)
+
N("Adicional no salário por área")
+
IF($W1641 = 14 + N("Tecnologia da Informação"),
  120,
  IF($W1641 = 16 + N("Vendas"),
    110,
    IF($W1641 = 15 + N("Jurídico"),
      100,
      IF(OR($W1641 = 8, $W1641 = 9, $W1641 = 11) + N("Recursos humanos ou comercial ou comunicação e marketing"),
        80,
        0
      )
    )
  )
)
+
N("Adicionando pegadinha")
+
IF(AND($W1641 = 16, $U1641 = 9, $Y1641 = 11, $AA1641 = 5) + N("Se for de vendas, com mestrado, analista sênior"),
  IF($R1641 = 5,
    100,
    0
  )
  +
  IF($N1641 = "M",
    200,
    0
  ),
  0
)</f>
        <v>1305</v>
      </c>
      <c r="AD16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$A1641  &amp; ", "   &amp;
$C1641  &amp; ", "   &amp;
$E1641  &amp; ", '"  &amp;
$J1641  &amp; "', '" &amp;
$N1641  &amp; "', "  &amp;
$R1641  &amp; ", '"  &amp;
TEXT($T1641,"dd/mm/aaaa")  &amp; "', "   &amp;
$U1641  &amp; ", "   &amp;
$W1641  &amp; ", "   &amp;
$Y1641  &amp; ", "   &amp;
IF($AA1641 &lt;&gt; "", $AA1641, "NULL")  &amp; ", "   &amp;
$AC1641  &amp; ");"</f>
        <v>INSERT INTO bi4all.fac_employees (id_company_fk, id_employee_pk, flg_active, employee_name, id_gender_fk, id_race_fk, birthday, id_schooling_fk, id_department_fk, id_role_fk, id_level_fk, salary) VALUES (6a51143286b03064a49cc2acbee63c09a0682d33, 1637, 1, 'Ian Frasão Conti', 'M', 5, '02/06/1956', 7, 7, 10, NULL, 1305);</v>
      </c>
    </row>
    <row r="1642" spans="1:30" ht="14.25" customHeight="1" x14ac:dyDescent="0.2">
      <c r="A1642" s="7" t="str" cm="1">
        <f t="array" aca="1" ref="A1642" ca="1">INDEX(Company!$A:$A,RANDBETWEEN(5,COUNTA(Company!$A:$A) + 1),1)</f>
        <v>6a51143286b03064a49cc2acbee63c09a0682d33</v>
      </c>
      <c r="B1642" s="7" t="str">
        <f ca="1">VLOOKUP($A1642,Company!$A:$B,2,FALSE)</f>
        <v>ACME Corporation</v>
      </c>
      <c r="C1642" s="5">
        <f t="shared" si="175"/>
        <v>1638</v>
      </c>
      <c r="D1642" s="5" t="str" cm="1">
        <f t="array" ref="D1642">SHA1HASH($C1642)</f>
        <v>db0477132b98737a6964423def574c8f78307501</v>
      </c>
      <c r="E1642" s="6">
        <v>1</v>
      </c>
      <c r="F1642" s="7">
        <f ca="1">IF($C1642 = 1 + N("Presidente"),
    127,
    IF($C1642 = 2 + N("Vice-Presidente"),
        72,
        IF($C1642 = 3 + N("Secretária bilíngue"),
            13,
            RANDBETWEEN(5,COUNT(Name!$A:$A) + 1)
        )
    )
)</f>
        <v>298</v>
      </c>
      <c r="G1642" s="7" t="str">
        <f ca="1">VLOOKUP($F1642,Name!$A:$B,2,FALSE)</f>
        <v>Milena</v>
      </c>
      <c r="H1642" s="7">
        <f ca="1" xml:space="preserve">
IF($C1642 = 1,
    0,
    RANDBETWEEN(5,COUNT('Last name'!$A:$A) + 1)
)</f>
        <v>175</v>
      </c>
      <c r="I1642" s="7" t="str">
        <f ca="1" xml:space="preserve">
IF($C1642 = 1 + N("Presidente"),
    "de Orléans e Bragança",
    VLOOKUP($H1642,'Last name'!$A:$B,2,FALSE) &amp; " " &amp; VLOOKUP(RANDBETWEEN(5,COUNT('Last name'!$A:$A) + 1),'Last name'!$A:$B,2,FALSE)
)</f>
        <v>Santoro Alvarenga</v>
      </c>
      <c r="J1642" s="7" t="str">
        <f t="shared" ca="1" si="176"/>
        <v>Milena Santoro Alvarenga</v>
      </c>
      <c r="K1642" s="7" t="str" cm="1">
        <f t="array" aca="1" ref="K1642" ca="1">SHA1HASH($J1642)</f>
        <v>a0610f24abe9791fa07b550d1c3bba9c84eaa8e0</v>
      </c>
      <c r="L1642" s="7" cm="1">
        <f t="array" aca="1" ref="L1642" ca="1">INDEX(States!$A:$A,RANDBETWEEN(5,COUNTA(States!$A:$A) + 1),1)</f>
        <v>17</v>
      </c>
      <c r="M1642" s="7" t="str">
        <f ca="1">$L1642 &amp; "|" &amp; VLOOKUP($L1642,States!$A:$B,2,FALSE)</f>
        <v>17|1a8e69bd071c473b31bfb6b123d956580475386e</v>
      </c>
      <c r="N1642" s="7" t="str">
        <f ca="1">VLOOKUP($F1642,Name!$A:$C,3,FALSE)</f>
        <v>F</v>
      </c>
      <c r="O1642" s="7" t="str">
        <f ca="1">VLOOKUP($N1642,Gender!$A:$B,2,FALSE)</f>
        <v>Female</v>
      </c>
      <c r="P1642" s="7" t="str" cm="1">
        <f t="array" aca="1" ref="P1642" ca="1">INDEX('Marital status'!$A:$A,RANDBETWEEN(5,COUNTA('Marital status'!$A:$A) + 1),1)</f>
        <v>459031b19ec5bbd3b3dbc0a9dcf2cb6e6c6f7848</v>
      </c>
      <c r="Q1642" s="7" t="str">
        <f ca="1">VLOOKUP($P1642,'Marital status'!$A:$B,2,FALSE)</f>
        <v xml:space="preserve">Widowed </v>
      </c>
      <c r="R1642" s="7">
        <f t="shared" ca="1" si="177"/>
        <v>5</v>
      </c>
      <c r="S1642" s="7" t="e">
        <f ca="1">VLOOKUP($R1642,Race!$A:$B,2,FALSE)</f>
        <v>#N/A</v>
      </c>
      <c r="T1642" s="8">
        <f t="shared" ca="1" si="178"/>
        <v>30022</v>
      </c>
      <c r="U1642" s="6">
        <f t="shared" ca="1" si="179"/>
        <v>8</v>
      </c>
      <c r="V1642" s="8" t="str">
        <f ca="1">VLOOKUP($U1642,Education!$A:$B,2,FALSE)</f>
        <v>Graduate school</v>
      </c>
      <c r="W1642" s="7">
        <f ca="1" xml:space="preserve">
  IF(OR($Y1642 = 5, $Y1642 = 6, $Y1642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642" s="7" t="str">
        <f ca="1">VLOOKUP($W1642,Department!$A:$B,2,FALSE)</f>
        <v>Controlling</v>
      </c>
      <c r="Y1642" s="6">
        <f t="shared" ca="1" si="180"/>
        <v>11</v>
      </c>
      <c r="Z1642" s="7" t="str">
        <f ca="1">VLOOKUP($Y1642,Role!$A:$B,2,FALSE)</f>
        <v>Analyst</v>
      </c>
      <c r="AA1642" s="6">
        <f t="shared" ca="1" si="181"/>
        <v>7</v>
      </c>
      <c r="AB1642" s="7" t="str">
        <f ca="1" xml:space="preserve">
IF($AA1642 &lt;&gt; "",
    VLOOKUP($AA1642,Level!$A:$B,2,FALSE),
    ""
)</f>
        <v>Senior</v>
      </c>
      <c r="AC1642" s="1">
        <f ca="1" xml:space="preserve">
IF($Y1642 = 5 + N("Presidente"),
    27000,
    IF($Y1642 = 6 + N("Vice-presidente"),
        23000,
        IF(OR($Y1642 = 8, $Y1642= 13, $Y1642 = 12) + N("Secretária bilíngue ou coordenador ou especialista"),
            8000,
            IF($Y1642 = 7 + N("Diretor"),
                15000,
                IF($Y1642 = 14 + N("Gerente"),
                    12000,
                    IF($Y1642 = 9 + N("Estagiário"),
                        705,
                        IF($Y1642 = 10 + N("Trainee"),
                            805,
                            IF($Y1642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IF($U1642 = 7,
  500,
  IF($U1642 = 8,
    1000,
    IF($U1642 = 9,
      1500,
      IF($U1642 = 10,
        2000,
        0
      )
    )
  )
)
+
N("Adicional no salário por área")
+
IF($W1642 = 14 + N("Tecnologia da Informação"),
  120,
  IF($W1642 = 16 + N("Vendas"),
    110,
    IF($W1642 = 15 + N("Jurídico"),
      100,
      IF(OR($W1642 = 8, $W1642 = 9, $W1642 = 11) + N("Recursos humanos ou comercial ou comunicação e marketing"),
        80,
        0
      )
    )
  )
)
+
N("Adicionando pegadinha")
+
IF(AND($W1642 = 16, $U1642 = 9, $Y1642 = 11, $AA1642 = 5) + N("Se for de vendas, com mestrado, analista sênior"),
  IF($R1642 = 5,
    100,
    0
  )
  +
  IF($N1642 = "M",
    200,
    0
  ),
  0
)</f>
        <v>3000</v>
      </c>
      <c r="AD16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$A1642  &amp; ", "   &amp;
$C1642  &amp; ", "   &amp;
$E1642  &amp; ", '"  &amp;
$J1642  &amp; "', '" &amp;
$N1642  &amp; "', "  &amp;
$R1642  &amp; ", '"  &amp;
TEXT($T1642,"dd/mm/aaaa")  &amp; "', "   &amp;
$U1642  &amp; ", "   &amp;
$W1642  &amp; ", "   &amp;
$Y1642  &amp; ", "   &amp;
IF($AA1642 &lt;&gt; "", $AA1642, "NULL")  &amp; ", "   &amp;
$AC1642  &amp; ");"</f>
        <v>INSERT INTO bi4all.fac_employees (id_company_fk, id_employee_pk, flg_active, employee_name, id_gender_fk, id_race_fk, birthday, id_schooling_fk, id_department_fk, id_role_fk, id_level_fk, salary) VALUES (6a51143286b03064a49cc2acbee63c09a0682d33, 1638, 1, 'Milena Santoro Alvarenga', 'F', 5, '12/03/1982', 8, 12, 11, 7, 3000);</v>
      </c>
    </row>
    <row r="1643" spans="1:30" ht="14.25" customHeight="1" x14ac:dyDescent="0.2">
      <c r="A1643" s="7" t="str" cm="1">
        <f t="array" aca="1" ref="A1643" ca="1">INDEX(Company!$A:$A,RANDBETWEEN(5,COUNTA(Company!$A:$A) + 1),1)</f>
        <v>6a51143286b03064a49cc2acbee63c09a0682d33</v>
      </c>
      <c r="B1643" s="7" t="str">
        <f ca="1">VLOOKUP($A1643,Company!$A:$B,2,FALSE)</f>
        <v>ACME Corporation</v>
      </c>
      <c r="C1643" s="5">
        <f t="shared" si="175"/>
        <v>1639</v>
      </c>
      <c r="D1643" s="5" t="str" cm="1">
        <f t="array" ref="D1643">SHA1HASH($C1643)</f>
        <v>f7b4fcd1404631ab5502b8a9ddc8081637865056</v>
      </c>
      <c r="E1643" s="6">
        <v>1</v>
      </c>
      <c r="F1643" s="7">
        <f ca="1">IF($C1643 = 1 + N("Presidente"),
    127,
    IF($C1643 = 2 + N("Vice-Presidente"),
        72,
        IF($C1643 = 3 + N("Secretária bilíngue"),
            13,
            RANDBETWEEN(5,COUNT(Name!$A:$A) + 1)
        )
    )
)</f>
        <v>72</v>
      </c>
      <c r="G1643" s="7" t="str">
        <f ca="1">VLOOKUP($F1643,Name!$A:$B,2,FALSE)</f>
        <v>Bernnardo</v>
      </c>
      <c r="H1643" s="7">
        <f ca="1" xml:space="preserve">
IF($C1643 = 1,
    0,
    RANDBETWEEN(5,COUNT('Last name'!$A:$A) + 1)
)</f>
        <v>39</v>
      </c>
      <c r="I1643" s="7" t="str">
        <f ca="1" xml:space="preserve">
IF($C1643 = 1 + N("Presidente"),
    "de Orléans e Bragança",
    VLOOKUP($H1643,'Last name'!$A:$B,2,FALSE) &amp; " " &amp; VLOOKUP(RANDBETWEEN(5,COUNT('Last name'!$A:$A) + 1),'Last name'!$A:$B,2,FALSE)
)</f>
        <v>Bianchi Bandeira</v>
      </c>
      <c r="J1643" s="7" t="str">
        <f t="shared" ca="1" si="176"/>
        <v>Bernnardo Bianchi Bandeira</v>
      </c>
      <c r="K1643" s="7" t="str" cm="1">
        <f t="array" aca="1" ref="K1643" ca="1">SHA1HASH($J1643)</f>
        <v>7af53438308e63350ef708115454a15c52cfcab2</v>
      </c>
      <c r="L1643" s="7" cm="1">
        <f t="array" aca="1" ref="L1643" ca="1">INDEX(States!$A:$A,RANDBETWEEN(5,COUNTA(States!$A:$A) + 1),1)</f>
        <v>24</v>
      </c>
      <c r="M1643" s="7" t="str">
        <f ca="1">$L1643 &amp; "|" &amp; VLOOKUP($L1643,States!$A:$B,2,FALSE)</f>
        <v>24|4e344e218f5d3cb3700b5fb228401547cb97b31c</v>
      </c>
      <c r="N1643" s="7" t="str">
        <f ca="1">VLOOKUP($F1643,Name!$A:$C,3,FALSE)</f>
        <v>M</v>
      </c>
      <c r="O1643" s="7" t="str">
        <f ca="1">VLOOKUP($N1643,Gender!$A:$B,2,FALSE)</f>
        <v>Male</v>
      </c>
      <c r="P1643" s="7" t="str" cm="1">
        <f t="array" aca="1" ref="P1643" ca="1">INDEX('Marital status'!$A:$A,RANDBETWEEN(5,COUNTA('Marital status'!$A:$A) + 1),1)</f>
        <v>47051393f6bcbf99111ec5d70ba2ebbe11ebccae</v>
      </c>
      <c r="Q1643" s="7" t="str">
        <f ca="1">VLOOKUP($P1643,'Marital status'!$A:$B,2,FALSE)</f>
        <v xml:space="preserve"> Separated </v>
      </c>
      <c r="R1643" s="7">
        <f t="shared" ca="1" si="177"/>
        <v>5</v>
      </c>
      <c r="S1643" s="7" t="e">
        <f ca="1">VLOOKUP($R1643,Race!$A:$B,2,FALSE)</f>
        <v>#N/A</v>
      </c>
      <c r="T1643" s="8">
        <f t="shared" ca="1" si="178"/>
        <v>31118</v>
      </c>
      <c r="U1643" s="6">
        <f t="shared" ca="1" si="179"/>
        <v>7</v>
      </c>
      <c r="V1643" s="8" t="str">
        <f ca="1">VLOOKUP($U1643,Education!$A:$B,2,FALSE)</f>
        <v>Undergraduate degree</v>
      </c>
      <c r="W1643" s="7">
        <f ca="1" xml:space="preserve">
  IF(OR($Y1643 = 5, $Y1643 = 6, $Y1643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643" s="7" t="str">
        <f ca="1">VLOOKUP($W1643,Department!$A:$B,2,FALSE)</f>
        <v>Operations</v>
      </c>
      <c r="Y1643" s="6">
        <f t="shared" ca="1" si="180"/>
        <v>9</v>
      </c>
      <c r="Z1643" s="7" t="str">
        <f ca="1">VLOOKUP($Y1643,Role!$A:$B,2,FALSE)</f>
        <v>Intern</v>
      </c>
      <c r="AA1643" s="6" t="str">
        <f t="shared" ca="1" si="181"/>
        <v/>
      </c>
      <c r="AB1643" s="7" t="str">
        <f ca="1" xml:space="preserve">
IF($AA1643 &lt;&gt; "",
    VLOOKUP($AA1643,Level!$A:$B,2,FALSE),
    ""
)</f>
        <v/>
      </c>
      <c r="AC1643" s="1">
        <f ca="1" xml:space="preserve">
IF($Y1643 = 5 + N("Presidente"),
    27000,
    IF($Y1643 = 6 + N("Vice-presidente"),
        23000,
        IF(OR($Y1643 = 8, $Y1643= 13, $Y1643 = 12) + N("Secretária bilíngue ou coordenador ou especialista"),
            8000,
            IF($Y1643 = 7 + N("Diretor"),
                15000,
                IF($Y1643 = 14 + N("Gerente"),
                    12000,
                    IF($Y1643 = 9 + N("Estagiário"),
                        705,
                        IF($Y1643 = 10 + N("Trainee"),
                            805,
                            IF($Y1643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IF($U1643 = 7,
  500,
  IF($U1643 = 8,
    1000,
    IF($U1643 = 9,
      1500,
      IF($U1643 = 10,
        2000,
        0
      )
    )
  )
)
+
N("Adicional no salário por área")
+
IF($W1643 = 14 + N("Tecnologia da Informação"),
  120,
  IF($W1643 = 16 + N("Vendas"),
    110,
    IF($W1643 = 15 + N("Jurídico"),
      100,
      IF(OR($W1643 = 8, $W1643 = 9, $W1643 = 11) + N("Recursos humanos ou comercial ou comunicação e marketing"),
        80,
        0
      )
    )
  )
)
+
N("Adicionando pegadinha")
+
IF(AND($W1643 = 16, $U1643 = 9, $Y1643 = 11, $AA1643 = 5) + N("Se for de vendas, com mestrado, analista sênior"),
  IF($R1643 = 5,
    100,
    0
  )
  +
  IF($N1643 = "M",
    200,
    0
  ),
  0
)</f>
        <v>1205</v>
      </c>
      <c r="AD16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$A1643  &amp; ", "   &amp;
$C1643  &amp; ", "   &amp;
$E1643  &amp; ", '"  &amp;
$J1643  &amp; "', '" &amp;
$N1643  &amp; "', "  &amp;
$R1643  &amp; ", '"  &amp;
TEXT($T1643,"dd/mm/aaaa")  &amp; "', "   &amp;
$U1643  &amp; ", "   &amp;
$W1643  &amp; ", "   &amp;
$Y1643  &amp; ", "   &amp;
IF($AA1643 &lt;&gt; "", $AA1643, "NULL")  &amp; ", "   &amp;
$AC1643  &amp; ");"</f>
        <v>INSERT INTO bi4all.fac_employees (id_company_fk, id_employee_pk, flg_active, employee_name, id_gender_fk, id_race_fk, birthday, id_schooling_fk, id_department_fk, id_role_fk, id_level_fk, salary) VALUES (6a51143286b03064a49cc2acbee63c09a0682d33, 1639, 1, 'Bernnardo Bianchi Bandeira', 'M', 5, '12/03/1985', 7, 10, 9, NULL, 1205);</v>
      </c>
    </row>
    <row r="1644" spans="1:30" ht="14.25" customHeight="1" x14ac:dyDescent="0.2">
      <c r="A1644" s="7" t="str" cm="1">
        <f t="array" aca="1" ref="A1644" ca="1">INDEX(Company!$A:$A,RANDBETWEEN(5,COUNTA(Company!$A:$A) + 1),1)</f>
        <v>6a51143286b03064a49cc2acbee63c09a0682d33</v>
      </c>
      <c r="B1644" s="7" t="str">
        <f ca="1">VLOOKUP($A1644,Company!$A:$B,2,FALSE)</f>
        <v>ACME Corporation</v>
      </c>
      <c r="C1644" s="5">
        <f t="shared" si="175"/>
        <v>1640</v>
      </c>
      <c r="D1644" s="5" t="str" cm="1">
        <f t="array" ref="D1644">SHA1HASH($C1644)</f>
        <v>89d89e5773c4210782aa5783b7dfba5e0af85ccc</v>
      </c>
      <c r="E1644" s="6">
        <v>1</v>
      </c>
      <c r="F1644" s="7">
        <f ca="1">IF($C1644 = 1 + N("Presidente"),
    127,
    IF($C1644 = 2 + N("Vice-Presidente"),
        72,
        IF($C1644 = 3 + N("Secretária bilíngue"),
            13,
            RANDBETWEEN(5,COUNT(Name!$A:$A) + 1)
        )
    )
)</f>
        <v>86</v>
      </c>
      <c r="G1644" s="7" t="str">
        <f ca="1">VLOOKUP($F1644,Name!$A:$B,2,FALSE)</f>
        <v>Carolina</v>
      </c>
      <c r="H1644" s="7">
        <f ca="1" xml:space="preserve">
IF($C1644 = 1,
    0,
    RANDBETWEEN(5,COUNT('Last name'!$A:$A) + 1)
)</f>
        <v>156</v>
      </c>
      <c r="I1644" s="7" t="str">
        <f ca="1" xml:space="preserve">
IF($C1644 = 1 + N("Presidente"),
    "de Orléans e Bragança",
    VLOOKUP($H1644,'Last name'!$A:$B,2,FALSE) &amp; " " &amp; VLOOKUP(RANDBETWEEN(5,COUNT('Last name'!$A:$A) + 1),'Last name'!$A:$B,2,FALSE)
)</f>
        <v>Poeta Braga</v>
      </c>
      <c r="J1644" s="7" t="str">
        <f t="shared" ca="1" si="176"/>
        <v>Carolina Poeta Braga</v>
      </c>
      <c r="K1644" s="7" t="str" cm="1">
        <f t="array" aca="1" ref="K1644" ca="1">SHA1HASH($J1644)</f>
        <v>9186803fa5f344f7d6776723b4a7c0e833cfe554</v>
      </c>
      <c r="L1644" s="7" cm="1">
        <f t="array" aca="1" ref="L1644" ca="1">INDEX(States!$A:$A,RANDBETWEEN(5,COUNTA(States!$A:$A) + 1),1)</f>
        <v>13</v>
      </c>
      <c r="M1644" s="7" t="str">
        <f ca="1">$L1644 &amp; "|" &amp; VLOOKUP($L1644,States!$A:$B,2,FALSE)</f>
        <v>13|6c05c76e5be517ed7b1a09bc941ed381b630f0fd</v>
      </c>
      <c r="N1644" s="7" t="str">
        <f ca="1">VLOOKUP($F1644,Name!$A:$C,3,FALSE)</f>
        <v>F</v>
      </c>
      <c r="O1644" s="7" t="str">
        <f ca="1">VLOOKUP($N1644,Gender!$A:$B,2,FALSE)</f>
        <v>Female</v>
      </c>
      <c r="P1644" s="7" t="str" cm="1">
        <f t="array" aca="1" ref="P1644" ca="1">INDEX('Marital status'!$A:$A,RANDBETWEEN(5,COUNTA('Marital status'!$A:$A) + 1),1)</f>
        <v>3266897012b6dcc5723033bc25891bf99efcff6f</v>
      </c>
      <c r="Q1644" s="7" t="str">
        <f ca="1">VLOOKUP($P1644,'Marital status'!$A:$B,2,FALSE)</f>
        <v>MarrieD</v>
      </c>
      <c r="R1644" s="7">
        <f t="shared" ca="1" si="177"/>
        <v>5</v>
      </c>
      <c r="S1644" s="7" t="e">
        <f ca="1">VLOOKUP($R1644,Race!$A:$B,2,FALSE)</f>
        <v>#N/A</v>
      </c>
      <c r="T1644" s="8">
        <f t="shared" ca="1" si="178"/>
        <v>23685</v>
      </c>
      <c r="U1644" s="6">
        <f t="shared" ca="1" si="179"/>
        <v>7</v>
      </c>
      <c r="V1644" s="8" t="str">
        <f ca="1">VLOOKUP($U1644,Education!$A:$B,2,FALSE)</f>
        <v>Undergraduate degree</v>
      </c>
      <c r="W1644" s="7">
        <f ca="1" xml:space="preserve">
  IF(OR($Y1644 = 5, $Y1644 = 6, $Y1644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644" s="7" t="str">
        <f ca="1">VLOOKUP($W1644,Department!$A:$B,2,FALSE)</f>
        <v>Commercial</v>
      </c>
      <c r="Y1644" s="6">
        <f t="shared" ca="1" si="180"/>
        <v>11</v>
      </c>
      <c r="Z1644" s="7" t="str">
        <f ca="1">VLOOKUP($Y1644,Role!$A:$B,2,FALSE)</f>
        <v>Analyst</v>
      </c>
      <c r="AA1644" s="6">
        <f t="shared" ca="1" si="181"/>
        <v>6</v>
      </c>
      <c r="AB1644" s="7" t="str">
        <f ca="1" xml:space="preserve">
IF($AA1644 &lt;&gt; "",
    VLOOKUP($AA1644,Level!$A:$B,2,FALSE),
    ""
)</f>
        <v>Pleno</v>
      </c>
      <c r="AC1644" s="1">
        <f ca="1" xml:space="preserve">
IF($Y1644 = 5 + N("Presidente"),
    27000,
    IF($Y1644 = 6 + N("Vice-presidente"),
        23000,
        IF(OR($Y1644 = 8, $Y1644= 13, $Y1644 = 12) + N("Secretária bilíngue ou coordenador ou especialista"),
            8000,
            IF($Y1644 = 7 + N("Diretor"),
                15000,
                IF($Y1644 = 14 + N("Gerente"),
                    12000,
                    IF($Y1644 = 9 + N("Estagiário"),
                        705,
                        IF($Y1644 = 10 + N("Trainee"),
                            805,
                            IF($Y1644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IF($U1644 = 7,
  500,
  IF($U1644 = 8,
    1000,
    IF($U1644 = 9,
      1500,
      IF($U1644 = 10,
        2000,
        0
      )
    )
  )
)
+
N("Adicional no salário por área")
+
IF($W1644 = 14 + N("Tecnologia da Informação"),
  120,
  IF($W1644 = 16 + N("Vendas"),
    110,
    IF($W1644 = 15 + N("Jurídico"),
      100,
      IF(OR($W1644 = 8, $W1644 = 9, $W1644 = 11) + N("Recursos humanos ou comercial ou comunicação e marketing"),
        80,
        0
      )
    )
  )
)
+
N("Adicionando pegadinha")
+
IF(AND($W1644 = 16, $U1644 = 9, $Y1644 = 11, $AA1644 = 5) + N("Se for de vendas, com mestrado, analista sênior"),
  IF($R1644 = 5,
    100,
    0
  )
  +
  IF($N1644 = "M",
    200,
    0
  ),
  0
)</f>
        <v>2580</v>
      </c>
      <c r="AD16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$A1644  &amp; ", "   &amp;
$C1644  &amp; ", "   &amp;
$E1644  &amp; ", '"  &amp;
$J1644  &amp; "', '" &amp;
$N1644  &amp; "', "  &amp;
$R1644  &amp; ", '"  &amp;
TEXT($T1644,"dd/mm/aaaa")  &amp; "', "   &amp;
$U1644  &amp; ", "   &amp;
$W1644  &amp; ", "   &amp;
$Y1644  &amp; ", "   &amp;
IF($AA1644 &lt;&gt; "", $AA1644, "NULL")  &amp; ", "   &amp;
$AC1644  &amp; ");"</f>
        <v>INSERT INTO bi4all.fac_employees (id_company_fk, id_employee_pk, flg_active, employee_name, id_gender_fk, id_race_fk, birthday, id_schooling_fk, id_department_fk, id_role_fk, id_level_fk, salary) VALUES (6a51143286b03064a49cc2acbee63c09a0682d33, 1640, 1, 'Carolina Poeta Braga', 'F', 5, '04/11/1964', 7, 9, 11, 6, 2580);</v>
      </c>
    </row>
    <row r="1645" spans="1:30" ht="14.25" customHeight="1" x14ac:dyDescent="0.2">
      <c r="A1645" s="7" t="str" cm="1">
        <f t="array" aca="1" ref="A1645" ca="1">INDEX(Company!$A:$A,RANDBETWEEN(5,COUNTA(Company!$A:$A) + 1),1)</f>
        <v>6a51143286b03064a49cc2acbee63c09a0682d33</v>
      </c>
      <c r="B1645" s="7" t="str">
        <f ca="1">VLOOKUP($A1645,Company!$A:$B,2,FALSE)</f>
        <v>ACME Corporation</v>
      </c>
      <c r="C1645" s="5">
        <f t="shared" si="175"/>
        <v>1641</v>
      </c>
      <c r="D1645" s="5" t="str" cm="1">
        <f t="array" ref="D1645">SHA1HASH($C1645)</f>
        <v>de35bd727bde53cf940c9cb18a43f4c74e89862d</v>
      </c>
      <c r="E1645" s="6">
        <v>1</v>
      </c>
      <c r="F1645" s="7">
        <f ca="1">IF($C1645 = 1 + N("Presidente"),
    127,
    IF($C1645 = 2 + N("Vice-Presidente"),
        72,
        IF($C1645 = 3 + N("Secretária bilíngue"),
            13,
            RANDBETWEEN(5,COUNT(Name!$A:$A) + 1)
        )
    )
)</f>
        <v>132</v>
      </c>
      <c r="G1645" s="7" t="str">
        <f ca="1">VLOOKUP($F1645,Name!$A:$B,2,FALSE)</f>
        <v>Eslovênia</v>
      </c>
      <c r="H1645" s="7">
        <f ca="1" xml:space="preserve">
IF($C1645 = 1,
    0,
    RANDBETWEEN(5,COUNT('Last name'!$A:$A) + 1)
)</f>
        <v>127</v>
      </c>
      <c r="I1645" s="7" t="str">
        <f ca="1" xml:space="preserve">
IF($C1645 = 1 + N("Presidente"),
    "de Orléans e Bragança",
    VLOOKUP($H1645,'Last name'!$A:$B,2,FALSE) &amp; " " &amp; VLOOKUP(RANDBETWEEN(5,COUNT('Last name'!$A:$A) + 1),'Last name'!$A:$B,2,FALSE)
)</f>
        <v>Melo Santoro</v>
      </c>
      <c r="J1645" s="7" t="str">
        <f t="shared" ca="1" si="176"/>
        <v>Eslovênia Melo Santoro</v>
      </c>
      <c r="K1645" s="7" t="str" cm="1">
        <f t="array" aca="1" ref="K1645" ca="1">SHA1HASH($J1645)</f>
        <v>60d241f79ff111bbb375331a5523bf7c10ead898</v>
      </c>
      <c r="L1645" s="7" cm="1">
        <f t="array" aca="1" ref="L1645" ca="1">INDEX(States!$A:$A,RANDBETWEEN(5,COUNTA(States!$A:$A) + 1),1)</f>
        <v>14</v>
      </c>
      <c r="M1645" s="7" t="str">
        <f ca="1">$L1645 &amp; "|" &amp; VLOOKUP($L1645,States!$A:$B,2,FALSE)</f>
        <v>14|9b9a260c6946192b7ea8dcfb1d39940b66fe4460</v>
      </c>
      <c r="N1645" s="7" t="str">
        <f ca="1">VLOOKUP($F1645,Name!$A:$C,3,FALSE)</f>
        <v>F</v>
      </c>
      <c r="O1645" s="7" t="str">
        <f ca="1">VLOOKUP($N1645,Gender!$A:$B,2,FALSE)</f>
        <v>Female</v>
      </c>
      <c r="P1645" s="7" t="str" cm="1">
        <f t="array" aca="1" ref="P1645" ca="1">INDEX('Marital status'!$A:$A,RANDBETWEEN(5,COUNTA('Marital status'!$A:$A) + 1),1)</f>
        <v>93ac84f4e0bd5c1c97b670a12a7fff6af89fb6b3</v>
      </c>
      <c r="Q1645" s="7" t="str">
        <f ca="1">VLOOKUP($P1645,'Marital status'!$A:$B,2,FALSE)</f>
        <v>DIVORCED</v>
      </c>
      <c r="R1645" s="7">
        <f t="shared" ca="1" si="177"/>
        <v>6</v>
      </c>
      <c r="S1645" s="7" t="e">
        <f ca="1">VLOOKUP($R1645,Race!$A:$B,2,FALSE)</f>
        <v>#N/A</v>
      </c>
      <c r="T1645" s="8">
        <f t="shared" ca="1" si="178"/>
        <v>31164</v>
      </c>
      <c r="U1645" s="6">
        <f t="shared" ca="1" si="179"/>
        <v>7</v>
      </c>
      <c r="V1645" s="8" t="str">
        <f ca="1">VLOOKUP($U1645,Education!$A:$B,2,FALSE)</f>
        <v>Undergraduate degree</v>
      </c>
      <c r="W1645" s="7">
        <f ca="1" xml:space="preserve">
  IF(OR($Y1645 = 5, $Y1645 = 6, $Y1645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645" s="7" t="str">
        <f ca="1">VLOOKUP($W1645,Department!$A:$B,2,FALSE)</f>
        <v>Administration</v>
      </c>
      <c r="Y1645" s="6">
        <f t="shared" ca="1" si="180"/>
        <v>9</v>
      </c>
      <c r="Z1645" s="7" t="str">
        <f ca="1">VLOOKUP($Y1645,Role!$A:$B,2,FALSE)</f>
        <v>Intern</v>
      </c>
      <c r="AA1645" s="6" t="str">
        <f t="shared" ca="1" si="181"/>
        <v/>
      </c>
      <c r="AB1645" s="7" t="str">
        <f ca="1" xml:space="preserve">
IF($AA1645 &lt;&gt; "",
    VLOOKUP($AA1645,Level!$A:$B,2,FALSE),
    ""
)</f>
        <v/>
      </c>
      <c r="AC1645" s="1">
        <f ca="1" xml:space="preserve">
IF($Y1645 = 5 + N("Presidente"),
    27000,
    IF($Y1645 = 6 + N("Vice-presidente"),
        23000,
        IF(OR($Y1645 = 8, $Y1645= 13, $Y1645 = 12) + N("Secretária bilíngue ou coordenador ou especialista"),
            8000,
            IF($Y1645 = 7 + N("Diretor"),
                15000,
                IF($Y1645 = 14 + N("Gerente"),
                    12000,
                    IF($Y1645 = 9 + N("Estagiário"),
                        705,
                        IF($Y1645 = 10 + N("Trainee"),
                            805,
                            IF($Y1645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IF($U1645 = 7,
  500,
  IF($U1645 = 8,
    1000,
    IF($U1645 = 9,
      1500,
      IF($U1645 = 10,
        2000,
        0
      )
    )
  )
)
+
N("Adicional no salário por área")
+
IF($W1645 = 14 + N("Tecnologia da Informação"),
  120,
  IF($W1645 = 16 + N("Vendas"),
    110,
    IF($W1645 = 15 + N("Jurídico"),
      100,
      IF(OR($W1645 = 8, $W1645 = 9, $W1645 = 11) + N("Recursos humanos ou comercial ou comunicação e marketing"),
        80,
        0
      )
    )
  )
)
+
N("Adicionando pegadinha")
+
IF(AND($W1645 = 16, $U1645 = 9, $Y1645 = 11, $AA1645 = 5) + N("Se for de vendas, com mestrado, analista sênior"),
  IF($R1645 = 5,
    100,
    0
  )
  +
  IF($N1645 = "M",
    200,
    0
  ),
  0
)</f>
        <v>1205</v>
      </c>
      <c r="AD16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$A1645  &amp; ", "   &amp;
$C1645  &amp; ", "   &amp;
$E1645  &amp; ", '"  &amp;
$J1645  &amp; "', '" &amp;
$N1645  &amp; "', "  &amp;
$R1645  &amp; ", '"  &amp;
TEXT($T1645,"dd/mm/aaaa")  &amp; "', "   &amp;
$U1645  &amp; ", "   &amp;
$W1645  &amp; ", "   &amp;
$Y1645  &amp; ", "   &amp;
IF($AA1645 &lt;&gt; "", $AA1645, "NULL")  &amp; ", "   &amp;
$AC1645  &amp; ");"</f>
        <v>INSERT INTO bi4all.fac_employees (id_company_fk, id_employee_pk, flg_active, employee_name, id_gender_fk, id_race_fk, birthday, id_schooling_fk, id_department_fk, id_role_fk, id_level_fk, salary) VALUES (6a51143286b03064a49cc2acbee63c09a0682d33, 1641, 1, 'Eslovênia Melo Santoro', 'F', 6, '27/04/1985', 7, 6, 9, NULL, 1205);</v>
      </c>
    </row>
    <row r="1646" spans="1:30" ht="14.25" customHeight="1" x14ac:dyDescent="0.2">
      <c r="A1646" s="7" t="str" cm="1">
        <f t="array" aca="1" ref="A1646" ca="1">INDEX(Company!$A:$A,RANDBETWEEN(5,COUNTA(Company!$A:$A) + 1),1)</f>
        <v>6a51143286b03064a49cc2acbee63c09a0682d33</v>
      </c>
      <c r="B1646" s="7" t="str">
        <f ca="1">VLOOKUP($A1646,Company!$A:$B,2,FALSE)</f>
        <v>ACME Corporation</v>
      </c>
      <c r="C1646" s="5">
        <f t="shared" si="175"/>
        <v>1642</v>
      </c>
      <c r="D1646" s="5" t="str" cm="1">
        <f t="array" ref="D1646">SHA1HASH($C1646)</f>
        <v>9be2e9927da42dffd5b76d4d97d612788a4af305</v>
      </c>
      <c r="E1646" s="6">
        <v>1</v>
      </c>
      <c r="F1646" s="7">
        <f ca="1">IF($C1646 = 1 + N("Presidente"),
    127,
    IF($C1646 = 2 + N("Vice-Presidente"),
        72,
        IF($C1646 = 3 + N("Secretária bilíngue"),
            13,
            RANDBETWEEN(5,COUNT(Name!$A:$A) + 1)
        )
    )
)</f>
        <v>270</v>
      </c>
      <c r="G1646" s="7" t="str">
        <f ca="1">VLOOKUP($F1646,Name!$A:$B,2,FALSE)</f>
        <v>Maria Laura</v>
      </c>
      <c r="H1646" s="7">
        <f ca="1" xml:space="preserve">
IF($C1646 = 1,
    0,
    RANDBETWEEN(5,COUNT('Last name'!$A:$A) + 1)
)</f>
        <v>83</v>
      </c>
      <c r="I1646" s="7" t="str">
        <f ca="1" xml:space="preserve">
IF($C1646 = 1 + N("Presidente"),
    "de Orléans e Bragança",
    VLOOKUP($H1646,'Last name'!$A:$B,2,FALSE) &amp; " " &amp; VLOOKUP(RANDBETWEEN(5,COUNT('Last name'!$A:$A) + 1),'Last name'!$A:$B,2,FALSE)
)</f>
        <v>Faro Barbosa</v>
      </c>
      <c r="J1646" s="7" t="str">
        <f t="shared" ca="1" si="176"/>
        <v>Maria Laura Faro Barbosa</v>
      </c>
      <c r="K1646" s="7" t="str" cm="1">
        <f t="array" aca="1" ref="K1646" ca="1">SHA1HASH($J1646)</f>
        <v>199c3fa8d8faf917ef46c50b886191d2f31bdee3</v>
      </c>
      <c r="L1646" s="7" cm="1">
        <f t="array" aca="1" ref="L1646" ca="1">INDEX(States!$A:$A,RANDBETWEEN(5,COUNTA(States!$A:$A) + 1),1)</f>
        <v>23</v>
      </c>
      <c r="M1646" s="7" t="str">
        <f ca="1">$L1646 &amp; "|" &amp; VLOOKUP($L1646,States!$A:$B,2,FALSE)</f>
        <v>23|22fbba2e2c257238254804c428968d474037a633</v>
      </c>
      <c r="N1646" s="7" t="str">
        <f ca="1">VLOOKUP($F1646,Name!$A:$C,3,FALSE)</f>
        <v>F</v>
      </c>
      <c r="O1646" s="7" t="str">
        <f ca="1">VLOOKUP($N1646,Gender!$A:$B,2,FALSE)</f>
        <v>Female</v>
      </c>
      <c r="P1646" s="7" t="str" cm="1">
        <f t="array" aca="1" ref="P1646" ca="1">INDEX('Marital status'!$A:$A,RANDBETWEEN(5,COUNTA('Marital status'!$A:$A) + 1),1)</f>
        <v>93ac84f4e0bd5c1c97b670a12a7fff6af89fb6b3</v>
      </c>
      <c r="Q1646" s="7" t="str">
        <f ca="1">VLOOKUP($P1646,'Marital status'!$A:$B,2,FALSE)</f>
        <v>DIVORCED</v>
      </c>
      <c r="R1646" s="7">
        <f t="shared" ca="1" si="177"/>
        <v>5</v>
      </c>
      <c r="S1646" s="7" t="e">
        <f ca="1">VLOOKUP($R1646,Race!$A:$B,2,FALSE)</f>
        <v>#N/A</v>
      </c>
      <c r="T1646" s="8">
        <f t="shared" ca="1" si="178"/>
        <v>22436</v>
      </c>
      <c r="U1646" s="6">
        <f t="shared" ca="1" si="179"/>
        <v>7</v>
      </c>
      <c r="V1646" s="8" t="str">
        <f ca="1">VLOOKUP($U1646,Education!$A:$B,2,FALSE)</f>
        <v>Undergraduate degree</v>
      </c>
      <c r="W1646" s="7">
        <f ca="1" xml:space="preserve">
  IF(OR($Y1646 = 5, $Y1646 = 6, $Y1646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646" s="7" t="str">
        <f ca="1">VLOOKUP($W1646,Department!$A:$B,2,FALSE)</f>
        <v>Controlling</v>
      </c>
      <c r="Y1646" s="6">
        <f t="shared" ca="1" si="180"/>
        <v>11</v>
      </c>
      <c r="Z1646" s="7" t="str">
        <f ca="1">VLOOKUP($Y1646,Role!$A:$B,2,FALSE)</f>
        <v>Analyst</v>
      </c>
      <c r="AA1646" s="6">
        <f t="shared" ca="1" si="181"/>
        <v>6</v>
      </c>
      <c r="AB1646" s="7" t="str">
        <f ca="1" xml:space="preserve">
IF($AA1646 &lt;&gt; "",
    VLOOKUP($AA1646,Level!$A:$B,2,FALSE),
    ""
)</f>
        <v>Pleno</v>
      </c>
      <c r="AC1646" s="1">
        <f ca="1" xml:space="preserve">
IF($Y1646 = 5 + N("Presidente"),
    27000,
    IF($Y1646 = 6 + N("Vice-presidente"),
        23000,
        IF(OR($Y1646 = 8, $Y1646= 13, $Y1646 = 12) + N("Secretária bilíngue ou coordenador ou especialista"),
            8000,
            IF($Y1646 = 7 + N("Diretor"),
                15000,
                IF($Y1646 = 14 + N("Gerente"),
                    12000,
                    IF($Y1646 = 9 + N("Estagiário"),
                        705,
                        IF($Y1646 = 10 + N("Trainee"),
                            805,
                            IF($Y1646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IF($U1646 = 7,
  500,
  IF($U1646 = 8,
    1000,
    IF($U1646 = 9,
      1500,
      IF($U1646 = 10,
        2000,
        0
      )
    )
  )
)
+
N("Adicional no salário por área")
+
IF($W1646 = 14 + N("Tecnologia da Informação"),
  120,
  IF($W1646 = 16 + N("Vendas"),
    110,
    IF($W1646 = 15 + N("Jurídico"),
      100,
      IF(OR($W1646 = 8, $W1646 = 9, $W1646 = 11) + N("Recursos humanos ou comercial ou comunicação e marketing"),
        80,
        0
      )
    )
  )
)
+
N("Adicionando pegadinha")
+
IF(AND($W1646 = 16, $U1646 = 9, $Y1646 = 11, $AA1646 = 5) + N("Se for de vendas, com mestrado, analista sênior"),
  IF($R1646 = 5,
    100,
    0
  )
  +
  IF($N1646 = "M",
    200,
    0
  ),
  0
)</f>
        <v>2500</v>
      </c>
      <c r="AD16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$A1646  &amp; ", "   &amp;
$C1646  &amp; ", "   &amp;
$E1646  &amp; ", '"  &amp;
$J1646  &amp; "', '" &amp;
$N1646  &amp; "', "  &amp;
$R1646  &amp; ", '"  &amp;
TEXT($T1646,"dd/mm/aaaa")  &amp; "', "   &amp;
$U1646  &amp; ", "   &amp;
$W1646  &amp; ", "   &amp;
$Y1646  &amp; ", "   &amp;
IF($AA1646 &lt;&gt; "", $AA1646, "NULL")  &amp; ", "   &amp;
$AC1646  &amp; ");"</f>
        <v>INSERT INTO bi4all.fac_employees (id_company_fk, id_employee_pk, flg_active, employee_name, id_gender_fk, id_race_fk, birthday, id_schooling_fk, id_department_fk, id_role_fk, id_level_fk, salary) VALUES (6a51143286b03064a49cc2acbee63c09a0682d33, 1642, 1, 'Maria Laura Faro Barbosa', 'F', 5, '04/06/1961', 7, 12, 11, 6, 2500);</v>
      </c>
    </row>
    <row r="1647" spans="1:30" ht="14.25" customHeight="1" x14ac:dyDescent="0.2">
      <c r="A1647" s="7" t="str" cm="1">
        <f t="array" aca="1" ref="A1647" ca="1">INDEX(Company!$A:$A,RANDBETWEEN(5,COUNTA(Company!$A:$A) + 1),1)</f>
        <v>6a51143286b03064a49cc2acbee63c09a0682d33</v>
      </c>
      <c r="B1647" s="7" t="str">
        <f ca="1">VLOOKUP($A1647,Company!$A:$B,2,FALSE)</f>
        <v>ACME Corporation</v>
      </c>
      <c r="C1647" s="5">
        <f t="shared" si="175"/>
        <v>1643</v>
      </c>
      <c r="D1647" s="5" t="str" cm="1">
        <f t="array" ref="D1647">SHA1HASH($C1647)</f>
        <v>36d64040f731b093d71a02cec21c74cb4ff122c5</v>
      </c>
      <c r="E1647" s="6">
        <v>1</v>
      </c>
      <c r="F1647" s="7">
        <f ca="1">IF($C1647 = 1 + N("Presidente"),
    127,
    IF($C1647 = 2 + N("Vice-Presidente"),
        72,
        IF($C1647 = 3 + N("Secretária bilíngue"),
            13,
            RANDBETWEEN(5,COUNT(Name!$A:$A) + 1)
        )
    )
)</f>
        <v>188</v>
      </c>
      <c r="G1647" s="7" t="str">
        <f ca="1">VLOOKUP($F1647,Name!$A:$B,2,FALSE)</f>
        <v>João Lucas</v>
      </c>
      <c r="H1647" s="7">
        <f ca="1" xml:space="preserve">
IF($C1647 = 1,
    0,
    RANDBETWEEN(5,COUNT('Last name'!$A:$A) + 1)
)</f>
        <v>88</v>
      </c>
      <c r="I1647" s="7" t="str">
        <f ca="1" xml:space="preserve">
IF($C1647 = 1 + N("Presidente"),
    "de Orléans e Bragança",
    VLOOKUP($H1647,'Last name'!$A:$B,2,FALSE) &amp; " " &amp; VLOOKUP(RANDBETWEEN(5,COUNT('Last name'!$A:$A) + 1),'Last name'!$A:$B,2,FALSE)
)</f>
        <v>Ferreira Moretti</v>
      </c>
      <c r="J1647" s="7" t="str">
        <f t="shared" ca="1" si="176"/>
        <v>João Lucas Ferreira Moretti</v>
      </c>
      <c r="K1647" s="7" t="str" cm="1">
        <f t="array" aca="1" ref="K1647" ca="1">SHA1HASH($J1647)</f>
        <v>dd7ba2e02c2c292c49935217b80d1fdd129a481e</v>
      </c>
      <c r="L1647" s="7" cm="1">
        <f t="array" aca="1" ref="L1647" ca="1">INDEX(States!$A:$A,RANDBETWEEN(5,COUNTA(States!$A:$A) + 1),1)</f>
        <v>21</v>
      </c>
      <c r="M1647" s="7" t="str">
        <f ca="1">$L1647 &amp; "|" &amp; VLOOKUP($L1647,States!$A:$B,2,FALSE)</f>
        <v>21|18f454963e4e8ae3fea0597ea98a4e003875820f</v>
      </c>
      <c r="N1647" s="7" t="str">
        <f ca="1">VLOOKUP($F1647,Name!$A:$C,3,FALSE)</f>
        <v>M</v>
      </c>
      <c r="O1647" s="7" t="str">
        <f ca="1">VLOOKUP($N1647,Gender!$A:$B,2,FALSE)</f>
        <v>Male</v>
      </c>
      <c r="P1647" s="7" t="str" cm="1">
        <f t="array" aca="1" ref="P1647" ca="1">INDEX('Marital status'!$A:$A,RANDBETWEEN(5,COUNTA('Marital status'!$A:$A) + 1),1)</f>
        <v>ce0b1612aa711b78a720295d271a33894e2b72bf</v>
      </c>
      <c r="Q1647" s="7" t="str">
        <f ca="1">VLOOKUP($P1647,'Marital status'!$A:$B,2,FALSE)</f>
        <v>single</v>
      </c>
      <c r="R1647" s="7">
        <f t="shared" ca="1" si="177"/>
        <v>5</v>
      </c>
      <c r="S1647" s="7" t="e">
        <f ca="1">VLOOKUP($R1647,Race!$A:$B,2,FALSE)</f>
        <v>#N/A</v>
      </c>
      <c r="T1647" s="8">
        <f t="shared" ca="1" si="178"/>
        <v>19971</v>
      </c>
      <c r="U1647" s="6">
        <f t="shared" ca="1" si="179"/>
        <v>7</v>
      </c>
      <c r="V1647" s="8" t="str">
        <f ca="1">VLOOKUP($U1647,Education!$A:$B,2,FALSE)</f>
        <v>Undergraduate degree</v>
      </c>
      <c r="W1647" s="7">
        <f ca="1" xml:space="preserve">
  IF(OR($Y1647 = 5, $Y1647 = 6, $Y1647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647" s="7" t="str">
        <f ca="1">VLOOKUP($W1647,Department!$A:$B,2,FALSE)</f>
        <v>Commercial</v>
      </c>
      <c r="Y1647" s="6">
        <f t="shared" ca="1" si="180"/>
        <v>9</v>
      </c>
      <c r="Z1647" s="7" t="str">
        <f ca="1">VLOOKUP($Y1647,Role!$A:$B,2,FALSE)</f>
        <v>Intern</v>
      </c>
      <c r="AA1647" s="6" t="str">
        <f t="shared" ca="1" si="181"/>
        <v/>
      </c>
      <c r="AB1647" s="7" t="str">
        <f ca="1" xml:space="preserve">
IF($AA1647 &lt;&gt; "",
    VLOOKUP($AA1647,Level!$A:$B,2,FALSE),
    ""
)</f>
        <v/>
      </c>
      <c r="AC1647" s="1">
        <f ca="1" xml:space="preserve">
IF($Y1647 = 5 + N("Presidente"),
    27000,
    IF($Y1647 = 6 + N("Vice-presidente"),
        23000,
        IF(OR($Y1647 = 8, $Y1647= 13, $Y1647 = 12) + N("Secretária bilíngue ou coordenador ou especialista"),
            8000,
            IF($Y1647 = 7 + N("Diretor"),
                15000,
                IF($Y1647 = 14 + N("Gerente"),
                    12000,
                    IF($Y1647 = 9 + N("Estagiário"),
                        705,
                        IF($Y1647 = 10 + N("Trainee"),
                            805,
                            IF($Y1647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IF($U1647 = 7,
  500,
  IF($U1647 = 8,
    1000,
    IF($U1647 = 9,
      1500,
      IF($U1647 = 10,
        2000,
        0
      )
    )
  )
)
+
N("Adicional no salário por área")
+
IF($W1647 = 14 + N("Tecnologia da Informação"),
  120,
  IF($W1647 = 16 + N("Vendas"),
    110,
    IF($W1647 = 15 + N("Jurídico"),
      100,
      IF(OR($W1647 = 8, $W1647 = 9, $W1647 = 11) + N("Recursos humanos ou comercial ou comunicação e marketing"),
        80,
        0
      )
    )
  )
)
+
N("Adicionando pegadinha")
+
IF(AND($W1647 = 16, $U1647 = 9, $Y1647 = 11, $AA1647 = 5) + N("Se for de vendas, com mestrado, analista sênior"),
  IF($R1647 = 5,
    100,
    0
  )
  +
  IF($N1647 = "M",
    200,
    0
  ),
  0
)</f>
        <v>1285</v>
      </c>
      <c r="AD16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$A1647  &amp; ", "   &amp;
$C1647  &amp; ", "   &amp;
$E1647  &amp; ", '"  &amp;
$J1647  &amp; "', '" &amp;
$N1647  &amp; "', "  &amp;
$R1647  &amp; ", '"  &amp;
TEXT($T1647,"dd/mm/aaaa")  &amp; "', "   &amp;
$U1647  &amp; ", "   &amp;
$W1647  &amp; ", "   &amp;
$Y1647  &amp; ", "   &amp;
IF($AA1647 &lt;&gt; "", $AA1647, "NULL")  &amp; ", "   &amp;
$AC1647  &amp; ");"</f>
        <v>INSERT INTO bi4all.fac_employees (id_company_fk, id_employee_pk, flg_active, employee_name, id_gender_fk, id_race_fk, birthday, id_schooling_fk, id_department_fk, id_role_fk, id_level_fk, salary) VALUES (6a51143286b03064a49cc2acbee63c09a0682d33, 1643, 1, 'João Lucas Ferreira Moretti', 'M', 5, '04/09/1954', 7, 9, 9, NULL, 1285);</v>
      </c>
    </row>
    <row r="1648" spans="1:30" ht="14.25" customHeight="1" x14ac:dyDescent="0.2">
      <c r="A1648" s="7" t="str" cm="1">
        <f t="array" aca="1" ref="A1648" ca="1">INDEX(Company!$A:$A,RANDBETWEEN(5,COUNTA(Company!$A:$A) + 1),1)</f>
        <v>6a51143286b03064a49cc2acbee63c09a0682d33</v>
      </c>
      <c r="B1648" s="7" t="str">
        <f ca="1">VLOOKUP($A1648,Company!$A:$B,2,FALSE)</f>
        <v>ACME Corporation</v>
      </c>
      <c r="C1648" s="5">
        <f t="shared" si="175"/>
        <v>1644</v>
      </c>
      <c r="D1648" s="5" t="str" cm="1">
        <f t="array" ref="D1648">SHA1HASH($C1648)</f>
        <v>cbf641003962d3b22ea5aeb9164c4cff46a13515</v>
      </c>
      <c r="E1648" s="6">
        <v>1</v>
      </c>
      <c r="F1648" s="7">
        <f ca="1">IF($C1648 = 1 + N("Presidente"),
    127,
    IF($C1648 = 2 + N("Vice-Presidente"),
        72,
        IF($C1648 = 3 + N("Secretária bilíngue"),
            13,
            RANDBETWEEN(5,COUNT(Name!$A:$A) + 1)
        )
    )
)</f>
        <v>279</v>
      </c>
      <c r="G1648" s="7" t="str">
        <f ca="1">VLOOKUP($F1648,Name!$A:$B,2,FALSE)</f>
        <v>Mariane</v>
      </c>
      <c r="H1648" s="7">
        <f ca="1" xml:space="preserve">
IF($C1648 = 1,
    0,
    RANDBETWEEN(5,COUNT('Last name'!$A:$A) + 1)
)</f>
        <v>114</v>
      </c>
      <c r="I1648" s="7" t="str">
        <f ca="1" xml:space="preserve">
IF($C1648 = 1 + N("Presidente"),
    "de Orléans e Bragança",
    VLOOKUP($H1648,'Last name'!$A:$B,2,FALSE) &amp; " " &amp; VLOOKUP(RANDBETWEEN(5,COUNT('Last name'!$A:$A) + 1),'Last name'!$A:$B,2,FALSE)
)</f>
        <v>Machado Gallo</v>
      </c>
      <c r="J1648" s="7" t="str">
        <f t="shared" ca="1" si="176"/>
        <v>Mariane Machado Gallo</v>
      </c>
      <c r="K1648" s="7" t="str" cm="1">
        <f t="array" aca="1" ref="K1648" ca="1">SHA1HASH($J1648)</f>
        <v>36002486f7951e25a0601380ce4b247b52dd1a01</v>
      </c>
      <c r="L1648" s="7" cm="1">
        <f t="array" aca="1" ref="L1648" ca="1">INDEX(States!$A:$A,RANDBETWEEN(5,COUNTA(States!$A:$A) + 1),1)</f>
        <v>11</v>
      </c>
      <c r="M1648" s="7" t="str">
        <f ca="1">$L1648 &amp; "|" &amp; VLOOKUP($L1648,States!$A:$B,2,FALSE)</f>
        <v>11|fe2c415e55f0a42317aa24885817f9de5cf497c6</v>
      </c>
      <c r="N1648" s="7" t="str">
        <f ca="1">VLOOKUP($F1648,Name!$A:$C,3,FALSE)</f>
        <v>F</v>
      </c>
      <c r="O1648" s="7" t="str">
        <f ca="1">VLOOKUP($N1648,Gender!$A:$B,2,FALSE)</f>
        <v>Female</v>
      </c>
      <c r="P1648" s="7" t="str" cm="1">
        <f t="array" aca="1" ref="P1648" ca="1">INDEX('Marital status'!$A:$A,RANDBETWEEN(5,COUNTA('Marital status'!$A:$A) + 1),1)</f>
        <v>3266897012b6dcc5723033bc25891bf99efcff6f</v>
      </c>
      <c r="Q1648" s="7" t="str">
        <f ca="1">VLOOKUP($P1648,'Marital status'!$A:$B,2,FALSE)</f>
        <v>MarrieD</v>
      </c>
      <c r="R1648" s="7">
        <f t="shared" ca="1" si="177"/>
        <v>5</v>
      </c>
      <c r="S1648" s="7" t="e">
        <f ca="1">VLOOKUP($R1648,Race!$A:$B,2,FALSE)</f>
        <v>#N/A</v>
      </c>
      <c r="T1648" s="8">
        <f t="shared" ca="1" si="178"/>
        <v>24182</v>
      </c>
      <c r="U1648" s="6">
        <f t="shared" ca="1" si="179"/>
        <v>7</v>
      </c>
      <c r="V1648" s="8" t="str">
        <f ca="1">VLOOKUP($U1648,Education!$A:$B,2,FALSE)</f>
        <v>Undergraduate degree</v>
      </c>
      <c r="W1648" s="7">
        <f ca="1" xml:space="preserve">
  IF(OR($Y1648 = 5, $Y1648 = 6, $Y1648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648" s="7" t="str">
        <f ca="1">VLOOKUP($W1648,Department!$A:$B,2,FALSE)</f>
        <v>Controlling</v>
      </c>
      <c r="Y1648" s="6">
        <f t="shared" ca="1" si="180"/>
        <v>11</v>
      </c>
      <c r="Z1648" s="7" t="str">
        <f ca="1">VLOOKUP($Y1648,Role!$A:$B,2,FALSE)</f>
        <v>Analyst</v>
      </c>
      <c r="AA1648" s="6">
        <f t="shared" ca="1" si="181"/>
        <v>7</v>
      </c>
      <c r="AB1648" s="7" t="str">
        <f ca="1" xml:space="preserve">
IF($AA1648 &lt;&gt; "",
    VLOOKUP($AA1648,Level!$A:$B,2,FALSE),
    ""
)</f>
        <v>Senior</v>
      </c>
      <c r="AC1648" s="1">
        <f ca="1" xml:space="preserve">
IF($Y1648 = 5 + N("Presidente"),
    27000,
    IF($Y1648 = 6 + N("Vice-presidente"),
        23000,
        IF(OR($Y1648 = 8, $Y1648= 13, $Y1648 = 12) + N("Secretária bilíngue ou coordenador ou especialista"),
            8000,
            IF($Y1648 = 7 + N("Diretor"),
                15000,
                IF($Y1648 = 14 + N("Gerente"),
                    12000,
                    IF($Y1648 = 9 + N("Estagiário"),
                        705,
                        IF($Y1648 = 10 + N("Trainee"),
                            805,
                            IF($Y1648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IF($U1648 = 7,
  500,
  IF($U1648 = 8,
    1000,
    IF($U1648 = 9,
      1500,
      IF($U1648 = 10,
        2000,
        0
      )
    )
  )
)
+
N("Adicional no salário por área")
+
IF($W1648 = 14 + N("Tecnologia da Informação"),
  120,
  IF($W1648 = 16 + N("Vendas"),
    110,
    IF($W1648 = 15 + N("Jurídico"),
      100,
      IF(OR($W1648 = 8, $W1648 = 9, $W1648 = 11) + N("Recursos humanos ou comercial ou comunicação e marketing"),
        80,
        0
      )
    )
  )
)
+
N("Adicionando pegadinha")
+
IF(AND($W1648 = 16, $U1648 = 9, $Y1648 = 11, $AA1648 = 5) + N("Se for de vendas, com mestrado, analista sênior"),
  IF($R1648 = 5,
    100,
    0
  )
  +
  IF($N1648 = "M",
    200,
    0
  ),
  0
)</f>
        <v>2500</v>
      </c>
      <c r="AD16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$A1648  &amp; ", "   &amp;
$C1648  &amp; ", "   &amp;
$E1648  &amp; ", '"  &amp;
$J1648  &amp; "', '" &amp;
$N1648  &amp; "', "  &amp;
$R1648  &amp; ", '"  &amp;
TEXT($T1648,"dd/mm/aaaa")  &amp; "', "   &amp;
$U1648  &amp; ", "   &amp;
$W1648  &amp; ", "   &amp;
$Y1648  &amp; ", "   &amp;
IF($AA1648 &lt;&gt; "", $AA1648, "NULL")  &amp; ", "   &amp;
$AC1648  &amp; ");"</f>
        <v>INSERT INTO bi4all.fac_employees (id_company_fk, id_employee_pk, flg_active, employee_name, id_gender_fk, id_race_fk, birthday, id_schooling_fk, id_department_fk, id_role_fk, id_level_fk, salary) VALUES (6a51143286b03064a49cc2acbee63c09a0682d33, 1644, 1, 'Mariane Machado Gallo', 'F', 5, '16/03/1966', 7, 12, 11, 7, 2500);</v>
      </c>
    </row>
    <row r="1649" spans="1:30" ht="14.25" customHeight="1" x14ac:dyDescent="0.2">
      <c r="A1649" s="7" t="str" cm="1">
        <f t="array" aca="1" ref="A1649" ca="1">INDEX(Company!$A:$A,RANDBETWEEN(5,COUNTA(Company!$A:$A) + 1),1)</f>
        <v>6a51143286b03064a49cc2acbee63c09a0682d33</v>
      </c>
      <c r="B1649" s="7" t="str">
        <f ca="1">VLOOKUP($A1649,Company!$A:$B,2,FALSE)</f>
        <v>ACME Corporation</v>
      </c>
      <c r="C1649" s="5">
        <f t="shared" si="175"/>
        <v>1645</v>
      </c>
      <c r="D1649" s="5" t="str" cm="1">
        <f t="array" ref="D1649">SHA1HASH($C1649)</f>
        <v>637250c78dd38a4e6c7e05c62f9ff2e960a977a0</v>
      </c>
      <c r="E1649" s="6">
        <v>1</v>
      </c>
      <c r="F1649" s="7">
        <f ca="1">IF($C1649 = 1 + N("Presidente"),
    127,
    IF($C1649 = 2 + N("Vice-Presidente"),
        72,
        IF($C1649 = 3 + N("Secretária bilíngue"),
            13,
            RANDBETWEEN(5,COUNT(Name!$A:$A) + 1)
        )
    )
)</f>
        <v>364</v>
      </c>
      <c r="G1649" s="7" t="str">
        <f ca="1">VLOOKUP($F1649,Name!$A:$B,2,FALSE)</f>
        <v>Yasmin</v>
      </c>
      <c r="H1649" s="7">
        <f ca="1" xml:space="preserve">
IF($C1649 = 1,
    0,
    RANDBETWEEN(5,COUNT('Last name'!$A:$A) + 1)
)</f>
        <v>104</v>
      </c>
      <c r="I1649" s="7" t="str">
        <f ca="1" xml:space="preserve">
IF($C1649 = 1 + N("Presidente"),
    "de Orléans e Bragança",
    VLOOKUP($H1649,'Last name'!$A:$B,2,FALSE) &amp; " " &amp; VLOOKUP(RANDBETWEEN(5,COUNT('Last name'!$A:$A) + 1),'Last name'!$A:$B,2,FALSE)
)</f>
        <v>Ildelfonso Evangelista</v>
      </c>
      <c r="J1649" s="7" t="str">
        <f t="shared" ca="1" si="176"/>
        <v>Yasmin Ildelfonso Evangelista</v>
      </c>
      <c r="K1649" s="7" t="str" cm="1">
        <f t="array" aca="1" ref="K1649" ca="1">SHA1HASH($J1649)</f>
        <v>7d496edbad17d138617b5ef31bfadf94ac039185</v>
      </c>
      <c r="L1649" s="7" cm="1">
        <f t="array" aca="1" ref="L1649" ca="1">INDEX(States!$A:$A,RANDBETWEEN(5,COUNTA(States!$A:$A) + 1),1)</f>
        <v>13</v>
      </c>
      <c r="M1649" s="7" t="str">
        <f ca="1">$L1649 &amp; "|" &amp; VLOOKUP($L1649,States!$A:$B,2,FALSE)</f>
        <v>13|6c05c76e5be517ed7b1a09bc941ed381b630f0fd</v>
      </c>
      <c r="N1649" s="7" t="str">
        <f ca="1">VLOOKUP($F1649,Name!$A:$C,3,FALSE)</f>
        <v>F</v>
      </c>
      <c r="O1649" s="7" t="str">
        <f ca="1">VLOOKUP($N1649,Gender!$A:$B,2,FALSE)</f>
        <v>Female</v>
      </c>
      <c r="P1649" s="7" t="str" cm="1">
        <f t="array" aca="1" ref="P1649" ca="1">INDEX('Marital status'!$A:$A,RANDBETWEEN(5,COUNTA('Marital status'!$A:$A) + 1),1)</f>
        <v>47051393f6bcbf99111ec5d70ba2ebbe11ebccae</v>
      </c>
      <c r="Q1649" s="7" t="str">
        <f ca="1">VLOOKUP($P1649,'Marital status'!$A:$B,2,FALSE)</f>
        <v xml:space="preserve"> Separated </v>
      </c>
      <c r="R1649" s="7">
        <f t="shared" ca="1" si="177"/>
        <v>5</v>
      </c>
      <c r="S1649" s="7" t="e">
        <f ca="1">VLOOKUP($R1649,Race!$A:$B,2,FALSE)</f>
        <v>#N/A</v>
      </c>
      <c r="T1649" s="8">
        <f t="shared" ca="1" si="178"/>
        <v>24607</v>
      </c>
      <c r="U1649" s="6">
        <f t="shared" ca="1" si="179"/>
        <v>7</v>
      </c>
      <c r="V1649" s="8" t="str">
        <f ca="1">VLOOKUP($U1649,Education!$A:$B,2,FALSE)</f>
        <v>Undergraduate degree</v>
      </c>
      <c r="W1649" s="7">
        <f ca="1" xml:space="preserve">
  IF(OR($Y1649 = 5, $Y1649 = 6, $Y1649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649" s="7" t="str">
        <f ca="1">VLOOKUP($W1649,Department!$A:$B,2,FALSE)</f>
        <v>Communication &amp; Marketing</v>
      </c>
      <c r="Y1649" s="6">
        <f t="shared" ca="1" si="180"/>
        <v>9</v>
      </c>
      <c r="Z1649" s="7" t="str">
        <f ca="1">VLOOKUP($Y1649,Role!$A:$B,2,FALSE)</f>
        <v>Intern</v>
      </c>
      <c r="AA1649" s="6" t="str">
        <f t="shared" ca="1" si="181"/>
        <v/>
      </c>
      <c r="AB1649" s="7" t="str">
        <f ca="1" xml:space="preserve">
IF($AA1649 &lt;&gt; "",
    VLOOKUP($AA1649,Level!$A:$B,2,FALSE),
    ""
)</f>
        <v/>
      </c>
      <c r="AC1649" s="1">
        <f ca="1" xml:space="preserve">
IF($Y1649 = 5 + N("Presidente"),
    27000,
    IF($Y1649 = 6 + N("Vice-presidente"),
        23000,
        IF(OR($Y1649 = 8, $Y1649= 13, $Y1649 = 12) + N("Secretária bilíngue ou coordenador ou especialista"),
            8000,
            IF($Y1649 = 7 + N("Diretor"),
                15000,
                IF($Y1649 = 14 + N("Gerente"),
                    12000,
                    IF($Y1649 = 9 + N("Estagiário"),
                        705,
                        IF($Y1649 = 10 + N("Trainee"),
                            805,
                            IF($Y1649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IF($U1649 = 7,
  500,
  IF($U1649 = 8,
    1000,
    IF($U1649 = 9,
      1500,
      IF($U1649 = 10,
        2000,
        0
      )
    )
  )
)
+
N("Adicional no salário por área")
+
IF($W1649 = 14 + N("Tecnologia da Informação"),
  120,
  IF($W1649 = 16 + N("Vendas"),
    110,
    IF($W1649 = 15 + N("Jurídico"),
      100,
      IF(OR($W1649 = 8, $W1649 = 9, $W1649 = 11) + N("Recursos humanos ou comercial ou comunicação e marketing"),
        80,
        0
      )
    )
  )
)
+
N("Adicionando pegadinha")
+
IF(AND($W1649 = 16, $U1649 = 9, $Y1649 = 11, $AA1649 = 5) + N("Se for de vendas, com mestrado, analista sênior"),
  IF($R1649 = 5,
    100,
    0
  )
  +
  IF($N1649 = "M",
    200,
    0
  ),
  0
)</f>
        <v>1285</v>
      </c>
      <c r="AD16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$A1649  &amp; ", "   &amp;
$C1649  &amp; ", "   &amp;
$E1649  &amp; ", '"  &amp;
$J1649  &amp; "', '" &amp;
$N1649  &amp; "', "  &amp;
$R1649  &amp; ", '"  &amp;
TEXT($T1649,"dd/mm/aaaa")  &amp; "', "   &amp;
$U1649  &amp; ", "   &amp;
$W1649  &amp; ", "   &amp;
$Y1649  &amp; ", "   &amp;
IF($AA1649 &lt;&gt; "", $AA1649, "NULL")  &amp; ", "   &amp;
$AC1649  &amp; ");"</f>
        <v>INSERT INTO bi4all.fac_employees (id_company_fk, id_employee_pk, flg_active, employee_name, id_gender_fk, id_race_fk, birthday, id_schooling_fk, id_department_fk, id_role_fk, id_level_fk, salary) VALUES (6a51143286b03064a49cc2acbee63c09a0682d33, 1645, 1, 'Yasmin Ildelfonso Evangelista', 'F', 5, '15/05/1967', 7, 11, 9, NULL, 1285);</v>
      </c>
    </row>
    <row r="1650" spans="1:30" ht="14.25" customHeight="1" x14ac:dyDescent="0.2">
      <c r="A1650" s="7" t="str" cm="1">
        <f t="array" aca="1" ref="A1650" ca="1">INDEX(Company!$A:$A,RANDBETWEEN(5,COUNTA(Company!$A:$A) + 1),1)</f>
        <v>6a51143286b03064a49cc2acbee63c09a0682d33</v>
      </c>
      <c r="B1650" s="7" t="str">
        <f ca="1">VLOOKUP($A1650,Company!$A:$B,2,FALSE)</f>
        <v>ACME Corporation</v>
      </c>
      <c r="C1650" s="5">
        <f t="shared" si="175"/>
        <v>1646</v>
      </c>
      <c r="D1650" s="5" t="str" cm="1">
        <f t="array" ref="D1650">SHA1HASH($C1650)</f>
        <v>cc0152ff71fc8243f70c8e8478bd7de2aa387e2c</v>
      </c>
      <c r="E1650" s="6">
        <v>1</v>
      </c>
      <c r="F1650" s="7">
        <f ca="1">IF($C1650 = 1 + N("Presidente"),
    127,
    IF($C1650 = 2 + N("Vice-Presidente"),
        72,
        IF($C1650 = 3 + N("Secretária bilíngue"),
            13,
            RANDBETWEEN(5,COUNT(Name!$A:$A) + 1)
        )
    )
)</f>
        <v>357</v>
      </c>
      <c r="G1650" s="7" t="str">
        <f ca="1">VLOOKUP($F1650,Name!$A:$B,2,FALSE)</f>
        <v>Vinicios</v>
      </c>
      <c r="H1650" s="7">
        <f ca="1" xml:space="preserve">
IF($C1650 = 1,
    0,
    RANDBETWEEN(5,COUNT('Last name'!$A:$A) + 1)
)</f>
        <v>44</v>
      </c>
      <c r="I1650" s="7" t="str">
        <f ca="1" xml:space="preserve">
IF($C1650 = 1 + N("Presidente"),
    "de Orléans e Bragança",
    VLOOKUP($H1650,'Last name'!$A:$B,2,FALSE) &amp; " " &amp; VLOOKUP(RANDBETWEEN(5,COUNT('Last name'!$A:$A) + 1),'Last name'!$A:$B,2,FALSE)
)</f>
        <v>Botelho Cardoso</v>
      </c>
      <c r="J1650" s="7" t="str">
        <f t="shared" ca="1" si="176"/>
        <v>Vinicios Botelho Cardoso</v>
      </c>
      <c r="K1650" s="7" t="str" cm="1">
        <f t="array" aca="1" ref="K1650" ca="1">SHA1HASH($J1650)</f>
        <v>d20e01100deb571e4c794b73bf7915689ac56553</v>
      </c>
      <c r="L1650" s="7" cm="1">
        <f t="array" aca="1" ref="L1650" ca="1">INDEX(States!$A:$A,RANDBETWEEN(5,COUNTA(States!$A:$A) + 1),1)</f>
        <v>24</v>
      </c>
      <c r="M1650" s="7" t="str">
        <f ca="1">$L1650 &amp; "|" &amp; VLOOKUP($L1650,States!$A:$B,2,FALSE)</f>
        <v>24|4e344e218f5d3cb3700b5fb228401547cb97b31c</v>
      </c>
      <c r="N1650" s="7" t="str">
        <f ca="1">VLOOKUP($F1650,Name!$A:$C,3,FALSE)</f>
        <v>M</v>
      </c>
      <c r="O1650" s="7" t="str">
        <f ca="1">VLOOKUP($N1650,Gender!$A:$B,2,FALSE)</f>
        <v>Male</v>
      </c>
      <c r="P1650" s="7" t="str" cm="1">
        <f t="array" aca="1" ref="P1650" ca="1">INDEX('Marital status'!$A:$A,RANDBETWEEN(5,COUNTA('Marital status'!$A:$A) + 1),1)</f>
        <v>ce0b1612aa711b78a720295d271a33894e2b72bf</v>
      </c>
      <c r="Q1650" s="7" t="str">
        <f ca="1">VLOOKUP($P1650,'Marital status'!$A:$B,2,FALSE)</f>
        <v>single</v>
      </c>
      <c r="R1650" s="7">
        <f t="shared" ca="1" si="177"/>
        <v>7</v>
      </c>
      <c r="S1650" s="7" t="e">
        <f ca="1">VLOOKUP($R1650,Race!$A:$B,2,FALSE)</f>
        <v>#N/A</v>
      </c>
      <c r="T1650" s="8">
        <f t="shared" ca="1" si="178"/>
        <v>30563</v>
      </c>
      <c r="U1650" s="6">
        <f t="shared" ca="1" si="179"/>
        <v>7</v>
      </c>
      <c r="V1650" s="8" t="str">
        <f ca="1">VLOOKUP($U1650,Education!$A:$B,2,FALSE)</f>
        <v>Undergraduate degree</v>
      </c>
      <c r="W1650" s="7">
        <f ca="1" xml:space="preserve">
  IF(OR($Y1650 = 5, $Y1650 = 6, $Y1650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650" s="7" t="str">
        <f ca="1">VLOOKUP($W1650,Department!$A:$B,2,FALSE)</f>
        <v>Audit</v>
      </c>
      <c r="Y1650" s="6">
        <f t="shared" ca="1" si="180"/>
        <v>11</v>
      </c>
      <c r="Z1650" s="7" t="str">
        <f ca="1">VLOOKUP($Y1650,Role!$A:$B,2,FALSE)</f>
        <v>Analyst</v>
      </c>
      <c r="AA1650" s="6">
        <f t="shared" ca="1" si="181"/>
        <v>6</v>
      </c>
      <c r="AB1650" s="7" t="str">
        <f ca="1" xml:space="preserve">
IF($AA1650 &lt;&gt; "",
    VLOOKUP($AA1650,Level!$A:$B,2,FALSE),
    ""
)</f>
        <v>Pleno</v>
      </c>
      <c r="AC1650" s="1">
        <f ca="1" xml:space="preserve">
IF($Y1650 = 5 + N("Presidente"),
    27000,
    IF($Y1650 = 6 + N("Vice-presidente"),
        23000,
        IF(OR($Y1650 = 8, $Y1650= 13, $Y1650 = 12) + N("Secretária bilíngue ou coordenador ou especialista"),
            8000,
            IF($Y1650 = 7 + N("Diretor"),
                15000,
                IF($Y1650 = 14 + N("Gerente"),
                    12000,
                    IF($Y1650 = 9 + N("Estagiário"),
                        705,
                        IF($Y1650 = 10 + N("Trainee"),
                            805,
                            IF($Y1650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IF($U1650 = 7,
  500,
  IF($U1650 = 8,
    1000,
    IF($U1650 = 9,
      1500,
      IF($U1650 = 10,
        2000,
        0
      )
    )
  )
)
+
N("Adicional no salário por área")
+
IF($W1650 = 14 + N("Tecnologia da Informação"),
  120,
  IF($W1650 = 16 + N("Vendas"),
    110,
    IF($W1650 = 15 + N("Jurídico"),
      100,
      IF(OR($W1650 = 8, $W1650 = 9, $W1650 = 11) + N("Recursos humanos ou comercial ou comunicação e marketing"),
        80,
        0
      )
    )
  )
)
+
N("Adicionando pegadinha")
+
IF(AND($W1650 = 16, $U1650 = 9, $Y1650 = 11, $AA1650 = 5) + N("Se for de vendas, com mestrado, analista sênior"),
  IF($R1650 = 5,
    100,
    0
  )
  +
  IF($N1650 = "M",
    200,
    0
  ),
  0
)</f>
        <v>2500</v>
      </c>
      <c r="AD16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$A1650  &amp; ", "   &amp;
$C1650  &amp; ", "   &amp;
$E1650  &amp; ", '"  &amp;
$J1650  &amp; "', '" &amp;
$N1650  &amp; "', "  &amp;
$R1650  &amp; ", '"  &amp;
TEXT($T1650,"dd/mm/aaaa")  &amp; "', "   &amp;
$U1650  &amp; ", "   &amp;
$W1650  &amp; ", "   &amp;
$Y1650  &amp; ", "   &amp;
IF($AA1650 &lt;&gt; "", $AA1650, "NULL")  &amp; ", "   &amp;
$AC1650  &amp; ");"</f>
        <v>INSERT INTO bi4all.fac_employees (id_company_fk, id_employee_pk, flg_active, employee_name, id_gender_fk, id_race_fk, birthday, id_schooling_fk, id_department_fk, id_role_fk, id_level_fk, salary) VALUES (6a51143286b03064a49cc2acbee63c09a0682d33, 1646, 1, 'Vinicios Botelho Cardoso', 'M', 7, '04/09/1983', 7, 13, 11, 6, 2500);</v>
      </c>
    </row>
    <row r="1651" spans="1:30" ht="14.25" customHeight="1" x14ac:dyDescent="0.2">
      <c r="A1651" s="7" t="str" cm="1">
        <f t="array" aca="1" ref="A1651" ca="1">INDEX(Company!$A:$A,RANDBETWEEN(5,COUNTA(Company!$A:$A) + 1),1)</f>
        <v>6a51143286b03064a49cc2acbee63c09a0682d33</v>
      </c>
      <c r="B1651" s="7" t="str">
        <f ca="1">VLOOKUP($A1651,Company!$A:$B,2,FALSE)</f>
        <v>ACME Corporation</v>
      </c>
      <c r="C1651" s="5">
        <f t="shared" si="175"/>
        <v>1647</v>
      </c>
      <c r="D1651" s="5" t="str" cm="1">
        <f t="array" ref="D1651">SHA1HASH($C1651)</f>
        <v>b1d2f044e12dcb7cdd594a29701421711464cede</v>
      </c>
      <c r="E1651" s="6">
        <v>1</v>
      </c>
      <c r="F1651" s="7">
        <f ca="1">IF($C1651 = 1 + N("Presidente"),
    127,
    IF($C1651 = 2 + N("Vice-Presidente"),
        72,
        IF($C1651 = 3 + N("Secretária bilíngue"),
            13,
            RANDBETWEEN(5,COUNT(Name!$A:$A) + 1)
        )
    )
)</f>
        <v>78</v>
      </c>
      <c r="G1651" s="7" t="str">
        <f ca="1">VLOOKUP($F1651,Name!$A:$B,2,FALSE)</f>
        <v>Bryan</v>
      </c>
      <c r="H1651" s="7">
        <f ca="1" xml:space="preserve">
IF($C1651 = 1,
    0,
    RANDBETWEEN(5,COUNT('Last name'!$A:$A) + 1)
)</f>
        <v>84</v>
      </c>
      <c r="I1651" s="7" t="str">
        <f ca="1" xml:space="preserve">
IF($C1651 = 1 + N("Presidente"),
    "de Orléans e Bragança",
    VLOOKUP($H1651,'Last name'!$A:$B,2,FALSE) &amp; " " &amp; VLOOKUP(RANDBETWEEN(5,COUNT('Last name'!$A:$A) + 1),'Last name'!$A:$B,2,FALSE)
)</f>
        <v>Fernandes Bispo</v>
      </c>
      <c r="J1651" s="7" t="str">
        <f t="shared" ca="1" si="176"/>
        <v>Bryan Fernandes Bispo</v>
      </c>
      <c r="K1651" s="7" t="str" cm="1">
        <f t="array" aca="1" ref="K1651" ca="1">SHA1HASH($J1651)</f>
        <v>a31362b7e64f674ba9d701700c54fef9615c41d8</v>
      </c>
      <c r="L1651" s="7" cm="1">
        <f t="array" aca="1" ref="L1651" ca="1">INDEX(States!$A:$A,RANDBETWEEN(5,COUNTA(States!$A:$A) + 1),1)</f>
        <v>19</v>
      </c>
      <c r="M1651" s="7" t="str">
        <f ca="1">$L1651 &amp; "|" &amp; VLOOKUP($L1651,States!$A:$B,2,FALSE)</f>
        <v>19|bd4a752045e2a790745f147976385d85d6dbdece</v>
      </c>
      <c r="N1651" s="7" t="str">
        <f ca="1">VLOOKUP($F1651,Name!$A:$C,3,FALSE)</f>
        <v>M</v>
      </c>
      <c r="O1651" s="7" t="str">
        <f ca="1">VLOOKUP($N1651,Gender!$A:$B,2,FALSE)</f>
        <v>Male</v>
      </c>
      <c r="P1651" s="7" t="str" cm="1">
        <f t="array" aca="1" ref="P1651" ca="1">INDEX('Marital status'!$A:$A,RANDBETWEEN(5,COUNTA('Marital status'!$A:$A) + 1),1)</f>
        <v>ce0b1612aa711b78a720295d271a33894e2b72bf</v>
      </c>
      <c r="Q1651" s="7" t="str">
        <f ca="1">VLOOKUP($P1651,'Marital status'!$A:$B,2,FALSE)</f>
        <v>single</v>
      </c>
      <c r="R1651" s="7">
        <f t="shared" ca="1" si="177"/>
        <v>5</v>
      </c>
      <c r="S1651" s="7" t="e">
        <f ca="1">VLOOKUP($R1651,Race!$A:$B,2,FALSE)</f>
        <v>#N/A</v>
      </c>
      <c r="T1651" s="8">
        <f t="shared" ca="1" si="178"/>
        <v>32978</v>
      </c>
      <c r="U1651" s="6">
        <f t="shared" ca="1" si="179"/>
        <v>7</v>
      </c>
      <c r="V1651" s="8" t="str">
        <f ca="1">VLOOKUP($U1651,Education!$A:$B,2,FALSE)</f>
        <v>Undergraduate degree</v>
      </c>
      <c r="W1651" s="7">
        <f ca="1" xml:space="preserve">
  IF(OR($Y1651 = 5, $Y1651 = 6, $Y1651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651" s="7" t="str">
        <f ca="1">VLOOKUP($W1651,Department!$A:$B,2,FALSE)</f>
        <v>Finance</v>
      </c>
      <c r="Y1651" s="6">
        <f t="shared" ca="1" si="180"/>
        <v>10</v>
      </c>
      <c r="Z1651" s="7" t="str">
        <f ca="1">VLOOKUP($Y1651,Role!$A:$B,2,FALSE)</f>
        <v>Trainee</v>
      </c>
      <c r="AA1651" s="6" t="str">
        <f t="shared" ca="1" si="181"/>
        <v/>
      </c>
      <c r="AB1651" s="7" t="str">
        <f ca="1" xml:space="preserve">
IF($AA1651 &lt;&gt; "",
    VLOOKUP($AA1651,Level!$A:$B,2,FALSE),
    ""
)</f>
        <v/>
      </c>
      <c r="AC1651" s="1">
        <f ca="1" xml:space="preserve">
IF($Y1651 = 5 + N("Presidente"),
    27000,
    IF($Y1651 = 6 + N("Vice-presidente"),
        23000,
        IF(OR($Y1651 = 8, $Y1651= 13, $Y1651 = 12) + N("Secretária bilíngue ou coordenador ou especialista"),
            8000,
            IF($Y1651 = 7 + N("Diretor"),
                15000,
                IF($Y1651 = 14 + N("Gerente"),
                    12000,
                    IF($Y1651 = 9 + N("Estagiário"),
                        705,
                        IF($Y1651 = 10 + N("Trainee"),
                            805,
                            IF($Y1651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IF($U1651 = 7,
  500,
  IF($U1651 = 8,
    1000,
    IF($U1651 = 9,
      1500,
      IF($U1651 = 10,
        2000,
        0
      )
    )
  )
)
+
N("Adicional no salário por área")
+
IF($W1651 = 14 + N("Tecnologia da Informação"),
  120,
  IF($W1651 = 16 + N("Vendas"),
    110,
    IF($W1651 = 15 + N("Jurídico"),
      100,
      IF(OR($W1651 = 8, $W1651 = 9, $W1651 = 11) + N("Recursos humanos ou comercial ou comunicação e marketing"),
        80,
        0
      )
    )
  )
)
+
N("Adicionando pegadinha")
+
IF(AND($W1651 = 16, $U1651 = 9, $Y1651 = 11, $AA1651 = 5) + N("Se for de vendas, com mestrado, analista sênior"),
  IF($R1651 = 5,
    100,
    0
  )
  +
  IF($N1651 = "M",
    200,
    0
  ),
  0
)</f>
        <v>1305</v>
      </c>
      <c r="AD16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$A1651  &amp; ", "   &amp;
$C1651  &amp; ", "   &amp;
$E1651  &amp; ", '"  &amp;
$J1651  &amp; "', '" &amp;
$N1651  &amp; "', "  &amp;
$R1651  &amp; ", '"  &amp;
TEXT($T1651,"dd/mm/aaaa")  &amp; "', "   &amp;
$U1651  &amp; ", "   &amp;
$W1651  &amp; ", "   &amp;
$Y1651  &amp; ", "   &amp;
IF($AA1651 &lt;&gt; "", $AA1651, "NULL")  &amp; ", "   &amp;
$AC1651  &amp; ");"</f>
        <v>INSERT INTO bi4all.fac_employees (id_company_fk, id_employee_pk, flg_active, employee_name, id_gender_fk, id_race_fk, birthday, id_schooling_fk, id_department_fk, id_role_fk, id_level_fk, salary) VALUES (6a51143286b03064a49cc2acbee63c09a0682d33, 1647, 1, 'Bryan Fernandes Bispo', 'M', 5, '15/04/1990', 7, 7, 10, NULL, 1305);</v>
      </c>
    </row>
    <row r="1652" spans="1:30" ht="14.25" customHeight="1" x14ac:dyDescent="0.2">
      <c r="A1652" s="7" t="str" cm="1">
        <f t="array" aca="1" ref="A1652" ca="1">INDEX(Company!$A:$A,RANDBETWEEN(5,COUNTA(Company!$A:$A) + 1),1)</f>
        <v>6a51143286b03064a49cc2acbee63c09a0682d33</v>
      </c>
      <c r="B1652" s="7" t="str">
        <f ca="1">VLOOKUP($A1652,Company!$A:$B,2,FALSE)</f>
        <v>ACME Corporation</v>
      </c>
      <c r="C1652" s="5">
        <f t="shared" si="175"/>
        <v>1648</v>
      </c>
      <c r="D1652" s="5" t="str" cm="1">
        <f t="array" ref="D1652">SHA1HASH($C1652)</f>
        <v>fcc78b5fcb5a7d9ea7f3b136af0efd88bc24500b</v>
      </c>
      <c r="E1652" s="6">
        <v>1</v>
      </c>
      <c r="F1652" s="7">
        <f ca="1">IF($C1652 = 1 + N("Presidente"),
    127,
    IF($C1652 = 2 + N("Vice-Presidente"),
        72,
        IF($C1652 = 3 + N("Secretária bilíngue"),
            13,
            RANDBETWEEN(5,COUNT(Name!$A:$A) + 1)
        )
    )
)</f>
        <v>86</v>
      </c>
      <c r="G1652" s="7" t="str">
        <f ca="1">VLOOKUP($F1652,Name!$A:$B,2,FALSE)</f>
        <v>Carolina</v>
      </c>
      <c r="H1652" s="7">
        <f ca="1" xml:space="preserve">
IF($C1652 = 1,
    0,
    RANDBETWEEN(5,COUNT('Last name'!$A:$A) + 1)
)</f>
        <v>157</v>
      </c>
      <c r="I1652" s="7" t="str">
        <f ca="1" xml:space="preserve">
IF($C1652 = 1 + N("Presidente"),
    "de Orléans e Bragança",
    VLOOKUP($H1652,'Last name'!$A:$B,2,FALSE) &amp; " " &amp; VLOOKUP(RANDBETWEEN(5,COUNT('Last name'!$A:$A) + 1),'Last name'!$A:$B,2,FALSE)
)</f>
        <v>Ramos Paulista</v>
      </c>
      <c r="J1652" s="7" t="str">
        <f t="shared" ca="1" si="176"/>
        <v>Carolina Ramos Paulista</v>
      </c>
      <c r="K1652" s="7" t="str" cm="1">
        <f t="array" aca="1" ref="K1652" ca="1">SHA1HASH($J1652)</f>
        <v>6d9c9532e1d39c8ec5e641c7bc1ab76b48d45a99</v>
      </c>
      <c r="L1652" s="7" cm="1">
        <f t="array" aca="1" ref="L1652" ca="1">INDEX(States!$A:$A,RANDBETWEEN(5,COUNTA(States!$A:$A) + 1),1)</f>
        <v>10</v>
      </c>
      <c r="M1652" s="7" t="str">
        <f ca="1">$L1652 &amp; "|" &amp; VLOOKUP($L1652,States!$A:$B,2,FALSE)</f>
        <v>10|fa6e01394cea5decb8157a7e18fa2eeabf35410d</v>
      </c>
      <c r="N1652" s="7" t="str">
        <f ca="1">VLOOKUP($F1652,Name!$A:$C,3,FALSE)</f>
        <v>F</v>
      </c>
      <c r="O1652" s="7" t="str">
        <f ca="1">VLOOKUP($N1652,Gender!$A:$B,2,FALSE)</f>
        <v>Female</v>
      </c>
      <c r="P1652" s="7" t="str" cm="1">
        <f t="array" aca="1" ref="P1652" ca="1">INDEX('Marital status'!$A:$A,RANDBETWEEN(5,COUNTA('Marital status'!$A:$A) + 1),1)</f>
        <v>93ac84f4e0bd5c1c97b670a12a7fff6af89fb6b3</v>
      </c>
      <c r="Q1652" s="7" t="str">
        <f ca="1">VLOOKUP($P1652,'Marital status'!$A:$B,2,FALSE)</f>
        <v>DIVORCED</v>
      </c>
      <c r="R1652" s="7">
        <f t="shared" ca="1" si="177"/>
        <v>6</v>
      </c>
      <c r="S1652" s="7" t="e">
        <f ca="1">VLOOKUP($R1652,Race!$A:$B,2,FALSE)</f>
        <v>#N/A</v>
      </c>
      <c r="T1652" s="8">
        <f t="shared" ca="1" si="178"/>
        <v>18369</v>
      </c>
      <c r="U1652" s="6">
        <f t="shared" ca="1" si="179"/>
        <v>7</v>
      </c>
      <c r="V1652" s="8" t="str">
        <f ca="1">VLOOKUP($U1652,Education!$A:$B,2,FALSE)</f>
        <v>Undergraduate degree</v>
      </c>
      <c r="W1652" s="7">
        <f ca="1" xml:space="preserve">
  IF(OR($Y1652 = 5, $Y1652 = 6, $Y1652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652" s="7" t="str">
        <f ca="1">VLOOKUP($W1652,Department!$A:$B,2,FALSE)</f>
        <v>Presidency</v>
      </c>
      <c r="Y1652" s="6">
        <f t="shared" ca="1" si="180"/>
        <v>11</v>
      </c>
      <c r="Z1652" s="7" t="str">
        <f ca="1">VLOOKUP($Y1652,Role!$A:$B,2,FALSE)</f>
        <v>Analyst</v>
      </c>
      <c r="AA1652" s="6">
        <f t="shared" ca="1" si="181"/>
        <v>5</v>
      </c>
      <c r="AB1652" s="7" t="str">
        <f ca="1" xml:space="preserve">
IF($AA1652 &lt;&gt; "",
    VLOOKUP($AA1652,Level!$A:$B,2,FALSE),
    ""
)</f>
        <v>Junior</v>
      </c>
      <c r="AC1652" s="1">
        <f ca="1" xml:space="preserve">
IF($Y1652 = 5 + N("Presidente"),
    27000,
    IF($Y1652 = 6 + N("Vice-presidente"),
        23000,
        IF(OR($Y1652 = 8, $Y1652= 13, $Y1652 = 12) + N("Secretária bilíngue ou coordenador ou especialista"),
            8000,
            IF($Y1652 = 7 + N("Diretor"),
                15000,
                IF($Y1652 = 14 + N("Gerente"),
                    12000,
                    IF($Y1652 = 9 + N("Estagiário"),
                        705,
                        IF($Y1652 = 10 + N("Trainee"),
                            805,
                            IF($Y1652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IF($U1652 = 7,
  500,
  IF($U1652 = 8,
    1000,
    IF($U1652 = 9,
      1500,
      IF($U1652 = 10,
        2000,
        0
      )
    )
  )
)
+
N("Adicional no salário por área")
+
IF($W1652 = 14 + N("Tecnologia da Informação"),
  120,
  IF($W1652 = 16 + N("Vendas"),
    110,
    IF($W1652 = 15 + N("Jurídico"),
      100,
      IF(OR($W1652 = 8, $W1652 = 9, $W1652 = 11) + N("Recursos humanos ou comercial ou comunicação e marketing"),
        80,
        0
      )
    )
  )
)
+
N("Adicionando pegadinha")
+
IF(AND($W1652 = 16, $U1652 = 9, $Y1652 = 11, $AA1652 = 5) + N("Se for de vendas, com mestrado, analista sênior"),
  IF($R1652 = 5,
    100,
    0
  )
  +
  IF($N1652 = "M",
    200,
    0
  ),
  0
)</f>
        <v>2500</v>
      </c>
      <c r="AD16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$A1652  &amp; ", "   &amp;
$C1652  &amp; ", "   &amp;
$E1652  &amp; ", '"  &amp;
$J1652  &amp; "', '" &amp;
$N1652  &amp; "', "  &amp;
$R1652  &amp; ", '"  &amp;
TEXT($T1652,"dd/mm/aaaa")  &amp; "', "   &amp;
$U1652  &amp; ", "   &amp;
$W1652  &amp; ", "   &amp;
$Y1652  &amp; ", "   &amp;
IF($AA1652 &lt;&gt; "", $AA1652, "NULL")  &amp; ", "   &amp;
$AC1652  &amp; ");"</f>
        <v>INSERT INTO bi4all.fac_employees (id_company_fk, id_employee_pk, flg_active, employee_name, id_gender_fk, id_race_fk, birthday, id_schooling_fk, id_department_fk, id_role_fk, id_level_fk, salary) VALUES (6a51143286b03064a49cc2acbee63c09a0682d33, 1648, 1, 'Carolina Ramos Paulista', 'F', 6, '16/04/1950', 7, 5, 11, 5, 2500);</v>
      </c>
    </row>
    <row r="1653" spans="1:30" ht="14.25" customHeight="1" x14ac:dyDescent="0.2">
      <c r="A1653" s="7" t="str" cm="1">
        <f t="array" aca="1" ref="A1653" ca="1">INDEX(Company!$A:$A,RANDBETWEEN(5,COUNTA(Company!$A:$A) + 1),1)</f>
        <v>6a51143286b03064a49cc2acbee63c09a0682d33</v>
      </c>
      <c r="B1653" s="7" t="str">
        <f ca="1">VLOOKUP($A1653,Company!$A:$B,2,FALSE)</f>
        <v>ACME Corporation</v>
      </c>
      <c r="C1653" s="5">
        <f t="shared" si="175"/>
        <v>1649</v>
      </c>
      <c r="D1653" s="5" t="str" cm="1">
        <f t="array" ref="D1653">SHA1HASH($C1653)</f>
        <v>9d93f8113d6ac60e97d0769efd6f167a812f620b</v>
      </c>
      <c r="E1653" s="6">
        <v>1</v>
      </c>
      <c r="F1653" s="7">
        <f ca="1">IF($C1653 = 1 + N("Presidente"),
    127,
    IF($C1653 = 2 + N("Vice-Presidente"),
        72,
        IF($C1653 = 3 + N("Secretária bilíngue"),
            13,
            RANDBETWEEN(5,COUNT(Name!$A:$A) + 1)
        )
    )
)</f>
        <v>300</v>
      </c>
      <c r="G1653" s="7" t="str">
        <f ca="1">VLOOKUP($F1653,Name!$A:$B,2,FALSE)</f>
        <v>Muricy</v>
      </c>
      <c r="H1653" s="7">
        <f ca="1" xml:space="preserve">
IF($C1653 = 1,
    0,
    RANDBETWEEN(5,COUNT('Last name'!$A:$A) + 1)
)</f>
        <v>55</v>
      </c>
      <c r="I1653" s="7" t="str">
        <f ca="1" xml:space="preserve">
IF($C1653 = 1 + N("Presidente"),
    "de Orléans e Bragança",
    VLOOKUP($H1653,'Last name'!$A:$B,2,FALSE) &amp; " " &amp; VLOOKUP(RANDBETWEEN(5,COUNT('Last name'!$A:$A) + 1),'Last name'!$A:$B,2,FALSE)
)</f>
        <v>Camões Cabral</v>
      </c>
      <c r="J1653" s="7" t="str">
        <f t="shared" ca="1" si="176"/>
        <v>Muricy Camões Cabral</v>
      </c>
      <c r="K1653" s="7" t="str" cm="1">
        <f t="array" aca="1" ref="K1653" ca="1">SHA1HASH($J1653)</f>
        <v>e3384df619236fe6d530e7d7917b18f44f89fee2</v>
      </c>
      <c r="L1653" s="7" cm="1">
        <f t="array" aca="1" ref="L1653" ca="1">INDEX(States!$A:$A,RANDBETWEEN(5,COUNTA(States!$A:$A) + 1),1)</f>
        <v>16</v>
      </c>
      <c r="M1653" s="7" t="str">
        <f ca="1">$L1653 &amp; "|" &amp; VLOOKUP($L1653,States!$A:$B,2,FALSE)</f>
        <v>16|07cfbddcd11fff6189ba806e40d4e76476d512f4</v>
      </c>
      <c r="N1653" s="7" t="str">
        <f ca="1">VLOOKUP($F1653,Name!$A:$C,3,FALSE)</f>
        <v>M</v>
      </c>
      <c r="O1653" s="7" t="str">
        <f ca="1">VLOOKUP($N1653,Gender!$A:$B,2,FALSE)</f>
        <v>Male</v>
      </c>
      <c r="P1653" s="7" t="str" cm="1">
        <f t="array" aca="1" ref="P1653" ca="1">INDEX('Marital status'!$A:$A,RANDBETWEEN(5,COUNTA('Marital status'!$A:$A) + 1),1)</f>
        <v>3266897012b6dcc5723033bc25891bf99efcff6f</v>
      </c>
      <c r="Q1653" s="7" t="str">
        <f ca="1">VLOOKUP($P1653,'Marital status'!$A:$B,2,FALSE)</f>
        <v>MarrieD</v>
      </c>
      <c r="R1653" s="7">
        <f t="shared" ca="1" si="177"/>
        <v>8</v>
      </c>
      <c r="S1653" s="7" t="e">
        <f ca="1">VLOOKUP($R1653,Race!$A:$B,2,FALSE)</f>
        <v>#N/A</v>
      </c>
      <c r="T1653" s="8">
        <f t="shared" ca="1" si="178"/>
        <v>23373</v>
      </c>
      <c r="U1653" s="6">
        <f t="shared" ca="1" si="179"/>
        <v>7</v>
      </c>
      <c r="V1653" s="8" t="str">
        <f ca="1">VLOOKUP($U1653,Education!$A:$B,2,FALSE)</f>
        <v>Undergraduate degree</v>
      </c>
      <c r="W1653" s="7">
        <f ca="1" xml:space="preserve">
  IF(OR($Y1653 = 5, $Y1653 = 6, $Y1653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653" s="7" t="str">
        <f ca="1">VLOOKUP($W1653,Department!$A:$B,2,FALSE)</f>
        <v>Human Resource</v>
      </c>
      <c r="Y1653" s="6">
        <f t="shared" ca="1" si="180"/>
        <v>10</v>
      </c>
      <c r="Z1653" s="7" t="str">
        <f ca="1">VLOOKUP($Y1653,Role!$A:$B,2,FALSE)</f>
        <v>Trainee</v>
      </c>
      <c r="AA1653" s="6" t="str">
        <f t="shared" ca="1" si="181"/>
        <v/>
      </c>
      <c r="AB1653" s="7" t="str">
        <f ca="1" xml:space="preserve">
IF($AA1653 &lt;&gt; "",
    VLOOKUP($AA1653,Level!$A:$B,2,FALSE),
    ""
)</f>
        <v/>
      </c>
      <c r="AC1653" s="1">
        <f ca="1" xml:space="preserve">
IF($Y1653 = 5 + N("Presidente"),
    27000,
    IF($Y1653 = 6 + N("Vice-presidente"),
        23000,
        IF(OR($Y1653 = 8, $Y1653= 13, $Y1653 = 12) + N("Secretária bilíngue ou coordenador ou especialista"),
            8000,
            IF($Y1653 = 7 + N("Diretor"),
                15000,
                IF($Y1653 = 14 + N("Gerente"),
                    12000,
                    IF($Y1653 = 9 + N("Estagiário"),
                        705,
                        IF($Y1653 = 10 + N("Trainee"),
                            805,
                            IF($Y1653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IF($U1653 = 7,
  500,
  IF($U1653 = 8,
    1000,
    IF($U1653 = 9,
      1500,
      IF($U1653 = 10,
        2000,
        0
      )
    )
  )
)
+
N("Adicional no salário por área")
+
IF($W1653 = 14 + N("Tecnologia da Informação"),
  120,
  IF($W1653 = 16 + N("Vendas"),
    110,
    IF($W1653 = 15 + N("Jurídico"),
      100,
      IF(OR($W1653 = 8, $W1653 = 9, $W1653 = 11) + N("Recursos humanos ou comercial ou comunicação e marketing"),
        80,
        0
      )
    )
  )
)
+
N("Adicionando pegadinha")
+
IF(AND($W1653 = 16, $U1653 = 9, $Y1653 = 11, $AA1653 = 5) + N("Se for de vendas, com mestrado, analista sênior"),
  IF($R1653 = 5,
    100,
    0
  )
  +
  IF($N1653 = "M",
    200,
    0
  ),
  0
)</f>
        <v>1385</v>
      </c>
      <c r="AD16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$A1653  &amp; ", "   &amp;
$C1653  &amp; ", "   &amp;
$E1653  &amp; ", '"  &amp;
$J1653  &amp; "', '" &amp;
$N1653  &amp; "', "  &amp;
$R1653  &amp; ", '"  &amp;
TEXT($T1653,"dd/mm/aaaa")  &amp; "', "   &amp;
$U1653  &amp; ", "   &amp;
$W1653  &amp; ", "   &amp;
$Y1653  &amp; ", "   &amp;
IF($AA1653 &lt;&gt; "", $AA1653, "NULL")  &amp; ", "   &amp;
$AC1653  &amp; ");"</f>
        <v>INSERT INTO bi4all.fac_employees (id_company_fk, id_employee_pk, flg_active, employee_name, id_gender_fk, id_race_fk, birthday, id_schooling_fk, id_department_fk, id_role_fk, id_level_fk, salary) VALUES (6a51143286b03064a49cc2acbee63c09a0682d33, 1649, 1, 'Muricy Camões Cabral', 'M', 8, '28/12/1963', 7, 8, 10, NULL, 1385);</v>
      </c>
    </row>
    <row r="1654" spans="1:30" ht="14.25" customHeight="1" x14ac:dyDescent="0.2">
      <c r="A1654" s="7" t="str" cm="1">
        <f t="array" aca="1" ref="A1654" ca="1">INDEX(Company!$A:$A,RANDBETWEEN(5,COUNTA(Company!$A:$A) + 1),1)</f>
        <v>6a51143286b03064a49cc2acbee63c09a0682d33</v>
      </c>
      <c r="B1654" s="7" t="str">
        <f ca="1">VLOOKUP($A1654,Company!$A:$B,2,FALSE)</f>
        <v>ACME Corporation</v>
      </c>
      <c r="C1654" s="5">
        <f t="shared" si="175"/>
        <v>1650</v>
      </c>
      <c r="D1654" s="5" t="str" cm="1">
        <f t="array" ref="D1654">SHA1HASH($C1654)</f>
        <v>f9afc47c733ed36985aa2e66cf879bd48b20e40f</v>
      </c>
      <c r="E1654" s="6">
        <v>1</v>
      </c>
      <c r="F1654" s="7">
        <f ca="1">IF($C1654 = 1 + N("Presidente"),
    127,
    IF($C1654 = 2 + N("Vice-Presidente"),
        72,
        IF($C1654 = 3 + N("Secretária bilíngue"),
            13,
            RANDBETWEEN(5,COUNT(Name!$A:$A) + 1)
        )
    )
)</f>
        <v>348</v>
      </c>
      <c r="G1654" s="7" t="str">
        <f ca="1">VLOOKUP($F1654,Name!$A:$B,2,FALSE)</f>
        <v>Vagner</v>
      </c>
      <c r="H1654" s="7">
        <f ca="1" xml:space="preserve">
IF($C1654 = 1,
    0,
    RANDBETWEEN(5,COUNT('Last name'!$A:$A) + 1)
)</f>
        <v>184</v>
      </c>
      <c r="I1654" s="7" t="str">
        <f ca="1" xml:space="preserve">
IF($C1654 = 1 + N("Presidente"),
    "de Orléans e Bragança",
    VLOOKUP($H1654,'Last name'!$A:$B,2,FALSE) &amp; " " &amp; VLOOKUP(RANDBETWEEN(5,COUNT('Last name'!$A:$A) + 1),'Last name'!$A:$B,2,FALSE)
)</f>
        <v>sobrenome Nunes</v>
      </c>
      <c r="J1654" s="7" t="str">
        <f t="shared" ca="1" si="176"/>
        <v>Vagner sobrenome Nunes</v>
      </c>
      <c r="K1654" s="7" t="str" cm="1">
        <f t="array" aca="1" ref="K1654" ca="1">SHA1HASH($J1654)</f>
        <v>780ef727e920602df6457250ad48c6fb67b008c4</v>
      </c>
      <c r="L1654" s="7" cm="1">
        <f t="array" aca="1" ref="L1654" ca="1">INDEX(States!$A:$A,RANDBETWEEN(5,COUNTA(States!$A:$A) + 1),1)</f>
        <v>24</v>
      </c>
      <c r="M1654" s="7" t="str">
        <f ca="1">$L1654 &amp; "|" &amp; VLOOKUP($L1654,States!$A:$B,2,FALSE)</f>
        <v>24|4e344e218f5d3cb3700b5fb228401547cb97b31c</v>
      </c>
      <c r="N1654" s="7" t="str">
        <f ca="1">VLOOKUP($F1654,Name!$A:$C,3,FALSE)</f>
        <v>M</v>
      </c>
      <c r="O1654" s="7" t="str">
        <f ca="1">VLOOKUP($N1654,Gender!$A:$B,2,FALSE)</f>
        <v>Male</v>
      </c>
      <c r="P1654" s="7" t="str" cm="1">
        <f t="array" aca="1" ref="P1654" ca="1">INDEX('Marital status'!$A:$A,RANDBETWEEN(5,COUNTA('Marital status'!$A:$A) + 1),1)</f>
        <v>ce0b1612aa711b78a720295d271a33894e2b72bf</v>
      </c>
      <c r="Q1654" s="7" t="str">
        <f ca="1">VLOOKUP($P1654,'Marital status'!$A:$B,2,FALSE)</f>
        <v>single</v>
      </c>
      <c r="R1654" s="7">
        <f t="shared" ca="1" si="177"/>
        <v>5</v>
      </c>
      <c r="S1654" s="7" t="e">
        <f ca="1">VLOOKUP($R1654,Race!$A:$B,2,FALSE)</f>
        <v>#N/A</v>
      </c>
      <c r="T1654" s="8">
        <f t="shared" ca="1" si="178"/>
        <v>17935</v>
      </c>
      <c r="U1654" s="6">
        <f t="shared" ca="1" si="179"/>
        <v>8</v>
      </c>
      <c r="V1654" s="8" t="str">
        <f ca="1">VLOOKUP($U1654,Education!$A:$B,2,FALSE)</f>
        <v>Graduate school</v>
      </c>
      <c r="W1654" s="7">
        <f ca="1" xml:space="preserve">
  IF(OR($Y1654 = 5, $Y1654 = 6, $Y1654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654" s="7" t="str">
        <f ca="1">VLOOKUP($W1654,Department!$A:$B,2,FALSE)</f>
        <v>Administration</v>
      </c>
      <c r="Y1654" s="6">
        <f t="shared" ca="1" si="180"/>
        <v>11</v>
      </c>
      <c r="Z1654" s="7" t="str">
        <f ca="1">VLOOKUP($Y1654,Role!$A:$B,2,FALSE)</f>
        <v>Analyst</v>
      </c>
      <c r="AA1654" s="6">
        <f t="shared" ca="1" si="181"/>
        <v>5</v>
      </c>
      <c r="AB1654" s="7" t="str">
        <f ca="1" xml:space="preserve">
IF($AA1654 &lt;&gt; "",
    VLOOKUP($AA1654,Level!$A:$B,2,FALSE),
    ""
)</f>
        <v>Junior</v>
      </c>
      <c r="AC1654" s="1">
        <f ca="1" xml:space="preserve">
IF($Y1654 = 5 + N("Presidente"),
    27000,
    IF($Y1654 = 6 + N("Vice-presidente"),
        23000,
        IF(OR($Y1654 = 8, $Y1654= 13, $Y1654 = 12) + N("Secretária bilíngue ou coordenador ou especialista"),
            8000,
            IF($Y1654 = 7 + N("Diretor"),
                15000,
                IF($Y1654 = 14 + N("Gerente"),
                    12000,
                    IF($Y1654 = 9 + N("Estagiário"),
                        705,
                        IF($Y1654 = 10 + N("Trainee"),
                            805,
                            IF($Y1654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IF($U1654 = 7,
  500,
  IF($U1654 = 8,
    1000,
    IF($U1654 = 9,
      1500,
      IF($U1654 = 10,
        2000,
        0
      )
    )
  )
)
+
N("Adicional no salário por área")
+
IF($W1654 = 14 + N("Tecnologia da Informação"),
  120,
  IF($W1654 = 16 + N("Vendas"),
    110,
    IF($W1654 = 15 + N("Jurídico"),
      100,
      IF(OR($W1654 = 8, $W1654 = 9, $W1654 = 11) + N("Recursos humanos ou comercial ou comunicação e marketing"),
        80,
        0
      )
    )
  )
)
+
N("Adicionando pegadinha")
+
IF(AND($W1654 = 16, $U1654 = 9, $Y1654 = 11, $AA1654 = 5) + N("Se for de vendas, com mestrado, analista sênior"),
  IF($R1654 = 5,
    100,
    0
  )
  +
  IF($N1654 = "M",
    200,
    0
  ),
  0
)</f>
        <v>3000</v>
      </c>
      <c r="AD16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$A1654  &amp; ", "   &amp;
$C1654  &amp; ", "   &amp;
$E1654  &amp; ", '"  &amp;
$J1654  &amp; "', '" &amp;
$N1654  &amp; "', "  &amp;
$R1654  &amp; ", '"  &amp;
TEXT($T1654,"dd/mm/aaaa")  &amp; "', "   &amp;
$U1654  &amp; ", "   &amp;
$W1654  &amp; ", "   &amp;
$Y1654  &amp; ", "   &amp;
IF($AA1654 &lt;&gt; "", $AA1654, "NULL")  &amp; ", "   &amp;
$AC1654  &amp; ");"</f>
        <v>INSERT INTO bi4all.fac_employees (id_company_fk, id_employee_pk, flg_active, employee_name, id_gender_fk, id_race_fk, birthday, id_schooling_fk, id_department_fk, id_role_fk, id_level_fk, salary) VALUES (6a51143286b03064a49cc2acbee63c09a0682d33, 1650, 1, 'Vagner sobrenome Nunes', 'M', 5, '06/02/1949', 8, 6, 11, 5, 3000);</v>
      </c>
    </row>
    <row r="1655" spans="1:30" ht="14.25" customHeight="1" x14ac:dyDescent="0.2">
      <c r="A1655" s="7" t="str" cm="1">
        <f t="array" aca="1" ref="A1655" ca="1">INDEX(Company!$A:$A,RANDBETWEEN(5,COUNTA(Company!$A:$A) + 1),1)</f>
        <v>6a51143286b03064a49cc2acbee63c09a0682d33</v>
      </c>
      <c r="B1655" s="7" t="str">
        <f ca="1">VLOOKUP($A1655,Company!$A:$B,2,FALSE)</f>
        <v>ACME Corporation</v>
      </c>
      <c r="C1655" s="5">
        <f t="shared" si="175"/>
        <v>1651</v>
      </c>
      <c r="D1655" s="5" t="str" cm="1">
        <f t="array" ref="D1655">SHA1HASH($C1655)</f>
        <v>480619ef8900e4598b0c8148ffe0192c0b284f2d</v>
      </c>
      <c r="E1655" s="6">
        <v>1</v>
      </c>
      <c r="F1655" s="7">
        <f ca="1">IF($C1655 = 1 + N("Presidente"),
    127,
    IF($C1655 = 2 + N("Vice-Presidente"),
        72,
        IF($C1655 = 3 + N("Secretária bilíngue"),
            13,
            RANDBETWEEN(5,COUNT(Name!$A:$A) + 1)
        )
    )
)</f>
        <v>206</v>
      </c>
      <c r="G1655" s="7" t="str">
        <f ca="1">VLOOKUP($F1655,Name!$A:$B,2,FALSE)</f>
        <v>Kamilla</v>
      </c>
      <c r="H1655" s="7">
        <f ca="1" xml:space="preserve">
IF($C1655 = 1,
    0,
    RANDBETWEEN(5,COUNT('Last name'!$A:$A) + 1)
)</f>
        <v>43</v>
      </c>
      <c r="I1655" s="7" t="str">
        <f ca="1" xml:space="preserve">
IF($C1655 = 1 + N("Presidente"),
    "de Orléans e Bragança",
    VLOOKUP($H1655,'Last name'!$A:$B,2,FALSE) &amp; " " &amp; VLOOKUP(RANDBETWEEN(5,COUNT('Last name'!$A:$A) + 1),'Last name'!$A:$B,2,FALSE)
)</f>
        <v>Borges Sacramento</v>
      </c>
      <c r="J1655" s="7" t="str">
        <f t="shared" ca="1" si="176"/>
        <v>Kamilla Borges Sacramento</v>
      </c>
      <c r="K1655" s="7" t="str" cm="1">
        <f t="array" aca="1" ref="K1655" ca="1">SHA1HASH($J1655)</f>
        <v>341baa4ccd1b4e1e2e3be4f3c2da62f5a69d53bf</v>
      </c>
      <c r="L1655" s="7" cm="1">
        <f t="array" aca="1" ref="L1655" ca="1">INDEX(States!$A:$A,RANDBETWEEN(5,COUNTA(States!$A:$A) + 1),1)</f>
        <v>11</v>
      </c>
      <c r="M1655" s="7" t="str">
        <f ca="1">$L1655 &amp; "|" &amp; VLOOKUP($L1655,States!$A:$B,2,FALSE)</f>
        <v>11|fe2c415e55f0a42317aa24885817f9de5cf497c6</v>
      </c>
      <c r="N1655" s="7" t="str">
        <f ca="1">VLOOKUP($F1655,Name!$A:$C,3,FALSE)</f>
        <v>F</v>
      </c>
      <c r="O1655" s="7" t="str">
        <f ca="1">VLOOKUP($N1655,Gender!$A:$B,2,FALSE)</f>
        <v>Female</v>
      </c>
      <c r="P1655" s="7" t="str" cm="1">
        <f t="array" aca="1" ref="P1655" ca="1">INDEX('Marital status'!$A:$A,RANDBETWEEN(5,COUNTA('Marital status'!$A:$A) + 1),1)</f>
        <v>ce0b1612aa711b78a720295d271a33894e2b72bf</v>
      </c>
      <c r="Q1655" s="7" t="str">
        <f ca="1">VLOOKUP($P1655,'Marital status'!$A:$B,2,FALSE)</f>
        <v>single</v>
      </c>
      <c r="R1655" s="7">
        <f t="shared" ca="1" si="177"/>
        <v>5</v>
      </c>
      <c r="S1655" s="7" t="e">
        <f ca="1">VLOOKUP($R1655,Race!$A:$B,2,FALSE)</f>
        <v>#N/A</v>
      </c>
      <c r="T1655" s="8">
        <f t="shared" ca="1" si="178"/>
        <v>32290</v>
      </c>
      <c r="U1655" s="6">
        <f t="shared" ca="1" si="179"/>
        <v>7</v>
      </c>
      <c r="V1655" s="8" t="str">
        <f ca="1">VLOOKUP($U1655,Education!$A:$B,2,FALSE)</f>
        <v>Undergraduate degree</v>
      </c>
      <c r="W1655" s="7">
        <f ca="1" xml:space="preserve">
  IF(OR($Y1655 = 5, $Y1655 = 6, $Y1655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655" s="7" t="str">
        <f ca="1">VLOOKUP($W1655,Department!$A:$B,2,FALSE)</f>
        <v>Audit</v>
      </c>
      <c r="Y1655" s="6">
        <f t="shared" ca="1" si="180"/>
        <v>9</v>
      </c>
      <c r="Z1655" s="7" t="str">
        <f ca="1">VLOOKUP($Y1655,Role!$A:$B,2,FALSE)</f>
        <v>Intern</v>
      </c>
      <c r="AA1655" s="6" t="str">
        <f t="shared" ca="1" si="181"/>
        <v/>
      </c>
      <c r="AB1655" s="7" t="str">
        <f ca="1" xml:space="preserve">
IF($AA1655 &lt;&gt; "",
    VLOOKUP($AA1655,Level!$A:$B,2,FALSE),
    ""
)</f>
        <v/>
      </c>
      <c r="AC1655" s="1">
        <f ca="1" xml:space="preserve">
IF($Y1655 = 5 + N("Presidente"),
    27000,
    IF($Y1655 = 6 + N("Vice-presidente"),
        23000,
        IF(OR($Y1655 = 8, $Y1655= 13, $Y1655 = 12) + N("Secretária bilíngue ou coordenador ou especialista"),
            8000,
            IF($Y1655 = 7 + N("Diretor"),
                15000,
                IF($Y1655 = 14 + N("Gerente"),
                    12000,
                    IF($Y1655 = 9 + N("Estagiário"),
                        705,
                        IF($Y1655 = 10 + N("Trainee"),
                            805,
                            IF($Y1655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IF($U1655 = 7,
  500,
  IF($U1655 = 8,
    1000,
    IF($U1655 = 9,
      1500,
      IF($U1655 = 10,
        2000,
        0
      )
    )
  )
)
+
N("Adicional no salário por área")
+
IF($W1655 = 14 + N("Tecnologia da Informação"),
  120,
  IF($W1655 = 16 + N("Vendas"),
    110,
    IF($W1655 = 15 + N("Jurídico"),
      100,
      IF(OR($W1655 = 8, $W1655 = 9, $W1655 = 11) + N("Recursos humanos ou comercial ou comunicação e marketing"),
        80,
        0
      )
    )
  )
)
+
N("Adicionando pegadinha")
+
IF(AND($W1655 = 16, $U1655 = 9, $Y1655 = 11, $AA1655 = 5) + N("Se for de vendas, com mestrado, analista sênior"),
  IF($R1655 = 5,
    100,
    0
  )
  +
  IF($N1655 = "M",
    200,
    0
  ),
  0
)</f>
        <v>1205</v>
      </c>
      <c r="AD16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$A1655  &amp; ", "   &amp;
$C1655  &amp; ", "   &amp;
$E1655  &amp; ", '"  &amp;
$J1655  &amp; "', '" &amp;
$N1655  &amp; "', "  &amp;
$R1655  &amp; ", '"  &amp;
TEXT($T1655,"dd/mm/aaaa")  &amp; "', "   &amp;
$U1655  &amp; ", "   &amp;
$W1655  &amp; ", "   &amp;
$Y1655  &amp; ", "   &amp;
IF($AA1655 &lt;&gt; "", $AA1655, "NULL")  &amp; ", "   &amp;
$AC1655  &amp; ");"</f>
        <v>INSERT INTO bi4all.fac_employees (id_company_fk, id_employee_pk, flg_active, employee_name, id_gender_fk, id_race_fk, birthday, id_schooling_fk, id_department_fk, id_role_fk, id_level_fk, salary) VALUES (6a51143286b03064a49cc2acbee63c09a0682d33, 1651, 1, 'Kamilla Borges Sacramento', 'F', 5, '27/05/1988', 7, 13, 9, NULL, 1205);</v>
      </c>
    </row>
    <row r="1656" spans="1:30" ht="14.25" customHeight="1" x14ac:dyDescent="0.2">
      <c r="A1656" s="7" t="str" cm="1">
        <f t="array" aca="1" ref="A1656" ca="1">INDEX(Company!$A:$A,RANDBETWEEN(5,COUNTA(Company!$A:$A) + 1),1)</f>
        <v>6a51143286b03064a49cc2acbee63c09a0682d33</v>
      </c>
      <c r="B1656" s="7" t="str">
        <f ca="1">VLOOKUP($A1656,Company!$A:$B,2,FALSE)</f>
        <v>ACME Corporation</v>
      </c>
      <c r="C1656" s="5">
        <f t="shared" si="175"/>
        <v>1652</v>
      </c>
      <c r="D1656" s="5" t="str" cm="1">
        <f t="array" ref="D1656">SHA1HASH($C1656)</f>
        <v>ca70ca5f6efd8e48f2b4b75b3bd75a5f8fdb12d5</v>
      </c>
      <c r="E1656" s="6">
        <v>1</v>
      </c>
      <c r="F1656" s="7">
        <f ca="1">IF($C1656 = 1 + N("Presidente"),
    127,
    IF($C1656 = 2 + N("Vice-Presidente"),
        72,
        IF($C1656 = 3 + N("Secretária bilíngue"),
            13,
            RANDBETWEEN(5,COUNT(Name!$A:$A) + 1)
        )
    )
)</f>
        <v>97</v>
      </c>
      <c r="G1656" s="7" t="str">
        <f ca="1">VLOOKUP($F1656,Name!$A:$B,2,FALSE)</f>
        <v>Claudia</v>
      </c>
      <c r="H1656" s="7">
        <f ca="1" xml:space="preserve">
IF($C1656 = 1,
    0,
    RANDBETWEEN(5,COUNT('Last name'!$A:$A) + 1)
)</f>
        <v>188</v>
      </c>
      <c r="I1656" s="7" t="str">
        <f ca="1" xml:space="preserve">
IF($C1656 = 1 + N("Presidente"),
    "de Orléans e Bragança",
    VLOOKUP($H1656,'Last name'!$A:$B,2,FALSE) &amp; " " &amp; VLOOKUP(RANDBETWEEN(5,COUNT('Last name'!$A:$A) + 1),'Last name'!$A:$B,2,FALSE)
)</f>
        <v>Tavarez Bactista</v>
      </c>
      <c r="J1656" s="7" t="str">
        <f t="shared" ca="1" si="176"/>
        <v>Claudia Tavarez Bactista</v>
      </c>
      <c r="K1656" s="7" t="str" cm="1">
        <f t="array" aca="1" ref="K1656" ca="1">SHA1HASH($J1656)</f>
        <v>4bf2c967262cb5ad453ac95c35db066bc173ba1d</v>
      </c>
      <c r="L1656" s="7" cm="1">
        <f t="array" aca="1" ref="L1656" ca="1">INDEX(States!$A:$A,RANDBETWEEN(5,COUNTA(States!$A:$A) + 1),1)</f>
        <v>24</v>
      </c>
      <c r="M1656" s="7" t="str">
        <f ca="1">$L1656 &amp; "|" &amp; VLOOKUP($L1656,States!$A:$B,2,FALSE)</f>
        <v>24|4e344e218f5d3cb3700b5fb228401547cb97b31c</v>
      </c>
      <c r="N1656" s="7" t="str">
        <f ca="1">VLOOKUP($F1656,Name!$A:$C,3,FALSE)</f>
        <v>F</v>
      </c>
      <c r="O1656" s="7" t="str">
        <f ca="1">VLOOKUP($N1656,Gender!$A:$B,2,FALSE)</f>
        <v>Female</v>
      </c>
      <c r="P1656" s="7" t="str" cm="1">
        <f t="array" aca="1" ref="P1656" ca="1">INDEX('Marital status'!$A:$A,RANDBETWEEN(5,COUNTA('Marital status'!$A:$A) + 1),1)</f>
        <v>459031b19ec5bbd3b3dbc0a9dcf2cb6e6c6f7848</v>
      </c>
      <c r="Q1656" s="7" t="str">
        <f ca="1">VLOOKUP($P1656,'Marital status'!$A:$B,2,FALSE)</f>
        <v xml:space="preserve">Widowed </v>
      </c>
      <c r="R1656" s="7">
        <f t="shared" ca="1" si="177"/>
        <v>5</v>
      </c>
      <c r="S1656" s="7" t="e">
        <f ca="1">VLOOKUP($R1656,Race!$A:$B,2,FALSE)</f>
        <v>#N/A</v>
      </c>
      <c r="T1656" s="8">
        <f t="shared" ca="1" si="178"/>
        <v>31148</v>
      </c>
      <c r="U1656" s="6">
        <f t="shared" ca="1" si="179"/>
        <v>8</v>
      </c>
      <c r="V1656" s="8" t="str">
        <f ca="1">VLOOKUP($U1656,Education!$A:$B,2,FALSE)</f>
        <v>Graduate school</v>
      </c>
      <c r="W1656" s="7">
        <f ca="1" xml:space="preserve">
  IF(OR($Y1656 = 5, $Y1656 = 6, $Y1656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656" s="7" t="str">
        <f ca="1">VLOOKUP($W1656,Department!$A:$B,2,FALSE)</f>
        <v>Presidency</v>
      </c>
      <c r="Y1656" s="6">
        <f t="shared" ca="1" si="180"/>
        <v>11</v>
      </c>
      <c r="Z1656" s="7" t="str">
        <f ca="1">VLOOKUP($Y1656,Role!$A:$B,2,FALSE)</f>
        <v>Analyst</v>
      </c>
      <c r="AA1656" s="6">
        <f t="shared" ca="1" si="181"/>
        <v>5</v>
      </c>
      <c r="AB1656" s="7" t="str">
        <f ca="1" xml:space="preserve">
IF($AA1656 &lt;&gt; "",
    VLOOKUP($AA1656,Level!$A:$B,2,FALSE),
    ""
)</f>
        <v>Junior</v>
      </c>
      <c r="AC1656" s="1">
        <f ca="1" xml:space="preserve">
IF($Y1656 = 5 + N("Presidente"),
    27000,
    IF($Y1656 = 6 + N("Vice-presidente"),
        23000,
        IF(OR($Y1656 = 8, $Y1656= 13, $Y1656 = 12) + N("Secretária bilíngue ou coordenador ou especialista"),
            8000,
            IF($Y1656 = 7 + N("Diretor"),
                15000,
                IF($Y1656 = 14 + N("Gerente"),
                    12000,
                    IF($Y1656 = 9 + N("Estagiário"),
                        705,
                        IF($Y1656 = 10 + N("Trainee"),
                            805,
                            IF($Y1656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IF($U1656 = 7,
  500,
  IF($U1656 = 8,
    1000,
    IF($U1656 = 9,
      1500,
      IF($U1656 = 10,
        2000,
        0
      )
    )
  )
)
+
N("Adicional no salário por área")
+
IF($W1656 = 14 + N("Tecnologia da Informação"),
  120,
  IF($W1656 = 16 + N("Vendas"),
    110,
    IF($W1656 = 15 + N("Jurídico"),
      100,
      IF(OR($W1656 = 8, $W1656 = 9, $W1656 = 11) + N("Recursos humanos ou comercial ou comunicação e marketing"),
        80,
        0
      )
    )
  )
)
+
N("Adicionando pegadinha")
+
IF(AND($W1656 = 16, $U1656 = 9, $Y1656 = 11, $AA1656 = 5) + N("Se for de vendas, com mestrado, analista sênior"),
  IF($R1656 = 5,
    100,
    0
  )
  +
  IF($N1656 = "M",
    200,
    0
  ),
  0
)</f>
        <v>3000</v>
      </c>
      <c r="AD16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$A1656  &amp; ", "   &amp;
$C1656  &amp; ", "   &amp;
$E1656  &amp; ", '"  &amp;
$J1656  &amp; "', '" &amp;
$N1656  &amp; "', "  &amp;
$R1656  &amp; ", '"  &amp;
TEXT($T1656,"dd/mm/aaaa")  &amp; "', "   &amp;
$U1656  &amp; ", "   &amp;
$W1656  &amp; ", "   &amp;
$Y1656  &amp; ", "   &amp;
IF($AA1656 &lt;&gt; "", $AA1656, "NULL")  &amp; ", "   &amp;
$AC1656  &amp; ");"</f>
        <v>INSERT INTO bi4all.fac_employees (id_company_fk, id_employee_pk, flg_active, employee_name, id_gender_fk, id_race_fk, birthday, id_schooling_fk, id_department_fk, id_role_fk, id_level_fk, salary) VALUES (6a51143286b03064a49cc2acbee63c09a0682d33, 1652, 1, 'Claudia Tavarez Bactista', 'F', 5, '11/04/1985', 8, 5, 11, 5, 3000);</v>
      </c>
    </row>
    <row r="1657" spans="1:30" ht="14.25" customHeight="1" x14ac:dyDescent="0.2">
      <c r="A1657" s="7" t="str" cm="1">
        <f t="array" aca="1" ref="A1657" ca="1">INDEX(Company!$A:$A,RANDBETWEEN(5,COUNTA(Company!$A:$A) + 1),1)</f>
        <v>6a51143286b03064a49cc2acbee63c09a0682d33</v>
      </c>
      <c r="B1657" s="7" t="str">
        <f ca="1">VLOOKUP($A1657,Company!$A:$B,2,FALSE)</f>
        <v>ACME Corporation</v>
      </c>
      <c r="C1657" s="5">
        <f t="shared" si="175"/>
        <v>1653</v>
      </c>
      <c r="D1657" s="5" t="str" cm="1">
        <f t="array" ref="D1657">SHA1HASH($C1657)</f>
        <v>7a7ea1512bc5014fd1b25ff389938bc75d25315d</v>
      </c>
      <c r="E1657" s="6">
        <v>1</v>
      </c>
      <c r="F1657" s="7">
        <f ca="1">IF($C1657 = 1 + N("Presidente"),
    127,
    IF($C1657 = 2 + N("Vice-Presidente"),
        72,
        IF($C1657 = 3 + N("Secretária bilíngue"),
            13,
            RANDBETWEEN(5,COUNT(Name!$A:$A) + 1)
        )
    )
)</f>
        <v>33</v>
      </c>
      <c r="G1657" s="7" t="str">
        <f ca="1">VLOOKUP($F1657,Name!$A:$B,2,FALSE)</f>
        <v>Ana Lívia</v>
      </c>
      <c r="H1657" s="7">
        <f ca="1" xml:space="preserve">
IF($C1657 = 1,
    0,
    RANDBETWEEN(5,COUNT('Last name'!$A:$A) + 1)
)</f>
        <v>91</v>
      </c>
      <c r="I1657" s="7" t="str">
        <f ca="1" xml:space="preserve">
IF($C1657 = 1 + N("Presidente"),
    "de Orléans e Bragança",
    VLOOKUP($H1657,'Last name'!$A:$B,2,FALSE) &amp; " " &amp; VLOOKUP(RANDBETWEEN(5,COUNT('Last name'!$A:$A) + 1),'Last name'!$A:$B,2,FALSE)
)</f>
        <v>Frasão Madureira</v>
      </c>
      <c r="J1657" s="7" t="str">
        <f t="shared" ca="1" si="176"/>
        <v>Ana Lívia Frasão Madureira</v>
      </c>
      <c r="K1657" s="7" t="str" cm="1">
        <f t="array" aca="1" ref="K1657" ca="1">SHA1HASH($J1657)</f>
        <v>c84a4f81a15aa3bd2190edd04c2d45b07aedc07f</v>
      </c>
      <c r="L1657" s="7" cm="1">
        <f t="array" aca="1" ref="L1657" ca="1">INDEX(States!$A:$A,RANDBETWEEN(5,COUNTA(States!$A:$A) + 1),1)</f>
        <v>6</v>
      </c>
      <c r="M1657" s="7" t="str">
        <f ca="1">$L1657 &amp; "|" &amp; VLOOKUP($L1657,States!$A:$B,2,FALSE)</f>
        <v>6|990f6b5f2170b43d022d539b1260b5f1af889998</v>
      </c>
      <c r="N1657" s="7" t="str">
        <f ca="1">VLOOKUP($F1657,Name!$A:$C,3,FALSE)</f>
        <v>F</v>
      </c>
      <c r="O1657" s="7" t="str">
        <f ca="1">VLOOKUP($N1657,Gender!$A:$B,2,FALSE)</f>
        <v>Female</v>
      </c>
      <c r="P1657" s="7" t="str" cm="1">
        <f t="array" aca="1" ref="P1657" ca="1">INDEX('Marital status'!$A:$A,RANDBETWEEN(5,COUNTA('Marital status'!$A:$A) + 1),1)</f>
        <v>ce0b1612aa711b78a720295d271a33894e2b72bf</v>
      </c>
      <c r="Q1657" s="7" t="str">
        <f ca="1">VLOOKUP($P1657,'Marital status'!$A:$B,2,FALSE)</f>
        <v>single</v>
      </c>
      <c r="R1657" s="7">
        <f t="shared" ca="1" si="177"/>
        <v>5</v>
      </c>
      <c r="S1657" s="7" t="e">
        <f ca="1">VLOOKUP($R1657,Race!$A:$B,2,FALSE)</f>
        <v>#N/A</v>
      </c>
      <c r="T1657" s="8">
        <f t="shared" ca="1" si="178"/>
        <v>19179</v>
      </c>
      <c r="U1657" s="6">
        <f t="shared" ca="1" si="179"/>
        <v>7</v>
      </c>
      <c r="V1657" s="8" t="str">
        <f ca="1">VLOOKUP($U1657,Education!$A:$B,2,FALSE)</f>
        <v>Undergraduate degree</v>
      </c>
      <c r="W1657" s="7">
        <f ca="1" xml:space="preserve">
  IF(OR($Y1657 = 5, $Y1657 = 6, $Y1657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657" s="7" t="str">
        <f ca="1">VLOOKUP($W1657,Department!$A:$B,2,FALSE)</f>
        <v>Finance</v>
      </c>
      <c r="Y1657" s="6">
        <f t="shared" ca="1" si="180"/>
        <v>9</v>
      </c>
      <c r="Z1657" s="7" t="str">
        <f ca="1">VLOOKUP($Y1657,Role!$A:$B,2,FALSE)</f>
        <v>Intern</v>
      </c>
      <c r="AA1657" s="6" t="str">
        <f t="shared" ca="1" si="181"/>
        <v/>
      </c>
      <c r="AB1657" s="7" t="str">
        <f ca="1" xml:space="preserve">
IF($AA1657 &lt;&gt; "",
    VLOOKUP($AA1657,Level!$A:$B,2,FALSE),
    ""
)</f>
        <v/>
      </c>
      <c r="AC1657" s="1">
        <f ca="1" xml:space="preserve">
IF($Y1657 = 5 + N("Presidente"),
    27000,
    IF($Y1657 = 6 + N("Vice-presidente"),
        23000,
        IF(OR($Y1657 = 8, $Y1657= 13, $Y1657 = 12) + N("Secretária bilíngue ou coordenador ou especialista"),
            8000,
            IF($Y1657 = 7 + N("Diretor"),
                15000,
                IF($Y1657 = 14 + N("Gerente"),
                    12000,
                    IF($Y1657 = 9 + N("Estagiário"),
                        705,
                        IF($Y1657 = 10 + N("Trainee"),
                            805,
                            IF($Y1657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IF($U1657 = 7,
  500,
  IF($U1657 = 8,
    1000,
    IF($U1657 = 9,
      1500,
      IF($U1657 = 10,
        2000,
        0
      )
    )
  )
)
+
N("Adicional no salário por área")
+
IF($W1657 = 14 + N("Tecnologia da Informação"),
  120,
  IF($W1657 = 16 + N("Vendas"),
    110,
    IF($W1657 = 15 + N("Jurídico"),
      100,
      IF(OR($W1657 = 8, $W1657 = 9, $W1657 = 11) + N("Recursos humanos ou comercial ou comunicação e marketing"),
        80,
        0
      )
    )
  )
)
+
N("Adicionando pegadinha")
+
IF(AND($W1657 = 16, $U1657 = 9, $Y1657 = 11, $AA1657 = 5) + N("Se for de vendas, com mestrado, analista sênior"),
  IF($R1657 = 5,
    100,
    0
  )
  +
  IF($N1657 = "M",
    200,
    0
  ),
  0
)</f>
        <v>1205</v>
      </c>
      <c r="AD16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$A1657  &amp; ", "   &amp;
$C1657  &amp; ", "   &amp;
$E1657  &amp; ", '"  &amp;
$J1657  &amp; "', '" &amp;
$N1657  &amp; "', "  &amp;
$R1657  &amp; ", '"  &amp;
TEXT($T1657,"dd/mm/aaaa")  &amp; "', "   &amp;
$U1657  &amp; ", "   &amp;
$W1657  &amp; ", "   &amp;
$Y1657  &amp; ", "   &amp;
IF($AA1657 &lt;&gt; "", $AA1657, "NULL")  &amp; ", "   &amp;
$AC1657  &amp; ");"</f>
        <v>INSERT INTO bi4all.fac_employees (id_company_fk, id_employee_pk, flg_active, employee_name, id_gender_fk, id_race_fk, birthday, id_schooling_fk, id_department_fk, id_role_fk, id_level_fk, salary) VALUES (6a51143286b03064a49cc2acbee63c09a0682d33, 1653, 1, 'Ana Lívia Frasão Madureira', 'F', 5, '04/07/1952', 7, 7, 9, NULL, 1205);</v>
      </c>
    </row>
    <row r="1658" spans="1:30" ht="14.25" customHeight="1" x14ac:dyDescent="0.2">
      <c r="A1658" s="7" t="str" cm="1">
        <f t="array" aca="1" ref="A1658" ca="1">INDEX(Company!$A:$A,RANDBETWEEN(5,COUNTA(Company!$A:$A) + 1),1)</f>
        <v>6a51143286b03064a49cc2acbee63c09a0682d33</v>
      </c>
      <c r="B1658" s="7" t="str">
        <f ca="1">VLOOKUP($A1658,Company!$A:$B,2,FALSE)</f>
        <v>ACME Corporation</v>
      </c>
      <c r="C1658" s="5">
        <f t="shared" si="175"/>
        <v>1654</v>
      </c>
      <c r="D1658" s="5" t="str" cm="1">
        <f t="array" ref="D1658">SHA1HASH($C1658)</f>
        <v>a5d907c1122676441ed98f3c6b33c94e6fb0bb97</v>
      </c>
      <c r="E1658" s="6">
        <v>1</v>
      </c>
      <c r="F1658" s="7">
        <f ca="1">IF($C1658 = 1 + N("Presidente"),
    127,
    IF($C1658 = 2 + N("Vice-Presidente"),
        72,
        IF($C1658 = 3 + N("Secretária bilíngue"),
            13,
            RANDBETWEEN(5,COUNT(Name!$A:$A) + 1)
        )
    )
)</f>
        <v>186</v>
      </c>
      <c r="G1658" s="7" t="str">
        <f ca="1">VLOOKUP($F1658,Name!$A:$B,2,FALSE)</f>
        <v>João Gabriel</v>
      </c>
      <c r="H1658" s="7">
        <f ca="1" xml:space="preserve">
IF($C1658 = 1,
    0,
    RANDBETWEEN(5,COUNT('Last name'!$A:$A) + 1)
)</f>
        <v>102</v>
      </c>
      <c r="I1658" s="7" t="str">
        <f ca="1" xml:space="preserve">
IF($C1658 = 1 + N("Presidente"),
    "de Orléans e Bragança",
    VLOOKUP($H1658,'Last name'!$A:$B,2,FALSE) &amp; " " &amp; VLOOKUP(RANDBETWEEN(5,COUNT('Last name'!$A:$A) + 1),'Last name'!$A:$B,2,FALSE)
)</f>
        <v>Greco Rizzo</v>
      </c>
      <c r="J1658" s="7" t="str">
        <f t="shared" ca="1" si="176"/>
        <v>João Gabriel Greco Rizzo</v>
      </c>
      <c r="K1658" s="7" t="str" cm="1">
        <f t="array" aca="1" ref="K1658" ca="1">SHA1HASH($J1658)</f>
        <v>07c55dfdcd5ebee74e9006983887d0e0c110e184</v>
      </c>
      <c r="L1658" s="7" cm="1">
        <f t="array" aca="1" ref="L1658" ca="1">INDEX(States!$A:$A,RANDBETWEEN(5,COUNTA(States!$A:$A) + 1),1)</f>
        <v>9</v>
      </c>
      <c r="M1658" s="7" t="str">
        <f ca="1">$L1658 &amp; "|" &amp; VLOOKUP($L1658,States!$A:$B,2,FALSE)</f>
        <v>9|68b7ab1daf7c594d71db682ca70a5cb187f0524f</v>
      </c>
      <c r="N1658" s="7" t="str">
        <f ca="1">VLOOKUP($F1658,Name!$A:$C,3,FALSE)</f>
        <v>M</v>
      </c>
      <c r="O1658" s="7" t="str">
        <f ca="1">VLOOKUP($N1658,Gender!$A:$B,2,FALSE)</f>
        <v>Male</v>
      </c>
      <c r="P1658" s="7" t="str" cm="1">
        <f t="array" aca="1" ref="P1658" ca="1">INDEX('Marital status'!$A:$A,RANDBETWEEN(5,COUNTA('Marital status'!$A:$A) + 1),1)</f>
        <v>ce0b1612aa711b78a720295d271a33894e2b72bf</v>
      </c>
      <c r="Q1658" s="7" t="str">
        <f ca="1">VLOOKUP($P1658,'Marital status'!$A:$B,2,FALSE)</f>
        <v>single</v>
      </c>
      <c r="R1658" s="7">
        <f t="shared" ca="1" si="177"/>
        <v>5</v>
      </c>
      <c r="S1658" s="7" t="e">
        <f ca="1">VLOOKUP($R1658,Race!$A:$B,2,FALSE)</f>
        <v>#N/A</v>
      </c>
      <c r="T1658" s="8">
        <f t="shared" ca="1" si="178"/>
        <v>28777</v>
      </c>
      <c r="U1658" s="6">
        <f t="shared" ca="1" si="179"/>
        <v>8</v>
      </c>
      <c r="V1658" s="8" t="str">
        <f ca="1">VLOOKUP($U1658,Education!$A:$B,2,FALSE)</f>
        <v>Graduate school</v>
      </c>
      <c r="W1658" s="7">
        <f ca="1" xml:space="preserve">
  IF(OR($Y1658 = 5, $Y1658 = 6, $Y1658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658" s="7" t="str">
        <f ca="1">VLOOKUP($W1658,Department!$A:$B,2,FALSE)</f>
        <v>Commercial</v>
      </c>
      <c r="Y1658" s="6">
        <f t="shared" ca="1" si="180"/>
        <v>11</v>
      </c>
      <c r="Z1658" s="7" t="str">
        <f ca="1">VLOOKUP($Y1658,Role!$A:$B,2,FALSE)</f>
        <v>Analyst</v>
      </c>
      <c r="AA1658" s="6">
        <f t="shared" ca="1" si="181"/>
        <v>5</v>
      </c>
      <c r="AB1658" s="7" t="str">
        <f ca="1" xml:space="preserve">
IF($AA1658 &lt;&gt; "",
    VLOOKUP($AA1658,Level!$A:$B,2,FALSE),
    ""
)</f>
        <v>Junior</v>
      </c>
      <c r="AC1658" s="1">
        <f ca="1" xml:space="preserve">
IF($Y1658 = 5 + N("Presidente"),
    27000,
    IF($Y1658 = 6 + N("Vice-presidente"),
        23000,
        IF(OR($Y1658 = 8, $Y1658= 13, $Y1658 = 12) + N("Secretária bilíngue ou coordenador ou especialista"),
            8000,
            IF($Y1658 = 7 + N("Diretor"),
                15000,
                IF($Y1658 = 14 + N("Gerente"),
                    12000,
                    IF($Y1658 = 9 + N("Estagiário"),
                        705,
                        IF($Y1658 = 10 + N("Trainee"),
                            805,
                            IF($Y1658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IF($U1658 = 7,
  500,
  IF($U1658 = 8,
    1000,
    IF($U1658 = 9,
      1500,
      IF($U1658 = 10,
        2000,
        0
      )
    )
  )
)
+
N("Adicional no salário por área")
+
IF($W1658 = 14 + N("Tecnologia da Informação"),
  120,
  IF($W1658 = 16 + N("Vendas"),
    110,
    IF($W1658 = 15 + N("Jurídico"),
      100,
      IF(OR($W1658 = 8, $W1658 = 9, $W1658 = 11) + N("Recursos humanos ou comercial ou comunicação e marketing"),
        80,
        0
      )
    )
  )
)
+
N("Adicionando pegadinha")
+
IF(AND($W1658 = 16, $U1658 = 9, $Y1658 = 11, $AA1658 = 5) + N("Se for de vendas, com mestrado, analista sênior"),
  IF($R1658 = 5,
    100,
    0
  )
  +
  IF($N1658 = "M",
    200,
    0
  ),
  0
)</f>
        <v>3080</v>
      </c>
      <c r="AD16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$A1658  &amp; ", "   &amp;
$C1658  &amp; ", "   &amp;
$E1658  &amp; ", '"  &amp;
$J1658  &amp; "', '" &amp;
$N1658  &amp; "', "  &amp;
$R1658  &amp; ", '"  &amp;
TEXT($T1658,"dd/mm/aaaa")  &amp; "', "   &amp;
$U1658  &amp; ", "   &amp;
$W1658  &amp; ", "   &amp;
$Y1658  &amp; ", "   &amp;
IF($AA1658 &lt;&gt; "", $AA1658, "NULL")  &amp; ", "   &amp;
$AC1658  &amp; ");"</f>
        <v>INSERT INTO bi4all.fac_employees (id_company_fk, id_employee_pk, flg_active, employee_name, id_gender_fk, id_race_fk, birthday, id_schooling_fk, id_department_fk, id_role_fk, id_level_fk, salary) VALUES (6a51143286b03064a49cc2acbee63c09a0682d33, 1654, 1, 'João Gabriel Greco Rizzo', 'M', 5, '14/10/1978', 8, 9, 11, 5, 3080);</v>
      </c>
    </row>
    <row r="1659" spans="1:30" ht="14.25" customHeight="1" x14ac:dyDescent="0.2">
      <c r="A1659" s="7" t="str" cm="1">
        <f t="array" aca="1" ref="A1659" ca="1">INDEX(Company!$A:$A,RANDBETWEEN(5,COUNTA(Company!$A:$A) + 1),1)</f>
        <v>6a51143286b03064a49cc2acbee63c09a0682d33</v>
      </c>
      <c r="B1659" s="7" t="str">
        <f ca="1">VLOOKUP($A1659,Company!$A:$B,2,FALSE)</f>
        <v>ACME Corporation</v>
      </c>
      <c r="C1659" s="5">
        <f t="shared" si="175"/>
        <v>1655</v>
      </c>
      <c r="D1659" s="5" t="str" cm="1">
        <f t="array" ref="D1659">SHA1HASH($C1659)</f>
        <v>cef239141c378cc0998e5f526985c2d57c535d6c</v>
      </c>
      <c r="E1659" s="6">
        <v>1</v>
      </c>
      <c r="F1659" s="7">
        <f ca="1">IF($C1659 = 1 + N("Presidente"),
    127,
    IF($C1659 = 2 + N("Vice-Presidente"),
        72,
        IF($C1659 = 3 + N("Secretária bilíngue"),
            13,
            RANDBETWEEN(5,COUNT(Name!$A:$A) + 1)
        )
    )
)</f>
        <v>233</v>
      </c>
      <c r="G1659" s="7" t="str">
        <f ca="1">VLOOKUP($F1659,Name!$A:$B,2,FALSE)</f>
        <v>Lorenzo Augusto</v>
      </c>
      <c r="H1659" s="7">
        <f ca="1" xml:space="preserve">
IF($C1659 = 1,
    0,
    RANDBETWEEN(5,COUNT('Last name'!$A:$A) + 1)
)</f>
        <v>11</v>
      </c>
      <c r="I1659" s="7" t="str">
        <f ca="1" xml:space="preserve">
IF($C1659 = 1 + N("Presidente"),
    "de Orléans e Bragança",
    VLOOKUP($H1659,'Last name'!$A:$B,2,FALSE) &amp; " " &amp; VLOOKUP(RANDBETWEEN(5,COUNT('Last name'!$A:$A) + 1),'Last name'!$A:$B,2,FALSE)
)</f>
        <v>Almeida Testa</v>
      </c>
      <c r="J1659" s="7" t="str">
        <f t="shared" ca="1" si="176"/>
        <v>Lorenzo Augusto Almeida Testa</v>
      </c>
      <c r="K1659" s="7" t="str" cm="1">
        <f t="array" aca="1" ref="K1659" ca="1">SHA1HASH($J1659)</f>
        <v>159ab010b9fbc6b259e6b374200da525b559f302</v>
      </c>
      <c r="L1659" s="7" cm="1">
        <f t="array" aca="1" ref="L1659" ca="1">INDEX(States!$A:$A,RANDBETWEEN(5,COUNTA(States!$A:$A) + 1),1)</f>
        <v>16</v>
      </c>
      <c r="M1659" s="7" t="str">
        <f ca="1">$L1659 &amp; "|" &amp; VLOOKUP($L1659,States!$A:$B,2,FALSE)</f>
        <v>16|07cfbddcd11fff6189ba806e40d4e76476d512f4</v>
      </c>
      <c r="N1659" s="7" t="str">
        <f ca="1">VLOOKUP($F1659,Name!$A:$C,3,FALSE)</f>
        <v>M</v>
      </c>
      <c r="O1659" s="7" t="str">
        <f ca="1">VLOOKUP($N1659,Gender!$A:$B,2,FALSE)</f>
        <v>Male</v>
      </c>
      <c r="P1659" s="7" t="str" cm="1">
        <f t="array" aca="1" ref="P1659" ca="1">INDEX('Marital status'!$A:$A,RANDBETWEEN(5,COUNTA('Marital status'!$A:$A) + 1),1)</f>
        <v>93ac84f4e0bd5c1c97b670a12a7fff6af89fb6b3</v>
      </c>
      <c r="Q1659" s="7" t="str">
        <f ca="1">VLOOKUP($P1659,'Marital status'!$A:$B,2,FALSE)</f>
        <v>DIVORCED</v>
      </c>
      <c r="R1659" s="7">
        <f t="shared" ca="1" si="177"/>
        <v>6</v>
      </c>
      <c r="S1659" s="7" t="e">
        <f ca="1">VLOOKUP($R1659,Race!$A:$B,2,FALSE)</f>
        <v>#N/A</v>
      </c>
      <c r="T1659" s="8">
        <f t="shared" ca="1" si="178"/>
        <v>28717</v>
      </c>
      <c r="U1659" s="6">
        <f t="shared" ca="1" si="179"/>
        <v>7</v>
      </c>
      <c r="V1659" s="8" t="str">
        <f ca="1">VLOOKUP($U1659,Education!$A:$B,2,FALSE)</f>
        <v>Undergraduate degree</v>
      </c>
      <c r="W1659" s="7">
        <f ca="1" xml:space="preserve">
  IF(OR($Y1659 = 5, $Y1659 = 6, $Y1659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659" s="7" t="str">
        <f ca="1">VLOOKUP($W1659,Department!$A:$B,2,FALSE)</f>
        <v>Finance</v>
      </c>
      <c r="Y1659" s="6">
        <f t="shared" ca="1" si="180"/>
        <v>10</v>
      </c>
      <c r="Z1659" s="7" t="str">
        <f ca="1">VLOOKUP($Y1659,Role!$A:$B,2,FALSE)</f>
        <v>Trainee</v>
      </c>
      <c r="AA1659" s="6" t="str">
        <f t="shared" ca="1" si="181"/>
        <v/>
      </c>
      <c r="AB1659" s="7" t="str">
        <f ca="1" xml:space="preserve">
IF($AA1659 &lt;&gt; "",
    VLOOKUP($AA1659,Level!$A:$B,2,FALSE),
    ""
)</f>
        <v/>
      </c>
      <c r="AC1659" s="1">
        <f ca="1" xml:space="preserve">
IF($Y1659 = 5 + N("Presidente"),
    27000,
    IF($Y1659 = 6 + N("Vice-presidente"),
        23000,
        IF(OR($Y1659 = 8, $Y1659= 13, $Y1659 = 12) + N("Secretária bilíngue ou coordenador ou especialista"),
            8000,
            IF($Y1659 = 7 + N("Diretor"),
                15000,
                IF($Y1659 = 14 + N("Gerente"),
                    12000,
                    IF($Y1659 = 9 + N("Estagiário"),
                        705,
                        IF($Y1659 = 10 + N("Trainee"),
                            805,
                            IF($Y1659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IF($U1659 = 7,
  500,
  IF($U1659 = 8,
    1000,
    IF($U1659 = 9,
      1500,
      IF($U1659 = 10,
        2000,
        0
      )
    )
  )
)
+
N("Adicional no salário por área")
+
IF($W1659 = 14 + N("Tecnologia da Informação"),
  120,
  IF($W1659 = 16 + N("Vendas"),
    110,
    IF($W1659 = 15 + N("Jurídico"),
      100,
      IF(OR($W1659 = 8, $W1659 = 9, $W1659 = 11) + N("Recursos humanos ou comercial ou comunicação e marketing"),
        80,
        0
      )
    )
  )
)
+
N("Adicionando pegadinha")
+
IF(AND($W1659 = 16, $U1659 = 9, $Y1659 = 11, $AA1659 = 5) + N("Se for de vendas, com mestrado, analista sênior"),
  IF($R1659 = 5,
    100,
    0
  )
  +
  IF($N1659 = "M",
    200,
    0
  ),
  0
)</f>
        <v>1305</v>
      </c>
      <c r="AD16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$A1659  &amp; ", "   &amp;
$C1659  &amp; ", "   &amp;
$E1659  &amp; ", '"  &amp;
$J1659  &amp; "', '" &amp;
$N1659  &amp; "', "  &amp;
$R1659  &amp; ", '"  &amp;
TEXT($T1659,"dd/mm/aaaa")  &amp; "', "   &amp;
$U1659  &amp; ", "   &amp;
$W1659  &amp; ", "   &amp;
$Y1659  &amp; ", "   &amp;
IF($AA1659 &lt;&gt; "", $AA1659, "NULL")  &amp; ", "   &amp;
$AC1659  &amp; ");"</f>
        <v>INSERT INTO bi4all.fac_employees (id_company_fk, id_employee_pk, flg_active, employee_name, id_gender_fk, id_race_fk, birthday, id_schooling_fk, id_department_fk, id_role_fk, id_level_fk, salary) VALUES (6a51143286b03064a49cc2acbee63c09a0682d33, 1655, 1, 'Lorenzo Augusto Almeida Testa', 'M', 6, '15/08/1978', 7, 7, 10, NULL, 1305);</v>
      </c>
    </row>
    <row r="1660" spans="1:30" ht="14.25" customHeight="1" x14ac:dyDescent="0.2">
      <c r="A1660" s="7" t="str" cm="1">
        <f t="array" aca="1" ref="A1660" ca="1">INDEX(Company!$A:$A,RANDBETWEEN(5,COUNTA(Company!$A:$A) + 1),1)</f>
        <v>6a51143286b03064a49cc2acbee63c09a0682d33</v>
      </c>
      <c r="B1660" s="7" t="str">
        <f ca="1">VLOOKUP($A1660,Company!$A:$B,2,FALSE)</f>
        <v>ACME Corporation</v>
      </c>
      <c r="C1660" s="5">
        <f t="shared" si="175"/>
        <v>1656</v>
      </c>
      <c r="D1660" s="5" t="str" cm="1">
        <f t="array" ref="D1660">SHA1HASH($C1660)</f>
        <v>7fd0dc28db1b5252f0aca04247cf21853f772e70</v>
      </c>
      <c r="E1660" s="6">
        <v>1</v>
      </c>
      <c r="F1660" s="7">
        <f ca="1">IF($C1660 = 1 + N("Presidente"),
    127,
    IF($C1660 = 2 + N("Vice-Presidente"),
        72,
        IF($C1660 = 3 + N("Secretária bilíngue"),
            13,
            RANDBETWEEN(5,COUNT(Name!$A:$A) + 1)
        )
    )
)</f>
        <v>322</v>
      </c>
      <c r="G1660" s="7" t="str">
        <f ca="1">VLOOKUP($F1660,Name!$A:$B,2,FALSE)</f>
        <v>Pietro</v>
      </c>
      <c r="H1660" s="7">
        <f ca="1" xml:space="preserve">
IF($C1660 = 1,
    0,
    RANDBETWEEN(5,COUNT('Last name'!$A:$A) + 1)
)</f>
        <v>147</v>
      </c>
      <c r="I1660" s="7" t="str">
        <f ca="1" xml:space="preserve">
IF($C1660 = 1 + N("Presidente"),
    "de Orléans e Bragança",
    VLOOKUP($H1660,'Last name'!$A:$B,2,FALSE) &amp; " " &amp; VLOOKUP(RANDBETWEEN(5,COUNT('Last name'!$A:$A) + 1),'Last name'!$A:$B,2,FALSE)
)</f>
        <v>Peçanha Castro</v>
      </c>
      <c r="J1660" s="7" t="str">
        <f t="shared" ca="1" si="176"/>
        <v>Pietro Peçanha Castro</v>
      </c>
      <c r="K1660" s="7" t="str" cm="1">
        <f t="array" aca="1" ref="K1660" ca="1">SHA1HASH($J1660)</f>
        <v>d7e764d1f583e6b7399896f1e39531fcfc489ae0</v>
      </c>
      <c r="L1660" s="7" cm="1">
        <f t="array" aca="1" ref="L1660" ca="1">INDEX(States!$A:$A,RANDBETWEEN(5,COUNTA(States!$A:$A) + 1),1)</f>
        <v>13</v>
      </c>
      <c r="M1660" s="7" t="str">
        <f ca="1">$L1660 &amp; "|" &amp; VLOOKUP($L1660,States!$A:$B,2,FALSE)</f>
        <v>13|6c05c76e5be517ed7b1a09bc941ed381b630f0fd</v>
      </c>
      <c r="N1660" s="7" t="str">
        <f ca="1">VLOOKUP($F1660,Name!$A:$C,3,FALSE)</f>
        <v>M</v>
      </c>
      <c r="O1660" s="7" t="str">
        <f ca="1">VLOOKUP($N1660,Gender!$A:$B,2,FALSE)</f>
        <v>Male</v>
      </c>
      <c r="P1660" s="7" t="str" cm="1">
        <f t="array" aca="1" ref="P1660" ca="1">INDEX('Marital status'!$A:$A,RANDBETWEEN(5,COUNTA('Marital status'!$A:$A) + 1),1)</f>
        <v>ce0b1612aa711b78a720295d271a33894e2b72bf</v>
      </c>
      <c r="Q1660" s="7" t="str">
        <f ca="1">VLOOKUP($P1660,'Marital status'!$A:$B,2,FALSE)</f>
        <v>single</v>
      </c>
      <c r="R1660" s="7">
        <f t="shared" ca="1" si="177"/>
        <v>5</v>
      </c>
      <c r="S1660" s="7" t="e">
        <f ca="1">VLOOKUP($R1660,Race!$A:$B,2,FALSE)</f>
        <v>#N/A</v>
      </c>
      <c r="T1660" s="8">
        <f t="shared" ca="1" si="178"/>
        <v>21102</v>
      </c>
      <c r="U1660" s="6">
        <f t="shared" ca="1" si="179"/>
        <v>8</v>
      </c>
      <c r="V1660" s="8" t="str">
        <f ca="1">VLOOKUP($U1660,Education!$A:$B,2,FALSE)</f>
        <v>Graduate school</v>
      </c>
      <c r="W1660" s="7">
        <f ca="1" xml:space="preserve">
  IF(OR($Y1660 = 5, $Y1660 = 6, $Y1660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660" s="7" t="str">
        <f ca="1">VLOOKUP($W1660,Department!$A:$B,2,FALSE)</f>
        <v>Finance</v>
      </c>
      <c r="Y1660" s="6">
        <f t="shared" ca="1" si="180"/>
        <v>11</v>
      </c>
      <c r="Z1660" s="7" t="str">
        <f ca="1">VLOOKUP($Y1660,Role!$A:$B,2,FALSE)</f>
        <v>Analyst</v>
      </c>
      <c r="AA1660" s="6">
        <f t="shared" ca="1" si="181"/>
        <v>7</v>
      </c>
      <c r="AB1660" s="7" t="str">
        <f ca="1" xml:space="preserve">
IF($AA1660 &lt;&gt; "",
    VLOOKUP($AA1660,Level!$A:$B,2,FALSE),
    ""
)</f>
        <v>Senior</v>
      </c>
      <c r="AC1660" s="1">
        <f ca="1" xml:space="preserve">
IF($Y1660 = 5 + N("Presidente"),
    27000,
    IF($Y1660 = 6 + N("Vice-presidente"),
        23000,
        IF(OR($Y1660 = 8, $Y1660= 13, $Y1660 = 12) + N("Secretária bilíngue ou coordenador ou especialista"),
            8000,
            IF($Y1660 = 7 + N("Diretor"),
                15000,
                IF($Y1660 = 14 + N("Gerente"),
                    12000,
                    IF($Y1660 = 9 + N("Estagiário"),
                        705,
                        IF($Y1660 = 10 + N("Trainee"),
                            805,
                            IF($Y1660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IF($U1660 = 7,
  500,
  IF($U1660 = 8,
    1000,
    IF($U1660 = 9,
      1500,
      IF($U1660 = 10,
        2000,
        0
      )
    )
  )
)
+
N("Adicional no salário por área")
+
IF($W1660 = 14 + N("Tecnologia da Informação"),
  120,
  IF($W1660 = 16 + N("Vendas"),
    110,
    IF($W1660 = 15 + N("Jurídico"),
      100,
      IF(OR($W1660 = 8, $W1660 = 9, $W1660 = 11) + N("Recursos humanos ou comercial ou comunicação e marketing"),
        80,
        0
      )
    )
  )
)
+
N("Adicionando pegadinha")
+
IF(AND($W1660 = 16, $U1660 = 9, $Y1660 = 11, $AA1660 = 5) + N("Se for de vendas, com mestrado, analista sênior"),
  IF($R1660 = 5,
    100,
    0
  )
  +
  IF($N1660 = "M",
    200,
    0
  ),
  0
)</f>
        <v>3000</v>
      </c>
      <c r="AD16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$A1660  &amp; ", "   &amp;
$C1660  &amp; ", "   &amp;
$E1660  &amp; ", '"  &amp;
$J1660  &amp; "', '" &amp;
$N1660  &amp; "', "  &amp;
$R1660  &amp; ", '"  &amp;
TEXT($T1660,"dd/mm/aaaa")  &amp; "', "   &amp;
$U1660  &amp; ", "   &amp;
$W1660  &amp; ", "   &amp;
$Y1660  &amp; ", "   &amp;
IF($AA1660 &lt;&gt; "", $AA1660, "NULL")  &amp; ", "   &amp;
$AC1660  &amp; ");"</f>
        <v>INSERT INTO bi4all.fac_employees (id_company_fk, id_employee_pk, flg_active, employee_name, id_gender_fk, id_race_fk, birthday, id_schooling_fk, id_department_fk, id_role_fk, id_level_fk, salary) VALUES (6a51143286b03064a49cc2acbee63c09a0682d33, 1656, 1, 'Pietro Peçanha Castro', 'M', 5, '09/10/1957', 8, 7, 11, 7, 3000);</v>
      </c>
    </row>
    <row r="1661" spans="1:30" ht="14.25" customHeight="1" x14ac:dyDescent="0.2">
      <c r="A1661" s="7" t="str" cm="1">
        <f t="array" aca="1" ref="A1661" ca="1">INDEX(Company!$A:$A,RANDBETWEEN(5,COUNTA(Company!$A:$A) + 1),1)</f>
        <v>6a51143286b03064a49cc2acbee63c09a0682d33</v>
      </c>
      <c r="B1661" s="7" t="str">
        <f ca="1">VLOOKUP($A1661,Company!$A:$B,2,FALSE)</f>
        <v>ACME Corporation</v>
      </c>
      <c r="C1661" s="5">
        <f t="shared" si="175"/>
        <v>1657</v>
      </c>
      <c r="D1661" s="5" t="str" cm="1">
        <f t="array" ref="D1661">SHA1HASH($C1661)</f>
        <v>0cd6982f8295e3dfded2f8869fa56019921be74a</v>
      </c>
      <c r="E1661" s="6">
        <v>1</v>
      </c>
      <c r="F1661" s="7">
        <f ca="1">IF($C1661 = 1 + N("Presidente"),
    127,
    IF($C1661 = 2 + N("Vice-Presidente"),
        72,
        IF($C1661 = 3 + N("Secretária bilíngue"),
            13,
            RANDBETWEEN(5,COUNT(Name!$A:$A) + 1)
        )
    )
)</f>
        <v>240</v>
      </c>
      <c r="G1661" s="7" t="str">
        <f ca="1">VLOOKUP($F1661,Name!$A:$B,2,FALSE)</f>
        <v>Lucca</v>
      </c>
      <c r="H1661" s="7">
        <f ca="1" xml:space="preserve">
IF($C1661 = 1,
    0,
    RANDBETWEEN(5,COUNT('Last name'!$A:$A) + 1)
)</f>
        <v>176</v>
      </c>
      <c r="I1661" s="7" t="str">
        <f ca="1" xml:space="preserve">
IF($C1661 = 1 + N("Presidente"),
    "de Orléans e Bragança",
    VLOOKUP($H1661,'Last name'!$A:$B,2,FALSE) &amp; " " &amp; VLOOKUP(RANDBETWEEN(5,COUNT('Last name'!$A:$A) + 1),'Last name'!$A:$B,2,FALSE)
)</f>
        <v>Santos Barbieri</v>
      </c>
      <c r="J1661" s="7" t="str">
        <f t="shared" ca="1" si="176"/>
        <v>Lucca Santos Barbieri</v>
      </c>
      <c r="K1661" s="7" t="str" cm="1">
        <f t="array" aca="1" ref="K1661" ca="1">SHA1HASH($J1661)</f>
        <v>d4619fdd7af00f36834712a5a238ef21537071f8</v>
      </c>
      <c r="L1661" s="7" cm="1">
        <f t="array" aca="1" ref="L1661" ca="1">INDEX(States!$A:$A,RANDBETWEEN(5,COUNTA(States!$A:$A) + 1),1)</f>
        <v>13</v>
      </c>
      <c r="M1661" s="7" t="str">
        <f ca="1">$L1661 &amp; "|" &amp; VLOOKUP($L1661,States!$A:$B,2,FALSE)</f>
        <v>13|6c05c76e5be517ed7b1a09bc941ed381b630f0fd</v>
      </c>
      <c r="N1661" s="7" t="str">
        <f ca="1">VLOOKUP($F1661,Name!$A:$C,3,FALSE)</f>
        <v>M</v>
      </c>
      <c r="O1661" s="7" t="str">
        <f ca="1">VLOOKUP($N1661,Gender!$A:$B,2,FALSE)</f>
        <v>Male</v>
      </c>
      <c r="P1661" s="7" t="str" cm="1">
        <f t="array" aca="1" ref="P1661" ca="1">INDEX('Marital status'!$A:$A,RANDBETWEEN(5,COUNTA('Marital status'!$A:$A) + 1),1)</f>
        <v>93ac84f4e0bd5c1c97b670a12a7fff6af89fb6b3</v>
      </c>
      <c r="Q1661" s="7" t="str">
        <f ca="1">VLOOKUP($P1661,'Marital status'!$A:$B,2,FALSE)</f>
        <v>DIVORCED</v>
      </c>
      <c r="R1661" s="7">
        <f t="shared" ca="1" si="177"/>
        <v>7</v>
      </c>
      <c r="S1661" s="7" t="e">
        <f ca="1">VLOOKUP($R1661,Race!$A:$B,2,FALSE)</f>
        <v>#N/A</v>
      </c>
      <c r="T1661" s="8">
        <f t="shared" ca="1" si="178"/>
        <v>30355</v>
      </c>
      <c r="U1661" s="6">
        <f t="shared" ca="1" si="179"/>
        <v>7</v>
      </c>
      <c r="V1661" s="8" t="str">
        <f ca="1">VLOOKUP($U1661,Education!$A:$B,2,FALSE)</f>
        <v>Undergraduate degree</v>
      </c>
      <c r="W1661" s="7">
        <f ca="1" xml:space="preserve">
  IF(OR($Y1661 = 5, $Y1661 = 6, $Y1661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661" s="7" t="str">
        <f ca="1">VLOOKUP($W1661,Department!$A:$B,2,FALSE)</f>
        <v>Presidency</v>
      </c>
      <c r="Y1661" s="6">
        <f t="shared" ca="1" si="180"/>
        <v>10</v>
      </c>
      <c r="Z1661" s="7" t="str">
        <f ca="1">VLOOKUP($Y1661,Role!$A:$B,2,FALSE)</f>
        <v>Trainee</v>
      </c>
      <c r="AA1661" s="6" t="str">
        <f t="shared" ca="1" si="181"/>
        <v/>
      </c>
      <c r="AB1661" s="7" t="str">
        <f ca="1" xml:space="preserve">
IF($AA1661 &lt;&gt; "",
    VLOOKUP($AA1661,Level!$A:$B,2,FALSE),
    ""
)</f>
        <v/>
      </c>
      <c r="AC1661" s="1">
        <f ca="1" xml:space="preserve">
IF($Y1661 = 5 + N("Presidente"),
    27000,
    IF($Y1661 = 6 + N("Vice-presidente"),
        23000,
        IF(OR($Y1661 = 8, $Y1661= 13, $Y1661 = 12) + N("Secretária bilíngue ou coordenador ou especialista"),
            8000,
            IF($Y1661 = 7 + N("Diretor"),
                15000,
                IF($Y1661 = 14 + N("Gerente"),
                    12000,
                    IF($Y1661 = 9 + N("Estagiário"),
                        705,
                        IF($Y1661 = 10 + N("Trainee"),
                            805,
                            IF($Y1661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IF($U1661 = 7,
  500,
  IF($U1661 = 8,
    1000,
    IF($U1661 = 9,
      1500,
      IF($U1661 = 10,
        2000,
        0
      )
    )
  )
)
+
N("Adicional no salário por área")
+
IF($W1661 = 14 + N("Tecnologia da Informação"),
  120,
  IF($W1661 = 16 + N("Vendas"),
    110,
    IF($W1661 = 15 + N("Jurídico"),
      100,
      IF(OR($W1661 = 8, $W1661 = 9, $W1661 = 11) + N("Recursos humanos ou comercial ou comunicação e marketing"),
        80,
        0
      )
    )
  )
)
+
N("Adicionando pegadinha")
+
IF(AND($W1661 = 16, $U1661 = 9, $Y1661 = 11, $AA1661 = 5) + N("Se for de vendas, com mestrado, analista sênior"),
  IF($R1661 = 5,
    100,
    0
  )
  +
  IF($N1661 = "M",
    200,
    0
  ),
  0
)</f>
        <v>1305</v>
      </c>
      <c r="AD16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$A1661  &amp; ", "   &amp;
$C1661  &amp; ", "   &amp;
$E1661  &amp; ", '"  &amp;
$J1661  &amp; "', '" &amp;
$N1661  &amp; "', "  &amp;
$R1661  &amp; ", '"  &amp;
TEXT($T1661,"dd/mm/aaaa")  &amp; "', "   &amp;
$U1661  &amp; ", "   &amp;
$W1661  &amp; ", "   &amp;
$Y1661  &amp; ", "   &amp;
IF($AA1661 &lt;&gt; "", $AA1661, "NULL")  &amp; ", "   &amp;
$AC1661  &amp; ");"</f>
        <v>INSERT INTO bi4all.fac_employees (id_company_fk, id_employee_pk, flg_active, employee_name, id_gender_fk, id_race_fk, birthday, id_schooling_fk, id_department_fk, id_role_fk, id_level_fk, salary) VALUES (6a51143286b03064a49cc2acbee63c09a0682d33, 1657, 1, 'Lucca Santos Barbieri', 'M', 7, '08/02/1983', 7, 5, 10, NULL, 1305);</v>
      </c>
    </row>
    <row r="1662" spans="1:30" ht="14.25" customHeight="1" x14ac:dyDescent="0.2">
      <c r="A1662" s="7" t="str" cm="1">
        <f t="array" aca="1" ref="A1662" ca="1">INDEX(Company!$A:$A,RANDBETWEEN(5,COUNTA(Company!$A:$A) + 1),1)</f>
        <v>6a51143286b03064a49cc2acbee63c09a0682d33</v>
      </c>
      <c r="B1662" s="7" t="str">
        <f ca="1">VLOOKUP($A1662,Company!$A:$B,2,FALSE)</f>
        <v>ACME Corporation</v>
      </c>
      <c r="C1662" s="5">
        <f t="shared" si="175"/>
        <v>1658</v>
      </c>
      <c r="D1662" s="5" t="str" cm="1">
        <f t="array" ref="D1662">SHA1HASH($C1662)</f>
        <v>96e6369f5a57a90fa77a2330b8a418502f294af9</v>
      </c>
      <c r="E1662" s="6">
        <v>1</v>
      </c>
      <c r="F1662" s="7">
        <f ca="1">IF($C1662 = 1 + N("Presidente"),
    127,
    IF($C1662 = 2 + N("Vice-Presidente"),
        72,
        IF($C1662 = 3 + N("Secretária bilíngue"),
            13,
            RANDBETWEEN(5,COUNT(Name!$A:$A) + 1)
        )
    )
)</f>
        <v>129</v>
      </c>
      <c r="G1662" s="7" t="str">
        <f ca="1">VLOOKUP($F1662,Name!$A:$B,2,FALSE)</f>
        <v>Enzo Miguel</v>
      </c>
      <c r="H1662" s="7">
        <f ca="1" xml:space="preserve">
IF($C1662 = 1,
    0,
    RANDBETWEEN(5,COUNT('Last name'!$A:$A) + 1)
)</f>
        <v>156</v>
      </c>
      <c r="I1662" s="7" t="str">
        <f ca="1" xml:space="preserve">
IF($C1662 = 1 + N("Presidente"),
    "de Orléans e Bragança",
    VLOOKUP($H1662,'Last name'!$A:$B,2,FALSE) &amp; " " &amp; VLOOKUP(RANDBETWEEN(5,COUNT('Last name'!$A:$A) + 1),'Last name'!$A:$B,2,FALSE)
)</f>
        <v>Poeta Rinaldi</v>
      </c>
      <c r="J1662" s="7" t="str">
        <f t="shared" ca="1" si="176"/>
        <v>Enzo Miguel Poeta Rinaldi</v>
      </c>
      <c r="K1662" s="7" t="str" cm="1">
        <f t="array" aca="1" ref="K1662" ca="1">SHA1HASH($J1662)</f>
        <v>c9d38d087a0369f1e97f4ecc31b52d9169583809</v>
      </c>
      <c r="L1662" s="7" cm="1">
        <f t="array" aca="1" ref="L1662" ca="1">INDEX(States!$A:$A,RANDBETWEEN(5,COUNTA(States!$A:$A) + 1),1)</f>
        <v>11</v>
      </c>
      <c r="M1662" s="7" t="str">
        <f ca="1">$L1662 &amp; "|" &amp; VLOOKUP($L1662,States!$A:$B,2,FALSE)</f>
        <v>11|fe2c415e55f0a42317aa24885817f9de5cf497c6</v>
      </c>
      <c r="N1662" s="7" t="str">
        <f ca="1">VLOOKUP($F1662,Name!$A:$C,3,FALSE)</f>
        <v>M</v>
      </c>
      <c r="O1662" s="7" t="str">
        <f ca="1">VLOOKUP($N1662,Gender!$A:$B,2,FALSE)</f>
        <v>Male</v>
      </c>
      <c r="P1662" s="7" t="str" cm="1">
        <f t="array" aca="1" ref="P1662" ca="1">INDEX('Marital status'!$A:$A,RANDBETWEEN(5,COUNTA('Marital status'!$A:$A) + 1),1)</f>
        <v>93ac84f4e0bd5c1c97b670a12a7fff6af89fb6b3</v>
      </c>
      <c r="Q1662" s="7" t="str">
        <f ca="1">VLOOKUP($P1662,'Marital status'!$A:$B,2,FALSE)</f>
        <v>DIVORCED</v>
      </c>
      <c r="R1662" s="7">
        <f t="shared" ca="1" si="177"/>
        <v>5</v>
      </c>
      <c r="S1662" s="7" t="e">
        <f ca="1">VLOOKUP($R1662,Race!$A:$B,2,FALSE)</f>
        <v>#N/A</v>
      </c>
      <c r="T1662" s="8">
        <f t="shared" ca="1" si="178"/>
        <v>18845</v>
      </c>
      <c r="U1662" s="6">
        <f t="shared" ca="1" si="179"/>
        <v>7</v>
      </c>
      <c r="V1662" s="8" t="str">
        <f ca="1">VLOOKUP($U1662,Education!$A:$B,2,FALSE)</f>
        <v>Undergraduate degree</v>
      </c>
      <c r="W1662" s="7">
        <f ca="1" xml:space="preserve">
  IF(OR($Y1662 = 5, $Y1662 = 6, $Y1662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662" s="7" t="str">
        <f ca="1">VLOOKUP($W1662,Department!$A:$B,2,FALSE)</f>
        <v>Operations</v>
      </c>
      <c r="Y1662" s="6">
        <f t="shared" ca="1" si="180"/>
        <v>11</v>
      </c>
      <c r="Z1662" s="7" t="str">
        <f ca="1">VLOOKUP($Y1662,Role!$A:$B,2,FALSE)</f>
        <v>Analyst</v>
      </c>
      <c r="AA1662" s="6">
        <f t="shared" ca="1" si="181"/>
        <v>5</v>
      </c>
      <c r="AB1662" s="7" t="str">
        <f ca="1" xml:space="preserve">
IF($AA1662 &lt;&gt; "",
    VLOOKUP($AA1662,Level!$A:$B,2,FALSE),
    ""
)</f>
        <v>Junior</v>
      </c>
      <c r="AC1662" s="1">
        <f ca="1" xml:space="preserve">
IF($Y1662 = 5 + N("Presidente"),
    27000,
    IF($Y1662 = 6 + N("Vice-presidente"),
        23000,
        IF(OR($Y1662 = 8, $Y1662= 13, $Y1662 = 12) + N("Secretária bilíngue ou coordenador ou especialista"),
            8000,
            IF($Y1662 = 7 + N("Diretor"),
                15000,
                IF($Y1662 = 14 + N("Gerente"),
                    12000,
                    IF($Y1662 = 9 + N("Estagiário"),
                        705,
                        IF($Y1662 = 10 + N("Trainee"),
                            805,
                            IF($Y1662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IF($U1662 = 7,
  500,
  IF($U1662 = 8,
    1000,
    IF($U1662 = 9,
      1500,
      IF($U1662 = 10,
        2000,
        0
      )
    )
  )
)
+
N("Adicional no salário por área")
+
IF($W1662 = 14 + N("Tecnologia da Informação"),
  120,
  IF($W1662 = 16 + N("Vendas"),
    110,
    IF($W1662 = 15 + N("Jurídico"),
      100,
      IF(OR($W1662 = 8, $W1662 = 9, $W1662 = 11) + N("Recursos humanos ou comercial ou comunicação e marketing"),
        80,
        0
      )
    )
  )
)
+
N("Adicionando pegadinha")
+
IF(AND($W1662 = 16, $U1662 = 9, $Y1662 = 11, $AA1662 = 5) + N("Se for de vendas, com mestrado, analista sênior"),
  IF($R1662 = 5,
    100,
    0
  )
  +
  IF($N1662 = "M",
    200,
    0
  ),
  0
)</f>
        <v>2500</v>
      </c>
      <c r="AD16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$A1662  &amp; ", "   &amp;
$C1662  &amp; ", "   &amp;
$E1662  &amp; ", '"  &amp;
$J1662  &amp; "', '" &amp;
$N1662  &amp; "', "  &amp;
$R1662  &amp; ", '"  &amp;
TEXT($T1662,"dd/mm/aaaa")  &amp; "', "   &amp;
$U1662  &amp; ", "   &amp;
$W1662  &amp; ", "   &amp;
$Y1662  &amp; ", "   &amp;
IF($AA1662 &lt;&gt; "", $AA1662, "NULL")  &amp; ", "   &amp;
$AC1662  &amp; ");"</f>
        <v>INSERT INTO bi4all.fac_employees (id_company_fk, id_employee_pk, flg_active, employee_name, id_gender_fk, id_race_fk, birthday, id_schooling_fk, id_department_fk, id_role_fk, id_level_fk, salary) VALUES (6a51143286b03064a49cc2acbee63c09a0682d33, 1658, 1, 'Enzo Miguel Poeta Rinaldi', 'M', 5, '05/08/1951', 7, 10, 11, 5, 2500);</v>
      </c>
    </row>
    <row r="1663" spans="1:30" ht="14.25" customHeight="1" x14ac:dyDescent="0.2">
      <c r="A1663" s="7" t="str" cm="1">
        <f t="array" aca="1" ref="A1663" ca="1">INDEX(Company!$A:$A,RANDBETWEEN(5,COUNTA(Company!$A:$A) + 1),1)</f>
        <v>6a51143286b03064a49cc2acbee63c09a0682d33</v>
      </c>
      <c r="B1663" s="7" t="str">
        <f ca="1">VLOOKUP($A1663,Company!$A:$B,2,FALSE)</f>
        <v>ACME Corporation</v>
      </c>
      <c r="C1663" s="5">
        <f t="shared" si="175"/>
        <v>1659</v>
      </c>
      <c r="D1663" s="5" t="str" cm="1">
        <f t="array" ref="D1663">SHA1HASH($C1663)</f>
        <v>3a0a15b1acfdff78e92c39b5d32d3650e5a284d8</v>
      </c>
      <c r="E1663" s="6">
        <v>1</v>
      </c>
      <c r="F1663" s="7">
        <f ca="1">IF($C1663 = 1 + N("Presidente"),
    127,
    IF($C1663 = 2 + N("Vice-Presidente"),
        72,
        IF($C1663 = 3 + N("Secretária bilíngue"),
            13,
            RANDBETWEEN(5,COUNT(Name!$A:$A) + 1)
        )
    )
)</f>
        <v>262</v>
      </c>
      <c r="G1663" s="7" t="str">
        <f ca="1">VLOOKUP($F1663,Name!$A:$B,2,FALSE)</f>
        <v>Maria Eduarda</v>
      </c>
      <c r="H1663" s="7">
        <f ca="1" xml:space="preserve">
IF($C1663 = 1,
    0,
    RANDBETWEEN(5,COUNT('Last name'!$A:$A) + 1)
)</f>
        <v>191</v>
      </c>
      <c r="I1663" s="7" t="str">
        <f ca="1" xml:space="preserve">
IF($C1663 = 1 + N("Presidente"),
    "de Orléans e Bragança",
    VLOOKUP($H1663,'Last name'!$A:$B,2,FALSE) &amp; " " &amp; VLOOKUP(RANDBETWEEN(5,COUNT('Last name'!$A:$A) + 1),'Last name'!$A:$B,2,FALSE)
)</f>
        <v>Trindade Botelho</v>
      </c>
      <c r="J1663" s="7" t="str">
        <f t="shared" ca="1" si="176"/>
        <v>Maria Eduarda Trindade Botelho</v>
      </c>
      <c r="K1663" s="7" t="str" cm="1">
        <f t="array" aca="1" ref="K1663" ca="1">SHA1HASH($J1663)</f>
        <v>a6f15fd7bd41ad893b3b3d5c57077b6bb830e38e</v>
      </c>
      <c r="L1663" s="7" cm="1">
        <f t="array" aca="1" ref="L1663" ca="1">INDEX(States!$A:$A,RANDBETWEEN(5,COUNTA(States!$A:$A) + 1),1)</f>
        <v>18</v>
      </c>
      <c r="M1663" s="7" t="str">
        <f ca="1">$L1663 &amp; "|" &amp; VLOOKUP($L1663,States!$A:$B,2,FALSE)</f>
        <v>18|4c829e7753eab86056bb8157601420a362debf31</v>
      </c>
      <c r="N1663" s="7" t="str">
        <f ca="1">VLOOKUP($F1663,Name!$A:$C,3,FALSE)</f>
        <v>F</v>
      </c>
      <c r="O1663" s="7" t="str">
        <f ca="1">VLOOKUP($N1663,Gender!$A:$B,2,FALSE)</f>
        <v>Female</v>
      </c>
      <c r="P1663" s="7" t="str" cm="1">
        <f t="array" aca="1" ref="P1663" ca="1">INDEX('Marital status'!$A:$A,RANDBETWEEN(5,COUNTA('Marital status'!$A:$A) + 1),1)</f>
        <v>3266897012b6dcc5723033bc25891bf99efcff6f</v>
      </c>
      <c r="Q1663" s="7" t="str">
        <f ca="1">VLOOKUP($P1663,'Marital status'!$A:$B,2,FALSE)</f>
        <v>MarrieD</v>
      </c>
      <c r="R1663" s="7">
        <f t="shared" ca="1" si="177"/>
        <v>5</v>
      </c>
      <c r="S1663" s="7" t="e">
        <f ca="1">VLOOKUP($R1663,Race!$A:$B,2,FALSE)</f>
        <v>#N/A</v>
      </c>
      <c r="T1663" s="8">
        <f t="shared" ca="1" si="178"/>
        <v>23662</v>
      </c>
      <c r="U1663" s="6">
        <f t="shared" ca="1" si="179"/>
        <v>7</v>
      </c>
      <c r="V1663" s="8" t="str">
        <f ca="1">VLOOKUP($U1663,Education!$A:$B,2,FALSE)</f>
        <v>Undergraduate degree</v>
      </c>
      <c r="W1663" s="7">
        <f ca="1" xml:space="preserve">
  IF(OR($Y1663 = 5, $Y1663 = 6, $Y1663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663" s="7" t="str">
        <f ca="1">VLOOKUP($W1663,Department!$A:$B,2,FALSE)</f>
        <v>Human Resource</v>
      </c>
      <c r="Y1663" s="6">
        <f t="shared" ca="1" si="180"/>
        <v>9</v>
      </c>
      <c r="Z1663" s="7" t="str">
        <f ca="1">VLOOKUP($Y1663,Role!$A:$B,2,FALSE)</f>
        <v>Intern</v>
      </c>
      <c r="AA1663" s="6" t="str">
        <f t="shared" ca="1" si="181"/>
        <v/>
      </c>
      <c r="AB1663" s="7" t="str">
        <f ca="1" xml:space="preserve">
IF($AA1663 &lt;&gt; "",
    VLOOKUP($AA1663,Level!$A:$B,2,FALSE),
    ""
)</f>
        <v/>
      </c>
      <c r="AC1663" s="1">
        <f ca="1" xml:space="preserve">
IF($Y1663 = 5 + N("Presidente"),
    27000,
    IF($Y1663 = 6 + N("Vice-presidente"),
        23000,
        IF(OR($Y1663 = 8, $Y1663= 13, $Y1663 = 12) + N("Secretária bilíngue ou coordenador ou especialista"),
            8000,
            IF($Y1663 = 7 + N("Diretor"),
                15000,
                IF($Y1663 = 14 + N("Gerente"),
                    12000,
                    IF($Y1663 = 9 + N("Estagiário"),
                        705,
                        IF($Y1663 = 10 + N("Trainee"),
                            805,
                            IF($Y1663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IF($U1663 = 7,
  500,
  IF($U1663 = 8,
    1000,
    IF($U1663 = 9,
      1500,
      IF($U1663 = 10,
        2000,
        0
      )
    )
  )
)
+
N("Adicional no salário por área")
+
IF($W1663 = 14 + N("Tecnologia da Informação"),
  120,
  IF($W1663 = 16 + N("Vendas"),
    110,
    IF($W1663 = 15 + N("Jurídico"),
      100,
      IF(OR($W1663 = 8, $W1663 = 9, $W1663 = 11) + N("Recursos humanos ou comercial ou comunicação e marketing"),
        80,
        0
      )
    )
  )
)
+
N("Adicionando pegadinha")
+
IF(AND($W1663 = 16, $U1663 = 9, $Y1663 = 11, $AA1663 = 5) + N("Se for de vendas, com mestrado, analista sênior"),
  IF($R1663 = 5,
    100,
    0
  )
  +
  IF($N1663 = "M",
    200,
    0
  ),
  0
)</f>
        <v>1285</v>
      </c>
      <c r="AD16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$A1663  &amp; ", "   &amp;
$C1663  &amp; ", "   &amp;
$E1663  &amp; ", '"  &amp;
$J1663  &amp; "', '" &amp;
$N1663  &amp; "', "  &amp;
$R1663  &amp; ", '"  &amp;
TEXT($T1663,"dd/mm/aaaa")  &amp; "', "   &amp;
$U1663  &amp; ", "   &amp;
$W1663  &amp; ", "   &amp;
$Y1663  &amp; ", "   &amp;
IF($AA1663 &lt;&gt; "", $AA1663, "NULL")  &amp; ", "   &amp;
$AC1663  &amp; ");"</f>
        <v>INSERT INTO bi4all.fac_employees (id_company_fk, id_employee_pk, flg_active, employee_name, id_gender_fk, id_race_fk, birthday, id_schooling_fk, id_department_fk, id_role_fk, id_level_fk, salary) VALUES (6a51143286b03064a49cc2acbee63c09a0682d33, 1659, 1, 'Maria Eduarda Trindade Botelho', 'F', 5, '12/10/1964', 7, 8, 9, NULL, 1285);</v>
      </c>
    </row>
    <row r="1664" spans="1:30" ht="14.25" customHeight="1" x14ac:dyDescent="0.2">
      <c r="A1664" s="7" t="str" cm="1">
        <f t="array" aca="1" ref="A1664" ca="1">INDEX(Company!$A:$A,RANDBETWEEN(5,COUNTA(Company!$A:$A) + 1),1)</f>
        <v>6a51143286b03064a49cc2acbee63c09a0682d33</v>
      </c>
      <c r="B1664" s="7" t="str">
        <f ca="1">VLOOKUP($A1664,Company!$A:$B,2,FALSE)</f>
        <v>ACME Corporation</v>
      </c>
      <c r="C1664" s="5">
        <f t="shared" si="175"/>
        <v>1660</v>
      </c>
      <c r="D1664" s="5" t="str" cm="1">
        <f t="array" ref="D1664">SHA1HASH($C1664)</f>
        <v>3fc08852ebb121a140b47072dd019ee0cc842a8e</v>
      </c>
      <c r="E1664" s="6">
        <v>1</v>
      </c>
      <c r="F1664" s="7">
        <f ca="1">IF($C1664 = 1 + N("Presidente"),
    127,
    IF($C1664 = 2 + N("Vice-Presidente"),
        72,
        IF($C1664 = 3 + N("Secretária bilíngue"),
            13,
            RANDBETWEEN(5,COUNT(Name!$A:$A) + 1)
        )
    )
)</f>
        <v>212</v>
      </c>
      <c r="G1664" s="7" t="str">
        <f ca="1">VLOOKUP($F1664,Name!$A:$B,2,FALSE)</f>
        <v>Kelly</v>
      </c>
      <c r="H1664" s="7">
        <f ca="1" xml:space="preserve">
IF($C1664 = 1,
    0,
    RANDBETWEEN(5,COUNT('Last name'!$A:$A) + 1)
)</f>
        <v>27</v>
      </c>
      <c r="I1664" s="7" t="str">
        <f ca="1" xml:space="preserve">
IF($C1664 = 1 + N("Presidente"),
    "de Orléans e Bragança",
    VLOOKUP($H1664,'Last name'!$A:$B,2,FALSE) &amp; " " &amp; VLOOKUP(RANDBETWEEN(5,COUNT('Last name'!$A:$A) + 1),'Last name'!$A:$B,2,FALSE)
)</f>
        <v>Bactista Simões</v>
      </c>
      <c r="J1664" s="7" t="str">
        <f t="shared" ca="1" si="176"/>
        <v>Kelly Bactista Simões</v>
      </c>
      <c r="K1664" s="7" t="str" cm="1">
        <f t="array" aca="1" ref="K1664" ca="1">SHA1HASH($J1664)</f>
        <v>92d7653802c06741adecc54d60a94e3c87e2cb93</v>
      </c>
      <c r="L1664" s="7" cm="1">
        <f t="array" aca="1" ref="L1664" ca="1">INDEX(States!$A:$A,RANDBETWEEN(5,COUNTA(States!$A:$A) + 1),1)</f>
        <v>7</v>
      </c>
      <c r="M1664" s="7" t="str">
        <f ca="1">$L1664 &amp; "|" &amp; VLOOKUP($L1664,States!$A:$B,2,FALSE)</f>
        <v>7|f2e12883042f184299ea408f79a5077ec107e25e</v>
      </c>
      <c r="N1664" s="7" t="str">
        <f ca="1">VLOOKUP($F1664,Name!$A:$C,3,FALSE)</f>
        <v>F</v>
      </c>
      <c r="O1664" s="7" t="str">
        <f ca="1">VLOOKUP($N1664,Gender!$A:$B,2,FALSE)</f>
        <v>Female</v>
      </c>
      <c r="P1664" s="7" t="str" cm="1">
        <f t="array" aca="1" ref="P1664" ca="1">INDEX('Marital status'!$A:$A,RANDBETWEEN(5,COUNTA('Marital status'!$A:$A) + 1),1)</f>
        <v>47051393f6bcbf99111ec5d70ba2ebbe11ebccae</v>
      </c>
      <c r="Q1664" s="7" t="str">
        <f ca="1">VLOOKUP($P1664,'Marital status'!$A:$B,2,FALSE)</f>
        <v xml:space="preserve"> Separated </v>
      </c>
      <c r="R1664" s="7">
        <f t="shared" ca="1" si="177"/>
        <v>5</v>
      </c>
      <c r="S1664" s="7" t="e">
        <f ca="1">VLOOKUP($R1664,Race!$A:$B,2,FALSE)</f>
        <v>#N/A</v>
      </c>
      <c r="T1664" s="8">
        <f t="shared" ca="1" si="178"/>
        <v>25318</v>
      </c>
      <c r="U1664" s="6">
        <f t="shared" ca="1" si="179"/>
        <v>8</v>
      </c>
      <c r="V1664" s="8" t="str">
        <f ca="1">VLOOKUP($U1664,Education!$A:$B,2,FALSE)</f>
        <v>Graduate school</v>
      </c>
      <c r="W1664" s="7">
        <f ca="1" xml:space="preserve">
  IF(OR($Y1664 = 5, $Y1664 = 6, $Y1664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664" s="7" t="str">
        <f ca="1">VLOOKUP($W1664,Department!$A:$B,2,FALSE)</f>
        <v>Human Resource</v>
      </c>
      <c r="Y1664" s="6">
        <f t="shared" ca="1" si="180"/>
        <v>11</v>
      </c>
      <c r="Z1664" s="7" t="str">
        <f ca="1">VLOOKUP($Y1664,Role!$A:$B,2,FALSE)</f>
        <v>Analyst</v>
      </c>
      <c r="AA1664" s="6">
        <f t="shared" ca="1" si="181"/>
        <v>5</v>
      </c>
      <c r="AB1664" s="7" t="str">
        <f ca="1" xml:space="preserve">
IF($AA1664 &lt;&gt; "",
    VLOOKUP($AA1664,Level!$A:$B,2,FALSE),
    ""
)</f>
        <v>Junior</v>
      </c>
      <c r="AC1664" s="1">
        <f ca="1" xml:space="preserve">
IF($Y1664 = 5 + N("Presidente"),
    27000,
    IF($Y1664 = 6 + N("Vice-presidente"),
        23000,
        IF(OR($Y1664 = 8, $Y1664= 13, $Y1664 = 12) + N("Secretária bilíngue ou coordenador ou especialista"),
            8000,
            IF($Y1664 = 7 + N("Diretor"),
                15000,
                IF($Y1664 = 14 + N("Gerente"),
                    12000,
                    IF($Y1664 = 9 + N("Estagiário"),
                        705,
                        IF($Y1664 = 10 + N("Trainee"),
                            805,
                            IF($Y1664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IF($U1664 = 7,
  500,
  IF($U1664 = 8,
    1000,
    IF($U1664 = 9,
      1500,
      IF($U1664 = 10,
        2000,
        0
      )
    )
  )
)
+
N("Adicional no salário por área")
+
IF($W1664 = 14 + N("Tecnologia da Informação"),
  120,
  IF($W1664 = 16 + N("Vendas"),
    110,
    IF($W1664 = 15 + N("Jurídico"),
      100,
      IF(OR($W1664 = 8, $W1664 = 9, $W1664 = 11) + N("Recursos humanos ou comercial ou comunicação e marketing"),
        80,
        0
      )
    )
  )
)
+
N("Adicionando pegadinha")
+
IF(AND($W1664 = 16, $U1664 = 9, $Y1664 = 11, $AA1664 = 5) + N("Se for de vendas, com mestrado, analista sênior"),
  IF($R1664 = 5,
    100,
    0
  )
  +
  IF($N1664 = "M",
    200,
    0
  ),
  0
)</f>
        <v>3080</v>
      </c>
      <c r="AD16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$A1664  &amp; ", "   &amp;
$C1664  &amp; ", "   &amp;
$E1664  &amp; ", '"  &amp;
$J1664  &amp; "', '" &amp;
$N1664  &amp; "', "  &amp;
$R1664  &amp; ", '"  &amp;
TEXT($T1664,"dd/mm/aaaa")  &amp; "', "   &amp;
$U1664  &amp; ", "   &amp;
$W1664  &amp; ", "   &amp;
$Y1664  &amp; ", "   &amp;
IF($AA1664 &lt;&gt; "", $AA1664, "NULL")  &amp; ", "   &amp;
$AC1664  &amp; ");"</f>
        <v>INSERT INTO bi4all.fac_employees (id_company_fk, id_employee_pk, flg_active, employee_name, id_gender_fk, id_race_fk, birthday, id_schooling_fk, id_department_fk, id_role_fk, id_level_fk, salary) VALUES (6a51143286b03064a49cc2acbee63c09a0682d33, 1660, 1, 'Kelly Bactista Simões', 'F', 5, '25/04/1969', 8, 8, 11, 5, 3080);</v>
      </c>
    </row>
    <row r="1665" spans="1:30" ht="14.25" customHeight="1" x14ac:dyDescent="0.2">
      <c r="A1665" s="7" t="str" cm="1">
        <f t="array" aca="1" ref="A1665" ca="1">INDEX(Company!$A:$A,RANDBETWEEN(5,COUNTA(Company!$A:$A) + 1),1)</f>
        <v>6a51143286b03064a49cc2acbee63c09a0682d33</v>
      </c>
      <c r="B1665" s="7" t="str">
        <f ca="1">VLOOKUP($A1665,Company!$A:$B,2,FALSE)</f>
        <v>ACME Corporation</v>
      </c>
      <c r="C1665" s="5">
        <f t="shared" si="175"/>
        <v>1661</v>
      </c>
      <c r="D1665" s="5" t="str" cm="1">
        <f t="array" ref="D1665">SHA1HASH($C1665)</f>
        <v>5c5a56a1d11d0a2e27797f751519fa1fdaa28e16</v>
      </c>
      <c r="E1665" s="6">
        <v>1</v>
      </c>
      <c r="F1665" s="7">
        <f ca="1">IF($C1665 = 1 + N("Presidente"),
    127,
    IF($C1665 = 2 + N("Vice-Presidente"),
        72,
        IF($C1665 = 3 + N("Secretária bilíngue"),
            13,
            RANDBETWEEN(5,COUNT(Name!$A:$A) + 1)
        )
    )
)</f>
        <v>9</v>
      </c>
      <c r="G1665" s="7" t="str">
        <f ca="1">VLOOKUP($F1665,Name!$A:$B,2,FALSE)</f>
        <v>Adélio</v>
      </c>
      <c r="H1665" s="7">
        <f ca="1" xml:space="preserve">
IF($C1665 = 1,
    0,
    RANDBETWEEN(5,COUNT('Last name'!$A:$A) + 1)
)</f>
        <v>60</v>
      </c>
      <c r="I1665" s="7" t="str">
        <f ca="1" xml:space="preserve">
IF($C1665 = 1 + N("Presidente"),
    "de Orléans e Bragança",
    VLOOKUP($H1665,'Last name'!$A:$B,2,FALSE) &amp; " " &amp; VLOOKUP(RANDBETWEEN(5,COUNT('Last name'!$A:$A) + 1),'Last name'!$A:$B,2,FALSE)
)</f>
        <v>Carneiro Greco</v>
      </c>
      <c r="J1665" s="7" t="str">
        <f t="shared" ca="1" si="176"/>
        <v>Adélio Carneiro Greco</v>
      </c>
      <c r="K1665" s="7" t="str" cm="1">
        <f t="array" aca="1" ref="K1665" ca="1">SHA1HASH($J1665)</f>
        <v>f2ee7ce52f9a2006cb28f21caee78fb22ee46593</v>
      </c>
      <c r="L1665" s="7" cm="1">
        <f t="array" aca="1" ref="L1665" ca="1">INDEX(States!$A:$A,RANDBETWEEN(5,COUNTA(States!$A:$A) + 1),1)</f>
        <v>9</v>
      </c>
      <c r="M1665" s="7" t="str">
        <f ca="1">$L1665 &amp; "|" &amp; VLOOKUP($L1665,States!$A:$B,2,FALSE)</f>
        <v>9|68b7ab1daf7c594d71db682ca70a5cb187f0524f</v>
      </c>
      <c r="N1665" s="7" t="str">
        <f ca="1">VLOOKUP($F1665,Name!$A:$C,3,FALSE)</f>
        <v>M</v>
      </c>
      <c r="O1665" s="7" t="str">
        <f ca="1">VLOOKUP($N1665,Gender!$A:$B,2,FALSE)</f>
        <v>Male</v>
      </c>
      <c r="P1665" s="7" t="str" cm="1">
        <f t="array" aca="1" ref="P1665" ca="1">INDEX('Marital status'!$A:$A,RANDBETWEEN(5,COUNTA('Marital status'!$A:$A) + 1),1)</f>
        <v>459031b19ec5bbd3b3dbc0a9dcf2cb6e6c6f7848</v>
      </c>
      <c r="Q1665" s="7" t="str">
        <f ca="1">VLOOKUP($P1665,'Marital status'!$A:$B,2,FALSE)</f>
        <v xml:space="preserve">Widowed </v>
      </c>
      <c r="R1665" s="7">
        <f t="shared" ca="1" si="177"/>
        <v>5</v>
      </c>
      <c r="S1665" s="7" t="e">
        <f ca="1">VLOOKUP($R1665,Race!$A:$B,2,FALSE)</f>
        <v>#N/A</v>
      </c>
      <c r="T1665" s="8">
        <f t="shared" ca="1" si="178"/>
        <v>24443</v>
      </c>
      <c r="U1665" s="6">
        <f t="shared" ca="1" si="179"/>
        <v>7</v>
      </c>
      <c r="V1665" s="8" t="str">
        <f ca="1">VLOOKUP($U1665,Education!$A:$B,2,FALSE)</f>
        <v>Undergraduate degree</v>
      </c>
      <c r="W1665" s="7">
        <f ca="1" xml:space="preserve">
  IF(OR($Y1665 = 5, $Y1665 = 6, $Y1665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665" s="7" t="str">
        <f ca="1">VLOOKUP($W1665,Department!$A:$B,2,FALSE)</f>
        <v>Presidency</v>
      </c>
      <c r="Y1665" s="6">
        <f t="shared" ca="1" si="180"/>
        <v>10</v>
      </c>
      <c r="Z1665" s="7" t="str">
        <f ca="1">VLOOKUP($Y1665,Role!$A:$B,2,FALSE)</f>
        <v>Trainee</v>
      </c>
      <c r="AA1665" s="6" t="str">
        <f t="shared" ca="1" si="181"/>
        <v/>
      </c>
      <c r="AB1665" s="7" t="str">
        <f ca="1" xml:space="preserve">
IF($AA1665 &lt;&gt; "",
    VLOOKUP($AA1665,Level!$A:$B,2,FALSE),
    ""
)</f>
        <v/>
      </c>
      <c r="AC1665" s="1">
        <f ca="1" xml:space="preserve">
IF($Y1665 = 5 + N("Presidente"),
    27000,
    IF($Y1665 = 6 + N("Vice-presidente"),
        23000,
        IF(OR($Y1665 = 8, $Y1665= 13, $Y1665 = 12) + N("Secretária bilíngue ou coordenador ou especialista"),
            8000,
            IF($Y1665 = 7 + N("Diretor"),
                15000,
                IF($Y1665 = 14 + N("Gerente"),
                    12000,
                    IF($Y1665 = 9 + N("Estagiário"),
                        705,
                        IF($Y1665 = 10 + N("Trainee"),
                            805,
                            IF($Y1665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IF($U1665 = 7,
  500,
  IF($U1665 = 8,
    1000,
    IF($U1665 = 9,
      1500,
      IF($U1665 = 10,
        2000,
        0
      )
    )
  )
)
+
N("Adicional no salário por área")
+
IF($W1665 = 14 + N("Tecnologia da Informação"),
  120,
  IF($W1665 = 16 + N("Vendas"),
    110,
    IF($W1665 = 15 + N("Jurídico"),
      100,
      IF(OR($W1665 = 8, $W1665 = 9, $W1665 = 11) + N("Recursos humanos ou comercial ou comunicação e marketing"),
        80,
        0
      )
    )
  )
)
+
N("Adicionando pegadinha")
+
IF(AND($W1665 = 16, $U1665 = 9, $Y1665 = 11, $AA1665 = 5) + N("Se for de vendas, com mestrado, analista sênior"),
  IF($R1665 = 5,
    100,
    0
  )
  +
  IF($N1665 = "M",
    200,
    0
  ),
  0
)</f>
        <v>1305</v>
      </c>
      <c r="AD16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$A1665  &amp; ", "   &amp;
$C1665  &amp; ", "   &amp;
$E1665  &amp; ", '"  &amp;
$J1665  &amp; "', '" &amp;
$N1665  &amp; "', "  &amp;
$R1665  &amp; ", '"  &amp;
TEXT($T1665,"dd/mm/aaaa")  &amp; "', "   &amp;
$U1665  &amp; ", "   &amp;
$W1665  &amp; ", "   &amp;
$Y1665  &amp; ", "   &amp;
IF($AA1665 &lt;&gt; "", $AA1665, "NULL")  &amp; ", "   &amp;
$AC1665  &amp; ");"</f>
        <v>INSERT INTO bi4all.fac_employees (id_company_fk, id_employee_pk, flg_active, employee_name, id_gender_fk, id_race_fk, birthday, id_schooling_fk, id_department_fk, id_role_fk, id_level_fk, salary) VALUES (6a51143286b03064a49cc2acbee63c09a0682d33, 1661, 1, 'Adélio Carneiro Greco', 'M', 5, '02/12/1966', 7, 5, 10, NULL, 1305);</v>
      </c>
    </row>
    <row r="1666" spans="1:30" ht="14.25" customHeight="1" x14ac:dyDescent="0.2">
      <c r="A1666" s="7" t="str" cm="1">
        <f t="array" aca="1" ref="A1666" ca="1">INDEX(Company!$A:$A,RANDBETWEEN(5,COUNTA(Company!$A:$A) + 1),1)</f>
        <v>6a51143286b03064a49cc2acbee63c09a0682d33</v>
      </c>
      <c r="B1666" s="7" t="str">
        <f ca="1">VLOOKUP($A1666,Company!$A:$B,2,FALSE)</f>
        <v>ACME Corporation</v>
      </c>
      <c r="C1666" s="5">
        <f t="shared" si="175"/>
        <v>1662</v>
      </c>
      <c r="D1666" s="5" t="str" cm="1">
        <f t="array" ref="D1666">SHA1HASH($C1666)</f>
        <v>5b01d7de5b5820c071031775afc13c629da27c51</v>
      </c>
      <c r="E1666" s="6">
        <v>1</v>
      </c>
      <c r="F1666" s="7">
        <f ca="1">IF($C1666 = 1 + N("Presidente"),
    127,
    IF($C1666 = 2 + N("Vice-Presidente"),
        72,
        IF($C1666 = 3 + N("Secretária bilíngue"),
            13,
            RANDBETWEEN(5,COUNT(Name!$A:$A) + 1)
        )
    )
)</f>
        <v>309</v>
      </c>
      <c r="G1666" s="7" t="str">
        <f ca="1">VLOOKUP($F1666,Name!$A:$B,2,FALSE)</f>
        <v>Octávio</v>
      </c>
      <c r="H1666" s="7">
        <f ca="1" xml:space="preserve">
IF($C1666 = 1,
    0,
    RANDBETWEEN(5,COUNT('Last name'!$A:$A) + 1)
)</f>
        <v>135</v>
      </c>
      <c r="I1666" s="7" t="str">
        <f ca="1" xml:space="preserve">
IF($C1666 = 1 + N("Presidente"),
    "de Orléans e Bragança",
    VLOOKUP($H1666,'Last name'!$A:$B,2,FALSE) &amp; " " &amp; VLOOKUP(RANDBETWEEN(5,COUNT('Last name'!$A:$A) + 1),'Last name'!$A:$B,2,FALSE)
)</f>
        <v>Moreira Giordano</v>
      </c>
      <c r="J1666" s="7" t="str">
        <f t="shared" ca="1" si="176"/>
        <v>Octávio Moreira Giordano</v>
      </c>
      <c r="K1666" s="7" t="str" cm="1">
        <f t="array" aca="1" ref="K1666" ca="1">SHA1HASH($J1666)</f>
        <v>ae64342de46f6326b433800b9556c432e8b05aa6</v>
      </c>
      <c r="L1666" s="7" cm="1">
        <f t="array" aca="1" ref="L1666" ca="1">INDEX(States!$A:$A,RANDBETWEEN(5,COUNTA(States!$A:$A) + 1),1)</f>
        <v>12</v>
      </c>
      <c r="M1666" s="7" t="str">
        <f ca="1">$L1666 &amp; "|" &amp; VLOOKUP($L1666,States!$A:$B,2,FALSE)</f>
        <v>12|16a2d6eb767d4fd003fae8cac60e0d85a9416ba8</v>
      </c>
      <c r="N1666" s="7" t="str">
        <f ca="1">VLOOKUP($F1666,Name!$A:$C,3,FALSE)</f>
        <v>M</v>
      </c>
      <c r="O1666" s="7" t="str">
        <f ca="1">VLOOKUP($N1666,Gender!$A:$B,2,FALSE)</f>
        <v>Male</v>
      </c>
      <c r="P1666" s="7" t="str" cm="1">
        <f t="array" aca="1" ref="P1666" ca="1">INDEX('Marital status'!$A:$A,RANDBETWEEN(5,COUNTA('Marital status'!$A:$A) + 1),1)</f>
        <v>93ac84f4e0bd5c1c97b670a12a7fff6af89fb6b3</v>
      </c>
      <c r="Q1666" s="7" t="str">
        <f ca="1">VLOOKUP($P1666,'Marital status'!$A:$B,2,FALSE)</f>
        <v>DIVORCED</v>
      </c>
      <c r="R1666" s="7">
        <f t="shared" ca="1" si="177"/>
        <v>6</v>
      </c>
      <c r="S1666" s="7" t="e">
        <f ca="1">VLOOKUP($R1666,Race!$A:$B,2,FALSE)</f>
        <v>#N/A</v>
      </c>
      <c r="T1666" s="8">
        <f t="shared" ca="1" si="178"/>
        <v>24887</v>
      </c>
      <c r="U1666" s="6">
        <f t="shared" ca="1" si="179"/>
        <v>8</v>
      </c>
      <c r="V1666" s="8" t="str">
        <f ca="1">VLOOKUP($U1666,Education!$A:$B,2,FALSE)</f>
        <v>Graduate school</v>
      </c>
      <c r="W1666" s="7">
        <f ca="1" xml:space="preserve">
  IF(OR($Y1666 = 5, $Y1666 = 6, $Y1666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666" s="7" t="str">
        <f ca="1">VLOOKUP($W1666,Department!$A:$B,2,FALSE)</f>
        <v>Controlling</v>
      </c>
      <c r="Y1666" s="6">
        <f t="shared" ca="1" si="180"/>
        <v>11</v>
      </c>
      <c r="Z1666" s="7" t="str">
        <f ca="1">VLOOKUP($Y1666,Role!$A:$B,2,FALSE)</f>
        <v>Analyst</v>
      </c>
      <c r="AA1666" s="6">
        <f t="shared" ca="1" si="181"/>
        <v>5</v>
      </c>
      <c r="AB1666" s="7" t="str">
        <f ca="1" xml:space="preserve">
IF($AA1666 &lt;&gt; "",
    VLOOKUP($AA1666,Level!$A:$B,2,FALSE),
    ""
)</f>
        <v>Junior</v>
      </c>
      <c r="AC1666" s="1">
        <f ca="1" xml:space="preserve">
IF($Y1666 = 5 + N("Presidente"),
    27000,
    IF($Y1666 = 6 + N("Vice-presidente"),
        23000,
        IF(OR($Y1666 = 8, $Y1666= 13, $Y1666 = 12) + N("Secretária bilíngue ou coordenador ou especialista"),
            8000,
            IF($Y1666 = 7 + N("Diretor"),
                15000,
                IF($Y1666 = 14 + N("Gerente"),
                    12000,
                    IF($Y1666 = 9 + N("Estagiário"),
                        705,
                        IF($Y1666 = 10 + N("Trainee"),
                            805,
                            IF($Y1666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IF($U1666 = 7,
  500,
  IF($U1666 = 8,
    1000,
    IF($U1666 = 9,
      1500,
      IF($U1666 = 10,
        2000,
        0
      )
    )
  )
)
+
N("Adicional no salário por área")
+
IF($W1666 = 14 + N("Tecnologia da Informação"),
  120,
  IF($W1666 = 16 + N("Vendas"),
    110,
    IF($W1666 = 15 + N("Jurídico"),
      100,
      IF(OR($W1666 = 8, $W1666 = 9, $W1666 = 11) + N("Recursos humanos ou comercial ou comunicação e marketing"),
        80,
        0
      )
    )
  )
)
+
N("Adicionando pegadinha")
+
IF(AND($W1666 = 16, $U1666 = 9, $Y1666 = 11, $AA1666 = 5) + N("Se for de vendas, com mestrado, analista sênior"),
  IF($R1666 = 5,
    100,
    0
  )
  +
  IF($N1666 = "M",
    200,
    0
  ),
  0
)</f>
        <v>3000</v>
      </c>
      <c r="AD16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$A1666  &amp; ", "   &amp;
$C1666  &amp; ", "   &amp;
$E1666  &amp; ", '"  &amp;
$J1666  &amp; "', '" &amp;
$N1666  &amp; "', "  &amp;
$R1666  &amp; ", '"  &amp;
TEXT($T1666,"dd/mm/aaaa")  &amp; "', "   &amp;
$U1666  &amp; ", "   &amp;
$W1666  &amp; ", "   &amp;
$Y1666  &amp; ", "   &amp;
IF($AA1666 &lt;&gt; "", $AA1666, "NULL")  &amp; ", "   &amp;
$AC1666  &amp; ");"</f>
        <v>INSERT INTO bi4all.fac_employees (id_company_fk, id_employee_pk, flg_active, employee_name, id_gender_fk, id_race_fk, birthday, id_schooling_fk, id_department_fk, id_role_fk, id_level_fk, salary) VALUES (6a51143286b03064a49cc2acbee63c09a0682d33, 1662, 1, 'Octávio Moreira Giordano', 'M', 6, '19/02/1968', 8, 12, 11, 5, 3000);</v>
      </c>
    </row>
    <row r="1667" spans="1:30" ht="14.25" customHeight="1" x14ac:dyDescent="0.2">
      <c r="A1667" s="7" t="str" cm="1">
        <f t="array" aca="1" ref="A1667" ca="1">INDEX(Company!$A:$A,RANDBETWEEN(5,COUNTA(Company!$A:$A) + 1),1)</f>
        <v>6a51143286b03064a49cc2acbee63c09a0682d33</v>
      </c>
      <c r="B1667" s="7" t="str">
        <f ca="1">VLOOKUP($A1667,Company!$A:$B,2,FALSE)</f>
        <v>ACME Corporation</v>
      </c>
      <c r="C1667" s="5">
        <f t="shared" si="175"/>
        <v>1663</v>
      </c>
      <c r="D1667" s="5" t="str" cm="1">
        <f t="array" ref="D1667">SHA1HASH($C1667)</f>
        <v>d547a6b51b233796a3d762908f82ef3677520663</v>
      </c>
      <c r="E1667" s="6">
        <v>1</v>
      </c>
      <c r="F1667" s="7">
        <f ca="1">IF($C1667 = 1 + N("Presidente"),
    127,
    IF($C1667 = 2 + N("Vice-Presidente"),
        72,
        IF($C1667 = 3 + N("Secretária bilíngue"),
            13,
            RANDBETWEEN(5,COUNT(Name!$A:$A) + 1)
        )
    )
)</f>
        <v>291</v>
      </c>
      <c r="G1667" s="7" t="str">
        <f ca="1">VLOOKUP($F1667,Name!$A:$B,2,FALSE)</f>
        <v>Melyssa</v>
      </c>
      <c r="H1667" s="7">
        <f ca="1" xml:space="preserve">
IF($C1667 = 1,
    0,
    RANDBETWEEN(5,COUNT('Last name'!$A:$A) + 1)
)</f>
        <v>122</v>
      </c>
      <c r="I1667" s="7" t="str">
        <f ca="1" xml:space="preserve">
IF($C1667 = 1 + N("Presidente"),
    "de Orléans e Bragança",
    VLOOKUP($H1667,'Last name'!$A:$B,2,FALSE) &amp; " " &amp; VLOOKUP(RANDBETWEEN(5,COUNT('Last name'!$A:$A) + 1),'Last name'!$A:$B,2,FALSE)
)</f>
        <v>Martini Barbosa</v>
      </c>
      <c r="J1667" s="7" t="str">
        <f t="shared" ca="1" si="176"/>
        <v>Melyssa Martini Barbosa</v>
      </c>
      <c r="K1667" s="7" t="str" cm="1">
        <f t="array" aca="1" ref="K1667" ca="1">SHA1HASH($J1667)</f>
        <v>57cb9727c8df48c0d563e510d7d7a150cd4ffd1b</v>
      </c>
      <c r="L1667" s="7" cm="1">
        <f t="array" aca="1" ref="L1667" ca="1">INDEX(States!$A:$A,RANDBETWEEN(5,COUNTA(States!$A:$A) + 1),1)</f>
        <v>10</v>
      </c>
      <c r="M1667" s="7" t="str">
        <f ca="1">$L1667 &amp; "|" &amp; VLOOKUP($L1667,States!$A:$B,2,FALSE)</f>
        <v>10|fa6e01394cea5decb8157a7e18fa2eeabf35410d</v>
      </c>
      <c r="N1667" s="7" t="str">
        <f ca="1">VLOOKUP($F1667,Name!$A:$C,3,FALSE)</f>
        <v>F</v>
      </c>
      <c r="O1667" s="7" t="str">
        <f ca="1">VLOOKUP($N1667,Gender!$A:$B,2,FALSE)</f>
        <v>Female</v>
      </c>
      <c r="P1667" s="7" t="str" cm="1">
        <f t="array" aca="1" ref="P1667" ca="1">INDEX('Marital status'!$A:$A,RANDBETWEEN(5,COUNTA('Marital status'!$A:$A) + 1),1)</f>
        <v>47051393f6bcbf99111ec5d70ba2ebbe11ebccae</v>
      </c>
      <c r="Q1667" s="7" t="str">
        <f ca="1">VLOOKUP($P1667,'Marital status'!$A:$B,2,FALSE)</f>
        <v xml:space="preserve"> Separated </v>
      </c>
      <c r="R1667" s="7">
        <f t="shared" ca="1" si="177"/>
        <v>5</v>
      </c>
      <c r="S1667" s="7" t="e">
        <f ca="1">VLOOKUP($R1667,Race!$A:$B,2,FALSE)</f>
        <v>#N/A</v>
      </c>
      <c r="T1667" s="8">
        <f t="shared" ca="1" si="178"/>
        <v>29334</v>
      </c>
      <c r="U1667" s="6">
        <f t="shared" ca="1" si="179"/>
        <v>7</v>
      </c>
      <c r="V1667" s="8" t="str">
        <f ca="1">VLOOKUP($U1667,Education!$A:$B,2,FALSE)</f>
        <v>Undergraduate degree</v>
      </c>
      <c r="W1667" s="7">
        <f ca="1" xml:space="preserve">
  IF(OR($Y1667 = 5, $Y1667 = 6, $Y1667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667" s="7" t="str">
        <f ca="1">VLOOKUP($W1667,Department!$A:$B,2,FALSE)</f>
        <v>Administration</v>
      </c>
      <c r="Y1667" s="6">
        <f t="shared" ca="1" si="180"/>
        <v>9</v>
      </c>
      <c r="Z1667" s="7" t="str">
        <f ca="1">VLOOKUP($Y1667,Role!$A:$B,2,FALSE)</f>
        <v>Intern</v>
      </c>
      <c r="AA1667" s="6" t="str">
        <f t="shared" ca="1" si="181"/>
        <v/>
      </c>
      <c r="AB1667" s="7" t="str">
        <f ca="1" xml:space="preserve">
IF($AA1667 &lt;&gt; "",
    VLOOKUP($AA1667,Level!$A:$B,2,FALSE),
    ""
)</f>
        <v/>
      </c>
      <c r="AC1667" s="1">
        <f ca="1" xml:space="preserve">
IF($Y1667 = 5 + N("Presidente"),
    27000,
    IF($Y1667 = 6 + N("Vice-presidente"),
        23000,
        IF(OR($Y1667 = 8, $Y1667= 13, $Y1667 = 12) + N("Secretária bilíngue ou coordenador ou especialista"),
            8000,
            IF($Y1667 = 7 + N("Diretor"),
                15000,
                IF($Y1667 = 14 + N("Gerente"),
                    12000,
                    IF($Y1667 = 9 + N("Estagiário"),
                        705,
                        IF($Y1667 = 10 + N("Trainee"),
                            805,
                            IF($Y1667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IF($U1667 = 7,
  500,
  IF($U1667 = 8,
    1000,
    IF($U1667 = 9,
      1500,
      IF($U1667 = 10,
        2000,
        0
      )
    )
  )
)
+
N("Adicional no salário por área")
+
IF($W1667 = 14 + N("Tecnologia da Informação"),
  120,
  IF($W1667 = 16 + N("Vendas"),
    110,
    IF($W1667 = 15 + N("Jurídico"),
      100,
      IF(OR($W1667 = 8, $W1667 = 9, $W1667 = 11) + N("Recursos humanos ou comercial ou comunicação e marketing"),
        80,
        0
      )
    )
  )
)
+
N("Adicionando pegadinha")
+
IF(AND($W1667 = 16, $U1667 = 9, $Y1667 = 11, $AA1667 = 5) + N("Se for de vendas, com mestrado, analista sênior"),
  IF($R1667 = 5,
    100,
    0
  )
  +
  IF($N1667 = "M",
    200,
    0
  ),
  0
)</f>
        <v>1205</v>
      </c>
      <c r="AD16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$A1667  &amp; ", "   &amp;
$C1667  &amp; ", "   &amp;
$E1667  &amp; ", '"  &amp;
$J1667  &amp; "', '" &amp;
$N1667  &amp; "', "  &amp;
$R1667  &amp; ", '"  &amp;
TEXT($T1667,"dd/mm/aaaa")  &amp; "', "   &amp;
$U1667  &amp; ", "   &amp;
$W1667  &amp; ", "   &amp;
$Y1667  &amp; ", "   &amp;
IF($AA1667 &lt;&gt; "", $AA1667, "NULL")  &amp; ", "   &amp;
$AC1667  &amp; ");"</f>
        <v>INSERT INTO bi4all.fac_employees (id_company_fk, id_employee_pk, flg_active, employee_name, id_gender_fk, id_race_fk, birthday, id_schooling_fk, id_department_fk, id_role_fk, id_level_fk, salary) VALUES (6a51143286b03064a49cc2acbee63c09a0682d33, 1663, 1, 'Melyssa Martini Barbosa', 'F', 5, '23/04/1980', 7, 6, 9, NULL, 1205);</v>
      </c>
    </row>
    <row r="1668" spans="1:30" ht="14.25" customHeight="1" x14ac:dyDescent="0.2">
      <c r="A1668" s="7" t="str" cm="1">
        <f t="array" aca="1" ref="A1668" ca="1">INDEX(Company!$A:$A,RANDBETWEEN(5,COUNTA(Company!$A:$A) + 1),1)</f>
        <v>6a51143286b03064a49cc2acbee63c09a0682d33</v>
      </c>
      <c r="B1668" s="7" t="str">
        <f ca="1">VLOOKUP($A1668,Company!$A:$B,2,FALSE)</f>
        <v>ACME Corporation</v>
      </c>
      <c r="C1668" s="5">
        <f t="shared" si="175"/>
        <v>1664</v>
      </c>
      <c r="D1668" s="5" t="str" cm="1">
        <f t="array" ref="D1668">SHA1HASH($C1668)</f>
        <v>776f707e19f39e6b830856a6cdf3aa605a5a283e</v>
      </c>
      <c r="E1668" s="6">
        <v>1</v>
      </c>
      <c r="F1668" s="7">
        <f ca="1">IF($C1668 = 1 + N("Presidente"),
    127,
    IF($C1668 = 2 + N("Vice-Presidente"),
        72,
        IF($C1668 = 3 + N("Secretária bilíngue"),
            13,
            RANDBETWEEN(5,COUNT(Name!$A:$A) + 1)
        )
    )
)</f>
        <v>192</v>
      </c>
      <c r="G1668" s="7" t="str">
        <f ca="1">VLOOKUP($F1668,Name!$A:$B,2,FALSE)</f>
        <v>João Pedro</v>
      </c>
      <c r="H1668" s="7">
        <f ca="1" xml:space="preserve">
IF($C1668 = 1,
    0,
    RANDBETWEEN(5,COUNT('Last name'!$A:$A) + 1)
)</f>
        <v>73</v>
      </c>
      <c r="I1668" s="7" t="str">
        <f ca="1" xml:space="preserve">
IF($C1668 = 1 + N("Presidente"),
    "de Orléans e Bragança",
    VLOOKUP($H1668,'Last name'!$A:$B,2,FALSE) &amp; " " &amp; VLOOKUP(RANDBETWEEN(5,COUNT('Last name'!$A:$A) + 1),'Last name'!$A:$B,2,FALSE)
)</f>
        <v>de Oliveira Gomes</v>
      </c>
      <c r="J1668" s="7" t="str">
        <f t="shared" ca="1" si="176"/>
        <v>João Pedro de Oliveira Gomes</v>
      </c>
      <c r="K1668" s="7" t="str" cm="1">
        <f t="array" aca="1" ref="K1668" ca="1">SHA1HASH($J1668)</f>
        <v>737b8edb6f6b1a37fe3654d00408201de618443b</v>
      </c>
      <c r="L1668" s="7" cm="1">
        <f t="array" aca="1" ref="L1668" ca="1">INDEX(States!$A:$A,RANDBETWEEN(5,COUNTA(States!$A:$A) + 1),1)</f>
        <v>7</v>
      </c>
      <c r="M1668" s="7" t="str">
        <f ca="1">$L1668 &amp; "|" &amp; VLOOKUP($L1668,States!$A:$B,2,FALSE)</f>
        <v>7|f2e12883042f184299ea408f79a5077ec107e25e</v>
      </c>
      <c r="N1668" s="7" t="str">
        <f ca="1">VLOOKUP($F1668,Name!$A:$C,3,FALSE)</f>
        <v>M</v>
      </c>
      <c r="O1668" s="7" t="str">
        <f ca="1">VLOOKUP($N1668,Gender!$A:$B,2,FALSE)</f>
        <v>Male</v>
      </c>
      <c r="P1668" s="7" t="str" cm="1">
        <f t="array" aca="1" ref="P1668" ca="1">INDEX('Marital status'!$A:$A,RANDBETWEEN(5,COUNTA('Marital status'!$A:$A) + 1),1)</f>
        <v>ce0b1612aa711b78a720295d271a33894e2b72bf</v>
      </c>
      <c r="Q1668" s="7" t="str">
        <f ca="1">VLOOKUP($P1668,'Marital status'!$A:$B,2,FALSE)</f>
        <v>single</v>
      </c>
      <c r="R1668" s="7">
        <f t="shared" ca="1" si="177"/>
        <v>5</v>
      </c>
      <c r="S1668" s="7" t="e">
        <f ca="1">VLOOKUP($R1668,Race!$A:$B,2,FALSE)</f>
        <v>#N/A</v>
      </c>
      <c r="T1668" s="8">
        <f t="shared" ca="1" si="178"/>
        <v>31802</v>
      </c>
      <c r="U1668" s="6">
        <f t="shared" ca="1" si="179"/>
        <v>7</v>
      </c>
      <c r="V1668" s="8" t="str">
        <f ca="1">VLOOKUP($U1668,Education!$A:$B,2,FALSE)</f>
        <v>Undergraduate degree</v>
      </c>
      <c r="W1668" s="7">
        <f ca="1" xml:space="preserve">
  IF(OR($Y1668 = 5, $Y1668 = 6, $Y1668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668" s="7" t="str">
        <f ca="1">VLOOKUP($W1668,Department!$A:$B,2,FALSE)</f>
        <v>Controlling</v>
      </c>
      <c r="Y1668" s="6">
        <f t="shared" ca="1" si="180"/>
        <v>11</v>
      </c>
      <c r="Z1668" s="7" t="str">
        <f ca="1">VLOOKUP($Y1668,Role!$A:$B,2,FALSE)</f>
        <v>Analyst</v>
      </c>
      <c r="AA1668" s="6">
        <f t="shared" ca="1" si="181"/>
        <v>5</v>
      </c>
      <c r="AB1668" s="7" t="str">
        <f ca="1" xml:space="preserve">
IF($AA1668 &lt;&gt; "",
    VLOOKUP($AA1668,Level!$A:$B,2,FALSE),
    ""
)</f>
        <v>Junior</v>
      </c>
      <c r="AC1668" s="1">
        <f ca="1" xml:space="preserve">
IF($Y1668 = 5 + N("Presidente"),
    27000,
    IF($Y1668 = 6 + N("Vice-presidente"),
        23000,
        IF(OR($Y1668 = 8, $Y1668= 13, $Y1668 = 12) + N("Secretária bilíngue ou coordenador ou especialista"),
            8000,
            IF($Y1668 = 7 + N("Diretor"),
                15000,
                IF($Y1668 = 14 + N("Gerente"),
                    12000,
                    IF($Y1668 = 9 + N("Estagiário"),
                        705,
                        IF($Y1668 = 10 + N("Trainee"),
                            805,
                            IF($Y1668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IF($U1668 = 7,
  500,
  IF($U1668 = 8,
    1000,
    IF($U1668 = 9,
      1500,
      IF($U1668 = 10,
        2000,
        0
      )
    )
  )
)
+
N("Adicional no salário por área")
+
IF($W1668 = 14 + N("Tecnologia da Informação"),
  120,
  IF($W1668 = 16 + N("Vendas"),
    110,
    IF($W1668 = 15 + N("Jurídico"),
      100,
      IF(OR($W1668 = 8, $W1668 = 9, $W1668 = 11) + N("Recursos humanos ou comercial ou comunicação e marketing"),
        80,
        0
      )
    )
  )
)
+
N("Adicionando pegadinha")
+
IF(AND($W1668 = 16, $U1668 = 9, $Y1668 = 11, $AA1668 = 5) + N("Se for de vendas, com mestrado, analista sênior"),
  IF($R1668 = 5,
    100,
    0
  )
  +
  IF($N1668 = "M",
    200,
    0
  ),
  0
)</f>
        <v>2500</v>
      </c>
      <c r="AD16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$A1668  &amp; ", "   &amp;
$C1668  &amp; ", "   &amp;
$E1668  &amp; ", '"  &amp;
$J1668  &amp; "', '" &amp;
$N1668  &amp; "', "  &amp;
$R1668  &amp; ", '"  &amp;
TEXT($T1668,"dd/mm/aaaa")  &amp; "', "   &amp;
$U1668  &amp; ", "   &amp;
$W1668  &amp; ", "   &amp;
$Y1668  &amp; ", "   &amp;
IF($AA1668 &lt;&gt; "", $AA1668, "NULL")  &amp; ", "   &amp;
$AC1668  &amp; ");"</f>
        <v>INSERT INTO bi4all.fac_employees (id_company_fk, id_employee_pk, flg_active, employee_name, id_gender_fk, id_race_fk, birthday, id_schooling_fk, id_department_fk, id_role_fk, id_level_fk, salary) VALUES (6a51143286b03064a49cc2acbee63c09a0682d33, 1664, 1, 'João Pedro de Oliveira Gomes', 'M', 5, '25/01/1987', 7, 12, 11, 5, 2500);</v>
      </c>
    </row>
    <row r="1669" spans="1:30" ht="14.25" customHeight="1" x14ac:dyDescent="0.2">
      <c r="A1669" s="7" t="str" cm="1">
        <f t="array" aca="1" ref="A1669" ca="1">INDEX(Company!$A:$A,RANDBETWEEN(5,COUNTA(Company!$A:$A) + 1),1)</f>
        <v>6a51143286b03064a49cc2acbee63c09a0682d33</v>
      </c>
      <c r="B1669" s="7" t="str">
        <f ca="1">VLOOKUP($A1669,Company!$A:$B,2,FALSE)</f>
        <v>ACME Corporation</v>
      </c>
      <c r="C1669" s="5">
        <f t="shared" si="175"/>
        <v>1665</v>
      </c>
      <c r="D1669" s="5" t="str" cm="1">
        <f t="array" ref="D1669">SHA1HASH($C1669)</f>
        <v>e4b87a623f049a1d016e86222935f73691fa7a55</v>
      </c>
      <c r="E1669" s="6">
        <v>1</v>
      </c>
      <c r="F1669" s="7">
        <f ca="1">IF($C1669 = 1 + N("Presidente"),
    127,
    IF($C1669 = 2 + N("Vice-Presidente"),
        72,
        IF($C1669 = 3 + N("Secretária bilíngue"),
            13,
            RANDBETWEEN(5,COUNT(Name!$A:$A) + 1)
        )
    )
)</f>
        <v>94</v>
      </c>
      <c r="G1669" s="7" t="str">
        <f ca="1">VLOOKUP($F1669,Name!$A:$B,2,FALSE)</f>
        <v>Clara</v>
      </c>
      <c r="H1669" s="7">
        <f ca="1" xml:space="preserve">
IF($C1669 = 1,
    0,
    RANDBETWEEN(5,COUNT('Last name'!$A:$A) + 1)
)</f>
        <v>138</v>
      </c>
      <c r="I1669" s="7" t="str">
        <f ca="1" xml:space="preserve">
IF($C1669 = 1 + N("Presidente"),
    "de Orléans e Bragança",
    VLOOKUP($H1669,'Last name'!$A:$B,2,FALSE) &amp; " " &amp; VLOOKUP(RANDBETWEEN(5,COUNT('Last name'!$A:$A) + 1),'Last name'!$A:$B,2,FALSE)
)</f>
        <v>Nascimento Brito</v>
      </c>
      <c r="J1669" s="7" t="str">
        <f t="shared" ca="1" si="176"/>
        <v>Clara Nascimento Brito</v>
      </c>
      <c r="K1669" s="7" t="str" cm="1">
        <f t="array" aca="1" ref="K1669" ca="1">SHA1HASH($J1669)</f>
        <v>73792ea7aaedf7c23aa042b274e9c75ae5892358</v>
      </c>
      <c r="L1669" s="7" cm="1">
        <f t="array" aca="1" ref="L1669" ca="1">INDEX(States!$A:$A,RANDBETWEEN(5,COUNTA(States!$A:$A) + 1),1)</f>
        <v>23</v>
      </c>
      <c r="M1669" s="7" t="str">
        <f ca="1">$L1669 &amp; "|" &amp; VLOOKUP($L1669,States!$A:$B,2,FALSE)</f>
        <v>23|22fbba2e2c257238254804c428968d474037a633</v>
      </c>
      <c r="N1669" s="7" t="str">
        <f ca="1">VLOOKUP($F1669,Name!$A:$C,3,FALSE)</f>
        <v>F</v>
      </c>
      <c r="O1669" s="7" t="str">
        <f ca="1">VLOOKUP($N1669,Gender!$A:$B,2,FALSE)</f>
        <v>Female</v>
      </c>
      <c r="P1669" s="7" t="str" cm="1">
        <f t="array" aca="1" ref="P1669" ca="1">INDEX('Marital status'!$A:$A,RANDBETWEEN(5,COUNTA('Marital status'!$A:$A) + 1),1)</f>
        <v>ce0b1612aa711b78a720295d271a33894e2b72bf</v>
      </c>
      <c r="Q1669" s="7" t="str">
        <f ca="1">VLOOKUP($P1669,'Marital status'!$A:$B,2,FALSE)</f>
        <v>single</v>
      </c>
      <c r="R1669" s="7">
        <f t="shared" ca="1" si="177"/>
        <v>5</v>
      </c>
      <c r="S1669" s="7" t="e">
        <f ca="1">VLOOKUP($R1669,Race!$A:$B,2,FALSE)</f>
        <v>#N/A</v>
      </c>
      <c r="T1669" s="8">
        <f t="shared" ca="1" si="178"/>
        <v>17656</v>
      </c>
      <c r="U1669" s="6">
        <f t="shared" ca="1" si="179"/>
        <v>7</v>
      </c>
      <c r="V1669" s="8" t="str">
        <f ca="1">VLOOKUP($U1669,Education!$A:$B,2,FALSE)</f>
        <v>Undergraduate degree</v>
      </c>
      <c r="W1669" s="7">
        <f ca="1" xml:space="preserve">
  IF(OR($Y1669 = 5, $Y1669 = 6, $Y1669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669" s="7" t="str">
        <f ca="1">VLOOKUP($W1669,Department!$A:$B,2,FALSE)</f>
        <v>Communication &amp; Marketing</v>
      </c>
      <c r="Y1669" s="6">
        <f t="shared" ca="1" si="180"/>
        <v>9</v>
      </c>
      <c r="Z1669" s="7" t="str">
        <f ca="1">VLOOKUP($Y1669,Role!$A:$B,2,FALSE)</f>
        <v>Intern</v>
      </c>
      <c r="AA1669" s="6" t="str">
        <f t="shared" ca="1" si="181"/>
        <v/>
      </c>
      <c r="AB1669" s="7" t="str">
        <f ca="1" xml:space="preserve">
IF($AA1669 &lt;&gt; "",
    VLOOKUP($AA1669,Level!$A:$B,2,FALSE),
    ""
)</f>
        <v/>
      </c>
      <c r="AC1669" s="1">
        <f ca="1" xml:space="preserve">
IF($Y1669 = 5 + N("Presidente"),
    27000,
    IF($Y1669 = 6 + N("Vice-presidente"),
        23000,
        IF(OR($Y1669 = 8, $Y1669= 13, $Y1669 = 12) + N("Secretária bilíngue ou coordenador ou especialista"),
            8000,
            IF($Y1669 = 7 + N("Diretor"),
                15000,
                IF($Y1669 = 14 + N("Gerente"),
                    12000,
                    IF($Y1669 = 9 + N("Estagiário"),
                        705,
                        IF($Y1669 = 10 + N("Trainee"),
                            805,
                            IF($Y1669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IF($U1669 = 7,
  500,
  IF($U1669 = 8,
    1000,
    IF($U1669 = 9,
      1500,
      IF($U1669 = 10,
        2000,
        0
      )
    )
  )
)
+
N("Adicional no salário por área")
+
IF($W1669 = 14 + N("Tecnologia da Informação"),
  120,
  IF($W1669 = 16 + N("Vendas"),
    110,
    IF($W1669 = 15 + N("Jurídico"),
      100,
      IF(OR($W1669 = 8, $W1669 = 9, $W1669 = 11) + N("Recursos humanos ou comercial ou comunicação e marketing"),
        80,
        0
      )
    )
  )
)
+
N("Adicionando pegadinha")
+
IF(AND($W1669 = 16, $U1669 = 9, $Y1669 = 11, $AA1669 = 5) + N("Se for de vendas, com mestrado, analista sênior"),
  IF($R1669 = 5,
    100,
    0
  )
  +
  IF($N1669 = "M",
    200,
    0
  ),
  0
)</f>
        <v>1285</v>
      </c>
      <c r="AD16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$A1669  &amp; ", "   &amp;
$C1669  &amp; ", "   &amp;
$E1669  &amp; ", '"  &amp;
$J1669  &amp; "', '" &amp;
$N1669  &amp; "', "  &amp;
$R1669  &amp; ", '"  &amp;
TEXT($T1669,"dd/mm/aaaa")  &amp; "', "   &amp;
$U1669  &amp; ", "   &amp;
$W1669  &amp; ", "   &amp;
$Y1669  &amp; ", "   &amp;
IF($AA1669 &lt;&gt; "", $AA1669, "NULL")  &amp; ", "   &amp;
$AC1669  &amp; ");"</f>
        <v>INSERT INTO bi4all.fac_employees (id_company_fk, id_employee_pk, flg_active, employee_name, id_gender_fk, id_race_fk, birthday, id_schooling_fk, id_department_fk, id_role_fk, id_level_fk, salary) VALUES (6a51143286b03064a49cc2acbee63c09a0682d33, 1665, 1, 'Clara Nascimento Brito', 'F', 5, '03/05/1948', 7, 11, 9, NULL, 1285);</v>
      </c>
    </row>
    <row r="1670" spans="1:30" ht="14.25" customHeight="1" x14ac:dyDescent="0.2">
      <c r="A1670" s="7" t="str" cm="1">
        <f t="array" aca="1" ref="A1670" ca="1">INDEX(Company!$A:$A,RANDBETWEEN(5,COUNTA(Company!$A:$A) + 1),1)</f>
        <v>6a51143286b03064a49cc2acbee63c09a0682d33</v>
      </c>
      <c r="B1670" s="7" t="str">
        <f ca="1">VLOOKUP($A1670,Company!$A:$B,2,FALSE)</f>
        <v>ACME Corporation</v>
      </c>
      <c r="C1670" s="5">
        <f t="shared" ref="C1670:C1733" si="182">ROW() - 4</f>
        <v>1666</v>
      </c>
      <c r="D1670" s="5" t="str" cm="1">
        <f t="array" ref="D1670">SHA1HASH($C1670)</f>
        <v>caadb19ad59d4c77d722924eb5b27f6dae1b2ad8</v>
      </c>
      <c r="E1670" s="6">
        <v>1</v>
      </c>
      <c r="F1670" s="7">
        <f ca="1">IF($C1670 = 1 + N("Presidente"),
    127,
    IF($C1670 = 2 + N("Vice-Presidente"),
        72,
        IF($C1670 = 3 + N("Secretária bilíngue"),
            13,
            RANDBETWEEN(5,COUNT(Name!$A:$A) + 1)
        )
    )
)</f>
        <v>191</v>
      </c>
      <c r="G1670" s="7" t="str">
        <f ca="1">VLOOKUP($F1670,Name!$A:$B,2,FALSE)</f>
        <v>João Paulo</v>
      </c>
      <c r="H1670" s="7">
        <f ca="1" xml:space="preserve">
IF($C1670 = 1,
    0,
    RANDBETWEEN(5,COUNT('Last name'!$A:$A) + 1)
)</f>
        <v>116</v>
      </c>
      <c r="I1670" s="7" t="str">
        <f ca="1" xml:space="preserve">
IF($C1670 = 1 + N("Presidente"),
    "de Orléans e Bragança",
    VLOOKUP($H1670,'Last name'!$A:$B,2,FALSE) &amp; " " &amp; VLOOKUP(RANDBETWEEN(5,COUNT('Last name'!$A:$A) + 1),'Last name'!$A:$B,2,FALSE)
)</f>
        <v>Malafaia Nunes</v>
      </c>
      <c r="J1670" s="7" t="str">
        <f t="shared" ref="J1670:J1733" ca="1" si="183">$G1670 &amp; " " &amp; $I1670</f>
        <v>João Paulo Malafaia Nunes</v>
      </c>
      <c r="K1670" s="7" t="str" cm="1">
        <f t="array" aca="1" ref="K1670" ca="1">SHA1HASH($J1670)</f>
        <v>793aca94179b172a59f3cd0444a974487b0605d4</v>
      </c>
      <c r="L1670" s="7" cm="1">
        <f t="array" aca="1" ref="L1670" ca="1">INDEX(States!$A:$A,RANDBETWEEN(5,COUNTA(States!$A:$A) + 1),1)</f>
        <v>8</v>
      </c>
      <c r="M1670" s="7" t="str">
        <f ca="1">$L1670 &amp; "|" &amp; VLOOKUP($L1670,States!$A:$B,2,FALSE)</f>
        <v>8|56e287872c65203bf88dd1921405bbc5594d8531</v>
      </c>
      <c r="N1670" s="7" t="str">
        <f ca="1">VLOOKUP($F1670,Name!$A:$C,3,FALSE)</f>
        <v>M</v>
      </c>
      <c r="O1670" s="7" t="str">
        <f ca="1">VLOOKUP($N1670,Gender!$A:$B,2,FALSE)</f>
        <v>Male</v>
      </c>
      <c r="P1670" s="7" t="str" cm="1">
        <f t="array" aca="1" ref="P1670" ca="1">INDEX('Marital status'!$A:$A,RANDBETWEEN(5,COUNTA('Marital status'!$A:$A) + 1),1)</f>
        <v>459031b19ec5bbd3b3dbc0a9dcf2cb6e6c6f7848</v>
      </c>
      <c r="Q1670" s="7" t="str">
        <f ca="1">VLOOKUP($P1670,'Marital status'!$A:$B,2,FALSE)</f>
        <v xml:space="preserve">Widowed </v>
      </c>
      <c r="R1670" s="7">
        <f t="shared" ref="R1670:R1733" ca="1" si="184" xml:space="preserve">
IF(AND($Y1670 &gt;= 5, $Y1670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1670" s="7" t="e">
        <f ca="1">VLOOKUP($R1670,Race!$A:$B,2,FALSE)</f>
        <v>#N/A</v>
      </c>
      <c r="T1670" s="8">
        <f t="shared" ref="T1670:T1733" ca="1" si="185" xml:space="preserve">
IF($Y1670 = 5 + N("CEO"),
    TODAY() - 16340,
    IF($Y1670 = 8 + N("Secretary"),
        RANDBETWEEN(TODAY() - 12418.5, TODAY()-6574.5),
        IF(OR($Y1670 = 7, $Y1670 = 14),
            RANDBETWEEN(TODAY() - 16071, TODAY() - 8766),
            IF(OR($Y1670 = 13, $Y1670 = 12, $Y1670 = 11),
                RANDBETWEEN(TODAY() - 27393.75, TODAY() - 12783.75),
                RANDBETWEEN(TODAY() - 27393.75, TODAY()-10957.5)
            )
        )
    )
)</f>
        <v>27014</v>
      </c>
      <c r="U1670" s="6">
        <f t="shared" ref="U1670:U1733" ca="1" si="186" xml:space="preserve">
IF(OR($Y1670 = 5, $Y1670 = 6) + N("Se for presidente ou vice-presidente"),
    10 + N("Doutor"),
    IF($Y1670 = 7 + N("Se for diretor"),
        RANDBETWEEN(8,10) + N("Graduate school or Master’s degree or Doctorate"),
        IF($Y1670 = 14 + N("If a manager"),
            RANDBETWEEN(7,9),
            IF(OR($Y1670 = 13, $Y1670 = 12, $Y1670 = 11) + N("If coordinator or specialist or analyst"),
                RANDBETWEEN(7,8),
                7
            )
        )
    )
)</f>
        <v>7</v>
      </c>
      <c r="V1670" s="8" t="str">
        <f ca="1">VLOOKUP($U1670,Education!$A:$B,2,FALSE)</f>
        <v>Undergraduate degree</v>
      </c>
      <c r="W1670" s="7">
        <f ca="1" xml:space="preserve">
  IF(OR($Y1670 = 5, $Y1670 = 6, $Y1670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670" s="7" t="str">
        <f ca="1">VLOOKUP($W1670,Department!$A:$B,2,FALSE)</f>
        <v>Operations</v>
      </c>
      <c r="Y1670" s="6">
        <f t="shared" ref="Y1670:Y1733" ca="1" si="187" xml:space="preserve">
IF($C1670 = 1 + N("Se matrícula for 1"),
  5 + N("Presidente"),
  IF($C1670 = 2 + N("Se matrícula for 2"),
    6 + N("Vice-presidente"),
    IF($C1670 = 3 + N("Se matrícula for 3"),
      8 + N("Secretária bilíngue"),
      IF(AND($C1670 &gt;= 4, $C1670 &lt;=14),
        7 + N("Diretor"),
        IF(AND($C1670 &gt;= 15, $C1670 &lt;= 25),
          14 + N("Manager"),
          IF(AND($C1670 &gt;= 26, $C1670 &lt;= 36),
            13 + N("Coordinador"),
            IF(AND($C1670 &gt;= 37, $C1670 &lt;= 47),
              12 + N("Especialista"),
                IF(MOD($C1670,2) = 0,
                  11 + N("Analista"),
                  RANDBETWEEN(9,10) + N("Estagiário ou Trainee")
                )
            )
          )
        )
      )
    )
  )
)</f>
        <v>11</v>
      </c>
      <c r="Z1670" s="7" t="str">
        <f ca="1">VLOOKUP($Y1670,Role!$A:$B,2,FALSE)</f>
        <v>Analyst</v>
      </c>
      <c r="AA1670" s="6">
        <f t="shared" ref="AA1670:AA1733" ca="1" si="188" xml:space="preserve">
IF($Y1670 = 11 + N("Analyst"),
    RANDBETWEEN(5, 7) + N("Jr, Pleno, Sr"),
    ""
)</f>
        <v>6</v>
      </c>
      <c r="AB1670" s="7" t="str">
        <f ca="1" xml:space="preserve">
IF($AA1670 &lt;&gt; "",
    VLOOKUP($AA1670,Level!$A:$B,2,FALSE),
    ""
)</f>
        <v>Pleno</v>
      </c>
      <c r="AC1670" s="1">
        <f ca="1" xml:space="preserve">
IF($Y1670 = 5 + N("Presidente"),
    27000,
    IF($Y1670 = 6 + N("Vice-presidente"),
        23000,
        IF(OR($Y1670 = 8, $Y1670= 13, $Y1670 = 12) + N("Secretária bilíngue ou coordenador ou especialista"),
            8000,
            IF($Y1670 = 7 + N("Diretor"),
                15000,
                IF($Y1670 = 14 + N("Gerente"),
                    12000,
                    IF($Y1670 = 9 + N("Estagiário"),
                        705,
                        IF($Y1670 = 10 + N("Trainee"),
                            805,
                            IF($Y1670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IF($U1670 = 7,
  500,
  IF($U1670 = 8,
    1000,
    IF($U1670 = 9,
      1500,
      IF($U1670 = 10,
        2000,
        0
      )
    )
  )
)
+
N("Adicional no salário por área")
+
IF($W1670 = 14 + N("Tecnologia da Informação"),
  120,
  IF($W1670 = 16 + N("Vendas"),
    110,
    IF($W1670 = 15 + N("Jurídico"),
      100,
      IF(OR($W1670 = 8, $W1670 = 9, $W1670 = 11) + N("Recursos humanos ou comercial ou comunicação e marketing"),
        80,
        0
      )
    )
  )
)
+
N("Adicionando pegadinha")
+
IF(AND($W1670 = 16, $U1670 = 9, $Y1670 = 11, $AA1670 = 5) + N("Se for de vendas, com mestrado, analista sênior"),
  IF($R1670 = 5,
    100,
    0
  )
  +
  IF($N1670 = "M",
    200,
    0
  ),
  0
)</f>
        <v>2500</v>
      </c>
      <c r="AD16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$A1670  &amp; ", "   &amp;
$C1670  &amp; ", "   &amp;
$E1670  &amp; ", '"  &amp;
$J1670  &amp; "', '" &amp;
$N1670  &amp; "', "  &amp;
$R1670  &amp; ", '"  &amp;
TEXT($T1670,"dd/mm/aaaa")  &amp; "', "   &amp;
$U1670  &amp; ", "   &amp;
$W1670  &amp; ", "   &amp;
$Y1670  &amp; ", "   &amp;
IF($AA1670 &lt;&gt; "", $AA1670, "NULL")  &amp; ", "   &amp;
$AC1670  &amp; ");"</f>
        <v>INSERT INTO bi4all.fac_employees (id_company_fk, id_employee_pk, flg_active, employee_name, id_gender_fk, id_race_fk, birthday, id_schooling_fk, id_department_fk, id_role_fk, id_level_fk, salary) VALUES (6a51143286b03064a49cc2acbee63c09a0682d33, 1666, 1, 'João Paulo Malafaia Nunes', 'M', 5, '16/12/1973', 7, 10, 11, 6, 2500);</v>
      </c>
    </row>
    <row r="1671" spans="1:30" ht="14.25" customHeight="1" x14ac:dyDescent="0.2">
      <c r="A1671" s="7" t="str" cm="1">
        <f t="array" aca="1" ref="A1671" ca="1">INDEX(Company!$A:$A,RANDBETWEEN(5,COUNTA(Company!$A:$A) + 1),1)</f>
        <v>6a51143286b03064a49cc2acbee63c09a0682d33</v>
      </c>
      <c r="B1671" s="7" t="str">
        <f ca="1">VLOOKUP($A1671,Company!$A:$B,2,FALSE)</f>
        <v>ACME Corporation</v>
      </c>
      <c r="C1671" s="5">
        <f t="shared" si="182"/>
        <v>1667</v>
      </c>
      <c r="D1671" s="5" t="str" cm="1">
        <f t="array" ref="D1671">SHA1HASH($C1671)</f>
        <v>a102c5ce73079c1316e4be26ef13be1e437898a4</v>
      </c>
      <c r="E1671" s="6">
        <v>1</v>
      </c>
      <c r="F1671" s="7">
        <f ca="1">IF($C1671 = 1 + N("Presidente"),
    127,
    IF($C1671 = 2 + N("Vice-Presidente"),
        72,
        IF($C1671 = 3 + N("Secretária bilíngue"),
            13,
            RANDBETWEEN(5,COUNT(Name!$A:$A) + 1)
        )
    )
)</f>
        <v>83</v>
      </c>
      <c r="G1671" s="7" t="str">
        <f ca="1">VLOOKUP($F1671,Name!$A:$B,2,FALSE)</f>
        <v>Camila</v>
      </c>
      <c r="H1671" s="7">
        <f ca="1" xml:space="preserve">
IF($C1671 = 1,
    0,
    RANDBETWEEN(5,COUNT('Last name'!$A:$A) + 1)
)</f>
        <v>74</v>
      </c>
      <c r="I1671" s="7" t="str">
        <f ca="1" xml:space="preserve">
IF($C1671 = 1 + N("Presidente"),
    "de Orléans e Bragança",
    VLOOKUP($H1671,'Last name'!$A:$B,2,FALSE) &amp; " " &amp; VLOOKUP(RANDBETWEEN(5,COUNT('Last name'!$A:$A) + 1),'Last name'!$A:$B,2,FALSE)
)</f>
        <v>Dias Dantas</v>
      </c>
      <c r="J1671" s="7" t="str">
        <f t="shared" ca="1" si="183"/>
        <v>Camila Dias Dantas</v>
      </c>
      <c r="K1671" s="7" t="str" cm="1">
        <f t="array" aca="1" ref="K1671" ca="1">SHA1HASH($J1671)</f>
        <v>07c3be77d169d789a4d86f7e0741bfb74bd00538</v>
      </c>
      <c r="L1671" s="7" cm="1">
        <f t="array" aca="1" ref="L1671" ca="1">INDEX(States!$A:$A,RANDBETWEEN(5,COUNTA(States!$A:$A) + 1),1)</f>
        <v>6</v>
      </c>
      <c r="M1671" s="7" t="str">
        <f ca="1">$L1671 &amp; "|" &amp; VLOOKUP($L1671,States!$A:$B,2,FALSE)</f>
        <v>6|990f6b5f2170b43d022d539b1260b5f1af889998</v>
      </c>
      <c r="N1671" s="7" t="str">
        <f ca="1">VLOOKUP($F1671,Name!$A:$C,3,FALSE)</f>
        <v>F</v>
      </c>
      <c r="O1671" s="7" t="str">
        <f ca="1">VLOOKUP($N1671,Gender!$A:$B,2,FALSE)</f>
        <v>Female</v>
      </c>
      <c r="P1671" s="7" t="str" cm="1">
        <f t="array" aca="1" ref="P1671" ca="1">INDEX('Marital status'!$A:$A,RANDBETWEEN(5,COUNTA('Marital status'!$A:$A) + 1),1)</f>
        <v>47051393f6bcbf99111ec5d70ba2ebbe11ebccae</v>
      </c>
      <c r="Q1671" s="7" t="str">
        <f ca="1">VLOOKUP($P1671,'Marital status'!$A:$B,2,FALSE)</f>
        <v xml:space="preserve"> Separated </v>
      </c>
      <c r="R1671" s="7">
        <f t="shared" ca="1" si="184"/>
        <v>5</v>
      </c>
      <c r="S1671" s="7" t="e">
        <f ca="1">VLOOKUP($R1671,Race!$A:$B,2,FALSE)</f>
        <v>#N/A</v>
      </c>
      <c r="T1671" s="8">
        <f t="shared" ca="1" si="185"/>
        <v>25766</v>
      </c>
      <c r="U1671" s="6">
        <f t="shared" ca="1" si="186"/>
        <v>7</v>
      </c>
      <c r="V1671" s="8" t="str">
        <f ca="1">VLOOKUP($U1671,Education!$A:$B,2,FALSE)</f>
        <v>Undergraduate degree</v>
      </c>
      <c r="W1671" s="7">
        <f ca="1" xml:space="preserve">
  IF(OR($Y1671 = 5, $Y1671 = 6, $Y1671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671" s="7" t="str">
        <f ca="1">VLOOKUP($W1671,Department!$A:$B,2,FALSE)</f>
        <v>Finance</v>
      </c>
      <c r="Y1671" s="6">
        <f t="shared" ca="1" si="187"/>
        <v>10</v>
      </c>
      <c r="Z1671" s="7" t="str">
        <f ca="1">VLOOKUP($Y1671,Role!$A:$B,2,FALSE)</f>
        <v>Trainee</v>
      </c>
      <c r="AA1671" s="6" t="str">
        <f t="shared" ca="1" si="188"/>
        <v/>
      </c>
      <c r="AB1671" s="7" t="str">
        <f ca="1" xml:space="preserve">
IF($AA1671 &lt;&gt; "",
    VLOOKUP($AA1671,Level!$A:$B,2,FALSE),
    ""
)</f>
        <v/>
      </c>
      <c r="AC1671" s="1">
        <f ca="1" xml:space="preserve">
IF($Y1671 = 5 + N("Presidente"),
    27000,
    IF($Y1671 = 6 + N("Vice-presidente"),
        23000,
        IF(OR($Y1671 = 8, $Y1671= 13, $Y1671 = 12) + N("Secretária bilíngue ou coordenador ou especialista"),
            8000,
            IF($Y1671 = 7 + N("Diretor"),
                15000,
                IF($Y1671 = 14 + N("Gerente"),
                    12000,
                    IF($Y1671 = 9 + N("Estagiário"),
                        705,
                        IF($Y1671 = 10 + N("Trainee"),
                            805,
                            IF($Y1671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IF($U1671 = 7,
  500,
  IF($U1671 = 8,
    1000,
    IF($U1671 = 9,
      1500,
      IF($U1671 = 10,
        2000,
        0
      )
    )
  )
)
+
N("Adicional no salário por área")
+
IF($W1671 = 14 + N("Tecnologia da Informação"),
  120,
  IF($W1671 = 16 + N("Vendas"),
    110,
    IF($W1671 = 15 + N("Jurídico"),
      100,
      IF(OR($W1671 = 8, $W1671 = 9, $W1671 = 11) + N("Recursos humanos ou comercial ou comunicação e marketing"),
        80,
        0
      )
    )
  )
)
+
N("Adicionando pegadinha")
+
IF(AND($W1671 = 16, $U1671 = 9, $Y1671 = 11, $AA1671 = 5) + N("Se for de vendas, com mestrado, analista sênior"),
  IF($R1671 = 5,
    100,
    0
  )
  +
  IF($N1671 = "M",
    200,
    0
  ),
  0
)</f>
        <v>1305</v>
      </c>
      <c r="AD16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$A1671  &amp; ", "   &amp;
$C1671  &amp; ", "   &amp;
$E1671  &amp; ", '"  &amp;
$J1671  &amp; "', '" &amp;
$N1671  &amp; "', "  &amp;
$R1671  &amp; ", '"  &amp;
TEXT($T1671,"dd/mm/aaaa")  &amp; "', "   &amp;
$U1671  &amp; ", "   &amp;
$W1671  &amp; ", "   &amp;
$Y1671  &amp; ", "   &amp;
IF($AA1671 &lt;&gt; "", $AA1671, "NULL")  &amp; ", "   &amp;
$AC1671  &amp; ");"</f>
        <v>INSERT INTO bi4all.fac_employees (id_company_fk, id_employee_pk, flg_active, employee_name, id_gender_fk, id_race_fk, birthday, id_schooling_fk, id_department_fk, id_role_fk, id_level_fk, salary) VALUES (6a51143286b03064a49cc2acbee63c09a0682d33, 1667, 1, 'Camila Dias Dantas', 'F', 5, '17/07/1970', 7, 7, 10, NULL, 1305);</v>
      </c>
    </row>
    <row r="1672" spans="1:30" ht="14.25" customHeight="1" x14ac:dyDescent="0.2">
      <c r="A1672" s="7" t="str" cm="1">
        <f t="array" aca="1" ref="A1672" ca="1">INDEX(Company!$A:$A,RANDBETWEEN(5,COUNTA(Company!$A:$A) + 1),1)</f>
        <v>6a51143286b03064a49cc2acbee63c09a0682d33</v>
      </c>
      <c r="B1672" s="7" t="str">
        <f ca="1">VLOOKUP($A1672,Company!$A:$B,2,FALSE)</f>
        <v>ACME Corporation</v>
      </c>
      <c r="C1672" s="5">
        <f t="shared" si="182"/>
        <v>1668</v>
      </c>
      <c r="D1672" s="5" t="str" cm="1">
        <f t="array" ref="D1672">SHA1HASH($C1672)</f>
        <v>4e38023a2f4a0108de215ede5acf1dec70d33adf</v>
      </c>
      <c r="E1672" s="6">
        <v>1</v>
      </c>
      <c r="F1672" s="7">
        <f ca="1">IF($C1672 = 1 + N("Presidente"),
    127,
    IF($C1672 = 2 + N("Vice-Presidente"),
        72,
        IF($C1672 = 3 + N("Secretária bilíngue"),
            13,
            RANDBETWEEN(5,COUNT(Name!$A:$A) + 1)
        )
    )
)</f>
        <v>266</v>
      </c>
      <c r="G1672" s="7" t="str">
        <f ca="1">VLOOKUP($F1672,Name!$A:$B,2,FALSE)</f>
        <v>Maria Helena</v>
      </c>
      <c r="H1672" s="7">
        <f ca="1" xml:space="preserve">
IF($C1672 = 1,
    0,
    RANDBETWEEN(5,COUNT('Last name'!$A:$A) + 1)
)</f>
        <v>167</v>
      </c>
      <c r="I1672" s="7" t="str">
        <f ca="1" xml:space="preserve">
IF($C1672 = 1 + N("Presidente"),
    "de Orléans e Bragança",
    VLOOKUP($H1672,'Last name'!$A:$B,2,FALSE) &amp; " " &amp; VLOOKUP(RANDBETWEEN(5,COUNT('Last name'!$A:$A) + 1),'Last name'!$A:$B,2,FALSE)
)</f>
        <v>Romano Alves</v>
      </c>
      <c r="J1672" s="7" t="str">
        <f t="shared" ca="1" si="183"/>
        <v>Maria Helena Romano Alves</v>
      </c>
      <c r="K1672" s="7" t="str" cm="1">
        <f t="array" aca="1" ref="K1672" ca="1">SHA1HASH($J1672)</f>
        <v>8204a55c96037e98e6055bc99da5a9e71335ea44</v>
      </c>
      <c r="L1672" s="7" cm="1">
        <f t="array" aca="1" ref="L1672" ca="1">INDEX(States!$A:$A,RANDBETWEEN(5,COUNTA(States!$A:$A) + 1),1)</f>
        <v>5</v>
      </c>
      <c r="M1672" s="7" t="str">
        <f ca="1">$L1672 &amp; "|" &amp; VLOOKUP($L1672,States!$A:$B,2,FALSE)</f>
        <v>5|fa0754b9861f7065fd7c6270efb07fc6ac3b0ad8</v>
      </c>
      <c r="N1672" s="7" t="str">
        <f ca="1">VLOOKUP($F1672,Name!$A:$C,3,FALSE)</f>
        <v>F</v>
      </c>
      <c r="O1672" s="7" t="str">
        <f ca="1">VLOOKUP($N1672,Gender!$A:$B,2,FALSE)</f>
        <v>Female</v>
      </c>
      <c r="P1672" s="7" t="str" cm="1">
        <f t="array" aca="1" ref="P1672" ca="1">INDEX('Marital status'!$A:$A,RANDBETWEEN(5,COUNTA('Marital status'!$A:$A) + 1),1)</f>
        <v>3266897012b6dcc5723033bc25891bf99efcff6f</v>
      </c>
      <c r="Q1672" s="7" t="str">
        <f ca="1">VLOOKUP($P1672,'Marital status'!$A:$B,2,FALSE)</f>
        <v>MarrieD</v>
      </c>
      <c r="R1672" s="7">
        <f t="shared" ca="1" si="184"/>
        <v>8</v>
      </c>
      <c r="S1672" s="7" t="e">
        <f ca="1">VLOOKUP($R1672,Race!$A:$B,2,FALSE)</f>
        <v>#N/A</v>
      </c>
      <c r="T1672" s="8">
        <f t="shared" ca="1" si="185"/>
        <v>23073</v>
      </c>
      <c r="U1672" s="6">
        <f t="shared" ca="1" si="186"/>
        <v>7</v>
      </c>
      <c r="V1672" s="8" t="str">
        <f ca="1">VLOOKUP($U1672,Education!$A:$B,2,FALSE)</f>
        <v>Undergraduate degree</v>
      </c>
      <c r="W1672" s="7">
        <f ca="1" xml:space="preserve">
  IF(OR($Y1672 = 5, $Y1672 = 6, $Y1672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672" s="7" t="str">
        <f ca="1">VLOOKUP($W1672,Department!$A:$B,2,FALSE)</f>
        <v>Operations</v>
      </c>
      <c r="Y1672" s="6">
        <f t="shared" ca="1" si="187"/>
        <v>11</v>
      </c>
      <c r="Z1672" s="7" t="str">
        <f ca="1">VLOOKUP($Y1672,Role!$A:$B,2,FALSE)</f>
        <v>Analyst</v>
      </c>
      <c r="AA1672" s="6">
        <f t="shared" ca="1" si="188"/>
        <v>7</v>
      </c>
      <c r="AB1672" s="7" t="str">
        <f ca="1" xml:space="preserve">
IF($AA1672 &lt;&gt; "",
    VLOOKUP($AA1672,Level!$A:$B,2,FALSE),
    ""
)</f>
        <v>Senior</v>
      </c>
      <c r="AC1672" s="1">
        <f ca="1" xml:space="preserve">
IF($Y1672 = 5 + N("Presidente"),
    27000,
    IF($Y1672 = 6 + N("Vice-presidente"),
        23000,
        IF(OR($Y1672 = 8, $Y1672= 13, $Y1672 = 12) + N("Secretária bilíngue ou coordenador ou especialista"),
            8000,
            IF($Y1672 = 7 + N("Diretor"),
                15000,
                IF($Y1672 = 14 + N("Gerente"),
                    12000,
                    IF($Y1672 = 9 + N("Estagiário"),
                        705,
                        IF($Y1672 = 10 + N("Trainee"),
                            805,
                            IF($Y1672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IF($U1672 = 7,
  500,
  IF($U1672 = 8,
    1000,
    IF($U1672 = 9,
      1500,
      IF($U1672 = 10,
        2000,
        0
      )
    )
  )
)
+
N("Adicional no salário por área")
+
IF($W1672 = 14 + N("Tecnologia da Informação"),
  120,
  IF($W1672 = 16 + N("Vendas"),
    110,
    IF($W1672 = 15 + N("Jurídico"),
      100,
      IF(OR($W1672 = 8, $W1672 = 9, $W1672 = 11) + N("Recursos humanos ou comercial ou comunicação e marketing"),
        80,
        0
      )
    )
  )
)
+
N("Adicionando pegadinha")
+
IF(AND($W1672 = 16, $U1672 = 9, $Y1672 = 11, $AA1672 = 5) + N("Se for de vendas, com mestrado, analista sênior"),
  IF($R1672 = 5,
    100,
    0
  )
  +
  IF($N1672 = "M",
    200,
    0
  ),
  0
)</f>
        <v>2500</v>
      </c>
      <c r="AD16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$A1672  &amp; ", "   &amp;
$C1672  &amp; ", "   &amp;
$E1672  &amp; ", '"  &amp;
$J1672  &amp; "', '" &amp;
$N1672  &amp; "', "  &amp;
$R1672  &amp; ", '"  &amp;
TEXT($T1672,"dd/mm/aaaa")  &amp; "', "   &amp;
$U1672  &amp; ", "   &amp;
$W1672  &amp; ", "   &amp;
$Y1672  &amp; ", "   &amp;
IF($AA1672 &lt;&gt; "", $AA1672, "NULL")  &amp; ", "   &amp;
$AC1672  &amp; ");"</f>
        <v>INSERT INTO bi4all.fac_employees (id_company_fk, id_employee_pk, flg_active, employee_name, id_gender_fk, id_race_fk, birthday, id_schooling_fk, id_department_fk, id_role_fk, id_level_fk, salary) VALUES (6a51143286b03064a49cc2acbee63c09a0682d33, 1668, 1, 'Maria Helena Romano Alves', 'F', 8, '03/03/1963', 7, 10, 11, 7, 2500);</v>
      </c>
    </row>
    <row r="1673" spans="1:30" ht="14.25" customHeight="1" x14ac:dyDescent="0.2">
      <c r="A1673" s="7" t="str" cm="1">
        <f t="array" aca="1" ref="A1673" ca="1">INDEX(Company!$A:$A,RANDBETWEEN(5,COUNTA(Company!$A:$A) + 1),1)</f>
        <v>6a51143286b03064a49cc2acbee63c09a0682d33</v>
      </c>
      <c r="B1673" s="7" t="str">
        <f ca="1">VLOOKUP($A1673,Company!$A:$B,2,FALSE)</f>
        <v>ACME Corporation</v>
      </c>
      <c r="C1673" s="5">
        <f t="shared" si="182"/>
        <v>1669</v>
      </c>
      <c r="D1673" s="5" t="str" cm="1">
        <f t="array" ref="D1673">SHA1HASH($C1673)</f>
        <v>833e3c6a387a4b786fe37029cb29b175c4ca4eef</v>
      </c>
      <c r="E1673" s="6">
        <v>1</v>
      </c>
      <c r="F1673" s="7">
        <f ca="1">IF($C1673 = 1 + N("Presidente"),
    127,
    IF($C1673 = 2 + N("Vice-Presidente"),
        72,
        IF($C1673 = 3 + N("Secretária bilíngue"),
            13,
            RANDBETWEEN(5,COUNT(Name!$A:$A) + 1)
        )
    )
)</f>
        <v>129</v>
      </c>
      <c r="G1673" s="7" t="str">
        <f ca="1">VLOOKUP($F1673,Name!$A:$B,2,FALSE)</f>
        <v>Enzo Miguel</v>
      </c>
      <c r="H1673" s="7">
        <f ca="1" xml:space="preserve">
IF($C1673 = 1,
    0,
    RANDBETWEEN(5,COUNT('Last name'!$A:$A) + 1)
)</f>
        <v>152</v>
      </c>
      <c r="I1673" s="7" t="str">
        <f ca="1" xml:space="preserve">
IF($C1673 = 1 + N("Presidente"),
    "de Orléans e Bragança",
    VLOOKUP($H1673,'Last name'!$A:$B,2,FALSE) &amp; " " &amp; VLOOKUP(RANDBETWEEN(5,COUNT('Last name'!$A:$A) + 1),'Last name'!$A:$B,2,FALSE)
)</f>
        <v>Pimenta Giordano</v>
      </c>
      <c r="J1673" s="7" t="str">
        <f t="shared" ca="1" si="183"/>
        <v>Enzo Miguel Pimenta Giordano</v>
      </c>
      <c r="K1673" s="7" t="str" cm="1">
        <f t="array" aca="1" ref="K1673" ca="1">SHA1HASH($J1673)</f>
        <v>8b01dda702db343202508ab8829f1ad8ece85d41</v>
      </c>
      <c r="L1673" s="7" cm="1">
        <f t="array" aca="1" ref="L1673" ca="1">INDEX(States!$A:$A,RANDBETWEEN(5,COUNTA(States!$A:$A) + 1),1)</f>
        <v>12</v>
      </c>
      <c r="M1673" s="7" t="str">
        <f ca="1">$L1673 &amp; "|" &amp; VLOOKUP($L1673,States!$A:$B,2,FALSE)</f>
        <v>12|16a2d6eb767d4fd003fae8cac60e0d85a9416ba8</v>
      </c>
      <c r="N1673" s="7" t="str">
        <f ca="1">VLOOKUP($F1673,Name!$A:$C,3,FALSE)</f>
        <v>M</v>
      </c>
      <c r="O1673" s="7" t="str">
        <f ca="1">VLOOKUP($N1673,Gender!$A:$B,2,FALSE)</f>
        <v>Male</v>
      </c>
      <c r="P1673" s="7" t="str" cm="1">
        <f t="array" aca="1" ref="P1673" ca="1">INDEX('Marital status'!$A:$A,RANDBETWEEN(5,COUNTA('Marital status'!$A:$A) + 1),1)</f>
        <v>ce0b1612aa711b78a720295d271a33894e2b72bf</v>
      </c>
      <c r="Q1673" s="7" t="str">
        <f ca="1">VLOOKUP($P1673,'Marital status'!$A:$B,2,FALSE)</f>
        <v>single</v>
      </c>
      <c r="R1673" s="7">
        <f t="shared" ca="1" si="184"/>
        <v>6</v>
      </c>
      <c r="S1673" s="7" t="e">
        <f ca="1">VLOOKUP($R1673,Race!$A:$B,2,FALSE)</f>
        <v>#N/A</v>
      </c>
      <c r="T1673" s="8">
        <f t="shared" ca="1" si="185"/>
        <v>22272</v>
      </c>
      <c r="U1673" s="6">
        <f t="shared" ca="1" si="186"/>
        <v>7</v>
      </c>
      <c r="V1673" s="8" t="str">
        <f ca="1">VLOOKUP($U1673,Education!$A:$B,2,FALSE)</f>
        <v>Undergraduate degree</v>
      </c>
      <c r="W1673" s="7">
        <f ca="1" xml:space="preserve">
  IF(OR($Y1673 = 5, $Y1673 = 6, $Y1673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673" s="7" t="str">
        <f ca="1">VLOOKUP($W1673,Department!$A:$B,2,FALSE)</f>
        <v>Operations</v>
      </c>
      <c r="Y1673" s="6">
        <f t="shared" ca="1" si="187"/>
        <v>10</v>
      </c>
      <c r="Z1673" s="7" t="str">
        <f ca="1">VLOOKUP($Y1673,Role!$A:$B,2,FALSE)</f>
        <v>Trainee</v>
      </c>
      <c r="AA1673" s="6" t="str">
        <f t="shared" ca="1" si="188"/>
        <v/>
      </c>
      <c r="AB1673" s="7" t="str">
        <f ca="1" xml:space="preserve">
IF($AA1673 &lt;&gt; "",
    VLOOKUP($AA1673,Level!$A:$B,2,FALSE),
    ""
)</f>
        <v/>
      </c>
      <c r="AC1673" s="1">
        <f ca="1" xml:space="preserve">
IF($Y1673 = 5 + N("Presidente"),
    27000,
    IF($Y1673 = 6 + N("Vice-presidente"),
        23000,
        IF(OR($Y1673 = 8, $Y1673= 13, $Y1673 = 12) + N("Secretária bilíngue ou coordenador ou especialista"),
            8000,
            IF($Y1673 = 7 + N("Diretor"),
                15000,
                IF($Y1673 = 14 + N("Gerente"),
                    12000,
                    IF($Y1673 = 9 + N("Estagiário"),
                        705,
                        IF($Y1673 = 10 + N("Trainee"),
                            805,
                            IF($Y1673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IF($U1673 = 7,
  500,
  IF($U1673 = 8,
    1000,
    IF($U1673 = 9,
      1500,
      IF($U1673 = 10,
        2000,
        0
      )
    )
  )
)
+
N("Adicional no salário por área")
+
IF($W1673 = 14 + N("Tecnologia da Informação"),
  120,
  IF($W1673 = 16 + N("Vendas"),
    110,
    IF($W1673 = 15 + N("Jurídico"),
      100,
      IF(OR($W1673 = 8, $W1673 = 9, $W1673 = 11) + N("Recursos humanos ou comercial ou comunicação e marketing"),
        80,
        0
      )
    )
  )
)
+
N("Adicionando pegadinha")
+
IF(AND($W1673 = 16, $U1673 = 9, $Y1673 = 11, $AA1673 = 5) + N("Se for de vendas, com mestrado, analista sênior"),
  IF($R1673 = 5,
    100,
    0
  )
  +
  IF($N1673 = "M",
    200,
    0
  ),
  0
)</f>
        <v>1305</v>
      </c>
      <c r="AD16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$A1673  &amp; ", "   &amp;
$C1673  &amp; ", "   &amp;
$E1673  &amp; ", '"  &amp;
$J1673  &amp; "', '" &amp;
$N1673  &amp; "', "  &amp;
$R1673  &amp; ", '"  &amp;
TEXT($T1673,"dd/mm/aaaa")  &amp; "', "   &amp;
$U1673  &amp; ", "   &amp;
$W1673  &amp; ", "   &amp;
$Y1673  &amp; ", "   &amp;
IF($AA1673 &lt;&gt; "", $AA1673, "NULL")  &amp; ", "   &amp;
$AC1673  &amp; ");"</f>
        <v>INSERT INTO bi4all.fac_employees (id_company_fk, id_employee_pk, flg_active, employee_name, id_gender_fk, id_race_fk, birthday, id_schooling_fk, id_department_fk, id_role_fk, id_level_fk, salary) VALUES (6a51143286b03064a49cc2acbee63c09a0682d33, 1669, 1, 'Enzo Miguel Pimenta Giordano', 'M', 6, '22/12/1960', 7, 10, 10, NULL, 1305);</v>
      </c>
    </row>
    <row r="1674" spans="1:30" ht="14.25" customHeight="1" x14ac:dyDescent="0.2">
      <c r="A1674" s="7" t="str" cm="1">
        <f t="array" aca="1" ref="A1674" ca="1">INDEX(Company!$A:$A,RANDBETWEEN(5,COUNTA(Company!$A:$A) + 1),1)</f>
        <v>6a51143286b03064a49cc2acbee63c09a0682d33</v>
      </c>
      <c r="B1674" s="7" t="str">
        <f ca="1">VLOOKUP($A1674,Company!$A:$B,2,FALSE)</f>
        <v>ACME Corporation</v>
      </c>
      <c r="C1674" s="5">
        <f t="shared" si="182"/>
        <v>1670</v>
      </c>
      <c r="D1674" s="5" t="str" cm="1">
        <f t="array" ref="D1674">SHA1HASH($C1674)</f>
        <v>77414e9365b4fa9ec8273893dd82c95a64dc4278</v>
      </c>
      <c r="E1674" s="6">
        <v>1</v>
      </c>
      <c r="F1674" s="7">
        <f ca="1">IF($C1674 = 1 + N("Presidente"),
    127,
    IF($C1674 = 2 + N("Vice-Presidente"),
        72,
        IF($C1674 = 3 + N("Secretária bilíngue"),
            13,
            RANDBETWEEN(5,COUNT(Name!$A:$A) + 1)
        )
    )
)</f>
        <v>290</v>
      </c>
      <c r="G1674" s="7" t="str">
        <f ca="1">VLOOKUP($F1674,Name!$A:$B,2,FALSE)</f>
        <v>Melissa</v>
      </c>
      <c r="H1674" s="7">
        <f ca="1" xml:space="preserve">
IF($C1674 = 1,
    0,
    RANDBETWEEN(5,COUNT('Last name'!$A:$A) + 1)
)</f>
        <v>107</v>
      </c>
      <c r="I1674" s="7" t="str">
        <f ca="1" xml:space="preserve">
IF($C1674 = 1 + N("Presidente"),
    "de Orléans e Bragança",
    VLOOKUP($H1674,'Last name'!$A:$B,2,FALSE) &amp; " " &amp; VLOOKUP(RANDBETWEEN(5,COUNT('Last name'!$A:$A) + 1),'Last name'!$A:$B,2,FALSE)
)</f>
        <v>Leite Martins</v>
      </c>
      <c r="J1674" s="7" t="str">
        <f t="shared" ca="1" si="183"/>
        <v>Melissa Leite Martins</v>
      </c>
      <c r="K1674" s="7" t="str" cm="1">
        <f t="array" aca="1" ref="K1674" ca="1">SHA1HASH($J1674)</f>
        <v>408b459e9f5ea2e1f7b4cadbc40e0d980a1b67a2</v>
      </c>
      <c r="L1674" s="7" cm="1">
        <f t="array" aca="1" ref="L1674" ca="1">INDEX(States!$A:$A,RANDBETWEEN(5,COUNTA(States!$A:$A) + 1),1)</f>
        <v>12</v>
      </c>
      <c r="M1674" s="7" t="str">
        <f ca="1">$L1674 &amp; "|" &amp; VLOOKUP($L1674,States!$A:$B,2,FALSE)</f>
        <v>12|16a2d6eb767d4fd003fae8cac60e0d85a9416ba8</v>
      </c>
      <c r="N1674" s="7" t="str">
        <f ca="1">VLOOKUP($F1674,Name!$A:$C,3,FALSE)</f>
        <v>F</v>
      </c>
      <c r="O1674" s="7" t="str">
        <f ca="1">VLOOKUP($N1674,Gender!$A:$B,2,FALSE)</f>
        <v>Female</v>
      </c>
      <c r="P1674" s="7" t="str" cm="1">
        <f t="array" aca="1" ref="P1674" ca="1">INDEX('Marital status'!$A:$A,RANDBETWEEN(5,COUNTA('Marital status'!$A:$A) + 1),1)</f>
        <v>47051393f6bcbf99111ec5d70ba2ebbe11ebccae</v>
      </c>
      <c r="Q1674" s="7" t="str">
        <f ca="1">VLOOKUP($P1674,'Marital status'!$A:$B,2,FALSE)</f>
        <v xml:space="preserve"> Separated </v>
      </c>
      <c r="R1674" s="7">
        <f t="shared" ca="1" si="184"/>
        <v>5</v>
      </c>
      <c r="S1674" s="7" t="e">
        <f ca="1">VLOOKUP($R1674,Race!$A:$B,2,FALSE)</f>
        <v>#N/A</v>
      </c>
      <c r="T1674" s="8">
        <f t="shared" ca="1" si="185"/>
        <v>24750</v>
      </c>
      <c r="U1674" s="6">
        <f t="shared" ca="1" si="186"/>
        <v>8</v>
      </c>
      <c r="V1674" s="8" t="str">
        <f ca="1">VLOOKUP($U1674,Education!$A:$B,2,FALSE)</f>
        <v>Graduate school</v>
      </c>
      <c r="W1674" s="7">
        <f ca="1" xml:space="preserve">
  IF(OR($Y1674 = 5, $Y1674 = 6, $Y1674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674" s="7" t="str">
        <f ca="1">VLOOKUP($W1674,Department!$A:$B,2,FALSE)</f>
        <v>Administration</v>
      </c>
      <c r="Y1674" s="6">
        <f t="shared" ca="1" si="187"/>
        <v>11</v>
      </c>
      <c r="Z1674" s="7" t="str">
        <f ca="1">VLOOKUP($Y1674,Role!$A:$B,2,FALSE)</f>
        <v>Analyst</v>
      </c>
      <c r="AA1674" s="6">
        <f t="shared" ca="1" si="188"/>
        <v>5</v>
      </c>
      <c r="AB1674" s="7" t="str">
        <f ca="1" xml:space="preserve">
IF($AA1674 &lt;&gt; "",
    VLOOKUP($AA1674,Level!$A:$B,2,FALSE),
    ""
)</f>
        <v>Junior</v>
      </c>
      <c r="AC1674" s="1">
        <f ca="1" xml:space="preserve">
IF($Y1674 = 5 + N("Presidente"),
    27000,
    IF($Y1674 = 6 + N("Vice-presidente"),
        23000,
        IF(OR($Y1674 = 8, $Y1674= 13, $Y1674 = 12) + N("Secretária bilíngue ou coordenador ou especialista"),
            8000,
            IF($Y1674 = 7 + N("Diretor"),
                15000,
                IF($Y1674 = 14 + N("Gerente"),
                    12000,
                    IF($Y1674 = 9 + N("Estagiário"),
                        705,
                        IF($Y1674 = 10 + N("Trainee"),
                            805,
                            IF($Y1674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IF($U1674 = 7,
  500,
  IF($U1674 = 8,
    1000,
    IF($U1674 = 9,
      1500,
      IF($U1674 = 10,
        2000,
        0
      )
    )
  )
)
+
N("Adicional no salário por área")
+
IF($W1674 = 14 + N("Tecnologia da Informação"),
  120,
  IF($W1674 = 16 + N("Vendas"),
    110,
    IF($W1674 = 15 + N("Jurídico"),
      100,
      IF(OR($W1674 = 8, $W1674 = 9, $W1674 = 11) + N("Recursos humanos ou comercial ou comunicação e marketing"),
        80,
        0
      )
    )
  )
)
+
N("Adicionando pegadinha")
+
IF(AND($W1674 = 16, $U1674 = 9, $Y1674 = 11, $AA1674 = 5) + N("Se for de vendas, com mestrado, analista sênior"),
  IF($R1674 = 5,
    100,
    0
  )
  +
  IF($N1674 = "M",
    200,
    0
  ),
  0
)</f>
        <v>3000</v>
      </c>
      <c r="AD16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$A1674  &amp; ", "   &amp;
$C1674  &amp; ", "   &amp;
$E1674  &amp; ", '"  &amp;
$J1674  &amp; "', '" &amp;
$N1674  &amp; "', "  &amp;
$R1674  &amp; ", '"  &amp;
TEXT($T1674,"dd/mm/aaaa")  &amp; "', "   &amp;
$U1674  &amp; ", "   &amp;
$W1674  &amp; ", "   &amp;
$Y1674  &amp; ", "   &amp;
IF($AA1674 &lt;&gt; "", $AA1674, "NULL")  &amp; ", "   &amp;
$AC1674  &amp; ");"</f>
        <v>INSERT INTO bi4all.fac_employees (id_company_fk, id_employee_pk, flg_active, employee_name, id_gender_fk, id_race_fk, birthday, id_schooling_fk, id_department_fk, id_role_fk, id_level_fk, salary) VALUES (6a51143286b03064a49cc2acbee63c09a0682d33, 1670, 1, 'Melissa Leite Martins', 'F', 5, '05/10/1967', 8, 6, 11, 5, 3000);</v>
      </c>
    </row>
    <row r="1675" spans="1:30" ht="14.25" customHeight="1" x14ac:dyDescent="0.2">
      <c r="A1675" s="7" t="str" cm="1">
        <f t="array" aca="1" ref="A1675" ca="1">INDEX(Company!$A:$A,RANDBETWEEN(5,COUNTA(Company!$A:$A) + 1),1)</f>
        <v>6a51143286b03064a49cc2acbee63c09a0682d33</v>
      </c>
      <c r="B1675" s="7" t="str">
        <f ca="1">VLOOKUP($A1675,Company!$A:$B,2,FALSE)</f>
        <v>ACME Corporation</v>
      </c>
      <c r="C1675" s="5">
        <f t="shared" si="182"/>
        <v>1671</v>
      </c>
      <c r="D1675" s="5" t="str" cm="1">
        <f t="array" ref="D1675">SHA1HASH($C1675)</f>
        <v>2498f82d9ef95fdbaf6bcd60718da6d0ec842ef9</v>
      </c>
      <c r="E1675" s="6">
        <v>1</v>
      </c>
      <c r="F1675" s="7">
        <f ca="1">IF($C1675 = 1 + N("Presidente"),
    127,
    IF($C1675 = 2 + N("Vice-Presidente"),
        72,
        IF($C1675 = 3 + N("Secretária bilíngue"),
            13,
            RANDBETWEEN(5,COUNT(Name!$A:$A) + 1)
        )
    )
)</f>
        <v>137</v>
      </c>
      <c r="G1675" s="7" t="str">
        <f ca="1">VLOOKUP($F1675,Name!$A:$B,2,FALSE)</f>
        <v>Fernanda</v>
      </c>
      <c r="H1675" s="7">
        <f ca="1" xml:space="preserve">
IF($C1675 = 1,
    0,
    RANDBETWEEN(5,COUNT('Last name'!$A:$A) + 1)
)</f>
        <v>35</v>
      </c>
      <c r="I1675" s="7" t="str">
        <f ca="1" xml:space="preserve">
IF($C1675 = 1 + N("Presidente"),
    "de Orléans e Bragança",
    VLOOKUP($H1675,'Last name'!$A:$B,2,FALSE) &amp; " " &amp; VLOOKUP(RANDBETWEEN(5,COUNT('Last name'!$A:$A) + 1),'Last name'!$A:$B,2,FALSE)
)</f>
        <v>Barroso Poeta</v>
      </c>
      <c r="J1675" s="7" t="str">
        <f t="shared" ca="1" si="183"/>
        <v>Fernanda Barroso Poeta</v>
      </c>
      <c r="K1675" s="7" t="str" cm="1">
        <f t="array" aca="1" ref="K1675" ca="1">SHA1HASH($J1675)</f>
        <v>6e80f02500251eddd9c79a151b68c5d6dd0b9d93</v>
      </c>
      <c r="L1675" s="7" cm="1">
        <f t="array" aca="1" ref="L1675" ca="1">INDEX(States!$A:$A,RANDBETWEEN(5,COUNTA(States!$A:$A) + 1),1)</f>
        <v>7</v>
      </c>
      <c r="M1675" s="7" t="str">
        <f ca="1">$L1675 &amp; "|" &amp; VLOOKUP($L1675,States!$A:$B,2,FALSE)</f>
        <v>7|f2e12883042f184299ea408f79a5077ec107e25e</v>
      </c>
      <c r="N1675" s="7" t="str">
        <f ca="1">VLOOKUP($F1675,Name!$A:$C,3,FALSE)</f>
        <v>F</v>
      </c>
      <c r="O1675" s="7" t="str">
        <f ca="1">VLOOKUP($N1675,Gender!$A:$B,2,FALSE)</f>
        <v>Female</v>
      </c>
      <c r="P1675" s="7" t="str" cm="1">
        <f t="array" aca="1" ref="P1675" ca="1">INDEX('Marital status'!$A:$A,RANDBETWEEN(5,COUNTA('Marital status'!$A:$A) + 1),1)</f>
        <v>ce0b1612aa711b78a720295d271a33894e2b72bf</v>
      </c>
      <c r="Q1675" s="7" t="str">
        <f ca="1">VLOOKUP($P1675,'Marital status'!$A:$B,2,FALSE)</f>
        <v>single</v>
      </c>
      <c r="R1675" s="7">
        <f t="shared" ca="1" si="184"/>
        <v>5</v>
      </c>
      <c r="S1675" s="7" t="e">
        <f ca="1">VLOOKUP($R1675,Race!$A:$B,2,FALSE)</f>
        <v>#N/A</v>
      </c>
      <c r="T1675" s="8">
        <f t="shared" ca="1" si="185"/>
        <v>27041</v>
      </c>
      <c r="U1675" s="6">
        <f t="shared" ca="1" si="186"/>
        <v>7</v>
      </c>
      <c r="V1675" s="8" t="str">
        <f ca="1">VLOOKUP($U1675,Education!$A:$B,2,FALSE)</f>
        <v>Undergraduate degree</v>
      </c>
      <c r="W1675" s="7">
        <f ca="1" xml:space="preserve">
  IF(OR($Y1675 = 5, $Y1675 = 6, $Y1675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675" s="7" t="str">
        <f ca="1">VLOOKUP($W1675,Department!$A:$B,2,FALSE)</f>
        <v>Human Resource</v>
      </c>
      <c r="Y1675" s="6">
        <f t="shared" ca="1" si="187"/>
        <v>10</v>
      </c>
      <c r="Z1675" s="7" t="str">
        <f ca="1">VLOOKUP($Y1675,Role!$A:$B,2,FALSE)</f>
        <v>Trainee</v>
      </c>
      <c r="AA1675" s="6" t="str">
        <f t="shared" ca="1" si="188"/>
        <v/>
      </c>
      <c r="AB1675" s="7" t="str">
        <f ca="1" xml:space="preserve">
IF($AA1675 &lt;&gt; "",
    VLOOKUP($AA1675,Level!$A:$B,2,FALSE),
    ""
)</f>
        <v/>
      </c>
      <c r="AC1675" s="1">
        <f ca="1" xml:space="preserve">
IF($Y1675 = 5 + N("Presidente"),
    27000,
    IF($Y1675 = 6 + N("Vice-presidente"),
        23000,
        IF(OR($Y1675 = 8, $Y1675= 13, $Y1675 = 12) + N("Secretária bilíngue ou coordenador ou especialista"),
            8000,
            IF($Y1675 = 7 + N("Diretor"),
                15000,
                IF($Y1675 = 14 + N("Gerente"),
                    12000,
                    IF($Y1675 = 9 + N("Estagiário"),
                        705,
                        IF($Y1675 = 10 + N("Trainee"),
                            805,
                            IF($Y1675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IF($U1675 = 7,
  500,
  IF($U1675 = 8,
    1000,
    IF($U1675 = 9,
      1500,
      IF($U1675 = 10,
        2000,
        0
      )
    )
  )
)
+
N("Adicional no salário por área")
+
IF($W1675 = 14 + N("Tecnologia da Informação"),
  120,
  IF($W1675 = 16 + N("Vendas"),
    110,
    IF($W1675 = 15 + N("Jurídico"),
      100,
      IF(OR($W1675 = 8, $W1675 = 9, $W1675 = 11) + N("Recursos humanos ou comercial ou comunicação e marketing"),
        80,
        0
      )
    )
  )
)
+
N("Adicionando pegadinha")
+
IF(AND($W1675 = 16, $U1675 = 9, $Y1675 = 11, $AA1675 = 5) + N("Se for de vendas, com mestrado, analista sênior"),
  IF($R1675 = 5,
    100,
    0
  )
  +
  IF($N1675 = "M",
    200,
    0
  ),
  0
)</f>
        <v>1385</v>
      </c>
      <c r="AD16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$A1675  &amp; ", "   &amp;
$C1675  &amp; ", "   &amp;
$E1675  &amp; ", '"  &amp;
$J1675  &amp; "', '" &amp;
$N1675  &amp; "', "  &amp;
$R1675  &amp; ", '"  &amp;
TEXT($T1675,"dd/mm/aaaa")  &amp; "', "   &amp;
$U1675  &amp; ", "   &amp;
$W1675  &amp; ", "   &amp;
$Y1675  &amp; ", "   &amp;
IF($AA1675 &lt;&gt; "", $AA1675, "NULL")  &amp; ", "   &amp;
$AC1675  &amp; ");"</f>
        <v>INSERT INTO bi4all.fac_employees (id_company_fk, id_employee_pk, flg_active, employee_name, id_gender_fk, id_race_fk, birthday, id_schooling_fk, id_department_fk, id_role_fk, id_level_fk, salary) VALUES (6a51143286b03064a49cc2acbee63c09a0682d33, 1671, 1, 'Fernanda Barroso Poeta', 'F', 5, '12/01/1974', 7, 8, 10, NULL, 1385);</v>
      </c>
    </row>
    <row r="1676" spans="1:30" ht="14.25" customHeight="1" x14ac:dyDescent="0.2">
      <c r="A1676" s="7" t="str" cm="1">
        <f t="array" aca="1" ref="A1676" ca="1">INDEX(Company!$A:$A,RANDBETWEEN(5,COUNTA(Company!$A:$A) + 1),1)</f>
        <v>6a51143286b03064a49cc2acbee63c09a0682d33</v>
      </c>
      <c r="B1676" s="7" t="str">
        <f ca="1">VLOOKUP($A1676,Company!$A:$B,2,FALSE)</f>
        <v>ACME Corporation</v>
      </c>
      <c r="C1676" s="5">
        <f t="shared" si="182"/>
        <v>1672</v>
      </c>
      <c r="D1676" s="5" t="str" cm="1">
        <f t="array" ref="D1676">SHA1HASH($C1676)</f>
        <v>05c059570f32bd7b35cbb165072162cda319f63a</v>
      </c>
      <c r="E1676" s="6">
        <v>1</v>
      </c>
      <c r="F1676" s="7">
        <f ca="1">IF($C1676 = 1 + N("Presidente"),
    127,
    IF($C1676 = 2 + N("Vice-Presidente"),
        72,
        IF($C1676 = 3 + N("Secretária bilíngue"),
            13,
            RANDBETWEEN(5,COUNT(Name!$A:$A) + 1)
        )
    )
)</f>
        <v>113</v>
      </c>
      <c r="G1676" s="7" t="str">
        <f ca="1">VLOOKUP($F1676,Name!$A:$B,2,FALSE)</f>
        <v>Desiré</v>
      </c>
      <c r="H1676" s="7">
        <f ca="1" xml:space="preserve">
IF($C1676 = 1,
    0,
    RANDBETWEEN(5,COUNT('Last name'!$A:$A) + 1)
)</f>
        <v>79</v>
      </c>
      <c r="I1676" s="7" t="str">
        <f ca="1" xml:space="preserve">
IF($C1676 = 1 + N("Presidente"),
    "de Orléans e Bragança",
    VLOOKUP($H1676,'Last name'!$A:$B,2,FALSE) &amp; " " &amp; VLOOKUP(RANDBETWEEN(5,COUNT('Last name'!$A:$A) + 1),'Last name'!$A:$B,2,FALSE)
)</f>
        <v>Evangelista Cardozo</v>
      </c>
      <c r="J1676" s="7" t="str">
        <f t="shared" ca="1" si="183"/>
        <v>Desiré Evangelista Cardozo</v>
      </c>
      <c r="K1676" s="7" t="str" cm="1">
        <f t="array" aca="1" ref="K1676" ca="1">SHA1HASH($J1676)</f>
        <v>03f822ae5b89185fad06102bd7ef6185cfd40fb2</v>
      </c>
      <c r="L1676" s="7" cm="1">
        <f t="array" aca="1" ref="L1676" ca="1">INDEX(States!$A:$A,RANDBETWEEN(5,COUNTA(States!$A:$A) + 1),1)</f>
        <v>15</v>
      </c>
      <c r="M1676" s="7" t="str">
        <f ca="1">$L1676 &amp; "|" &amp; VLOOKUP($L1676,States!$A:$B,2,FALSE)</f>
        <v>15|84c70141e5670a303e5eed7b334ba8b5ddb5b0d4</v>
      </c>
      <c r="N1676" s="7" t="str">
        <f ca="1">VLOOKUP($F1676,Name!$A:$C,3,FALSE)</f>
        <v>F</v>
      </c>
      <c r="O1676" s="7" t="str">
        <f ca="1">VLOOKUP($N1676,Gender!$A:$B,2,FALSE)</f>
        <v>Female</v>
      </c>
      <c r="P1676" s="7" t="str" cm="1">
        <f t="array" aca="1" ref="P1676" ca="1">INDEX('Marital status'!$A:$A,RANDBETWEEN(5,COUNTA('Marital status'!$A:$A) + 1),1)</f>
        <v>93ac84f4e0bd5c1c97b670a12a7fff6af89fb6b3</v>
      </c>
      <c r="Q1676" s="7" t="str">
        <f ca="1">VLOOKUP($P1676,'Marital status'!$A:$B,2,FALSE)</f>
        <v>DIVORCED</v>
      </c>
      <c r="R1676" s="7">
        <f t="shared" ca="1" si="184"/>
        <v>5</v>
      </c>
      <c r="S1676" s="7" t="e">
        <f ca="1">VLOOKUP($R1676,Race!$A:$B,2,FALSE)</f>
        <v>#N/A</v>
      </c>
      <c r="T1676" s="8">
        <f t="shared" ca="1" si="185"/>
        <v>29101</v>
      </c>
      <c r="U1676" s="6">
        <f t="shared" ca="1" si="186"/>
        <v>7</v>
      </c>
      <c r="V1676" s="8" t="str">
        <f ca="1">VLOOKUP($U1676,Education!$A:$B,2,FALSE)</f>
        <v>Undergraduate degree</v>
      </c>
      <c r="W1676" s="7">
        <f ca="1" xml:space="preserve">
  IF(OR($Y1676 = 5, $Y1676 = 6, $Y1676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676" s="7" t="str">
        <f ca="1">VLOOKUP($W1676,Department!$A:$B,2,FALSE)</f>
        <v>Commercial</v>
      </c>
      <c r="Y1676" s="6">
        <f t="shared" ca="1" si="187"/>
        <v>11</v>
      </c>
      <c r="Z1676" s="7" t="str">
        <f ca="1">VLOOKUP($Y1676,Role!$A:$B,2,FALSE)</f>
        <v>Analyst</v>
      </c>
      <c r="AA1676" s="6">
        <f t="shared" ca="1" si="188"/>
        <v>6</v>
      </c>
      <c r="AB1676" s="7" t="str">
        <f ca="1" xml:space="preserve">
IF($AA1676 &lt;&gt; "",
    VLOOKUP($AA1676,Level!$A:$B,2,FALSE),
    ""
)</f>
        <v>Pleno</v>
      </c>
      <c r="AC1676" s="1">
        <f ca="1" xml:space="preserve">
IF($Y1676 = 5 + N("Presidente"),
    27000,
    IF($Y1676 = 6 + N("Vice-presidente"),
        23000,
        IF(OR($Y1676 = 8, $Y1676= 13, $Y1676 = 12) + N("Secretária bilíngue ou coordenador ou especialista"),
            8000,
            IF($Y1676 = 7 + N("Diretor"),
                15000,
                IF($Y1676 = 14 + N("Gerente"),
                    12000,
                    IF($Y1676 = 9 + N("Estagiário"),
                        705,
                        IF($Y1676 = 10 + N("Trainee"),
                            805,
                            IF($Y1676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IF($U1676 = 7,
  500,
  IF($U1676 = 8,
    1000,
    IF($U1676 = 9,
      1500,
      IF($U1676 = 10,
        2000,
        0
      )
    )
  )
)
+
N("Adicional no salário por área")
+
IF($W1676 = 14 + N("Tecnologia da Informação"),
  120,
  IF($W1676 = 16 + N("Vendas"),
    110,
    IF($W1676 = 15 + N("Jurídico"),
      100,
      IF(OR($W1676 = 8, $W1676 = 9, $W1676 = 11) + N("Recursos humanos ou comercial ou comunicação e marketing"),
        80,
        0
      )
    )
  )
)
+
N("Adicionando pegadinha")
+
IF(AND($W1676 = 16, $U1676 = 9, $Y1676 = 11, $AA1676 = 5) + N("Se for de vendas, com mestrado, analista sênior"),
  IF($R1676 = 5,
    100,
    0
  )
  +
  IF($N1676 = "M",
    200,
    0
  ),
  0
)</f>
        <v>2580</v>
      </c>
      <c r="AD16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$A1676  &amp; ", "   &amp;
$C1676  &amp; ", "   &amp;
$E1676  &amp; ", '"  &amp;
$J1676  &amp; "', '" &amp;
$N1676  &amp; "', "  &amp;
$R1676  &amp; ", '"  &amp;
TEXT($T1676,"dd/mm/aaaa")  &amp; "', "   &amp;
$U1676  &amp; ", "   &amp;
$W1676  &amp; ", "   &amp;
$Y1676  &amp; ", "   &amp;
IF($AA1676 &lt;&gt; "", $AA1676, "NULL")  &amp; ", "   &amp;
$AC1676  &amp; ");"</f>
        <v>INSERT INTO bi4all.fac_employees (id_company_fk, id_employee_pk, flg_active, employee_name, id_gender_fk, id_race_fk, birthday, id_schooling_fk, id_department_fk, id_role_fk, id_level_fk, salary) VALUES (6a51143286b03064a49cc2acbee63c09a0682d33, 1672, 1, 'Desiré Evangelista Cardozo', 'F', 5, '03/09/1979', 7, 9, 11, 6, 2580);</v>
      </c>
    </row>
    <row r="1677" spans="1:30" ht="14.25" customHeight="1" x14ac:dyDescent="0.2">
      <c r="A1677" s="7" t="str" cm="1">
        <f t="array" aca="1" ref="A1677" ca="1">INDEX(Company!$A:$A,RANDBETWEEN(5,COUNTA(Company!$A:$A) + 1),1)</f>
        <v>6a51143286b03064a49cc2acbee63c09a0682d33</v>
      </c>
      <c r="B1677" s="7" t="str">
        <f ca="1">VLOOKUP($A1677,Company!$A:$B,2,FALSE)</f>
        <v>ACME Corporation</v>
      </c>
      <c r="C1677" s="5">
        <f t="shared" si="182"/>
        <v>1673</v>
      </c>
      <c r="D1677" s="5" t="str" cm="1">
        <f t="array" ref="D1677">SHA1HASH($C1677)</f>
        <v>ac9cf1d82666b68d9f7d8761209b8690836e5f74</v>
      </c>
      <c r="E1677" s="6">
        <v>1</v>
      </c>
      <c r="F1677" s="7">
        <f ca="1">IF($C1677 = 1 + N("Presidente"),
    127,
    IF($C1677 = 2 + N("Vice-Presidente"),
        72,
        IF($C1677 = 3 + N("Secretária bilíngue"),
            13,
            RANDBETWEEN(5,COUNT(Name!$A:$A) + 1)
        )
    )
)</f>
        <v>155</v>
      </c>
      <c r="G1677" s="7" t="str">
        <f ca="1">VLOOKUP($F1677,Name!$A:$B,2,FALSE)</f>
        <v>Gloria</v>
      </c>
      <c r="H1677" s="7">
        <f ca="1" xml:space="preserve">
IF($C1677 = 1,
    0,
    RANDBETWEEN(5,COUNT('Last name'!$A:$A) + 1)
)</f>
        <v>178</v>
      </c>
      <c r="I1677" s="7" t="str">
        <f ca="1" xml:space="preserve">
IF($C1677 = 1 + N("Presidente"),
    "de Orléans e Bragança",
    VLOOKUP($H1677,'Last name'!$A:$B,2,FALSE) &amp; " " &amp; VLOOKUP(RANDBETWEEN(5,COUNT('Last name'!$A:$A) + 1),'Last name'!$A:$B,2,FALSE)
)</f>
        <v>Seixas Brasil</v>
      </c>
      <c r="J1677" s="7" t="str">
        <f t="shared" ca="1" si="183"/>
        <v>Gloria Seixas Brasil</v>
      </c>
      <c r="K1677" s="7" t="str" cm="1">
        <f t="array" aca="1" ref="K1677" ca="1">SHA1HASH($J1677)</f>
        <v>22902ba899bc44fa4d61d9576dfc4d5a79b2924b</v>
      </c>
      <c r="L1677" s="7" cm="1">
        <f t="array" aca="1" ref="L1677" ca="1">INDEX(States!$A:$A,RANDBETWEEN(5,COUNTA(States!$A:$A) + 1),1)</f>
        <v>10</v>
      </c>
      <c r="M1677" s="7" t="str">
        <f ca="1">$L1677 &amp; "|" &amp; VLOOKUP($L1677,States!$A:$B,2,FALSE)</f>
        <v>10|fa6e01394cea5decb8157a7e18fa2eeabf35410d</v>
      </c>
      <c r="N1677" s="7" t="str">
        <f ca="1">VLOOKUP($F1677,Name!$A:$C,3,FALSE)</f>
        <v>F</v>
      </c>
      <c r="O1677" s="7" t="str">
        <f ca="1">VLOOKUP($N1677,Gender!$A:$B,2,FALSE)</f>
        <v>Female</v>
      </c>
      <c r="P1677" s="7" t="str" cm="1">
        <f t="array" aca="1" ref="P1677" ca="1">INDEX('Marital status'!$A:$A,RANDBETWEEN(5,COUNTA('Marital status'!$A:$A) + 1),1)</f>
        <v>ce0b1612aa711b78a720295d271a33894e2b72bf</v>
      </c>
      <c r="Q1677" s="7" t="str">
        <f ca="1">VLOOKUP($P1677,'Marital status'!$A:$B,2,FALSE)</f>
        <v>single</v>
      </c>
      <c r="R1677" s="7">
        <f t="shared" ca="1" si="184"/>
        <v>5</v>
      </c>
      <c r="S1677" s="7" t="e">
        <f ca="1">VLOOKUP($R1677,Race!$A:$B,2,FALSE)</f>
        <v>#N/A</v>
      </c>
      <c r="T1677" s="8">
        <f t="shared" ca="1" si="185"/>
        <v>25320</v>
      </c>
      <c r="U1677" s="6">
        <f t="shared" ca="1" si="186"/>
        <v>7</v>
      </c>
      <c r="V1677" s="8" t="str">
        <f ca="1">VLOOKUP($U1677,Education!$A:$B,2,FALSE)</f>
        <v>Undergraduate degree</v>
      </c>
      <c r="W1677" s="7">
        <f ca="1" xml:space="preserve">
  IF(OR($Y1677 = 5, $Y1677 = 6, $Y1677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677" s="7" t="str">
        <f ca="1">VLOOKUP($W1677,Department!$A:$B,2,FALSE)</f>
        <v>Communication &amp; Marketing</v>
      </c>
      <c r="Y1677" s="6">
        <f t="shared" ca="1" si="187"/>
        <v>9</v>
      </c>
      <c r="Z1677" s="7" t="str">
        <f ca="1">VLOOKUP($Y1677,Role!$A:$B,2,FALSE)</f>
        <v>Intern</v>
      </c>
      <c r="AA1677" s="6" t="str">
        <f t="shared" ca="1" si="188"/>
        <v/>
      </c>
      <c r="AB1677" s="7" t="str">
        <f ca="1" xml:space="preserve">
IF($AA1677 &lt;&gt; "",
    VLOOKUP($AA1677,Level!$A:$B,2,FALSE),
    ""
)</f>
        <v/>
      </c>
      <c r="AC1677" s="1">
        <f ca="1" xml:space="preserve">
IF($Y1677 = 5 + N("Presidente"),
    27000,
    IF($Y1677 = 6 + N("Vice-presidente"),
        23000,
        IF(OR($Y1677 = 8, $Y1677= 13, $Y1677 = 12) + N("Secretária bilíngue ou coordenador ou especialista"),
            8000,
            IF($Y1677 = 7 + N("Diretor"),
                15000,
                IF($Y1677 = 14 + N("Gerente"),
                    12000,
                    IF($Y1677 = 9 + N("Estagiário"),
                        705,
                        IF($Y1677 = 10 + N("Trainee"),
                            805,
                            IF($Y1677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IF($U1677 = 7,
  500,
  IF($U1677 = 8,
    1000,
    IF($U1677 = 9,
      1500,
      IF($U1677 = 10,
        2000,
        0
      )
    )
  )
)
+
N("Adicional no salário por área")
+
IF($W1677 = 14 + N("Tecnologia da Informação"),
  120,
  IF($W1677 = 16 + N("Vendas"),
    110,
    IF($W1677 = 15 + N("Jurídico"),
      100,
      IF(OR($W1677 = 8, $W1677 = 9, $W1677 = 11) + N("Recursos humanos ou comercial ou comunicação e marketing"),
        80,
        0
      )
    )
  )
)
+
N("Adicionando pegadinha")
+
IF(AND($W1677 = 16, $U1677 = 9, $Y1677 = 11, $AA1677 = 5) + N("Se for de vendas, com mestrado, analista sênior"),
  IF($R1677 = 5,
    100,
    0
  )
  +
  IF($N1677 = "M",
    200,
    0
  ),
  0
)</f>
        <v>1285</v>
      </c>
      <c r="AD16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$A1677  &amp; ", "   &amp;
$C1677  &amp; ", "   &amp;
$E1677  &amp; ", '"  &amp;
$J1677  &amp; "', '" &amp;
$N1677  &amp; "', "  &amp;
$R1677  &amp; ", '"  &amp;
TEXT($T1677,"dd/mm/aaaa")  &amp; "', "   &amp;
$U1677  &amp; ", "   &amp;
$W1677  &amp; ", "   &amp;
$Y1677  &amp; ", "   &amp;
IF($AA1677 &lt;&gt; "", $AA1677, "NULL")  &amp; ", "   &amp;
$AC1677  &amp; ");"</f>
        <v>INSERT INTO bi4all.fac_employees (id_company_fk, id_employee_pk, flg_active, employee_name, id_gender_fk, id_race_fk, birthday, id_schooling_fk, id_department_fk, id_role_fk, id_level_fk, salary) VALUES (6a51143286b03064a49cc2acbee63c09a0682d33, 1673, 1, 'Gloria Seixas Brasil', 'F', 5, '27/04/1969', 7, 11, 9, NULL, 1285);</v>
      </c>
    </row>
    <row r="1678" spans="1:30" ht="14.25" customHeight="1" x14ac:dyDescent="0.2">
      <c r="A1678" s="7" t="str" cm="1">
        <f t="array" aca="1" ref="A1678" ca="1">INDEX(Company!$A:$A,RANDBETWEEN(5,COUNTA(Company!$A:$A) + 1),1)</f>
        <v>6a51143286b03064a49cc2acbee63c09a0682d33</v>
      </c>
      <c r="B1678" s="7" t="str">
        <f ca="1">VLOOKUP($A1678,Company!$A:$B,2,FALSE)</f>
        <v>ACME Corporation</v>
      </c>
      <c r="C1678" s="5">
        <f t="shared" si="182"/>
        <v>1674</v>
      </c>
      <c r="D1678" s="5" t="str" cm="1">
        <f t="array" ref="D1678">SHA1HASH($C1678)</f>
        <v>3c20408ccd7caf713249dc193bbab367c439982f</v>
      </c>
      <c r="E1678" s="6">
        <v>1</v>
      </c>
      <c r="F1678" s="7">
        <f ca="1">IF($C1678 = 1 + N("Presidente"),
    127,
    IF($C1678 = 2 + N("Vice-Presidente"),
        72,
        IF($C1678 = 3 + N("Secretária bilíngue"),
            13,
            RANDBETWEEN(5,COUNT(Name!$A:$A) + 1)
        )
    )
)</f>
        <v>174</v>
      </c>
      <c r="G1678" s="7" t="str">
        <f ca="1">VLOOKUP($F1678,Name!$A:$B,2,FALSE)</f>
        <v>Isabel</v>
      </c>
      <c r="H1678" s="7">
        <f ca="1" xml:space="preserve">
IF($C1678 = 1,
    0,
    RANDBETWEEN(5,COUNT('Last name'!$A:$A) + 1)
)</f>
        <v>148</v>
      </c>
      <c r="I1678" s="7" t="str">
        <f ca="1" xml:space="preserve">
IF($C1678 = 1 + N("Presidente"),
    "de Orléans e Bragança",
    VLOOKUP($H1678,'Last name'!$A:$B,2,FALSE) &amp; " " &amp; VLOOKUP(RANDBETWEEN(5,COUNT('Last name'!$A:$A) + 1),'Last name'!$A:$B,2,FALSE)
)</f>
        <v>Pedrosa Araújo</v>
      </c>
      <c r="J1678" s="7" t="str">
        <f t="shared" ca="1" si="183"/>
        <v>Isabel Pedrosa Araújo</v>
      </c>
      <c r="K1678" s="7" t="str" cm="1">
        <f t="array" aca="1" ref="K1678" ca="1">SHA1HASH($J1678)</f>
        <v>723d17fc5853224bd9b6f70f3e32336ec69a7836</v>
      </c>
      <c r="L1678" s="7" cm="1">
        <f t="array" aca="1" ref="L1678" ca="1">INDEX(States!$A:$A,RANDBETWEEN(5,COUNTA(States!$A:$A) + 1),1)</f>
        <v>10</v>
      </c>
      <c r="M1678" s="7" t="str">
        <f ca="1">$L1678 &amp; "|" &amp; VLOOKUP($L1678,States!$A:$B,2,FALSE)</f>
        <v>10|fa6e01394cea5decb8157a7e18fa2eeabf35410d</v>
      </c>
      <c r="N1678" s="7" t="str">
        <f ca="1">VLOOKUP($F1678,Name!$A:$C,3,FALSE)</f>
        <v>F</v>
      </c>
      <c r="O1678" s="7" t="str">
        <f ca="1">VLOOKUP($N1678,Gender!$A:$B,2,FALSE)</f>
        <v>Female</v>
      </c>
      <c r="P1678" s="7" t="str" cm="1">
        <f t="array" aca="1" ref="P1678" ca="1">INDEX('Marital status'!$A:$A,RANDBETWEEN(5,COUNTA('Marital status'!$A:$A) + 1),1)</f>
        <v>3266897012b6dcc5723033bc25891bf99efcff6f</v>
      </c>
      <c r="Q1678" s="7" t="str">
        <f ca="1">VLOOKUP($P1678,'Marital status'!$A:$B,2,FALSE)</f>
        <v>MarrieD</v>
      </c>
      <c r="R1678" s="7">
        <f t="shared" ca="1" si="184"/>
        <v>5</v>
      </c>
      <c r="S1678" s="7" t="e">
        <f ca="1">VLOOKUP($R1678,Race!$A:$B,2,FALSE)</f>
        <v>#N/A</v>
      </c>
      <c r="T1678" s="8">
        <f t="shared" ca="1" si="185"/>
        <v>19611</v>
      </c>
      <c r="U1678" s="6">
        <f t="shared" ca="1" si="186"/>
        <v>7</v>
      </c>
      <c r="V1678" s="8" t="str">
        <f ca="1">VLOOKUP($U1678,Education!$A:$B,2,FALSE)</f>
        <v>Undergraduate degree</v>
      </c>
      <c r="W1678" s="7">
        <f ca="1" xml:space="preserve">
  IF(OR($Y1678 = 5, $Y1678 = 6, $Y1678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678" s="7" t="str">
        <f ca="1">VLOOKUP($W1678,Department!$A:$B,2,FALSE)</f>
        <v>Administration</v>
      </c>
      <c r="Y1678" s="6">
        <f t="shared" ca="1" si="187"/>
        <v>11</v>
      </c>
      <c r="Z1678" s="7" t="str">
        <f ca="1">VLOOKUP($Y1678,Role!$A:$B,2,FALSE)</f>
        <v>Analyst</v>
      </c>
      <c r="AA1678" s="6">
        <f t="shared" ca="1" si="188"/>
        <v>7</v>
      </c>
      <c r="AB1678" s="7" t="str">
        <f ca="1" xml:space="preserve">
IF($AA1678 &lt;&gt; "",
    VLOOKUP($AA1678,Level!$A:$B,2,FALSE),
    ""
)</f>
        <v>Senior</v>
      </c>
      <c r="AC1678" s="1">
        <f ca="1" xml:space="preserve">
IF($Y1678 = 5 + N("Presidente"),
    27000,
    IF($Y1678 = 6 + N("Vice-presidente"),
        23000,
        IF(OR($Y1678 = 8, $Y1678= 13, $Y1678 = 12) + N("Secretária bilíngue ou coordenador ou especialista"),
            8000,
            IF($Y1678 = 7 + N("Diretor"),
                15000,
                IF($Y1678 = 14 + N("Gerente"),
                    12000,
                    IF($Y1678 = 9 + N("Estagiário"),
                        705,
                        IF($Y1678 = 10 + N("Trainee"),
                            805,
                            IF($Y1678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IF($U1678 = 7,
  500,
  IF($U1678 = 8,
    1000,
    IF($U1678 = 9,
      1500,
      IF($U1678 = 10,
        2000,
        0
      )
    )
  )
)
+
N("Adicional no salário por área")
+
IF($W1678 = 14 + N("Tecnologia da Informação"),
  120,
  IF($W1678 = 16 + N("Vendas"),
    110,
    IF($W1678 = 15 + N("Jurídico"),
      100,
      IF(OR($W1678 = 8, $W1678 = 9, $W1678 = 11) + N("Recursos humanos ou comercial ou comunicação e marketing"),
        80,
        0
      )
    )
  )
)
+
N("Adicionando pegadinha")
+
IF(AND($W1678 = 16, $U1678 = 9, $Y1678 = 11, $AA1678 = 5) + N("Se for de vendas, com mestrado, analista sênior"),
  IF($R1678 = 5,
    100,
    0
  )
  +
  IF($N1678 = "M",
    200,
    0
  ),
  0
)</f>
        <v>2500</v>
      </c>
      <c r="AD16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$A1678  &amp; ", "   &amp;
$C1678  &amp; ", "   &amp;
$E1678  &amp; ", '"  &amp;
$J1678  &amp; "', '" &amp;
$N1678  &amp; "', "  &amp;
$R1678  &amp; ", '"  &amp;
TEXT($T1678,"dd/mm/aaaa")  &amp; "', "   &amp;
$U1678  &amp; ", "   &amp;
$W1678  &amp; ", "   &amp;
$Y1678  &amp; ", "   &amp;
IF($AA1678 &lt;&gt; "", $AA1678, "NULL")  &amp; ", "   &amp;
$AC1678  &amp; ");"</f>
        <v>INSERT INTO bi4all.fac_employees (id_company_fk, id_employee_pk, flg_active, employee_name, id_gender_fk, id_race_fk, birthday, id_schooling_fk, id_department_fk, id_role_fk, id_level_fk, salary) VALUES (6a51143286b03064a49cc2acbee63c09a0682d33, 1674, 1, 'Isabel Pedrosa Araújo', 'F', 5, '09/09/1953', 7, 6, 11, 7, 2500);</v>
      </c>
    </row>
    <row r="1679" spans="1:30" ht="14.25" customHeight="1" x14ac:dyDescent="0.2">
      <c r="A1679" s="7" t="str" cm="1">
        <f t="array" aca="1" ref="A1679" ca="1">INDEX(Company!$A:$A,RANDBETWEEN(5,COUNTA(Company!$A:$A) + 1),1)</f>
        <v>6a51143286b03064a49cc2acbee63c09a0682d33</v>
      </c>
      <c r="B1679" s="7" t="str">
        <f ca="1">VLOOKUP($A1679,Company!$A:$B,2,FALSE)</f>
        <v>ACME Corporation</v>
      </c>
      <c r="C1679" s="5">
        <f t="shared" si="182"/>
        <v>1675</v>
      </c>
      <c r="D1679" s="5" t="str" cm="1">
        <f t="array" ref="D1679">SHA1HASH($C1679)</f>
        <v>e900ef91797870a3dc9213feb860f307c729e341</v>
      </c>
      <c r="E1679" s="6">
        <v>1</v>
      </c>
      <c r="F1679" s="7">
        <f ca="1">IF($C1679 = 1 + N("Presidente"),
    127,
    IF($C1679 = 2 + N("Vice-Presidente"),
        72,
        IF($C1679 = 3 + N("Secretária bilíngue"),
            13,
            RANDBETWEEN(5,COUNT(Name!$A:$A) + 1)
        )
    )
)</f>
        <v>305</v>
      </c>
      <c r="G1679" s="7" t="str">
        <f ca="1">VLOOKUP($F1679,Name!$A:$B,2,FALSE)</f>
        <v>Nathan</v>
      </c>
      <c r="H1679" s="7">
        <f ca="1" xml:space="preserve">
IF($C1679 = 1,
    0,
    RANDBETWEEN(5,COUNT('Last name'!$A:$A) + 1)
)</f>
        <v>21</v>
      </c>
      <c r="I1679" s="7" t="str">
        <f ca="1" xml:space="preserve">
IF($C1679 = 1 + N("Presidente"),
    "de Orléans e Bragança",
    VLOOKUP($H1679,'Last name'!$A:$B,2,FALSE) &amp; " " &amp; VLOOKUP(RANDBETWEEN(5,COUNT('Last name'!$A:$A) + 1),'Last name'!$A:$B,2,FALSE)
)</f>
        <v>Aragão Santos</v>
      </c>
      <c r="J1679" s="7" t="str">
        <f t="shared" ca="1" si="183"/>
        <v>Nathan Aragão Santos</v>
      </c>
      <c r="K1679" s="7" t="str" cm="1">
        <f t="array" aca="1" ref="K1679" ca="1">SHA1HASH($J1679)</f>
        <v>7dc5c2fc90481b61d9140b3d9163c4c83b17e04a</v>
      </c>
      <c r="L1679" s="7" cm="1">
        <f t="array" aca="1" ref="L1679" ca="1">INDEX(States!$A:$A,RANDBETWEEN(5,COUNTA(States!$A:$A) + 1),1)</f>
        <v>12</v>
      </c>
      <c r="M1679" s="7" t="str">
        <f ca="1">$L1679 &amp; "|" &amp; VLOOKUP($L1679,States!$A:$B,2,FALSE)</f>
        <v>12|16a2d6eb767d4fd003fae8cac60e0d85a9416ba8</v>
      </c>
      <c r="N1679" s="7" t="str">
        <f ca="1">VLOOKUP($F1679,Name!$A:$C,3,FALSE)</f>
        <v>M</v>
      </c>
      <c r="O1679" s="7" t="str">
        <f ca="1">VLOOKUP($N1679,Gender!$A:$B,2,FALSE)</f>
        <v>Male</v>
      </c>
      <c r="P1679" s="7" t="str" cm="1">
        <f t="array" aca="1" ref="P1679" ca="1">INDEX('Marital status'!$A:$A,RANDBETWEEN(5,COUNTA('Marital status'!$A:$A) + 1),1)</f>
        <v>459031b19ec5bbd3b3dbc0a9dcf2cb6e6c6f7848</v>
      </c>
      <c r="Q1679" s="7" t="str">
        <f ca="1">VLOOKUP($P1679,'Marital status'!$A:$B,2,FALSE)</f>
        <v xml:space="preserve">Widowed </v>
      </c>
      <c r="R1679" s="7">
        <f t="shared" ca="1" si="184"/>
        <v>5</v>
      </c>
      <c r="S1679" s="7" t="e">
        <f ca="1">VLOOKUP($R1679,Race!$A:$B,2,FALSE)</f>
        <v>#N/A</v>
      </c>
      <c r="T1679" s="8">
        <f t="shared" ca="1" si="185"/>
        <v>27691</v>
      </c>
      <c r="U1679" s="6">
        <f t="shared" ca="1" si="186"/>
        <v>7</v>
      </c>
      <c r="V1679" s="8" t="str">
        <f ca="1">VLOOKUP($U1679,Education!$A:$B,2,FALSE)</f>
        <v>Undergraduate degree</v>
      </c>
      <c r="W1679" s="7">
        <f ca="1" xml:space="preserve">
  IF(OR($Y1679 = 5, $Y1679 = 6, $Y1679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679" s="7" t="str">
        <f ca="1">VLOOKUP($W1679,Department!$A:$B,2,FALSE)</f>
        <v>Commercial</v>
      </c>
      <c r="Y1679" s="6">
        <f t="shared" ca="1" si="187"/>
        <v>9</v>
      </c>
      <c r="Z1679" s="7" t="str">
        <f ca="1">VLOOKUP($Y1679,Role!$A:$B,2,FALSE)</f>
        <v>Intern</v>
      </c>
      <c r="AA1679" s="6" t="str">
        <f t="shared" ca="1" si="188"/>
        <v/>
      </c>
      <c r="AB1679" s="7" t="str">
        <f ca="1" xml:space="preserve">
IF($AA1679 &lt;&gt; "",
    VLOOKUP($AA1679,Level!$A:$B,2,FALSE),
    ""
)</f>
        <v/>
      </c>
      <c r="AC1679" s="1">
        <f ca="1" xml:space="preserve">
IF($Y1679 = 5 + N("Presidente"),
    27000,
    IF($Y1679 = 6 + N("Vice-presidente"),
        23000,
        IF(OR($Y1679 = 8, $Y1679= 13, $Y1679 = 12) + N("Secretária bilíngue ou coordenador ou especialista"),
            8000,
            IF($Y1679 = 7 + N("Diretor"),
                15000,
                IF($Y1679 = 14 + N("Gerente"),
                    12000,
                    IF($Y1679 = 9 + N("Estagiário"),
                        705,
                        IF($Y1679 = 10 + N("Trainee"),
                            805,
                            IF($Y1679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IF($U1679 = 7,
  500,
  IF($U1679 = 8,
    1000,
    IF($U1679 = 9,
      1500,
      IF($U1679 = 10,
        2000,
        0
      )
    )
  )
)
+
N("Adicional no salário por área")
+
IF($W1679 = 14 + N("Tecnologia da Informação"),
  120,
  IF($W1679 = 16 + N("Vendas"),
    110,
    IF($W1679 = 15 + N("Jurídico"),
      100,
      IF(OR($W1679 = 8, $W1679 = 9, $W1679 = 11) + N("Recursos humanos ou comercial ou comunicação e marketing"),
        80,
        0
      )
    )
  )
)
+
N("Adicionando pegadinha")
+
IF(AND($W1679 = 16, $U1679 = 9, $Y1679 = 11, $AA1679 = 5) + N("Se for de vendas, com mestrado, analista sênior"),
  IF($R1679 = 5,
    100,
    0
  )
  +
  IF($N1679 = "M",
    200,
    0
  ),
  0
)</f>
        <v>1285</v>
      </c>
      <c r="AD16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$A1679  &amp; ", "   &amp;
$C1679  &amp; ", "   &amp;
$E1679  &amp; ", '"  &amp;
$J1679  &amp; "', '" &amp;
$N1679  &amp; "', "  &amp;
$R1679  &amp; ", '"  &amp;
TEXT($T1679,"dd/mm/aaaa")  &amp; "', "   &amp;
$U1679  &amp; ", "   &amp;
$W1679  &amp; ", "   &amp;
$Y1679  &amp; ", "   &amp;
IF($AA1679 &lt;&gt; "", $AA1679, "NULL")  &amp; ", "   &amp;
$AC1679  &amp; ");"</f>
        <v>INSERT INTO bi4all.fac_employees (id_company_fk, id_employee_pk, flg_active, employee_name, id_gender_fk, id_race_fk, birthday, id_schooling_fk, id_department_fk, id_role_fk, id_level_fk, salary) VALUES (6a51143286b03064a49cc2acbee63c09a0682d33, 1675, 1, 'Nathan Aragão Santos', 'M', 5, '24/10/1975', 7, 9, 9, NULL, 1285);</v>
      </c>
    </row>
    <row r="1680" spans="1:30" ht="14.25" customHeight="1" x14ac:dyDescent="0.2">
      <c r="A1680" s="7" t="str" cm="1">
        <f t="array" aca="1" ref="A1680" ca="1">INDEX(Company!$A:$A,RANDBETWEEN(5,COUNTA(Company!$A:$A) + 1),1)</f>
        <v>6a51143286b03064a49cc2acbee63c09a0682d33</v>
      </c>
      <c r="B1680" s="7" t="str">
        <f ca="1">VLOOKUP($A1680,Company!$A:$B,2,FALSE)</f>
        <v>ACME Corporation</v>
      </c>
      <c r="C1680" s="5">
        <f t="shared" si="182"/>
        <v>1676</v>
      </c>
      <c r="D1680" s="5" t="str" cm="1">
        <f t="array" ref="D1680">SHA1HASH($C1680)</f>
        <v>e4fb11694cd7bab54173d1d9664eb70b6b6b8a14</v>
      </c>
      <c r="E1680" s="6">
        <v>1</v>
      </c>
      <c r="F1680" s="7">
        <f ca="1">IF($C1680 = 1 + N("Presidente"),
    127,
    IF($C1680 = 2 + N("Vice-Presidente"),
        72,
        IF($C1680 = 3 + N("Secretária bilíngue"),
            13,
            RANDBETWEEN(5,COUNT(Name!$A:$A) + 1)
        )
    )
)</f>
        <v>350</v>
      </c>
      <c r="G1680" s="7" t="str">
        <f ca="1">VLOOKUP($F1680,Name!$A:$B,2,FALSE)</f>
        <v>Vanessa</v>
      </c>
      <c r="H1680" s="7">
        <f ca="1" xml:space="preserve">
IF($C1680 = 1,
    0,
    RANDBETWEEN(5,COUNT('Last name'!$A:$A) + 1)
)</f>
        <v>80</v>
      </c>
      <c r="I1680" s="7" t="str">
        <f ca="1" xml:space="preserve">
IF($C1680 = 1 + N("Presidente"),
    "de Orléans e Bragança",
    VLOOKUP($H1680,'Last name'!$A:$B,2,FALSE) &amp; " " &amp; VLOOKUP(RANDBETWEEN(5,COUNT('Last name'!$A:$A) + 1),'Last name'!$A:$B,2,FALSE)
)</f>
        <v>Faria de Oliveira</v>
      </c>
      <c r="J1680" s="7" t="str">
        <f t="shared" ca="1" si="183"/>
        <v>Vanessa Faria de Oliveira</v>
      </c>
      <c r="K1680" s="7" t="str" cm="1">
        <f t="array" aca="1" ref="K1680" ca="1">SHA1HASH($J1680)</f>
        <v>288c2c0bc9d6a4c9c79561f1cd0bde47b759343c</v>
      </c>
      <c r="L1680" s="7" cm="1">
        <f t="array" aca="1" ref="L1680" ca="1">INDEX(States!$A:$A,RANDBETWEEN(5,COUNTA(States!$A:$A) + 1),1)</f>
        <v>20</v>
      </c>
      <c r="M1680" s="7" t="str">
        <f ca="1">$L1680 &amp; "|" &amp; VLOOKUP($L1680,States!$A:$B,2,FALSE)</f>
        <v>20|c7ee6b7966c56a7149c5002263ee025341a1072b</v>
      </c>
      <c r="N1680" s="7" t="str">
        <f ca="1">VLOOKUP($F1680,Name!$A:$C,3,FALSE)</f>
        <v>F</v>
      </c>
      <c r="O1680" s="7" t="str">
        <f ca="1">VLOOKUP($N1680,Gender!$A:$B,2,FALSE)</f>
        <v>Female</v>
      </c>
      <c r="P1680" s="7" t="str" cm="1">
        <f t="array" aca="1" ref="P1680" ca="1">INDEX('Marital status'!$A:$A,RANDBETWEEN(5,COUNTA('Marital status'!$A:$A) + 1),1)</f>
        <v>ce0b1612aa711b78a720295d271a33894e2b72bf</v>
      </c>
      <c r="Q1680" s="7" t="str">
        <f ca="1">VLOOKUP($P1680,'Marital status'!$A:$B,2,FALSE)</f>
        <v>single</v>
      </c>
      <c r="R1680" s="7">
        <f t="shared" ca="1" si="184"/>
        <v>6</v>
      </c>
      <c r="S1680" s="7" t="e">
        <f ca="1">VLOOKUP($R1680,Race!$A:$B,2,FALSE)</f>
        <v>#N/A</v>
      </c>
      <c r="T1680" s="8">
        <f t="shared" ca="1" si="185"/>
        <v>27487</v>
      </c>
      <c r="U1680" s="6">
        <f t="shared" ca="1" si="186"/>
        <v>8</v>
      </c>
      <c r="V1680" s="8" t="str">
        <f ca="1">VLOOKUP($U1680,Education!$A:$B,2,FALSE)</f>
        <v>Graduate school</v>
      </c>
      <c r="W1680" s="7">
        <f ca="1" xml:space="preserve">
  IF(OR($Y1680 = 5, $Y1680 = 6, $Y1680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680" s="7" t="str">
        <f ca="1">VLOOKUP($W1680,Department!$A:$B,2,FALSE)</f>
        <v>Human Resource</v>
      </c>
      <c r="Y1680" s="6">
        <f t="shared" ca="1" si="187"/>
        <v>11</v>
      </c>
      <c r="Z1680" s="7" t="str">
        <f ca="1">VLOOKUP($Y1680,Role!$A:$B,2,FALSE)</f>
        <v>Analyst</v>
      </c>
      <c r="AA1680" s="6">
        <f t="shared" ca="1" si="188"/>
        <v>7</v>
      </c>
      <c r="AB1680" s="7" t="str">
        <f ca="1" xml:space="preserve">
IF($AA1680 &lt;&gt; "",
    VLOOKUP($AA1680,Level!$A:$B,2,FALSE),
    ""
)</f>
        <v>Senior</v>
      </c>
      <c r="AC1680" s="1">
        <f ca="1" xml:space="preserve">
IF($Y1680 = 5 + N("Presidente"),
    27000,
    IF($Y1680 = 6 + N("Vice-presidente"),
        23000,
        IF(OR($Y1680 = 8, $Y1680= 13, $Y1680 = 12) + N("Secretária bilíngue ou coordenador ou especialista"),
            8000,
            IF($Y1680 = 7 + N("Diretor"),
                15000,
                IF($Y1680 = 14 + N("Gerente"),
                    12000,
                    IF($Y1680 = 9 + N("Estagiário"),
                        705,
                        IF($Y1680 = 10 + N("Trainee"),
                            805,
                            IF($Y1680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IF($U1680 = 7,
  500,
  IF($U1680 = 8,
    1000,
    IF($U1680 = 9,
      1500,
      IF($U1680 = 10,
        2000,
        0
      )
    )
  )
)
+
N("Adicional no salário por área")
+
IF($W1680 = 14 + N("Tecnologia da Informação"),
  120,
  IF($W1680 = 16 + N("Vendas"),
    110,
    IF($W1680 = 15 + N("Jurídico"),
      100,
      IF(OR($W1680 = 8, $W1680 = 9, $W1680 = 11) + N("Recursos humanos ou comercial ou comunicação e marketing"),
        80,
        0
      )
    )
  )
)
+
N("Adicionando pegadinha")
+
IF(AND($W1680 = 16, $U1680 = 9, $Y1680 = 11, $AA1680 = 5) + N("Se for de vendas, com mestrado, analista sênior"),
  IF($R1680 = 5,
    100,
    0
  )
  +
  IF($N1680 = "M",
    200,
    0
  ),
  0
)</f>
        <v>3080</v>
      </c>
      <c r="AD16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$A1680  &amp; ", "   &amp;
$C1680  &amp; ", "   &amp;
$E1680  &amp; ", '"  &amp;
$J1680  &amp; "', '" &amp;
$N1680  &amp; "', "  &amp;
$R1680  &amp; ", '"  &amp;
TEXT($T1680,"dd/mm/aaaa")  &amp; "', "   &amp;
$U1680  &amp; ", "   &amp;
$W1680  &amp; ", "   &amp;
$Y1680  &amp; ", "   &amp;
IF($AA1680 &lt;&gt; "", $AA1680, "NULL")  &amp; ", "   &amp;
$AC1680  &amp; ");"</f>
        <v>INSERT INTO bi4all.fac_employees (id_company_fk, id_employee_pk, flg_active, employee_name, id_gender_fk, id_race_fk, birthday, id_schooling_fk, id_department_fk, id_role_fk, id_level_fk, salary) VALUES (6a51143286b03064a49cc2acbee63c09a0682d33, 1676, 1, 'Vanessa Faria de Oliveira', 'F', 6, '03/04/1975', 8, 8, 11, 7, 3080);</v>
      </c>
    </row>
    <row r="1681" spans="1:30" ht="14.25" customHeight="1" x14ac:dyDescent="0.2">
      <c r="A1681" s="7" t="str" cm="1">
        <f t="array" aca="1" ref="A1681" ca="1">INDEX(Company!$A:$A,RANDBETWEEN(5,COUNTA(Company!$A:$A) + 1),1)</f>
        <v>6a51143286b03064a49cc2acbee63c09a0682d33</v>
      </c>
      <c r="B1681" s="7" t="str">
        <f ca="1">VLOOKUP($A1681,Company!$A:$B,2,FALSE)</f>
        <v>ACME Corporation</v>
      </c>
      <c r="C1681" s="5">
        <f t="shared" si="182"/>
        <v>1677</v>
      </c>
      <c r="D1681" s="5" t="str" cm="1">
        <f t="array" ref="D1681">SHA1HASH($C1681)</f>
        <v>f6c851b89dddaf2314c44b0b0fd3f7f70784fcbb</v>
      </c>
      <c r="E1681" s="6">
        <v>1</v>
      </c>
      <c r="F1681" s="7">
        <f ca="1">IF($C1681 = 1 + N("Presidente"),
    127,
    IF($C1681 = 2 + N("Vice-Presidente"),
        72,
        IF($C1681 = 3 + N("Secretária bilíngue"),
            13,
            RANDBETWEEN(5,COUNT(Name!$A:$A) + 1)
        )
    )
)</f>
        <v>30</v>
      </c>
      <c r="G1681" s="7" t="str">
        <f ca="1">VLOOKUP($F1681,Name!$A:$B,2,FALSE)</f>
        <v>Ana Clara</v>
      </c>
      <c r="H1681" s="7">
        <f ca="1" xml:space="preserve">
IF($C1681 = 1,
    0,
    RANDBETWEEN(5,COUNT('Last name'!$A:$A) + 1)
)</f>
        <v>131</v>
      </c>
      <c r="I1681" s="7" t="str">
        <f ca="1" xml:space="preserve">
IF($C1681 = 1 + N("Presidente"),
    "de Orléans e Bragança",
    VLOOKUP($H1681,'Last name'!$A:$B,2,FALSE) &amp; " " &amp; VLOOKUP(RANDBETWEEN(5,COUNT('Last name'!$A:$A) + 1),'Last name'!$A:$B,2,FALSE)
)</f>
        <v>Monti Anjos</v>
      </c>
      <c r="J1681" s="7" t="str">
        <f t="shared" ca="1" si="183"/>
        <v>Ana Clara Monti Anjos</v>
      </c>
      <c r="K1681" s="7" t="str" cm="1">
        <f t="array" aca="1" ref="K1681" ca="1">SHA1HASH($J1681)</f>
        <v>016c6704e84efe0c1e632a08e29a4d2212d604b8</v>
      </c>
      <c r="L1681" s="7" cm="1">
        <f t="array" aca="1" ref="L1681" ca="1">INDEX(States!$A:$A,RANDBETWEEN(5,COUNTA(States!$A:$A) + 1),1)</f>
        <v>21</v>
      </c>
      <c r="M1681" s="7" t="str">
        <f ca="1">$L1681 &amp; "|" &amp; VLOOKUP($L1681,States!$A:$B,2,FALSE)</f>
        <v>21|18f454963e4e8ae3fea0597ea98a4e003875820f</v>
      </c>
      <c r="N1681" s="7" t="str">
        <f ca="1">VLOOKUP($F1681,Name!$A:$C,3,FALSE)</f>
        <v>F</v>
      </c>
      <c r="O1681" s="7" t="str">
        <f ca="1">VLOOKUP($N1681,Gender!$A:$B,2,FALSE)</f>
        <v>Female</v>
      </c>
      <c r="P1681" s="7" t="str" cm="1">
        <f t="array" aca="1" ref="P1681" ca="1">INDEX('Marital status'!$A:$A,RANDBETWEEN(5,COUNTA('Marital status'!$A:$A) + 1),1)</f>
        <v>459031b19ec5bbd3b3dbc0a9dcf2cb6e6c6f7848</v>
      </c>
      <c r="Q1681" s="7" t="str">
        <f ca="1">VLOOKUP($P1681,'Marital status'!$A:$B,2,FALSE)</f>
        <v xml:space="preserve">Widowed </v>
      </c>
      <c r="R1681" s="7">
        <f t="shared" ca="1" si="184"/>
        <v>5</v>
      </c>
      <c r="S1681" s="7" t="e">
        <f ca="1">VLOOKUP($R1681,Race!$A:$B,2,FALSE)</f>
        <v>#N/A</v>
      </c>
      <c r="T1681" s="8">
        <f t="shared" ca="1" si="185"/>
        <v>27955</v>
      </c>
      <c r="U1681" s="6">
        <f t="shared" ca="1" si="186"/>
        <v>7</v>
      </c>
      <c r="V1681" s="8" t="str">
        <f ca="1">VLOOKUP($U1681,Education!$A:$B,2,FALSE)</f>
        <v>Undergraduate degree</v>
      </c>
      <c r="W1681" s="7">
        <f ca="1" xml:space="preserve">
  IF(OR($Y1681 = 5, $Y1681 = 6, $Y1681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681" s="7" t="str">
        <f ca="1">VLOOKUP($W1681,Department!$A:$B,2,FALSE)</f>
        <v>Audit</v>
      </c>
      <c r="Y1681" s="6">
        <f t="shared" ca="1" si="187"/>
        <v>10</v>
      </c>
      <c r="Z1681" s="7" t="str">
        <f ca="1">VLOOKUP($Y1681,Role!$A:$B,2,FALSE)</f>
        <v>Trainee</v>
      </c>
      <c r="AA1681" s="6" t="str">
        <f t="shared" ca="1" si="188"/>
        <v/>
      </c>
      <c r="AB1681" s="7" t="str">
        <f ca="1" xml:space="preserve">
IF($AA1681 &lt;&gt; "",
    VLOOKUP($AA1681,Level!$A:$B,2,FALSE),
    ""
)</f>
        <v/>
      </c>
      <c r="AC1681" s="1">
        <f ca="1" xml:space="preserve">
IF($Y1681 = 5 + N("Presidente"),
    27000,
    IF($Y1681 = 6 + N("Vice-presidente"),
        23000,
        IF(OR($Y1681 = 8, $Y1681= 13, $Y1681 = 12) + N("Secretária bilíngue ou coordenador ou especialista"),
            8000,
            IF($Y1681 = 7 + N("Diretor"),
                15000,
                IF($Y1681 = 14 + N("Gerente"),
                    12000,
                    IF($Y1681 = 9 + N("Estagiário"),
                        705,
                        IF($Y1681 = 10 + N("Trainee"),
                            805,
                            IF($Y1681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IF($U1681 = 7,
  500,
  IF($U1681 = 8,
    1000,
    IF($U1681 = 9,
      1500,
      IF($U1681 = 10,
        2000,
        0
      )
    )
  )
)
+
N("Adicional no salário por área")
+
IF($W1681 = 14 + N("Tecnologia da Informação"),
  120,
  IF($W1681 = 16 + N("Vendas"),
    110,
    IF($W1681 = 15 + N("Jurídico"),
      100,
      IF(OR($W1681 = 8, $W1681 = 9, $W1681 = 11) + N("Recursos humanos ou comercial ou comunicação e marketing"),
        80,
        0
      )
    )
  )
)
+
N("Adicionando pegadinha")
+
IF(AND($W1681 = 16, $U1681 = 9, $Y1681 = 11, $AA1681 = 5) + N("Se for de vendas, com mestrado, analista sênior"),
  IF($R1681 = 5,
    100,
    0
  )
  +
  IF($N1681 = "M",
    200,
    0
  ),
  0
)</f>
        <v>1305</v>
      </c>
      <c r="AD16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$A1681  &amp; ", "   &amp;
$C1681  &amp; ", "   &amp;
$E1681  &amp; ", '"  &amp;
$J1681  &amp; "', '" &amp;
$N1681  &amp; "', "  &amp;
$R1681  &amp; ", '"  &amp;
TEXT($T1681,"dd/mm/aaaa")  &amp; "', "   &amp;
$U1681  &amp; ", "   &amp;
$W1681  &amp; ", "   &amp;
$Y1681  &amp; ", "   &amp;
IF($AA1681 &lt;&gt; "", $AA1681, "NULL")  &amp; ", "   &amp;
$AC1681  &amp; ");"</f>
        <v>INSERT INTO bi4all.fac_employees (id_company_fk, id_employee_pk, flg_active, employee_name, id_gender_fk, id_race_fk, birthday, id_schooling_fk, id_department_fk, id_role_fk, id_level_fk, salary) VALUES (6a51143286b03064a49cc2acbee63c09a0682d33, 1677, 1, 'Ana Clara Monti Anjos', 'F', 5, '14/07/1976', 7, 13, 10, NULL, 1305);</v>
      </c>
    </row>
    <row r="1682" spans="1:30" ht="14.25" customHeight="1" x14ac:dyDescent="0.2">
      <c r="A1682" s="7" t="str" cm="1">
        <f t="array" aca="1" ref="A1682" ca="1">INDEX(Company!$A:$A,RANDBETWEEN(5,COUNTA(Company!$A:$A) + 1),1)</f>
        <v>6a51143286b03064a49cc2acbee63c09a0682d33</v>
      </c>
      <c r="B1682" s="7" t="str">
        <f ca="1">VLOOKUP($A1682,Company!$A:$B,2,FALSE)</f>
        <v>ACME Corporation</v>
      </c>
      <c r="C1682" s="5">
        <f t="shared" si="182"/>
        <v>1678</v>
      </c>
      <c r="D1682" s="5" t="str" cm="1">
        <f t="array" ref="D1682">SHA1HASH($C1682)</f>
        <v>504db50882d21b88a1d62f72f7ea7ccab9c77799</v>
      </c>
      <c r="E1682" s="6">
        <v>1</v>
      </c>
      <c r="F1682" s="7">
        <f ca="1">IF($C1682 = 1 + N("Presidente"),
    127,
    IF($C1682 = 2 + N("Vice-Presidente"),
        72,
        IF($C1682 = 3 + N("Secretária bilíngue"),
            13,
            RANDBETWEEN(5,COUNT(Name!$A:$A) + 1)
        )
    )
)</f>
        <v>248</v>
      </c>
      <c r="G1682" s="7" t="str">
        <f ca="1">VLOOKUP($F1682,Name!$A:$B,2,FALSE)</f>
        <v>Luiza</v>
      </c>
      <c r="H1682" s="7">
        <f ca="1" xml:space="preserve">
IF($C1682 = 1,
    0,
    RANDBETWEEN(5,COUNT('Last name'!$A:$A) + 1)
)</f>
        <v>10</v>
      </c>
      <c r="I1682" s="7" t="str">
        <f ca="1" xml:space="preserve">
IF($C1682 = 1 + N("Presidente"),
    "de Orléans e Bragança",
    VLOOKUP($H1682,'Last name'!$A:$B,2,FALSE) &amp; " " &amp; VLOOKUP(RANDBETWEEN(5,COUNT('Last name'!$A:$A) + 1),'Last name'!$A:$B,2,FALSE)
)</f>
        <v>Alencar Rossi</v>
      </c>
      <c r="J1682" s="7" t="str">
        <f t="shared" ca="1" si="183"/>
        <v>Luiza Alencar Rossi</v>
      </c>
      <c r="K1682" s="7" t="str" cm="1">
        <f t="array" aca="1" ref="K1682" ca="1">SHA1HASH($J1682)</f>
        <v>c9a5d5df0dd3b5116ed9bce611133872e7d8e179</v>
      </c>
      <c r="L1682" s="7" cm="1">
        <f t="array" aca="1" ref="L1682" ca="1">INDEX(States!$A:$A,RANDBETWEEN(5,COUNTA(States!$A:$A) + 1),1)</f>
        <v>15</v>
      </c>
      <c r="M1682" s="7" t="str">
        <f ca="1">$L1682 &amp; "|" &amp; VLOOKUP($L1682,States!$A:$B,2,FALSE)</f>
        <v>15|84c70141e5670a303e5eed7b334ba8b5ddb5b0d4</v>
      </c>
      <c r="N1682" s="7" t="str">
        <f ca="1">VLOOKUP($F1682,Name!$A:$C,3,FALSE)</f>
        <v>F</v>
      </c>
      <c r="O1682" s="7" t="str">
        <f ca="1">VLOOKUP($N1682,Gender!$A:$B,2,FALSE)</f>
        <v>Female</v>
      </c>
      <c r="P1682" s="7" t="str" cm="1">
        <f t="array" aca="1" ref="P1682" ca="1">INDEX('Marital status'!$A:$A,RANDBETWEEN(5,COUNTA('Marital status'!$A:$A) + 1),1)</f>
        <v>459031b19ec5bbd3b3dbc0a9dcf2cb6e6c6f7848</v>
      </c>
      <c r="Q1682" s="7" t="str">
        <f ca="1">VLOOKUP($P1682,'Marital status'!$A:$B,2,FALSE)</f>
        <v xml:space="preserve">Widowed </v>
      </c>
      <c r="R1682" s="7">
        <f t="shared" ca="1" si="184"/>
        <v>5</v>
      </c>
      <c r="S1682" s="7" t="e">
        <f ca="1">VLOOKUP($R1682,Race!$A:$B,2,FALSE)</f>
        <v>#N/A</v>
      </c>
      <c r="T1682" s="8">
        <f t="shared" ca="1" si="185"/>
        <v>26173</v>
      </c>
      <c r="U1682" s="6">
        <f t="shared" ca="1" si="186"/>
        <v>8</v>
      </c>
      <c r="V1682" s="8" t="str">
        <f ca="1">VLOOKUP($U1682,Education!$A:$B,2,FALSE)</f>
        <v>Graduate school</v>
      </c>
      <c r="W1682" s="7">
        <f ca="1" xml:space="preserve">
  IF(OR($Y1682 = 5, $Y1682 = 6, $Y1682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682" s="7" t="str">
        <f ca="1">VLOOKUP($W1682,Department!$A:$B,2,FALSE)</f>
        <v>Presidency</v>
      </c>
      <c r="Y1682" s="6">
        <f t="shared" ca="1" si="187"/>
        <v>11</v>
      </c>
      <c r="Z1682" s="7" t="str">
        <f ca="1">VLOOKUP($Y1682,Role!$A:$B,2,FALSE)</f>
        <v>Analyst</v>
      </c>
      <c r="AA1682" s="6">
        <f t="shared" ca="1" si="188"/>
        <v>7</v>
      </c>
      <c r="AB1682" s="7" t="str">
        <f ca="1" xml:space="preserve">
IF($AA1682 &lt;&gt; "",
    VLOOKUP($AA1682,Level!$A:$B,2,FALSE),
    ""
)</f>
        <v>Senior</v>
      </c>
      <c r="AC1682" s="1">
        <f ca="1" xml:space="preserve">
IF($Y1682 = 5 + N("Presidente"),
    27000,
    IF($Y1682 = 6 + N("Vice-presidente"),
        23000,
        IF(OR($Y1682 = 8, $Y1682= 13, $Y1682 = 12) + N("Secretária bilíngue ou coordenador ou especialista"),
            8000,
            IF($Y1682 = 7 + N("Diretor"),
                15000,
                IF($Y1682 = 14 + N("Gerente"),
                    12000,
                    IF($Y1682 = 9 + N("Estagiário"),
                        705,
                        IF($Y1682 = 10 + N("Trainee"),
                            805,
                            IF($Y1682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IF($U1682 = 7,
  500,
  IF($U1682 = 8,
    1000,
    IF($U1682 = 9,
      1500,
      IF($U1682 = 10,
        2000,
        0
      )
    )
  )
)
+
N("Adicional no salário por área")
+
IF($W1682 = 14 + N("Tecnologia da Informação"),
  120,
  IF($W1682 = 16 + N("Vendas"),
    110,
    IF($W1682 = 15 + N("Jurídico"),
      100,
      IF(OR($W1682 = 8, $W1682 = 9, $W1682 = 11) + N("Recursos humanos ou comercial ou comunicação e marketing"),
        80,
        0
      )
    )
  )
)
+
N("Adicionando pegadinha")
+
IF(AND($W1682 = 16, $U1682 = 9, $Y1682 = 11, $AA1682 = 5) + N("Se for de vendas, com mestrado, analista sênior"),
  IF($R1682 = 5,
    100,
    0
  )
  +
  IF($N1682 = "M",
    200,
    0
  ),
  0
)</f>
        <v>3000</v>
      </c>
      <c r="AD16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$A1682  &amp; ", "   &amp;
$C1682  &amp; ", "   &amp;
$E1682  &amp; ", '"  &amp;
$J1682  &amp; "', '" &amp;
$N1682  &amp; "', "  &amp;
$R1682  &amp; ", '"  &amp;
TEXT($T1682,"dd/mm/aaaa")  &amp; "', "   &amp;
$U1682  &amp; ", "   &amp;
$W1682  &amp; ", "   &amp;
$Y1682  &amp; ", "   &amp;
IF($AA1682 &lt;&gt; "", $AA1682, "NULL")  &amp; ", "   &amp;
$AC1682  &amp; ");"</f>
        <v>INSERT INTO bi4all.fac_employees (id_company_fk, id_employee_pk, flg_active, employee_name, id_gender_fk, id_race_fk, birthday, id_schooling_fk, id_department_fk, id_role_fk, id_level_fk, salary) VALUES (6a51143286b03064a49cc2acbee63c09a0682d33, 1678, 1, 'Luiza Alencar Rossi', 'F', 5, '28/08/1971', 8, 5, 11, 7, 3000);</v>
      </c>
    </row>
    <row r="1683" spans="1:30" ht="14.25" customHeight="1" x14ac:dyDescent="0.2">
      <c r="A1683" s="7" t="str" cm="1">
        <f t="array" aca="1" ref="A1683" ca="1">INDEX(Company!$A:$A,RANDBETWEEN(5,COUNTA(Company!$A:$A) + 1),1)</f>
        <v>6a51143286b03064a49cc2acbee63c09a0682d33</v>
      </c>
      <c r="B1683" s="7" t="str">
        <f ca="1">VLOOKUP($A1683,Company!$A:$B,2,FALSE)</f>
        <v>ACME Corporation</v>
      </c>
      <c r="C1683" s="5">
        <f t="shared" si="182"/>
        <v>1679</v>
      </c>
      <c r="D1683" s="5" t="str" cm="1">
        <f t="array" ref="D1683">SHA1HASH($C1683)</f>
        <v>64e89c002d47826fd7e23d43e239e4ee0d583896</v>
      </c>
      <c r="E1683" s="6">
        <v>1</v>
      </c>
      <c r="F1683" s="7">
        <f ca="1">IF($C1683 = 1 + N("Presidente"),
    127,
    IF($C1683 = 2 + N("Vice-Presidente"),
        72,
        IF($C1683 = 3 + N("Secretária bilíngue"),
            13,
            RANDBETWEEN(5,COUNT(Name!$A:$A) + 1)
        )
    )
)</f>
        <v>174</v>
      </c>
      <c r="G1683" s="7" t="str">
        <f ca="1">VLOOKUP($F1683,Name!$A:$B,2,FALSE)</f>
        <v>Isabel</v>
      </c>
      <c r="H1683" s="7">
        <f ca="1" xml:space="preserve">
IF($C1683 = 1,
    0,
    RANDBETWEEN(5,COUNT('Last name'!$A:$A) + 1)
)</f>
        <v>72</v>
      </c>
      <c r="I1683" s="7" t="str">
        <f ca="1" xml:space="preserve">
IF($C1683 = 1 + N("Presidente"),
    "de Orléans e Bragança",
    VLOOKUP($H1683,'Last name'!$A:$B,2,FALSE) &amp; " " &amp; VLOOKUP(RANDBETWEEN(5,COUNT('Last name'!$A:$A) + 1),'Last name'!$A:$B,2,FALSE)
)</f>
        <v>De Luca Ribeiro</v>
      </c>
      <c r="J1683" s="7" t="str">
        <f t="shared" ca="1" si="183"/>
        <v>Isabel De Luca Ribeiro</v>
      </c>
      <c r="K1683" s="7" t="str" cm="1">
        <f t="array" aca="1" ref="K1683" ca="1">SHA1HASH($J1683)</f>
        <v>f77d97d6363f99e8e4bc388b11ae2c9d7b17f11e</v>
      </c>
      <c r="L1683" s="7" cm="1">
        <f t="array" aca="1" ref="L1683" ca="1">INDEX(States!$A:$A,RANDBETWEEN(5,COUNTA(States!$A:$A) + 1),1)</f>
        <v>6</v>
      </c>
      <c r="M1683" s="7" t="str">
        <f ca="1">$L1683 &amp; "|" &amp; VLOOKUP($L1683,States!$A:$B,2,FALSE)</f>
        <v>6|990f6b5f2170b43d022d539b1260b5f1af889998</v>
      </c>
      <c r="N1683" s="7" t="str">
        <f ca="1">VLOOKUP($F1683,Name!$A:$C,3,FALSE)</f>
        <v>F</v>
      </c>
      <c r="O1683" s="7" t="str">
        <f ca="1">VLOOKUP($N1683,Gender!$A:$B,2,FALSE)</f>
        <v>Female</v>
      </c>
      <c r="P1683" s="7" t="str" cm="1">
        <f t="array" aca="1" ref="P1683" ca="1">INDEX('Marital status'!$A:$A,RANDBETWEEN(5,COUNTA('Marital status'!$A:$A) + 1),1)</f>
        <v>ce0b1612aa711b78a720295d271a33894e2b72bf</v>
      </c>
      <c r="Q1683" s="7" t="str">
        <f ca="1">VLOOKUP($P1683,'Marital status'!$A:$B,2,FALSE)</f>
        <v>single</v>
      </c>
      <c r="R1683" s="7">
        <f t="shared" ca="1" si="184"/>
        <v>7</v>
      </c>
      <c r="S1683" s="7" t="e">
        <f ca="1">VLOOKUP($R1683,Race!$A:$B,2,FALSE)</f>
        <v>#N/A</v>
      </c>
      <c r="T1683" s="8">
        <f t="shared" ca="1" si="185"/>
        <v>22913</v>
      </c>
      <c r="U1683" s="6">
        <f t="shared" ca="1" si="186"/>
        <v>7</v>
      </c>
      <c r="V1683" s="8" t="str">
        <f ca="1">VLOOKUP($U1683,Education!$A:$B,2,FALSE)</f>
        <v>Undergraduate degree</v>
      </c>
      <c r="W1683" s="7">
        <f ca="1" xml:space="preserve">
  IF(OR($Y1683 = 5, $Y1683 = 6, $Y1683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683" s="7" t="str">
        <f ca="1">VLOOKUP($W1683,Department!$A:$B,2,FALSE)</f>
        <v>Audit</v>
      </c>
      <c r="Y1683" s="6">
        <f t="shared" ca="1" si="187"/>
        <v>10</v>
      </c>
      <c r="Z1683" s="7" t="str">
        <f ca="1">VLOOKUP($Y1683,Role!$A:$B,2,FALSE)</f>
        <v>Trainee</v>
      </c>
      <c r="AA1683" s="6" t="str">
        <f t="shared" ca="1" si="188"/>
        <v/>
      </c>
      <c r="AB1683" s="7" t="str">
        <f ca="1" xml:space="preserve">
IF($AA1683 &lt;&gt; "",
    VLOOKUP($AA1683,Level!$A:$B,2,FALSE),
    ""
)</f>
        <v/>
      </c>
      <c r="AC1683" s="1">
        <f ca="1" xml:space="preserve">
IF($Y1683 = 5 + N("Presidente"),
    27000,
    IF($Y1683 = 6 + N("Vice-presidente"),
        23000,
        IF(OR($Y1683 = 8, $Y1683= 13, $Y1683 = 12) + N("Secretária bilíngue ou coordenador ou especialista"),
            8000,
            IF($Y1683 = 7 + N("Diretor"),
                15000,
                IF($Y1683 = 14 + N("Gerente"),
                    12000,
                    IF($Y1683 = 9 + N("Estagiário"),
                        705,
                        IF($Y1683 = 10 + N("Trainee"),
                            805,
                            IF($Y1683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IF($U1683 = 7,
  500,
  IF($U1683 = 8,
    1000,
    IF($U1683 = 9,
      1500,
      IF($U1683 = 10,
        2000,
        0
      )
    )
  )
)
+
N("Adicional no salário por área")
+
IF($W1683 = 14 + N("Tecnologia da Informação"),
  120,
  IF($W1683 = 16 + N("Vendas"),
    110,
    IF($W1683 = 15 + N("Jurídico"),
      100,
      IF(OR($W1683 = 8, $W1683 = 9, $W1683 = 11) + N("Recursos humanos ou comercial ou comunicação e marketing"),
        80,
        0
      )
    )
  )
)
+
N("Adicionando pegadinha")
+
IF(AND($W1683 = 16, $U1683 = 9, $Y1683 = 11, $AA1683 = 5) + N("Se for de vendas, com mestrado, analista sênior"),
  IF($R1683 = 5,
    100,
    0
  )
  +
  IF($N1683 = "M",
    200,
    0
  ),
  0
)</f>
        <v>1305</v>
      </c>
      <c r="AD16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$A1683  &amp; ", "   &amp;
$C1683  &amp; ", "   &amp;
$E1683  &amp; ", '"  &amp;
$J1683  &amp; "', '" &amp;
$N1683  &amp; "', "  &amp;
$R1683  &amp; ", '"  &amp;
TEXT($T1683,"dd/mm/aaaa")  &amp; "', "   &amp;
$U1683  &amp; ", "   &amp;
$W1683  &amp; ", "   &amp;
$Y1683  &amp; ", "   &amp;
IF($AA1683 &lt;&gt; "", $AA1683, "NULL")  &amp; ", "   &amp;
$AC1683  &amp; ");"</f>
        <v>INSERT INTO bi4all.fac_employees (id_company_fk, id_employee_pk, flg_active, employee_name, id_gender_fk, id_race_fk, birthday, id_schooling_fk, id_department_fk, id_role_fk, id_level_fk, salary) VALUES (6a51143286b03064a49cc2acbee63c09a0682d33, 1679, 1, 'Isabel De Luca Ribeiro', 'F', 7, '24/09/1962', 7, 13, 10, NULL, 1305);</v>
      </c>
    </row>
    <row r="1684" spans="1:30" ht="14.25" customHeight="1" x14ac:dyDescent="0.2">
      <c r="A1684" s="7" t="str" cm="1">
        <f t="array" aca="1" ref="A1684" ca="1">INDEX(Company!$A:$A,RANDBETWEEN(5,COUNTA(Company!$A:$A) + 1),1)</f>
        <v>6a51143286b03064a49cc2acbee63c09a0682d33</v>
      </c>
      <c r="B1684" s="7" t="str">
        <f ca="1">VLOOKUP($A1684,Company!$A:$B,2,FALSE)</f>
        <v>ACME Corporation</v>
      </c>
      <c r="C1684" s="5">
        <f t="shared" si="182"/>
        <v>1680</v>
      </c>
      <c r="D1684" s="5" t="str" cm="1">
        <f t="array" ref="D1684">SHA1HASH($C1684)</f>
        <v>2664c206999e7419517ee39e177797576a52201b</v>
      </c>
      <c r="E1684" s="6">
        <v>1</v>
      </c>
      <c r="F1684" s="7">
        <f ca="1">IF($C1684 = 1 + N("Presidente"),
    127,
    IF($C1684 = 2 + N("Vice-Presidente"),
        72,
        IF($C1684 = 3 + N("Secretária bilíngue"),
            13,
            RANDBETWEEN(5,COUNT(Name!$A:$A) + 1)
        )
    )
)</f>
        <v>288</v>
      </c>
      <c r="G1684" s="7" t="str">
        <f ca="1">VLOOKUP($F1684,Name!$A:$B,2,FALSE)</f>
        <v>Matheus Bruno</v>
      </c>
      <c r="H1684" s="7">
        <f ca="1" xml:space="preserve">
IF($C1684 = 1,
    0,
    RANDBETWEEN(5,COUNT('Last name'!$A:$A) + 1)
)</f>
        <v>168</v>
      </c>
      <c r="I1684" s="7" t="str">
        <f ca="1" xml:space="preserve">
IF($C1684 = 1 + N("Presidente"),
    "de Orléans e Bragança",
    VLOOKUP($H1684,'Last name'!$A:$B,2,FALSE) &amp; " " &amp; VLOOKUP(RANDBETWEEN(5,COUNT('Last name'!$A:$A) + 1),'Last name'!$A:$B,2,FALSE)
)</f>
        <v>Rossi Cardozo</v>
      </c>
      <c r="J1684" s="7" t="str">
        <f t="shared" ca="1" si="183"/>
        <v>Matheus Bruno Rossi Cardozo</v>
      </c>
      <c r="K1684" s="7" t="str" cm="1">
        <f t="array" aca="1" ref="K1684" ca="1">SHA1HASH($J1684)</f>
        <v>ac179cf3743add1baa23aaff490235489ee1bcbd</v>
      </c>
      <c r="L1684" s="7" cm="1">
        <f t="array" aca="1" ref="L1684" ca="1">INDEX(States!$A:$A,RANDBETWEEN(5,COUNTA(States!$A:$A) + 1),1)</f>
        <v>17</v>
      </c>
      <c r="M1684" s="7" t="str">
        <f ca="1">$L1684 &amp; "|" &amp; VLOOKUP($L1684,States!$A:$B,2,FALSE)</f>
        <v>17|1a8e69bd071c473b31bfb6b123d956580475386e</v>
      </c>
      <c r="N1684" s="7" t="str">
        <f ca="1">VLOOKUP($F1684,Name!$A:$C,3,FALSE)</f>
        <v>M</v>
      </c>
      <c r="O1684" s="7" t="str">
        <f ca="1">VLOOKUP($N1684,Gender!$A:$B,2,FALSE)</f>
        <v>Male</v>
      </c>
      <c r="P1684" s="7" t="str" cm="1">
        <f t="array" aca="1" ref="P1684" ca="1">INDEX('Marital status'!$A:$A,RANDBETWEEN(5,COUNTA('Marital status'!$A:$A) + 1),1)</f>
        <v>47051393f6bcbf99111ec5d70ba2ebbe11ebccae</v>
      </c>
      <c r="Q1684" s="7" t="str">
        <f ca="1">VLOOKUP($P1684,'Marital status'!$A:$B,2,FALSE)</f>
        <v xml:space="preserve"> Separated </v>
      </c>
      <c r="R1684" s="7">
        <f t="shared" ca="1" si="184"/>
        <v>5</v>
      </c>
      <c r="S1684" s="7" t="e">
        <f ca="1">VLOOKUP($R1684,Race!$A:$B,2,FALSE)</f>
        <v>#N/A</v>
      </c>
      <c r="T1684" s="8">
        <f t="shared" ca="1" si="185"/>
        <v>26635</v>
      </c>
      <c r="U1684" s="6">
        <f t="shared" ca="1" si="186"/>
        <v>8</v>
      </c>
      <c r="V1684" s="8" t="str">
        <f ca="1">VLOOKUP($U1684,Education!$A:$B,2,FALSE)</f>
        <v>Graduate school</v>
      </c>
      <c r="W1684" s="7">
        <f ca="1" xml:space="preserve">
  IF(OR($Y1684 = 5, $Y1684 = 6, $Y1684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684" s="7" t="str">
        <f ca="1">VLOOKUP($W1684,Department!$A:$B,2,FALSE)</f>
        <v>Presidency</v>
      </c>
      <c r="Y1684" s="6">
        <f t="shared" ca="1" si="187"/>
        <v>11</v>
      </c>
      <c r="Z1684" s="7" t="str">
        <f ca="1">VLOOKUP($Y1684,Role!$A:$B,2,FALSE)</f>
        <v>Analyst</v>
      </c>
      <c r="AA1684" s="6">
        <f t="shared" ca="1" si="188"/>
        <v>7</v>
      </c>
      <c r="AB1684" s="7" t="str">
        <f ca="1" xml:space="preserve">
IF($AA1684 &lt;&gt; "",
    VLOOKUP($AA1684,Level!$A:$B,2,FALSE),
    ""
)</f>
        <v>Senior</v>
      </c>
      <c r="AC1684" s="1">
        <f ca="1" xml:space="preserve">
IF($Y1684 = 5 + N("Presidente"),
    27000,
    IF($Y1684 = 6 + N("Vice-presidente"),
        23000,
        IF(OR($Y1684 = 8, $Y1684= 13, $Y1684 = 12) + N("Secretária bilíngue ou coordenador ou especialista"),
            8000,
            IF($Y1684 = 7 + N("Diretor"),
                15000,
                IF($Y1684 = 14 + N("Gerente"),
                    12000,
                    IF($Y1684 = 9 + N("Estagiário"),
                        705,
                        IF($Y1684 = 10 + N("Trainee"),
                            805,
                            IF($Y1684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IF($U1684 = 7,
  500,
  IF($U1684 = 8,
    1000,
    IF($U1684 = 9,
      1500,
      IF($U1684 = 10,
        2000,
        0
      )
    )
  )
)
+
N("Adicional no salário por área")
+
IF($W1684 = 14 + N("Tecnologia da Informação"),
  120,
  IF($W1684 = 16 + N("Vendas"),
    110,
    IF($W1684 = 15 + N("Jurídico"),
      100,
      IF(OR($W1684 = 8, $W1684 = 9, $W1684 = 11) + N("Recursos humanos ou comercial ou comunicação e marketing"),
        80,
        0
      )
    )
  )
)
+
N("Adicionando pegadinha")
+
IF(AND($W1684 = 16, $U1684 = 9, $Y1684 = 11, $AA1684 = 5) + N("Se for de vendas, com mestrado, analista sênior"),
  IF($R1684 = 5,
    100,
    0
  )
  +
  IF($N1684 = "M",
    200,
    0
  ),
  0
)</f>
        <v>3000</v>
      </c>
      <c r="AD16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$A1684  &amp; ", "   &amp;
$C1684  &amp; ", "   &amp;
$E1684  &amp; ", '"  &amp;
$J1684  &amp; "', '" &amp;
$N1684  &amp; "', "  &amp;
$R1684  &amp; ", '"  &amp;
TEXT($T1684,"dd/mm/aaaa")  &amp; "', "   &amp;
$U1684  &amp; ", "   &amp;
$W1684  &amp; ", "   &amp;
$Y1684  &amp; ", "   &amp;
IF($AA1684 &lt;&gt; "", $AA1684, "NULL")  &amp; ", "   &amp;
$AC1684  &amp; ");"</f>
        <v>INSERT INTO bi4all.fac_employees (id_company_fk, id_employee_pk, flg_active, employee_name, id_gender_fk, id_race_fk, birthday, id_schooling_fk, id_department_fk, id_role_fk, id_level_fk, salary) VALUES (6a51143286b03064a49cc2acbee63c09a0682d33, 1680, 1, 'Matheus Bruno Rossi Cardozo', 'M', 5, '02/12/1972', 8, 5, 11, 7, 3000);</v>
      </c>
    </row>
    <row r="1685" spans="1:30" ht="14.25" customHeight="1" x14ac:dyDescent="0.2">
      <c r="A1685" s="7" t="str" cm="1">
        <f t="array" aca="1" ref="A1685" ca="1">INDEX(Company!$A:$A,RANDBETWEEN(5,COUNTA(Company!$A:$A) + 1),1)</f>
        <v>6a51143286b03064a49cc2acbee63c09a0682d33</v>
      </c>
      <c r="B1685" s="7" t="str">
        <f ca="1">VLOOKUP($A1685,Company!$A:$B,2,FALSE)</f>
        <v>ACME Corporation</v>
      </c>
      <c r="C1685" s="5">
        <f t="shared" si="182"/>
        <v>1681</v>
      </c>
      <c r="D1685" s="5" t="str" cm="1">
        <f t="array" ref="D1685">SHA1HASH($C1685)</f>
        <v>0c41b5d573de54852d707569acdef231452956b1</v>
      </c>
      <c r="E1685" s="6">
        <v>1</v>
      </c>
      <c r="F1685" s="7">
        <f ca="1">IF($C1685 = 1 + N("Presidente"),
    127,
    IF($C1685 = 2 + N("Vice-Presidente"),
        72,
        IF($C1685 = 3 + N("Secretária bilíngue"),
            13,
            RANDBETWEEN(5,COUNT(Name!$A:$A) + 1)
        )
    )
)</f>
        <v>36</v>
      </c>
      <c r="G1685" s="7" t="str">
        <f ca="1">VLOOKUP($F1685,Name!$A:$B,2,FALSE)</f>
        <v>Ana Sophia</v>
      </c>
      <c r="H1685" s="7">
        <f ca="1" xml:space="preserve">
IF($C1685 = 1,
    0,
    RANDBETWEEN(5,COUNT('Last name'!$A:$A) + 1)
)</f>
        <v>161</v>
      </c>
      <c r="I1685" s="7" t="str">
        <f ca="1" xml:space="preserve">
IF($C1685 = 1 + N("Presidente"),
    "de Orléans e Bragança",
    VLOOKUP($H1685,'Last name'!$A:$B,2,FALSE) &amp; " " &amp; VLOOKUP(RANDBETWEEN(5,COUNT('Last name'!$A:$A) + 1),'Last name'!$A:$B,2,FALSE)
)</f>
        <v>Ribeiro Anunciação</v>
      </c>
      <c r="J1685" s="7" t="str">
        <f t="shared" ca="1" si="183"/>
        <v>Ana Sophia Ribeiro Anunciação</v>
      </c>
      <c r="K1685" s="7" t="str" cm="1">
        <f t="array" aca="1" ref="K1685" ca="1">SHA1HASH($J1685)</f>
        <v>4174cee84c454044997da60f352814a9dabef089</v>
      </c>
      <c r="L1685" s="7" cm="1">
        <f t="array" aca="1" ref="L1685" ca="1">INDEX(States!$A:$A,RANDBETWEEN(5,COUNTA(States!$A:$A) + 1),1)</f>
        <v>21</v>
      </c>
      <c r="M1685" s="7" t="str">
        <f ca="1">$L1685 &amp; "|" &amp; VLOOKUP($L1685,States!$A:$B,2,FALSE)</f>
        <v>21|18f454963e4e8ae3fea0597ea98a4e003875820f</v>
      </c>
      <c r="N1685" s="7" t="str">
        <f ca="1">VLOOKUP($F1685,Name!$A:$C,3,FALSE)</f>
        <v>F</v>
      </c>
      <c r="O1685" s="7" t="str">
        <f ca="1">VLOOKUP($N1685,Gender!$A:$B,2,FALSE)</f>
        <v>Female</v>
      </c>
      <c r="P1685" s="7" t="str" cm="1">
        <f t="array" aca="1" ref="P1685" ca="1">INDEX('Marital status'!$A:$A,RANDBETWEEN(5,COUNTA('Marital status'!$A:$A) + 1),1)</f>
        <v>459031b19ec5bbd3b3dbc0a9dcf2cb6e6c6f7848</v>
      </c>
      <c r="Q1685" s="7" t="str">
        <f ca="1">VLOOKUP($P1685,'Marital status'!$A:$B,2,FALSE)</f>
        <v xml:space="preserve">Widowed </v>
      </c>
      <c r="R1685" s="7">
        <f t="shared" ca="1" si="184"/>
        <v>5</v>
      </c>
      <c r="S1685" s="7" t="e">
        <f ca="1">VLOOKUP($R1685,Race!$A:$B,2,FALSE)</f>
        <v>#N/A</v>
      </c>
      <c r="T1685" s="8">
        <f t="shared" ca="1" si="185"/>
        <v>31731</v>
      </c>
      <c r="U1685" s="6">
        <f t="shared" ca="1" si="186"/>
        <v>7</v>
      </c>
      <c r="V1685" s="8" t="str">
        <f ca="1">VLOOKUP($U1685,Education!$A:$B,2,FALSE)</f>
        <v>Undergraduate degree</v>
      </c>
      <c r="W1685" s="7">
        <f ca="1" xml:space="preserve">
  IF(OR($Y1685 = 5, $Y1685 = 6, $Y1685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685" s="7" t="str">
        <f ca="1">VLOOKUP($W1685,Department!$A:$B,2,FALSE)</f>
        <v>Finance</v>
      </c>
      <c r="Y1685" s="6">
        <f t="shared" ca="1" si="187"/>
        <v>10</v>
      </c>
      <c r="Z1685" s="7" t="str">
        <f ca="1">VLOOKUP($Y1685,Role!$A:$B,2,FALSE)</f>
        <v>Trainee</v>
      </c>
      <c r="AA1685" s="6" t="str">
        <f t="shared" ca="1" si="188"/>
        <v/>
      </c>
      <c r="AB1685" s="7" t="str">
        <f ca="1" xml:space="preserve">
IF($AA1685 &lt;&gt; "",
    VLOOKUP($AA1685,Level!$A:$B,2,FALSE),
    ""
)</f>
        <v/>
      </c>
      <c r="AC1685" s="1">
        <f ca="1" xml:space="preserve">
IF($Y1685 = 5 + N("Presidente"),
    27000,
    IF($Y1685 = 6 + N("Vice-presidente"),
        23000,
        IF(OR($Y1685 = 8, $Y1685= 13, $Y1685 = 12) + N("Secretária bilíngue ou coordenador ou especialista"),
            8000,
            IF($Y1685 = 7 + N("Diretor"),
                15000,
                IF($Y1685 = 14 + N("Gerente"),
                    12000,
                    IF($Y1685 = 9 + N("Estagiário"),
                        705,
                        IF($Y1685 = 10 + N("Trainee"),
                            805,
                            IF($Y1685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IF($U1685 = 7,
  500,
  IF($U1685 = 8,
    1000,
    IF($U1685 = 9,
      1500,
      IF($U1685 = 10,
        2000,
        0
      )
    )
  )
)
+
N("Adicional no salário por área")
+
IF($W1685 = 14 + N("Tecnologia da Informação"),
  120,
  IF($W1685 = 16 + N("Vendas"),
    110,
    IF($W1685 = 15 + N("Jurídico"),
      100,
      IF(OR($W1685 = 8, $W1685 = 9, $W1685 = 11) + N("Recursos humanos ou comercial ou comunicação e marketing"),
        80,
        0
      )
    )
  )
)
+
N("Adicionando pegadinha")
+
IF(AND($W1685 = 16, $U1685 = 9, $Y1685 = 11, $AA1685 = 5) + N("Se for de vendas, com mestrado, analista sênior"),
  IF($R1685 = 5,
    100,
    0
  )
  +
  IF($N1685 = "M",
    200,
    0
  ),
  0
)</f>
        <v>1305</v>
      </c>
      <c r="AD16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$A1685  &amp; ", "   &amp;
$C1685  &amp; ", "   &amp;
$E1685  &amp; ", '"  &amp;
$J1685  &amp; "', '" &amp;
$N1685  &amp; "', "  &amp;
$R1685  &amp; ", '"  &amp;
TEXT($T1685,"dd/mm/aaaa")  &amp; "', "   &amp;
$U1685  &amp; ", "   &amp;
$W1685  &amp; ", "   &amp;
$Y1685  &amp; ", "   &amp;
IF($AA1685 &lt;&gt; "", $AA1685, "NULL")  &amp; ", "   &amp;
$AC1685  &amp; ");"</f>
        <v>INSERT INTO bi4all.fac_employees (id_company_fk, id_employee_pk, flg_active, employee_name, id_gender_fk, id_race_fk, birthday, id_schooling_fk, id_department_fk, id_role_fk, id_level_fk, salary) VALUES (6a51143286b03064a49cc2acbee63c09a0682d33, 1681, 1, 'Ana Sophia Ribeiro Anunciação', 'F', 5, '15/11/1986', 7, 7, 10, NULL, 1305);</v>
      </c>
    </row>
    <row r="1686" spans="1:30" ht="14.25" customHeight="1" x14ac:dyDescent="0.2">
      <c r="A1686" s="7" t="str" cm="1">
        <f t="array" aca="1" ref="A1686" ca="1">INDEX(Company!$A:$A,RANDBETWEEN(5,COUNTA(Company!$A:$A) + 1),1)</f>
        <v>6a51143286b03064a49cc2acbee63c09a0682d33</v>
      </c>
      <c r="B1686" s="7" t="str">
        <f ca="1">VLOOKUP($A1686,Company!$A:$B,2,FALSE)</f>
        <v>ACME Corporation</v>
      </c>
      <c r="C1686" s="5">
        <f t="shared" si="182"/>
        <v>1682</v>
      </c>
      <c r="D1686" s="5" t="str" cm="1">
        <f t="array" ref="D1686">SHA1HASH($C1686)</f>
        <v>544a5ef3b7270812304152163f0749ec895e665c</v>
      </c>
      <c r="E1686" s="6">
        <v>1</v>
      </c>
      <c r="F1686" s="7">
        <f ca="1">IF($C1686 = 1 + N("Presidente"),
    127,
    IF($C1686 = 2 + N("Vice-Presidente"),
        72,
        IF($C1686 = 3 + N("Secretária bilíngue"),
            13,
            RANDBETWEEN(5,COUNT(Name!$A:$A) + 1)
        )
    )
)</f>
        <v>207</v>
      </c>
      <c r="G1686" s="7" t="str">
        <f ca="1">VLOOKUP($F1686,Name!$A:$B,2,FALSE)</f>
        <v>Kamille</v>
      </c>
      <c r="H1686" s="7">
        <f ca="1" xml:space="preserve">
IF($C1686 = 1,
    0,
    RANDBETWEEN(5,COUNT('Last name'!$A:$A) + 1)
)</f>
        <v>128</v>
      </c>
      <c r="I1686" s="7" t="str">
        <f ca="1" xml:space="preserve">
IF($C1686 = 1 + N("Presidente"),
    "de Orléans e Bragança",
    VLOOKUP($H1686,'Last name'!$A:$B,2,FALSE) &amp; " " &amp; VLOOKUP(RANDBETWEEN(5,COUNT('Last name'!$A:$A) + 1),'Last name'!$A:$B,2,FALSE)
)</f>
        <v>Mendes Gouveia</v>
      </c>
      <c r="J1686" s="7" t="str">
        <f t="shared" ca="1" si="183"/>
        <v>Kamille Mendes Gouveia</v>
      </c>
      <c r="K1686" s="7" t="str" cm="1">
        <f t="array" aca="1" ref="K1686" ca="1">SHA1HASH($J1686)</f>
        <v>11b8ab5d51b35cdefc39d3697032248f63faf4ed</v>
      </c>
      <c r="L1686" s="7" cm="1">
        <f t="array" aca="1" ref="L1686" ca="1">INDEX(States!$A:$A,RANDBETWEEN(5,COUNTA(States!$A:$A) + 1),1)</f>
        <v>22</v>
      </c>
      <c r="M1686" s="7" t="str">
        <f ca="1">$L1686 &amp; "|" &amp; VLOOKUP($L1686,States!$A:$B,2,FALSE)</f>
        <v>22|04a99b2b0b78076f0a06c2d7695137915b2933a5</v>
      </c>
      <c r="N1686" s="7" t="str">
        <f ca="1">VLOOKUP($F1686,Name!$A:$C,3,FALSE)</f>
        <v>F</v>
      </c>
      <c r="O1686" s="7" t="str">
        <f ca="1">VLOOKUP($N1686,Gender!$A:$B,2,FALSE)</f>
        <v>Female</v>
      </c>
      <c r="P1686" s="7" t="str" cm="1">
        <f t="array" aca="1" ref="P1686" ca="1">INDEX('Marital status'!$A:$A,RANDBETWEEN(5,COUNTA('Marital status'!$A:$A) + 1),1)</f>
        <v>93ac84f4e0bd5c1c97b670a12a7fff6af89fb6b3</v>
      </c>
      <c r="Q1686" s="7" t="str">
        <f ca="1">VLOOKUP($P1686,'Marital status'!$A:$B,2,FALSE)</f>
        <v>DIVORCED</v>
      </c>
      <c r="R1686" s="7">
        <f t="shared" ca="1" si="184"/>
        <v>5</v>
      </c>
      <c r="S1686" s="7" t="e">
        <f ca="1">VLOOKUP($R1686,Race!$A:$B,2,FALSE)</f>
        <v>#N/A</v>
      </c>
      <c r="T1686" s="8">
        <f t="shared" ca="1" si="185"/>
        <v>31530</v>
      </c>
      <c r="U1686" s="6">
        <f t="shared" ca="1" si="186"/>
        <v>8</v>
      </c>
      <c r="V1686" s="8" t="str">
        <f ca="1">VLOOKUP($U1686,Education!$A:$B,2,FALSE)</f>
        <v>Graduate school</v>
      </c>
      <c r="W1686" s="7">
        <f ca="1" xml:space="preserve">
  IF(OR($Y1686 = 5, $Y1686 = 6, $Y1686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686" s="7" t="str">
        <f ca="1">VLOOKUP($W1686,Department!$A:$B,2,FALSE)</f>
        <v>Communication &amp; Marketing</v>
      </c>
      <c r="Y1686" s="6">
        <f t="shared" ca="1" si="187"/>
        <v>11</v>
      </c>
      <c r="Z1686" s="7" t="str">
        <f ca="1">VLOOKUP($Y1686,Role!$A:$B,2,FALSE)</f>
        <v>Analyst</v>
      </c>
      <c r="AA1686" s="6">
        <f t="shared" ca="1" si="188"/>
        <v>6</v>
      </c>
      <c r="AB1686" s="7" t="str">
        <f ca="1" xml:space="preserve">
IF($AA1686 &lt;&gt; "",
    VLOOKUP($AA1686,Level!$A:$B,2,FALSE),
    ""
)</f>
        <v>Pleno</v>
      </c>
      <c r="AC1686" s="1">
        <f ca="1" xml:space="preserve">
IF($Y1686 = 5 + N("Presidente"),
    27000,
    IF($Y1686 = 6 + N("Vice-presidente"),
        23000,
        IF(OR($Y1686 = 8, $Y1686= 13, $Y1686 = 12) + N("Secretária bilíngue ou coordenador ou especialista"),
            8000,
            IF($Y1686 = 7 + N("Diretor"),
                15000,
                IF($Y1686 = 14 + N("Gerente"),
                    12000,
                    IF($Y1686 = 9 + N("Estagiário"),
                        705,
                        IF($Y1686 = 10 + N("Trainee"),
                            805,
                            IF($Y1686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IF($U1686 = 7,
  500,
  IF($U1686 = 8,
    1000,
    IF($U1686 = 9,
      1500,
      IF($U1686 = 10,
        2000,
        0
      )
    )
  )
)
+
N("Adicional no salário por área")
+
IF($W1686 = 14 + N("Tecnologia da Informação"),
  120,
  IF($W1686 = 16 + N("Vendas"),
    110,
    IF($W1686 = 15 + N("Jurídico"),
      100,
      IF(OR($W1686 = 8, $W1686 = 9, $W1686 = 11) + N("Recursos humanos ou comercial ou comunicação e marketing"),
        80,
        0
      )
    )
  )
)
+
N("Adicionando pegadinha")
+
IF(AND($W1686 = 16, $U1686 = 9, $Y1686 = 11, $AA1686 = 5) + N("Se for de vendas, com mestrado, analista sênior"),
  IF($R1686 = 5,
    100,
    0
  )
  +
  IF($N1686 = "M",
    200,
    0
  ),
  0
)</f>
        <v>3080</v>
      </c>
      <c r="AD16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$A1686  &amp; ", "   &amp;
$C1686  &amp; ", "   &amp;
$E1686  &amp; ", '"  &amp;
$J1686  &amp; "', '" &amp;
$N1686  &amp; "', "  &amp;
$R1686  &amp; ", '"  &amp;
TEXT($T1686,"dd/mm/aaaa")  &amp; "', "   &amp;
$U1686  &amp; ", "   &amp;
$W1686  &amp; ", "   &amp;
$Y1686  &amp; ", "   &amp;
IF($AA1686 &lt;&gt; "", $AA1686, "NULL")  &amp; ", "   &amp;
$AC1686  &amp; ");"</f>
        <v>INSERT INTO bi4all.fac_employees (id_company_fk, id_employee_pk, flg_active, employee_name, id_gender_fk, id_race_fk, birthday, id_schooling_fk, id_department_fk, id_role_fk, id_level_fk, salary) VALUES (6a51143286b03064a49cc2acbee63c09a0682d33, 1682, 1, 'Kamille Mendes Gouveia', 'F', 5, '28/04/1986', 8, 11, 11, 6, 3080);</v>
      </c>
    </row>
    <row r="1687" spans="1:30" ht="14.25" customHeight="1" x14ac:dyDescent="0.2">
      <c r="A1687" s="7" t="str" cm="1">
        <f t="array" aca="1" ref="A1687" ca="1">INDEX(Company!$A:$A,RANDBETWEEN(5,COUNTA(Company!$A:$A) + 1),1)</f>
        <v>6a51143286b03064a49cc2acbee63c09a0682d33</v>
      </c>
      <c r="B1687" s="7" t="str">
        <f ca="1">VLOOKUP($A1687,Company!$A:$B,2,FALSE)</f>
        <v>ACME Corporation</v>
      </c>
      <c r="C1687" s="5">
        <f t="shared" si="182"/>
        <v>1683</v>
      </c>
      <c r="D1687" s="5" t="str" cm="1">
        <f t="array" ref="D1687">SHA1HASH($C1687)</f>
        <v>64ff0799c46df444b1554e992807cb15a024846b</v>
      </c>
      <c r="E1687" s="6">
        <v>1</v>
      </c>
      <c r="F1687" s="7">
        <f ca="1">IF($C1687 = 1 + N("Presidente"),
    127,
    IF($C1687 = 2 + N("Vice-Presidente"),
        72,
        IF($C1687 = 3 + N("Secretária bilíngue"),
            13,
            RANDBETWEEN(5,COUNT(Name!$A:$A) + 1)
        )
    )
)</f>
        <v>78</v>
      </c>
      <c r="G1687" s="7" t="str">
        <f ca="1">VLOOKUP($F1687,Name!$A:$B,2,FALSE)</f>
        <v>Bryan</v>
      </c>
      <c r="H1687" s="7">
        <f ca="1" xml:space="preserve">
IF($C1687 = 1,
    0,
    RANDBETWEEN(5,COUNT('Last name'!$A:$A) + 1)
)</f>
        <v>121</v>
      </c>
      <c r="I1687" s="7" t="str">
        <f ca="1" xml:space="preserve">
IF($C1687 = 1 + N("Presidente"),
    "de Orléans e Bragança",
    VLOOKUP($H1687,'Last name'!$A:$B,2,FALSE) &amp; " " &amp; VLOOKUP(RANDBETWEEN(5,COUNT('Last name'!$A:$A) + 1),'Last name'!$A:$B,2,FALSE)
)</f>
        <v>Martinelli Luz</v>
      </c>
      <c r="J1687" s="7" t="str">
        <f t="shared" ca="1" si="183"/>
        <v>Bryan Martinelli Luz</v>
      </c>
      <c r="K1687" s="7" t="str" cm="1">
        <f t="array" aca="1" ref="K1687" ca="1">SHA1HASH($J1687)</f>
        <v>dc06909f7d7126b8c3d0116b99d2cf1535c99ed5</v>
      </c>
      <c r="L1687" s="7" cm="1">
        <f t="array" aca="1" ref="L1687" ca="1">INDEX(States!$A:$A,RANDBETWEEN(5,COUNTA(States!$A:$A) + 1),1)</f>
        <v>14</v>
      </c>
      <c r="M1687" s="7" t="str">
        <f ca="1">$L1687 &amp; "|" &amp; VLOOKUP($L1687,States!$A:$B,2,FALSE)</f>
        <v>14|9b9a260c6946192b7ea8dcfb1d39940b66fe4460</v>
      </c>
      <c r="N1687" s="7" t="str">
        <f ca="1">VLOOKUP($F1687,Name!$A:$C,3,FALSE)</f>
        <v>M</v>
      </c>
      <c r="O1687" s="7" t="str">
        <f ca="1">VLOOKUP($N1687,Gender!$A:$B,2,FALSE)</f>
        <v>Male</v>
      </c>
      <c r="P1687" s="7" t="str" cm="1">
        <f t="array" aca="1" ref="P1687" ca="1">INDEX('Marital status'!$A:$A,RANDBETWEEN(5,COUNTA('Marital status'!$A:$A) + 1),1)</f>
        <v>47051393f6bcbf99111ec5d70ba2ebbe11ebccae</v>
      </c>
      <c r="Q1687" s="7" t="str">
        <f ca="1">VLOOKUP($P1687,'Marital status'!$A:$B,2,FALSE)</f>
        <v xml:space="preserve"> Separated </v>
      </c>
      <c r="R1687" s="7">
        <f t="shared" ca="1" si="184"/>
        <v>6</v>
      </c>
      <c r="S1687" s="7" t="e">
        <f ca="1">VLOOKUP($R1687,Race!$A:$B,2,FALSE)</f>
        <v>#N/A</v>
      </c>
      <c r="T1687" s="8">
        <f t="shared" ca="1" si="185"/>
        <v>23751</v>
      </c>
      <c r="U1687" s="6">
        <f t="shared" ca="1" si="186"/>
        <v>7</v>
      </c>
      <c r="V1687" s="8" t="str">
        <f ca="1">VLOOKUP($U1687,Education!$A:$B,2,FALSE)</f>
        <v>Undergraduate degree</v>
      </c>
      <c r="W1687" s="7">
        <f ca="1" xml:space="preserve">
  IF(OR($Y1687 = 5, $Y1687 = 6, $Y1687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687" s="7" t="str">
        <f ca="1">VLOOKUP($W1687,Department!$A:$B,2,FALSE)</f>
        <v>Human Resource</v>
      </c>
      <c r="Y1687" s="6">
        <f t="shared" ca="1" si="187"/>
        <v>10</v>
      </c>
      <c r="Z1687" s="7" t="str">
        <f ca="1">VLOOKUP($Y1687,Role!$A:$B,2,FALSE)</f>
        <v>Trainee</v>
      </c>
      <c r="AA1687" s="6" t="str">
        <f t="shared" ca="1" si="188"/>
        <v/>
      </c>
      <c r="AB1687" s="7" t="str">
        <f ca="1" xml:space="preserve">
IF($AA1687 &lt;&gt; "",
    VLOOKUP($AA1687,Level!$A:$B,2,FALSE),
    ""
)</f>
        <v/>
      </c>
      <c r="AC1687" s="1">
        <f ca="1" xml:space="preserve">
IF($Y1687 = 5 + N("Presidente"),
    27000,
    IF($Y1687 = 6 + N("Vice-presidente"),
        23000,
        IF(OR($Y1687 = 8, $Y1687= 13, $Y1687 = 12) + N("Secretária bilíngue ou coordenador ou especialista"),
            8000,
            IF($Y1687 = 7 + N("Diretor"),
                15000,
                IF($Y1687 = 14 + N("Gerente"),
                    12000,
                    IF($Y1687 = 9 + N("Estagiário"),
                        705,
                        IF($Y1687 = 10 + N("Trainee"),
                            805,
                            IF($Y1687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IF($U1687 = 7,
  500,
  IF($U1687 = 8,
    1000,
    IF($U1687 = 9,
      1500,
      IF($U1687 = 10,
        2000,
        0
      )
    )
  )
)
+
N("Adicional no salário por área")
+
IF($W1687 = 14 + N("Tecnologia da Informação"),
  120,
  IF($W1687 = 16 + N("Vendas"),
    110,
    IF($W1687 = 15 + N("Jurídico"),
      100,
      IF(OR($W1687 = 8, $W1687 = 9, $W1687 = 11) + N("Recursos humanos ou comercial ou comunicação e marketing"),
        80,
        0
      )
    )
  )
)
+
N("Adicionando pegadinha")
+
IF(AND($W1687 = 16, $U1687 = 9, $Y1687 = 11, $AA1687 = 5) + N("Se for de vendas, com mestrado, analista sênior"),
  IF($R1687 = 5,
    100,
    0
  )
  +
  IF($N1687 = "M",
    200,
    0
  ),
  0
)</f>
        <v>1385</v>
      </c>
      <c r="AD16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$A1687  &amp; ", "   &amp;
$C1687  &amp; ", "   &amp;
$E1687  &amp; ", '"  &amp;
$J1687  &amp; "', '" &amp;
$N1687  &amp; "', "  &amp;
$R1687  &amp; ", '"  &amp;
TEXT($T1687,"dd/mm/aaaa")  &amp; "', "   &amp;
$U1687  &amp; ", "   &amp;
$W1687  &amp; ", "   &amp;
$Y1687  &amp; ", "   &amp;
IF($AA1687 &lt;&gt; "", $AA1687, "NULL")  &amp; ", "   &amp;
$AC1687  &amp; ");"</f>
        <v>INSERT INTO bi4all.fac_employees (id_company_fk, id_employee_pk, flg_active, employee_name, id_gender_fk, id_race_fk, birthday, id_schooling_fk, id_department_fk, id_role_fk, id_level_fk, salary) VALUES (6a51143286b03064a49cc2acbee63c09a0682d33, 1683, 1, 'Bryan Martinelli Luz', 'M', 6, '09/01/1965', 7, 8, 10, NULL, 1385);</v>
      </c>
    </row>
    <row r="1688" spans="1:30" ht="14.25" customHeight="1" x14ac:dyDescent="0.2">
      <c r="A1688" s="7" t="str" cm="1">
        <f t="array" aca="1" ref="A1688" ca="1">INDEX(Company!$A:$A,RANDBETWEEN(5,COUNTA(Company!$A:$A) + 1),1)</f>
        <v>6a51143286b03064a49cc2acbee63c09a0682d33</v>
      </c>
      <c r="B1688" s="7" t="str">
        <f ca="1">VLOOKUP($A1688,Company!$A:$B,2,FALSE)</f>
        <v>ACME Corporation</v>
      </c>
      <c r="C1688" s="5">
        <f t="shared" si="182"/>
        <v>1684</v>
      </c>
      <c r="D1688" s="5" t="str" cm="1">
        <f t="array" ref="D1688">SHA1HASH($C1688)</f>
        <v>388a751a4594df57a123a6dee41a01aeaec1ea85</v>
      </c>
      <c r="E1688" s="6">
        <v>1</v>
      </c>
      <c r="F1688" s="7">
        <f ca="1">IF($C1688 = 1 + N("Presidente"),
    127,
    IF($C1688 = 2 + N("Vice-Presidente"),
        72,
        IF($C1688 = 3 + N("Secretária bilíngue"),
            13,
            RANDBETWEEN(5,COUNT(Name!$A:$A) + 1)
        )
    )
)</f>
        <v>121</v>
      </c>
      <c r="G1688" s="7" t="str">
        <f ca="1">VLOOKUP($F1688,Name!$A:$B,2,FALSE)</f>
        <v>Eloá</v>
      </c>
      <c r="H1688" s="7">
        <f ca="1" xml:space="preserve">
IF($C1688 = 1,
    0,
    RANDBETWEEN(5,COUNT('Last name'!$A:$A) + 1)
)</f>
        <v>154</v>
      </c>
      <c r="I1688" s="7" t="str">
        <f ca="1" xml:space="preserve">
IF($C1688 = 1 + N("Presidente"),
    "de Orléans e Bragança",
    VLOOKUP($H1688,'Last name'!$A:$B,2,FALSE) &amp; " " &amp; VLOOKUP(RANDBETWEEN(5,COUNT('Last name'!$A:$A) + 1),'Last name'!$A:$B,2,FALSE)
)</f>
        <v>Pinheiro Marques</v>
      </c>
      <c r="J1688" s="7" t="str">
        <f t="shared" ca="1" si="183"/>
        <v>Eloá Pinheiro Marques</v>
      </c>
      <c r="K1688" s="7" t="str" cm="1">
        <f t="array" aca="1" ref="K1688" ca="1">SHA1HASH($J1688)</f>
        <v>6f0b94af6f403f00cce079f73f6ae15a382d1f08</v>
      </c>
      <c r="L1688" s="7" cm="1">
        <f t="array" aca="1" ref="L1688" ca="1">INDEX(States!$A:$A,RANDBETWEEN(5,COUNTA(States!$A:$A) + 1),1)</f>
        <v>24</v>
      </c>
      <c r="M1688" s="7" t="str">
        <f ca="1">$L1688 &amp; "|" &amp; VLOOKUP($L1688,States!$A:$B,2,FALSE)</f>
        <v>24|4e344e218f5d3cb3700b5fb228401547cb97b31c</v>
      </c>
      <c r="N1688" s="7" t="str">
        <f ca="1">VLOOKUP($F1688,Name!$A:$C,3,FALSE)</f>
        <v>F</v>
      </c>
      <c r="O1688" s="7" t="str">
        <f ca="1">VLOOKUP($N1688,Gender!$A:$B,2,FALSE)</f>
        <v>Female</v>
      </c>
      <c r="P1688" s="7" t="str" cm="1">
        <f t="array" aca="1" ref="P1688" ca="1">INDEX('Marital status'!$A:$A,RANDBETWEEN(5,COUNTA('Marital status'!$A:$A) + 1),1)</f>
        <v>459031b19ec5bbd3b3dbc0a9dcf2cb6e6c6f7848</v>
      </c>
      <c r="Q1688" s="7" t="str">
        <f ca="1">VLOOKUP($P1688,'Marital status'!$A:$B,2,FALSE)</f>
        <v xml:space="preserve">Widowed </v>
      </c>
      <c r="R1688" s="7">
        <f t="shared" ca="1" si="184"/>
        <v>5</v>
      </c>
      <c r="S1688" s="7" t="e">
        <f ca="1">VLOOKUP($R1688,Race!$A:$B,2,FALSE)</f>
        <v>#N/A</v>
      </c>
      <c r="T1688" s="8">
        <f t="shared" ca="1" si="185"/>
        <v>19460</v>
      </c>
      <c r="U1688" s="6">
        <f t="shared" ca="1" si="186"/>
        <v>8</v>
      </c>
      <c r="V1688" s="8" t="str">
        <f ca="1">VLOOKUP($U1688,Education!$A:$B,2,FALSE)</f>
        <v>Graduate school</v>
      </c>
      <c r="W1688" s="7">
        <f ca="1" xml:space="preserve">
  IF(OR($Y1688 = 5, $Y1688 = 6, $Y1688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688" s="7" t="str">
        <f ca="1">VLOOKUP($W1688,Department!$A:$B,2,FALSE)</f>
        <v>Administration</v>
      </c>
      <c r="Y1688" s="6">
        <f t="shared" ca="1" si="187"/>
        <v>11</v>
      </c>
      <c r="Z1688" s="7" t="str">
        <f ca="1">VLOOKUP($Y1688,Role!$A:$B,2,FALSE)</f>
        <v>Analyst</v>
      </c>
      <c r="AA1688" s="6">
        <f t="shared" ca="1" si="188"/>
        <v>7</v>
      </c>
      <c r="AB1688" s="7" t="str">
        <f ca="1" xml:space="preserve">
IF($AA1688 &lt;&gt; "",
    VLOOKUP($AA1688,Level!$A:$B,2,FALSE),
    ""
)</f>
        <v>Senior</v>
      </c>
      <c r="AC1688" s="1">
        <f ca="1" xml:space="preserve">
IF($Y1688 = 5 + N("Presidente"),
    27000,
    IF($Y1688 = 6 + N("Vice-presidente"),
        23000,
        IF(OR($Y1688 = 8, $Y1688= 13, $Y1688 = 12) + N("Secretária bilíngue ou coordenador ou especialista"),
            8000,
            IF($Y1688 = 7 + N("Diretor"),
                15000,
                IF($Y1688 = 14 + N("Gerente"),
                    12000,
                    IF($Y1688 = 9 + N("Estagiário"),
                        705,
                        IF($Y1688 = 10 + N("Trainee"),
                            805,
                            IF($Y1688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IF($U1688 = 7,
  500,
  IF($U1688 = 8,
    1000,
    IF($U1688 = 9,
      1500,
      IF($U1688 = 10,
        2000,
        0
      )
    )
  )
)
+
N("Adicional no salário por área")
+
IF($W1688 = 14 + N("Tecnologia da Informação"),
  120,
  IF($W1688 = 16 + N("Vendas"),
    110,
    IF($W1688 = 15 + N("Jurídico"),
      100,
      IF(OR($W1688 = 8, $W1688 = 9, $W1688 = 11) + N("Recursos humanos ou comercial ou comunicação e marketing"),
        80,
        0
      )
    )
  )
)
+
N("Adicionando pegadinha")
+
IF(AND($W1688 = 16, $U1688 = 9, $Y1688 = 11, $AA1688 = 5) + N("Se for de vendas, com mestrado, analista sênior"),
  IF($R1688 = 5,
    100,
    0
  )
  +
  IF($N1688 = "M",
    200,
    0
  ),
  0
)</f>
        <v>3000</v>
      </c>
      <c r="AD16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$A1688  &amp; ", "   &amp;
$C1688  &amp; ", "   &amp;
$E1688  &amp; ", '"  &amp;
$J1688  &amp; "', '" &amp;
$N1688  &amp; "', "  &amp;
$R1688  &amp; ", '"  &amp;
TEXT($T1688,"dd/mm/aaaa")  &amp; "', "   &amp;
$U1688  &amp; ", "   &amp;
$W1688  &amp; ", "   &amp;
$Y1688  &amp; ", "   &amp;
IF($AA1688 &lt;&gt; "", $AA1688, "NULL")  &amp; ", "   &amp;
$AC1688  &amp; ");"</f>
        <v>INSERT INTO bi4all.fac_employees (id_company_fk, id_employee_pk, flg_active, employee_name, id_gender_fk, id_race_fk, birthday, id_schooling_fk, id_department_fk, id_role_fk, id_level_fk, salary) VALUES (6a51143286b03064a49cc2acbee63c09a0682d33, 1684, 1, 'Eloá Pinheiro Marques', 'F', 5, '11/04/1953', 8, 6, 11, 7, 3000);</v>
      </c>
    </row>
    <row r="1689" spans="1:30" ht="14.25" customHeight="1" x14ac:dyDescent="0.2">
      <c r="A1689" s="7" t="str" cm="1">
        <f t="array" aca="1" ref="A1689" ca="1">INDEX(Company!$A:$A,RANDBETWEEN(5,COUNTA(Company!$A:$A) + 1),1)</f>
        <v>6a51143286b03064a49cc2acbee63c09a0682d33</v>
      </c>
      <c r="B1689" s="7" t="str">
        <f ca="1">VLOOKUP($A1689,Company!$A:$B,2,FALSE)</f>
        <v>ACME Corporation</v>
      </c>
      <c r="C1689" s="5">
        <f t="shared" si="182"/>
        <v>1685</v>
      </c>
      <c r="D1689" s="5" t="str" cm="1">
        <f t="array" ref="D1689">SHA1HASH($C1689)</f>
        <v>a0a82ebdd4a855c999b56ce855a244a672dcafff</v>
      </c>
      <c r="E1689" s="6">
        <v>1</v>
      </c>
      <c r="F1689" s="7">
        <f ca="1">IF($C1689 = 1 + N("Presidente"),
    127,
    IF($C1689 = 2 + N("Vice-Presidente"),
        72,
        IF($C1689 = 3 + N("Secretária bilíngue"),
            13,
            RANDBETWEEN(5,COUNT(Name!$A:$A) + 1)
        )
    )
)</f>
        <v>354</v>
      </c>
      <c r="G1689" s="7" t="str">
        <f ca="1">VLOOKUP($F1689,Name!$A:$B,2,FALSE)</f>
        <v>Victor</v>
      </c>
      <c r="H1689" s="7">
        <f ca="1" xml:space="preserve">
IF($C1689 = 1,
    0,
    RANDBETWEEN(5,COUNT('Last name'!$A:$A) + 1)
)</f>
        <v>121</v>
      </c>
      <c r="I1689" s="7" t="str">
        <f ca="1" xml:space="preserve">
IF($C1689 = 1 + N("Presidente"),
    "de Orléans e Bragança",
    VLOOKUP($H1689,'Last name'!$A:$B,2,FALSE) &amp; " " &amp; VLOOKUP(RANDBETWEEN(5,COUNT('Last name'!$A:$A) + 1),'Last name'!$A:$B,2,FALSE)
)</f>
        <v>Martinelli Seixas</v>
      </c>
      <c r="J1689" s="7" t="str">
        <f t="shared" ca="1" si="183"/>
        <v>Victor Martinelli Seixas</v>
      </c>
      <c r="K1689" s="7" t="str" cm="1">
        <f t="array" aca="1" ref="K1689" ca="1">SHA1HASH($J1689)</f>
        <v>2dd8d87cd590a21975a92ba02bc6baa5d7fedac5</v>
      </c>
      <c r="L1689" s="7" cm="1">
        <f t="array" aca="1" ref="L1689" ca="1">INDEX(States!$A:$A,RANDBETWEEN(5,COUNTA(States!$A:$A) + 1),1)</f>
        <v>6</v>
      </c>
      <c r="M1689" s="7" t="str">
        <f ca="1">$L1689 &amp; "|" &amp; VLOOKUP($L1689,States!$A:$B,2,FALSE)</f>
        <v>6|990f6b5f2170b43d022d539b1260b5f1af889998</v>
      </c>
      <c r="N1689" s="7" t="str">
        <f ca="1">VLOOKUP($F1689,Name!$A:$C,3,FALSE)</f>
        <v>M</v>
      </c>
      <c r="O1689" s="7" t="str">
        <f ca="1">VLOOKUP($N1689,Gender!$A:$B,2,FALSE)</f>
        <v>Male</v>
      </c>
      <c r="P1689" s="7" t="str" cm="1">
        <f t="array" aca="1" ref="P1689" ca="1">INDEX('Marital status'!$A:$A,RANDBETWEEN(5,COUNTA('Marital status'!$A:$A) + 1),1)</f>
        <v>47051393f6bcbf99111ec5d70ba2ebbe11ebccae</v>
      </c>
      <c r="Q1689" s="7" t="str">
        <f ca="1">VLOOKUP($P1689,'Marital status'!$A:$B,2,FALSE)</f>
        <v xml:space="preserve"> Separated </v>
      </c>
      <c r="R1689" s="7">
        <f t="shared" ca="1" si="184"/>
        <v>5</v>
      </c>
      <c r="S1689" s="7" t="e">
        <f ca="1">VLOOKUP($R1689,Race!$A:$B,2,FALSE)</f>
        <v>#N/A</v>
      </c>
      <c r="T1689" s="8">
        <f t="shared" ca="1" si="185"/>
        <v>24689</v>
      </c>
      <c r="U1689" s="6">
        <f t="shared" ca="1" si="186"/>
        <v>7</v>
      </c>
      <c r="V1689" s="8" t="str">
        <f ca="1">VLOOKUP($U1689,Education!$A:$B,2,FALSE)</f>
        <v>Undergraduate degree</v>
      </c>
      <c r="W1689" s="7">
        <f ca="1" xml:space="preserve">
  IF(OR($Y1689 = 5, $Y1689 = 6, $Y1689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689" s="7" t="str">
        <f ca="1">VLOOKUP($W1689,Department!$A:$B,2,FALSE)</f>
        <v>Controlling</v>
      </c>
      <c r="Y1689" s="6">
        <f t="shared" ca="1" si="187"/>
        <v>10</v>
      </c>
      <c r="Z1689" s="7" t="str">
        <f ca="1">VLOOKUP($Y1689,Role!$A:$B,2,FALSE)</f>
        <v>Trainee</v>
      </c>
      <c r="AA1689" s="6" t="str">
        <f t="shared" ca="1" si="188"/>
        <v/>
      </c>
      <c r="AB1689" s="7" t="str">
        <f ca="1" xml:space="preserve">
IF($AA1689 &lt;&gt; "",
    VLOOKUP($AA1689,Level!$A:$B,2,FALSE),
    ""
)</f>
        <v/>
      </c>
      <c r="AC1689" s="1">
        <f ca="1" xml:space="preserve">
IF($Y1689 = 5 + N("Presidente"),
    27000,
    IF($Y1689 = 6 + N("Vice-presidente"),
        23000,
        IF(OR($Y1689 = 8, $Y1689= 13, $Y1689 = 12) + N("Secretária bilíngue ou coordenador ou especialista"),
            8000,
            IF($Y1689 = 7 + N("Diretor"),
                15000,
                IF($Y1689 = 14 + N("Gerente"),
                    12000,
                    IF($Y1689 = 9 + N("Estagiário"),
                        705,
                        IF($Y1689 = 10 + N("Trainee"),
                            805,
                            IF($Y1689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IF($U1689 = 7,
  500,
  IF($U1689 = 8,
    1000,
    IF($U1689 = 9,
      1500,
      IF($U1689 = 10,
        2000,
        0
      )
    )
  )
)
+
N("Adicional no salário por área")
+
IF($W1689 = 14 + N("Tecnologia da Informação"),
  120,
  IF($W1689 = 16 + N("Vendas"),
    110,
    IF($W1689 = 15 + N("Jurídico"),
      100,
      IF(OR($W1689 = 8, $W1689 = 9, $W1689 = 11) + N("Recursos humanos ou comercial ou comunicação e marketing"),
        80,
        0
      )
    )
  )
)
+
N("Adicionando pegadinha")
+
IF(AND($W1689 = 16, $U1689 = 9, $Y1689 = 11, $AA1689 = 5) + N("Se for de vendas, com mestrado, analista sênior"),
  IF($R1689 = 5,
    100,
    0
  )
  +
  IF($N1689 = "M",
    200,
    0
  ),
  0
)</f>
        <v>1305</v>
      </c>
      <c r="AD16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$A1689  &amp; ", "   &amp;
$C1689  &amp; ", "   &amp;
$E1689  &amp; ", '"  &amp;
$J1689  &amp; "', '" &amp;
$N1689  &amp; "', "  &amp;
$R1689  &amp; ", '"  &amp;
TEXT($T1689,"dd/mm/aaaa")  &amp; "', "   &amp;
$U1689  &amp; ", "   &amp;
$W1689  &amp; ", "   &amp;
$Y1689  &amp; ", "   &amp;
IF($AA1689 &lt;&gt; "", $AA1689, "NULL")  &amp; ", "   &amp;
$AC1689  &amp; ");"</f>
        <v>INSERT INTO bi4all.fac_employees (id_company_fk, id_employee_pk, flg_active, employee_name, id_gender_fk, id_race_fk, birthday, id_schooling_fk, id_department_fk, id_role_fk, id_level_fk, salary) VALUES (6a51143286b03064a49cc2acbee63c09a0682d33, 1685, 1, 'Victor Martinelli Seixas', 'M', 5, '05/08/1967', 7, 12, 10, NULL, 1305);</v>
      </c>
    </row>
    <row r="1690" spans="1:30" ht="14.25" customHeight="1" x14ac:dyDescent="0.2">
      <c r="A1690" s="7" t="str" cm="1">
        <f t="array" aca="1" ref="A1690" ca="1">INDEX(Company!$A:$A,RANDBETWEEN(5,COUNTA(Company!$A:$A) + 1),1)</f>
        <v>6a51143286b03064a49cc2acbee63c09a0682d33</v>
      </c>
      <c r="B1690" s="7" t="str">
        <f ca="1">VLOOKUP($A1690,Company!$A:$B,2,FALSE)</f>
        <v>ACME Corporation</v>
      </c>
      <c r="C1690" s="5">
        <f t="shared" si="182"/>
        <v>1686</v>
      </c>
      <c r="D1690" s="5" t="str" cm="1">
        <f t="array" ref="D1690">SHA1HASH($C1690)</f>
        <v>a9620937b497cee48d5ec618d6045ccffaf65ff5</v>
      </c>
      <c r="E1690" s="6">
        <v>1</v>
      </c>
      <c r="F1690" s="7">
        <f ca="1">IF($C1690 = 1 + N("Presidente"),
    127,
    IF($C1690 = 2 + N("Vice-Presidente"),
        72,
        IF($C1690 = 3 + N("Secretária bilíngue"),
            13,
            RANDBETWEEN(5,COUNT(Name!$A:$A) + 1)
        )
    )
)</f>
        <v>153</v>
      </c>
      <c r="G1690" s="7" t="str">
        <f ca="1">VLOOKUP($F1690,Name!$A:$B,2,FALSE)</f>
        <v>Giovana</v>
      </c>
      <c r="H1690" s="7">
        <f ca="1" xml:space="preserve">
IF($C1690 = 1,
    0,
    RANDBETWEEN(5,COUNT('Last name'!$A:$A) + 1)
)</f>
        <v>131</v>
      </c>
      <c r="I1690" s="7" t="str">
        <f ca="1" xml:space="preserve">
IF($C1690 = 1 + N("Presidente"),
    "de Orléans e Bragança",
    VLOOKUP($H1690,'Last name'!$A:$B,2,FALSE) &amp; " " &amp; VLOOKUP(RANDBETWEEN(5,COUNT('Last name'!$A:$A) + 1),'Last name'!$A:$B,2,FALSE)
)</f>
        <v>Monti Lopes</v>
      </c>
      <c r="J1690" s="7" t="str">
        <f t="shared" ca="1" si="183"/>
        <v>Giovana Monti Lopes</v>
      </c>
      <c r="K1690" s="7" t="str" cm="1">
        <f t="array" aca="1" ref="K1690" ca="1">SHA1HASH($J1690)</f>
        <v>340e6529e3e86d08f70db6de0ba6002d8bd3d252</v>
      </c>
      <c r="L1690" s="7" cm="1">
        <f t="array" aca="1" ref="L1690" ca="1">INDEX(States!$A:$A,RANDBETWEEN(5,COUNTA(States!$A:$A) + 1),1)</f>
        <v>18</v>
      </c>
      <c r="M1690" s="7" t="str">
        <f ca="1">$L1690 &amp; "|" &amp; VLOOKUP($L1690,States!$A:$B,2,FALSE)</f>
        <v>18|4c829e7753eab86056bb8157601420a362debf31</v>
      </c>
      <c r="N1690" s="7" t="str">
        <f ca="1">VLOOKUP($F1690,Name!$A:$C,3,FALSE)</f>
        <v>F</v>
      </c>
      <c r="O1690" s="7" t="str">
        <f ca="1">VLOOKUP($N1690,Gender!$A:$B,2,FALSE)</f>
        <v>Female</v>
      </c>
      <c r="P1690" s="7" t="str" cm="1">
        <f t="array" aca="1" ref="P1690" ca="1">INDEX('Marital status'!$A:$A,RANDBETWEEN(5,COUNTA('Marital status'!$A:$A) + 1),1)</f>
        <v>47051393f6bcbf99111ec5d70ba2ebbe11ebccae</v>
      </c>
      <c r="Q1690" s="7" t="str">
        <f ca="1">VLOOKUP($P1690,'Marital status'!$A:$B,2,FALSE)</f>
        <v xml:space="preserve"> Separated </v>
      </c>
      <c r="R1690" s="7">
        <f t="shared" ca="1" si="184"/>
        <v>5</v>
      </c>
      <c r="S1690" s="7" t="e">
        <f ca="1">VLOOKUP($R1690,Race!$A:$B,2,FALSE)</f>
        <v>#N/A</v>
      </c>
      <c r="T1690" s="8">
        <f t="shared" ca="1" si="185"/>
        <v>25061</v>
      </c>
      <c r="U1690" s="6">
        <f t="shared" ca="1" si="186"/>
        <v>7</v>
      </c>
      <c r="V1690" s="8" t="str">
        <f ca="1">VLOOKUP($U1690,Education!$A:$B,2,FALSE)</f>
        <v>Undergraduate degree</v>
      </c>
      <c r="W1690" s="7">
        <f ca="1" xml:space="preserve">
  IF(OR($Y1690 = 5, $Y1690 = 6, $Y1690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690" s="7" t="str">
        <f ca="1">VLOOKUP($W1690,Department!$A:$B,2,FALSE)</f>
        <v>Presidency</v>
      </c>
      <c r="Y1690" s="6">
        <f t="shared" ca="1" si="187"/>
        <v>11</v>
      </c>
      <c r="Z1690" s="7" t="str">
        <f ca="1">VLOOKUP($Y1690,Role!$A:$B,2,FALSE)</f>
        <v>Analyst</v>
      </c>
      <c r="AA1690" s="6">
        <f t="shared" ca="1" si="188"/>
        <v>7</v>
      </c>
      <c r="AB1690" s="7" t="str">
        <f ca="1" xml:space="preserve">
IF($AA1690 &lt;&gt; "",
    VLOOKUP($AA1690,Level!$A:$B,2,FALSE),
    ""
)</f>
        <v>Senior</v>
      </c>
      <c r="AC1690" s="1">
        <f ca="1" xml:space="preserve">
IF($Y1690 = 5 + N("Presidente"),
    27000,
    IF($Y1690 = 6 + N("Vice-presidente"),
        23000,
        IF(OR($Y1690 = 8, $Y1690= 13, $Y1690 = 12) + N("Secretária bilíngue ou coordenador ou especialista"),
            8000,
            IF($Y1690 = 7 + N("Diretor"),
                15000,
                IF($Y1690 = 14 + N("Gerente"),
                    12000,
                    IF($Y1690 = 9 + N("Estagiário"),
                        705,
                        IF($Y1690 = 10 + N("Trainee"),
                            805,
                            IF($Y1690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IF($U1690 = 7,
  500,
  IF($U1690 = 8,
    1000,
    IF($U1690 = 9,
      1500,
      IF($U1690 = 10,
        2000,
        0
      )
    )
  )
)
+
N("Adicional no salário por área")
+
IF($W1690 = 14 + N("Tecnologia da Informação"),
  120,
  IF($W1690 = 16 + N("Vendas"),
    110,
    IF($W1690 = 15 + N("Jurídico"),
      100,
      IF(OR($W1690 = 8, $W1690 = 9, $W1690 = 11) + N("Recursos humanos ou comercial ou comunicação e marketing"),
        80,
        0
      )
    )
  )
)
+
N("Adicionando pegadinha")
+
IF(AND($W1690 = 16, $U1690 = 9, $Y1690 = 11, $AA1690 = 5) + N("Se for de vendas, com mestrado, analista sênior"),
  IF($R1690 = 5,
    100,
    0
  )
  +
  IF($N1690 = "M",
    200,
    0
  ),
  0
)</f>
        <v>2500</v>
      </c>
      <c r="AD16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$A1690  &amp; ", "   &amp;
$C1690  &amp; ", "   &amp;
$E1690  &amp; ", '"  &amp;
$J1690  &amp; "', '" &amp;
$N1690  &amp; "', "  &amp;
$R1690  &amp; ", '"  &amp;
TEXT($T1690,"dd/mm/aaaa")  &amp; "', "   &amp;
$U1690  &amp; ", "   &amp;
$W1690  &amp; ", "   &amp;
$Y1690  &amp; ", "   &amp;
IF($AA1690 &lt;&gt; "", $AA1690, "NULL")  &amp; ", "   &amp;
$AC1690  &amp; ");"</f>
        <v>INSERT INTO bi4all.fac_employees (id_company_fk, id_employee_pk, flg_active, employee_name, id_gender_fk, id_race_fk, birthday, id_schooling_fk, id_department_fk, id_role_fk, id_level_fk, salary) VALUES (6a51143286b03064a49cc2acbee63c09a0682d33, 1686, 1, 'Giovana Monti Lopes', 'F', 5, '11/08/1968', 7, 5, 11, 7, 2500);</v>
      </c>
    </row>
    <row r="1691" spans="1:30" ht="14.25" customHeight="1" x14ac:dyDescent="0.2">
      <c r="A1691" s="7" t="str" cm="1">
        <f t="array" aca="1" ref="A1691" ca="1">INDEX(Company!$A:$A,RANDBETWEEN(5,COUNTA(Company!$A:$A) + 1),1)</f>
        <v>6a51143286b03064a49cc2acbee63c09a0682d33</v>
      </c>
      <c r="B1691" s="7" t="str">
        <f ca="1">VLOOKUP($A1691,Company!$A:$B,2,FALSE)</f>
        <v>ACME Corporation</v>
      </c>
      <c r="C1691" s="5">
        <f t="shared" si="182"/>
        <v>1687</v>
      </c>
      <c r="D1691" s="5" t="str" cm="1">
        <f t="array" ref="D1691">SHA1HASH($C1691)</f>
        <v>bda09ba2c0046773a13bfac20bf620d2317adbf6</v>
      </c>
      <c r="E1691" s="6">
        <v>1</v>
      </c>
      <c r="F1691" s="7">
        <f ca="1">IF($C1691 = 1 + N("Presidente"),
    127,
    IF($C1691 = 2 + N("Vice-Presidente"),
        72,
        IF($C1691 = 3 + N("Secretária bilíngue"),
            13,
            RANDBETWEEN(5,COUNT(Name!$A:$A) + 1)
        )
    )
)</f>
        <v>236</v>
      </c>
      <c r="G1691" s="7" t="str">
        <f ca="1">VLOOKUP($F1691,Name!$A:$B,2,FALSE)</f>
        <v>Luana</v>
      </c>
      <c r="H1691" s="7">
        <f ca="1" xml:space="preserve">
IF($C1691 = 1,
    0,
    RANDBETWEEN(5,COUNT('Last name'!$A:$A) + 1)
)</f>
        <v>15</v>
      </c>
      <c r="I1691" s="7" t="str">
        <f ca="1" xml:space="preserve">
IF($C1691 = 1 + N("Presidente"),
    "de Orléans e Bragança",
    VLOOKUP($H1691,'Last name'!$A:$B,2,FALSE) &amp; " " &amp; VLOOKUP(RANDBETWEEN(5,COUNT('Last name'!$A:$A) + 1),'Last name'!$A:$B,2,FALSE)
)</f>
        <v>Alvim Padrão</v>
      </c>
      <c r="J1691" s="7" t="str">
        <f t="shared" ca="1" si="183"/>
        <v>Luana Alvim Padrão</v>
      </c>
      <c r="K1691" s="7" t="str" cm="1">
        <f t="array" aca="1" ref="K1691" ca="1">SHA1HASH($J1691)</f>
        <v>74e1b3703ed2fc213818091acf91df7d8cccf151</v>
      </c>
      <c r="L1691" s="7" cm="1">
        <f t="array" aca="1" ref="L1691" ca="1">INDEX(States!$A:$A,RANDBETWEEN(5,COUNTA(States!$A:$A) + 1),1)</f>
        <v>13</v>
      </c>
      <c r="M1691" s="7" t="str">
        <f ca="1">$L1691 &amp; "|" &amp; VLOOKUP($L1691,States!$A:$B,2,FALSE)</f>
        <v>13|6c05c76e5be517ed7b1a09bc941ed381b630f0fd</v>
      </c>
      <c r="N1691" s="7" t="str">
        <f ca="1">VLOOKUP($F1691,Name!$A:$C,3,FALSE)</f>
        <v>F</v>
      </c>
      <c r="O1691" s="7" t="str">
        <f ca="1">VLOOKUP($N1691,Gender!$A:$B,2,FALSE)</f>
        <v>Female</v>
      </c>
      <c r="P1691" s="7" t="str" cm="1">
        <f t="array" aca="1" ref="P1691" ca="1">INDEX('Marital status'!$A:$A,RANDBETWEEN(5,COUNTA('Marital status'!$A:$A) + 1),1)</f>
        <v>ce0b1612aa711b78a720295d271a33894e2b72bf</v>
      </c>
      <c r="Q1691" s="7" t="str">
        <f ca="1">VLOOKUP($P1691,'Marital status'!$A:$B,2,FALSE)</f>
        <v>single</v>
      </c>
      <c r="R1691" s="7">
        <f t="shared" ca="1" si="184"/>
        <v>8</v>
      </c>
      <c r="S1691" s="7" t="e">
        <f ca="1">VLOOKUP($R1691,Race!$A:$B,2,FALSE)</f>
        <v>#N/A</v>
      </c>
      <c r="T1691" s="8">
        <f t="shared" ca="1" si="185"/>
        <v>29522</v>
      </c>
      <c r="U1691" s="6">
        <f t="shared" ca="1" si="186"/>
        <v>7</v>
      </c>
      <c r="V1691" s="8" t="str">
        <f ca="1">VLOOKUP($U1691,Education!$A:$B,2,FALSE)</f>
        <v>Undergraduate degree</v>
      </c>
      <c r="W1691" s="7">
        <f ca="1" xml:space="preserve">
  IF(OR($Y1691 = 5, $Y1691 = 6, $Y1691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691" s="7" t="str">
        <f ca="1">VLOOKUP($W1691,Department!$A:$B,2,FALSE)</f>
        <v>Administration</v>
      </c>
      <c r="Y1691" s="6">
        <f t="shared" ca="1" si="187"/>
        <v>9</v>
      </c>
      <c r="Z1691" s="7" t="str">
        <f ca="1">VLOOKUP($Y1691,Role!$A:$B,2,FALSE)</f>
        <v>Intern</v>
      </c>
      <c r="AA1691" s="6" t="str">
        <f t="shared" ca="1" si="188"/>
        <v/>
      </c>
      <c r="AB1691" s="7" t="str">
        <f ca="1" xml:space="preserve">
IF($AA1691 &lt;&gt; "",
    VLOOKUP($AA1691,Level!$A:$B,2,FALSE),
    ""
)</f>
        <v/>
      </c>
      <c r="AC1691" s="1">
        <f ca="1" xml:space="preserve">
IF($Y1691 = 5 + N("Presidente"),
    27000,
    IF($Y1691 = 6 + N("Vice-presidente"),
        23000,
        IF(OR($Y1691 = 8, $Y1691= 13, $Y1691 = 12) + N("Secretária bilíngue ou coordenador ou especialista"),
            8000,
            IF($Y1691 = 7 + N("Diretor"),
                15000,
                IF($Y1691 = 14 + N("Gerente"),
                    12000,
                    IF($Y1691 = 9 + N("Estagiário"),
                        705,
                        IF($Y1691 = 10 + N("Trainee"),
                            805,
                            IF($Y1691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IF($U1691 = 7,
  500,
  IF($U1691 = 8,
    1000,
    IF($U1691 = 9,
      1500,
      IF($U1691 = 10,
        2000,
        0
      )
    )
  )
)
+
N("Adicional no salário por área")
+
IF($W1691 = 14 + N("Tecnologia da Informação"),
  120,
  IF($W1691 = 16 + N("Vendas"),
    110,
    IF($W1691 = 15 + N("Jurídico"),
      100,
      IF(OR($W1691 = 8, $W1691 = 9, $W1691 = 11) + N("Recursos humanos ou comercial ou comunicação e marketing"),
        80,
        0
      )
    )
  )
)
+
N("Adicionando pegadinha")
+
IF(AND($W1691 = 16, $U1691 = 9, $Y1691 = 11, $AA1691 = 5) + N("Se for de vendas, com mestrado, analista sênior"),
  IF($R1691 = 5,
    100,
    0
  )
  +
  IF($N1691 = "M",
    200,
    0
  ),
  0
)</f>
        <v>1205</v>
      </c>
      <c r="AD16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$A1691  &amp; ", "   &amp;
$C1691  &amp; ", "   &amp;
$E1691  &amp; ", '"  &amp;
$J1691  &amp; "', '" &amp;
$N1691  &amp; "', "  &amp;
$R1691  &amp; ", '"  &amp;
TEXT($T1691,"dd/mm/aaaa")  &amp; "', "   &amp;
$U1691  &amp; ", "   &amp;
$W1691  &amp; ", "   &amp;
$Y1691  &amp; ", "   &amp;
IF($AA1691 &lt;&gt; "", $AA1691, "NULL")  &amp; ", "   &amp;
$AC1691  &amp; ");"</f>
        <v>INSERT INTO bi4all.fac_employees (id_company_fk, id_employee_pk, flg_active, employee_name, id_gender_fk, id_race_fk, birthday, id_schooling_fk, id_department_fk, id_role_fk, id_level_fk, salary) VALUES (6a51143286b03064a49cc2acbee63c09a0682d33, 1687, 1, 'Luana Alvim Padrão', 'F', 8, '28/10/1980', 7, 6, 9, NULL, 1205);</v>
      </c>
    </row>
    <row r="1692" spans="1:30" ht="14.25" customHeight="1" x14ac:dyDescent="0.2">
      <c r="A1692" s="7" t="str" cm="1">
        <f t="array" aca="1" ref="A1692" ca="1">INDEX(Company!$A:$A,RANDBETWEEN(5,COUNTA(Company!$A:$A) + 1),1)</f>
        <v>6a51143286b03064a49cc2acbee63c09a0682d33</v>
      </c>
      <c r="B1692" s="7" t="str">
        <f ca="1">VLOOKUP($A1692,Company!$A:$B,2,FALSE)</f>
        <v>ACME Corporation</v>
      </c>
      <c r="C1692" s="5">
        <f t="shared" si="182"/>
        <v>1688</v>
      </c>
      <c r="D1692" s="5" t="str" cm="1">
        <f t="array" ref="D1692">SHA1HASH($C1692)</f>
        <v>8b89a87165fe948dadea6360f33a38d217f3d244</v>
      </c>
      <c r="E1692" s="6">
        <v>1</v>
      </c>
      <c r="F1692" s="7">
        <f ca="1">IF($C1692 = 1 + N("Presidente"),
    127,
    IF($C1692 = 2 + N("Vice-Presidente"),
        72,
        IF($C1692 = 3 + N("Secretária bilíngue"),
            13,
            RANDBETWEEN(5,COUNT(Name!$A:$A) + 1)
        )
    )
)</f>
        <v>305</v>
      </c>
      <c r="G1692" s="7" t="str">
        <f ca="1">VLOOKUP($F1692,Name!$A:$B,2,FALSE)</f>
        <v>Nathan</v>
      </c>
      <c r="H1692" s="7">
        <f ca="1" xml:space="preserve">
IF($C1692 = 1,
    0,
    RANDBETWEEN(5,COUNT('Last name'!$A:$A) + 1)
)</f>
        <v>31</v>
      </c>
      <c r="I1692" s="7" t="str">
        <f ca="1" xml:space="preserve">
IF($C1692 = 1 + N("Presidente"),
    "de Orléans e Bragança",
    VLOOKUP($H1692,'Last name'!$A:$B,2,FALSE) &amp; " " &amp; VLOOKUP(RANDBETWEEN(5,COUNT('Last name'!$A:$A) + 1),'Last name'!$A:$B,2,FALSE)
)</f>
        <v>Barbosa Luz</v>
      </c>
      <c r="J1692" s="7" t="str">
        <f t="shared" ca="1" si="183"/>
        <v>Nathan Barbosa Luz</v>
      </c>
      <c r="K1692" s="7" t="str" cm="1">
        <f t="array" aca="1" ref="K1692" ca="1">SHA1HASH($J1692)</f>
        <v>0e31c0a9c2916e385b9add5e35095872d348eaf4</v>
      </c>
      <c r="L1692" s="7" cm="1">
        <f t="array" aca="1" ref="L1692" ca="1">INDEX(States!$A:$A,RANDBETWEEN(5,COUNTA(States!$A:$A) + 1),1)</f>
        <v>8</v>
      </c>
      <c r="M1692" s="7" t="str">
        <f ca="1">$L1692 &amp; "|" &amp; VLOOKUP($L1692,States!$A:$B,2,FALSE)</f>
        <v>8|56e287872c65203bf88dd1921405bbc5594d8531</v>
      </c>
      <c r="N1692" s="7" t="str">
        <f ca="1">VLOOKUP($F1692,Name!$A:$C,3,FALSE)</f>
        <v>M</v>
      </c>
      <c r="O1692" s="7" t="str">
        <f ca="1">VLOOKUP($N1692,Gender!$A:$B,2,FALSE)</f>
        <v>Male</v>
      </c>
      <c r="P1692" s="7" t="str" cm="1">
        <f t="array" aca="1" ref="P1692" ca="1">INDEX('Marital status'!$A:$A,RANDBETWEEN(5,COUNTA('Marital status'!$A:$A) + 1),1)</f>
        <v>47051393f6bcbf99111ec5d70ba2ebbe11ebccae</v>
      </c>
      <c r="Q1692" s="7" t="str">
        <f ca="1">VLOOKUP($P1692,'Marital status'!$A:$B,2,FALSE)</f>
        <v xml:space="preserve"> Separated </v>
      </c>
      <c r="R1692" s="7">
        <f t="shared" ca="1" si="184"/>
        <v>5</v>
      </c>
      <c r="S1692" s="7" t="e">
        <f ca="1">VLOOKUP($R1692,Race!$A:$B,2,FALSE)</f>
        <v>#N/A</v>
      </c>
      <c r="T1692" s="8">
        <f t="shared" ca="1" si="185"/>
        <v>30166</v>
      </c>
      <c r="U1692" s="6">
        <f t="shared" ca="1" si="186"/>
        <v>8</v>
      </c>
      <c r="V1692" s="8" t="str">
        <f ca="1">VLOOKUP($U1692,Education!$A:$B,2,FALSE)</f>
        <v>Graduate school</v>
      </c>
      <c r="W1692" s="7">
        <f ca="1" xml:space="preserve">
  IF(OR($Y1692 = 5, $Y1692 = 6, $Y1692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692" s="7" t="str">
        <f ca="1">VLOOKUP($W1692,Department!$A:$B,2,FALSE)</f>
        <v>Audit</v>
      </c>
      <c r="Y1692" s="6">
        <f t="shared" ca="1" si="187"/>
        <v>11</v>
      </c>
      <c r="Z1692" s="7" t="str">
        <f ca="1">VLOOKUP($Y1692,Role!$A:$B,2,FALSE)</f>
        <v>Analyst</v>
      </c>
      <c r="AA1692" s="6">
        <f t="shared" ca="1" si="188"/>
        <v>6</v>
      </c>
      <c r="AB1692" s="7" t="str">
        <f ca="1" xml:space="preserve">
IF($AA1692 &lt;&gt; "",
    VLOOKUP($AA1692,Level!$A:$B,2,FALSE),
    ""
)</f>
        <v>Pleno</v>
      </c>
      <c r="AC1692" s="1">
        <f ca="1" xml:space="preserve">
IF($Y1692 = 5 + N("Presidente"),
    27000,
    IF($Y1692 = 6 + N("Vice-presidente"),
        23000,
        IF(OR($Y1692 = 8, $Y1692= 13, $Y1692 = 12) + N("Secretária bilíngue ou coordenador ou especialista"),
            8000,
            IF($Y1692 = 7 + N("Diretor"),
                15000,
                IF($Y1692 = 14 + N("Gerente"),
                    12000,
                    IF($Y1692 = 9 + N("Estagiário"),
                        705,
                        IF($Y1692 = 10 + N("Trainee"),
                            805,
                            IF($Y1692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IF($U1692 = 7,
  500,
  IF($U1692 = 8,
    1000,
    IF($U1692 = 9,
      1500,
      IF($U1692 = 10,
        2000,
        0
      )
    )
  )
)
+
N("Adicional no salário por área")
+
IF($W1692 = 14 + N("Tecnologia da Informação"),
  120,
  IF($W1692 = 16 + N("Vendas"),
    110,
    IF($W1692 = 15 + N("Jurídico"),
      100,
      IF(OR($W1692 = 8, $W1692 = 9, $W1692 = 11) + N("Recursos humanos ou comercial ou comunicação e marketing"),
        80,
        0
      )
    )
  )
)
+
N("Adicionando pegadinha")
+
IF(AND($W1692 = 16, $U1692 = 9, $Y1692 = 11, $AA1692 = 5) + N("Se for de vendas, com mestrado, analista sênior"),
  IF($R1692 = 5,
    100,
    0
  )
  +
  IF($N1692 = "M",
    200,
    0
  ),
  0
)</f>
        <v>3000</v>
      </c>
      <c r="AD16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$A1692  &amp; ", "   &amp;
$C1692  &amp; ", "   &amp;
$E1692  &amp; ", '"  &amp;
$J1692  &amp; "', '" &amp;
$N1692  &amp; "', "  &amp;
$R1692  &amp; ", '"  &amp;
TEXT($T1692,"dd/mm/aaaa")  &amp; "', "   &amp;
$U1692  &amp; ", "   &amp;
$W1692  &amp; ", "   &amp;
$Y1692  &amp; ", "   &amp;
IF($AA1692 &lt;&gt; "", $AA1692, "NULL")  &amp; ", "   &amp;
$AC1692  &amp; ");"</f>
        <v>INSERT INTO bi4all.fac_employees (id_company_fk, id_employee_pk, flg_active, employee_name, id_gender_fk, id_race_fk, birthday, id_schooling_fk, id_department_fk, id_role_fk, id_level_fk, salary) VALUES (6a51143286b03064a49cc2acbee63c09a0682d33, 1688, 1, 'Nathan Barbosa Luz', 'M', 5, '03/08/1982', 8, 13, 11, 6, 3000);</v>
      </c>
    </row>
    <row r="1693" spans="1:30" ht="14.25" customHeight="1" x14ac:dyDescent="0.2">
      <c r="A1693" s="7" t="str" cm="1">
        <f t="array" aca="1" ref="A1693" ca="1">INDEX(Company!$A:$A,RANDBETWEEN(5,COUNTA(Company!$A:$A) + 1),1)</f>
        <v>6a51143286b03064a49cc2acbee63c09a0682d33</v>
      </c>
      <c r="B1693" s="7" t="str">
        <f ca="1">VLOOKUP($A1693,Company!$A:$B,2,FALSE)</f>
        <v>ACME Corporation</v>
      </c>
      <c r="C1693" s="5">
        <f t="shared" si="182"/>
        <v>1689</v>
      </c>
      <c r="D1693" s="5" t="str" cm="1">
        <f t="array" ref="D1693">SHA1HASH($C1693)</f>
        <v>db8770342fdf063d3128150901ea357f68bb9001</v>
      </c>
      <c r="E1693" s="6">
        <v>1</v>
      </c>
      <c r="F1693" s="7">
        <f ca="1">IF($C1693 = 1 + N("Presidente"),
    127,
    IF($C1693 = 2 + N("Vice-Presidente"),
        72,
        IF($C1693 = 3 + N("Secretária bilíngue"),
            13,
            RANDBETWEEN(5,COUNT(Name!$A:$A) + 1)
        )
    )
)</f>
        <v>235</v>
      </c>
      <c r="G1693" s="7" t="str">
        <f ca="1">VLOOKUP($F1693,Name!$A:$B,2,FALSE)</f>
        <v>Luan</v>
      </c>
      <c r="H1693" s="7">
        <f ca="1" xml:space="preserve">
IF($C1693 = 1,
    0,
    RANDBETWEEN(5,COUNT('Last name'!$A:$A) + 1)
)</f>
        <v>101</v>
      </c>
      <c r="I1693" s="7" t="str">
        <f ca="1" xml:space="preserve">
IF($C1693 = 1 + N("Presidente"),
    "de Orléans e Bragança",
    VLOOKUP($H1693,'Last name'!$A:$B,2,FALSE) &amp; " " &amp; VLOOKUP(RANDBETWEEN(5,COUNT('Last name'!$A:$A) + 1),'Last name'!$A:$B,2,FALSE)
)</f>
        <v>Gouveia Reis</v>
      </c>
      <c r="J1693" s="7" t="str">
        <f t="shared" ca="1" si="183"/>
        <v>Luan Gouveia Reis</v>
      </c>
      <c r="K1693" s="7" t="str" cm="1">
        <f t="array" aca="1" ref="K1693" ca="1">SHA1HASH($J1693)</f>
        <v>82e20990f3590d0442f96d393e60d0c1553d673f</v>
      </c>
      <c r="L1693" s="7" cm="1">
        <f t="array" aca="1" ref="L1693" ca="1">INDEX(States!$A:$A,RANDBETWEEN(5,COUNTA(States!$A:$A) + 1),1)</f>
        <v>18</v>
      </c>
      <c r="M1693" s="7" t="str">
        <f ca="1">$L1693 &amp; "|" &amp; VLOOKUP($L1693,States!$A:$B,2,FALSE)</f>
        <v>18|4c829e7753eab86056bb8157601420a362debf31</v>
      </c>
      <c r="N1693" s="7" t="str">
        <f ca="1">VLOOKUP($F1693,Name!$A:$C,3,FALSE)</f>
        <v>M</v>
      </c>
      <c r="O1693" s="7" t="str">
        <f ca="1">VLOOKUP($N1693,Gender!$A:$B,2,FALSE)</f>
        <v>Male</v>
      </c>
      <c r="P1693" s="7" t="str" cm="1">
        <f t="array" aca="1" ref="P1693" ca="1">INDEX('Marital status'!$A:$A,RANDBETWEEN(5,COUNTA('Marital status'!$A:$A) + 1),1)</f>
        <v>47051393f6bcbf99111ec5d70ba2ebbe11ebccae</v>
      </c>
      <c r="Q1693" s="7" t="str">
        <f ca="1">VLOOKUP($P1693,'Marital status'!$A:$B,2,FALSE)</f>
        <v xml:space="preserve"> Separated </v>
      </c>
      <c r="R1693" s="7">
        <f t="shared" ca="1" si="184"/>
        <v>5</v>
      </c>
      <c r="S1693" s="7" t="e">
        <f ca="1">VLOOKUP($R1693,Race!$A:$B,2,FALSE)</f>
        <v>#N/A</v>
      </c>
      <c r="T1693" s="8">
        <f t="shared" ca="1" si="185"/>
        <v>18213</v>
      </c>
      <c r="U1693" s="6">
        <f t="shared" ca="1" si="186"/>
        <v>7</v>
      </c>
      <c r="V1693" s="8" t="str">
        <f ca="1">VLOOKUP($U1693,Education!$A:$B,2,FALSE)</f>
        <v>Undergraduate degree</v>
      </c>
      <c r="W1693" s="7">
        <f ca="1" xml:space="preserve">
  IF(OR($Y1693 = 5, $Y1693 = 6, $Y1693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693" s="7" t="str">
        <f ca="1">VLOOKUP($W1693,Department!$A:$B,2,FALSE)</f>
        <v>Human Resource</v>
      </c>
      <c r="Y1693" s="6">
        <f t="shared" ca="1" si="187"/>
        <v>9</v>
      </c>
      <c r="Z1693" s="7" t="str">
        <f ca="1">VLOOKUP($Y1693,Role!$A:$B,2,FALSE)</f>
        <v>Intern</v>
      </c>
      <c r="AA1693" s="6" t="str">
        <f t="shared" ca="1" si="188"/>
        <v/>
      </c>
      <c r="AB1693" s="7" t="str">
        <f ca="1" xml:space="preserve">
IF($AA1693 &lt;&gt; "",
    VLOOKUP($AA1693,Level!$A:$B,2,FALSE),
    ""
)</f>
        <v/>
      </c>
      <c r="AC1693" s="1">
        <f ca="1" xml:space="preserve">
IF($Y1693 = 5 + N("Presidente"),
    27000,
    IF($Y1693 = 6 + N("Vice-presidente"),
        23000,
        IF(OR($Y1693 = 8, $Y1693= 13, $Y1693 = 12) + N("Secretária bilíngue ou coordenador ou especialista"),
            8000,
            IF($Y1693 = 7 + N("Diretor"),
                15000,
                IF($Y1693 = 14 + N("Gerente"),
                    12000,
                    IF($Y1693 = 9 + N("Estagiário"),
                        705,
                        IF($Y1693 = 10 + N("Trainee"),
                            805,
                            IF($Y1693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IF($U1693 = 7,
  500,
  IF($U1693 = 8,
    1000,
    IF($U1693 = 9,
      1500,
      IF($U1693 = 10,
        2000,
        0
      )
    )
  )
)
+
N("Adicional no salário por área")
+
IF($W1693 = 14 + N("Tecnologia da Informação"),
  120,
  IF($W1693 = 16 + N("Vendas"),
    110,
    IF($W1693 = 15 + N("Jurídico"),
      100,
      IF(OR($W1693 = 8, $W1693 = 9, $W1693 = 11) + N("Recursos humanos ou comercial ou comunicação e marketing"),
        80,
        0
      )
    )
  )
)
+
N("Adicionando pegadinha")
+
IF(AND($W1693 = 16, $U1693 = 9, $Y1693 = 11, $AA1693 = 5) + N("Se for de vendas, com mestrado, analista sênior"),
  IF($R1693 = 5,
    100,
    0
  )
  +
  IF($N1693 = "M",
    200,
    0
  ),
  0
)</f>
        <v>1285</v>
      </c>
      <c r="AD16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$A1693  &amp; ", "   &amp;
$C1693  &amp; ", "   &amp;
$E1693  &amp; ", '"  &amp;
$J1693  &amp; "', '" &amp;
$N1693  &amp; "', "  &amp;
$R1693  &amp; ", '"  &amp;
TEXT($T1693,"dd/mm/aaaa")  &amp; "', "   &amp;
$U1693  &amp; ", "   &amp;
$W1693  &amp; ", "   &amp;
$Y1693  &amp; ", "   &amp;
IF($AA1693 &lt;&gt; "", $AA1693, "NULL")  &amp; ", "   &amp;
$AC1693  &amp; ");"</f>
        <v>INSERT INTO bi4all.fac_employees (id_company_fk, id_employee_pk, flg_active, employee_name, id_gender_fk, id_race_fk, birthday, id_schooling_fk, id_department_fk, id_role_fk, id_level_fk, salary) VALUES (6a51143286b03064a49cc2acbee63c09a0682d33, 1689, 1, 'Luan Gouveia Reis', 'M', 5, '11/11/1949', 7, 8, 9, NULL, 1285);</v>
      </c>
    </row>
    <row r="1694" spans="1:30" ht="14.25" customHeight="1" x14ac:dyDescent="0.2">
      <c r="A1694" s="7" t="str" cm="1">
        <f t="array" aca="1" ref="A1694" ca="1">INDEX(Company!$A:$A,RANDBETWEEN(5,COUNTA(Company!$A:$A) + 1),1)</f>
        <v>6a51143286b03064a49cc2acbee63c09a0682d33</v>
      </c>
      <c r="B1694" s="7" t="str">
        <f ca="1">VLOOKUP($A1694,Company!$A:$B,2,FALSE)</f>
        <v>ACME Corporation</v>
      </c>
      <c r="C1694" s="5">
        <f t="shared" si="182"/>
        <v>1690</v>
      </c>
      <c r="D1694" s="5" t="str" cm="1">
        <f t="array" ref="D1694">SHA1HASH($C1694)</f>
        <v>d45f2755eb14b7c896ad4536d59cbe62b3069344</v>
      </c>
      <c r="E1694" s="6">
        <v>1</v>
      </c>
      <c r="F1694" s="7">
        <f ca="1">IF($C1694 = 1 + N("Presidente"),
    127,
    IF($C1694 = 2 + N("Vice-Presidente"),
        72,
        IF($C1694 = 3 + N("Secretária bilíngue"),
            13,
            RANDBETWEEN(5,COUNT(Name!$A:$A) + 1)
        )
    )
)</f>
        <v>127</v>
      </c>
      <c r="G1694" s="7" t="str">
        <f ca="1">VLOOKUP($F1694,Name!$A:$B,2,FALSE)</f>
        <v>Enzo</v>
      </c>
      <c r="H1694" s="7">
        <f ca="1" xml:space="preserve">
IF($C1694 = 1,
    0,
    RANDBETWEEN(5,COUNT('Last name'!$A:$A) + 1)
)</f>
        <v>16</v>
      </c>
      <c r="I1694" s="7" t="str">
        <f ca="1" xml:space="preserve">
IF($C1694 = 1 + N("Presidente"),
    "de Orléans e Bragança",
    VLOOKUP($H1694,'Last name'!$A:$B,2,FALSE) &amp; " " &amp; VLOOKUP(RANDBETWEEN(5,COUNT('Last name'!$A:$A) + 1),'Last name'!$A:$B,2,FALSE)
)</f>
        <v>Amor Marques</v>
      </c>
      <c r="J1694" s="7" t="str">
        <f t="shared" ca="1" si="183"/>
        <v>Enzo Amor Marques</v>
      </c>
      <c r="K1694" s="7" t="str" cm="1">
        <f t="array" aca="1" ref="K1694" ca="1">SHA1HASH($J1694)</f>
        <v>b7ea08775b1c9049753cbc2b0fe78d4eb9b3922d</v>
      </c>
      <c r="L1694" s="7" cm="1">
        <f t="array" aca="1" ref="L1694" ca="1">INDEX(States!$A:$A,RANDBETWEEN(5,COUNTA(States!$A:$A) + 1),1)</f>
        <v>11</v>
      </c>
      <c r="M1694" s="7" t="str">
        <f ca="1">$L1694 &amp; "|" &amp; VLOOKUP($L1694,States!$A:$B,2,FALSE)</f>
        <v>11|fe2c415e55f0a42317aa24885817f9de5cf497c6</v>
      </c>
      <c r="N1694" s="7" t="str">
        <f ca="1">VLOOKUP($F1694,Name!$A:$C,3,FALSE)</f>
        <v>M</v>
      </c>
      <c r="O1694" s="7" t="str">
        <f ca="1">VLOOKUP($N1694,Gender!$A:$B,2,FALSE)</f>
        <v>Male</v>
      </c>
      <c r="P1694" s="7" t="str" cm="1">
        <f t="array" aca="1" ref="P1694" ca="1">INDEX('Marital status'!$A:$A,RANDBETWEEN(5,COUNTA('Marital status'!$A:$A) + 1),1)</f>
        <v>47051393f6bcbf99111ec5d70ba2ebbe11ebccae</v>
      </c>
      <c r="Q1694" s="7" t="str">
        <f ca="1">VLOOKUP($P1694,'Marital status'!$A:$B,2,FALSE)</f>
        <v xml:space="preserve"> Separated </v>
      </c>
      <c r="R1694" s="7">
        <f t="shared" ca="1" si="184"/>
        <v>7</v>
      </c>
      <c r="S1694" s="7" t="e">
        <f ca="1">VLOOKUP($R1694,Race!$A:$B,2,FALSE)</f>
        <v>#N/A</v>
      </c>
      <c r="T1694" s="8">
        <f t="shared" ca="1" si="185"/>
        <v>17754</v>
      </c>
      <c r="U1694" s="6">
        <f t="shared" ca="1" si="186"/>
        <v>7</v>
      </c>
      <c r="V1694" s="8" t="str">
        <f ca="1">VLOOKUP($U1694,Education!$A:$B,2,FALSE)</f>
        <v>Undergraduate degree</v>
      </c>
      <c r="W1694" s="7">
        <f ca="1" xml:space="preserve">
  IF(OR($Y1694 = 5, $Y1694 = 6, $Y1694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694" s="7" t="str">
        <f ca="1">VLOOKUP($W1694,Department!$A:$B,2,FALSE)</f>
        <v>Human Resource</v>
      </c>
      <c r="Y1694" s="6">
        <f t="shared" ca="1" si="187"/>
        <v>11</v>
      </c>
      <c r="Z1694" s="7" t="str">
        <f ca="1">VLOOKUP($Y1694,Role!$A:$B,2,FALSE)</f>
        <v>Analyst</v>
      </c>
      <c r="AA1694" s="6">
        <f t="shared" ca="1" si="188"/>
        <v>7</v>
      </c>
      <c r="AB1694" s="7" t="str">
        <f ca="1" xml:space="preserve">
IF($AA1694 &lt;&gt; "",
    VLOOKUP($AA1694,Level!$A:$B,2,FALSE),
    ""
)</f>
        <v>Senior</v>
      </c>
      <c r="AC1694" s="1">
        <f ca="1" xml:space="preserve">
IF($Y1694 = 5 + N("Presidente"),
    27000,
    IF($Y1694 = 6 + N("Vice-presidente"),
        23000,
        IF(OR($Y1694 = 8, $Y1694= 13, $Y1694 = 12) + N("Secretária bilíngue ou coordenador ou especialista"),
            8000,
            IF($Y1694 = 7 + N("Diretor"),
                15000,
                IF($Y1694 = 14 + N("Gerente"),
                    12000,
                    IF($Y1694 = 9 + N("Estagiário"),
                        705,
                        IF($Y1694 = 10 + N("Trainee"),
                            805,
                            IF($Y1694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IF($U1694 = 7,
  500,
  IF($U1694 = 8,
    1000,
    IF($U1694 = 9,
      1500,
      IF($U1694 = 10,
        2000,
        0
      )
    )
  )
)
+
N("Adicional no salário por área")
+
IF($W1694 = 14 + N("Tecnologia da Informação"),
  120,
  IF($W1694 = 16 + N("Vendas"),
    110,
    IF($W1694 = 15 + N("Jurídico"),
      100,
      IF(OR($W1694 = 8, $W1694 = 9, $W1694 = 11) + N("Recursos humanos ou comercial ou comunicação e marketing"),
        80,
        0
      )
    )
  )
)
+
N("Adicionando pegadinha")
+
IF(AND($W1694 = 16, $U1694 = 9, $Y1694 = 11, $AA1694 = 5) + N("Se for de vendas, com mestrado, analista sênior"),
  IF($R1694 = 5,
    100,
    0
  )
  +
  IF($N1694 = "M",
    200,
    0
  ),
  0
)</f>
        <v>2580</v>
      </c>
      <c r="AD16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$A1694  &amp; ", "   &amp;
$C1694  &amp; ", "   &amp;
$E1694  &amp; ", '"  &amp;
$J1694  &amp; "', '" &amp;
$N1694  &amp; "', "  &amp;
$R1694  &amp; ", '"  &amp;
TEXT($T1694,"dd/mm/aaaa")  &amp; "', "   &amp;
$U1694  &amp; ", "   &amp;
$W1694  &amp; ", "   &amp;
$Y1694  &amp; ", "   &amp;
IF($AA1694 &lt;&gt; "", $AA1694, "NULL")  &amp; ", "   &amp;
$AC1694  &amp; ");"</f>
        <v>INSERT INTO bi4all.fac_employees (id_company_fk, id_employee_pk, flg_active, employee_name, id_gender_fk, id_race_fk, birthday, id_schooling_fk, id_department_fk, id_role_fk, id_level_fk, salary) VALUES (6a51143286b03064a49cc2acbee63c09a0682d33, 1690, 1, 'Enzo Amor Marques', 'M', 7, '09/08/1948', 7, 8, 11, 7, 2580);</v>
      </c>
    </row>
    <row r="1695" spans="1:30" ht="14.25" customHeight="1" x14ac:dyDescent="0.2">
      <c r="A1695" s="7" t="str" cm="1">
        <f t="array" aca="1" ref="A1695" ca="1">INDEX(Company!$A:$A,RANDBETWEEN(5,COUNTA(Company!$A:$A) + 1),1)</f>
        <v>6a51143286b03064a49cc2acbee63c09a0682d33</v>
      </c>
      <c r="B1695" s="7" t="str">
        <f ca="1">VLOOKUP($A1695,Company!$A:$B,2,FALSE)</f>
        <v>ACME Corporation</v>
      </c>
      <c r="C1695" s="5">
        <f t="shared" si="182"/>
        <v>1691</v>
      </c>
      <c r="D1695" s="5" t="str" cm="1">
        <f t="array" ref="D1695">SHA1HASH($C1695)</f>
        <v>2bd746386e7303c37c516ce228d22b96e3bac1f5</v>
      </c>
      <c r="E1695" s="6">
        <v>1</v>
      </c>
      <c r="F1695" s="7">
        <f ca="1">IF($C1695 = 1 + N("Presidente"),
    127,
    IF($C1695 = 2 + N("Vice-Presidente"),
        72,
        IF($C1695 = 3 + N("Secretária bilíngue"),
            13,
            RANDBETWEEN(5,COUNT(Name!$A:$A) + 1)
        )
    )
)</f>
        <v>234</v>
      </c>
      <c r="G1695" s="7" t="str">
        <f ca="1">VLOOKUP($F1695,Name!$A:$B,2,FALSE)</f>
        <v>Louise</v>
      </c>
      <c r="H1695" s="7">
        <f ca="1" xml:space="preserve">
IF($C1695 = 1,
    0,
    RANDBETWEEN(5,COUNT('Last name'!$A:$A) + 1)
)</f>
        <v>106</v>
      </c>
      <c r="I1695" s="7" t="str">
        <f ca="1" xml:space="preserve">
IF($C1695 = 1 + N("Presidente"),
    "de Orléans e Bragança",
    VLOOKUP($H1695,'Last name'!$A:$B,2,FALSE) &amp; " " &amp; VLOOKUP(RANDBETWEEN(5,COUNT('Last name'!$A:$A) + 1),'Last name'!$A:$B,2,FALSE)
)</f>
        <v>Leitão Costa</v>
      </c>
      <c r="J1695" s="7" t="str">
        <f t="shared" ca="1" si="183"/>
        <v>Louise Leitão Costa</v>
      </c>
      <c r="K1695" s="7" t="str" cm="1">
        <f t="array" aca="1" ref="K1695" ca="1">SHA1HASH($J1695)</f>
        <v>1645d548b4550b1cd1d0a66f8a80d7f48c6423ab</v>
      </c>
      <c r="L1695" s="7" cm="1">
        <f t="array" aca="1" ref="L1695" ca="1">INDEX(States!$A:$A,RANDBETWEEN(5,COUNTA(States!$A:$A) + 1),1)</f>
        <v>19</v>
      </c>
      <c r="M1695" s="7" t="str">
        <f ca="1">$L1695 &amp; "|" &amp; VLOOKUP($L1695,States!$A:$B,2,FALSE)</f>
        <v>19|bd4a752045e2a790745f147976385d85d6dbdece</v>
      </c>
      <c r="N1695" s="7" t="str">
        <f ca="1">VLOOKUP($F1695,Name!$A:$C,3,FALSE)</f>
        <v>F</v>
      </c>
      <c r="O1695" s="7" t="str">
        <f ca="1">VLOOKUP($N1695,Gender!$A:$B,2,FALSE)</f>
        <v>Female</v>
      </c>
      <c r="P1695" s="7" t="str" cm="1">
        <f t="array" aca="1" ref="P1695" ca="1">INDEX('Marital status'!$A:$A,RANDBETWEEN(5,COUNTA('Marital status'!$A:$A) + 1),1)</f>
        <v>459031b19ec5bbd3b3dbc0a9dcf2cb6e6c6f7848</v>
      </c>
      <c r="Q1695" s="7" t="str">
        <f ca="1">VLOOKUP($P1695,'Marital status'!$A:$B,2,FALSE)</f>
        <v xml:space="preserve">Widowed </v>
      </c>
      <c r="R1695" s="7">
        <f t="shared" ca="1" si="184"/>
        <v>5</v>
      </c>
      <c r="S1695" s="7" t="e">
        <f ca="1">VLOOKUP($R1695,Race!$A:$B,2,FALSE)</f>
        <v>#N/A</v>
      </c>
      <c r="T1695" s="8">
        <f t="shared" ca="1" si="185"/>
        <v>19377</v>
      </c>
      <c r="U1695" s="6">
        <f t="shared" ca="1" si="186"/>
        <v>7</v>
      </c>
      <c r="V1695" s="8" t="str">
        <f ca="1">VLOOKUP($U1695,Education!$A:$B,2,FALSE)</f>
        <v>Undergraduate degree</v>
      </c>
      <c r="W1695" s="7">
        <f ca="1" xml:space="preserve">
  IF(OR($Y1695 = 5, $Y1695 = 6, $Y1695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695" s="7" t="str">
        <f ca="1">VLOOKUP($W1695,Department!$A:$B,2,FALSE)</f>
        <v>Administration</v>
      </c>
      <c r="Y1695" s="6">
        <f t="shared" ca="1" si="187"/>
        <v>10</v>
      </c>
      <c r="Z1695" s="7" t="str">
        <f ca="1">VLOOKUP($Y1695,Role!$A:$B,2,FALSE)</f>
        <v>Trainee</v>
      </c>
      <c r="AA1695" s="6" t="str">
        <f t="shared" ca="1" si="188"/>
        <v/>
      </c>
      <c r="AB1695" s="7" t="str">
        <f ca="1" xml:space="preserve">
IF($AA1695 &lt;&gt; "",
    VLOOKUP($AA1695,Level!$A:$B,2,FALSE),
    ""
)</f>
        <v/>
      </c>
      <c r="AC1695" s="1">
        <f ca="1" xml:space="preserve">
IF($Y1695 = 5 + N("Presidente"),
    27000,
    IF($Y1695 = 6 + N("Vice-presidente"),
        23000,
        IF(OR($Y1695 = 8, $Y1695= 13, $Y1695 = 12) + N("Secretária bilíngue ou coordenador ou especialista"),
            8000,
            IF($Y1695 = 7 + N("Diretor"),
                15000,
                IF($Y1695 = 14 + N("Gerente"),
                    12000,
                    IF($Y1695 = 9 + N("Estagiário"),
                        705,
                        IF($Y1695 = 10 + N("Trainee"),
                            805,
                            IF($Y1695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IF($U1695 = 7,
  500,
  IF($U1695 = 8,
    1000,
    IF($U1695 = 9,
      1500,
      IF($U1695 = 10,
        2000,
        0
      )
    )
  )
)
+
N("Adicional no salário por área")
+
IF($W1695 = 14 + N("Tecnologia da Informação"),
  120,
  IF($W1695 = 16 + N("Vendas"),
    110,
    IF($W1695 = 15 + N("Jurídico"),
      100,
      IF(OR($W1695 = 8, $W1695 = 9, $W1695 = 11) + N("Recursos humanos ou comercial ou comunicação e marketing"),
        80,
        0
      )
    )
  )
)
+
N("Adicionando pegadinha")
+
IF(AND($W1695 = 16, $U1695 = 9, $Y1695 = 11, $AA1695 = 5) + N("Se for de vendas, com mestrado, analista sênior"),
  IF($R1695 = 5,
    100,
    0
  )
  +
  IF($N1695 = "M",
    200,
    0
  ),
  0
)</f>
        <v>1305</v>
      </c>
      <c r="AD16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$A1695  &amp; ", "   &amp;
$C1695  &amp; ", "   &amp;
$E1695  &amp; ", '"  &amp;
$J1695  &amp; "', '" &amp;
$N1695  &amp; "', "  &amp;
$R1695  &amp; ", '"  &amp;
TEXT($T1695,"dd/mm/aaaa")  &amp; "', "   &amp;
$U1695  &amp; ", "   &amp;
$W1695  &amp; ", "   &amp;
$Y1695  &amp; ", "   &amp;
IF($AA1695 &lt;&gt; "", $AA1695, "NULL")  &amp; ", "   &amp;
$AC1695  &amp; ");"</f>
        <v>INSERT INTO bi4all.fac_employees (id_company_fk, id_employee_pk, flg_active, employee_name, id_gender_fk, id_race_fk, birthday, id_schooling_fk, id_department_fk, id_role_fk, id_level_fk, salary) VALUES (6a51143286b03064a49cc2acbee63c09a0682d33, 1691, 1, 'Louise Leitão Costa', 'F', 5, '18/01/1953', 7, 6, 10, NULL, 1305);</v>
      </c>
    </row>
    <row r="1696" spans="1:30" ht="14.25" customHeight="1" x14ac:dyDescent="0.2">
      <c r="A1696" s="7" t="str" cm="1">
        <f t="array" aca="1" ref="A1696" ca="1">INDEX(Company!$A:$A,RANDBETWEEN(5,COUNTA(Company!$A:$A) + 1),1)</f>
        <v>6a51143286b03064a49cc2acbee63c09a0682d33</v>
      </c>
      <c r="B1696" s="7" t="str">
        <f ca="1">VLOOKUP($A1696,Company!$A:$B,2,FALSE)</f>
        <v>ACME Corporation</v>
      </c>
      <c r="C1696" s="5">
        <f t="shared" si="182"/>
        <v>1692</v>
      </c>
      <c r="D1696" s="5" t="str" cm="1">
        <f t="array" ref="D1696">SHA1HASH($C1696)</f>
        <v>b039469e10cc32b9eb6aaee8aabb64a15836746f</v>
      </c>
      <c r="E1696" s="6">
        <v>1</v>
      </c>
      <c r="F1696" s="7">
        <f ca="1">IF($C1696 = 1 + N("Presidente"),
    127,
    IF($C1696 = 2 + N("Vice-Presidente"),
        72,
        IF($C1696 = 3 + N("Secretária bilíngue"),
            13,
            RANDBETWEEN(5,COUNT(Name!$A:$A) + 1)
        )
    )
)</f>
        <v>134</v>
      </c>
      <c r="G1696" s="7" t="str">
        <f ca="1">VLOOKUP($F1696,Name!$A:$B,2,FALSE)</f>
        <v>Eva</v>
      </c>
      <c r="H1696" s="7">
        <f ca="1" xml:space="preserve">
IF($C1696 = 1,
    0,
    RANDBETWEEN(5,COUNT('Last name'!$A:$A) + 1)
)</f>
        <v>181</v>
      </c>
      <c r="I1696" s="7" t="str">
        <f ca="1" xml:space="preserve">
IF($C1696 = 1 + N("Presidente"),
    "de Orléans e Bragança",
    VLOOKUP($H1696,'Last name'!$A:$B,2,FALSE) &amp; " " &amp; VLOOKUP(RANDBETWEEN(5,COUNT('Last name'!$A:$A) + 1),'Last name'!$A:$B,2,FALSE)
)</f>
        <v>Simões Faria</v>
      </c>
      <c r="J1696" s="7" t="str">
        <f t="shared" ca="1" si="183"/>
        <v>Eva Simões Faria</v>
      </c>
      <c r="K1696" s="7" t="str" cm="1">
        <f t="array" aca="1" ref="K1696" ca="1">SHA1HASH($J1696)</f>
        <v>9408065f9dbd3e66cd2f87a85bfdca5ed8bc9348</v>
      </c>
      <c r="L1696" s="7" cm="1">
        <f t="array" aca="1" ref="L1696" ca="1">INDEX(States!$A:$A,RANDBETWEEN(5,COUNTA(States!$A:$A) + 1),1)</f>
        <v>23</v>
      </c>
      <c r="M1696" s="7" t="str">
        <f ca="1">$L1696 &amp; "|" &amp; VLOOKUP($L1696,States!$A:$B,2,FALSE)</f>
        <v>23|22fbba2e2c257238254804c428968d474037a633</v>
      </c>
      <c r="N1696" s="7" t="str">
        <f ca="1">VLOOKUP($F1696,Name!$A:$C,3,FALSE)</f>
        <v>F</v>
      </c>
      <c r="O1696" s="7" t="str">
        <f ca="1">VLOOKUP($N1696,Gender!$A:$B,2,FALSE)</f>
        <v>Female</v>
      </c>
      <c r="P1696" s="7" t="str" cm="1">
        <f t="array" aca="1" ref="P1696" ca="1">INDEX('Marital status'!$A:$A,RANDBETWEEN(5,COUNTA('Marital status'!$A:$A) + 1),1)</f>
        <v>ce0b1612aa711b78a720295d271a33894e2b72bf</v>
      </c>
      <c r="Q1696" s="7" t="str">
        <f ca="1">VLOOKUP($P1696,'Marital status'!$A:$B,2,FALSE)</f>
        <v>single</v>
      </c>
      <c r="R1696" s="7">
        <f t="shared" ca="1" si="184"/>
        <v>5</v>
      </c>
      <c r="S1696" s="7" t="e">
        <f ca="1">VLOOKUP($R1696,Race!$A:$B,2,FALSE)</f>
        <v>#N/A</v>
      </c>
      <c r="T1696" s="8">
        <f t="shared" ca="1" si="185"/>
        <v>26698</v>
      </c>
      <c r="U1696" s="6">
        <f t="shared" ca="1" si="186"/>
        <v>7</v>
      </c>
      <c r="V1696" s="8" t="str">
        <f ca="1">VLOOKUP($U1696,Education!$A:$B,2,FALSE)</f>
        <v>Undergraduate degree</v>
      </c>
      <c r="W1696" s="7">
        <f ca="1" xml:space="preserve">
  IF(OR($Y1696 = 5, $Y1696 = 6, $Y1696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696" s="7" t="str">
        <f ca="1">VLOOKUP($W1696,Department!$A:$B,2,FALSE)</f>
        <v>Administration</v>
      </c>
      <c r="Y1696" s="6">
        <f t="shared" ca="1" si="187"/>
        <v>11</v>
      </c>
      <c r="Z1696" s="7" t="str">
        <f ca="1">VLOOKUP($Y1696,Role!$A:$B,2,FALSE)</f>
        <v>Analyst</v>
      </c>
      <c r="AA1696" s="6">
        <f t="shared" ca="1" si="188"/>
        <v>6</v>
      </c>
      <c r="AB1696" s="7" t="str">
        <f ca="1" xml:space="preserve">
IF($AA1696 &lt;&gt; "",
    VLOOKUP($AA1696,Level!$A:$B,2,FALSE),
    ""
)</f>
        <v>Pleno</v>
      </c>
      <c r="AC1696" s="1">
        <f ca="1" xml:space="preserve">
IF($Y1696 = 5 + N("Presidente"),
    27000,
    IF($Y1696 = 6 + N("Vice-presidente"),
        23000,
        IF(OR($Y1696 = 8, $Y1696= 13, $Y1696 = 12) + N("Secretária bilíngue ou coordenador ou especialista"),
            8000,
            IF($Y1696 = 7 + N("Diretor"),
                15000,
                IF($Y1696 = 14 + N("Gerente"),
                    12000,
                    IF($Y1696 = 9 + N("Estagiário"),
                        705,
                        IF($Y1696 = 10 + N("Trainee"),
                            805,
                            IF($Y1696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IF($U1696 = 7,
  500,
  IF($U1696 = 8,
    1000,
    IF($U1696 = 9,
      1500,
      IF($U1696 = 10,
        2000,
        0
      )
    )
  )
)
+
N("Adicional no salário por área")
+
IF($W1696 = 14 + N("Tecnologia da Informação"),
  120,
  IF($W1696 = 16 + N("Vendas"),
    110,
    IF($W1696 = 15 + N("Jurídico"),
      100,
      IF(OR($W1696 = 8, $W1696 = 9, $W1696 = 11) + N("Recursos humanos ou comercial ou comunicação e marketing"),
        80,
        0
      )
    )
  )
)
+
N("Adicionando pegadinha")
+
IF(AND($W1696 = 16, $U1696 = 9, $Y1696 = 11, $AA1696 = 5) + N("Se for de vendas, com mestrado, analista sênior"),
  IF($R1696 = 5,
    100,
    0
  )
  +
  IF($N1696 = "M",
    200,
    0
  ),
  0
)</f>
        <v>2500</v>
      </c>
      <c r="AD16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$A1696  &amp; ", "   &amp;
$C1696  &amp; ", "   &amp;
$E1696  &amp; ", '"  &amp;
$J1696  &amp; "', '" &amp;
$N1696  &amp; "', "  &amp;
$R1696  &amp; ", '"  &amp;
TEXT($T1696,"dd/mm/aaaa")  &amp; "', "   &amp;
$U1696  &amp; ", "   &amp;
$W1696  &amp; ", "   &amp;
$Y1696  &amp; ", "   &amp;
IF($AA1696 &lt;&gt; "", $AA1696, "NULL")  &amp; ", "   &amp;
$AC1696  &amp; ");"</f>
        <v>INSERT INTO bi4all.fac_employees (id_company_fk, id_employee_pk, flg_active, employee_name, id_gender_fk, id_race_fk, birthday, id_schooling_fk, id_department_fk, id_role_fk, id_level_fk, salary) VALUES (6a51143286b03064a49cc2acbee63c09a0682d33, 1692, 1, 'Eva Simões Faria', 'F', 5, '03/02/1973', 7, 6, 11, 6, 2500);</v>
      </c>
    </row>
    <row r="1697" spans="1:30" ht="14.25" customHeight="1" x14ac:dyDescent="0.2">
      <c r="A1697" s="7" t="str" cm="1">
        <f t="array" aca="1" ref="A1697" ca="1">INDEX(Company!$A:$A,RANDBETWEEN(5,COUNTA(Company!$A:$A) + 1),1)</f>
        <v>6a51143286b03064a49cc2acbee63c09a0682d33</v>
      </c>
      <c r="B1697" s="7" t="str">
        <f ca="1">VLOOKUP($A1697,Company!$A:$B,2,FALSE)</f>
        <v>ACME Corporation</v>
      </c>
      <c r="C1697" s="5">
        <f t="shared" si="182"/>
        <v>1693</v>
      </c>
      <c r="D1697" s="5" t="str" cm="1">
        <f t="array" ref="D1697">SHA1HASH($C1697)</f>
        <v>b91b09628ef3a6b13a5c3383fa4787aa476da69c</v>
      </c>
      <c r="E1697" s="6">
        <v>1</v>
      </c>
      <c r="F1697" s="7">
        <f ca="1">IF($C1697 = 1 + N("Presidente"),
    127,
    IF($C1697 = 2 + N("Vice-Presidente"),
        72,
        IF($C1697 = 3 + N("Secretária bilíngue"),
            13,
            RANDBETWEEN(5,COUNT(Name!$A:$A) + 1)
        )
    )
)</f>
        <v>166</v>
      </c>
      <c r="G1697" s="7" t="str">
        <f ca="1">VLOOKUP($F1697,Name!$A:$B,2,FALSE)</f>
        <v>Henrico</v>
      </c>
      <c r="H1697" s="7">
        <f ca="1" xml:space="preserve">
IF($C1697 = 1,
    0,
    RANDBETWEEN(5,COUNT('Last name'!$A:$A) + 1)
)</f>
        <v>29</v>
      </c>
      <c r="I1697" s="7" t="str">
        <f ca="1" xml:space="preserve">
IF($C1697 = 1 + N("Presidente"),
    "de Orléans e Bragança",
    VLOOKUP($H1697,'Last name'!$A:$B,2,FALSE) &amp; " " &amp; VLOOKUP(RANDBETWEEN(5,COUNT('Last name'!$A:$A) + 1),'Last name'!$A:$B,2,FALSE)
)</f>
        <v>Bandeira Vaz</v>
      </c>
      <c r="J1697" s="7" t="str">
        <f t="shared" ca="1" si="183"/>
        <v>Henrico Bandeira Vaz</v>
      </c>
      <c r="K1697" s="7" t="str" cm="1">
        <f t="array" aca="1" ref="K1697" ca="1">SHA1HASH($J1697)</f>
        <v>552117274a8bfb30ebd24771eec7bea9f2f14152</v>
      </c>
      <c r="L1697" s="7" cm="1">
        <f t="array" aca="1" ref="L1697" ca="1">INDEX(States!$A:$A,RANDBETWEEN(5,COUNTA(States!$A:$A) + 1),1)</f>
        <v>13</v>
      </c>
      <c r="M1697" s="7" t="str">
        <f ca="1">$L1697 &amp; "|" &amp; VLOOKUP($L1697,States!$A:$B,2,FALSE)</f>
        <v>13|6c05c76e5be517ed7b1a09bc941ed381b630f0fd</v>
      </c>
      <c r="N1697" s="7" t="str">
        <f ca="1">VLOOKUP($F1697,Name!$A:$C,3,FALSE)</f>
        <v>M</v>
      </c>
      <c r="O1697" s="7" t="str">
        <f ca="1">VLOOKUP($N1697,Gender!$A:$B,2,FALSE)</f>
        <v>Male</v>
      </c>
      <c r="P1697" s="7" t="str" cm="1">
        <f t="array" aca="1" ref="P1697" ca="1">INDEX('Marital status'!$A:$A,RANDBETWEEN(5,COUNTA('Marital status'!$A:$A) + 1),1)</f>
        <v>47051393f6bcbf99111ec5d70ba2ebbe11ebccae</v>
      </c>
      <c r="Q1697" s="7" t="str">
        <f ca="1">VLOOKUP($P1697,'Marital status'!$A:$B,2,FALSE)</f>
        <v xml:space="preserve"> Separated </v>
      </c>
      <c r="R1697" s="7">
        <f t="shared" ca="1" si="184"/>
        <v>5</v>
      </c>
      <c r="S1697" s="7" t="e">
        <f ca="1">VLOOKUP($R1697,Race!$A:$B,2,FALSE)</f>
        <v>#N/A</v>
      </c>
      <c r="T1697" s="8">
        <f t="shared" ca="1" si="185"/>
        <v>24613</v>
      </c>
      <c r="U1697" s="6">
        <f t="shared" ca="1" si="186"/>
        <v>7</v>
      </c>
      <c r="V1697" s="8" t="str">
        <f ca="1">VLOOKUP($U1697,Education!$A:$B,2,FALSE)</f>
        <v>Undergraduate degree</v>
      </c>
      <c r="W1697" s="7">
        <f ca="1" xml:space="preserve">
  IF(OR($Y1697 = 5, $Y1697 = 6, $Y1697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697" s="7" t="str">
        <f ca="1">VLOOKUP($W1697,Department!$A:$B,2,FALSE)</f>
        <v>Human Resource</v>
      </c>
      <c r="Y1697" s="6">
        <f t="shared" ca="1" si="187"/>
        <v>10</v>
      </c>
      <c r="Z1697" s="7" t="str">
        <f ca="1">VLOOKUP($Y1697,Role!$A:$B,2,FALSE)</f>
        <v>Trainee</v>
      </c>
      <c r="AA1697" s="6" t="str">
        <f t="shared" ca="1" si="188"/>
        <v/>
      </c>
      <c r="AB1697" s="7" t="str">
        <f ca="1" xml:space="preserve">
IF($AA1697 &lt;&gt; "",
    VLOOKUP($AA1697,Level!$A:$B,2,FALSE),
    ""
)</f>
        <v/>
      </c>
      <c r="AC1697" s="1">
        <f ca="1" xml:space="preserve">
IF($Y1697 = 5 + N("Presidente"),
    27000,
    IF($Y1697 = 6 + N("Vice-presidente"),
        23000,
        IF(OR($Y1697 = 8, $Y1697= 13, $Y1697 = 12) + N("Secretária bilíngue ou coordenador ou especialista"),
            8000,
            IF($Y1697 = 7 + N("Diretor"),
                15000,
                IF($Y1697 = 14 + N("Gerente"),
                    12000,
                    IF($Y1697 = 9 + N("Estagiário"),
                        705,
                        IF($Y1697 = 10 + N("Trainee"),
                            805,
                            IF($Y1697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IF($U1697 = 7,
  500,
  IF($U1697 = 8,
    1000,
    IF($U1697 = 9,
      1500,
      IF($U1697 = 10,
        2000,
        0
      )
    )
  )
)
+
N("Adicional no salário por área")
+
IF($W1697 = 14 + N("Tecnologia da Informação"),
  120,
  IF($W1697 = 16 + N("Vendas"),
    110,
    IF($W1697 = 15 + N("Jurídico"),
      100,
      IF(OR($W1697 = 8, $W1697 = 9, $W1697 = 11) + N("Recursos humanos ou comercial ou comunicação e marketing"),
        80,
        0
      )
    )
  )
)
+
N("Adicionando pegadinha")
+
IF(AND($W1697 = 16, $U1697 = 9, $Y1697 = 11, $AA1697 = 5) + N("Se for de vendas, com mestrado, analista sênior"),
  IF($R1697 = 5,
    100,
    0
  )
  +
  IF($N1697 = "M",
    200,
    0
  ),
  0
)</f>
        <v>1385</v>
      </c>
      <c r="AD16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$A1697  &amp; ", "   &amp;
$C1697  &amp; ", "   &amp;
$E1697  &amp; ", '"  &amp;
$J1697  &amp; "', '" &amp;
$N1697  &amp; "', "  &amp;
$R1697  &amp; ", '"  &amp;
TEXT($T1697,"dd/mm/aaaa")  &amp; "', "   &amp;
$U1697  &amp; ", "   &amp;
$W1697  &amp; ", "   &amp;
$Y1697  &amp; ", "   &amp;
IF($AA1697 &lt;&gt; "", $AA1697, "NULL")  &amp; ", "   &amp;
$AC1697  &amp; ");"</f>
        <v>INSERT INTO bi4all.fac_employees (id_company_fk, id_employee_pk, flg_active, employee_name, id_gender_fk, id_race_fk, birthday, id_schooling_fk, id_department_fk, id_role_fk, id_level_fk, salary) VALUES (6a51143286b03064a49cc2acbee63c09a0682d33, 1693, 1, 'Henrico Bandeira Vaz', 'M', 5, '21/05/1967', 7, 8, 10, NULL, 1385);</v>
      </c>
    </row>
    <row r="1698" spans="1:30" ht="14.25" customHeight="1" x14ac:dyDescent="0.2">
      <c r="A1698" s="7" t="str" cm="1">
        <f t="array" aca="1" ref="A1698" ca="1">INDEX(Company!$A:$A,RANDBETWEEN(5,COUNTA(Company!$A:$A) + 1),1)</f>
        <v>6a51143286b03064a49cc2acbee63c09a0682d33</v>
      </c>
      <c r="B1698" s="7" t="str">
        <f ca="1">VLOOKUP($A1698,Company!$A:$B,2,FALSE)</f>
        <v>ACME Corporation</v>
      </c>
      <c r="C1698" s="5">
        <f t="shared" si="182"/>
        <v>1694</v>
      </c>
      <c r="D1698" s="5" t="str" cm="1">
        <f t="array" ref="D1698">SHA1HASH($C1698)</f>
        <v>9ab4a67f799904ef4c6c5e0c4d0c942a3e008ec8</v>
      </c>
      <c r="E1698" s="6">
        <v>1</v>
      </c>
      <c r="F1698" s="7">
        <f ca="1">IF($C1698 = 1 + N("Presidente"),
    127,
    IF($C1698 = 2 + N("Vice-Presidente"),
        72,
        IF($C1698 = 3 + N("Secretária bilíngue"),
            13,
            RANDBETWEEN(5,COUNT(Name!$A:$A) + 1)
        )
    )
)</f>
        <v>288</v>
      </c>
      <c r="G1698" s="7" t="str">
        <f ca="1">VLOOKUP($F1698,Name!$A:$B,2,FALSE)</f>
        <v>Matheus Bruno</v>
      </c>
      <c r="H1698" s="7">
        <f ca="1" xml:space="preserve">
IF($C1698 = 1,
    0,
    RANDBETWEEN(5,COUNT('Last name'!$A:$A) + 1)
)</f>
        <v>13</v>
      </c>
      <c r="I1698" s="7" t="str">
        <f ca="1" xml:space="preserve">
IF($C1698 = 1 + N("Presidente"),
    "de Orléans e Bragança",
    VLOOKUP($H1698,'Last name'!$A:$B,2,FALSE) &amp; " " &amp; VLOOKUP(RANDBETWEEN(5,COUNT('Last name'!$A:$A) + 1),'Last name'!$A:$B,2,FALSE)
)</f>
        <v>Alvarenga Oliveira</v>
      </c>
      <c r="J1698" s="7" t="str">
        <f t="shared" ca="1" si="183"/>
        <v>Matheus Bruno Alvarenga Oliveira</v>
      </c>
      <c r="K1698" s="7" t="str" cm="1">
        <f t="array" aca="1" ref="K1698" ca="1">SHA1HASH($J1698)</f>
        <v>6ea3c6d75503b54f3837fbe6e122bccf65d18fba</v>
      </c>
      <c r="L1698" s="7" cm="1">
        <f t="array" aca="1" ref="L1698" ca="1">INDEX(States!$A:$A,RANDBETWEEN(5,COUNTA(States!$A:$A) + 1),1)</f>
        <v>18</v>
      </c>
      <c r="M1698" s="7" t="str">
        <f ca="1">$L1698 &amp; "|" &amp; VLOOKUP($L1698,States!$A:$B,2,FALSE)</f>
        <v>18|4c829e7753eab86056bb8157601420a362debf31</v>
      </c>
      <c r="N1698" s="7" t="str">
        <f ca="1">VLOOKUP($F1698,Name!$A:$C,3,FALSE)</f>
        <v>M</v>
      </c>
      <c r="O1698" s="7" t="str">
        <f ca="1">VLOOKUP($N1698,Gender!$A:$B,2,FALSE)</f>
        <v>Male</v>
      </c>
      <c r="P1698" s="7" t="str" cm="1">
        <f t="array" aca="1" ref="P1698" ca="1">INDEX('Marital status'!$A:$A,RANDBETWEEN(5,COUNTA('Marital status'!$A:$A) + 1),1)</f>
        <v>93ac84f4e0bd5c1c97b670a12a7fff6af89fb6b3</v>
      </c>
      <c r="Q1698" s="7" t="str">
        <f ca="1">VLOOKUP($P1698,'Marital status'!$A:$B,2,FALSE)</f>
        <v>DIVORCED</v>
      </c>
      <c r="R1698" s="7">
        <f t="shared" ca="1" si="184"/>
        <v>5</v>
      </c>
      <c r="S1698" s="7" t="e">
        <f ca="1">VLOOKUP($R1698,Race!$A:$B,2,FALSE)</f>
        <v>#N/A</v>
      </c>
      <c r="T1698" s="8">
        <f t="shared" ca="1" si="185"/>
        <v>26982</v>
      </c>
      <c r="U1698" s="6">
        <f t="shared" ca="1" si="186"/>
        <v>7</v>
      </c>
      <c r="V1698" s="8" t="str">
        <f ca="1">VLOOKUP($U1698,Education!$A:$B,2,FALSE)</f>
        <v>Undergraduate degree</v>
      </c>
      <c r="W1698" s="7">
        <f ca="1" xml:space="preserve">
  IF(OR($Y1698 = 5, $Y1698 = 6, $Y1698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698" s="7" t="str">
        <f ca="1">VLOOKUP($W1698,Department!$A:$B,2,FALSE)</f>
        <v>Commercial</v>
      </c>
      <c r="Y1698" s="6">
        <f t="shared" ca="1" si="187"/>
        <v>11</v>
      </c>
      <c r="Z1698" s="7" t="str">
        <f ca="1">VLOOKUP($Y1698,Role!$A:$B,2,FALSE)</f>
        <v>Analyst</v>
      </c>
      <c r="AA1698" s="6">
        <f t="shared" ca="1" si="188"/>
        <v>5</v>
      </c>
      <c r="AB1698" s="7" t="str">
        <f ca="1" xml:space="preserve">
IF($AA1698 &lt;&gt; "",
    VLOOKUP($AA1698,Level!$A:$B,2,FALSE),
    ""
)</f>
        <v>Junior</v>
      </c>
      <c r="AC1698" s="1">
        <f ca="1" xml:space="preserve">
IF($Y1698 = 5 + N("Presidente"),
    27000,
    IF($Y1698 = 6 + N("Vice-presidente"),
        23000,
        IF(OR($Y1698 = 8, $Y1698= 13, $Y1698 = 12) + N("Secretária bilíngue ou coordenador ou especialista"),
            8000,
            IF($Y1698 = 7 + N("Diretor"),
                15000,
                IF($Y1698 = 14 + N("Gerente"),
                    12000,
                    IF($Y1698 = 9 + N("Estagiário"),
                        705,
                        IF($Y1698 = 10 + N("Trainee"),
                            805,
                            IF($Y1698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IF($U1698 = 7,
  500,
  IF($U1698 = 8,
    1000,
    IF($U1698 = 9,
      1500,
      IF($U1698 = 10,
        2000,
        0
      )
    )
  )
)
+
N("Adicional no salário por área")
+
IF($W1698 = 14 + N("Tecnologia da Informação"),
  120,
  IF($W1698 = 16 + N("Vendas"),
    110,
    IF($W1698 = 15 + N("Jurídico"),
      100,
      IF(OR($W1698 = 8, $W1698 = 9, $W1698 = 11) + N("Recursos humanos ou comercial ou comunicação e marketing"),
        80,
        0
      )
    )
  )
)
+
N("Adicionando pegadinha")
+
IF(AND($W1698 = 16, $U1698 = 9, $Y1698 = 11, $AA1698 = 5) + N("Se for de vendas, com mestrado, analista sênior"),
  IF($R1698 = 5,
    100,
    0
  )
  +
  IF($N1698 = "M",
    200,
    0
  ),
  0
)</f>
        <v>2580</v>
      </c>
      <c r="AD16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$A1698  &amp; ", "   &amp;
$C1698  &amp; ", "   &amp;
$E1698  &amp; ", '"  &amp;
$J1698  &amp; "', '" &amp;
$N1698  &amp; "', "  &amp;
$R1698  &amp; ", '"  &amp;
TEXT($T1698,"dd/mm/aaaa")  &amp; "', "   &amp;
$U1698  &amp; ", "   &amp;
$W1698  &amp; ", "   &amp;
$Y1698  &amp; ", "   &amp;
IF($AA1698 &lt;&gt; "", $AA1698, "NULL")  &amp; ", "   &amp;
$AC1698  &amp; ");"</f>
        <v>INSERT INTO bi4all.fac_employees (id_company_fk, id_employee_pk, flg_active, employee_name, id_gender_fk, id_race_fk, birthday, id_schooling_fk, id_department_fk, id_role_fk, id_level_fk, salary) VALUES (6a51143286b03064a49cc2acbee63c09a0682d33, 1694, 1, 'Matheus Bruno Alvarenga Oliveira', 'M', 5, '14/11/1973', 7, 9, 11, 5, 2580);</v>
      </c>
    </row>
    <row r="1699" spans="1:30" ht="14.25" customHeight="1" x14ac:dyDescent="0.2">
      <c r="A1699" s="7" t="str" cm="1">
        <f t="array" aca="1" ref="A1699" ca="1">INDEX(Company!$A:$A,RANDBETWEEN(5,COUNTA(Company!$A:$A) + 1),1)</f>
        <v>6a51143286b03064a49cc2acbee63c09a0682d33</v>
      </c>
      <c r="B1699" s="7" t="str">
        <f ca="1">VLOOKUP($A1699,Company!$A:$B,2,FALSE)</f>
        <v>ACME Corporation</v>
      </c>
      <c r="C1699" s="5">
        <f t="shared" si="182"/>
        <v>1695</v>
      </c>
      <c r="D1699" s="5" t="str" cm="1">
        <f t="array" ref="D1699">SHA1HASH($C1699)</f>
        <v>8a0bbde8e5fe9a3423d20c2cd6a56242bc45766e</v>
      </c>
      <c r="E1699" s="6">
        <v>1</v>
      </c>
      <c r="F1699" s="7">
        <f ca="1">IF($C1699 = 1 + N("Presidente"),
    127,
    IF($C1699 = 2 + N("Vice-Presidente"),
        72,
        IF($C1699 = 3 + N("Secretária bilíngue"),
            13,
            RANDBETWEEN(5,COUNT(Name!$A:$A) + 1)
        )
    )
)</f>
        <v>240</v>
      </c>
      <c r="G1699" s="7" t="str">
        <f ca="1">VLOOKUP($F1699,Name!$A:$B,2,FALSE)</f>
        <v>Lucca</v>
      </c>
      <c r="H1699" s="7">
        <f ca="1" xml:space="preserve">
IF($C1699 = 1,
    0,
    RANDBETWEEN(5,COUNT('Last name'!$A:$A) + 1)
)</f>
        <v>141</v>
      </c>
      <c r="I1699" s="7" t="str">
        <f ca="1" xml:space="preserve">
IF($C1699 = 1 + N("Presidente"),
    "de Orléans e Bragança",
    VLOOKUP($H1699,'Last name'!$A:$B,2,FALSE) &amp; " " &amp; VLOOKUP(RANDBETWEEN(5,COUNT('Last name'!$A:$A) + 1),'Last name'!$A:$B,2,FALSE)
)</f>
        <v>Noronha Camacho</v>
      </c>
      <c r="J1699" s="7" t="str">
        <f t="shared" ca="1" si="183"/>
        <v>Lucca Noronha Camacho</v>
      </c>
      <c r="K1699" s="7" t="str" cm="1">
        <f t="array" aca="1" ref="K1699" ca="1">SHA1HASH($J1699)</f>
        <v>ef59a8082c968189afb15b5cc94ba48e32d9b983</v>
      </c>
      <c r="L1699" s="7" cm="1">
        <f t="array" aca="1" ref="L1699" ca="1">INDEX(States!$A:$A,RANDBETWEEN(5,COUNTA(States!$A:$A) + 1),1)</f>
        <v>11</v>
      </c>
      <c r="M1699" s="7" t="str">
        <f ca="1">$L1699 &amp; "|" &amp; VLOOKUP($L1699,States!$A:$B,2,FALSE)</f>
        <v>11|fe2c415e55f0a42317aa24885817f9de5cf497c6</v>
      </c>
      <c r="N1699" s="7" t="str">
        <f ca="1">VLOOKUP($F1699,Name!$A:$C,3,FALSE)</f>
        <v>M</v>
      </c>
      <c r="O1699" s="7" t="str">
        <f ca="1">VLOOKUP($N1699,Gender!$A:$B,2,FALSE)</f>
        <v>Male</v>
      </c>
      <c r="P1699" s="7" t="str" cm="1">
        <f t="array" aca="1" ref="P1699" ca="1">INDEX('Marital status'!$A:$A,RANDBETWEEN(5,COUNTA('Marital status'!$A:$A) + 1),1)</f>
        <v>3266897012b6dcc5723033bc25891bf99efcff6f</v>
      </c>
      <c r="Q1699" s="7" t="str">
        <f ca="1">VLOOKUP($P1699,'Marital status'!$A:$B,2,FALSE)</f>
        <v>MarrieD</v>
      </c>
      <c r="R1699" s="7">
        <f t="shared" ca="1" si="184"/>
        <v>5</v>
      </c>
      <c r="S1699" s="7" t="e">
        <f ca="1">VLOOKUP($R1699,Race!$A:$B,2,FALSE)</f>
        <v>#N/A</v>
      </c>
      <c r="T1699" s="8">
        <f t="shared" ca="1" si="185"/>
        <v>31786</v>
      </c>
      <c r="U1699" s="6">
        <f t="shared" ca="1" si="186"/>
        <v>7</v>
      </c>
      <c r="V1699" s="8" t="str">
        <f ca="1">VLOOKUP($U1699,Education!$A:$B,2,FALSE)</f>
        <v>Undergraduate degree</v>
      </c>
      <c r="W1699" s="7">
        <f ca="1" xml:space="preserve">
  IF(OR($Y1699 = 5, $Y1699 = 6, $Y1699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699" s="7" t="str">
        <f ca="1">VLOOKUP($W1699,Department!$A:$B,2,FALSE)</f>
        <v>Controlling</v>
      </c>
      <c r="Y1699" s="6">
        <f t="shared" ca="1" si="187"/>
        <v>9</v>
      </c>
      <c r="Z1699" s="7" t="str">
        <f ca="1">VLOOKUP($Y1699,Role!$A:$B,2,FALSE)</f>
        <v>Intern</v>
      </c>
      <c r="AA1699" s="6" t="str">
        <f t="shared" ca="1" si="188"/>
        <v/>
      </c>
      <c r="AB1699" s="7" t="str">
        <f ca="1" xml:space="preserve">
IF($AA1699 &lt;&gt; "",
    VLOOKUP($AA1699,Level!$A:$B,2,FALSE),
    ""
)</f>
        <v/>
      </c>
      <c r="AC1699" s="1">
        <f ca="1" xml:space="preserve">
IF($Y1699 = 5 + N("Presidente"),
    27000,
    IF($Y1699 = 6 + N("Vice-presidente"),
        23000,
        IF(OR($Y1699 = 8, $Y1699= 13, $Y1699 = 12) + N("Secretária bilíngue ou coordenador ou especialista"),
            8000,
            IF($Y1699 = 7 + N("Diretor"),
                15000,
                IF($Y1699 = 14 + N("Gerente"),
                    12000,
                    IF($Y1699 = 9 + N("Estagiário"),
                        705,
                        IF($Y1699 = 10 + N("Trainee"),
                            805,
                            IF($Y1699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IF($U1699 = 7,
  500,
  IF($U1699 = 8,
    1000,
    IF($U1699 = 9,
      1500,
      IF($U1699 = 10,
        2000,
        0
      )
    )
  )
)
+
N("Adicional no salário por área")
+
IF($W1699 = 14 + N("Tecnologia da Informação"),
  120,
  IF($W1699 = 16 + N("Vendas"),
    110,
    IF($W1699 = 15 + N("Jurídico"),
      100,
      IF(OR($W1699 = 8, $W1699 = 9, $W1699 = 11) + N("Recursos humanos ou comercial ou comunicação e marketing"),
        80,
        0
      )
    )
  )
)
+
N("Adicionando pegadinha")
+
IF(AND($W1699 = 16, $U1699 = 9, $Y1699 = 11, $AA1699 = 5) + N("Se for de vendas, com mestrado, analista sênior"),
  IF($R1699 = 5,
    100,
    0
  )
  +
  IF($N1699 = "M",
    200,
    0
  ),
  0
)</f>
        <v>1205</v>
      </c>
      <c r="AD16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$A1699  &amp; ", "   &amp;
$C1699  &amp; ", "   &amp;
$E1699  &amp; ", '"  &amp;
$J1699  &amp; "', '" &amp;
$N1699  &amp; "', "  &amp;
$R1699  &amp; ", '"  &amp;
TEXT($T1699,"dd/mm/aaaa")  &amp; "', "   &amp;
$U1699  &amp; ", "   &amp;
$W1699  &amp; ", "   &amp;
$Y1699  &amp; ", "   &amp;
IF($AA1699 &lt;&gt; "", $AA1699, "NULL")  &amp; ", "   &amp;
$AC1699  &amp; ");"</f>
        <v>INSERT INTO bi4all.fac_employees (id_company_fk, id_employee_pk, flg_active, employee_name, id_gender_fk, id_race_fk, birthday, id_schooling_fk, id_department_fk, id_role_fk, id_level_fk, salary) VALUES (6a51143286b03064a49cc2acbee63c09a0682d33, 1695, 1, 'Lucca Noronha Camacho', 'M', 5, '09/01/1987', 7, 12, 9, NULL, 1205);</v>
      </c>
    </row>
    <row r="1700" spans="1:30" ht="14.25" customHeight="1" x14ac:dyDescent="0.2">
      <c r="A1700" s="7" t="str" cm="1">
        <f t="array" aca="1" ref="A1700" ca="1">INDEX(Company!$A:$A,RANDBETWEEN(5,COUNTA(Company!$A:$A) + 1),1)</f>
        <v>6a51143286b03064a49cc2acbee63c09a0682d33</v>
      </c>
      <c r="B1700" s="7" t="str">
        <f ca="1">VLOOKUP($A1700,Company!$A:$B,2,FALSE)</f>
        <v>ACME Corporation</v>
      </c>
      <c r="C1700" s="5">
        <f t="shared" si="182"/>
        <v>1696</v>
      </c>
      <c r="D1700" s="5" t="str" cm="1">
        <f t="array" ref="D1700">SHA1HASH($C1700)</f>
        <v>0f1fa005246c05f9a9e350970e174761c57b9cff</v>
      </c>
      <c r="E1700" s="6">
        <v>1</v>
      </c>
      <c r="F1700" s="7">
        <f ca="1">IF($C1700 = 1 + N("Presidente"),
    127,
    IF($C1700 = 2 + N("Vice-Presidente"),
        72,
        IF($C1700 = 3 + N("Secretária bilíngue"),
            13,
            RANDBETWEEN(5,COUNT(Name!$A:$A) + 1)
        )
    )
)</f>
        <v>60</v>
      </c>
      <c r="G1700" s="7" t="str">
        <f ca="1">VLOOKUP($F1700,Name!$A:$B,2,FALSE)</f>
        <v>Augusta</v>
      </c>
      <c r="H1700" s="7">
        <f ca="1" xml:space="preserve">
IF($C1700 = 1,
    0,
    RANDBETWEEN(5,COUNT('Last name'!$A:$A) + 1)
)</f>
        <v>69</v>
      </c>
      <c r="I1700" s="7" t="str">
        <f ca="1" xml:space="preserve">
IF($C1700 = 1 + N("Presidente"),
    "de Orléans e Bragança",
    VLOOKUP($H1700,'Last name'!$A:$B,2,FALSE) &amp; " " &amp; VLOOKUP(RANDBETWEEN(5,COUNT('Last name'!$A:$A) + 1),'Last name'!$A:$B,2,FALSE)
)</f>
        <v>Costatini Braga</v>
      </c>
      <c r="J1700" s="7" t="str">
        <f t="shared" ca="1" si="183"/>
        <v>Augusta Costatini Braga</v>
      </c>
      <c r="K1700" s="7" t="str" cm="1">
        <f t="array" aca="1" ref="K1700" ca="1">SHA1HASH($J1700)</f>
        <v>b1043b3cf1ed5192a9bfabcd701f37075cb3fbef</v>
      </c>
      <c r="L1700" s="7" cm="1">
        <f t="array" aca="1" ref="L1700" ca="1">INDEX(States!$A:$A,RANDBETWEEN(5,COUNTA(States!$A:$A) + 1),1)</f>
        <v>7</v>
      </c>
      <c r="M1700" s="7" t="str">
        <f ca="1">$L1700 &amp; "|" &amp; VLOOKUP($L1700,States!$A:$B,2,FALSE)</f>
        <v>7|f2e12883042f184299ea408f79a5077ec107e25e</v>
      </c>
      <c r="N1700" s="7" t="str">
        <f ca="1">VLOOKUP($F1700,Name!$A:$C,3,FALSE)</f>
        <v>F</v>
      </c>
      <c r="O1700" s="7" t="str">
        <f ca="1">VLOOKUP($N1700,Gender!$A:$B,2,FALSE)</f>
        <v>Female</v>
      </c>
      <c r="P1700" s="7" t="str" cm="1">
        <f t="array" aca="1" ref="P1700" ca="1">INDEX('Marital status'!$A:$A,RANDBETWEEN(5,COUNTA('Marital status'!$A:$A) + 1),1)</f>
        <v>93ac84f4e0bd5c1c97b670a12a7fff6af89fb6b3</v>
      </c>
      <c r="Q1700" s="7" t="str">
        <f ca="1">VLOOKUP($P1700,'Marital status'!$A:$B,2,FALSE)</f>
        <v>DIVORCED</v>
      </c>
      <c r="R1700" s="7">
        <f t="shared" ca="1" si="184"/>
        <v>5</v>
      </c>
      <c r="S1700" s="7" t="e">
        <f ca="1">VLOOKUP($R1700,Race!$A:$B,2,FALSE)</f>
        <v>#N/A</v>
      </c>
      <c r="T1700" s="8">
        <f t="shared" ca="1" si="185"/>
        <v>22339</v>
      </c>
      <c r="U1700" s="6">
        <f t="shared" ca="1" si="186"/>
        <v>7</v>
      </c>
      <c r="V1700" s="8" t="str">
        <f ca="1">VLOOKUP($U1700,Education!$A:$B,2,FALSE)</f>
        <v>Undergraduate degree</v>
      </c>
      <c r="W1700" s="7">
        <f ca="1" xml:space="preserve">
  IF(OR($Y1700 = 5, $Y1700 = 6, $Y1700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700" s="7" t="str">
        <f ca="1">VLOOKUP($W1700,Department!$A:$B,2,FALSE)</f>
        <v>Operations</v>
      </c>
      <c r="Y1700" s="6">
        <f t="shared" ca="1" si="187"/>
        <v>11</v>
      </c>
      <c r="Z1700" s="7" t="str">
        <f ca="1">VLOOKUP($Y1700,Role!$A:$B,2,FALSE)</f>
        <v>Analyst</v>
      </c>
      <c r="AA1700" s="6">
        <f t="shared" ca="1" si="188"/>
        <v>7</v>
      </c>
      <c r="AB1700" s="7" t="str">
        <f ca="1" xml:space="preserve">
IF($AA1700 &lt;&gt; "",
    VLOOKUP($AA1700,Level!$A:$B,2,FALSE),
    ""
)</f>
        <v>Senior</v>
      </c>
      <c r="AC1700" s="1">
        <f ca="1" xml:space="preserve">
IF($Y1700 = 5 + N("Presidente"),
    27000,
    IF($Y1700 = 6 + N("Vice-presidente"),
        23000,
        IF(OR($Y1700 = 8, $Y1700= 13, $Y1700 = 12) + N("Secretária bilíngue ou coordenador ou especialista"),
            8000,
            IF($Y1700 = 7 + N("Diretor"),
                15000,
                IF($Y1700 = 14 + N("Gerente"),
                    12000,
                    IF($Y1700 = 9 + N("Estagiário"),
                        705,
                        IF($Y1700 = 10 + N("Trainee"),
                            805,
                            IF($Y1700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IF($U1700 = 7,
  500,
  IF($U1700 = 8,
    1000,
    IF($U1700 = 9,
      1500,
      IF($U1700 = 10,
        2000,
        0
      )
    )
  )
)
+
N("Adicional no salário por área")
+
IF($W1700 = 14 + N("Tecnologia da Informação"),
  120,
  IF($W1700 = 16 + N("Vendas"),
    110,
    IF($W1700 = 15 + N("Jurídico"),
      100,
      IF(OR($W1700 = 8, $W1700 = 9, $W1700 = 11) + N("Recursos humanos ou comercial ou comunicação e marketing"),
        80,
        0
      )
    )
  )
)
+
N("Adicionando pegadinha")
+
IF(AND($W1700 = 16, $U1700 = 9, $Y1700 = 11, $AA1700 = 5) + N("Se for de vendas, com mestrado, analista sênior"),
  IF($R1700 = 5,
    100,
    0
  )
  +
  IF($N1700 = "M",
    200,
    0
  ),
  0
)</f>
        <v>2500</v>
      </c>
      <c r="AD17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$A1700  &amp; ", "   &amp;
$C1700  &amp; ", "   &amp;
$E1700  &amp; ", '"  &amp;
$J1700  &amp; "', '" &amp;
$N1700  &amp; "', "  &amp;
$R1700  &amp; ", '"  &amp;
TEXT($T1700,"dd/mm/aaaa")  &amp; "', "   &amp;
$U1700  &amp; ", "   &amp;
$W1700  &amp; ", "   &amp;
$Y1700  &amp; ", "   &amp;
IF($AA1700 &lt;&gt; "", $AA1700, "NULL")  &amp; ", "   &amp;
$AC1700  &amp; ");"</f>
        <v>INSERT INTO bi4all.fac_employees (id_company_fk, id_employee_pk, flg_active, employee_name, id_gender_fk, id_race_fk, birthday, id_schooling_fk, id_department_fk, id_role_fk, id_level_fk, salary) VALUES (6a51143286b03064a49cc2acbee63c09a0682d33, 1696, 1, 'Augusta Costatini Braga', 'F', 5, '27/02/1961', 7, 10, 11, 7, 2500);</v>
      </c>
    </row>
    <row r="1701" spans="1:30" ht="14.25" customHeight="1" x14ac:dyDescent="0.2">
      <c r="A1701" s="7" t="str" cm="1">
        <f t="array" aca="1" ref="A1701" ca="1">INDEX(Company!$A:$A,RANDBETWEEN(5,COUNTA(Company!$A:$A) + 1),1)</f>
        <v>6a51143286b03064a49cc2acbee63c09a0682d33</v>
      </c>
      <c r="B1701" s="7" t="str">
        <f ca="1">VLOOKUP($A1701,Company!$A:$B,2,FALSE)</f>
        <v>ACME Corporation</v>
      </c>
      <c r="C1701" s="5">
        <f t="shared" si="182"/>
        <v>1697</v>
      </c>
      <c r="D1701" s="5" t="str" cm="1">
        <f t="array" ref="D1701">SHA1HASH($C1701)</f>
        <v>e9c4ee8840031c3747d4e58db8670528d7878149</v>
      </c>
      <c r="E1701" s="6">
        <v>1</v>
      </c>
      <c r="F1701" s="7">
        <f ca="1">IF($C1701 = 1 + N("Presidente"),
    127,
    IF($C1701 = 2 + N("Vice-Presidente"),
        72,
        IF($C1701 = 3 + N("Secretária bilíngue"),
            13,
            RANDBETWEEN(5,COUNT(Name!$A:$A) + 1)
        )
    )
)</f>
        <v>21</v>
      </c>
      <c r="G1701" s="7" t="str">
        <f ca="1">VLOOKUP($F1701,Name!$A:$B,2,FALSE)</f>
        <v>Allana</v>
      </c>
      <c r="H1701" s="7">
        <f ca="1" xml:space="preserve">
IF($C1701 = 1,
    0,
    RANDBETWEEN(5,COUNT('Last name'!$A:$A) + 1)
)</f>
        <v>149</v>
      </c>
      <c r="I1701" s="7" t="str">
        <f ca="1" xml:space="preserve">
IF($C1701 = 1 + N("Presidente"),
    "de Orléans e Bragança",
    VLOOKUP($H1701,'Last name'!$A:$B,2,FALSE) &amp; " " &amp; VLOOKUP(RANDBETWEEN(5,COUNT('Last name'!$A:$A) + 1),'Last name'!$A:$B,2,FALSE)
)</f>
        <v>Pedroso Pedrosa</v>
      </c>
      <c r="J1701" s="7" t="str">
        <f t="shared" ca="1" si="183"/>
        <v>Allana Pedroso Pedrosa</v>
      </c>
      <c r="K1701" s="7" t="str" cm="1">
        <f t="array" aca="1" ref="K1701" ca="1">SHA1HASH($J1701)</f>
        <v>16d505ff4a2a4be686242ddc423a8eb1c4a2193f</v>
      </c>
      <c r="L1701" s="7" cm="1">
        <f t="array" aca="1" ref="L1701" ca="1">INDEX(States!$A:$A,RANDBETWEEN(5,COUNTA(States!$A:$A) + 1),1)</f>
        <v>10</v>
      </c>
      <c r="M1701" s="7" t="str">
        <f ca="1">$L1701 &amp; "|" &amp; VLOOKUP($L1701,States!$A:$B,2,FALSE)</f>
        <v>10|fa6e01394cea5decb8157a7e18fa2eeabf35410d</v>
      </c>
      <c r="N1701" s="7" t="str">
        <f ca="1">VLOOKUP($F1701,Name!$A:$C,3,FALSE)</f>
        <v>F</v>
      </c>
      <c r="O1701" s="7" t="str">
        <f ca="1">VLOOKUP($N1701,Gender!$A:$B,2,FALSE)</f>
        <v>Female</v>
      </c>
      <c r="P1701" s="7" t="str" cm="1">
        <f t="array" aca="1" ref="P1701" ca="1">INDEX('Marital status'!$A:$A,RANDBETWEEN(5,COUNTA('Marital status'!$A:$A) + 1),1)</f>
        <v>ce0b1612aa711b78a720295d271a33894e2b72bf</v>
      </c>
      <c r="Q1701" s="7" t="str">
        <f ca="1">VLOOKUP($P1701,'Marital status'!$A:$B,2,FALSE)</f>
        <v>single</v>
      </c>
      <c r="R1701" s="7">
        <f t="shared" ca="1" si="184"/>
        <v>6</v>
      </c>
      <c r="S1701" s="7" t="e">
        <f ca="1">VLOOKUP($R1701,Race!$A:$B,2,FALSE)</f>
        <v>#N/A</v>
      </c>
      <c r="T1701" s="8">
        <f t="shared" ca="1" si="185"/>
        <v>30636</v>
      </c>
      <c r="U1701" s="6">
        <f t="shared" ca="1" si="186"/>
        <v>7</v>
      </c>
      <c r="V1701" s="8" t="str">
        <f ca="1">VLOOKUP($U1701,Education!$A:$B,2,FALSE)</f>
        <v>Undergraduate degree</v>
      </c>
      <c r="W1701" s="7">
        <f ca="1" xml:space="preserve">
  IF(OR($Y1701 = 5, $Y1701 = 6, $Y1701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701" s="7" t="str">
        <f ca="1">VLOOKUP($W1701,Department!$A:$B,2,FALSE)</f>
        <v>Audit</v>
      </c>
      <c r="Y1701" s="6">
        <f t="shared" ca="1" si="187"/>
        <v>10</v>
      </c>
      <c r="Z1701" s="7" t="str">
        <f ca="1">VLOOKUP($Y1701,Role!$A:$B,2,FALSE)</f>
        <v>Trainee</v>
      </c>
      <c r="AA1701" s="6" t="str">
        <f t="shared" ca="1" si="188"/>
        <v/>
      </c>
      <c r="AB1701" s="7" t="str">
        <f ca="1" xml:space="preserve">
IF($AA1701 &lt;&gt; "",
    VLOOKUP($AA1701,Level!$A:$B,2,FALSE),
    ""
)</f>
        <v/>
      </c>
      <c r="AC1701" s="1">
        <f ca="1" xml:space="preserve">
IF($Y1701 = 5 + N("Presidente"),
    27000,
    IF($Y1701 = 6 + N("Vice-presidente"),
        23000,
        IF(OR($Y1701 = 8, $Y1701= 13, $Y1701 = 12) + N("Secretária bilíngue ou coordenador ou especialista"),
            8000,
            IF($Y1701 = 7 + N("Diretor"),
                15000,
                IF($Y1701 = 14 + N("Gerente"),
                    12000,
                    IF($Y1701 = 9 + N("Estagiário"),
                        705,
                        IF($Y1701 = 10 + N("Trainee"),
                            805,
                            IF($Y1701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IF($U1701 = 7,
  500,
  IF($U1701 = 8,
    1000,
    IF($U1701 = 9,
      1500,
      IF($U1701 = 10,
        2000,
        0
      )
    )
  )
)
+
N("Adicional no salário por área")
+
IF($W1701 = 14 + N("Tecnologia da Informação"),
  120,
  IF($W1701 = 16 + N("Vendas"),
    110,
    IF($W1701 = 15 + N("Jurídico"),
      100,
      IF(OR($W1701 = 8, $W1701 = 9, $W1701 = 11) + N("Recursos humanos ou comercial ou comunicação e marketing"),
        80,
        0
      )
    )
  )
)
+
N("Adicionando pegadinha")
+
IF(AND($W1701 = 16, $U1701 = 9, $Y1701 = 11, $AA1701 = 5) + N("Se for de vendas, com mestrado, analista sênior"),
  IF($R1701 = 5,
    100,
    0
  )
  +
  IF($N1701 = "M",
    200,
    0
  ),
  0
)</f>
        <v>1305</v>
      </c>
      <c r="AD17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$A1701  &amp; ", "   &amp;
$C1701  &amp; ", "   &amp;
$E1701  &amp; ", '"  &amp;
$J1701  &amp; "', '" &amp;
$N1701  &amp; "', "  &amp;
$R1701  &amp; ", '"  &amp;
TEXT($T1701,"dd/mm/aaaa")  &amp; "', "   &amp;
$U1701  &amp; ", "   &amp;
$W1701  &amp; ", "   &amp;
$Y1701  &amp; ", "   &amp;
IF($AA1701 &lt;&gt; "", $AA1701, "NULL")  &amp; ", "   &amp;
$AC1701  &amp; ");"</f>
        <v>INSERT INTO bi4all.fac_employees (id_company_fk, id_employee_pk, flg_active, employee_name, id_gender_fk, id_race_fk, birthday, id_schooling_fk, id_department_fk, id_role_fk, id_level_fk, salary) VALUES (6a51143286b03064a49cc2acbee63c09a0682d33, 1697, 1, 'Allana Pedroso Pedrosa', 'F', 6, '16/11/1983', 7, 13, 10, NULL, 1305);</v>
      </c>
    </row>
    <row r="1702" spans="1:30" ht="14.25" customHeight="1" x14ac:dyDescent="0.2">
      <c r="A1702" s="7" t="str" cm="1">
        <f t="array" aca="1" ref="A1702" ca="1">INDEX(Company!$A:$A,RANDBETWEEN(5,COUNTA(Company!$A:$A) + 1),1)</f>
        <v>6a51143286b03064a49cc2acbee63c09a0682d33</v>
      </c>
      <c r="B1702" s="7" t="str">
        <f ca="1">VLOOKUP($A1702,Company!$A:$B,2,FALSE)</f>
        <v>ACME Corporation</v>
      </c>
      <c r="C1702" s="5">
        <f t="shared" si="182"/>
        <v>1698</v>
      </c>
      <c r="D1702" s="5" t="str" cm="1">
        <f t="array" ref="D1702">SHA1HASH($C1702)</f>
        <v>e5c24fef2e7ac4ea6e51308c08fbdcf083e70c20</v>
      </c>
      <c r="E1702" s="6">
        <v>1</v>
      </c>
      <c r="F1702" s="7">
        <f ca="1">IF($C1702 = 1 + N("Presidente"),
    127,
    IF($C1702 = 2 + N("Vice-Presidente"),
        72,
        IF($C1702 = 3 + N("Secretária bilíngue"),
            13,
            RANDBETWEEN(5,COUNT(Name!$A:$A) + 1)
        )
    )
)</f>
        <v>167</v>
      </c>
      <c r="G1702" s="7" t="str">
        <f ca="1">VLOOKUP($F1702,Name!$A:$B,2,FALSE)</f>
        <v>Henrique</v>
      </c>
      <c r="H1702" s="7">
        <f ca="1" xml:space="preserve">
IF($C1702 = 1,
    0,
    RANDBETWEEN(5,COUNT('Last name'!$A:$A) + 1)
)</f>
        <v>36</v>
      </c>
      <c r="I1702" s="7" t="str">
        <f ca="1" xml:space="preserve">
IF($C1702 = 1 + N("Presidente"),
    "de Orléans e Bragança",
    VLOOKUP($H1702,'Last name'!$A:$B,2,FALSE) &amp; " " &amp; VLOOKUP(RANDBETWEEN(5,COUNT('Last name'!$A:$A) + 1),'Last name'!$A:$B,2,FALSE)
)</f>
        <v>Batista Alvarenga</v>
      </c>
      <c r="J1702" s="7" t="str">
        <f t="shared" ca="1" si="183"/>
        <v>Henrique Batista Alvarenga</v>
      </c>
      <c r="K1702" s="7" t="str" cm="1">
        <f t="array" aca="1" ref="K1702" ca="1">SHA1HASH($J1702)</f>
        <v>9db65f43a468bafbae23f23476906d729f95d1be</v>
      </c>
      <c r="L1702" s="7" cm="1">
        <f t="array" aca="1" ref="L1702" ca="1">INDEX(States!$A:$A,RANDBETWEEN(5,COUNTA(States!$A:$A) + 1),1)</f>
        <v>7</v>
      </c>
      <c r="M1702" s="7" t="str">
        <f ca="1">$L1702 &amp; "|" &amp; VLOOKUP($L1702,States!$A:$B,2,FALSE)</f>
        <v>7|f2e12883042f184299ea408f79a5077ec107e25e</v>
      </c>
      <c r="N1702" s="7" t="str">
        <f ca="1">VLOOKUP($F1702,Name!$A:$C,3,FALSE)</f>
        <v>M</v>
      </c>
      <c r="O1702" s="7" t="str">
        <f ca="1">VLOOKUP($N1702,Gender!$A:$B,2,FALSE)</f>
        <v>Male</v>
      </c>
      <c r="P1702" s="7" t="str" cm="1">
        <f t="array" aca="1" ref="P1702" ca="1">INDEX('Marital status'!$A:$A,RANDBETWEEN(5,COUNTA('Marital status'!$A:$A) + 1),1)</f>
        <v>47051393f6bcbf99111ec5d70ba2ebbe11ebccae</v>
      </c>
      <c r="Q1702" s="7" t="str">
        <f ca="1">VLOOKUP($P1702,'Marital status'!$A:$B,2,FALSE)</f>
        <v xml:space="preserve"> Separated </v>
      </c>
      <c r="R1702" s="7">
        <f t="shared" ca="1" si="184"/>
        <v>5</v>
      </c>
      <c r="S1702" s="7" t="e">
        <f ca="1">VLOOKUP($R1702,Race!$A:$B,2,FALSE)</f>
        <v>#N/A</v>
      </c>
      <c r="T1702" s="8">
        <f t="shared" ca="1" si="185"/>
        <v>17678</v>
      </c>
      <c r="U1702" s="6">
        <f t="shared" ca="1" si="186"/>
        <v>8</v>
      </c>
      <c r="V1702" s="8" t="str">
        <f ca="1">VLOOKUP($U1702,Education!$A:$B,2,FALSE)</f>
        <v>Graduate school</v>
      </c>
      <c r="W1702" s="7">
        <f ca="1" xml:space="preserve">
  IF(OR($Y1702 = 5, $Y1702 = 6, $Y1702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702" s="7" t="str">
        <f ca="1">VLOOKUP($W1702,Department!$A:$B,2,FALSE)</f>
        <v>Presidency</v>
      </c>
      <c r="Y1702" s="6">
        <f t="shared" ca="1" si="187"/>
        <v>11</v>
      </c>
      <c r="Z1702" s="7" t="str">
        <f ca="1">VLOOKUP($Y1702,Role!$A:$B,2,FALSE)</f>
        <v>Analyst</v>
      </c>
      <c r="AA1702" s="6">
        <f t="shared" ca="1" si="188"/>
        <v>5</v>
      </c>
      <c r="AB1702" s="7" t="str">
        <f ca="1" xml:space="preserve">
IF($AA1702 &lt;&gt; "",
    VLOOKUP($AA1702,Level!$A:$B,2,FALSE),
    ""
)</f>
        <v>Junior</v>
      </c>
      <c r="AC1702" s="1">
        <f ca="1" xml:space="preserve">
IF($Y1702 = 5 + N("Presidente"),
    27000,
    IF($Y1702 = 6 + N("Vice-presidente"),
        23000,
        IF(OR($Y1702 = 8, $Y1702= 13, $Y1702 = 12) + N("Secretária bilíngue ou coordenador ou especialista"),
            8000,
            IF($Y1702 = 7 + N("Diretor"),
                15000,
                IF($Y1702 = 14 + N("Gerente"),
                    12000,
                    IF($Y1702 = 9 + N("Estagiário"),
                        705,
                        IF($Y1702 = 10 + N("Trainee"),
                            805,
                            IF($Y1702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IF($U1702 = 7,
  500,
  IF($U1702 = 8,
    1000,
    IF($U1702 = 9,
      1500,
      IF($U1702 = 10,
        2000,
        0
      )
    )
  )
)
+
N("Adicional no salário por área")
+
IF($W1702 = 14 + N("Tecnologia da Informação"),
  120,
  IF($W1702 = 16 + N("Vendas"),
    110,
    IF($W1702 = 15 + N("Jurídico"),
      100,
      IF(OR($W1702 = 8, $W1702 = 9, $W1702 = 11) + N("Recursos humanos ou comercial ou comunicação e marketing"),
        80,
        0
      )
    )
  )
)
+
N("Adicionando pegadinha")
+
IF(AND($W1702 = 16, $U1702 = 9, $Y1702 = 11, $AA1702 = 5) + N("Se for de vendas, com mestrado, analista sênior"),
  IF($R1702 = 5,
    100,
    0
  )
  +
  IF($N1702 = "M",
    200,
    0
  ),
  0
)</f>
        <v>3000</v>
      </c>
      <c r="AD17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$A1702  &amp; ", "   &amp;
$C1702  &amp; ", "   &amp;
$E1702  &amp; ", '"  &amp;
$J1702  &amp; "', '" &amp;
$N1702  &amp; "', "  &amp;
$R1702  &amp; ", '"  &amp;
TEXT($T1702,"dd/mm/aaaa")  &amp; "', "   &amp;
$U1702  &amp; ", "   &amp;
$W1702  &amp; ", "   &amp;
$Y1702  &amp; ", "   &amp;
IF($AA1702 &lt;&gt; "", $AA1702, "NULL")  &amp; ", "   &amp;
$AC1702  &amp; ");"</f>
        <v>INSERT INTO bi4all.fac_employees (id_company_fk, id_employee_pk, flg_active, employee_name, id_gender_fk, id_race_fk, birthday, id_schooling_fk, id_department_fk, id_role_fk, id_level_fk, salary) VALUES (6a51143286b03064a49cc2acbee63c09a0682d33, 1698, 1, 'Henrique Batista Alvarenga', 'M', 5, '25/05/1948', 8, 5, 11, 5, 3000);</v>
      </c>
    </row>
    <row r="1703" spans="1:30" ht="14.25" customHeight="1" x14ac:dyDescent="0.2">
      <c r="A1703" s="7" t="str" cm="1">
        <f t="array" aca="1" ref="A1703" ca="1">INDEX(Company!$A:$A,RANDBETWEEN(5,COUNTA(Company!$A:$A) + 1),1)</f>
        <v>6a51143286b03064a49cc2acbee63c09a0682d33</v>
      </c>
      <c r="B1703" s="7" t="str">
        <f ca="1">VLOOKUP($A1703,Company!$A:$B,2,FALSE)</f>
        <v>ACME Corporation</v>
      </c>
      <c r="C1703" s="5">
        <f t="shared" si="182"/>
        <v>1699</v>
      </c>
      <c r="D1703" s="5" t="str" cm="1">
        <f t="array" ref="D1703">SHA1HASH($C1703)</f>
        <v>ba8ce9e6f86927daaf09a1ff8aa87890d21f5588</v>
      </c>
      <c r="E1703" s="6">
        <v>1</v>
      </c>
      <c r="F1703" s="7">
        <f ca="1">IF($C1703 = 1 + N("Presidente"),
    127,
    IF($C1703 = 2 + N("Vice-Presidente"),
        72,
        IF($C1703 = 3 + N("Secretária bilíngue"),
            13,
            RANDBETWEEN(5,COUNT(Name!$A:$A) + 1)
        )
    )
)</f>
        <v>65</v>
      </c>
      <c r="G1703" s="7" t="str">
        <f ca="1">VLOOKUP($F1703,Name!$A:$B,2,FALSE)</f>
        <v>Bárbara</v>
      </c>
      <c r="H1703" s="7">
        <f ca="1" xml:space="preserve">
IF($C1703 = 1,
    0,
    RANDBETWEEN(5,COUNT('Last name'!$A:$A) + 1)
)</f>
        <v>166</v>
      </c>
      <c r="I1703" s="7" t="str">
        <f ca="1" xml:space="preserve">
IF($C1703 = 1 + N("Presidente"),
    "de Orléans e Bragança",
    VLOOKUP($H1703,'Last name'!$A:$B,2,FALSE) &amp; " " &amp; VLOOKUP(RANDBETWEEN(5,COUNT('Last name'!$A:$A) + 1),'Last name'!$A:$B,2,FALSE)
)</f>
        <v>Rodrigues Negreiros</v>
      </c>
      <c r="J1703" s="7" t="str">
        <f t="shared" ca="1" si="183"/>
        <v>Bárbara Rodrigues Negreiros</v>
      </c>
      <c r="K1703" s="7" t="str" cm="1">
        <f t="array" aca="1" ref="K1703" ca="1">SHA1HASH($J1703)</f>
        <v>51659a4db64f8c17fe4589ab5128aec4ab35fcbe</v>
      </c>
      <c r="L1703" s="7" cm="1">
        <f t="array" aca="1" ref="L1703" ca="1">INDEX(States!$A:$A,RANDBETWEEN(5,COUNTA(States!$A:$A) + 1),1)</f>
        <v>11</v>
      </c>
      <c r="M1703" s="7" t="str">
        <f ca="1">$L1703 &amp; "|" &amp; VLOOKUP($L1703,States!$A:$B,2,FALSE)</f>
        <v>11|fe2c415e55f0a42317aa24885817f9de5cf497c6</v>
      </c>
      <c r="N1703" s="7" t="str">
        <f ca="1">VLOOKUP($F1703,Name!$A:$C,3,FALSE)</f>
        <v>F</v>
      </c>
      <c r="O1703" s="7" t="str">
        <f ca="1">VLOOKUP($N1703,Gender!$A:$B,2,FALSE)</f>
        <v>Female</v>
      </c>
      <c r="P1703" s="7" t="str" cm="1">
        <f t="array" aca="1" ref="P1703" ca="1">INDEX('Marital status'!$A:$A,RANDBETWEEN(5,COUNTA('Marital status'!$A:$A) + 1),1)</f>
        <v>3266897012b6dcc5723033bc25891bf99efcff6f</v>
      </c>
      <c r="Q1703" s="7" t="str">
        <f ca="1">VLOOKUP($P1703,'Marital status'!$A:$B,2,FALSE)</f>
        <v>MarrieD</v>
      </c>
      <c r="R1703" s="7">
        <f t="shared" ca="1" si="184"/>
        <v>5</v>
      </c>
      <c r="S1703" s="7" t="e">
        <f ca="1">VLOOKUP($R1703,Race!$A:$B,2,FALSE)</f>
        <v>#N/A</v>
      </c>
      <c r="T1703" s="8">
        <f t="shared" ca="1" si="185"/>
        <v>20649</v>
      </c>
      <c r="U1703" s="6">
        <f t="shared" ca="1" si="186"/>
        <v>7</v>
      </c>
      <c r="V1703" s="8" t="str">
        <f ca="1">VLOOKUP($U1703,Education!$A:$B,2,FALSE)</f>
        <v>Undergraduate degree</v>
      </c>
      <c r="W1703" s="7">
        <f ca="1" xml:space="preserve">
  IF(OR($Y1703 = 5, $Y1703 = 6, $Y1703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703" s="7" t="str">
        <f ca="1">VLOOKUP($W1703,Department!$A:$B,2,FALSE)</f>
        <v>Presidency</v>
      </c>
      <c r="Y1703" s="6">
        <f t="shared" ca="1" si="187"/>
        <v>9</v>
      </c>
      <c r="Z1703" s="7" t="str">
        <f ca="1">VLOOKUP($Y1703,Role!$A:$B,2,FALSE)</f>
        <v>Intern</v>
      </c>
      <c r="AA1703" s="6" t="str">
        <f t="shared" ca="1" si="188"/>
        <v/>
      </c>
      <c r="AB1703" s="7" t="str">
        <f ca="1" xml:space="preserve">
IF($AA1703 &lt;&gt; "",
    VLOOKUP($AA1703,Level!$A:$B,2,FALSE),
    ""
)</f>
        <v/>
      </c>
      <c r="AC1703" s="1">
        <f ca="1" xml:space="preserve">
IF($Y1703 = 5 + N("Presidente"),
    27000,
    IF($Y1703 = 6 + N("Vice-presidente"),
        23000,
        IF(OR($Y1703 = 8, $Y1703= 13, $Y1703 = 12) + N("Secretária bilíngue ou coordenador ou especialista"),
            8000,
            IF($Y1703 = 7 + N("Diretor"),
                15000,
                IF($Y1703 = 14 + N("Gerente"),
                    12000,
                    IF($Y1703 = 9 + N("Estagiário"),
                        705,
                        IF($Y1703 = 10 + N("Trainee"),
                            805,
                            IF($Y1703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IF($U1703 = 7,
  500,
  IF($U1703 = 8,
    1000,
    IF($U1703 = 9,
      1500,
      IF($U1703 = 10,
        2000,
        0
      )
    )
  )
)
+
N("Adicional no salário por área")
+
IF($W1703 = 14 + N("Tecnologia da Informação"),
  120,
  IF($W1703 = 16 + N("Vendas"),
    110,
    IF($W1703 = 15 + N("Jurídico"),
      100,
      IF(OR($W1703 = 8, $W1703 = 9, $W1703 = 11) + N("Recursos humanos ou comercial ou comunicação e marketing"),
        80,
        0
      )
    )
  )
)
+
N("Adicionando pegadinha")
+
IF(AND($W1703 = 16, $U1703 = 9, $Y1703 = 11, $AA1703 = 5) + N("Se for de vendas, com mestrado, analista sênior"),
  IF($R1703 = 5,
    100,
    0
  )
  +
  IF($N1703 = "M",
    200,
    0
  ),
  0
)</f>
        <v>1205</v>
      </c>
      <c r="AD17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$A1703  &amp; ", "   &amp;
$C1703  &amp; ", "   &amp;
$E1703  &amp; ", '"  &amp;
$J1703  &amp; "', '" &amp;
$N1703  &amp; "', "  &amp;
$R1703  &amp; ", '"  &amp;
TEXT($T1703,"dd/mm/aaaa")  &amp; "', "   &amp;
$U1703  &amp; ", "   &amp;
$W1703  &amp; ", "   &amp;
$Y1703  &amp; ", "   &amp;
IF($AA1703 &lt;&gt; "", $AA1703, "NULL")  &amp; ", "   &amp;
$AC1703  &amp; ");"</f>
        <v>INSERT INTO bi4all.fac_employees (id_company_fk, id_employee_pk, flg_active, employee_name, id_gender_fk, id_race_fk, birthday, id_schooling_fk, id_department_fk, id_role_fk, id_level_fk, salary) VALUES (6a51143286b03064a49cc2acbee63c09a0682d33, 1699, 1, 'Bárbara Rodrigues Negreiros', 'F', 5, '13/07/1956', 7, 5, 9, NULL, 1205);</v>
      </c>
    </row>
    <row r="1704" spans="1:30" ht="14.25" customHeight="1" x14ac:dyDescent="0.2">
      <c r="A1704" s="7" t="str" cm="1">
        <f t="array" aca="1" ref="A1704" ca="1">INDEX(Company!$A:$A,RANDBETWEEN(5,COUNTA(Company!$A:$A) + 1),1)</f>
        <v>6a51143286b03064a49cc2acbee63c09a0682d33</v>
      </c>
      <c r="B1704" s="7" t="str">
        <f ca="1">VLOOKUP($A1704,Company!$A:$B,2,FALSE)</f>
        <v>ACME Corporation</v>
      </c>
      <c r="C1704" s="5">
        <f t="shared" si="182"/>
        <v>1700</v>
      </c>
      <c r="D1704" s="5" t="str" cm="1">
        <f t="array" ref="D1704">SHA1HASH($C1704)</f>
        <v>1c1cebfb3283ea55b42b112ba655750b86443fe5</v>
      </c>
      <c r="E1704" s="6">
        <v>1</v>
      </c>
      <c r="F1704" s="7">
        <f ca="1">IF($C1704 = 1 + N("Presidente"),
    127,
    IF($C1704 = 2 + N("Vice-Presidente"),
        72,
        IF($C1704 = 3 + N("Secretária bilíngue"),
            13,
            RANDBETWEEN(5,COUNT(Name!$A:$A) + 1)
        )
    )
)</f>
        <v>301</v>
      </c>
      <c r="G1704" s="7" t="str">
        <f ca="1">VLOOKUP($F1704,Name!$A:$B,2,FALSE)</f>
        <v>Murilo</v>
      </c>
      <c r="H1704" s="7">
        <f ca="1" xml:space="preserve">
IF($C1704 = 1,
    0,
    RANDBETWEEN(5,COUNT('Last name'!$A:$A) + 1)
)</f>
        <v>98</v>
      </c>
      <c r="I1704" s="7" t="str">
        <f ca="1" xml:space="preserve">
IF($C1704 = 1 + N("Presidente"),
    "de Orléans e Bragança",
    VLOOKUP($H1704,'Last name'!$A:$B,2,FALSE) &amp; " " &amp; VLOOKUP(RANDBETWEEN(5,COUNT('Last name'!$A:$A) + 1),'Last name'!$A:$B,2,FALSE)
)</f>
        <v>Giordano Andrioli</v>
      </c>
      <c r="J1704" s="7" t="str">
        <f t="shared" ca="1" si="183"/>
        <v>Murilo Giordano Andrioli</v>
      </c>
      <c r="K1704" s="7" t="str" cm="1">
        <f t="array" aca="1" ref="K1704" ca="1">SHA1HASH($J1704)</f>
        <v>47d9930a6ec4160a78fe4b4d1b2458fff65e3654</v>
      </c>
      <c r="L1704" s="7" cm="1">
        <f t="array" aca="1" ref="L1704" ca="1">INDEX(States!$A:$A,RANDBETWEEN(5,COUNTA(States!$A:$A) + 1),1)</f>
        <v>9</v>
      </c>
      <c r="M1704" s="7" t="str">
        <f ca="1">$L1704 &amp; "|" &amp; VLOOKUP($L1704,States!$A:$B,2,FALSE)</f>
        <v>9|68b7ab1daf7c594d71db682ca70a5cb187f0524f</v>
      </c>
      <c r="N1704" s="7" t="str">
        <f ca="1">VLOOKUP($F1704,Name!$A:$C,3,FALSE)</f>
        <v>M</v>
      </c>
      <c r="O1704" s="7" t="str">
        <f ca="1">VLOOKUP($N1704,Gender!$A:$B,2,FALSE)</f>
        <v>Male</v>
      </c>
      <c r="P1704" s="7" t="str" cm="1">
        <f t="array" aca="1" ref="P1704" ca="1">INDEX('Marital status'!$A:$A,RANDBETWEEN(5,COUNTA('Marital status'!$A:$A) + 1),1)</f>
        <v>459031b19ec5bbd3b3dbc0a9dcf2cb6e6c6f7848</v>
      </c>
      <c r="Q1704" s="7" t="str">
        <f ca="1">VLOOKUP($P1704,'Marital status'!$A:$B,2,FALSE)</f>
        <v xml:space="preserve">Widowed </v>
      </c>
      <c r="R1704" s="7">
        <f t="shared" ca="1" si="184"/>
        <v>5</v>
      </c>
      <c r="S1704" s="7" t="e">
        <f ca="1">VLOOKUP($R1704,Race!$A:$B,2,FALSE)</f>
        <v>#N/A</v>
      </c>
      <c r="T1704" s="8">
        <f t="shared" ca="1" si="185"/>
        <v>23924</v>
      </c>
      <c r="U1704" s="6">
        <f t="shared" ca="1" si="186"/>
        <v>7</v>
      </c>
      <c r="V1704" s="8" t="str">
        <f ca="1">VLOOKUP($U1704,Education!$A:$B,2,FALSE)</f>
        <v>Undergraduate degree</v>
      </c>
      <c r="W1704" s="7">
        <f ca="1" xml:space="preserve">
  IF(OR($Y1704 = 5, $Y1704 = 6, $Y1704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704" s="7" t="str">
        <f ca="1">VLOOKUP($W1704,Department!$A:$B,2,FALSE)</f>
        <v>Commercial</v>
      </c>
      <c r="Y1704" s="6">
        <f t="shared" ca="1" si="187"/>
        <v>11</v>
      </c>
      <c r="Z1704" s="7" t="str">
        <f ca="1">VLOOKUP($Y1704,Role!$A:$B,2,FALSE)</f>
        <v>Analyst</v>
      </c>
      <c r="AA1704" s="6">
        <f t="shared" ca="1" si="188"/>
        <v>5</v>
      </c>
      <c r="AB1704" s="7" t="str">
        <f ca="1" xml:space="preserve">
IF($AA1704 &lt;&gt; "",
    VLOOKUP($AA1704,Level!$A:$B,2,FALSE),
    ""
)</f>
        <v>Junior</v>
      </c>
      <c r="AC1704" s="1">
        <f ca="1" xml:space="preserve">
IF($Y1704 = 5 + N("Presidente"),
    27000,
    IF($Y1704 = 6 + N("Vice-presidente"),
        23000,
        IF(OR($Y1704 = 8, $Y1704= 13, $Y1704 = 12) + N("Secretária bilíngue ou coordenador ou especialista"),
            8000,
            IF($Y1704 = 7 + N("Diretor"),
                15000,
                IF($Y1704 = 14 + N("Gerente"),
                    12000,
                    IF($Y1704 = 9 + N("Estagiário"),
                        705,
                        IF($Y1704 = 10 + N("Trainee"),
                            805,
                            IF($Y1704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IF($U1704 = 7,
  500,
  IF($U1704 = 8,
    1000,
    IF($U1704 = 9,
      1500,
      IF($U1704 = 10,
        2000,
        0
      )
    )
  )
)
+
N("Adicional no salário por área")
+
IF($W1704 = 14 + N("Tecnologia da Informação"),
  120,
  IF($W1704 = 16 + N("Vendas"),
    110,
    IF($W1704 = 15 + N("Jurídico"),
      100,
      IF(OR($W1704 = 8, $W1704 = 9, $W1704 = 11) + N("Recursos humanos ou comercial ou comunicação e marketing"),
        80,
        0
      )
    )
  )
)
+
N("Adicionando pegadinha")
+
IF(AND($W1704 = 16, $U1704 = 9, $Y1704 = 11, $AA1704 = 5) + N("Se for de vendas, com mestrado, analista sênior"),
  IF($R1704 = 5,
    100,
    0
  )
  +
  IF($N1704 = "M",
    200,
    0
  ),
  0
)</f>
        <v>2580</v>
      </c>
      <c r="AD17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$A1704  &amp; ", "   &amp;
$C1704  &amp; ", "   &amp;
$E1704  &amp; ", '"  &amp;
$J1704  &amp; "', '" &amp;
$N1704  &amp; "', "  &amp;
$R1704  &amp; ", '"  &amp;
TEXT($T1704,"dd/mm/aaaa")  &amp; "', "   &amp;
$U1704  &amp; ", "   &amp;
$W1704  &amp; ", "   &amp;
$Y1704  &amp; ", "   &amp;
IF($AA1704 &lt;&gt; "", $AA1704, "NULL")  &amp; ", "   &amp;
$AC1704  &amp; ");"</f>
        <v>INSERT INTO bi4all.fac_employees (id_company_fk, id_employee_pk, flg_active, employee_name, id_gender_fk, id_race_fk, birthday, id_schooling_fk, id_department_fk, id_role_fk, id_level_fk, salary) VALUES (6a51143286b03064a49cc2acbee63c09a0682d33, 1700, 1, 'Murilo Giordano Andrioli', 'M', 5, '01/07/1965', 7, 9, 11, 5, 2580);</v>
      </c>
    </row>
    <row r="1705" spans="1:30" ht="14.25" customHeight="1" x14ac:dyDescent="0.2">
      <c r="A1705" s="7" t="str" cm="1">
        <f t="array" aca="1" ref="A1705" ca="1">INDEX(Company!$A:$A,RANDBETWEEN(5,COUNTA(Company!$A:$A) + 1),1)</f>
        <v>6a51143286b03064a49cc2acbee63c09a0682d33</v>
      </c>
      <c r="B1705" s="7" t="str">
        <f ca="1">VLOOKUP($A1705,Company!$A:$B,2,FALSE)</f>
        <v>ACME Corporation</v>
      </c>
      <c r="C1705" s="5">
        <f t="shared" si="182"/>
        <v>1701</v>
      </c>
      <c r="D1705" s="5" t="str" cm="1">
        <f t="array" ref="D1705">SHA1HASH($C1705)</f>
        <v>a115e35a62282ce8927b9bf6b0d4261fda07051c</v>
      </c>
      <c r="E1705" s="6">
        <v>1</v>
      </c>
      <c r="F1705" s="7">
        <f ca="1">IF($C1705 = 1 + N("Presidente"),
    127,
    IF($C1705 = 2 + N("Vice-Presidente"),
        72,
        IF($C1705 = 3 + N("Secretária bilíngue"),
            13,
            RANDBETWEEN(5,COUNT(Name!$A:$A) + 1)
        )
    )
)</f>
        <v>200</v>
      </c>
      <c r="G1705" s="7" t="str">
        <f ca="1">VLOOKUP($F1705,Name!$A:$B,2,FALSE)</f>
        <v>José Heleno</v>
      </c>
      <c r="H1705" s="7">
        <f ca="1" xml:space="preserve">
IF($C1705 = 1,
    0,
    RANDBETWEEN(5,COUNT('Last name'!$A:$A) + 1)
)</f>
        <v>153</v>
      </c>
      <c r="I1705" s="7" t="str">
        <f ca="1" xml:space="preserve">
IF($C1705 = 1 + N("Presidente"),
    "de Orléans e Bragança",
    VLOOKUP($H1705,'Last name'!$A:$B,2,FALSE) &amp; " " &amp; VLOOKUP(RANDBETWEEN(5,COUNT('Last name'!$A:$A) + 1),'Last name'!$A:$B,2,FALSE)
)</f>
        <v>Pimentel Freitas</v>
      </c>
      <c r="J1705" s="7" t="str">
        <f t="shared" ca="1" si="183"/>
        <v>José Heleno Pimentel Freitas</v>
      </c>
      <c r="K1705" s="7" t="str" cm="1">
        <f t="array" aca="1" ref="K1705" ca="1">SHA1HASH($J1705)</f>
        <v>0231b927be927b4b70e5f8a7aac6148592ce2f42</v>
      </c>
      <c r="L1705" s="7" cm="1">
        <f t="array" aca="1" ref="L1705" ca="1">INDEX(States!$A:$A,RANDBETWEEN(5,COUNTA(States!$A:$A) + 1),1)</f>
        <v>10</v>
      </c>
      <c r="M1705" s="7" t="str">
        <f ca="1">$L1705 &amp; "|" &amp; VLOOKUP($L1705,States!$A:$B,2,FALSE)</f>
        <v>10|fa6e01394cea5decb8157a7e18fa2eeabf35410d</v>
      </c>
      <c r="N1705" s="7" t="str">
        <f ca="1">VLOOKUP($F1705,Name!$A:$C,3,FALSE)</f>
        <v>M</v>
      </c>
      <c r="O1705" s="7" t="str">
        <f ca="1">VLOOKUP($N1705,Gender!$A:$B,2,FALSE)</f>
        <v>Male</v>
      </c>
      <c r="P1705" s="7" t="str" cm="1">
        <f t="array" aca="1" ref="P1705" ca="1">INDEX('Marital status'!$A:$A,RANDBETWEEN(5,COUNTA('Marital status'!$A:$A) + 1),1)</f>
        <v>47051393f6bcbf99111ec5d70ba2ebbe11ebccae</v>
      </c>
      <c r="Q1705" s="7" t="str">
        <f ca="1">VLOOKUP($P1705,'Marital status'!$A:$B,2,FALSE)</f>
        <v xml:space="preserve"> Separated </v>
      </c>
      <c r="R1705" s="7">
        <f t="shared" ca="1" si="184"/>
        <v>7</v>
      </c>
      <c r="S1705" s="7" t="e">
        <f ca="1">VLOOKUP($R1705,Race!$A:$B,2,FALSE)</f>
        <v>#N/A</v>
      </c>
      <c r="T1705" s="8">
        <f t="shared" ca="1" si="185"/>
        <v>20322</v>
      </c>
      <c r="U1705" s="6">
        <f t="shared" ca="1" si="186"/>
        <v>7</v>
      </c>
      <c r="V1705" s="8" t="str">
        <f ca="1">VLOOKUP($U1705,Education!$A:$B,2,FALSE)</f>
        <v>Undergraduate degree</v>
      </c>
      <c r="W1705" s="7">
        <f ca="1" xml:space="preserve">
  IF(OR($Y1705 = 5, $Y1705 = 6, $Y1705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705" s="7" t="str">
        <f ca="1">VLOOKUP($W1705,Department!$A:$B,2,FALSE)</f>
        <v>Controlling</v>
      </c>
      <c r="Y1705" s="6">
        <f t="shared" ca="1" si="187"/>
        <v>10</v>
      </c>
      <c r="Z1705" s="7" t="str">
        <f ca="1">VLOOKUP($Y1705,Role!$A:$B,2,FALSE)</f>
        <v>Trainee</v>
      </c>
      <c r="AA1705" s="6" t="str">
        <f t="shared" ca="1" si="188"/>
        <v/>
      </c>
      <c r="AB1705" s="7" t="str">
        <f ca="1" xml:space="preserve">
IF($AA1705 &lt;&gt; "",
    VLOOKUP($AA1705,Level!$A:$B,2,FALSE),
    ""
)</f>
        <v/>
      </c>
      <c r="AC1705" s="1">
        <f ca="1" xml:space="preserve">
IF($Y1705 = 5 + N("Presidente"),
    27000,
    IF($Y1705 = 6 + N("Vice-presidente"),
        23000,
        IF(OR($Y1705 = 8, $Y1705= 13, $Y1705 = 12) + N("Secretária bilíngue ou coordenador ou especialista"),
            8000,
            IF($Y1705 = 7 + N("Diretor"),
                15000,
                IF($Y1705 = 14 + N("Gerente"),
                    12000,
                    IF($Y1705 = 9 + N("Estagiário"),
                        705,
                        IF($Y1705 = 10 + N("Trainee"),
                            805,
                            IF($Y1705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IF($U1705 = 7,
  500,
  IF($U1705 = 8,
    1000,
    IF($U1705 = 9,
      1500,
      IF($U1705 = 10,
        2000,
        0
      )
    )
  )
)
+
N("Adicional no salário por área")
+
IF($W1705 = 14 + N("Tecnologia da Informação"),
  120,
  IF($W1705 = 16 + N("Vendas"),
    110,
    IF($W1705 = 15 + N("Jurídico"),
      100,
      IF(OR($W1705 = 8, $W1705 = 9, $W1705 = 11) + N("Recursos humanos ou comercial ou comunicação e marketing"),
        80,
        0
      )
    )
  )
)
+
N("Adicionando pegadinha")
+
IF(AND($W1705 = 16, $U1705 = 9, $Y1705 = 11, $AA1705 = 5) + N("Se for de vendas, com mestrado, analista sênior"),
  IF($R1705 = 5,
    100,
    0
  )
  +
  IF($N1705 = "M",
    200,
    0
  ),
  0
)</f>
        <v>1305</v>
      </c>
      <c r="AD17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$A1705  &amp; ", "   &amp;
$C1705  &amp; ", "   &amp;
$E1705  &amp; ", '"  &amp;
$J1705  &amp; "', '" &amp;
$N1705  &amp; "', "  &amp;
$R1705  &amp; ", '"  &amp;
TEXT($T1705,"dd/mm/aaaa")  &amp; "', "   &amp;
$U1705  &amp; ", "   &amp;
$W1705  &amp; ", "   &amp;
$Y1705  &amp; ", "   &amp;
IF($AA1705 &lt;&gt; "", $AA1705, "NULL")  &amp; ", "   &amp;
$AC1705  &amp; ");"</f>
        <v>INSERT INTO bi4all.fac_employees (id_company_fk, id_employee_pk, flg_active, employee_name, id_gender_fk, id_race_fk, birthday, id_schooling_fk, id_department_fk, id_role_fk, id_level_fk, salary) VALUES (6a51143286b03064a49cc2acbee63c09a0682d33, 1701, 1, 'José Heleno Pimentel Freitas', 'M', 7, '21/08/1955', 7, 12, 10, NULL, 1305);</v>
      </c>
    </row>
    <row r="1706" spans="1:30" ht="14.25" customHeight="1" x14ac:dyDescent="0.2">
      <c r="A1706" s="7" t="str" cm="1">
        <f t="array" aca="1" ref="A1706" ca="1">INDEX(Company!$A:$A,RANDBETWEEN(5,COUNTA(Company!$A:$A) + 1),1)</f>
        <v>6a51143286b03064a49cc2acbee63c09a0682d33</v>
      </c>
      <c r="B1706" s="7" t="str">
        <f ca="1">VLOOKUP($A1706,Company!$A:$B,2,FALSE)</f>
        <v>ACME Corporation</v>
      </c>
      <c r="C1706" s="5">
        <f t="shared" si="182"/>
        <v>1702</v>
      </c>
      <c r="D1706" s="5" t="str" cm="1">
        <f t="array" ref="D1706">SHA1HASH($C1706)</f>
        <v>9fed3a6d2f3211708e67b81f44901933cfe61e34</v>
      </c>
      <c r="E1706" s="6">
        <v>1</v>
      </c>
      <c r="F1706" s="7">
        <f ca="1">IF($C1706 = 1 + N("Presidente"),
    127,
    IF($C1706 = 2 + N("Vice-Presidente"),
        72,
        IF($C1706 = 3 + N("Secretária bilíngue"),
            13,
            RANDBETWEEN(5,COUNT(Name!$A:$A) + 1)
        )
    )
)</f>
        <v>94</v>
      </c>
      <c r="G1706" s="7" t="str">
        <f ca="1">VLOOKUP($F1706,Name!$A:$B,2,FALSE)</f>
        <v>Clara</v>
      </c>
      <c r="H1706" s="7">
        <f ca="1" xml:space="preserve">
IF($C1706 = 1,
    0,
    RANDBETWEEN(5,COUNT('Last name'!$A:$A) + 1)
)</f>
        <v>151</v>
      </c>
      <c r="I1706" s="7" t="str">
        <f ca="1" xml:space="preserve">
IF($C1706 = 1 + N("Presidente"),
    "de Orléans e Bragança",
    VLOOKUP($H1706,'Last name'!$A:$B,2,FALSE) &amp; " " &amp; VLOOKUP(RANDBETWEEN(5,COUNT('Last name'!$A:$A) + 1),'Last name'!$A:$B,2,FALSE)
)</f>
        <v>Pereira Galli</v>
      </c>
      <c r="J1706" s="7" t="str">
        <f t="shared" ca="1" si="183"/>
        <v>Clara Pereira Galli</v>
      </c>
      <c r="K1706" s="7" t="str" cm="1">
        <f t="array" aca="1" ref="K1706" ca="1">SHA1HASH($J1706)</f>
        <v>9bd84b26d28ef6a71dedd0d19ea312554aae70ec</v>
      </c>
      <c r="L1706" s="7" cm="1">
        <f t="array" aca="1" ref="L1706" ca="1">INDEX(States!$A:$A,RANDBETWEEN(5,COUNTA(States!$A:$A) + 1),1)</f>
        <v>14</v>
      </c>
      <c r="M1706" s="7" t="str">
        <f ca="1">$L1706 &amp; "|" &amp; VLOOKUP($L1706,States!$A:$B,2,FALSE)</f>
        <v>14|9b9a260c6946192b7ea8dcfb1d39940b66fe4460</v>
      </c>
      <c r="N1706" s="7" t="str">
        <f ca="1">VLOOKUP($F1706,Name!$A:$C,3,FALSE)</f>
        <v>F</v>
      </c>
      <c r="O1706" s="7" t="str">
        <f ca="1">VLOOKUP($N1706,Gender!$A:$B,2,FALSE)</f>
        <v>Female</v>
      </c>
      <c r="P1706" s="7" t="str" cm="1">
        <f t="array" aca="1" ref="P1706" ca="1">INDEX('Marital status'!$A:$A,RANDBETWEEN(5,COUNTA('Marital status'!$A:$A) + 1),1)</f>
        <v>459031b19ec5bbd3b3dbc0a9dcf2cb6e6c6f7848</v>
      </c>
      <c r="Q1706" s="7" t="str">
        <f ca="1">VLOOKUP($P1706,'Marital status'!$A:$B,2,FALSE)</f>
        <v xml:space="preserve">Widowed </v>
      </c>
      <c r="R1706" s="7">
        <f t="shared" ca="1" si="184"/>
        <v>5</v>
      </c>
      <c r="S1706" s="7" t="e">
        <f ca="1">VLOOKUP($R1706,Race!$A:$B,2,FALSE)</f>
        <v>#N/A</v>
      </c>
      <c r="T1706" s="8">
        <f t="shared" ca="1" si="185"/>
        <v>26503</v>
      </c>
      <c r="U1706" s="6">
        <f t="shared" ca="1" si="186"/>
        <v>7</v>
      </c>
      <c r="V1706" s="8" t="str">
        <f ca="1">VLOOKUP($U1706,Education!$A:$B,2,FALSE)</f>
        <v>Undergraduate degree</v>
      </c>
      <c r="W1706" s="7">
        <f ca="1" xml:space="preserve">
  IF(OR($Y1706 = 5, $Y1706 = 6, $Y1706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706" s="7" t="str">
        <f ca="1">VLOOKUP($W1706,Department!$A:$B,2,FALSE)</f>
        <v>Controlling</v>
      </c>
      <c r="Y1706" s="6">
        <f t="shared" ca="1" si="187"/>
        <v>11</v>
      </c>
      <c r="Z1706" s="7" t="str">
        <f ca="1">VLOOKUP($Y1706,Role!$A:$B,2,FALSE)</f>
        <v>Analyst</v>
      </c>
      <c r="AA1706" s="6">
        <f t="shared" ca="1" si="188"/>
        <v>6</v>
      </c>
      <c r="AB1706" s="7" t="str">
        <f ca="1" xml:space="preserve">
IF($AA1706 &lt;&gt; "",
    VLOOKUP($AA1706,Level!$A:$B,2,FALSE),
    ""
)</f>
        <v>Pleno</v>
      </c>
      <c r="AC1706" s="1">
        <f ca="1" xml:space="preserve">
IF($Y1706 = 5 + N("Presidente"),
    27000,
    IF($Y1706 = 6 + N("Vice-presidente"),
        23000,
        IF(OR($Y1706 = 8, $Y1706= 13, $Y1706 = 12) + N("Secretária bilíngue ou coordenador ou especialista"),
            8000,
            IF($Y1706 = 7 + N("Diretor"),
                15000,
                IF($Y1706 = 14 + N("Gerente"),
                    12000,
                    IF($Y1706 = 9 + N("Estagiário"),
                        705,
                        IF($Y1706 = 10 + N("Trainee"),
                            805,
                            IF($Y1706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IF($U1706 = 7,
  500,
  IF($U1706 = 8,
    1000,
    IF($U1706 = 9,
      1500,
      IF($U1706 = 10,
        2000,
        0
      )
    )
  )
)
+
N("Adicional no salário por área")
+
IF($W1706 = 14 + N("Tecnologia da Informação"),
  120,
  IF($W1706 = 16 + N("Vendas"),
    110,
    IF($W1706 = 15 + N("Jurídico"),
      100,
      IF(OR($W1706 = 8, $W1706 = 9, $W1706 = 11) + N("Recursos humanos ou comercial ou comunicação e marketing"),
        80,
        0
      )
    )
  )
)
+
N("Adicionando pegadinha")
+
IF(AND($W1706 = 16, $U1706 = 9, $Y1706 = 11, $AA1706 = 5) + N("Se for de vendas, com mestrado, analista sênior"),
  IF($R1706 = 5,
    100,
    0
  )
  +
  IF($N1706 = "M",
    200,
    0
  ),
  0
)</f>
        <v>2500</v>
      </c>
      <c r="AD17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$A1706  &amp; ", "   &amp;
$C1706  &amp; ", "   &amp;
$E1706  &amp; ", '"  &amp;
$J1706  &amp; "', '" &amp;
$N1706  &amp; "', "  &amp;
$R1706  &amp; ", '"  &amp;
TEXT($T1706,"dd/mm/aaaa")  &amp; "', "   &amp;
$U1706  &amp; ", "   &amp;
$W1706  &amp; ", "   &amp;
$Y1706  &amp; ", "   &amp;
IF($AA1706 &lt;&gt; "", $AA1706, "NULL")  &amp; ", "   &amp;
$AC1706  &amp; ");"</f>
        <v>INSERT INTO bi4all.fac_employees (id_company_fk, id_employee_pk, flg_active, employee_name, id_gender_fk, id_race_fk, birthday, id_schooling_fk, id_department_fk, id_role_fk, id_level_fk, salary) VALUES (6a51143286b03064a49cc2acbee63c09a0682d33, 1702, 1, 'Clara Pereira Galli', 'F', 5, '23/07/1972', 7, 12, 11, 6, 2500);</v>
      </c>
    </row>
    <row r="1707" spans="1:30" ht="14.25" customHeight="1" x14ac:dyDescent="0.2">
      <c r="A1707" s="7" t="str" cm="1">
        <f t="array" aca="1" ref="A1707" ca="1">INDEX(Company!$A:$A,RANDBETWEEN(5,COUNTA(Company!$A:$A) + 1),1)</f>
        <v>6a51143286b03064a49cc2acbee63c09a0682d33</v>
      </c>
      <c r="B1707" s="7" t="str">
        <f ca="1">VLOOKUP($A1707,Company!$A:$B,2,FALSE)</f>
        <v>ACME Corporation</v>
      </c>
      <c r="C1707" s="5">
        <f t="shared" si="182"/>
        <v>1703</v>
      </c>
      <c r="D1707" s="5" t="str" cm="1">
        <f t="array" ref="D1707">SHA1HASH($C1707)</f>
        <v>6a3236f5f213960de5c415fd15c6d1cb5a46d04e</v>
      </c>
      <c r="E1707" s="6">
        <v>1</v>
      </c>
      <c r="F1707" s="7">
        <f ca="1">IF($C1707 = 1 + N("Presidente"),
    127,
    IF($C1707 = 2 + N("Vice-Presidente"),
        72,
        IF($C1707 = 3 + N("Secretária bilíngue"),
            13,
            RANDBETWEEN(5,COUNT(Name!$A:$A) + 1)
        )
    )
)</f>
        <v>104</v>
      </c>
      <c r="G1707" s="7" t="str">
        <f ca="1">VLOOKUP($F1707,Name!$A:$B,2,FALSE)</f>
        <v>Danylo</v>
      </c>
      <c r="H1707" s="7">
        <f ca="1" xml:space="preserve">
IF($C1707 = 1,
    0,
    RANDBETWEEN(5,COUNT('Last name'!$A:$A) + 1)
)</f>
        <v>76</v>
      </c>
      <c r="I1707" s="7" t="str">
        <f ca="1" xml:space="preserve">
IF($C1707 = 1 + N("Presidente"),
    "de Orléans e Bragança",
    VLOOKUP($H1707,'Last name'!$A:$B,2,FALSE) &amp; " " &amp; VLOOKUP(RANDBETWEEN(5,COUNT('Last name'!$A:$A) + 1),'Last name'!$A:$B,2,FALSE)
)</f>
        <v>Duarte Holanda</v>
      </c>
      <c r="J1707" s="7" t="str">
        <f t="shared" ca="1" si="183"/>
        <v>Danylo Duarte Holanda</v>
      </c>
      <c r="K1707" s="7" t="str" cm="1">
        <f t="array" aca="1" ref="K1707" ca="1">SHA1HASH($J1707)</f>
        <v>2e72b6c980acca753734f2de539baf01109793ce</v>
      </c>
      <c r="L1707" s="7" cm="1">
        <f t="array" aca="1" ref="L1707" ca="1">INDEX(States!$A:$A,RANDBETWEEN(5,COUNTA(States!$A:$A) + 1),1)</f>
        <v>22</v>
      </c>
      <c r="M1707" s="7" t="str">
        <f ca="1">$L1707 &amp; "|" &amp; VLOOKUP($L1707,States!$A:$B,2,FALSE)</f>
        <v>22|04a99b2b0b78076f0a06c2d7695137915b2933a5</v>
      </c>
      <c r="N1707" s="7" t="str">
        <f ca="1">VLOOKUP($F1707,Name!$A:$C,3,FALSE)</f>
        <v>M</v>
      </c>
      <c r="O1707" s="7" t="str">
        <f ca="1">VLOOKUP($N1707,Gender!$A:$B,2,FALSE)</f>
        <v>Male</v>
      </c>
      <c r="P1707" s="7" t="str" cm="1">
        <f t="array" aca="1" ref="P1707" ca="1">INDEX('Marital status'!$A:$A,RANDBETWEEN(5,COUNTA('Marital status'!$A:$A) + 1),1)</f>
        <v>47051393f6bcbf99111ec5d70ba2ebbe11ebccae</v>
      </c>
      <c r="Q1707" s="7" t="str">
        <f ca="1">VLOOKUP($P1707,'Marital status'!$A:$B,2,FALSE)</f>
        <v xml:space="preserve"> Separated </v>
      </c>
      <c r="R1707" s="7">
        <f t="shared" ca="1" si="184"/>
        <v>5</v>
      </c>
      <c r="S1707" s="7" t="e">
        <f ca="1">VLOOKUP($R1707,Race!$A:$B,2,FALSE)</f>
        <v>#N/A</v>
      </c>
      <c r="T1707" s="8">
        <f t="shared" ca="1" si="185"/>
        <v>32687</v>
      </c>
      <c r="U1707" s="6">
        <f t="shared" ca="1" si="186"/>
        <v>7</v>
      </c>
      <c r="V1707" s="8" t="str">
        <f ca="1">VLOOKUP($U1707,Education!$A:$B,2,FALSE)</f>
        <v>Undergraduate degree</v>
      </c>
      <c r="W1707" s="7">
        <f ca="1" xml:space="preserve">
  IF(OR($Y1707 = 5, $Y1707 = 6, $Y1707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707" s="7" t="str">
        <f ca="1">VLOOKUP($W1707,Department!$A:$B,2,FALSE)</f>
        <v>Finance</v>
      </c>
      <c r="Y1707" s="6">
        <f t="shared" ca="1" si="187"/>
        <v>9</v>
      </c>
      <c r="Z1707" s="7" t="str">
        <f ca="1">VLOOKUP($Y1707,Role!$A:$B,2,FALSE)</f>
        <v>Intern</v>
      </c>
      <c r="AA1707" s="6" t="str">
        <f t="shared" ca="1" si="188"/>
        <v/>
      </c>
      <c r="AB1707" s="7" t="str">
        <f ca="1" xml:space="preserve">
IF($AA1707 &lt;&gt; "",
    VLOOKUP($AA1707,Level!$A:$B,2,FALSE),
    ""
)</f>
        <v/>
      </c>
      <c r="AC1707" s="1">
        <f ca="1" xml:space="preserve">
IF($Y1707 = 5 + N("Presidente"),
    27000,
    IF($Y1707 = 6 + N("Vice-presidente"),
        23000,
        IF(OR($Y1707 = 8, $Y1707= 13, $Y1707 = 12) + N("Secretária bilíngue ou coordenador ou especialista"),
            8000,
            IF($Y1707 = 7 + N("Diretor"),
                15000,
                IF($Y1707 = 14 + N("Gerente"),
                    12000,
                    IF($Y1707 = 9 + N("Estagiário"),
                        705,
                        IF($Y1707 = 10 + N("Trainee"),
                            805,
                            IF($Y1707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IF($U1707 = 7,
  500,
  IF($U1707 = 8,
    1000,
    IF($U1707 = 9,
      1500,
      IF($U1707 = 10,
        2000,
        0
      )
    )
  )
)
+
N("Adicional no salário por área")
+
IF($W1707 = 14 + N("Tecnologia da Informação"),
  120,
  IF($W1707 = 16 + N("Vendas"),
    110,
    IF($W1707 = 15 + N("Jurídico"),
      100,
      IF(OR($W1707 = 8, $W1707 = 9, $W1707 = 11) + N("Recursos humanos ou comercial ou comunicação e marketing"),
        80,
        0
      )
    )
  )
)
+
N("Adicionando pegadinha")
+
IF(AND($W1707 = 16, $U1707 = 9, $Y1707 = 11, $AA1707 = 5) + N("Se for de vendas, com mestrado, analista sênior"),
  IF($R1707 = 5,
    100,
    0
  )
  +
  IF($N1707 = "M",
    200,
    0
  ),
  0
)</f>
        <v>1205</v>
      </c>
      <c r="AD17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$A1707  &amp; ", "   &amp;
$C1707  &amp; ", "   &amp;
$E1707  &amp; ", '"  &amp;
$J1707  &amp; "', '" &amp;
$N1707  &amp; "', "  &amp;
$R1707  &amp; ", '"  &amp;
TEXT($T1707,"dd/mm/aaaa")  &amp; "', "   &amp;
$U1707  &amp; ", "   &amp;
$W1707  &amp; ", "   &amp;
$Y1707  &amp; ", "   &amp;
IF($AA1707 &lt;&gt; "", $AA1707, "NULL")  &amp; ", "   &amp;
$AC1707  &amp; ");"</f>
        <v>INSERT INTO bi4all.fac_employees (id_company_fk, id_employee_pk, flg_active, employee_name, id_gender_fk, id_race_fk, birthday, id_schooling_fk, id_department_fk, id_role_fk, id_level_fk, salary) VALUES (6a51143286b03064a49cc2acbee63c09a0682d33, 1703, 1, 'Danylo Duarte Holanda', 'M', 5, '28/06/1989', 7, 7, 9, NULL, 1205);</v>
      </c>
    </row>
    <row r="1708" spans="1:30" ht="14.25" customHeight="1" x14ac:dyDescent="0.2">
      <c r="A1708" s="7" t="str" cm="1">
        <f t="array" aca="1" ref="A1708" ca="1">INDEX(Company!$A:$A,RANDBETWEEN(5,COUNTA(Company!$A:$A) + 1),1)</f>
        <v>6a51143286b03064a49cc2acbee63c09a0682d33</v>
      </c>
      <c r="B1708" s="7" t="str">
        <f ca="1">VLOOKUP($A1708,Company!$A:$B,2,FALSE)</f>
        <v>ACME Corporation</v>
      </c>
      <c r="C1708" s="5">
        <f t="shared" si="182"/>
        <v>1704</v>
      </c>
      <c r="D1708" s="5" t="str" cm="1">
        <f t="array" ref="D1708">SHA1HASH($C1708)</f>
        <v>8880eab199b0d3679c8c6df0197cd4e93ba0c1ae</v>
      </c>
      <c r="E1708" s="6">
        <v>1</v>
      </c>
      <c r="F1708" s="7">
        <f ca="1">IF($C1708 = 1 + N("Presidente"),
    127,
    IF($C1708 = 2 + N("Vice-Presidente"),
        72,
        IF($C1708 = 3 + N("Secretária bilíngue"),
            13,
            RANDBETWEEN(5,COUNT(Name!$A:$A) + 1)
        )
    )
)</f>
        <v>37</v>
      </c>
      <c r="G1708" s="7" t="str">
        <f ca="1">VLOOKUP($F1708,Name!$A:$B,2,FALSE)</f>
        <v>Ana Vitória</v>
      </c>
      <c r="H1708" s="7">
        <f ca="1" xml:space="preserve">
IF($C1708 = 1,
    0,
    RANDBETWEEN(5,COUNT('Last name'!$A:$A) + 1)
)</f>
        <v>100</v>
      </c>
      <c r="I1708" s="7" t="str">
        <f ca="1" xml:space="preserve">
IF($C1708 = 1 + N("Presidente"),
    "de Orléans e Bragança",
    VLOOKUP($H1708,'Last name'!$A:$B,2,FALSE) &amp; " " &amp; VLOOKUP(RANDBETWEEN(5,COUNT('Last name'!$A:$A) + 1),'Last name'!$A:$B,2,FALSE)
)</f>
        <v>Gonçalves Rocha</v>
      </c>
      <c r="J1708" s="7" t="str">
        <f t="shared" ca="1" si="183"/>
        <v>Ana Vitória Gonçalves Rocha</v>
      </c>
      <c r="K1708" s="7" t="str" cm="1">
        <f t="array" aca="1" ref="K1708" ca="1">SHA1HASH($J1708)</f>
        <v>b2f1841f228e99f9a71551243bfb8401ffb65af8</v>
      </c>
      <c r="L1708" s="7" cm="1">
        <f t="array" aca="1" ref="L1708" ca="1">INDEX(States!$A:$A,RANDBETWEEN(5,COUNTA(States!$A:$A) + 1),1)</f>
        <v>16</v>
      </c>
      <c r="M1708" s="7" t="str">
        <f ca="1">$L1708 &amp; "|" &amp; VLOOKUP($L1708,States!$A:$B,2,FALSE)</f>
        <v>16|07cfbddcd11fff6189ba806e40d4e76476d512f4</v>
      </c>
      <c r="N1708" s="7" t="str">
        <f ca="1">VLOOKUP($F1708,Name!$A:$C,3,FALSE)</f>
        <v>F</v>
      </c>
      <c r="O1708" s="7" t="str">
        <f ca="1">VLOOKUP($N1708,Gender!$A:$B,2,FALSE)</f>
        <v>Female</v>
      </c>
      <c r="P1708" s="7" t="str" cm="1">
        <f t="array" aca="1" ref="P1708" ca="1">INDEX('Marital status'!$A:$A,RANDBETWEEN(5,COUNTA('Marital status'!$A:$A) + 1),1)</f>
        <v>459031b19ec5bbd3b3dbc0a9dcf2cb6e6c6f7848</v>
      </c>
      <c r="Q1708" s="7" t="str">
        <f ca="1">VLOOKUP($P1708,'Marital status'!$A:$B,2,FALSE)</f>
        <v xml:space="preserve">Widowed </v>
      </c>
      <c r="R1708" s="7">
        <f t="shared" ca="1" si="184"/>
        <v>6</v>
      </c>
      <c r="S1708" s="7" t="e">
        <f ca="1">VLOOKUP($R1708,Race!$A:$B,2,FALSE)</f>
        <v>#N/A</v>
      </c>
      <c r="T1708" s="8">
        <f t="shared" ca="1" si="185"/>
        <v>30320</v>
      </c>
      <c r="U1708" s="6">
        <f t="shared" ca="1" si="186"/>
        <v>8</v>
      </c>
      <c r="V1708" s="8" t="str">
        <f ca="1">VLOOKUP($U1708,Education!$A:$B,2,FALSE)</f>
        <v>Graduate school</v>
      </c>
      <c r="W1708" s="7">
        <f ca="1" xml:space="preserve">
  IF(OR($Y1708 = 5, $Y1708 = 6, $Y1708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708" s="7" t="str">
        <f ca="1">VLOOKUP($W1708,Department!$A:$B,2,FALSE)</f>
        <v>Human Resource</v>
      </c>
      <c r="Y1708" s="6">
        <f t="shared" ca="1" si="187"/>
        <v>11</v>
      </c>
      <c r="Z1708" s="7" t="str">
        <f ca="1">VLOOKUP($Y1708,Role!$A:$B,2,FALSE)</f>
        <v>Analyst</v>
      </c>
      <c r="AA1708" s="6">
        <f t="shared" ca="1" si="188"/>
        <v>5</v>
      </c>
      <c r="AB1708" s="7" t="str">
        <f ca="1" xml:space="preserve">
IF($AA1708 &lt;&gt; "",
    VLOOKUP($AA1708,Level!$A:$B,2,FALSE),
    ""
)</f>
        <v>Junior</v>
      </c>
      <c r="AC1708" s="1">
        <f ca="1" xml:space="preserve">
IF($Y1708 = 5 + N("Presidente"),
    27000,
    IF($Y1708 = 6 + N("Vice-presidente"),
        23000,
        IF(OR($Y1708 = 8, $Y1708= 13, $Y1708 = 12) + N("Secretária bilíngue ou coordenador ou especialista"),
            8000,
            IF($Y1708 = 7 + N("Diretor"),
                15000,
                IF($Y1708 = 14 + N("Gerente"),
                    12000,
                    IF($Y1708 = 9 + N("Estagiário"),
                        705,
                        IF($Y1708 = 10 + N("Trainee"),
                            805,
                            IF($Y1708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IF($U1708 = 7,
  500,
  IF($U1708 = 8,
    1000,
    IF($U1708 = 9,
      1500,
      IF($U1708 = 10,
        2000,
        0
      )
    )
  )
)
+
N("Adicional no salário por área")
+
IF($W1708 = 14 + N("Tecnologia da Informação"),
  120,
  IF($W1708 = 16 + N("Vendas"),
    110,
    IF($W1708 = 15 + N("Jurídico"),
      100,
      IF(OR($W1708 = 8, $W1708 = 9, $W1708 = 11) + N("Recursos humanos ou comercial ou comunicação e marketing"),
        80,
        0
      )
    )
  )
)
+
N("Adicionando pegadinha")
+
IF(AND($W1708 = 16, $U1708 = 9, $Y1708 = 11, $AA1708 = 5) + N("Se for de vendas, com mestrado, analista sênior"),
  IF($R1708 = 5,
    100,
    0
  )
  +
  IF($N1708 = "M",
    200,
    0
  ),
  0
)</f>
        <v>3080</v>
      </c>
      <c r="AD17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$A1708  &amp; ", "   &amp;
$C1708  &amp; ", "   &amp;
$E1708  &amp; ", '"  &amp;
$J1708  &amp; "', '" &amp;
$N1708  &amp; "', "  &amp;
$R1708  &amp; ", '"  &amp;
TEXT($T1708,"dd/mm/aaaa")  &amp; "', "   &amp;
$U1708  &amp; ", "   &amp;
$W1708  &amp; ", "   &amp;
$Y1708  &amp; ", "   &amp;
IF($AA1708 &lt;&gt; "", $AA1708, "NULL")  &amp; ", "   &amp;
$AC1708  &amp; ");"</f>
        <v>INSERT INTO bi4all.fac_employees (id_company_fk, id_employee_pk, flg_active, employee_name, id_gender_fk, id_race_fk, birthday, id_schooling_fk, id_department_fk, id_role_fk, id_level_fk, salary) VALUES (6a51143286b03064a49cc2acbee63c09a0682d33, 1704, 1, 'Ana Vitória Gonçalves Rocha', 'F', 6, '04/01/1983', 8, 8, 11, 5, 3080);</v>
      </c>
    </row>
    <row r="1709" spans="1:30" ht="14.25" customHeight="1" x14ac:dyDescent="0.2">
      <c r="A1709" s="7" t="str" cm="1">
        <f t="array" aca="1" ref="A1709" ca="1">INDEX(Company!$A:$A,RANDBETWEEN(5,COUNTA(Company!$A:$A) + 1),1)</f>
        <v>6a51143286b03064a49cc2acbee63c09a0682d33</v>
      </c>
      <c r="B1709" s="7" t="str">
        <f ca="1">VLOOKUP($A1709,Company!$A:$B,2,FALSE)</f>
        <v>ACME Corporation</v>
      </c>
      <c r="C1709" s="5">
        <f t="shared" si="182"/>
        <v>1705</v>
      </c>
      <c r="D1709" s="5" t="str" cm="1">
        <f t="array" ref="D1709">SHA1HASH($C1709)</f>
        <v>b0305a80cc6fe62e26014101af72bb986061ee9a</v>
      </c>
      <c r="E1709" s="6">
        <v>1</v>
      </c>
      <c r="F1709" s="7">
        <f ca="1">IF($C1709 = 1 + N("Presidente"),
    127,
    IF($C1709 = 2 + N("Vice-Presidente"),
        72,
        IF($C1709 = 3 + N("Secretária bilíngue"),
            13,
            RANDBETWEEN(5,COUNT(Name!$A:$A) + 1)
        )
    )
)</f>
        <v>208</v>
      </c>
      <c r="G1709" s="7" t="str">
        <f ca="1">VLOOKUP($F1709,Name!$A:$B,2,FALSE)</f>
        <v>Katarina</v>
      </c>
      <c r="H1709" s="7">
        <f ca="1" xml:space="preserve">
IF($C1709 = 1,
    0,
    RANDBETWEEN(5,COUNT('Last name'!$A:$A) + 1)
)</f>
        <v>45</v>
      </c>
      <c r="I1709" s="7" t="str">
        <f ca="1" xml:space="preserve">
IF($C1709 = 1 + N("Presidente"),
    "de Orléans e Bragança",
    VLOOKUP($H1709,'Last name'!$A:$B,2,FALSE) &amp; " " &amp; VLOOKUP(RANDBETWEEN(5,COUNT('Last name'!$A:$A) + 1),'Last name'!$A:$B,2,FALSE)
)</f>
        <v>Braga Longo</v>
      </c>
      <c r="J1709" s="7" t="str">
        <f t="shared" ca="1" si="183"/>
        <v>Katarina Braga Longo</v>
      </c>
      <c r="K1709" s="7" t="str" cm="1">
        <f t="array" aca="1" ref="K1709" ca="1">SHA1HASH($J1709)</f>
        <v>a00033bf1b8c0cd097186b6b9820fcef970ab7c9</v>
      </c>
      <c r="L1709" s="7" cm="1">
        <f t="array" aca="1" ref="L1709" ca="1">INDEX(States!$A:$A,RANDBETWEEN(5,COUNTA(States!$A:$A) + 1),1)</f>
        <v>19</v>
      </c>
      <c r="M1709" s="7" t="str">
        <f ca="1">$L1709 &amp; "|" &amp; VLOOKUP($L1709,States!$A:$B,2,FALSE)</f>
        <v>19|bd4a752045e2a790745f147976385d85d6dbdece</v>
      </c>
      <c r="N1709" s="7" t="str">
        <f ca="1">VLOOKUP($F1709,Name!$A:$C,3,FALSE)</f>
        <v>F</v>
      </c>
      <c r="O1709" s="7" t="str">
        <f ca="1">VLOOKUP($N1709,Gender!$A:$B,2,FALSE)</f>
        <v>Female</v>
      </c>
      <c r="P1709" s="7" t="str" cm="1">
        <f t="array" aca="1" ref="P1709" ca="1">INDEX('Marital status'!$A:$A,RANDBETWEEN(5,COUNTA('Marital status'!$A:$A) + 1),1)</f>
        <v>3266897012b6dcc5723033bc25891bf99efcff6f</v>
      </c>
      <c r="Q1709" s="7" t="str">
        <f ca="1">VLOOKUP($P1709,'Marital status'!$A:$B,2,FALSE)</f>
        <v>MarrieD</v>
      </c>
      <c r="R1709" s="7">
        <f t="shared" ca="1" si="184"/>
        <v>5</v>
      </c>
      <c r="S1709" s="7" t="e">
        <f ca="1">VLOOKUP($R1709,Race!$A:$B,2,FALSE)</f>
        <v>#N/A</v>
      </c>
      <c r="T1709" s="8">
        <f t="shared" ca="1" si="185"/>
        <v>32946</v>
      </c>
      <c r="U1709" s="6">
        <f t="shared" ca="1" si="186"/>
        <v>7</v>
      </c>
      <c r="V1709" s="8" t="str">
        <f ca="1">VLOOKUP($U1709,Education!$A:$B,2,FALSE)</f>
        <v>Undergraduate degree</v>
      </c>
      <c r="W1709" s="7">
        <f ca="1" xml:space="preserve">
  IF(OR($Y1709 = 5, $Y1709 = 6, $Y1709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709" s="7" t="str">
        <f ca="1">VLOOKUP($W1709,Department!$A:$B,2,FALSE)</f>
        <v>Finance</v>
      </c>
      <c r="Y1709" s="6">
        <f t="shared" ca="1" si="187"/>
        <v>9</v>
      </c>
      <c r="Z1709" s="7" t="str">
        <f ca="1">VLOOKUP($Y1709,Role!$A:$B,2,FALSE)</f>
        <v>Intern</v>
      </c>
      <c r="AA1709" s="6" t="str">
        <f t="shared" ca="1" si="188"/>
        <v/>
      </c>
      <c r="AB1709" s="7" t="str">
        <f ca="1" xml:space="preserve">
IF($AA1709 &lt;&gt; "",
    VLOOKUP($AA1709,Level!$A:$B,2,FALSE),
    ""
)</f>
        <v/>
      </c>
      <c r="AC1709" s="1">
        <f ca="1" xml:space="preserve">
IF($Y1709 = 5 + N("Presidente"),
    27000,
    IF($Y1709 = 6 + N("Vice-presidente"),
        23000,
        IF(OR($Y1709 = 8, $Y1709= 13, $Y1709 = 12) + N("Secretária bilíngue ou coordenador ou especialista"),
            8000,
            IF($Y1709 = 7 + N("Diretor"),
                15000,
                IF($Y1709 = 14 + N("Gerente"),
                    12000,
                    IF($Y1709 = 9 + N("Estagiário"),
                        705,
                        IF($Y1709 = 10 + N("Trainee"),
                            805,
                            IF($Y1709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IF($U1709 = 7,
  500,
  IF($U1709 = 8,
    1000,
    IF($U1709 = 9,
      1500,
      IF($U1709 = 10,
        2000,
        0
      )
    )
  )
)
+
N("Adicional no salário por área")
+
IF($W1709 = 14 + N("Tecnologia da Informação"),
  120,
  IF($W1709 = 16 + N("Vendas"),
    110,
    IF($W1709 = 15 + N("Jurídico"),
      100,
      IF(OR($W1709 = 8, $W1709 = 9, $W1709 = 11) + N("Recursos humanos ou comercial ou comunicação e marketing"),
        80,
        0
      )
    )
  )
)
+
N("Adicionando pegadinha")
+
IF(AND($W1709 = 16, $U1709 = 9, $Y1709 = 11, $AA1709 = 5) + N("Se for de vendas, com mestrado, analista sênior"),
  IF($R1709 = 5,
    100,
    0
  )
  +
  IF($N1709 = "M",
    200,
    0
  ),
  0
)</f>
        <v>1205</v>
      </c>
      <c r="AD17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$A1709  &amp; ", "   &amp;
$C1709  &amp; ", "   &amp;
$E1709  &amp; ", '"  &amp;
$J1709  &amp; "', '" &amp;
$N1709  &amp; "', "  &amp;
$R1709  &amp; ", '"  &amp;
TEXT($T1709,"dd/mm/aaaa")  &amp; "', "   &amp;
$U1709  &amp; ", "   &amp;
$W1709  &amp; ", "   &amp;
$Y1709  &amp; ", "   &amp;
IF($AA1709 &lt;&gt; "", $AA1709, "NULL")  &amp; ", "   &amp;
$AC1709  &amp; ");"</f>
        <v>INSERT INTO bi4all.fac_employees (id_company_fk, id_employee_pk, flg_active, employee_name, id_gender_fk, id_race_fk, birthday, id_schooling_fk, id_department_fk, id_role_fk, id_level_fk, salary) VALUES (6a51143286b03064a49cc2acbee63c09a0682d33, 1705, 1, 'Katarina Braga Longo', 'F', 5, '14/03/1990', 7, 7, 9, NULL, 1205);</v>
      </c>
    </row>
    <row r="1710" spans="1:30" ht="14.25" customHeight="1" x14ac:dyDescent="0.2">
      <c r="A1710" s="7" t="str" cm="1">
        <f t="array" aca="1" ref="A1710" ca="1">INDEX(Company!$A:$A,RANDBETWEEN(5,COUNTA(Company!$A:$A) + 1),1)</f>
        <v>6a51143286b03064a49cc2acbee63c09a0682d33</v>
      </c>
      <c r="B1710" s="7" t="str">
        <f ca="1">VLOOKUP($A1710,Company!$A:$B,2,FALSE)</f>
        <v>ACME Corporation</v>
      </c>
      <c r="C1710" s="5">
        <f t="shared" si="182"/>
        <v>1706</v>
      </c>
      <c r="D1710" s="5" t="str" cm="1">
        <f t="array" ref="D1710">SHA1HASH($C1710)</f>
        <v>189ee872d4d83256175dd2e108e01a9fe9ae27bd</v>
      </c>
      <c r="E1710" s="6">
        <v>1</v>
      </c>
      <c r="F1710" s="7">
        <f ca="1">IF($C1710 = 1 + N("Presidente"),
    127,
    IF($C1710 = 2 + N("Vice-Presidente"),
        72,
        IF($C1710 = 3 + N("Secretária bilíngue"),
            13,
            RANDBETWEEN(5,COUNT(Name!$A:$A) + 1)
        )
    )
)</f>
        <v>69</v>
      </c>
      <c r="G1710" s="7" t="str">
        <f ca="1">VLOOKUP($F1710,Name!$A:$B,2,FALSE)</f>
        <v>Benjamin</v>
      </c>
      <c r="H1710" s="7">
        <f ca="1" xml:space="preserve">
IF($C1710 = 1,
    0,
    RANDBETWEEN(5,COUNT('Last name'!$A:$A) + 1)
)</f>
        <v>148</v>
      </c>
      <c r="I1710" s="7" t="str">
        <f ca="1" xml:space="preserve">
IF($C1710 = 1 + N("Presidente"),
    "de Orléans e Bragança",
    VLOOKUP($H1710,'Last name'!$A:$B,2,FALSE) &amp; " " &amp; VLOOKUP(RANDBETWEEN(5,COUNT('Last name'!$A:$A) + 1),'Last name'!$A:$B,2,FALSE)
)</f>
        <v>Pedrosa Camões</v>
      </c>
      <c r="J1710" s="7" t="str">
        <f t="shared" ca="1" si="183"/>
        <v>Benjamin Pedrosa Camões</v>
      </c>
      <c r="K1710" s="7" t="str" cm="1">
        <f t="array" aca="1" ref="K1710" ca="1">SHA1HASH($J1710)</f>
        <v>6867ad3a442ed4e0ef735de656a606c64590f933</v>
      </c>
      <c r="L1710" s="7" cm="1">
        <f t="array" aca="1" ref="L1710" ca="1">INDEX(States!$A:$A,RANDBETWEEN(5,COUNTA(States!$A:$A) + 1),1)</f>
        <v>15</v>
      </c>
      <c r="M1710" s="7" t="str">
        <f ca="1">$L1710 &amp; "|" &amp; VLOOKUP($L1710,States!$A:$B,2,FALSE)</f>
        <v>15|84c70141e5670a303e5eed7b334ba8b5ddb5b0d4</v>
      </c>
      <c r="N1710" s="7" t="str">
        <f ca="1">VLOOKUP($F1710,Name!$A:$C,3,FALSE)</f>
        <v>M</v>
      </c>
      <c r="O1710" s="7" t="str">
        <f ca="1">VLOOKUP($N1710,Gender!$A:$B,2,FALSE)</f>
        <v>Male</v>
      </c>
      <c r="P1710" s="7" t="str" cm="1">
        <f t="array" aca="1" ref="P1710" ca="1">INDEX('Marital status'!$A:$A,RANDBETWEEN(5,COUNTA('Marital status'!$A:$A) + 1),1)</f>
        <v>459031b19ec5bbd3b3dbc0a9dcf2cb6e6c6f7848</v>
      </c>
      <c r="Q1710" s="7" t="str">
        <f ca="1">VLOOKUP($P1710,'Marital status'!$A:$B,2,FALSE)</f>
        <v xml:space="preserve">Widowed </v>
      </c>
      <c r="R1710" s="7">
        <f t="shared" ca="1" si="184"/>
        <v>8</v>
      </c>
      <c r="S1710" s="7" t="e">
        <f ca="1">VLOOKUP($R1710,Race!$A:$B,2,FALSE)</f>
        <v>#N/A</v>
      </c>
      <c r="T1710" s="8">
        <f t="shared" ca="1" si="185"/>
        <v>22145</v>
      </c>
      <c r="U1710" s="6">
        <f t="shared" ca="1" si="186"/>
        <v>7</v>
      </c>
      <c r="V1710" s="8" t="str">
        <f ca="1">VLOOKUP($U1710,Education!$A:$B,2,FALSE)</f>
        <v>Undergraduate degree</v>
      </c>
      <c r="W1710" s="7">
        <f ca="1" xml:space="preserve">
  IF(OR($Y1710 = 5, $Y1710 = 6, $Y1710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710" s="7" t="str">
        <f ca="1">VLOOKUP($W1710,Department!$A:$B,2,FALSE)</f>
        <v>Controlling</v>
      </c>
      <c r="Y1710" s="6">
        <f t="shared" ca="1" si="187"/>
        <v>11</v>
      </c>
      <c r="Z1710" s="7" t="str">
        <f ca="1">VLOOKUP($Y1710,Role!$A:$B,2,FALSE)</f>
        <v>Analyst</v>
      </c>
      <c r="AA1710" s="6">
        <f t="shared" ca="1" si="188"/>
        <v>6</v>
      </c>
      <c r="AB1710" s="7" t="str">
        <f ca="1" xml:space="preserve">
IF($AA1710 &lt;&gt; "",
    VLOOKUP($AA1710,Level!$A:$B,2,FALSE),
    ""
)</f>
        <v>Pleno</v>
      </c>
      <c r="AC1710" s="1">
        <f ca="1" xml:space="preserve">
IF($Y1710 = 5 + N("Presidente"),
    27000,
    IF($Y1710 = 6 + N("Vice-presidente"),
        23000,
        IF(OR($Y1710 = 8, $Y1710= 13, $Y1710 = 12) + N("Secretária bilíngue ou coordenador ou especialista"),
            8000,
            IF($Y1710 = 7 + N("Diretor"),
                15000,
                IF($Y1710 = 14 + N("Gerente"),
                    12000,
                    IF($Y1710 = 9 + N("Estagiário"),
                        705,
                        IF($Y1710 = 10 + N("Trainee"),
                            805,
                            IF($Y1710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IF($U1710 = 7,
  500,
  IF($U1710 = 8,
    1000,
    IF($U1710 = 9,
      1500,
      IF($U1710 = 10,
        2000,
        0
      )
    )
  )
)
+
N("Adicional no salário por área")
+
IF($W1710 = 14 + N("Tecnologia da Informação"),
  120,
  IF($W1710 = 16 + N("Vendas"),
    110,
    IF($W1710 = 15 + N("Jurídico"),
      100,
      IF(OR($W1710 = 8, $W1710 = 9, $W1710 = 11) + N("Recursos humanos ou comercial ou comunicação e marketing"),
        80,
        0
      )
    )
  )
)
+
N("Adicionando pegadinha")
+
IF(AND($W1710 = 16, $U1710 = 9, $Y1710 = 11, $AA1710 = 5) + N("Se for de vendas, com mestrado, analista sênior"),
  IF($R1710 = 5,
    100,
    0
  )
  +
  IF($N1710 = "M",
    200,
    0
  ),
  0
)</f>
        <v>2500</v>
      </c>
      <c r="AD17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$A1710  &amp; ", "   &amp;
$C1710  &amp; ", "   &amp;
$E1710  &amp; ", '"  &amp;
$J1710  &amp; "', '" &amp;
$N1710  &amp; "', "  &amp;
$R1710  &amp; ", '"  &amp;
TEXT($T1710,"dd/mm/aaaa")  &amp; "', "   &amp;
$U1710  &amp; ", "   &amp;
$W1710  &amp; ", "   &amp;
$Y1710  &amp; ", "   &amp;
IF($AA1710 &lt;&gt; "", $AA1710, "NULL")  &amp; ", "   &amp;
$AC1710  &amp; ");"</f>
        <v>INSERT INTO bi4all.fac_employees (id_company_fk, id_employee_pk, flg_active, employee_name, id_gender_fk, id_race_fk, birthday, id_schooling_fk, id_department_fk, id_role_fk, id_level_fk, salary) VALUES (6a51143286b03064a49cc2acbee63c09a0682d33, 1706, 1, 'Benjamin Pedrosa Camões', 'M', 8, '17/08/1960', 7, 12, 11, 6, 2500);</v>
      </c>
    </row>
    <row r="1711" spans="1:30" ht="14.25" customHeight="1" x14ac:dyDescent="0.2">
      <c r="A1711" s="7" t="str" cm="1">
        <f t="array" aca="1" ref="A1711" ca="1">INDEX(Company!$A:$A,RANDBETWEEN(5,COUNTA(Company!$A:$A) + 1),1)</f>
        <v>6a51143286b03064a49cc2acbee63c09a0682d33</v>
      </c>
      <c r="B1711" s="7" t="str">
        <f ca="1">VLOOKUP($A1711,Company!$A:$B,2,FALSE)</f>
        <v>ACME Corporation</v>
      </c>
      <c r="C1711" s="5">
        <f t="shared" si="182"/>
        <v>1707</v>
      </c>
      <c r="D1711" s="5" t="str" cm="1">
        <f t="array" ref="D1711">SHA1HASH($C1711)</f>
        <v>a0b9955873e021b17e0337721a2710b9e031b08e</v>
      </c>
      <c r="E1711" s="6">
        <v>1</v>
      </c>
      <c r="F1711" s="7">
        <f ca="1">IF($C1711 = 1 + N("Presidente"),
    127,
    IF($C1711 = 2 + N("Vice-Presidente"),
        72,
        IF($C1711 = 3 + N("Secretária bilíngue"),
            13,
            RANDBETWEEN(5,COUNT(Name!$A:$A) + 1)
        )
    )
)</f>
        <v>214</v>
      </c>
      <c r="G1711" s="7" t="str">
        <f ca="1">VLOOKUP($F1711,Name!$A:$B,2,FALSE)</f>
        <v>Kleriston</v>
      </c>
      <c r="H1711" s="7">
        <f ca="1" xml:space="preserve">
IF($C1711 = 1,
    0,
    RANDBETWEEN(5,COUNT('Last name'!$A:$A) + 1)
)</f>
        <v>80</v>
      </c>
      <c r="I1711" s="7" t="str">
        <f ca="1" xml:space="preserve">
IF($C1711 = 1 + N("Presidente"),
    "de Orléans e Bragança",
    VLOOKUP($H1711,'Last name'!$A:$B,2,FALSE) &amp; " " &amp; VLOOKUP(RANDBETWEEN(5,COUNT('Last name'!$A:$A) + 1),'Last name'!$A:$B,2,FALSE)
)</f>
        <v>Faria Pimenta</v>
      </c>
      <c r="J1711" s="7" t="str">
        <f t="shared" ca="1" si="183"/>
        <v>Kleriston Faria Pimenta</v>
      </c>
      <c r="K1711" s="7" t="str" cm="1">
        <f t="array" aca="1" ref="K1711" ca="1">SHA1HASH($J1711)</f>
        <v>d295fec63b45c40f15f5d420fcddfef03f545f6a</v>
      </c>
      <c r="L1711" s="7" cm="1">
        <f t="array" aca="1" ref="L1711" ca="1">INDEX(States!$A:$A,RANDBETWEEN(5,COUNTA(States!$A:$A) + 1),1)</f>
        <v>7</v>
      </c>
      <c r="M1711" s="7" t="str">
        <f ca="1">$L1711 &amp; "|" &amp; VLOOKUP($L1711,States!$A:$B,2,FALSE)</f>
        <v>7|f2e12883042f184299ea408f79a5077ec107e25e</v>
      </c>
      <c r="N1711" s="7" t="str">
        <f ca="1">VLOOKUP($F1711,Name!$A:$C,3,FALSE)</f>
        <v>M</v>
      </c>
      <c r="O1711" s="7" t="str">
        <f ca="1">VLOOKUP($N1711,Gender!$A:$B,2,FALSE)</f>
        <v>Male</v>
      </c>
      <c r="P1711" s="7" t="str" cm="1">
        <f t="array" aca="1" ref="P1711" ca="1">INDEX('Marital status'!$A:$A,RANDBETWEEN(5,COUNTA('Marital status'!$A:$A) + 1),1)</f>
        <v>93ac84f4e0bd5c1c97b670a12a7fff6af89fb6b3</v>
      </c>
      <c r="Q1711" s="7" t="str">
        <f ca="1">VLOOKUP($P1711,'Marital status'!$A:$B,2,FALSE)</f>
        <v>DIVORCED</v>
      </c>
      <c r="R1711" s="7">
        <f t="shared" ca="1" si="184"/>
        <v>5</v>
      </c>
      <c r="S1711" s="7" t="e">
        <f ca="1">VLOOKUP($R1711,Race!$A:$B,2,FALSE)</f>
        <v>#N/A</v>
      </c>
      <c r="T1711" s="8">
        <f t="shared" ca="1" si="185"/>
        <v>23980</v>
      </c>
      <c r="U1711" s="6">
        <f t="shared" ca="1" si="186"/>
        <v>7</v>
      </c>
      <c r="V1711" s="8" t="str">
        <f ca="1">VLOOKUP($U1711,Education!$A:$B,2,FALSE)</f>
        <v>Undergraduate degree</v>
      </c>
      <c r="W1711" s="7">
        <f ca="1" xml:space="preserve">
  IF(OR($Y1711 = 5, $Y1711 = 6, $Y1711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711" s="7" t="str">
        <f ca="1">VLOOKUP($W1711,Department!$A:$B,2,FALSE)</f>
        <v>Audit</v>
      </c>
      <c r="Y1711" s="6">
        <f t="shared" ca="1" si="187"/>
        <v>9</v>
      </c>
      <c r="Z1711" s="7" t="str">
        <f ca="1">VLOOKUP($Y1711,Role!$A:$B,2,FALSE)</f>
        <v>Intern</v>
      </c>
      <c r="AA1711" s="6" t="str">
        <f t="shared" ca="1" si="188"/>
        <v/>
      </c>
      <c r="AB1711" s="7" t="str">
        <f ca="1" xml:space="preserve">
IF($AA1711 &lt;&gt; "",
    VLOOKUP($AA1711,Level!$A:$B,2,FALSE),
    ""
)</f>
        <v/>
      </c>
      <c r="AC1711" s="1">
        <f ca="1" xml:space="preserve">
IF($Y1711 = 5 + N("Presidente"),
    27000,
    IF($Y1711 = 6 + N("Vice-presidente"),
        23000,
        IF(OR($Y1711 = 8, $Y1711= 13, $Y1711 = 12) + N("Secretária bilíngue ou coordenador ou especialista"),
            8000,
            IF($Y1711 = 7 + N("Diretor"),
                15000,
                IF($Y1711 = 14 + N("Gerente"),
                    12000,
                    IF($Y1711 = 9 + N("Estagiário"),
                        705,
                        IF($Y1711 = 10 + N("Trainee"),
                            805,
                            IF($Y1711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IF($U1711 = 7,
  500,
  IF($U1711 = 8,
    1000,
    IF($U1711 = 9,
      1500,
      IF($U1711 = 10,
        2000,
        0
      )
    )
  )
)
+
N("Adicional no salário por área")
+
IF($W1711 = 14 + N("Tecnologia da Informação"),
  120,
  IF($W1711 = 16 + N("Vendas"),
    110,
    IF($W1711 = 15 + N("Jurídico"),
      100,
      IF(OR($W1711 = 8, $W1711 = 9, $W1711 = 11) + N("Recursos humanos ou comercial ou comunicação e marketing"),
        80,
        0
      )
    )
  )
)
+
N("Adicionando pegadinha")
+
IF(AND($W1711 = 16, $U1711 = 9, $Y1711 = 11, $AA1711 = 5) + N("Se for de vendas, com mestrado, analista sênior"),
  IF($R1711 = 5,
    100,
    0
  )
  +
  IF($N1711 = "M",
    200,
    0
  ),
  0
)</f>
        <v>1205</v>
      </c>
      <c r="AD17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$A1711  &amp; ", "   &amp;
$C1711  &amp; ", "   &amp;
$E1711  &amp; ", '"  &amp;
$J1711  &amp; "', '" &amp;
$N1711  &amp; "', "  &amp;
$R1711  &amp; ", '"  &amp;
TEXT($T1711,"dd/mm/aaaa")  &amp; "', "   &amp;
$U1711  &amp; ", "   &amp;
$W1711  &amp; ", "   &amp;
$Y1711  &amp; ", "   &amp;
IF($AA1711 &lt;&gt; "", $AA1711, "NULL")  &amp; ", "   &amp;
$AC1711  &amp; ");"</f>
        <v>INSERT INTO bi4all.fac_employees (id_company_fk, id_employee_pk, flg_active, employee_name, id_gender_fk, id_race_fk, birthday, id_schooling_fk, id_department_fk, id_role_fk, id_level_fk, salary) VALUES (6a51143286b03064a49cc2acbee63c09a0682d33, 1707, 1, 'Kleriston Faria Pimenta', 'M', 5, '26/08/1965', 7, 13, 9, NULL, 1205);</v>
      </c>
    </row>
    <row r="1712" spans="1:30" ht="14.25" customHeight="1" x14ac:dyDescent="0.2">
      <c r="A1712" s="7" t="str" cm="1">
        <f t="array" aca="1" ref="A1712" ca="1">INDEX(Company!$A:$A,RANDBETWEEN(5,COUNTA(Company!$A:$A) + 1),1)</f>
        <v>6a51143286b03064a49cc2acbee63c09a0682d33</v>
      </c>
      <c r="B1712" s="7" t="str">
        <f ca="1">VLOOKUP($A1712,Company!$A:$B,2,FALSE)</f>
        <v>ACME Corporation</v>
      </c>
      <c r="C1712" s="5">
        <f t="shared" si="182"/>
        <v>1708</v>
      </c>
      <c r="D1712" s="5" t="str" cm="1">
        <f t="array" ref="D1712">SHA1HASH($C1712)</f>
        <v>52acc1e71086da5229cb59a80d1edbfe9a1a7c25</v>
      </c>
      <c r="E1712" s="6">
        <v>1</v>
      </c>
      <c r="F1712" s="7">
        <f ca="1">IF($C1712 = 1 + N("Presidente"),
    127,
    IF($C1712 = 2 + N("Vice-Presidente"),
        72,
        IF($C1712 = 3 + N("Secretária bilíngue"),
            13,
            RANDBETWEEN(5,COUNT(Name!$A:$A) + 1)
        )
    )
)</f>
        <v>85</v>
      </c>
      <c r="G1712" s="7" t="str">
        <f ca="1">VLOOKUP($F1712,Name!$A:$B,2,FALSE)</f>
        <v>Carlos Eduardo</v>
      </c>
      <c r="H1712" s="7">
        <f ca="1" xml:space="preserve">
IF($C1712 = 1,
    0,
    RANDBETWEEN(5,COUNT('Last name'!$A:$A) + 1)
)</f>
        <v>110</v>
      </c>
      <c r="I1712" s="7" t="str">
        <f ca="1" xml:space="preserve">
IF($C1712 = 1 + N("Presidente"),
    "de Orléans e Bragança",
    VLOOKUP($H1712,'Last name'!$A:$B,2,FALSE) &amp; " " &amp; VLOOKUP(RANDBETWEEN(5,COUNT('Last name'!$A:$A) + 1),'Last name'!$A:$B,2,FALSE)
)</f>
        <v>Lombardi Auth</v>
      </c>
      <c r="J1712" s="7" t="str">
        <f t="shared" ca="1" si="183"/>
        <v>Carlos Eduardo Lombardi Auth</v>
      </c>
      <c r="K1712" s="7" t="str" cm="1">
        <f t="array" aca="1" ref="K1712" ca="1">SHA1HASH($J1712)</f>
        <v>6db3a60d92bf7b83b06c9f7db2d755152447126f</v>
      </c>
      <c r="L1712" s="7" cm="1">
        <f t="array" aca="1" ref="L1712" ca="1">INDEX(States!$A:$A,RANDBETWEEN(5,COUNTA(States!$A:$A) + 1),1)</f>
        <v>7</v>
      </c>
      <c r="M1712" s="7" t="str">
        <f ca="1">$L1712 &amp; "|" &amp; VLOOKUP($L1712,States!$A:$B,2,FALSE)</f>
        <v>7|f2e12883042f184299ea408f79a5077ec107e25e</v>
      </c>
      <c r="N1712" s="7" t="str">
        <f ca="1">VLOOKUP($F1712,Name!$A:$C,3,FALSE)</f>
        <v>M</v>
      </c>
      <c r="O1712" s="7" t="str">
        <f ca="1">VLOOKUP($N1712,Gender!$A:$B,2,FALSE)</f>
        <v>Male</v>
      </c>
      <c r="P1712" s="7" t="str" cm="1">
        <f t="array" aca="1" ref="P1712" ca="1">INDEX('Marital status'!$A:$A,RANDBETWEEN(5,COUNTA('Marital status'!$A:$A) + 1),1)</f>
        <v>47051393f6bcbf99111ec5d70ba2ebbe11ebccae</v>
      </c>
      <c r="Q1712" s="7" t="str">
        <f ca="1">VLOOKUP($P1712,'Marital status'!$A:$B,2,FALSE)</f>
        <v xml:space="preserve"> Separated </v>
      </c>
      <c r="R1712" s="7">
        <f t="shared" ca="1" si="184"/>
        <v>5</v>
      </c>
      <c r="S1712" s="7" t="e">
        <f ca="1">VLOOKUP($R1712,Race!$A:$B,2,FALSE)</f>
        <v>#N/A</v>
      </c>
      <c r="T1712" s="8">
        <f t="shared" ca="1" si="185"/>
        <v>30714</v>
      </c>
      <c r="U1712" s="6">
        <f t="shared" ca="1" si="186"/>
        <v>8</v>
      </c>
      <c r="V1712" s="8" t="str">
        <f ca="1">VLOOKUP($U1712,Education!$A:$B,2,FALSE)</f>
        <v>Graduate school</v>
      </c>
      <c r="W1712" s="7">
        <f ca="1" xml:space="preserve">
  IF(OR($Y1712 = 5, $Y1712 = 6, $Y1712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712" s="7" t="str">
        <f ca="1">VLOOKUP($W1712,Department!$A:$B,2,FALSE)</f>
        <v>Presidency</v>
      </c>
      <c r="Y1712" s="6">
        <f t="shared" ca="1" si="187"/>
        <v>11</v>
      </c>
      <c r="Z1712" s="7" t="str">
        <f ca="1">VLOOKUP($Y1712,Role!$A:$B,2,FALSE)</f>
        <v>Analyst</v>
      </c>
      <c r="AA1712" s="6">
        <f t="shared" ca="1" si="188"/>
        <v>5</v>
      </c>
      <c r="AB1712" s="7" t="str">
        <f ca="1" xml:space="preserve">
IF($AA1712 &lt;&gt; "",
    VLOOKUP($AA1712,Level!$A:$B,2,FALSE),
    ""
)</f>
        <v>Junior</v>
      </c>
      <c r="AC1712" s="1">
        <f ca="1" xml:space="preserve">
IF($Y1712 = 5 + N("Presidente"),
    27000,
    IF($Y1712 = 6 + N("Vice-presidente"),
        23000,
        IF(OR($Y1712 = 8, $Y1712= 13, $Y1712 = 12) + N("Secretária bilíngue ou coordenador ou especialista"),
            8000,
            IF($Y1712 = 7 + N("Diretor"),
                15000,
                IF($Y1712 = 14 + N("Gerente"),
                    12000,
                    IF($Y1712 = 9 + N("Estagiário"),
                        705,
                        IF($Y1712 = 10 + N("Trainee"),
                            805,
                            IF($Y1712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IF($U1712 = 7,
  500,
  IF($U1712 = 8,
    1000,
    IF($U1712 = 9,
      1500,
      IF($U1712 = 10,
        2000,
        0
      )
    )
  )
)
+
N("Adicional no salário por área")
+
IF($W1712 = 14 + N("Tecnologia da Informação"),
  120,
  IF($W1712 = 16 + N("Vendas"),
    110,
    IF($W1712 = 15 + N("Jurídico"),
      100,
      IF(OR($W1712 = 8, $W1712 = 9, $W1712 = 11) + N("Recursos humanos ou comercial ou comunicação e marketing"),
        80,
        0
      )
    )
  )
)
+
N("Adicionando pegadinha")
+
IF(AND($W1712 = 16, $U1712 = 9, $Y1712 = 11, $AA1712 = 5) + N("Se for de vendas, com mestrado, analista sênior"),
  IF($R1712 = 5,
    100,
    0
  )
  +
  IF($N1712 = "M",
    200,
    0
  ),
  0
)</f>
        <v>3000</v>
      </c>
      <c r="AD17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$A1712  &amp; ", "   &amp;
$C1712  &amp; ", "   &amp;
$E1712  &amp; ", '"  &amp;
$J1712  &amp; "', '" &amp;
$N1712  &amp; "', "  &amp;
$R1712  &amp; ", '"  &amp;
TEXT($T1712,"dd/mm/aaaa")  &amp; "', "   &amp;
$U1712  &amp; ", "   &amp;
$W1712  &amp; ", "   &amp;
$Y1712  &amp; ", "   &amp;
IF($AA1712 &lt;&gt; "", $AA1712, "NULL")  &amp; ", "   &amp;
$AC1712  &amp; ");"</f>
        <v>INSERT INTO bi4all.fac_employees (id_company_fk, id_employee_pk, flg_active, employee_name, id_gender_fk, id_race_fk, birthday, id_schooling_fk, id_department_fk, id_role_fk, id_level_fk, salary) VALUES (6a51143286b03064a49cc2acbee63c09a0682d33, 1708, 1, 'Carlos Eduardo Lombardi Auth', 'M', 5, '02/02/1984', 8, 5, 11, 5, 3000);</v>
      </c>
    </row>
    <row r="1713" spans="1:30" ht="14.25" customHeight="1" x14ac:dyDescent="0.2">
      <c r="A1713" s="7" t="str" cm="1">
        <f t="array" aca="1" ref="A1713" ca="1">INDEX(Company!$A:$A,RANDBETWEEN(5,COUNTA(Company!$A:$A) + 1),1)</f>
        <v>6a51143286b03064a49cc2acbee63c09a0682d33</v>
      </c>
      <c r="B1713" s="7" t="str">
        <f ca="1">VLOOKUP($A1713,Company!$A:$B,2,FALSE)</f>
        <v>ACME Corporation</v>
      </c>
      <c r="C1713" s="5">
        <f t="shared" si="182"/>
        <v>1709</v>
      </c>
      <c r="D1713" s="5" t="str" cm="1">
        <f t="array" ref="D1713">SHA1HASH($C1713)</f>
        <v>2f304d5be2a9390013eeb52a5b5cb029d0978a51</v>
      </c>
      <c r="E1713" s="6">
        <v>1</v>
      </c>
      <c r="F1713" s="7">
        <f ca="1">IF($C1713 = 1 + N("Presidente"),
    127,
    IF($C1713 = 2 + N("Vice-Presidente"),
        72,
        IF($C1713 = 3 + N("Secretária bilíngue"),
            13,
            RANDBETWEEN(5,COUNT(Name!$A:$A) + 1)
        )
    )
)</f>
        <v>89</v>
      </c>
      <c r="G1713" s="7" t="str">
        <f ca="1">VLOOKUP($F1713,Name!$A:$B,2,FALSE)</f>
        <v>Cauã</v>
      </c>
      <c r="H1713" s="7">
        <f ca="1" xml:space="preserve">
IF($C1713 = 1,
    0,
    RANDBETWEEN(5,COUNT('Last name'!$A:$A) + 1)
)</f>
        <v>154</v>
      </c>
      <c r="I1713" s="7" t="str">
        <f ca="1" xml:space="preserve">
IF($C1713 = 1 + N("Presidente"),
    "de Orléans e Bragança",
    VLOOKUP($H1713,'Last name'!$A:$B,2,FALSE) &amp; " " &amp; VLOOKUP(RANDBETWEEN(5,COUNT('Last name'!$A:$A) + 1),'Last name'!$A:$B,2,FALSE)
)</f>
        <v>Pinheiro Ricci</v>
      </c>
      <c r="J1713" s="7" t="str">
        <f t="shared" ca="1" si="183"/>
        <v>Cauã Pinheiro Ricci</v>
      </c>
      <c r="K1713" s="7" t="str" cm="1">
        <f t="array" aca="1" ref="K1713" ca="1">SHA1HASH($J1713)</f>
        <v>d29b96facbbd2d0a9797d72db8d6d496a27a1382</v>
      </c>
      <c r="L1713" s="7" cm="1">
        <f t="array" aca="1" ref="L1713" ca="1">INDEX(States!$A:$A,RANDBETWEEN(5,COUNTA(States!$A:$A) + 1),1)</f>
        <v>16</v>
      </c>
      <c r="M1713" s="7" t="str">
        <f ca="1">$L1713 &amp; "|" &amp; VLOOKUP($L1713,States!$A:$B,2,FALSE)</f>
        <v>16|07cfbddcd11fff6189ba806e40d4e76476d512f4</v>
      </c>
      <c r="N1713" s="7" t="str">
        <f ca="1">VLOOKUP($F1713,Name!$A:$C,3,FALSE)</f>
        <v>M</v>
      </c>
      <c r="O1713" s="7" t="str">
        <f ca="1">VLOOKUP($N1713,Gender!$A:$B,2,FALSE)</f>
        <v>Male</v>
      </c>
      <c r="P1713" s="7" t="str" cm="1">
        <f t="array" aca="1" ref="P1713" ca="1">INDEX('Marital status'!$A:$A,RANDBETWEEN(5,COUNTA('Marital status'!$A:$A) + 1),1)</f>
        <v>47051393f6bcbf99111ec5d70ba2ebbe11ebccae</v>
      </c>
      <c r="Q1713" s="7" t="str">
        <f ca="1">VLOOKUP($P1713,'Marital status'!$A:$B,2,FALSE)</f>
        <v xml:space="preserve"> Separated </v>
      </c>
      <c r="R1713" s="7">
        <f t="shared" ca="1" si="184"/>
        <v>5</v>
      </c>
      <c r="S1713" s="7" t="e">
        <f ca="1">VLOOKUP($R1713,Race!$A:$B,2,FALSE)</f>
        <v>#N/A</v>
      </c>
      <c r="T1713" s="8">
        <f t="shared" ca="1" si="185"/>
        <v>26943</v>
      </c>
      <c r="U1713" s="6">
        <f t="shared" ca="1" si="186"/>
        <v>7</v>
      </c>
      <c r="V1713" s="8" t="str">
        <f ca="1">VLOOKUP($U1713,Education!$A:$B,2,FALSE)</f>
        <v>Undergraduate degree</v>
      </c>
      <c r="W1713" s="7">
        <f ca="1" xml:space="preserve">
  IF(OR($Y1713 = 5, $Y1713 = 6, $Y1713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713" s="7" t="str">
        <f ca="1">VLOOKUP($W1713,Department!$A:$B,2,FALSE)</f>
        <v>Finance</v>
      </c>
      <c r="Y1713" s="6">
        <f t="shared" ca="1" si="187"/>
        <v>10</v>
      </c>
      <c r="Z1713" s="7" t="str">
        <f ca="1">VLOOKUP($Y1713,Role!$A:$B,2,FALSE)</f>
        <v>Trainee</v>
      </c>
      <c r="AA1713" s="6" t="str">
        <f t="shared" ca="1" si="188"/>
        <v/>
      </c>
      <c r="AB1713" s="7" t="str">
        <f ca="1" xml:space="preserve">
IF($AA1713 &lt;&gt; "",
    VLOOKUP($AA1713,Level!$A:$B,2,FALSE),
    ""
)</f>
        <v/>
      </c>
      <c r="AC1713" s="1">
        <f ca="1" xml:space="preserve">
IF($Y1713 = 5 + N("Presidente"),
    27000,
    IF($Y1713 = 6 + N("Vice-presidente"),
        23000,
        IF(OR($Y1713 = 8, $Y1713= 13, $Y1713 = 12) + N("Secretária bilíngue ou coordenador ou especialista"),
            8000,
            IF($Y1713 = 7 + N("Diretor"),
                15000,
                IF($Y1713 = 14 + N("Gerente"),
                    12000,
                    IF($Y1713 = 9 + N("Estagiário"),
                        705,
                        IF($Y1713 = 10 + N("Trainee"),
                            805,
                            IF($Y1713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IF($U1713 = 7,
  500,
  IF($U1713 = 8,
    1000,
    IF($U1713 = 9,
      1500,
      IF($U1713 = 10,
        2000,
        0
      )
    )
  )
)
+
N("Adicional no salário por área")
+
IF($W1713 = 14 + N("Tecnologia da Informação"),
  120,
  IF($W1713 = 16 + N("Vendas"),
    110,
    IF($W1713 = 15 + N("Jurídico"),
      100,
      IF(OR($W1713 = 8, $W1713 = 9, $W1713 = 11) + N("Recursos humanos ou comercial ou comunicação e marketing"),
        80,
        0
      )
    )
  )
)
+
N("Adicionando pegadinha")
+
IF(AND($W1713 = 16, $U1713 = 9, $Y1713 = 11, $AA1713 = 5) + N("Se for de vendas, com mestrado, analista sênior"),
  IF($R1713 = 5,
    100,
    0
  )
  +
  IF($N1713 = "M",
    200,
    0
  ),
  0
)</f>
        <v>1305</v>
      </c>
      <c r="AD17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$A1713  &amp; ", "   &amp;
$C1713  &amp; ", "   &amp;
$E1713  &amp; ", '"  &amp;
$J1713  &amp; "', '" &amp;
$N1713  &amp; "', "  &amp;
$R1713  &amp; ", '"  &amp;
TEXT($T1713,"dd/mm/aaaa")  &amp; "', "   &amp;
$U1713  &amp; ", "   &amp;
$W1713  &amp; ", "   &amp;
$Y1713  &amp; ", "   &amp;
IF($AA1713 &lt;&gt; "", $AA1713, "NULL")  &amp; ", "   &amp;
$AC1713  &amp; ");"</f>
        <v>INSERT INTO bi4all.fac_employees (id_company_fk, id_employee_pk, flg_active, employee_name, id_gender_fk, id_race_fk, birthday, id_schooling_fk, id_department_fk, id_role_fk, id_level_fk, salary) VALUES (6a51143286b03064a49cc2acbee63c09a0682d33, 1709, 1, 'Cauã Pinheiro Ricci', 'M', 5, '06/10/1973', 7, 7, 10, NULL, 1305);</v>
      </c>
    </row>
    <row r="1714" spans="1:30" ht="14.25" customHeight="1" x14ac:dyDescent="0.2">
      <c r="A1714" s="7" t="str" cm="1">
        <f t="array" aca="1" ref="A1714" ca="1">INDEX(Company!$A:$A,RANDBETWEEN(5,COUNTA(Company!$A:$A) + 1),1)</f>
        <v>6a51143286b03064a49cc2acbee63c09a0682d33</v>
      </c>
      <c r="B1714" s="7" t="str">
        <f ca="1">VLOOKUP($A1714,Company!$A:$B,2,FALSE)</f>
        <v>ACME Corporation</v>
      </c>
      <c r="C1714" s="5">
        <f t="shared" si="182"/>
        <v>1710</v>
      </c>
      <c r="D1714" s="5" t="str" cm="1">
        <f t="array" ref="D1714">SHA1HASH($C1714)</f>
        <v>d2df16bee9d37212d9dc0a9709c3a8579fedcfff</v>
      </c>
      <c r="E1714" s="6">
        <v>1</v>
      </c>
      <c r="F1714" s="7">
        <f ca="1">IF($C1714 = 1 + N("Presidente"),
    127,
    IF($C1714 = 2 + N("Vice-Presidente"),
        72,
        IF($C1714 = 3 + N("Secretária bilíngue"),
            13,
            RANDBETWEEN(5,COUNT(Name!$A:$A) + 1)
        )
    )
)</f>
        <v>362</v>
      </c>
      <c r="G1714" s="7" t="str">
        <f ca="1">VLOOKUP($F1714,Name!$A:$B,2,FALSE)</f>
        <v>Wilian</v>
      </c>
      <c r="H1714" s="7">
        <f ca="1" xml:space="preserve">
IF($C1714 = 1,
    0,
    RANDBETWEEN(5,COUNT('Last name'!$A:$A) + 1)
)</f>
        <v>55</v>
      </c>
      <c r="I1714" s="7" t="str">
        <f ca="1" xml:space="preserve">
IF($C1714 = 1 + N("Presidente"),
    "de Orléans e Bragança",
    VLOOKUP($H1714,'Last name'!$A:$B,2,FALSE) &amp; " " &amp; VLOOKUP(RANDBETWEEN(5,COUNT('Last name'!$A:$A) + 1),'Last name'!$A:$B,2,FALSE)
)</f>
        <v>Camões Alvim</v>
      </c>
      <c r="J1714" s="7" t="str">
        <f t="shared" ca="1" si="183"/>
        <v>Wilian Camões Alvim</v>
      </c>
      <c r="K1714" s="7" t="str" cm="1">
        <f t="array" aca="1" ref="K1714" ca="1">SHA1HASH($J1714)</f>
        <v>587e1abb6d1774a272dcddf1684e63dca237bf5f</v>
      </c>
      <c r="L1714" s="7" cm="1">
        <f t="array" aca="1" ref="L1714" ca="1">INDEX(States!$A:$A,RANDBETWEEN(5,COUNTA(States!$A:$A) + 1),1)</f>
        <v>22</v>
      </c>
      <c r="M1714" s="7" t="str">
        <f ca="1">$L1714 &amp; "|" &amp; VLOOKUP($L1714,States!$A:$B,2,FALSE)</f>
        <v>22|04a99b2b0b78076f0a06c2d7695137915b2933a5</v>
      </c>
      <c r="N1714" s="7" t="str">
        <f ca="1">VLOOKUP($F1714,Name!$A:$C,3,FALSE)</f>
        <v>M</v>
      </c>
      <c r="O1714" s="7" t="str">
        <f ca="1">VLOOKUP($N1714,Gender!$A:$B,2,FALSE)</f>
        <v>Male</v>
      </c>
      <c r="P1714" s="7" t="str" cm="1">
        <f t="array" aca="1" ref="P1714" ca="1">INDEX('Marital status'!$A:$A,RANDBETWEEN(5,COUNTA('Marital status'!$A:$A) + 1),1)</f>
        <v>47051393f6bcbf99111ec5d70ba2ebbe11ebccae</v>
      </c>
      <c r="Q1714" s="7" t="str">
        <f ca="1">VLOOKUP($P1714,'Marital status'!$A:$B,2,FALSE)</f>
        <v xml:space="preserve"> Separated </v>
      </c>
      <c r="R1714" s="7">
        <f t="shared" ca="1" si="184"/>
        <v>5</v>
      </c>
      <c r="S1714" s="7" t="e">
        <f ca="1">VLOOKUP($R1714,Race!$A:$B,2,FALSE)</f>
        <v>#N/A</v>
      </c>
      <c r="T1714" s="8">
        <f t="shared" ca="1" si="185"/>
        <v>30090</v>
      </c>
      <c r="U1714" s="6">
        <f t="shared" ca="1" si="186"/>
        <v>7</v>
      </c>
      <c r="V1714" s="8" t="str">
        <f ca="1">VLOOKUP($U1714,Education!$A:$B,2,FALSE)</f>
        <v>Undergraduate degree</v>
      </c>
      <c r="W1714" s="7">
        <f ca="1" xml:space="preserve">
  IF(OR($Y1714 = 5, $Y1714 = 6, $Y1714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714" s="7" t="str">
        <f ca="1">VLOOKUP($W1714,Department!$A:$B,2,FALSE)</f>
        <v>Human Resource</v>
      </c>
      <c r="Y1714" s="6">
        <f t="shared" ca="1" si="187"/>
        <v>11</v>
      </c>
      <c r="Z1714" s="7" t="str">
        <f ca="1">VLOOKUP($Y1714,Role!$A:$B,2,FALSE)</f>
        <v>Analyst</v>
      </c>
      <c r="AA1714" s="6">
        <f t="shared" ca="1" si="188"/>
        <v>6</v>
      </c>
      <c r="AB1714" s="7" t="str">
        <f ca="1" xml:space="preserve">
IF($AA1714 &lt;&gt; "",
    VLOOKUP($AA1714,Level!$A:$B,2,FALSE),
    ""
)</f>
        <v>Pleno</v>
      </c>
      <c r="AC1714" s="1">
        <f ca="1" xml:space="preserve">
IF($Y1714 = 5 + N("Presidente"),
    27000,
    IF($Y1714 = 6 + N("Vice-presidente"),
        23000,
        IF(OR($Y1714 = 8, $Y1714= 13, $Y1714 = 12) + N("Secretária bilíngue ou coordenador ou especialista"),
            8000,
            IF($Y1714 = 7 + N("Diretor"),
                15000,
                IF($Y1714 = 14 + N("Gerente"),
                    12000,
                    IF($Y1714 = 9 + N("Estagiário"),
                        705,
                        IF($Y1714 = 10 + N("Trainee"),
                            805,
                            IF($Y1714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IF($U1714 = 7,
  500,
  IF($U1714 = 8,
    1000,
    IF($U1714 = 9,
      1500,
      IF($U1714 = 10,
        2000,
        0
      )
    )
  )
)
+
N("Adicional no salário por área")
+
IF($W1714 = 14 + N("Tecnologia da Informação"),
  120,
  IF($W1714 = 16 + N("Vendas"),
    110,
    IF($W1714 = 15 + N("Jurídico"),
      100,
      IF(OR($W1714 = 8, $W1714 = 9, $W1714 = 11) + N("Recursos humanos ou comercial ou comunicação e marketing"),
        80,
        0
      )
    )
  )
)
+
N("Adicionando pegadinha")
+
IF(AND($W1714 = 16, $U1714 = 9, $Y1714 = 11, $AA1714 = 5) + N("Se for de vendas, com mestrado, analista sênior"),
  IF($R1714 = 5,
    100,
    0
  )
  +
  IF($N1714 = "M",
    200,
    0
  ),
  0
)</f>
        <v>2580</v>
      </c>
      <c r="AD17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$A1714  &amp; ", "   &amp;
$C1714  &amp; ", "   &amp;
$E1714  &amp; ", '"  &amp;
$J1714  &amp; "', '" &amp;
$N1714  &amp; "', "  &amp;
$R1714  &amp; ", '"  &amp;
TEXT($T1714,"dd/mm/aaaa")  &amp; "', "   &amp;
$U1714  &amp; ", "   &amp;
$W1714  &amp; ", "   &amp;
$Y1714  &amp; ", "   &amp;
IF($AA1714 &lt;&gt; "", $AA1714, "NULL")  &amp; ", "   &amp;
$AC1714  &amp; ");"</f>
        <v>INSERT INTO bi4all.fac_employees (id_company_fk, id_employee_pk, flg_active, employee_name, id_gender_fk, id_race_fk, birthday, id_schooling_fk, id_department_fk, id_role_fk, id_level_fk, salary) VALUES (6a51143286b03064a49cc2acbee63c09a0682d33, 1710, 1, 'Wilian Camões Alvim', 'M', 5, '19/05/1982', 7, 8, 11, 6, 2580);</v>
      </c>
    </row>
    <row r="1715" spans="1:30" ht="14.25" customHeight="1" x14ac:dyDescent="0.2">
      <c r="A1715" s="7" t="str" cm="1">
        <f t="array" aca="1" ref="A1715" ca="1">INDEX(Company!$A:$A,RANDBETWEEN(5,COUNTA(Company!$A:$A) + 1),1)</f>
        <v>6a51143286b03064a49cc2acbee63c09a0682d33</v>
      </c>
      <c r="B1715" s="7" t="str">
        <f ca="1">VLOOKUP($A1715,Company!$A:$B,2,FALSE)</f>
        <v>ACME Corporation</v>
      </c>
      <c r="C1715" s="5">
        <f t="shared" si="182"/>
        <v>1711</v>
      </c>
      <c r="D1715" s="5" t="str" cm="1">
        <f t="array" ref="D1715">SHA1HASH($C1715)</f>
        <v>737e60bcda32da02106d94b05eb933c2664d96f9</v>
      </c>
      <c r="E1715" s="6">
        <v>1</v>
      </c>
      <c r="F1715" s="7">
        <f ca="1">IF($C1715 = 1 + N("Presidente"),
    127,
    IF($C1715 = 2 + N("Vice-Presidente"),
        72,
        IF($C1715 = 3 + N("Secretária bilíngue"),
            13,
            RANDBETWEEN(5,COUNT(Name!$A:$A) + 1)
        )
    )
)</f>
        <v>338</v>
      </c>
      <c r="G1715" s="7" t="str">
        <f ca="1">VLOOKUP($F1715,Name!$A:$B,2,FALSE)</f>
        <v>Sophia</v>
      </c>
      <c r="H1715" s="7">
        <f ca="1" xml:space="preserve">
IF($C1715 = 1,
    0,
    RANDBETWEEN(5,COUNT('Last name'!$A:$A) + 1)
)</f>
        <v>7</v>
      </c>
      <c r="I1715" s="7" t="str">
        <f ca="1" xml:space="preserve">
IF($C1715 = 1 + N("Presidente"),
    "de Orléans e Bragança",
    VLOOKUP($H1715,'Last name'!$A:$B,2,FALSE) &amp; " " &amp; VLOOKUP(RANDBETWEEN(5,COUNT('Last name'!$A:$A) + 1),'Last name'!$A:$B,2,FALSE)
)</f>
        <v>Albuquerque Figo</v>
      </c>
      <c r="J1715" s="7" t="str">
        <f t="shared" ca="1" si="183"/>
        <v>Sophia Albuquerque Figo</v>
      </c>
      <c r="K1715" s="7" t="str" cm="1">
        <f t="array" aca="1" ref="K1715" ca="1">SHA1HASH($J1715)</f>
        <v>b0399af1ec340adcdaa025819560fd9fef0cccbd</v>
      </c>
      <c r="L1715" s="7" cm="1">
        <f t="array" aca="1" ref="L1715" ca="1">INDEX(States!$A:$A,RANDBETWEEN(5,COUNTA(States!$A:$A) + 1),1)</f>
        <v>16</v>
      </c>
      <c r="M1715" s="7" t="str">
        <f ca="1">$L1715 &amp; "|" &amp; VLOOKUP($L1715,States!$A:$B,2,FALSE)</f>
        <v>16|07cfbddcd11fff6189ba806e40d4e76476d512f4</v>
      </c>
      <c r="N1715" s="7" t="str">
        <f ca="1">VLOOKUP($F1715,Name!$A:$C,3,FALSE)</f>
        <v>F</v>
      </c>
      <c r="O1715" s="7" t="str">
        <f ca="1">VLOOKUP($N1715,Gender!$A:$B,2,FALSE)</f>
        <v>Female</v>
      </c>
      <c r="P1715" s="7" t="str" cm="1">
        <f t="array" aca="1" ref="P1715" ca="1">INDEX('Marital status'!$A:$A,RANDBETWEEN(5,COUNTA('Marital status'!$A:$A) + 1),1)</f>
        <v>3266897012b6dcc5723033bc25891bf99efcff6f</v>
      </c>
      <c r="Q1715" s="7" t="str">
        <f ca="1">VLOOKUP($P1715,'Marital status'!$A:$B,2,FALSE)</f>
        <v>MarrieD</v>
      </c>
      <c r="R1715" s="7">
        <f t="shared" ca="1" si="184"/>
        <v>6</v>
      </c>
      <c r="S1715" s="7" t="e">
        <f ca="1">VLOOKUP($R1715,Race!$A:$B,2,FALSE)</f>
        <v>#N/A</v>
      </c>
      <c r="T1715" s="8">
        <f t="shared" ca="1" si="185"/>
        <v>18824</v>
      </c>
      <c r="U1715" s="6">
        <f t="shared" ca="1" si="186"/>
        <v>7</v>
      </c>
      <c r="V1715" s="8" t="str">
        <f ca="1">VLOOKUP($U1715,Education!$A:$B,2,FALSE)</f>
        <v>Undergraduate degree</v>
      </c>
      <c r="W1715" s="7">
        <f ca="1" xml:space="preserve">
  IF(OR($Y1715 = 5, $Y1715 = 6, $Y1715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715" s="7" t="str">
        <f ca="1">VLOOKUP($W1715,Department!$A:$B,2,FALSE)</f>
        <v>Administration</v>
      </c>
      <c r="Y1715" s="6">
        <f t="shared" ca="1" si="187"/>
        <v>10</v>
      </c>
      <c r="Z1715" s="7" t="str">
        <f ca="1">VLOOKUP($Y1715,Role!$A:$B,2,FALSE)</f>
        <v>Trainee</v>
      </c>
      <c r="AA1715" s="6" t="str">
        <f t="shared" ca="1" si="188"/>
        <v/>
      </c>
      <c r="AB1715" s="7" t="str">
        <f ca="1" xml:space="preserve">
IF($AA1715 &lt;&gt; "",
    VLOOKUP($AA1715,Level!$A:$B,2,FALSE),
    ""
)</f>
        <v/>
      </c>
      <c r="AC1715" s="1">
        <f ca="1" xml:space="preserve">
IF($Y1715 = 5 + N("Presidente"),
    27000,
    IF($Y1715 = 6 + N("Vice-presidente"),
        23000,
        IF(OR($Y1715 = 8, $Y1715= 13, $Y1715 = 12) + N("Secretária bilíngue ou coordenador ou especialista"),
            8000,
            IF($Y1715 = 7 + N("Diretor"),
                15000,
                IF($Y1715 = 14 + N("Gerente"),
                    12000,
                    IF($Y1715 = 9 + N("Estagiário"),
                        705,
                        IF($Y1715 = 10 + N("Trainee"),
                            805,
                            IF($Y1715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IF($U1715 = 7,
  500,
  IF($U1715 = 8,
    1000,
    IF($U1715 = 9,
      1500,
      IF($U1715 = 10,
        2000,
        0
      )
    )
  )
)
+
N("Adicional no salário por área")
+
IF($W1715 = 14 + N("Tecnologia da Informação"),
  120,
  IF($W1715 = 16 + N("Vendas"),
    110,
    IF($W1715 = 15 + N("Jurídico"),
      100,
      IF(OR($W1715 = 8, $W1715 = 9, $W1715 = 11) + N("Recursos humanos ou comercial ou comunicação e marketing"),
        80,
        0
      )
    )
  )
)
+
N("Adicionando pegadinha")
+
IF(AND($W1715 = 16, $U1715 = 9, $Y1715 = 11, $AA1715 = 5) + N("Se for de vendas, com mestrado, analista sênior"),
  IF($R1715 = 5,
    100,
    0
  )
  +
  IF($N1715 = "M",
    200,
    0
  ),
  0
)</f>
        <v>1305</v>
      </c>
      <c r="AD17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$A1715  &amp; ", "   &amp;
$C1715  &amp; ", "   &amp;
$E1715  &amp; ", '"  &amp;
$J1715  &amp; "', '" &amp;
$N1715  &amp; "', "  &amp;
$R1715  &amp; ", '"  &amp;
TEXT($T1715,"dd/mm/aaaa")  &amp; "', "   &amp;
$U1715  &amp; ", "   &amp;
$W1715  &amp; ", "   &amp;
$Y1715  &amp; ", "   &amp;
IF($AA1715 &lt;&gt; "", $AA1715, "NULL")  &amp; ", "   &amp;
$AC1715  &amp; ");"</f>
        <v>INSERT INTO bi4all.fac_employees (id_company_fk, id_employee_pk, flg_active, employee_name, id_gender_fk, id_race_fk, birthday, id_schooling_fk, id_department_fk, id_role_fk, id_level_fk, salary) VALUES (6a51143286b03064a49cc2acbee63c09a0682d33, 1711, 1, 'Sophia Albuquerque Figo', 'F', 6, '15/07/1951', 7, 6, 10, NULL, 1305);</v>
      </c>
    </row>
    <row r="1716" spans="1:30" ht="14.25" customHeight="1" x14ac:dyDescent="0.2">
      <c r="A1716" s="7" t="str" cm="1">
        <f t="array" aca="1" ref="A1716" ca="1">INDEX(Company!$A:$A,RANDBETWEEN(5,COUNTA(Company!$A:$A) + 1),1)</f>
        <v>6a51143286b03064a49cc2acbee63c09a0682d33</v>
      </c>
      <c r="B1716" s="7" t="str">
        <f ca="1">VLOOKUP($A1716,Company!$A:$B,2,FALSE)</f>
        <v>ACME Corporation</v>
      </c>
      <c r="C1716" s="5">
        <f t="shared" si="182"/>
        <v>1712</v>
      </c>
      <c r="D1716" s="5" t="str" cm="1">
        <f t="array" ref="D1716">SHA1HASH($C1716)</f>
        <v>aab7f20827e516402f2387ba6f4f65adb26b54bc</v>
      </c>
      <c r="E1716" s="6">
        <v>1</v>
      </c>
      <c r="F1716" s="7">
        <f ca="1">IF($C1716 = 1 + N("Presidente"),
    127,
    IF($C1716 = 2 + N("Vice-Presidente"),
        72,
        IF($C1716 = 3 + N("Secretária bilíngue"),
            13,
            RANDBETWEEN(5,COUNT(Name!$A:$A) + 1)
        )
    )
)</f>
        <v>356</v>
      </c>
      <c r="G1716" s="7" t="str">
        <f ca="1">VLOOKUP($F1716,Name!$A:$B,2,FALSE)</f>
        <v>Victória</v>
      </c>
      <c r="H1716" s="7">
        <f ca="1" xml:space="preserve">
IF($C1716 = 1,
    0,
    RANDBETWEEN(5,COUNT('Last name'!$A:$A) + 1)
)</f>
        <v>167</v>
      </c>
      <c r="I1716" s="7" t="str">
        <f ca="1" xml:space="preserve">
IF($C1716 = 1 + N("Presidente"),
    "de Orléans e Bragança",
    VLOOKUP($H1716,'Last name'!$A:$B,2,FALSE) &amp; " " &amp; VLOOKUP(RANDBETWEEN(5,COUNT('Last name'!$A:$A) + 1),'Last name'!$A:$B,2,FALSE)
)</f>
        <v>Romano Alencar</v>
      </c>
      <c r="J1716" s="7" t="str">
        <f t="shared" ca="1" si="183"/>
        <v>Victória Romano Alencar</v>
      </c>
      <c r="K1716" s="7" t="str" cm="1">
        <f t="array" aca="1" ref="K1716" ca="1">SHA1HASH($J1716)</f>
        <v>eb3be13cdc4816984630e23efb9ed3fce773b218</v>
      </c>
      <c r="L1716" s="7" cm="1">
        <f t="array" aca="1" ref="L1716" ca="1">INDEX(States!$A:$A,RANDBETWEEN(5,COUNTA(States!$A:$A) + 1),1)</f>
        <v>8</v>
      </c>
      <c r="M1716" s="7" t="str">
        <f ca="1">$L1716 &amp; "|" &amp; VLOOKUP($L1716,States!$A:$B,2,FALSE)</f>
        <v>8|56e287872c65203bf88dd1921405bbc5594d8531</v>
      </c>
      <c r="N1716" s="7" t="str">
        <f ca="1">VLOOKUP($F1716,Name!$A:$C,3,FALSE)</f>
        <v>F</v>
      </c>
      <c r="O1716" s="7" t="str">
        <f ca="1">VLOOKUP($N1716,Gender!$A:$B,2,FALSE)</f>
        <v>Female</v>
      </c>
      <c r="P1716" s="7" t="str" cm="1">
        <f t="array" aca="1" ref="P1716" ca="1">INDEX('Marital status'!$A:$A,RANDBETWEEN(5,COUNTA('Marital status'!$A:$A) + 1),1)</f>
        <v>3266897012b6dcc5723033bc25891bf99efcff6f</v>
      </c>
      <c r="Q1716" s="7" t="str">
        <f ca="1">VLOOKUP($P1716,'Marital status'!$A:$B,2,FALSE)</f>
        <v>MarrieD</v>
      </c>
      <c r="R1716" s="7">
        <f t="shared" ca="1" si="184"/>
        <v>7</v>
      </c>
      <c r="S1716" s="7" t="e">
        <f ca="1">VLOOKUP($R1716,Race!$A:$B,2,FALSE)</f>
        <v>#N/A</v>
      </c>
      <c r="T1716" s="8">
        <f t="shared" ca="1" si="185"/>
        <v>19410</v>
      </c>
      <c r="U1716" s="6">
        <f t="shared" ca="1" si="186"/>
        <v>8</v>
      </c>
      <c r="V1716" s="8" t="str">
        <f ca="1">VLOOKUP($U1716,Education!$A:$B,2,FALSE)</f>
        <v>Graduate school</v>
      </c>
      <c r="W1716" s="7">
        <f ca="1" xml:space="preserve">
  IF(OR($Y1716 = 5, $Y1716 = 6, $Y1716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716" s="7" t="str">
        <f ca="1">VLOOKUP($W1716,Department!$A:$B,2,FALSE)</f>
        <v>Human Resource</v>
      </c>
      <c r="Y1716" s="6">
        <f t="shared" ca="1" si="187"/>
        <v>11</v>
      </c>
      <c r="Z1716" s="7" t="str">
        <f ca="1">VLOOKUP($Y1716,Role!$A:$B,2,FALSE)</f>
        <v>Analyst</v>
      </c>
      <c r="AA1716" s="6">
        <f t="shared" ca="1" si="188"/>
        <v>7</v>
      </c>
      <c r="AB1716" s="7" t="str">
        <f ca="1" xml:space="preserve">
IF($AA1716 &lt;&gt; "",
    VLOOKUP($AA1716,Level!$A:$B,2,FALSE),
    ""
)</f>
        <v>Senior</v>
      </c>
      <c r="AC1716" s="1">
        <f ca="1" xml:space="preserve">
IF($Y1716 = 5 + N("Presidente"),
    27000,
    IF($Y1716 = 6 + N("Vice-presidente"),
        23000,
        IF(OR($Y1716 = 8, $Y1716= 13, $Y1716 = 12) + N("Secretária bilíngue ou coordenador ou especialista"),
            8000,
            IF($Y1716 = 7 + N("Diretor"),
                15000,
                IF($Y1716 = 14 + N("Gerente"),
                    12000,
                    IF($Y1716 = 9 + N("Estagiário"),
                        705,
                        IF($Y1716 = 10 + N("Trainee"),
                            805,
                            IF($Y1716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IF($U1716 = 7,
  500,
  IF($U1716 = 8,
    1000,
    IF($U1716 = 9,
      1500,
      IF($U1716 = 10,
        2000,
        0
      )
    )
  )
)
+
N("Adicional no salário por área")
+
IF($W1716 = 14 + N("Tecnologia da Informação"),
  120,
  IF($W1716 = 16 + N("Vendas"),
    110,
    IF($W1716 = 15 + N("Jurídico"),
      100,
      IF(OR($W1716 = 8, $W1716 = 9, $W1716 = 11) + N("Recursos humanos ou comercial ou comunicação e marketing"),
        80,
        0
      )
    )
  )
)
+
N("Adicionando pegadinha")
+
IF(AND($W1716 = 16, $U1716 = 9, $Y1716 = 11, $AA1716 = 5) + N("Se for de vendas, com mestrado, analista sênior"),
  IF($R1716 = 5,
    100,
    0
  )
  +
  IF($N1716 = "M",
    200,
    0
  ),
  0
)</f>
        <v>3080</v>
      </c>
      <c r="AD17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$A1716  &amp; ", "   &amp;
$C1716  &amp; ", "   &amp;
$E1716  &amp; ", '"  &amp;
$J1716  &amp; "', '" &amp;
$N1716  &amp; "', "  &amp;
$R1716  &amp; ", '"  &amp;
TEXT($T1716,"dd/mm/aaaa")  &amp; "', "   &amp;
$U1716  &amp; ", "   &amp;
$W1716  &amp; ", "   &amp;
$Y1716  &amp; ", "   &amp;
IF($AA1716 &lt;&gt; "", $AA1716, "NULL")  &amp; ", "   &amp;
$AC1716  &amp; ");"</f>
        <v>INSERT INTO bi4all.fac_employees (id_company_fk, id_employee_pk, flg_active, employee_name, id_gender_fk, id_race_fk, birthday, id_schooling_fk, id_department_fk, id_role_fk, id_level_fk, salary) VALUES (6a51143286b03064a49cc2acbee63c09a0682d33, 1712, 1, 'Victória Romano Alencar', 'F', 7, '20/02/1953', 8, 8, 11, 7, 3080);</v>
      </c>
    </row>
    <row r="1717" spans="1:30" ht="14.25" customHeight="1" x14ac:dyDescent="0.2">
      <c r="A1717" s="7" t="str" cm="1">
        <f t="array" aca="1" ref="A1717" ca="1">INDEX(Company!$A:$A,RANDBETWEEN(5,COUNTA(Company!$A:$A) + 1),1)</f>
        <v>6a51143286b03064a49cc2acbee63c09a0682d33</v>
      </c>
      <c r="B1717" s="7" t="str">
        <f ca="1">VLOOKUP($A1717,Company!$A:$B,2,FALSE)</f>
        <v>ACME Corporation</v>
      </c>
      <c r="C1717" s="5">
        <f t="shared" si="182"/>
        <v>1713</v>
      </c>
      <c r="D1717" s="5" t="str" cm="1">
        <f t="array" ref="D1717">SHA1HASH($C1717)</f>
        <v>d27296c89abc32be02dcb035b1652fd16ec2e7c8</v>
      </c>
      <c r="E1717" s="6">
        <v>1</v>
      </c>
      <c r="F1717" s="7">
        <f ca="1">IF($C1717 = 1 + N("Presidente"),
    127,
    IF($C1717 = 2 + N("Vice-Presidente"),
        72,
        IF($C1717 = 3 + N("Secretária bilíngue"),
            13,
            RANDBETWEEN(5,COUNT(Name!$A:$A) + 1)
        )
    )
)</f>
        <v>54</v>
      </c>
      <c r="G1717" s="7" t="str">
        <f ca="1">VLOOKUP($F1717,Name!$A:$B,2,FALSE)</f>
        <v>Ariela</v>
      </c>
      <c r="H1717" s="7">
        <f ca="1" xml:space="preserve">
IF($C1717 = 1,
    0,
    RANDBETWEEN(5,COUNT('Last name'!$A:$A) + 1)
)</f>
        <v>21</v>
      </c>
      <c r="I1717" s="7" t="str">
        <f ca="1" xml:space="preserve">
IF($C1717 = 1 + N("Presidente"),
    "de Orléans e Bragança",
    VLOOKUP($H1717,'Last name'!$A:$B,2,FALSE) &amp; " " &amp; VLOOKUP(RANDBETWEEN(5,COUNT('Last name'!$A:$A) + 1),'Last name'!$A:$B,2,FALSE)
)</f>
        <v>Aragão Gonçalves</v>
      </c>
      <c r="J1717" s="7" t="str">
        <f t="shared" ca="1" si="183"/>
        <v>Ariela Aragão Gonçalves</v>
      </c>
      <c r="K1717" s="7" t="str" cm="1">
        <f t="array" aca="1" ref="K1717" ca="1">SHA1HASH($J1717)</f>
        <v>25cf6bf5ca105f0567d67b377fe66c844595911e</v>
      </c>
      <c r="L1717" s="7" cm="1">
        <f t="array" aca="1" ref="L1717" ca="1">INDEX(States!$A:$A,RANDBETWEEN(5,COUNTA(States!$A:$A) + 1),1)</f>
        <v>9</v>
      </c>
      <c r="M1717" s="7" t="str">
        <f ca="1">$L1717 &amp; "|" &amp; VLOOKUP($L1717,States!$A:$B,2,FALSE)</f>
        <v>9|68b7ab1daf7c594d71db682ca70a5cb187f0524f</v>
      </c>
      <c r="N1717" s="7" t="str">
        <f ca="1">VLOOKUP($F1717,Name!$A:$C,3,FALSE)</f>
        <v>F</v>
      </c>
      <c r="O1717" s="7" t="str">
        <f ca="1">VLOOKUP($N1717,Gender!$A:$B,2,FALSE)</f>
        <v>Female</v>
      </c>
      <c r="P1717" s="7" t="str" cm="1">
        <f t="array" aca="1" ref="P1717" ca="1">INDEX('Marital status'!$A:$A,RANDBETWEEN(5,COUNTA('Marital status'!$A:$A) + 1),1)</f>
        <v>47051393f6bcbf99111ec5d70ba2ebbe11ebccae</v>
      </c>
      <c r="Q1717" s="7" t="str">
        <f ca="1">VLOOKUP($P1717,'Marital status'!$A:$B,2,FALSE)</f>
        <v xml:space="preserve"> Separated </v>
      </c>
      <c r="R1717" s="7">
        <f t="shared" ca="1" si="184"/>
        <v>5</v>
      </c>
      <c r="S1717" s="7" t="e">
        <f ca="1">VLOOKUP($R1717,Race!$A:$B,2,FALSE)</f>
        <v>#N/A</v>
      </c>
      <c r="T1717" s="8">
        <f t="shared" ca="1" si="185"/>
        <v>30137</v>
      </c>
      <c r="U1717" s="6">
        <f t="shared" ca="1" si="186"/>
        <v>7</v>
      </c>
      <c r="V1717" s="8" t="str">
        <f ca="1">VLOOKUP($U1717,Education!$A:$B,2,FALSE)</f>
        <v>Undergraduate degree</v>
      </c>
      <c r="W1717" s="7">
        <f ca="1" xml:space="preserve">
  IF(OR($Y1717 = 5, $Y1717 = 6, $Y1717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717" s="7" t="str">
        <f ca="1">VLOOKUP($W1717,Department!$A:$B,2,FALSE)</f>
        <v>Controlling</v>
      </c>
      <c r="Y1717" s="6">
        <f t="shared" ca="1" si="187"/>
        <v>9</v>
      </c>
      <c r="Z1717" s="7" t="str">
        <f ca="1">VLOOKUP($Y1717,Role!$A:$B,2,FALSE)</f>
        <v>Intern</v>
      </c>
      <c r="AA1717" s="6" t="str">
        <f t="shared" ca="1" si="188"/>
        <v/>
      </c>
      <c r="AB1717" s="7" t="str">
        <f ca="1" xml:space="preserve">
IF($AA1717 &lt;&gt; "",
    VLOOKUP($AA1717,Level!$A:$B,2,FALSE),
    ""
)</f>
        <v/>
      </c>
      <c r="AC1717" s="1">
        <f ca="1" xml:space="preserve">
IF($Y1717 = 5 + N("Presidente"),
    27000,
    IF($Y1717 = 6 + N("Vice-presidente"),
        23000,
        IF(OR($Y1717 = 8, $Y1717= 13, $Y1717 = 12) + N("Secretária bilíngue ou coordenador ou especialista"),
            8000,
            IF($Y1717 = 7 + N("Diretor"),
                15000,
                IF($Y1717 = 14 + N("Gerente"),
                    12000,
                    IF($Y1717 = 9 + N("Estagiário"),
                        705,
                        IF($Y1717 = 10 + N("Trainee"),
                            805,
                            IF($Y1717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IF($U1717 = 7,
  500,
  IF($U1717 = 8,
    1000,
    IF($U1717 = 9,
      1500,
      IF($U1717 = 10,
        2000,
        0
      )
    )
  )
)
+
N("Adicional no salário por área")
+
IF($W1717 = 14 + N("Tecnologia da Informação"),
  120,
  IF($W1717 = 16 + N("Vendas"),
    110,
    IF($W1717 = 15 + N("Jurídico"),
      100,
      IF(OR($W1717 = 8, $W1717 = 9, $W1717 = 11) + N("Recursos humanos ou comercial ou comunicação e marketing"),
        80,
        0
      )
    )
  )
)
+
N("Adicionando pegadinha")
+
IF(AND($W1717 = 16, $U1717 = 9, $Y1717 = 11, $AA1717 = 5) + N("Se for de vendas, com mestrado, analista sênior"),
  IF($R1717 = 5,
    100,
    0
  )
  +
  IF($N1717 = "M",
    200,
    0
  ),
  0
)</f>
        <v>1205</v>
      </c>
      <c r="AD17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$A1717  &amp; ", "   &amp;
$C1717  &amp; ", "   &amp;
$E1717  &amp; ", '"  &amp;
$J1717  &amp; "', '" &amp;
$N1717  &amp; "', "  &amp;
$R1717  &amp; ", '"  &amp;
TEXT($T1717,"dd/mm/aaaa")  &amp; "', "   &amp;
$U1717  &amp; ", "   &amp;
$W1717  &amp; ", "   &amp;
$Y1717  &amp; ", "   &amp;
IF($AA1717 &lt;&gt; "", $AA1717, "NULL")  &amp; ", "   &amp;
$AC1717  &amp; ");"</f>
        <v>INSERT INTO bi4all.fac_employees (id_company_fk, id_employee_pk, flg_active, employee_name, id_gender_fk, id_race_fk, birthday, id_schooling_fk, id_department_fk, id_role_fk, id_level_fk, salary) VALUES (6a51143286b03064a49cc2acbee63c09a0682d33, 1713, 1, 'Ariela Aragão Gonçalves', 'F', 5, '05/07/1982', 7, 12, 9, NULL, 1205);</v>
      </c>
    </row>
    <row r="1718" spans="1:30" ht="14.25" customHeight="1" x14ac:dyDescent="0.2">
      <c r="A1718" s="7" t="str" cm="1">
        <f t="array" aca="1" ref="A1718" ca="1">INDEX(Company!$A:$A,RANDBETWEEN(5,COUNTA(Company!$A:$A) + 1),1)</f>
        <v>6a51143286b03064a49cc2acbee63c09a0682d33</v>
      </c>
      <c r="B1718" s="7" t="str">
        <f ca="1">VLOOKUP($A1718,Company!$A:$B,2,FALSE)</f>
        <v>ACME Corporation</v>
      </c>
      <c r="C1718" s="5">
        <f t="shared" si="182"/>
        <v>1714</v>
      </c>
      <c r="D1718" s="5" t="str" cm="1">
        <f t="array" ref="D1718">SHA1HASH($C1718)</f>
        <v>ba25a89e39e0428bdb6f467ac1b62f876460fa3d</v>
      </c>
      <c r="E1718" s="6">
        <v>1</v>
      </c>
      <c r="F1718" s="7">
        <f ca="1">IF($C1718 = 1 + N("Presidente"),
    127,
    IF($C1718 = 2 + N("Vice-Presidente"),
        72,
        IF($C1718 = 3 + N("Secretária bilíngue"),
            13,
            RANDBETWEEN(5,COUNT(Name!$A:$A) + 1)
        )
    )
)</f>
        <v>74</v>
      </c>
      <c r="G1718" s="7" t="str">
        <f ca="1">VLOOKUP($F1718,Name!$A:$B,2,FALSE)</f>
        <v>Brenda</v>
      </c>
      <c r="H1718" s="7">
        <f ca="1" xml:space="preserve">
IF($C1718 = 1,
    0,
    RANDBETWEEN(5,COUNT('Last name'!$A:$A) + 1)
)</f>
        <v>80</v>
      </c>
      <c r="I1718" s="7" t="str">
        <f ca="1" xml:space="preserve">
IF($C1718 = 1 + N("Presidente"),
    "de Orléans e Bragança",
    VLOOKUP($H1718,'Last name'!$A:$B,2,FALSE) &amp; " " &amp; VLOOKUP(RANDBETWEEN(5,COUNT('Last name'!$A:$A) + 1),'Last name'!$A:$B,2,FALSE)
)</f>
        <v>Faria Pasquim</v>
      </c>
      <c r="J1718" s="7" t="str">
        <f t="shared" ca="1" si="183"/>
        <v>Brenda Faria Pasquim</v>
      </c>
      <c r="K1718" s="7" t="str" cm="1">
        <f t="array" aca="1" ref="K1718" ca="1">SHA1HASH($J1718)</f>
        <v>d74547918de974a9afbb88668f284770de6dc0e7</v>
      </c>
      <c r="L1718" s="7" cm="1">
        <f t="array" aca="1" ref="L1718" ca="1">INDEX(States!$A:$A,RANDBETWEEN(5,COUNTA(States!$A:$A) + 1),1)</f>
        <v>23</v>
      </c>
      <c r="M1718" s="7" t="str">
        <f ca="1">$L1718 &amp; "|" &amp; VLOOKUP($L1718,States!$A:$B,2,FALSE)</f>
        <v>23|22fbba2e2c257238254804c428968d474037a633</v>
      </c>
      <c r="N1718" s="7" t="str">
        <f ca="1">VLOOKUP($F1718,Name!$A:$C,3,FALSE)</f>
        <v>F</v>
      </c>
      <c r="O1718" s="7" t="str">
        <f ca="1">VLOOKUP($N1718,Gender!$A:$B,2,FALSE)</f>
        <v>Female</v>
      </c>
      <c r="P1718" s="7" t="str" cm="1">
        <f t="array" aca="1" ref="P1718" ca="1">INDEX('Marital status'!$A:$A,RANDBETWEEN(5,COUNTA('Marital status'!$A:$A) + 1),1)</f>
        <v>459031b19ec5bbd3b3dbc0a9dcf2cb6e6c6f7848</v>
      </c>
      <c r="Q1718" s="7" t="str">
        <f ca="1">VLOOKUP($P1718,'Marital status'!$A:$B,2,FALSE)</f>
        <v xml:space="preserve">Widowed </v>
      </c>
      <c r="R1718" s="7">
        <f t="shared" ca="1" si="184"/>
        <v>5</v>
      </c>
      <c r="S1718" s="7" t="e">
        <f ca="1">VLOOKUP($R1718,Race!$A:$B,2,FALSE)</f>
        <v>#N/A</v>
      </c>
      <c r="T1718" s="8">
        <f t="shared" ca="1" si="185"/>
        <v>21013</v>
      </c>
      <c r="U1718" s="6">
        <f t="shared" ca="1" si="186"/>
        <v>7</v>
      </c>
      <c r="V1718" s="8" t="str">
        <f ca="1">VLOOKUP($U1718,Education!$A:$B,2,FALSE)</f>
        <v>Undergraduate degree</v>
      </c>
      <c r="W1718" s="7">
        <f ca="1" xml:space="preserve">
  IF(OR($Y1718 = 5, $Y1718 = 6, $Y1718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718" s="7" t="str">
        <f ca="1">VLOOKUP($W1718,Department!$A:$B,2,FALSE)</f>
        <v>Controlling</v>
      </c>
      <c r="Y1718" s="6">
        <f t="shared" ca="1" si="187"/>
        <v>11</v>
      </c>
      <c r="Z1718" s="7" t="str">
        <f ca="1">VLOOKUP($Y1718,Role!$A:$B,2,FALSE)</f>
        <v>Analyst</v>
      </c>
      <c r="AA1718" s="6">
        <f t="shared" ca="1" si="188"/>
        <v>6</v>
      </c>
      <c r="AB1718" s="7" t="str">
        <f ca="1" xml:space="preserve">
IF($AA1718 &lt;&gt; "",
    VLOOKUP($AA1718,Level!$A:$B,2,FALSE),
    ""
)</f>
        <v>Pleno</v>
      </c>
      <c r="AC1718" s="1">
        <f ca="1" xml:space="preserve">
IF($Y1718 = 5 + N("Presidente"),
    27000,
    IF($Y1718 = 6 + N("Vice-presidente"),
        23000,
        IF(OR($Y1718 = 8, $Y1718= 13, $Y1718 = 12) + N("Secretária bilíngue ou coordenador ou especialista"),
            8000,
            IF($Y1718 = 7 + N("Diretor"),
                15000,
                IF($Y1718 = 14 + N("Gerente"),
                    12000,
                    IF($Y1718 = 9 + N("Estagiário"),
                        705,
                        IF($Y1718 = 10 + N("Trainee"),
                            805,
                            IF($Y1718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IF($U1718 = 7,
  500,
  IF($U1718 = 8,
    1000,
    IF($U1718 = 9,
      1500,
      IF($U1718 = 10,
        2000,
        0
      )
    )
  )
)
+
N("Adicional no salário por área")
+
IF($W1718 = 14 + N("Tecnologia da Informação"),
  120,
  IF($W1718 = 16 + N("Vendas"),
    110,
    IF($W1718 = 15 + N("Jurídico"),
      100,
      IF(OR($W1718 = 8, $W1718 = 9, $W1718 = 11) + N("Recursos humanos ou comercial ou comunicação e marketing"),
        80,
        0
      )
    )
  )
)
+
N("Adicionando pegadinha")
+
IF(AND($W1718 = 16, $U1718 = 9, $Y1718 = 11, $AA1718 = 5) + N("Se for de vendas, com mestrado, analista sênior"),
  IF($R1718 = 5,
    100,
    0
  )
  +
  IF($N1718 = "M",
    200,
    0
  ),
  0
)</f>
        <v>2500</v>
      </c>
      <c r="AD17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$A1718  &amp; ", "   &amp;
$C1718  &amp; ", "   &amp;
$E1718  &amp; ", '"  &amp;
$J1718  &amp; "', '" &amp;
$N1718  &amp; "', "  &amp;
$R1718  &amp; ", '"  &amp;
TEXT($T1718,"dd/mm/aaaa")  &amp; "', "   &amp;
$U1718  &amp; ", "   &amp;
$W1718  &amp; ", "   &amp;
$Y1718  &amp; ", "   &amp;
IF($AA1718 &lt;&gt; "", $AA1718, "NULL")  &amp; ", "   &amp;
$AC1718  &amp; ");"</f>
        <v>INSERT INTO bi4all.fac_employees (id_company_fk, id_employee_pk, flg_active, employee_name, id_gender_fk, id_race_fk, birthday, id_schooling_fk, id_department_fk, id_role_fk, id_level_fk, salary) VALUES (6a51143286b03064a49cc2acbee63c09a0682d33, 1714, 1, 'Brenda Faria Pasquim', 'F', 5, '12/07/1957', 7, 12, 11, 6, 2500);</v>
      </c>
    </row>
    <row r="1719" spans="1:30" ht="14.25" customHeight="1" x14ac:dyDescent="0.2">
      <c r="A1719" s="7" t="str" cm="1">
        <f t="array" aca="1" ref="A1719" ca="1">INDEX(Company!$A:$A,RANDBETWEEN(5,COUNTA(Company!$A:$A) + 1),1)</f>
        <v>6a51143286b03064a49cc2acbee63c09a0682d33</v>
      </c>
      <c r="B1719" s="7" t="str">
        <f ca="1">VLOOKUP($A1719,Company!$A:$B,2,FALSE)</f>
        <v>ACME Corporation</v>
      </c>
      <c r="C1719" s="5">
        <f t="shared" si="182"/>
        <v>1715</v>
      </c>
      <c r="D1719" s="5" t="str" cm="1">
        <f t="array" ref="D1719">SHA1HASH($C1719)</f>
        <v>7b6a3377d75708ef9db6d50d2821cf30bab3cb82</v>
      </c>
      <c r="E1719" s="6">
        <v>1</v>
      </c>
      <c r="F1719" s="7">
        <f ca="1">IF($C1719 = 1 + N("Presidente"),
    127,
    IF($C1719 = 2 + N("Vice-Presidente"),
        72,
        IF($C1719 = 3 + N("Secretária bilíngue"),
            13,
            RANDBETWEEN(5,COUNT(Name!$A:$A) + 1)
        )
    )
)</f>
        <v>310</v>
      </c>
      <c r="G1719" s="7" t="str">
        <f ca="1">VLOOKUP($F1719,Name!$A:$B,2,FALSE)</f>
        <v>Oliver</v>
      </c>
      <c r="H1719" s="7">
        <f ca="1" xml:space="preserve">
IF($C1719 = 1,
    0,
    RANDBETWEEN(5,COUNT('Last name'!$A:$A) + 1)
)</f>
        <v>90</v>
      </c>
      <c r="I1719" s="7" t="str">
        <f ca="1" xml:space="preserve">
IF($C1719 = 1 + N("Presidente"),
    "de Orléans e Bragança",
    VLOOKUP($H1719,'Last name'!$A:$B,2,FALSE) &amp; " " &amp; VLOOKUP(RANDBETWEEN(5,COUNT('Last name'!$A:$A) + 1),'Last name'!$A:$B,2,FALSE)
)</f>
        <v>Fontana Morato</v>
      </c>
      <c r="J1719" s="7" t="str">
        <f t="shared" ca="1" si="183"/>
        <v>Oliver Fontana Morato</v>
      </c>
      <c r="K1719" s="7" t="str" cm="1">
        <f t="array" aca="1" ref="K1719" ca="1">SHA1HASH($J1719)</f>
        <v>a0bddbc43171e07dfa9b66aeba0678631eb73f27</v>
      </c>
      <c r="L1719" s="7" cm="1">
        <f t="array" aca="1" ref="L1719" ca="1">INDEX(States!$A:$A,RANDBETWEEN(5,COUNTA(States!$A:$A) + 1),1)</f>
        <v>10</v>
      </c>
      <c r="M1719" s="7" t="str">
        <f ca="1">$L1719 &amp; "|" &amp; VLOOKUP($L1719,States!$A:$B,2,FALSE)</f>
        <v>10|fa6e01394cea5decb8157a7e18fa2eeabf35410d</v>
      </c>
      <c r="N1719" s="7" t="str">
        <f ca="1">VLOOKUP($F1719,Name!$A:$C,3,FALSE)</f>
        <v>M</v>
      </c>
      <c r="O1719" s="7" t="str">
        <f ca="1">VLOOKUP($N1719,Gender!$A:$B,2,FALSE)</f>
        <v>Male</v>
      </c>
      <c r="P1719" s="7" t="str" cm="1">
        <f t="array" aca="1" ref="P1719" ca="1">INDEX('Marital status'!$A:$A,RANDBETWEEN(5,COUNTA('Marital status'!$A:$A) + 1),1)</f>
        <v>ce0b1612aa711b78a720295d271a33894e2b72bf</v>
      </c>
      <c r="Q1719" s="7" t="str">
        <f ca="1">VLOOKUP($P1719,'Marital status'!$A:$B,2,FALSE)</f>
        <v>single</v>
      </c>
      <c r="R1719" s="7">
        <f t="shared" ca="1" si="184"/>
        <v>5</v>
      </c>
      <c r="S1719" s="7" t="e">
        <f ca="1">VLOOKUP($R1719,Race!$A:$B,2,FALSE)</f>
        <v>#N/A</v>
      </c>
      <c r="T1719" s="8">
        <f t="shared" ca="1" si="185"/>
        <v>32694</v>
      </c>
      <c r="U1719" s="6">
        <f t="shared" ca="1" si="186"/>
        <v>7</v>
      </c>
      <c r="V1719" s="8" t="str">
        <f ca="1">VLOOKUP($U1719,Education!$A:$B,2,FALSE)</f>
        <v>Undergraduate degree</v>
      </c>
      <c r="W1719" s="7">
        <f ca="1" xml:space="preserve">
  IF(OR($Y1719 = 5, $Y1719 = 6, $Y1719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719" s="7" t="str">
        <f ca="1">VLOOKUP($W1719,Department!$A:$B,2,FALSE)</f>
        <v>Controlling</v>
      </c>
      <c r="Y1719" s="6">
        <f t="shared" ca="1" si="187"/>
        <v>9</v>
      </c>
      <c r="Z1719" s="7" t="str">
        <f ca="1">VLOOKUP($Y1719,Role!$A:$B,2,FALSE)</f>
        <v>Intern</v>
      </c>
      <c r="AA1719" s="6" t="str">
        <f t="shared" ca="1" si="188"/>
        <v/>
      </c>
      <c r="AB1719" s="7" t="str">
        <f ca="1" xml:space="preserve">
IF($AA1719 &lt;&gt; "",
    VLOOKUP($AA1719,Level!$A:$B,2,FALSE),
    ""
)</f>
        <v/>
      </c>
      <c r="AC1719" s="1">
        <f ca="1" xml:space="preserve">
IF($Y1719 = 5 + N("Presidente"),
    27000,
    IF($Y1719 = 6 + N("Vice-presidente"),
        23000,
        IF(OR($Y1719 = 8, $Y1719= 13, $Y1719 = 12) + N("Secretária bilíngue ou coordenador ou especialista"),
            8000,
            IF($Y1719 = 7 + N("Diretor"),
                15000,
                IF($Y1719 = 14 + N("Gerente"),
                    12000,
                    IF($Y1719 = 9 + N("Estagiário"),
                        705,
                        IF($Y1719 = 10 + N("Trainee"),
                            805,
                            IF($Y1719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IF($U1719 = 7,
  500,
  IF($U1719 = 8,
    1000,
    IF($U1719 = 9,
      1500,
      IF($U1719 = 10,
        2000,
        0
      )
    )
  )
)
+
N("Adicional no salário por área")
+
IF($W1719 = 14 + N("Tecnologia da Informação"),
  120,
  IF($W1719 = 16 + N("Vendas"),
    110,
    IF($W1719 = 15 + N("Jurídico"),
      100,
      IF(OR($W1719 = 8, $W1719 = 9, $W1719 = 11) + N("Recursos humanos ou comercial ou comunicação e marketing"),
        80,
        0
      )
    )
  )
)
+
N("Adicionando pegadinha")
+
IF(AND($W1719 = 16, $U1719 = 9, $Y1719 = 11, $AA1719 = 5) + N("Se for de vendas, com mestrado, analista sênior"),
  IF($R1719 = 5,
    100,
    0
  )
  +
  IF($N1719 = "M",
    200,
    0
  ),
  0
)</f>
        <v>1205</v>
      </c>
      <c r="AD17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$A1719  &amp; ", "   &amp;
$C1719  &amp; ", "   &amp;
$E1719  &amp; ", '"  &amp;
$J1719  &amp; "', '" &amp;
$N1719  &amp; "', "  &amp;
$R1719  &amp; ", '"  &amp;
TEXT($T1719,"dd/mm/aaaa")  &amp; "', "   &amp;
$U1719  &amp; ", "   &amp;
$W1719  &amp; ", "   &amp;
$Y1719  &amp; ", "   &amp;
IF($AA1719 &lt;&gt; "", $AA1719, "NULL")  &amp; ", "   &amp;
$AC1719  &amp; ");"</f>
        <v>INSERT INTO bi4all.fac_employees (id_company_fk, id_employee_pk, flg_active, employee_name, id_gender_fk, id_race_fk, birthday, id_schooling_fk, id_department_fk, id_role_fk, id_level_fk, salary) VALUES (6a51143286b03064a49cc2acbee63c09a0682d33, 1715, 1, 'Oliver Fontana Morato', 'M', 5, '05/07/1989', 7, 12, 9, NULL, 1205);</v>
      </c>
    </row>
    <row r="1720" spans="1:30" ht="14.25" customHeight="1" x14ac:dyDescent="0.2">
      <c r="A1720" s="7" t="str" cm="1">
        <f t="array" aca="1" ref="A1720" ca="1">INDEX(Company!$A:$A,RANDBETWEEN(5,COUNTA(Company!$A:$A) + 1),1)</f>
        <v>6a51143286b03064a49cc2acbee63c09a0682d33</v>
      </c>
      <c r="B1720" s="7" t="str">
        <f ca="1">VLOOKUP($A1720,Company!$A:$B,2,FALSE)</f>
        <v>ACME Corporation</v>
      </c>
      <c r="C1720" s="5">
        <f t="shared" si="182"/>
        <v>1716</v>
      </c>
      <c r="D1720" s="5" t="str" cm="1">
        <f t="array" ref="D1720">SHA1HASH($C1720)</f>
        <v>3e1e61f0c7bc52aaf4202832a9788bac887502cf</v>
      </c>
      <c r="E1720" s="6">
        <v>1</v>
      </c>
      <c r="F1720" s="7">
        <f ca="1">IF($C1720 = 1 + N("Presidente"),
    127,
    IF($C1720 = 2 + N("Vice-Presidente"),
        72,
        IF($C1720 = 3 + N("Secretária bilíngue"),
            13,
            RANDBETWEEN(5,COUNT(Name!$A:$A) + 1)
        )
    )
)</f>
        <v>182</v>
      </c>
      <c r="G1720" s="7" t="str">
        <f ca="1">VLOOKUP($F1720,Name!$A:$B,2,FALSE)</f>
        <v>Joana</v>
      </c>
      <c r="H1720" s="7">
        <f ca="1" xml:space="preserve">
IF($C1720 = 1,
    0,
    RANDBETWEEN(5,COUNT('Last name'!$A:$A) + 1)
)</f>
        <v>158</v>
      </c>
      <c r="I1720" s="7" t="str">
        <f ca="1" xml:space="preserve">
IF($C1720 = 1 + N("Presidente"),
    "de Orléans e Bragança",
    VLOOKUP($H1720,'Last name'!$A:$B,2,FALSE) &amp; " " &amp; VLOOKUP(RANDBETWEEN(5,COUNT('Last name'!$A:$A) + 1),'Last name'!$A:$B,2,FALSE)
)</f>
        <v>Rangel Cândido</v>
      </c>
      <c r="J1720" s="7" t="str">
        <f t="shared" ca="1" si="183"/>
        <v>Joana Rangel Cândido</v>
      </c>
      <c r="K1720" s="7" t="str" cm="1">
        <f t="array" aca="1" ref="K1720" ca="1">SHA1HASH($J1720)</f>
        <v>ed3f2ea67bc347d745a5036c1a3299a19ac10b25</v>
      </c>
      <c r="L1720" s="7" cm="1">
        <f t="array" aca="1" ref="L1720" ca="1">INDEX(States!$A:$A,RANDBETWEEN(5,COUNTA(States!$A:$A) + 1),1)</f>
        <v>23</v>
      </c>
      <c r="M1720" s="7" t="str">
        <f ca="1">$L1720 &amp; "|" &amp; VLOOKUP($L1720,States!$A:$B,2,FALSE)</f>
        <v>23|22fbba2e2c257238254804c428968d474037a633</v>
      </c>
      <c r="N1720" s="7" t="str">
        <f ca="1">VLOOKUP($F1720,Name!$A:$C,3,FALSE)</f>
        <v>F</v>
      </c>
      <c r="O1720" s="7" t="str">
        <f ca="1">VLOOKUP($N1720,Gender!$A:$B,2,FALSE)</f>
        <v>Female</v>
      </c>
      <c r="P1720" s="7" t="str" cm="1">
        <f t="array" aca="1" ref="P1720" ca="1">INDEX('Marital status'!$A:$A,RANDBETWEEN(5,COUNTA('Marital status'!$A:$A) + 1),1)</f>
        <v>47051393f6bcbf99111ec5d70ba2ebbe11ebccae</v>
      </c>
      <c r="Q1720" s="7" t="str">
        <f ca="1">VLOOKUP($P1720,'Marital status'!$A:$B,2,FALSE)</f>
        <v xml:space="preserve"> Separated </v>
      </c>
      <c r="R1720" s="7">
        <f t="shared" ca="1" si="184"/>
        <v>5</v>
      </c>
      <c r="S1720" s="7" t="e">
        <f ca="1">VLOOKUP($R1720,Race!$A:$B,2,FALSE)</f>
        <v>#N/A</v>
      </c>
      <c r="T1720" s="8">
        <f t="shared" ca="1" si="185"/>
        <v>31370</v>
      </c>
      <c r="U1720" s="6">
        <f t="shared" ca="1" si="186"/>
        <v>8</v>
      </c>
      <c r="V1720" s="8" t="str">
        <f ca="1">VLOOKUP($U1720,Education!$A:$B,2,FALSE)</f>
        <v>Graduate school</v>
      </c>
      <c r="W1720" s="7">
        <f ca="1" xml:space="preserve">
  IF(OR($Y1720 = 5, $Y1720 = 6, $Y1720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720" s="7" t="str">
        <f ca="1">VLOOKUP($W1720,Department!$A:$B,2,FALSE)</f>
        <v>Commercial</v>
      </c>
      <c r="Y1720" s="6">
        <f t="shared" ca="1" si="187"/>
        <v>11</v>
      </c>
      <c r="Z1720" s="7" t="str">
        <f ca="1">VLOOKUP($Y1720,Role!$A:$B,2,FALSE)</f>
        <v>Analyst</v>
      </c>
      <c r="AA1720" s="6">
        <f t="shared" ca="1" si="188"/>
        <v>7</v>
      </c>
      <c r="AB1720" s="7" t="str">
        <f ca="1" xml:space="preserve">
IF($AA1720 &lt;&gt; "",
    VLOOKUP($AA1720,Level!$A:$B,2,FALSE),
    ""
)</f>
        <v>Senior</v>
      </c>
      <c r="AC1720" s="1">
        <f ca="1" xml:space="preserve">
IF($Y1720 = 5 + N("Presidente"),
    27000,
    IF($Y1720 = 6 + N("Vice-presidente"),
        23000,
        IF(OR($Y1720 = 8, $Y1720= 13, $Y1720 = 12) + N("Secretária bilíngue ou coordenador ou especialista"),
            8000,
            IF($Y1720 = 7 + N("Diretor"),
                15000,
                IF($Y1720 = 14 + N("Gerente"),
                    12000,
                    IF($Y1720 = 9 + N("Estagiário"),
                        705,
                        IF($Y1720 = 10 + N("Trainee"),
                            805,
                            IF($Y1720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IF($U1720 = 7,
  500,
  IF($U1720 = 8,
    1000,
    IF($U1720 = 9,
      1500,
      IF($U1720 = 10,
        2000,
        0
      )
    )
  )
)
+
N("Adicional no salário por área")
+
IF($W1720 = 14 + N("Tecnologia da Informação"),
  120,
  IF($W1720 = 16 + N("Vendas"),
    110,
    IF($W1720 = 15 + N("Jurídico"),
      100,
      IF(OR($W1720 = 8, $W1720 = 9, $W1720 = 11) + N("Recursos humanos ou comercial ou comunicação e marketing"),
        80,
        0
      )
    )
  )
)
+
N("Adicionando pegadinha")
+
IF(AND($W1720 = 16, $U1720 = 9, $Y1720 = 11, $AA1720 = 5) + N("Se for de vendas, com mestrado, analista sênior"),
  IF($R1720 = 5,
    100,
    0
  )
  +
  IF($N1720 = "M",
    200,
    0
  ),
  0
)</f>
        <v>3080</v>
      </c>
      <c r="AD17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$A1720  &amp; ", "   &amp;
$C1720  &amp; ", "   &amp;
$E1720  &amp; ", '"  &amp;
$J1720  &amp; "', '" &amp;
$N1720  &amp; "', "  &amp;
$R1720  &amp; ", '"  &amp;
TEXT($T1720,"dd/mm/aaaa")  &amp; "', "   &amp;
$U1720  &amp; ", "   &amp;
$W1720  &amp; ", "   &amp;
$Y1720  &amp; ", "   &amp;
IF($AA1720 &lt;&gt; "", $AA1720, "NULL")  &amp; ", "   &amp;
$AC1720  &amp; ");"</f>
        <v>INSERT INTO bi4all.fac_employees (id_company_fk, id_employee_pk, flg_active, employee_name, id_gender_fk, id_race_fk, birthday, id_schooling_fk, id_department_fk, id_role_fk, id_level_fk, salary) VALUES (6a51143286b03064a49cc2acbee63c09a0682d33, 1716, 1, 'Joana Rangel Cândido', 'F', 5, '19/11/1985', 8, 9, 11, 7, 3080);</v>
      </c>
    </row>
    <row r="1721" spans="1:30" ht="14.25" customHeight="1" x14ac:dyDescent="0.2">
      <c r="A1721" s="7" t="str" cm="1">
        <f t="array" aca="1" ref="A1721" ca="1">INDEX(Company!$A:$A,RANDBETWEEN(5,COUNTA(Company!$A:$A) + 1),1)</f>
        <v>6a51143286b03064a49cc2acbee63c09a0682d33</v>
      </c>
      <c r="B1721" s="7" t="str">
        <f ca="1">VLOOKUP($A1721,Company!$A:$B,2,FALSE)</f>
        <v>ACME Corporation</v>
      </c>
      <c r="C1721" s="5">
        <f t="shared" si="182"/>
        <v>1717</v>
      </c>
      <c r="D1721" s="5" t="str" cm="1">
        <f t="array" ref="D1721">SHA1HASH($C1721)</f>
        <v>af2941a60e26a34c22aac84a3165a175b835f1e3</v>
      </c>
      <c r="E1721" s="6">
        <v>1</v>
      </c>
      <c r="F1721" s="7">
        <f ca="1">IF($C1721 = 1 + N("Presidente"),
    127,
    IF($C1721 = 2 + N("Vice-Presidente"),
        72,
        IF($C1721 = 3 + N("Secretária bilíngue"),
            13,
            RANDBETWEEN(5,COUNT(Name!$A:$A) + 1)
        )
    )
)</f>
        <v>53</v>
      </c>
      <c r="G1721" s="7" t="str">
        <f ca="1">VLOOKUP($F1721,Name!$A:$B,2,FALSE)</f>
        <v>Aquiles</v>
      </c>
      <c r="H1721" s="7">
        <f ca="1" xml:space="preserve">
IF($C1721 = 1,
    0,
    RANDBETWEEN(5,COUNT('Last name'!$A:$A) + 1)
)</f>
        <v>35</v>
      </c>
      <c r="I1721" s="7" t="str">
        <f ca="1" xml:space="preserve">
IF($C1721 = 1 + N("Presidente"),
    "de Orléans e Bragança",
    VLOOKUP($H1721,'Last name'!$A:$B,2,FALSE) &amp; " " &amp; VLOOKUP(RANDBETWEEN(5,COUNT('Last name'!$A:$A) + 1),'Last name'!$A:$B,2,FALSE)
)</f>
        <v>Barroso Rocha</v>
      </c>
      <c r="J1721" s="7" t="str">
        <f t="shared" ca="1" si="183"/>
        <v>Aquiles Barroso Rocha</v>
      </c>
      <c r="K1721" s="7" t="str" cm="1">
        <f t="array" aca="1" ref="K1721" ca="1">SHA1HASH($J1721)</f>
        <v>28ceb9ca435922e383b07732f0df63d1439a30c0</v>
      </c>
      <c r="L1721" s="7" cm="1">
        <f t="array" aca="1" ref="L1721" ca="1">INDEX(States!$A:$A,RANDBETWEEN(5,COUNTA(States!$A:$A) + 1),1)</f>
        <v>24</v>
      </c>
      <c r="M1721" s="7" t="str">
        <f ca="1">$L1721 &amp; "|" &amp; VLOOKUP($L1721,States!$A:$B,2,FALSE)</f>
        <v>24|4e344e218f5d3cb3700b5fb228401547cb97b31c</v>
      </c>
      <c r="N1721" s="7" t="str">
        <f ca="1">VLOOKUP($F1721,Name!$A:$C,3,FALSE)</f>
        <v>M</v>
      </c>
      <c r="O1721" s="7" t="str">
        <f ca="1">VLOOKUP($N1721,Gender!$A:$B,2,FALSE)</f>
        <v>Male</v>
      </c>
      <c r="P1721" s="7" t="str" cm="1">
        <f t="array" aca="1" ref="P1721" ca="1">INDEX('Marital status'!$A:$A,RANDBETWEEN(5,COUNTA('Marital status'!$A:$A) + 1),1)</f>
        <v>3266897012b6dcc5723033bc25891bf99efcff6f</v>
      </c>
      <c r="Q1721" s="7" t="str">
        <f ca="1">VLOOKUP($P1721,'Marital status'!$A:$B,2,FALSE)</f>
        <v>MarrieD</v>
      </c>
      <c r="R1721" s="7">
        <f t="shared" ca="1" si="184"/>
        <v>5</v>
      </c>
      <c r="S1721" s="7" t="e">
        <f ca="1">VLOOKUP($R1721,Race!$A:$B,2,FALSE)</f>
        <v>#N/A</v>
      </c>
      <c r="T1721" s="8">
        <f t="shared" ca="1" si="185"/>
        <v>31510</v>
      </c>
      <c r="U1721" s="6">
        <f t="shared" ca="1" si="186"/>
        <v>7</v>
      </c>
      <c r="V1721" s="8" t="str">
        <f ca="1">VLOOKUP($U1721,Education!$A:$B,2,FALSE)</f>
        <v>Undergraduate degree</v>
      </c>
      <c r="W1721" s="7">
        <f ca="1" xml:space="preserve">
  IF(OR($Y1721 = 5, $Y1721 = 6, $Y1721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721" s="7" t="str">
        <f ca="1">VLOOKUP($W1721,Department!$A:$B,2,FALSE)</f>
        <v>Controlling</v>
      </c>
      <c r="Y1721" s="6">
        <f t="shared" ca="1" si="187"/>
        <v>9</v>
      </c>
      <c r="Z1721" s="7" t="str">
        <f ca="1">VLOOKUP($Y1721,Role!$A:$B,2,FALSE)</f>
        <v>Intern</v>
      </c>
      <c r="AA1721" s="6" t="str">
        <f t="shared" ca="1" si="188"/>
        <v/>
      </c>
      <c r="AB1721" s="7" t="str">
        <f ca="1" xml:space="preserve">
IF($AA1721 &lt;&gt; "",
    VLOOKUP($AA1721,Level!$A:$B,2,FALSE),
    ""
)</f>
        <v/>
      </c>
      <c r="AC1721" s="1">
        <f ca="1" xml:space="preserve">
IF($Y1721 = 5 + N("Presidente"),
    27000,
    IF($Y1721 = 6 + N("Vice-presidente"),
        23000,
        IF(OR($Y1721 = 8, $Y1721= 13, $Y1721 = 12) + N("Secretária bilíngue ou coordenador ou especialista"),
            8000,
            IF($Y1721 = 7 + N("Diretor"),
                15000,
                IF($Y1721 = 14 + N("Gerente"),
                    12000,
                    IF($Y1721 = 9 + N("Estagiário"),
                        705,
                        IF($Y1721 = 10 + N("Trainee"),
                            805,
                            IF($Y1721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IF($U1721 = 7,
  500,
  IF($U1721 = 8,
    1000,
    IF($U1721 = 9,
      1500,
      IF($U1721 = 10,
        2000,
        0
      )
    )
  )
)
+
N("Adicional no salário por área")
+
IF($W1721 = 14 + N("Tecnologia da Informação"),
  120,
  IF($W1721 = 16 + N("Vendas"),
    110,
    IF($W1721 = 15 + N("Jurídico"),
      100,
      IF(OR($W1721 = 8, $W1721 = 9, $W1721 = 11) + N("Recursos humanos ou comercial ou comunicação e marketing"),
        80,
        0
      )
    )
  )
)
+
N("Adicionando pegadinha")
+
IF(AND($W1721 = 16, $U1721 = 9, $Y1721 = 11, $AA1721 = 5) + N("Se for de vendas, com mestrado, analista sênior"),
  IF($R1721 = 5,
    100,
    0
  )
  +
  IF($N1721 = "M",
    200,
    0
  ),
  0
)</f>
        <v>1205</v>
      </c>
      <c r="AD17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$A1721  &amp; ", "   &amp;
$C1721  &amp; ", "   &amp;
$E1721  &amp; ", '"  &amp;
$J1721  &amp; "', '" &amp;
$N1721  &amp; "', "  &amp;
$R1721  &amp; ", '"  &amp;
TEXT($T1721,"dd/mm/aaaa")  &amp; "', "   &amp;
$U1721  &amp; ", "   &amp;
$W1721  &amp; ", "   &amp;
$Y1721  &amp; ", "   &amp;
IF($AA1721 &lt;&gt; "", $AA1721, "NULL")  &amp; ", "   &amp;
$AC1721  &amp; ");"</f>
        <v>INSERT INTO bi4all.fac_employees (id_company_fk, id_employee_pk, flg_active, employee_name, id_gender_fk, id_race_fk, birthday, id_schooling_fk, id_department_fk, id_role_fk, id_level_fk, salary) VALUES (6a51143286b03064a49cc2acbee63c09a0682d33, 1717, 1, 'Aquiles Barroso Rocha', 'M', 5, '08/04/1986', 7, 12, 9, NULL, 1205);</v>
      </c>
    </row>
    <row r="1722" spans="1:30" ht="14.25" customHeight="1" x14ac:dyDescent="0.2">
      <c r="A1722" s="7" t="str" cm="1">
        <f t="array" aca="1" ref="A1722" ca="1">INDEX(Company!$A:$A,RANDBETWEEN(5,COUNTA(Company!$A:$A) + 1),1)</f>
        <v>6a51143286b03064a49cc2acbee63c09a0682d33</v>
      </c>
      <c r="B1722" s="7" t="str">
        <f ca="1">VLOOKUP($A1722,Company!$A:$B,2,FALSE)</f>
        <v>ACME Corporation</v>
      </c>
      <c r="C1722" s="5">
        <f t="shared" si="182"/>
        <v>1718</v>
      </c>
      <c r="D1722" s="5" t="str" cm="1">
        <f t="array" ref="D1722">SHA1HASH($C1722)</f>
        <v>564fd4f695747a12f20fb2f28e3c8198ad3ba8de</v>
      </c>
      <c r="E1722" s="6">
        <v>1</v>
      </c>
      <c r="F1722" s="7">
        <f ca="1">IF($C1722 = 1 + N("Presidente"),
    127,
    IF($C1722 = 2 + N("Vice-Presidente"),
        72,
        IF($C1722 = 3 + N("Secretária bilíngue"),
            13,
            RANDBETWEEN(5,COUNT(Name!$A:$A) + 1)
        )
    )
)</f>
        <v>279</v>
      </c>
      <c r="G1722" s="7" t="str">
        <f ca="1">VLOOKUP($F1722,Name!$A:$B,2,FALSE)</f>
        <v>Mariane</v>
      </c>
      <c r="H1722" s="7">
        <f ca="1" xml:space="preserve">
IF($C1722 = 1,
    0,
    RANDBETWEEN(5,COUNT('Last name'!$A:$A) + 1)
)</f>
        <v>164</v>
      </c>
      <c r="I1722" s="7" t="str">
        <f ca="1" xml:space="preserve">
IF($C1722 = 1 + N("Presidente"),
    "de Orléans e Bragança",
    VLOOKUP($H1722,'Last name'!$A:$B,2,FALSE) &amp; " " &amp; VLOOKUP(RANDBETWEEN(5,COUNT('Last name'!$A:$A) + 1),'Last name'!$A:$B,2,FALSE)
)</f>
        <v>Rizzo Ferrara</v>
      </c>
      <c r="J1722" s="7" t="str">
        <f t="shared" ca="1" si="183"/>
        <v>Mariane Rizzo Ferrara</v>
      </c>
      <c r="K1722" s="7" t="str" cm="1">
        <f t="array" aca="1" ref="K1722" ca="1">SHA1HASH($J1722)</f>
        <v>7422def595b4b96dc25e15115e316dee7b17f14d</v>
      </c>
      <c r="L1722" s="7" cm="1">
        <f t="array" aca="1" ref="L1722" ca="1">INDEX(States!$A:$A,RANDBETWEEN(5,COUNTA(States!$A:$A) + 1),1)</f>
        <v>23</v>
      </c>
      <c r="M1722" s="7" t="str">
        <f ca="1">$L1722 &amp; "|" &amp; VLOOKUP($L1722,States!$A:$B,2,FALSE)</f>
        <v>23|22fbba2e2c257238254804c428968d474037a633</v>
      </c>
      <c r="N1722" s="7" t="str">
        <f ca="1">VLOOKUP($F1722,Name!$A:$C,3,FALSE)</f>
        <v>F</v>
      </c>
      <c r="O1722" s="7" t="str">
        <f ca="1">VLOOKUP($N1722,Gender!$A:$B,2,FALSE)</f>
        <v>Female</v>
      </c>
      <c r="P1722" s="7" t="str" cm="1">
        <f t="array" aca="1" ref="P1722" ca="1">INDEX('Marital status'!$A:$A,RANDBETWEEN(5,COUNTA('Marital status'!$A:$A) + 1),1)</f>
        <v>ce0b1612aa711b78a720295d271a33894e2b72bf</v>
      </c>
      <c r="Q1722" s="7" t="str">
        <f ca="1">VLOOKUP($P1722,'Marital status'!$A:$B,2,FALSE)</f>
        <v>single</v>
      </c>
      <c r="R1722" s="7">
        <f t="shared" ca="1" si="184"/>
        <v>6</v>
      </c>
      <c r="S1722" s="7" t="e">
        <f ca="1">VLOOKUP($R1722,Race!$A:$B,2,FALSE)</f>
        <v>#N/A</v>
      </c>
      <c r="T1722" s="8">
        <f t="shared" ca="1" si="185"/>
        <v>18994</v>
      </c>
      <c r="U1722" s="6">
        <f t="shared" ca="1" si="186"/>
        <v>7</v>
      </c>
      <c r="V1722" s="8" t="str">
        <f ca="1">VLOOKUP($U1722,Education!$A:$B,2,FALSE)</f>
        <v>Undergraduate degree</v>
      </c>
      <c r="W1722" s="7">
        <f ca="1" xml:space="preserve">
  IF(OR($Y1722 = 5, $Y1722 = 6, $Y1722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722" s="7" t="str">
        <f ca="1">VLOOKUP($W1722,Department!$A:$B,2,FALSE)</f>
        <v>Operations</v>
      </c>
      <c r="Y1722" s="6">
        <f t="shared" ca="1" si="187"/>
        <v>11</v>
      </c>
      <c r="Z1722" s="7" t="str">
        <f ca="1">VLOOKUP($Y1722,Role!$A:$B,2,FALSE)</f>
        <v>Analyst</v>
      </c>
      <c r="AA1722" s="6">
        <f t="shared" ca="1" si="188"/>
        <v>6</v>
      </c>
      <c r="AB1722" s="7" t="str">
        <f ca="1" xml:space="preserve">
IF($AA1722 &lt;&gt; "",
    VLOOKUP($AA1722,Level!$A:$B,2,FALSE),
    ""
)</f>
        <v>Pleno</v>
      </c>
      <c r="AC1722" s="1">
        <f ca="1" xml:space="preserve">
IF($Y1722 = 5 + N("Presidente"),
    27000,
    IF($Y1722 = 6 + N("Vice-presidente"),
        23000,
        IF(OR($Y1722 = 8, $Y1722= 13, $Y1722 = 12) + N("Secretária bilíngue ou coordenador ou especialista"),
            8000,
            IF($Y1722 = 7 + N("Diretor"),
                15000,
                IF($Y1722 = 14 + N("Gerente"),
                    12000,
                    IF($Y1722 = 9 + N("Estagiário"),
                        705,
                        IF($Y1722 = 10 + N("Trainee"),
                            805,
                            IF($Y1722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IF($U1722 = 7,
  500,
  IF($U1722 = 8,
    1000,
    IF($U1722 = 9,
      1500,
      IF($U1722 = 10,
        2000,
        0
      )
    )
  )
)
+
N("Adicional no salário por área")
+
IF($W1722 = 14 + N("Tecnologia da Informação"),
  120,
  IF($W1722 = 16 + N("Vendas"),
    110,
    IF($W1722 = 15 + N("Jurídico"),
      100,
      IF(OR($W1722 = 8, $W1722 = 9, $W1722 = 11) + N("Recursos humanos ou comercial ou comunicação e marketing"),
        80,
        0
      )
    )
  )
)
+
N("Adicionando pegadinha")
+
IF(AND($W1722 = 16, $U1722 = 9, $Y1722 = 11, $AA1722 = 5) + N("Se for de vendas, com mestrado, analista sênior"),
  IF($R1722 = 5,
    100,
    0
  )
  +
  IF($N1722 = "M",
    200,
    0
  ),
  0
)</f>
        <v>2500</v>
      </c>
      <c r="AD17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$A1722  &amp; ", "   &amp;
$C1722  &amp; ", "   &amp;
$E1722  &amp; ", '"  &amp;
$J1722  &amp; "', '" &amp;
$N1722  &amp; "', "  &amp;
$R1722  &amp; ", '"  &amp;
TEXT($T1722,"dd/mm/aaaa")  &amp; "', "   &amp;
$U1722  &amp; ", "   &amp;
$W1722  &amp; ", "   &amp;
$Y1722  &amp; ", "   &amp;
IF($AA1722 &lt;&gt; "", $AA1722, "NULL")  &amp; ", "   &amp;
$AC1722  &amp; ");"</f>
        <v>INSERT INTO bi4all.fac_employees (id_company_fk, id_employee_pk, flg_active, employee_name, id_gender_fk, id_race_fk, birthday, id_schooling_fk, id_department_fk, id_role_fk, id_level_fk, salary) VALUES (6a51143286b03064a49cc2acbee63c09a0682d33, 1718, 1, 'Mariane Rizzo Ferrara', 'F', 6, '01/01/1952', 7, 10, 11, 6, 2500);</v>
      </c>
    </row>
    <row r="1723" spans="1:30" ht="14.25" customHeight="1" x14ac:dyDescent="0.2">
      <c r="A1723" s="7" t="str" cm="1">
        <f t="array" aca="1" ref="A1723" ca="1">INDEX(Company!$A:$A,RANDBETWEEN(5,COUNTA(Company!$A:$A) + 1),1)</f>
        <v>6a51143286b03064a49cc2acbee63c09a0682d33</v>
      </c>
      <c r="B1723" s="7" t="str">
        <f ca="1">VLOOKUP($A1723,Company!$A:$B,2,FALSE)</f>
        <v>ACME Corporation</v>
      </c>
      <c r="C1723" s="5">
        <f t="shared" si="182"/>
        <v>1719</v>
      </c>
      <c r="D1723" s="5" t="str" cm="1">
        <f t="array" ref="D1723">SHA1HASH($C1723)</f>
        <v>b46a1da474c765180d3d049f341d58b753dba53f</v>
      </c>
      <c r="E1723" s="6">
        <v>1</v>
      </c>
      <c r="F1723" s="7">
        <f ca="1">IF($C1723 = 1 + N("Presidente"),
    127,
    IF($C1723 = 2 + N("Vice-Presidente"),
        72,
        IF($C1723 = 3 + N("Secretária bilíngue"),
            13,
            RANDBETWEEN(5,COUNT(Name!$A:$A) + 1)
        )
    )
)</f>
        <v>293</v>
      </c>
      <c r="G1723" s="7" t="str">
        <f ca="1">VLOOKUP($F1723,Name!$A:$B,2,FALSE)</f>
        <v>Michael</v>
      </c>
      <c r="H1723" s="7">
        <f ca="1" xml:space="preserve">
IF($C1723 = 1,
    0,
    RANDBETWEEN(5,COUNT('Last name'!$A:$A) + 1)
)</f>
        <v>158</v>
      </c>
      <c r="I1723" s="7" t="str">
        <f ca="1" xml:space="preserve">
IF($C1723 = 1 + N("Presidente"),
    "de Orléans e Bragança",
    VLOOKUP($H1723,'Last name'!$A:$B,2,FALSE) &amp; " " &amp; VLOOKUP(RANDBETWEEN(5,COUNT('Last name'!$A:$A) + 1),'Last name'!$A:$B,2,FALSE)
)</f>
        <v>Rangel Bispo</v>
      </c>
      <c r="J1723" s="7" t="str">
        <f t="shared" ca="1" si="183"/>
        <v>Michael Rangel Bispo</v>
      </c>
      <c r="K1723" s="7" t="str" cm="1">
        <f t="array" aca="1" ref="K1723" ca="1">SHA1HASH($J1723)</f>
        <v>02004b05efa18dbb2bd63498be50b6bb1fe36dc4</v>
      </c>
      <c r="L1723" s="7" cm="1">
        <f t="array" aca="1" ref="L1723" ca="1">INDEX(States!$A:$A,RANDBETWEEN(5,COUNTA(States!$A:$A) + 1),1)</f>
        <v>23</v>
      </c>
      <c r="M1723" s="7" t="str">
        <f ca="1">$L1723 &amp; "|" &amp; VLOOKUP($L1723,States!$A:$B,2,FALSE)</f>
        <v>23|22fbba2e2c257238254804c428968d474037a633</v>
      </c>
      <c r="N1723" s="7" t="str">
        <f ca="1">VLOOKUP($F1723,Name!$A:$C,3,FALSE)</f>
        <v>M</v>
      </c>
      <c r="O1723" s="7" t="str">
        <f ca="1">VLOOKUP($N1723,Gender!$A:$B,2,FALSE)</f>
        <v>Male</v>
      </c>
      <c r="P1723" s="7" t="str" cm="1">
        <f t="array" aca="1" ref="P1723" ca="1">INDEX('Marital status'!$A:$A,RANDBETWEEN(5,COUNTA('Marital status'!$A:$A) + 1),1)</f>
        <v>ce0b1612aa711b78a720295d271a33894e2b72bf</v>
      </c>
      <c r="Q1723" s="7" t="str">
        <f ca="1">VLOOKUP($P1723,'Marital status'!$A:$B,2,FALSE)</f>
        <v>single</v>
      </c>
      <c r="R1723" s="7">
        <f t="shared" ca="1" si="184"/>
        <v>5</v>
      </c>
      <c r="S1723" s="7" t="e">
        <f ca="1">VLOOKUP($R1723,Race!$A:$B,2,FALSE)</f>
        <v>#N/A</v>
      </c>
      <c r="T1723" s="8">
        <f t="shared" ca="1" si="185"/>
        <v>24924</v>
      </c>
      <c r="U1723" s="6">
        <f t="shared" ca="1" si="186"/>
        <v>7</v>
      </c>
      <c r="V1723" s="8" t="str">
        <f ca="1">VLOOKUP($U1723,Education!$A:$B,2,FALSE)</f>
        <v>Undergraduate degree</v>
      </c>
      <c r="W1723" s="7">
        <f ca="1" xml:space="preserve">
  IF(OR($Y1723 = 5, $Y1723 = 6, $Y1723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723" s="7" t="str">
        <f ca="1">VLOOKUP($W1723,Department!$A:$B,2,FALSE)</f>
        <v>Controlling</v>
      </c>
      <c r="Y1723" s="6">
        <f t="shared" ca="1" si="187"/>
        <v>9</v>
      </c>
      <c r="Z1723" s="7" t="str">
        <f ca="1">VLOOKUP($Y1723,Role!$A:$B,2,FALSE)</f>
        <v>Intern</v>
      </c>
      <c r="AA1723" s="6" t="str">
        <f t="shared" ca="1" si="188"/>
        <v/>
      </c>
      <c r="AB1723" s="7" t="str">
        <f ca="1" xml:space="preserve">
IF($AA1723 &lt;&gt; "",
    VLOOKUP($AA1723,Level!$A:$B,2,FALSE),
    ""
)</f>
        <v/>
      </c>
      <c r="AC1723" s="1">
        <f ca="1" xml:space="preserve">
IF($Y1723 = 5 + N("Presidente"),
    27000,
    IF($Y1723 = 6 + N("Vice-presidente"),
        23000,
        IF(OR($Y1723 = 8, $Y1723= 13, $Y1723 = 12) + N("Secretária bilíngue ou coordenador ou especialista"),
            8000,
            IF($Y1723 = 7 + N("Diretor"),
                15000,
                IF($Y1723 = 14 + N("Gerente"),
                    12000,
                    IF($Y1723 = 9 + N("Estagiário"),
                        705,
                        IF($Y1723 = 10 + N("Trainee"),
                            805,
                            IF($Y1723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IF($U1723 = 7,
  500,
  IF($U1723 = 8,
    1000,
    IF($U1723 = 9,
      1500,
      IF($U1723 = 10,
        2000,
        0
      )
    )
  )
)
+
N("Adicional no salário por área")
+
IF($W1723 = 14 + N("Tecnologia da Informação"),
  120,
  IF($W1723 = 16 + N("Vendas"),
    110,
    IF($W1723 = 15 + N("Jurídico"),
      100,
      IF(OR($W1723 = 8, $W1723 = 9, $W1723 = 11) + N("Recursos humanos ou comercial ou comunicação e marketing"),
        80,
        0
      )
    )
  )
)
+
N("Adicionando pegadinha")
+
IF(AND($W1723 = 16, $U1723 = 9, $Y1723 = 11, $AA1723 = 5) + N("Se for de vendas, com mestrado, analista sênior"),
  IF($R1723 = 5,
    100,
    0
  )
  +
  IF($N1723 = "M",
    200,
    0
  ),
  0
)</f>
        <v>1205</v>
      </c>
      <c r="AD17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$A1723  &amp; ", "   &amp;
$C1723  &amp; ", "   &amp;
$E1723  &amp; ", '"  &amp;
$J1723  &amp; "', '" &amp;
$N1723  &amp; "', "  &amp;
$R1723  &amp; ", '"  &amp;
TEXT($T1723,"dd/mm/aaaa")  &amp; "', "   &amp;
$U1723  &amp; ", "   &amp;
$W1723  &amp; ", "   &amp;
$Y1723  &amp; ", "   &amp;
IF($AA1723 &lt;&gt; "", $AA1723, "NULL")  &amp; ", "   &amp;
$AC1723  &amp; ");"</f>
        <v>INSERT INTO bi4all.fac_employees (id_company_fk, id_employee_pk, flg_active, employee_name, id_gender_fk, id_race_fk, birthday, id_schooling_fk, id_department_fk, id_role_fk, id_level_fk, salary) VALUES (6a51143286b03064a49cc2acbee63c09a0682d33, 1719, 1, 'Michael Rangel Bispo', 'M', 5, '27/03/1968', 7, 12, 9, NULL, 1205);</v>
      </c>
    </row>
    <row r="1724" spans="1:30" ht="14.25" customHeight="1" x14ac:dyDescent="0.2">
      <c r="A1724" s="7" t="str" cm="1">
        <f t="array" aca="1" ref="A1724" ca="1">INDEX(Company!$A:$A,RANDBETWEEN(5,COUNTA(Company!$A:$A) + 1),1)</f>
        <v>6a51143286b03064a49cc2acbee63c09a0682d33</v>
      </c>
      <c r="B1724" s="7" t="str">
        <f ca="1">VLOOKUP($A1724,Company!$A:$B,2,FALSE)</f>
        <v>ACME Corporation</v>
      </c>
      <c r="C1724" s="5">
        <f t="shared" si="182"/>
        <v>1720</v>
      </c>
      <c r="D1724" s="5" t="str" cm="1">
        <f t="array" ref="D1724">SHA1HASH($C1724)</f>
        <v>c22171e9ccc3eaa1f43a19d86be801e0341c4999</v>
      </c>
      <c r="E1724" s="6">
        <v>1</v>
      </c>
      <c r="F1724" s="7">
        <f ca="1">IF($C1724 = 1 + N("Presidente"),
    127,
    IF($C1724 = 2 + N("Vice-Presidente"),
        72,
        IF($C1724 = 3 + N("Secretária bilíngue"),
            13,
            RANDBETWEEN(5,COUNT(Name!$A:$A) + 1)
        )
    )
)</f>
        <v>291</v>
      </c>
      <c r="G1724" s="7" t="str">
        <f ca="1">VLOOKUP($F1724,Name!$A:$B,2,FALSE)</f>
        <v>Melyssa</v>
      </c>
      <c r="H1724" s="7">
        <f ca="1" xml:space="preserve">
IF($C1724 = 1,
    0,
    RANDBETWEEN(5,COUNT('Last name'!$A:$A) + 1)
)</f>
        <v>32</v>
      </c>
      <c r="I1724" s="7" t="str">
        <f ca="1" xml:space="preserve">
IF($C1724 = 1 + N("Presidente"),
    "de Orléans e Bragança",
    VLOOKUP($H1724,'Last name'!$A:$B,2,FALSE) &amp; " " &amp; VLOOKUP(RANDBETWEEN(5,COUNT('Last name'!$A:$A) + 1),'Last name'!$A:$B,2,FALSE)
)</f>
        <v>Barboza Saragoça</v>
      </c>
      <c r="J1724" s="7" t="str">
        <f t="shared" ca="1" si="183"/>
        <v>Melyssa Barboza Saragoça</v>
      </c>
      <c r="K1724" s="7" t="str" cm="1">
        <f t="array" aca="1" ref="K1724" ca="1">SHA1HASH($J1724)</f>
        <v>40212ab8595cb5755529fb8a8caa2a353be8a20b</v>
      </c>
      <c r="L1724" s="7" cm="1">
        <f t="array" aca="1" ref="L1724" ca="1">INDEX(States!$A:$A,RANDBETWEEN(5,COUNTA(States!$A:$A) + 1),1)</f>
        <v>22</v>
      </c>
      <c r="M1724" s="7" t="str">
        <f ca="1">$L1724 &amp; "|" &amp; VLOOKUP($L1724,States!$A:$B,2,FALSE)</f>
        <v>22|04a99b2b0b78076f0a06c2d7695137915b2933a5</v>
      </c>
      <c r="N1724" s="7" t="str">
        <f ca="1">VLOOKUP($F1724,Name!$A:$C,3,FALSE)</f>
        <v>F</v>
      </c>
      <c r="O1724" s="7" t="str">
        <f ca="1">VLOOKUP($N1724,Gender!$A:$B,2,FALSE)</f>
        <v>Female</v>
      </c>
      <c r="P1724" s="7" t="str" cm="1">
        <f t="array" aca="1" ref="P1724" ca="1">INDEX('Marital status'!$A:$A,RANDBETWEEN(5,COUNTA('Marital status'!$A:$A) + 1),1)</f>
        <v>93ac84f4e0bd5c1c97b670a12a7fff6af89fb6b3</v>
      </c>
      <c r="Q1724" s="7" t="str">
        <f ca="1">VLOOKUP($P1724,'Marital status'!$A:$B,2,FALSE)</f>
        <v>DIVORCED</v>
      </c>
      <c r="R1724" s="7">
        <f t="shared" ca="1" si="184"/>
        <v>5</v>
      </c>
      <c r="S1724" s="7" t="e">
        <f ca="1">VLOOKUP($R1724,Race!$A:$B,2,FALSE)</f>
        <v>#N/A</v>
      </c>
      <c r="T1724" s="8">
        <f t="shared" ca="1" si="185"/>
        <v>18016</v>
      </c>
      <c r="U1724" s="6">
        <f t="shared" ca="1" si="186"/>
        <v>7</v>
      </c>
      <c r="V1724" s="8" t="str">
        <f ca="1">VLOOKUP($U1724,Education!$A:$B,2,FALSE)</f>
        <v>Undergraduate degree</v>
      </c>
      <c r="W1724" s="7">
        <f ca="1" xml:space="preserve">
  IF(OR($Y1724 = 5, $Y1724 = 6, $Y1724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724" s="7" t="str">
        <f ca="1">VLOOKUP($W1724,Department!$A:$B,2,FALSE)</f>
        <v>Audit</v>
      </c>
      <c r="Y1724" s="6">
        <f t="shared" ca="1" si="187"/>
        <v>11</v>
      </c>
      <c r="Z1724" s="7" t="str">
        <f ca="1">VLOOKUP($Y1724,Role!$A:$B,2,FALSE)</f>
        <v>Analyst</v>
      </c>
      <c r="AA1724" s="6">
        <f t="shared" ca="1" si="188"/>
        <v>6</v>
      </c>
      <c r="AB1724" s="7" t="str">
        <f ca="1" xml:space="preserve">
IF($AA1724 &lt;&gt; "",
    VLOOKUP($AA1724,Level!$A:$B,2,FALSE),
    ""
)</f>
        <v>Pleno</v>
      </c>
      <c r="AC1724" s="1">
        <f ca="1" xml:space="preserve">
IF($Y1724 = 5 + N("Presidente"),
    27000,
    IF($Y1724 = 6 + N("Vice-presidente"),
        23000,
        IF(OR($Y1724 = 8, $Y1724= 13, $Y1724 = 12) + N("Secretária bilíngue ou coordenador ou especialista"),
            8000,
            IF($Y1724 = 7 + N("Diretor"),
                15000,
                IF($Y1724 = 14 + N("Gerente"),
                    12000,
                    IF($Y1724 = 9 + N("Estagiário"),
                        705,
                        IF($Y1724 = 10 + N("Trainee"),
                            805,
                            IF($Y1724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IF($U1724 = 7,
  500,
  IF($U1724 = 8,
    1000,
    IF($U1724 = 9,
      1500,
      IF($U1724 = 10,
        2000,
        0
      )
    )
  )
)
+
N("Adicional no salário por área")
+
IF($W1724 = 14 + N("Tecnologia da Informação"),
  120,
  IF($W1724 = 16 + N("Vendas"),
    110,
    IF($W1724 = 15 + N("Jurídico"),
      100,
      IF(OR($W1724 = 8, $W1724 = 9, $W1724 = 11) + N("Recursos humanos ou comercial ou comunicação e marketing"),
        80,
        0
      )
    )
  )
)
+
N("Adicionando pegadinha")
+
IF(AND($W1724 = 16, $U1724 = 9, $Y1724 = 11, $AA1724 = 5) + N("Se for de vendas, com mestrado, analista sênior"),
  IF($R1724 = 5,
    100,
    0
  )
  +
  IF($N1724 = "M",
    200,
    0
  ),
  0
)</f>
        <v>2500</v>
      </c>
      <c r="AD17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$A1724  &amp; ", "   &amp;
$C1724  &amp; ", "   &amp;
$E1724  &amp; ", '"  &amp;
$J1724  &amp; "', '" &amp;
$N1724  &amp; "', "  &amp;
$R1724  &amp; ", '"  &amp;
TEXT($T1724,"dd/mm/aaaa")  &amp; "', "   &amp;
$U1724  &amp; ", "   &amp;
$W1724  &amp; ", "   &amp;
$Y1724  &amp; ", "   &amp;
IF($AA1724 &lt;&gt; "", $AA1724, "NULL")  &amp; ", "   &amp;
$AC1724  &amp; ");"</f>
        <v>INSERT INTO bi4all.fac_employees (id_company_fk, id_employee_pk, flg_active, employee_name, id_gender_fk, id_race_fk, birthday, id_schooling_fk, id_department_fk, id_role_fk, id_level_fk, salary) VALUES (6a51143286b03064a49cc2acbee63c09a0682d33, 1720, 1, 'Melyssa Barboza Saragoça', 'F', 5, '28/04/1949', 7, 13, 11, 6, 2500);</v>
      </c>
    </row>
    <row r="1725" spans="1:30" ht="14.25" customHeight="1" x14ac:dyDescent="0.2">
      <c r="A1725" s="7" t="str" cm="1">
        <f t="array" aca="1" ref="A1725" ca="1">INDEX(Company!$A:$A,RANDBETWEEN(5,COUNTA(Company!$A:$A) + 1),1)</f>
        <v>6a51143286b03064a49cc2acbee63c09a0682d33</v>
      </c>
      <c r="B1725" s="7" t="str">
        <f ca="1">VLOOKUP($A1725,Company!$A:$B,2,FALSE)</f>
        <v>ACME Corporation</v>
      </c>
      <c r="C1725" s="5">
        <f t="shared" si="182"/>
        <v>1721</v>
      </c>
      <c r="D1725" s="5" t="str" cm="1">
        <f t="array" ref="D1725">SHA1HASH($C1725)</f>
        <v>c49be16104f3ad7540f1766a626c4c0086c2d796</v>
      </c>
      <c r="E1725" s="6">
        <v>1</v>
      </c>
      <c r="F1725" s="7">
        <f ca="1">IF($C1725 = 1 + N("Presidente"),
    127,
    IF($C1725 = 2 + N("Vice-Presidente"),
        72,
        IF($C1725 = 3 + N("Secretária bilíngue"),
            13,
            RANDBETWEEN(5,COUNT(Name!$A:$A) + 1)
        )
    )
)</f>
        <v>123</v>
      </c>
      <c r="G1725" s="7" t="str">
        <f ca="1">VLOOKUP($F1725,Name!$A:$B,2,FALSE)</f>
        <v>Emanuelly</v>
      </c>
      <c r="H1725" s="7">
        <f ca="1" xml:space="preserve">
IF($C1725 = 1,
    0,
    RANDBETWEEN(5,COUNT('Last name'!$A:$A) + 1)
)</f>
        <v>155</v>
      </c>
      <c r="I1725" s="7" t="str">
        <f ca="1" xml:space="preserve">
IF($C1725 = 1 + N("Presidente"),
    "de Orléans e Bragança",
    VLOOKUP($H1725,'Last name'!$A:$B,2,FALSE) &amp; " " &amp; VLOOKUP(RANDBETWEEN(5,COUNT('Last name'!$A:$A) + 1),'Last name'!$A:$B,2,FALSE)
)</f>
        <v>Pinto Soares</v>
      </c>
      <c r="J1725" s="7" t="str">
        <f t="shared" ca="1" si="183"/>
        <v>Emanuelly Pinto Soares</v>
      </c>
      <c r="K1725" s="7" t="str" cm="1">
        <f t="array" aca="1" ref="K1725" ca="1">SHA1HASH($J1725)</f>
        <v>f85b4112f4c06c482c49d0a3d7f90748eb1fd508</v>
      </c>
      <c r="L1725" s="7" cm="1">
        <f t="array" aca="1" ref="L1725" ca="1">INDEX(States!$A:$A,RANDBETWEEN(5,COUNTA(States!$A:$A) + 1),1)</f>
        <v>21</v>
      </c>
      <c r="M1725" s="7" t="str">
        <f ca="1">$L1725 &amp; "|" &amp; VLOOKUP($L1725,States!$A:$B,2,FALSE)</f>
        <v>21|18f454963e4e8ae3fea0597ea98a4e003875820f</v>
      </c>
      <c r="N1725" s="7" t="str">
        <f ca="1">VLOOKUP($F1725,Name!$A:$C,3,FALSE)</f>
        <v>F</v>
      </c>
      <c r="O1725" s="7" t="str">
        <f ca="1">VLOOKUP($N1725,Gender!$A:$B,2,FALSE)</f>
        <v>Female</v>
      </c>
      <c r="P1725" s="7" t="str" cm="1">
        <f t="array" aca="1" ref="P1725" ca="1">INDEX('Marital status'!$A:$A,RANDBETWEEN(5,COUNTA('Marital status'!$A:$A) + 1),1)</f>
        <v>47051393f6bcbf99111ec5d70ba2ebbe11ebccae</v>
      </c>
      <c r="Q1725" s="7" t="str">
        <f ca="1">VLOOKUP($P1725,'Marital status'!$A:$B,2,FALSE)</f>
        <v xml:space="preserve"> Separated </v>
      </c>
      <c r="R1725" s="7">
        <f t="shared" ca="1" si="184"/>
        <v>5</v>
      </c>
      <c r="S1725" s="7" t="e">
        <f ca="1">VLOOKUP($R1725,Race!$A:$B,2,FALSE)</f>
        <v>#N/A</v>
      </c>
      <c r="T1725" s="8">
        <f t="shared" ca="1" si="185"/>
        <v>17996</v>
      </c>
      <c r="U1725" s="6">
        <f t="shared" ca="1" si="186"/>
        <v>7</v>
      </c>
      <c r="V1725" s="8" t="str">
        <f ca="1">VLOOKUP($U1725,Education!$A:$B,2,FALSE)</f>
        <v>Undergraduate degree</v>
      </c>
      <c r="W1725" s="7">
        <f ca="1" xml:space="preserve">
  IF(OR($Y1725 = 5, $Y1725 = 6, $Y1725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725" s="7" t="str">
        <f ca="1">VLOOKUP($W1725,Department!$A:$B,2,FALSE)</f>
        <v>Finance</v>
      </c>
      <c r="Y1725" s="6">
        <f t="shared" ca="1" si="187"/>
        <v>9</v>
      </c>
      <c r="Z1725" s="7" t="str">
        <f ca="1">VLOOKUP($Y1725,Role!$A:$B,2,FALSE)</f>
        <v>Intern</v>
      </c>
      <c r="AA1725" s="6" t="str">
        <f t="shared" ca="1" si="188"/>
        <v/>
      </c>
      <c r="AB1725" s="7" t="str">
        <f ca="1" xml:space="preserve">
IF($AA1725 &lt;&gt; "",
    VLOOKUP($AA1725,Level!$A:$B,2,FALSE),
    ""
)</f>
        <v/>
      </c>
      <c r="AC1725" s="1">
        <f ca="1" xml:space="preserve">
IF($Y1725 = 5 + N("Presidente"),
    27000,
    IF($Y1725 = 6 + N("Vice-presidente"),
        23000,
        IF(OR($Y1725 = 8, $Y1725= 13, $Y1725 = 12) + N("Secretária bilíngue ou coordenador ou especialista"),
            8000,
            IF($Y1725 = 7 + N("Diretor"),
                15000,
                IF($Y1725 = 14 + N("Gerente"),
                    12000,
                    IF($Y1725 = 9 + N("Estagiário"),
                        705,
                        IF($Y1725 = 10 + N("Trainee"),
                            805,
                            IF($Y1725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IF($U1725 = 7,
  500,
  IF($U1725 = 8,
    1000,
    IF($U1725 = 9,
      1500,
      IF($U1725 = 10,
        2000,
        0
      )
    )
  )
)
+
N("Adicional no salário por área")
+
IF($W1725 = 14 + N("Tecnologia da Informação"),
  120,
  IF($W1725 = 16 + N("Vendas"),
    110,
    IF($W1725 = 15 + N("Jurídico"),
      100,
      IF(OR($W1725 = 8, $W1725 = 9, $W1725 = 11) + N("Recursos humanos ou comercial ou comunicação e marketing"),
        80,
        0
      )
    )
  )
)
+
N("Adicionando pegadinha")
+
IF(AND($W1725 = 16, $U1725 = 9, $Y1725 = 11, $AA1725 = 5) + N("Se for de vendas, com mestrado, analista sênior"),
  IF($R1725 = 5,
    100,
    0
  )
  +
  IF($N1725 = "M",
    200,
    0
  ),
  0
)</f>
        <v>1205</v>
      </c>
      <c r="AD17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$A1725  &amp; ", "   &amp;
$C1725  &amp; ", "   &amp;
$E1725  &amp; ", '"  &amp;
$J1725  &amp; "', '" &amp;
$N1725  &amp; "', "  &amp;
$R1725  &amp; ", '"  &amp;
TEXT($T1725,"dd/mm/aaaa")  &amp; "', "   &amp;
$U1725  &amp; ", "   &amp;
$W1725  &amp; ", "   &amp;
$Y1725  &amp; ", "   &amp;
IF($AA1725 &lt;&gt; "", $AA1725, "NULL")  &amp; ", "   &amp;
$AC1725  &amp; ");"</f>
        <v>INSERT INTO bi4all.fac_employees (id_company_fk, id_employee_pk, flg_active, employee_name, id_gender_fk, id_race_fk, birthday, id_schooling_fk, id_department_fk, id_role_fk, id_level_fk, salary) VALUES (6a51143286b03064a49cc2acbee63c09a0682d33, 1721, 1, 'Emanuelly Pinto Soares', 'F', 5, '08/04/1949', 7, 7, 9, NULL, 1205);</v>
      </c>
    </row>
    <row r="1726" spans="1:30" ht="14.25" customHeight="1" x14ac:dyDescent="0.2">
      <c r="A1726" s="7" t="str" cm="1">
        <f t="array" aca="1" ref="A1726" ca="1">INDEX(Company!$A:$A,RANDBETWEEN(5,COUNTA(Company!$A:$A) + 1),1)</f>
        <v>6a51143286b03064a49cc2acbee63c09a0682d33</v>
      </c>
      <c r="B1726" s="7" t="str">
        <f ca="1">VLOOKUP($A1726,Company!$A:$B,2,FALSE)</f>
        <v>ACME Corporation</v>
      </c>
      <c r="C1726" s="5">
        <f t="shared" si="182"/>
        <v>1722</v>
      </c>
      <c r="D1726" s="5" t="str" cm="1">
        <f t="array" ref="D1726">SHA1HASH($C1726)</f>
        <v>8b2eda986addffced045c6947f6b077ec2f15fea</v>
      </c>
      <c r="E1726" s="6">
        <v>1</v>
      </c>
      <c r="F1726" s="7">
        <f ca="1">IF($C1726 = 1 + N("Presidente"),
    127,
    IF($C1726 = 2 + N("Vice-Presidente"),
        72,
        IF($C1726 = 3 + N("Secretária bilíngue"),
            13,
            RANDBETWEEN(5,COUNT(Name!$A:$A) + 1)
        )
    )
)</f>
        <v>168</v>
      </c>
      <c r="G1726" s="7" t="str">
        <f ca="1">VLOOKUP($F1726,Name!$A:$B,2,FALSE)</f>
        <v>Henry</v>
      </c>
      <c r="H1726" s="7">
        <f ca="1" xml:space="preserve">
IF($C1726 = 1,
    0,
    RANDBETWEEN(5,COUNT('Last name'!$A:$A) + 1)
)</f>
        <v>151</v>
      </c>
      <c r="I1726" s="7" t="str">
        <f ca="1" xml:space="preserve">
IF($C1726 = 1 + N("Presidente"),
    "de Orléans e Bragança",
    VLOOKUP($H1726,'Last name'!$A:$B,2,FALSE) &amp; " " &amp; VLOOKUP(RANDBETWEEN(5,COUNT('Last name'!$A:$A) + 1),'Last name'!$A:$B,2,FALSE)
)</f>
        <v>Pereira Rocha</v>
      </c>
      <c r="J1726" s="7" t="str">
        <f t="shared" ca="1" si="183"/>
        <v>Henry Pereira Rocha</v>
      </c>
      <c r="K1726" s="7" t="str" cm="1">
        <f t="array" aca="1" ref="K1726" ca="1">SHA1HASH($J1726)</f>
        <v>41638239990b26a491d0beb9bdac54c31ded2054</v>
      </c>
      <c r="L1726" s="7" cm="1">
        <f t="array" aca="1" ref="L1726" ca="1">INDEX(States!$A:$A,RANDBETWEEN(5,COUNTA(States!$A:$A) + 1),1)</f>
        <v>16</v>
      </c>
      <c r="M1726" s="7" t="str">
        <f ca="1">$L1726 &amp; "|" &amp; VLOOKUP($L1726,States!$A:$B,2,FALSE)</f>
        <v>16|07cfbddcd11fff6189ba806e40d4e76476d512f4</v>
      </c>
      <c r="N1726" s="7" t="str">
        <f ca="1">VLOOKUP($F1726,Name!$A:$C,3,FALSE)</f>
        <v>M</v>
      </c>
      <c r="O1726" s="7" t="str">
        <f ca="1">VLOOKUP($N1726,Gender!$A:$B,2,FALSE)</f>
        <v>Male</v>
      </c>
      <c r="P1726" s="7" t="str" cm="1">
        <f t="array" aca="1" ref="P1726" ca="1">INDEX('Marital status'!$A:$A,RANDBETWEEN(5,COUNTA('Marital status'!$A:$A) + 1),1)</f>
        <v>93ac84f4e0bd5c1c97b670a12a7fff6af89fb6b3</v>
      </c>
      <c r="Q1726" s="7" t="str">
        <f ca="1">VLOOKUP($P1726,'Marital status'!$A:$B,2,FALSE)</f>
        <v>DIVORCED</v>
      </c>
      <c r="R1726" s="7">
        <f t="shared" ca="1" si="184"/>
        <v>5</v>
      </c>
      <c r="S1726" s="7" t="e">
        <f ca="1">VLOOKUP($R1726,Race!$A:$B,2,FALSE)</f>
        <v>#N/A</v>
      </c>
      <c r="T1726" s="8">
        <f t="shared" ca="1" si="185"/>
        <v>30704</v>
      </c>
      <c r="U1726" s="6">
        <f t="shared" ca="1" si="186"/>
        <v>8</v>
      </c>
      <c r="V1726" s="8" t="str">
        <f ca="1">VLOOKUP($U1726,Education!$A:$B,2,FALSE)</f>
        <v>Graduate school</v>
      </c>
      <c r="W1726" s="7">
        <f ca="1" xml:space="preserve">
  IF(OR($Y1726 = 5, $Y1726 = 6, $Y1726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726" s="7" t="str">
        <f ca="1">VLOOKUP($W1726,Department!$A:$B,2,FALSE)</f>
        <v>Commercial</v>
      </c>
      <c r="Y1726" s="6">
        <f t="shared" ca="1" si="187"/>
        <v>11</v>
      </c>
      <c r="Z1726" s="7" t="str">
        <f ca="1">VLOOKUP($Y1726,Role!$A:$B,2,FALSE)</f>
        <v>Analyst</v>
      </c>
      <c r="AA1726" s="6">
        <f t="shared" ca="1" si="188"/>
        <v>7</v>
      </c>
      <c r="AB1726" s="7" t="str">
        <f ca="1" xml:space="preserve">
IF($AA1726 &lt;&gt; "",
    VLOOKUP($AA1726,Level!$A:$B,2,FALSE),
    ""
)</f>
        <v>Senior</v>
      </c>
      <c r="AC1726" s="1">
        <f ca="1" xml:space="preserve">
IF($Y1726 = 5 + N("Presidente"),
    27000,
    IF($Y1726 = 6 + N("Vice-presidente"),
        23000,
        IF(OR($Y1726 = 8, $Y1726= 13, $Y1726 = 12) + N("Secretária bilíngue ou coordenador ou especialista"),
            8000,
            IF($Y1726 = 7 + N("Diretor"),
                15000,
                IF($Y1726 = 14 + N("Gerente"),
                    12000,
                    IF($Y1726 = 9 + N("Estagiário"),
                        705,
                        IF($Y1726 = 10 + N("Trainee"),
                            805,
                            IF($Y1726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IF($U1726 = 7,
  500,
  IF($U1726 = 8,
    1000,
    IF($U1726 = 9,
      1500,
      IF($U1726 = 10,
        2000,
        0
      )
    )
  )
)
+
N("Adicional no salário por área")
+
IF($W1726 = 14 + N("Tecnologia da Informação"),
  120,
  IF($W1726 = 16 + N("Vendas"),
    110,
    IF($W1726 = 15 + N("Jurídico"),
      100,
      IF(OR($W1726 = 8, $W1726 = 9, $W1726 = 11) + N("Recursos humanos ou comercial ou comunicação e marketing"),
        80,
        0
      )
    )
  )
)
+
N("Adicionando pegadinha")
+
IF(AND($W1726 = 16, $U1726 = 9, $Y1726 = 11, $AA1726 = 5) + N("Se for de vendas, com mestrado, analista sênior"),
  IF($R1726 = 5,
    100,
    0
  )
  +
  IF($N1726 = "M",
    200,
    0
  ),
  0
)</f>
        <v>3080</v>
      </c>
      <c r="AD17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$A1726  &amp; ", "   &amp;
$C1726  &amp; ", "   &amp;
$E1726  &amp; ", '"  &amp;
$J1726  &amp; "', '" &amp;
$N1726  &amp; "', "  &amp;
$R1726  &amp; ", '"  &amp;
TEXT($T1726,"dd/mm/aaaa")  &amp; "', "   &amp;
$U1726  &amp; ", "   &amp;
$W1726  &amp; ", "   &amp;
$Y1726  &amp; ", "   &amp;
IF($AA1726 &lt;&gt; "", $AA1726, "NULL")  &amp; ", "   &amp;
$AC1726  &amp; ");"</f>
        <v>INSERT INTO bi4all.fac_employees (id_company_fk, id_employee_pk, flg_active, employee_name, id_gender_fk, id_race_fk, birthday, id_schooling_fk, id_department_fk, id_role_fk, id_level_fk, salary) VALUES (6a51143286b03064a49cc2acbee63c09a0682d33, 1722, 1, 'Henry Pereira Rocha', 'M', 5, '23/01/1984', 8, 9, 11, 7, 3080);</v>
      </c>
    </row>
    <row r="1727" spans="1:30" ht="14.25" customHeight="1" x14ac:dyDescent="0.2">
      <c r="A1727" s="7" t="str" cm="1">
        <f t="array" aca="1" ref="A1727" ca="1">INDEX(Company!$A:$A,RANDBETWEEN(5,COUNTA(Company!$A:$A) + 1),1)</f>
        <v>6a51143286b03064a49cc2acbee63c09a0682d33</v>
      </c>
      <c r="B1727" s="7" t="str">
        <f ca="1">VLOOKUP($A1727,Company!$A:$B,2,FALSE)</f>
        <v>ACME Corporation</v>
      </c>
      <c r="C1727" s="5">
        <f t="shared" si="182"/>
        <v>1723</v>
      </c>
      <c r="D1727" s="5" t="str" cm="1">
        <f t="array" ref="D1727">SHA1HASH($C1727)</f>
        <v>2d201417bd4c52bb8d2fd97eb9e44cbaaf8bff67</v>
      </c>
      <c r="E1727" s="6">
        <v>1</v>
      </c>
      <c r="F1727" s="7">
        <f ca="1">IF($C1727 = 1 + N("Presidente"),
    127,
    IF($C1727 = 2 + N("Vice-Presidente"),
        72,
        IF($C1727 = 3 + N("Secretária bilíngue"),
            13,
            RANDBETWEEN(5,COUNT(Name!$A:$A) + 1)
        )
    )
)</f>
        <v>198</v>
      </c>
      <c r="G1727" s="7" t="str">
        <f ca="1">VLOOKUP($F1727,Name!$A:$B,2,FALSE)</f>
        <v>José Emanuel</v>
      </c>
      <c r="H1727" s="7">
        <f ca="1" xml:space="preserve">
IF($C1727 = 1,
    0,
    RANDBETWEEN(5,COUNT('Last name'!$A:$A) + 1)
)</f>
        <v>96</v>
      </c>
      <c r="I1727" s="7" t="str">
        <f ca="1" xml:space="preserve">
IF($C1727 = 1 + N("Presidente"),
    "de Orléans e Bragança",
    VLOOKUP($H1727,'Last name'!$A:$B,2,FALSE) &amp; " " &amp; VLOOKUP(RANDBETWEEN(5,COUNT('Last name'!$A:$A) + 1),'Last name'!$A:$B,2,FALSE)
)</f>
        <v>Gallo Madureira</v>
      </c>
      <c r="J1727" s="7" t="str">
        <f t="shared" ca="1" si="183"/>
        <v>José Emanuel Gallo Madureira</v>
      </c>
      <c r="K1727" s="7" t="str" cm="1">
        <f t="array" aca="1" ref="K1727" ca="1">SHA1HASH($J1727)</f>
        <v>be26402b8ddc79df0f205ab3d4c40cda90a241dc</v>
      </c>
      <c r="L1727" s="7" cm="1">
        <f t="array" aca="1" ref="L1727" ca="1">INDEX(States!$A:$A,RANDBETWEEN(5,COUNTA(States!$A:$A) + 1),1)</f>
        <v>7</v>
      </c>
      <c r="M1727" s="7" t="str">
        <f ca="1">$L1727 &amp; "|" &amp; VLOOKUP($L1727,States!$A:$B,2,FALSE)</f>
        <v>7|f2e12883042f184299ea408f79a5077ec107e25e</v>
      </c>
      <c r="N1727" s="7" t="str">
        <f ca="1">VLOOKUP($F1727,Name!$A:$C,3,FALSE)</f>
        <v>M</v>
      </c>
      <c r="O1727" s="7" t="str">
        <f ca="1">VLOOKUP($N1727,Gender!$A:$B,2,FALSE)</f>
        <v>Male</v>
      </c>
      <c r="P1727" s="7" t="str" cm="1">
        <f t="array" aca="1" ref="P1727" ca="1">INDEX('Marital status'!$A:$A,RANDBETWEEN(5,COUNTA('Marital status'!$A:$A) + 1),1)</f>
        <v>459031b19ec5bbd3b3dbc0a9dcf2cb6e6c6f7848</v>
      </c>
      <c r="Q1727" s="7" t="str">
        <f ca="1">VLOOKUP($P1727,'Marital status'!$A:$B,2,FALSE)</f>
        <v xml:space="preserve">Widowed </v>
      </c>
      <c r="R1727" s="7">
        <f t="shared" ca="1" si="184"/>
        <v>7</v>
      </c>
      <c r="S1727" s="7" t="e">
        <f ca="1">VLOOKUP($R1727,Race!$A:$B,2,FALSE)</f>
        <v>#N/A</v>
      </c>
      <c r="T1727" s="8">
        <f t="shared" ca="1" si="185"/>
        <v>25976</v>
      </c>
      <c r="U1727" s="6">
        <f t="shared" ca="1" si="186"/>
        <v>7</v>
      </c>
      <c r="V1727" s="8" t="str">
        <f ca="1">VLOOKUP($U1727,Education!$A:$B,2,FALSE)</f>
        <v>Undergraduate degree</v>
      </c>
      <c r="W1727" s="7">
        <f ca="1" xml:space="preserve">
  IF(OR($Y1727 = 5, $Y1727 = 6, $Y1727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727" s="7" t="str">
        <f ca="1">VLOOKUP($W1727,Department!$A:$B,2,FALSE)</f>
        <v>Finance</v>
      </c>
      <c r="Y1727" s="6">
        <f t="shared" ca="1" si="187"/>
        <v>10</v>
      </c>
      <c r="Z1727" s="7" t="str">
        <f ca="1">VLOOKUP($Y1727,Role!$A:$B,2,FALSE)</f>
        <v>Trainee</v>
      </c>
      <c r="AA1727" s="6" t="str">
        <f t="shared" ca="1" si="188"/>
        <v/>
      </c>
      <c r="AB1727" s="7" t="str">
        <f ca="1" xml:space="preserve">
IF($AA1727 &lt;&gt; "",
    VLOOKUP($AA1727,Level!$A:$B,2,FALSE),
    ""
)</f>
        <v/>
      </c>
      <c r="AC1727" s="1">
        <f ca="1" xml:space="preserve">
IF($Y1727 = 5 + N("Presidente"),
    27000,
    IF($Y1727 = 6 + N("Vice-presidente"),
        23000,
        IF(OR($Y1727 = 8, $Y1727= 13, $Y1727 = 12) + N("Secretária bilíngue ou coordenador ou especialista"),
            8000,
            IF($Y1727 = 7 + N("Diretor"),
                15000,
                IF($Y1727 = 14 + N("Gerente"),
                    12000,
                    IF($Y1727 = 9 + N("Estagiário"),
                        705,
                        IF($Y1727 = 10 + N("Trainee"),
                            805,
                            IF($Y1727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IF($U1727 = 7,
  500,
  IF($U1727 = 8,
    1000,
    IF($U1727 = 9,
      1500,
      IF($U1727 = 10,
        2000,
        0
      )
    )
  )
)
+
N("Adicional no salário por área")
+
IF($W1727 = 14 + N("Tecnologia da Informação"),
  120,
  IF($W1727 = 16 + N("Vendas"),
    110,
    IF($W1727 = 15 + N("Jurídico"),
      100,
      IF(OR($W1727 = 8, $W1727 = 9, $W1727 = 11) + N("Recursos humanos ou comercial ou comunicação e marketing"),
        80,
        0
      )
    )
  )
)
+
N("Adicionando pegadinha")
+
IF(AND($W1727 = 16, $U1727 = 9, $Y1727 = 11, $AA1727 = 5) + N("Se for de vendas, com mestrado, analista sênior"),
  IF($R1727 = 5,
    100,
    0
  )
  +
  IF($N1727 = "M",
    200,
    0
  ),
  0
)</f>
        <v>1305</v>
      </c>
      <c r="AD17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$A1727  &amp; ", "   &amp;
$C1727  &amp; ", "   &amp;
$E1727  &amp; ", '"  &amp;
$J1727  &amp; "', '" &amp;
$N1727  &amp; "', "  &amp;
$R1727  &amp; ", '"  &amp;
TEXT($T1727,"dd/mm/aaaa")  &amp; "', "   &amp;
$U1727  &amp; ", "   &amp;
$W1727  &amp; ", "   &amp;
$Y1727  &amp; ", "   &amp;
IF($AA1727 &lt;&gt; "", $AA1727, "NULL")  &amp; ", "   &amp;
$AC1727  &amp; ");"</f>
        <v>INSERT INTO bi4all.fac_employees (id_company_fk, id_employee_pk, flg_active, employee_name, id_gender_fk, id_race_fk, birthday, id_schooling_fk, id_department_fk, id_role_fk, id_level_fk, salary) VALUES (6a51143286b03064a49cc2acbee63c09a0682d33, 1723, 1, 'José Emanuel Gallo Madureira', 'M', 7, '12/02/1971', 7, 7, 10, NULL, 1305);</v>
      </c>
    </row>
    <row r="1728" spans="1:30" ht="14.25" customHeight="1" x14ac:dyDescent="0.2">
      <c r="A1728" s="7" t="str" cm="1">
        <f t="array" aca="1" ref="A1728" ca="1">INDEX(Company!$A:$A,RANDBETWEEN(5,COUNTA(Company!$A:$A) + 1),1)</f>
        <v>6a51143286b03064a49cc2acbee63c09a0682d33</v>
      </c>
      <c r="B1728" s="7" t="str">
        <f ca="1">VLOOKUP($A1728,Company!$A:$B,2,FALSE)</f>
        <v>ACME Corporation</v>
      </c>
      <c r="C1728" s="5">
        <f t="shared" si="182"/>
        <v>1724</v>
      </c>
      <c r="D1728" s="5" t="str" cm="1">
        <f t="array" ref="D1728">SHA1HASH($C1728)</f>
        <v>ab996ed2c90628963ea4f525b96af5e5ef6207b9</v>
      </c>
      <c r="E1728" s="6">
        <v>1</v>
      </c>
      <c r="F1728" s="7">
        <f ca="1">IF($C1728 = 1 + N("Presidente"),
    127,
    IF($C1728 = 2 + N("Vice-Presidente"),
        72,
        IF($C1728 = 3 + N("Secretária bilíngue"),
            13,
            RANDBETWEEN(5,COUNT(Name!$A:$A) + 1)
        )
    )
)</f>
        <v>187</v>
      </c>
      <c r="G1728" s="7" t="str">
        <f ca="1">VLOOKUP($F1728,Name!$A:$B,2,FALSE)</f>
        <v>João Guilherme</v>
      </c>
      <c r="H1728" s="7">
        <f ca="1" xml:space="preserve">
IF($C1728 = 1,
    0,
    RANDBETWEEN(5,COUNT('Last name'!$A:$A) + 1)
)</f>
        <v>68</v>
      </c>
      <c r="I1728" s="7" t="str">
        <f ca="1" xml:space="preserve">
IF($C1728 = 1 + N("Presidente"),
    "de Orléans e Bragança",
    VLOOKUP($H1728,'Last name'!$A:$B,2,FALSE) &amp; " " &amp; VLOOKUP(RANDBETWEEN(5,COUNT('Last name'!$A:$A) + 1),'Last name'!$A:$B,2,FALSE)
)</f>
        <v>Costa Bianchi</v>
      </c>
      <c r="J1728" s="7" t="str">
        <f t="shared" ca="1" si="183"/>
        <v>João Guilherme Costa Bianchi</v>
      </c>
      <c r="K1728" s="7" t="str" cm="1">
        <f t="array" aca="1" ref="K1728" ca="1">SHA1HASH($J1728)</f>
        <v>84017798643757dcf826c6c15f6c20a2c7a4adcf</v>
      </c>
      <c r="L1728" s="7" cm="1">
        <f t="array" aca="1" ref="L1728" ca="1">INDEX(States!$A:$A,RANDBETWEEN(5,COUNTA(States!$A:$A) + 1),1)</f>
        <v>10</v>
      </c>
      <c r="M1728" s="7" t="str">
        <f ca="1">$L1728 &amp; "|" &amp; VLOOKUP($L1728,States!$A:$B,2,FALSE)</f>
        <v>10|fa6e01394cea5decb8157a7e18fa2eeabf35410d</v>
      </c>
      <c r="N1728" s="7" t="str">
        <f ca="1">VLOOKUP($F1728,Name!$A:$C,3,FALSE)</f>
        <v>M</v>
      </c>
      <c r="O1728" s="7" t="str">
        <f ca="1">VLOOKUP($N1728,Gender!$A:$B,2,FALSE)</f>
        <v>Male</v>
      </c>
      <c r="P1728" s="7" t="str" cm="1">
        <f t="array" aca="1" ref="P1728" ca="1">INDEX('Marital status'!$A:$A,RANDBETWEEN(5,COUNTA('Marital status'!$A:$A) + 1),1)</f>
        <v>ce0b1612aa711b78a720295d271a33894e2b72bf</v>
      </c>
      <c r="Q1728" s="7" t="str">
        <f ca="1">VLOOKUP($P1728,'Marital status'!$A:$B,2,FALSE)</f>
        <v>single</v>
      </c>
      <c r="R1728" s="7">
        <f t="shared" ca="1" si="184"/>
        <v>5</v>
      </c>
      <c r="S1728" s="7" t="e">
        <f ca="1">VLOOKUP($R1728,Race!$A:$B,2,FALSE)</f>
        <v>#N/A</v>
      </c>
      <c r="T1728" s="8">
        <f t="shared" ca="1" si="185"/>
        <v>22113</v>
      </c>
      <c r="U1728" s="6">
        <f t="shared" ca="1" si="186"/>
        <v>7</v>
      </c>
      <c r="V1728" s="8" t="str">
        <f ca="1">VLOOKUP($U1728,Education!$A:$B,2,FALSE)</f>
        <v>Undergraduate degree</v>
      </c>
      <c r="W1728" s="7">
        <f ca="1" xml:space="preserve">
  IF(OR($Y1728 = 5, $Y1728 = 6, $Y1728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728" s="7" t="str">
        <f ca="1">VLOOKUP($W1728,Department!$A:$B,2,FALSE)</f>
        <v>Administration</v>
      </c>
      <c r="Y1728" s="6">
        <f t="shared" ca="1" si="187"/>
        <v>11</v>
      </c>
      <c r="Z1728" s="7" t="str">
        <f ca="1">VLOOKUP($Y1728,Role!$A:$B,2,FALSE)</f>
        <v>Analyst</v>
      </c>
      <c r="AA1728" s="6">
        <f t="shared" ca="1" si="188"/>
        <v>7</v>
      </c>
      <c r="AB1728" s="7" t="str">
        <f ca="1" xml:space="preserve">
IF($AA1728 &lt;&gt; "",
    VLOOKUP($AA1728,Level!$A:$B,2,FALSE),
    ""
)</f>
        <v>Senior</v>
      </c>
      <c r="AC1728" s="1">
        <f ca="1" xml:space="preserve">
IF($Y1728 = 5 + N("Presidente"),
    27000,
    IF($Y1728 = 6 + N("Vice-presidente"),
        23000,
        IF(OR($Y1728 = 8, $Y1728= 13, $Y1728 = 12) + N("Secretária bilíngue ou coordenador ou especialista"),
            8000,
            IF($Y1728 = 7 + N("Diretor"),
                15000,
                IF($Y1728 = 14 + N("Gerente"),
                    12000,
                    IF($Y1728 = 9 + N("Estagiário"),
                        705,
                        IF($Y1728 = 10 + N("Trainee"),
                            805,
                            IF($Y1728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IF($U1728 = 7,
  500,
  IF($U1728 = 8,
    1000,
    IF($U1728 = 9,
      1500,
      IF($U1728 = 10,
        2000,
        0
      )
    )
  )
)
+
N("Adicional no salário por área")
+
IF($W1728 = 14 + N("Tecnologia da Informação"),
  120,
  IF($W1728 = 16 + N("Vendas"),
    110,
    IF($W1728 = 15 + N("Jurídico"),
      100,
      IF(OR($W1728 = 8, $W1728 = 9, $W1728 = 11) + N("Recursos humanos ou comercial ou comunicação e marketing"),
        80,
        0
      )
    )
  )
)
+
N("Adicionando pegadinha")
+
IF(AND($W1728 = 16, $U1728 = 9, $Y1728 = 11, $AA1728 = 5) + N("Se for de vendas, com mestrado, analista sênior"),
  IF($R1728 = 5,
    100,
    0
  )
  +
  IF($N1728 = "M",
    200,
    0
  ),
  0
)</f>
        <v>2500</v>
      </c>
      <c r="AD17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$A1728  &amp; ", "   &amp;
$C1728  &amp; ", "   &amp;
$E1728  &amp; ", '"  &amp;
$J1728  &amp; "', '" &amp;
$N1728  &amp; "', "  &amp;
$R1728  &amp; ", '"  &amp;
TEXT($T1728,"dd/mm/aaaa")  &amp; "', "   &amp;
$U1728  &amp; ", "   &amp;
$W1728  &amp; ", "   &amp;
$Y1728  &amp; ", "   &amp;
IF($AA1728 &lt;&gt; "", $AA1728, "NULL")  &amp; ", "   &amp;
$AC1728  &amp; ");"</f>
        <v>INSERT INTO bi4all.fac_employees (id_company_fk, id_employee_pk, flg_active, employee_name, id_gender_fk, id_race_fk, birthday, id_schooling_fk, id_department_fk, id_role_fk, id_level_fk, salary) VALUES (6a51143286b03064a49cc2acbee63c09a0682d33, 1724, 1, 'João Guilherme Costa Bianchi', 'M', 5, '16/07/1960', 7, 6, 11, 7, 2500);</v>
      </c>
    </row>
    <row r="1729" spans="1:30" ht="14.25" customHeight="1" x14ac:dyDescent="0.2">
      <c r="A1729" s="7" t="str" cm="1">
        <f t="array" aca="1" ref="A1729" ca="1">INDEX(Company!$A:$A,RANDBETWEEN(5,COUNTA(Company!$A:$A) + 1),1)</f>
        <v>6a51143286b03064a49cc2acbee63c09a0682d33</v>
      </c>
      <c r="B1729" s="7" t="str">
        <f ca="1">VLOOKUP($A1729,Company!$A:$B,2,FALSE)</f>
        <v>ACME Corporation</v>
      </c>
      <c r="C1729" s="5">
        <f t="shared" si="182"/>
        <v>1725</v>
      </c>
      <c r="D1729" s="5" t="str" cm="1">
        <f t="array" ref="D1729">SHA1HASH($C1729)</f>
        <v>45e7cd730bc7de3ea89eb190d1d1bdf4f3969f07</v>
      </c>
      <c r="E1729" s="6">
        <v>1</v>
      </c>
      <c r="F1729" s="7">
        <f ca="1">IF($C1729 = 1 + N("Presidente"),
    127,
    IF($C1729 = 2 + N("Vice-Presidente"),
        72,
        IF($C1729 = 3 + N("Secretária bilíngue"),
            13,
            RANDBETWEEN(5,COUNT(Name!$A:$A) + 1)
        )
    )
)</f>
        <v>174</v>
      </c>
      <c r="G1729" s="7" t="str">
        <f ca="1">VLOOKUP($F1729,Name!$A:$B,2,FALSE)</f>
        <v>Isabel</v>
      </c>
      <c r="H1729" s="7">
        <f ca="1" xml:space="preserve">
IF($C1729 = 1,
    0,
    RANDBETWEEN(5,COUNT('Last name'!$A:$A) + 1)
)</f>
        <v>97</v>
      </c>
      <c r="I1729" s="7" t="str">
        <f ca="1" xml:space="preserve">
IF($C1729 = 1 + N("Presidente"),
    "de Orléans e Bragança",
    VLOOKUP($H1729,'Last name'!$A:$B,2,FALSE) &amp; " " &amp; VLOOKUP(RANDBETWEEN(5,COUNT('Last name'!$A:$A) + 1),'Last name'!$A:$B,2,FALSE)
)</f>
        <v>Garcia Abranches</v>
      </c>
      <c r="J1729" s="7" t="str">
        <f t="shared" ca="1" si="183"/>
        <v>Isabel Garcia Abranches</v>
      </c>
      <c r="K1729" s="7" t="str" cm="1">
        <f t="array" aca="1" ref="K1729" ca="1">SHA1HASH($J1729)</f>
        <v>919c1a17121e98790599b15e12e9855c37dbf222</v>
      </c>
      <c r="L1729" s="7" cm="1">
        <f t="array" aca="1" ref="L1729" ca="1">INDEX(States!$A:$A,RANDBETWEEN(5,COUNTA(States!$A:$A) + 1),1)</f>
        <v>6</v>
      </c>
      <c r="M1729" s="7" t="str">
        <f ca="1">$L1729 &amp; "|" &amp; VLOOKUP($L1729,States!$A:$B,2,FALSE)</f>
        <v>6|990f6b5f2170b43d022d539b1260b5f1af889998</v>
      </c>
      <c r="N1729" s="7" t="str">
        <f ca="1">VLOOKUP($F1729,Name!$A:$C,3,FALSE)</f>
        <v>F</v>
      </c>
      <c r="O1729" s="7" t="str">
        <f ca="1">VLOOKUP($N1729,Gender!$A:$B,2,FALSE)</f>
        <v>Female</v>
      </c>
      <c r="P1729" s="7" t="str" cm="1">
        <f t="array" aca="1" ref="P1729" ca="1">INDEX('Marital status'!$A:$A,RANDBETWEEN(5,COUNTA('Marital status'!$A:$A) + 1),1)</f>
        <v>459031b19ec5bbd3b3dbc0a9dcf2cb6e6c6f7848</v>
      </c>
      <c r="Q1729" s="7" t="str">
        <f ca="1">VLOOKUP($P1729,'Marital status'!$A:$B,2,FALSE)</f>
        <v xml:space="preserve">Widowed </v>
      </c>
      <c r="R1729" s="7">
        <f t="shared" ca="1" si="184"/>
        <v>8</v>
      </c>
      <c r="S1729" s="7" t="e">
        <f ca="1">VLOOKUP($R1729,Race!$A:$B,2,FALSE)</f>
        <v>#N/A</v>
      </c>
      <c r="T1729" s="8">
        <f t="shared" ca="1" si="185"/>
        <v>29093</v>
      </c>
      <c r="U1729" s="6">
        <f t="shared" ca="1" si="186"/>
        <v>7</v>
      </c>
      <c r="V1729" s="8" t="str">
        <f ca="1">VLOOKUP($U1729,Education!$A:$B,2,FALSE)</f>
        <v>Undergraduate degree</v>
      </c>
      <c r="W1729" s="7">
        <f ca="1" xml:space="preserve">
  IF(OR($Y1729 = 5, $Y1729 = 6, $Y1729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729" s="7" t="str">
        <f ca="1">VLOOKUP($W1729,Department!$A:$B,2,FALSE)</f>
        <v>Commercial</v>
      </c>
      <c r="Y1729" s="6">
        <f t="shared" ca="1" si="187"/>
        <v>10</v>
      </c>
      <c r="Z1729" s="7" t="str">
        <f ca="1">VLOOKUP($Y1729,Role!$A:$B,2,FALSE)</f>
        <v>Trainee</v>
      </c>
      <c r="AA1729" s="6" t="str">
        <f t="shared" ca="1" si="188"/>
        <v/>
      </c>
      <c r="AB1729" s="7" t="str">
        <f ca="1" xml:space="preserve">
IF($AA1729 &lt;&gt; "",
    VLOOKUP($AA1729,Level!$A:$B,2,FALSE),
    ""
)</f>
        <v/>
      </c>
      <c r="AC1729" s="1">
        <f ca="1" xml:space="preserve">
IF($Y1729 = 5 + N("Presidente"),
    27000,
    IF($Y1729 = 6 + N("Vice-presidente"),
        23000,
        IF(OR($Y1729 = 8, $Y1729= 13, $Y1729 = 12) + N("Secretária bilíngue ou coordenador ou especialista"),
            8000,
            IF($Y1729 = 7 + N("Diretor"),
                15000,
                IF($Y1729 = 14 + N("Gerente"),
                    12000,
                    IF($Y1729 = 9 + N("Estagiário"),
                        705,
                        IF($Y1729 = 10 + N("Trainee"),
                            805,
                            IF($Y1729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IF($U1729 = 7,
  500,
  IF($U1729 = 8,
    1000,
    IF($U1729 = 9,
      1500,
      IF($U1729 = 10,
        2000,
        0
      )
    )
  )
)
+
N("Adicional no salário por área")
+
IF($W1729 = 14 + N("Tecnologia da Informação"),
  120,
  IF($W1729 = 16 + N("Vendas"),
    110,
    IF($W1729 = 15 + N("Jurídico"),
      100,
      IF(OR($W1729 = 8, $W1729 = 9, $W1729 = 11) + N("Recursos humanos ou comercial ou comunicação e marketing"),
        80,
        0
      )
    )
  )
)
+
N("Adicionando pegadinha")
+
IF(AND($W1729 = 16, $U1729 = 9, $Y1729 = 11, $AA1729 = 5) + N("Se for de vendas, com mestrado, analista sênior"),
  IF($R1729 = 5,
    100,
    0
  )
  +
  IF($N1729 = "M",
    200,
    0
  ),
  0
)</f>
        <v>1385</v>
      </c>
      <c r="AD17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$A1729  &amp; ", "   &amp;
$C1729  &amp; ", "   &amp;
$E1729  &amp; ", '"  &amp;
$J1729  &amp; "', '" &amp;
$N1729  &amp; "', "  &amp;
$R1729  &amp; ", '"  &amp;
TEXT($T1729,"dd/mm/aaaa")  &amp; "', "   &amp;
$U1729  &amp; ", "   &amp;
$W1729  &amp; ", "   &amp;
$Y1729  &amp; ", "   &amp;
IF($AA1729 &lt;&gt; "", $AA1729, "NULL")  &amp; ", "   &amp;
$AC1729  &amp; ");"</f>
        <v>INSERT INTO bi4all.fac_employees (id_company_fk, id_employee_pk, flg_active, employee_name, id_gender_fk, id_race_fk, birthday, id_schooling_fk, id_department_fk, id_role_fk, id_level_fk, salary) VALUES (6a51143286b03064a49cc2acbee63c09a0682d33, 1725, 1, 'Isabel Garcia Abranches', 'F', 8, '26/08/1979', 7, 9, 10, NULL, 1385);</v>
      </c>
    </row>
    <row r="1730" spans="1:30" ht="14.25" customHeight="1" x14ac:dyDescent="0.2">
      <c r="A1730" s="7" t="str" cm="1">
        <f t="array" aca="1" ref="A1730" ca="1">INDEX(Company!$A:$A,RANDBETWEEN(5,COUNTA(Company!$A:$A) + 1),1)</f>
        <v>6a51143286b03064a49cc2acbee63c09a0682d33</v>
      </c>
      <c r="B1730" s="7" t="str">
        <f ca="1">VLOOKUP($A1730,Company!$A:$B,2,FALSE)</f>
        <v>ACME Corporation</v>
      </c>
      <c r="C1730" s="5">
        <f t="shared" si="182"/>
        <v>1726</v>
      </c>
      <c r="D1730" s="5" t="str" cm="1">
        <f t="array" ref="D1730">SHA1HASH($C1730)</f>
        <v>67469575771df48906920b2a850ccc7fd96ddd32</v>
      </c>
      <c r="E1730" s="6">
        <v>1</v>
      </c>
      <c r="F1730" s="7">
        <f ca="1">IF($C1730 = 1 + N("Presidente"),
    127,
    IF($C1730 = 2 + N("Vice-Presidente"),
        72,
        IF($C1730 = 3 + N("Secretária bilíngue"),
            13,
            RANDBETWEEN(5,COUNT(Name!$A:$A) + 1)
        )
    )
)</f>
        <v>46</v>
      </c>
      <c r="G1730" s="7" t="str">
        <f ca="1">VLOOKUP($F1730,Name!$A:$B,2,FALSE)</f>
        <v>Anna Julia</v>
      </c>
      <c r="H1730" s="7">
        <f ca="1" xml:space="preserve">
IF($C1730 = 1,
    0,
    RANDBETWEEN(5,COUNT('Last name'!$A:$A) + 1)
)</f>
        <v>191</v>
      </c>
      <c r="I1730" s="7" t="str">
        <f ca="1" xml:space="preserve">
IF($C1730 = 1 + N("Presidente"),
    "de Orléans e Bragança",
    VLOOKUP($H1730,'Last name'!$A:$B,2,FALSE) &amp; " " &amp; VLOOKUP(RANDBETWEEN(5,COUNT('Last name'!$A:$A) + 1),'Last name'!$A:$B,2,FALSE)
)</f>
        <v>Trindade Souza</v>
      </c>
      <c r="J1730" s="7" t="str">
        <f t="shared" ca="1" si="183"/>
        <v>Anna Julia Trindade Souza</v>
      </c>
      <c r="K1730" s="7" t="str" cm="1">
        <f t="array" aca="1" ref="K1730" ca="1">SHA1HASH($J1730)</f>
        <v>59a2c70d32ade194854a74562ffad4a200bc0182</v>
      </c>
      <c r="L1730" s="7" cm="1">
        <f t="array" aca="1" ref="L1730" ca="1">INDEX(States!$A:$A,RANDBETWEEN(5,COUNTA(States!$A:$A) + 1),1)</f>
        <v>9</v>
      </c>
      <c r="M1730" s="7" t="str">
        <f ca="1">$L1730 &amp; "|" &amp; VLOOKUP($L1730,States!$A:$B,2,FALSE)</f>
        <v>9|68b7ab1daf7c594d71db682ca70a5cb187f0524f</v>
      </c>
      <c r="N1730" s="7" t="str">
        <f ca="1">VLOOKUP($F1730,Name!$A:$C,3,FALSE)</f>
        <v>F</v>
      </c>
      <c r="O1730" s="7" t="str">
        <f ca="1">VLOOKUP($N1730,Gender!$A:$B,2,FALSE)</f>
        <v>Female</v>
      </c>
      <c r="P1730" s="7" t="str" cm="1">
        <f t="array" aca="1" ref="P1730" ca="1">INDEX('Marital status'!$A:$A,RANDBETWEEN(5,COUNTA('Marital status'!$A:$A) + 1),1)</f>
        <v>47051393f6bcbf99111ec5d70ba2ebbe11ebccae</v>
      </c>
      <c r="Q1730" s="7" t="str">
        <f ca="1">VLOOKUP($P1730,'Marital status'!$A:$B,2,FALSE)</f>
        <v xml:space="preserve"> Separated </v>
      </c>
      <c r="R1730" s="7">
        <f t="shared" ca="1" si="184"/>
        <v>5</v>
      </c>
      <c r="S1730" s="7" t="e">
        <f ca="1">VLOOKUP($R1730,Race!$A:$B,2,FALSE)</f>
        <v>#N/A</v>
      </c>
      <c r="T1730" s="8">
        <f t="shared" ca="1" si="185"/>
        <v>19376</v>
      </c>
      <c r="U1730" s="6">
        <f t="shared" ca="1" si="186"/>
        <v>7</v>
      </c>
      <c r="V1730" s="8" t="str">
        <f ca="1">VLOOKUP($U1730,Education!$A:$B,2,FALSE)</f>
        <v>Undergraduate degree</v>
      </c>
      <c r="W1730" s="7">
        <f ca="1" xml:space="preserve">
  IF(OR($Y1730 = 5, $Y1730 = 6, $Y1730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730" s="7" t="str">
        <f ca="1">VLOOKUP($W1730,Department!$A:$B,2,FALSE)</f>
        <v>Communication &amp; Marketing</v>
      </c>
      <c r="Y1730" s="6">
        <f t="shared" ca="1" si="187"/>
        <v>11</v>
      </c>
      <c r="Z1730" s="7" t="str">
        <f ca="1">VLOOKUP($Y1730,Role!$A:$B,2,FALSE)</f>
        <v>Analyst</v>
      </c>
      <c r="AA1730" s="6">
        <f t="shared" ca="1" si="188"/>
        <v>6</v>
      </c>
      <c r="AB1730" s="7" t="str">
        <f ca="1" xml:space="preserve">
IF($AA1730 &lt;&gt; "",
    VLOOKUP($AA1730,Level!$A:$B,2,FALSE),
    ""
)</f>
        <v>Pleno</v>
      </c>
      <c r="AC1730" s="1">
        <f ca="1" xml:space="preserve">
IF($Y1730 = 5 + N("Presidente"),
    27000,
    IF($Y1730 = 6 + N("Vice-presidente"),
        23000,
        IF(OR($Y1730 = 8, $Y1730= 13, $Y1730 = 12) + N("Secretária bilíngue ou coordenador ou especialista"),
            8000,
            IF($Y1730 = 7 + N("Diretor"),
                15000,
                IF($Y1730 = 14 + N("Gerente"),
                    12000,
                    IF($Y1730 = 9 + N("Estagiário"),
                        705,
                        IF($Y1730 = 10 + N("Trainee"),
                            805,
                            IF($Y1730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IF($U1730 = 7,
  500,
  IF($U1730 = 8,
    1000,
    IF($U1730 = 9,
      1500,
      IF($U1730 = 10,
        2000,
        0
      )
    )
  )
)
+
N("Adicional no salário por área")
+
IF($W1730 = 14 + N("Tecnologia da Informação"),
  120,
  IF($W1730 = 16 + N("Vendas"),
    110,
    IF($W1730 = 15 + N("Jurídico"),
      100,
      IF(OR($W1730 = 8, $W1730 = 9, $W1730 = 11) + N("Recursos humanos ou comercial ou comunicação e marketing"),
        80,
        0
      )
    )
  )
)
+
N("Adicionando pegadinha")
+
IF(AND($W1730 = 16, $U1730 = 9, $Y1730 = 11, $AA1730 = 5) + N("Se for de vendas, com mestrado, analista sênior"),
  IF($R1730 = 5,
    100,
    0
  )
  +
  IF($N1730 = "M",
    200,
    0
  ),
  0
)</f>
        <v>2580</v>
      </c>
      <c r="AD17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$A1730  &amp; ", "   &amp;
$C1730  &amp; ", "   &amp;
$E1730  &amp; ", '"  &amp;
$J1730  &amp; "', '" &amp;
$N1730  &amp; "', "  &amp;
$R1730  &amp; ", '"  &amp;
TEXT($T1730,"dd/mm/aaaa")  &amp; "', "   &amp;
$U1730  &amp; ", "   &amp;
$W1730  &amp; ", "   &amp;
$Y1730  &amp; ", "   &amp;
IF($AA1730 &lt;&gt; "", $AA1730, "NULL")  &amp; ", "   &amp;
$AC1730  &amp; ");"</f>
        <v>INSERT INTO bi4all.fac_employees (id_company_fk, id_employee_pk, flg_active, employee_name, id_gender_fk, id_race_fk, birthday, id_schooling_fk, id_department_fk, id_role_fk, id_level_fk, salary) VALUES (6a51143286b03064a49cc2acbee63c09a0682d33, 1726, 1, 'Anna Julia Trindade Souza', 'F', 5, '17/01/1953', 7, 11, 11, 6, 2580);</v>
      </c>
    </row>
    <row r="1731" spans="1:30" ht="14.25" customHeight="1" x14ac:dyDescent="0.2">
      <c r="A1731" s="7" t="str" cm="1">
        <f t="array" aca="1" ref="A1731" ca="1">INDEX(Company!$A:$A,RANDBETWEEN(5,COUNTA(Company!$A:$A) + 1),1)</f>
        <v>6a51143286b03064a49cc2acbee63c09a0682d33</v>
      </c>
      <c r="B1731" s="7" t="str">
        <f ca="1">VLOOKUP($A1731,Company!$A:$B,2,FALSE)</f>
        <v>ACME Corporation</v>
      </c>
      <c r="C1731" s="5">
        <f t="shared" si="182"/>
        <v>1727</v>
      </c>
      <c r="D1731" s="5" t="str" cm="1">
        <f t="array" ref="D1731">SHA1HASH($C1731)</f>
        <v>24bb65c70ba54237d984556989945405a9bd3677</v>
      </c>
      <c r="E1731" s="6">
        <v>1</v>
      </c>
      <c r="F1731" s="7">
        <f ca="1">IF($C1731 = 1 + N("Presidente"),
    127,
    IF($C1731 = 2 + N("Vice-Presidente"),
        72,
        IF($C1731 = 3 + N("Secretária bilíngue"),
            13,
            RANDBETWEEN(5,COUNT(Name!$A:$A) + 1)
        )
    )
)</f>
        <v>344</v>
      </c>
      <c r="G1731" s="7" t="str">
        <f ca="1">VLOOKUP($F1731,Name!$A:$B,2,FALSE)</f>
        <v>Thomas</v>
      </c>
      <c r="H1731" s="7">
        <f ca="1" xml:space="preserve">
IF($C1731 = 1,
    0,
    RANDBETWEEN(5,COUNT('Last name'!$A:$A) + 1)
)</f>
        <v>153</v>
      </c>
      <c r="I1731" s="7" t="str">
        <f ca="1" xml:space="preserve">
IF($C1731 = 1 + N("Presidente"),
    "de Orléans e Bragança",
    VLOOKUP($H1731,'Last name'!$A:$B,2,FALSE) &amp; " " &amp; VLOOKUP(RANDBETWEEN(5,COUNT('Last name'!$A:$A) + 1),'Last name'!$A:$B,2,FALSE)
)</f>
        <v>Pimentel Luz</v>
      </c>
      <c r="J1731" s="7" t="str">
        <f t="shared" ca="1" si="183"/>
        <v>Thomas Pimentel Luz</v>
      </c>
      <c r="K1731" s="7" t="str" cm="1">
        <f t="array" aca="1" ref="K1731" ca="1">SHA1HASH($J1731)</f>
        <v>18d1c4c614a71050f4200543c64afb35911684da</v>
      </c>
      <c r="L1731" s="7" cm="1">
        <f t="array" aca="1" ref="L1731" ca="1">INDEX(States!$A:$A,RANDBETWEEN(5,COUNTA(States!$A:$A) + 1),1)</f>
        <v>24</v>
      </c>
      <c r="M1731" s="7" t="str">
        <f ca="1">$L1731 &amp; "|" &amp; VLOOKUP($L1731,States!$A:$B,2,FALSE)</f>
        <v>24|4e344e218f5d3cb3700b5fb228401547cb97b31c</v>
      </c>
      <c r="N1731" s="7" t="str">
        <f ca="1">VLOOKUP($F1731,Name!$A:$C,3,FALSE)</f>
        <v>M</v>
      </c>
      <c r="O1731" s="7" t="str">
        <f ca="1">VLOOKUP($N1731,Gender!$A:$B,2,FALSE)</f>
        <v>Male</v>
      </c>
      <c r="P1731" s="7" t="str" cm="1">
        <f t="array" aca="1" ref="P1731" ca="1">INDEX('Marital status'!$A:$A,RANDBETWEEN(5,COUNTA('Marital status'!$A:$A) + 1),1)</f>
        <v>ce0b1612aa711b78a720295d271a33894e2b72bf</v>
      </c>
      <c r="Q1731" s="7" t="str">
        <f ca="1">VLOOKUP($P1731,'Marital status'!$A:$B,2,FALSE)</f>
        <v>single</v>
      </c>
      <c r="R1731" s="7">
        <f t="shared" ca="1" si="184"/>
        <v>5</v>
      </c>
      <c r="S1731" s="7" t="e">
        <f ca="1">VLOOKUP($R1731,Race!$A:$B,2,FALSE)</f>
        <v>#N/A</v>
      </c>
      <c r="T1731" s="8">
        <f t="shared" ca="1" si="185"/>
        <v>21841</v>
      </c>
      <c r="U1731" s="6">
        <f t="shared" ca="1" si="186"/>
        <v>7</v>
      </c>
      <c r="V1731" s="8" t="str">
        <f ca="1">VLOOKUP($U1731,Education!$A:$B,2,FALSE)</f>
        <v>Undergraduate degree</v>
      </c>
      <c r="W1731" s="7">
        <f ca="1" xml:space="preserve">
  IF(OR($Y1731 = 5, $Y1731 = 6, $Y1731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731" s="7" t="str">
        <f ca="1">VLOOKUP($W1731,Department!$A:$B,2,FALSE)</f>
        <v>Human Resource</v>
      </c>
      <c r="Y1731" s="6">
        <f t="shared" ca="1" si="187"/>
        <v>9</v>
      </c>
      <c r="Z1731" s="7" t="str">
        <f ca="1">VLOOKUP($Y1731,Role!$A:$B,2,FALSE)</f>
        <v>Intern</v>
      </c>
      <c r="AA1731" s="6" t="str">
        <f t="shared" ca="1" si="188"/>
        <v/>
      </c>
      <c r="AB1731" s="7" t="str">
        <f ca="1" xml:space="preserve">
IF($AA1731 &lt;&gt; "",
    VLOOKUP($AA1731,Level!$A:$B,2,FALSE),
    ""
)</f>
        <v/>
      </c>
      <c r="AC1731" s="1">
        <f ca="1" xml:space="preserve">
IF($Y1731 = 5 + N("Presidente"),
    27000,
    IF($Y1731 = 6 + N("Vice-presidente"),
        23000,
        IF(OR($Y1731 = 8, $Y1731= 13, $Y1731 = 12) + N("Secretária bilíngue ou coordenador ou especialista"),
            8000,
            IF($Y1731 = 7 + N("Diretor"),
                15000,
                IF($Y1731 = 14 + N("Gerente"),
                    12000,
                    IF($Y1731 = 9 + N("Estagiário"),
                        705,
                        IF($Y1731 = 10 + N("Trainee"),
                            805,
                            IF($Y1731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IF($U1731 = 7,
  500,
  IF($U1731 = 8,
    1000,
    IF($U1731 = 9,
      1500,
      IF($U1731 = 10,
        2000,
        0
      )
    )
  )
)
+
N("Adicional no salário por área")
+
IF($W1731 = 14 + N("Tecnologia da Informação"),
  120,
  IF($W1731 = 16 + N("Vendas"),
    110,
    IF($W1731 = 15 + N("Jurídico"),
      100,
      IF(OR($W1731 = 8, $W1731 = 9, $W1731 = 11) + N("Recursos humanos ou comercial ou comunicação e marketing"),
        80,
        0
      )
    )
  )
)
+
N("Adicionando pegadinha")
+
IF(AND($W1731 = 16, $U1731 = 9, $Y1731 = 11, $AA1731 = 5) + N("Se for de vendas, com mestrado, analista sênior"),
  IF($R1731 = 5,
    100,
    0
  )
  +
  IF($N1731 = "M",
    200,
    0
  ),
  0
)</f>
        <v>1285</v>
      </c>
      <c r="AD17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$A1731  &amp; ", "   &amp;
$C1731  &amp; ", "   &amp;
$E1731  &amp; ", '"  &amp;
$J1731  &amp; "', '" &amp;
$N1731  &amp; "', "  &amp;
$R1731  &amp; ", '"  &amp;
TEXT($T1731,"dd/mm/aaaa")  &amp; "', "   &amp;
$U1731  &amp; ", "   &amp;
$W1731  &amp; ", "   &amp;
$Y1731  &amp; ", "   &amp;
IF($AA1731 &lt;&gt; "", $AA1731, "NULL")  &amp; ", "   &amp;
$AC1731  &amp; ");"</f>
        <v>INSERT INTO bi4all.fac_employees (id_company_fk, id_employee_pk, flg_active, employee_name, id_gender_fk, id_race_fk, birthday, id_schooling_fk, id_department_fk, id_role_fk, id_level_fk, salary) VALUES (6a51143286b03064a49cc2acbee63c09a0682d33, 1727, 1, 'Thomas Pimentel Luz', 'M', 5, '18/10/1959', 7, 8, 9, NULL, 1285);</v>
      </c>
    </row>
    <row r="1732" spans="1:30" ht="14.25" customHeight="1" x14ac:dyDescent="0.2">
      <c r="A1732" s="7" t="str" cm="1">
        <f t="array" aca="1" ref="A1732" ca="1">INDEX(Company!$A:$A,RANDBETWEEN(5,COUNTA(Company!$A:$A) + 1),1)</f>
        <v>6a51143286b03064a49cc2acbee63c09a0682d33</v>
      </c>
      <c r="B1732" s="7" t="str">
        <f ca="1">VLOOKUP($A1732,Company!$A:$B,2,FALSE)</f>
        <v>ACME Corporation</v>
      </c>
      <c r="C1732" s="5">
        <f t="shared" si="182"/>
        <v>1728</v>
      </c>
      <c r="D1732" s="5" t="str" cm="1">
        <f t="array" ref="D1732">SHA1HASH($C1732)</f>
        <v>8c10a6b59c03e198cb8f0915642d0052f00792b9</v>
      </c>
      <c r="E1732" s="6">
        <v>1</v>
      </c>
      <c r="F1732" s="7">
        <f ca="1">IF($C1732 = 1 + N("Presidente"),
    127,
    IF($C1732 = 2 + N("Vice-Presidente"),
        72,
        IF($C1732 = 3 + N("Secretária bilíngue"),
            13,
            RANDBETWEEN(5,COUNT(Name!$A:$A) + 1)
        )
    )
)</f>
        <v>326</v>
      </c>
      <c r="G1732" s="7" t="str">
        <f ca="1">VLOOKUP($F1732,Name!$A:$B,2,FALSE)</f>
        <v>Rainah</v>
      </c>
      <c r="H1732" s="7">
        <f ca="1" xml:space="preserve">
IF($C1732 = 1,
    0,
    RANDBETWEEN(5,COUNT('Last name'!$A:$A) + 1)
)</f>
        <v>63</v>
      </c>
      <c r="I1732" s="7" t="str">
        <f ca="1" xml:space="preserve">
IF($C1732 = 1 + N("Presidente"),
    "de Orléans e Bragança",
    VLOOKUP($H1732,'Last name'!$A:$B,2,FALSE) &amp; " " &amp; VLOOKUP(RANDBETWEEN(5,COUNT('Last name'!$A:$A) + 1),'Last name'!$A:$B,2,FALSE)
)</f>
        <v>Castro Rangel</v>
      </c>
      <c r="J1732" s="7" t="str">
        <f t="shared" ca="1" si="183"/>
        <v>Rainah Castro Rangel</v>
      </c>
      <c r="K1732" s="7" t="str" cm="1">
        <f t="array" aca="1" ref="K1732" ca="1">SHA1HASH($J1732)</f>
        <v>49f78f92804f8cd927e3ce963a9c400179d319a5</v>
      </c>
      <c r="L1732" s="7" cm="1">
        <f t="array" aca="1" ref="L1732" ca="1">INDEX(States!$A:$A,RANDBETWEEN(5,COUNTA(States!$A:$A) + 1),1)</f>
        <v>18</v>
      </c>
      <c r="M1732" s="7" t="str">
        <f ca="1">$L1732 &amp; "|" &amp; VLOOKUP($L1732,States!$A:$B,2,FALSE)</f>
        <v>18|4c829e7753eab86056bb8157601420a362debf31</v>
      </c>
      <c r="N1732" s="7" t="str">
        <f ca="1">VLOOKUP($F1732,Name!$A:$C,3,FALSE)</f>
        <v>F</v>
      </c>
      <c r="O1732" s="7" t="str">
        <f ca="1">VLOOKUP($N1732,Gender!$A:$B,2,FALSE)</f>
        <v>Female</v>
      </c>
      <c r="P1732" s="7" t="str" cm="1">
        <f t="array" aca="1" ref="P1732" ca="1">INDEX('Marital status'!$A:$A,RANDBETWEEN(5,COUNTA('Marital status'!$A:$A) + 1),1)</f>
        <v>3266897012b6dcc5723033bc25891bf99efcff6f</v>
      </c>
      <c r="Q1732" s="7" t="str">
        <f ca="1">VLOOKUP($P1732,'Marital status'!$A:$B,2,FALSE)</f>
        <v>MarrieD</v>
      </c>
      <c r="R1732" s="7">
        <f t="shared" ca="1" si="184"/>
        <v>5</v>
      </c>
      <c r="S1732" s="7" t="e">
        <f ca="1">VLOOKUP($R1732,Race!$A:$B,2,FALSE)</f>
        <v>#N/A</v>
      </c>
      <c r="T1732" s="8">
        <f t="shared" ca="1" si="185"/>
        <v>27584</v>
      </c>
      <c r="U1732" s="6">
        <f t="shared" ca="1" si="186"/>
        <v>7</v>
      </c>
      <c r="V1732" s="8" t="str">
        <f ca="1">VLOOKUP($U1732,Education!$A:$B,2,FALSE)</f>
        <v>Undergraduate degree</v>
      </c>
      <c r="W1732" s="7">
        <f ca="1" xml:space="preserve">
  IF(OR($Y1732 = 5, $Y1732 = 6, $Y1732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732" s="7" t="str">
        <f ca="1">VLOOKUP($W1732,Department!$A:$B,2,FALSE)</f>
        <v>Commercial</v>
      </c>
      <c r="Y1732" s="6">
        <f t="shared" ca="1" si="187"/>
        <v>11</v>
      </c>
      <c r="Z1732" s="7" t="str">
        <f ca="1">VLOOKUP($Y1732,Role!$A:$B,2,FALSE)</f>
        <v>Analyst</v>
      </c>
      <c r="AA1732" s="6">
        <f t="shared" ca="1" si="188"/>
        <v>5</v>
      </c>
      <c r="AB1732" s="7" t="str">
        <f ca="1" xml:space="preserve">
IF($AA1732 &lt;&gt; "",
    VLOOKUP($AA1732,Level!$A:$B,2,FALSE),
    ""
)</f>
        <v>Junior</v>
      </c>
      <c r="AC1732" s="1">
        <f ca="1" xml:space="preserve">
IF($Y1732 = 5 + N("Presidente"),
    27000,
    IF($Y1732 = 6 + N("Vice-presidente"),
        23000,
        IF(OR($Y1732 = 8, $Y1732= 13, $Y1732 = 12) + N("Secretária bilíngue ou coordenador ou especialista"),
            8000,
            IF($Y1732 = 7 + N("Diretor"),
                15000,
                IF($Y1732 = 14 + N("Gerente"),
                    12000,
                    IF($Y1732 = 9 + N("Estagiário"),
                        705,
                        IF($Y1732 = 10 + N("Trainee"),
                            805,
                            IF($Y1732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IF($U1732 = 7,
  500,
  IF($U1732 = 8,
    1000,
    IF($U1732 = 9,
      1500,
      IF($U1732 = 10,
        2000,
        0
      )
    )
  )
)
+
N("Adicional no salário por área")
+
IF($W1732 = 14 + N("Tecnologia da Informação"),
  120,
  IF($W1732 = 16 + N("Vendas"),
    110,
    IF($W1732 = 15 + N("Jurídico"),
      100,
      IF(OR($W1732 = 8, $W1732 = 9, $W1732 = 11) + N("Recursos humanos ou comercial ou comunicação e marketing"),
        80,
        0
      )
    )
  )
)
+
N("Adicionando pegadinha")
+
IF(AND($W1732 = 16, $U1732 = 9, $Y1732 = 11, $AA1732 = 5) + N("Se for de vendas, com mestrado, analista sênior"),
  IF($R1732 = 5,
    100,
    0
  )
  +
  IF($N1732 = "M",
    200,
    0
  ),
  0
)</f>
        <v>2580</v>
      </c>
      <c r="AD17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$A1732  &amp; ", "   &amp;
$C1732  &amp; ", "   &amp;
$E1732  &amp; ", '"  &amp;
$J1732  &amp; "', '" &amp;
$N1732  &amp; "', "  &amp;
$R1732  &amp; ", '"  &amp;
TEXT($T1732,"dd/mm/aaaa")  &amp; "', "   &amp;
$U1732  &amp; ", "   &amp;
$W1732  &amp; ", "   &amp;
$Y1732  &amp; ", "   &amp;
IF($AA1732 &lt;&gt; "", $AA1732, "NULL")  &amp; ", "   &amp;
$AC1732  &amp; ");"</f>
        <v>INSERT INTO bi4all.fac_employees (id_company_fk, id_employee_pk, flg_active, employee_name, id_gender_fk, id_race_fk, birthday, id_schooling_fk, id_department_fk, id_role_fk, id_level_fk, salary) VALUES (6a51143286b03064a49cc2acbee63c09a0682d33, 1728, 1, 'Rainah Castro Rangel', 'F', 5, '09/07/1975', 7, 9, 11, 5, 2580);</v>
      </c>
    </row>
    <row r="1733" spans="1:30" ht="14.25" customHeight="1" x14ac:dyDescent="0.2">
      <c r="A1733" s="7" t="str" cm="1">
        <f t="array" aca="1" ref="A1733" ca="1">INDEX(Company!$A:$A,RANDBETWEEN(5,COUNTA(Company!$A:$A) + 1),1)</f>
        <v>6a51143286b03064a49cc2acbee63c09a0682d33</v>
      </c>
      <c r="B1733" s="7" t="str">
        <f ca="1">VLOOKUP($A1733,Company!$A:$B,2,FALSE)</f>
        <v>ACME Corporation</v>
      </c>
      <c r="C1733" s="5">
        <f t="shared" si="182"/>
        <v>1729</v>
      </c>
      <c r="D1733" s="5" t="str" cm="1">
        <f t="array" ref="D1733">SHA1HASH($C1733)</f>
        <v>7dbb8092234523ada33338f67beff47874ef27fb</v>
      </c>
      <c r="E1733" s="6">
        <v>1</v>
      </c>
      <c r="F1733" s="7">
        <f ca="1">IF($C1733 = 1 + N("Presidente"),
    127,
    IF($C1733 = 2 + N("Vice-Presidente"),
        72,
        IF($C1733 = 3 + N("Secretária bilíngue"),
            13,
            RANDBETWEEN(5,COUNT(Name!$A:$A) + 1)
        )
    )
)</f>
        <v>107</v>
      </c>
      <c r="G1733" s="7" t="str">
        <f ca="1">VLOOKUP($F1733,Name!$A:$B,2,FALSE)</f>
        <v>Davi Lucca</v>
      </c>
      <c r="H1733" s="7">
        <f ca="1" xml:space="preserve">
IF($C1733 = 1,
    0,
    RANDBETWEEN(5,COUNT('Last name'!$A:$A) + 1)
)</f>
        <v>188</v>
      </c>
      <c r="I1733" s="7" t="str">
        <f ca="1" xml:space="preserve">
IF($C1733 = 1 + N("Presidente"),
    "de Orléans e Bragança",
    VLOOKUP($H1733,'Last name'!$A:$B,2,FALSE) &amp; " " &amp; VLOOKUP(RANDBETWEEN(5,COUNT('Last name'!$A:$A) + 1),'Last name'!$A:$B,2,FALSE)
)</f>
        <v>Tavarez Paulista</v>
      </c>
      <c r="J1733" s="7" t="str">
        <f t="shared" ca="1" si="183"/>
        <v>Davi Lucca Tavarez Paulista</v>
      </c>
      <c r="K1733" s="7" t="str" cm="1">
        <f t="array" aca="1" ref="K1733" ca="1">SHA1HASH($J1733)</f>
        <v>1deb237f2ba2e1a66231aff31d4ae100e7d7ec26</v>
      </c>
      <c r="L1733" s="7" cm="1">
        <f t="array" aca="1" ref="L1733" ca="1">INDEX(States!$A:$A,RANDBETWEEN(5,COUNTA(States!$A:$A) + 1),1)</f>
        <v>7</v>
      </c>
      <c r="M1733" s="7" t="str">
        <f ca="1">$L1733 &amp; "|" &amp; VLOOKUP($L1733,States!$A:$B,2,FALSE)</f>
        <v>7|f2e12883042f184299ea408f79a5077ec107e25e</v>
      </c>
      <c r="N1733" s="7" t="str">
        <f ca="1">VLOOKUP($F1733,Name!$A:$C,3,FALSE)</f>
        <v>M</v>
      </c>
      <c r="O1733" s="7" t="str">
        <f ca="1">VLOOKUP($N1733,Gender!$A:$B,2,FALSE)</f>
        <v>Male</v>
      </c>
      <c r="P1733" s="7" t="str" cm="1">
        <f t="array" aca="1" ref="P1733" ca="1">INDEX('Marital status'!$A:$A,RANDBETWEEN(5,COUNTA('Marital status'!$A:$A) + 1),1)</f>
        <v>3266897012b6dcc5723033bc25891bf99efcff6f</v>
      </c>
      <c r="Q1733" s="7" t="str">
        <f ca="1">VLOOKUP($P1733,'Marital status'!$A:$B,2,FALSE)</f>
        <v>MarrieD</v>
      </c>
      <c r="R1733" s="7">
        <f t="shared" ca="1" si="184"/>
        <v>5</v>
      </c>
      <c r="S1733" s="7" t="e">
        <f ca="1">VLOOKUP($R1733,Race!$A:$B,2,FALSE)</f>
        <v>#N/A</v>
      </c>
      <c r="T1733" s="8">
        <f t="shared" ca="1" si="185"/>
        <v>21447</v>
      </c>
      <c r="U1733" s="6">
        <f t="shared" ca="1" si="186"/>
        <v>7</v>
      </c>
      <c r="V1733" s="8" t="str">
        <f ca="1">VLOOKUP($U1733,Education!$A:$B,2,FALSE)</f>
        <v>Undergraduate degree</v>
      </c>
      <c r="W1733" s="7">
        <f ca="1" xml:space="preserve">
  IF(OR($Y1733 = 5, $Y1733 = 6, $Y1733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733" s="7" t="str">
        <f ca="1">VLOOKUP($W1733,Department!$A:$B,2,FALSE)</f>
        <v>Communication &amp; Marketing</v>
      </c>
      <c r="Y1733" s="6">
        <f t="shared" ca="1" si="187"/>
        <v>9</v>
      </c>
      <c r="Z1733" s="7" t="str">
        <f ca="1">VLOOKUP($Y1733,Role!$A:$B,2,FALSE)</f>
        <v>Intern</v>
      </c>
      <c r="AA1733" s="6" t="str">
        <f t="shared" ca="1" si="188"/>
        <v/>
      </c>
      <c r="AB1733" s="7" t="str">
        <f ca="1" xml:space="preserve">
IF($AA1733 &lt;&gt; "",
    VLOOKUP($AA1733,Level!$A:$B,2,FALSE),
    ""
)</f>
        <v/>
      </c>
      <c r="AC1733" s="1">
        <f ca="1" xml:space="preserve">
IF($Y1733 = 5 + N("Presidente"),
    27000,
    IF($Y1733 = 6 + N("Vice-presidente"),
        23000,
        IF(OR($Y1733 = 8, $Y1733= 13, $Y1733 = 12) + N("Secretária bilíngue ou coordenador ou especialista"),
            8000,
            IF($Y1733 = 7 + N("Diretor"),
                15000,
                IF($Y1733 = 14 + N("Gerente"),
                    12000,
                    IF($Y1733 = 9 + N("Estagiário"),
                        705,
                        IF($Y1733 = 10 + N("Trainee"),
                            805,
                            IF($Y1733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IF($U1733 = 7,
  500,
  IF($U1733 = 8,
    1000,
    IF($U1733 = 9,
      1500,
      IF($U1733 = 10,
        2000,
        0
      )
    )
  )
)
+
N("Adicional no salário por área")
+
IF($W1733 = 14 + N("Tecnologia da Informação"),
  120,
  IF($W1733 = 16 + N("Vendas"),
    110,
    IF($W1733 = 15 + N("Jurídico"),
      100,
      IF(OR($W1733 = 8, $W1733 = 9, $W1733 = 11) + N("Recursos humanos ou comercial ou comunicação e marketing"),
        80,
        0
      )
    )
  )
)
+
N("Adicionando pegadinha")
+
IF(AND($W1733 = 16, $U1733 = 9, $Y1733 = 11, $AA1733 = 5) + N("Se for de vendas, com mestrado, analista sênior"),
  IF($R1733 = 5,
    100,
    0
  )
  +
  IF($N1733 = "M",
    200,
    0
  ),
  0
)</f>
        <v>1285</v>
      </c>
      <c r="AD17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$A1733  &amp; ", "   &amp;
$C1733  &amp; ", "   &amp;
$E1733  &amp; ", '"  &amp;
$J1733  &amp; "', '" &amp;
$N1733  &amp; "', "  &amp;
$R1733  &amp; ", '"  &amp;
TEXT($T1733,"dd/mm/aaaa")  &amp; "', "   &amp;
$U1733  &amp; ", "   &amp;
$W1733  &amp; ", "   &amp;
$Y1733  &amp; ", "   &amp;
IF($AA1733 &lt;&gt; "", $AA1733, "NULL")  &amp; ", "   &amp;
$AC1733  &amp; ");"</f>
        <v>INSERT INTO bi4all.fac_employees (id_company_fk, id_employee_pk, flg_active, employee_name, id_gender_fk, id_race_fk, birthday, id_schooling_fk, id_department_fk, id_role_fk, id_level_fk, salary) VALUES (6a51143286b03064a49cc2acbee63c09a0682d33, 1729, 1, 'Davi Lucca Tavarez Paulista', 'M', 5, '19/09/1958', 7, 11, 9, NULL, 1285);</v>
      </c>
    </row>
    <row r="1734" spans="1:30" ht="14.25" customHeight="1" x14ac:dyDescent="0.2">
      <c r="A1734" s="7" t="str" cm="1">
        <f t="array" aca="1" ref="A1734" ca="1">INDEX(Company!$A:$A,RANDBETWEEN(5,COUNTA(Company!$A:$A) + 1),1)</f>
        <v>6a51143286b03064a49cc2acbee63c09a0682d33</v>
      </c>
      <c r="B1734" s="7" t="str">
        <f ca="1">VLOOKUP($A1734,Company!$A:$B,2,FALSE)</f>
        <v>ACME Corporation</v>
      </c>
      <c r="C1734" s="5">
        <f t="shared" ref="C1734:C1797" si="189">ROW() - 4</f>
        <v>1730</v>
      </c>
      <c r="D1734" s="5" t="str" cm="1">
        <f t="array" ref="D1734">SHA1HASH($C1734)</f>
        <v>8273d1150247c93b4ca9e3cfb76ef36739b559e1</v>
      </c>
      <c r="E1734" s="6">
        <v>1</v>
      </c>
      <c r="F1734" s="7">
        <f ca="1">IF($C1734 = 1 + N("Presidente"),
    127,
    IF($C1734 = 2 + N("Vice-Presidente"),
        72,
        IF($C1734 = 3 + N("Secretária bilíngue"),
            13,
            RANDBETWEEN(5,COUNT(Name!$A:$A) + 1)
        )
    )
)</f>
        <v>313</v>
      </c>
      <c r="G1734" s="7" t="str">
        <f ca="1">VLOOKUP($F1734,Name!$A:$B,2,FALSE)</f>
        <v>Pablo</v>
      </c>
      <c r="H1734" s="7">
        <f ca="1" xml:space="preserve">
IF($C1734 = 1,
    0,
    RANDBETWEEN(5,COUNT('Last name'!$A:$A) + 1)
)</f>
        <v>20</v>
      </c>
      <c r="I1734" s="7" t="str">
        <f ca="1" xml:space="preserve">
IF($C1734 = 1 + N("Presidente"),
    "de Orléans e Bragança",
    VLOOKUP($H1734,'Last name'!$A:$B,2,FALSE) &amp; " " &amp; VLOOKUP(RANDBETWEEN(5,COUNT('Last name'!$A:$A) + 1),'Last name'!$A:$B,2,FALSE)
)</f>
        <v>Anunciação Trindade</v>
      </c>
      <c r="J1734" s="7" t="str">
        <f t="shared" ref="J1734:J1797" ca="1" si="190">$G1734 &amp; " " &amp; $I1734</f>
        <v>Pablo Anunciação Trindade</v>
      </c>
      <c r="K1734" s="7" t="str" cm="1">
        <f t="array" aca="1" ref="K1734" ca="1">SHA1HASH($J1734)</f>
        <v>2352c370f8348cc9f1b3f1e345f7d4b8da8ff0dc</v>
      </c>
      <c r="L1734" s="7" cm="1">
        <f t="array" aca="1" ref="L1734" ca="1">INDEX(States!$A:$A,RANDBETWEEN(5,COUNTA(States!$A:$A) + 1),1)</f>
        <v>12</v>
      </c>
      <c r="M1734" s="7" t="str">
        <f ca="1">$L1734 &amp; "|" &amp; VLOOKUP($L1734,States!$A:$B,2,FALSE)</f>
        <v>12|16a2d6eb767d4fd003fae8cac60e0d85a9416ba8</v>
      </c>
      <c r="N1734" s="7" t="str">
        <f ca="1">VLOOKUP($F1734,Name!$A:$C,3,FALSE)</f>
        <v>M</v>
      </c>
      <c r="O1734" s="7" t="str">
        <f ca="1">VLOOKUP($N1734,Gender!$A:$B,2,FALSE)</f>
        <v>Male</v>
      </c>
      <c r="P1734" s="7" t="str" cm="1">
        <f t="array" aca="1" ref="P1734" ca="1">INDEX('Marital status'!$A:$A,RANDBETWEEN(5,COUNTA('Marital status'!$A:$A) + 1),1)</f>
        <v>47051393f6bcbf99111ec5d70ba2ebbe11ebccae</v>
      </c>
      <c r="Q1734" s="7" t="str">
        <f ca="1">VLOOKUP($P1734,'Marital status'!$A:$B,2,FALSE)</f>
        <v xml:space="preserve"> Separated </v>
      </c>
      <c r="R1734" s="7">
        <f t="shared" ref="R1734:R1797" ca="1" si="191" xml:space="preserve">
IF(AND($Y1734 &gt;= 5, $Y1734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1734" s="7" t="e">
        <f ca="1">VLOOKUP($R1734,Race!$A:$B,2,FALSE)</f>
        <v>#N/A</v>
      </c>
      <c r="T1734" s="8">
        <f t="shared" ref="T1734:T1797" ca="1" si="192" xml:space="preserve">
IF($Y1734 = 5 + N("CEO"),
    TODAY() - 16340,
    IF($Y1734 = 8 + N("Secretary"),
        RANDBETWEEN(TODAY() - 12418.5, TODAY()-6574.5),
        IF(OR($Y1734 = 7, $Y1734 = 14),
            RANDBETWEEN(TODAY() - 16071, TODAY() - 8766),
            IF(OR($Y1734 = 13, $Y1734 = 12, $Y1734 = 11),
                RANDBETWEEN(TODAY() - 27393.75, TODAY() - 12783.75),
                RANDBETWEEN(TODAY() - 27393.75, TODAY()-10957.5)
            )
        )
    )
)</f>
        <v>31570</v>
      </c>
      <c r="U1734" s="6">
        <f t="shared" ref="U1734:U1797" ca="1" si="193" xml:space="preserve">
IF(OR($Y1734 = 5, $Y1734 = 6) + N("Se for presidente ou vice-presidente"),
    10 + N("Doutor"),
    IF($Y1734 = 7 + N("Se for diretor"),
        RANDBETWEEN(8,10) + N("Graduate school or Master’s degree or Doctorate"),
        IF($Y1734 = 14 + N("If a manager"),
            RANDBETWEEN(7,9),
            IF(OR($Y1734 = 13, $Y1734 = 12, $Y1734 = 11) + N("If coordinator or specialist or analyst"),
                RANDBETWEEN(7,8),
                7
            )
        )
    )
)</f>
        <v>8</v>
      </c>
      <c r="V1734" s="8" t="str">
        <f ca="1">VLOOKUP($U1734,Education!$A:$B,2,FALSE)</f>
        <v>Graduate school</v>
      </c>
      <c r="W1734" s="7">
        <f ca="1" xml:space="preserve">
  IF(OR($Y1734 = 5, $Y1734 = 6, $Y1734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734" s="7" t="str">
        <f ca="1">VLOOKUP($W1734,Department!$A:$B,2,FALSE)</f>
        <v>Commercial</v>
      </c>
      <c r="Y1734" s="6">
        <f t="shared" ref="Y1734:Y1797" ca="1" si="194" xml:space="preserve">
IF($C1734 = 1 + N("Se matrícula for 1"),
  5 + N("Presidente"),
  IF($C1734 = 2 + N("Se matrícula for 2"),
    6 + N("Vice-presidente"),
    IF($C1734 = 3 + N("Se matrícula for 3"),
      8 + N("Secretária bilíngue"),
      IF(AND($C1734 &gt;= 4, $C1734 &lt;=14),
        7 + N("Diretor"),
        IF(AND($C1734 &gt;= 15, $C1734 &lt;= 25),
          14 + N("Manager"),
          IF(AND($C1734 &gt;= 26, $C1734 &lt;= 36),
            13 + N("Coordinador"),
            IF(AND($C1734 &gt;= 37, $C1734 &lt;= 47),
              12 + N("Especialista"),
                IF(MOD($C1734,2) = 0,
                  11 + N("Analista"),
                  RANDBETWEEN(9,10) + N("Estagiário ou Trainee")
                )
            )
          )
        )
      )
    )
  )
)</f>
        <v>11</v>
      </c>
      <c r="Z1734" s="7" t="str">
        <f ca="1">VLOOKUP($Y1734,Role!$A:$B,2,FALSE)</f>
        <v>Analyst</v>
      </c>
      <c r="AA1734" s="6">
        <f t="shared" ref="AA1734:AA1797" ca="1" si="195" xml:space="preserve">
IF($Y1734 = 11 + N("Analyst"),
    RANDBETWEEN(5, 7) + N("Jr, Pleno, Sr"),
    ""
)</f>
        <v>5</v>
      </c>
      <c r="AB1734" s="7" t="str">
        <f ca="1" xml:space="preserve">
IF($AA1734 &lt;&gt; "",
    VLOOKUP($AA1734,Level!$A:$B,2,FALSE),
    ""
)</f>
        <v>Junior</v>
      </c>
      <c r="AC1734" s="1">
        <f ca="1" xml:space="preserve">
IF($Y1734 = 5 + N("Presidente"),
    27000,
    IF($Y1734 = 6 + N("Vice-presidente"),
        23000,
        IF(OR($Y1734 = 8, $Y1734= 13, $Y1734 = 12) + N("Secretária bilíngue ou coordenador ou especialista"),
            8000,
            IF($Y1734 = 7 + N("Diretor"),
                15000,
                IF($Y1734 = 14 + N("Gerente"),
                    12000,
                    IF($Y1734 = 9 + N("Estagiário"),
                        705,
                        IF($Y1734 = 10 + N("Trainee"),
                            805,
                            IF($Y1734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IF($U1734 = 7,
  500,
  IF($U1734 = 8,
    1000,
    IF($U1734 = 9,
      1500,
      IF($U1734 = 10,
        2000,
        0
      )
    )
  )
)
+
N("Adicional no salário por área")
+
IF($W1734 = 14 + N("Tecnologia da Informação"),
  120,
  IF($W1734 = 16 + N("Vendas"),
    110,
    IF($W1734 = 15 + N("Jurídico"),
      100,
      IF(OR($W1734 = 8, $W1734 = 9, $W1734 = 11) + N("Recursos humanos ou comercial ou comunicação e marketing"),
        80,
        0
      )
    )
  )
)
+
N("Adicionando pegadinha")
+
IF(AND($W1734 = 16, $U1734 = 9, $Y1734 = 11, $AA1734 = 5) + N("Se for de vendas, com mestrado, analista sênior"),
  IF($R1734 = 5,
    100,
    0
  )
  +
  IF($N1734 = "M",
    200,
    0
  ),
  0
)</f>
        <v>3080</v>
      </c>
      <c r="AD17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$A1734  &amp; ", "   &amp;
$C1734  &amp; ", "   &amp;
$E1734  &amp; ", '"  &amp;
$J1734  &amp; "', '" &amp;
$N1734  &amp; "', "  &amp;
$R1734  &amp; ", '"  &amp;
TEXT($T1734,"dd/mm/aaaa")  &amp; "', "   &amp;
$U1734  &amp; ", "   &amp;
$W1734  &amp; ", "   &amp;
$Y1734  &amp; ", "   &amp;
IF($AA1734 &lt;&gt; "", $AA1734, "NULL")  &amp; ", "   &amp;
$AC1734  &amp; ");"</f>
        <v>INSERT INTO bi4all.fac_employees (id_company_fk, id_employee_pk, flg_active, employee_name, id_gender_fk, id_race_fk, birthday, id_schooling_fk, id_department_fk, id_role_fk, id_level_fk, salary) VALUES (6a51143286b03064a49cc2acbee63c09a0682d33, 1730, 1, 'Pablo Anunciação Trindade', 'M', 5, '07/06/1986', 8, 9, 11, 5, 3080);</v>
      </c>
    </row>
    <row r="1735" spans="1:30" ht="14.25" customHeight="1" x14ac:dyDescent="0.2">
      <c r="A1735" s="7" t="str" cm="1">
        <f t="array" aca="1" ref="A1735" ca="1">INDEX(Company!$A:$A,RANDBETWEEN(5,COUNTA(Company!$A:$A) + 1),1)</f>
        <v>6a51143286b03064a49cc2acbee63c09a0682d33</v>
      </c>
      <c r="B1735" s="7" t="str">
        <f ca="1">VLOOKUP($A1735,Company!$A:$B,2,FALSE)</f>
        <v>ACME Corporation</v>
      </c>
      <c r="C1735" s="5">
        <f t="shared" si="189"/>
        <v>1731</v>
      </c>
      <c r="D1735" s="5" t="str" cm="1">
        <f t="array" ref="D1735">SHA1HASH($C1735)</f>
        <v>78520f072a837043e3cdef5e3b6939660856ba5a</v>
      </c>
      <c r="E1735" s="6">
        <v>1</v>
      </c>
      <c r="F1735" s="7">
        <f ca="1">IF($C1735 = 1 + N("Presidente"),
    127,
    IF($C1735 = 2 + N("Vice-Presidente"),
        72,
        IF($C1735 = 3 + N("Secretária bilíngue"),
            13,
            RANDBETWEEN(5,COUNT(Name!$A:$A) + 1)
        )
    )
)</f>
        <v>72</v>
      </c>
      <c r="G1735" s="7" t="str">
        <f ca="1">VLOOKUP($F1735,Name!$A:$B,2,FALSE)</f>
        <v>Bernnardo</v>
      </c>
      <c r="H1735" s="7">
        <f ca="1" xml:space="preserve">
IF($C1735 = 1,
    0,
    RANDBETWEEN(5,COUNT('Last name'!$A:$A) + 1)
)</f>
        <v>36</v>
      </c>
      <c r="I1735" s="7" t="str">
        <f ca="1" xml:space="preserve">
IF($C1735 = 1 + N("Presidente"),
    "de Orléans e Bragança",
    VLOOKUP($H1735,'Last name'!$A:$B,2,FALSE) &amp; " " &amp; VLOOKUP(RANDBETWEEN(5,COUNT('Last name'!$A:$A) + 1),'Last name'!$A:$B,2,FALSE)
)</f>
        <v>Batista Cunha</v>
      </c>
      <c r="J1735" s="7" t="str">
        <f t="shared" ca="1" si="190"/>
        <v>Bernnardo Batista Cunha</v>
      </c>
      <c r="K1735" s="7" t="str" cm="1">
        <f t="array" aca="1" ref="K1735" ca="1">SHA1HASH($J1735)</f>
        <v>c929db107080f4e8b556484ee9d15dc7fff322fb</v>
      </c>
      <c r="L1735" s="7" cm="1">
        <f t="array" aca="1" ref="L1735" ca="1">INDEX(States!$A:$A,RANDBETWEEN(5,COUNTA(States!$A:$A) + 1),1)</f>
        <v>22</v>
      </c>
      <c r="M1735" s="7" t="str">
        <f ca="1">$L1735 &amp; "|" &amp; VLOOKUP($L1735,States!$A:$B,2,FALSE)</f>
        <v>22|04a99b2b0b78076f0a06c2d7695137915b2933a5</v>
      </c>
      <c r="N1735" s="7" t="str">
        <f ca="1">VLOOKUP($F1735,Name!$A:$C,3,FALSE)</f>
        <v>M</v>
      </c>
      <c r="O1735" s="7" t="str">
        <f ca="1">VLOOKUP($N1735,Gender!$A:$B,2,FALSE)</f>
        <v>Male</v>
      </c>
      <c r="P1735" s="7" t="str" cm="1">
        <f t="array" aca="1" ref="P1735" ca="1">INDEX('Marital status'!$A:$A,RANDBETWEEN(5,COUNTA('Marital status'!$A:$A) + 1),1)</f>
        <v>3266897012b6dcc5723033bc25891bf99efcff6f</v>
      </c>
      <c r="Q1735" s="7" t="str">
        <f ca="1">VLOOKUP($P1735,'Marital status'!$A:$B,2,FALSE)</f>
        <v>MarrieD</v>
      </c>
      <c r="R1735" s="7">
        <f t="shared" ca="1" si="191"/>
        <v>5</v>
      </c>
      <c r="S1735" s="7" t="e">
        <f ca="1">VLOOKUP($R1735,Race!$A:$B,2,FALSE)</f>
        <v>#N/A</v>
      </c>
      <c r="T1735" s="8">
        <f t="shared" ca="1" si="192"/>
        <v>32484</v>
      </c>
      <c r="U1735" s="6">
        <f t="shared" ca="1" si="193"/>
        <v>7</v>
      </c>
      <c r="V1735" s="8" t="str">
        <f ca="1">VLOOKUP($U1735,Education!$A:$B,2,FALSE)</f>
        <v>Undergraduate degree</v>
      </c>
      <c r="W1735" s="7">
        <f ca="1" xml:space="preserve">
  IF(OR($Y1735 = 5, $Y1735 = 6, $Y1735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735" s="7" t="str">
        <f ca="1">VLOOKUP($W1735,Department!$A:$B,2,FALSE)</f>
        <v>Human Resource</v>
      </c>
      <c r="Y1735" s="6">
        <f t="shared" ca="1" si="194"/>
        <v>9</v>
      </c>
      <c r="Z1735" s="7" t="str">
        <f ca="1">VLOOKUP($Y1735,Role!$A:$B,2,FALSE)</f>
        <v>Intern</v>
      </c>
      <c r="AA1735" s="6" t="str">
        <f t="shared" ca="1" si="195"/>
        <v/>
      </c>
      <c r="AB1735" s="7" t="str">
        <f ca="1" xml:space="preserve">
IF($AA1735 &lt;&gt; "",
    VLOOKUP($AA1735,Level!$A:$B,2,FALSE),
    ""
)</f>
        <v/>
      </c>
      <c r="AC1735" s="1">
        <f ca="1" xml:space="preserve">
IF($Y1735 = 5 + N("Presidente"),
    27000,
    IF($Y1735 = 6 + N("Vice-presidente"),
        23000,
        IF(OR($Y1735 = 8, $Y1735= 13, $Y1735 = 12) + N("Secretária bilíngue ou coordenador ou especialista"),
            8000,
            IF($Y1735 = 7 + N("Diretor"),
                15000,
                IF($Y1735 = 14 + N("Gerente"),
                    12000,
                    IF($Y1735 = 9 + N("Estagiário"),
                        705,
                        IF($Y1735 = 10 + N("Trainee"),
                            805,
                            IF($Y1735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IF($U1735 = 7,
  500,
  IF($U1735 = 8,
    1000,
    IF($U1735 = 9,
      1500,
      IF($U1735 = 10,
        2000,
        0
      )
    )
  )
)
+
N("Adicional no salário por área")
+
IF($W1735 = 14 + N("Tecnologia da Informação"),
  120,
  IF($W1735 = 16 + N("Vendas"),
    110,
    IF($W1735 = 15 + N("Jurídico"),
      100,
      IF(OR($W1735 = 8, $W1735 = 9, $W1735 = 11) + N("Recursos humanos ou comercial ou comunicação e marketing"),
        80,
        0
      )
    )
  )
)
+
N("Adicionando pegadinha")
+
IF(AND($W1735 = 16, $U1735 = 9, $Y1735 = 11, $AA1735 = 5) + N("Se for de vendas, com mestrado, analista sênior"),
  IF($R1735 = 5,
    100,
    0
  )
  +
  IF($N1735 = "M",
    200,
    0
  ),
  0
)</f>
        <v>1285</v>
      </c>
      <c r="AD17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$A1735  &amp; ", "   &amp;
$C1735  &amp; ", "   &amp;
$E1735  &amp; ", '"  &amp;
$J1735  &amp; "', '" &amp;
$N1735  &amp; "', "  &amp;
$R1735  &amp; ", '"  &amp;
TEXT($T1735,"dd/mm/aaaa")  &amp; "', "   &amp;
$U1735  &amp; ", "   &amp;
$W1735  &amp; ", "   &amp;
$Y1735  &amp; ", "   &amp;
IF($AA1735 &lt;&gt; "", $AA1735, "NULL")  &amp; ", "   &amp;
$AC1735  &amp; ");"</f>
        <v>INSERT INTO bi4all.fac_employees (id_company_fk, id_employee_pk, flg_active, employee_name, id_gender_fk, id_race_fk, birthday, id_schooling_fk, id_department_fk, id_role_fk, id_level_fk, salary) VALUES (6a51143286b03064a49cc2acbee63c09a0682d33, 1731, 1, 'Bernnardo Batista Cunha', 'M', 5, '07/12/1988', 7, 8, 9, NULL, 1285);</v>
      </c>
    </row>
    <row r="1736" spans="1:30" ht="14.25" customHeight="1" x14ac:dyDescent="0.2">
      <c r="A1736" s="7" t="str" cm="1">
        <f t="array" aca="1" ref="A1736" ca="1">INDEX(Company!$A:$A,RANDBETWEEN(5,COUNTA(Company!$A:$A) + 1),1)</f>
        <v>6a51143286b03064a49cc2acbee63c09a0682d33</v>
      </c>
      <c r="B1736" s="7" t="str">
        <f ca="1">VLOOKUP($A1736,Company!$A:$B,2,FALSE)</f>
        <v>ACME Corporation</v>
      </c>
      <c r="C1736" s="5">
        <f t="shared" si="189"/>
        <v>1732</v>
      </c>
      <c r="D1736" s="5" t="str" cm="1">
        <f t="array" ref="D1736">SHA1HASH($C1736)</f>
        <v>2ef94c5be6406817949fc2211a9cdf209bdd4a1b</v>
      </c>
      <c r="E1736" s="6">
        <v>1</v>
      </c>
      <c r="F1736" s="7">
        <f ca="1">IF($C1736 = 1 + N("Presidente"),
    127,
    IF($C1736 = 2 + N("Vice-Presidente"),
        72,
        IF($C1736 = 3 + N("Secretária bilíngue"),
            13,
            RANDBETWEEN(5,COUNT(Name!$A:$A) + 1)
        )
    )
)</f>
        <v>314</v>
      </c>
      <c r="G1736" s="7" t="str">
        <f ca="1">VLOOKUP($F1736,Name!$A:$B,2,FALSE)</f>
        <v>Paloma</v>
      </c>
      <c r="H1736" s="7">
        <f ca="1" xml:space="preserve">
IF($C1736 = 1,
    0,
    RANDBETWEEN(5,COUNT('Last name'!$A:$A) + 1)
)</f>
        <v>167</v>
      </c>
      <c r="I1736" s="7" t="str">
        <f ca="1" xml:space="preserve">
IF($C1736 = 1 + N("Presidente"),
    "de Orléans e Bragança",
    VLOOKUP($H1736,'Last name'!$A:$B,2,FALSE) &amp; " " &amp; VLOOKUP(RANDBETWEEN(5,COUNT('Last name'!$A:$A) + 1),'Last name'!$A:$B,2,FALSE)
)</f>
        <v>Romano Leone</v>
      </c>
      <c r="J1736" s="7" t="str">
        <f t="shared" ca="1" si="190"/>
        <v>Paloma Romano Leone</v>
      </c>
      <c r="K1736" s="7" t="str" cm="1">
        <f t="array" aca="1" ref="K1736" ca="1">SHA1HASH($J1736)</f>
        <v>84daebe63901068bb1efcbdfdb700d6b06f2e67e</v>
      </c>
      <c r="L1736" s="7" cm="1">
        <f t="array" aca="1" ref="L1736" ca="1">INDEX(States!$A:$A,RANDBETWEEN(5,COUNTA(States!$A:$A) + 1),1)</f>
        <v>9</v>
      </c>
      <c r="M1736" s="7" t="str">
        <f ca="1">$L1736 &amp; "|" &amp; VLOOKUP($L1736,States!$A:$B,2,FALSE)</f>
        <v>9|68b7ab1daf7c594d71db682ca70a5cb187f0524f</v>
      </c>
      <c r="N1736" s="7" t="str">
        <f ca="1">VLOOKUP($F1736,Name!$A:$C,3,FALSE)</f>
        <v>F</v>
      </c>
      <c r="O1736" s="7" t="str">
        <f ca="1">VLOOKUP($N1736,Gender!$A:$B,2,FALSE)</f>
        <v>Female</v>
      </c>
      <c r="P1736" s="7" t="str" cm="1">
        <f t="array" aca="1" ref="P1736" ca="1">INDEX('Marital status'!$A:$A,RANDBETWEEN(5,COUNTA('Marital status'!$A:$A) + 1),1)</f>
        <v>47051393f6bcbf99111ec5d70ba2ebbe11ebccae</v>
      </c>
      <c r="Q1736" s="7" t="str">
        <f ca="1">VLOOKUP($P1736,'Marital status'!$A:$B,2,FALSE)</f>
        <v xml:space="preserve"> Separated </v>
      </c>
      <c r="R1736" s="7">
        <f t="shared" ca="1" si="191"/>
        <v>6</v>
      </c>
      <c r="S1736" s="7" t="e">
        <f ca="1">VLOOKUP($R1736,Race!$A:$B,2,FALSE)</f>
        <v>#N/A</v>
      </c>
      <c r="T1736" s="8">
        <f t="shared" ca="1" si="192"/>
        <v>30235</v>
      </c>
      <c r="U1736" s="6">
        <f t="shared" ca="1" si="193"/>
        <v>8</v>
      </c>
      <c r="V1736" s="8" t="str">
        <f ca="1">VLOOKUP($U1736,Education!$A:$B,2,FALSE)</f>
        <v>Graduate school</v>
      </c>
      <c r="W1736" s="7">
        <f ca="1" xml:space="preserve">
  IF(OR($Y1736 = 5, $Y1736 = 6, $Y1736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736" s="7" t="str">
        <f ca="1">VLOOKUP($W1736,Department!$A:$B,2,FALSE)</f>
        <v>Controlling</v>
      </c>
      <c r="Y1736" s="6">
        <f t="shared" ca="1" si="194"/>
        <v>11</v>
      </c>
      <c r="Z1736" s="7" t="str">
        <f ca="1">VLOOKUP($Y1736,Role!$A:$B,2,FALSE)</f>
        <v>Analyst</v>
      </c>
      <c r="AA1736" s="6">
        <f t="shared" ca="1" si="195"/>
        <v>6</v>
      </c>
      <c r="AB1736" s="7" t="str">
        <f ca="1" xml:space="preserve">
IF($AA1736 &lt;&gt; "",
    VLOOKUP($AA1736,Level!$A:$B,2,FALSE),
    ""
)</f>
        <v>Pleno</v>
      </c>
      <c r="AC1736" s="1">
        <f ca="1" xml:space="preserve">
IF($Y1736 = 5 + N("Presidente"),
    27000,
    IF($Y1736 = 6 + N("Vice-presidente"),
        23000,
        IF(OR($Y1736 = 8, $Y1736= 13, $Y1736 = 12) + N("Secretária bilíngue ou coordenador ou especialista"),
            8000,
            IF($Y1736 = 7 + N("Diretor"),
                15000,
                IF($Y1736 = 14 + N("Gerente"),
                    12000,
                    IF($Y1736 = 9 + N("Estagiário"),
                        705,
                        IF($Y1736 = 10 + N("Trainee"),
                            805,
                            IF($Y1736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IF($U1736 = 7,
  500,
  IF($U1736 = 8,
    1000,
    IF($U1736 = 9,
      1500,
      IF($U1736 = 10,
        2000,
        0
      )
    )
  )
)
+
N("Adicional no salário por área")
+
IF($W1736 = 14 + N("Tecnologia da Informação"),
  120,
  IF($W1736 = 16 + N("Vendas"),
    110,
    IF($W1736 = 15 + N("Jurídico"),
      100,
      IF(OR($W1736 = 8, $W1736 = 9, $W1736 = 11) + N("Recursos humanos ou comercial ou comunicação e marketing"),
        80,
        0
      )
    )
  )
)
+
N("Adicionando pegadinha")
+
IF(AND($W1736 = 16, $U1736 = 9, $Y1736 = 11, $AA1736 = 5) + N("Se for de vendas, com mestrado, analista sênior"),
  IF($R1736 = 5,
    100,
    0
  )
  +
  IF($N1736 = "M",
    200,
    0
  ),
  0
)</f>
        <v>3000</v>
      </c>
      <c r="AD17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$A1736  &amp; ", "   &amp;
$C1736  &amp; ", "   &amp;
$E1736  &amp; ", '"  &amp;
$J1736  &amp; "', '" &amp;
$N1736  &amp; "', "  &amp;
$R1736  &amp; ", '"  &amp;
TEXT($T1736,"dd/mm/aaaa")  &amp; "', "   &amp;
$U1736  &amp; ", "   &amp;
$W1736  &amp; ", "   &amp;
$Y1736  &amp; ", "   &amp;
IF($AA1736 &lt;&gt; "", $AA1736, "NULL")  &amp; ", "   &amp;
$AC1736  &amp; ");"</f>
        <v>INSERT INTO bi4all.fac_employees (id_company_fk, id_employee_pk, flg_active, employee_name, id_gender_fk, id_race_fk, birthday, id_schooling_fk, id_department_fk, id_role_fk, id_level_fk, salary) VALUES (6a51143286b03064a49cc2acbee63c09a0682d33, 1732, 1, 'Paloma Romano Leone', 'F', 6, '11/10/1982', 8, 12, 11, 6, 3000);</v>
      </c>
    </row>
    <row r="1737" spans="1:30" ht="14.25" customHeight="1" x14ac:dyDescent="0.2">
      <c r="A1737" s="7" t="str" cm="1">
        <f t="array" aca="1" ref="A1737" ca="1">INDEX(Company!$A:$A,RANDBETWEEN(5,COUNTA(Company!$A:$A) + 1),1)</f>
        <v>6a51143286b03064a49cc2acbee63c09a0682d33</v>
      </c>
      <c r="B1737" s="7" t="str">
        <f ca="1">VLOOKUP($A1737,Company!$A:$B,2,FALSE)</f>
        <v>ACME Corporation</v>
      </c>
      <c r="C1737" s="5">
        <f t="shared" si="189"/>
        <v>1733</v>
      </c>
      <c r="D1737" s="5" t="str" cm="1">
        <f t="array" ref="D1737">SHA1HASH($C1737)</f>
        <v>0c7acff6f89ba5f635c6064d60fcd3fb26a6db6b</v>
      </c>
      <c r="E1737" s="6">
        <v>1</v>
      </c>
      <c r="F1737" s="7">
        <f ca="1">IF($C1737 = 1 + N("Presidente"),
    127,
    IF($C1737 = 2 + N("Vice-Presidente"),
        72,
        IF($C1737 = 3 + N("Secretária bilíngue"),
            13,
            RANDBETWEEN(5,COUNT(Name!$A:$A) + 1)
        )
    )
)</f>
        <v>306</v>
      </c>
      <c r="G1737" s="7" t="str">
        <f ca="1">VLOOKUP($F1737,Name!$A:$B,2,FALSE)</f>
        <v>Nicolas</v>
      </c>
      <c r="H1737" s="7">
        <f ca="1" xml:space="preserve">
IF($C1737 = 1,
    0,
    RANDBETWEEN(5,COUNT('Last name'!$A:$A) + 1)
)</f>
        <v>86</v>
      </c>
      <c r="I1737" s="7" t="str">
        <f ca="1" xml:space="preserve">
IF($C1737 = 1 + N("Presidente"),
    "de Orléans e Bragança",
    VLOOKUP($H1737,'Last name'!$A:$B,2,FALSE) &amp; " " &amp; VLOOKUP(RANDBETWEEN(5,COUNT('Last name'!$A:$A) + 1),'Last name'!$A:$B,2,FALSE)
)</f>
        <v>Ferrara Bicalho</v>
      </c>
      <c r="J1737" s="7" t="str">
        <f t="shared" ca="1" si="190"/>
        <v>Nicolas Ferrara Bicalho</v>
      </c>
      <c r="K1737" s="7" t="str" cm="1">
        <f t="array" aca="1" ref="K1737" ca="1">SHA1HASH($J1737)</f>
        <v>e6c1cd26f87a5fa9af3e4f312107bfdfd3b0c0b9</v>
      </c>
      <c r="L1737" s="7" cm="1">
        <f t="array" aca="1" ref="L1737" ca="1">INDEX(States!$A:$A,RANDBETWEEN(5,COUNTA(States!$A:$A) + 1),1)</f>
        <v>11</v>
      </c>
      <c r="M1737" s="7" t="str">
        <f ca="1">$L1737 &amp; "|" &amp; VLOOKUP($L1737,States!$A:$B,2,FALSE)</f>
        <v>11|fe2c415e55f0a42317aa24885817f9de5cf497c6</v>
      </c>
      <c r="N1737" s="7" t="str">
        <f ca="1">VLOOKUP($F1737,Name!$A:$C,3,FALSE)</f>
        <v>M</v>
      </c>
      <c r="O1737" s="7" t="str">
        <f ca="1">VLOOKUP($N1737,Gender!$A:$B,2,FALSE)</f>
        <v>Male</v>
      </c>
      <c r="P1737" s="7" t="str" cm="1">
        <f t="array" aca="1" ref="P1737" ca="1">INDEX('Marital status'!$A:$A,RANDBETWEEN(5,COUNTA('Marital status'!$A:$A) + 1),1)</f>
        <v>459031b19ec5bbd3b3dbc0a9dcf2cb6e6c6f7848</v>
      </c>
      <c r="Q1737" s="7" t="str">
        <f ca="1">VLOOKUP($P1737,'Marital status'!$A:$B,2,FALSE)</f>
        <v xml:space="preserve">Widowed </v>
      </c>
      <c r="R1737" s="7">
        <f t="shared" ca="1" si="191"/>
        <v>5</v>
      </c>
      <c r="S1737" s="7" t="e">
        <f ca="1">VLOOKUP($R1737,Race!$A:$B,2,FALSE)</f>
        <v>#N/A</v>
      </c>
      <c r="T1737" s="8">
        <f t="shared" ca="1" si="192"/>
        <v>24858</v>
      </c>
      <c r="U1737" s="6">
        <f t="shared" ca="1" si="193"/>
        <v>7</v>
      </c>
      <c r="V1737" s="8" t="str">
        <f ca="1">VLOOKUP($U1737,Education!$A:$B,2,FALSE)</f>
        <v>Undergraduate degree</v>
      </c>
      <c r="W1737" s="7">
        <f ca="1" xml:space="preserve">
  IF(OR($Y1737 = 5, $Y1737 = 6, $Y1737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737" s="7" t="str">
        <f ca="1">VLOOKUP($W1737,Department!$A:$B,2,FALSE)</f>
        <v>Presidency</v>
      </c>
      <c r="Y1737" s="6">
        <f t="shared" ca="1" si="194"/>
        <v>9</v>
      </c>
      <c r="Z1737" s="7" t="str">
        <f ca="1">VLOOKUP($Y1737,Role!$A:$B,2,FALSE)</f>
        <v>Intern</v>
      </c>
      <c r="AA1737" s="6" t="str">
        <f t="shared" ca="1" si="195"/>
        <v/>
      </c>
      <c r="AB1737" s="7" t="str">
        <f ca="1" xml:space="preserve">
IF($AA1737 &lt;&gt; "",
    VLOOKUP($AA1737,Level!$A:$B,2,FALSE),
    ""
)</f>
        <v/>
      </c>
      <c r="AC1737" s="1">
        <f ca="1" xml:space="preserve">
IF($Y1737 = 5 + N("Presidente"),
    27000,
    IF($Y1737 = 6 + N("Vice-presidente"),
        23000,
        IF(OR($Y1737 = 8, $Y1737= 13, $Y1737 = 12) + N("Secretária bilíngue ou coordenador ou especialista"),
            8000,
            IF($Y1737 = 7 + N("Diretor"),
                15000,
                IF($Y1737 = 14 + N("Gerente"),
                    12000,
                    IF($Y1737 = 9 + N("Estagiário"),
                        705,
                        IF($Y1737 = 10 + N("Trainee"),
                            805,
                            IF($Y1737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IF($U1737 = 7,
  500,
  IF($U1737 = 8,
    1000,
    IF($U1737 = 9,
      1500,
      IF($U1737 = 10,
        2000,
        0
      )
    )
  )
)
+
N("Adicional no salário por área")
+
IF($W1737 = 14 + N("Tecnologia da Informação"),
  120,
  IF($W1737 = 16 + N("Vendas"),
    110,
    IF($W1737 = 15 + N("Jurídico"),
      100,
      IF(OR($W1737 = 8, $W1737 = 9, $W1737 = 11) + N("Recursos humanos ou comercial ou comunicação e marketing"),
        80,
        0
      )
    )
  )
)
+
N("Adicionando pegadinha")
+
IF(AND($W1737 = 16, $U1737 = 9, $Y1737 = 11, $AA1737 = 5) + N("Se for de vendas, com mestrado, analista sênior"),
  IF($R1737 = 5,
    100,
    0
  )
  +
  IF($N1737 = "M",
    200,
    0
  ),
  0
)</f>
        <v>1205</v>
      </c>
      <c r="AD17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$A1737  &amp; ", "   &amp;
$C1737  &amp; ", "   &amp;
$E1737  &amp; ", '"  &amp;
$J1737  &amp; "', '" &amp;
$N1737  &amp; "', "  &amp;
$R1737  &amp; ", '"  &amp;
TEXT($T1737,"dd/mm/aaaa")  &amp; "', "   &amp;
$U1737  &amp; ", "   &amp;
$W1737  &amp; ", "   &amp;
$Y1737  &amp; ", "   &amp;
IF($AA1737 &lt;&gt; "", $AA1737, "NULL")  &amp; ", "   &amp;
$AC1737  &amp; ");"</f>
        <v>INSERT INTO bi4all.fac_employees (id_company_fk, id_employee_pk, flg_active, employee_name, id_gender_fk, id_race_fk, birthday, id_schooling_fk, id_department_fk, id_role_fk, id_level_fk, salary) VALUES (6a51143286b03064a49cc2acbee63c09a0682d33, 1733, 1, 'Nicolas Ferrara Bicalho', 'M', 5, '21/01/1968', 7, 5, 9, NULL, 1205);</v>
      </c>
    </row>
    <row r="1738" spans="1:30" ht="14.25" customHeight="1" x14ac:dyDescent="0.2">
      <c r="A1738" s="7" t="str" cm="1">
        <f t="array" aca="1" ref="A1738" ca="1">INDEX(Company!$A:$A,RANDBETWEEN(5,COUNTA(Company!$A:$A) + 1),1)</f>
        <v>6a51143286b03064a49cc2acbee63c09a0682d33</v>
      </c>
      <c r="B1738" s="7" t="str">
        <f ca="1">VLOOKUP($A1738,Company!$A:$B,2,FALSE)</f>
        <v>ACME Corporation</v>
      </c>
      <c r="C1738" s="5">
        <f t="shared" si="189"/>
        <v>1734</v>
      </c>
      <c r="D1738" s="5" t="str" cm="1">
        <f t="array" ref="D1738">SHA1HASH($C1738)</f>
        <v>9e8bec5e0f6d9dd9250dc3b073eeb0901eb1f26f</v>
      </c>
      <c r="E1738" s="6">
        <v>1</v>
      </c>
      <c r="F1738" s="7">
        <f ca="1">IF($C1738 = 1 + N("Presidente"),
    127,
    IF($C1738 = 2 + N("Vice-Presidente"),
        72,
        IF($C1738 = 3 + N("Secretária bilíngue"),
            13,
            RANDBETWEEN(5,COUNT(Name!$A:$A) + 1)
        )
    )
)</f>
        <v>190</v>
      </c>
      <c r="G1738" s="7" t="str">
        <f ca="1">VLOOKUP($F1738,Name!$A:$B,2,FALSE)</f>
        <v>João Miguel</v>
      </c>
      <c r="H1738" s="7">
        <f ca="1" xml:space="preserve">
IF($C1738 = 1,
    0,
    RANDBETWEEN(5,COUNT('Last name'!$A:$A) + 1)
)</f>
        <v>162</v>
      </c>
      <c r="I1738" s="7" t="str">
        <f ca="1" xml:space="preserve">
IF($C1738 = 1 + N("Presidente"),
    "de Orléans e Bragança",
    VLOOKUP($H1738,'Last name'!$A:$B,2,FALSE) &amp; " " &amp; VLOOKUP(RANDBETWEEN(5,COUNT('Last name'!$A:$A) + 1),'Last name'!$A:$B,2,FALSE)
)</f>
        <v>Ricci Padrão</v>
      </c>
      <c r="J1738" s="7" t="str">
        <f t="shared" ca="1" si="190"/>
        <v>João Miguel Ricci Padrão</v>
      </c>
      <c r="K1738" s="7" t="str" cm="1">
        <f t="array" aca="1" ref="K1738" ca="1">SHA1HASH($J1738)</f>
        <v>857b89ddf6f82ec6b4c2b08f9d6c06ad13562a57</v>
      </c>
      <c r="L1738" s="7" cm="1">
        <f t="array" aca="1" ref="L1738" ca="1">INDEX(States!$A:$A,RANDBETWEEN(5,COUNTA(States!$A:$A) + 1),1)</f>
        <v>23</v>
      </c>
      <c r="M1738" s="7" t="str">
        <f ca="1">$L1738 &amp; "|" &amp; VLOOKUP($L1738,States!$A:$B,2,FALSE)</f>
        <v>23|22fbba2e2c257238254804c428968d474037a633</v>
      </c>
      <c r="N1738" s="7" t="str">
        <f ca="1">VLOOKUP($F1738,Name!$A:$C,3,FALSE)</f>
        <v>M</v>
      </c>
      <c r="O1738" s="7" t="str">
        <f ca="1">VLOOKUP($N1738,Gender!$A:$B,2,FALSE)</f>
        <v>Male</v>
      </c>
      <c r="P1738" s="7" t="str" cm="1">
        <f t="array" aca="1" ref="P1738" ca="1">INDEX('Marital status'!$A:$A,RANDBETWEEN(5,COUNTA('Marital status'!$A:$A) + 1),1)</f>
        <v>459031b19ec5bbd3b3dbc0a9dcf2cb6e6c6f7848</v>
      </c>
      <c r="Q1738" s="7" t="str">
        <f ca="1">VLOOKUP($P1738,'Marital status'!$A:$B,2,FALSE)</f>
        <v xml:space="preserve">Widowed </v>
      </c>
      <c r="R1738" s="7">
        <f t="shared" ca="1" si="191"/>
        <v>7</v>
      </c>
      <c r="S1738" s="7" t="e">
        <f ca="1">VLOOKUP($R1738,Race!$A:$B,2,FALSE)</f>
        <v>#N/A</v>
      </c>
      <c r="T1738" s="8">
        <f t="shared" ca="1" si="192"/>
        <v>25333</v>
      </c>
      <c r="U1738" s="6">
        <f t="shared" ca="1" si="193"/>
        <v>8</v>
      </c>
      <c r="V1738" s="8" t="str">
        <f ca="1">VLOOKUP($U1738,Education!$A:$B,2,FALSE)</f>
        <v>Graduate school</v>
      </c>
      <c r="W1738" s="7">
        <f ca="1" xml:space="preserve">
  IF(OR($Y1738 = 5, $Y1738 = 6, $Y1738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738" s="7" t="str">
        <f ca="1">VLOOKUP($W1738,Department!$A:$B,2,FALSE)</f>
        <v>Operations</v>
      </c>
      <c r="Y1738" s="6">
        <f t="shared" ca="1" si="194"/>
        <v>11</v>
      </c>
      <c r="Z1738" s="7" t="str">
        <f ca="1">VLOOKUP($Y1738,Role!$A:$B,2,FALSE)</f>
        <v>Analyst</v>
      </c>
      <c r="AA1738" s="6">
        <f t="shared" ca="1" si="195"/>
        <v>5</v>
      </c>
      <c r="AB1738" s="7" t="str">
        <f ca="1" xml:space="preserve">
IF($AA1738 &lt;&gt; "",
    VLOOKUP($AA1738,Level!$A:$B,2,FALSE),
    ""
)</f>
        <v>Junior</v>
      </c>
      <c r="AC1738" s="1">
        <f ca="1" xml:space="preserve">
IF($Y1738 = 5 + N("Presidente"),
    27000,
    IF($Y1738 = 6 + N("Vice-presidente"),
        23000,
        IF(OR($Y1738 = 8, $Y1738= 13, $Y1738 = 12) + N("Secretária bilíngue ou coordenador ou especialista"),
            8000,
            IF($Y1738 = 7 + N("Diretor"),
                15000,
                IF($Y1738 = 14 + N("Gerente"),
                    12000,
                    IF($Y1738 = 9 + N("Estagiário"),
                        705,
                        IF($Y1738 = 10 + N("Trainee"),
                            805,
                            IF($Y1738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IF($U1738 = 7,
  500,
  IF($U1738 = 8,
    1000,
    IF($U1738 = 9,
      1500,
      IF($U1738 = 10,
        2000,
        0
      )
    )
  )
)
+
N("Adicional no salário por área")
+
IF($W1738 = 14 + N("Tecnologia da Informação"),
  120,
  IF($W1738 = 16 + N("Vendas"),
    110,
    IF($W1738 = 15 + N("Jurídico"),
      100,
      IF(OR($W1738 = 8, $W1738 = 9, $W1738 = 11) + N("Recursos humanos ou comercial ou comunicação e marketing"),
        80,
        0
      )
    )
  )
)
+
N("Adicionando pegadinha")
+
IF(AND($W1738 = 16, $U1738 = 9, $Y1738 = 11, $AA1738 = 5) + N("Se for de vendas, com mestrado, analista sênior"),
  IF($R1738 = 5,
    100,
    0
  )
  +
  IF($N1738 = "M",
    200,
    0
  ),
  0
)</f>
        <v>3000</v>
      </c>
      <c r="AD17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$A1738  &amp; ", "   &amp;
$C1738  &amp; ", "   &amp;
$E1738  &amp; ", '"  &amp;
$J1738  &amp; "', '" &amp;
$N1738  &amp; "', "  &amp;
$R1738  &amp; ", '"  &amp;
TEXT($T1738,"dd/mm/aaaa")  &amp; "', "   &amp;
$U1738  &amp; ", "   &amp;
$W1738  &amp; ", "   &amp;
$Y1738  &amp; ", "   &amp;
IF($AA1738 &lt;&gt; "", $AA1738, "NULL")  &amp; ", "   &amp;
$AC1738  &amp; ");"</f>
        <v>INSERT INTO bi4all.fac_employees (id_company_fk, id_employee_pk, flg_active, employee_name, id_gender_fk, id_race_fk, birthday, id_schooling_fk, id_department_fk, id_role_fk, id_level_fk, salary) VALUES (6a51143286b03064a49cc2acbee63c09a0682d33, 1734, 1, 'João Miguel Ricci Padrão', 'M', 7, '10/05/1969', 8, 10, 11, 5, 3000);</v>
      </c>
    </row>
    <row r="1739" spans="1:30" ht="14.25" customHeight="1" x14ac:dyDescent="0.2">
      <c r="A1739" s="7" t="str" cm="1">
        <f t="array" aca="1" ref="A1739" ca="1">INDEX(Company!$A:$A,RANDBETWEEN(5,COUNTA(Company!$A:$A) + 1),1)</f>
        <v>6a51143286b03064a49cc2acbee63c09a0682d33</v>
      </c>
      <c r="B1739" s="7" t="str">
        <f ca="1">VLOOKUP($A1739,Company!$A:$B,2,FALSE)</f>
        <v>ACME Corporation</v>
      </c>
      <c r="C1739" s="5">
        <f t="shared" si="189"/>
        <v>1735</v>
      </c>
      <c r="D1739" s="5" t="str" cm="1">
        <f t="array" ref="D1739">SHA1HASH($C1739)</f>
        <v>49528c78ab65b909a799fa01d7210a50e735d0d3</v>
      </c>
      <c r="E1739" s="6">
        <v>1</v>
      </c>
      <c r="F1739" s="7">
        <f ca="1">IF($C1739 = 1 + N("Presidente"),
    127,
    IF($C1739 = 2 + N("Vice-Presidente"),
        72,
        IF($C1739 = 3 + N("Secretária bilíngue"),
            13,
            RANDBETWEEN(5,COUNT(Name!$A:$A) + 1)
        )
    )
)</f>
        <v>242</v>
      </c>
      <c r="G1739" s="7" t="str">
        <f ca="1">VLOOKUP($F1739,Name!$A:$B,2,FALSE)</f>
        <v>Luisa</v>
      </c>
      <c r="H1739" s="7">
        <f ca="1" xml:space="preserve">
IF($C1739 = 1,
    0,
    RANDBETWEEN(5,COUNT('Last name'!$A:$A) + 1)
)</f>
        <v>86</v>
      </c>
      <c r="I1739" s="7" t="str">
        <f ca="1" xml:space="preserve">
IF($C1739 = 1 + N("Presidente"),
    "de Orléans e Bragança",
    VLOOKUP($H1739,'Last name'!$A:$B,2,FALSE) &amp; " " &amp; VLOOKUP(RANDBETWEEN(5,COUNT('Last name'!$A:$A) + 1),'Last name'!$A:$B,2,FALSE)
)</f>
        <v>Ferrara Costatini</v>
      </c>
      <c r="J1739" s="7" t="str">
        <f t="shared" ca="1" si="190"/>
        <v>Luisa Ferrara Costatini</v>
      </c>
      <c r="K1739" s="7" t="str" cm="1">
        <f t="array" aca="1" ref="K1739" ca="1">SHA1HASH($J1739)</f>
        <v>cdfa1e296b040b9077af15c31461662557dfff7a</v>
      </c>
      <c r="L1739" s="7" cm="1">
        <f t="array" aca="1" ref="L1739" ca="1">INDEX(States!$A:$A,RANDBETWEEN(5,COUNTA(States!$A:$A) + 1),1)</f>
        <v>20</v>
      </c>
      <c r="M1739" s="7" t="str">
        <f ca="1">$L1739 &amp; "|" &amp; VLOOKUP($L1739,States!$A:$B,2,FALSE)</f>
        <v>20|c7ee6b7966c56a7149c5002263ee025341a1072b</v>
      </c>
      <c r="N1739" s="7" t="str">
        <f ca="1">VLOOKUP($F1739,Name!$A:$C,3,FALSE)</f>
        <v>F</v>
      </c>
      <c r="O1739" s="7" t="str">
        <f ca="1">VLOOKUP($N1739,Gender!$A:$B,2,FALSE)</f>
        <v>Female</v>
      </c>
      <c r="P1739" s="7" t="str" cm="1">
        <f t="array" aca="1" ref="P1739" ca="1">INDEX('Marital status'!$A:$A,RANDBETWEEN(5,COUNTA('Marital status'!$A:$A) + 1),1)</f>
        <v>3266897012b6dcc5723033bc25891bf99efcff6f</v>
      </c>
      <c r="Q1739" s="7" t="str">
        <f ca="1">VLOOKUP($P1739,'Marital status'!$A:$B,2,FALSE)</f>
        <v>MarrieD</v>
      </c>
      <c r="R1739" s="7">
        <f t="shared" ca="1" si="191"/>
        <v>5</v>
      </c>
      <c r="S1739" s="7" t="e">
        <f ca="1">VLOOKUP($R1739,Race!$A:$B,2,FALSE)</f>
        <v>#N/A</v>
      </c>
      <c r="T1739" s="8">
        <f t="shared" ca="1" si="192"/>
        <v>26888</v>
      </c>
      <c r="U1739" s="6">
        <f t="shared" ca="1" si="193"/>
        <v>7</v>
      </c>
      <c r="V1739" s="8" t="str">
        <f ca="1">VLOOKUP($U1739,Education!$A:$B,2,FALSE)</f>
        <v>Undergraduate degree</v>
      </c>
      <c r="W1739" s="7">
        <f ca="1" xml:space="preserve">
  IF(OR($Y1739 = 5, $Y1739 = 6, $Y1739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739" s="7" t="str">
        <f ca="1">VLOOKUP($W1739,Department!$A:$B,2,FALSE)</f>
        <v>Audit</v>
      </c>
      <c r="Y1739" s="6">
        <f t="shared" ca="1" si="194"/>
        <v>9</v>
      </c>
      <c r="Z1739" s="7" t="str">
        <f ca="1">VLOOKUP($Y1739,Role!$A:$B,2,FALSE)</f>
        <v>Intern</v>
      </c>
      <c r="AA1739" s="6" t="str">
        <f t="shared" ca="1" si="195"/>
        <v/>
      </c>
      <c r="AB1739" s="7" t="str">
        <f ca="1" xml:space="preserve">
IF($AA1739 &lt;&gt; "",
    VLOOKUP($AA1739,Level!$A:$B,2,FALSE),
    ""
)</f>
        <v/>
      </c>
      <c r="AC1739" s="1">
        <f ca="1" xml:space="preserve">
IF($Y1739 = 5 + N("Presidente"),
    27000,
    IF($Y1739 = 6 + N("Vice-presidente"),
        23000,
        IF(OR($Y1739 = 8, $Y1739= 13, $Y1739 = 12) + N("Secretária bilíngue ou coordenador ou especialista"),
            8000,
            IF($Y1739 = 7 + N("Diretor"),
                15000,
                IF($Y1739 = 14 + N("Gerente"),
                    12000,
                    IF($Y1739 = 9 + N("Estagiário"),
                        705,
                        IF($Y1739 = 10 + N("Trainee"),
                            805,
                            IF($Y1739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IF($U1739 = 7,
  500,
  IF($U1739 = 8,
    1000,
    IF($U1739 = 9,
      1500,
      IF($U1739 = 10,
        2000,
        0
      )
    )
  )
)
+
N("Adicional no salário por área")
+
IF($W1739 = 14 + N("Tecnologia da Informação"),
  120,
  IF($W1739 = 16 + N("Vendas"),
    110,
    IF($W1739 = 15 + N("Jurídico"),
      100,
      IF(OR($W1739 = 8, $W1739 = 9, $W1739 = 11) + N("Recursos humanos ou comercial ou comunicação e marketing"),
        80,
        0
      )
    )
  )
)
+
N("Adicionando pegadinha")
+
IF(AND($W1739 = 16, $U1739 = 9, $Y1739 = 11, $AA1739 = 5) + N("Se for de vendas, com mestrado, analista sênior"),
  IF($R1739 = 5,
    100,
    0
  )
  +
  IF($N1739 = "M",
    200,
    0
  ),
  0
)</f>
        <v>1205</v>
      </c>
      <c r="AD17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$A1739  &amp; ", "   &amp;
$C1739  &amp; ", "   &amp;
$E1739  &amp; ", '"  &amp;
$J1739  &amp; "', '" &amp;
$N1739  &amp; "', "  &amp;
$R1739  &amp; ", '"  &amp;
TEXT($T1739,"dd/mm/aaaa")  &amp; "', "   &amp;
$U1739  &amp; ", "   &amp;
$W1739  &amp; ", "   &amp;
$Y1739  &amp; ", "   &amp;
IF($AA1739 &lt;&gt; "", $AA1739, "NULL")  &amp; ", "   &amp;
$AC1739  &amp; ");"</f>
        <v>INSERT INTO bi4all.fac_employees (id_company_fk, id_employee_pk, flg_active, employee_name, id_gender_fk, id_race_fk, birthday, id_schooling_fk, id_department_fk, id_role_fk, id_level_fk, salary) VALUES (6a51143286b03064a49cc2acbee63c09a0682d33, 1735, 1, 'Luisa Ferrara Costatini', 'F', 5, '12/08/1973', 7, 13, 9, NULL, 1205);</v>
      </c>
    </row>
    <row r="1740" spans="1:30" ht="14.25" customHeight="1" x14ac:dyDescent="0.2">
      <c r="A1740" s="7" t="str" cm="1">
        <f t="array" aca="1" ref="A1740" ca="1">INDEX(Company!$A:$A,RANDBETWEEN(5,COUNTA(Company!$A:$A) + 1),1)</f>
        <v>6a51143286b03064a49cc2acbee63c09a0682d33</v>
      </c>
      <c r="B1740" s="7" t="str">
        <f ca="1">VLOOKUP($A1740,Company!$A:$B,2,FALSE)</f>
        <v>ACME Corporation</v>
      </c>
      <c r="C1740" s="5">
        <f t="shared" si="189"/>
        <v>1736</v>
      </c>
      <c r="D1740" s="5" t="str" cm="1">
        <f t="array" ref="D1740">SHA1HASH($C1740)</f>
        <v>506e6c96c4d81e254c61d69e91e0d378110f9df2</v>
      </c>
      <c r="E1740" s="6">
        <v>1</v>
      </c>
      <c r="F1740" s="7">
        <f ca="1">IF($C1740 = 1 + N("Presidente"),
    127,
    IF($C1740 = 2 + N("Vice-Presidente"),
        72,
        IF($C1740 = 3 + N("Secretária bilíngue"),
            13,
            RANDBETWEEN(5,COUNT(Name!$A:$A) + 1)
        )
    )
)</f>
        <v>116</v>
      </c>
      <c r="G1740" s="7" t="str">
        <f ca="1">VLOOKUP($F1740,Name!$A:$B,2,FALSE)</f>
        <v>Eduarda</v>
      </c>
      <c r="H1740" s="7">
        <f ca="1" xml:space="preserve">
IF($C1740 = 1,
    0,
    RANDBETWEEN(5,COUNT('Last name'!$A:$A) + 1)
)</f>
        <v>167</v>
      </c>
      <c r="I1740" s="7" t="str">
        <f ca="1" xml:space="preserve">
IF($C1740 = 1 + N("Presidente"),
    "de Orléans e Bragança",
    VLOOKUP($H1740,'Last name'!$A:$B,2,FALSE) &amp; " " &amp; VLOOKUP(RANDBETWEEN(5,COUNT('Last name'!$A:$A) + 1),'Last name'!$A:$B,2,FALSE)
)</f>
        <v>Romano Esposito</v>
      </c>
      <c r="J1740" s="7" t="str">
        <f t="shared" ca="1" si="190"/>
        <v>Eduarda Romano Esposito</v>
      </c>
      <c r="K1740" s="7" t="str" cm="1">
        <f t="array" aca="1" ref="K1740" ca="1">SHA1HASH($J1740)</f>
        <v>e186c4c179e958e2fb8f8d43148ecd0bb5b16e08</v>
      </c>
      <c r="L1740" s="7" cm="1">
        <f t="array" aca="1" ref="L1740" ca="1">INDEX(States!$A:$A,RANDBETWEEN(5,COUNTA(States!$A:$A) + 1),1)</f>
        <v>19</v>
      </c>
      <c r="M1740" s="7" t="str">
        <f ca="1">$L1740 &amp; "|" &amp; VLOOKUP($L1740,States!$A:$B,2,FALSE)</f>
        <v>19|bd4a752045e2a790745f147976385d85d6dbdece</v>
      </c>
      <c r="N1740" s="7" t="str">
        <f ca="1">VLOOKUP($F1740,Name!$A:$C,3,FALSE)</f>
        <v>F</v>
      </c>
      <c r="O1740" s="7" t="str">
        <f ca="1">VLOOKUP($N1740,Gender!$A:$B,2,FALSE)</f>
        <v>Female</v>
      </c>
      <c r="P1740" s="7" t="str" cm="1">
        <f t="array" aca="1" ref="P1740" ca="1">INDEX('Marital status'!$A:$A,RANDBETWEEN(5,COUNTA('Marital status'!$A:$A) + 1),1)</f>
        <v>47051393f6bcbf99111ec5d70ba2ebbe11ebccae</v>
      </c>
      <c r="Q1740" s="7" t="str">
        <f ca="1">VLOOKUP($P1740,'Marital status'!$A:$B,2,FALSE)</f>
        <v xml:space="preserve"> Separated </v>
      </c>
      <c r="R1740" s="7">
        <f t="shared" ca="1" si="191"/>
        <v>5</v>
      </c>
      <c r="S1740" s="7" t="e">
        <f ca="1">VLOOKUP($R1740,Race!$A:$B,2,FALSE)</f>
        <v>#N/A</v>
      </c>
      <c r="T1740" s="8">
        <f t="shared" ca="1" si="192"/>
        <v>30424</v>
      </c>
      <c r="U1740" s="6">
        <f t="shared" ca="1" si="193"/>
        <v>7</v>
      </c>
      <c r="V1740" s="8" t="str">
        <f ca="1">VLOOKUP($U1740,Education!$A:$B,2,FALSE)</f>
        <v>Undergraduate degree</v>
      </c>
      <c r="W1740" s="7">
        <f ca="1" xml:space="preserve">
  IF(OR($Y1740 = 5, $Y1740 = 6, $Y1740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740" s="7" t="str">
        <f ca="1">VLOOKUP($W1740,Department!$A:$B,2,FALSE)</f>
        <v>Presidency</v>
      </c>
      <c r="Y1740" s="6">
        <f t="shared" ca="1" si="194"/>
        <v>11</v>
      </c>
      <c r="Z1740" s="7" t="str">
        <f ca="1">VLOOKUP($Y1740,Role!$A:$B,2,FALSE)</f>
        <v>Analyst</v>
      </c>
      <c r="AA1740" s="6">
        <f t="shared" ca="1" si="195"/>
        <v>7</v>
      </c>
      <c r="AB1740" s="7" t="str">
        <f ca="1" xml:space="preserve">
IF($AA1740 &lt;&gt; "",
    VLOOKUP($AA1740,Level!$A:$B,2,FALSE),
    ""
)</f>
        <v>Senior</v>
      </c>
      <c r="AC1740" s="1">
        <f ca="1" xml:space="preserve">
IF($Y1740 = 5 + N("Presidente"),
    27000,
    IF($Y1740 = 6 + N("Vice-presidente"),
        23000,
        IF(OR($Y1740 = 8, $Y1740= 13, $Y1740 = 12) + N("Secretária bilíngue ou coordenador ou especialista"),
            8000,
            IF($Y1740 = 7 + N("Diretor"),
                15000,
                IF($Y1740 = 14 + N("Gerente"),
                    12000,
                    IF($Y1740 = 9 + N("Estagiário"),
                        705,
                        IF($Y1740 = 10 + N("Trainee"),
                            805,
                            IF($Y1740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IF($U1740 = 7,
  500,
  IF($U1740 = 8,
    1000,
    IF($U1740 = 9,
      1500,
      IF($U1740 = 10,
        2000,
        0
      )
    )
  )
)
+
N("Adicional no salário por área")
+
IF($W1740 = 14 + N("Tecnologia da Informação"),
  120,
  IF($W1740 = 16 + N("Vendas"),
    110,
    IF($W1740 = 15 + N("Jurídico"),
      100,
      IF(OR($W1740 = 8, $W1740 = 9, $W1740 = 11) + N("Recursos humanos ou comercial ou comunicação e marketing"),
        80,
        0
      )
    )
  )
)
+
N("Adicionando pegadinha")
+
IF(AND($W1740 = 16, $U1740 = 9, $Y1740 = 11, $AA1740 = 5) + N("Se for de vendas, com mestrado, analista sênior"),
  IF($R1740 = 5,
    100,
    0
  )
  +
  IF($N1740 = "M",
    200,
    0
  ),
  0
)</f>
        <v>2500</v>
      </c>
      <c r="AD17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$A1740  &amp; ", "   &amp;
$C1740  &amp; ", "   &amp;
$E1740  &amp; ", '"  &amp;
$J1740  &amp; "', '" &amp;
$N1740  &amp; "', "  &amp;
$R1740  &amp; ", '"  &amp;
TEXT($T1740,"dd/mm/aaaa")  &amp; "', "   &amp;
$U1740  &amp; ", "   &amp;
$W1740  &amp; ", "   &amp;
$Y1740  &amp; ", "   &amp;
IF($AA1740 &lt;&gt; "", $AA1740, "NULL")  &amp; ", "   &amp;
$AC1740  &amp; ");"</f>
        <v>INSERT INTO bi4all.fac_employees (id_company_fk, id_employee_pk, flg_active, employee_name, id_gender_fk, id_race_fk, birthday, id_schooling_fk, id_department_fk, id_role_fk, id_level_fk, salary) VALUES (6a51143286b03064a49cc2acbee63c09a0682d33, 1736, 1, 'Eduarda Romano Esposito', 'F', 5, '18/04/1983', 7, 5, 11, 7, 2500);</v>
      </c>
    </row>
    <row r="1741" spans="1:30" ht="14.25" customHeight="1" x14ac:dyDescent="0.2">
      <c r="A1741" s="7" t="str" cm="1">
        <f t="array" aca="1" ref="A1741" ca="1">INDEX(Company!$A:$A,RANDBETWEEN(5,COUNTA(Company!$A:$A) + 1),1)</f>
        <v>6a51143286b03064a49cc2acbee63c09a0682d33</v>
      </c>
      <c r="B1741" s="7" t="str">
        <f ca="1">VLOOKUP($A1741,Company!$A:$B,2,FALSE)</f>
        <v>ACME Corporation</v>
      </c>
      <c r="C1741" s="5">
        <f t="shared" si="189"/>
        <v>1737</v>
      </c>
      <c r="D1741" s="5" t="str" cm="1">
        <f t="array" ref="D1741">SHA1HASH($C1741)</f>
        <v>ceecbad6eba4909e9bae00c95c8f5427ea8d26b7</v>
      </c>
      <c r="E1741" s="6">
        <v>1</v>
      </c>
      <c r="F1741" s="7">
        <f ca="1">IF($C1741 = 1 + N("Presidente"),
    127,
    IF($C1741 = 2 + N("Vice-Presidente"),
        72,
        IF($C1741 = 3 + N("Secretária bilíngue"),
            13,
            RANDBETWEEN(5,COUNT(Name!$A:$A) + 1)
        )
    )
)</f>
        <v>359</v>
      </c>
      <c r="G1741" s="7" t="str">
        <f ca="1">VLOOKUP($F1741,Name!$A:$B,2,FALSE)</f>
        <v>Vitor</v>
      </c>
      <c r="H1741" s="7">
        <f ca="1" xml:space="preserve">
IF($C1741 = 1,
    0,
    RANDBETWEEN(5,COUNT('Last name'!$A:$A) + 1)
)</f>
        <v>127</v>
      </c>
      <c r="I1741" s="7" t="str">
        <f ca="1" xml:space="preserve">
IF($C1741 = 1 + N("Presidente"),
    "de Orléans e Bragança",
    VLOOKUP($H1741,'Last name'!$A:$B,2,FALSE) &amp; " " &amp; VLOOKUP(RANDBETWEEN(5,COUNT('Last name'!$A:$A) + 1),'Last name'!$A:$B,2,FALSE)
)</f>
        <v>Melo Botelho</v>
      </c>
      <c r="J1741" s="7" t="str">
        <f t="shared" ca="1" si="190"/>
        <v>Vitor Melo Botelho</v>
      </c>
      <c r="K1741" s="7" t="str" cm="1">
        <f t="array" aca="1" ref="K1741" ca="1">SHA1HASH($J1741)</f>
        <v>d68568c511b4d088a4d60d296d0959cebf3df2a9</v>
      </c>
      <c r="L1741" s="7" cm="1">
        <f t="array" aca="1" ref="L1741" ca="1">INDEX(States!$A:$A,RANDBETWEEN(5,COUNTA(States!$A:$A) + 1),1)</f>
        <v>20</v>
      </c>
      <c r="M1741" s="7" t="str">
        <f ca="1">$L1741 &amp; "|" &amp; VLOOKUP($L1741,States!$A:$B,2,FALSE)</f>
        <v>20|c7ee6b7966c56a7149c5002263ee025341a1072b</v>
      </c>
      <c r="N1741" s="7" t="str">
        <f ca="1">VLOOKUP($F1741,Name!$A:$C,3,FALSE)</f>
        <v>M</v>
      </c>
      <c r="O1741" s="7" t="str">
        <f ca="1">VLOOKUP($N1741,Gender!$A:$B,2,FALSE)</f>
        <v>Male</v>
      </c>
      <c r="P1741" s="7" t="str" cm="1">
        <f t="array" aca="1" ref="P1741" ca="1">INDEX('Marital status'!$A:$A,RANDBETWEEN(5,COUNTA('Marital status'!$A:$A) + 1),1)</f>
        <v>93ac84f4e0bd5c1c97b670a12a7fff6af89fb6b3</v>
      </c>
      <c r="Q1741" s="7" t="str">
        <f ca="1">VLOOKUP($P1741,'Marital status'!$A:$B,2,FALSE)</f>
        <v>DIVORCED</v>
      </c>
      <c r="R1741" s="7">
        <f t="shared" ca="1" si="191"/>
        <v>5</v>
      </c>
      <c r="S1741" s="7" t="e">
        <f ca="1">VLOOKUP($R1741,Race!$A:$B,2,FALSE)</f>
        <v>#N/A</v>
      </c>
      <c r="T1741" s="8">
        <f t="shared" ca="1" si="192"/>
        <v>24805</v>
      </c>
      <c r="U1741" s="6">
        <f t="shared" ca="1" si="193"/>
        <v>7</v>
      </c>
      <c r="V1741" s="8" t="str">
        <f ca="1">VLOOKUP($U1741,Education!$A:$B,2,FALSE)</f>
        <v>Undergraduate degree</v>
      </c>
      <c r="W1741" s="7">
        <f ca="1" xml:space="preserve">
  IF(OR($Y1741 = 5, $Y1741 = 6, $Y1741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741" s="7" t="str">
        <f ca="1">VLOOKUP($W1741,Department!$A:$B,2,FALSE)</f>
        <v>Communication &amp; Marketing</v>
      </c>
      <c r="Y1741" s="6">
        <f t="shared" ca="1" si="194"/>
        <v>10</v>
      </c>
      <c r="Z1741" s="7" t="str">
        <f ca="1">VLOOKUP($Y1741,Role!$A:$B,2,FALSE)</f>
        <v>Trainee</v>
      </c>
      <c r="AA1741" s="6" t="str">
        <f t="shared" ca="1" si="195"/>
        <v/>
      </c>
      <c r="AB1741" s="7" t="str">
        <f ca="1" xml:space="preserve">
IF($AA1741 &lt;&gt; "",
    VLOOKUP($AA1741,Level!$A:$B,2,FALSE),
    ""
)</f>
        <v/>
      </c>
      <c r="AC1741" s="1">
        <f ca="1" xml:space="preserve">
IF($Y1741 = 5 + N("Presidente"),
    27000,
    IF($Y1741 = 6 + N("Vice-presidente"),
        23000,
        IF(OR($Y1741 = 8, $Y1741= 13, $Y1741 = 12) + N("Secretária bilíngue ou coordenador ou especialista"),
            8000,
            IF($Y1741 = 7 + N("Diretor"),
                15000,
                IF($Y1741 = 14 + N("Gerente"),
                    12000,
                    IF($Y1741 = 9 + N("Estagiário"),
                        705,
                        IF($Y1741 = 10 + N("Trainee"),
                            805,
                            IF($Y1741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IF($U1741 = 7,
  500,
  IF($U1741 = 8,
    1000,
    IF($U1741 = 9,
      1500,
      IF($U1741 = 10,
        2000,
        0
      )
    )
  )
)
+
N("Adicional no salário por área")
+
IF($W1741 = 14 + N("Tecnologia da Informação"),
  120,
  IF($W1741 = 16 + N("Vendas"),
    110,
    IF($W1741 = 15 + N("Jurídico"),
      100,
      IF(OR($W1741 = 8, $W1741 = 9, $W1741 = 11) + N("Recursos humanos ou comercial ou comunicação e marketing"),
        80,
        0
      )
    )
  )
)
+
N("Adicionando pegadinha")
+
IF(AND($W1741 = 16, $U1741 = 9, $Y1741 = 11, $AA1741 = 5) + N("Se for de vendas, com mestrado, analista sênior"),
  IF($R1741 = 5,
    100,
    0
  )
  +
  IF($N1741 = "M",
    200,
    0
  ),
  0
)</f>
        <v>1385</v>
      </c>
      <c r="AD17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$A1741  &amp; ", "   &amp;
$C1741  &amp; ", "   &amp;
$E1741  &amp; ", '"  &amp;
$J1741  &amp; "', '" &amp;
$N1741  &amp; "', "  &amp;
$R1741  &amp; ", '"  &amp;
TEXT($T1741,"dd/mm/aaaa")  &amp; "', "   &amp;
$U1741  &amp; ", "   &amp;
$W1741  &amp; ", "   &amp;
$Y1741  &amp; ", "   &amp;
IF($AA1741 &lt;&gt; "", $AA1741, "NULL")  &amp; ", "   &amp;
$AC1741  &amp; ");"</f>
        <v>INSERT INTO bi4all.fac_employees (id_company_fk, id_employee_pk, flg_active, employee_name, id_gender_fk, id_race_fk, birthday, id_schooling_fk, id_department_fk, id_role_fk, id_level_fk, salary) VALUES (6a51143286b03064a49cc2acbee63c09a0682d33, 1737, 1, 'Vitor Melo Botelho', 'M', 5, '29/11/1967', 7, 11, 10, NULL, 1385);</v>
      </c>
    </row>
    <row r="1742" spans="1:30" ht="14.25" customHeight="1" x14ac:dyDescent="0.2">
      <c r="A1742" s="7" t="str" cm="1">
        <f t="array" aca="1" ref="A1742" ca="1">INDEX(Company!$A:$A,RANDBETWEEN(5,COUNTA(Company!$A:$A) + 1),1)</f>
        <v>6a51143286b03064a49cc2acbee63c09a0682d33</v>
      </c>
      <c r="B1742" s="7" t="str">
        <f ca="1">VLOOKUP($A1742,Company!$A:$B,2,FALSE)</f>
        <v>ACME Corporation</v>
      </c>
      <c r="C1742" s="5">
        <f t="shared" si="189"/>
        <v>1738</v>
      </c>
      <c r="D1742" s="5" t="str" cm="1">
        <f t="array" ref="D1742">SHA1HASH($C1742)</f>
        <v>75499e2e72acfa9011fef6ea0a0994c19707ee4f</v>
      </c>
      <c r="E1742" s="6">
        <v>1</v>
      </c>
      <c r="F1742" s="7">
        <f ca="1">IF($C1742 = 1 + N("Presidente"),
    127,
    IF($C1742 = 2 + N("Vice-Presidente"),
        72,
        IF($C1742 = 3 + N("Secretária bilíngue"),
            13,
            RANDBETWEEN(5,COUNT(Name!$A:$A) + 1)
        )
    )
)</f>
        <v>130</v>
      </c>
      <c r="G1742" s="7" t="str">
        <f ca="1">VLOOKUP($F1742,Name!$A:$B,2,FALSE)</f>
        <v>Enzzo</v>
      </c>
      <c r="H1742" s="7">
        <f ca="1" xml:space="preserve">
IF($C1742 = 1,
    0,
    RANDBETWEEN(5,COUNT('Last name'!$A:$A) + 1)
)</f>
        <v>172</v>
      </c>
      <c r="I1742" s="7" t="str">
        <f ca="1" xml:space="preserve">
IF($C1742 = 1 + N("Presidente"),
    "de Orléans e Bragança",
    VLOOKUP($H1742,'Last name'!$A:$B,2,FALSE) &amp; " " &amp; VLOOKUP(RANDBETWEEN(5,COUNT('Last name'!$A:$A) + 1),'Last name'!$A:$B,2,FALSE)
)</f>
        <v>Salvador Bragança</v>
      </c>
      <c r="J1742" s="7" t="str">
        <f t="shared" ca="1" si="190"/>
        <v>Enzzo Salvador Bragança</v>
      </c>
      <c r="K1742" s="7" t="str" cm="1">
        <f t="array" aca="1" ref="K1742" ca="1">SHA1HASH($J1742)</f>
        <v>f590eac2ca2019b4bfab2c3248309a2858bd92d9</v>
      </c>
      <c r="L1742" s="7" cm="1">
        <f t="array" aca="1" ref="L1742" ca="1">INDEX(States!$A:$A,RANDBETWEEN(5,COUNTA(States!$A:$A) + 1),1)</f>
        <v>7</v>
      </c>
      <c r="M1742" s="7" t="str">
        <f ca="1">$L1742 &amp; "|" &amp; VLOOKUP($L1742,States!$A:$B,2,FALSE)</f>
        <v>7|f2e12883042f184299ea408f79a5077ec107e25e</v>
      </c>
      <c r="N1742" s="7" t="str">
        <f ca="1">VLOOKUP($F1742,Name!$A:$C,3,FALSE)</f>
        <v>M</v>
      </c>
      <c r="O1742" s="7" t="str">
        <f ca="1">VLOOKUP($N1742,Gender!$A:$B,2,FALSE)</f>
        <v>Male</v>
      </c>
      <c r="P1742" s="7" t="str" cm="1">
        <f t="array" aca="1" ref="P1742" ca="1">INDEX('Marital status'!$A:$A,RANDBETWEEN(5,COUNTA('Marital status'!$A:$A) + 1),1)</f>
        <v>93ac84f4e0bd5c1c97b670a12a7fff6af89fb6b3</v>
      </c>
      <c r="Q1742" s="7" t="str">
        <f ca="1">VLOOKUP($P1742,'Marital status'!$A:$B,2,FALSE)</f>
        <v>DIVORCED</v>
      </c>
      <c r="R1742" s="7">
        <f t="shared" ca="1" si="191"/>
        <v>5</v>
      </c>
      <c r="S1742" s="7" t="e">
        <f ca="1">VLOOKUP($R1742,Race!$A:$B,2,FALSE)</f>
        <v>#N/A</v>
      </c>
      <c r="T1742" s="8">
        <f t="shared" ca="1" si="192"/>
        <v>30496</v>
      </c>
      <c r="U1742" s="6">
        <f t="shared" ca="1" si="193"/>
        <v>8</v>
      </c>
      <c r="V1742" s="8" t="str">
        <f ca="1">VLOOKUP($U1742,Education!$A:$B,2,FALSE)</f>
        <v>Graduate school</v>
      </c>
      <c r="W1742" s="7">
        <f ca="1" xml:space="preserve">
  IF(OR($Y1742 = 5, $Y1742 = 6, $Y1742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742" s="7" t="str">
        <f ca="1">VLOOKUP($W1742,Department!$A:$B,2,FALSE)</f>
        <v>Communication &amp; Marketing</v>
      </c>
      <c r="Y1742" s="6">
        <f t="shared" ca="1" si="194"/>
        <v>11</v>
      </c>
      <c r="Z1742" s="7" t="str">
        <f ca="1">VLOOKUP($Y1742,Role!$A:$B,2,FALSE)</f>
        <v>Analyst</v>
      </c>
      <c r="AA1742" s="6">
        <f t="shared" ca="1" si="195"/>
        <v>7</v>
      </c>
      <c r="AB1742" s="7" t="str">
        <f ca="1" xml:space="preserve">
IF($AA1742 &lt;&gt; "",
    VLOOKUP($AA1742,Level!$A:$B,2,FALSE),
    ""
)</f>
        <v>Senior</v>
      </c>
      <c r="AC1742" s="1">
        <f ca="1" xml:space="preserve">
IF($Y1742 = 5 + N("Presidente"),
    27000,
    IF($Y1742 = 6 + N("Vice-presidente"),
        23000,
        IF(OR($Y1742 = 8, $Y1742= 13, $Y1742 = 12) + N("Secretária bilíngue ou coordenador ou especialista"),
            8000,
            IF($Y1742 = 7 + N("Diretor"),
                15000,
                IF($Y1742 = 14 + N("Gerente"),
                    12000,
                    IF($Y1742 = 9 + N("Estagiário"),
                        705,
                        IF($Y1742 = 10 + N("Trainee"),
                            805,
                            IF($Y1742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IF($U1742 = 7,
  500,
  IF($U1742 = 8,
    1000,
    IF($U1742 = 9,
      1500,
      IF($U1742 = 10,
        2000,
        0
      )
    )
  )
)
+
N("Adicional no salário por área")
+
IF($W1742 = 14 + N("Tecnologia da Informação"),
  120,
  IF($W1742 = 16 + N("Vendas"),
    110,
    IF($W1742 = 15 + N("Jurídico"),
      100,
      IF(OR($W1742 = 8, $W1742 = 9, $W1742 = 11) + N("Recursos humanos ou comercial ou comunicação e marketing"),
        80,
        0
      )
    )
  )
)
+
N("Adicionando pegadinha")
+
IF(AND($W1742 = 16, $U1742 = 9, $Y1742 = 11, $AA1742 = 5) + N("Se for de vendas, com mestrado, analista sênior"),
  IF($R1742 = 5,
    100,
    0
  )
  +
  IF($N1742 = "M",
    200,
    0
  ),
  0
)</f>
        <v>3080</v>
      </c>
      <c r="AD17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$A1742  &amp; ", "   &amp;
$C1742  &amp; ", "   &amp;
$E1742  &amp; ", '"  &amp;
$J1742  &amp; "', '" &amp;
$N1742  &amp; "', "  &amp;
$R1742  &amp; ", '"  &amp;
TEXT($T1742,"dd/mm/aaaa")  &amp; "', "   &amp;
$U1742  &amp; ", "   &amp;
$W1742  &amp; ", "   &amp;
$Y1742  &amp; ", "   &amp;
IF($AA1742 &lt;&gt; "", $AA1742, "NULL")  &amp; ", "   &amp;
$AC1742  &amp; ");"</f>
        <v>INSERT INTO bi4all.fac_employees (id_company_fk, id_employee_pk, flg_active, employee_name, id_gender_fk, id_race_fk, birthday, id_schooling_fk, id_department_fk, id_role_fk, id_level_fk, salary) VALUES (6a51143286b03064a49cc2acbee63c09a0682d33, 1738, 1, 'Enzzo Salvador Bragança', 'M', 5, '29/06/1983', 8, 11, 11, 7, 3080);</v>
      </c>
    </row>
    <row r="1743" spans="1:30" ht="14.25" customHeight="1" x14ac:dyDescent="0.2">
      <c r="A1743" s="7" t="str" cm="1">
        <f t="array" aca="1" ref="A1743" ca="1">INDEX(Company!$A:$A,RANDBETWEEN(5,COUNTA(Company!$A:$A) + 1),1)</f>
        <v>6a51143286b03064a49cc2acbee63c09a0682d33</v>
      </c>
      <c r="B1743" s="7" t="str">
        <f ca="1">VLOOKUP($A1743,Company!$A:$B,2,FALSE)</f>
        <v>ACME Corporation</v>
      </c>
      <c r="C1743" s="5">
        <f t="shared" si="189"/>
        <v>1739</v>
      </c>
      <c r="D1743" s="5" t="str" cm="1">
        <f t="array" ref="D1743">SHA1HASH($C1743)</f>
        <v>0d92114801574773e3f584c3a58c8dc9bfd49ba1</v>
      </c>
      <c r="E1743" s="6">
        <v>1</v>
      </c>
      <c r="F1743" s="7">
        <f ca="1">IF($C1743 = 1 + N("Presidente"),
    127,
    IF($C1743 = 2 + N("Vice-Presidente"),
        72,
        IF($C1743 = 3 + N("Secretária bilíngue"),
            13,
            RANDBETWEEN(5,COUNT(Name!$A:$A) + 1)
        )
    )
)</f>
        <v>225</v>
      </c>
      <c r="G1743" s="7" t="str">
        <f ca="1">VLOOKUP($F1743,Name!$A:$B,2,FALSE)</f>
        <v>Levi</v>
      </c>
      <c r="H1743" s="7">
        <f ca="1" xml:space="preserve">
IF($C1743 = 1,
    0,
    RANDBETWEEN(5,COUNT('Last name'!$A:$A) + 1)
)</f>
        <v>125</v>
      </c>
      <c r="I1743" s="7" t="str">
        <f ca="1" xml:space="preserve">
IF($C1743 = 1 + N("Presidente"),
    "de Orléans e Bragança",
    VLOOKUP($H1743,'Last name'!$A:$B,2,FALSE) &amp; " " &amp; VLOOKUP(RANDBETWEEN(5,COUNT('Last name'!$A:$A) + 1),'Last name'!$A:$B,2,FALSE)
)</f>
        <v>Medeiros Camacho</v>
      </c>
      <c r="J1743" s="7" t="str">
        <f t="shared" ca="1" si="190"/>
        <v>Levi Medeiros Camacho</v>
      </c>
      <c r="K1743" s="7" t="str" cm="1">
        <f t="array" aca="1" ref="K1743" ca="1">SHA1HASH($J1743)</f>
        <v>9a0beba9ede153b5fe3eef2281d3328786de43e4</v>
      </c>
      <c r="L1743" s="7" cm="1">
        <f t="array" aca="1" ref="L1743" ca="1">INDEX(States!$A:$A,RANDBETWEEN(5,COUNTA(States!$A:$A) + 1),1)</f>
        <v>14</v>
      </c>
      <c r="M1743" s="7" t="str">
        <f ca="1">$L1743 &amp; "|" &amp; VLOOKUP($L1743,States!$A:$B,2,FALSE)</f>
        <v>14|9b9a260c6946192b7ea8dcfb1d39940b66fe4460</v>
      </c>
      <c r="N1743" s="7" t="str">
        <f ca="1">VLOOKUP($F1743,Name!$A:$C,3,FALSE)</f>
        <v>M</v>
      </c>
      <c r="O1743" s="7" t="str">
        <f ca="1">VLOOKUP($N1743,Gender!$A:$B,2,FALSE)</f>
        <v>Male</v>
      </c>
      <c r="P1743" s="7" t="str" cm="1">
        <f t="array" aca="1" ref="P1743" ca="1">INDEX('Marital status'!$A:$A,RANDBETWEEN(5,COUNTA('Marital status'!$A:$A) + 1),1)</f>
        <v>ce0b1612aa711b78a720295d271a33894e2b72bf</v>
      </c>
      <c r="Q1743" s="7" t="str">
        <f ca="1">VLOOKUP($P1743,'Marital status'!$A:$B,2,FALSE)</f>
        <v>single</v>
      </c>
      <c r="R1743" s="7">
        <f t="shared" ca="1" si="191"/>
        <v>6</v>
      </c>
      <c r="S1743" s="7" t="e">
        <f ca="1">VLOOKUP($R1743,Race!$A:$B,2,FALSE)</f>
        <v>#N/A</v>
      </c>
      <c r="T1743" s="8">
        <f t="shared" ca="1" si="192"/>
        <v>18648</v>
      </c>
      <c r="U1743" s="6">
        <f t="shared" ca="1" si="193"/>
        <v>7</v>
      </c>
      <c r="V1743" s="8" t="str">
        <f ca="1">VLOOKUP($U1743,Education!$A:$B,2,FALSE)</f>
        <v>Undergraduate degree</v>
      </c>
      <c r="W1743" s="7">
        <f ca="1" xml:space="preserve">
  IF(OR($Y1743 = 5, $Y1743 = 6, $Y1743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743" s="7" t="str">
        <f ca="1">VLOOKUP($W1743,Department!$A:$B,2,FALSE)</f>
        <v>Human Resource</v>
      </c>
      <c r="Y1743" s="6">
        <f t="shared" ca="1" si="194"/>
        <v>10</v>
      </c>
      <c r="Z1743" s="7" t="str">
        <f ca="1">VLOOKUP($Y1743,Role!$A:$B,2,FALSE)</f>
        <v>Trainee</v>
      </c>
      <c r="AA1743" s="6" t="str">
        <f t="shared" ca="1" si="195"/>
        <v/>
      </c>
      <c r="AB1743" s="7" t="str">
        <f ca="1" xml:space="preserve">
IF($AA1743 &lt;&gt; "",
    VLOOKUP($AA1743,Level!$A:$B,2,FALSE),
    ""
)</f>
        <v/>
      </c>
      <c r="AC1743" s="1">
        <f ca="1" xml:space="preserve">
IF($Y1743 = 5 + N("Presidente"),
    27000,
    IF($Y1743 = 6 + N("Vice-presidente"),
        23000,
        IF(OR($Y1743 = 8, $Y1743= 13, $Y1743 = 12) + N("Secretária bilíngue ou coordenador ou especialista"),
            8000,
            IF($Y1743 = 7 + N("Diretor"),
                15000,
                IF($Y1743 = 14 + N("Gerente"),
                    12000,
                    IF($Y1743 = 9 + N("Estagiário"),
                        705,
                        IF($Y1743 = 10 + N("Trainee"),
                            805,
                            IF($Y1743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IF($U1743 = 7,
  500,
  IF($U1743 = 8,
    1000,
    IF($U1743 = 9,
      1500,
      IF($U1743 = 10,
        2000,
        0
      )
    )
  )
)
+
N("Adicional no salário por área")
+
IF($W1743 = 14 + N("Tecnologia da Informação"),
  120,
  IF($W1743 = 16 + N("Vendas"),
    110,
    IF($W1743 = 15 + N("Jurídico"),
      100,
      IF(OR($W1743 = 8, $W1743 = 9, $W1743 = 11) + N("Recursos humanos ou comercial ou comunicação e marketing"),
        80,
        0
      )
    )
  )
)
+
N("Adicionando pegadinha")
+
IF(AND($W1743 = 16, $U1743 = 9, $Y1743 = 11, $AA1743 = 5) + N("Se for de vendas, com mestrado, analista sênior"),
  IF($R1743 = 5,
    100,
    0
  )
  +
  IF($N1743 = "M",
    200,
    0
  ),
  0
)</f>
        <v>1385</v>
      </c>
      <c r="AD17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$A1743  &amp; ", "   &amp;
$C1743  &amp; ", "   &amp;
$E1743  &amp; ", '"  &amp;
$J1743  &amp; "', '" &amp;
$N1743  &amp; "', "  &amp;
$R1743  &amp; ", '"  &amp;
TEXT($T1743,"dd/mm/aaaa")  &amp; "', "   &amp;
$U1743  &amp; ", "   &amp;
$W1743  &amp; ", "   &amp;
$Y1743  &amp; ", "   &amp;
IF($AA1743 &lt;&gt; "", $AA1743, "NULL")  &amp; ", "   &amp;
$AC1743  &amp; ");"</f>
        <v>INSERT INTO bi4all.fac_employees (id_company_fk, id_employee_pk, flg_active, employee_name, id_gender_fk, id_race_fk, birthday, id_schooling_fk, id_department_fk, id_role_fk, id_level_fk, salary) VALUES (6a51143286b03064a49cc2acbee63c09a0682d33, 1739, 1, 'Levi Medeiros Camacho', 'M', 6, '20/01/1951', 7, 8, 10, NULL, 1385);</v>
      </c>
    </row>
    <row r="1744" spans="1:30" ht="14.25" customHeight="1" x14ac:dyDescent="0.2">
      <c r="A1744" s="7" t="str" cm="1">
        <f t="array" aca="1" ref="A1744" ca="1">INDEX(Company!$A:$A,RANDBETWEEN(5,COUNTA(Company!$A:$A) + 1),1)</f>
        <v>6a51143286b03064a49cc2acbee63c09a0682d33</v>
      </c>
      <c r="B1744" s="7" t="str">
        <f ca="1">VLOOKUP($A1744,Company!$A:$B,2,FALSE)</f>
        <v>ACME Corporation</v>
      </c>
      <c r="C1744" s="5">
        <f t="shared" si="189"/>
        <v>1740</v>
      </c>
      <c r="D1744" s="5" t="str" cm="1">
        <f t="array" ref="D1744">SHA1HASH($C1744)</f>
        <v>5f40d4ee533cbdbeeba84c6d68b4925c70ce81f3</v>
      </c>
      <c r="E1744" s="6">
        <v>1</v>
      </c>
      <c r="F1744" s="7">
        <f ca="1">IF($C1744 = 1 + N("Presidente"),
    127,
    IF($C1744 = 2 + N("Vice-Presidente"),
        72,
        IF($C1744 = 3 + N("Secretária bilíngue"),
            13,
            RANDBETWEEN(5,COUNT(Name!$A:$A) + 1)
        )
    )
)</f>
        <v>90</v>
      </c>
      <c r="G1744" s="7" t="str">
        <f ca="1">VLOOKUP($F1744,Name!$A:$B,2,FALSE)</f>
        <v>Caue</v>
      </c>
      <c r="H1744" s="7">
        <f ca="1" xml:space="preserve">
IF($C1744 = 1,
    0,
    RANDBETWEEN(5,COUNT('Last name'!$A:$A) + 1)
)</f>
        <v>35</v>
      </c>
      <c r="I1744" s="7" t="str">
        <f ca="1" xml:space="preserve">
IF($C1744 = 1 + N("Presidente"),
    "de Orléans e Bragança",
    VLOOKUP($H1744,'Last name'!$A:$B,2,FALSE) &amp; " " &amp; VLOOKUP(RANDBETWEEN(5,COUNT('Last name'!$A:$A) + 1),'Last name'!$A:$B,2,FALSE)
)</f>
        <v>Barroso Martinelli</v>
      </c>
      <c r="J1744" s="7" t="str">
        <f t="shared" ca="1" si="190"/>
        <v>Caue Barroso Martinelli</v>
      </c>
      <c r="K1744" s="7" t="str" cm="1">
        <f t="array" aca="1" ref="K1744" ca="1">SHA1HASH($J1744)</f>
        <v>3632bdb2cfc04b2aaa51149acc00f6c238b6272d</v>
      </c>
      <c r="L1744" s="7" cm="1">
        <f t="array" aca="1" ref="L1744" ca="1">INDEX(States!$A:$A,RANDBETWEEN(5,COUNTA(States!$A:$A) + 1),1)</f>
        <v>17</v>
      </c>
      <c r="M1744" s="7" t="str">
        <f ca="1">$L1744 &amp; "|" &amp; VLOOKUP($L1744,States!$A:$B,2,FALSE)</f>
        <v>17|1a8e69bd071c473b31bfb6b123d956580475386e</v>
      </c>
      <c r="N1744" s="7" t="str">
        <f ca="1">VLOOKUP($F1744,Name!$A:$C,3,FALSE)</f>
        <v>M</v>
      </c>
      <c r="O1744" s="7" t="str">
        <f ca="1">VLOOKUP($N1744,Gender!$A:$B,2,FALSE)</f>
        <v>Male</v>
      </c>
      <c r="P1744" s="7" t="str" cm="1">
        <f t="array" aca="1" ref="P1744" ca="1">INDEX('Marital status'!$A:$A,RANDBETWEEN(5,COUNTA('Marital status'!$A:$A) + 1),1)</f>
        <v>ce0b1612aa711b78a720295d271a33894e2b72bf</v>
      </c>
      <c r="Q1744" s="7" t="str">
        <f ca="1">VLOOKUP($P1744,'Marital status'!$A:$B,2,FALSE)</f>
        <v>single</v>
      </c>
      <c r="R1744" s="7">
        <f t="shared" ca="1" si="191"/>
        <v>5</v>
      </c>
      <c r="S1744" s="7" t="e">
        <f ca="1">VLOOKUP($R1744,Race!$A:$B,2,FALSE)</f>
        <v>#N/A</v>
      </c>
      <c r="T1744" s="8">
        <f t="shared" ca="1" si="192"/>
        <v>30624</v>
      </c>
      <c r="U1744" s="6">
        <f t="shared" ca="1" si="193"/>
        <v>7</v>
      </c>
      <c r="V1744" s="8" t="str">
        <f ca="1">VLOOKUP($U1744,Education!$A:$B,2,FALSE)</f>
        <v>Undergraduate degree</v>
      </c>
      <c r="W1744" s="7">
        <f ca="1" xml:space="preserve">
  IF(OR($Y1744 = 5, $Y1744 = 6, $Y1744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744" s="7" t="str">
        <f ca="1">VLOOKUP($W1744,Department!$A:$B,2,FALSE)</f>
        <v>Commercial</v>
      </c>
      <c r="Y1744" s="6">
        <f t="shared" ca="1" si="194"/>
        <v>11</v>
      </c>
      <c r="Z1744" s="7" t="str">
        <f ca="1">VLOOKUP($Y1744,Role!$A:$B,2,FALSE)</f>
        <v>Analyst</v>
      </c>
      <c r="AA1744" s="6">
        <f t="shared" ca="1" si="195"/>
        <v>5</v>
      </c>
      <c r="AB1744" s="7" t="str">
        <f ca="1" xml:space="preserve">
IF($AA1744 &lt;&gt; "",
    VLOOKUP($AA1744,Level!$A:$B,2,FALSE),
    ""
)</f>
        <v>Junior</v>
      </c>
      <c r="AC1744" s="1">
        <f ca="1" xml:space="preserve">
IF($Y1744 = 5 + N("Presidente"),
    27000,
    IF($Y1744 = 6 + N("Vice-presidente"),
        23000,
        IF(OR($Y1744 = 8, $Y1744= 13, $Y1744 = 12) + N("Secretária bilíngue ou coordenador ou especialista"),
            8000,
            IF($Y1744 = 7 + N("Diretor"),
                15000,
                IF($Y1744 = 14 + N("Gerente"),
                    12000,
                    IF($Y1744 = 9 + N("Estagiário"),
                        705,
                        IF($Y1744 = 10 + N("Trainee"),
                            805,
                            IF($Y1744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IF($U1744 = 7,
  500,
  IF($U1744 = 8,
    1000,
    IF($U1744 = 9,
      1500,
      IF($U1744 = 10,
        2000,
        0
      )
    )
  )
)
+
N("Adicional no salário por área")
+
IF($W1744 = 14 + N("Tecnologia da Informação"),
  120,
  IF($W1744 = 16 + N("Vendas"),
    110,
    IF($W1744 = 15 + N("Jurídico"),
      100,
      IF(OR($W1744 = 8, $W1744 = 9, $W1744 = 11) + N("Recursos humanos ou comercial ou comunicação e marketing"),
        80,
        0
      )
    )
  )
)
+
N("Adicionando pegadinha")
+
IF(AND($W1744 = 16, $U1744 = 9, $Y1744 = 11, $AA1744 = 5) + N("Se for de vendas, com mestrado, analista sênior"),
  IF($R1744 = 5,
    100,
    0
  )
  +
  IF($N1744 = "M",
    200,
    0
  ),
  0
)</f>
        <v>2580</v>
      </c>
      <c r="AD17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$A1744  &amp; ", "   &amp;
$C1744  &amp; ", "   &amp;
$E1744  &amp; ", '"  &amp;
$J1744  &amp; "', '" &amp;
$N1744  &amp; "', "  &amp;
$R1744  &amp; ", '"  &amp;
TEXT($T1744,"dd/mm/aaaa")  &amp; "', "   &amp;
$U1744  &amp; ", "   &amp;
$W1744  &amp; ", "   &amp;
$Y1744  &amp; ", "   &amp;
IF($AA1744 &lt;&gt; "", $AA1744, "NULL")  &amp; ", "   &amp;
$AC1744  &amp; ");"</f>
        <v>INSERT INTO bi4all.fac_employees (id_company_fk, id_employee_pk, flg_active, employee_name, id_gender_fk, id_race_fk, birthday, id_schooling_fk, id_department_fk, id_role_fk, id_level_fk, salary) VALUES (6a51143286b03064a49cc2acbee63c09a0682d33, 1740, 1, 'Caue Barroso Martinelli', 'M', 5, '04/11/1983', 7, 9, 11, 5, 2580);</v>
      </c>
    </row>
    <row r="1745" spans="1:30" ht="14.25" customHeight="1" x14ac:dyDescent="0.2">
      <c r="A1745" s="7" t="str" cm="1">
        <f t="array" aca="1" ref="A1745" ca="1">INDEX(Company!$A:$A,RANDBETWEEN(5,COUNTA(Company!$A:$A) + 1),1)</f>
        <v>6a51143286b03064a49cc2acbee63c09a0682d33</v>
      </c>
      <c r="B1745" s="7" t="str">
        <f ca="1">VLOOKUP($A1745,Company!$A:$B,2,FALSE)</f>
        <v>ACME Corporation</v>
      </c>
      <c r="C1745" s="5">
        <f t="shared" si="189"/>
        <v>1741</v>
      </c>
      <c r="D1745" s="5" t="str" cm="1">
        <f t="array" ref="D1745">SHA1HASH($C1745)</f>
        <v>4430b2e7813e1b55e961b1a43ac817c29e91ccbb</v>
      </c>
      <c r="E1745" s="6">
        <v>1</v>
      </c>
      <c r="F1745" s="7">
        <f ca="1">IF($C1745 = 1 + N("Presidente"),
    127,
    IF($C1745 = 2 + N("Vice-Presidente"),
        72,
        IF($C1745 = 3 + N("Secretária bilíngue"),
            13,
            RANDBETWEEN(5,COUNT(Name!$A:$A) + 1)
        )
    )
)</f>
        <v>337</v>
      </c>
      <c r="G1745" s="7" t="str">
        <f ca="1">VLOOKUP($F1745,Name!$A:$B,2,FALSE)</f>
        <v>Sarah</v>
      </c>
      <c r="H1745" s="7">
        <f ca="1" xml:space="preserve">
IF($C1745 = 1,
    0,
    RANDBETWEEN(5,COUNT('Last name'!$A:$A) + 1)
)</f>
        <v>152</v>
      </c>
      <c r="I1745" s="7" t="str">
        <f ca="1" xml:space="preserve">
IF($C1745 = 1 + N("Presidente"),
    "de Orléans e Bragança",
    VLOOKUP($H1745,'Last name'!$A:$B,2,FALSE) &amp; " " &amp; VLOOKUP(RANDBETWEEN(5,COUNT('Last name'!$A:$A) + 1),'Last name'!$A:$B,2,FALSE)
)</f>
        <v>Pimenta Nunes</v>
      </c>
      <c r="J1745" s="7" t="str">
        <f t="shared" ca="1" si="190"/>
        <v>Sarah Pimenta Nunes</v>
      </c>
      <c r="K1745" s="7" t="str" cm="1">
        <f t="array" aca="1" ref="K1745" ca="1">SHA1HASH($J1745)</f>
        <v>3a346531c77b95290de91a657c7f23d47bfca676</v>
      </c>
      <c r="L1745" s="7" cm="1">
        <f t="array" aca="1" ref="L1745" ca="1">INDEX(States!$A:$A,RANDBETWEEN(5,COUNTA(States!$A:$A) + 1),1)</f>
        <v>14</v>
      </c>
      <c r="M1745" s="7" t="str">
        <f ca="1">$L1745 &amp; "|" &amp; VLOOKUP($L1745,States!$A:$B,2,FALSE)</f>
        <v>14|9b9a260c6946192b7ea8dcfb1d39940b66fe4460</v>
      </c>
      <c r="N1745" s="7" t="str">
        <f ca="1">VLOOKUP($F1745,Name!$A:$C,3,FALSE)</f>
        <v>F</v>
      </c>
      <c r="O1745" s="7" t="str">
        <f ca="1">VLOOKUP($N1745,Gender!$A:$B,2,FALSE)</f>
        <v>Female</v>
      </c>
      <c r="P1745" s="7" t="str" cm="1">
        <f t="array" aca="1" ref="P1745" ca="1">INDEX('Marital status'!$A:$A,RANDBETWEEN(5,COUNTA('Marital status'!$A:$A) + 1),1)</f>
        <v>47051393f6bcbf99111ec5d70ba2ebbe11ebccae</v>
      </c>
      <c r="Q1745" s="7" t="str">
        <f ca="1">VLOOKUP($P1745,'Marital status'!$A:$B,2,FALSE)</f>
        <v xml:space="preserve"> Separated </v>
      </c>
      <c r="R1745" s="7">
        <f t="shared" ca="1" si="191"/>
        <v>5</v>
      </c>
      <c r="S1745" s="7" t="e">
        <f ca="1">VLOOKUP($R1745,Race!$A:$B,2,FALSE)</f>
        <v>#N/A</v>
      </c>
      <c r="T1745" s="8">
        <f t="shared" ca="1" si="192"/>
        <v>26278</v>
      </c>
      <c r="U1745" s="6">
        <f t="shared" ca="1" si="193"/>
        <v>7</v>
      </c>
      <c r="V1745" s="8" t="str">
        <f ca="1">VLOOKUP($U1745,Education!$A:$B,2,FALSE)</f>
        <v>Undergraduate degree</v>
      </c>
      <c r="W1745" s="7">
        <f ca="1" xml:space="preserve">
  IF(OR($Y1745 = 5, $Y1745 = 6, $Y1745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745" s="7" t="str">
        <f ca="1">VLOOKUP($W1745,Department!$A:$B,2,FALSE)</f>
        <v>Presidency</v>
      </c>
      <c r="Y1745" s="6">
        <f t="shared" ca="1" si="194"/>
        <v>9</v>
      </c>
      <c r="Z1745" s="7" t="str">
        <f ca="1">VLOOKUP($Y1745,Role!$A:$B,2,FALSE)</f>
        <v>Intern</v>
      </c>
      <c r="AA1745" s="6" t="str">
        <f t="shared" ca="1" si="195"/>
        <v/>
      </c>
      <c r="AB1745" s="7" t="str">
        <f ca="1" xml:space="preserve">
IF($AA1745 &lt;&gt; "",
    VLOOKUP($AA1745,Level!$A:$B,2,FALSE),
    ""
)</f>
        <v/>
      </c>
      <c r="AC1745" s="1">
        <f ca="1" xml:space="preserve">
IF($Y1745 = 5 + N("Presidente"),
    27000,
    IF($Y1745 = 6 + N("Vice-presidente"),
        23000,
        IF(OR($Y1745 = 8, $Y1745= 13, $Y1745 = 12) + N("Secretária bilíngue ou coordenador ou especialista"),
            8000,
            IF($Y1745 = 7 + N("Diretor"),
                15000,
                IF($Y1745 = 14 + N("Gerente"),
                    12000,
                    IF($Y1745 = 9 + N("Estagiário"),
                        705,
                        IF($Y1745 = 10 + N("Trainee"),
                            805,
                            IF($Y1745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IF($U1745 = 7,
  500,
  IF($U1745 = 8,
    1000,
    IF($U1745 = 9,
      1500,
      IF($U1745 = 10,
        2000,
        0
      )
    )
  )
)
+
N("Adicional no salário por área")
+
IF($W1745 = 14 + N("Tecnologia da Informação"),
  120,
  IF($W1745 = 16 + N("Vendas"),
    110,
    IF($W1745 = 15 + N("Jurídico"),
      100,
      IF(OR($W1745 = 8, $W1745 = 9, $W1745 = 11) + N("Recursos humanos ou comercial ou comunicação e marketing"),
        80,
        0
      )
    )
  )
)
+
N("Adicionando pegadinha")
+
IF(AND($W1745 = 16, $U1745 = 9, $Y1745 = 11, $AA1745 = 5) + N("Se for de vendas, com mestrado, analista sênior"),
  IF($R1745 = 5,
    100,
    0
  )
  +
  IF($N1745 = "M",
    200,
    0
  ),
  0
)</f>
        <v>1205</v>
      </c>
      <c r="AD17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$A1745  &amp; ", "   &amp;
$C1745  &amp; ", "   &amp;
$E1745  &amp; ", '"  &amp;
$J1745  &amp; "', '" &amp;
$N1745  &amp; "', "  &amp;
$R1745  &amp; ", '"  &amp;
TEXT($T1745,"dd/mm/aaaa")  &amp; "', "   &amp;
$U1745  &amp; ", "   &amp;
$W1745  &amp; ", "   &amp;
$Y1745  &amp; ", "   &amp;
IF($AA1745 &lt;&gt; "", $AA1745, "NULL")  &amp; ", "   &amp;
$AC1745  &amp; ");"</f>
        <v>INSERT INTO bi4all.fac_employees (id_company_fk, id_employee_pk, flg_active, employee_name, id_gender_fk, id_race_fk, birthday, id_schooling_fk, id_department_fk, id_role_fk, id_level_fk, salary) VALUES (6a51143286b03064a49cc2acbee63c09a0682d33, 1741, 1, 'Sarah Pimenta Nunes', 'F', 5, '11/12/1971', 7, 5, 9, NULL, 1205);</v>
      </c>
    </row>
    <row r="1746" spans="1:30" ht="14.25" customHeight="1" x14ac:dyDescent="0.2">
      <c r="A1746" s="7" t="str" cm="1">
        <f t="array" aca="1" ref="A1746" ca="1">INDEX(Company!$A:$A,RANDBETWEEN(5,COUNTA(Company!$A:$A) + 1),1)</f>
        <v>6a51143286b03064a49cc2acbee63c09a0682d33</v>
      </c>
      <c r="B1746" s="7" t="str">
        <f ca="1">VLOOKUP($A1746,Company!$A:$B,2,FALSE)</f>
        <v>ACME Corporation</v>
      </c>
      <c r="C1746" s="5">
        <f t="shared" si="189"/>
        <v>1742</v>
      </c>
      <c r="D1746" s="5" t="str" cm="1">
        <f t="array" ref="D1746">SHA1HASH($C1746)</f>
        <v>4874f491eab06ba3e0df4386a569fb51c7c548f1</v>
      </c>
      <c r="E1746" s="6">
        <v>1</v>
      </c>
      <c r="F1746" s="7">
        <f ca="1">IF($C1746 = 1 + N("Presidente"),
    127,
    IF($C1746 = 2 + N("Vice-Presidente"),
        72,
        IF($C1746 = 3 + N("Secretária bilíngue"),
            13,
            RANDBETWEEN(5,COUNT(Name!$A:$A) + 1)
        )
    )
)</f>
        <v>320</v>
      </c>
      <c r="G1746" s="7" t="str">
        <f ca="1">VLOOKUP($F1746,Name!$A:$B,2,FALSE)</f>
        <v>Péricles</v>
      </c>
      <c r="H1746" s="7">
        <f ca="1" xml:space="preserve">
IF($C1746 = 1,
    0,
    RANDBETWEEN(5,COUNT('Last name'!$A:$A) + 1)
)</f>
        <v>115</v>
      </c>
      <c r="I1746" s="7" t="str">
        <f ca="1" xml:space="preserve">
IF($C1746 = 1 + N("Presidente"),
    "de Orléans e Bragança",
    VLOOKUP($H1746,'Last name'!$A:$B,2,FALSE) &amp; " " &amp; VLOOKUP(RANDBETWEEN(5,COUNT('Last name'!$A:$A) + 1),'Last name'!$A:$B,2,FALSE)
)</f>
        <v>Madureira Longo</v>
      </c>
      <c r="J1746" s="7" t="str">
        <f t="shared" ca="1" si="190"/>
        <v>Péricles Madureira Longo</v>
      </c>
      <c r="K1746" s="7" t="str" cm="1">
        <f t="array" aca="1" ref="K1746" ca="1">SHA1HASH($J1746)</f>
        <v>a5bf9d0dd6c896de254cd638cb70d2de0a553254</v>
      </c>
      <c r="L1746" s="7" cm="1">
        <f t="array" aca="1" ref="L1746" ca="1">INDEX(States!$A:$A,RANDBETWEEN(5,COUNTA(States!$A:$A) + 1),1)</f>
        <v>15</v>
      </c>
      <c r="M1746" s="7" t="str">
        <f ca="1">$L1746 &amp; "|" &amp; VLOOKUP($L1746,States!$A:$B,2,FALSE)</f>
        <v>15|84c70141e5670a303e5eed7b334ba8b5ddb5b0d4</v>
      </c>
      <c r="N1746" s="7" t="str">
        <f ca="1">VLOOKUP($F1746,Name!$A:$C,3,FALSE)</f>
        <v>M</v>
      </c>
      <c r="O1746" s="7" t="str">
        <f ca="1">VLOOKUP($N1746,Gender!$A:$B,2,FALSE)</f>
        <v>Male</v>
      </c>
      <c r="P1746" s="7" t="str" cm="1">
        <f t="array" aca="1" ref="P1746" ca="1">INDEX('Marital status'!$A:$A,RANDBETWEEN(5,COUNTA('Marital status'!$A:$A) + 1),1)</f>
        <v>93ac84f4e0bd5c1c97b670a12a7fff6af89fb6b3</v>
      </c>
      <c r="Q1746" s="7" t="str">
        <f ca="1">VLOOKUP($P1746,'Marital status'!$A:$B,2,FALSE)</f>
        <v>DIVORCED</v>
      </c>
      <c r="R1746" s="7">
        <f t="shared" ca="1" si="191"/>
        <v>5</v>
      </c>
      <c r="S1746" s="7" t="e">
        <f ca="1">VLOOKUP($R1746,Race!$A:$B,2,FALSE)</f>
        <v>#N/A</v>
      </c>
      <c r="T1746" s="8">
        <f t="shared" ca="1" si="192"/>
        <v>17479</v>
      </c>
      <c r="U1746" s="6">
        <f t="shared" ca="1" si="193"/>
        <v>7</v>
      </c>
      <c r="V1746" s="8" t="str">
        <f ca="1">VLOOKUP($U1746,Education!$A:$B,2,FALSE)</f>
        <v>Undergraduate degree</v>
      </c>
      <c r="W1746" s="7">
        <f ca="1" xml:space="preserve">
  IF(OR($Y1746 = 5, $Y1746 = 6, $Y1746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746" s="7" t="str">
        <f ca="1">VLOOKUP($W1746,Department!$A:$B,2,FALSE)</f>
        <v>Finance</v>
      </c>
      <c r="Y1746" s="6">
        <f t="shared" ca="1" si="194"/>
        <v>11</v>
      </c>
      <c r="Z1746" s="7" t="str">
        <f ca="1">VLOOKUP($Y1746,Role!$A:$B,2,FALSE)</f>
        <v>Analyst</v>
      </c>
      <c r="AA1746" s="6">
        <f t="shared" ca="1" si="195"/>
        <v>5</v>
      </c>
      <c r="AB1746" s="7" t="str">
        <f ca="1" xml:space="preserve">
IF($AA1746 &lt;&gt; "",
    VLOOKUP($AA1746,Level!$A:$B,2,FALSE),
    ""
)</f>
        <v>Junior</v>
      </c>
      <c r="AC1746" s="1">
        <f ca="1" xml:space="preserve">
IF($Y1746 = 5 + N("Presidente"),
    27000,
    IF($Y1746 = 6 + N("Vice-presidente"),
        23000,
        IF(OR($Y1746 = 8, $Y1746= 13, $Y1746 = 12) + N("Secretária bilíngue ou coordenador ou especialista"),
            8000,
            IF($Y1746 = 7 + N("Diretor"),
                15000,
                IF($Y1746 = 14 + N("Gerente"),
                    12000,
                    IF($Y1746 = 9 + N("Estagiário"),
                        705,
                        IF($Y1746 = 10 + N("Trainee"),
                            805,
                            IF($Y1746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IF($U1746 = 7,
  500,
  IF($U1746 = 8,
    1000,
    IF($U1746 = 9,
      1500,
      IF($U1746 = 10,
        2000,
        0
      )
    )
  )
)
+
N("Adicional no salário por área")
+
IF($W1746 = 14 + N("Tecnologia da Informação"),
  120,
  IF($W1746 = 16 + N("Vendas"),
    110,
    IF($W1746 = 15 + N("Jurídico"),
      100,
      IF(OR($W1746 = 8, $W1746 = 9, $W1746 = 11) + N("Recursos humanos ou comercial ou comunicação e marketing"),
        80,
        0
      )
    )
  )
)
+
N("Adicionando pegadinha")
+
IF(AND($W1746 = 16, $U1746 = 9, $Y1746 = 11, $AA1746 = 5) + N("Se for de vendas, com mestrado, analista sênior"),
  IF($R1746 = 5,
    100,
    0
  )
  +
  IF($N1746 = "M",
    200,
    0
  ),
  0
)</f>
        <v>2500</v>
      </c>
      <c r="AD17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$A1746  &amp; ", "   &amp;
$C1746  &amp; ", "   &amp;
$E1746  &amp; ", '"  &amp;
$J1746  &amp; "', '" &amp;
$N1746  &amp; "', "  &amp;
$R1746  &amp; ", '"  &amp;
TEXT($T1746,"dd/mm/aaaa")  &amp; "', "   &amp;
$U1746  &amp; ", "   &amp;
$W1746  &amp; ", "   &amp;
$Y1746  &amp; ", "   &amp;
IF($AA1746 &lt;&gt; "", $AA1746, "NULL")  &amp; ", "   &amp;
$AC1746  &amp; ");"</f>
        <v>INSERT INTO bi4all.fac_employees (id_company_fk, id_employee_pk, flg_active, employee_name, id_gender_fk, id_race_fk, birthday, id_schooling_fk, id_department_fk, id_role_fk, id_level_fk, salary) VALUES (6a51143286b03064a49cc2acbee63c09a0682d33, 1742, 1, 'Péricles Madureira Longo', 'M', 5, '08/11/1947', 7, 7, 11, 5, 2500);</v>
      </c>
    </row>
    <row r="1747" spans="1:30" ht="14.25" customHeight="1" x14ac:dyDescent="0.2">
      <c r="A1747" s="7" t="str" cm="1">
        <f t="array" aca="1" ref="A1747" ca="1">INDEX(Company!$A:$A,RANDBETWEEN(5,COUNTA(Company!$A:$A) + 1),1)</f>
        <v>6a51143286b03064a49cc2acbee63c09a0682d33</v>
      </c>
      <c r="B1747" s="7" t="str">
        <f ca="1">VLOOKUP($A1747,Company!$A:$B,2,FALSE)</f>
        <v>ACME Corporation</v>
      </c>
      <c r="C1747" s="5">
        <f t="shared" si="189"/>
        <v>1743</v>
      </c>
      <c r="D1747" s="5" t="str" cm="1">
        <f t="array" ref="D1747">SHA1HASH($C1747)</f>
        <v>0c698916b00f85f39356ffe281b601b3818ee520</v>
      </c>
      <c r="E1747" s="6">
        <v>1</v>
      </c>
      <c r="F1747" s="7">
        <f ca="1">IF($C1747 = 1 + N("Presidente"),
    127,
    IF($C1747 = 2 + N("Vice-Presidente"),
        72,
        IF($C1747 = 3 + N("Secretária bilíngue"),
            13,
            RANDBETWEEN(5,COUNT(Name!$A:$A) + 1)
        )
    )
)</f>
        <v>161</v>
      </c>
      <c r="G1747" s="7" t="str">
        <f ca="1">VLOOKUP($F1747,Name!$A:$B,2,FALSE)</f>
        <v>Heitor</v>
      </c>
      <c r="H1747" s="7">
        <f ca="1" xml:space="preserve">
IF($C1747 = 1,
    0,
    RANDBETWEEN(5,COUNT('Last name'!$A:$A) + 1)
)</f>
        <v>100</v>
      </c>
      <c r="I1747" s="7" t="str">
        <f ca="1" xml:space="preserve">
IF($C1747 = 1 + N("Presidente"),
    "de Orléans e Bragança",
    VLOOKUP($H1747,'Last name'!$A:$B,2,FALSE) &amp; " " &amp; VLOOKUP(RANDBETWEEN(5,COUNT('Last name'!$A:$A) + 1),'Last name'!$A:$B,2,FALSE)
)</f>
        <v>Gonçalves Seixas</v>
      </c>
      <c r="J1747" s="7" t="str">
        <f t="shared" ca="1" si="190"/>
        <v>Heitor Gonçalves Seixas</v>
      </c>
      <c r="K1747" s="7" t="str" cm="1">
        <f t="array" aca="1" ref="K1747" ca="1">SHA1HASH($J1747)</f>
        <v>7968150f23e378b857c4468cdea3fcbdb8c8461c</v>
      </c>
      <c r="L1747" s="7" cm="1">
        <f t="array" aca="1" ref="L1747" ca="1">INDEX(States!$A:$A,RANDBETWEEN(5,COUNTA(States!$A:$A) + 1),1)</f>
        <v>7</v>
      </c>
      <c r="M1747" s="7" t="str">
        <f ca="1">$L1747 &amp; "|" &amp; VLOOKUP($L1747,States!$A:$B,2,FALSE)</f>
        <v>7|f2e12883042f184299ea408f79a5077ec107e25e</v>
      </c>
      <c r="N1747" s="7" t="str">
        <f ca="1">VLOOKUP($F1747,Name!$A:$C,3,FALSE)</f>
        <v>M</v>
      </c>
      <c r="O1747" s="7" t="str">
        <f ca="1">VLOOKUP($N1747,Gender!$A:$B,2,FALSE)</f>
        <v>Male</v>
      </c>
      <c r="P1747" s="7" t="str" cm="1">
        <f t="array" aca="1" ref="P1747" ca="1">INDEX('Marital status'!$A:$A,RANDBETWEEN(5,COUNTA('Marital status'!$A:$A) + 1),1)</f>
        <v>47051393f6bcbf99111ec5d70ba2ebbe11ebccae</v>
      </c>
      <c r="Q1747" s="7" t="str">
        <f ca="1">VLOOKUP($P1747,'Marital status'!$A:$B,2,FALSE)</f>
        <v xml:space="preserve"> Separated </v>
      </c>
      <c r="R1747" s="7">
        <f t="shared" ca="1" si="191"/>
        <v>5</v>
      </c>
      <c r="S1747" s="7" t="e">
        <f ca="1">VLOOKUP($R1747,Race!$A:$B,2,FALSE)</f>
        <v>#N/A</v>
      </c>
      <c r="T1747" s="8">
        <f t="shared" ca="1" si="192"/>
        <v>30147</v>
      </c>
      <c r="U1747" s="6">
        <f t="shared" ca="1" si="193"/>
        <v>7</v>
      </c>
      <c r="V1747" s="8" t="str">
        <f ca="1">VLOOKUP($U1747,Education!$A:$B,2,FALSE)</f>
        <v>Undergraduate degree</v>
      </c>
      <c r="W1747" s="7">
        <f ca="1" xml:space="preserve">
  IF(OR($Y1747 = 5, $Y1747 = 6, $Y1747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747" s="7" t="str">
        <f ca="1">VLOOKUP($W1747,Department!$A:$B,2,FALSE)</f>
        <v>Finance</v>
      </c>
      <c r="Y1747" s="6">
        <f t="shared" ca="1" si="194"/>
        <v>10</v>
      </c>
      <c r="Z1747" s="7" t="str">
        <f ca="1">VLOOKUP($Y1747,Role!$A:$B,2,FALSE)</f>
        <v>Trainee</v>
      </c>
      <c r="AA1747" s="6" t="str">
        <f t="shared" ca="1" si="195"/>
        <v/>
      </c>
      <c r="AB1747" s="7" t="str">
        <f ca="1" xml:space="preserve">
IF($AA1747 &lt;&gt; "",
    VLOOKUP($AA1747,Level!$A:$B,2,FALSE),
    ""
)</f>
        <v/>
      </c>
      <c r="AC1747" s="1">
        <f ca="1" xml:space="preserve">
IF($Y1747 = 5 + N("Presidente"),
    27000,
    IF($Y1747 = 6 + N("Vice-presidente"),
        23000,
        IF(OR($Y1747 = 8, $Y1747= 13, $Y1747 = 12) + N("Secretária bilíngue ou coordenador ou especialista"),
            8000,
            IF($Y1747 = 7 + N("Diretor"),
                15000,
                IF($Y1747 = 14 + N("Gerente"),
                    12000,
                    IF($Y1747 = 9 + N("Estagiário"),
                        705,
                        IF($Y1747 = 10 + N("Trainee"),
                            805,
                            IF($Y1747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IF($U1747 = 7,
  500,
  IF($U1747 = 8,
    1000,
    IF($U1747 = 9,
      1500,
      IF($U1747 = 10,
        2000,
        0
      )
    )
  )
)
+
N("Adicional no salário por área")
+
IF($W1747 = 14 + N("Tecnologia da Informação"),
  120,
  IF($W1747 = 16 + N("Vendas"),
    110,
    IF($W1747 = 15 + N("Jurídico"),
      100,
      IF(OR($W1747 = 8, $W1747 = 9, $W1747 = 11) + N("Recursos humanos ou comercial ou comunicação e marketing"),
        80,
        0
      )
    )
  )
)
+
N("Adicionando pegadinha")
+
IF(AND($W1747 = 16, $U1747 = 9, $Y1747 = 11, $AA1747 = 5) + N("Se for de vendas, com mestrado, analista sênior"),
  IF($R1747 = 5,
    100,
    0
  )
  +
  IF($N1747 = "M",
    200,
    0
  ),
  0
)</f>
        <v>1305</v>
      </c>
      <c r="AD17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$A1747  &amp; ", "   &amp;
$C1747  &amp; ", "   &amp;
$E1747  &amp; ", '"  &amp;
$J1747  &amp; "', '" &amp;
$N1747  &amp; "', "  &amp;
$R1747  &amp; ", '"  &amp;
TEXT($T1747,"dd/mm/aaaa")  &amp; "', "   &amp;
$U1747  &amp; ", "   &amp;
$W1747  &amp; ", "   &amp;
$Y1747  &amp; ", "   &amp;
IF($AA1747 &lt;&gt; "", $AA1747, "NULL")  &amp; ", "   &amp;
$AC1747  &amp; ");"</f>
        <v>INSERT INTO bi4all.fac_employees (id_company_fk, id_employee_pk, flg_active, employee_name, id_gender_fk, id_race_fk, birthday, id_schooling_fk, id_department_fk, id_role_fk, id_level_fk, salary) VALUES (6a51143286b03064a49cc2acbee63c09a0682d33, 1743, 1, 'Heitor Gonçalves Seixas', 'M', 5, '15/07/1982', 7, 7, 10, NULL, 1305);</v>
      </c>
    </row>
    <row r="1748" spans="1:30" ht="14.25" customHeight="1" x14ac:dyDescent="0.2">
      <c r="A1748" s="7" t="str" cm="1">
        <f t="array" aca="1" ref="A1748" ca="1">INDEX(Company!$A:$A,RANDBETWEEN(5,COUNTA(Company!$A:$A) + 1),1)</f>
        <v>6a51143286b03064a49cc2acbee63c09a0682d33</v>
      </c>
      <c r="B1748" s="7" t="str">
        <f ca="1">VLOOKUP($A1748,Company!$A:$B,2,FALSE)</f>
        <v>ACME Corporation</v>
      </c>
      <c r="C1748" s="5">
        <f t="shared" si="189"/>
        <v>1744</v>
      </c>
      <c r="D1748" s="5" t="str" cm="1">
        <f t="array" ref="D1748">SHA1HASH($C1748)</f>
        <v>16b5eb5172fe24f3ec4dafdd4593f04f50c205cc</v>
      </c>
      <c r="E1748" s="6">
        <v>1</v>
      </c>
      <c r="F1748" s="7">
        <f ca="1">IF($C1748 = 1 + N("Presidente"),
    127,
    IF($C1748 = 2 + N("Vice-Presidente"),
        72,
        IF($C1748 = 3 + N("Secretária bilíngue"),
            13,
            RANDBETWEEN(5,COUNT(Name!$A:$A) + 1)
        )
    )
)</f>
        <v>246</v>
      </c>
      <c r="G1748" s="7" t="str">
        <f ca="1">VLOOKUP($F1748,Name!$A:$B,2,FALSE)</f>
        <v>Luiz Miguel</v>
      </c>
      <c r="H1748" s="7">
        <f ca="1" xml:space="preserve">
IF($C1748 = 1,
    0,
    RANDBETWEEN(5,COUNT('Last name'!$A:$A) + 1)
)</f>
        <v>83</v>
      </c>
      <c r="I1748" s="7" t="str">
        <f ca="1" xml:space="preserve">
IF($C1748 = 1 + N("Presidente"),
    "de Orléans e Bragança",
    VLOOKUP($H1748,'Last name'!$A:$B,2,FALSE) &amp; " " &amp; VLOOKUP(RANDBETWEEN(5,COUNT('Last name'!$A:$A) + 1),'Last name'!$A:$B,2,FALSE)
)</f>
        <v>Faro Salvador</v>
      </c>
      <c r="J1748" s="7" t="str">
        <f t="shared" ca="1" si="190"/>
        <v>Luiz Miguel Faro Salvador</v>
      </c>
      <c r="K1748" s="7" t="str" cm="1">
        <f t="array" aca="1" ref="K1748" ca="1">SHA1HASH($J1748)</f>
        <v>b57facd04f18f00924402098d451651b04aaf140</v>
      </c>
      <c r="L1748" s="7" cm="1">
        <f t="array" aca="1" ref="L1748" ca="1">INDEX(States!$A:$A,RANDBETWEEN(5,COUNTA(States!$A:$A) + 1),1)</f>
        <v>22</v>
      </c>
      <c r="M1748" s="7" t="str">
        <f ca="1">$L1748 &amp; "|" &amp; VLOOKUP($L1748,States!$A:$B,2,FALSE)</f>
        <v>22|04a99b2b0b78076f0a06c2d7695137915b2933a5</v>
      </c>
      <c r="N1748" s="7" t="str">
        <f ca="1">VLOOKUP($F1748,Name!$A:$C,3,FALSE)</f>
        <v>M</v>
      </c>
      <c r="O1748" s="7" t="str">
        <f ca="1">VLOOKUP($N1748,Gender!$A:$B,2,FALSE)</f>
        <v>Male</v>
      </c>
      <c r="P1748" s="7" t="str" cm="1">
        <f t="array" aca="1" ref="P1748" ca="1">INDEX('Marital status'!$A:$A,RANDBETWEEN(5,COUNTA('Marital status'!$A:$A) + 1),1)</f>
        <v>ce0b1612aa711b78a720295d271a33894e2b72bf</v>
      </c>
      <c r="Q1748" s="7" t="str">
        <f ca="1">VLOOKUP($P1748,'Marital status'!$A:$B,2,FALSE)</f>
        <v>single</v>
      </c>
      <c r="R1748" s="7">
        <f t="shared" ca="1" si="191"/>
        <v>8</v>
      </c>
      <c r="S1748" s="7" t="e">
        <f ca="1">VLOOKUP($R1748,Race!$A:$B,2,FALSE)</f>
        <v>#N/A</v>
      </c>
      <c r="T1748" s="8">
        <f t="shared" ca="1" si="192"/>
        <v>31280</v>
      </c>
      <c r="U1748" s="6">
        <f t="shared" ca="1" si="193"/>
        <v>8</v>
      </c>
      <c r="V1748" s="8" t="str">
        <f ca="1">VLOOKUP($U1748,Education!$A:$B,2,FALSE)</f>
        <v>Graduate school</v>
      </c>
      <c r="W1748" s="7">
        <f ca="1" xml:space="preserve">
  IF(OR($Y1748 = 5, $Y1748 = 6, $Y1748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748" s="7" t="str">
        <f ca="1">VLOOKUP($W1748,Department!$A:$B,2,FALSE)</f>
        <v>Operations</v>
      </c>
      <c r="Y1748" s="6">
        <f t="shared" ca="1" si="194"/>
        <v>11</v>
      </c>
      <c r="Z1748" s="7" t="str">
        <f ca="1">VLOOKUP($Y1748,Role!$A:$B,2,FALSE)</f>
        <v>Analyst</v>
      </c>
      <c r="AA1748" s="6">
        <f t="shared" ca="1" si="195"/>
        <v>6</v>
      </c>
      <c r="AB1748" s="7" t="str">
        <f ca="1" xml:space="preserve">
IF($AA1748 &lt;&gt; "",
    VLOOKUP($AA1748,Level!$A:$B,2,FALSE),
    ""
)</f>
        <v>Pleno</v>
      </c>
      <c r="AC1748" s="1">
        <f ca="1" xml:space="preserve">
IF($Y1748 = 5 + N("Presidente"),
    27000,
    IF($Y1748 = 6 + N("Vice-presidente"),
        23000,
        IF(OR($Y1748 = 8, $Y1748= 13, $Y1748 = 12) + N("Secretária bilíngue ou coordenador ou especialista"),
            8000,
            IF($Y1748 = 7 + N("Diretor"),
                15000,
                IF($Y1748 = 14 + N("Gerente"),
                    12000,
                    IF($Y1748 = 9 + N("Estagiário"),
                        705,
                        IF($Y1748 = 10 + N("Trainee"),
                            805,
                            IF($Y1748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IF($U1748 = 7,
  500,
  IF($U1748 = 8,
    1000,
    IF($U1748 = 9,
      1500,
      IF($U1748 = 10,
        2000,
        0
      )
    )
  )
)
+
N("Adicional no salário por área")
+
IF($W1748 = 14 + N("Tecnologia da Informação"),
  120,
  IF($W1748 = 16 + N("Vendas"),
    110,
    IF($W1748 = 15 + N("Jurídico"),
      100,
      IF(OR($W1748 = 8, $W1748 = 9, $W1748 = 11) + N("Recursos humanos ou comercial ou comunicação e marketing"),
        80,
        0
      )
    )
  )
)
+
N("Adicionando pegadinha")
+
IF(AND($W1748 = 16, $U1748 = 9, $Y1748 = 11, $AA1748 = 5) + N("Se for de vendas, com mestrado, analista sênior"),
  IF($R1748 = 5,
    100,
    0
  )
  +
  IF($N1748 = "M",
    200,
    0
  ),
  0
)</f>
        <v>3000</v>
      </c>
      <c r="AD17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$A1748  &amp; ", "   &amp;
$C1748  &amp; ", "   &amp;
$E1748  &amp; ", '"  &amp;
$J1748  &amp; "', '" &amp;
$N1748  &amp; "', "  &amp;
$R1748  &amp; ", '"  &amp;
TEXT($T1748,"dd/mm/aaaa")  &amp; "', "   &amp;
$U1748  &amp; ", "   &amp;
$W1748  &amp; ", "   &amp;
$Y1748  &amp; ", "   &amp;
IF($AA1748 &lt;&gt; "", $AA1748, "NULL")  &amp; ", "   &amp;
$AC1748  &amp; ");"</f>
        <v>INSERT INTO bi4all.fac_employees (id_company_fk, id_employee_pk, flg_active, employee_name, id_gender_fk, id_race_fk, birthday, id_schooling_fk, id_department_fk, id_role_fk, id_level_fk, salary) VALUES (6a51143286b03064a49cc2acbee63c09a0682d33, 1744, 1, 'Luiz Miguel Faro Salvador', 'M', 8, '21/08/1985', 8, 10, 11, 6, 3000);</v>
      </c>
    </row>
    <row r="1749" spans="1:30" ht="14.25" customHeight="1" x14ac:dyDescent="0.2">
      <c r="A1749" s="7" t="str" cm="1">
        <f t="array" aca="1" ref="A1749" ca="1">INDEX(Company!$A:$A,RANDBETWEEN(5,COUNTA(Company!$A:$A) + 1),1)</f>
        <v>6a51143286b03064a49cc2acbee63c09a0682d33</v>
      </c>
      <c r="B1749" s="7" t="str">
        <f ca="1">VLOOKUP($A1749,Company!$A:$B,2,FALSE)</f>
        <v>ACME Corporation</v>
      </c>
      <c r="C1749" s="5">
        <f t="shared" si="189"/>
        <v>1745</v>
      </c>
      <c r="D1749" s="5" t="str" cm="1">
        <f t="array" ref="D1749">SHA1HASH($C1749)</f>
        <v>f27cac1218484bcb9d75a88232c544bfb19fa9a3</v>
      </c>
      <c r="E1749" s="6">
        <v>1</v>
      </c>
      <c r="F1749" s="7">
        <f ca="1">IF($C1749 = 1 + N("Presidente"),
    127,
    IF($C1749 = 2 + N("Vice-Presidente"),
        72,
        IF($C1749 = 3 + N("Secretária bilíngue"),
            13,
            RANDBETWEEN(5,COUNT(Name!$A:$A) + 1)
        )
    )
)</f>
        <v>166</v>
      </c>
      <c r="G1749" s="7" t="str">
        <f ca="1">VLOOKUP($F1749,Name!$A:$B,2,FALSE)</f>
        <v>Henrico</v>
      </c>
      <c r="H1749" s="7">
        <f ca="1" xml:space="preserve">
IF($C1749 = 1,
    0,
    RANDBETWEEN(5,COUNT('Last name'!$A:$A) + 1)
)</f>
        <v>65</v>
      </c>
      <c r="I1749" s="7" t="str">
        <f ca="1" xml:space="preserve">
IF($C1749 = 1 + N("Presidente"),
    "de Orléans e Bragança",
    VLOOKUP($H1749,'Last name'!$A:$B,2,FALSE) &amp; " " &amp; VLOOKUP(RANDBETWEEN(5,COUNT('Last name'!$A:$A) + 1),'Last name'!$A:$B,2,FALSE)
)</f>
        <v>Coelho Madureira</v>
      </c>
      <c r="J1749" s="7" t="str">
        <f t="shared" ca="1" si="190"/>
        <v>Henrico Coelho Madureira</v>
      </c>
      <c r="K1749" s="7" t="str" cm="1">
        <f t="array" aca="1" ref="K1749" ca="1">SHA1HASH($J1749)</f>
        <v>8fefc0c13da5a1573889951a7ae59222a0237b46</v>
      </c>
      <c r="L1749" s="7" cm="1">
        <f t="array" aca="1" ref="L1749" ca="1">INDEX(States!$A:$A,RANDBETWEEN(5,COUNTA(States!$A:$A) + 1),1)</f>
        <v>14</v>
      </c>
      <c r="M1749" s="7" t="str">
        <f ca="1">$L1749 &amp; "|" &amp; VLOOKUP($L1749,States!$A:$B,2,FALSE)</f>
        <v>14|9b9a260c6946192b7ea8dcfb1d39940b66fe4460</v>
      </c>
      <c r="N1749" s="7" t="str">
        <f ca="1">VLOOKUP($F1749,Name!$A:$C,3,FALSE)</f>
        <v>M</v>
      </c>
      <c r="O1749" s="7" t="str">
        <f ca="1">VLOOKUP($N1749,Gender!$A:$B,2,FALSE)</f>
        <v>Male</v>
      </c>
      <c r="P1749" s="7" t="str" cm="1">
        <f t="array" aca="1" ref="P1749" ca="1">INDEX('Marital status'!$A:$A,RANDBETWEEN(5,COUNTA('Marital status'!$A:$A) + 1),1)</f>
        <v>459031b19ec5bbd3b3dbc0a9dcf2cb6e6c6f7848</v>
      </c>
      <c r="Q1749" s="7" t="str">
        <f ca="1">VLOOKUP($P1749,'Marital status'!$A:$B,2,FALSE)</f>
        <v xml:space="preserve">Widowed </v>
      </c>
      <c r="R1749" s="7">
        <f t="shared" ca="1" si="191"/>
        <v>7</v>
      </c>
      <c r="S1749" s="7" t="e">
        <f ca="1">VLOOKUP($R1749,Race!$A:$B,2,FALSE)</f>
        <v>#N/A</v>
      </c>
      <c r="T1749" s="8">
        <f t="shared" ca="1" si="192"/>
        <v>18031</v>
      </c>
      <c r="U1749" s="6">
        <f t="shared" ca="1" si="193"/>
        <v>7</v>
      </c>
      <c r="V1749" s="8" t="str">
        <f ca="1">VLOOKUP($U1749,Education!$A:$B,2,FALSE)</f>
        <v>Undergraduate degree</v>
      </c>
      <c r="W1749" s="7">
        <f ca="1" xml:space="preserve">
  IF(OR($Y1749 = 5, $Y1749 = 6, $Y1749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749" s="7" t="str">
        <f ca="1">VLOOKUP($W1749,Department!$A:$B,2,FALSE)</f>
        <v>Commercial</v>
      </c>
      <c r="Y1749" s="6">
        <f t="shared" ca="1" si="194"/>
        <v>9</v>
      </c>
      <c r="Z1749" s="7" t="str">
        <f ca="1">VLOOKUP($Y1749,Role!$A:$B,2,FALSE)</f>
        <v>Intern</v>
      </c>
      <c r="AA1749" s="6" t="str">
        <f t="shared" ca="1" si="195"/>
        <v/>
      </c>
      <c r="AB1749" s="7" t="str">
        <f ca="1" xml:space="preserve">
IF($AA1749 &lt;&gt; "",
    VLOOKUP($AA1749,Level!$A:$B,2,FALSE),
    ""
)</f>
        <v/>
      </c>
      <c r="AC1749" s="1">
        <f ca="1" xml:space="preserve">
IF($Y1749 = 5 + N("Presidente"),
    27000,
    IF($Y1749 = 6 + N("Vice-presidente"),
        23000,
        IF(OR($Y1749 = 8, $Y1749= 13, $Y1749 = 12) + N("Secretária bilíngue ou coordenador ou especialista"),
            8000,
            IF($Y1749 = 7 + N("Diretor"),
                15000,
                IF($Y1749 = 14 + N("Gerente"),
                    12000,
                    IF($Y1749 = 9 + N("Estagiário"),
                        705,
                        IF($Y1749 = 10 + N("Trainee"),
                            805,
                            IF($Y1749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IF($U1749 = 7,
  500,
  IF($U1749 = 8,
    1000,
    IF($U1749 = 9,
      1500,
      IF($U1749 = 10,
        2000,
        0
      )
    )
  )
)
+
N("Adicional no salário por área")
+
IF($W1749 = 14 + N("Tecnologia da Informação"),
  120,
  IF($W1749 = 16 + N("Vendas"),
    110,
    IF($W1749 = 15 + N("Jurídico"),
      100,
      IF(OR($W1749 = 8, $W1749 = 9, $W1749 = 11) + N("Recursos humanos ou comercial ou comunicação e marketing"),
        80,
        0
      )
    )
  )
)
+
N("Adicionando pegadinha")
+
IF(AND($W1749 = 16, $U1749 = 9, $Y1749 = 11, $AA1749 = 5) + N("Se for de vendas, com mestrado, analista sênior"),
  IF($R1749 = 5,
    100,
    0
  )
  +
  IF($N1749 = "M",
    200,
    0
  ),
  0
)</f>
        <v>1285</v>
      </c>
      <c r="AD17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$A1749  &amp; ", "   &amp;
$C1749  &amp; ", "   &amp;
$E1749  &amp; ", '"  &amp;
$J1749  &amp; "', '" &amp;
$N1749  &amp; "', "  &amp;
$R1749  &amp; ", '"  &amp;
TEXT($T1749,"dd/mm/aaaa")  &amp; "', "   &amp;
$U1749  &amp; ", "   &amp;
$W1749  &amp; ", "   &amp;
$Y1749  &amp; ", "   &amp;
IF($AA1749 &lt;&gt; "", $AA1749, "NULL")  &amp; ", "   &amp;
$AC1749  &amp; ");"</f>
        <v>INSERT INTO bi4all.fac_employees (id_company_fk, id_employee_pk, flg_active, employee_name, id_gender_fk, id_race_fk, birthday, id_schooling_fk, id_department_fk, id_role_fk, id_level_fk, salary) VALUES (6a51143286b03064a49cc2acbee63c09a0682d33, 1745, 1, 'Henrico Coelho Madureira', 'M', 7, '13/05/1949', 7, 9, 9, NULL, 1285);</v>
      </c>
    </row>
    <row r="1750" spans="1:30" ht="14.25" customHeight="1" x14ac:dyDescent="0.2">
      <c r="A1750" s="7" t="str" cm="1">
        <f t="array" aca="1" ref="A1750" ca="1">INDEX(Company!$A:$A,RANDBETWEEN(5,COUNTA(Company!$A:$A) + 1),1)</f>
        <v>6a51143286b03064a49cc2acbee63c09a0682d33</v>
      </c>
      <c r="B1750" s="7" t="str">
        <f ca="1">VLOOKUP($A1750,Company!$A:$B,2,FALSE)</f>
        <v>ACME Corporation</v>
      </c>
      <c r="C1750" s="5">
        <f t="shared" si="189"/>
        <v>1746</v>
      </c>
      <c r="D1750" s="5" t="str" cm="1">
        <f t="array" ref="D1750">SHA1HASH($C1750)</f>
        <v>107c7da7bec6cbded6393e2ba546ba51f0f16445</v>
      </c>
      <c r="E1750" s="6">
        <v>1</v>
      </c>
      <c r="F1750" s="7">
        <f ca="1">IF($C1750 = 1 + N("Presidente"),
    127,
    IF($C1750 = 2 + N("Vice-Presidente"),
        72,
        IF($C1750 = 3 + N("Secretária bilíngue"),
            13,
            RANDBETWEEN(5,COUNT(Name!$A:$A) + 1)
        )
    )
)</f>
        <v>174</v>
      </c>
      <c r="G1750" s="7" t="str">
        <f ca="1">VLOOKUP($F1750,Name!$A:$B,2,FALSE)</f>
        <v>Isabel</v>
      </c>
      <c r="H1750" s="7">
        <f ca="1" xml:space="preserve">
IF($C1750 = 1,
    0,
    RANDBETWEEN(5,COUNT('Last name'!$A:$A) + 1)
)</f>
        <v>23</v>
      </c>
      <c r="I1750" s="7" t="str">
        <f ca="1" xml:space="preserve">
IF($C1750 = 1 + N("Presidente"),
    "de Orléans e Bragança",
    VLOOKUP($H1750,'Last name'!$A:$B,2,FALSE) &amp; " " &amp; VLOOKUP(RANDBETWEEN(5,COUNT('Last name'!$A:$A) + 1),'Last name'!$A:$B,2,FALSE)
)</f>
        <v>Arruda Asvilla</v>
      </c>
      <c r="J1750" s="7" t="str">
        <f t="shared" ca="1" si="190"/>
        <v>Isabel Arruda Asvilla</v>
      </c>
      <c r="K1750" s="7" t="str" cm="1">
        <f t="array" aca="1" ref="K1750" ca="1">SHA1HASH($J1750)</f>
        <v>f67ea4c29768c5aeb82fcfb38c713415071cac55</v>
      </c>
      <c r="L1750" s="7" cm="1">
        <f t="array" aca="1" ref="L1750" ca="1">INDEX(States!$A:$A,RANDBETWEEN(5,COUNTA(States!$A:$A) + 1),1)</f>
        <v>21</v>
      </c>
      <c r="M1750" s="7" t="str">
        <f ca="1">$L1750 &amp; "|" &amp; VLOOKUP($L1750,States!$A:$B,2,FALSE)</f>
        <v>21|18f454963e4e8ae3fea0597ea98a4e003875820f</v>
      </c>
      <c r="N1750" s="7" t="str">
        <f ca="1">VLOOKUP($F1750,Name!$A:$C,3,FALSE)</f>
        <v>F</v>
      </c>
      <c r="O1750" s="7" t="str">
        <f ca="1">VLOOKUP($N1750,Gender!$A:$B,2,FALSE)</f>
        <v>Female</v>
      </c>
      <c r="P1750" s="7" t="str" cm="1">
        <f t="array" aca="1" ref="P1750" ca="1">INDEX('Marital status'!$A:$A,RANDBETWEEN(5,COUNTA('Marital status'!$A:$A) + 1),1)</f>
        <v>ce0b1612aa711b78a720295d271a33894e2b72bf</v>
      </c>
      <c r="Q1750" s="7" t="str">
        <f ca="1">VLOOKUP($P1750,'Marital status'!$A:$B,2,FALSE)</f>
        <v>single</v>
      </c>
      <c r="R1750" s="7">
        <f t="shared" ca="1" si="191"/>
        <v>6</v>
      </c>
      <c r="S1750" s="7" t="e">
        <f ca="1">VLOOKUP($R1750,Race!$A:$B,2,FALSE)</f>
        <v>#N/A</v>
      </c>
      <c r="T1750" s="8">
        <f t="shared" ca="1" si="192"/>
        <v>31376</v>
      </c>
      <c r="U1750" s="6">
        <f t="shared" ca="1" si="193"/>
        <v>8</v>
      </c>
      <c r="V1750" s="8" t="str">
        <f ca="1">VLOOKUP($U1750,Education!$A:$B,2,FALSE)</f>
        <v>Graduate school</v>
      </c>
      <c r="W1750" s="7">
        <f ca="1" xml:space="preserve">
  IF(OR($Y1750 = 5, $Y1750 = 6, $Y1750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750" s="7" t="str">
        <f ca="1">VLOOKUP($W1750,Department!$A:$B,2,FALSE)</f>
        <v>Audit</v>
      </c>
      <c r="Y1750" s="6">
        <f t="shared" ca="1" si="194"/>
        <v>11</v>
      </c>
      <c r="Z1750" s="7" t="str">
        <f ca="1">VLOOKUP($Y1750,Role!$A:$B,2,FALSE)</f>
        <v>Analyst</v>
      </c>
      <c r="AA1750" s="6">
        <f t="shared" ca="1" si="195"/>
        <v>5</v>
      </c>
      <c r="AB1750" s="7" t="str">
        <f ca="1" xml:space="preserve">
IF($AA1750 &lt;&gt; "",
    VLOOKUP($AA1750,Level!$A:$B,2,FALSE),
    ""
)</f>
        <v>Junior</v>
      </c>
      <c r="AC1750" s="1">
        <f ca="1" xml:space="preserve">
IF($Y1750 = 5 + N("Presidente"),
    27000,
    IF($Y1750 = 6 + N("Vice-presidente"),
        23000,
        IF(OR($Y1750 = 8, $Y1750= 13, $Y1750 = 12) + N("Secretária bilíngue ou coordenador ou especialista"),
            8000,
            IF($Y1750 = 7 + N("Diretor"),
                15000,
                IF($Y1750 = 14 + N("Gerente"),
                    12000,
                    IF($Y1750 = 9 + N("Estagiário"),
                        705,
                        IF($Y1750 = 10 + N("Trainee"),
                            805,
                            IF($Y1750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IF($U1750 = 7,
  500,
  IF($U1750 = 8,
    1000,
    IF($U1750 = 9,
      1500,
      IF($U1750 = 10,
        2000,
        0
      )
    )
  )
)
+
N("Adicional no salário por área")
+
IF($W1750 = 14 + N("Tecnologia da Informação"),
  120,
  IF($W1750 = 16 + N("Vendas"),
    110,
    IF($W1750 = 15 + N("Jurídico"),
      100,
      IF(OR($W1750 = 8, $W1750 = 9, $W1750 = 11) + N("Recursos humanos ou comercial ou comunicação e marketing"),
        80,
        0
      )
    )
  )
)
+
N("Adicionando pegadinha")
+
IF(AND($W1750 = 16, $U1750 = 9, $Y1750 = 11, $AA1750 = 5) + N("Se for de vendas, com mestrado, analista sênior"),
  IF($R1750 = 5,
    100,
    0
  )
  +
  IF($N1750 = "M",
    200,
    0
  ),
  0
)</f>
        <v>3000</v>
      </c>
      <c r="AD17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$A1750  &amp; ", "   &amp;
$C1750  &amp; ", "   &amp;
$E1750  &amp; ", '"  &amp;
$J1750  &amp; "', '" &amp;
$N1750  &amp; "', "  &amp;
$R1750  &amp; ", '"  &amp;
TEXT($T1750,"dd/mm/aaaa")  &amp; "', "   &amp;
$U1750  &amp; ", "   &amp;
$W1750  &amp; ", "   &amp;
$Y1750  &amp; ", "   &amp;
IF($AA1750 &lt;&gt; "", $AA1750, "NULL")  &amp; ", "   &amp;
$AC1750  &amp; ");"</f>
        <v>INSERT INTO bi4all.fac_employees (id_company_fk, id_employee_pk, flg_active, employee_name, id_gender_fk, id_race_fk, birthday, id_schooling_fk, id_department_fk, id_role_fk, id_level_fk, salary) VALUES (6a51143286b03064a49cc2acbee63c09a0682d33, 1746, 1, 'Isabel Arruda Asvilla', 'F', 6, '25/11/1985', 8, 13, 11, 5, 3000);</v>
      </c>
    </row>
    <row r="1751" spans="1:30" ht="14.25" customHeight="1" x14ac:dyDescent="0.2">
      <c r="A1751" s="7" t="str" cm="1">
        <f t="array" aca="1" ref="A1751" ca="1">INDEX(Company!$A:$A,RANDBETWEEN(5,COUNTA(Company!$A:$A) + 1),1)</f>
        <v>6a51143286b03064a49cc2acbee63c09a0682d33</v>
      </c>
      <c r="B1751" s="7" t="str">
        <f ca="1">VLOOKUP($A1751,Company!$A:$B,2,FALSE)</f>
        <v>ACME Corporation</v>
      </c>
      <c r="C1751" s="5">
        <f t="shared" si="189"/>
        <v>1747</v>
      </c>
      <c r="D1751" s="5" t="str" cm="1">
        <f t="array" ref="D1751">SHA1HASH($C1751)</f>
        <v>2ad96cc16e625017327b9aa877bbddfb3532a718</v>
      </c>
      <c r="E1751" s="6">
        <v>1</v>
      </c>
      <c r="F1751" s="7">
        <f ca="1">IF($C1751 = 1 + N("Presidente"),
    127,
    IF($C1751 = 2 + N("Vice-Presidente"),
        72,
        IF($C1751 = 3 + N("Secretária bilíngue"),
            13,
            RANDBETWEEN(5,COUNT(Name!$A:$A) + 1)
        )
    )
)</f>
        <v>309</v>
      </c>
      <c r="G1751" s="7" t="str">
        <f ca="1">VLOOKUP($F1751,Name!$A:$B,2,FALSE)</f>
        <v>Octávio</v>
      </c>
      <c r="H1751" s="7">
        <f ca="1" xml:space="preserve">
IF($C1751 = 1,
    0,
    RANDBETWEEN(5,COUNT('Last name'!$A:$A) + 1)
)</f>
        <v>191</v>
      </c>
      <c r="I1751" s="7" t="str">
        <f ca="1" xml:space="preserve">
IF($C1751 = 1 + N("Presidente"),
    "de Orléans e Bragança",
    VLOOKUP($H1751,'Last name'!$A:$B,2,FALSE) &amp; " " &amp; VLOOKUP(RANDBETWEEN(5,COUNT('Last name'!$A:$A) + 1),'Last name'!$A:$B,2,FALSE)
)</f>
        <v>Trindade Barboza</v>
      </c>
      <c r="J1751" s="7" t="str">
        <f t="shared" ca="1" si="190"/>
        <v>Octávio Trindade Barboza</v>
      </c>
      <c r="K1751" s="7" t="str" cm="1">
        <f t="array" aca="1" ref="K1751" ca="1">SHA1HASH($J1751)</f>
        <v>86129cc9d76e16351392382b6af2ceae4c376755</v>
      </c>
      <c r="L1751" s="7" cm="1">
        <f t="array" aca="1" ref="L1751" ca="1">INDEX(States!$A:$A,RANDBETWEEN(5,COUNTA(States!$A:$A) + 1),1)</f>
        <v>15</v>
      </c>
      <c r="M1751" s="7" t="str">
        <f ca="1">$L1751 &amp; "|" &amp; VLOOKUP($L1751,States!$A:$B,2,FALSE)</f>
        <v>15|84c70141e5670a303e5eed7b334ba8b5ddb5b0d4</v>
      </c>
      <c r="N1751" s="7" t="str">
        <f ca="1">VLOOKUP($F1751,Name!$A:$C,3,FALSE)</f>
        <v>M</v>
      </c>
      <c r="O1751" s="7" t="str">
        <f ca="1">VLOOKUP($N1751,Gender!$A:$B,2,FALSE)</f>
        <v>Male</v>
      </c>
      <c r="P1751" s="7" t="str" cm="1">
        <f t="array" aca="1" ref="P1751" ca="1">INDEX('Marital status'!$A:$A,RANDBETWEEN(5,COUNTA('Marital status'!$A:$A) + 1),1)</f>
        <v>47051393f6bcbf99111ec5d70ba2ebbe11ebccae</v>
      </c>
      <c r="Q1751" s="7" t="str">
        <f ca="1">VLOOKUP($P1751,'Marital status'!$A:$B,2,FALSE)</f>
        <v xml:space="preserve"> Separated </v>
      </c>
      <c r="R1751" s="7">
        <f t="shared" ca="1" si="191"/>
        <v>5</v>
      </c>
      <c r="S1751" s="7" t="e">
        <f ca="1">VLOOKUP($R1751,Race!$A:$B,2,FALSE)</f>
        <v>#N/A</v>
      </c>
      <c r="T1751" s="8">
        <f t="shared" ca="1" si="192"/>
        <v>25398</v>
      </c>
      <c r="U1751" s="6">
        <f t="shared" ca="1" si="193"/>
        <v>7</v>
      </c>
      <c r="V1751" s="8" t="str">
        <f ca="1">VLOOKUP($U1751,Education!$A:$B,2,FALSE)</f>
        <v>Undergraduate degree</v>
      </c>
      <c r="W1751" s="7">
        <f ca="1" xml:space="preserve">
  IF(OR($Y1751 = 5, $Y1751 = 6, $Y1751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751" s="7" t="str">
        <f ca="1">VLOOKUP($W1751,Department!$A:$B,2,FALSE)</f>
        <v>Audit</v>
      </c>
      <c r="Y1751" s="6">
        <f t="shared" ca="1" si="194"/>
        <v>9</v>
      </c>
      <c r="Z1751" s="7" t="str">
        <f ca="1">VLOOKUP($Y1751,Role!$A:$B,2,FALSE)</f>
        <v>Intern</v>
      </c>
      <c r="AA1751" s="6" t="str">
        <f t="shared" ca="1" si="195"/>
        <v/>
      </c>
      <c r="AB1751" s="7" t="str">
        <f ca="1" xml:space="preserve">
IF($AA1751 &lt;&gt; "",
    VLOOKUP($AA1751,Level!$A:$B,2,FALSE),
    ""
)</f>
        <v/>
      </c>
      <c r="AC1751" s="1">
        <f ca="1" xml:space="preserve">
IF($Y1751 = 5 + N("Presidente"),
    27000,
    IF($Y1751 = 6 + N("Vice-presidente"),
        23000,
        IF(OR($Y1751 = 8, $Y1751= 13, $Y1751 = 12) + N("Secretária bilíngue ou coordenador ou especialista"),
            8000,
            IF($Y1751 = 7 + N("Diretor"),
                15000,
                IF($Y1751 = 14 + N("Gerente"),
                    12000,
                    IF($Y1751 = 9 + N("Estagiário"),
                        705,
                        IF($Y1751 = 10 + N("Trainee"),
                            805,
                            IF($Y1751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IF($U1751 = 7,
  500,
  IF($U1751 = 8,
    1000,
    IF($U1751 = 9,
      1500,
      IF($U1751 = 10,
        2000,
        0
      )
    )
  )
)
+
N("Adicional no salário por área")
+
IF($W1751 = 14 + N("Tecnologia da Informação"),
  120,
  IF($W1751 = 16 + N("Vendas"),
    110,
    IF($W1751 = 15 + N("Jurídico"),
      100,
      IF(OR($W1751 = 8, $W1751 = 9, $W1751 = 11) + N("Recursos humanos ou comercial ou comunicação e marketing"),
        80,
        0
      )
    )
  )
)
+
N("Adicionando pegadinha")
+
IF(AND($W1751 = 16, $U1751 = 9, $Y1751 = 11, $AA1751 = 5) + N("Se for de vendas, com mestrado, analista sênior"),
  IF($R1751 = 5,
    100,
    0
  )
  +
  IF($N1751 = "M",
    200,
    0
  ),
  0
)</f>
        <v>1205</v>
      </c>
      <c r="AD17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$A1751  &amp; ", "   &amp;
$C1751  &amp; ", "   &amp;
$E1751  &amp; ", '"  &amp;
$J1751  &amp; "', '" &amp;
$N1751  &amp; "', "  &amp;
$R1751  &amp; ", '"  &amp;
TEXT($T1751,"dd/mm/aaaa")  &amp; "', "   &amp;
$U1751  &amp; ", "   &amp;
$W1751  &amp; ", "   &amp;
$Y1751  &amp; ", "   &amp;
IF($AA1751 &lt;&gt; "", $AA1751, "NULL")  &amp; ", "   &amp;
$AC1751  &amp; ");"</f>
        <v>INSERT INTO bi4all.fac_employees (id_company_fk, id_employee_pk, flg_active, employee_name, id_gender_fk, id_race_fk, birthday, id_schooling_fk, id_department_fk, id_role_fk, id_level_fk, salary) VALUES (6a51143286b03064a49cc2acbee63c09a0682d33, 1747, 1, 'Octávio Trindade Barboza', 'M', 5, '14/07/1969', 7, 13, 9, NULL, 1205);</v>
      </c>
    </row>
    <row r="1752" spans="1:30" ht="14.25" customHeight="1" x14ac:dyDescent="0.2">
      <c r="A1752" s="7" t="str" cm="1">
        <f t="array" aca="1" ref="A1752" ca="1">INDEX(Company!$A:$A,RANDBETWEEN(5,COUNTA(Company!$A:$A) + 1),1)</f>
        <v>6a51143286b03064a49cc2acbee63c09a0682d33</v>
      </c>
      <c r="B1752" s="7" t="str">
        <f ca="1">VLOOKUP($A1752,Company!$A:$B,2,FALSE)</f>
        <v>ACME Corporation</v>
      </c>
      <c r="C1752" s="5">
        <f t="shared" si="189"/>
        <v>1748</v>
      </c>
      <c r="D1752" s="5" t="str" cm="1">
        <f t="array" ref="D1752">SHA1HASH($C1752)</f>
        <v>ddb6158990bb9a24621a9e1785be80d8bf4ae482</v>
      </c>
      <c r="E1752" s="6">
        <v>1</v>
      </c>
      <c r="F1752" s="7">
        <f ca="1">IF($C1752 = 1 + N("Presidente"),
    127,
    IF($C1752 = 2 + N("Vice-Presidente"),
        72,
        IF($C1752 = 3 + N("Secretária bilíngue"),
            13,
            RANDBETWEEN(5,COUNT(Name!$A:$A) + 1)
        )
    )
)</f>
        <v>79</v>
      </c>
      <c r="G1752" s="7" t="str">
        <f ca="1">VLOOKUP($F1752,Name!$A:$B,2,FALSE)</f>
        <v>Byanca</v>
      </c>
      <c r="H1752" s="7">
        <f ca="1" xml:space="preserve">
IF($C1752 = 1,
    0,
    RANDBETWEEN(5,COUNT('Last name'!$A:$A) + 1)
)</f>
        <v>118</v>
      </c>
      <c r="I1752" s="7" t="str">
        <f ca="1" xml:space="preserve">
IF($C1752 = 1 + N("Presidente"),
    "de Orléans e Bragança",
    VLOOKUP($H1752,'Last name'!$A:$B,2,FALSE) &amp; " " &amp; VLOOKUP(RANDBETWEEN(5,COUNT('Last name'!$A:$A) + 1),'Last name'!$A:$B,2,FALSE)
)</f>
        <v>Mariani Rangel</v>
      </c>
      <c r="J1752" s="7" t="str">
        <f t="shared" ca="1" si="190"/>
        <v>Byanca Mariani Rangel</v>
      </c>
      <c r="K1752" s="7" t="str" cm="1">
        <f t="array" aca="1" ref="K1752" ca="1">SHA1HASH($J1752)</f>
        <v>4363c0ddd33606022e936f405f65b890c97a0d03</v>
      </c>
      <c r="L1752" s="7" cm="1">
        <f t="array" aca="1" ref="L1752" ca="1">INDEX(States!$A:$A,RANDBETWEEN(5,COUNTA(States!$A:$A) + 1),1)</f>
        <v>10</v>
      </c>
      <c r="M1752" s="7" t="str">
        <f ca="1">$L1752 &amp; "|" &amp; VLOOKUP($L1752,States!$A:$B,2,FALSE)</f>
        <v>10|fa6e01394cea5decb8157a7e18fa2eeabf35410d</v>
      </c>
      <c r="N1752" s="7" t="str">
        <f ca="1">VLOOKUP($F1752,Name!$A:$C,3,FALSE)</f>
        <v>F</v>
      </c>
      <c r="O1752" s="7" t="str">
        <f ca="1">VLOOKUP($N1752,Gender!$A:$B,2,FALSE)</f>
        <v>Female</v>
      </c>
      <c r="P1752" s="7" t="str" cm="1">
        <f t="array" aca="1" ref="P1752" ca="1">INDEX('Marital status'!$A:$A,RANDBETWEEN(5,COUNTA('Marital status'!$A:$A) + 1),1)</f>
        <v>3266897012b6dcc5723033bc25891bf99efcff6f</v>
      </c>
      <c r="Q1752" s="7" t="str">
        <f ca="1">VLOOKUP($P1752,'Marital status'!$A:$B,2,FALSE)</f>
        <v>MarrieD</v>
      </c>
      <c r="R1752" s="7">
        <f t="shared" ca="1" si="191"/>
        <v>5</v>
      </c>
      <c r="S1752" s="7" t="e">
        <f ca="1">VLOOKUP($R1752,Race!$A:$B,2,FALSE)</f>
        <v>#N/A</v>
      </c>
      <c r="T1752" s="8">
        <f t="shared" ca="1" si="192"/>
        <v>28031</v>
      </c>
      <c r="U1752" s="6">
        <f t="shared" ca="1" si="193"/>
        <v>7</v>
      </c>
      <c r="V1752" s="8" t="str">
        <f ca="1">VLOOKUP($U1752,Education!$A:$B,2,FALSE)</f>
        <v>Undergraduate degree</v>
      </c>
      <c r="W1752" s="7">
        <f ca="1" xml:space="preserve">
  IF(OR($Y1752 = 5, $Y1752 = 6, $Y1752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752" s="7" t="str">
        <f ca="1">VLOOKUP($W1752,Department!$A:$B,2,FALSE)</f>
        <v>Finance</v>
      </c>
      <c r="Y1752" s="6">
        <f t="shared" ca="1" si="194"/>
        <v>11</v>
      </c>
      <c r="Z1752" s="7" t="str">
        <f ca="1">VLOOKUP($Y1752,Role!$A:$B,2,FALSE)</f>
        <v>Analyst</v>
      </c>
      <c r="AA1752" s="6">
        <f t="shared" ca="1" si="195"/>
        <v>7</v>
      </c>
      <c r="AB1752" s="7" t="str">
        <f ca="1" xml:space="preserve">
IF($AA1752 &lt;&gt; "",
    VLOOKUP($AA1752,Level!$A:$B,2,FALSE),
    ""
)</f>
        <v>Senior</v>
      </c>
      <c r="AC1752" s="1">
        <f ca="1" xml:space="preserve">
IF($Y1752 = 5 + N("Presidente"),
    27000,
    IF($Y1752 = 6 + N("Vice-presidente"),
        23000,
        IF(OR($Y1752 = 8, $Y1752= 13, $Y1752 = 12) + N("Secretária bilíngue ou coordenador ou especialista"),
            8000,
            IF($Y1752 = 7 + N("Diretor"),
                15000,
                IF($Y1752 = 14 + N("Gerente"),
                    12000,
                    IF($Y1752 = 9 + N("Estagiário"),
                        705,
                        IF($Y1752 = 10 + N("Trainee"),
                            805,
                            IF($Y1752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IF($U1752 = 7,
  500,
  IF($U1752 = 8,
    1000,
    IF($U1752 = 9,
      1500,
      IF($U1752 = 10,
        2000,
        0
      )
    )
  )
)
+
N("Adicional no salário por área")
+
IF($W1752 = 14 + N("Tecnologia da Informação"),
  120,
  IF($W1752 = 16 + N("Vendas"),
    110,
    IF($W1752 = 15 + N("Jurídico"),
      100,
      IF(OR($W1752 = 8, $W1752 = 9, $W1752 = 11) + N("Recursos humanos ou comercial ou comunicação e marketing"),
        80,
        0
      )
    )
  )
)
+
N("Adicionando pegadinha")
+
IF(AND($W1752 = 16, $U1752 = 9, $Y1752 = 11, $AA1752 = 5) + N("Se for de vendas, com mestrado, analista sênior"),
  IF($R1752 = 5,
    100,
    0
  )
  +
  IF($N1752 = "M",
    200,
    0
  ),
  0
)</f>
        <v>2500</v>
      </c>
      <c r="AD17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$A1752  &amp; ", "   &amp;
$C1752  &amp; ", "   &amp;
$E1752  &amp; ", '"  &amp;
$J1752  &amp; "', '" &amp;
$N1752  &amp; "', "  &amp;
$R1752  &amp; ", '"  &amp;
TEXT($T1752,"dd/mm/aaaa")  &amp; "', "   &amp;
$U1752  &amp; ", "   &amp;
$W1752  &amp; ", "   &amp;
$Y1752  &amp; ", "   &amp;
IF($AA1752 &lt;&gt; "", $AA1752, "NULL")  &amp; ", "   &amp;
$AC1752  &amp; ");"</f>
        <v>INSERT INTO bi4all.fac_employees (id_company_fk, id_employee_pk, flg_active, employee_name, id_gender_fk, id_race_fk, birthday, id_schooling_fk, id_department_fk, id_role_fk, id_level_fk, salary) VALUES (6a51143286b03064a49cc2acbee63c09a0682d33, 1748, 1, 'Byanca Mariani Rangel', 'F', 5, '28/09/1976', 7, 7, 11, 7, 2500);</v>
      </c>
    </row>
    <row r="1753" spans="1:30" ht="14.25" customHeight="1" x14ac:dyDescent="0.2">
      <c r="A1753" s="7" t="str" cm="1">
        <f t="array" aca="1" ref="A1753" ca="1">INDEX(Company!$A:$A,RANDBETWEEN(5,COUNTA(Company!$A:$A) + 1),1)</f>
        <v>6a51143286b03064a49cc2acbee63c09a0682d33</v>
      </c>
      <c r="B1753" s="7" t="str">
        <f ca="1">VLOOKUP($A1753,Company!$A:$B,2,FALSE)</f>
        <v>ACME Corporation</v>
      </c>
      <c r="C1753" s="5">
        <f t="shared" si="189"/>
        <v>1749</v>
      </c>
      <c r="D1753" s="5" t="str" cm="1">
        <f t="array" ref="D1753">SHA1HASH($C1753)</f>
        <v>2812976abfe59cc3b0af116673b1bc13b0b2a201</v>
      </c>
      <c r="E1753" s="6">
        <v>1</v>
      </c>
      <c r="F1753" s="7">
        <f ca="1">IF($C1753 = 1 + N("Presidente"),
    127,
    IF($C1753 = 2 + N("Vice-Presidente"),
        72,
        IF($C1753 = 3 + N("Secretária bilíngue"),
            13,
            RANDBETWEEN(5,COUNT(Name!$A:$A) + 1)
        )
    )
)</f>
        <v>263</v>
      </c>
      <c r="G1753" s="7" t="str">
        <f ca="1">VLOOKUP($F1753,Name!$A:$B,2,FALSE)</f>
        <v>Maria Fernanda</v>
      </c>
      <c r="H1753" s="7">
        <f ca="1" xml:space="preserve">
IF($C1753 = 1,
    0,
    RANDBETWEEN(5,COUNT('Last name'!$A:$A) + 1)
)</f>
        <v>44</v>
      </c>
      <c r="I1753" s="7" t="str">
        <f ca="1" xml:space="preserve">
IF($C1753 = 1 + N("Presidente"),
    "de Orléans e Bragança",
    VLOOKUP($H1753,'Last name'!$A:$B,2,FALSE) &amp; " " &amp; VLOOKUP(RANDBETWEEN(5,COUNT('Last name'!$A:$A) + 1),'Last name'!$A:$B,2,FALSE)
)</f>
        <v>Botelho Martins</v>
      </c>
      <c r="J1753" s="7" t="str">
        <f t="shared" ca="1" si="190"/>
        <v>Maria Fernanda Botelho Martins</v>
      </c>
      <c r="K1753" s="7" t="str" cm="1">
        <f t="array" aca="1" ref="K1753" ca="1">SHA1HASH($J1753)</f>
        <v>beedc06523e89a7bfd03d9ed3004105513f9baa6</v>
      </c>
      <c r="L1753" s="7" cm="1">
        <f t="array" aca="1" ref="L1753" ca="1">INDEX(States!$A:$A,RANDBETWEEN(5,COUNTA(States!$A:$A) + 1),1)</f>
        <v>24</v>
      </c>
      <c r="M1753" s="7" t="str">
        <f ca="1">$L1753 &amp; "|" &amp; VLOOKUP($L1753,States!$A:$B,2,FALSE)</f>
        <v>24|4e344e218f5d3cb3700b5fb228401547cb97b31c</v>
      </c>
      <c r="N1753" s="7" t="str">
        <f ca="1">VLOOKUP($F1753,Name!$A:$C,3,FALSE)</f>
        <v>F</v>
      </c>
      <c r="O1753" s="7" t="str">
        <f ca="1">VLOOKUP($N1753,Gender!$A:$B,2,FALSE)</f>
        <v>Female</v>
      </c>
      <c r="P1753" s="7" t="str" cm="1">
        <f t="array" aca="1" ref="P1753" ca="1">INDEX('Marital status'!$A:$A,RANDBETWEEN(5,COUNTA('Marital status'!$A:$A) + 1),1)</f>
        <v>ce0b1612aa711b78a720295d271a33894e2b72bf</v>
      </c>
      <c r="Q1753" s="7" t="str">
        <f ca="1">VLOOKUP($P1753,'Marital status'!$A:$B,2,FALSE)</f>
        <v>single</v>
      </c>
      <c r="R1753" s="7">
        <f t="shared" ca="1" si="191"/>
        <v>5</v>
      </c>
      <c r="S1753" s="7" t="e">
        <f ca="1">VLOOKUP($R1753,Race!$A:$B,2,FALSE)</f>
        <v>#N/A</v>
      </c>
      <c r="T1753" s="8">
        <f t="shared" ca="1" si="192"/>
        <v>26769</v>
      </c>
      <c r="U1753" s="6">
        <f t="shared" ca="1" si="193"/>
        <v>7</v>
      </c>
      <c r="V1753" s="8" t="str">
        <f ca="1">VLOOKUP($U1753,Education!$A:$B,2,FALSE)</f>
        <v>Undergraduate degree</v>
      </c>
      <c r="W1753" s="7">
        <f ca="1" xml:space="preserve">
  IF(OR($Y1753 = 5, $Y1753 = 6, $Y1753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753" s="7" t="str">
        <f ca="1">VLOOKUP($W1753,Department!$A:$B,2,FALSE)</f>
        <v>Communication &amp; Marketing</v>
      </c>
      <c r="Y1753" s="6">
        <f t="shared" ca="1" si="194"/>
        <v>9</v>
      </c>
      <c r="Z1753" s="7" t="str">
        <f ca="1">VLOOKUP($Y1753,Role!$A:$B,2,FALSE)</f>
        <v>Intern</v>
      </c>
      <c r="AA1753" s="6" t="str">
        <f t="shared" ca="1" si="195"/>
        <v/>
      </c>
      <c r="AB1753" s="7" t="str">
        <f ca="1" xml:space="preserve">
IF($AA1753 &lt;&gt; "",
    VLOOKUP($AA1753,Level!$A:$B,2,FALSE),
    ""
)</f>
        <v/>
      </c>
      <c r="AC1753" s="1">
        <f ca="1" xml:space="preserve">
IF($Y1753 = 5 + N("Presidente"),
    27000,
    IF($Y1753 = 6 + N("Vice-presidente"),
        23000,
        IF(OR($Y1753 = 8, $Y1753= 13, $Y1753 = 12) + N("Secretária bilíngue ou coordenador ou especialista"),
            8000,
            IF($Y1753 = 7 + N("Diretor"),
                15000,
                IF($Y1753 = 14 + N("Gerente"),
                    12000,
                    IF($Y1753 = 9 + N("Estagiário"),
                        705,
                        IF($Y1753 = 10 + N("Trainee"),
                            805,
                            IF($Y1753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IF($U1753 = 7,
  500,
  IF($U1753 = 8,
    1000,
    IF($U1753 = 9,
      1500,
      IF($U1753 = 10,
        2000,
        0
      )
    )
  )
)
+
N("Adicional no salário por área")
+
IF($W1753 = 14 + N("Tecnologia da Informação"),
  120,
  IF($W1753 = 16 + N("Vendas"),
    110,
    IF($W1753 = 15 + N("Jurídico"),
      100,
      IF(OR($W1753 = 8, $W1753 = 9, $W1753 = 11) + N("Recursos humanos ou comercial ou comunicação e marketing"),
        80,
        0
      )
    )
  )
)
+
N("Adicionando pegadinha")
+
IF(AND($W1753 = 16, $U1753 = 9, $Y1753 = 11, $AA1753 = 5) + N("Se for de vendas, com mestrado, analista sênior"),
  IF($R1753 = 5,
    100,
    0
  )
  +
  IF($N1753 = "M",
    200,
    0
  ),
  0
)</f>
        <v>1285</v>
      </c>
      <c r="AD17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$A1753  &amp; ", "   &amp;
$C1753  &amp; ", "   &amp;
$E1753  &amp; ", '"  &amp;
$J1753  &amp; "', '" &amp;
$N1753  &amp; "', "  &amp;
$R1753  &amp; ", '"  &amp;
TEXT($T1753,"dd/mm/aaaa")  &amp; "', "   &amp;
$U1753  &amp; ", "   &amp;
$W1753  &amp; ", "   &amp;
$Y1753  &amp; ", "   &amp;
IF($AA1753 &lt;&gt; "", $AA1753, "NULL")  &amp; ", "   &amp;
$AC1753  &amp; ");"</f>
        <v>INSERT INTO bi4all.fac_employees (id_company_fk, id_employee_pk, flg_active, employee_name, id_gender_fk, id_race_fk, birthday, id_schooling_fk, id_department_fk, id_role_fk, id_level_fk, salary) VALUES (6a51143286b03064a49cc2acbee63c09a0682d33, 1749, 1, 'Maria Fernanda Botelho Martins', 'F', 5, '15/04/1973', 7, 11, 9, NULL, 1285);</v>
      </c>
    </row>
    <row r="1754" spans="1:30" ht="14.25" customHeight="1" x14ac:dyDescent="0.2">
      <c r="A1754" s="7" t="str" cm="1">
        <f t="array" aca="1" ref="A1754" ca="1">INDEX(Company!$A:$A,RANDBETWEEN(5,COUNTA(Company!$A:$A) + 1),1)</f>
        <v>6a51143286b03064a49cc2acbee63c09a0682d33</v>
      </c>
      <c r="B1754" s="7" t="str">
        <f ca="1">VLOOKUP($A1754,Company!$A:$B,2,FALSE)</f>
        <v>ACME Corporation</v>
      </c>
      <c r="C1754" s="5">
        <f t="shared" si="189"/>
        <v>1750</v>
      </c>
      <c r="D1754" s="5" t="str" cm="1">
        <f t="array" ref="D1754">SHA1HASH($C1754)</f>
        <v>ff5e3002be05abc10324780ce16d5e25cd7afec7</v>
      </c>
      <c r="E1754" s="6">
        <v>1</v>
      </c>
      <c r="F1754" s="7">
        <f ca="1">IF($C1754 = 1 + N("Presidente"),
    127,
    IF($C1754 = 2 + N("Vice-Presidente"),
        72,
        IF($C1754 = 3 + N("Secretária bilíngue"),
            13,
            RANDBETWEEN(5,COUNT(Name!$A:$A) + 1)
        )
    )
)</f>
        <v>78</v>
      </c>
      <c r="G1754" s="7" t="str">
        <f ca="1">VLOOKUP($F1754,Name!$A:$B,2,FALSE)</f>
        <v>Bryan</v>
      </c>
      <c r="H1754" s="7">
        <f ca="1" xml:space="preserve">
IF($C1754 = 1,
    0,
    RANDBETWEEN(5,COUNT('Last name'!$A:$A) + 1)
)</f>
        <v>8</v>
      </c>
      <c r="I1754" s="7" t="str">
        <f ca="1" xml:space="preserve">
IF($C1754 = 1 + N("Presidente"),
    "de Orléans e Bragança",
    VLOOKUP($H1754,'Last name'!$A:$B,2,FALSE) &amp; " " &amp; VLOOKUP(RANDBETWEEN(5,COUNT('Last name'!$A:$A) + 1),'Last name'!$A:$B,2,FALSE)
)</f>
        <v>Alcantara Tavarez</v>
      </c>
      <c r="J1754" s="7" t="str">
        <f t="shared" ca="1" si="190"/>
        <v>Bryan Alcantara Tavarez</v>
      </c>
      <c r="K1754" s="7" t="str" cm="1">
        <f t="array" aca="1" ref="K1754" ca="1">SHA1HASH($J1754)</f>
        <v>a898fbaa13860fa84cc70a1f1de25b01e8fc2434</v>
      </c>
      <c r="L1754" s="7" cm="1">
        <f t="array" aca="1" ref="L1754" ca="1">INDEX(States!$A:$A,RANDBETWEEN(5,COUNTA(States!$A:$A) + 1),1)</f>
        <v>18</v>
      </c>
      <c r="M1754" s="7" t="str">
        <f ca="1">$L1754 &amp; "|" &amp; VLOOKUP($L1754,States!$A:$B,2,FALSE)</f>
        <v>18|4c829e7753eab86056bb8157601420a362debf31</v>
      </c>
      <c r="N1754" s="7" t="str">
        <f ca="1">VLOOKUP($F1754,Name!$A:$C,3,FALSE)</f>
        <v>M</v>
      </c>
      <c r="O1754" s="7" t="str">
        <f ca="1">VLOOKUP($N1754,Gender!$A:$B,2,FALSE)</f>
        <v>Male</v>
      </c>
      <c r="P1754" s="7" t="str" cm="1">
        <f t="array" aca="1" ref="P1754" ca="1">INDEX('Marital status'!$A:$A,RANDBETWEEN(5,COUNTA('Marital status'!$A:$A) + 1),1)</f>
        <v>47051393f6bcbf99111ec5d70ba2ebbe11ebccae</v>
      </c>
      <c r="Q1754" s="7" t="str">
        <f ca="1">VLOOKUP($P1754,'Marital status'!$A:$B,2,FALSE)</f>
        <v xml:space="preserve"> Separated </v>
      </c>
      <c r="R1754" s="7">
        <f t="shared" ca="1" si="191"/>
        <v>5</v>
      </c>
      <c r="S1754" s="7" t="e">
        <f ca="1">VLOOKUP($R1754,Race!$A:$B,2,FALSE)</f>
        <v>#N/A</v>
      </c>
      <c r="T1754" s="8">
        <f t="shared" ca="1" si="192"/>
        <v>21032</v>
      </c>
      <c r="U1754" s="6">
        <f t="shared" ca="1" si="193"/>
        <v>8</v>
      </c>
      <c r="V1754" s="8" t="str">
        <f ca="1">VLOOKUP($U1754,Education!$A:$B,2,FALSE)</f>
        <v>Graduate school</v>
      </c>
      <c r="W1754" s="7">
        <f ca="1" xml:space="preserve">
  IF(OR($Y1754 = 5, $Y1754 = 6, $Y1754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754" s="7" t="str">
        <f ca="1">VLOOKUP($W1754,Department!$A:$B,2,FALSE)</f>
        <v>Audit</v>
      </c>
      <c r="Y1754" s="6">
        <f t="shared" ca="1" si="194"/>
        <v>11</v>
      </c>
      <c r="Z1754" s="7" t="str">
        <f ca="1">VLOOKUP($Y1754,Role!$A:$B,2,FALSE)</f>
        <v>Analyst</v>
      </c>
      <c r="AA1754" s="6">
        <f t="shared" ca="1" si="195"/>
        <v>5</v>
      </c>
      <c r="AB1754" s="7" t="str">
        <f ca="1" xml:space="preserve">
IF($AA1754 &lt;&gt; "",
    VLOOKUP($AA1754,Level!$A:$B,2,FALSE),
    ""
)</f>
        <v>Junior</v>
      </c>
      <c r="AC1754" s="1">
        <f ca="1" xml:space="preserve">
IF($Y1754 = 5 + N("Presidente"),
    27000,
    IF($Y1754 = 6 + N("Vice-presidente"),
        23000,
        IF(OR($Y1754 = 8, $Y1754= 13, $Y1754 = 12) + N("Secretária bilíngue ou coordenador ou especialista"),
            8000,
            IF($Y1754 = 7 + N("Diretor"),
                15000,
                IF($Y1754 = 14 + N("Gerente"),
                    12000,
                    IF($Y1754 = 9 + N("Estagiário"),
                        705,
                        IF($Y1754 = 10 + N("Trainee"),
                            805,
                            IF($Y1754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IF($U1754 = 7,
  500,
  IF($U1754 = 8,
    1000,
    IF($U1754 = 9,
      1500,
      IF($U1754 = 10,
        2000,
        0
      )
    )
  )
)
+
N("Adicional no salário por área")
+
IF($W1754 = 14 + N("Tecnologia da Informação"),
  120,
  IF($W1754 = 16 + N("Vendas"),
    110,
    IF($W1754 = 15 + N("Jurídico"),
      100,
      IF(OR($W1754 = 8, $W1754 = 9, $W1754 = 11) + N("Recursos humanos ou comercial ou comunicação e marketing"),
        80,
        0
      )
    )
  )
)
+
N("Adicionando pegadinha")
+
IF(AND($W1754 = 16, $U1754 = 9, $Y1754 = 11, $AA1754 = 5) + N("Se for de vendas, com mestrado, analista sênior"),
  IF($R1754 = 5,
    100,
    0
  )
  +
  IF($N1754 = "M",
    200,
    0
  ),
  0
)</f>
        <v>3000</v>
      </c>
      <c r="AD17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$A1754  &amp; ", "   &amp;
$C1754  &amp; ", "   &amp;
$E1754  &amp; ", '"  &amp;
$J1754  &amp; "', '" &amp;
$N1754  &amp; "', "  &amp;
$R1754  &amp; ", '"  &amp;
TEXT($T1754,"dd/mm/aaaa")  &amp; "', "   &amp;
$U1754  &amp; ", "   &amp;
$W1754  &amp; ", "   &amp;
$Y1754  &amp; ", "   &amp;
IF($AA1754 &lt;&gt; "", $AA1754, "NULL")  &amp; ", "   &amp;
$AC1754  &amp; ");"</f>
        <v>INSERT INTO bi4all.fac_employees (id_company_fk, id_employee_pk, flg_active, employee_name, id_gender_fk, id_race_fk, birthday, id_schooling_fk, id_department_fk, id_role_fk, id_level_fk, salary) VALUES (6a51143286b03064a49cc2acbee63c09a0682d33, 1750, 1, 'Bryan Alcantara Tavarez', 'M', 5, '31/07/1957', 8, 13, 11, 5, 3000);</v>
      </c>
    </row>
    <row r="1755" spans="1:30" ht="14.25" customHeight="1" x14ac:dyDescent="0.2">
      <c r="A1755" s="7" t="str" cm="1">
        <f t="array" aca="1" ref="A1755" ca="1">INDEX(Company!$A:$A,RANDBETWEEN(5,COUNTA(Company!$A:$A) + 1),1)</f>
        <v>6a51143286b03064a49cc2acbee63c09a0682d33</v>
      </c>
      <c r="B1755" s="7" t="str">
        <f ca="1">VLOOKUP($A1755,Company!$A:$B,2,FALSE)</f>
        <v>ACME Corporation</v>
      </c>
      <c r="C1755" s="5">
        <f t="shared" si="189"/>
        <v>1751</v>
      </c>
      <c r="D1755" s="5" t="str" cm="1">
        <f t="array" ref="D1755">SHA1HASH($C1755)</f>
        <v>814c4e3c62cb0280ee9c4a21ce3892be8654c1ff</v>
      </c>
      <c r="E1755" s="6">
        <v>1</v>
      </c>
      <c r="F1755" s="7">
        <f ca="1">IF($C1755 = 1 + N("Presidente"),
    127,
    IF($C1755 = 2 + N("Vice-Presidente"),
        72,
        IF($C1755 = 3 + N("Secretária bilíngue"),
            13,
            RANDBETWEEN(5,COUNT(Name!$A:$A) + 1)
        )
    )
)</f>
        <v>6</v>
      </c>
      <c r="G1755" s="7" t="str">
        <f ca="1">VLOOKUP($F1755,Name!$A:$B,2,FALSE)</f>
        <v>Abigail</v>
      </c>
      <c r="H1755" s="7">
        <f ca="1" xml:space="preserve">
IF($C1755 = 1,
    0,
    RANDBETWEEN(5,COUNT('Last name'!$A:$A) + 1)
)</f>
        <v>107</v>
      </c>
      <c r="I1755" s="7" t="str">
        <f ca="1" xml:space="preserve">
IF($C1755 = 1 + N("Presidente"),
    "de Orléans e Bragança",
    VLOOKUP($H1755,'Last name'!$A:$B,2,FALSE) &amp; " " &amp; VLOOKUP(RANDBETWEEN(5,COUNT('Last name'!$A:$A) + 1),'Last name'!$A:$B,2,FALSE)
)</f>
        <v>Leite Barbosa</v>
      </c>
      <c r="J1755" s="7" t="str">
        <f t="shared" ca="1" si="190"/>
        <v>Abigail Leite Barbosa</v>
      </c>
      <c r="K1755" s="7" t="str" cm="1">
        <f t="array" aca="1" ref="K1755" ca="1">SHA1HASH($J1755)</f>
        <v>91bd4b1303e1d7d8aff8b7a9a1f39776e37fd60f</v>
      </c>
      <c r="L1755" s="7" cm="1">
        <f t="array" aca="1" ref="L1755" ca="1">INDEX(States!$A:$A,RANDBETWEEN(5,COUNTA(States!$A:$A) + 1),1)</f>
        <v>19</v>
      </c>
      <c r="M1755" s="7" t="str">
        <f ca="1">$L1755 &amp; "|" &amp; VLOOKUP($L1755,States!$A:$B,2,FALSE)</f>
        <v>19|bd4a752045e2a790745f147976385d85d6dbdece</v>
      </c>
      <c r="N1755" s="7" t="str">
        <f ca="1">VLOOKUP($F1755,Name!$A:$C,3,FALSE)</f>
        <v>F</v>
      </c>
      <c r="O1755" s="7" t="str">
        <f ca="1">VLOOKUP($N1755,Gender!$A:$B,2,FALSE)</f>
        <v>Female</v>
      </c>
      <c r="P1755" s="7" t="str" cm="1">
        <f t="array" aca="1" ref="P1755" ca="1">INDEX('Marital status'!$A:$A,RANDBETWEEN(5,COUNTA('Marital status'!$A:$A) + 1),1)</f>
        <v>ce0b1612aa711b78a720295d271a33894e2b72bf</v>
      </c>
      <c r="Q1755" s="7" t="str">
        <f ca="1">VLOOKUP($P1755,'Marital status'!$A:$B,2,FALSE)</f>
        <v>single</v>
      </c>
      <c r="R1755" s="7">
        <f t="shared" ca="1" si="191"/>
        <v>5</v>
      </c>
      <c r="S1755" s="7" t="e">
        <f ca="1">VLOOKUP($R1755,Race!$A:$B,2,FALSE)</f>
        <v>#N/A</v>
      </c>
      <c r="T1755" s="8">
        <f t="shared" ca="1" si="192"/>
        <v>32295</v>
      </c>
      <c r="U1755" s="6">
        <f t="shared" ca="1" si="193"/>
        <v>7</v>
      </c>
      <c r="V1755" s="8" t="str">
        <f ca="1">VLOOKUP($U1755,Education!$A:$B,2,FALSE)</f>
        <v>Undergraduate degree</v>
      </c>
      <c r="W1755" s="7">
        <f ca="1" xml:space="preserve">
  IF(OR($Y1755 = 5, $Y1755 = 6, $Y1755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755" s="7" t="str">
        <f ca="1">VLOOKUP($W1755,Department!$A:$B,2,FALSE)</f>
        <v>Operations</v>
      </c>
      <c r="Y1755" s="6">
        <f t="shared" ca="1" si="194"/>
        <v>10</v>
      </c>
      <c r="Z1755" s="7" t="str">
        <f ca="1">VLOOKUP($Y1755,Role!$A:$B,2,FALSE)</f>
        <v>Trainee</v>
      </c>
      <c r="AA1755" s="6" t="str">
        <f t="shared" ca="1" si="195"/>
        <v/>
      </c>
      <c r="AB1755" s="7" t="str">
        <f ca="1" xml:space="preserve">
IF($AA1755 &lt;&gt; "",
    VLOOKUP($AA1755,Level!$A:$B,2,FALSE),
    ""
)</f>
        <v/>
      </c>
      <c r="AC1755" s="1">
        <f ca="1" xml:space="preserve">
IF($Y1755 = 5 + N("Presidente"),
    27000,
    IF($Y1755 = 6 + N("Vice-presidente"),
        23000,
        IF(OR($Y1755 = 8, $Y1755= 13, $Y1755 = 12) + N("Secretária bilíngue ou coordenador ou especialista"),
            8000,
            IF($Y1755 = 7 + N("Diretor"),
                15000,
                IF($Y1755 = 14 + N("Gerente"),
                    12000,
                    IF($Y1755 = 9 + N("Estagiário"),
                        705,
                        IF($Y1755 = 10 + N("Trainee"),
                            805,
                            IF($Y1755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IF($U1755 = 7,
  500,
  IF($U1755 = 8,
    1000,
    IF($U1755 = 9,
      1500,
      IF($U1755 = 10,
        2000,
        0
      )
    )
  )
)
+
N("Adicional no salário por área")
+
IF($W1755 = 14 + N("Tecnologia da Informação"),
  120,
  IF($W1755 = 16 + N("Vendas"),
    110,
    IF($W1755 = 15 + N("Jurídico"),
      100,
      IF(OR($W1755 = 8, $W1755 = 9, $W1755 = 11) + N("Recursos humanos ou comercial ou comunicação e marketing"),
        80,
        0
      )
    )
  )
)
+
N("Adicionando pegadinha")
+
IF(AND($W1755 = 16, $U1755 = 9, $Y1755 = 11, $AA1755 = 5) + N("Se for de vendas, com mestrado, analista sênior"),
  IF($R1755 = 5,
    100,
    0
  )
  +
  IF($N1755 = "M",
    200,
    0
  ),
  0
)</f>
        <v>1305</v>
      </c>
      <c r="AD17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$A1755  &amp; ", "   &amp;
$C1755  &amp; ", "   &amp;
$E1755  &amp; ", '"  &amp;
$J1755  &amp; "', '" &amp;
$N1755  &amp; "', "  &amp;
$R1755  &amp; ", '"  &amp;
TEXT($T1755,"dd/mm/aaaa")  &amp; "', "   &amp;
$U1755  &amp; ", "   &amp;
$W1755  &amp; ", "   &amp;
$Y1755  &amp; ", "   &amp;
IF($AA1755 &lt;&gt; "", $AA1755, "NULL")  &amp; ", "   &amp;
$AC1755  &amp; ");"</f>
        <v>INSERT INTO bi4all.fac_employees (id_company_fk, id_employee_pk, flg_active, employee_name, id_gender_fk, id_race_fk, birthday, id_schooling_fk, id_department_fk, id_role_fk, id_level_fk, salary) VALUES (6a51143286b03064a49cc2acbee63c09a0682d33, 1751, 1, 'Abigail Leite Barbosa', 'F', 5, '01/06/1988', 7, 10, 10, NULL, 1305);</v>
      </c>
    </row>
    <row r="1756" spans="1:30" ht="14.25" customHeight="1" x14ac:dyDescent="0.2">
      <c r="A1756" s="7" t="str" cm="1">
        <f t="array" aca="1" ref="A1756" ca="1">INDEX(Company!$A:$A,RANDBETWEEN(5,COUNTA(Company!$A:$A) + 1),1)</f>
        <v>6a51143286b03064a49cc2acbee63c09a0682d33</v>
      </c>
      <c r="B1756" s="7" t="str">
        <f ca="1">VLOOKUP($A1756,Company!$A:$B,2,FALSE)</f>
        <v>ACME Corporation</v>
      </c>
      <c r="C1756" s="5">
        <f t="shared" si="189"/>
        <v>1752</v>
      </c>
      <c r="D1756" s="5" t="str" cm="1">
        <f t="array" ref="D1756">SHA1HASH($C1756)</f>
        <v>7a491eda4de7bdfce122427f96c1c0bcc481c303</v>
      </c>
      <c r="E1756" s="6">
        <v>1</v>
      </c>
      <c r="F1756" s="7">
        <f ca="1">IF($C1756 = 1 + N("Presidente"),
    127,
    IF($C1756 = 2 + N("Vice-Presidente"),
        72,
        IF($C1756 = 3 + N("Secretária bilíngue"),
            13,
            RANDBETWEEN(5,COUNT(Name!$A:$A) + 1)
        )
    )
)</f>
        <v>212</v>
      </c>
      <c r="G1756" s="7" t="str">
        <f ca="1">VLOOKUP($F1756,Name!$A:$B,2,FALSE)</f>
        <v>Kelly</v>
      </c>
      <c r="H1756" s="7">
        <f ca="1" xml:space="preserve">
IF($C1756 = 1,
    0,
    RANDBETWEEN(5,COUNT('Last name'!$A:$A) + 1)
)</f>
        <v>106</v>
      </c>
      <c r="I1756" s="7" t="str">
        <f ca="1" xml:space="preserve">
IF($C1756 = 1 + N("Presidente"),
    "de Orléans e Bragança",
    VLOOKUP($H1756,'Last name'!$A:$B,2,FALSE) &amp; " " &amp; VLOOKUP(RANDBETWEEN(5,COUNT('Last name'!$A:$A) + 1),'Last name'!$A:$B,2,FALSE)
)</f>
        <v>Leitão Santana</v>
      </c>
      <c r="J1756" s="7" t="str">
        <f t="shared" ca="1" si="190"/>
        <v>Kelly Leitão Santana</v>
      </c>
      <c r="K1756" s="7" t="str" cm="1">
        <f t="array" aca="1" ref="K1756" ca="1">SHA1HASH($J1756)</f>
        <v>4461a19559a900c657fae9fe471168965bc6c3f0</v>
      </c>
      <c r="L1756" s="7" cm="1">
        <f t="array" aca="1" ref="L1756" ca="1">INDEX(States!$A:$A,RANDBETWEEN(5,COUNTA(States!$A:$A) + 1),1)</f>
        <v>13</v>
      </c>
      <c r="M1756" s="7" t="str">
        <f ca="1">$L1756 &amp; "|" &amp; VLOOKUP($L1756,States!$A:$B,2,FALSE)</f>
        <v>13|6c05c76e5be517ed7b1a09bc941ed381b630f0fd</v>
      </c>
      <c r="N1756" s="7" t="str">
        <f ca="1">VLOOKUP($F1756,Name!$A:$C,3,FALSE)</f>
        <v>F</v>
      </c>
      <c r="O1756" s="7" t="str">
        <f ca="1">VLOOKUP($N1756,Gender!$A:$B,2,FALSE)</f>
        <v>Female</v>
      </c>
      <c r="P1756" s="7" t="str" cm="1">
        <f t="array" aca="1" ref="P1756" ca="1">INDEX('Marital status'!$A:$A,RANDBETWEEN(5,COUNTA('Marital status'!$A:$A) + 1),1)</f>
        <v>ce0b1612aa711b78a720295d271a33894e2b72bf</v>
      </c>
      <c r="Q1756" s="7" t="str">
        <f ca="1">VLOOKUP($P1756,'Marital status'!$A:$B,2,FALSE)</f>
        <v>single</v>
      </c>
      <c r="R1756" s="7">
        <f t="shared" ca="1" si="191"/>
        <v>5</v>
      </c>
      <c r="S1756" s="7" t="e">
        <f ca="1">VLOOKUP($R1756,Race!$A:$B,2,FALSE)</f>
        <v>#N/A</v>
      </c>
      <c r="T1756" s="8">
        <f t="shared" ca="1" si="192"/>
        <v>29744</v>
      </c>
      <c r="U1756" s="6">
        <f t="shared" ca="1" si="193"/>
        <v>8</v>
      </c>
      <c r="V1756" s="8" t="str">
        <f ca="1">VLOOKUP($U1756,Education!$A:$B,2,FALSE)</f>
        <v>Graduate school</v>
      </c>
      <c r="W1756" s="7">
        <f ca="1" xml:space="preserve">
  IF(OR($Y1756 = 5, $Y1756 = 6, $Y1756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756" s="7" t="str">
        <f ca="1">VLOOKUP($W1756,Department!$A:$B,2,FALSE)</f>
        <v>Administration</v>
      </c>
      <c r="Y1756" s="6">
        <f t="shared" ca="1" si="194"/>
        <v>11</v>
      </c>
      <c r="Z1756" s="7" t="str">
        <f ca="1">VLOOKUP($Y1756,Role!$A:$B,2,FALSE)</f>
        <v>Analyst</v>
      </c>
      <c r="AA1756" s="6">
        <f t="shared" ca="1" si="195"/>
        <v>7</v>
      </c>
      <c r="AB1756" s="7" t="str">
        <f ca="1" xml:space="preserve">
IF($AA1756 &lt;&gt; "",
    VLOOKUP($AA1756,Level!$A:$B,2,FALSE),
    ""
)</f>
        <v>Senior</v>
      </c>
      <c r="AC1756" s="1">
        <f ca="1" xml:space="preserve">
IF($Y1756 = 5 + N("Presidente"),
    27000,
    IF($Y1756 = 6 + N("Vice-presidente"),
        23000,
        IF(OR($Y1756 = 8, $Y1756= 13, $Y1756 = 12) + N("Secretária bilíngue ou coordenador ou especialista"),
            8000,
            IF($Y1756 = 7 + N("Diretor"),
                15000,
                IF($Y1756 = 14 + N("Gerente"),
                    12000,
                    IF($Y1756 = 9 + N("Estagiário"),
                        705,
                        IF($Y1756 = 10 + N("Trainee"),
                            805,
                            IF($Y1756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IF($U1756 = 7,
  500,
  IF($U1756 = 8,
    1000,
    IF($U1756 = 9,
      1500,
      IF($U1756 = 10,
        2000,
        0
      )
    )
  )
)
+
N("Adicional no salário por área")
+
IF($W1756 = 14 + N("Tecnologia da Informação"),
  120,
  IF($W1756 = 16 + N("Vendas"),
    110,
    IF($W1756 = 15 + N("Jurídico"),
      100,
      IF(OR($W1756 = 8, $W1756 = 9, $W1756 = 11) + N("Recursos humanos ou comercial ou comunicação e marketing"),
        80,
        0
      )
    )
  )
)
+
N("Adicionando pegadinha")
+
IF(AND($W1756 = 16, $U1756 = 9, $Y1756 = 11, $AA1756 = 5) + N("Se for de vendas, com mestrado, analista sênior"),
  IF($R1756 = 5,
    100,
    0
  )
  +
  IF($N1756 = "M",
    200,
    0
  ),
  0
)</f>
        <v>3000</v>
      </c>
      <c r="AD17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$A1756  &amp; ", "   &amp;
$C1756  &amp; ", "   &amp;
$E1756  &amp; ", '"  &amp;
$J1756  &amp; "', '" &amp;
$N1756  &amp; "', "  &amp;
$R1756  &amp; ", '"  &amp;
TEXT($T1756,"dd/mm/aaaa")  &amp; "', "   &amp;
$U1756  &amp; ", "   &amp;
$W1756  &amp; ", "   &amp;
$Y1756  &amp; ", "   &amp;
IF($AA1756 &lt;&gt; "", $AA1756, "NULL")  &amp; ", "   &amp;
$AC1756  &amp; ");"</f>
        <v>INSERT INTO bi4all.fac_employees (id_company_fk, id_employee_pk, flg_active, employee_name, id_gender_fk, id_race_fk, birthday, id_schooling_fk, id_department_fk, id_role_fk, id_level_fk, salary) VALUES (6a51143286b03064a49cc2acbee63c09a0682d33, 1752, 1, 'Kelly Leitão Santana', 'F', 5, '07/06/1981', 8, 6, 11, 7, 3000);</v>
      </c>
    </row>
    <row r="1757" spans="1:30" ht="14.25" customHeight="1" x14ac:dyDescent="0.2">
      <c r="A1757" s="7" t="str" cm="1">
        <f t="array" aca="1" ref="A1757" ca="1">INDEX(Company!$A:$A,RANDBETWEEN(5,COUNTA(Company!$A:$A) + 1),1)</f>
        <v>6a51143286b03064a49cc2acbee63c09a0682d33</v>
      </c>
      <c r="B1757" s="7" t="str">
        <f ca="1">VLOOKUP($A1757,Company!$A:$B,2,FALSE)</f>
        <v>ACME Corporation</v>
      </c>
      <c r="C1757" s="5">
        <f t="shared" si="189"/>
        <v>1753</v>
      </c>
      <c r="D1757" s="5" t="str" cm="1">
        <f t="array" ref="D1757">SHA1HASH($C1757)</f>
        <v>600edbb0ac688b70c008e2e69d46eead4acc286b</v>
      </c>
      <c r="E1757" s="6">
        <v>1</v>
      </c>
      <c r="F1757" s="7">
        <f ca="1">IF($C1757 = 1 + N("Presidente"),
    127,
    IF($C1757 = 2 + N("Vice-Presidente"),
        72,
        IF($C1757 = 3 + N("Secretária bilíngue"),
            13,
            RANDBETWEEN(5,COUNT(Name!$A:$A) + 1)
        )
    )
)</f>
        <v>171</v>
      </c>
      <c r="G1757" s="7" t="str">
        <f ca="1">VLOOKUP($F1757,Name!$A:$B,2,FALSE)</f>
        <v>Íris</v>
      </c>
      <c r="H1757" s="7">
        <f ca="1" xml:space="preserve">
IF($C1757 = 1,
    0,
    RANDBETWEEN(5,COUNT('Last name'!$A:$A) + 1)
)</f>
        <v>137</v>
      </c>
      <c r="I1757" s="7" t="str">
        <f ca="1" xml:space="preserve">
IF($C1757 = 1 + N("Presidente"),
    "de Orléans e Bragança",
    VLOOKUP($H1757,'Last name'!$A:$B,2,FALSE) &amp; " " &amp; VLOOKUP(RANDBETWEEN(5,COUNT('Last name'!$A:$A) + 1),'Last name'!$A:$B,2,FALSE)
)</f>
        <v>Moura Arruda</v>
      </c>
      <c r="J1757" s="7" t="str">
        <f t="shared" ca="1" si="190"/>
        <v>Íris Moura Arruda</v>
      </c>
      <c r="K1757" s="7" t="str" cm="1">
        <f t="array" aca="1" ref="K1757" ca="1">SHA1HASH($J1757)</f>
        <v>228a3e9df96871f255eaf6868374e5be7e9ea60b</v>
      </c>
      <c r="L1757" s="7" cm="1">
        <f t="array" aca="1" ref="L1757" ca="1">INDEX(States!$A:$A,RANDBETWEEN(5,COUNTA(States!$A:$A) + 1),1)</f>
        <v>15</v>
      </c>
      <c r="M1757" s="7" t="str">
        <f ca="1">$L1757 &amp; "|" &amp; VLOOKUP($L1757,States!$A:$B,2,FALSE)</f>
        <v>15|84c70141e5670a303e5eed7b334ba8b5ddb5b0d4</v>
      </c>
      <c r="N1757" s="7" t="str">
        <f ca="1">VLOOKUP($F1757,Name!$A:$C,3,FALSE)</f>
        <v>F</v>
      </c>
      <c r="O1757" s="7" t="str">
        <f ca="1">VLOOKUP($N1757,Gender!$A:$B,2,FALSE)</f>
        <v>Female</v>
      </c>
      <c r="P1757" s="7" t="str" cm="1">
        <f t="array" aca="1" ref="P1757" ca="1">INDEX('Marital status'!$A:$A,RANDBETWEEN(5,COUNTA('Marital status'!$A:$A) + 1),1)</f>
        <v>459031b19ec5bbd3b3dbc0a9dcf2cb6e6c6f7848</v>
      </c>
      <c r="Q1757" s="7" t="str">
        <f ca="1">VLOOKUP($P1757,'Marital status'!$A:$B,2,FALSE)</f>
        <v xml:space="preserve">Widowed </v>
      </c>
      <c r="R1757" s="7">
        <f t="shared" ca="1" si="191"/>
        <v>6</v>
      </c>
      <c r="S1757" s="7" t="e">
        <f ca="1">VLOOKUP($R1757,Race!$A:$B,2,FALSE)</f>
        <v>#N/A</v>
      </c>
      <c r="T1757" s="8">
        <f t="shared" ca="1" si="192"/>
        <v>21901</v>
      </c>
      <c r="U1757" s="6">
        <f t="shared" ca="1" si="193"/>
        <v>7</v>
      </c>
      <c r="V1757" s="8" t="str">
        <f ca="1">VLOOKUP($U1757,Education!$A:$B,2,FALSE)</f>
        <v>Undergraduate degree</v>
      </c>
      <c r="W1757" s="7">
        <f ca="1" xml:space="preserve">
  IF(OR($Y1757 = 5, $Y1757 = 6, $Y1757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757" s="7" t="str">
        <f ca="1">VLOOKUP($W1757,Department!$A:$B,2,FALSE)</f>
        <v>Commercial</v>
      </c>
      <c r="Y1757" s="6">
        <f t="shared" ca="1" si="194"/>
        <v>10</v>
      </c>
      <c r="Z1757" s="7" t="str">
        <f ca="1">VLOOKUP($Y1757,Role!$A:$B,2,FALSE)</f>
        <v>Trainee</v>
      </c>
      <c r="AA1757" s="6" t="str">
        <f t="shared" ca="1" si="195"/>
        <v/>
      </c>
      <c r="AB1757" s="7" t="str">
        <f ca="1" xml:space="preserve">
IF($AA1757 &lt;&gt; "",
    VLOOKUP($AA1757,Level!$A:$B,2,FALSE),
    ""
)</f>
        <v/>
      </c>
      <c r="AC1757" s="1">
        <f ca="1" xml:space="preserve">
IF($Y1757 = 5 + N("Presidente"),
    27000,
    IF($Y1757 = 6 + N("Vice-presidente"),
        23000,
        IF(OR($Y1757 = 8, $Y1757= 13, $Y1757 = 12) + N("Secretária bilíngue ou coordenador ou especialista"),
            8000,
            IF($Y1757 = 7 + N("Diretor"),
                15000,
                IF($Y1757 = 14 + N("Gerente"),
                    12000,
                    IF($Y1757 = 9 + N("Estagiário"),
                        705,
                        IF($Y1757 = 10 + N("Trainee"),
                            805,
                            IF($Y1757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IF($U1757 = 7,
  500,
  IF($U1757 = 8,
    1000,
    IF($U1757 = 9,
      1500,
      IF($U1757 = 10,
        2000,
        0
      )
    )
  )
)
+
N("Adicional no salário por área")
+
IF($W1757 = 14 + N("Tecnologia da Informação"),
  120,
  IF($W1757 = 16 + N("Vendas"),
    110,
    IF($W1757 = 15 + N("Jurídico"),
      100,
      IF(OR($W1757 = 8, $W1757 = 9, $W1757 = 11) + N("Recursos humanos ou comercial ou comunicação e marketing"),
        80,
        0
      )
    )
  )
)
+
N("Adicionando pegadinha")
+
IF(AND($W1757 = 16, $U1757 = 9, $Y1757 = 11, $AA1757 = 5) + N("Se for de vendas, com mestrado, analista sênior"),
  IF($R1757 = 5,
    100,
    0
  )
  +
  IF($N1757 = "M",
    200,
    0
  ),
  0
)</f>
        <v>1385</v>
      </c>
      <c r="AD17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$A1757  &amp; ", "   &amp;
$C1757  &amp; ", "   &amp;
$E1757  &amp; ", '"  &amp;
$J1757  &amp; "', '" &amp;
$N1757  &amp; "', "  &amp;
$R1757  &amp; ", '"  &amp;
TEXT($T1757,"dd/mm/aaaa")  &amp; "', "   &amp;
$U1757  &amp; ", "   &amp;
$W1757  &amp; ", "   &amp;
$Y1757  &amp; ", "   &amp;
IF($AA1757 &lt;&gt; "", $AA1757, "NULL")  &amp; ", "   &amp;
$AC1757  &amp; ");"</f>
        <v>INSERT INTO bi4all.fac_employees (id_company_fk, id_employee_pk, flg_active, employee_name, id_gender_fk, id_race_fk, birthday, id_schooling_fk, id_department_fk, id_role_fk, id_level_fk, salary) VALUES (6a51143286b03064a49cc2acbee63c09a0682d33, 1753, 1, 'Íris Moura Arruda', 'F', 6, '17/12/1959', 7, 9, 10, NULL, 1385);</v>
      </c>
    </row>
    <row r="1758" spans="1:30" ht="14.25" customHeight="1" x14ac:dyDescent="0.2">
      <c r="A1758" s="7" t="str" cm="1">
        <f t="array" aca="1" ref="A1758" ca="1">INDEX(Company!$A:$A,RANDBETWEEN(5,COUNTA(Company!$A:$A) + 1),1)</f>
        <v>6a51143286b03064a49cc2acbee63c09a0682d33</v>
      </c>
      <c r="B1758" s="7" t="str">
        <f ca="1">VLOOKUP($A1758,Company!$A:$B,2,FALSE)</f>
        <v>ACME Corporation</v>
      </c>
      <c r="C1758" s="5">
        <f t="shared" si="189"/>
        <v>1754</v>
      </c>
      <c r="D1758" s="5" t="str" cm="1">
        <f t="array" ref="D1758">SHA1HASH($C1758)</f>
        <v>88dc38e029c5ff35ed3f103faca7ec14e7d77073</v>
      </c>
      <c r="E1758" s="6">
        <v>1</v>
      </c>
      <c r="F1758" s="7">
        <f ca="1">IF($C1758 = 1 + N("Presidente"),
    127,
    IF($C1758 = 2 + N("Vice-Presidente"),
        72,
        IF($C1758 = 3 + N("Secretária bilíngue"),
            13,
            RANDBETWEEN(5,COUNT(Name!$A:$A) + 1)
        )
    )
)</f>
        <v>344</v>
      </c>
      <c r="G1758" s="7" t="str">
        <f ca="1">VLOOKUP($F1758,Name!$A:$B,2,FALSE)</f>
        <v>Thomas</v>
      </c>
      <c r="H1758" s="7">
        <f ca="1" xml:space="preserve">
IF($C1758 = 1,
    0,
    RANDBETWEEN(5,COUNT('Last name'!$A:$A) + 1)
)</f>
        <v>185</v>
      </c>
      <c r="I1758" s="7" t="str">
        <f ca="1" xml:space="preserve">
IF($C1758 = 1 + N("Presidente"),
    "de Orléans e Bragança",
    VLOOKUP($H1758,'Last name'!$A:$B,2,FALSE) &amp; " " &amp; VLOOKUP(RANDBETWEEN(5,COUNT('Last name'!$A:$A) + 1),'Last name'!$A:$B,2,FALSE)
)</f>
        <v>Sousa Fontana</v>
      </c>
      <c r="J1758" s="7" t="str">
        <f t="shared" ca="1" si="190"/>
        <v>Thomas Sousa Fontana</v>
      </c>
      <c r="K1758" s="7" t="str" cm="1">
        <f t="array" aca="1" ref="K1758" ca="1">SHA1HASH($J1758)</f>
        <v>5b7f1065abdac24541cd69e31e814c2615b6f5ed</v>
      </c>
      <c r="L1758" s="7" cm="1">
        <f t="array" aca="1" ref="L1758" ca="1">INDEX(States!$A:$A,RANDBETWEEN(5,COUNTA(States!$A:$A) + 1),1)</f>
        <v>14</v>
      </c>
      <c r="M1758" s="7" t="str">
        <f ca="1">$L1758 &amp; "|" &amp; VLOOKUP($L1758,States!$A:$B,2,FALSE)</f>
        <v>14|9b9a260c6946192b7ea8dcfb1d39940b66fe4460</v>
      </c>
      <c r="N1758" s="7" t="str">
        <f ca="1">VLOOKUP($F1758,Name!$A:$C,3,FALSE)</f>
        <v>M</v>
      </c>
      <c r="O1758" s="7" t="str">
        <f ca="1">VLOOKUP($N1758,Gender!$A:$B,2,FALSE)</f>
        <v>Male</v>
      </c>
      <c r="P1758" s="7" t="str" cm="1">
        <f t="array" aca="1" ref="P1758" ca="1">INDEX('Marital status'!$A:$A,RANDBETWEEN(5,COUNTA('Marital status'!$A:$A) + 1),1)</f>
        <v>3266897012b6dcc5723033bc25891bf99efcff6f</v>
      </c>
      <c r="Q1758" s="7" t="str">
        <f ca="1">VLOOKUP($P1758,'Marital status'!$A:$B,2,FALSE)</f>
        <v>MarrieD</v>
      </c>
      <c r="R1758" s="7">
        <f t="shared" ca="1" si="191"/>
        <v>5</v>
      </c>
      <c r="S1758" s="7" t="e">
        <f ca="1">VLOOKUP($R1758,Race!$A:$B,2,FALSE)</f>
        <v>#N/A</v>
      </c>
      <c r="T1758" s="8">
        <f t="shared" ca="1" si="192"/>
        <v>24853</v>
      </c>
      <c r="U1758" s="6">
        <f t="shared" ca="1" si="193"/>
        <v>7</v>
      </c>
      <c r="V1758" s="8" t="str">
        <f ca="1">VLOOKUP($U1758,Education!$A:$B,2,FALSE)</f>
        <v>Undergraduate degree</v>
      </c>
      <c r="W1758" s="7">
        <f ca="1" xml:space="preserve">
  IF(OR($Y1758 = 5, $Y1758 = 6, $Y1758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758" s="7" t="str">
        <f ca="1">VLOOKUP($W1758,Department!$A:$B,2,FALSE)</f>
        <v>Audit</v>
      </c>
      <c r="Y1758" s="6">
        <f t="shared" ca="1" si="194"/>
        <v>11</v>
      </c>
      <c r="Z1758" s="7" t="str">
        <f ca="1">VLOOKUP($Y1758,Role!$A:$B,2,FALSE)</f>
        <v>Analyst</v>
      </c>
      <c r="AA1758" s="6">
        <f t="shared" ca="1" si="195"/>
        <v>5</v>
      </c>
      <c r="AB1758" s="7" t="str">
        <f ca="1" xml:space="preserve">
IF($AA1758 &lt;&gt; "",
    VLOOKUP($AA1758,Level!$A:$B,2,FALSE),
    ""
)</f>
        <v>Junior</v>
      </c>
      <c r="AC1758" s="1">
        <f ca="1" xml:space="preserve">
IF($Y1758 = 5 + N("Presidente"),
    27000,
    IF($Y1758 = 6 + N("Vice-presidente"),
        23000,
        IF(OR($Y1758 = 8, $Y1758= 13, $Y1758 = 12) + N("Secretária bilíngue ou coordenador ou especialista"),
            8000,
            IF($Y1758 = 7 + N("Diretor"),
                15000,
                IF($Y1758 = 14 + N("Gerente"),
                    12000,
                    IF($Y1758 = 9 + N("Estagiário"),
                        705,
                        IF($Y1758 = 10 + N("Trainee"),
                            805,
                            IF($Y1758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IF($U1758 = 7,
  500,
  IF($U1758 = 8,
    1000,
    IF($U1758 = 9,
      1500,
      IF($U1758 = 10,
        2000,
        0
      )
    )
  )
)
+
N("Adicional no salário por área")
+
IF($W1758 = 14 + N("Tecnologia da Informação"),
  120,
  IF($W1758 = 16 + N("Vendas"),
    110,
    IF($W1758 = 15 + N("Jurídico"),
      100,
      IF(OR($W1758 = 8, $W1758 = 9, $W1758 = 11) + N("Recursos humanos ou comercial ou comunicação e marketing"),
        80,
        0
      )
    )
  )
)
+
N("Adicionando pegadinha")
+
IF(AND($W1758 = 16, $U1758 = 9, $Y1758 = 11, $AA1758 = 5) + N("Se for de vendas, com mestrado, analista sênior"),
  IF($R1758 = 5,
    100,
    0
  )
  +
  IF($N1758 = "M",
    200,
    0
  ),
  0
)</f>
        <v>2500</v>
      </c>
      <c r="AD17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$A1758  &amp; ", "   &amp;
$C1758  &amp; ", "   &amp;
$E1758  &amp; ", '"  &amp;
$J1758  &amp; "', '" &amp;
$N1758  &amp; "', "  &amp;
$R1758  &amp; ", '"  &amp;
TEXT($T1758,"dd/mm/aaaa")  &amp; "', "   &amp;
$U1758  &amp; ", "   &amp;
$W1758  &amp; ", "   &amp;
$Y1758  &amp; ", "   &amp;
IF($AA1758 &lt;&gt; "", $AA1758, "NULL")  &amp; ", "   &amp;
$AC1758  &amp; ");"</f>
        <v>INSERT INTO bi4all.fac_employees (id_company_fk, id_employee_pk, flg_active, employee_name, id_gender_fk, id_race_fk, birthday, id_schooling_fk, id_department_fk, id_role_fk, id_level_fk, salary) VALUES (6a51143286b03064a49cc2acbee63c09a0682d33, 1754, 1, 'Thomas Sousa Fontana', 'M', 5, '16/01/1968', 7, 13, 11, 5, 2500);</v>
      </c>
    </row>
    <row r="1759" spans="1:30" ht="14.25" customHeight="1" x14ac:dyDescent="0.2">
      <c r="A1759" s="7" t="str" cm="1">
        <f t="array" aca="1" ref="A1759" ca="1">INDEX(Company!$A:$A,RANDBETWEEN(5,COUNTA(Company!$A:$A) + 1),1)</f>
        <v>6a51143286b03064a49cc2acbee63c09a0682d33</v>
      </c>
      <c r="B1759" s="7" t="str">
        <f ca="1">VLOOKUP($A1759,Company!$A:$B,2,FALSE)</f>
        <v>ACME Corporation</v>
      </c>
      <c r="C1759" s="5">
        <f t="shared" si="189"/>
        <v>1755</v>
      </c>
      <c r="D1759" s="5" t="str" cm="1">
        <f t="array" ref="D1759">SHA1HASH($C1759)</f>
        <v>9aa92ec6c1107c1e59fe276364708d280ab91ce4</v>
      </c>
      <c r="E1759" s="6">
        <v>1</v>
      </c>
      <c r="F1759" s="7">
        <f ca="1">IF($C1759 = 1 + N("Presidente"),
    127,
    IF($C1759 = 2 + N("Vice-Presidente"),
        72,
        IF($C1759 = 3 + N("Secretária bilíngue"),
            13,
            RANDBETWEEN(5,COUNT(Name!$A:$A) + 1)
        )
    )
)</f>
        <v>255</v>
      </c>
      <c r="G1759" s="7" t="str">
        <f ca="1">VLOOKUP($F1759,Name!$A:$B,2,FALSE)</f>
        <v>Manuela</v>
      </c>
      <c r="H1759" s="7">
        <f ca="1" xml:space="preserve">
IF($C1759 = 1,
    0,
    RANDBETWEEN(5,COUNT('Last name'!$A:$A) + 1)
)</f>
        <v>60</v>
      </c>
      <c r="I1759" s="7" t="str">
        <f ca="1" xml:space="preserve">
IF($C1759 = 1 + N("Presidente"),
    "de Orléans e Bragança",
    VLOOKUP($H1759,'Last name'!$A:$B,2,FALSE) &amp; " " &amp; VLOOKUP(RANDBETWEEN(5,COUNT('Last name'!$A:$A) + 1),'Last name'!$A:$B,2,FALSE)
)</f>
        <v>Carneiro Trindade</v>
      </c>
      <c r="J1759" s="7" t="str">
        <f t="shared" ca="1" si="190"/>
        <v>Manuela Carneiro Trindade</v>
      </c>
      <c r="K1759" s="7" t="str" cm="1">
        <f t="array" aca="1" ref="K1759" ca="1">SHA1HASH($J1759)</f>
        <v>8cbe490454e6b40a9cdb5046de245d4e2954279e</v>
      </c>
      <c r="L1759" s="7" cm="1">
        <f t="array" aca="1" ref="L1759" ca="1">INDEX(States!$A:$A,RANDBETWEEN(5,COUNTA(States!$A:$A) + 1),1)</f>
        <v>8</v>
      </c>
      <c r="M1759" s="7" t="str">
        <f ca="1">$L1759 &amp; "|" &amp; VLOOKUP($L1759,States!$A:$B,2,FALSE)</f>
        <v>8|56e287872c65203bf88dd1921405bbc5594d8531</v>
      </c>
      <c r="N1759" s="7" t="str">
        <f ca="1">VLOOKUP($F1759,Name!$A:$C,3,FALSE)</f>
        <v>F</v>
      </c>
      <c r="O1759" s="7" t="str">
        <f ca="1">VLOOKUP($N1759,Gender!$A:$B,2,FALSE)</f>
        <v>Female</v>
      </c>
      <c r="P1759" s="7" t="str" cm="1">
        <f t="array" aca="1" ref="P1759" ca="1">INDEX('Marital status'!$A:$A,RANDBETWEEN(5,COUNTA('Marital status'!$A:$A) + 1),1)</f>
        <v>ce0b1612aa711b78a720295d271a33894e2b72bf</v>
      </c>
      <c r="Q1759" s="7" t="str">
        <f ca="1">VLOOKUP($P1759,'Marital status'!$A:$B,2,FALSE)</f>
        <v>single</v>
      </c>
      <c r="R1759" s="7">
        <f t="shared" ca="1" si="191"/>
        <v>5</v>
      </c>
      <c r="S1759" s="7" t="e">
        <f ca="1">VLOOKUP($R1759,Race!$A:$B,2,FALSE)</f>
        <v>#N/A</v>
      </c>
      <c r="T1759" s="8">
        <f t="shared" ca="1" si="192"/>
        <v>32276</v>
      </c>
      <c r="U1759" s="6">
        <f t="shared" ca="1" si="193"/>
        <v>7</v>
      </c>
      <c r="V1759" s="8" t="str">
        <f ca="1">VLOOKUP($U1759,Education!$A:$B,2,FALSE)</f>
        <v>Undergraduate degree</v>
      </c>
      <c r="W1759" s="7">
        <f ca="1" xml:space="preserve">
  IF(OR($Y1759 = 5, $Y1759 = 6, $Y1759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759" s="7" t="str">
        <f ca="1">VLOOKUP($W1759,Department!$A:$B,2,FALSE)</f>
        <v>Human Resource</v>
      </c>
      <c r="Y1759" s="6">
        <f t="shared" ca="1" si="194"/>
        <v>10</v>
      </c>
      <c r="Z1759" s="7" t="str">
        <f ca="1">VLOOKUP($Y1759,Role!$A:$B,2,FALSE)</f>
        <v>Trainee</v>
      </c>
      <c r="AA1759" s="6" t="str">
        <f t="shared" ca="1" si="195"/>
        <v/>
      </c>
      <c r="AB1759" s="7" t="str">
        <f ca="1" xml:space="preserve">
IF($AA1759 &lt;&gt; "",
    VLOOKUP($AA1759,Level!$A:$B,2,FALSE),
    ""
)</f>
        <v/>
      </c>
      <c r="AC1759" s="1">
        <f ca="1" xml:space="preserve">
IF($Y1759 = 5 + N("Presidente"),
    27000,
    IF($Y1759 = 6 + N("Vice-presidente"),
        23000,
        IF(OR($Y1759 = 8, $Y1759= 13, $Y1759 = 12) + N("Secretária bilíngue ou coordenador ou especialista"),
            8000,
            IF($Y1759 = 7 + N("Diretor"),
                15000,
                IF($Y1759 = 14 + N("Gerente"),
                    12000,
                    IF($Y1759 = 9 + N("Estagiário"),
                        705,
                        IF($Y1759 = 10 + N("Trainee"),
                            805,
                            IF($Y1759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IF($U1759 = 7,
  500,
  IF($U1759 = 8,
    1000,
    IF($U1759 = 9,
      1500,
      IF($U1759 = 10,
        2000,
        0
      )
    )
  )
)
+
N("Adicional no salário por área")
+
IF($W1759 = 14 + N("Tecnologia da Informação"),
  120,
  IF($W1759 = 16 + N("Vendas"),
    110,
    IF($W1759 = 15 + N("Jurídico"),
      100,
      IF(OR($W1759 = 8, $W1759 = 9, $W1759 = 11) + N("Recursos humanos ou comercial ou comunicação e marketing"),
        80,
        0
      )
    )
  )
)
+
N("Adicionando pegadinha")
+
IF(AND($W1759 = 16, $U1759 = 9, $Y1759 = 11, $AA1759 = 5) + N("Se for de vendas, com mestrado, analista sênior"),
  IF($R1759 = 5,
    100,
    0
  )
  +
  IF($N1759 = "M",
    200,
    0
  ),
  0
)</f>
        <v>1385</v>
      </c>
      <c r="AD17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$A1759  &amp; ", "   &amp;
$C1759  &amp; ", "   &amp;
$E1759  &amp; ", '"  &amp;
$J1759  &amp; "', '" &amp;
$N1759  &amp; "', "  &amp;
$R1759  &amp; ", '"  &amp;
TEXT($T1759,"dd/mm/aaaa")  &amp; "', "   &amp;
$U1759  &amp; ", "   &amp;
$W1759  &amp; ", "   &amp;
$Y1759  &amp; ", "   &amp;
IF($AA1759 &lt;&gt; "", $AA1759, "NULL")  &amp; ", "   &amp;
$AC1759  &amp; ");"</f>
        <v>INSERT INTO bi4all.fac_employees (id_company_fk, id_employee_pk, flg_active, employee_name, id_gender_fk, id_race_fk, birthday, id_schooling_fk, id_department_fk, id_role_fk, id_level_fk, salary) VALUES (6a51143286b03064a49cc2acbee63c09a0682d33, 1755, 1, 'Manuela Carneiro Trindade', 'F', 5, '13/05/1988', 7, 8, 10, NULL, 1385);</v>
      </c>
    </row>
    <row r="1760" spans="1:30" ht="14.25" customHeight="1" x14ac:dyDescent="0.2">
      <c r="A1760" s="7" t="str" cm="1">
        <f t="array" aca="1" ref="A1760" ca="1">INDEX(Company!$A:$A,RANDBETWEEN(5,COUNTA(Company!$A:$A) + 1),1)</f>
        <v>6a51143286b03064a49cc2acbee63c09a0682d33</v>
      </c>
      <c r="B1760" s="7" t="str">
        <f ca="1">VLOOKUP($A1760,Company!$A:$B,2,FALSE)</f>
        <v>ACME Corporation</v>
      </c>
      <c r="C1760" s="5">
        <f t="shared" si="189"/>
        <v>1756</v>
      </c>
      <c r="D1760" s="5" t="str" cm="1">
        <f t="array" ref="D1760">SHA1HASH($C1760)</f>
        <v>2f83ff6a6a77e7aca11c87d1ee6f9b8fce10c821</v>
      </c>
      <c r="E1760" s="6">
        <v>1</v>
      </c>
      <c r="F1760" s="7">
        <f ca="1">IF($C1760 = 1 + N("Presidente"),
    127,
    IF($C1760 = 2 + N("Vice-Presidente"),
        72,
        IF($C1760 = 3 + N("Secretária bilíngue"),
            13,
            RANDBETWEEN(5,COUNT(Name!$A:$A) + 1)
        )
    )
)</f>
        <v>27</v>
      </c>
      <c r="G1760" s="7" t="str">
        <f ca="1">VLOOKUP($F1760,Name!$A:$B,2,FALSE)</f>
        <v>Ana Carolina</v>
      </c>
      <c r="H1760" s="7">
        <f ca="1" xml:space="preserve">
IF($C1760 = 1,
    0,
    RANDBETWEEN(5,COUNT('Last name'!$A:$A) + 1)
)</f>
        <v>138</v>
      </c>
      <c r="I1760" s="7" t="str">
        <f ca="1" xml:space="preserve">
IF($C1760 = 1 + N("Presidente"),
    "de Orléans e Bragança",
    VLOOKUP($H1760,'Last name'!$A:$B,2,FALSE) &amp; " " &amp; VLOOKUP(RANDBETWEEN(5,COUNT('Last name'!$A:$A) + 1),'Last name'!$A:$B,2,FALSE)
)</f>
        <v>Nascimento Barbieri</v>
      </c>
      <c r="J1760" s="7" t="str">
        <f t="shared" ca="1" si="190"/>
        <v>Ana Carolina Nascimento Barbieri</v>
      </c>
      <c r="K1760" s="7" t="str" cm="1">
        <f t="array" aca="1" ref="K1760" ca="1">SHA1HASH($J1760)</f>
        <v>809d334182212ab1053c7e0374d5e6e8d45ebbac</v>
      </c>
      <c r="L1760" s="7" cm="1">
        <f t="array" aca="1" ref="L1760" ca="1">INDEX(States!$A:$A,RANDBETWEEN(5,COUNTA(States!$A:$A) + 1),1)</f>
        <v>24</v>
      </c>
      <c r="M1760" s="7" t="str">
        <f ca="1">$L1760 &amp; "|" &amp; VLOOKUP($L1760,States!$A:$B,2,FALSE)</f>
        <v>24|4e344e218f5d3cb3700b5fb228401547cb97b31c</v>
      </c>
      <c r="N1760" s="7" t="str">
        <f ca="1">VLOOKUP($F1760,Name!$A:$C,3,FALSE)</f>
        <v>F</v>
      </c>
      <c r="O1760" s="7" t="str">
        <f ca="1">VLOOKUP($N1760,Gender!$A:$B,2,FALSE)</f>
        <v>Female</v>
      </c>
      <c r="P1760" s="7" t="str" cm="1">
        <f t="array" aca="1" ref="P1760" ca="1">INDEX('Marital status'!$A:$A,RANDBETWEEN(5,COUNTA('Marital status'!$A:$A) + 1),1)</f>
        <v>93ac84f4e0bd5c1c97b670a12a7fff6af89fb6b3</v>
      </c>
      <c r="Q1760" s="7" t="str">
        <f ca="1">VLOOKUP($P1760,'Marital status'!$A:$B,2,FALSE)</f>
        <v>DIVORCED</v>
      </c>
      <c r="R1760" s="7">
        <f t="shared" ca="1" si="191"/>
        <v>7</v>
      </c>
      <c r="S1760" s="7" t="e">
        <f ca="1">VLOOKUP($R1760,Race!$A:$B,2,FALSE)</f>
        <v>#N/A</v>
      </c>
      <c r="T1760" s="8">
        <f t="shared" ca="1" si="192"/>
        <v>27935</v>
      </c>
      <c r="U1760" s="6">
        <f t="shared" ca="1" si="193"/>
        <v>8</v>
      </c>
      <c r="V1760" s="8" t="str">
        <f ca="1">VLOOKUP($U1760,Education!$A:$B,2,FALSE)</f>
        <v>Graduate school</v>
      </c>
      <c r="W1760" s="7">
        <f ca="1" xml:space="preserve">
  IF(OR($Y1760 = 5, $Y1760 = 6, $Y1760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760" s="7" t="str">
        <f ca="1">VLOOKUP($W1760,Department!$A:$B,2,FALSE)</f>
        <v>Communication &amp; Marketing</v>
      </c>
      <c r="Y1760" s="6">
        <f t="shared" ca="1" si="194"/>
        <v>11</v>
      </c>
      <c r="Z1760" s="7" t="str">
        <f ca="1">VLOOKUP($Y1760,Role!$A:$B,2,FALSE)</f>
        <v>Analyst</v>
      </c>
      <c r="AA1760" s="6">
        <f t="shared" ca="1" si="195"/>
        <v>5</v>
      </c>
      <c r="AB1760" s="7" t="str">
        <f ca="1" xml:space="preserve">
IF($AA1760 &lt;&gt; "",
    VLOOKUP($AA1760,Level!$A:$B,2,FALSE),
    ""
)</f>
        <v>Junior</v>
      </c>
      <c r="AC1760" s="1">
        <f ca="1" xml:space="preserve">
IF($Y1760 = 5 + N("Presidente"),
    27000,
    IF($Y1760 = 6 + N("Vice-presidente"),
        23000,
        IF(OR($Y1760 = 8, $Y1760= 13, $Y1760 = 12) + N("Secretária bilíngue ou coordenador ou especialista"),
            8000,
            IF($Y1760 = 7 + N("Diretor"),
                15000,
                IF($Y1760 = 14 + N("Gerente"),
                    12000,
                    IF($Y1760 = 9 + N("Estagiário"),
                        705,
                        IF($Y1760 = 10 + N("Trainee"),
                            805,
                            IF($Y1760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IF($U1760 = 7,
  500,
  IF($U1760 = 8,
    1000,
    IF($U1760 = 9,
      1500,
      IF($U1760 = 10,
        2000,
        0
      )
    )
  )
)
+
N("Adicional no salário por área")
+
IF($W1760 = 14 + N("Tecnologia da Informação"),
  120,
  IF($W1760 = 16 + N("Vendas"),
    110,
    IF($W1760 = 15 + N("Jurídico"),
      100,
      IF(OR($W1760 = 8, $W1760 = 9, $W1760 = 11) + N("Recursos humanos ou comercial ou comunicação e marketing"),
        80,
        0
      )
    )
  )
)
+
N("Adicionando pegadinha")
+
IF(AND($W1760 = 16, $U1760 = 9, $Y1760 = 11, $AA1760 = 5) + N("Se for de vendas, com mestrado, analista sênior"),
  IF($R1760 = 5,
    100,
    0
  )
  +
  IF($N1760 = "M",
    200,
    0
  ),
  0
)</f>
        <v>3080</v>
      </c>
      <c r="AD17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$A1760  &amp; ", "   &amp;
$C1760  &amp; ", "   &amp;
$E1760  &amp; ", '"  &amp;
$J1760  &amp; "', '" &amp;
$N1760  &amp; "', "  &amp;
$R1760  &amp; ", '"  &amp;
TEXT($T1760,"dd/mm/aaaa")  &amp; "', "   &amp;
$U1760  &amp; ", "   &amp;
$W1760  &amp; ", "   &amp;
$Y1760  &amp; ", "   &amp;
IF($AA1760 &lt;&gt; "", $AA1760, "NULL")  &amp; ", "   &amp;
$AC1760  &amp; ");"</f>
        <v>INSERT INTO bi4all.fac_employees (id_company_fk, id_employee_pk, flg_active, employee_name, id_gender_fk, id_race_fk, birthday, id_schooling_fk, id_department_fk, id_role_fk, id_level_fk, salary) VALUES (6a51143286b03064a49cc2acbee63c09a0682d33, 1756, 1, 'Ana Carolina Nascimento Barbieri', 'F', 7, '24/06/1976', 8, 11, 11, 5, 3080);</v>
      </c>
    </row>
    <row r="1761" spans="1:30" ht="14.25" customHeight="1" x14ac:dyDescent="0.2">
      <c r="A1761" s="7" t="str" cm="1">
        <f t="array" aca="1" ref="A1761" ca="1">INDEX(Company!$A:$A,RANDBETWEEN(5,COUNTA(Company!$A:$A) + 1),1)</f>
        <v>6a51143286b03064a49cc2acbee63c09a0682d33</v>
      </c>
      <c r="B1761" s="7" t="str">
        <f ca="1">VLOOKUP($A1761,Company!$A:$B,2,FALSE)</f>
        <v>ACME Corporation</v>
      </c>
      <c r="C1761" s="5">
        <f t="shared" si="189"/>
        <v>1757</v>
      </c>
      <c r="D1761" s="5" t="str" cm="1">
        <f t="array" ref="D1761">SHA1HASH($C1761)</f>
        <v>d672cba6873194e0f31a63b645ad5a840c5fbbb3</v>
      </c>
      <c r="E1761" s="6">
        <v>1</v>
      </c>
      <c r="F1761" s="7">
        <f ca="1">IF($C1761 = 1 + N("Presidente"),
    127,
    IF($C1761 = 2 + N("Vice-Presidente"),
        72,
        IF($C1761 = 3 + N("Secretária bilíngue"),
            13,
            RANDBETWEEN(5,COUNT(Name!$A:$A) + 1)
        )
    )
)</f>
        <v>313</v>
      </c>
      <c r="G1761" s="7" t="str">
        <f ca="1">VLOOKUP($F1761,Name!$A:$B,2,FALSE)</f>
        <v>Pablo</v>
      </c>
      <c r="H1761" s="7">
        <f ca="1" xml:space="preserve">
IF($C1761 = 1,
    0,
    RANDBETWEEN(5,COUNT('Last name'!$A:$A) + 1)
)</f>
        <v>26</v>
      </c>
      <c r="I1761" s="7" t="str">
        <f ca="1" xml:space="preserve">
IF($C1761 = 1 + N("Presidente"),
    "de Orléans e Bragança",
    VLOOKUP($H1761,'Last name'!$A:$B,2,FALSE) &amp; " " &amp; VLOOKUP(RANDBETWEEN(5,COUNT('Last name'!$A:$A) + 1),'Last name'!$A:$B,2,FALSE)
)</f>
        <v>Azeredo Garcia</v>
      </c>
      <c r="J1761" s="7" t="str">
        <f t="shared" ca="1" si="190"/>
        <v>Pablo Azeredo Garcia</v>
      </c>
      <c r="K1761" s="7" t="str" cm="1">
        <f t="array" aca="1" ref="K1761" ca="1">SHA1HASH($J1761)</f>
        <v>0ebac6469783e93a3d3d0f4186f0247962de59b8</v>
      </c>
      <c r="L1761" s="7" cm="1">
        <f t="array" aca="1" ref="L1761" ca="1">INDEX(States!$A:$A,RANDBETWEEN(5,COUNTA(States!$A:$A) + 1),1)</f>
        <v>16</v>
      </c>
      <c r="M1761" s="7" t="str">
        <f ca="1">$L1761 &amp; "|" &amp; VLOOKUP($L1761,States!$A:$B,2,FALSE)</f>
        <v>16|07cfbddcd11fff6189ba806e40d4e76476d512f4</v>
      </c>
      <c r="N1761" s="7" t="str">
        <f ca="1">VLOOKUP($F1761,Name!$A:$C,3,FALSE)</f>
        <v>M</v>
      </c>
      <c r="O1761" s="7" t="str">
        <f ca="1">VLOOKUP($N1761,Gender!$A:$B,2,FALSE)</f>
        <v>Male</v>
      </c>
      <c r="P1761" s="7" t="str" cm="1">
        <f t="array" aca="1" ref="P1761" ca="1">INDEX('Marital status'!$A:$A,RANDBETWEEN(5,COUNTA('Marital status'!$A:$A) + 1),1)</f>
        <v>93ac84f4e0bd5c1c97b670a12a7fff6af89fb6b3</v>
      </c>
      <c r="Q1761" s="7" t="str">
        <f ca="1">VLOOKUP($P1761,'Marital status'!$A:$B,2,FALSE)</f>
        <v>DIVORCED</v>
      </c>
      <c r="R1761" s="7">
        <f t="shared" ca="1" si="191"/>
        <v>5</v>
      </c>
      <c r="S1761" s="7" t="e">
        <f ca="1">VLOOKUP($R1761,Race!$A:$B,2,FALSE)</f>
        <v>#N/A</v>
      </c>
      <c r="T1761" s="8">
        <f t="shared" ca="1" si="192"/>
        <v>27002</v>
      </c>
      <c r="U1761" s="6">
        <f t="shared" ca="1" si="193"/>
        <v>7</v>
      </c>
      <c r="V1761" s="8" t="str">
        <f ca="1">VLOOKUP($U1761,Education!$A:$B,2,FALSE)</f>
        <v>Undergraduate degree</v>
      </c>
      <c r="W1761" s="7">
        <f ca="1" xml:space="preserve">
  IF(OR($Y1761 = 5, $Y1761 = 6, $Y1761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761" s="7" t="str">
        <f ca="1">VLOOKUP($W1761,Department!$A:$B,2,FALSE)</f>
        <v>Presidency</v>
      </c>
      <c r="Y1761" s="6">
        <f t="shared" ca="1" si="194"/>
        <v>9</v>
      </c>
      <c r="Z1761" s="7" t="str">
        <f ca="1">VLOOKUP($Y1761,Role!$A:$B,2,FALSE)</f>
        <v>Intern</v>
      </c>
      <c r="AA1761" s="6" t="str">
        <f t="shared" ca="1" si="195"/>
        <v/>
      </c>
      <c r="AB1761" s="7" t="str">
        <f ca="1" xml:space="preserve">
IF($AA1761 &lt;&gt; "",
    VLOOKUP($AA1761,Level!$A:$B,2,FALSE),
    ""
)</f>
        <v/>
      </c>
      <c r="AC1761" s="1">
        <f ca="1" xml:space="preserve">
IF($Y1761 = 5 + N("Presidente"),
    27000,
    IF($Y1761 = 6 + N("Vice-presidente"),
        23000,
        IF(OR($Y1761 = 8, $Y1761= 13, $Y1761 = 12) + N("Secretária bilíngue ou coordenador ou especialista"),
            8000,
            IF($Y1761 = 7 + N("Diretor"),
                15000,
                IF($Y1761 = 14 + N("Gerente"),
                    12000,
                    IF($Y1761 = 9 + N("Estagiário"),
                        705,
                        IF($Y1761 = 10 + N("Trainee"),
                            805,
                            IF($Y1761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IF($U1761 = 7,
  500,
  IF($U1761 = 8,
    1000,
    IF($U1761 = 9,
      1500,
      IF($U1761 = 10,
        2000,
        0
      )
    )
  )
)
+
N("Adicional no salário por área")
+
IF($W1761 = 14 + N("Tecnologia da Informação"),
  120,
  IF($W1761 = 16 + N("Vendas"),
    110,
    IF($W1761 = 15 + N("Jurídico"),
      100,
      IF(OR($W1761 = 8, $W1761 = 9, $W1761 = 11) + N("Recursos humanos ou comercial ou comunicação e marketing"),
        80,
        0
      )
    )
  )
)
+
N("Adicionando pegadinha")
+
IF(AND($W1761 = 16, $U1761 = 9, $Y1761 = 11, $AA1761 = 5) + N("Se for de vendas, com mestrado, analista sênior"),
  IF($R1761 = 5,
    100,
    0
  )
  +
  IF($N1761 = "M",
    200,
    0
  ),
  0
)</f>
        <v>1205</v>
      </c>
      <c r="AD17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$A1761  &amp; ", "   &amp;
$C1761  &amp; ", "   &amp;
$E1761  &amp; ", '"  &amp;
$J1761  &amp; "', '" &amp;
$N1761  &amp; "', "  &amp;
$R1761  &amp; ", '"  &amp;
TEXT($T1761,"dd/mm/aaaa")  &amp; "', "   &amp;
$U1761  &amp; ", "   &amp;
$W1761  &amp; ", "   &amp;
$Y1761  &amp; ", "   &amp;
IF($AA1761 &lt;&gt; "", $AA1761, "NULL")  &amp; ", "   &amp;
$AC1761  &amp; ");"</f>
        <v>INSERT INTO bi4all.fac_employees (id_company_fk, id_employee_pk, flg_active, employee_name, id_gender_fk, id_race_fk, birthday, id_schooling_fk, id_department_fk, id_role_fk, id_level_fk, salary) VALUES (6a51143286b03064a49cc2acbee63c09a0682d33, 1757, 1, 'Pablo Azeredo Garcia', 'M', 5, '04/12/1973', 7, 5, 9, NULL, 1205);</v>
      </c>
    </row>
    <row r="1762" spans="1:30" ht="14.25" customHeight="1" x14ac:dyDescent="0.2">
      <c r="A1762" s="7" t="str" cm="1">
        <f t="array" aca="1" ref="A1762" ca="1">INDEX(Company!$A:$A,RANDBETWEEN(5,COUNTA(Company!$A:$A) + 1),1)</f>
        <v>6a51143286b03064a49cc2acbee63c09a0682d33</v>
      </c>
      <c r="B1762" s="7" t="str">
        <f ca="1">VLOOKUP($A1762,Company!$A:$B,2,FALSE)</f>
        <v>ACME Corporation</v>
      </c>
      <c r="C1762" s="5">
        <f t="shared" si="189"/>
        <v>1758</v>
      </c>
      <c r="D1762" s="5" t="str" cm="1">
        <f t="array" ref="D1762">SHA1HASH($C1762)</f>
        <v>8a03b737c40c35350adf1161eb6f2918439fec70</v>
      </c>
      <c r="E1762" s="6">
        <v>1</v>
      </c>
      <c r="F1762" s="7">
        <f ca="1">IF($C1762 = 1 + N("Presidente"),
    127,
    IF($C1762 = 2 + N("Vice-Presidente"),
        72,
        IF($C1762 = 3 + N("Secretária bilíngue"),
            13,
            RANDBETWEEN(5,COUNT(Name!$A:$A) + 1)
        )
    )
)</f>
        <v>296</v>
      </c>
      <c r="G1762" s="7" t="str">
        <f ca="1">VLOOKUP($F1762,Name!$A:$B,2,FALSE)</f>
        <v>Miguel Henrique</v>
      </c>
      <c r="H1762" s="7">
        <f ca="1" xml:space="preserve">
IF($C1762 = 1,
    0,
    RANDBETWEEN(5,COUNT('Last name'!$A:$A) + 1)
)</f>
        <v>127</v>
      </c>
      <c r="I1762" s="7" t="str">
        <f ca="1" xml:space="preserve">
IF($C1762 = 1 + N("Presidente"),
    "de Orléans e Bragança",
    VLOOKUP($H1762,'Last name'!$A:$B,2,FALSE) &amp; " " &amp; VLOOKUP(RANDBETWEEN(5,COUNT('Last name'!$A:$A) + 1),'Last name'!$A:$B,2,FALSE)
)</f>
        <v>Melo Santana</v>
      </c>
      <c r="J1762" s="7" t="str">
        <f t="shared" ca="1" si="190"/>
        <v>Miguel Henrique Melo Santana</v>
      </c>
      <c r="K1762" s="7" t="str" cm="1">
        <f t="array" aca="1" ref="K1762" ca="1">SHA1HASH($J1762)</f>
        <v>1e4c8d34fffec78943c9346c46790f630a0ef314</v>
      </c>
      <c r="L1762" s="7" cm="1">
        <f t="array" aca="1" ref="L1762" ca="1">INDEX(States!$A:$A,RANDBETWEEN(5,COUNTA(States!$A:$A) + 1),1)</f>
        <v>10</v>
      </c>
      <c r="M1762" s="7" t="str">
        <f ca="1">$L1762 &amp; "|" &amp; VLOOKUP($L1762,States!$A:$B,2,FALSE)</f>
        <v>10|fa6e01394cea5decb8157a7e18fa2eeabf35410d</v>
      </c>
      <c r="N1762" s="7" t="str">
        <f ca="1">VLOOKUP($F1762,Name!$A:$C,3,FALSE)</f>
        <v>M</v>
      </c>
      <c r="O1762" s="7" t="str">
        <f ca="1">VLOOKUP($N1762,Gender!$A:$B,2,FALSE)</f>
        <v>Male</v>
      </c>
      <c r="P1762" s="7" t="str" cm="1">
        <f t="array" aca="1" ref="P1762" ca="1">INDEX('Marital status'!$A:$A,RANDBETWEEN(5,COUNTA('Marital status'!$A:$A) + 1),1)</f>
        <v>459031b19ec5bbd3b3dbc0a9dcf2cb6e6c6f7848</v>
      </c>
      <c r="Q1762" s="7" t="str">
        <f ca="1">VLOOKUP($P1762,'Marital status'!$A:$B,2,FALSE)</f>
        <v xml:space="preserve">Widowed </v>
      </c>
      <c r="R1762" s="7">
        <f t="shared" ca="1" si="191"/>
        <v>5</v>
      </c>
      <c r="S1762" s="7" t="e">
        <f ca="1">VLOOKUP($R1762,Race!$A:$B,2,FALSE)</f>
        <v>#N/A</v>
      </c>
      <c r="T1762" s="8">
        <f t="shared" ca="1" si="192"/>
        <v>21134</v>
      </c>
      <c r="U1762" s="6">
        <f t="shared" ca="1" si="193"/>
        <v>8</v>
      </c>
      <c r="V1762" s="8" t="str">
        <f ca="1">VLOOKUP($U1762,Education!$A:$B,2,FALSE)</f>
        <v>Graduate school</v>
      </c>
      <c r="W1762" s="7">
        <f ca="1" xml:space="preserve">
  IF(OR($Y1762 = 5, $Y1762 = 6, $Y1762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762" s="7" t="str">
        <f ca="1">VLOOKUP($W1762,Department!$A:$B,2,FALSE)</f>
        <v>Controlling</v>
      </c>
      <c r="Y1762" s="6">
        <f t="shared" ca="1" si="194"/>
        <v>11</v>
      </c>
      <c r="Z1762" s="7" t="str">
        <f ca="1">VLOOKUP($Y1762,Role!$A:$B,2,FALSE)</f>
        <v>Analyst</v>
      </c>
      <c r="AA1762" s="6">
        <f t="shared" ca="1" si="195"/>
        <v>7</v>
      </c>
      <c r="AB1762" s="7" t="str">
        <f ca="1" xml:space="preserve">
IF($AA1762 &lt;&gt; "",
    VLOOKUP($AA1762,Level!$A:$B,2,FALSE),
    ""
)</f>
        <v>Senior</v>
      </c>
      <c r="AC1762" s="1">
        <f ca="1" xml:space="preserve">
IF($Y1762 = 5 + N("Presidente"),
    27000,
    IF($Y1762 = 6 + N("Vice-presidente"),
        23000,
        IF(OR($Y1762 = 8, $Y1762= 13, $Y1762 = 12) + N("Secretária bilíngue ou coordenador ou especialista"),
            8000,
            IF($Y1762 = 7 + N("Diretor"),
                15000,
                IF($Y1762 = 14 + N("Gerente"),
                    12000,
                    IF($Y1762 = 9 + N("Estagiário"),
                        705,
                        IF($Y1762 = 10 + N("Trainee"),
                            805,
                            IF($Y1762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IF($U1762 = 7,
  500,
  IF($U1762 = 8,
    1000,
    IF($U1762 = 9,
      1500,
      IF($U1762 = 10,
        2000,
        0
      )
    )
  )
)
+
N("Adicional no salário por área")
+
IF($W1762 = 14 + N("Tecnologia da Informação"),
  120,
  IF($W1762 = 16 + N("Vendas"),
    110,
    IF($W1762 = 15 + N("Jurídico"),
      100,
      IF(OR($W1762 = 8, $W1762 = 9, $W1762 = 11) + N("Recursos humanos ou comercial ou comunicação e marketing"),
        80,
        0
      )
    )
  )
)
+
N("Adicionando pegadinha")
+
IF(AND($W1762 = 16, $U1762 = 9, $Y1762 = 11, $AA1762 = 5) + N("Se for de vendas, com mestrado, analista sênior"),
  IF($R1762 = 5,
    100,
    0
  )
  +
  IF($N1762 = "M",
    200,
    0
  ),
  0
)</f>
        <v>3000</v>
      </c>
      <c r="AD17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$A1762  &amp; ", "   &amp;
$C1762  &amp; ", "   &amp;
$E1762  &amp; ", '"  &amp;
$J1762  &amp; "', '" &amp;
$N1762  &amp; "', "  &amp;
$R1762  &amp; ", '"  &amp;
TEXT($T1762,"dd/mm/aaaa")  &amp; "', "   &amp;
$U1762  &amp; ", "   &amp;
$W1762  &amp; ", "   &amp;
$Y1762  &amp; ", "   &amp;
IF($AA1762 &lt;&gt; "", $AA1762, "NULL")  &amp; ", "   &amp;
$AC1762  &amp; ");"</f>
        <v>INSERT INTO bi4all.fac_employees (id_company_fk, id_employee_pk, flg_active, employee_name, id_gender_fk, id_race_fk, birthday, id_schooling_fk, id_department_fk, id_role_fk, id_level_fk, salary) VALUES (6a51143286b03064a49cc2acbee63c09a0682d33, 1758, 1, 'Miguel Henrique Melo Santana', 'M', 5, '10/11/1957', 8, 12, 11, 7, 3000);</v>
      </c>
    </row>
    <row r="1763" spans="1:30" ht="14.25" customHeight="1" x14ac:dyDescent="0.2">
      <c r="A1763" s="7" t="str" cm="1">
        <f t="array" aca="1" ref="A1763" ca="1">INDEX(Company!$A:$A,RANDBETWEEN(5,COUNTA(Company!$A:$A) + 1),1)</f>
        <v>6a51143286b03064a49cc2acbee63c09a0682d33</v>
      </c>
      <c r="B1763" s="7" t="str">
        <f ca="1">VLOOKUP($A1763,Company!$A:$B,2,FALSE)</f>
        <v>ACME Corporation</v>
      </c>
      <c r="C1763" s="5">
        <f t="shared" si="189"/>
        <v>1759</v>
      </c>
      <c r="D1763" s="5" t="str" cm="1">
        <f t="array" ref="D1763">SHA1HASH($C1763)</f>
        <v>0012e4f1dc0e5920644dc5eed874ce6baa7e25d7</v>
      </c>
      <c r="E1763" s="6">
        <v>1</v>
      </c>
      <c r="F1763" s="7">
        <f ca="1">IF($C1763 = 1 + N("Presidente"),
    127,
    IF($C1763 = 2 + N("Vice-Presidente"),
        72,
        IF($C1763 = 3 + N("Secretária bilíngue"),
            13,
            RANDBETWEEN(5,COUNT(Name!$A:$A) + 1)
        )
    )
)</f>
        <v>158</v>
      </c>
      <c r="G1763" s="7" t="str">
        <f ca="1">VLOOKUP($F1763,Name!$A:$B,2,FALSE)</f>
        <v>Guilherme Augusto</v>
      </c>
      <c r="H1763" s="7">
        <f ca="1" xml:space="preserve">
IF($C1763 = 1,
    0,
    RANDBETWEEN(5,COUNT('Last name'!$A:$A) + 1)
)</f>
        <v>71</v>
      </c>
      <c r="I1763" s="7" t="str">
        <f ca="1" xml:space="preserve">
IF($C1763 = 1 + N("Presidente"),
    "de Orléans e Bragança",
    VLOOKUP($H1763,'Last name'!$A:$B,2,FALSE) &amp; " " &amp; VLOOKUP(RANDBETWEEN(5,COUNT('Last name'!$A:$A) + 1),'Last name'!$A:$B,2,FALSE)
)</f>
        <v>Dantas Peçanha</v>
      </c>
      <c r="J1763" s="7" t="str">
        <f t="shared" ca="1" si="190"/>
        <v>Guilherme Augusto Dantas Peçanha</v>
      </c>
      <c r="K1763" s="7" t="str" cm="1">
        <f t="array" aca="1" ref="K1763" ca="1">SHA1HASH($J1763)</f>
        <v>c5eb18f4b17b2524bc2ff27a317268e24c9c9a53</v>
      </c>
      <c r="L1763" s="7" cm="1">
        <f t="array" aca="1" ref="L1763" ca="1">INDEX(States!$A:$A,RANDBETWEEN(5,COUNTA(States!$A:$A) + 1),1)</f>
        <v>10</v>
      </c>
      <c r="M1763" s="7" t="str">
        <f ca="1">$L1763 &amp; "|" &amp; VLOOKUP($L1763,States!$A:$B,2,FALSE)</f>
        <v>10|fa6e01394cea5decb8157a7e18fa2eeabf35410d</v>
      </c>
      <c r="N1763" s="7" t="str">
        <f ca="1">VLOOKUP($F1763,Name!$A:$C,3,FALSE)</f>
        <v>M</v>
      </c>
      <c r="O1763" s="7" t="str">
        <f ca="1">VLOOKUP($N1763,Gender!$A:$B,2,FALSE)</f>
        <v>Male</v>
      </c>
      <c r="P1763" s="7" t="str" cm="1">
        <f t="array" aca="1" ref="P1763" ca="1">INDEX('Marital status'!$A:$A,RANDBETWEEN(5,COUNTA('Marital status'!$A:$A) + 1),1)</f>
        <v>47051393f6bcbf99111ec5d70ba2ebbe11ebccae</v>
      </c>
      <c r="Q1763" s="7" t="str">
        <f ca="1">VLOOKUP($P1763,'Marital status'!$A:$B,2,FALSE)</f>
        <v xml:space="preserve"> Separated </v>
      </c>
      <c r="R1763" s="7">
        <f t="shared" ca="1" si="191"/>
        <v>5</v>
      </c>
      <c r="S1763" s="7" t="e">
        <f ca="1">VLOOKUP($R1763,Race!$A:$B,2,FALSE)</f>
        <v>#N/A</v>
      </c>
      <c r="T1763" s="8">
        <f t="shared" ca="1" si="192"/>
        <v>31997</v>
      </c>
      <c r="U1763" s="6">
        <f t="shared" ca="1" si="193"/>
        <v>7</v>
      </c>
      <c r="V1763" s="8" t="str">
        <f ca="1">VLOOKUP($U1763,Education!$A:$B,2,FALSE)</f>
        <v>Undergraduate degree</v>
      </c>
      <c r="W1763" s="7">
        <f ca="1" xml:space="preserve">
  IF(OR($Y1763 = 5, $Y1763 = 6, $Y1763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763" s="7" t="str">
        <f ca="1">VLOOKUP($W1763,Department!$A:$B,2,FALSE)</f>
        <v>Controlling</v>
      </c>
      <c r="Y1763" s="6">
        <f t="shared" ca="1" si="194"/>
        <v>10</v>
      </c>
      <c r="Z1763" s="7" t="str">
        <f ca="1">VLOOKUP($Y1763,Role!$A:$B,2,FALSE)</f>
        <v>Trainee</v>
      </c>
      <c r="AA1763" s="6" t="str">
        <f t="shared" ca="1" si="195"/>
        <v/>
      </c>
      <c r="AB1763" s="7" t="str">
        <f ca="1" xml:space="preserve">
IF($AA1763 &lt;&gt; "",
    VLOOKUP($AA1763,Level!$A:$B,2,FALSE),
    ""
)</f>
        <v/>
      </c>
      <c r="AC1763" s="1">
        <f ca="1" xml:space="preserve">
IF($Y1763 = 5 + N("Presidente"),
    27000,
    IF($Y1763 = 6 + N("Vice-presidente"),
        23000,
        IF(OR($Y1763 = 8, $Y1763= 13, $Y1763 = 12) + N("Secretária bilíngue ou coordenador ou especialista"),
            8000,
            IF($Y1763 = 7 + N("Diretor"),
                15000,
                IF($Y1763 = 14 + N("Gerente"),
                    12000,
                    IF($Y1763 = 9 + N("Estagiário"),
                        705,
                        IF($Y1763 = 10 + N("Trainee"),
                            805,
                            IF($Y1763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IF($U1763 = 7,
  500,
  IF($U1763 = 8,
    1000,
    IF($U1763 = 9,
      1500,
      IF($U1763 = 10,
        2000,
        0
      )
    )
  )
)
+
N("Adicional no salário por área")
+
IF($W1763 = 14 + N("Tecnologia da Informação"),
  120,
  IF($W1763 = 16 + N("Vendas"),
    110,
    IF($W1763 = 15 + N("Jurídico"),
      100,
      IF(OR($W1763 = 8, $W1763 = 9, $W1763 = 11) + N("Recursos humanos ou comercial ou comunicação e marketing"),
        80,
        0
      )
    )
  )
)
+
N("Adicionando pegadinha")
+
IF(AND($W1763 = 16, $U1763 = 9, $Y1763 = 11, $AA1763 = 5) + N("Se for de vendas, com mestrado, analista sênior"),
  IF($R1763 = 5,
    100,
    0
  )
  +
  IF($N1763 = "M",
    200,
    0
  ),
  0
)</f>
        <v>1305</v>
      </c>
      <c r="AD17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$A1763  &amp; ", "   &amp;
$C1763  &amp; ", "   &amp;
$E1763  &amp; ", '"  &amp;
$J1763  &amp; "', '" &amp;
$N1763  &amp; "', "  &amp;
$R1763  &amp; ", '"  &amp;
TEXT($T1763,"dd/mm/aaaa")  &amp; "', "   &amp;
$U1763  &amp; ", "   &amp;
$W1763  &amp; ", "   &amp;
$Y1763  &amp; ", "   &amp;
IF($AA1763 &lt;&gt; "", $AA1763, "NULL")  &amp; ", "   &amp;
$AC1763  &amp; ");"</f>
        <v>INSERT INTO bi4all.fac_employees (id_company_fk, id_employee_pk, flg_active, employee_name, id_gender_fk, id_race_fk, birthday, id_schooling_fk, id_department_fk, id_role_fk, id_level_fk, salary) VALUES (6a51143286b03064a49cc2acbee63c09a0682d33, 1759, 1, 'Guilherme Augusto Dantas Peçanha', 'M', 5, '08/08/1987', 7, 12, 10, NULL, 1305);</v>
      </c>
    </row>
    <row r="1764" spans="1:30" ht="14.25" customHeight="1" x14ac:dyDescent="0.2">
      <c r="A1764" s="7" t="str" cm="1">
        <f t="array" aca="1" ref="A1764" ca="1">INDEX(Company!$A:$A,RANDBETWEEN(5,COUNTA(Company!$A:$A) + 1),1)</f>
        <v>6a51143286b03064a49cc2acbee63c09a0682d33</v>
      </c>
      <c r="B1764" s="7" t="str">
        <f ca="1">VLOOKUP($A1764,Company!$A:$B,2,FALSE)</f>
        <v>ACME Corporation</v>
      </c>
      <c r="C1764" s="5">
        <f t="shared" si="189"/>
        <v>1760</v>
      </c>
      <c r="D1764" s="5" t="str" cm="1">
        <f t="array" ref="D1764">SHA1HASH($C1764)</f>
        <v>94fe6a3196c44b2cd7c2ea7776add10deb1fd968</v>
      </c>
      <c r="E1764" s="6">
        <v>1</v>
      </c>
      <c r="F1764" s="7">
        <f ca="1">IF($C1764 = 1 + N("Presidente"),
    127,
    IF($C1764 = 2 + N("Vice-Presidente"),
        72,
        IF($C1764 = 3 + N("Secretária bilíngue"),
            13,
            RANDBETWEEN(5,COUNT(Name!$A:$A) + 1)
        )
    )
)</f>
        <v>201</v>
      </c>
      <c r="G1764" s="7" t="str">
        <f ca="1">VLOOKUP($F1764,Name!$A:$B,2,FALSE)</f>
        <v>Júlia</v>
      </c>
      <c r="H1764" s="7">
        <f ca="1" xml:space="preserve">
IF($C1764 = 1,
    0,
    RANDBETWEEN(5,COUNT('Last name'!$A:$A) + 1)
)</f>
        <v>39</v>
      </c>
      <c r="I1764" s="7" t="str">
        <f ca="1" xml:space="preserve">
IF($C1764 = 1 + N("Presidente"),
    "de Orléans e Bragança",
    VLOOKUP($H1764,'Last name'!$A:$B,2,FALSE) &amp; " " &amp; VLOOKUP(RANDBETWEEN(5,COUNT('Last name'!$A:$A) + 1),'Last name'!$A:$B,2,FALSE)
)</f>
        <v>Bianchi Caruso</v>
      </c>
      <c r="J1764" s="7" t="str">
        <f t="shared" ca="1" si="190"/>
        <v>Júlia Bianchi Caruso</v>
      </c>
      <c r="K1764" s="7" t="str" cm="1">
        <f t="array" aca="1" ref="K1764" ca="1">SHA1HASH($J1764)</f>
        <v>7a7a5402339b94767992f7f316200adae8467e70</v>
      </c>
      <c r="L1764" s="7" cm="1">
        <f t="array" aca="1" ref="L1764" ca="1">INDEX(States!$A:$A,RANDBETWEEN(5,COUNTA(States!$A:$A) + 1),1)</f>
        <v>24</v>
      </c>
      <c r="M1764" s="7" t="str">
        <f ca="1">$L1764 &amp; "|" &amp; VLOOKUP($L1764,States!$A:$B,2,FALSE)</f>
        <v>24|4e344e218f5d3cb3700b5fb228401547cb97b31c</v>
      </c>
      <c r="N1764" s="7" t="str">
        <f ca="1">VLOOKUP($F1764,Name!$A:$C,3,FALSE)</f>
        <v>F</v>
      </c>
      <c r="O1764" s="7" t="str">
        <f ca="1">VLOOKUP($N1764,Gender!$A:$B,2,FALSE)</f>
        <v>Female</v>
      </c>
      <c r="P1764" s="7" t="str" cm="1">
        <f t="array" aca="1" ref="P1764" ca="1">INDEX('Marital status'!$A:$A,RANDBETWEEN(5,COUNTA('Marital status'!$A:$A) + 1),1)</f>
        <v>93ac84f4e0bd5c1c97b670a12a7fff6af89fb6b3</v>
      </c>
      <c r="Q1764" s="7" t="str">
        <f ca="1">VLOOKUP($P1764,'Marital status'!$A:$B,2,FALSE)</f>
        <v>DIVORCED</v>
      </c>
      <c r="R1764" s="7">
        <f t="shared" ca="1" si="191"/>
        <v>6</v>
      </c>
      <c r="S1764" s="7" t="e">
        <f ca="1">VLOOKUP($R1764,Race!$A:$B,2,FALSE)</f>
        <v>#N/A</v>
      </c>
      <c r="T1764" s="8">
        <f t="shared" ca="1" si="192"/>
        <v>19306</v>
      </c>
      <c r="U1764" s="6">
        <f t="shared" ca="1" si="193"/>
        <v>7</v>
      </c>
      <c r="V1764" s="8" t="str">
        <f ca="1">VLOOKUP($U1764,Education!$A:$B,2,FALSE)</f>
        <v>Undergraduate degree</v>
      </c>
      <c r="W1764" s="7">
        <f ca="1" xml:space="preserve">
  IF(OR($Y1764 = 5, $Y1764 = 6, $Y1764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764" s="7" t="str">
        <f ca="1">VLOOKUP($W1764,Department!$A:$B,2,FALSE)</f>
        <v>Audit</v>
      </c>
      <c r="Y1764" s="6">
        <f t="shared" ca="1" si="194"/>
        <v>11</v>
      </c>
      <c r="Z1764" s="7" t="str">
        <f ca="1">VLOOKUP($Y1764,Role!$A:$B,2,FALSE)</f>
        <v>Analyst</v>
      </c>
      <c r="AA1764" s="6">
        <f t="shared" ca="1" si="195"/>
        <v>5</v>
      </c>
      <c r="AB1764" s="7" t="str">
        <f ca="1" xml:space="preserve">
IF($AA1764 &lt;&gt; "",
    VLOOKUP($AA1764,Level!$A:$B,2,FALSE),
    ""
)</f>
        <v>Junior</v>
      </c>
      <c r="AC1764" s="1">
        <f ca="1" xml:space="preserve">
IF($Y1764 = 5 + N("Presidente"),
    27000,
    IF($Y1764 = 6 + N("Vice-presidente"),
        23000,
        IF(OR($Y1764 = 8, $Y1764= 13, $Y1764 = 12) + N("Secretária bilíngue ou coordenador ou especialista"),
            8000,
            IF($Y1764 = 7 + N("Diretor"),
                15000,
                IF($Y1764 = 14 + N("Gerente"),
                    12000,
                    IF($Y1764 = 9 + N("Estagiário"),
                        705,
                        IF($Y1764 = 10 + N("Trainee"),
                            805,
                            IF($Y1764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IF($U1764 = 7,
  500,
  IF($U1764 = 8,
    1000,
    IF($U1764 = 9,
      1500,
      IF($U1764 = 10,
        2000,
        0
      )
    )
  )
)
+
N("Adicional no salário por área")
+
IF($W1764 = 14 + N("Tecnologia da Informação"),
  120,
  IF($W1764 = 16 + N("Vendas"),
    110,
    IF($W1764 = 15 + N("Jurídico"),
      100,
      IF(OR($W1764 = 8, $W1764 = 9, $W1764 = 11) + N("Recursos humanos ou comercial ou comunicação e marketing"),
        80,
        0
      )
    )
  )
)
+
N("Adicionando pegadinha")
+
IF(AND($W1764 = 16, $U1764 = 9, $Y1764 = 11, $AA1764 = 5) + N("Se for de vendas, com mestrado, analista sênior"),
  IF($R1764 = 5,
    100,
    0
  )
  +
  IF($N1764 = "M",
    200,
    0
  ),
  0
)</f>
        <v>2500</v>
      </c>
      <c r="AD17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$A1764  &amp; ", "   &amp;
$C1764  &amp; ", "   &amp;
$E1764  &amp; ", '"  &amp;
$J1764  &amp; "', '" &amp;
$N1764  &amp; "', "  &amp;
$R1764  &amp; ", '"  &amp;
TEXT($T1764,"dd/mm/aaaa")  &amp; "', "   &amp;
$U1764  &amp; ", "   &amp;
$W1764  &amp; ", "   &amp;
$Y1764  &amp; ", "   &amp;
IF($AA1764 &lt;&gt; "", $AA1764, "NULL")  &amp; ", "   &amp;
$AC1764  &amp; ");"</f>
        <v>INSERT INTO bi4all.fac_employees (id_company_fk, id_employee_pk, flg_active, employee_name, id_gender_fk, id_race_fk, birthday, id_schooling_fk, id_department_fk, id_role_fk, id_level_fk, salary) VALUES (6a51143286b03064a49cc2acbee63c09a0682d33, 1760, 1, 'Júlia Bianchi Caruso', 'F', 6, '08/11/1952', 7, 13, 11, 5, 2500);</v>
      </c>
    </row>
    <row r="1765" spans="1:30" ht="14.25" customHeight="1" x14ac:dyDescent="0.2">
      <c r="A1765" s="7" t="str" cm="1">
        <f t="array" aca="1" ref="A1765" ca="1">INDEX(Company!$A:$A,RANDBETWEEN(5,COUNTA(Company!$A:$A) + 1),1)</f>
        <v>6a51143286b03064a49cc2acbee63c09a0682d33</v>
      </c>
      <c r="B1765" s="7" t="str">
        <f ca="1">VLOOKUP($A1765,Company!$A:$B,2,FALSE)</f>
        <v>ACME Corporation</v>
      </c>
      <c r="C1765" s="5">
        <f t="shared" si="189"/>
        <v>1761</v>
      </c>
      <c r="D1765" s="5" t="str" cm="1">
        <f t="array" ref="D1765">SHA1HASH($C1765)</f>
        <v>a9cc30d29d2b7e3e59983d892aee828aa37facc9</v>
      </c>
      <c r="E1765" s="6">
        <v>1</v>
      </c>
      <c r="F1765" s="7">
        <f ca="1">IF($C1765 = 1 + N("Presidente"),
    127,
    IF($C1765 = 2 + N("Vice-Presidente"),
        72,
        IF($C1765 = 3 + N("Secretária bilíngue"),
            13,
            RANDBETWEEN(5,COUNT(Name!$A:$A) + 1)
        )
    )
)</f>
        <v>310</v>
      </c>
      <c r="G1765" s="7" t="str">
        <f ca="1">VLOOKUP($F1765,Name!$A:$B,2,FALSE)</f>
        <v>Oliver</v>
      </c>
      <c r="H1765" s="7">
        <f ca="1" xml:space="preserve">
IF($C1765 = 1,
    0,
    RANDBETWEEN(5,COUNT('Last name'!$A:$A) + 1)
)</f>
        <v>191</v>
      </c>
      <c r="I1765" s="7" t="str">
        <f ca="1" xml:space="preserve">
IF($C1765 = 1 + N("Presidente"),
    "de Orléans e Bragança",
    VLOOKUP($H1765,'Last name'!$A:$B,2,FALSE) &amp; " " &amp; VLOOKUP(RANDBETWEEN(5,COUNT('Last name'!$A:$A) + 1),'Last name'!$A:$B,2,FALSE)
)</f>
        <v>Trindade Castro</v>
      </c>
      <c r="J1765" s="7" t="str">
        <f t="shared" ca="1" si="190"/>
        <v>Oliver Trindade Castro</v>
      </c>
      <c r="K1765" s="7" t="str" cm="1">
        <f t="array" aca="1" ref="K1765" ca="1">SHA1HASH($J1765)</f>
        <v>77120dacfbcfe885293f1281e5b41ec18a6ccfb1</v>
      </c>
      <c r="L1765" s="7" cm="1">
        <f t="array" aca="1" ref="L1765" ca="1">INDEX(States!$A:$A,RANDBETWEEN(5,COUNTA(States!$A:$A) + 1),1)</f>
        <v>17</v>
      </c>
      <c r="M1765" s="7" t="str">
        <f ca="1">$L1765 &amp; "|" &amp; VLOOKUP($L1765,States!$A:$B,2,FALSE)</f>
        <v>17|1a8e69bd071c473b31bfb6b123d956580475386e</v>
      </c>
      <c r="N1765" s="7" t="str">
        <f ca="1">VLOOKUP($F1765,Name!$A:$C,3,FALSE)</f>
        <v>M</v>
      </c>
      <c r="O1765" s="7" t="str">
        <f ca="1">VLOOKUP($N1765,Gender!$A:$B,2,FALSE)</f>
        <v>Male</v>
      </c>
      <c r="P1765" s="7" t="str" cm="1">
        <f t="array" aca="1" ref="P1765" ca="1">INDEX('Marital status'!$A:$A,RANDBETWEEN(5,COUNTA('Marital status'!$A:$A) + 1),1)</f>
        <v>ce0b1612aa711b78a720295d271a33894e2b72bf</v>
      </c>
      <c r="Q1765" s="7" t="str">
        <f ca="1">VLOOKUP($P1765,'Marital status'!$A:$B,2,FALSE)</f>
        <v>single</v>
      </c>
      <c r="R1765" s="7">
        <f t="shared" ca="1" si="191"/>
        <v>5</v>
      </c>
      <c r="S1765" s="7" t="e">
        <f ca="1">VLOOKUP($R1765,Race!$A:$B,2,FALSE)</f>
        <v>#N/A</v>
      </c>
      <c r="T1765" s="8">
        <f t="shared" ca="1" si="192"/>
        <v>31563</v>
      </c>
      <c r="U1765" s="6">
        <f t="shared" ca="1" si="193"/>
        <v>7</v>
      </c>
      <c r="V1765" s="8" t="str">
        <f ca="1">VLOOKUP($U1765,Education!$A:$B,2,FALSE)</f>
        <v>Undergraduate degree</v>
      </c>
      <c r="W1765" s="7">
        <f ca="1" xml:space="preserve">
  IF(OR($Y1765 = 5, $Y1765 = 6, $Y1765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765" s="7" t="str">
        <f ca="1">VLOOKUP($W1765,Department!$A:$B,2,FALSE)</f>
        <v>Operations</v>
      </c>
      <c r="Y1765" s="6">
        <f t="shared" ca="1" si="194"/>
        <v>10</v>
      </c>
      <c r="Z1765" s="7" t="str">
        <f ca="1">VLOOKUP($Y1765,Role!$A:$B,2,FALSE)</f>
        <v>Trainee</v>
      </c>
      <c r="AA1765" s="6" t="str">
        <f t="shared" ca="1" si="195"/>
        <v/>
      </c>
      <c r="AB1765" s="7" t="str">
        <f ca="1" xml:space="preserve">
IF($AA1765 &lt;&gt; "",
    VLOOKUP($AA1765,Level!$A:$B,2,FALSE),
    ""
)</f>
        <v/>
      </c>
      <c r="AC1765" s="1">
        <f ca="1" xml:space="preserve">
IF($Y1765 = 5 + N("Presidente"),
    27000,
    IF($Y1765 = 6 + N("Vice-presidente"),
        23000,
        IF(OR($Y1765 = 8, $Y1765= 13, $Y1765 = 12) + N("Secretária bilíngue ou coordenador ou especialista"),
            8000,
            IF($Y1765 = 7 + N("Diretor"),
                15000,
                IF($Y1765 = 14 + N("Gerente"),
                    12000,
                    IF($Y1765 = 9 + N("Estagiário"),
                        705,
                        IF($Y1765 = 10 + N("Trainee"),
                            805,
                            IF($Y1765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IF($U1765 = 7,
  500,
  IF($U1765 = 8,
    1000,
    IF($U1765 = 9,
      1500,
      IF($U1765 = 10,
        2000,
        0
      )
    )
  )
)
+
N("Adicional no salário por área")
+
IF($W1765 = 14 + N("Tecnologia da Informação"),
  120,
  IF($W1765 = 16 + N("Vendas"),
    110,
    IF($W1765 = 15 + N("Jurídico"),
      100,
      IF(OR($W1765 = 8, $W1765 = 9, $W1765 = 11) + N("Recursos humanos ou comercial ou comunicação e marketing"),
        80,
        0
      )
    )
  )
)
+
N("Adicionando pegadinha")
+
IF(AND($W1765 = 16, $U1765 = 9, $Y1765 = 11, $AA1765 = 5) + N("Se for de vendas, com mestrado, analista sênior"),
  IF($R1765 = 5,
    100,
    0
  )
  +
  IF($N1765 = "M",
    200,
    0
  ),
  0
)</f>
        <v>1305</v>
      </c>
      <c r="AD17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$A1765  &amp; ", "   &amp;
$C1765  &amp; ", "   &amp;
$E1765  &amp; ", '"  &amp;
$J1765  &amp; "', '" &amp;
$N1765  &amp; "', "  &amp;
$R1765  &amp; ", '"  &amp;
TEXT($T1765,"dd/mm/aaaa")  &amp; "', "   &amp;
$U1765  &amp; ", "   &amp;
$W1765  &amp; ", "   &amp;
$Y1765  &amp; ", "   &amp;
IF($AA1765 &lt;&gt; "", $AA1765, "NULL")  &amp; ", "   &amp;
$AC1765  &amp; ");"</f>
        <v>INSERT INTO bi4all.fac_employees (id_company_fk, id_employee_pk, flg_active, employee_name, id_gender_fk, id_race_fk, birthday, id_schooling_fk, id_department_fk, id_role_fk, id_level_fk, salary) VALUES (6a51143286b03064a49cc2acbee63c09a0682d33, 1761, 1, 'Oliver Trindade Castro', 'M', 5, '31/05/1986', 7, 10, 10, NULL, 1305);</v>
      </c>
    </row>
    <row r="1766" spans="1:30" ht="14.25" customHeight="1" x14ac:dyDescent="0.2">
      <c r="A1766" s="7" t="str" cm="1">
        <f t="array" aca="1" ref="A1766" ca="1">INDEX(Company!$A:$A,RANDBETWEEN(5,COUNTA(Company!$A:$A) + 1),1)</f>
        <v>6a51143286b03064a49cc2acbee63c09a0682d33</v>
      </c>
      <c r="B1766" s="7" t="str">
        <f ca="1">VLOOKUP($A1766,Company!$A:$B,2,FALSE)</f>
        <v>ACME Corporation</v>
      </c>
      <c r="C1766" s="5">
        <f t="shared" si="189"/>
        <v>1762</v>
      </c>
      <c r="D1766" s="5" t="str" cm="1">
        <f t="array" ref="D1766">SHA1HASH($C1766)</f>
        <v>861b0e3d981daf3b96116ac9304cba8cd8de3606</v>
      </c>
      <c r="E1766" s="6">
        <v>1</v>
      </c>
      <c r="F1766" s="7">
        <f ca="1">IF($C1766 = 1 + N("Presidente"),
    127,
    IF($C1766 = 2 + N("Vice-Presidente"),
        72,
        IF($C1766 = 3 + N("Secretária bilíngue"),
            13,
            RANDBETWEEN(5,COUNT(Name!$A:$A) + 1)
        )
    )
)</f>
        <v>18</v>
      </c>
      <c r="G1766" s="7" t="str">
        <f ca="1">VLOOKUP($F1766,Name!$A:$B,2,FALSE)</f>
        <v>Alícia</v>
      </c>
      <c r="H1766" s="7">
        <f ca="1" xml:space="preserve">
IF($C1766 = 1,
    0,
    RANDBETWEEN(5,COUNT('Last name'!$A:$A) + 1)
)</f>
        <v>79</v>
      </c>
      <c r="I1766" s="7" t="str">
        <f ca="1" xml:space="preserve">
IF($C1766 = 1 + N("Presidente"),
    "de Orléans e Bragança",
    VLOOKUP($H1766,'Last name'!$A:$B,2,FALSE) &amp; " " &amp; VLOOKUP(RANDBETWEEN(5,COUNT('Last name'!$A:$A) + 1),'Last name'!$A:$B,2,FALSE)
)</f>
        <v>Evangelista Andrade</v>
      </c>
      <c r="J1766" s="7" t="str">
        <f t="shared" ca="1" si="190"/>
        <v>Alícia Evangelista Andrade</v>
      </c>
      <c r="K1766" s="7" t="str" cm="1">
        <f t="array" aca="1" ref="K1766" ca="1">SHA1HASH($J1766)</f>
        <v>edd9c71186a59a4997e836e3c4993c8dc0d26ec7</v>
      </c>
      <c r="L1766" s="7" cm="1">
        <f t="array" aca="1" ref="L1766" ca="1">INDEX(States!$A:$A,RANDBETWEEN(5,COUNTA(States!$A:$A) + 1),1)</f>
        <v>19</v>
      </c>
      <c r="M1766" s="7" t="str">
        <f ca="1">$L1766 &amp; "|" &amp; VLOOKUP($L1766,States!$A:$B,2,FALSE)</f>
        <v>19|bd4a752045e2a790745f147976385d85d6dbdece</v>
      </c>
      <c r="N1766" s="7" t="str">
        <f ca="1">VLOOKUP($F1766,Name!$A:$C,3,FALSE)</f>
        <v>F</v>
      </c>
      <c r="O1766" s="7" t="str">
        <f ca="1">VLOOKUP($N1766,Gender!$A:$B,2,FALSE)</f>
        <v>Female</v>
      </c>
      <c r="P1766" s="7" t="str" cm="1">
        <f t="array" aca="1" ref="P1766" ca="1">INDEX('Marital status'!$A:$A,RANDBETWEEN(5,COUNTA('Marital status'!$A:$A) + 1),1)</f>
        <v>47051393f6bcbf99111ec5d70ba2ebbe11ebccae</v>
      </c>
      <c r="Q1766" s="7" t="str">
        <f ca="1">VLOOKUP($P1766,'Marital status'!$A:$B,2,FALSE)</f>
        <v xml:space="preserve"> Separated </v>
      </c>
      <c r="R1766" s="7">
        <f t="shared" ca="1" si="191"/>
        <v>5</v>
      </c>
      <c r="S1766" s="7" t="e">
        <f ca="1">VLOOKUP($R1766,Race!$A:$B,2,FALSE)</f>
        <v>#N/A</v>
      </c>
      <c r="T1766" s="8">
        <f t="shared" ca="1" si="192"/>
        <v>25550</v>
      </c>
      <c r="U1766" s="6">
        <f t="shared" ca="1" si="193"/>
        <v>7</v>
      </c>
      <c r="V1766" s="8" t="str">
        <f ca="1">VLOOKUP($U1766,Education!$A:$B,2,FALSE)</f>
        <v>Undergraduate degree</v>
      </c>
      <c r="W1766" s="7">
        <f ca="1" xml:space="preserve">
  IF(OR($Y1766 = 5, $Y1766 = 6, $Y1766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766" s="7" t="str">
        <f ca="1">VLOOKUP($W1766,Department!$A:$B,2,FALSE)</f>
        <v>Controlling</v>
      </c>
      <c r="Y1766" s="6">
        <f t="shared" ca="1" si="194"/>
        <v>11</v>
      </c>
      <c r="Z1766" s="7" t="str">
        <f ca="1">VLOOKUP($Y1766,Role!$A:$B,2,FALSE)</f>
        <v>Analyst</v>
      </c>
      <c r="AA1766" s="6">
        <f t="shared" ca="1" si="195"/>
        <v>6</v>
      </c>
      <c r="AB1766" s="7" t="str">
        <f ca="1" xml:space="preserve">
IF($AA1766 &lt;&gt; "",
    VLOOKUP($AA1766,Level!$A:$B,2,FALSE),
    ""
)</f>
        <v>Pleno</v>
      </c>
      <c r="AC1766" s="1">
        <f ca="1" xml:space="preserve">
IF($Y1766 = 5 + N("Presidente"),
    27000,
    IF($Y1766 = 6 + N("Vice-presidente"),
        23000,
        IF(OR($Y1766 = 8, $Y1766= 13, $Y1766 = 12) + N("Secretária bilíngue ou coordenador ou especialista"),
            8000,
            IF($Y1766 = 7 + N("Diretor"),
                15000,
                IF($Y1766 = 14 + N("Gerente"),
                    12000,
                    IF($Y1766 = 9 + N("Estagiário"),
                        705,
                        IF($Y1766 = 10 + N("Trainee"),
                            805,
                            IF($Y1766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IF($U1766 = 7,
  500,
  IF($U1766 = 8,
    1000,
    IF($U1766 = 9,
      1500,
      IF($U1766 = 10,
        2000,
        0
      )
    )
  )
)
+
N("Adicional no salário por área")
+
IF($W1766 = 14 + N("Tecnologia da Informação"),
  120,
  IF($W1766 = 16 + N("Vendas"),
    110,
    IF($W1766 = 15 + N("Jurídico"),
      100,
      IF(OR($W1766 = 8, $W1766 = 9, $W1766 = 11) + N("Recursos humanos ou comercial ou comunicação e marketing"),
        80,
        0
      )
    )
  )
)
+
N("Adicionando pegadinha")
+
IF(AND($W1766 = 16, $U1766 = 9, $Y1766 = 11, $AA1766 = 5) + N("Se for de vendas, com mestrado, analista sênior"),
  IF($R1766 = 5,
    100,
    0
  )
  +
  IF($N1766 = "M",
    200,
    0
  ),
  0
)</f>
        <v>2500</v>
      </c>
      <c r="AD17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$A1766  &amp; ", "   &amp;
$C1766  &amp; ", "   &amp;
$E1766  &amp; ", '"  &amp;
$J1766  &amp; "', '" &amp;
$N1766  &amp; "', "  &amp;
$R1766  &amp; ", '"  &amp;
TEXT($T1766,"dd/mm/aaaa")  &amp; "', "   &amp;
$U1766  &amp; ", "   &amp;
$W1766  &amp; ", "   &amp;
$Y1766  &amp; ", "   &amp;
IF($AA1766 &lt;&gt; "", $AA1766, "NULL")  &amp; ", "   &amp;
$AC1766  &amp; ");"</f>
        <v>INSERT INTO bi4all.fac_employees (id_company_fk, id_employee_pk, flg_active, employee_name, id_gender_fk, id_race_fk, birthday, id_schooling_fk, id_department_fk, id_role_fk, id_level_fk, salary) VALUES (6a51143286b03064a49cc2acbee63c09a0682d33, 1762, 1, 'Alícia Evangelista Andrade', 'F', 5, '13/12/1969', 7, 12, 11, 6, 2500);</v>
      </c>
    </row>
    <row r="1767" spans="1:30" ht="14.25" customHeight="1" x14ac:dyDescent="0.2">
      <c r="A1767" s="7" t="str" cm="1">
        <f t="array" aca="1" ref="A1767" ca="1">INDEX(Company!$A:$A,RANDBETWEEN(5,COUNTA(Company!$A:$A) + 1),1)</f>
        <v>6a51143286b03064a49cc2acbee63c09a0682d33</v>
      </c>
      <c r="B1767" s="7" t="str">
        <f ca="1">VLOOKUP($A1767,Company!$A:$B,2,FALSE)</f>
        <v>ACME Corporation</v>
      </c>
      <c r="C1767" s="5">
        <f t="shared" si="189"/>
        <v>1763</v>
      </c>
      <c r="D1767" s="5" t="str" cm="1">
        <f t="array" ref="D1767">SHA1HASH($C1767)</f>
        <v>da4c8768d4def293944f4f613e3089bb4e42124e</v>
      </c>
      <c r="E1767" s="6">
        <v>1</v>
      </c>
      <c r="F1767" s="7">
        <f ca="1">IF($C1767 = 1 + N("Presidente"),
    127,
    IF($C1767 = 2 + N("Vice-Presidente"),
        72,
        IF($C1767 = 3 + N("Secretária bilíngue"),
            13,
            RANDBETWEEN(5,COUNT(Name!$A:$A) + 1)
        )
    )
)</f>
        <v>109</v>
      </c>
      <c r="G1767" s="7" t="str">
        <f ca="1">VLOOKUP($F1767,Name!$A:$B,2,FALSE)</f>
        <v>Davi Luiz</v>
      </c>
      <c r="H1767" s="7">
        <f ca="1" xml:space="preserve">
IF($C1767 = 1,
    0,
    RANDBETWEEN(5,COUNT('Last name'!$A:$A) + 1)
)</f>
        <v>188</v>
      </c>
      <c r="I1767" s="7" t="str">
        <f ca="1" xml:space="preserve">
IF($C1767 = 1 + N("Presidente"),
    "de Orléans e Bragança",
    VLOOKUP($H1767,'Last name'!$A:$B,2,FALSE) &amp; " " &amp; VLOOKUP(RANDBETWEEN(5,COUNT('Last name'!$A:$A) + 1),'Last name'!$A:$B,2,FALSE)
)</f>
        <v>Tavarez Martinelli</v>
      </c>
      <c r="J1767" s="7" t="str">
        <f t="shared" ca="1" si="190"/>
        <v>Davi Luiz Tavarez Martinelli</v>
      </c>
      <c r="K1767" s="7" t="str" cm="1">
        <f t="array" aca="1" ref="K1767" ca="1">SHA1HASH($J1767)</f>
        <v>f23b317b0e62e04a8476febe8c46d22bc429806f</v>
      </c>
      <c r="L1767" s="7" cm="1">
        <f t="array" aca="1" ref="L1767" ca="1">INDEX(States!$A:$A,RANDBETWEEN(5,COUNTA(States!$A:$A) + 1),1)</f>
        <v>7</v>
      </c>
      <c r="M1767" s="7" t="str">
        <f ca="1">$L1767 &amp; "|" &amp; VLOOKUP($L1767,States!$A:$B,2,FALSE)</f>
        <v>7|f2e12883042f184299ea408f79a5077ec107e25e</v>
      </c>
      <c r="N1767" s="7" t="str">
        <f ca="1">VLOOKUP($F1767,Name!$A:$C,3,FALSE)</f>
        <v>M</v>
      </c>
      <c r="O1767" s="7" t="str">
        <f ca="1">VLOOKUP($N1767,Gender!$A:$B,2,FALSE)</f>
        <v>Male</v>
      </c>
      <c r="P1767" s="7" t="str" cm="1">
        <f t="array" aca="1" ref="P1767" ca="1">INDEX('Marital status'!$A:$A,RANDBETWEEN(5,COUNTA('Marital status'!$A:$A) + 1),1)</f>
        <v>3266897012b6dcc5723033bc25891bf99efcff6f</v>
      </c>
      <c r="Q1767" s="7" t="str">
        <f ca="1">VLOOKUP($P1767,'Marital status'!$A:$B,2,FALSE)</f>
        <v>MarrieD</v>
      </c>
      <c r="R1767" s="7">
        <f t="shared" ca="1" si="191"/>
        <v>8</v>
      </c>
      <c r="S1767" s="7" t="e">
        <f ca="1">VLOOKUP($R1767,Race!$A:$B,2,FALSE)</f>
        <v>#N/A</v>
      </c>
      <c r="T1767" s="8">
        <f t="shared" ca="1" si="192"/>
        <v>23804</v>
      </c>
      <c r="U1767" s="6">
        <f t="shared" ca="1" si="193"/>
        <v>7</v>
      </c>
      <c r="V1767" s="8" t="str">
        <f ca="1">VLOOKUP($U1767,Education!$A:$B,2,FALSE)</f>
        <v>Undergraduate degree</v>
      </c>
      <c r="W1767" s="7">
        <f ca="1" xml:space="preserve">
  IF(OR($Y1767 = 5, $Y1767 = 6, $Y1767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767" s="7" t="str">
        <f ca="1">VLOOKUP($W1767,Department!$A:$B,2,FALSE)</f>
        <v>Communication &amp; Marketing</v>
      </c>
      <c r="Y1767" s="6">
        <f t="shared" ca="1" si="194"/>
        <v>9</v>
      </c>
      <c r="Z1767" s="7" t="str">
        <f ca="1">VLOOKUP($Y1767,Role!$A:$B,2,FALSE)</f>
        <v>Intern</v>
      </c>
      <c r="AA1767" s="6" t="str">
        <f t="shared" ca="1" si="195"/>
        <v/>
      </c>
      <c r="AB1767" s="7" t="str">
        <f ca="1" xml:space="preserve">
IF($AA1767 &lt;&gt; "",
    VLOOKUP($AA1767,Level!$A:$B,2,FALSE),
    ""
)</f>
        <v/>
      </c>
      <c r="AC1767" s="1">
        <f ca="1" xml:space="preserve">
IF($Y1767 = 5 + N("Presidente"),
    27000,
    IF($Y1767 = 6 + N("Vice-presidente"),
        23000,
        IF(OR($Y1767 = 8, $Y1767= 13, $Y1767 = 12) + N("Secretária bilíngue ou coordenador ou especialista"),
            8000,
            IF($Y1767 = 7 + N("Diretor"),
                15000,
                IF($Y1767 = 14 + N("Gerente"),
                    12000,
                    IF($Y1767 = 9 + N("Estagiário"),
                        705,
                        IF($Y1767 = 10 + N("Trainee"),
                            805,
                            IF($Y1767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IF($U1767 = 7,
  500,
  IF($U1767 = 8,
    1000,
    IF($U1767 = 9,
      1500,
      IF($U1767 = 10,
        2000,
        0
      )
    )
  )
)
+
N("Adicional no salário por área")
+
IF($W1767 = 14 + N("Tecnologia da Informação"),
  120,
  IF($W1767 = 16 + N("Vendas"),
    110,
    IF($W1767 = 15 + N("Jurídico"),
      100,
      IF(OR($W1767 = 8, $W1767 = 9, $W1767 = 11) + N("Recursos humanos ou comercial ou comunicação e marketing"),
        80,
        0
      )
    )
  )
)
+
N("Adicionando pegadinha")
+
IF(AND($W1767 = 16, $U1767 = 9, $Y1767 = 11, $AA1767 = 5) + N("Se for de vendas, com mestrado, analista sênior"),
  IF($R1767 = 5,
    100,
    0
  )
  +
  IF($N1767 = "M",
    200,
    0
  ),
  0
)</f>
        <v>1285</v>
      </c>
      <c r="AD17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$A1767  &amp; ", "   &amp;
$C1767  &amp; ", "   &amp;
$E1767  &amp; ", '"  &amp;
$J1767  &amp; "', '" &amp;
$N1767  &amp; "', "  &amp;
$R1767  &amp; ", '"  &amp;
TEXT($T1767,"dd/mm/aaaa")  &amp; "', "   &amp;
$U1767  &amp; ", "   &amp;
$W1767  &amp; ", "   &amp;
$Y1767  &amp; ", "   &amp;
IF($AA1767 &lt;&gt; "", $AA1767, "NULL")  &amp; ", "   &amp;
$AC1767  &amp; ");"</f>
        <v>INSERT INTO bi4all.fac_employees (id_company_fk, id_employee_pk, flg_active, employee_name, id_gender_fk, id_race_fk, birthday, id_schooling_fk, id_department_fk, id_role_fk, id_level_fk, salary) VALUES (6a51143286b03064a49cc2acbee63c09a0682d33, 1763, 1, 'Davi Luiz Tavarez Martinelli', 'M', 8, '03/03/1965', 7, 11, 9, NULL, 1285);</v>
      </c>
    </row>
    <row r="1768" spans="1:30" ht="14.25" customHeight="1" x14ac:dyDescent="0.2">
      <c r="A1768" s="7" t="str" cm="1">
        <f t="array" aca="1" ref="A1768" ca="1">INDEX(Company!$A:$A,RANDBETWEEN(5,COUNTA(Company!$A:$A) + 1),1)</f>
        <v>6a51143286b03064a49cc2acbee63c09a0682d33</v>
      </c>
      <c r="B1768" s="7" t="str">
        <f ca="1">VLOOKUP($A1768,Company!$A:$B,2,FALSE)</f>
        <v>ACME Corporation</v>
      </c>
      <c r="C1768" s="5">
        <f t="shared" si="189"/>
        <v>1764</v>
      </c>
      <c r="D1768" s="5" t="str" cm="1">
        <f t="array" ref="D1768">SHA1HASH($C1768)</f>
        <v>45e029859d5f2f6e53c4fca59d8ecc26e4bdced9</v>
      </c>
      <c r="E1768" s="6">
        <v>1</v>
      </c>
      <c r="F1768" s="7">
        <f ca="1">IF($C1768 = 1 + N("Presidente"),
    127,
    IF($C1768 = 2 + N("Vice-Presidente"),
        72,
        IF($C1768 = 3 + N("Secretária bilíngue"),
            13,
            RANDBETWEEN(5,COUNT(Name!$A:$A) + 1)
        )
    )
)</f>
        <v>138</v>
      </c>
      <c r="G1768" s="7" t="str">
        <f ca="1">VLOOKUP($F1768,Name!$A:$B,2,FALSE)</f>
        <v>Fernando</v>
      </c>
      <c r="H1768" s="7">
        <f ca="1" xml:space="preserve">
IF($C1768 = 1,
    0,
    RANDBETWEEN(5,COUNT('Last name'!$A:$A) + 1)
)</f>
        <v>43</v>
      </c>
      <c r="I1768" s="7" t="str">
        <f ca="1" xml:space="preserve">
IF($C1768 = 1 + N("Presidente"),
    "de Orléans e Bragança",
    VLOOKUP($H1768,'Last name'!$A:$B,2,FALSE) &amp; " " &amp; VLOOKUP(RANDBETWEEN(5,COUNT('Last name'!$A:$A) + 1),'Last name'!$A:$B,2,FALSE)
)</f>
        <v>Borges Testa</v>
      </c>
      <c r="J1768" s="7" t="str">
        <f t="shared" ca="1" si="190"/>
        <v>Fernando Borges Testa</v>
      </c>
      <c r="K1768" s="7" t="str" cm="1">
        <f t="array" aca="1" ref="K1768" ca="1">SHA1HASH($J1768)</f>
        <v>834218c8d2a40f182b20381ee2af15f178632fe1</v>
      </c>
      <c r="L1768" s="7" cm="1">
        <f t="array" aca="1" ref="L1768" ca="1">INDEX(States!$A:$A,RANDBETWEEN(5,COUNTA(States!$A:$A) + 1),1)</f>
        <v>17</v>
      </c>
      <c r="M1768" s="7" t="str">
        <f ca="1">$L1768 &amp; "|" &amp; VLOOKUP($L1768,States!$A:$B,2,FALSE)</f>
        <v>17|1a8e69bd071c473b31bfb6b123d956580475386e</v>
      </c>
      <c r="N1768" s="7" t="str">
        <f ca="1">VLOOKUP($F1768,Name!$A:$C,3,FALSE)</f>
        <v>M</v>
      </c>
      <c r="O1768" s="7" t="str">
        <f ca="1">VLOOKUP($N1768,Gender!$A:$B,2,FALSE)</f>
        <v>Male</v>
      </c>
      <c r="P1768" s="7" t="str" cm="1">
        <f t="array" aca="1" ref="P1768" ca="1">INDEX('Marital status'!$A:$A,RANDBETWEEN(5,COUNTA('Marital status'!$A:$A) + 1),1)</f>
        <v>47051393f6bcbf99111ec5d70ba2ebbe11ebccae</v>
      </c>
      <c r="Q1768" s="7" t="str">
        <f ca="1">VLOOKUP($P1768,'Marital status'!$A:$B,2,FALSE)</f>
        <v xml:space="preserve"> Separated </v>
      </c>
      <c r="R1768" s="7">
        <f t="shared" ca="1" si="191"/>
        <v>5</v>
      </c>
      <c r="S1768" s="7" t="e">
        <f ca="1">VLOOKUP($R1768,Race!$A:$B,2,FALSE)</f>
        <v>#N/A</v>
      </c>
      <c r="T1768" s="8">
        <f t="shared" ca="1" si="192"/>
        <v>28554</v>
      </c>
      <c r="U1768" s="6">
        <f t="shared" ca="1" si="193"/>
        <v>8</v>
      </c>
      <c r="V1768" s="8" t="str">
        <f ca="1">VLOOKUP($U1768,Education!$A:$B,2,FALSE)</f>
        <v>Graduate school</v>
      </c>
      <c r="W1768" s="7">
        <f ca="1" xml:space="preserve">
  IF(OR($Y1768 = 5, $Y1768 = 6, $Y1768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768" s="7" t="str">
        <f ca="1">VLOOKUP($W1768,Department!$A:$B,2,FALSE)</f>
        <v>Human Resource</v>
      </c>
      <c r="Y1768" s="6">
        <f t="shared" ca="1" si="194"/>
        <v>11</v>
      </c>
      <c r="Z1768" s="7" t="str">
        <f ca="1">VLOOKUP($Y1768,Role!$A:$B,2,FALSE)</f>
        <v>Analyst</v>
      </c>
      <c r="AA1768" s="6">
        <f t="shared" ca="1" si="195"/>
        <v>7</v>
      </c>
      <c r="AB1768" s="7" t="str">
        <f ca="1" xml:space="preserve">
IF($AA1768 &lt;&gt; "",
    VLOOKUP($AA1768,Level!$A:$B,2,FALSE),
    ""
)</f>
        <v>Senior</v>
      </c>
      <c r="AC1768" s="1">
        <f ca="1" xml:space="preserve">
IF($Y1768 = 5 + N("Presidente"),
    27000,
    IF($Y1768 = 6 + N("Vice-presidente"),
        23000,
        IF(OR($Y1768 = 8, $Y1768= 13, $Y1768 = 12) + N("Secretária bilíngue ou coordenador ou especialista"),
            8000,
            IF($Y1768 = 7 + N("Diretor"),
                15000,
                IF($Y1768 = 14 + N("Gerente"),
                    12000,
                    IF($Y1768 = 9 + N("Estagiário"),
                        705,
                        IF($Y1768 = 10 + N("Trainee"),
                            805,
                            IF($Y1768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IF($U1768 = 7,
  500,
  IF($U1768 = 8,
    1000,
    IF($U1768 = 9,
      1500,
      IF($U1768 = 10,
        2000,
        0
      )
    )
  )
)
+
N("Adicional no salário por área")
+
IF($W1768 = 14 + N("Tecnologia da Informação"),
  120,
  IF($W1768 = 16 + N("Vendas"),
    110,
    IF($W1768 = 15 + N("Jurídico"),
      100,
      IF(OR($W1768 = 8, $W1768 = 9, $W1768 = 11) + N("Recursos humanos ou comercial ou comunicação e marketing"),
        80,
        0
      )
    )
  )
)
+
N("Adicionando pegadinha")
+
IF(AND($W1768 = 16, $U1768 = 9, $Y1768 = 11, $AA1768 = 5) + N("Se for de vendas, com mestrado, analista sênior"),
  IF($R1768 = 5,
    100,
    0
  )
  +
  IF($N1768 = "M",
    200,
    0
  ),
  0
)</f>
        <v>3080</v>
      </c>
      <c r="AD17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$A1768  &amp; ", "   &amp;
$C1768  &amp; ", "   &amp;
$E1768  &amp; ", '"  &amp;
$J1768  &amp; "', '" &amp;
$N1768  &amp; "', "  &amp;
$R1768  &amp; ", '"  &amp;
TEXT($T1768,"dd/mm/aaaa")  &amp; "', "   &amp;
$U1768  &amp; ", "   &amp;
$W1768  &amp; ", "   &amp;
$Y1768  &amp; ", "   &amp;
IF($AA1768 &lt;&gt; "", $AA1768, "NULL")  &amp; ", "   &amp;
$AC1768  &amp; ");"</f>
        <v>INSERT INTO bi4all.fac_employees (id_company_fk, id_employee_pk, flg_active, employee_name, id_gender_fk, id_race_fk, birthday, id_schooling_fk, id_department_fk, id_role_fk, id_level_fk, salary) VALUES (6a51143286b03064a49cc2acbee63c09a0682d33, 1764, 1, 'Fernando Borges Testa', 'M', 5, '05/03/1978', 8, 8, 11, 7, 3080);</v>
      </c>
    </row>
    <row r="1769" spans="1:30" ht="14.25" customHeight="1" x14ac:dyDescent="0.2">
      <c r="A1769" s="7" t="str" cm="1">
        <f t="array" aca="1" ref="A1769" ca="1">INDEX(Company!$A:$A,RANDBETWEEN(5,COUNTA(Company!$A:$A) + 1),1)</f>
        <v>6a51143286b03064a49cc2acbee63c09a0682d33</v>
      </c>
      <c r="B1769" s="7" t="str">
        <f ca="1">VLOOKUP($A1769,Company!$A:$B,2,FALSE)</f>
        <v>ACME Corporation</v>
      </c>
      <c r="C1769" s="5">
        <f t="shared" si="189"/>
        <v>1765</v>
      </c>
      <c r="D1769" s="5" t="str" cm="1">
        <f t="array" ref="D1769">SHA1HASH($C1769)</f>
        <v>73ff7b5297ede96c37b235b01a7d090dbf2776fd</v>
      </c>
      <c r="E1769" s="6">
        <v>1</v>
      </c>
      <c r="F1769" s="7">
        <f ca="1">IF($C1769 = 1 + N("Presidente"),
    127,
    IF($C1769 = 2 + N("Vice-Presidente"),
        72,
        IF($C1769 = 3 + N("Secretária bilíngue"),
            13,
            RANDBETWEEN(5,COUNT(Name!$A:$A) + 1)
        )
    )
)</f>
        <v>125</v>
      </c>
      <c r="G1769" s="7" t="str">
        <f ca="1">VLOOKUP($F1769,Name!$A:$B,2,FALSE)</f>
        <v>Emmanuel</v>
      </c>
      <c r="H1769" s="7">
        <f ca="1" xml:space="preserve">
IF($C1769 = 1,
    0,
    RANDBETWEEN(5,COUNT('Last name'!$A:$A) + 1)
)</f>
        <v>127</v>
      </c>
      <c r="I1769" s="7" t="str">
        <f ca="1" xml:space="preserve">
IF($C1769 = 1 + N("Presidente"),
    "de Orléans e Bragança",
    VLOOKUP($H1769,'Last name'!$A:$B,2,FALSE) &amp; " " &amp; VLOOKUP(RANDBETWEEN(5,COUNT('Last name'!$A:$A) + 1),'Last name'!$A:$B,2,FALSE)
)</f>
        <v>Melo Cabral</v>
      </c>
      <c r="J1769" s="7" t="str">
        <f t="shared" ca="1" si="190"/>
        <v>Emmanuel Melo Cabral</v>
      </c>
      <c r="K1769" s="7" t="str" cm="1">
        <f t="array" aca="1" ref="K1769" ca="1">SHA1HASH($J1769)</f>
        <v>260c8211bd6e61e99b1ff066376068646abe924a</v>
      </c>
      <c r="L1769" s="7" cm="1">
        <f t="array" aca="1" ref="L1769" ca="1">INDEX(States!$A:$A,RANDBETWEEN(5,COUNTA(States!$A:$A) + 1),1)</f>
        <v>13</v>
      </c>
      <c r="M1769" s="7" t="str">
        <f ca="1">$L1769 &amp; "|" &amp; VLOOKUP($L1769,States!$A:$B,2,FALSE)</f>
        <v>13|6c05c76e5be517ed7b1a09bc941ed381b630f0fd</v>
      </c>
      <c r="N1769" s="7" t="str">
        <f ca="1">VLOOKUP($F1769,Name!$A:$C,3,FALSE)</f>
        <v>M</v>
      </c>
      <c r="O1769" s="7" t="str">
        <f ca="1">VLOOKUP($N1769,Gender!$A:$B,2,FALSE)</f>
        <v>Male</v>
      </c>
      <c r="P1769" s="7" t="str" cm="1">
        <f t="array" aca="1" ref="P1769" ca="1">INDEX('Marital status'!$A:$A,RANDBETWEEN(5,COUNTA('Marital status'!$A:$A) + 1),1)</f>
        <v>459031b19ec5bbd3b3dbc0a9dcf2cb6e6c6f7848</v>
      </c>
      <c r="Q1769" s="7" t="str">
        <f ca="1">VLOOKUP($P1769,'Marital status'!$A:$B,2,FALSE)</f>
        <v xml:space="preserve">Widowed </v>
      </c>
      <c r="R1769" s="7">
        <f t="shared" ca="1" si="191"/>
        <v>5</v>
      </c>
      <c r="S1769" s="7" t="e">
        <f ca="1">VLOOKUP($R1769,Race!$A:$B,2,FALSE)</f>
        <v>#N/A</v>
      </c>
      <c r="T1769" s="8">
        <f t="shared" ca="1" si="192"/>
        <v>17562</v>
      </c>
      <c r="U1769" s="6">
        <f t="shared" ca="1" si="193"/>
        <v>7</v>
      </c>
      <c r="V1769" s="8" t="str">
        <f ca="1">VLOOKUP($U1769,Education!$A:$B,2,FALSE)</f>
        <v>Undergraduate degree</v>
      </c>
      <c r="W1769" s="7">
        <f ca="1" xml:space="preserve">
  IF(OR($Y1769 = 5, $Y1769 = 6, $Y1769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769" s="7" t="str">
        <f ca="1">VLOOKUP($W1769,Department!$A:$B,2,FALSE)</f>
        <v>Controlling</v>
      </c>
      <c r="Y1769" s="6">
        <f t="shared" ca="1" si="194"/>
        <v>9</v>
      </c>
      <c r="Z1769" s="7" t="str">
        <f ca="1">VLOOKUP($Y1769,Role!$A:$B,2,FALSE)</f>
        <v>Intern</v>
      </c>
      <c r="AA1769" s="6" t="str">
        <f t="shared" ca="1" si="195"/>
        <v/>
      </c>
      <c r="AB1769" s="7" t="str">
        <f ca="1" xml:space="preserve">
IF($AA1769 &lt;&gt; "",
    VLOOKUP($AA1769,Level!$A:$B,2,FALSE),
    ""
)</f>
        <v/>
      </c>
      <c r="AC1769" s="1">
        <f ca="1" xml:space="preserve">
IF($Y1769 = 5 + N("Presidente"),
    27000,
    IF($Y1769 = 6 + N("Vice-presidente"),
        23000,
        IF(OR($Y1769 = 8, $Y1769= 13, $Y1769 = 12) + N("Secretária bilíngue ou coordenador ou especialista"),
            8000,
            IF($Y1769 = 7 + N("Diretor"),
                15000,
                IF($Y1769 = 14 + N("Gerente"),
                    12000,
                    IF($Y1769 = 9 + N("Estagiário"),
                        705,
                        IF($Y1769 = 10 + N("Trainee"),
                            805,
                            IF($Y1769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IF($U1769 = 7,
  500,
  IF($U1769 = 8,
    1000,
    IF($U1769 = 9,
      1500,
      IF($U1769 = 10,
        2000,
        0
      )
    )
  )
)
+
N("Adicional no salário por área")
+
IF($W1769 = 14 + N("Tecnologia da Informação"),
  120,
  IF($W1769 = 16 + N("Vendas"),
    110,
    IF($W1769 = 15 + N("Jurídico"),
      100,
      IF(OR($W1769 = 8, $W1769 = 9, $W1769 = 11) + N("Recursos humanos ou comercial ou comunicação e marketing"),
        80,
        0
      )
    )
  )
)
+
N("Adicionando pegadinha")
+
IF(AND($W1769 = 16, $U1769 = 9, $Y1769 = 11, $AA1769 = 5) + N("Se for de vendas, com mestrado, analista sênior"),
  IF($R1769 = 5,
    100,
    0
  )
  +
  IF($N1769 = "M",
    200,
    0
  ),
  0
)</f>
        <v>1205</v>
      </c>
      <c r="AD17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$A1769  &amp; ", "   &amp;
$C1769  &amp; ", "   &amp;
$E1769  &amp; ", '"  &amp;
$J1769  &amp; "', '" &amp;
$N1769  &amp; "', "  &amp;
$R1769  &amp; ", '"  &amp;
TEXT($T1769,"dd/mm/aaaa")  &amp; "', "   &amp;
$U1769  &amp; ", "   &amp;
$W1769  &amp; ", "   &amp;
$Y1769  &amp; ", "   &amp;
IF($AA1769 &lt;&gt; "", $AA1769, "NULL")  &amp; ", "   &amp;
$AC1769  &amp; ");"</f>
        <v>INSERT INTO bi4all.fac_employees (id_company_fk, id_employee_pk, flg_active, employee_name, id_gender_fk, id_race_fk, birthday, id_schooling_fk, id_department_fk, id_role_fk, id_level_fk, salary) VALUES (6a51143286b03064a49cc2acbee63c09a0682d33, 1765, 1, 'Emmanuel Melo Cabral', 'M', 5, '30/01/1948', 7, 12, 9, NULL, 1205);</v>
      </c>
    </row>
    <row r="1770" spans="1:30" ht="14.25" customHeight="1" x14ac:dyDescent="0.2">
      <c r="A1770" s="7" t="str" cm="1">
        <f t="array" aca="1" ref="A1770" ca="1">INDEX(Company!$A:$A,RANDBETWEEN(5,COUNTA(Company!$A:$A) + 1),1)</f>
        <v>6a51143286b03064a49cc2acbee63c09a0682d33</v>
      </c>
      <c r="B1770" s="7" t="str">
        <f ca="1">VLOOKUP($A1770,Company!$A:$B,2,FALSE)</f>
        <v>ACME Corporation</v>
      </c>
      <c r="C1770" s="5">
        <f t="shared" si="189"/>
        <v>1766</v>
      </c>
      <c r="D1770" s="5" t="str" cm="1">
        <f t="array" ref="D1770">SHA1HASH($C1770)</f>
        <v>e971df1ea5c46fdfda0e5d4c6b9d222bff01a19b</v>
      </c>
      <c r="E1770" s="6">
        <v>1</v>
      </c>
      <c r="F1770" s="7">
        <f ca="1">IF($C1770 = 1 + N("Presidente"),
    127,
    IF($C1770 = 2 + N("Vice-Presidente"),
        72,
        IF($C1770 = 3 + N("Secretária bilíngue"),
            13,
            RANDBETWEEN(5,COUNT(Name!$A:$A) + 1)
        )
    )
)</f>
        <v>230</v>
      </c>
      <c r="G1770" s="7" t="str">
        <f ca="1">VLOOKUP($F1770,Name!$A:$B,2,FALSE)</f>
        <v>Lorena</v>
      </c>
      <c r="H1770" s="7">
        <f ca="1" xml:space="preserve">
IF($C1770 = 1,
    0,
    RANDBETWEEN(5,COUNT('Last name'!$A:$A) + 1)
)</f>
        <v>115</v>
      </c>
      <c r="I1770" s="7" t="str">
        <f ca="1" xml:space="preserve">
IF($C1770 = 1 + N("Presidente"),
    "de Orléans e Bragança",
    VLOOKUP($H1770,'Last name'!$A:$B,2,FALSE) &amp; " " &amp; VLOOKUP(RANDBETWEEN(5,COUNT('Last name'!$A:$A) + 1),'Last name'!$A:$B,2,FALSE)
)</f>
        <v>Madureira Bianchi</v>
      </c>
      <c r="J1770" s="7" t="str">
        <f t="shared" ca="1" si="190"/>
        <v>Lorena Madureira Bianchi</v>
      </c>
      <c r="K1770" s="7" t="str" cm="1">
        <f t="array" aca="1" ref="K1770" ca="1">SHA1HASH($J1770)</f>
        <v>da51cf3a0a3fd69f81faa7d001f09ec5be220531</v>
      </c>
      <c r="L1770" s="7" cm="1">
        <f t="array" aca="1" ref="L1770" ca="1">INDEX(States!$A:$A,RANDBETWEEN(5,COUNTA(States!$A:$A) + 1),1)</f>
        <v>8</v>
      </c>
      <c r="M1770" s="7" t="str">
        <f ca="1">$L1770 &amp; "|" &amp; VLOOKUP($L1770,States!$A:$B,2,FALSE)</f>
        <v>8|56e287872c65203bf88dd1921405bbc5594d8531</v>
      </c>
      <c r="N1770" s="7" t="str">
        <f ca="1">VLOOKUP($F1770,Name!$A:$C,3,FALSE)</f>
        <v>F</v>
      </c>
      <c r="O1770" s="7" t="str">
        <f ca="1">VLOOKUP($N1770,Gender!$A:$B,2,FALSE)</f>
        <v>Female</v>
      </c>
      <c r="P1770" s="7" t="str" cm="1">
        <f t="array" aca="1" ref="P1770" ca="1">INDEX('Marital status'!$A:$A,RANDBETWEEN(5,COUNTA('Marital status'!$A:$A) + 1),1)</f>
        <v>459031b19ec5bbd3b3dbc0a9dcf2cb6e6c6f7848</v>
      </c>
      <c r="Q1770" s="7" t="str">
        <f ca="1">VLOOKUP($P1770,'Marital status'!$A:$B,2,FALSE)</f>
        <v xml:space="preserve">Widowed </v>
      </c>
      <c r="R1770" s="7">
        <f t="shared" ca="1" si="191"/>
        <v>5</v>
      </c>
      <c r="S1770" s="7" t="e">
        <f ca="1">VLOOKUP($R1770,Race!$A:$B,2,FALSE)</f>
        <v>#N/A</v>
      </c>
      <c r="T1770" s="8">
        <f t="shared" ca="1" si="192"/>
        <v>20484</v>
      </c>
      <c r="U1770" s="6">
        <f t="shared" ca="1" si="193"/>
        <v>8</v>
      </c>
      <c r="V1770" s="8" t="str">
        <f ca="1">VLOOKUP($U1770,Education!$A:$B,2,FALSE)</f>
        <v>Graduate school</v>
      </c>
      <c r="W1770" s="7">
        <f ca="1" xml:space="preserve">
  IF(OR($Y1770 = 5, $Y1770 = 6, $Y1770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770" s="7" t="str">
        <f ca="1">VLOOKUP($W1770,Department!$A:$B,2,FALSE)</f>
        <v>Communication &amp; Marketing</v>
      </c>
      <c r="Y1770" s="6">
        <f t="shared" ca="1" si="194"/>
        <v>11</v>
      </c>
      <c r="Z1770" s="7" t="str">
        <f ca="1">VLOOKUP($Y1770,Role!$A:$B,2,FALSE)</f>
        <v>Analyst</v>
      </c>
      <c r="AA1770" s="6">
        <f t="shared" ca="1" si="195"/>
        <v>5</v>
      </c>
      <c r="AB1770" s="7" t="str">
        <f ca="1" xml:space="preserve">
IF($AA1770 &lt;&gt; "",
    VLOOKUP($AA1770,Level!$A:$B,2,FALSE),
    ""
)</f>
        <v>Junior</v>
      </c>
      <c r="AC1770" s="1">
        <f ca="1" xml:space="preserve">
IF($Y1770 = 5 + N("Presidente"),
    27000,
    IF($Y1770 = 6 + N("Vice-presidente"),
        23000,
        IF(OR($Y1770 = 8, $Y1770= 13, $Y1770 = 12) + N("Secretária bilíngue ou coordenador ou especialista"),
            8000,
            IF($Y1770 = 7 + N("Diretor"),
                15000,
                IF($Y1770 = 14 + N("Gerente"),
                    12000,
                    IF($Y1770 = 9 + N("Estagiário"),
                        705,
                        IF($Y1770 = 10 + N("Trainee"),
                            805,
                            IF($Y1770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IF($U1770 = 7,
  500,
  IF($U1770 = 8,
    1000,
    IF($U1770 = 9,
      1500,
      IF($U1770 = 10,
        2000,
        0
      )
    )
  )
)
+
N("Adicional no salário por área")
+
IF($W1770 = 14 + N("Tecnologia da Informação"),
  120,
  IF($W1770 = 16 + N("Vendas"),
    110,
    IF($W1770 = 15 + N("Jurídico"),
      100,
      IF(OR($W1770 = 8, $W1770 = 9, $W1770 = 11) + N("Recursos humanos ou comercial ou comunicação e marketing"),
        80,
        0
      )
    )
  )
)
+
N("Adicionando pegadinha")
+
IF(AND($W1770 = 16, $U1770 = 9, $Y1770 = 11, $AA1770 = 5) + N("Se for de vendas, com mestrado, analista sênior"),
  IF($R1770 = 5,
    100,
    0
  )
  +
  IF($N1770 = "M",
    200,
    0
  ),
  0
)</f>
        <v>3080</v>
      </c>
      <c r="AD17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$A1770  &amp; ", "   &amp;
$C1770  &amp; ", "   &amp;
$E1770  &amp; ", '"  &amp;
$J1770  &amp; "', '" &amp;
$N1770  &amp; "', "  &amp;
$R1770  &amp; ", '"  &amp;
TEXT($T1770,"dd/mm/aaaa")  &amp; "', "   &amp;
$U1770  &amp; ", "   &amp;
$W1770  &amp; ", "   &amp;
$Y1770  &amp; ", "   &amp;
IF($AA1770 &lt;&gt; "", $AA1770, "NULL")  &amp; ", "   &amp;
$AC1770  &amp; ");"</f>
        <v>INSERT INTO bi4all.fac_employees (id_company_fk, id_employee_pk, flg_active, employee_name, id_gender_fk, id_race_fk, birthday, id_schooling_fk, id_department_fk, id_role_fk, id_level_fk, salary) VALUES (6a51143286b03064a49cc2acbee63c09a0682d33, 1766, 1, 'Lorena Madureira Bianchi', 'F', 5, '30/01/1956', 8, 11, 11, 5, 3080);</v>
      </c>
    </row>
    <row r="1771" spans="1:30" ht="14.25" customHeight="1" x14ac:dyDescent="0.2">
      <c r="A1771" s="7" t="str" cm="1">
        <f t="array" aca="1" ref="A1771" ca="1">INDEX(Company!$A:$A,RANDBETWEEN(5,COUNTA(Company!$A:$A) + 1),1)</f>
        <v>6a51143286b03064a49cc2acbee63c09a0682d33</v>
      </c>
      <c r="B1771" s="7" t="str">
        <f ca="1">VLOOKUP($A1771,Company!$A:$B,2,FALSE)</f>
        <v>ACME Corporation</v>
      </c>
      <c r="C1771" s="5">
        <f t="shared" si="189"/>
        <v>1767</v>
      </c>
      <c r="D1771" s="5" t="str" cm="1">
        <f t="array" ref="D1771">SHA1HASH($C1771)</f>
        <v>ce32f9bcb41ee872a33b4e0fa860a67772fba6aa</v>
      </c>
      <c r="E1771" s="6">
        <v>1</v>
      </c>
      <c r="F1771" s="7">
        <f ca="1">IF($C1771 = 1 + N("Presidente"),
    127,
    IF($C1771 = 2 + N("Vice-Presidente"),
        72,
        IF($C1771 = 3 + N("Secretária bilíngue"),
            13,
            RANDBETWEEN(5,COUNT(Name!$A:$A) + 1)
        )
    )
)</f>
        <v>329</v>
      </c>
      <c r="G1771" s="7" t="str">
        <f ca="1">VLOOKUP($F1771,Name!$A:$B,2,FALSE)</f>
        <v>Rebeca</v>
      </c>
      <c r="H1771" s="7">
        <f ca="1" xml:space="preserve">
IF($C1771 = 1,
    0,
    RANDBETWEEN(5,COUNT('Last name'!$A:$A) + 1)
)</f>
        <v>56</v>
      </c>
      <c r="I1771" s="7" t="str">
        <f ca="1" xml:space="preserve">
IF($C1771 = 1 + N("Presidente"),
    "de Orléans e Bragança",
    VLOOKUP($H1771,'Last name'!$A:$B,2,FALSE) &amp; " " &amp; VLOOKUP(RANDBETWEEN(5,COUNT('Last name'!$A:$A) + 1),'Last name'!$A:$B,2,FALSE)
)</f>
        <v>Campos Medeiros</v>
      </c>
      <c r="J1771" s="7" t="str">
        <f t="shared" ca="1" si="190"/>
        <v>Rebeca Campos Medeiros</v>
      </c>
      <c r="K1771" s="7" t="str" cm="1">
        <f t="array" aca="1" ref="K1771" ca="1">SHA1HASH($J1771)</f>
        <v>4f8d978667c606817a71f418e23d531ef10a7b67</v>
      </c>
      <c r="L1771" s="7" cm="1">
        <f t="array" aca="1" ref="L1771" ca="1">INDEX(States!$A:$A,RANDBETWEEN(5,COUNTA(States!$A:$A) + 1),1)</f>
        <v>17</v>
      </c>
      <c r="M1771" s="7" t="str">
        <f ca="1">$L1771 &amp; "|" &amp; VLOOKUP($L1771,States!$A:$B,2,FALSE)</f>
        <v>17|1a8e69bd071c473b31bfb6b123d956580475386e</v>
      </c>
      <c r="N1771" s="7" t="str">
        <f ca="1">VLOOKUP($F1771,Name!$A:$C,3,FALSE)</f>
        <v>F</v>
      </c>
      <c r="O1771" s="7" t="str">
        <f ca="1">VLOOKUP($N1771,Gender!$A:$B,2,FALSE)</f>
        <v>Female</v>
      </c>
      <c r="P1771" s="7" t="str" cm="1">
        <f t="array" aca="1" ref="P1771" ca="1">INDEX('Marital status'!$A:$A,RANDBETWEEN(5,COUNTA('Marital status'!$A:$A) + 1),1)</f>
        <v>93ac84f4e0bd5c1c97b670a12a7fff6af89fb6b3</v>
      </c>
      <c r="Q1771" s="7" t="str">
        <f ca="1">VLOOKUP($P1771,'Marital status'!$A:$B,2,FALSE)</f>
        <v>DIVORCED</v>
      </c>
      <c r="R1771" s="7">
        <f t="shared" ca="1" si="191"/>
        <v>7</v>
      </c>
      <c r="S1771" s="7" t="e">
        <f ca="1">VLOOKUP($R1771,Race!$A:$B,2,FALSE)</f>
        <v>#N/A</v>
      </c>
      <c r="T1771" s="8">
        <f t="shared" ca="1" si="192"/>
        <v>26281</v>
      </c>
      <c r="U1771" s="6">
        <f t="shared" ca="1" si="193"/>
        <v>7</v>
      </c>
      <c r="V1771" s="8" t="str">
        <f ca="1">VLOOKUP($U1771,Education!$A:$B,2,FALSE)</f>
        <v>Undergraduate degree</v>
      </c>
      <c r="W1771" s="7">
        <f ca="1" xml:space="preserve">
  IF(OR($Y1771 = 5, $Y1771 = 6, $Y1771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771" s="7" t="str">
        <f ca="1">VLOOKUP($W1771,Department!$A:$B,2,FALSE)</f>
        <v>Administration</v>
      </c>
      <c r="Y1771" s="6">
        <f t="shared" ca="1" si="194"/>
        <v>10</v>
      </c>
      <c r="Z1771" s="7" t="str">
        <f ca="1">VLOOKUP($Y1771,Role!$A:$B,2,FALSE)</f>
        <v>Trainee</v>
      </c>
      <c r="AA1771" s="6" t="str">
        <f t="shared" ca="1" si="195"/>
        <v/>
      </c>
      <c r="AB1771" s="7" t="str">
        <f ca="1" xml:space="preserve">
IF($AA1771 &lt;&gt; "",
    VLOOKUP($AA1771,Level!$A:$B,2,FALSE),
    ""
)</f>
        <v/>
      </c>
      <c r="AC1771" s="1">
        <f ca="1" xml:space="preserve">
IF($Y1771 = 5 + N("Presidente"),
    27000,
    IF($Y1771 = 6 + N("Vice-presidente"),
        23000,
        IF(OR($Y1771 = 8, $Y1771= 13, $Y1771 = 12) + N("Secretária bilíngue ou coordenador ou especialista"),
            8000,
            IF($Y1771 = 7 + N("Diretor"),
                15000,
                IF($Y1771 = 14 + N("Gerente"),
                    12000,
                    IF($Y1771 = 9 + N("Estagiário"),
                        705,
                        IF($Y1771 = 10 + N("Trainee"),
                            805,
                            IF($Y1771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IF($U1771 = 7,
  500,
  IF($U1771 = 8,
    1000,
    IF($U1771 = 9,
      1500,
      IF($U1771 = 10,
        2000,
        0
      )
    )
  )
)
+
N("Adicional no salário por área")
+
IF($W1771 = 14 + N("Tecnologia da Informação"),
  120,
  IF($W1771 = 16 + N("Vendas"),
    110,
    IF($W1771 = 15 + N("Jurídico"),
      100,
      IF(OR($W1771 = 8, $W1771 = 9, $W1771 = 11) + N("Recursos humanos ou comercial ou comunicação e marketing"),
        80,
        0
      )
    )
  )
)
+
N("Adicionando pegadinha")
+
IF(AND($W1771 = 16, $U1771 = 9, $Y1771 = 11, $AA1771 = 5) + N("Se for de vendas, com mestrado, analista sênior"),
  IF($R1771 = 5,
    100,
    0
  )
  +
  IF($N1771 = "M",
    200,
    0
  ),
  0
)</f>
        <v>1305</v>
      </c>
      <c r="AD17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$A1771  &amp; ", "   &amp;
$C1771  &amp; ", "   &amp;
$E1771  &amp; ", '"  &amp;
$J1771  &amp; "', '" &amp;
$N1771  &amp; "', "  &amp;
$R1771  &amp; ", '"  &amp;
TEXT($T1771,"dd/mm/aaaa")  &amp; "', "   &amp;
$U1771  &amp; ", "   &amp;
$W1771  &amp; ", "   &amp;
$Y1771  &amp; ", "   &amp;
IF($AA1771 &lt;&gt; "", $AA1771, "NULL")  &amp; ", "   &amp;
$AC1771  &amp; ");"</f>
        <v>INSERT INTO bi4all.fac_employees (id_company_fk, id_employee_pk, flg_active, employee_name, id_gender_fk, id_race_fk, birthday, id_schooling_fk, id_department_fk, id_role_fk, id_level_fk, salary) VALUES (6a51143286b03064a49cc2acbee63c09a0682d33, 1767, 1, 'Rebeca Campos Medeiros', 'F', 7, '14/12/1971', 7, 6, 10, NULL, 1305);</v>
      </c>
    </row>
    <row r="1772" spans="1:30" ht="14.25" customHeight="1" x14ac:dyDescent="0.2">
      <c r="A1772" s="7" t="str" cm="1">
        <f t="array" aca="1" ref="A1772" ca="1">INDEX(Company!$A:$A,RANDBETWEEN(5,COUNTA(Company!$A:$A) + 1),1)</f>
        <v>6a51143286b03064a49cc2acbee63c09a0682d33</v>
      </c>
      <c r="B1772" s="7" t="str">
        <f ca="1">VLOOKUP($A1772,Company!$A:$B,2,FALSE)</f>
        <v>ACME Corporation</v>
      </c>
      <c r="C1772" s="5">
        <f t="shared" si="189"/>
        <v>1768</v>
      </c>
      <c r="D1772" s="5" t="str" cm="1">
        <f t="array" ref="D1772">SHA1HASH($C1772)</f>
        <v>eb189f950d515341e1515abcd894d9a37047c5c8</v>
      </c>
      <c r="E1772" s="6">
        <v>1</v>
      </c>
      <c r="F1772" s="7">
        <f ca="1">IF($C1772 = 1 + N("Presidente"),
    127,
    IF($C1772 = 2 + N("Vice-Presidente"),
        72,
        IF($C1772 = 3 + N("Secretária bilíngue"),
            13,
            RANDBETWEEN(5,COUNT(Name!$A:$A) + 1)
        )
    )
)</f>
        <v>128</v>
      </c>
      <c r="G1772" s="7" t="str">
        <f ca="1">VLOOKUP($F1772,Name!$A:$B,2,FALSE)</f>
        <v>Enzo Gabriel</v>
      </c>
      <c r="H1772" s="7">
        <f ca="1" xml:space="preserve">
IF($C1772 = 1,
    0,
    RANDBETWEEN(5,COUNT('Last name'!$A:$A) + 1)
)</f>
        <v>173</v>
      </c>
      <c r="I1772" s="7" t="str">
        <f ca="1" xml:space="preserve">
IF($C1772 = 1 + N("Presidente"),
    "de Orléans e Bragança",
    VLOOKUP($H1772,'Last name'!$A:$B,2,FALSE) &amp; " " &amp; VLOOKUP(RANDBETWEEN(5,COUNT('Last name'!$A:$A) + 1),'Last name'!$A:$B,2,FALSE)
)</f>
        <v>Santacruz Moura</v>
      </c>
      <c r="J1772" s="7" t="str">
        <f t="shared" ca="1" si="190"/>
        <v>Enzo Gabriel Santacruz Moura</v>
      </c>
      <c r="K1772" s="7" t="str" cm="1">
        <f t="array" aca="1" ref="K1772" ca="1">SHA1HASH($J1772)</f>
        <v>8b50cb07592226bfbf72d5ae3943a5936ff91703</v>
      </c>
      <c r="L1772" s="7" cm="1">
        <f t="array" aca="1" ref="L1772" ca="1">INDEX(States!$A:$A,RANDBETWEEN(5,COUNTA(States!$A:$A) + 1),1)</f>
        <v>24</v>
      </c>
      <c r="M1772" s="7" t="str">
        <f ca="1">$L1772 &amp; "|" &amp; VLOOKUP($L1772,States!$A:$B,2,FALSE)</f>
        <v>24|4e344e218f5d3cb3700b5fb228401547cb97b31c</v>
      </c>
      <c r="N1772" s="7" t="str">
        <f ca="1">VLOOKUP($F1772,Name!$A:$C,3,FALSE)</f>
        <v>M</v>
      </c>
      <c r="O1772" s="7" t="str">
        <f ca="1">VLOOKUP($N1772,Gender!$A:$B,2,FALSE)</f>
        <v>Male</v>
      </c>
      <c r="P1772" s="7" t="str" cm="1">
        <f t="array" aca="1" ref="P1772" ca="1">INDEX('Marital status'!$A:$A,RANDBETWEEN(5,COUNTA('Marital status'!$A:$A) + 1),1)</f>
        <v>3266897012b6dcc5723033bc25891bf99efcff6f</v>
      </c>
      <c r="Q1772" s="7" t="str">
        <f ca="1">VLOOKUP($P1772,'Marital status'!$A:$B,2,FALSE)</f>
        <v>MarrieD</v>
      </c>
      <c r="R1772" s="7">
        <f t="shared" ca="1" si="191"/>
        <v>5</v>
      </c>
      <c r="S1772" s="7" t="e">
        <f ca="1">VLOOKUP($R1772,Race!$A:$B,2,FALSE)</f>
        <v>#N/A</v>
      </c>
      <c r="T1772" s="8">
        <f t="shared" ca="1" si="192"/>
        <v>27661</v>
      </c>
      <c r="U1772" s="6">
        <f t="shared" ca="1" si="193"/>
        <v>7</v>
      </c>
      <c r="V1772" s="8" t="str">
        <f ca="1">VLOOKUP($U1772,Education!$A:$B,2,FALSE)</f>
        <v>Undergraduate degree</v>
      </c>
      <c r="W1772" s="7">
        <f ca="1" xml:space="preserve">
  IF(OR($Y1772 = 5, $Y1772 = 6, $Y1772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772" s="7" t="str">
        <f ca="1">VLOOKUP($W1772,Department!$A:$B,2,FALSE)</f>
        <v>Commercial</v>
      </c>
      <c r="Y1772" s="6">
        <f t="shared" ca="1" si="194"/>
        <v>11</v>
      </c>
      <c r="Z1772" s="7" t="str">
        <f ca="1">VLOOKUP($Y1772,Role!$A:$B,2,FALSE)</f>
        <v>Analyst</v>
      </c>
      <c r="AA1772" s="6">
        <f t="shared" ca="1" si="195"/>
        <v>7</v>
      </c>
      <c r="AB1772" s="7" t="str">
        <f ca="1" xml:space="preserve">
IF($AA1772 &lt;&gt; "",
    VLOOKUP($AA1772,Level!$A:$B,2,FALSE),
    ""
)</f>
        <v>Senior</v>
      </c>
      <c r="AC1772" s="1">
        <f ca="1" xml:space="preserve">
IF($Y1772 = 5 + N("Presidente"),
    27000,
    IF($Y1772 = 6 + N("Vice-presidente"),
        23000,
        IF(OR($Y1772 = 8, $Y1772= 13, $Y1772 = 12) + N("Secretária bilíngue ou coordenador ou especialista"),
            8000,
            IF($Y1772 = 7 + N("Diretor"),
                15000,
                IF($Y1772 = 14 + N("Gerente"),
                    12000,
                    IF($Y1772 = 9 + N("Estagiário"),
                        705,
                        IF($Y1772 = 10 + N("Trainee"),
                            805,
                            IF($Y1772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IF($U1772 = 7,
  500,
  IF($U1772 = 8,
    1000,
    IF($U1772 = 9,
      1500,
      IF($U1772 = 10,
        2000,
        0
      )
    )
  )
)
+
N("Adicional no salário por área")
+
IF($W1772 = 14 + N("Tecnologia da Informação"),
  120,
  IF($W1772 = 16 + N("Vendas"),
    110,
    IF($W1772 = 15 + N("Jurídico"),
      100,
      IF(OR($W1772 = 8, $W1772 = 9, $W1772 = 11) + N("Recursos humanos ou comercial ou comunicação e marketing"),
        80,
        0
      )
    )
  )
)
+
N("Adicionando pegadinha")
+
IF(AND($W1772 = 16, $U1772 = 9, $Y1772 = 11, $AA1772 = 5) + N("Se for de vendas, com mestrado, analista sênior"),
  IF($R1772 = 5,
    100,
    0
  )
  +
  IF($N1772 = "M",
    200,
    0
  ),
  0
)</f>
        <v>2580</v>
      </c>
      <c r="AD17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$A1772  &amp; ", "   &amp;
$C1772  &amp; ", "   &amp;
$E1772  &amp; ", '"  &amp;
$J1772  &amp; "', '" &amp;
$N1772  &amp; "', "  &amp;
$R1772  &amp; ", '"  &amp;
TEXT($T1772,"dd/mm/aaaa")  &amp; "', "   &amp;
$U1772  &amp; ", "   &amp;
$W1772  &amp; ", "   &amp;
$Y1772  &amp; ", "   &amp;
IF($AA1772 &lt;&gt; "", $AA1772, "NULL")  &amp; ", "   &amp;
$AC1772  &amp; ");"</f>
        <v>INSERT INTO bi4all.fac_employees (id_company_fk, id_employee_pk, flg_active, employee_name, id_gender_fk, id_race_fk, birthday, id_schooling_fk, id_department_fk, id_role_fk, id_level_fk, salary) VALUES (6a51143286b03064a49cc2acbee63c09a0682d33, 1768, 1, 'Enzo Gabriel Santacruz Moura', 'M', 5, '24/09/1975', 7, 9, 11, 7, 2580);</v>
      </c>
    </row>
    <row r="1773" spans="1:30" ht="14.25" customHeight="1" x14ac:dyDescent="0.2">
      <c r="A1773" s="7" t="str" cm="1">
        <f t="array" aca="1" ref="A1773" ca="1">INDEX(Company!$A:$A,RANDBETWEEN(5,COUNTA(Company!$A:$A) + 1),1)</f>
        <v>6a51143286b03064a49cc2acbee63c09a0682d33</v>
      </c>
      <c r="B1773" s="7" t="str">
        <f ca="1">VLOOKUP($A1773,Company!$A:$B,2,FALSE)</f>
        <v>ACME Corporation</v>
      </c>
      <c r="C1773" s="5">
        <f t="shared" si="189"/>
        <v>1769</v>
      </c>
      <c r="D1773" s="5" t="str" cm="1">
        <f t="array" ref="D1773">SHA1HASH($C1773)</f>
        <v>cb092fd5afee72a9ebbff7cd1f863d08e6e715ca</v>
      </c>
      <c r="E1773" s="6">
        <v>1</v>
      </c>
      <c r="F1773" s="7">
        <f ca="1">IF($C1773 = 1 + N("Presidente"),
    127,
    IF($C1773 = 2 + N("Vice-Presidente"),
        72,
        IF($C1773 = 3 + N("Secretária bilíngue"),
            13,
            RANDBETWEEN(5,COUNT(Name!$A:$A) + 1)
        )
    )
)</f>
        <v>139</v>
      </c>
      <c r="G1773" s="7" t="str">
        <f ca="1">VLOOKUP($F1773,Name!$A:$B,2,FALSE)</f>
        <v>Fernando Mariano</v>
      </c>
      <c r="H1773" s="7">
        <f ca="1" xml:space="preserve">
IF($C1773 = 1,
    0,
    RANDBETWEEN(5,COUNT('Last name'!$A:$A) + 1)
)</f>
        <v>151</v>
      </c>
      <c r="I1773" s="7" t="str">
        <f ca="1" xml:space="preserve">
IF($C1773 = 1 + N("Presidente"),
    "de Orléans e Bragança",
    VLOOKUP($H1773,'Last name'!$A:$B,2,FALSE) &amp; " " &amp; VLOOKUP(RANDBETWEEN(5,COUNT('Last name'!$A:$A) + 1),'Last name'!$A:$B,2,FALSE)
)</f>
        <v>Pereira Tavares</v>
      </c>
      <c r="J1773" s="7" t="str">
        <f t="shared" ca="1" si="190"/>
        <v>Fernando Mariano Pereira Tavares</v>
      </c>
      <c r="K1773" s="7" t="str" cm="1">
        <f t="array" aca="1" ref="K1773" ca="1">SHA1HASH($J1773)</f>
        <v>d0f47a142ff1cd61523137689e4a4ae2f8b41669</v>
      </c>
      <c r="L1773" s="7" cm="1">
        <f t="array" aca="1" ref="L1773" ca="1">INDEX(States!$A:$A,RANDBETWEEN(5,COUNTA(States!$A:$A) + 1),1)</f>
        <v>15</v>
      </c>
      <c r="M1773" s="7" t="str">
        <f ca="1">$L1773 &amp; "|" &amp; VLOOKUP($L1773,States!$A:$B,2,FALSE)</f>
        <v>15|84c70141e5670a303e5eed7b334ba8b5ddb5b0d4</v>
      </c>
      <c r="N1773" s="7" t="str">
        <f ca="1">VLOOKUP($F1773,Name!$A:$C,3,FALSE)</f>
        <v>M</v>
      </c>
      <c r="O1773" s="7" t="str">
        <f ca="1">VLOOKUP($N1773,Gender!$A:$B,2,FALSE)</f>
        <v>Male</v>
      </c>
      <c r="P1773" s="7" t="str" cm="1">
        <f t="array" aca="1" ref="P1773" ca="1">INDEX('Marital status'!$A:$A,RANDBETWEEN(5,COUNTA('Marital status'!$A:$A) + 1),1)</f>
        <v>459031b19ec5bbd3b3dbc0a9dcf2cb6e6c6f7848</v>
      </c>
      <c r="Q1773" s="7" t="str">
        <f ca="1">VLOOKUP($P1773,'Marital status'!$A:$B,2,FALSE)</f>
        <v xml:space="preserve">Widowed </v>
      </c>
      <c r="R1773" s="7">
        <f t="shared" ca="1" si="191"/>
        <v>5</v>
      </c>
      <c r="S1773" s="7" t="e">
        <f ca="1">VLOOKUP($R1773,Race!$A:$B,2,FALSE)</f>
        <v>#N/A</v>
      </c>
      <c r="T1773" s="8">
        <f t="shared" ca="1" si="192"/>
        <v>32487</v>
      </c>
      <c r="U1773" s="6">
        <f t="shared" ca="1" si="193"/>
        <v>7</v>
      </c>
      <c r="V1773" s="8" t="str">
        <f ca="1">VLOOKUP($U1773,Education!$A:$B,2,FALSE)</f>
        <v>Undergraduate degree</v>
      </c>
      <c r="W1773" s="7">
        <f ca="1" xml:space="preserve">
  IF(OR($Y1773 = 5, $Y1773 = 6, $Y1773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773" s="7" t="str">
        <f ca="1">VLOOKUP($W1773,Department!$A:$B,2,FALSE)</f>
        <v>Administration</v>
      </c>
      <c r="Y1773" s="6">
        <f t="shared" ca="1" si="194"/>
        <v>9</v>
      </c>
      <c r="Z1773" s="7" t="str">
        <f ca="1">VLOOKUP($Y1773,Role!$A:$B,2,FALSE)</f>
        <v>Intern</v>
      </c>
      <c r="AA1773" s="6" t="str">
        <f t="shared" ca="1" si="195"/>
        <v/>
      </c>
      <c r="AB1773" s="7" t="str">
        <f ca="1" xml:space="preserve">
IF($AA1773 &lt;&gt; "",
    VLOOKUP($AA1773,Level!$A:$B,2,FALSE),
    ""
)</f>
        <v/>
      </c>
      <c r="AC1773" s="1">
        <f ca="1" xml:space="preserve">
IF($Y1773 = 5 + N("Presidente"),
    27000,
    IF($Y1773 = 6 + N("Vice-presidente"),
        23000,
        IF(OR($Y1773 = 8, $Y1773= 13, $Y1773 = 12) + N("Secretária bilíngue ou coordenador ou especialista"),
            8000,
            IF($Y1773 = 7 + N("Diretor"),
                15000,
                IF($Y1773 = 14 + N("Gerente"),
                    12000,
                    IF($Y1773 = 9 + N("Estagiário"),
                        705,
                        IF($Y1773 = 10 + N("Trainee"),
                            805,
                            IF($Y1773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IF($U1773 = 7,
  500,
  IF($U1773 = 8,
    1000,
    IF($U1773 = 9,
      1500,
      IF($U1773 = 10,
        2000,
        0
      )
    )
  )
)
+
N("Adicional no salário por área")
+
IF($W1773 = 14 + N("Tecnologia da Informação"),
  120,
  IF($W1773 = 16 + N("Vendas"),
    110,
    IF($W1773 = 15 + N("Jurídico"),
      100,
      IF(OR($W1773 = 8, $W1773 = 9, $W1773 = 11) + N("Recursos humanos ou comercial ou comunicação e marketing"),
        80,
        0
      )
    )
  )
)
+
N("Adicionando pegadinha")
+
IF(AND($W1773 = 16, $U1773 = 9, $Y1773 = 11, $AA1773 = 5) + N("Se for de vendas, com mestrado, analista sênior"),
  IF($R1773 = 5,
    100,
    0
  )
  +
  IF($N1773 = "M",
    200,
    0
  ),
  0
)</f>
        <v>1205</v>
      </c>
      <c r="AD17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$A1773  &amp; ", "   &amp;
$C1773  &amp; ", "   &amp;
$E1773  &amp; ", '"  &amp;
$J1773  &amp; "', '" &amp;
$N1773  &amp; "', "  &amp;
$R1773  &amp; ", '"  &amp;
TEXT($T1773,"dd/mm/aaaa")  &amp; "', "   &amp;
$U1773  &amp; ", "   &amp;
$W1773  &amp; ", "   &amp;
$Y1773  &amp; ", "   &amp;
IF($AA1773 &lt;&gt; "", $AA1773, "NULL")  &amp; ", "   &amp;
$AC1773  &amp; ");"</f>
        <v>INSERT INTO bi4all.fac_employees (id_company_fk, id_employee_pk, flg_active, employee_name, id_gender_fk, id_race_fk, birthday, id_schooling_fk, id_department_fk, id_role_fk, id_level_fk, salary) VALUES (6a51143286b03064a49cc2acbee63c09a0682d33, 1769, 1, 'Fernando Mariano Pereira Tavares', 'M', 5, '10/12/1988', 7, 6, 9, NULL, 1205);</v>
      </c>
    </row>
    <row r="1774" spans="1:30" ht="14.25" customHeight="1" x14ac:dyDescent="0.2">
      <c r="A1774" s="7" t="str" cm="1">
        <f t="array" aca="1" ref="A1774" ca="1">INDEX(Company!$A:$A,RANDBETWEEN(5,COUNTA(Company!$A:$A) + 1),1)</f>
        <v>6a51143286b03064a49cc2acbee63c09a0682d33</v>
      </c>
      <c r="B1774" s="7" t="str">
        <f ca="1">VLOOKUP($A1774,Company!$A:$B,2,FALSE)</f>
        <v>ACME Corporation</v>
      </c>
      <c r="C1774" s="5">
        <f t="shared" si="189"/>
        <v>1770</v>
      </c>
      <c r="D1774" s="5" t="str" cm="1">
        <f t="array" ref="D1774">SHA1HASH($C1774)</f>
        <v>10ee533687066d04d8c069baee84ff534b36ca92</v>
      </c>
      <c r="E1774" s="6">
        <v>1</v>
      </c>
      <c r="F1774" s="7">
        <f ca="1">IF($C1774 = 1 + N("Presidente"),
    127,
    IF($C1774 = 2 + N("Vice-Presidente"),
        72,
        IF($C1774 = 3 + N("Secretária bilíngue"),
            13,
            RANDBETWEEN(5,COUNT(Name!$A:$A) + 1)
        )
    )
)</f>
        <v>341</v>
      </c>
      <c r="G1774" s="7" t="str">
        <f ca="1">VLOOKUP($F1774,Name!$A:$B,2,FALSE)</f>
        <v>Theo</v>
      </c>
      <c r="H1774" s="7">
        <f ca="1" xml:space="preserve">
IF($C1774 = 1,
    0,
    RANDBETWEEN(5,COUNT('Last name'!$A:$A) + 1)
)</f>
        <v>128</v>
      </c>
      <c r="I1774" s="7" t="str">
        <f ca="1" xml:space="preserve">
IF($C1774 = 1 + N("Presidente"),
    "de Orléans e Bragança",
    VLOOKUP($H1774,'Last name'!$A:$B,2,FALSE) &amp; " " &amp; VLOOKUP(RANDBETWEEN(5,COUNT('Last name'!$A:$A) + 1),'Last name'!$A:$B,2,FALSE)
)</f>
        <v>Mendes Conti</v>
      </c>
      <c r="J1774" s="7" t="str">
        <f t="shared" ca="1" si="190"/>
        <v>Theo Mendes Conti</v>
      </c>
      <c r="K1774" s="7" t="str" cm="1">
        <f t="array" aca="1" ref="K1774" ca="1">SHA1HASH($J1774)</f>
        <v>2aaba56a0324238b0d0b3a4d271cf8e5f1ea2710</v>
      </c>
      <c r="L1774" s="7" cm="1">
        <f t="array" aca="1" ref="L1774" ca="1">INDEX(States!$A:$A,RANDBETWEEN(5,COUNTA(States!$A:$A) + 1),1)</f>
        <v>11</v>
      </c>
      <c r="M1774" s="7" t="str">
        <f ca="1">$L1774 &amp; "|" &amp; VLOOKUP($L1774,States!$A:$B,2,FALSE)</f>
        <v>11|fe2c415e55f0a42317aa24885817f9de5cf497c6</v>
      </c>
      <c r="N1774" s="7" t="str">
        <f ca="1">VLOOKUP($F1774,Name!$A:$C,3,FALSE)</f>
        <v>M</v>
      </c>
      <c r="O1774" s="7" t="str">
        <f ca="1">VLOOKUP($N1774,Gender!$A:$B,2,FALSE)</f>
        <v>Male</v>
      </c>
      <c r="P1774" s="7" t="str" cm="1">
        <f t="array" aca="1" ref="P1774" ca="1">INDEX('Marital status'!$A:$A,RANDBETWEEN(5,COUNTA('Marital status'!$A:$A) + 1),1)</f>
        <v>459031b19ec5bbd3b3dbc0a9dcf2cb6e6c6f7848</v>
      </c>
      <c r="Q1774" s="7" t="str">
        <f ca="1">VLOOKUP($P1774,'Marital status'!$A:$B,2,FALSE)</f>
        <v xml:space="preserve">Widowed </v>
      </c>
      <c r="R1774" s="7">
        <f t="shared" ca="1" si="191"/>
        <v>5</v>
      </c>
      <c r="S1774" s="7" t="e">
        <f ca="1">VLOOKUP($R1774,Race!$A:$B,2,FALSE)</f>
        <v>#N/A</v>
      </c>
      <c r="T1774" s="8">
        <f t="shared" ca="1" si="192"/>
        <v>29302</v>
      </c>
      <c r="U1774" s="6">
        <f t="shared" ca="1" si="193"/>
        <v>8</v>
      </c>
      <c r="V1774" s="8" t="str">
        <f ca="1">VLOOKUP($U1774,Education!$A:$B,2,FALSE)</f>
        <v>Graduate school</v>
      </c>
      <c r="W1774" s="7">
        <f ca="1" xml:space="preserve">
  IF(OR($Y1774 = 5, $Y1774 = 6, $Y1774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774" s="7" t="str">
        <f ca="1">VLOOKUP($W1774,Department!$A:$B,2,FALSE)</f>
        <v>Controlling</v>
      </c>
      <c r="Y1774" s="6">
        <f t="shared" ca="1" si="194"/>
        <v>11</v>
      </c>
      <c r="Z1774" s="7" t="str">
        <f ca="1">VLOOKUP($Y1774,Role!$A:$B,2,FALSE)</f>
        <v>Analyst</v>
      </c>
      <c r="AA1774" s="6">
        <f t="shared" ca="1" si="195"/>
        <v>6</v>
      </c>
      <c r="AB1774" s="7" t="str">
        <f ca="1" xml:space="preserve">
IF($AA1774 &lt;&gt; "",
    VLOOKUP($AA1774,Level!$A:$B,2,FALSE),
    ""
)</f>
        <v>Pleno</v>
      </c>
      <c r="AC1774" s="1">
        <f ca="1" xml:space="preserve">
IF($Y1774 = 5 + N("Presidente"),
    27000,
    IF($Y1774 = 6 + N("Vice-presidente"),
        23000,
        IF(OR($Y1774 = 8, $Y1774= 13, $Y1774 = 12) + N("Secretária bilíngue ou coordenador ou especialista"),
            8000,
            IF($Y1774 = 7 + N("Diretor"),
                15000,
                IF($Y1774 = 14 + N("Gerente"),
                    12000,
                    IF($Y1774 = 9 + N("Estagiário"),
                        705,
                        IF($Y1774 = 10 + N("Trainee"),
                            805,
                            IF($Y1774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IF($U1774 = 7,
  500,
  IF($U1774 = 8,
    1000,
    IF($U1774 = 9,
      1500,
      IF($U1774 = 10,
        2000,
        0
      )
    )
  )
)
+
N("Adicional no salário por área")
+
IF($W1774 = 14 + N("Tecnologia da Informação"),
  120,
  IF($W1774 = 16 + N("Vendas"),
    110,
    IF($W1774 = 15 + N("Jurídico"),
      100,
      IF(OR($W1774 = 8, $W1774 = 9, $W1774 = 11) + N("Recursos humanos ou comercial ou comunicação e marketing"),
        80,
        0
      )
    )
  )
)
+
N("Adicionando pegadinha")
+
IF(AND($W1774 = 16, $U1774 = 9, $Y1774 = 11, $AA1774 = 5) + N("Se for de vendas, com mestrado, analista sênior"),
  IF($R1774 = 5,
    100,
    0
  )
  +
  IF($N1774 = "M",
    200,
    0
  ),
  0
)</f>
        <v>3000</v>
      </c>
      <c r="AD17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$A1774  &amp; ", "   &amp;
$C1774  &amp; ", "   &amp;
$E1774  &amp; ", '"  &amp;
$J1774  &amp; "', '" &amp;
$N1774  &amp; "', "  &amp;
$R1774  &amp; ", '"  &amp;
TEXT($T1774,"dd/mm/aaaa")  &amp; "', "   &amp;
$U1774  &amp; ", "   &amp;
$W1774  &amp; ", "   &amp;
$Y1774  &amp; ", "   &amp;
IF($AA1774 &lt;&gt; "", $AA1774, "NULL")  &amp; ", "   &amp;
$AC1774  &amp; ");"</f>
        <v>INSERT INTO bi4all.fac_employees (id_company_fk, id_employee_pk, flg_active, employee_name, id_gender_fk, id_race_fk, birthday, id_schooling_fk, id_department_fk, id_role_fk, id_level_fk, salary) VALUES (6a51143286b03064a49cc2acbee63c09a0682d33, 1770, 1, 'Theo Mendes Conti', 'M', 5, '22/03/1980', 8, 12, 11, 6, 3000);</v>
      </c>
    </row>
    <row r="1775" spans="1:30" ht="14.25" customHeight="1" x14ac:dyDescent="0.2">
      <c r="A1775" s="7" t="str" cm="1">
        <f t="array" aca="1" ref="A1775" ca="1">INDEX(Company!$A:$A,RANDBETWEEN(5,COUNTA(Company!$A:$A) + 1),1)</f>
        <v>6a51143286b03064a49cc2acbee63c09a0682d33</v>
      </c>
      <c r="B1775" s="7" t="str">
        <f ca="1">VLOOKUP($A1775,Company!$A:$B,2,FALSE)</f>
        <v>ACME Corporation</v>
      </c>
      <c r="C1775" s="5">
        <f t="shared" si="189"/>
        <v>1771</v>
      </c>
      <c r="D1775" s="5" t="str" cm="1">
        <f t="array" ref="D1775">SHA1HASH($C1775)</f>
        <v>6bdc80c8779152ebaf9b2f25dc2cb8ca953234ed</v>
      </c>
      <c r="E1775" s="6">
        <v>1</v>
      </c>
      <c r="F1775" s="7">
        <f ca="1">IF($C1775 = 1 + N("Presidente"),
    127,
    IF($C1775 = 2 + N("Vice-Presidente"),
        72,
        IF($C1775 = 3 + N("Secretária bilíngue"),
            13,
            RANDBETWEEN(5,COUNT(Name!$A:$A) + 1)
        )
    )
)</f>
        <v>115</v>
      </c>
      <c r="G1775" s="7" t="str">
        <f ca="1">VLOOKUP($F1775,Name!$A:$B,2,FALSE)</f>
        <v>Dulce</v>
      </c>
      <c r="H1775" s="7">
        <f ca="1" xml:space="preserve">
IF($C1775 = 1,
    0,
    RANDBETWEEN(5,COUNT('Last name'!$A:$A) + 1)
)</f>
        <v>97</v>
      </c>
      <c r="I1775" s="7" t="str">
        <f ca="1" xml:space="preserve">
IF($C1775 = 1 + N("Presidente"),
    "de Orléans e Bragança",
    VLOOKUP($H1775,'Last name'!$A:$B,2,FALSE) &amp; " " &amp; VLOOKUP(RANDBETWEEN(5,COUNT('Last name'!$A:$A) + 1),'Last name'!$A:$B,2,FALSE)
)</f>
        <v>Garcia Negrão</v>
      </c>
      <c r="J1775" s="7" t="str">
        <f t="shared" ca="1" si="190"/>
        <v>Dulce Garcia Negrão</v>
      </c>
      <c r="K1775" s="7" t="str" cm="1">
        <f t="array" aca="1" ref="K1775" ca="1">SHA1HASH($J1775)</f>
        <v>81fff26402f96c9836f535438b56ed8b27ffa24e</v>
      </c>
      <c r="L1775" s="7" cm="1">
        <f t="array" aca="1" ref="L1775" ca="1">INDEX(States!$A:$A,RANDBETWEEN(5,COUNTA(States!$A:$A) + 1),1)</f>
        <v>18</v>
      </c>
      <c r="M1775" s="7" t="str">
        <f ca="1">$L1775 &amp; "|" &amp; VLOOKUP($L1775,States!$A:$B,2,FALSE)</f>
        <v>18|4c829e7753eab86056bb8157601420a362debf31</v>
      </c>
      <c r="N1775" s="7" t="str">
        <f ca="1">VLOOKUP($F1775,Name!$A:$C,3,FALSE)</f>
        <v>F</v>
      </c>
      <c r="O1775" s="7" t="str">
        <f ca="1">VLOOKUP($N1775,Gender!$A:$B,2,FALSE)</f>
        <v>Female</v>
      </c>
      <c r="P1775" s="7" t="str" cm="1">
        <f t="array" aca="1" ref="P1775" ca="1">INDEX('Marital status'!$A:$A,RANDBETWEEN(5,COUNTA('Marital status'!$A:$A) + 1),1)</f>
        <v>3266897012b6dcc5723033bc25891bf99efcff6f</v>
      </c>
      <c r="Q1775" s="7" t="str">
        <f ca="1">VLOOKUP($P1775,'Marital status'!$A:$B,2,FALSE)</f>
        <v>MarrieD</v>
      </c>
      <c r="R1775" s="7">
        <f t="shared" ca="1" si="191"/>
        <v>5</v>
      </c>
      <c r="S1775" s="7" t="e">
        <f ca="1">VLOOKUP($R1775,Race!$A:$B,2,FALSE)</f>
        <v>#N/A</v>
      </c>
      <c r="T1775" s="8">
        <f t="shared" ca="1" si="192"/>
        <v>21539</v>
      </c>
      <c r="U1775" s="6">
        <f t="shared" ca="1" si="193"/>
        <v>7</v>
      </c>
      <c r="V1775" s="8" t="str">
        <f ca="1">VLOOKUP($U1775,Education!$A:$B,2,FALSE)</f>
        <v>Undergraduate degree</v>
      </c>
      <c r="W1775" s="7">
        <f ca="1" xml:space="preserve">
  IF(OR($Y1775 = 5, $Y1775 = 6, $Y1775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775" s="7" t="str">
        <f ca="1">VLOOKUP($W1775,Department!$A:$B,2,FALSE)</f>
        <v>Controlling</v>
      </c>
      <c r="Y1775" s="6">
        <f t="shared" ca="1" si="194"/>
        <v>10</v>
      </c>
      <c r="Z1775" s="7" t="str">
        <f ca="1">VLOOKUP($Y1775,Role!$A:$B,2,FALSE)</f>
        <v>Trainee</v>
      </c>
      <c r="AA1775" s="6" t="str">
        <f t="shared" ca="1" si="195"/>
        <v/>
      </c>
      <c r="AB1775" s="7" t="str">
        <f ca="1" xml:space="preserve">
IF($AA1775 &lt;&gt; "",
    VLOOKUP($AA1775,Level!$A:$B,2,FALSE),
    ""
)</f>
        <v/>
      </c>
      <c r="AC1775" s="1">
        <f ca="1" xml:space="preserve">
IF($Y1775 = 5 + N("Presidente"),
    27000,
    IF($Y1775 = 6 + N("Vice-presidente"),
        23000,
        IF(OR($Y1775 = 8, $Y1775= 13, $Y1775 = 12) + N("Secretária bilíngue ou coordenador ou especialista"),
            8000,
            IF($Y1775 = 7 + N("Diretor"),
                15000,
                IF($Y1775 = 14 + N("Gerente"),
                    12000,
                    IF($Y1775 = 9 + N("Estagiário"),
                        705,
                        IF($Y1775 = 10 + N("Trainee"),
                            805,
                            IF($Y1775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IF($U1775 = 7,
  500,
  IF($U1775 = 8,
    1000,
    IF($U1775 = 9,
      1500,
      IF($U1775 = 10,
        2000,
        0
      )
    )
  )
)
+
N("Adicional no salário por área")
+
IF($W1775 = 14 + N("Tecnologia da Informação"),
  120,
  IF($W1775 = 16 + N("Vendas"),
    110,
    IF($W1775 = 15 + N("Jurídico"),
      100,
      IF(OR($W1775 = 8, $W1775 = 9, $W1775 = 11) + N("Recursos humanos ou comercial ou comunicação e marketing"),
        80,
        0
      )
    )
  )
)
+
N("Adicionando pegadinha")
+
IF(AND($W1775 = 16, $U1775 = 9, $Y1775 = 11, $AA1775 = 5) + N("Se for de vendas, com mestrado, analista sênior"),
  IF($R1775 = 5,
    100,
    0
  )
  +
  IF($N1775 = "M",
    200,
    0
  ),
  0
)</f>
        <v>1305</v>
      </c>
      <c r="AD17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$A1775  &amp; ", "   &amp;
$C1775  &amp; ", "   &amp;
$E1775  &amp; ", '"  &amp;
$J1775  &amp; "', '" &amp;
$N1775  &amp; "', "  &amp;
$R1775  &amp; ", '"  &amp;
TEXT($T1775,"dd/mm/aaaa")  &amp; "', "   &amp;
$U1775  &amp; ", "   &amp;
$W1775  &amp; ", "   &amp;
$Y1775  &amp; ", "   &amp;
IF($AA1775 &lt;&gt; "", $AA1775, "NULL")  &amp; ", "   &amp;
$AC1775  &amp; ");"</f>
        <v>INSERT INTO bi4all.fac_employees (id_company_fk, id_employee_pk, flg_active, employee_name, id_gender_fk, id_race_fk, birthday, id_schooling_fk, id_department_fk, id_role_fk, id_level_fk, salary) VALUES (6a51143286b03064a49cc2acbee63c09a0682d33, 1771, 1, 'Dulce Garcia Negrão', 'F', 5, '20/12/1958', 7, 12, 10, NULL, 1305);</v>
      </c>
    </row>
    <row r="1776" spans="1:30" ht="14.25" customHeight="1" x14ac:dyDescent="0.2">
      <c r="A1776" s="7" t="str" cm="1">
        <f t="array" aca="1" ref="A1776" ca="1">INDEX(Company!$A:$A,RANDBETWEEN(5,COUNTA(Company!$A:$A) + 1),1)</f>
        <v>6a51143286b03064a49cc2acbee63c09a0682d33</v>
      </c>
      <c r="B1776" s="7" t="str">
        <f ca="1">VLOOKUP($A1776,Company!$A:$B,2,FALSE)</f>
        <v>ACME Corporation</v>
      </c>
      <c r="C1776" s="5">
        <f t="shared" si="189"/>
        <v>1772</v>
      </c>
      <c r="D1776" s="5" t="str" cm="1">
        <f t="array" ref="D1776">SHA1HASH($C1776)</f>
        <v>4c90181223e889a37c94b7c61243d3a5f6e0a8a4</v>
      </c>
      <c r="E1776" s="6">
        <v>1</v>
      </c>
      <c r="F1776" s="7">
        <f ca="1">IF($C1776 = 1 + N("Presidente"),
    127,
    IF($C1776 = 2 + N("Vice-Presidente"),
        72,
        IF($C1776 = 3 + N("Secretária bilíngue"),
            13,
            RANDBETWEEN(5,COUNT(Name!$A:$A) + 1)
        )
    )
)</f>
        <v>332</v>
      </c>
      <c r="G1776" s="7" t="str">
        <f ca="1">VLOOKUP($F1776,Name!$A:$B,2,FALSE)</f>
        <v>Rodrigo</v>
      </c>
      <c r="H1776" s="7">
        <f ca="1" xml:space="preserve">
IF($C1776 = 1,
    0,
    RANDBETWEEN(5,COUNT('Last name'!$A:$A) + 1)
)</f>
        <v>58</v>
      </c>
      <c r="I1776" s="7" t="str">
        <f ca="1" xml:space="preserve">
IF($C1776 = 1 + N("Presidente"),
    "de Orléans e Bragança",
    VLOOKUP($H1776,'Last name'!$A:$B,2,FALSE) &amp; " " &amp; VLOOKUP(RANDBETWEEN(5,COUNT('Last name'!$A:$A) + 1),'Last name'!$A:$B,2,FALSE)
)</f>
        <v>Cardoso Testa</v>
      </c>
      <c r="J1776" s="7" t="str">
        <f t="shared" ca="1" si="190"/>
        <v>Rodrigo Cardoso Testa</v>
      </c>
      <c r="K1776" s="7" t="str" cm="1">
        <f t="array" aca="1" ref="K1776" ca="1">SHA1HASH($J1776)</f>
        <v>6631086b922e0cfdb97bc7000c5c3f0eb1963ddc</v>
      </c>
      <c r="L1776" s="7" cm="1">
        <f t="array" aca="1" ref="L1776" ca="1">INDEX(States!$A:$A,RANDBETWEEN(5,COUNTA(States!$A:$A) + 1),1)</f>
        <v>5</v>
      </c>
      <c r="M1776" s="7" t="str">
        <f ca="1">$L1776 &amp; "|" &amp; VLOOKUP($L1776,States!$A:$B,2,FALSE)</f>
        <v>5|fa0754b9861f7065fd7c6270efb07fc6ac3b0ad8</v>
      </c>
      <c r="N1776" s="7" t="str">
        <f ca="1">VLOOKUP($F1776,Name!$A:$C,3,FALSE)</f>
        <v>M</v>
      </c>
      <c r="O1776" s="7" t="str">
        <f ca="1">VLOOKUP($N1776,Gender!$A:$B,2,FALSE)</f>
        <v>Male</v>
      </c>
      <c r="P1776" s="7" t="str" cm="1">
        <f t="array" aca="1" ref="P1776" ca="1">INDEX('Marital status'!$A:$A,RANDBETWEEN(5,COUNTA('Marital status'!$A:$A) + 1),1)</f>
        <v>459031b19ec5bbd3b3dbc0a9dcf2cb6e6c6f7848</v>
      </c>
      <c r="Q1776" s="7" t="str">
        <f ca="1">VLOOKUP($P1776,'Marital status'!$A:$B,2,FALSE)</f>
        <v xml:space="preserve">Widowed </v>
      </c>
      <c r="R1776" s="7">
        <f t="shared" ca="1" si="191"/>
        <v>5</v>
      </c>
      <c r="S1776" s="7" t="e">
        <f ca="1">VLOOKUP($R1776,Race!$A:$B,2,FALSE)</f>
        <v>#N/A</v>
      </c>
      <c r="T1776" s="8">
        <f t="shared" ca="1" si="192"/>
        <v>29942</v>
      </c>
      <c r="U1776" s="6">
        <f t="shared" ca="1" si="193"/>
        <v>8</v>
      </c>
      <c r="V1776" s="8" t="str">
        <f ca="1">VLOOKUP($U1776,Education!$A:$B,2,FALSE)</f>
        <v>Graduate school</v>
      </c>
      <c r="W1776" s="7">
        <f ca="1" xml:space="preserve">
  IF(OR($Y1776 = 5, $Y1776 = 6, $Y1776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776" s="7" t="str">
        <f ca="1">VLOOKUP($W1776,Department!$A:$B,2,FALSE)</f>
        <v>Presidency</v>
      </c>
      <c r="Y1776" s="6">
        <f t="shared" ca="1" si="194"/>
        <v>11</v>
      </c>
      <c r="Z1776" s="7" t="str">
        <f ca="1">VLOOKUP($Y1776,Role!$A:$B,2,FALSE)</f>
        <v>Analyst</v>
      </c>
      <c r="AA1776" s="6">
        <f t="shared" ca="1" si="195"/>
        <v>6</v>
      </c>
      <c r="AB1776" s="7" t="str">
        <f ca="1" xml:space="preserve">
IF($AA1776 &lt;&gt; "",
    VLOOKUP($AA1776,Level!$A:$B,2,FALSE),
    ""
)</f>
        <v>Pleno</v>
      </c>
      <c r="AC1776" s="1">
        <f ca="1" xml:space="preserve">
IF($Y1776 = 5 + N("Presidente"),
    27000,
    IF($Y1776 = 6 + N("Vice-presidente"),
        23000,
        IF(OR($Y1776 = 8, $Y1776= 13, $Y1776 = 12) + N("Secretária bilíngue ou coordenador ou especialista"),
            8000,
            IF($Y1776 = 7 + N("Diretor"),
                15000,
                IF($Y1776 = 14 + N("Gerente"),
                    12000,
                    IF($Y1776 = 9 + N("Estagiário"),
                        705,
                        IF($Y1776 = 10 + N("Trainee"),
                            805,
                            IF($Y1776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IF($U1776 = 7,
  500,
  IF($U1776 = 8,
    1000,
    IF($U1776 = 9,
      1500,
      IF($U1776 = 10,
        2000,
        0
      )
    )
  )
)
+
N("Adicional no salário por área")
+
IF($W1776 = 14 + N("Tecnologia da Informação"),
  120,
  IF($W1776 = 16 + N("Vendas"),
    110,
    IF($W1776 = 15 + N("Jurídico"),
      100,
      IF(OR($W1776 = 8, $W1776 = 9, $W1776 = 11) + N("Recursos humanos ou comercial ou comunicação e marketing"),
        80,
        0
      )
    )
  )
)
+
N("Adicionando pegadinha")
+
IF(AND($W1776 = 16, $U1776 = 9, $Y1776 = 11, $AA1776 = 5) + N("Se for de vendas, com mestrado, analista sênior"),
  IF($R1776 = 5,
    100,
    0
  )
  +
  IF($N1776 = "M",
    200,
    0
  ),
  0
)</f>
        <v>3000</v>
      </c>
      <c r="AD17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$A1776  &amp; ", "   &amp;
$C1776  &amp; ", "   &amp;
$E1776  &amp; ", '"  &amp;
$J1776  &amp; "', '" &amp;
$N1776  &amp; "', "  &amp;
$R1776  &amp; ", '"  &amp;
TEXT($T1776,"dd/mm/aaaa")  &amp; "', "   &amp;
$U1776  &amp; ", "   &amp;
$W1776  &amp; ", "   &amp;
$Y1776  &amp; ", "   &amp;
IF($AA1776 &lt;&gt; "", $AA1776, "NULL")  &amp; ", "   &amp;
$AC1776  &amp; ");"</f>
        <v>INSERT INTO bi4all.fac_employees (id_company_fk, id_employee_pk, flg_active, employee_name, id_gender_fk, id_race_fk, birthday, id_schooling_fk, id_department_fk, id_role_fk, id_level_fk, salary) VALUES (6a51143286b03064a49cc2acbee63c09a0682d33, 1772, 1, 'Rodrigo Cardoso Testa', 'M', 5, '22/12/1981', 8, 5, 11, 6, 3000);</v>
      </c>
    </row>
    <row r="1777" spans="1:30" ht="14.25" customHeight="1" x14ac:dyDescent="0.2">
      <c r="A1777" s="7" t="str" cm="1">
        <f t="array" aca="1" ref="A1777" ca="1">INDEX(Company!$A:$A,RANDBETWEEN(5,COUNTA(Company!$A:$A) + 1),1)</f>
        <v>6a51143286b03064a49cc2acbee63c09a0682d33</v>
      </c>
      <c r="B1777" s="7" t="str">
        <f ca="1">VLOOKUP($A1777,Company!$A:$B,2,FALSE)</f>
        <v>ACME Corporation</v>
      </c>
      <c r="C1777" s="5">
        <f t="shared" si="189"/>
        <v>1773</v>
      </c>
      <c r="D1777" s="5" t="str" cm="1">
        <f t="array" ref="D1777">SHA1HASH($C1777)</f>
        <v>3e785029003b020cfaa68f72c940b97646b917cd</v>
      </c>
      <c r="E1777" s="6">
        <v>1</v>
      </c>
      <c r="F1777" s="7">
        <f ca="1">IF($C1777 = 1 + N("Presidente"),
    127,
    IF($C1777 = 2 + N("Vice-Presidente"),
        72,
        IF($C1777 = 3 + N("Secretária bilíngue"),
            13,
            RANDBETWEEN(5,COUNT(Name!$A:$A) + 1)
        )
    )
)</f>
        <v>149</v>
      </c>
      <c r="G1777" s="7" t="str">
        <f ca="1">VLOOKUP($F1777,Name!$A:$B,2,FALSE)</f>
        <v>Gabriel</v>
      </c>
      <c r="H1777" s="7">
        <f ca="1" xml:space="preserve">
IF($C1777 = 1,
    0,
    RANDBETWEEN(5,COUNT('Last name'!$A:$A) + 1)
)</f>
        <v>151</v>
      </c>
      <c r="I1777" s="7" t="str">
        <f ca="1" xml:space="preserve">
IF($C1777 = 1 + N("Presidente"),
    "de Orléans e Bragança",
    VLOOKUP($H1777,'Last name'!$A:$B,2,FALSE) &amp; " " &amp; VLOOKUP(RANDBETWEEN(5,COUNT('Last name'!$A:$A) + 1),'Last name'!$A:$B,2,FALSE)
)</f>
        <v>Pereira Sousa</v>
      </c>
      <c r="J1777" s="7" t="str">
        <f t="shared" ca="1" si="190"/>
        <v>Gabriel Pereira Sousa</v>
      </c>
      <c r="K1777" s="7" t="str" cm="1">
        <f t="array" aca="1" ref="K1777" ca="1">SHA1HASH($J1777)</f>
        <v>25dcd4fc9842e5632a36ab245328d88931ad3d7c</v>
      </c>
      <c r="L1777" s="7" cm="1">
        <f t="array" aca="1" ref="L1777" ca="1">INDEX(States!$A:$A,RANDBETWEEN(5,COUNTA(States!$A:$A) + 1),1)</f>
        <v>7</v>
      </c>
      <c r="M1777" s="7" t="str">
        <f ca="1">$L1777 &amp; "|" &amp; VLOOKUP($L1777,States!$A:$B,2,FALSE)</f>
        <v>7|f2e12883042f184299ea408f79a5077ec107e25e</v>
      </c>
      <c r="N1777" s="7" t="str">
        <f ca="1">VLOOKUP($F1777,Name!$A:$C,3,FALSE)</f>
        <v>M</v>
      </c>
      <c r="O1777" s="7" t="str">
        <f ca="1">VLOOKUP($N1777,Gender!$A:$B,2,FALSE)</f>
        <v>Male</v>
      </c>
      <c r="P1777" s="7" t="str" cm="1">
        <f t="array" aca="1" ref="P1777" ca="1">INDEX('Marital status'!$A:$A,RANDBETWEEN(5,COUNTA('Marital status'!$A:$A) + 1),1)</f>
        <v>47051393f6bcbf99111ec5d70ba2ebbe11ebccae</v>
      </c>
      <c r="Q1777" s="7" t="str">
        <f ca="1">VLOOKUP($P1777,'Marital status'!$A:$B,2,FALSE)</f>
        <v xml:space="preserve"> Separated </v>
      </c>
      <c r="R1777" s="7">
        <f t="shared" ca="1" si="191"/>
        <v>5</v>
      </c>
      <c r="S1777" s="7" t="e">
        <f ca="1">VLOOKUP($R1777,Race!$A:$B,2,FALSE)</f>
        <v>#N/A</v>
      </c>
      <c r="T1777" s="8">
        <f t="shared" ca="1" si="192"/>
        <v>28829</v>
      </c>
      <c r="U1777" s="6">
        <f t="shared" ca="1" si="193"/>
        <v>7</v>
      </c>
      <c r="V1777" s="8" t="str">
        <f ca="1">VLOOKUP($U1777,Education!$A:$B,2,FALSE)</f>
        <v>Undergraduate degree</v>
      </c>
      <c r="W1777" s="7">
        <f ca="1" xml:space="preserve">
  IF(OR($Y1777 = 5, $Y1777 = 6, $Y1777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777" s="7" t="str">
        <f ca="1">VLOOKUP($W1777,Department!$A:$B,2,FALSE)</f>
        <v>Administration</v>
      </c>
      <c r="Y1777" s="6">
        <f t="shared" ca="1" si="194"/>
        <v>10</v>
      </c>
      <c r="Z1777" s="7" t="str">
        <f ca="1">VLOOKUP($Y1777,Role!$A:$B,2,FALSE)</f>
        <v>Trainee</v>
      </c>
      <c r="AA1777" s="6" t="str">
        <f t="shared" ca="1" si="195"/>
        <v/>
      </c>
      <c r="AB1777" s="7" t="str">
        <f ca="1" xml:space="preserve">
IF($AA1777 &lt;&gt; "",
    VLOOKUP($AA1777,Level!$A:$B,2,FALSE),
    ""
)</f>
        <v/>
      </c>
      <c r="AC1777" s="1">
        <f ca="1" xml:space="preserve">
IF($Y1777 = 5 + N("Presidente"),
    27000,
    IF($Y1777 = 6 + N("Vice-presidente"),
        23000,
        IF(OR($Y1777 = 8, $Y1777= 13, $Y1777 = 12) + N("Secretária bilíngue ou coordenador ou especialista"),
            8000,
            IF($Y1777 = 7 + N("Diretor"),
                15000,
                IF($Y1777 = 14 + N("Gerente"),
                    12000,
                    IF($Y1777 = 9 + N("Estagiário"),
                        705,
                        IF($Y1777 = 10 + N("Trainee"),
                            805,
                            IF($Y1777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IF($U1777 = 7,
  500,
  IF($U1777 = 8,
    1000,
    IF($U1777 = 9,
      1500,
      IF($U1777 = 10,
        2000,
        0
      )
    )
  )
)
+
N("Adicional no salário por área")
+
IF($W1777 = 14 + N("Tecnologia da Informação"),
  120,
  IF($W1777 = 16 + N("Vendas"),
    110,
    IF($W1777 = 15 + N("Jurídico"),
      100,
      IF(OR($W1777 = 8, $W1777 = 9, $W1777 = 11) + N("Recursos humanos ou comercial ou comunicação e marketing"),
        80,
        0
      )
    )
  )
)
+
N("Adicionando pegadinha")
+
IF(AND($W1777 = 16, $U1777 = 9, $Y1777 = 11, $AA1777 = 5) + N("Se for de vendas, com mestrado, analista sênior"),
  IF($R1777 = 5,
    100,
    0
  )
  +
  IF($N1777 = "M",
    200,
    0
  ),
  0
)</f>
        <v>1305</v>
      </c>
      <c r="AD17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$A1777  &amp; ", "   &amp;
$C1777  &amp; ", "   &amp;
$E1777  &amp; ", '"  &amp;
$J1777  &amp; "', '" &amp;
$N1777  &amp; "', "  &amp;
$R1777  &amp; ", '"  &amp;
TEXT($T1777,"dd/mm/aaaa")  &amp; "', "   &amp;
$U1777  &amp; ", "   &amp;
$W1777  &amp; ", "   &amp;
$Y1777  &amp; ", "   &amp;
IF($AA1777 &lt;&gt; "", $AA1777, "NULL")  &amp; ", "   &amp;
$AC1777  &amp; ");"</f>
        <v>INSERT INTO bi4all.fac_employees (id_company_fk, id_employee_pk, flg_active, employee_name, id_gender_fk, id_race_fk, birthday, id_schooling_fk, id_department_fk, id_role_fk, id_level_fk, salary) VALUES (6a51143286b03064a49cc2acbee63c09a0682d33, 1773, 1, 'Gabriel Pereira Sousa', 'M', 5, '05/12/1978', 7, 6, 10, NULL, 1305);</v>
      </c>
    </row>
    <row r="1778" spans="1:30" ht="14.25" customHeight="1" x14ac:dyDescent="0.2">
      <c r="A1778" s="7" t="str" cm="1">
        <f t="array" aca="1" ref="A1778" ca="1">INDEX(Company!$A:$A,RANDBETWEEN(5,COUNTA(Company!$A:$A) + 1),1)</f>
        <v>6a51143286b03064a49cc2acbee63c09a0682d33</v>
      </c>
      <c r="B1778" s="7" t="str">
        <f ca="1">VLOOKUP($A1778,Company!$A:$B,2,FALSE)</f>
        <v>ACME Corporation</v>
      </c>
      <c r="C1778" s="5">
        <f t="shared" si="189"/>
        <v>1774</v>
      </c>
      <c r="D1778" s="5" t="str" cm="1">
        <f t="array" ref="D1778">SHA1HASH($C1778)</f>
        <v>4adb6ea83ff196924462448c6608080afc1e6b5a</v>
      </c>
      <c r="E1778" s="6">
        <v>1</v>
      </c>
      <c r="F1778" s="7">
        <f ca="1">IF($C1778 = 1 + N("Presidente"),
    127,
    IF($C1778 = 2 + N("Vice-Presidente"),
        72,
        IF($C1778 = 3 + N("Secretária bilíngue"),
            13,
            RANDBETWEEN(5,COUNT(Name!$A:$A) + 1)
        )
    )
)</f>
        <v>138</v>
      </c>
      <c r="G1778" s="7" t="str">
        <f ca="1">VLOOKUP($F1778,Name!$A:$B,2,FALSE)</f>
        <v>Fernando</v>
      </c>
      <c r="H1778" s="7">
        <f ca="1" xml:space="preserve">
IF($C1778 = 1,
    0,
    RANDBETWEEN(5,COUNT('Last name'!$A:$A) + 1)
)</f>
        <v>186</v>
      </c>
      <c r="I1778" s="7" t="str">
        <f ca="1" xml:space="preserve">
IF($C1778 = 1 + N("Presidente"),
    "de Orléans e Bragança",
    VLOOKUP($H1778,'Last name'!$A:$B,2,FALSE) &amp; " " &amp; VLOOKUP(RANDBETWEEN(5,COUNT('Last name'!$A:$A) + 1),'Last name'!$A:$B,2,FALSE)
)</f>
        <v>Souza Anunciação</v>
      </c>
      <c r="J1778" s="7" t="str">
        <f t="shared" ca="1" si="190"/>
        <v>Fernando Souza Anunciação</v>
      </c>
      <c r="K1778" s="7" t="str" cm="1">
        <f t="array" aca="1" ref="K1778" ca="1">SHA1HASH($J1778)</f>
        <v>c91551a77122bb362c1e0f6e9c74f8a0fcbd20bd</v>
      </c>
      <c r="L1778" s="7" cm="1">
        <f t="array" aca="1" ref="L1778" ca="1">INDEX(States!$A:$A,RANDBETWEEN(5,COUNTA(States!$A:$A) + 1),1)</f>
        <v>14</v>
      </c>
      <c r="M1778" s="7" t="str">
        <f ca="1">$L1778 &amp; "|" &amp; VLOOKUP($L1778,States!$A:$B,2,FALSE)</f>
        <v>14|9b9a260c6946192b7ea8dcfb1d39940b66fe4460</v>
      </c>
      <c r="N1778" s="7" t="str">
        <f ca="1">VLOOKUP($F1778,Name!$A:$C,3,FALSE)</f>
        <v>M</v>
      </c>
      <c r="O1778" s="7" t="str">
        <f ca="1">VLOOKUP($N1778,Gender!$A:$B,2,FALSE)</f>
        <v>Male</v>
      </c>
      <c r="P1778" s="7" t="str" cm="1">
        <f t="array" aca="1" ref="P1778" ca="1">INDEX('Marital status'!$A:$A,RANDBETWEEN(5,COUNTA('Marital status'!$A:$A) + 1),1)</f>
        <v>459031b19ec5bbd3b3dbc0a9dcf2cb6e6c6f7848</v>
      </c>
      <c r="Q1778" s="7" t="str">
        <f ca="1">VLOOKUP($P1778,'Marital status'!$A:$B,2,FALSE)</f>
        <v xml:space="preserve">Widowed </v>
      </c>
      <c r="R1778" s="7">
        <f t="shared" ca="1" si="191"/>
        <v>6</v>
      </c>
      <c r="S1778" s="7" t="e">
        <f ca="1">VLOOKUP($R1778,Race!$A:$B,2,FALSE)</f>
        <v>#N/A</v>
      </c>
      <c r="T1778" s="8">
        <f t="shared" ca="1" si="192"/>
        <v>28061</v>
      </c>
      <c r="U1778" s="6">
        <f t="shared" ca="1" si="193"/>
        <v>7</v>
      </c>
      <c r="V1778" s="8" t="str">
        <f ca="1">VLOOKUP($U1778,Education!$A:$B,2,FALSE)</f>
        <v>Undergraduate degree</v>
      </c>
      <c r="W1778" s="7">
        <f ca="1" xml:space="preserve">
  IF(OR($Y1778 = 5, $Y1778 = 6, $Y1778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778" s="7" t="str">
        <f ca="1">VLOOKUP($W1778,Department!$A:$B,2,FALSE)</f>
        <v>Finance</v>
      </c>
      <c r="Y1778" s="6">
        <f t="shared" ca="1" si="194"/>
        <v>11</v>
      </c>
      <c r="Z1778" s="7" t="str">
        <f ca="1">VLOOKUP($Y1778,Role!$A:$B,2,FALSE)</f>
        <v>Analyst</v>
      </c>
      <c r="AA1778" s="6">
        <f t="shared" ca="1" si="195"/>
        <v>6</v>
      </c>
      <c r="AB1778" s="7" t="str">
        <f ca="1" xml:space="preserve">
IF($AA1778 &lt;&gt; "",
    VLOOKUP($AA1778,Level!$A:$B,2,FALSE),
    ""
)</f>
        <v>Pleno</v>
      </c>
      <c r="AC1778" s="1">
        <f ca="1" xml:space="preserve">
IF($Y1778 = 5 + N("Presidente"),
    27000,
    IF($Y1778 = 6 + N("Vice-presidente"),
        23000,
        IF(OR($Y1778 = 8, $Y1778= 13, $Y1778 = 12) + N("Secretária bilíngue ou coordenador ou especialista"),
            8000,
            IF($Y1778 = 7 + N("Diretor"),
                15000,
                IF($Y1778 = 14 + N("Gerente"),
                    12000,
                    IF($Y1778 = 9 + N("Estagiário"),
                        705,
                        IF($Y1778 = 10 + N("Trainee"),
                            805,
                            IF($Y1778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IF($U1778 = 7,
  500,
  IF($U1778 = 8,
    1000,
    IF($U1778 = 9,
      1500,
      IF($U1778 = 10,
        2000,
        0
      )
    )
  )
)
+
N("Adicional no salário por área")
+
IF($W1778 = 14 + N("Tecnologia da Informação"),
  120,
  IF($W1778 = 16 + N("Vendas"),
    110,
    IF($W1778 = 15 + N("Jurídico"),
      100,
      IF(OR($W1778 = 8, $W1778 = 9, $W1778 = 11) + N("Recursos humanos ou comercial ou comunicação e marketing"),
        80,
        0
      )
    )
  )
)
+
N("Adicionando pegadinha")
+
IF(AND($W1778 = 16, $U1778 = 9, $Y1778 = 11, $AA1778 = 5) + N("Se for de vendas, com mestrado, analista sênior"),
  IF($R1778 = 5,
    100,
    0
  )
  +
  IF($N1778 = "M",
    200,
    0
  ),
  0
)</f>
        <v>2500</v>
      </c>
      <c r="AD17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$A1778  &amp; ", "   &amp;
$C1778  &amp; ", "   &amp;
$E1778  &amp; ", '"  &amp;
$J1778  &amp; "', '" &amp;
$N1778  &amp; "', "  &amp;
$R1778  &amp; ", '"  &amp;
TEXT($T1778,"dd/mm/aaaa")  &amp; "', "   &amp;
$U1778  &amp; ", "   &amp;
$W1778  &amp; ", "   &amp;
$Y1778  &amp; ", "   &amp;
IF($AA1778 &lt;&gt; "", $AA1778, "NULL")  &amp; ", "   &amp;
$AC1778  &amp; ");"</f>
        <v>INSERT INTO bi4all.fac_employees (id_company_fk, id_employee_pk, flg_active, employee_name, id_gender_fk, id_race_fk, birthday, id_schooling_fk, id_department_fk, id_role_fk, id_level_fk, salary) VALUES (6a51143286b03064a49cc2acbee63c09a0682d33, 1774, 1, 'Fernando Souza Anunciação', 'M', 6, '28/10/1976', 7, 7, 11, 6, 2500);</v>
      </c>
    </row>
    <row r="1779" spans="1:30" ht="14.25" customHeight="1" x14ac:dyDescent="0.2">
      <c r="A1779" s="7" t="str" cm="1">
        <f t="array" aca="1" ref="A1779" ca="1">INDEX(Company!$A:$A,RANDBETWEEN(5,COUNTA(Company!$A:$A) + 1),1)</f>
        <v>6a51143286b03064a49cc2acbee63c09a0682d33</v>
      </c>
      <c r="B1779" s="7" t="str">
        <f ca="1">VLOOKUP($A1779,Company!$A:$B,2,FALSE)</f>
        <v>ACME Corporation</v>
      </c>
      <c r="C1779" s="5">
        <f t="shared" si="189"/>
        <v>1775</v>
      </c>
      <c r="D1779" s="5" t="str" cm="1">
        <f t="array" ref="D1779">SHA1HASH($C1779)</f>
        <v>f272a53b0ef1c576ff83d5cbdb2278970c863fb8</v>
      </c>
      <c r="E1779" s="6">
        <v>1</v>
      </c>
      <c r="F1779" s="7">
        <f ca="1">IF($C1779 = 1 + N("Presidente"),
    127,
    IF($C1779 = 2 + N("Vice-Presidente"),
        72,
        IF($C1779 = 3 + N("Secretária bilíngue"),
            13,
            RANDBETWEEN(5,COUNT(Name!$A:$A) + 1)
        )
    )
)</f>
        <v>74</v>
      </c>
      <c r="G1779" s="7" t="str">
        <f ca="1">VLOOKUP($F1779,Name!$A:$B,2,FALSE)</f>
        <v>Brenda</v>
      </c>
      <c r="H1779" s="7">
        <f ca="1" xml:space="preserve">
IF($C1779 = 1,
    0,
    RANDBETWEEN(5,COUNT('Last name'!$A:$A) + 1)
)</f>
        <v>176</v>
      </c>
      <c r="I1779" s="7" t="str">
        <f ca="1" xml:space="preserve">
IF($C1779 = 1 + N("Presidente"),
    "de Orléans e Bragança",
    VLOOKUP($H1779,'Last name'!$A:$B,2,FALSE) &amp; " " &amp; VLOOKUP(RANDBETWEEN(5,COUNT('Last name'!$A:$A) + 1),'Last name'!$A:$B,2,FALSE)
)</f>
        <v>Santos Silva</v>
      </c>
      <c r="J1779" s="7" t="str">
        <f t="shared" ca="1" si="190"/>
        <v>Brenda Santos Silva</v>
      </c>
      <c r="K1779" s="7" t="str" cm="1">
        <f t="array" aca="1" ref="K1779" ca="1">SHA1HASH($J1779)</f>
        <v>402a8e335b4625d74f3624dccd1977d8bae2ae96</v>
      </c>
      <c r="L1779" s="7" cm="1">
        <f t="array" aca="1" ref="L1779" ca="1">INDEX(States!$A:$A,RANDBETWEEN(5,COUNTA(States!$A:$A) + 1),1)</f>
        <v>9</v>
      </c>
      <c r="M1779" s="7" t="str">
        <f ca="1">$L1779 &amp; "|" &amp; VLOOKUP($L1779,States!$A:$B,2,FALSE)</f>
        <v>9|68b7ab1daf7c594d71db682ca70a5cb187f0524f</v>
      </c>
      <c r="N1779" s="7" t="str">
        <f ca="1">VLOOKUP($F1779,Name!$A:$C,3,FALSE)</f>
        <v>F</v>
      </c>
      <c r="O1779" s="7" t="str">
        <f ca="1">VLOOKUP($N1779,Gender!$A:$B,2,FALSE)</f>
        <v>Female</v>
      </c>
      <c r="P1779" s="7" t="str" cm="1">
        <f t="array" aca="1" ref="P1779" ca="1">INDEX('Marital status'!$A:$A,RANDBETWEEN(5,COUNTA('Marital status'!$A:$A) + 1),1)</f>
        <v>93ac84f4e0bd5c1c97b670a12a7fff6af89fb6b3</v>
      </c>
      <c r="Q1779" s="7" t="str">
        <f ca="1">VLOOKUP($P1779,'Marital status'!$A:$B,2,FALSE)</f>
        <v>DIVORCED</v>
      </c>
      <c r="R1779" s="7">
        <f t="shared" ca="1" si="191"/>
        <v>5</v>
      </c>
      <c r="S1779" s="7" t="e">
        <f ca="1">VLOOKUP($R1779,Race!$A:$B,2,FALSE)</f>
        <v>#N/A</v>
      </c>
      <c r="T1779" s="8">
        <f t="shared" ca="1" si="192"/>
        <v>26127</v>
      </c>
      <c r="U1779" s="6">
        <f t="shared" ca="1" si="193"/>
        <v>7</v>
      </c>
      <c r="V1779" s="8" t="str">
        <f ca="1">VLOOKUP($U1779,Education!$A:$B,2,FALSE)</f>
        <v>Undergraduate degree</v>
      </c>
      <c r="W1779" s="7">
        <f ca="1" xml:space="preserve">
  IF(OR($Y1779 = 5, $Y1779 = 6, $Y1779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779" s="7" t="str">
        <f ca="1">VLOOKUP($W1779,Department!$A:$B,2,FALSE)</f>
        <v>Audit</v>
      </c>
      <c r="Y1779" s="6">
        <f t="shared" ca="1" si="194"/>
        <v>10</v>
      </c>
      <c r="Z1779" s="7" t="str">
        <f ca="1">VLOOKUP($Y1779,Role!$A:$B,2,FALSE)</f>
        <v>Trainee</v>
      </c>
      <c r="AA1779" s="6" t="str">
        <f t="shared" ca="1" si="195"/>
        <v/>
      </c>
      <c r="AB1779" s="7" t="str">
        <f ca="1" xml:space="preserve">
IF($AA1779 &lt;&gt; "",
    VLOOKUP($AA1779,Level!$A:$B,2,FALSE),
    ""
)</f>
        <v/>
      </c>
      <c r="AC1779" s="1">
        <f ca="1" xml:space="preserve">
IF($Y1779 = 5 + N("Presidente"),
    27000,
    IF($Y1779 = 6 + N("Vice-presidente"),
        23000,
        IF(OR($Y1779 = 8, $Y1779= 13, $Y1779 = 12) + N("Secretária bilíngue ou coordenador ou especialista"),
            8000,
            IF($Y1779 = 7 + N("Diretor"),
                15000,
                IF($Y1779 = 14 + N("Gerente"),
                    12000,
                    IF($Y1779 = 9 + N("Estagiário"),
                        705,
                        IF($Y1779 = 10 + N("Trainee"),
                            805,
                            IF($Y1779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IF($U1779 = 7,
  500,
  IF($U1779 = 8,
    1000,
    IF($U1779 = 9,
      1500,
      IF($U1779 = 10,
        2000,
        0
      )
    )
  )
)
+
N("Adicional no salário por área")
+
IF($W1779 = 14 + N("Tecnologia da Informação"),
  120,
  IF($W1779 = 16 + N("Vendas"),
    110,
    IF($W1779 = 15 + N("Jurídico"),
      100,
      IF(OR($W1779 = 8, $W1779 = 9, $W1779 = 11) + N("Recursos humanos ou comercial ou comunicação e marketing"),
        80,
        0
      )
    )
  )
)
+
N("Adicionando pegadinha")
+
IF(AND($W1779 = 16, $U1779 = 9, $Y1779 = 11, $AA1779 = 5) + N("Se for de vendas, com mestrado, analista sênior"),
  IF($R1779 = 5,
    100,
    0
  )
  +
  IF($N1779 = "M",
    200,
    0
  ),
  0
)</f>
        <v>1305</v>
      </c>
      <c r="AD17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$A1779  &amp; ", "   &amp;
$C1779  &amp; ", "   &amp;
$E1779  &amp; ", '"  &amp;
$J1779  &amp; "', '" &amp;
$N1779  &amp; "', "  &amp;
$R1779  &amp; ", '"  &amp;
TEXT($T1779,"dd/mm/aaaa")  &amp; "', "   &amp;
$U1779  &amp; ", "   &amp;
$W1779  &amp; ", "   &amp;
$Y1779  &amp; ", "   &amp;
IF($AA1779 &lt;&gt; "", $AA1779, "NULL")  &amp; ", "   &amp;
$AC1779  &amp; ");"</f>
        <v>INSERT INTO bi4all.fac_employees (id_company_fk, id_employee_pk, flg_active, employee_name, id_gender_fk, id_race_fk, birthday, id_schooling_fk, id_department_fk, id_role_fk, id_level_fk, salary) VALUES (6a51143286b03064a49cc2acbee63c09a0682d33, 1775, 1, 'Brenda Santos Silva', 'F', 5, '13/07/1971', 7, 13, 10, NULL, 1305);</v>
      </c>
    </row>
    <row r="1780" spans="1:30" ht="14.25" customHeight="1" x14ac:dyDescent="0.2">
      <c r="A1780" s="7" t="str" cm="1">
        <f t="array" aca="1" ref="A1780" ca="1">INDEX(Company!$A:$A,RANDBETWEEN(5,COUNTA(Company!$A:$A) + 1),1)</f>
        <v>6a51143286b03064a49cc2acbee63c09a0682d33</v>
      </c>
      <c r="B1780" s="7" t="str">
        <f ca="1">VLOOKUP($A1780,Company!$A:$B,2,FALSE)</f>
        <v>ACME Corporation</v>
      </c>
      <c r="C1780" s="5">
        <f t="shared" si="189"/>
        <v>1776</v>
      </c>
      <c r="D1780" s="5" t="str" cm="1">
        <f t="array" ref="D1780">SHA1HASH($C1780)</f>
        <v>427f3043fb1efe110751f3aa7616a5cb84b41fa1</v>
      </c>
      <c r="E1780" s="6">
        <v>1</v>
      </c>
      <c r="F1780" s="7">
        <f ca="1">IF($C1780 = 1 + N("Presidente"),
    127,
    IF($C1780 = 2 + N("Vice-Presidente"),
        72,
        IF($C1780 = 3 + N("Secretária bilíngue"),
            13,
            RANDBETWEEN(5,COUNT(Name!$A:$A) + 1)
        )
    )
)</f>
        <v>62</v>
      </c>
      <c r="G1780" s="7" t="str">
        <f ca="1">VLOOKUP($F1780,Name!$A:$B,2,FALSE)</f>
        <v>Aurora</v>
      </c>
      <c r="H1780" s="7">
        <f ca="1" xml:space="preserve">
IF($C1780 = 1,
    0,
    RANDBETWEEN(5,COUNT('Last name'!$A:$A) + 1)
)</f>
        <v>158</v>
      </c>
      <c r="I1780" s="7" t="str">
        <f ca="1" xml:space="preserve">
IF($C1780 = 1 + N("Presidente"),
    "de Orléans e Bragança",
    VLOOKUP($H1780,'Last name'!$A:$B,2,FALSE) &amp; " " &amp; VLOOKUP(RANDBETWEEN(5,COUNT('Last name'!$A:$A) + 1),'Last name'!$A:$B,2,FALSE)
)</f>
        <v>Rangel Mello</v>
      </c>
      <c r="J1780" s="7" t="str">
        <f t="shared" ca="1" si="190"/>
        <v>Aurora Rangel Mello</v>
      </c>
      <c r="K1780" s="7" t="str" cm="1">
        <f t="array" aca="1" ref="K1780" ca="1">SHA1HASH($J1780)</f>
        <v>a286603fcfb4f2d74a2c65b318c1f48ab9876eda</v>
      </c>
      <c r="L1780" s="7" cm="1">
        <f t="array" aca="1" ref="L1780" ca="1">INDEX(States!$A:$A,RANDBETWEEN(5,COUNTA(States!$A:$A) + 1),1)</f>
        <v>6</v>
      </c>
      <c r="M1780" s="7" t="str">
        <f ca="1">$L1780 &amp; "|" &amp; VLOOKUP($L1780,States!$A:$B,2,FALSE)</f>
        <v>6|990f6b5f2170b43d022d539b1260b5f1af889998</v>
      </c>
      <c r="N1780" s="7" t="str">
        <f ca="1">VLOOKUP($F1780,Name!$A:$C,3,FALSE)</f>
        <v>F</v>
      </c>
      <c r="O1780" s="7" t="str">
        <f ca="1">VLOOKUP($N1780,Gender!$A:$B,2,FALSE)</f>
        <v>Female</v>
      </c>
      <c r="P1780" s="7" t="str" cm="1">
        <f t="array" aca="1" ref="P1780" ca="1">INDEX('Marital status'!$A:$A,RANDBETWEEN(5,COUNTA('Marital status'!$A:$A) + 1),1)</f>
        <v>3266897012b6dcc5723033bc25891bf99efcff6f</v>
      </c>
      <c r="Q1780" s="7" t="str">
        <f ca="1">VLOOKUP($P1780,'Marital status'!$A:$B,2,FALSE)</f>
        <v>MarrieD</v>
      </c>
      <c r="R1780" s="7">
        <f t="shared" ca="1" si="191"/>
        <v>5</v>
      </c>
      <c r="S1780" s="7" t="e">
        <f ca="1">VLOOKUP($R1780,Race!$A:$B,2,FALSE)</f>
        <v>#N/A</v>
      </c>
      <c r="T1780" s="8">
        <f t="shared" ca="1" si="192"/>
        <v>23203</v>
      </c>
      <c r="U1780" s="6">
        <f t="shared" ca="1" si="193"/>
        <v>7</v>
      </c>
      <c r="V1780" s="8" t="str">
        <f ca="1">VLOOKUP($U1780,Education!$A:$B,2,FALSE)</f>
        <v>Undergraduate degree</v>
      </c>
      <c r="W1780" s="7">
        <f ca="1" xml:space="preserve">
  IF(OR($Y1780 = 5, $Y1780 = 6, $Y1780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780" s="7" t="str">
        <f ca="1">VLOOKUP($W1780,Department!$A:$B,2,FALSE)</f>
        <v>Administration</v>
      </c>
      <c r="Y1780" s="6">
        <f t="shared" ca="1" si="194"/>
        <v>11</v>
      </c>
      <c r="Z1780" s="7" t="str">
        <f ca="1">VLOOKUP($Y1780,Role!$A:$B,2,FALSE)</f>
        <v>Analyst</v>
      </c>
      <c r="AA1780" s="6">
        <f t="shared" ca="1" si="195"/>
        <v>7</v>
      </c>
      <c r="AB1780" s="7" t="str">
        <f ca="1" xml:space="preserve">
IF($AA1780 &lt;&gt; "",
    VLOOKUP($AA1780,Level!$A:$B,2,FALSE),
    ""
)</f>
        <v>Senior</v>
      </c>
      <c r="AC1780" s="1">
        <f ca="1" xml:space="preserve">
IF($Y1780 = 5 + N("Presidente"),
    27000,
    IF($Y1780 = 6 + N("Vice-presidente"),
        23000,
        IF(OR($Y1780 = 8, $Y1780= 13, $Y1780 = 12) + N("Secretária bilíngue ou coordenador ou especialista"),
            8000,
            IF($Y1780 = 7 + N("Diretor"),
                15000,
                IF($Y1780 = 14 + N("Gerente"),
                    12000,
                    IF($Y1780 = 9 + N("Estagiário"),
                        705,
                        IF($Y1780 = 10 + N("Trainee"),
                            805,
                            IF($Y1780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IF($U1780 = 7,
  500,
  IF($U1780 = 8,
    1000,
    IF($U1780 = 9,
      1500,
      IF($U1780 = 10,
        2000,
        0
      )
    )
  )
)
+
N("Adicional no salário por área")
+
IF($W1780 = 14 + N("Tecnologia da Informação"),
  120,
  IF($W1780 = 16 + N("Vendas"),
    110,
    IF($W1780 = 15 + N("Jurídico"),
      100,
      IF(OR($W1780 = 8, $W1780 = 9, $W1780 = 11) + N("Recursos humanos ou comercial ou comunicação e marketing"),
        80,
        0
      )
    )
  )
)
+
N("Adicionando pegadinha")
+
IF(AND($W1780 = 16, $U1780 = 9, $Y1780 = 11, $AA1780 = 5) + N("Se for de vendas, com mestrado, analista sênior"),
  IF($R1780 = 5,
    100,
    0
  )
  +
  IF($N1780 = "M",
    200,
    0
  ),
  0
)</f>
        <v>2500</v>
      </c>
      <c r="AD17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$A1780  &amp; ", "   &amp;
$C1780  &amp; ", "   &amp;
$E1780  &amp; ", '"  &amp;
$J1780  &amp; "', '" &amp;
$N1780  &amp; "', "  &amp;
$R1780  &amp; ", '"  &amp;
TEXT($T1780,"dd/mm/aaaa")  &amp; "', "   &amp;
$U1780  &amp; ", "   &amp;
$W1780  &amp; ", "   &amp;
$Y1780  &amp; ", "   &amp;
IF($AA1780 &lt;&gt; "", $AA1780, "NULL")  &amp; ", "   &amp;
$AC1780  &amp; ");"</f>
        <v>INSERT INTO bi4all.fac_employees (id_company_fk, id_employee_pk, flg_active, employee_name, id_gender_fk, id_race_fk, birthday, id_schooling_fk, id_department_fk, id_role_fk, id_level_fk, salary) VALUES (6a51143286b03064a49cc2acbee63c09a0682d33, 1776, 1, 'Aurora Rangel Mello', 'F', 5, '11/07/1963', 7, 6, 11, 7, 2500);</v>
      </c>
    </row>
    <row r="1781" spans="1:30" ht="14.25" customHeight="1" x14ac:dyDescent="0.2">
      <c r="A1781" s="7" t="str" cm="1">
        <f t="array" aca="1" ref="A1781" ca="1">INDEX(Company!$A:$A,RANDBETWEEN(5,COUNTA(Company!$A:$A) + 1),1)</f>
        <v>6a51143286b03064a49cc2acbee63c09a0682d33</v>
      </c>
      <c r="B1781" s="7" t="str">
        <f ca="1">VLOOKUP($A1781,Company!$A:$B,2,FALSE)</f>
        <v>ACME Corporation</v>
      </c>
      <c r="C1781" s="5">
        <f t="shared" si="189"/>
        <v>1777</v>
      </c>
      <c r="D1781" s="5" t="str" cm="1">
        <f t="array" ref="D1781">SHA1HASH($C1781)</f>
        <v>f7ce16ec08a419abc7470ed82a8f6b752ee5bf21</v>
      </c>
      <c r="E1781" s="6">
        <v>1</v>
      </c>
      <c r="F1781" s="7">
        <f ca="1">IF($C1781 = 1 + N("Presidente"),
    127,
    IF($C1781 = 2 + N("Vice-Presidente"),
        72,
        IF($C1781 = 3 + N("Secretária bilíngue"),
            13,
            RANDBETWEEN(5,COUNT(Name!$A:$A) + 1)
        )
    )
)</f>
        <v>333</v>
      </c>
      <c r="G1781" s="7" t="str">
        <f ca="1">VLOOKUP($F1781,Name!$A:$B,2,FALSE)</f>
        <v>Ruan</v>
      </c>
      <c r="H1781" s="7">
        <f ca="1" xml:space="preserve">
IF($C1781 = 1,
    0,
    RANDBETWEEN(5,COUNT('Last name'!$A:$A) + 1)
)</f>
        <v>170</v>
      </c>
      <c r="I1781" s="7" t="str">
        <f ca="1" xml:space="preserve">
IF($C1781 = 1 + N("Presidente"),
    "de Orléans e Bragança",
    VLOOKUP($H1781,'Last name'!$A:$B,2,FALSE) &amp; " " &amp; VLOOKUP(RANDBETWEEN(5,COUNT('Last name'!$A:$A) + 1),'Last name'!$A:$B,2,FALSE)
)</f>
        <v>Sá Santana</v>
      </c>
      <c r="J1781" s="7" t="str">
        <f t="shared" ca="1" si="190"/>
        <v>Ruan Sá Santana</v>
      </c>
      <c r="K1781" s="7" t="str" cm="1">
        <f t="array" aca="1" ref="K1781" ca="1">SHA1HASH($J1781)</f>
        <v>c1c5d383efaf5a0633d258f5ea69d2a43c0c2ed4</v>
      </c>
      <c r="L1781" s="7" cm="1">
        <f t="array" aca="1" ref="L1781" ca="1">INDEX(States!$A:$A,RANDBETWEEN(5,COUNTA(States!$A:$A) + 1),1)</f>
        <v>19</v>
      </c>
      <c r="M1781" s="7" t="str">
        <f ca="1">$L1781 &amp; "|" &amp; VLOOKUP($L1781,States!$A:$B,2,FALSE)</f>
        <v>19|bd4a752045e2a790745f147976385d85d6dbdece</v>
      </c>
      <c r="N1781" s="7" t="str">
        <f ca="1">VLOOKUP($F1781,Name!$A:$C,3,FALSE)</f>
        <v>M</v>
      </c>
      <c r="O1781" s="7" t="str">
        <f ca="1">VLOOKUP($N1781,Gender!$A:$B,2,FALSE)</f>
        <v>Male</v>
      </c>
      <c r="P1781" s="7" t="str" cm="1">
        <f t="array" aca="1" ref="P1781" ca="1">INDEX('Marital status'!$A:$A,RANDBETWEEN(5,COUNTA('Marital status'!$A:$A) + 1),1)</f>
        <v>47051393f6bcbf99111ec5d70ba2ebbe11ebccae</v>
      </c>
      <c r="Q1781" s="7" t="str">
        <f ca="1">VLOOKUP($P1781,'Marital status'!$A:$B,2,FALSE)</f>
        <v xml:space="preserve"> Separated </v>
      </c>
      <c r="R1781" s="7">
        <f t="shared" ca="1" si="191"/>
        <v>5</v>
      </c>
      <c r="S1781" s="7" t="e">
        <f ca="1">VLOOKUP($R1781,Race!$A:$B,2,FALSE)</f>
        <v>#N/A</v>
      </c>
      <c r="T1781" s="8">
        <f t="shared" ca="1" si="192"/>
        <v>23440</v>
      </c>
      <c r="U1781" s="6">
        <f t="shared" ca="1" si="193"/>
        <v>7</v>
      </c>
      <c r="V1781" s="8" t="str">
        <f ca="1">VLOOKUP($U1781,Education!$A:$B,2,FALSE)</f>
        <v>Undergraduate degree</v>
      </c>
      <c r="W1781" s="7">
        <f ca="1" xml:space="preserve">
  IF(OR($Y1781 = 5, $Y1781 = 6, $Y1781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781" s="7" t="str">
        <f ca="1">VLOOKUP($W1781,Department!$A:$B,2,FALSE)</f>
        <v>Human Resource</v>
      </c>
      <c r="Y1781" s="6">
        <f t="shared" ca="1" si="194"/>
        <v>9</v>
      </c>
      <c r="Z1781" s="7" t="str">
        <f ca="1">VLOOKUP($Y1781,Role!$A:$B,2,FALSE)</f>
        <v>Intern</v>
      </c>
      <c r="AA1781" s="6" t="str">
        <f t="shared" ca="1" si="195"/>
        <v/>
      </c>
      <c r="AB1781" s="7" t="str">
        <f ca="1" xml:space="preserve">
IF($AA1781 &lt;&gt; "",
    VLOOKUP($AA1781,Level!$A:$B,2,FALSE),
    ""
)</f>
        <v/>
      </c>
      <c r="AC1781" s="1">
        <f ca="1" xml:space="preserve">
IF($Y1781 = 5 + N("Presidente"),
    27000,
    IF($Y1781 = 6 + N("Vice-presidente"),
        23000,
        IF(OR($Y1781 = 8, $Y1781= 13, $Y1781 = 12) + N("Secretária bilíngue ou coordenador ou especialista"),
            8000,
            IF($Y1781 = 7 + N("Diretor"),
                15000,
                IF($Y1781 = 14 + N("Gerente"),
                    12000,
                    IF($Y1781 = 9 + N("Estagiário"),
                        705,
                        IF($Y1781 = 10 + N("Trainee"),
                            805,
                            IF($Y1781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IF($U1781 = 7,
  500,
  IF($U1781 = 8,
    1000,
    IF($U1781 = 9,
      1500,
      IF($U1781 = 10,
        2000,
        0
      )
    )
  )
)
+
N("Adicional no salário por área")
+
IF($W1781 = 14 + N("Tecnologia da Informação"),
  120,
  IF($W1781 = 16 + N("Vendas"),
    110,
    IF($W1781 = 15 + N("Jurídico"),
      100,
      IF(OR($W1781 = 8, $W1781 = 9, $W1781 = 11) + N("Recursos humanos ou comercial ou comunicação e marketing"),
        80,
        0
      )
    )
  )
)
+
N("Adicionando pegadinha")
+
IF(AND($W1781 = 16, $U1781 = 9, $Y1781 = 11, $AA1781 = 5) + N("Se for de vendas, com mestrado, analista sênior"),
  IF($R1781 = 5,
    100,
    0
  )
  +
  IF($N1781 = "M",
    200,
    0
  ),
  0
)</f>
        <v>1285</v>
      </c>
      <c r="AD17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$A1781  &amp; ", "   &amp;
$C1781  &amp; ", "   &amp;
$E1781  &amp; ", '"  &amp;
$J1781  &amp; "', '" &amp;
$N1781  &amp; "', "  &amp;
$R1781  &amp; ", '"  &amp;
TEXT($T1781,"dd/mm/aaaa")  &amp; "', "   &amp;
$U1781  &amp; ", "   &amp;
$W1781  &amp; ", "   &amp;
$Y1781  &amp; ", "   &amp;
IF($AA1781 &lt;&gt; "", $AA1781, "NULL")  &amp; ", "   &amp;
$AC1781  &amp; ");"</f>
        <v>INSERT INTO bi4all.fac_employees (id_company_fk, id_employee_pk, flg_active, employee_name, id_gender_fk, id_race_fk, birthday, id_schooling_fk, id_department_fk, id_role_fk, id_level_fk, salary) VALUES (6a51143286b03064a49cc2acbee63c09a0682d33, 1777, 1, 'Ruan Sá Santana', 'M', 5, '04/03/1964', 7, 8, 9, NULL, 1285);</v>
      </c>
    </row>
    <row r="1782" spans="1:30" ht="14.25" customHeight="1" x14ac:dyDescent="0.2">
      <c r="A1782" s="7" t="str" cm="1">
        <f t="array" aca="1" ref="A1782" ca="1">INDEX(Company!$A:$A,RANDBETWEEN(5,COUNTA(Company!$A:$A) + 1),1)</f>
        <v>6a51143286b03064a49cc2acbee63c09a0682d33</v>
      </c>
      <c r="B1782" s="7" t="str">
        <f ca="1">VLOOKUP($A1782,Company!$A:$B,2,FALSE)</f>
        <v>ACME Corporation</v>
      </c>
      <c r="C1782" s="5">
        <f t="shared" si="189"/>
        <v>1778</v>
      </c>
      <c r="D1782" s="5" t="str" cm="1">
        <f t="array" ref="D1782">SHA1HASH($C1782)</f>
        <v>68c09af3acbbc95f48ad80178f5a4f8f6e18c732</v>
      </c>
      <c r="E1782" s="6">
        <v>1</v>
      </c>
      <c r="F1782" s="7">
        <f ca="1">IF($C1782 = 1 + N("Presidente"),
    127,
    IF($C1782 = 2 + N("Vice-Presidente"),
        72,
        IF($C1782 = 3 + N("Secretária bilíngue"),
            13,
            RANDBETWEEN(5,COUNT(Name!$A:$A) + 1)
        )
    )
)</f>
        <v>118</v>
      </c>
      <c r="G1782" s="7" t="str">
        <f ca="1">VLOOKUP($F1782,Name!$A:$B,2,FALSE)</f>
        <v>Eliezer</v>
      </c>
      <c r="H1782" s="7">
        <f ca="1" xml:space="preserve">
IF($C1782 = 1,
    0,
    RANDBETWEEN(5,COUNT('Last name'!$A:$A) + 1)
)</f>
        <v>120</v>
      </c>
      <c r="I1782" s="7" t="str">
        <f ca="1" xml:space="preserve">
IF($C1782 = 1 + N("Presidente"),
    "de Orléans e Bragança",
    VLOOKUP($H1782,'Last name'!$A:$B,2,FALSE) &amp; " " &amp; VLOOKUP(RANDBETWEEN(5,COUNT('Last name'!$A:$A) + 1),'Last name'!$A:$B,2,FALSE)
)</f>
        <v>Marques Junqueira</v>
      </c>
      <c r="J1782" s="7" t="str">
        <f t="shared" ca="1" si="190"/>
        <v>Eliezer Marques Junqueira</v>
      </c>
      <c r="K1782" s="7" t="str" cm="1">
        <f t="array" aca="1" ref="K1782" ca="1">SHA1HASH($J1782)</f>
        <v>1a65631f31a0b6af87416579d838043ef10b9db0</v>
      </c>
      <c r="L1782" s="7" cm="1">
        <f t="array" aca="1" ref="L1782" ca="1">INDEX(States!$A:$A,RANDBETWEEN(5,COUNTA(States!$A:$A) + 1),1)</f>
        <v>18</v>
      </c>
      <c r="M1782" s="7" t="str">
        <f ca="1">$L1782 &amp; "|" &amp; VLOOKUP($L1782,States!$A:$B,2,FALSE)</f>
        <v>18|4c829e7753eab86056bb8157601420a362debf31</v>
      </c>
      <c r="N1782" s="7" t="str">
        <f ca="1">VLOOKUP($F1782,Name!$A:$C,3,FALSE)</f>
        <v>M</v>
      </c>
      <c r="O1782" s="7" t="str">
        <f ca="1">VLOOKUP($N1782,Gender!$A:$B,2,FALSE)</f>
        <v>Male</v>
      </c>
      <c r="P1782" s="7" t="str" cm="1">
        <f t="array" aca="1" ref="P1782" ca="1">INDEX('Marital status'!$A:$A,RANDBETWEEN(5,COUNTA('Marital status'!$A:$A) + 1),1)</f>
        <v>47051393f6bcbf99111ec5d70ba2ebbe11ebccae</v>
      </c>
      <c r="Q1782" s="7" t="str">
        <f ca="1">VLOOKUP($P1782,'Marital status'!$A:$B,2,FALSE)</f>
        <v xml:space="preserve"> Separated </v>
      </c>
      <c r="R1782" s="7">
        <f t="shared" ca="1" si="191"/>
        <v>7</v>
      </c>
      <c r="S1782" s="7" t="e">
        <f ca="1">VLOOKUP($R1782,Race!$A:$B,2,FALSE)</f>
        <v>#N/A</v>
      </c>
      <c r="T1782" s="8">
        <f t="shared" ca="1" si="192"/>
        <v>20441</v>
      </c>
      <c r="U1782" s="6">
        <f t="shared" ca="1" si="193"/>
        <v>7</v>
      </c>
      <c r="V1782" s="8" t="str">
        <f ca="1">VLOOKUP($U1782,Education!$A:$B,2,FALSE)</f>
        <v>Undergraduate degree</v>
      </c>
      <c r="W1782" s="7">
        <f ca="1" xml:space="preserve">
  IF(OR($Y1782 = 5, $Y1782 = 6, $Y1782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782" s="7" t="str">
        <f ca="1">VLOOKUP($W1782,Department!$A:$B,2,FALSE)</f>
        <v>Communication &amp; Marketing</v>
      </c>
      <c r="Y1782" s="6">
        <f t="shared" ca="1" si="194"/>
        <v>11</v>
      </c>
      <c r="Z1782" s="7" t="str">
        <f ca="1">VLOOKUP($Y1782,Role!$A:$B,2,FALSE)</f>
        <v>Analyst</v>
      </c>
      <c r="AA1782" s="6">
        <f t="shared" ca="1" si="195"/>
        <v>5</v>
      </c>
      <c r="AB1782" s="7" t="str">
        <f ca="1" xml:space="preserve">
IF($AA1782 &lt;&gt; "",
    VLOOKUP($AA1782,Level!$A:$B,2,FALSE),
    ""
)</f>
        <v>Junior</v>
      </c>
      <c r="AC1782" s="1">
        <f ca="1" xml:space="preserve">
IF($Y1782 = 5 + N("Presidente"),
    27000,
    IF($Y1782 = 6 + N("Vice-presidente"),
        23000,
        IF(OR($Y1782 = 8, $Y1782= 13, $Y1782 = 12) + N("Secretária bilíngue ou coordenador ou especialista"),
            8000,
            IF($Y1782 = 7 + N("Diretor"),
                15000,
                IF($Y1782 = 14 + N("Gerente"),
                    12000,
                    IF($Y1782 = 9 + N("Estagiário"),
                        705,
                        IF($Y1782 = 10 + N("Trainee"),
                            805,
                            IF($Y1782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IF($U1782 = 7,
  500,
  IF($U1782 = 8,
    1000,
    IF($U1782 = 9,
      1500,
      IF($U1782 = 10,
        2000,
        0
      )
    )
  )
)
+
N("Adicional no salário por área")
+
IF($W1782 = 14 + N("Tecnologia da Informação"),
  120,
  IF($W1782 = 16 + N("Vendas"),
    110,
    IF($W1782 = 15 + N("Jurídico"),
      100,
      IF(OR($W1782 = 8, $W1782 = 9, $W1782 = 11) + N("Recursos humanos ou comercial ou comunicação e marketing"),
        80,
        0
      )
    )
  )
)
+
N("Adicionando pegadinha")
+
IF(AND($W1782 = 16, $U1782 = 9, $Y1782 = 11, $AA1782 = 5) + N("Se for de vendas, com mestrado, analista sênior"),
  IF($R1782 = 5,
    100,
    0
  )
  +
  IF($N1782 = "M",
    200,
    0
  ),
  0
)</f>
        <v>2580</v>
      </c>
      <c r="AD17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$A1782  &amp; ", "   &amp;
$C1782  &amp; ", "   &amp;
$E1782  &amp; ", '"  &amp;
$J1782  &amp; "', '" &amp;
$N1782  &amp; "', "  &amp;
$R1782  &amp; ", '"  &amp;
TEXT($T1782,"dd/mm/aaaa")  &amp; "', "   &amp;
$U1782  &amp; ", "   &amp;
$W1782  &amp; ", "   &amp;
$Y1782  &amp; ", "   &amp;
IF($AA1782 &lt;&gt; "", $AA1782, "NULL")  &amp; ", "   &amp;
$AC1782  &amp; ");"</f>
        <v>INSERT INTO bi4all.fac_employees (id_company_fk, id_employee_pk, flg_active, employee_name, id_gender_fk, id_race_fk, birthday, id_schooling_fk, id_department_fk, id_role_fk, id_level_fk, salary) VALUES (6a51143286b03064a49cc2acbee63c09a0682d33, 1778, 1, 'Eliezer Marques Junqueira', 'M', 7, '18/12/1955', 7, 11, 11, 5, 2580);</v>
      </c>
    </row>
    <row r="1783" spans="1:30" ht="14.25" customHeight="1" x14ac:dyDescent="0.2">
      <c r="A1783" s="7" t="str" cm="1">
        <f t="array" aca="1" ref="A1783" ca="1">INDEX(Company!$A:$A,RANDBETWEEN(5,COUNTA(Company!$A:$A) + 1),1)</f>
        <v>6a51143286b03064a49cc2acbee63c09a0682d33</v>
      </c>
      <c r="B1783" s="7" t="str">
        <f ca="1">VLOOKUP($A1783,Company!$A:$B,2,FALSE)</f>
        <v>ACME Corporation</v>
      </c>
      <c r="C1783" s="5">
        <f t="shared" si="189"/>
        <v>1779</v>
      </c>
      <c r="D1783" s="5" t="str" cm="1">
        <f t="array" ref="D1783">SHA1HASH($C1783)</f>
        <v>ba0c3a93a68c5375bf191755f6cc643d316b05f9</v>
      </c>
      <c r="E1783" s="6">
        <v>1</v>
      </c>
      <c r="F1783" s="7">
        <f ca="1">IF($C1783 = 1 + N("Presidente"),
    127,
    IF($C1783 = 2 + N("Vice-Presidente"),
        72,
        IF($C1783 = 3 + N("Secretária bilíngue"),
            13,
            RANDBETWEEN(5,COUNT(Name!$A:$A) + 1)
        )
    )
)</f>
        <v>175</v>
      </c>
      <c r="G1783" s="7" t="str">
        <f ca="1">VLOOKUP($F1783,Name!$A:$B,2,FALSE)</f>
        <v>Isabella</v>
      </c>
      <c r="H1783" s="7">
        <f ca="1" xml:space="preserve">
IF($C1783 = 1,
    0,
    RANDBETWEEN(5,COUNT('Last name'!$A:$A) + 1)
)</f>
        <v>36</v>
      </c>
      <c r="I1783" s="7" t="str">
        <f ca="1" xml:space="preserve">
IF($C1783 = 1 + N("Presidente"),
    "de Orléans e Bragança",
    VLOOKUP($H1783,'Last name'!$A:$B,2,FALSE) &amp; " " &amp; VLOOKUP(RANDBETWEEN(5,COUNT('Last name'!$A:$A) + 1),'Last name'!$A:$B,2,FALSE)
)</f>
        <v>Batista Simões</v>
      </c>
      <c r="J1783" s="7" t="str">
        <f t="shared" ca="1" si="190"/>
        <v>Isabella Batista Simões</v>
      </c>
      <c r="K1783" s="7" t="str" cm="1">
        <f t="array" aca="1" ref="K1783" ca="1">SHA1HASH($J1783)</f>
        <v>0c678a6a8f1aa6e567072bfab3b5adac9f244c94</v>
      </c>
      <c r="L1783" s="7" cm="1">
        <f t="array" aca="1" ref="L1783" ca="1">INDEX(States!$A:$A,RANDBETWEEN(5,COUNTA(States!$A:$A) + 1),1)</f>
        <v>14</v>
      </c>
      <c r="M1783" s="7" t="str">
        <f ca="1">$L1783 &amp; "|" &amp; VLOOKUP($L1783,States!$A:$B,2,FALSE)</f>
        <v>14|9b9a260c6946192b7ea8dcfb1d39940b66fe4460</v>
      </c>
      <c r="N1783" s="7" t="str">
        <f ca="1">VLOOKUP($F1783,Name!$A:$C,3,FALSE)</f>
        <v>F</v>
      </c>
      <c r="O1783" s="7" t="str">
        <f ca="1">VLOOKUP($N1783,Gender!$A:$B,2,FALSE)</f>
        <v>Female</v>
      </c>
      <c r="P1783" s="7" t="str" cm="1">
        <f t="array" aca="1" ref="P1783" ca="1">INDEX('Marital status'!$A:$A,RANDBETWEEN(5,COUNTA('Marital status'!$A:$A) + 1),1)</f>
        <v>47051393f6bcbf99111ec5d70ba2ebbe11ebccae</v>
      </c>
      <c r="Q1783" s="7" t="str">
        <f ca="1">VLOOKUP($P1783,'Marital status'!$A:$B,2,FALSE)</f>
        <v xml:space="preserve"> Separated </v>
      </c>
      <c r="R1783" s="7">
        <f t="shared" ca="1" si="191"/>
        <v>5</v>
      </c>
      <c r="S1783" s="7" t="e">
        <f ca="1">VLOOKUP($R1783,Race!$A:$B,2,FALSE)</f>
        <v>#N/A</v>
      </c>
      <c r="T1783" s="8">
        <f t="shared" ca="1" si="192"/>
        <v>24817</v>
      </c>
      <c r="U1783" s="6">
        <f t="shared" ca="1" si="193"/>
        <v>7</v>
      </c>
      <c r="V1783" s="8" t="str">
        <f ca="1">VLOOKUP($U1783,Education!$A:$B,2,FALSE)</f>
        <v>Undergraduate degree</v>
      </c>
      <c r="W1783" s="7">
        <f ca="1" xml:space="preserve">
  IF(OR($Y1783 = 5, $Y1783 = 6, $Y1783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783" s="7" t="str">
        <f ca="1">VLOOKUP($W1783,Department!$A:$B,2,FALSE)</f>
        <v>Operations</v>
      </c>
      <c r="Y1783" s="6">
        <f t="shared" ca="1" si="194"/>
        <v>9</v>
      </c>
      <c r="Z1783" s="7" t="str">
        <f ca="1">VLOOKUP($Y1783,Role!$A:$B,2,FALSE)</f>
        <v>Intern</v>
      </c>
      <c r="AA1783" s="6" t="str">
        <f t="shared" ca="1" si="195"/>
        <v/>
      </c>
      <c r="AB1783" s="7" t="str">
        <f ca="1" xml:space="preserve">
IF($AA1783 &lt;&gt; "",
    VLOOKUP($AA1783,Level!$A:$B,2,FALSE),
    ""
)</f>
        <v/>
      </c>
      <c r="AC1783" s="1">
        <f ca="1" xml:space="preserve">
IF($Y1783 = 5 + N("Presidente"),
    27000,
    IF($Y1783 = 6 + N("Vice-presidente"),
        23000,
        IF(OR($Y1783 = 8, $Y1783= 13, $Y1783 = 12) + N("Secretária bilíngue ou coordenador ou especialista"),
            8000,
            IF($Y1783 = 7 + N("Diretor"),
                15000,
                IF($Y1783 = 14 + N("Gerente"),
                    12000,
                    IF($Y1783 = 9 + N("Estagiário"),
                        705,
                        IF($Y1783 = 10 + N("Trainee"),
                            805,
                            IF($Y1783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IF($U1783 = 7,
  500,
  IF($U1783 = 8,
    1000,
    IF($U1783 = 9,
      1500,
      IF($U1783 = 10,
        2000,
        0
      )
    )
  )
)
+
N("Adicional no salário por área")
+
IF($W1783 = 14 + N("Tecnologia da Informação"),
  120,
  IF($W1783 = 16 + N("Vendas"),
    110,
    IF($W1783 = 15 + N("Jurídico"),
      100,
      IF(OR($W1783 = 8, $W1783 = 9, $W1783 = 11) + N("Recursos humanos ou comercial ou comunicação e marketing"),
        80,
        0
      )
    )
  )
)
+
N("Adicionando pegadinha")
+
IF(AND($W1783 = 16, $U1783 = 9, $Y1783 = 11, $AA1783 = 5) + N("Se for de vendas, com mestrado, analista sênior"),
  IF($R1783 = 5,
    100,
    0
  )
  +
  IF($N1783 = "M",
    200,
    0
  ),
  0
)</f>
        <v>1205</v>
      </c>
      <c r="AD17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$A1783  &amp; ", "   &amp;
$C1783  &amp; ", "   &amp;
$E1783  &amp; ", '"  &amp;
$J1783  &amp; "', '" &amp;
$N1783  &amp; "', "  &amp;
$R1783  &amp; ", '"  &amp;
TEXT($T1783,"dd/mm/aaaa")  &amp; "', "   &amp;
$U1783  &amp; ", "   &amp;
$W1783  &amp; ", "   &amp;
$Y1783  &amp; ", "   &amp;
IF($AA1783 &lt;&gt; "", $AA1783, "NULL")  &amp; ", "   &amp;
$AC1783  &amp; ");"</f>
        <v>INSERT INTO bi4all.fac_employees (id_company_fk, id_employee_pk, flg_active, employee_name, id_gender_fk, id_race_fk, birthday, id_schooling_fk, id_department_fk, id_role_fk, id_level_fk, salary) VALUES (6a51143286b03064a49cc2acbee63c09a0682d33, 1779, 1, 'Isabella Batista Simões', 'F', 5, '11/12/1967', 7, 10, 9, NULL, 1205);</v>
      </c>
    </row>
    <row r="1784" spans="1:30" ht="14.25" customHeight="1" x14ac:dyDescent="0.2">
      <c r="A1784" s="7" t="str" cm="1">
        <f t="array" aca="1" ref="A1784" ca="1">INDEX(Company!$A:$A,RANDBETWEEN(5,COUNTA(Company!$A:$A) + 1),1)</f>
        <v>6a51143286b03064a49cc2acbee63c09a0682d33</v>
      </c>
      <c r="B1784" s="7" t="str">
        <f ca="1">VLOOKUP($A1784,Company!$A:$B,2,FALSE)</f>
        <v>ACME Corporation</v>
      </c>
      <c r="C1784" s="5">
        <f t="shared" si="189"/>
        <v>1780</v>
      </c>
      <c r="D1784" s="5" t="str" cm="1">
        <f t="array" ref="D1784">SHA1HASH($C1784)</f>
        <v>3807ac7d80021434c1c1d9029d3fefc5986d354f</v>
      </c>
      <c r="E1784" s="6">
        <v>1</v>
      </c>
      <c r="F1784" s="7">
        <f ca="1">IF($C1784 = 1 + N("Presidente"),
    127,
    IF($C1784 = 2 + N("Vice-Presidente"),
        72,
        IF($C1784 = 3 + N("Secretária bilíngue"),
            13,
            RANDBETWEEN(5,COUNT(Name!$A:$A) + 1)
        )
    )
)</f>
        <v>221</v>
      </c>
      <c r="G1784" s="7" t="str">
        <f ca="1">VLOOKUP($F1784,Name!$A:$B,2,FALSE)</f>
        <v>Lavínia</v>
      </c>
      <c r="H1784" s="7">
        <f ca="1" xml:space="preserve">
IF($C1784 = 1,
    0,
    RANDBETWEEN(5,COUNT('Last name'!$A:$A) + 1)
)</f>
        <v>127</v>
      </c>
      <c r="I1784" s="7" t="str">
        <f ca="1" xml:space="preserve">
IF($C1784 = 1 + N("Presidente"),
    "de Orléans e Bragança",
    VLOOKUP($H1784,'Last name'!$A:$B,2,FALSE) &amp; " " &amp; VLOOKUP(RANDBETWEEN(5,COUNT('Last name'!$A:$A) + 1),'Last name'!$A:$B,2,FALSE)
)</f>
        <v>Melo Miranda</v>
      </c>
      <c r="J1784" s="7" t="str">
        <f t="shared" ca="1" si="190"/>
        <v>Lavínia Melo Miranda</v>
      </c>
      <c r="K1784" s="7" t="str" cm="1">
        <f t="array" aca="1" ref="K1784" ca="1">SHA1HASH($J1784)</f>
        <v>54074e0193e83d64ce86b1f00b302463f15226bb</v>
      </c>
      <c r="L1784" s="7" cm="1">
        <f t="array" aca="1" ref="L1784" ca="1">INDEX(States!$A:$A,RANDBETWEEN(5,COUNTA(States!$A:$A) + 1),1)</f>
        <v>22</v>
      </c>
      <c r="M1784" s="7" t="str">
        <f ca="1">$L1784 &amp; "|" &amp; VLOOKUP($L1784,States!$A:$B,2,FALSE)</f>
        <v>22|04a99b2b0b78076f0a06c2d7695137915b2933a5</v>
      </c>
      <c r="N1784" s="7" t="str">
        <f ca="1">VLOOKUP($F1784,Name!$A:$C,3,FALSE)</f>
        <v>F</v>
      </c>
      <c r="O1784" s="7" t="str">
        <f ca="1">VLOOKUP($N1784,Gender!$A:$B,2,FALSE)</f>
        <v>Female</v>
      </c>
      <c r="P1784" s="7" t="str" cm="1">
        <f t="array" aca="1" ref="P1784" ca="1">INDEX('Marital status'!$A:$A,RANDBETWEEN(5,COUNTA('Marital status'!$A:$A) + 1),1)</f>
        <v>459031b19ec5bbd3b3dbc0a9dcf2cb6e6c6f7848</v>
      </c>
      <c r="Q1784" s="7" t="str">
        <f ca="1">VLOOKUP($P1784,'Marital status'!$A:$B,2,FALSE)</f>
        <v xml:space="preserve">Widowed </v>
      </c>
      <c r="R1784" s="7">
        <f t="shared" ca="1" si="191"/>
        <v>5</v>
      </c>
      <c r="S1784" s="7" t="e">
        <f ca="1">VLOOKUP($R1784,Race!$A:$B,2,FALSE)</f>
        <v>#N/A</v>
      </c>
      <c r="T1784" s="8">
        <f t="shared" ca="1" si="192"/>
        <v>19509</v>
      </c>
      <c r="U1784" s="6">
        <f t="shared" ca="1" si="193"/>
        <v>7</v>
      </c>
      <c r="V1784" s="8" t="str">
        <f ca="1">VLOOKUP($U1784,Education!$A:$B,2,FALSE)</f>
        <v>Undergraduate degree</v>
      </c>
      <c r="W1784" s="7">
        <f ca="1" xml:space="preserve">
  IF(OR($Y1784 = 5, $Y1784 = 6, $Y1784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784" s="7" t="str">
        <f ca="1">VLOOKUP($W1784,Department!$A:$B,2,FALSE)</f>
        <v>Finance</v>
      </c>
      <c r="Y1784" s="6">
        <f t="shared" ca="1" si="194"/>
        <v>11</v>
      </c>
      <c r="Z1784" s="7" t="str">
        <f ca="1">VLOOKUP($Y1784,Role!$A:$B,2,FALSE)</f>
        <v>Analyst</v>
      </c>
      <c r="AA1784" s="6">
        <f t="shared" ca="1" si="195"/>
        <v>5</v>
      </c>
      <c r="AB1784" s="7" t="str">
        <f ca="1" xml:space="preserve">
IF($AA1784 &lt;&gt; "",
    VLOOKUP($AA1784,Level!$A:$B,2,FALSE),
    ""
)</f>
        <v>Junior</v>
      </c>
      <c r="AC1784" s="1">
        <f ca="1" xml:space="preserve">
IF($Y1784 = 5 + N("Presidente"),
    27000,
    IF($Y1784 = 6 + N("Vice-presidente"),
        23000,
        IF(OR($Y1784 = 8, $Y1784= 13, $Y1784 = 12) + N("Secretária bilíngue ou coordenador ou especialista"),
            8000,
            IF($Y1784 = 7 + N("Diretor"),
                15000,
                IF($Y1784 = 14 + N("Gerente"),
                    12000,
                    IF($Y1784 = 9 + N("Estagiário"),
                        705,
                        IF($Y1784 = 10 + N("Trainee"),
                            805,
                            IF($Y1784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IF($U1784 = 7,
  500,
  IF($U1784 = 8,
    1000,
    IF($U1784 = 9,
      1500,
      IF($U1784 = 10,
        2000,
        0
      )
    )
  )
)
+
N("Adicional no salário por área")
+
IF($W1784 = 14 + N("Tecnologia da Informação"),
  120,
  IF($W1784 = 16 + N("Vendas"),
    110,
    IF($W1784 = 15 + N("Jurídico"),
      100,
      IF(OR($W1784 = 8, $W1784 = 9, $W1784 = 11) + N("Recursos humanos ou comercial ou comunicação e marketing"),
        80,
        0
      )
    )
  )
)
+
N("Adicionando pegadinha")
+
IF(AND($W1784 = 16, $U1784 = 9, $Y1784 = 11, $AA1784 = 5) + N("Se for de vendas, com mestrado, analista sênior"),
  IF($R1784 = 5,
    100,
    0
  )
  +
  IF($N1784 = "M",
    200,
    0
  ),
  0
)</f>
        <v>2500</v>
      </c>
      <c r="AD17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$A1784  &amp; ", "   &amp;
$C1784  &amp; ", "   &amp;
$E1784  &amp; ", '"  &amp;
$J1784  &amp; "', '" &amp;
$N1784  &amp; "', "  &amp;
$R1784  &amp; ", '"  &amp;
TEXT($T1784,"dd/mm/aaaa")  &amp; "', "   &amp;
$U1784  &amp; ", "   &amp;
$W1784  &amp; ", "   &amp;
$Y1784  &amp; ", "   &amp;
IF($AA1784 &lt;&gt; "", $AA1784, "NULL")  &amp; ", "   &amp;
$AC1784  &amp; ");"</f>
        <v>INSERT INTO bi4all.fac_employees (id_company_fk, id_employee_pk, flg_active, employee_name, id_gender_fk, id_race_fk, birthday, id_schooling_fk, id_department_fk, id_role_fk, id_level_fk, salary) VALUES (6a51143286b03064a49cc2acbee63c09a0682d33, 1780, 1, 'Lavínia Melo Miranda', 'F', 5, '30/05/1953', 7, 7, 11, 5, 2500);</v>
      </c>
    </row>
    <row r="1785" spans="1:30" ht="14.25" customHeight="1" x14ac:dyDescent="0.2">
      <c r="A1785" s="7" t="str" cm="1">
        <f t="array" aca="1" ref="A1785" ca="1">INDEX(Company!$A:$A,RANDBETWEEN(5,COUNTA(Company!$A:$A) + 1),1)</f>
        <v>6a51143286b03064a49cc2acbee63c09a0682d33</v>
      </c>
      <c r="B1785" s="7" t="str">
        <f ca="1">VLOOKUP($A1785,Company!$A:$B,2,FALSE)</f>
        <v>ACME Corporation</v>
      </c>
      <c r="C1785" s="5">
        <f t="shared" si="189"/>
        <v>1781</v>
      </c>
      <c r="D1785" s="5" t="str" cm="1">
        <f t="array" ref="D1785">SHA1HASH($C1785)</f>
        <v>51b552d234204ad2ede3f455ec58883ef62ce236</v>
      </c>
      <c r="E1785" s="6">
        <v>1</v>
      </c>
      <c r="F1785" s="7">
        <f ca="1">IF($C1785 = 1 + N("Presidente"),
    127,
    IF($C1785 = 2 + N("Vice-Presidente"),
        72,
        IF($C1785 = 3 + N("Secretária bilíngue"),
            13,
            RANDBETWEEN(5,COUNT(Name!$A:$A) + 1)
        )
    )
)</f>
        <v>332</v>
      </c>
      <c r="G1785" s="7" t="str">
        <f ca="1">VLOOKUP($F1785,Name!$A:$B,2,FALSE)</f>
        <v>Rodrigo</v>
      </c>
      <c r="H1785" s="7">
        <f ca="1" xml:space="preserve">
IF($C1785 = 1,
    0,
    RANDBETWEEN(5,COUNT('Last name'!$A:$A) + 1)
)</f>
        <v>77</v>
      </c>
      <c r="I1785" s="7" t="str">
        <f ca="1" xml:space="preserve">
IF($C1785 = 1 + N("Presidente"),
    "de Orléans e Bragança",
    VLOOKUP($H1785,'Last name'!$A:$B,2,FALSE) &amp; " " &amp; VLOOKUP(RANDBETWEEN(5,COUNT('Last name'!$A:$A) + 1),'Last name'!$A:$B,2,FALSE)
)</f>
        <v>Esposito Esteves</v>
      </c>
      <c r="J1785" s="7" t="str">
        <f t="shared" ca="1" si="190"/>
        <v>Rodrigo Esposito Esteves</v>
      </c>
      <c r="K1785" s="7" t="str" cm="1">
        <f t="array" aca="1" ref="K1785" ca="1">SHA1HASH($J1785)</f>
        <v>4166c99fcad2dc0f29b6c3566670a6922b7b6f8e</v>
      </c>
      <c r="L1785" s="7" cm="1">
        <f t="array" aca="1" ref="L1785" ca="1">INDEX(States!$A:$A,RANDBETWEEN(5,COUNTA(States!$A:$A) + 1),1)</f>
        <v>7</v>
      </c>
      <c r="M1785" s="7" t="str">
        <f ca="1">$L1785 &amp; "|" &amp; VLOOKUP($L1785,States!$A:$B,2,FALSE)</f>
        <v>7|f2e12883042f184299ea408f79a5077ec107e25e</v>
      </c>
      <c r="N1785" s="7" t="str">
        <f ca="1">VLOOKUP($F1785,Name!$A:$C,3,FALSE)</f>
        <v>M</v>
      </c>
      <c r="O1785" s="7" t="str">
        <f ca="1">VLOOKUP($N1785,Gender!$A:$B,2,FALSE)</f>
        <v>Male</v>
      </c>
      <c r="P1785" s="7" t="str" cm="1">
        <f t="array" aca="1" ref="P1785" ca="1">INDEX('Marital status'!$A:$A,RANDBETWEEN(5,COUNTA('Marital status'!$A:$A) + 1),1)</f>
        <v>ce0b1612aa711b78a720295d271a33894e2b72bf</v>
      </c>
      <c r="Q1785" s="7" t="str">
        <f ca="1">VLOOKUP($P1785,'Marital status'!$A:$B,2,FALSE)</f>
        <v>single</v>
      </c>
      <c r="R1785" s="7">
        <f t="shared" ca="1" si="191"/>
        <v>6</v>
      </c>
      <c r="S1785" s="7" t="e">
        <f ca="1">VLOOKUP($R1785,Race!$A:$B,2,FALSE)</f>
        <v>#N/A</v>
      </c>
      <c r="T1785" s="8">
        <f t="shared" ca="1" si="192"/>
        <v>22459</v>
      </c>
      <c r="U1785" s="6">
        <f t="shared" ca="1" si="193"/>
        <v>7</v>
      </c>
      <c r="V1785" s="8" t="str">
        <f ca="1">VLOOKUP($U1785,Education!$A:$B,2,FALSE)</f>
        <v>Undergraduate degree</v>
      </c>
      <c r="W1785" s="7">
        <f ca="1" xml:space="preserve">
  IF(OR($Y1785 = 5, $Y1785 = 6, $Y1785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785" s="7" t="str">
        <f ca="1">VLOOKUP($W1785,Department!$A:$B,2,FALSE)</f>
        <v>Controlling</v>
      </c>
      <c r="Y1785" s="6">
        <f t="shared" ca="1" si="194"/>
        <v>10</v>
      </c>
      <c r="Z1785" s="7" t="str">
        <f ca="1">VLOOKUP($Y1785,Role!$A:$B,2,FALSE)</f>
        <v>Trainee</v>
      </c>
      <c r="AA1785" s="6" t="str">
        <f t="shared" ca="1" si="195"/>
        <v/>
      </c>
      <c r="AB1785" s="7" t="str">
        <f ca="1" xml:space="preserve">
IF($AA1785 &lt;&gt; "",
    VLOOKUP($AA1785,Level!$A:$B,2,FALSE),
    ""
)</f>
        <v/>
      </c>
      <c r="AC1785" s="1">
        <f ca="1" xml:space="preserve">
IF($Y1785 = 5 + N("Presidente"),
    27000,
    IF($Y1785 = 6 + N("Vice-presidente"),
        23000,
        IF(OR($Y1785 = 8, $Y1785= 13, $Y1785 = 12) + N("Secretária bilíngue ou coordenador ou especialista"),
            8000,
            IF($Y1785 = 7 + N("Diretor"),
                15000,
                IF($Y1785 = 14 + N("Gerente"),
                    12000,
                    IF($Y1785 = 9 + N("Estagiário"),
                        705,
                        IF($Y1785 = 10 + N("Trainee"),
                            805,
                            IF($Y1785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IF($U1785 = 7,
  500,
  IF($U1785 = 8,
    1000,
    IF($U1785 = 9,
      1500,
      IF($U1785 = 10,
        2000,
        0
      )
    )
  )
)
+
N("Adicional no salário por área")
+
IF($W1785 = 14 + N("Tecnologia da Informação"),
  120,
  IF($W1785 = 16 + N("Vendas"),
    110,
    IF($W1785 = 15 + N("Jurídico"),
      100,
      IF(OR($W1785 = 8, $W1785 = 9, $W1785 = 11) + N("Recursos humanos ou comercial ou comunicação e marketing"),
        80,
        0
      )
    )
  )
)
+
N("Adicionando pegadinha")
+
IF(AND($W1785 = 16, $U1785 = 9, $Y1785 = 11, $AA1785 = 5) + N("Se for de vendas, com mestrado, analista sênior"),
  IF($R1785 = 5,
    100,
    0
  )
  +
  IF($N1785 = "M",
    200,
    0
  ),
  0
)</f>
        <v>1305</v>
      </c>
      <c r="AD17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$A1785  &amp; ", "   &amp;
$C1785  &amp; ", "   &amp;
$E1785  &amp; ", '"  &amp;
$J1785  &amp; "', '" &amp;
$N1785  &amp; "', "  &amp;
$R1785  &amp; ", '"  &amp;
TEXT($T1785,"dd/mm/aaaa")  &amp; "', "   &amp;
$U1785  &amp; ", "   &amp;
$W1785  &amp; ", "   &amp;
$Y1785  &amp; ", "   &amp;
IF($AA1785 &lt;&gt; "", $AA1785, "NULL")  &amp; ", "   &amp;
$AC1785  &amp; ");"</f>
        <v>INSERT INTO bi4all.fac_employees (id_company_fk, id_employee_pk, flg_active, employee_name, id_gender_fk, id_race_fk, birthday, id_schooling_fk, id_department_fk, id_role_fk, id_level_fk, salary) VALUES (6a51143286b03064a49cc2acbee63c09a0682d33, 1781, 1, 'Rodrigo Esposito Esteves', 'M', 6, '27/06/1961', 7, 12, 10, NULL, 1305);</v>
      </c>
    </row>
    <row r="1786" spans="1:30" ht="14.25" customHeight="1" x14ac:dyDescent="0.2">
      <c r="A1786" s="7" t="str" cm="1">
        <f t="array" aca="1" ref="A1786" ca="1">INDEX(Company!$A:$A,RANDBETWEEN(5,COUNTA(Company!$A:$A) + 1),1)</f>
        <v>6a51143286b03064a49cc2acbee63c09a0682d33</v>
      </c>
      <c r="B1786" s="7" t="str">
        <f ca="1">VLOOKUP($A1786,Company!$A:$B,2,FALSE)</f>
        <v>ACME Corporation</v>
      </c>
      <c r="C1786" s="5">
        <f t="shared" si="189"/>
        <v>1782</v>
      </c>
      <c r="D1786" s="5" t="str" cm="1">
        <f t="array" ref="D1786">SHA1HASH($C1786)</f>
        <v>3928a33b1b0de8a183232349ec9132402875716a</v>
      </c>
      <c r="E1786" s="6">
        <v>1</v>
      </c>
      <c r="F1786" s="7">
        <f ca="1">IF($C1786 = 1 + N("Presidente"),
    127,
    IF($C1786 = 2 + N("Vice-Presidente"),
        72,
        IF($C1786 = 3 + N("Secretária bilíngue"),
            13,
            RANDBETWEEN(5,COUNT(Name!$A:$A) + 1)
        )
    )
)</f>
        <v>15</v>
      </c>
      <c r="G1786" s="7" t="str">
        <f ca="1">VLOOKUP($F1786,Name!$A:$B,2,FALSE)</f>
        <v>Alexandre</v>
      </c>
      <c r="H1786" s="7">
        <f ca="1" xml:space="preserve">
IF($C1786 = 1,
    0,
    RANDBETWEEN(5,COUNT('Last name'!$A:$A) + 1)
)</f>
        <v>78</v>
      </c>
      <c r="I1786" s="7" t="str">
        <f ca="1" xml:space="preserve">
IF($C1786 = 1 + N("Presidente"),
    "de Orléans e Bragança",
    VLOOKUP($H1786,'Last name'!$A:$B,2,FALSE) &amp; " " &amp; VLOOKUP(RANDBETWEEN(5,COUNT('Last name'!$A:$A) + 1),'Last name'!$A:$B,2,FALSE)
)</f>
        <v>Esteves Freitas</v>
      </c>
      <c r="J1786" s="7" t="str">
        <f t="shared" ca="1" si="190"/>
        <v>Alexandre Esteves Freitas</v>
      </c>
      <c r="K1786" s="7" t="str" cm="1">
        <f t="array" aca="1" ref="K1786" ca="1">SHA1HASH($J1786)</f>
        <v>30bd174441d71bb9e578a89ab091fd0fd5d63420</v>
      </c>
      <c r="L1786" s="7" cm="1">
        <f t="array" aca="1" ref="L1786" ca="1">INDEX(States!$A:$A,RANDBETWEEN(5,COUNTA(States!$A:$A) + 1),1)</f>
        <v>11</v>
      </c>
      <c r="M1786" s="7" t="str">
        <f ca="1">$L1786 &amp; "|" &amp; VLOOKUP($L1786,States!$A:$B,2,FALSE)</f>
        <v>11|fe2c415e55f0a42317aa24885817f9de5cf497c6</v>
      </c>
      <c r="N1786" s="7" t="str">
        <f ca="1">VLOOKUP($F1786,Name!$A:$C,3,FALSE)</f>
        <v>M</v>
      </c>
      <c r="O1786" s="7" t="str">
        <f ca="1">VLOOKUP($N1786,Gender!$A:$B,2,FALSE)</f>
        <v>Male</v>
      </c>
      <c r="P1786" s="7" t="str" cm="1">
        <f t="array" aca="1" ref="P1786" ca="1">INDEX('Marital status'!$A:$A,RANDBETWEEN(5,COUNTA('Marital status'!$A:$A) + 1),1)</f>
        <v>3266897012b6dcc5723033bc25891bf99efcff6f</v>
      </c>
      <c r="Q1786" s="7" t="str">
        <f ca="1">VLOOKUP($P1786,'Marital status'!$A:$B,2,FALSE)</f>
        <v>MarrieD</v>
      </c>
      <c r="R1786" s="7">
        <f t="shared" ca="1" si="191"/>
        <v>8</v>
      </c>
      <c r="S1786" s="7" t="e">
        <f ca="1">VLOOKUP($R1786,Race!$A:$B,2,FALSE)</f>
        <v>#N/A</v>
      </c>
      <c r="T1786" s="8">
        <f t="shared" ca="1" si="192"/>
        <v>20065</v>
      </c>
      <c r="U1786" s="6">
        <f t="shared" ca="1" si="193"/>
        <v>8</v>
      </c>
      <c r="V1786" s="8" t="str">
        <f ca="1">VLOOKUP($U1786,Education!$A:$B,2,FALSE)</f>
        <v>Graduate school</v>
      </c>
      <c r="W1786" s="7">
        <f ca="1" xml:space="preserve">
  IF(OR($Y1786 = 5, $Y1786 = 6, $Y1786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786" s="7" t="str">
        <f ca="1">VLOOKUP($W1786,Department!$A:$B,2,FALSE)</f>
        <v>Commercial</v>
      </c>
      <c r="Y1786" s="6">
        <f t="shared" ca="1" si="194"/>
        <v>11</v>
      </c>
      <c r="Z1786" s="7" t="str">
        <f ca="1">VLOOKUP($Y1786,Role!$A:$B,2,FALSE)</f>
        <v>Analyst</v>
      </c>
      <c r="AA1786" s="6">
        <f t="shared" ca="1" si="195"/>
        <v>6</v>
      </c>
      <c r="AB1786" s="7" t="str">
        <f ca="1" xml:space="preserve">
IF($AA1786 &lt;&gt; "",
    VLOOKUP($AA1786,Level!$A:$B,2,FALSE),
    ""
)</f>
        <v>Pleno</v>
      </c>
      <c r="AC1786" s="1">
        <f ca="1" xml:space="preserve">
IF($Y1786 = 5 + N("Presidente"),
    27000,
    IF($Y1786 = 6 + N("Vice-presidente"),
        23000,
        IF(OR($Y1786 = 8, $Y1786= 13, $Y1786 = 12) + N("Secretária bilíngue ou coordenador ou especialista"),
            8000,
            IF($Y1786 = 7 + N("Diretor"),
                15000,
                IF($Y1786 = 14 + N("Gerente"),
                    12000,
                    IF($Y1786 = 9 + N("Estagiário"),
                        705,
                        IF($Y1786 = 10 + N("Trainee"),
                            805,
                            IF($Y1786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IF($U1786 = 7,
  500,
  IF($U1786 = 8,
    1000,
    IF($U1786 = 9,
      1500,
      IF($U1786 = 10,
        2000,
        0
      )
    )
  )
)
+
N("Adicional no salário por área")
+
IF($W1786 = 14 + N("Tecnologia da Informação"),
  120,
  IF($W1786 = 16 + N("Vendas"),
    110,
    IF($W1786 = 15 + N("Jurídico"),
      100,
      IF(OR($W1786 = 8, $W1786 = 9, $W1786 = 11) + N("Recursos humanos ou comercial ou comunicação e marketing"),
        80,
        0
      )
    )
  )
)
+
N("Adicionando pegadinha")
+
IF(AND($W1786 = 16, $U1786 = 9, $Y1786 = 11, $AA1786 = 5) + N("Se for de vendas, com mestrado, analista sênior"),
  IF($R1786 = 5,
    100,
    0
  )
  +
  IF($N1786 = "M",
    200,
    0
  ),
  0
)</f>
        <v>3080</v>
      </c>
      <c r="AD17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$A1786  &amp; ", "   &amp;
$C1786  &amp; ", "   &amp;
$E1786  &amp; ", '"  &amp;
$J1786  &amp; "', '" &amp;
$N1786  &amp; "', "  &amp;
$R1786  &amp; ", '"  &amp;
TEXT($T1786,"dd/mm/aaaa")  &amp; "', "   &amp;
$U1786  &amp; ", "   &amp;
$W1786  &amp; ", "   &amp;
$Y1786  &amp; ", "   &amp;
IF($AA1786 &lt;&gt; "", $AA1786, "NULL")  &amp; ", "   &amp;
$AC1786  &amp; ");"</f>
        <v>INSERT INTO bi4all.fac_employees (id_company_fk, id_employee_pk, flg_active, employee_name, id_gender_fk, id_race_fk, birthday, id_schooling_fk, id_department_fk, id_role_fk, id_level_fk, salary) VALUES (6a51143286b03064a49cc2acbee63c09a0682d33, 1782, 1, 'Alexandre Esteves Freitas', 'M', 8, '07/12/1954', 8, 9, 11, 6, 3080);</v>
      </c>
    </row>
    <row r="1787" spans="1:30" ht="14.25" customHeight="1" x14ac:dyDescent="0.2">
      <c r="A1787" s="7" t="str" cm="1">
        <f t="array" aca="1" ref="A1787" ca="1">INDEX(Company!$A:$A,RANDBETWEEN(5,COUNTA(Company!$A:$A) + 1),1)</f>
        <v>6a51143286b03064a49cc2acbee63c09a0682d33</v>
      </c>
      <c r="B1787" s="7" t="str">
        <f ca="1">VLOOKUP($A1787,Company!$A:$B,2,FALSE)</f>
        <v>ACME Corporation</v>
      </c>
      <c r="C1787" s="5">
        <f t="shared" si="189"/>
        <v>1783</v>
      </c>
      <c r="D1787" s="5" t="str" cm="1">
        <f t="array" ref="D1787">SHA1HASH($C1787)</f>
        <v>db80b5b3cae5f079382e150d855da2d96908fee6</v>
      </c>
      <c r="E1787" s="6">
        <v>1</v>
      </c>
      <c r="F1787" s="7">
        <f ca="1">IF($C1787 = 1 + N("Presidente"),
    127,
    IF($C1787 = 2 + N("Vice-Presidente"),
        72,
        IF($C1787 = 3 + N("Secretária bilíngue"),
            13,
            RANDBETWEEN(5,COUNT(Name!$A:$A) + 1)
        )
    )
)</f>
        <v>115</v>
      </c>
      <c r="G1787" s="7" t="str">
        <f ca="1">VLOOKUP($F1787,Name!$A:$B,2,FALSE)</f>
        <v>Dulce</v>
      </c>
      <c r="H1787" s="7">
        <f ca="1" xml:space="preserve">
IF($C1787 = 1,
    0,
    RANDBETWEEN(5,COUNT('Last name'!$A:$A) + 1)
)</f>
        <v>143</v>
      </c>
      <c r="I1787" s="7" t="str">
        <f ca="1" xml:space="preserve">
IF($C1787 = 1 + N("Presidente"),
    "de Orléans e Bragança",
    VLOOKUP($H1787,'Last name'!$A:$B,2,FALSE) &amp; " " &amp; VLOOKUP(RANDBETWEEN(5,COUNT('Last name'!$A:$A) + 1),'Last name'!$A:$B,2,FALSE)
)</f>
        <v>Oliveira Pedrosa</v>
      </c>
      <c r="J1787" s="7" t="str">
        <f t="shared" ca="1" si="190"/>
        <v>Dulce Oliveira Pedrosa</v>
      </c>
      <c r="K1787" s="7" t="str" cm="1">
        <f t="array" aca="1" ref="K1787" ca="1">SHA1HASH($J1787)</f>
        <v>fa42ef1dd1b884d1042dbbf311601627e4a6609d</v>
      </c>
      <c r="L1787" s="7" cm="1">
        <f t="array" aca="1" ref="L1787" ca="1">INDEX(States!$A:$A,RANDBETWEEN(5,COUNTA(States!$A:$A) + 1),1)</f>
        <v>16</v>
      </c>
      <c r="M1787" s="7" t="str">
        <f ca="1">$L1787 &amp; "|" &amp; VLOOKUP($L1787,States!$A:$B,2,FALSE)</f>
        <v>16|07cfbddcd11fff6189ba806e40d4e76476d512f4</v>
      </c>
      <c r="N1787" s="7" t="str">
        <f ca="1">VLOOKUP($F1787,Name!$A:$C,3,FALSE)</f>
        <v>F</v>
      </c>
      <c r="O1787" s="7" t="str">
        <f ca="1">VLOOKUP($N1787,Gender!$A:$B,2,FALSE)</f>
        <v>Female</v>
      </c>
      <c r="P1787" s="7" t="str" cm="1">
        <f t="array" aca="1" ref="P1787" ca="1">INDEX('Marital status'!$A:$A,RANDBETWEEN(5,COUNTA('Marital status'!$A:$A) + 1),1)</f>
        <v>459031b19ec5bbd3b3dbc0a9dcf2cb6e6c6f7848</v>
      </c>
      <c r="Q1787" s="7" t="str">
        <f ca="1">VLOOKUP($P1787,'Marital status'!$A:$B,2,FALSE)</f>
        <v xml:space="preserve">Widowed </v>
      </c>
      <c r="R1787" s="7">
        <f t="shared" ca="1" si="191"/>
        <v>5</v>
      </c>
      <c r="S1787" s="7" t="e">
        <f ca="1">VLOOKUP($R1787,Race!$A:$B,2,FALSE)</f>
        <v>#N/A</v>
      </c>
      <c r="T1787" s="8">
        <f t="shared" ca="1" si="192"/>
        <v>21775</v>
      </c>
      <c r="U1787" s="6">
        <f t="shared" ca="1" si="193"/>
        <v>7</v>
      </c>
      <c r="V1787" s="8" t="str">
        <f ca="1">VLOOKUP($U1787,Education!$A:$B,2,FALSE)</f>
        <v>Undergraduate degree</v>
      </c>
      <c r="W1787" s="7">
        <f ca="1" xml:space="preserve">
  IF(OR($Y1787 = 5, $Y1787 = 6, $Y1787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787" s="7" t="str">
        <f ca="1">VLOOKUP($W1787,Department!$A:$B,2,FALSE)</f>
        <v>Communication &amp; Marketing</v>
      </c>
      <c r="Y1787" s="6">
        <f t="shared" ca="1" si="194"/>
        <v>9</v>
      </c>
      <c r="Z1787" s="7" t="str">
        <f ca="1">VLOOKUP($Y1787,Role!$A:$B,2,FALSE)</f>
        <v>Intern</v>
      </c>
      <c r="AA1787" s="6" t="str">
        <f t="shared" ca="1" si="195"/>
        <v/>
      </c>
      <c r="AB1787" s="7" t="str">
        <f ca="1" xml:space="preserve">
IF($AA1787 &lt;&gt; "",
    VLOOKUP($AA1787,Level!$A:$B,2,FALSE),
    ""
)</f>
        <v/>
      </c>
      <c r="AC1787" s="1">
        <f ca="1" xml:space="preserve">
IF($Y1787 = 5 + N("Presidente"),
    27000,
    IF($Y1787 = 6 + N("Vice-presidente"),
        23000,
        IF(OR($Y1787 = 8, $Y1787= 13, $Y1787 = 12) + N("Secretária bilíngue ou coordenador ou especialista"),
            8000,
            IF($Y1787 = 7 + N("Diretor"),
                15000,
                IF($Y1787 = 14 + N("Gerente"),
                    12000,
                    IF($Y1787 = 9 + N("Estagiário"),
                        705,
                        IF($Y1787 = 10 + N("Trainee"),
                            805,
                            IF($Y1787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IF($U1787 = 7,
  500,
  IF($U1787 = 8,
    1000,
    IF($U1787 = 9,
      1500,
      IF($U1787 = 10,
        2000,
        0
      )
    )
  )
)
+
N("Adicional no salário por área")
+
IF($W1787 = 14 + N("Tecnologia da Informação"),
  120,
  IF($W1787 = 16 + N("Vendas"),
    110,
    IF($W1787 = 15 + N("Jurídico"),
      100,
      IF(OR($W1787 = 8, $W1787 = 9, $W1787 = 11) + N("Recursos humanos ou comercial ou comunicação e marketing"),
        80,
        0
      )
    )
  )
)
+
N("Adicionando pegadinha")
+
IF(AND($W1787 = 16, $U1787 = 9, $Y1787 = 11, $AA1787 = 5) + N("Se for de vendas, com mestrado, analista sênior"),
  IF($R1787 = 5,
    100,
    0
  )
  +
  IF($N1787 = "M",
    200,
    0
  ),
  0
)</f>
        <v>1285</v>
      </c>
      <c r="AD17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$A1787  &amp; ", "   &amp;
$C1787  &amp; ", "   &amp;
$E1787  &amp; ", '"  &amp;
$J1787  &amp; "', '" &amp;
$N1787  &amp; "', "  &amp;
$R1787  &amp; ", '"  &amp;
TEXT($T1787,"dd/mm/aaaa")  &amp; "', "   &amp;
$U1787  &amp; ", "   &amp;
$W1787  &amp; ", "   &amp;
$Y1787  &amp; ", "   &amp;
IF($AA1787 &lt;&gt; "", $AA1787, "NULL")  &amp; ", "   &amp;
$AC1787  &amp; ");"</f>
        <v>INSERT INTO bi4all.fac_employees (id_company_fk, id_employee_pk, flg_active, employee_name, id_gender_fk, id_race_fk, birthday, id_schooling_fk, id_department_fk, id_role_fk, id_level_fk, salary) VALUES (6a51143286b03064a49cc2acbee63c09a0682d33, 1783, 1, 'Dulce Oliveira Pedrosa', 'F', 5, '13/08/1959', 7, 11, 9, NULL, 1285);</v>
      </c>
    </row>
    <row r="1788" spans="1:30" ht="14.25" customHeight="1" x14ac:dyDescent="0.2">
      <c r="A1788" s="7" t="str" cm="1">
        <f t="array" aca="1" ref="A1788" ca="1">INDEX(Company!$A:$A,RANDBETWEEN(5,COUNTA(Company!$A:$A) + 1),1)</f>
        <v>6a51143286b03064a49cc2acbee63c09a0682d33</v>
      </c>
      <c r="B1788" s="7" t="str">
        <f ca="1">VLOOKUP($A1788,Company!$A:$B,2,FALSE)</f>
        <v>ACME Corporation</v>
      </c>
      <c r="C1788" s="5">
        <f t="shared" si="189"/>
        <v>1784</v>
      </c>
      <c r="D1788" s="5" t="str" cm="1">
        <f t="array" ref="D1788">SHA1HASH($C1788)</f>
        <v>4d57200976226e84f8880c0a47b94109832f549a</v>
      </c>
      <c r="E1788" s="6">
        <v>1</v>
      </c>
      <c r="F1788" s="7">
        <f ca="1">IF($C1788 = 1 + N("Presidente"),
    127,
    IF($C1788 = 2 + N("Vice-Presidente"),
        72,
        IF($C1788 = 3 + N("Secretária bilíngue"),
            13,
            RANDBETWEEN(5,COUNT(Name!$A:$A) + 1)
        )
    )
)</f>
        <v>238</v>
      </c>
      <c r="G1788" s="7" t="str">
        <f ca="1">VLOOKUP($F1788,Name!$A:$B,2,FALSE)</f>
        <v>Lucas</v>
      </c>
      <c r="H1788" s="7">
        <f ca="1" xml:space="preserve">
IF($C1788 = 1,
    0,
    RANDBETWEEN(5,COUNT('Last name'!$A:$A) + 1)
)</f>
        <v>21</v>
      </c>
      <c r="I1788" s="7" t="str">
        <f ca="1" xml:space="preserve">
IF($C1788 = 1 + N("Presidente"),
    "de Orléans e Bragança",
    VLOOKUP($H1788,'Last name'!$A:$B,2,FALSE) &amp; " " &amp; VLOOKUP(RANDBETWEEN(5,COUNT('Last name'!$A:$A) + 1),'Last name'!$A:$B,2,FALSE)
)</f>
        <v>Aragão Sá</v>
      </c>
      <c r="J1788" s="7" t="str">
        <f t="shared" ca="1" si="190"/>
        <v>Lucas Aragão Sá</v>
      </c>
      <c r="K1788" s="7" t="str" cm="1">
        <f t="array" aca="1" ref="K1788" ca="1">SHA1HASH($J1788)</f>
        <v>acd1b242a09f1b2f9d3bf331f620f6bdb48e6eef</v>
      </c>
      <c r="L1788" s="7" cm="1">
        <f t="array" aca="1" ref="L1788" ca="1">INDEX(States!$A:$A,RANDBETWEEN(5,COUNTA(States!$A:$A) + 1),1)</f>
        <v>14</v>
      </c>
      <c r="M1788" s="7" t="str">
        <f ca="1">$L1788 &amp; "|" &amp; VLOOKUP($L1788,States!$A:$B,2,FALSE)</f>
        <v>14|9b9a260c6946192b7ea8dcfb1d39940b66fe4460</v>
      </c>
      <c r="N1788" s="7" t="str">
        <f ca="1">VLOOKUP($F1788,Name!$A:$C,3,FALSE)</f>
        <v>M</v>
      </c>
      <c r="O1788" s="7" t="str">
        <f ca="1">VLOOKUP($N1788,Gender!$A:$B,2,FALSE)</f>
        <v>Male</v>
      </c>
      <c r="P1788" s="7" t="str" cm="1">
        <f t="array" aca="1" ref="P1788" ca="1">INDEX('Marital status'!$A:$A,RANDBETWEEN(5,COUNTA('Marital status'!$A:$A) + 1),1)</f>
        <v>459031b19ec5bbd3b3dbc0a9dcf2cb6e6c6f7848</v>
      </c>
      <c r="Q1788" s="7" t="str">
        <f ca="1">VLOOKUP($P1788,'Marital status'!$A:$B,2,FALSE)</f>
        <v xml:space="preserve">Widowed </v>
      </c>
      <c r="R1788" s="7">
        <f t="shared" ca="1" si="191"/>
        <v>5</v>
      </c>
      <c r="S1788" s="7" t="e">
        <f ca="1">VLOOKUP($R1788,Race!$A:$B,2,FALSE)</f>
        <v>#N/A</v>
      </c>
      <c r="T1788" s="8">
        <f t="shared" ca="1" si="192"/>
        <v>21609</v>
      </c>
      <c r="U1788" s="6">
        <f t="shared" ca="1" si="193"/>
        <v>8</v>
      </c>
      <c r="V1788" s="8" t="str">
        <f ca="1">VLOOKUP($U1788,Education!$A:$B,2,FALSE)</f>
        <v>Graduate school</v>
      </c>
      <c r="W1788" s="7">
        <f ca="1" xml:space="preserve">
  IF(OR($Y1788 = 5, $Y1788 = 6, $Y1788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788" s="7" t="str">
        <f ca="1">VLOOKUP($W1788,Department!$A:$B,2,FALSE)</f>
        <v>Commercial</v>
      </c>
      <c r="Y1788" s="6">
        <f t="shared" ca="1" si="194"/>
        <v>11</v>
      </c>
      <c r="Z1788" s="7" t="str">
        <f ca="1">VLOOKUP($Y1788,Role!$A:$B,2,FALSE)</f>
        <v>Analyst</v>
      </c>
      <c r="AA1788" s="6">
        <f t="shared" ca="1" si="195"/>
        <v>5</v>
      </c>
      <c r="AB1788" s="7" t="str">
        <f ca="1" xml:space="preserve">
IF($AA1788 &lt;&gt; "",
    VLOOKUP($AA1788,Level!$A:$B,2,FALSE),
    ""
)</f>
        <v>Junior</v>
      </c>
      <c r="AC1788" s="1">
        <f ca="1" xml:space="preserve">
IF($Y1788 = 5 + N("Presidente"),
    27000,
    IF($Y1788 = 6 + N("Vice-presidente"),
        23000,
        IF(OR($Y1788 = 8, $Y1788= 13, $Y1788 = 12) + N("Secretária bilíngue ou coordenador ou especialista"),
            8000,
            IF($Y1788 = 7 + N("Diretor"),
                15000,
                IF($Y1788 = 14 + N("Gerente"),
                    12000,
                    IF($Y1788 = 9 + N("Estagiário"),
                        705,
                        IF($Y1788 = 10 + N("Trainee"),
                            805,
                            IF($Y1788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IF($U1788 = 7,
  500,
  IF($U1788 = 8,
    1000,
    IF($U1788 = 9,
      1500,
      IF($U1788 = 10,
        2000,
        0
      )
    )
  )
)
+
N("Adicional no salário por área")
+
IF($W1788 = 14 + N("Tecnologia da Informação"),
  120,
  IF($W1788 = 16 + N("Vendas"),
    110,
    IF($W1788 = 15 + N("Jurídico"),
      100,
      IF(OR($W1788 = 8, $W1788 = 9, $W1788 = 11) + N("Recursos humanos ou comercial ou comunicação e marketing"),
        80,
        0
      )
    )
  )
)
+
N("Adicionando pegadinha")
+
IF(AND($W1788 = 16, $U1788 = 9, $Y1788 = 11, $AA1788 = 5) + N("Se for de vendas, com mestrado, analista sênior"),
  IF($R1788 = 5,
    100,
    0
  )
  +
  IF($N1788 = "M",
    200,
    0
  ),
  0
)</f>
        <v>3080</v>
      </c>
      <c r="AD17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$A1788  &amp; ", "   &amp;
$C1788  &amp; ", "   &amp;
$E1788  &amp; ", '"  &amp;
$J1788  &amp; "', '" &amp;
$N1788  &amp; "', "  &amp;
$R1788  &amp; ", '"  &amp;
TEXT($T1788,"dd/mm/aaaa")  &amp; "', "   &amp;
$U1788  &amp; ", "   &amp;
$W1788  &amp; ", "   &amp;
$Y1788  &amp; ", "   &amp;
IF($AA1788 &lt;&gt; "", $AA1788, "NULL")  &amp; ", "   &amp;
$AC1788  &amp; ");"</f>
        <v>INSERT INTO bi4all.fac_employees (id_company_fk, id_employee_pk, flg_active, employee_name, id_gender_fk, id_race_fk, birthday, id_schooling_fk, id_department_fk, id_role_fk, id_level_fk, salary) VALUES (6a51143286b03064a49cc2acbee63c09a0682d33, 1784, 1, 'Lucas Aragão Sá', 'M', 5, '28/02/1959', 8, 9, 11, 5, 3080);</v>
      </c>
    </row>
    <row r="1789" spans="1:30" ht="14.25" customHeight="1" x14ac:dyDescent="0.2">
      <c r="A1789" s="7" t="str" cm="1">
        <f t="array" aca="1" ref="A1789" ca="1">INDEX(Company!$A:$A,RANDBETWEEN(5,COUNTA(Company!$A:$A) + 1),1)</f>
        <v>6a51143286b03064a49cc2acbee63c09a0682d33</v>
      </c>
      <c r="B1789" s="7" t="str">
        <f ca="1">VLOOKUP($A1789,Company!$A:$B,2,FALSE)</f>
        <v>ACME Corporation</v>
      </c>
      <c r="C1789" s="5">
        <f t="shared" si="189"/>
        <v>1785</v>
      </c>
      <c r="D1789" s="5" t="str" cm="1">
        <f t="array" ref="D1789">SHA1HASH($C1789)</f>
        <v>94643f030fbb8053bae08afd5d2c938ec1ba2b50</v>
      </c>
      <c r="E1789" s="6">
        <v>1</v>
      </c>
      <c r="F1789" s="7">
        <f ca="1">IF($C1789 = 1 + N("Presidente"),
    127,
    IF($C1789 = 2 + N("Vice-Presidente"),
        72,
        IF($C1789 = 3 + N("Secretária bilíngue"),
            13,
            RANDBETWEEN(5,COUNT(Name!$A:$A) + 1)
        )
    )
)</f>
        <v>293</v>
      </c>
      <c r="G1789" s="7" t="str">
        <f ca="1">VLOOKUP($F1789,Name!$A:$B,2,FALSE)</f>
        <v>Michael</v>
      </c>
      <c r="H1789" s="7">
        <f ca="1" xml:space="preserve">
IF($C1789 = 1,
    0,
    RANDBETWEEN(5,COUNT('Last name'!$A:$A) + 1)
)</f>
        <v>165</v>
      </c>
      <c r="I1789" s="7" t="str">
        <f ca="1" xml:space="preserve">
IF($C1789 = 1 + N("Presidente"),
    "de Orléans e Bragança",
    VLOOKUP($H1789,'Last name'!$A:$B,2,FALSE) &amp; " " &amp; VLOOKUP(RANDBETWEEN(5,COUNT('Last name'!$A:$A) + 1),'Last name'!$A:$B,2,FALSE)
)</f>
        <v>Rocha Conti</v>
      </c>
      <c r="J1789" s="7" t="str">
        <f t="shared" ca="1" si="190"/>
        <v>Michael Rocha Conti</v>
      </c>
      <c r="K1789" s="7" t="str" cm="1">
        <f t="array" aca="1" ref="K1789" ca="1">SHA1HASH($J1789)</f>
        <v>f3136a05960f5adc74dc84d6acf4e8f42599df4a</v>
      </c>
      <c r="L1789" s="7" cm="1">
        <f t="array" aca="1" ref="L1789" ca="1">INDEX(States!$A:$A,RANDBETWEEN(5,COUNTA(States!$A:$A) + 1),1)</f>
        <v>17</v>
      </c>
      <c r="M1789" s="7" t="str">
        <f ca="1">$L1789 &amp; "|" &amp; VLOOKUP($L1789,States!$A:$B,2,FALSE)</f>
        <v>17|1a8e69bd071c473b31bfb6b123d956580475386e</v>
      </c>
      <c r="N1789" s="7" t="str">
        <f ca="1">VLOOKUP($F1789,Name!$A:$C,3,FALSE)</f>
        <v>M</v>
      </c>
      <c r="O1789" s="7" t="str">
        <f ca="1">VLOOKUP($N1789,Gender!$A:$B,2,FALSE)</f>
        <v>Male</v>
      </c>
      <c r="P1789" s="7" t="str" cm="1">
        <f t="array" aca="1" ref="P1789" ca="1">INDEX('Marital status'!$A:$A,RANDBETWEEN(5,COUNTA('Marital status'!$A:$A) + 1),1)</f>
        <v>47051393f6bcbf99111ec5d70ba2ebbe11ebccae</v>
      </c>
      <c r="Q1789" s="7" t="str">
        <f ca="1">VLOOKUP($P1789,'Marital status'!$A:$B,2,FALSE)</f>
        <v xml:space="preserve"> Separated </v>
      </c>
      <c r="R1789" s="7">
        <f t="shared" ca="1" si="191"/>
        <v>5</v>
      </c>
      <c r="S1789" s="7" t="e">
        <f ca="1">VLOOKUP($R1789,Race!$A:$B,2,FALSE)</f>
        <v>#N/A</v>
      </c>
      <c r="T1789" s="8">
        <f t="shared" ca="1" si="192"/>
        <v>33469</v>
      </c>
      <c r="U1789" s="6">
        <f t="shared" ca="1" si="193"/>
        <v>7</v>
      </c>
      <c r="V1789" s="8" t="str">
        <f ca="1">VLOOKUP($U1789,Education!$A:$B,2,FALSE)</f>
        <v>Undergraduate degree</v>
      </c>
      <c r="W1789" s="7">
        <f ca="1" xml:space="preserve">
  IF(OR($Y1789 = 5, $Y1789 = 6, $Y1789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789" s="7" t="str">
        <f ca="1">VLOOKUP($W1789,Department!$A:$B,2,FALSE)</f>
        <v>Controlling</v>
      </c>
      <c r="Y1789" s="6">
        <f t="shared" ca="1" si="194"/>
        <v>10</v>
      </c>
      <c r="Z1789" s="7" t="str">
        <f ca="1">VLOOKUP($Y1789,Role!$A:$B,2,FALSE)</f>
        <v>Trainee</v>
      </c>
      <c r="AA1789" s="6" t="str">
        <f t="shared" ca="1" si="195"/>
        <v/>
      </c>
      <c r="AB1789" s="7" t="str">
        <f ca="1" xml:space="preserve">
IF($AA1789 &lt;&gt; "",
    VLOOKUP($AA1789,Level!$A:$B,2,FALSE),
    ""
)</f>
        <v/>
      </c>
      <c r="AC1789" s="1">
        <f ca="1" xml:space="preserve">
IF($Y1789 = 5 + N("Presidente"),
    27000,
    IF($Y1789 = 6 + N("Vice-presidente"),
        23000,
        IF(OR($Y1789 = 8, $Y1789= 13, $Y1789 = 12) + N("Secretária bilíngue ou coordenador ou especialista"),
            8000,
            IF($Y1789 = 7 + N("Diretor"),
                15000,
                IF($Y1789 = 14 + N("Gerente"),
                    12000,
                    IF($Y1789 = 9 + N("Estagiário"),
                        705,
                        IF($Y1789 = 10 + N("Trainee"),
                            805,
                            IF($Y1789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IF($U1789 = 7,
  500,
  IF($U1789 = 8,
    1000,
    IF($U1789 = 9,
      1500,
      IF($U1789 = 10,
        2000,
        0
      )
    )
  )
)
+
N("Adicional no salário por área")
+
IF($W1789 = 14 + N("Tecnologia da Informação"),
  120,
  IF($W1789 = 16 + N("Vendas"),
    110,
    IF($W1789 = 15 + N("Jurídico"),
      100,
      IF(OR($W1789 = 8, $W1789 = 9, $W1789 = 11) + N("Recursos humanos ou comercial ou comunicação e marketing"),
        80,
        0
      )
    )
  )
)
+
N("Adicionando pegadinha")
+
IF(AND($W1789 = 16, $U1789 = 9, $Y1789 = 11, $AA1789 = 5) + N("Se for de vendas, com mestrado, analista sênior"),
  IF($R1789 = 5,
    100,
    0
  )
  +
  IF($N1789 = "M",
    200,
    0
  ),
  0
)</f>
        <v>1305</v>
      </c>
      <c r="AD17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$A1789  &amp; ", "   &amp;
$C1789  &amp; ", "   &amp;
$E1789  &amp; ", '"  &amp;
$J1789  &amp; "', '" &amp;
$N1789  &amp; "', "  &amp;
$R1789  &amp; ", '"  &amp;
TEXT($T1789,"dd/mm/aaaa")  &amp; "', "   &amp;
$U1789  &amp; ", "   &amp;
$W1789  &amp; ", "   &amp;
$Y1789  &amp; ", "   &amp;
IF($AA1789 &lt;&gt; "", $AA1789, "NULL")  &amp; ", "   &amp;
$AC1789  &amp; ");"</f>
        <v>INSERT INTO bi4all.fac_employees (id_company_fk, id_employee_pk, flg_active, employee_name, id_gender_fk, id_race_fk, birthday, id_schooling_fk, id_department_fk, id_role_fk, id_level_fk, salary) VALUES (6a51143286b03064a49cc2acbee63c09a0682d33, 1785, 1, 'Michael Rocha Conti', 'M', 5, '19/08/1991', 7, 12, 10, NULL, 1305);</v>
      </c>
    </row>
    <row r="1790" spans="1:30" ht="14.25" customHeight="1" x14ac:dyDescent="0.2">
      <c r="A1790" s="7" t="str" cm="1">
        <f t="array" aca="1" ref="A1790" ca="1">INDEX(Company!$A:$A,RANDBETWEEN(5,COUNTA(Company!$A:$A) + 1),1)</f>
        <v>6a51143286b03064a49cc2acbee63c09a0682d33</v>
      </c>
      <c r="B1790" s="7" t="str">
        <f ca="1">VLOOKUP($A1790,Company!$A:$B,2,FALSE)</f>
        <v>ACME Corporation</v>
      </c>
      <c r="C1790" s="5">
        <f t="shared" si="189"/>
        <v>1786</v>
      </c>
      <c r="D1790" s="5" t="str" cm="1">
        <f t="array" ref="D1790">SHA1HASH($C1790)</f>
        <v>bacb3e7c646fd4a73f83379b19a3dc54a8a6318d</v>
      </c>
      <c r="E1790" s="6">
        <v>1</v>
      </c>
      <c r="F1790" s="7">
        <f ca="1">IF($C1790 = 1 + N("Presidente"),
    127,
    IF($C1790 = 2 + N("Vice-Presidente"),
        72,
        IF($C1790 = 3 + N("Secretária bilíngue"),
            13,
            RANDBETWEEN(5,COUNT(Name!$A:$A) + 1)
        )
    )
)</f>
        <v>182</v>
      </c>
      <c r="G1790" s="7" t="str">
        <f ca="1">VLOOKUP($F1790,Name!$A:$B,2,FALSE)</f>
        <v>Joana</v>
      </c>
      <c r="H1790" s="7">
        <f ca="1" xml:space="preserve">
IF($C1790 = 1,
    0,
    RANDBETWEEN(5,COUNT('Last name'!$A:$A) + 1)
)</f>
        <v>133</v>
      </c>
      <c r="I1790" s="7" t="str">
        <f ca="1" xml:space="preserve">
IF($C1790 = 1 + N("Presidente"),
    "de Orléans e Bragança",
    VLOOKUP($H1790,'Last name'!$A:$B,2,FALSE) &amp; " " &amp; VLOOKUP(RANDBETWEEN(5,COUNT('Last name'!$A:$A) + 1),'Last name'!$A:$B,2,FALSE)
)</f>
        <v>Morais Colombo</v>
      </c>
      <c r="J1790" s="7" t="str">
        <f t="shared" ca="1" si="190"/>
        <v>Joana Morais Colombo</v>
      </c>
      <c r="K1790" s="7" t="str" cm="1">
        <f t="array" aca="1" ref="K1790" ca="1">SHA1HASH($J1790)</f>
        <v>a1a131d8e1fc40289b9018b7279197c148321c4b</v>
      </c>
      <c r="L1790" s="7" cm="1">
        <f t="array" aca="1" ref="L1790" ca="1">INDEX(States!$A:$A,RANDBETWEEN(5,COUNTA(States!$A:$A) + 1),1)</f>
        <v>11</v>
      </c>
      <c r="M1790" s="7" t="str">
        <f ca="1">$L1790 &amp; "|" &amp; VLOOKUP($L1790,States!$A:$B,2,FALSE)</f>
        <v>11|fe2c415e55f0a42317aa24885817f9de5cf497c6</v>
      </c>
      <c r="N1790" s="7" t="str">
        <f ca="1">VLOOKUP($F1790,Name!$A:$C,3,FALSE)</f>
        <v>F</v>
      </c>
      <c r="O1790" s="7" t="str">
        <f ca="1">VLOOKUP($N1790,Gender!$A:$B,2,FALSE)</f>
        <v>Female</v>
      </c>
      <c r="P1790" s="7" t="str" cm="1">
        <f t="array" aca="1" ref="P1790" ca="1">INDEX('Marital status'!$A:$A,RANDBETWEEN(5,COUNTA('Marital status'!$A:$A) + 1),1)</f>
        <v>3266897012b6dcc5723033bc25891bf99efcff6f</v>
      </c>
      <c r="Q1790" s="7" t="str">
        <f ca="1">VLOOKUP($P1790,'Marital status'!$A:$B,2,FALSE)</f>
        <v>MarrieD</v>
      </c>
      <c r="R1790" s="7">
        <f t="shared" ca="1" si="191"/>
        <v>5</v>
      </c>
      <c r="S1790" s="7" t="e">
        <f ca="1">VLOOKUP($R1790,Race!$A:$B,2,FALSE)</f>
        <v>#N/A</v>
      </c>
      <c r="T1790" s="8">
        <f t="shared" ca="1" si="192"/>
        <v>30992</v>
      </c>
      <c r="U1790" s="6">
        <f t="shared" ca="1" si="193"/>
        <v>8</v>
      </c>
      <c r="V1790" s="8" t="str">
        <f ca="1">VLOOKUP($U1790,Education!$A:$B,2,FALSE)</f>
        <v>Graduate school</v>
      </c>
      <c r="W1790" s="7">
        <f ca="1" xml:space="preserve">
  IF(OR($Y1790 = 5, $Y1790 = 6, $Y1790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790" s="7" t="str">
        <f ca="1">VLOOKUP($W1790,Department!$A:$B,2,FALSE)</f>
        <v>Human Resource</v>
      </c>
      <c r="Y1790" s="6">
        <f t="shared" ca="1" si="194"/>
        <v>11</v>
      </c>
      <c r="Z1790" s="7" t="str">
        <f ca="1">VLOOKUP($Y1790,Role!$A:$B,2,FALSE)</f>
        <v>Analyst</v>
      </c>
      <c r="AA1790" s="6">
        <f t="shared" ca="1" si="195"/>
        <v>7</v>
      </c>
      <c r="AB1790" s="7" t="str">
        <f ca="1" xml:space="preserve">
IF($AA1790 &lt;&gt; "",
    VLOOKUP($AA1790,Level!$A:$B,2,FALSE),
    ""
)</f>
        <v>Senior</v>
      </c>
      <c r="AC1790" s="1">
        <f ca="1" xml:space="preserve">
IF($Y1790 = 5 + N("Presidente"),
    27000,
    IF($Y1790 = 6 + N("Vice-presidente"),
        23000,
        IF(OR($Y1790 = 8, $Y1790= 13, $Y1790 = 12) + N("Secretária bilíngue ou coordenador ou especialista"),
            8000,
            IF($Y1790 = 7 + N("Diretor"),
                15000,
                IF($Y1790 = 14 + N("Gerente"),
                    12000,
                    IF($Y1790 = 9 + N("Estagiário"),
                        705,
                        IF($Y1790 = 10 + N("Trainee"),
                            805,
                            IF($Y1790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IF($U1790 = 7,
  500,
  IF($U1790 = 8,
    1000,
    IF($U1790 = 9,
      1500,
      IF($U1790 = 10,
        2000,
        0
      )
    )
  )
)
+
N("Adicional no salário por área")
+
IF($W1790 = 14 + N("Tecnologia da Informação"),
  120,
  IF($W1790 = 16 + N("Vendas"),
    110,
    IF($W1790 = 15 + N("Jurídico"),
      100,
      IF(OR($W1790 = 8, $W1790 = 9, $W1790 = 11) + N("Recursos humanos ou comercial ou comunicação e marketing"),
        80,
        0
      )
    )
  )
)
+
N("Adicionando pegadinha")
+
IF(AND($W1790 = 16, $U1790 = 9, $Y1790 = 11, $AA1790 = 5) + N("Se for de vendas, com mestrado, analista sênior"),
  IF($R1790 = 5,
    100,
    0
  )
  +
  IF($N1790 = "M",
    200,
    0
  ),
  0
)</f>
        <v>3080</v>
      </c>
      <c r="AD17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$A1790  &amp; ", "   &amp;
$C1790  &amp; ", "   &amp;
$E1790  &amp; ", '"  &amp;
$J1790  &amp; "', '" &amp;
$N1790  &amp; "', "  &amp;
$R1790  &amp; ", '"  &amp;
TEXT($T1790,"dd/mm/aaaa")  &amp; "', "   &amp;
$U1790  &amp; ", "   &amp;
$W1790  &amp; ", "   &amp;
$Y1790  &amp; ", "   &amp;
IF($AA1790 &lt;&gt; "", $AA1790, "NULL")  &amp; ", "   &amp;
$AC1790  &amp; ");"</f>
        <v>INSERT INTO bi4all.fac_employees (id_company_fk, id_employee_pk, flg_active, employee_name, id_gender_fk, id_race_fk, birthday, id_schooling_fk, id_department_fk, id_role_fk, id_level_fk, salary) VALUES (6a51143286b03064a49cc2acbee63c09a0682d33, 1786, 1, 'Joana Morais Colombo', 'F', 5, '06/11/1984', 8, 8, 11, 7, 3080);</v>
      </c>
    </row>
    <row r="1791" spans="1:30" ht="14.25" customHeight="1" x14ac:dyDescent="0.2">
      <c r="A1791" s="7" t="str" cm="1">
        <f t="array" aca="1" ref="A1791" ca="1">INDEX(Company!$A:$A,RANDBETWEEN(5,COUNTA(Company!$A:$A) + 1),1)</f>
        <v>6a51143286b03064a49cc2acbee63c09a0682d33</v>
      </c>
      <c r="B1791" s="7" t="str">
        <f ca="1">VLOOKUP($A1791,Company!$A:$B,2,FALSE)</f>
        <v>ACME Corporation</v>
      </c>
      <c r="C1791" s="5">
        <f t="shared" si="189"/>
        <v>1787</v>
      </c>
      <c r="D1791" s="5" t="str" cm="1">
        <f t="array" ref="D1791">SHA1HASH($C1791)</f>
        <v>04868a0c86e9f00ec4c33d8a9b9bae3acf8c01db</v>
      </c>
      <c r="E1791" s="6">
        <v>1</v>
      </c>
      <c r="F1791" s="7">
        <f ca="1">IF($C1791 = 1 + N("Presidente"),
    127,
    IF($C1791 = 2 + N("Vice-Presidente"),
        72,
        IF($C1791 = 3 + N("Secretária bilíngue"),
            13,
            RANDBETWEEN(5,COUNT(Name!$A:$A) + 1)
        )
    )
)</f>
        <v>328</v>
      </c>
      <c r="G1791" s="7" t="str">
        <f ca="1">VLOOKUP($F1791,Name!$A:$B,2,FALSE)</f>
        <v>Raul</v>
      </c>
      <c r="H1791" s="7">
        <f ca="1" xml:space="preserve">
IF($C1791 = 1,
    0,
    RANDBETWEEN(5,COUNT('Last name'!$A:$A) + 1)
)</f>
        <v>41</v>
      </c>
      <c r="I1791" s="7" t="str">
        <f ca="1" xml:space="preserve">
IF($C1791 = 1 + N("Presidente"),
    "de Orléans e Bragança",
    VLOOKUP($H1791,'Last name'!$A:$B,2,FALSE) &amp; " " &amp; VLOOKUP(RANDBETWEEN(5,COUNT('Last name'!$A:$A) + 1),'Last name'!$A:$B,2,FALSE)
)</f>
        <v>Bispo Borges</v>
      </c>
      <c r="J1791" s="7" t="str">
        <f t="shared" ca="1" si="190"/>
        <v>Raul Bispo Borges</v>
      </c>
      <c r="K1791" s="7" t="str" cm="1">
        <f t="array" aca="1" ref="K1791" ca="1">SHA1HASH($J1791)</f>
        <v>500cd9edc325557248963a30d7a45b0e5ef4a8f4</v>
      </c>
      <c r="L1791" s="7" cm="1">
        <f t="array" aca="1" ref="L1791" ca="1">INDEX(States!$A:$A,RANDBETWEEN(5,COUNTA(States!$A:$A) + 1),1)</f>
        <v>16</v>
      </c>
      <c r="M1791" s="7" t="str">
        <f ca="1">$L1791 &amp; "|" &amp; VLOOKUP($L1791,States!$A:$B,2,FALSE)</f>
        <v>16|07cfbddcd11fff6189ba806e40d4e76476d512f4</v>
      </c>
      <c r="N1791" s="7" t="str">
        <f ca="1">VLOOKUP($F1791,Name!$A:$C,3,FALSE)</f>
        <v>M</v>
      </c>
      <c r="O1791" s="7" t="str">
        <f ca="1">VLOOKUP($N1791,Gender!$A:$B,2,FALSE)</f>
        <v>Male</v>
      </c>
      <c r="P1791" s="7" t="str" cm="1">
        <f t="array" aca="1" ref="P1791" ca="1">INDEX('Marital status'!$A:$A,RANDBETWEEN(5,COUNTA('Marital status'!$A:$A) + 1),1)</f>
        <v>459031b19ec5bbd3b3dbc0a9dcf2cb6e6c6f7848</v>
      </c>
      <c r="Q1791" s="7" t="str">
        <f ca="1">VLOOKUP($P1791,'Marital status'!$A:$B,2,FALSE)</f>
        <v xml:space="preserve">Widowed </v>
      </c>
      <c r="R1791" s="7">
        <f t="shared" ca="1" si="191"/>
        <v>5</v>
      </c>
      <c r="S1791" s="7" t="e">
        <f ca="1">VLOOKUP($R1791,Race!$A:$B,2,FALSE)</f>
        <v>#N/A</v>
      </c>
      <c r="T1791" s="8">
        <f t="shared" ca="1" si="192"/>
        <v>17678</v>
      </c>
      <c r="U1791" s="6">
        <f t="shared" ca="1" si="193"/>
        <v>7</v>
      </c>
      <c r="V1791" s="8" t="str">
        <f ca="1">VLOOKUP($U1791,Education!$A:$B,2,FALSE)</f>
        <v>Undergraduate degree</v>
      </c>
      <c r="W1791" s="7">
        <f ca="1" xml:space="preserve">
  IF(OR($Y1791 = 5, $Y1791 = 6, $Y1791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791" s="7" t="str">
        <f ca="1">VLOOKUP($W1791,Department!$A:$B,2,FALSE)</f>
        <v>Operations</v>
      </c>
      <c r="Y1791" s="6">
        <f t="shared" ca="1" si="194"/>
        <v>10</v>
      </c>
      <c r="Z1791" s="7" t="str">
        <f ca="1">VLOOKUP($Y1791,Role!$A:$B,2,FALSE)</f>
        <v>Trainee</v>
      </c>
      <c r="AA1791" s="6" t="str">
        <f t="shared" ca="1" si="195"/>
        <v/>
      </c>
      <c r="AB1791" s="7" t="str">
        <f ca="1" xml:space="preserve">
IF($AA1791 &lt;&gt; "",
    VLOOKUP($AA1791,Level!$A:$B,2,FALSE),
    ""
)</f>
        <v/>
      </c>
      <c r="AC1791" s="1">
        <f ca="1" xml:space="preserve">
IF($Y1791 = 5 + N("Presidente"),
    27000,
    IF($Y1791 = 6 + N("Vice-presidente"),
        23000,
        IF(OR($Y1791 = 8, $Y1791= 13, $Y1791 = 12) + N("Secretária bilíngue ou coordenador ou especialista"),
            8000,
            IF($Y1791 = 7 + N("Diretor"),
                15000,
                IF($Y1791 = 14 + N("Gerente"),
                    12000,
                    IF($Y1791 = 9 + N("Estagiário"),
                        705,
                        IF($Y1791 = 10 + N("Trainee"),
                            805,
                            IF($Y1791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IF($U1791 = 7,
  500,
  IF($U1791 = 8,
    1000,
    IF($U1791 = 9,
      1500,
      IF($U1791 = 10,
        2000,
        0
      )
    )
  )
)
+
N("Adicional no salário por área")
+
IF($W1791 = 14 + N("Tecnologia da Informação"),
  120,
  IF($W1791 = 16 + N("Vendas"),
    110,
    IF($W1791 = 15 + N("Jurídico"),
      100,
      IF(OR($W1791 = 8, $W1791 = 9, $W1791 = 11) + N("Recursos humanos ou comercial ou comunicação e marketing"),
        80,
        0
      )
    )
  )
)
+
N("Adicionando pegadinha")
+
IF(AND($W1791 = 16, $U1791 = 9, $Y1791 = 11, $AA1791 = 5) + N("Se for de vendas, com mestrado, analista sênior"),
  IF($R1791 = 5,
    100,
    0
  )
  +
  IF($N1791 = "M",
    200,
    0
  ),
  0
)</f>
        <v>1305</v>
      </c>
      <c r="AD17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$A1791  &amp; ", "   &amp;
$C1791  &amp; ", "   &amp;
$E1791  &amp; ", '"  &amp;
$J1791  &amp; "', '" &amp;
$N1791  &amp; "', "  &amp;
$R1791  &amp; ", '"  &amp;
TEXT($T1791,"dd/mm/aaaa")  &amp; "', "   &amp;
$U1791  &amp; ", "   &amp;
$W1791  &amp; ", "   &amp;
$Y1791  &amp; ", "   &amp;
IF($AA1791 &lt;&gt; "", $AA1791, "NULL")  &amp; ", "   &amp;
$AC1791  &amp; ");"</f>
        <v>INSERT INTO bi4all.fac_employees (id_company_fk, id_employee_pk, flg_active, employee_name, id_gender_fk, id_race_fk, birthday, id_schooling_fk, id_department_fk, id_role_fk, id_level_fk, salary) VALUES (6a51143286b03064a49cc2acbee63c09a0682d33, 1787, 1, 'Raul Bispo Borges', 'M', 5, '25/05/1948', 7, 10, 10, NULL, 1305);</v>
      </c>
    </row>
    <row r="1792" spans="1:30" ht="14.25" customHeight="1" x14ac:dyDescent="0.2">
      <c r="A1792" s="7" t="str" cm="1">
        <f t="array" aca="1" ref="A1792" ca="1">INDEX(Company!$A:$A,RANDBETWEEN(5,COUNTA(Company!$A:$A) + 1),1)</f>
        <v>6a51143286b03064a49cc2acbee63c09a0682d33</v>
      </c>
      <c r="B1792" s="7" t="str">
        <f ca="1">VLOOKUP($A1792,Company!$A:$B,2,FALSE)</f>
        <v>ACME Corporation</v>
      </c>
      <c r="C1792" s="5">
        <f t="shared" si="189"/>
        <v>1788</v>
      </c>
      <c r="D1792" s="5" t="str" cm="1">
        <f t="array" ref="D1792">SHA1HASH($C1792)</f>
        <v>cf70b1cc3fb8c74f6faf74b0d1ca03130b179c90</v>
      </c>
      <c r="E1792" s="6">
        <v>1</v>
      </c>
      <c r="F1792" s="7">
        <f ca="1">IF($C1792 = 1 + N("Presidente"),
    127,
    IF($C1792 = 2 + N("Vice-Presidente"),
        72,
        IF($C1792 = 3 + N("Secretária bilíngue"),
            13,
            RANDBETWEEN(5,COUNT(Name!$A:$A) + 1)
        )
    )
)</f>
        <v>56</v>
      </c>
      <c r="G1792" s="7" t="str">
        <f ca="1">VLOOKUP($F1792,Name!$A:$B,2,FALSE)</f>
        <v>Arthur Gabriel</v>
      </c>
      <c r="H1792" s="7">
        <f ca="1" xml:space="preserve">
IF($C1792 = 1,
    0,
    RANDBETWEEN(5,COUNT('Last name'!$A:$A) + 1)
)</f>
        <v>158</v>
      </c>
      <c r="I1792" s="7" t="str">
        <f ca="1" xml:space="preserve">
IF($C1792 = 1 + N("Presidente"),
    "de Orléans e Bragança",
    VLOOKUP($H1792,'Last name'!$A:$B,2,FALSE) &amp; " " &amp; VLOOKUP(RANDBETWEEN(5,COUNT('Last name'!$A:$A) + 1),'Last name'!$A:$B,2,FALSE)
)</f>
        <v>Rangel Marino</v>
      </c>
      <c r="J1792" s="7" t="str">
        <f t="shared" ca="1" si="190"/>
        <v>Arthur Gabriel Rangel Marino</v>
      </c>
      <c r="K1792" s="7" t="str" cm="1">
        <f t="array" aca="1" ref="K1792" ca="1">SHA1HASH($J1792)</f>
        <v>71bdb1f47938e889be350e0f5354d414c26da619</v>
      </c>
      <c r="L1792" s="7" cm="1">
        <f t="array" aca="1" ref="L1792" ca="1">INDEX(States!$A:$A,RANDBETWEEN(5,COUNTA(States!$A:$A) + 1),1)</f>
        <v>11</v>
      </c>
      <c r="M1792" s="7" t="str">
        <f ca="1">$L1792 &amp; "|" &amp; VLOOKUP($L1792,States!$A:$B,2,FALSE)</f>
        <v>11|fe2c415e55f0a42317aa24885817f9de5cf497c6</v>
      </c>
      <c r="N1792" s="7" t="str">
        <f ca="1">VLOOKUP($F1792,Name!$A:$C,3,FALSE)</f>
        <v>M</v>
      </c>
      <c r="O1792" s="7" t="str">
        <f ca="1">VLOOKUP($N1792,Gender!$A:$B,2,FALSE)</f>
        <v>Male</v>
      </c>
      <c r="P1792" s="7" t="str" cm="1">
        <f t="array" aca="1" ref="P1792" ca="1">INDEX('Marital status'!$A:$A,RANDBETWEEN(5,COUNTA('Marital status'!$A:$A) + 1),1)</f>
        <v>3266897012b6dcc5723033bc25891bf99efcff6f</v>
      </c>
      <c r="Q1792" s="7" t="str">
        <f ca="1">VLOOKUP($P1792,'Marital status'!$A:$B,2,FALSE)</f>
        <v>MarrieD</v>
      </c>
      <c r="R1792" s="7">
        <f t="shared" ca="1" si="191"/>
        <v>6</v>
      </c>
      <c r="S1792" s="7" t="e">
        <f ca="1">VLOOKUP($R1792,Race!$A:$B,2,FALSE)</f>
        <v>#N/A</v>
      </c>
      <c r="T1792" s="8">
        <f t="shared" ca="1" si="192"/>
        <v>20625</v>
      </c>
      <c r="U1792" s="6">
        <f t="shared" ca="1" si="193"/>
        <v>8</v>
      </c>
      <c r="V1792" s="8" t="str">
        <f ca="1">VLOOKUP($U1792,Education!$A:$B,2,FALSE)</f>
        <v>Graduate school</v>
      </c>
      <c r="W1792" s="7">
        <f ca="1" xml:space="preserve">
  IF(OR($Y1792 = 5, $Y1792 = 6, $Y1792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792" s="7" t="str">
        <f ca="1">VLOOKUP($W1792,Department!$A:$B,2,FALSE)</f>
        <v>Communication &amp; Marketing</v>
      </c>
      <c r="Y1792" s="6">
        <f t="shared" ca="1" si="194"/>
        <v>11</v>
      </c>
      <c r="Z1792" s="7" t="str">
        <f ca="1">VLOOKUP($Y1792,Role!$A:$B,2,FALSE)</f>
        <v>Analyst</v>
      </c>
      <c r="AA1792" s="6">
        <f t="shared" ca="1" si="195"/>
        <v>5</v>
      </c>
      <c r="AB1792" s="7" t="str">
        <f ca="1" xml:space="preserve">
IF($AA1792 &lt;&gt; "",
    VLOOKUP($AA1792,Level!$A:$B,2,FALSE),
    ""
)</f>
        <v>Junior</v>
      </c>
      <c r="AC1792" s="1">
        <f ca="1" xml:space="preserve">
IF($Y1792 = 5 + N("Presidente"),
    27000,
    IF($Y1792 = 6 + N("Vice-presidente"),
        23000,
        IF(OR($Y1792 = 8, $Y1792= 13, $Y1792 = 12) + N("Secretária bilíngue ou coordenador ou especialista"),
            8000,
            IF($Y1792 = 7 + N("Diretor"),
                15000,
                IF($Y1792 = 14 + N("Gerente"),
                    12000,
                    IF($Y1792 = 9 + N("Estagiário"),
                        705,
                        IF($Y1792 = 10 + N("Trainee"),
                            805,
                            IF($Y1792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IF($U1792 = 7,
  500,
  IF($U1792 = 8,
    1000,
    IF($U1792 = 9,
      1500,
      IF($U1792 = 10,
        2000,
        0
      )
    )
  )
)
+
N("Adicional no salário por área")
+
IF($W1792 = 14 + N("Tecnologia da Informação"),
  120,
  IF($W1792 = 16 + N("Vendas"),
    110,
    IF($W1792 = 15 + N("Jurídico"),
      100,
      IF(OR($W1792 = 8, $W1792 = 9, $W1792 = 11) + N("Recursos humanos ou comercial ou comunicação e marketing"),
        80,
        0
      )
    )
  )
)
+
N("Adicionando pegadinha")
+
IF(AND($W1792 = 16, $U1792 = 9, $Y1792 = 11, $AA1792 = 5) + N("Se for de vendas, com mestrado, analista sênior"),
  IF($R1792 = 5,
    100,
    0
  )
  +
  IF($N1792 = "M",
    200,
    0
  ),
  0
)</f>
        <v>3080</v>
      </c>
      <c r="AD17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$A1792  &amp; ", "   &amp;
$C1792  &amp; ", "   &amp;
$E1792  &amp; ", '"  &amp;
$J1792  &amp; "', '" &amp;
$N1792  &amp; "', "  &amp;
$R1792  &amp; ", '"  &amp;
TEXT($T1792,"dd/mm/aaaa")  &amp; "', "   &amp;
$U1792  &amp; ", "   &amp;
$W1792  &amp; ", "   &amp;
$Y1792  &amp; ", "   &amp;
IF($AA1792 &lt;&gt; "", $AA1792, "NULL")  &amp; ", "   &amp;
$AC1792  &amp; ");"</f>
        <v>INSERT INTO bi4all.fac_employees (id_company_fk, id_employee_pk, flg_active, employee_name, id_gender_fk, id_race_fk, birthday, id_schooling_fk, id_department_fk, id_role_fk, id_level_fk, salary) VALUES (6a51143286b03064a49cc2acbee63c09a0682d33, 1788, 1, 'Arthur Gabriel Rangel Marino', 'M', 6, '19/06/1956', 8, 11, 11, 5, 3080);</v>
      </c>
    </row>
    <row r="1793" spans="1:30" ht="14.25" customHeight="1" x14ac:dyDescent="0.2">
      <c r="A1793" s="7" t="str" cm="1">
        <f t="array" aca="1" ref="A1793" ca="1">INDEX(Company!$A:$A,RANDBETWEEN(5,COUNTA(Company!$A:$A) + 1),1)</f>
        <v>6a51143286b03064a49cc2acbee63c09a0682d33</v>
      </c>
      <c r="B1793" s="7" t="str">
        <f ca="1">VLOOKUP($A1793,Company!$A:$B,2,FALSE)</f>
        <v>ACME Corporation</v>
      </c>
      <c r="C1793" s="5">
        <f t="shared" si="189"/>
        <v>1789</v>
      </c>
      <c r="D1793" s="5" t="str" cm="1">
        <f t="array" ref="D1793">SHA1HASH($C1793)</f>
        <v>80f4744b624046be42b6077e8ba7316b316d0894</v>
      </c>
      <c r="E1793" s="6">
        <v>1</v>
      </c>
      <c r="F1793" s="7">
        <f ca="1">IF($C1793 = 1 + N("Presidente"),
    127,
    IF($C1793 = 2 + N("Vice-Presidente"),
        72,
        IF($C1793 = 3 + N("Secretária bilíngue"),
            13,
            RANDBETWEEN(5,COUNT(Name!$A:$A) + 1)
        )
    )
)</f>
        <v>256</v>
      </c>
      <c r="G1793" s="7" t="str">
        <f ca="1">VLOOKUP($F1793,Name!$A:$B,2,FALSE)</f>
        <v>Marcelo</v>
      </c>
      <c r="H1793" s="7">
        <f ca="1" xml:space="preserve">
IF($C1793 = 1,
    0,
    RANDBETWEEN(5,COUNT('Last name'!$A:$A) + 1)
)</f>
        <v>172</v>
      </c>
      <c r="I1793" s="7" t="str">
        <f ca="1" xml:space="preserve">
IF($C1793 = 1 + N("Presidente"),
    "de Orléans e Bragança",
    VLOOKUP($H1793,'Last name'!$A:$B,2,FALSE) &amp; " " &amp; VLOOKUP(RANDBETWEEN(5,COUNT('Last name'!$A:$A) + 1),'Last name'!$A:$B,2,FALSE)
)</f>
        <v>Salvador Bispo</v>
      </c>
      <c r="J1793" s="7" t="str">
        <f t="shared" ca="1" si="190"/>
        <v>Marcelo Salvador Bispo</v>
      </c>
      <c r="K1793" s="7" t="str" cm="1">
        <f t="array" aca="1" ref="K1793" ca="1">SHA1HASH($J1793)</f>
        <v>88e286f4091cde67b4b919d69d431e16eddccbb8</v>
      </c>
      <c r="L1793" s="7" cm="1">
        <f t="array" aca="1" ref="L1793" ca="1">INDEX(States!$A:$A,RANDBETWEEN(5,COUNTA(States!$A:$A) + 1),1)</f>
        <v>11</v>
      </c>
      <c r="M1793" s="7" t="str">
        <f ca="1">$L1793 &amp; "|" &amp; VLOOKUP($L1793,States!$A:$B,2,FALSE)</f>
        <v>11|fe2c415e55f0a42317aa24885817f9de5cf497c6</v>
      </c>
      <c r="N1793" s="7" t="str">
        <f ca="1">VLOOKUP($F1793,Name!$A:$C,3,FALSE)</f>
        <v>M</v>
      </c>
      <c r="O1793" s="7" t="str">
        <f ca="1">VLOOKUP($N1793,Gender!$A:$B,2,FALSE)</f>
        <v>Male</v>
      </c>
      <c r="P1793" s="7" t="str" cm="1">
        <f t="array" aca="1" ref="P1793" ca="1">INDEX('Marital status'!$A:$A,RANDBETWEEN(5,COUNTA('Marital status'!$A:$A) + 1),1)</f>
        <v>3266897012b6dcc5723033bc25891bf99efcff6f</v>
      </c>
      <c r="Q1793" s="7" t="str">
        <f ca="1">VLOOKUP($P1793,'Marital status'!$A:$B,2,FALSE)</f>
        <v>MarrieD</v>
      </c>
      <c r="R1793" s="7">
        <f t="shared" ca="1" si="191"/>
        <v>7</v>
      </c>
      <c r="S1793" s="7" t="e">
        <f ca="1">VLOOKUP($R1793,Race!$A:$B,2,FALSE)</f>
        <v>#N/A</v>
      </c>
      <c r="T1793" s="8">
        <f t="shared" ca="1" si="192"/>
        <v>30476</v>
      </c>
      <c r="U1793" s="6">
        <f t="shared" ca="1" si="193"/>
        <v>7</v>
      </c>
      <c r="V1793" s="8" t="str">
        <f ca="1">VLOOKUP($U1793,Education!$A:$B,2,FALSE)</f>
        <v>Undergraduate degree</v>
      </c>
      <c r="W1793" s="7">
        <f ca="1" xml:space="preserve">
  IF(OR($Y1793 = 5, $Y1793 = 6, $Y1793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793" s="7" t="str">
        <f ca="1">VLOOKUP($W1793,Department!$A:$B,2,FALSE)</f>
        <v>Presidency</v>
      </c>
      <c r="Y1793" s="6">
        <f t="shared" ca="1" si="194"/>
        <v>10</v>
      </c>
      <c r="Z1793" s="7" t="str">
        <f ca="1">VLOOKUP($Y1793,Role!$A:$B,2,FALSE)</f>
        <v>Trainee</v>
      </c>
      <c r="AA1793" s="6" t="str">
        <f t="shared" ca="1" si="195"/>
        <v/>
      </c>
      <c r="AB1793" s="7" t="str">
        <f ca="1" xml:space="preserve">
IF($AA1793 &lt;&gt; "",
    VLOOKUP($AA1793,Level!$A:$B,2,FALSE),
    ""
)</f>
        <v/>
      </c>
      <c r="AC1793" s="1">
        <f ca="1" xml:space="preserve">
IF($Y1793 = 5 + N("Presidente"),
    27000,
    IF($Y1793 = 6 + N("Vice-presidente"),
        23000,
        IF(OR($Y1793 = 8, $Y1793= 13, $Y1793 = 12) + N("Secretária bilíngue ou coordenador ou especialista"),
            8000,
            IF($Y1793 = 7 + N("Diretor"),
                15000,
                IF($Y1793 = 14 + N("Gerente"),
                    12000,
                    IF($Y1793 = 9 + N("Estagiário"),
                        705,
                        IF($Y1793 = 10 + N("Trainee"),
                            805,
                            IF($Y1793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IF($U1793 = 7,
  500,
  IF($U1793 = 8,
    1000,
    IF($U1793 = 9,
      1500,
      IF($U1793 = 10,
        2000,
        0
      )
    )
  )
)
+
N("Adicional no salário por área")
+
IF($W1793 = 14 + N("Tecnologia da Informação"),
  120,
  IF($W1793 = 16 + N("Vendas"),
    110,
    IF($W1793 = 15 + N("Jurídico"),
      100,
      IF(OR($W1793 = 8, $W1793 = 9, $W1793 = 11) + N("Recursos humanos ou comercial ou comunicação e marketing"),
        80,
        0
      )
    )
  )
)
+
N("Adicionando pegadinha")
+
IF(AND($W1793 = 16, $U1793 = 9, $Y1793 = 11, $AA1793 = 5) + N("Se for de vendas, com mestrado, analista sênior"),
  IF($R1793 = 5,
    100,
    0
  )
  +
  IF($N1793 = "M",
    200,
    0
  ),
  0
)</f>
        <v>1305</v>
      </c>
      <c r="AD17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$A1793  &amp; ", "   &amp;
$C1793  &amp; ", "   &amp;
$E1793  &amp; ", '"  &amp;
$J1793  &amp; "', '" &amp;
$N1793  &amp; "', "  &amp;
$R1793  &amp; ", '"  &amp;
TEXT($T1793,"dd/mm/aaaa")  &amp; "', "   &amp;
$U1793  &amp; ", "   &amp;
$W1793  &amp; ", "   &amp;
$Y1793  &amp; ", "   &amp;
IF($AA1793 &lt;&gt; "", $AA1793, "NULL")  &amp; ", "   &amp;
$AC1793  &amp; ");"</f>
        <v>INSERT INTO bi4all.fac_employees (id_company_fk, id_employee_pk, flg_active, employee_name, id_gender_fk, id_race_fk, birthday, id_schooling_fk, id_department_fk, id_role_fk, id_level_fk, salary) VALUES (6a51143286b03064a49cc2acbee63c09a0682d33, 1789, 1, 'Marcelo Salvador Bispo', 'M', 7, '09/06/1983', 7, 5, 10, NULL, 1305);</v>
      </c>
    </row>
    <row r="1794" spans="1:30" ht="14.25" customHeight="1" x14ac:dyDescent="0.2">
      <c r="A1794" s="7" t="str" cm="1">
        <f t="array" aca="1" ref="A1794" ca="1">INDEX(Company!$A:$A,RANDBETWEEN(5,COUNTA(Company!$A:$A) + 1),1)</f>
        <v>6a51143286b03064a49cc2acbee63c09a0682d33</v>
      </c>
      <c r="B1794" s="7" t="str">
        <f ca="1">VLOOKUP($A1794,Company!$A:$B,2,FALSE)</f>
        <v>ACME Corporation</v>
      </c>
      <c r="C1794" s="5">
        <f t="shared" si="189"/>
        <v>1790</v>
      </c>
      <c r="D1794" s="5" t="str" cm="1">
        <f t="array" ref="D1794">SHA1HASH($C1794)</f>
        <v>aeef1b612c266fdbbd09ef5c274e670df0718ad7</v>
      </c>
      <c r="E1794" s="6">
        <v>1</v>
      </c>
      <c r="F1794" s="7">
        <f ca="1">IF($C1794 = 1 + N("Presidente"),
    127,
    IF($C1794 = 2 + N("Vice-Presidente"),
        72,
        IF($C1794 = 3 + N("Secretária bilíngue"),
            13,
            RANDBETWEEN(5,COUNT(Name!$A:$A) + 1)
        )
    )
)</f>
        <v>335</v>
      </c>
      <c r="G1794" s="7" t="str">
        <f ca="1">VLOOKUP($F1794,Name!$A:$B,2,FALSE)</f>
        <v>Sammuel</v>
      </c>
      <c r="H1794" s="7">
        <f ca="1" xml:space="preserve">
IF($C1794 = 1,
    0,
    RANDBETWEEN(5,COUNT('Last name'!$A:$A) + 1)
)</f>
        <v>170</v>
      </c>
      <c r="I1794" s="7" t="str">
        <f ca="1" xml:space="preserve">
IF($C1794 = 1 + N("Presidente"),
    "de Orléans e Bragança",
    VLOOKUP($H1794,'Last name'!$A:$B,2,FALSE) &amp; " " &amp; VLOOKUP(RANDBETWEEN(5,COUNT('Last name'!$A:$A) + 1),'Last name'!$A:$B,2,FALSE)
)</f>
        <v>Sá Lima</v>
      </c>
      <c r="J1794" s="7" t="str">
        <f t="shared" ca="1" si="190"/>
        <v>Sammuel Sá Lima</v>
      </c>
      <c r="K1794" s="7" t="str" cm="1">
        <f t="array" aca="1" ref="K1794" ca="1">SHA1HASH($J1794)</f>
        <v>72dc37d931dbb74653036e87591dcd459d42e0c3</v>
      </c>
      <c r="L1794" s="7" cm="1">
        <f t="array" aca="1" ref="L1794" ca="1">INDEX(States!$A:$A,RANDBETWEEN(5,COUNTA(States!$A:$A) + 1),1)</f>
        <v>15</v>
      </c>
      <c r="M1794" s="7" t="str">
        <f ca="1">$L1794 &amp; "|" &amp; VLOOKUP($L1794,States!$A:$B,2,FALSE)</f>
        <v>15|84c70141e5670a303e5eed7b334ba8b5ddb5b0d4</v>
      </c>
      <c r="N1794" s="7" t="str">
        <f ca="1">VLOOKUP($F1794,Name!$A:$C,3,FALSE)</f>
        <v>M</v>
      </c>
      <c r="O1794" s="7" t="str">
        <f ca="1">VLOOKUP($N1794,Gender!$A:$B,2,FALSE)</f>
        <v>Male</v>
      </c>
      <c r="P1794" s="7" t="str" cm="1">
        <f t="array" aca="1" ref="P1794" ca="1">INDEX('Marital status'!$A:$A,RANDBETWEEN(5,COUNTA('Marital status'!$A:$A) + 1),1)</f>
        <v>459031b19ec5bbd3b3dbc0a9dcf2cb6e6c6f7848</v>
      </c>
      <c r="Q1794" s="7" t="str">
        <f ca="1">VLOOKUP($P1794,'Marital status'!$A:$B,2,FALSE)</f>
        <v xml:space="preserve">Widowed </v>
      </c>
      <c r="R1794" s="7">
        <f t="shared" ca="1" si="191"/>
        <v>5</v>
      </c>
      <c r="S1794" s="7" t="e">
        <f ca="1">VLOOKUP($R1794,Race!$A:$B,2,FALSE)</f>
        <v>#N/A</v>
      </c>
      <c r="T1794" s="8">
        <f t="shared" ca="1" si="192"/>
        <v>19297</v>
      </c>
      <c r="U1794" s="6">
        <f t="shared" ca="1" si="193"/>
        <v>7</v>
      </c>
      <c r="V1794" s="8" t="str">
        <f ca="1">VLOOKUP($U1794,Education!$A:$B,2,FALSE)</f>
        <v>Undergraduate degree</v>
      </c>
      <c r="W1794" s="7">
        <f ca="1" xml:space="preserve">
  IF(OR($Y1794 = 5, $Y1794 = 6, $Y1794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794" s="7" t="str">
        <f ca="1">VLOOKUP($W1794,Department!$A:$B,2,FALSE)</f>
        <v>Audit</v>
      </c>
      <c r="Y1794" s="6">
        <f t="shared" ca="1" si="194"/>
        <v>11</v>
      </c>
      <c r="Z1794" s="7" t="str">
        <f ca="1">VLOOKUP($Y1794,Role!$A:$B,2,FALSE)</f>
        <v>Analyst</v>
      </c>
      <c r="AA1794" s="6">
        <f t="shared" ca="1" si="195"/>
        <v>6</v>
      </c>
      <c r="AB1794" s="7" t="str">
        <f ca="1" xml:space="preserve">
IF($AA1794 &lt;&gt; "",
    VLOOKUP($AA1794,Level!$A:$B,2,FALSE),
    ""
)</f>
        <v>Pleno</v>
      </c>
      <c r="AC1794" s="1">
        <f ca="1" xml:space="preserve">
IF($Y1794 = 5 + N("Presidente"),
    27000,
    IF($Y1794 = 6 + N("Vice-presidente"),
        23000,
        IF(OR($Y1794 = 8, $Y1794= 13, $Y1794 = 12) + N("Secretária bilíngue ou coordenador ou especialista"),
            8000,
            IF($Y1794 = 7 + N("Diretor"),
                15000,
                IF($Y1794 = 14 + N("Gerente"),
                    12000,
                    IF($Y1794 = 9 + N("Estagiário"),
                        705,
                        IF($Y1794 = 10 + N("Trainee"),
                            805,
                            IF($Y1794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IF($U1794 = 7,
  500,
  IF($U1794 = 8,
    1000,
    IF($U1794 = 9,
      1500,
      IF($U1794 = 10,
        2000,
        0
      )
    )
  )
)
+
N("Adicional no salário por área")
+
IF($W1794 = 14 + N("Tecnologia da Informação"),
  120,
  IF($W1794 = 16 + N("Vendas"),
    110,
    IF($W1794 = 15 + N("Jurídico"),
      100,
      IF(OR($W1794 = 8, $W1794 = 9, $W1794 = 11) + N("Recursos humanos ou comercial ou comunicação e marketing"),
        80,
        0
      )
    )
  )
)
+
N("Adicionando pegadinha")
+
IF(AND($W1794 = 16, $U1794 = 9, $Y1794 = 11, $AA1794 = 5) + N("Se for de vendas, com mestrado, analista sênior"),
  IF($R1794 = 5,
    100,
    0
  )
  +
  IF($N1794 = "M",
    200,
    0
  ),
  0
)</f>
        <v>2500</v>
      </c>
      <c r="AD17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$A1794  &amp; ", "   &amp;
$C1794  &amp; ", "   &amp;
$E1794  &amp; ", '"  &amp;
$J1794  &amp; "', '" &amp;
$N1794  &amp; "', "  &amp;
$R1794  &amp; ", '"  &amp;
TEXT($T1794,"dd/mm/aaaa")  &amp; "', "   &amp;
$U1794  &amp; ", "   &amp;
$W1794  &amp; ", "   &amp;
$Y1794  &amp; ", "   &amp;
IF($AA1794 &lt;&gt; "", $AA1794, "NULL")  &amp; ", "   &amp;
$AC1794  &amp; ");"</f>
        <v>INSERT INTO bi4all.fac_employees (id_company_fk, id_employee_pk, flg_active, employee_name, id_gender_fk, id_race_fk, birthday, id_schooling_fk, id_department_fk, id_role_fk, id_level_fk, salary) VALUES (6a51143286b03064a49cc2acbee63c09a0682d33, 1790, 1, 'Sammuel Sá Lima', 'M', 5, '30/10/1952', 7, 13, 11, 6, 2500);</v>
      </c>
    </row>
    <row r="1795" spans="1:30" ht="14.25" customHeight="1" x14ac:dyDescent="0.2">
      <c r="A1795" s="7" t="str" cm="1">
        <f t="array" aca="1" ref="A1795" ca="1">INDEX(Company!$A:$A,RANDBETWEEN(5,COUNTA(Company!$A:$A) + 1),1)</f>
        <v>6a51143286b03064a49cc2acbee63c09a0682d33</v>
      </c>
      <c r="B1795" s="7" t="str">
        <f ca="1">VLOOKUP($A1795,Company!$A:$B,2,FALSE)</f>
        <v>ACME Corporation</v>
      </c>
      <c r="C1795" s="5">
        <f t="shared" si="189"/>
        <v>1791</v>
      </c>
      <c r="D1795" s="5" t="str" cm="1">
        <f t="array" ref="D1795">SHA1HASH($C1795)</f>
        <v>03b1922b26fa25b149aa65aa14f1349abe87c68f</v>
      </c>
      <c r="E1795" s="6">
        <v>1</v>
      </c>
      <c r="F1795" s="7">
        <f ca="1">IF($C1795 = 1 + N("Presidente"),
    127,
    IF($C1795 = 2 + N("Vice-Presidente"),
        72,
        IF($C1795 = 3 + N("Secretária bilíngue"),
            13,
            RANDBETWEEN(5,COUNT(Name!$A:$A) + 1)
        )
    )
)</f>
        <v>70</v>
      </c>
      <c r="G1795" s="7" t="str">
        <f ca="1">VLOOKUP($F1795,Name!$A:$B,2,FALSE)</f>
        <v>Bento</v>
      </c>
      <c r="H1795" s="7">
        <f ca="1" xml:space="preserve">
IF($C1795 = 1,
    0,
    RANDBETWEEN(5,COUNT('Last name'!$A:$A) + 1)
)</f>
        <v>72</v>
      </c>
      <c r="I1795" s="7" t="str">
        <f ca="1" xml:space="preserve">
IF($C1795 = 1 + N("Presidente"),
    "de Orléans e Bragança",
    VLOOKUP($H1795,'Last name'!$A:$B,2,FALSE) &amp; " " &amp; VLOOKUP(RANDBETWEEN(5,COUNT('Last name'!$A:$A) + 1),'Last name'!$A:$B,2,FALSE)
)</f>
        <v>De Luca Junqueira</v>
      </c>
      <c r="J1795" s="7" t="str">
        <f t="shared" ca="1" si="190"/>
        <v>Bento De Luca Junqueira</v>
      </c>
      <c r="K1795" s="7" t="str" cm="1">
        <f t="array" aca="1" ref="K1795" ca="1">SHA1HASH($J1795)</f>
        <v>496ba5c62f37f75e21451b7ccb9a0983055c7feb</v>
      </c>
      <c r="L1795" s="7" cm="1">
        <f t="array" aca="1" ref="L1795" ca="1">INDEX(States!$A:$A,RANDBETWEEN(5,COUNTA(States!$A:$A) + 1),1)</f>
        <v>8</v>
      </c>
      <c r="M1795" s="7" t="str">
        <f ca="1">$L1795 &amp; "|" &amp; VLOOKUP($L1795,States!$A:$B,2,FALSE)</f>
        <v>8|56e287872c65203bf88dd1921405bbc5594d8531</v>
      </c>
      <c r="N1795" s="7" t="str">
        <f ca="1">VLOOKUP($F1795,Name!$A:$C,3,FALSE)</f>
        <v>M</v>
      </c>
      <c r="O1795" s="7" t="str">
        <f ca="1">VLOOKUP($N1795,Gender!$A:$B,2,FALSE)</f>
        <v>Male</v>
      </c>
      <c r="P1795" s="7" t="str" cm="1">
        <f t="array" aca="1" ref="P1795" ca="1">INDEX('Marital status'!$A:$A,RANDBETWEEN(5,COUNTA('Marital status'!$A:$A) + 1),1)</f>
        <v>93ac84f4e0bd5c1c97b670a12a7fff6af89fb6b3</v>
      </c>
      <c r="Q1795" s="7" t="str">
        <f ca="1">VLOOKUP($P1795,'Marital status'!$A:$B,2,FALSE)</f>
        <v>DIVORCED</v>
      </c>
      <c r="R1795" s="7">
        <f t="shared" ca="1" si="191"/>
        <v>5</v>
      </c>
      <c r="S1795" s="7" t="e">
        <f ca="1">VLOOKUP($R1795,Race!$A:$B,2,FALSE)</f>
        <v>#N/A</v>
      </c>
      <c r="T1795" s="8">
        <f t="shared" ca="1" si="192"/>
        <v>28504</v>
      </c>
      <c r="U1795" s="6">
        <f t="shared" ca="1" si="193"/>
        <v>7</v>
      </c>
      <c r="V1795" s="8" t="str">
        <f ca="1">VLOOKUP($U1795,Education!$A:$B,2,FALSE)</f>
        <v>Undergraduate degree</v>
      </c>
      <c r="W1795" s="7">
        <f ca="1" xml:space="preserve">
  IF(OR($Y1795 = 5, $Y1795 = 6, $Y1795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795" s="7" t="str">
        <f ca="1">VLOOKUP($W1795,Department!$A:$B,2,FALSE)</f>
        <v>Controlling</v>
      </c>
      <c r="Y1795" s="6">
        <f t="shared" ca="1" si="194"/>
        <v>10</v>
      </c>
      <c r="Z1795" s="7" t="str">
        <f ca="1">VLOOKUP($Y1795,Role!$A:$B,2,FALSE)</f>
        <v>Trainee</v>
      </c>
      <c r="AA1795" s="6" t="str">
        <f t="shared" ca="1" si="195"/>
        <v/>
      </c>
      <c r="AB1795" s="7" t="str">
        <f ca="1" xml:space="preserve">
IF($AA1795 &lt;&gt; "",
    VLOOKUP($AA1795,Level!$A:$B,2,FALSE),
    ""
)</f>
        <v/>
      </c>
      <c r="AC1795" s="1">
        <f ca="1" xml:space="preserve">
IF($Y1795 = 5 + N("Presidente"),
    27000,
    IF($Y1795 = 6 + N("Vice-presidente"),
        23000,
        IF(OR($Y1795 = 8, $Y1795= 13, $Y1795 = 12) + N("Secretária bilíngue ou coordenador ou especialista"),
            8000,
            IF($Y1795 = 7 + N("Diretor"),
                15000,
                IF($Y1795 = 14 + N("Gerente"),
                    12000,
                    IF($Y1795 = 9 + N("Estagiário"),
                        705,
                        IF($Y1795 = 10 + N("Trainee"),
                            805,
                            IF($Y1795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IF($U1795 = 7,
  500,
  IF($U1795 = 8,
    1000,
    IF($U1795 = 9,
      1500,
      IF($U1795 = 10,
        2000,
        0
      )
    )
  )
)
+
N("Adicional no salário por área")
+
IF($W1795 = 14 + N("Tecnologia da Informação"),
  120,
  IF($W1795 = 16 + N("Vendas"),
    110,
    IF($W1795 = 15 + N("Jurídico"),
      100,
      IF(OR($W1795 = 8, $W1795 = 9, $W1795 = 11) + N("Recursos humanos ou comercial ou comunicação e marketing"),
        80,
        0
      )
    )
  )
)
+
N("Adicionando pegadinha")
+
IF(AND($W1795 = 16, $U1795 = 9, $Y1795 = 11, $AA1795 = 5) + N("Se for de vendas, com mestrado, analista sênior"),
  IF($R1795 = 5,
    100,
    0
  )
  +
  IF($N1795 = "M",
    200,
    0
  ),
  0
)</f>
        <v>1305</v>
      </c>
      <c r="AD17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$A1795  &amp; ", "   &amp;
$C1795  &amp; ", "   &amp;
$E1795  &amp; ", '"  &amp;
$J1795  &amp; "', '" &amp;
$N1795  &amp; "', "  &amp;
$R1795  &amp; ", '"  &amp;
TEXT($T1795,"dd/mm/aaaa")  &amp; "', "   &amp;
$U1795  &amp; ", "   &amp;
$W1795  &amp; ", "   &amp;
$Y1795  &amp; ", "   &amp;
IF($AA1795 &lt;&gt; "", $AA1795, "NULL")  &amp; ", "   &amp;
$AC1795  &amp; ");"</f>
        <v>INSERT INTO bi4all.fac_employees (id_company_fk, id_employee_pk, flg_active, employee_name, id_gender_fk, id_race_fk, birthday, id_schooling_fk, id_department_fk, id_role_fk, id_level_fk, salary) VALUES (6a51143286b03064a49cc2acbee63c09a0682d33, 1791, 1, 'Bento De Luca Junqueira', 'M', 5, '14/01/1978', 7, 12, 10, NULL, 1305);</v>
      </c>
    </row>
    <row r="1796" spans="1:30" ht="14.25" customHeight="1" x14ac:dyDescent="0.2">
      <c r="A1796" s="7" t="str" cm="1">
        <f t="array" aca="1" ref="A1796" ca="1">INDEX(Company!$A:$A,RANDBETWEEN(5,COUNTA(Company!$A:$A) + 1),1)</f>
        <v>6a51143286b03064a49cc2acbee63c09a0682d33</v>
      </c>
      <c r="B1796" s="7" t="str">
        <f ca="1">VLOOKUP($A1796,Company!$A:$B,2,FALSE)</f>
        <v>ACME Corporation</v>
      </c>
      <c r="C1796" s="5">
        <f t="shared" si="189"/>
        <v>1792</v>
      </c>
      <c r="D1796" s="5" t="str" cm="1">
        <f t="array" ref="D1796">SHA1HASH($C1796)</f>
        <v>9b3f8371a44671f4c79dabd4259cec82a8b7f1a5</v>
      </c>
      <c r="E1796" s="6">
        <v>1</v>
      </c>
      <c r="F1796" s="7">
        <f ca="1">IF($C1796 = 1 + N("Presidente"),
    127,
    IF($C1796 = 2 + N("Vice-Presidente"),
        72,
        IF($C1796 = 3 + N("Secretária bilíngue"),
            13,
            RANDBETWEEN(5,COUNT(Name!$A:$A) + 1)
        )
    )
)</f>
        <v>267</v>
      </c>
      <c r="G1796" s="7" t="str">
        <f ca="1">VLOOKUP($F1796,Name!$A:$B,2,FALSE)</f>
        <v>Maria Heloísa</v>
      </c>
      <c r="H1796" s="7">
        <f ca="1" xml:space="preserve">
IF($C1796 = 1,
    0,
    RANDBETWEEN(5,COUNT('Last name'!$A:$A) + 1)
)</f>
        <v>15</v>
      </c>
      <c r="I1796" s="7" t="str">
        <f ca="1" xml:space="preserve">
IF($C1796 = 1 + N("Presidente"),
    "de Orléans e Bragança",
    VLOOKUP($H1796,'Last name'!$A:$B,2,FALSE) &amp; " " &amp; VLOOKUP(RANDBETWEEN(5,COUNT('Last name'!$A:$A) + 1),'Last name'!$A:$B,2,FALSE)
)</f>
        <v>Alvim Azeredo</v>
      </c>
      <c r="J1796" s="7" t="str">
        <f t="shared" ca="1" si="190"/>
        <v>Maria Heloísa Alvim Azeredo</v>
      </c>
      <c r="K1796" s="7" t="str" cm="1">
        <f t="array" aca="1" ref="K1796" ca="1">SHA1HASH($J1796)</f>
        <v>13adb8310108e3b7d99a257cfb78d012847727ad</v>
      </c>
      <c r="L1796" s="7" cm="1">
        <f t="array" aca="1" ref="L1796" ca="1">INDEX(States!$A:$A,RANDBETWEEN(5,COUNTA(States!$A:$A) + 1),1)</f>
        <v>18</v>
      </c>
      <c r="M1796" s="7" t="str">
        <f ca="1">$L1796 &amp; "|" &amp; VLOOKUP($L1796,States!$A:$B,2,FALSE)</f>
        <v>18|4c829e7753eab86056bb8157601420a362debf31</v>
      </c>
      <c r="N1796" s="7" t="str">
        <f ca="1">VLOOKUP($F1796,Name!$A:$C,3,FALSE)</f>
        <v>F</v>
      </c>
      <c r="O1796" s="7" t="str">
        <f ca="1">VLOOKUP($N1796,Gender!$A:$B,2,FALSE)</f>
        <v>Female</v>
      </c>
      <c r="P1796" s="7" t="str" cm="1">
        <f t="array" aca="1" ref="P1796" ca="1">INDEX('Marital status'!$A:$A,RANDBETWEEN(5,COUNTA('Marital status'!$A:$A) + 1),1)</f>
        <v>47051393f6bcbf99111ec5d70ba2ebbe11ebccae</v>
      </c>
      <c r="Q1796" s="7" t="str">
        <f ca="1">VLOOKUP($P1796,'Marital status'!$A:$B,2,FALSE)</f>
        <v xml:space="preserve"> Separated </v>
      </c>
      <c r="R1796" s="7">
        <f t="shared" ca="1" si="191"/>
        <v>5</v>
      </c>
      <c r="S1796" s="7" t="e">
        <f ca="1">VLOOKUP($R1796,Race!$A:$B,2,FALSE)</f>
        <v>#N/A</v>
      </c>
      <c r="T1796" s="8">
        <f t="shared" ca="1" si="192"/>
        <v>25089</v>
      </c>
      <c r="U1796" s="6">
        <f t="shared" ca="1" si="193"/>
        <v>7</v>
      </c>
      <c r="V1796" s="8" t="str">
        <f ca="1">VLOOKUP($U1796,Education!$A:$B,2,FALSE)</f>
        <v>Undergraduate degree</v>
      </c>
      <c r="W1796" s="7">
        <f ca="1" xml:space="preserve">
  IF(OR($Y1796 = 5, $Y1796 = 6, $Y1796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796" s="7" t="str">
        <f ca="1">VLOOKUP($W1796,Department!$A:$B,2,FALSE)</f>
        <v>Presidency</v>
      </c>
      <c r="Y1796" s="6">
        <f t="shared" ca="1" si="194"/>
        <v>11</v>
      </c>
      <c r="Z1796" s="7" t="str">
        <f ca="1">VLOOKUP($Y1796,Role!$A:$B,2,FALSE)</f>
        <v>Analyst</v>
      </c>
      <c r="AA1796" s="6">
        <f t="shared" ca="1" si="195"/>
        <v>7</v>
      </c>
      <c r="AB1796" s="7" t="str">
        <f ca="1" xml:space="preserve">
IF($AA1796 &lt;&gt; "",
    VLOOKUP($AA1796,Level!$A:$B,2,FALSE),
    ""
)</f>
        <v>Senior</v>
      </c>
      <c r="AC1796" s="1">
        <f ca="1" xml:space="preserve">
IF($Y1796 = 5 + N("Presidente"),
    27000,
    IF($Y1796 = 6 + N("Vice-presidente"),
        23000,
        IF(OR($Y1796 = 8, $Y1796= 13, $Y1796 = 12) + N("Secretária bilíngue ou coordenador ou especialista"),
            8000,
            IF($Y1796 = 7 + N("Diretor"),
                15000,
                IF($Y1796 = 14 + N("Gerente"),
                    12000,
                    IF($Y1796 = 9 + N("Estagiário"),
                        705,
                        IF($Y1796 = 10 + N("Trainee"),
                            805,
                            IF($Y1796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IF($U1796 = 7,
  500,
  IF($U1796 = 8,
    1000,
    IF($U1796 = 9,
      1500,
      IF($U1796 = 10,
        2000,
        0
      )
    )
  )
)
+
N("Adicional no salário por área")
+
IF($W1796 = 14 + N("Tecnologia da Informação"),
  120,
  IF($W1796 = 16 + N("Vendas"),
    110,
    IF($W1796 = 15 + N("Jurídico"),
      100,
      IF(OR($W1796 = 8, $W1796 = 9, $W1796 = 11) + N("Recursos humanos ou comercial ou comunicação e marketing"),
        80,
        0
      )
    )
  )
)
+
N("Adicionando pegadinha")
+
IF(AND($W1796 = 16, $U1796 = 9, $Y1796 = 11, $AA1796 = 5) + N("Se for de vendas, com mestrado, analista sênior"),
  IF($R1796 = 5,
    100,
    0
  )
  +
  IF($N1796 = "M",
    200,
    0
  ),
  0
)</f>
        <v>2500</v>
      </c>
      <c r="AD17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$A1796  &amp; ", "   &amp;
$C1796  &amp; ", "   &amp;
$E1796  &amp; ", '"  &amp;
$J1796  &amp; "', '" &amp;
$N1796  &amp; "', "  &amp;
$R1796  &amp; ", '"  &amp;
TEXT($T1796,"dd/mm/aaaa")  &amp; "', "   &amp;
$U1796  &amp; ", "   &amp;
$W1796  &amp; ", "   &amp;
$Y1796  &amp; ", "   &amp;
IF($AA1796 &lt;&gt; "", $AA1796, "NULL")  &amp; ", "   &amp;
$AC1796  &amp; ");"</f>
        <v>INSERT INTO bi4all.fac_employees (id_company_fk, id_employee_pk, flg_active, employee_name, id_gender_fk, id_race_fk, birthday, id_schooling_fk, id_department_fk, id_role_fk, id_level_fk, salary) VALUES (6a51143286b03064a49cc2acbee63c09a0682d33, 1792, 1, 'Maria Heloísa Alvim Azeredo', 'F', 5, '08/09/1968', 7, 5, 11, 7, 2500);</v>
      </c>
    </row>
    <row r="1797" spans="1:30" ht="14.25" customHeight="1" x14ac:dyDescent="0.2">
      <c r="A1797" s="7" t="str" cm="1">
        <f t="array" aca="1" ref="A1797" ca="1">INDEX(Company!$A:$A,RANDBETWEEN(5,COUNTA(Company!$A:$A) + 1),1)</f>
        <v>6a51143286b03064a49cc2acbee63c09a0682d33</v>
      </c>
      <c r="B1797" s="7" t="str">
        <f ca="1">VLOOKUP($A1797,Company!$A:$B,2,FALSE)</f>
        <v>ACME Corporation</v>
      </c>
      <c r="C1797" s="5">
        <f t="shared" si="189"/>
        <v>1793</v>
      </c>
      <c r="D1797" s="5" t="str" cm="1">
        <f t="array" ref="D1797">SHA1HASH($C1797)</f>
        <v>748add8064132673411b1487f07b6c3e3436045d</v>
      </c>
      <c r="E1797" s="6">
        <v>1</v>
      </c>
      <c r="F1797" s="7">
        <f ca="1">IF($C1797 = 1 + N("Presidente"),
    127,
    IF($C1797 = 2 + N("Vice-Presidente"),
        72,
        IF($C1797 = 3 + N("Secretária bilíngue"),
            13,
            RANDBETWEEN(5,COUNT(Name!$A:$A) + 1)
        )
    )
)</f>
        <v>143</v>
      </c>
      <c r="G1797" s="7" t="str">
        <f ca="1">VLOOKUP($F1797,Name!$A:$B,2,FALSE)</f>
        <v>Flavio</v>
      </c>
      <c r="H1797" s="7">
        <f ca="1" xml:space="preserve">
IF($C1797 = 1,
    0,
    RANDBETWEEN(5,COUNT('Last name'!$A:$A) + 1)
)</f>
        <v>15</v>
      </c>
      <c r="I1797" s="7" t="str">
        <f ca="1" xml:space="preserve">
IF($C1797 = 1 + N("Presidente"),
    "de Orléans e Bragança",
    VLOOKUP($H1797,'Last name'!$A:$B,2,FALSE) &amp; " " &amp; VLOOKUP(RANDBETWEEN(5,COUNT('Last name'!$A:$A) + 1),'Last name'!$A:$B,2,FALSE)
)</f>
        <v>Alvim Teixeira</v>
      </c>
      <c r="J1797" s="7" t="str">
        <f t="shared" ca="1" si="190"/>
        <v>Flavio Alvim Teixeira</v>
      </c>
      <c r="K1797" s="7" t="str" cm="1">
        <f t="array" aca="1" ref="K1797" ca="1">SHA1HASH($J1797)</f>
        <v>51943b2e6706a3ab83a440d2b6d1740b4335fc1a</v>
      </c>
      <c r="L1797" s="7" cm="1">
        <f t="array" aca="1" ref="L1797" ca="1">INDEX(States!$A:$A,RANDBETWEEN(5,COUNTA(States!$A:$A) + 1),1)</f>
        <v>6</v>
      </c>
      <c r="M1797" s="7" t="str">
        <f ca="1">$L1797 &amp; "|" &amp; VLOOKUP($L1797,States!$A:$B,2,FALSE)</f>
        <v>6|990f6b5f2170b43d022d539b1260b5f1af889998</v>
      </c>
      <c r="N1797" s="7" t="str">
        <f ca="1">VLOOKUP($F1797,Name!$A:$C,3,FALSE)</f>
        <v>M</v>
      </c>
      <c r="O1797" s="7" t="str">
        <f ca="1">VLOOKUP($N1797,Gender!$A:$B,2,FALSE)</f>
        <v>Male</v>
      </c>
      <c r="P1797" s="7" t="str" cm="1">
        <f t="array" aca="1" ref="P1797" ca="1">INDEX('Marital status'!$A:$A,RANDBETWEEN(5,COUNTA('Marital status'!$A:$A) + 1),1)</f>
        <v>47051393f6bcbf99111ec5d70ba2ebbe11ebccae</v>
      </c>
      <c r="Q1797" s="7" t="str">
        <f ca="1">VLOOKUP($P1797,'Marital status'!$A:$B,2,FALSE)</f>
        <v xml:space="preserve"> Separated </v>
      </c>
      <c r="R1797" s="7">
        <f t="shared" ca="1" si="191"/>
        <v>5</v>
      </c>
      <c r="S1797" s="7" t="e">
        <f ca="1">VLOOKUP($R1797,Race!$A:$B,2,FALSE)</f>
        <v>#N/A</v>
      </c>
      <c r="T1797" s="8">
        <f t="shared" ca="1" si="192"/>
        <v>30583</v>
      </c>
      <c r="U1797" s="6">
        <f t="shared" ca="1" si="193"/>
        <v>7</v>
      </c>
      <c r="V1797" s="8" t="str">
        <f ca="1">VLOOKUP($U1797,Education!$A:$B,2,FALSE)</f>
        <v>Undergraduate degree</v>
      </c>
      <c r="W1797" s="7">
        <f ca="1" xml:space="preserve">
  IF(OR($Y1797 = 5, $Y1797 = 6, $Y1797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797" s="7" t="str">
        <f ca="1">VLOOKUP($W1797,Department!$A:$B,2,FALSE)</f>
        <v>Operations</v>
      </c>
      <c r="Y1797" s="6">
        <f t="shared" ca="1" si="194"/>
        <v>10</v>
      </c>
      <c r="Z1797" s="7" t="str">
        <f ca="1">VLOOKUP($Y1797,Role!$A:$B,2,FALSE)</f>
        <v>Trainee</v>
      </c>
      <c r="AA1797" s="6" t="str">
        <f t="shared" ca="1" si="195"/>
        <v/>
      </c>
      <c r="AB1797" s="7" t="str">
        <f ca="1" xml:space="preserve">
IF($AA1797 &lt;&gt; "",
    VLOOKUP($AA1797,Level!$A:$B,2,FALSE),
    ""
)</f>
        <v/>
      </c>
      <c r="AC1797" s="1">
        <f ca="1" xml:space="preserve">
IF($Y1797 = 5 + N("Presidente"),
    27000,
    IF($Y1797 = 6 + N("Vice-presidente"),
        23000,
        IF(OR($Y1797 = 8, $Y1797= 13, $Y1797 = 12) + N("Secretária bilíngue ou coordenador ou especialista"),
            8000,
            IF($Y1797 = 7 + N("Diretor"),
                15000,
                IF($Y1797 = 14 + N("Gerente"),
                    12000,
                    IF($Y1797 = 9 + N("Estagiário"),
                        705,
                        IF($Y1797 = 10 + N("Trainee"),
                            805,
                            IF($Y1797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IF($U1797 = 7,
  500,
  IF($U1797 = 8,
    1000,
    IF($U1797 = 9,
      1500,
      IF($U1797 = 10,
        2000,
        0
      )
    )
  )
)
+
N("Adicional no salário por área")
+
IF($W1797 = 14 + N("Tecnologia da Informação"),
  120,
  IF($W1797 = 16 + N("Vendas"),
    110,
    IF($W1797 = 15 + N("Jurídico"),
      100,
      IF(OR($W1797 = 8, $W1797 = 9, $W1797 = 11) + N("Recursos humanos ou comercial ou comunicação e marketing"),
        80,
        0
      )
    )
  )
)
+
N("Adicionando pegadinha")
+
IF(AND($W1797 = 16, $U1797 = 9, $Y1797 = 11, $AA1797 = 5) + N("Se for de vendas, com mestrado, analista sênior"),
  IF($R1797 = 5,
    100,
    0
  )
  +
  IF($N1797 = "M",
    200,
    0
  ),
  0
)</f>
        <v>1305</v>
      </c>
      <c r="AD17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$A1797  &amp; ", "   &amp;
$C1797  &amp; ", "   &amp;
$E1797  &amp; ", '"  &amp;
$J1797  &amp; "', '" &amp;
$N1797  &amp; "', "  &amp;
$R1797  &amp; ", '"  &amp;
TEXT($T1797,"dd/mm/aaaa")  &amp; "', "   &amp;
$U1797  &amp; ", "   &amp;
$W1797  &amp; ", "   &amp;
$Y1797  &amp; ", "   &amp;
IF($AA1797 &lt;&gt; "", $AA1797, "NULL")  &amp; ", "   &amp;
$AC1797  &amp; ");"</f>
        <v>INSERT INTO bi4all.fac_employees (id_company_fk, id_employee_pk, flg_active, employee_name, id_gender_fk, id_race_fk, birthday, id_schooling_fk, id_department_fk, id_role_fk, id_level_fk, salary) VALUES (6a51143286b03064a49cc2acbee63c09a0682d33, 1793, 1, 'Flavio Alvim Teixeira', 'M', 5, '24/09/1983', 7, 10, 10, NULL, 1305);</v>
      </c>
    </row>
    <row r="1798" spans="1:30" ht="14.25" customHeight="1" x14ac:dyDescent="0.2">
      <c r="A1798" s="7" t="str" cm="1">
        <f t="array" aca="1" ref="A1798" ca="1">INDEX(Company!$A:$A,RANDBETWEEN(5,COUNTA(Company!$A:$A) + 1),1)</f>
        <v>6a51143286b03064a49cc2acbee63c09a0682d33</v>
      </c>
      <c r="B1798" s="7" t="str">
        <f ca="1">VLOOKUP($A1798,Company!$A:$B,2,FALSE)</f>
        <v>ACME Corporation</v>
      </c>
      <c r="C1798" s="5">
        <f t="shared" ref="C1798:C1861" si="196">ROW() - 4</f>
        <v>1794</v>
      </c>
      <c r="D1798" s="5" t="str" cm="1">
        <f t="array" ref="D1798">SHA1HASH($C1798)</f>
        <v>9bb8e0950f90ad2c86d71227775862a63bb50c03</v>
      </c>
      <c r="E1798" s="6">
        <v>1</v>
      </c>
      <c r="F1798" s="7">
        <f ca="1">IF($C1798 = 1 + N("Presidente"),
    127,
    IF($C1798 = 2 + N("Vice-Presidente"),
        72,
        IF($C1798 = 3 + N("Secretária bilíngue"),
            13,
            RANDBETWEEN(5,COUNT(Name!$A:$A) + 1)
        )
    )
)</f>
        <v>307</v>
      </c>
      <c r="G1798" s="7" t="str">
        <f ca="1">VLOOKUP($F1798,Name!$A:$B,2,FALSE)</f>
        <v>Nicole</v>
      </c>
      <c r="H1798" s="7">
        <f ca="1" xml:space="preserve">
IF($C1798 = 1,
    0,
    RANDBETWEEN(5,COUNT('Last name'!$A:$A) + 1)
)</f>
        <v>179</v>
      </c>
      <c r="I1798" s="7" t="str">
        <f ca="1" xml:space="preserve">
IF($C1798 = 1 + N("Presidente"),
    "de Orléans e Bragança",
    VLOOKUP($H1798,'Last name'!$A:$B,2,FALSE) &amp; " " &amp; VLOOKUP(RANDBETWEEN(5,COUNT('Last name'!$A:$A) + 1),'Last name'!$A:$B,2,FALSE)
)</f>
        <v>Serra Camacho</v>
      </c>
      <c r="J1798" s="7" t="str">
        <f t="shared" ref="J1798:J1861" ca="1" si="197">$G1798 &amp; " " &amp; $I1798</f>
        <v>Nicole Serra Camacho</v>
      </c>
      <c r="K1798" s="7" t="str" cm="1">
        <f t="array" aca="1" ref="K1798" ca="1">SHA1HASH($J1798)</f>
        <v>8d8d0da7da7e6924678e1a3d0b84939e685c7495</v>
      </c>
      <c r="L1798" s="7" cm="1">
        <f t="array" aca="1" ref="L1798" ca="1">INDEX(States!$A:$A,RANDBETWEEN(5,COUNTA(States!$A:$A) + 1),1)</f>
        <v>24</v>
      </c>
      <c r="M1798" s="7" t="str">
        <f ca="1">$L1798 &amp; "|" &amp; VLOOKUP($L1798,States!$A:$B,2,FALSE)</f>
        <v>24|4e344e218f5d3cb3700b5fb228401547cb97b31c</v>
      </c>
      <c r="N1798" s="7" t="str">
        <f ca="1">VLOOKUP($F1798,Name!$A:$C,3,FALSE)</f>
        <v>F</v>
      </c>
      <c r="O1798" s="7" t="str">
        <f ca="1">VLOOKUP($N1798,Gender!$A:$B,2,FALSE)</f>
        <v>Female</v>
      </c>
      <c r="P1798" s="7" t="str" cm="1">
        <f t="array" aca="1" ref="P1798" ca="1">INDEX('Marital status'!$A:$A,RANDBETWEEN(5,COUNTA('Marital status'!$A:$A) + 1),1)</f>
        <v>47051393f6bcbf99111ec5d70ba2ebbe11ebccae</v>
      </c>
      <c r="Q1798" s="7" t="str">
        <f ca="1">VLOOKUP($P1798,'Marital status'!$A:$B,2,FALSE)</f>
        <v xml:space="preserve"> Separated </v>
      </c>
      <c r="R1798" s="7">
        <f t="shared" ref="R1798:R1861" ca="1" si="198" xml:space="preserve">
IF(AND($Y1798 &gt;= 5, $Y1798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1798" s="7" t="e">
        <f ca="1">VLOOKUP($R1798,Race!$A:$B,2,FALSE)</f>
        <v>#N/A</v>
      </c>
      <c r="T1798" s="8">
        <f t="shared" ref="T1798:T1861" ca="1" si="199" xml:space="preserve">
IF($Y1798 = 5 + N("CEO"),
    TODAY() - 16340,
    IF($Y1798 = 8 + N("Secretary"),
        RANDBETWEEN(TODAY() - 12418.5, TODAY()-6574.5),
        IF(OR($Y1798 = 7, $Y1798 = 14),
            RANDBETWEEN(TODAY() - 16071, TODAY() - 8766),
            IF(OR($Y1798 = 13, $Y1798 = 12, $Y1798 = 11),
                RANDBETWEEN(TODAY() - 27393.75, TODAY() - 12783.75),
                RANDBETWEEN(TODAY() - 27393.75, TODAY()-10957.5)
            )
        )
    )
)</f>
        <v>31622</v>
      </c>
      <c r="U1798" s="6">
        <f t="shared" ref="U1798:U1861" ca="1" si="200" xml:space="preserve">
IF(OR($Y1798 = 5, $Y1798 = 6) + N("Se for presidente ou vice-presidente"),
    10 + N("Doutor"),
    IF($Y1798 = 7 + N("Se for diretor"),
        RANDBETWEEN(8,10) + N("Graduate school or Master’s degree or Doctorate"),
        IF($Y1798 = 14 + N("If a manager"),
            RANDBETWEEN(7,9),
            IF(OR($Y1798 = 13, $Y1798 = 12, $Y1798 = 11) + N("If coordinator or specialist or analyst"),
                RANDBETWEEN(7,8),
                7
            )
        )
    )
)</f>
        <v>8</v>
      </c>
      <c r="V1798" s="8" t="str">
        <f ca="1">VLOOKUP($U1798,Education!$A:$B,2,FALSE)</f>
        <v>Graduate school</v>
      </c>
      <c r="W1798" s="7">
        <f ca="1" xml:space="preserve">
  IF(OR($Y1798 = 5, $Y1798 = 6, $Y1798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798" s="7" t="str">
        <f ca="1">VLOOKUP($W1798,Department!$A:$B,2,FALSE)</f>
        <v>Audit</v>
      </c>
      <c r="Y1798" s="6">
        <f t="shared" ref="Y1798:Y1861" ca="1" si="201" xml:space="preserve">
IF($C1798 = 1 + N("Se matrícula for 1"),
  5 + N("Presidente"),
  IF($C1798 = 2 + N("Se matrícula for 2"),
    6 + N("Vice-presidente"),
    IF($C1798 = 3 + N("Se matrícula for 3"),
      8 + N("Secretária bilíngue"),
      IF(AND($C1798 &gt;= 4, $C1798 &lt;=14),
        7 + N("Diretor"),
        IF(AND($C1798 &gt;= 15, $C1798 &lt;= 25),
          14 + N("Manager"),
          IF(AND($C1798 &gt;= 26, $C1798 &lt;= 36),
            13 + N("Coordinador"),
            IF(AND($C1798 &gt;= 37, $C1798 &lt;= 47),
              12 + N("Especialista"),
                IF(MOD($C1798,2) = 0,
                  11 + N("Analista"),
                  RANDBETWEEN(9,10) + N("Estagiário ou Trainee")
                )
            )
          )
        )
      )
    )
  )
)</f>
        <v>11</v>
      </c>
      <c r="Z1798" s="7" t="str">
        <f ca="1">VLOOKUP($Y1798,Role!$A:$B,2,FALSE)</f>
        <v>Analyst</v>
      </c>
      <c r="AA1798" s="6">
        <f t="shared" ref="AA1798:AA1861" ca="1" si="202" xml:space="preserve">
IF($Y1798 = 11 + N("Analyst"),
    RANDBETWEEN(5, 7) + N("Jr, Pleno, Sr"),
    ""
)</f>
        <v>6</v>
      </c>
      <c r="AB1798" s="7" t="str">
        <f ca="1" xml:space="preserve">
IF($AA1798 &lt;&gt; "",
    VLOOKUP($AA1798,Level!$A:$B,2,FALSE),
    ""
)</f>
        <v>Pleno</v>
      </c>
      <c r="AC1798" s="1">
        <f ca="1" xml:space="preserve">
IF($Y1798 = 5 + N("Presidente"),
    27000,
    IF($Y1798 = 6 + N("Vice-presidente"),
        23000,
        IF(OR($Y1798 = 8, $Y1798= 13, $Y1798 = 12) + N("Secretária bilíngue ou coordenador ou especialista"),
            8000,
            IF($Y1798 = 7 + N("Diretor"),
                15000,
                IF($Y1798 = 14 + N("Gerente"),
                    12000,
                    IF($Y1798 = 9 + N("Estagiário"),
                        705,
                        IF($Y1798 = 10 + N("Trainee"),
                            805,
                            IF($Y1798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IF($U1798 = 7,
  500,
  IF($U1798 = 8,
    1000,
    IF($U1798 = 9,
      1500,
      IF($U1798 = 10,
        2000,
        0
      )
    )
  )
)
+
N("Adicional no salário por área")
+
IF($W1798 = 14 + N("Tecnologia da Informação"),
  120,
  IF($W1798 = 16 + N("Vendas"),
    110,
    IF($W1798 = 15 + N("Jurídico"),
      100,
      IF(OR($W1798 = 8, $W1798 = 9, $W1798 = 11) + N("Recursos humanos ou comercial ou comunicação e marketing"),
        80,
        0
      )
    )
  )
)
+
N("Adicionando pegadinha")
+
IF(AND($W1798 = 16, $U1798 = 9, $Y1798 = 11, $AA1798 = 5) + N("Se for de vendas, com mestrado, analista sênior"),
  IF($R1798 = 5,
    100,
    0
  )
  +
  IF($N1798 = "M",
    200,
    0
  ),
  0
)</f>
        <v>3000</v>
      </c>
      <c r="AD17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$A1798  &amp; ", "   &amp;
$C1798  &amp; ", "   &amp;
$E1798  &amp; ", '"  &amp;
$J1798  &amp; "', '" &amp;
$N1798  &amp; "', "  &amp;
$R1798  &amp; ", '"  &amp;
TEXT($T1798,"dd/mm/aaaa")  &amp; "', "   &amp;
$U1798  &amp; ", "   &amp;
$W1798  &amp; ", "   &amp;
$Y1798  &amp; ", "   &amp;
IF($AA1798 &lt;&gt; "", $AA1798, "NULL")  &amp; ", "   &amp;
$AC1798  &amp; ");"</f>
        <v>INSERT INTO bi4all.fac_employees (id_company_fk, id_employee_pk, flg_active, employee_name, id_gender_fk, id_race_fk, birthday, id_schooling_fk, id_department_fk, id_role_fk, id_level_fk, salary) VALUES (6a51143286b03064a49cc2acbee63c09a0682d33, 1794, 1, 'Nicole Serra Camacho', 'F', 5, '29/07/1986', 8, 13, 11, 6, 3000);</v>
      </c>
    </row>
    <row r="1799" spans="1:30" ht="14.25" customHeight="1" x14ac:dyDescent="0.2">
      <c r="A1799" s="7" t="str" cm="1">
        <f t="array" aca="1" ref="A1799" ca="1">INDEX(Company!$A:$A,RANDBETWEEN(5,COUNTA(Company!$A:$A) + 1),1)</f>
        <v>6a51143286b03064a49cc2acbee63c09a0682d33</v>
      </c>
      <c r="B1799" s="7" t="str">
        <f ca="1">VLOOKUP($A1799,Company!$A:$B,2,FALSE)</f>
        <v>ACME Corporation</v>
      </c>
      <c r="C1799" s="5">
        <f t="shared" si="196"/>
        <v>1795</v>
      </c>
      <c r="D1799" s="5" t="str" cm="1">
        <f t="array" ref="D1799">SHA1HASH($C1799)</f>
        <v>5de66ce70670d441df3ffbf54742a7e911caffda</v>
      </c>
      <c r="E1799" s="6">
        <v>1</v>
      </c>
      <c r="F1799" s="7">
        <f ca="1">IF($C1799 = 1 + N("Presidente"),
    127,
    IF($C1799 = 2 + N("Vice-Presidente"),
        72,
        IF($C1799 = 3 + N("Secretária bilíngue"),
            13,
            RANDBETWEEN(5,COUNT(Name!$A:$A) + 1)
        )
    )
)</f>
        <v>82</v>
      </c>
      <c r="G1799" s="7" t="str">
        <f ca="1">VLOOKUP($F1799,Name!$A:$B,2,FALSE)</f>
        <v>Caleb</v>
      </c>
      <c r="H1799" s="7">
        <f ca="1" xml:space="preserve">
IF($C1799 = 1,
    0,
    RANDBETWEEN(5,COUNT('Last name'!$A:$A) + 1)
)</f>
        <v>175</v>
      </c>
      <c r="I1799" s="7" t="str">
        <f ca="1" xml:space="preserve">
IF($C1799 = 1 + N("Presidente"),
    "de Orléans e Bragança",
    VLOOKUP($H1799,'Last name'!$A:$B,2,FALSE) &amp; " " &amp; VLOOKUP(RANDBETWEEN(5,COUNT('Last name'!$A:$A) + 1),'Last name'!$A:$B,2,FALSE)
)</f>
        <v>Santoro Ferrara</v>
      </c>
      <c r="J1799" s="7" t="str">
        <f t="shared" ca="1" si="197"/>
        <v>Caleb Santoro Ferrara</v>
      </c>
      <c r="K1799" s="7" t="str" cm="1">
        <f t="array" aca="1" ref="K1799" ca="1">SHA1HASH($J1799)</f>
        <v>1b4b462e32fdfa97814cd1028a038221fcd95c4b</v>
      </c>
      <c r="L1799" s="7" cm="1">
        <f t="array" aca="1" ref="L1799" ca="1">INDEX(States!$A:$A,RANDBETWEEN(5,COUNTA(States!$A:$A) + 1),1)</f>
        <v>8</v>
      </c>
      <c r="M1799" s="7" t="str">
        <f ca="1">$L1799 &amp; "|" &amp; VLOOKUP($L1799,States!$A:$B,2,FALSE)</f>
        <v>8|56e287872c65203bf88dd1921405bbc5594d8531</v>
      </c>
      <c r="N1799" s="7" t="str">
        <f ca="1">VLOOKUP($F1799,Name!$A:$C,3,FALSE)</f>
        <v>M</v>
      </c>
      <c r="O1799" s="7" t="str">
        <f ca="1">VLOOKUP($N1799,Gender!$A:$B,2,FALSE)</f>
        <v>Male</v>
      </c>
      <c r="P1799" s="7" t="str" cm="1">
        <f t="array" aca="1" ref="P1799" ca="1">INDEX('Marital status'!$A:$A,RANDBETWEEN(5,COUNTA('Marital status'!$A:$A) + 1),1)</f>
        <v>47051393f6bcbf99111ec5d70ba2ebbe11ebccae</v>
      </c>
      <c r="Q1799" s="7" t="str">
        <f ca="1">VLOOKUP($P1799,'Marital status'!$A:$B,2,FALSE)</f>
        <v xml:space="preserve"> Separated </v>
      </c>
      <c r="R1799" s="7">
        <f t="shared" ca="1" si="198"/>
        <v>6</v>
      </c>
      <c r="S1799" s="7" t="e">
        <f ca="1">VLOOKUP($R1799,Race!$A:$B,2,FALSE)</f>
        <v>#N/A</v>
      </c>
      <c r="T1799" s="8">
        <f t="shared" ca="1" si="199"/>
        <v>20814</v>
      </c>
      <c r="U1799" s="6">
        <f t="shared" ca="1" si="200"/>
        <v>7</v>
      </c>
      <c r="V1799" s="8" t="str">
        <f ca="1">VLOOKUP($U1799,Education!$A:$B,2,FALSE)</f>
        <v>Undergraduate degree</v>
      </c>
      <c r="W1799" s="7">
        <f ca="1" xml:space="preserve">
  IF(OR($Y1799 = 5, $Y1799 = 6, $Y1799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799" s="7" t="str">
        <f ca="1">VLOOKUP($W1799,Department!$A:$B,2,FALSE)</f>
        <v>Presidency</v>
      </c>
      <c r="Y1799" s="6">
        <f t="shared" ca="1" si="201"/>
        <v>9</v>
      </c>
      <c r="Z1799" s="7" t="str">
        <f ca="1">VLOOKUP($Y1799,Role!$A:$B,2,FALSE)</f>
        <v>Intern</v>
      </c>
      <c r="AA1799" s="6" t="str">
        <f t="shared" ca="1" si="202"/>
        <v/>
      </c>
      <c r="AB1799" s="7" t="str">
        <f ca="1" xml:space="preserve">
IF($AA1799 &lt;&gt; "",
    VLOOKUP($AA1799,Level!$A:$B,2,FALSE),
    ""
)</f>
        <v/>
      </c>
      <c r="AC1799" s="1">
        <f ca="1" xml:space="preserve">
IF($Y1799 = 5 + N("Presidente"),
    27000,
    IF($Y1799 = 6 + N("Vice-presidente"),
        23000,
        IF(OR($Y1799 = 8, $Y1799= 13, $Y1799 = 12) + N("Secretária bilíngue ou coordenador ou especialista"),
            8000,
            IF($Y1799 = 7 + N("Diretor"),
                15000,
                IF($Y1799 = 14 + N("Gerente"),
                    12000,
                    IF($Y1799 = 9 + N("Estagiário"),
                        705,
                        IF($Y1799 = 10 + N("Trainee"),
                            805,
                            IF($Y1799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IF($U1799 = 7,
  500,
  IF($U1799 = 8,
    1000,
    IF($U1799 = 9,
      1500,
      IF($U1799 = 10,
        2000,
        0
      )
    )
  )
)
+
N("Adicional no salário por área")
+
IF($W1799 = 14 + N("Tecnologia da Informação"),
  120,
  IF($W1799 = 16 + N("Vendas"),
    110,
    IF($W1799 = 15 + N("Jurídico"),
      100,
      IF(OR($W1799 = 8, $W1799 = 9, $W1799 = 11) + N("Recursos humanos ou comercial ou comunicação e marketing"),
        80,
        0
      )
    )
  )
)
+
N("Adicionando pegadinha")
+
IF(AND($W1799 = 16, $U1799 = 9, $Y1799 = 11, $AA1799 = 5) + N("Se for de vendas, com mestrado, analista sênior"),
  IF($R1799 = 5,
    100,
    0
  )
  +
  IF($N1799 = "M",
    200,
    0
  ),
  0
)</f>
        <v>1205</v>
      </c>
      <c r="AD17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$A1799  &amp; ", "   &amp;
$C1799  &amp; ", "   &amp;
$E1799  &amp; ", '"  &amp;
$J1799  &amp; "', '" &amp;
$N1799  &amp; "', "  &amp;
$R1799  &amp; ", '"  &amp;
TEXT($T1799,"dd/mm/aaaa")  &amp; "', "   &amp;
$U1799  &amp; ", "   &amp;
$W1799  &amp; ", "   &amp;
$Y1799  &amp; ", "   &amp;
IF($AA1799 &lt;&gt; "", $AA1799, "NULL")  &amp; ", "   &amp;
$AC1799  &amp; ");"</f>
        <v>INSERT INTO bi4all.fac_employees (id_company_fk, id_employee_pk, flg_active, employee_name, id_gender_fk, id_race_fk, birthday, id_schooling_fk, id_department_fk, id_role_fk, id_level_fk, salary) VALUES (6a51143286b03064a49cc2acbee63c09a0682d33, 1795, 1, 'Caleb Santoro Ferrara', 'M', 6, '25/12/1956', 7, 5, 9, NULL, 1205);</v>
      </c>
    </row>
    <row r="1800" spans="1:30" ht="14.25" customHeight="1" x14ac:dyDescent="0.2">
      <c r="A1800" s="7" t="str" cm="1">
        <f t="array" aca="1" ref="A1800" ca="1">INDEX(Company!$A:$A,RANDBETWEEN(5,COUNTA(Company!$A:$A) + 1),1)</f>
        <v>6a51143286b03064a49cc2acbee63c09a0682d33</v>
      </c>
      <c r="B1800" s="7" t="str">
        <f ca="1">VLOOKUP($A1800,Company!$A:$B,2,FALSE)</f>
        <v>ACME Corporation</v>
      </c>
      <c r="C1800" s="5">
        <f t="shared" si="196"/>
        <v>1796</v>
      </c>
      <c r="D1800" s="5" t="str" cm="1">
        <f t="array" ref="D1800">SHA1HASH($C1800)</f>
        <v>7ab78e36254ba7e5442d54cba1acc581f9540a41</v>
      </c>
      <c r="E1800" s="6">
        <v>1</v>
      </c>
      <c r="F1800" s="7">
        <f ca="1">IF($C1800 = 1 + N("Presidente"),
    127,
    IF($C1800 = 2 + N("Vice-Presidente"),
        72,
        IF($C1800 = 3 + N("Secretária bilíngue"),
            13,
            RANDBETWEEN(5,COUNT(Name!$A:$A) + 1)
        )
    )
)</f>
        <v>139</v>
      </c>
      <c r="G1800" s="7" t="str">
        <f ca="1">VLOOKUP($F1800,Name!$A:$B,2,FALSE)</f>
        <v>Fernando Mariano</v>
      </c>
      <c r="H1800" s="7">
        <f ca="1" xml:space="preserve">
IF($C1800 = 1,
    0,
    RANDBETWEEN(5,COUNT('Last name'!$A:$A) + 1)
)</f>
        <v>23</v>
      </c>
      <c r="I1800" s="7" t="str">
        <f ca="1" xml:space="preserve">
IF($C1800 = 1 + N("Presidente"),
    "de Orléans e Bragança",
    VLOOKUP($H1800,'Last name'!$A:$B,2,FALSE) &amp; " " &amp; VLOOKUP(RANDBETWEEN(5,COUNT('Last name'!$A:$A) + 1),'Last name'!$A:$B,2,FALSE)
)</f>
        <v>Arruda Carvalho</v>
      </c>
      <c r="J1800" s="7" t="str">
        <f t="shared" ca="1" si="197"/>
        <v>Fernando Mariano Arruda Carvalho</v>
      </c>
      <c r="K1800" s="7" t="str" cm="1">
        <f t="array" aca="1" ref="K1800" ca="1">SHA1HASH($J1800)</f>
        <v>9973a7fba2cac2a187f543c32bcf90348116666c</v>
      </c>
      <c r="L1800" s="7" cm="1">
        <f t="array" aca="1" ref="L1800" ca="1">INDEX(States!$A:$A,RANDBETWEEN(5,COUNTA(States!$A:$A) + 1),1)</f>
        <v>14</v>
      </c>
      <c r="M1800" s="7" t="str">
        <f ca="1">$L1800 &amp; "|" &amp; VLOOKUP($L1800,States!$A:$B,2,FALSE)</f>
        <v>14|9b9a260c6946192b7ea8dcfb1d39940b66fe4460</v>
      </c>
      <c r="N1800" s="7" t="str">
        <f ca="1">VLOOKUP($F1800,Name!$A:$C,3,FALSE)</f>
        <v>M</v>
      </c>
      <c r="O1800" s="7" t="str">
        <f ca="1">VLOOKUP($N1800,Gender!$A:$B,2,FALSE)</f>
        <v>Male</v>
      </c>
      <c r="P1800" s="7" t="str" cm="1">
        <f t="array" aca="1" ref="P1800" ca="1">INDEX('Marital status'!$A:$A,RANDBETWEEN(5,COUNTA('Marital status'!$A:$A) + 1),1)</f>
        <v>ce0b1612aa711b78a720295d271a33894e2b72bf</v>
      </c>
      <c r="Q1800" s="7" t="str">
        <f ca="1">VLOOKUP($P1800,'Marital status'!$A:$B,2,FALSE)</f>
        <v>single</v>
      </c>
      <c r="R1800" s="7">
        <f t="shared" ca="1" si="198"/>
        <v>5</v>
      </c>
      <c r="S1800" s="7" t="e">
        <f ca="1">VLOOKUP($R1800,Race!$A:$B,2,FALSE)</f>
        <v>#N/A</v>
      </c>
      <c r="T1800" s="8">
        <f t="shared" ca="1" si="199"/>
        <v>30755</v>
      </c>
      <c r="U1800" s="6">
        <f t="shared" ca="1" si="200"/>
        <v>8</v>
      </c>
      <c r="V1800" s="8" t="str">
        <f ca="1">VLOOKUP($U1800,Education!$A:$B,2,FALSE)</f>
        <v>Graduate school</v>
      </c>
      <c r="W1800" s="7">
        <f ca="1" xml:space="preserve">
  IF(OR($Y1800 = 5, $Y1800 = 6, $Y1800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800" s="7" t="str">
        <f ca="1">VLOOKUP($W1800,Department!$A:$B,2,FALSE)</f>
        <v>Finance</v>
      </c>
      <c r="Y1800" s="6">
        <f t="shared" ca="1" si="201"/>
        <v>11</v>
      </c>
      <c r="Z1800" s="7" t="str">
        <f ca="1">VLOOKUP($Y1800,Role!$A:$B,2,FALSE)</f>
        <v>Analyst</v>
      </c>
      <c r="AA1800" s="6">
        <f t="shared" ca="1" si="202"/>
        <v>6</v>
      </c>
      <c r="AB1800" s="7" t="str">
        <f ca="1" xml:space="preserve">
IF($AA1800 &lt;&gt; "",
    VLOOKUP($AA1800,Level!$A:$B,2,FALSE),
    ""
)</f>
        <v>Pleno</v>
      </c>
      <c r="AC1800" s="1">
        <f ca="1" xml:space="preserve">
IF($Y1800 = 5 + N("Presidente"),
    27000,
    IF($Y1800 = 6 + N("Vice-presidente"),
        23000,
        IF(OR($Y1800 = 8, $Y1800= 13, $Y1800 = 12) + N("Secretária bilíngue ou coordenador ou especialista"),
            8000,
            IF($Y1800 = 7 + N("Diretor"),
                15000,
                IF($Y1800 = 14 + N("Gerente"),
                    12000,
                    IF($Y1800 = 9 + N("Estagiário"),
                        705,
                        IF($Y1800 = 10 + N("Trainee"),
                            805,
                            IF($Y1800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IF($U1800 = 7,
  500,
  IF($U1800 = 8,
    1000,
    IF($U1800 = 9,
      1500,
      IF($U1800 = 10,
        2000,
        0
      )
    )
  )
)
+
N("Adicional no salário por área")
+
IF($W1800 = 14 + N("Tecnologia da Informação"),
  120,
  IF($W1800 = 16 + N("Vendas"),
    110,
    IF($W1800 = 15 + N("Jurídico"),
      100,
      IF(OR($W1800 = 8, $W1800 = 9, $W1800 = 11) + N("Recursos humanos ou comercial ou comunicação e marketing"),
        80,
        0
      )
    )
  )
)
+
N("Adicionando pegadinha")
+
IF(AND($W1800 = 16, $U1800 = 9, $Y1800 = 11, $AA1800 = 5) + N("Se for de vendas, com mestrado, analista sênior"),
  IF($R1800 = 5,
    100,
    0
  )
  +
  IF($N1800 = "M",
    200,
    0
  ),
  0
)</f>
        <v>3000</v>
      </c>
      <c r="AD18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$A1800  &amp; ", "   &amp;
$C1800  &amp; ", "   &amp;
$E1800  &amp; ", '"  &amp;
$J1800  &amp; "', '" &amp;
$N1800  &amp; "', "  &amp;
$R1800  &amp; ", '"  &amp;
TEXT($T1800,"dd/mm/aaaa")  &amp; "', "   &amp;
$U1800  &amp; ", "   &amp;
$W1800  &amp; ", "   &amp;
$Y1800  &amp; ", "   &amp;
IF($AA1800 &lt;&gt; "", $AA1800, "NULL")  &amp; ", "   &amp;
$AC1800  &amp; ");"</f>
        <v>INSERT INTO bi4all.fac_employees (id_company_fk, id_employee_pk, flg_active, employee_name, id_gender_fk, id_race_fk, birthday, id_schooling_fk, id_department_fk, id_role_fk, id_level_fk, salary) VALUES (6a51143286b03064a49cc2acbee63c09a0682d33, 1796, 1, 'Fernando Mariano Arruda Carvalho', 'M', 5, '14/03/1984', 8, 7, 11, 6, 3000);</v>
      </c>
    </row>
    <row r="1801" spans="1:30" ht="14.25" customHeight="1" x14ac:dyDescent="0.2">
      <c r="A1801" s="7" t="str" cm="1">
        <f t="array" aca="1" ref="A1801" ca="1">INDEX(Company!$A:$A,RANDBETWEEN(5,COUNTA(Company!$A:$A) + 1),1)</f>
        <v>6a51143286b03064a49cc2acbee63c09a0682d33</v>
      </c>
      <c r="B1801" s="7" t="str">
        <f ca="1">VLOOKUP($A1801,Company!$A:$B,2,FALSE)</f>
        <v>ACME Corporation</v>
      </c>
      <c r="C1801" s="5">
        <f t="shared" si="196"/>
        <v>1797</v>
      </c>
      <c r="D1801" s="5" t="str" cm="1">
        <f t="array" ref="D1801">SHA1HASH($C1801)</f>
        <v>23c1b78afe8d17b64e5572d7af014b17e6189b52</v>
      </c>
      <c r="E1801" s="6">
        <v>1</v>
      </c>
      <c r="F1801" s="7">
        <f ca="1">IF($C1801 = 1 + N("Presidente"),
    127,
    IF($C1801 = 2 + N("Vice-Presidente"),
        72,
        IF($C1801 = 3 + N("Secretária bilíngue"),
            13,
            RANDBETWEEN(5,COUNT(Name!$A:$A) + 1)
        )
    )
)</f>
        <v>64</v>
      </c>
      <c r="G1801" s="7" t="str">
        <f ca="1">VLOOKUP($F1801,Name!$A:$B,2,FALSE)</f>
        <v>Ayla</v>
      </c>
      <c r="H1801" s="7">
        <f ca="1" xml:space="preserve">
IF($C1801 = 1,
    0,
    RANDBETWEEN(5,COUNT('Last name'!$A:$A) + 1)
)</f>
        <v>153</v>
      </c>
      <c r="I1801" s="7" t="str">
        <f ca="1" xml:space="preserve">
IF($C1801 = 1 + N("Presidente"),
    "de Orléans e Bragança",
    VLOOKUP($H1801,'Last name'!$A:$B,2,FALSE) &amp; " " &amp; VLOOKUP(RANDBETWEEN(5,COUNT('Last name'!$A:$A) + 1),'Last name'!$A:$B,2,FALSE)
)</f>
        <v>Pimentel Faro</v>
      </c>
      <c r="J1801" s="7" t="str">
        <f t="shared" ca="1" si="197"/>
        <v>Ayla Pimentel Faro</v>
      </c>
      <c r="K1801" s="7" t="str" cm="1">
        <f t="array" aca="1" ref="K1801" ca="1">SHA1HASH($J1801)</f>
        <v>dcfdb71c15905214d1992fb26421ad4735409a88</v>
      </c>
      <c r="L1801" s="7" cm="1">
        <f t="array" aca="1" ref="L1801" ca="1">INDEX(States!$A:$A,RANDBETWEEN(5,COUNTA(States!$A:$A) + 1),1)</f>
        <v>20</v>
      </c>
      <c r="M1801" s="7" t="str">
        <f ca="1">$L1801 &amp; "|" &amp; VLOOKUP($L1801,States!$A:$B,2,FALSE)</f>
        <v>20|c7ee6b7966c56a7149c5002263ee025341a1072b</v>
      </c>
      <c r="N1801" s="7" t="str">
        <f ca="1">VLOOKUP($F1801,Name!$A:$C,3,FALSE)</f>
        <v>F</v>
      </c>
      <c r="O1801" s="7" t="str">
        <f ca="1">VLOOKUP($N1801,Gender!$A:$B,2,FALSE)</f>
        <v>Female</v>
      </c>
      <c r="P1801" s="7" t="str" cm="1">
        <f t="array" aca="1" ref="P1801" ca="1">INDEX('Marital status'!$A:$A,RANDBETWEEN(5,COUNTA('Marital status'!$A:$A) + 1),1)</f>
        <v>459031b19ec5bbd3b3dbc0a9dcf2cb6e6c6f7848</v>
      </c>
      <c r="Q1801" s="7" t="str">
        <f ca="1">VLOOKUP($P1801,'Marital status'!$A:$B,2,FALSE)</f>
        <v xml:space="preserve">Widowed </v>
      </c>
      <c r="R1801" s="7">
        <f t="shared" ca="1" si="198"/>
        <v>5</v>
      </c>
      <c r="S1801" s="7" t="e">
        <f ca="1">VLOOKUP($R1801,Race!$A:$B,2,FALSE)</f>
        <v>#N/A</v>
      </c>
      <c r="T1801" s="8">
        <f t="shared" ca="1" si="199"/>
        <v>21955</v>
      </c>
      <c r="U1801" s="6">
        <f t="shared" ca="1" si="200"/>
        <v>7</v>
      </c>
      <c r="V1801" s="8" t="str">
        <f ca="1">VLOOKUP($U1801,Education!$A:$B,2,FALSE)</f>
        <v>Undergraduate degree</v>
      </c>
      <c r="W1801" s="7">
        <f ca="1" xml:space="preserve">
  IF(OR($Y1801 = 5, $Y1801 = 6, $Y1801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801" s="7" t="str">
        <f ca="1">VLOOKUP($W1801,Department!$A:$B,2,FALSE)</f>
        <v>Audit</v>
      </c>
      <c r="Y1801" s="6">
        <f t="shared" ca="1" si="201"/>
        <v>10</v>
      </c>
      <c r="Z1801" s="7" t="str">
        <f ca="1">VLOOKUP($Y1801,Role!$A:$B,2,FALSE)</f>
        <v>Trainee</v>
      </c>
      <c r="AA1801" s="6" t="str">
        <f t="shared" ca="1" si="202"/>
        <v/>
      </c>
      <c r="AB1801" s="7" t="str">
        <f ca="1" xml:space="preserve">
IF($AA1801 &lt;&gt; "",
    VLOOKUP($AA1801,Level!$A:$B,2,FALSE),
    ""
)</f>
        <v/>
      </c>
      <c r="AC1801" s="1">
        <f ca="1" xml:space="preserve">
IF($Y1801 = 5 + N("Presidente"),
    27000,
    IF($Y1801 = 6 + N("Vice-presidente"),
        23000,
        IF(OR($Y1801 = 8, $Y1801= 13, $Y1801 = 12) + N("Secretária bilíngue ou coordenador ou especialista"),
            8000,
            IF($Y1801 = 7 + N("Diretor"),
                15000,
                IF($Y1801 = 14 + N("Gerente"),
                    12000,
                    IF($Y1801 = 9 + N("Estagiário"),
                        705,
                        IF($Y1801 = 10 + N("Trainee"),
                            805,
                            IF($Y1801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IF($U1801 = 7,
  500,
  IF($U1801 = 8,
    1000,
    IF($U1801 = 9,
      1500,
      IF($U1801 = 10,
        2000,
        0
      )
    )
  )
)
+
N("Adicional no salário por área")
+
IF($W1801 = 14 + N("Tecnologia da Informação"),
  120,
  IF($W1801 = 16 + N("Vendas"),
    110,
    IF($W1801 = 15 + N("Jurídico"),
      100,
      IF(OR($W1801 = 8, $W1801 = 9, $W1801 = 11) + N("Recursos humanos ou comercial ou comunicação e marketing"),
        80,
        0
      )
    )
  )
)
+
N("Adicionando pegadinha")
+
IF(AND($W1801 = 16, $U1801 = 9, $Y1801 = 11, $AA1801 = 5) + N("Se for de vendas, com mestrado, analista sênior"),
  IF($R1801 = 5,
    100,
    0
  )
  +
  IF($N1801 = "M",
    200,
    0
  ),
  0
)</f>
        <v>1305</v>
      </c>
      <c r="AD18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$A1801  &amp; ", "   &amp;
$C1801  &amp; ", "   &amp;
$E1801  &amp; ", '"  &amp;
$J1801  &amp; "', '" &amp;
$N1801  &amp; "', "  &amp;
$R1801  &amp; ", '"  &amp;
TEXT($T1801,"dd/mm/aaaa")  &amp; "', "   &amp;
$U1801  &amp; ", "   &amp;
$W1801  &amp; ", "   &amp;
$Y1801  &amp; ", "   &amp;
IF($AA1801 &lt;&gt; "", $AA1801, "NULL")  &amp; ", "   &amp;
$AC1801  &amp; ");"</f>
        <v>INSERT INTO bi4all.fac_employees (id_company_fk, id_employee_pk, flg_active, employee_name, id_gender_fk, id_race_fk, birthday, id_schooling_fk, id_department_fk, id_role_fk, id_level_fk, salary) VALUES (6a51143286b03064a49cc2acbee63c09a0682d33, 1797, 1, 'Ayla Pimentel Faro', 'F', 5, '09/02/1960', 7, 13, 10, NULL, 1305);</v>
      </c>
    </row>
    <row r="1802" spans="1:30" ht="14.25" customHeight="1" x14ac:dyDescent="0.2">
      <c r="A1802" s="7" t="str" cm="1">
        <f t="array" aca="1" ref="A1802" ca="1">INDEX(Company!$A:$A,RANDBETWEEN(5,COUNTA(Company!$A:$A) + 1),1)</f>
        <v>6a51143286b03064a49cc2acbee63c09a0682d33</v>
      </c>
      <c r="B1802" s="7" t="str">
        <f ca="1">VLOOKUP($A1802,Company!$A:$B,2,FALSE)</f>
        <v>ACME Corporation</v>
      </c>
      <c r="C1802" s="5">
        <f t="shared" si="196"/>
        <v>1798</v>
      </c>
      <c r="D1802" s="5" t="str" cm="1">
        <f t="array" ref="D1802">SHA1HASH($C1802)</f>
        <v>6126a7a3c93822ec8f598f7a9ea7b49d925c8305</v>
      </c>
      <c r="E1802" s="6">
        <v>1</v>
      </c>
      <c r="F1802" s="7">
        <f ca="1">IF($C1802 = 1 + N("Presidente"),
    127,
    IF($C1802 = 2 + N("Vice-Presidente"),
        72,
        IF($C1802 = 3 + N("Secretária bilíngue"),
            13,
            RANDBETWEEN(5,COUNT(Name!$A:$A) + 1)
        )
    )
)</f>
        <v>190</v>
      </c>
      <c r="G1802" s="7" t="str">
        <f ca="1">VLOOKUP($F1802,Name!$A:$B,2,FALSE)</f>
        <v>João Miguel</v>
      </c>
      <c r="H1802" s="7">
        <f ca="1" xml:space="preserve">
IF($C1802 = 1,
    0,
    RANDBETWEEN(5,COUNT('Last name'!$A:$A) + 1)
)</f>
        <v>60</v>
      </c>
      <c r="I1802" s="7" t="str">
        <f ca="1" xml:space="preserve">
IF($C1802 = 1 + N("Presidente"),
    "de Orléans e Bragança",
    VLOOKUP($H1802,'Last name'!$A:$B,2,FALSE) &amp; " " &amp; VLOOKUP(RANDBETWEEN(5,COUNT('Last name'!$A:$A) + 1),'Last name'!$A:$B,2,FALSE)
)</f>
        <v>Carneiro Pereira</v>
      </c>
      <c r="J1802" s="7" t="str">
        <f t="shared" ca="1" si="197"/>
        <v>João Miguel Carneiro Pereira</v>
      </c>
      <c r="K1802" s="7" t="str" cm="1">
        <f t="array" aca="1" ref="K1802" ca="1">SHA1HASH($J1802)</f>
        <v>35357a4520bbd0014ff17d4dccfa003679b4ee8d</v>
      </c>
      <c r="L1802" s="7" cm="1">
        <f t="array" aca="1" ref="L1802" ca="1">INDEX(States!$A:$A,RANDBETWEEN(5,COUNTA(States!$A:$A) + 1),1)</f>
        <v>7</v>
      </c>
      <c r="M1802" s="7" t="str">
        <f ca="1">$L1802 &amp; "|" &amp; VLOOKUP($L1802,States!$A:$B,2,FALSE)</f>
        <v>7|f2e12883042f184299ea408f79a5077ec107e25e</v>
      </c>
      <c r="N1802" s="7" t="str">
        <f ca="1">VLOOKUP($F1802,Name!$A:$C,3,FALSE)</f>
        <v>M</v>
      </c>
      <c r="O1802" s="7" t="str">
        <f ca="1">VLOOKUP($N1802,Gender!$A:$B,2,FALSE)</f>
        <v>Male</v>
      </c>
      <c r="P1802" s="7" t="str" cm="1">
        <f t="array" aca="1" ref="P1802" ca="1">INDEX('Marital status'!$A:$A,RANDBETWEEN(5,COUNTA('Marital status'!$A:$A) + 1),1)</f>
        <v>93ac84f4e0bd5c1c97b670a12a7fff6af89fb6b3</v>
      </c>
      <c r="Q1802" s="7" t="str">
        <f ca="1">VLOOKUP($P1802,'Marital status'!$A:$B,2,FALSE)</f>
        <v>DIVORCED</v>
      </c>
      <c r="R1802" s="7">
        <f t="shared" ca="1" si="198"/>
        <v>5</v>
      </c>
      <c r="S1802" s="7" t="e">
        <f ca="1">VLOOKUP($R1802,Race!$A:$B,2,FALSE)</f>
        <v>#N/A</v>
      </c>
      <c r="T1802" s="8">
        <f t="shared" ca="1" si="199"/>
        <v>30935</v>
      </c>
      <c r="U1802" s="6">
        <f t="shared" ca="1" si="200"/>
        <v>7</v>
      </c>
      <c r="V1802" s="8" t="str">
        <f ca="1">VLOOKUP($U1802,Education!$A:$B,2,FALSE)</f>
        <v>Undergraduate degree</v>
      </c>
      <c r="W1802" s="7">
        <f ca="1" xml:space="preserve">
  IF(OR($Y1802 = 5, $Y1802 = 6, $Y1802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802" s="7" t="str">
        <f ca="1">VLOOKUP($W1802,Department!$A:$B,2,FALSE)</f>
        <v>Finance</v>
      </c>
      <c r="Y1802" s="6">
        <f t="shared" ca="1" si="201"/>
        <v>11</v>
      </c>
      <c r="Z1802" s="7" t="str">
        <f ca="1">VLOOKUP($Y1802,Role!$A:$B,2,FALSE)</f>
        <v>Analyst</v>
      </c>
      <c r="AA1802" s="6">
        <f t="shared" ca="1" si="202"/>
        <v>6</v>
      </c>
      <c r="AB1802" s="7" t="str">
        <f ca="1" xml:space="preserve">
IF($AA1802 &lt;&gt; "",
    VLOOKUP($AA1802,Level!$A:$B,2,FALSE),
    ""
)</f>
        <v>Pleno</v>
      </c>
      <c r="AC1802" s="1">
        <f ca="1" xml:space="preserve">
IF($Y1802 = 5 + N("Presidente"),
    27000,
    IF($Y1802 = 6 + N("Vice-presidente"),
        23000,
        IF(OR($Y1802 = 8, $Y1802= 13, $Y1802 = 12) + N("Secretária bilíngue ou coordenador ou especialista"),
            8000,
            IF($Y1802 = 7 + N("Diretor"),
                15000,
                IF($Y1802 = 14 + N("Gerente"),
                    12000,
                    IF($Y1802 = 9 + N("Estagiário"),
                        705,
                        IF($Y1802 = 10 + N("Trainee"),
                            805,
                            IF($Y1802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IF($U1802 = 7,
  500,
  IF($U1802 = 8,
    1000,
    IF($U1802 = 9,
      1500,
      IF($U1802 = 10,
        2000,
        0
      )
    )
  )
)
+
N("Adicional no salário por área")
+
IF($W1802 = 14 + N("Tecnologia da Informação"),
  120,
  IF($W1802 = 16 + N("Vendas"),
    110,
    IF($W1802 = 15 + N("Jurídico"),
      100,
      IF(OR($W1802 = 8, $W1802 = 9, $W1802 = 11) + N("Recursos humanos ou comercial ou comunicação e marketing"),
        80,
        0
      )
    )
  )
)
+
N("Adicionando pegadinha")
+
IF(AND($W1802 = 16, $U1802 = 9, $Y1802 = 11, $AA1802 = 5) + N("Se for de vendas, com mestrado, analista sênior"),
  IF($R1802 = 5,
    100,
    0
  )
  +
  IF($N1802 = "M",
    200,
    0
  ),
  0
)</f>
        <v>2500</v>
      </c>
      <c r="AD18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$A1802  &amp; ", "   &amp;
$C1802  &amp; ", "   &amp;
$E1802  &amp; ", '"  &amp;
$J1802  &amp; "', '" &amp;
$N1802  &amp; "', "  &amp;
$R1802  &amp; ", '"  &amp;
TEXT($T1802,"dd/mm/aaaa")  &amp; "', "   &amp;
$U1802  &amp; ", "   &amp;
$W1802  &amp; ", "   &amp;
$Y1802  &amp; ", "   &amp;
IF($AA1802 &lt;&gt; "", $AA1802, "NULL")  &amp; ", "   &amp;
$AC1802  &amp; ");"</f>
        <v>INSERT INTO bi4all.fac_employees (id_company_fk, id_employee_pk, flg_active, employee_name, id_gender_fk, id_race_fk, birthday, id_schooling_fk, id_department_fk, id_role_fk, id_level_fk, salary) VALUES (6a51143286b03064a49cc2acbee63c09a0682d33, 1798, 1, 'João Miguel Carneiro Pereira', 'M', 5, '10/09/1984', 7, 7, 11, 6, 2500);</v>
      </c>
    </row>
    <row r="1803" spans="1:30" ht="14.25" customHeight="1" x14ac:dyDescent="0.2">
      <c r="A1803" s="7" t="str" cm="1">
        <f t="array" aca="1" ref="A1803" ca="1">INDEX(Company!$A:$A,RANDBETWEEN(5,COUNTA(Company!$A:$A) + 1),1)</f>
        <v>6a51143286b03064a49cc2acbee63c09a0682d33</v>
      </c>
      <c r="B1803" s="7" t="str">
        <f ca="1">VLOOKUP($A1803,Company!$A:$B,2,FALSE)</f>
        <v>ACME Corporation</v>
      </c>
      <c r="C1803" s="5">
        <f t="shared" si="196"/>
        <v>1799</v>
      </c>
      <c r="D1803" s="5" t="str" cm="1">
        <f t="array" ref="D1803">SHA1HASH($C1803)</f>
        <v>8820a5e98d8870b8240138414263d04467449aad</v>
      </c>
      <c r="E1803" s="6">
        <v>1</v>
      </c>
      <c r="F1803" s="7">
        <f ca="1">IF($C1803 = 1 + N("Presidente"),
    127,
    IF($C1803 = 2 + N("Vice-Presidente"),
        72,
        IF($C1803 = 3 + N("Secretária bilíngue"),
            13,
            RANDBETWEEN(5,COUNT(Name!$A:$A) + 1)
        )
    )
)</f>
        <v>295</v>
      </c>
      <c r="G1803" s="7" t="str">
        <f ca="1">VLOOKUP($F1803,Name!$A:$B,2,FALSE)</f>
        <v>Miguel</v>
      </c>
      <c r="H1803" s="7">
        <f ca="1" xml:space="preserve">
IF($C1803 = 1,
    0,
    RANDBETWEEN(5,COUNT('Last name'!$A:$A) + 1)
)</f>
        <v>78</v>
      </c>
      <c r="I1803" s="7" t="str">
        <f ca="1" xml:space="preserve">
IF($C1803 = 1 + N("Presidente"),
    "de Orléans e Bragança",
    VLOOKUP($H1803,'Last name'!$A:$B,2,FALSE) &amp; " " &amp; VLOOKUP(RANDBETWEEN(5,COUNT('Last name'!$A:$A) + 1),'Last name'!$A:$B,2,FALSE)
)</f>
        <v>Esteves Dantas</v>
      </c>
      <c r="J1803" s="7" t="str">
        <f t="shared" ca="1" si="197"/>
        <v>Miguel Esteves Dantas</v>
      </c>
      <c r="K1803" s="7" t="str" cm="1">
        <f t="array" aca="1" ref="K1803" ca="1">SHA1HASH($J1803)</f>
        <v>70400db299c50507bfd6f0f8145a6b1646564b9a</v>
      </c>
      <c r="L1803" s="7" cm="1">
        <f t="array" aca="1" ref="L1803" ca="1">INDEX(States!$A:$A,RANDBETWEEN(5,COUNTA(States!$A:$A) + 1),1)</f>
        <v>8</v>
      </c>
      <c r="M1803" s="7" t="str">
        <f ca="1">$L1803 &amp; "|" &amp; VLOOKUP($L1803,States!$A:$B,2,FALSE)</f>
        <v>8|56e287872c65203bf88dd1921405bbc5594d8531</v>
      </c>
      <c r="N1803" s="7" t="str">
        <f ca="1">VLOOKUP($F1803,Name!$A:$C,3,FALSE)</f>
        <v>M</v>
      </c>
      <c r="O1803" s="7" t="str">
        <f ca="1">VLOOKUP($N1803,Gender!$A:$B,2,FALSE)</f>
        <v>Male</v>
      </c>
      <c r="P1803" s="7" t="str" cm="1">
        <f t="array" aca="1" ref="P1803" ca="1">INDEX('Marital status'!$A:$A,RANDBETWEEN(5,COUNTA('Marital status'!$A:$A) + 1),1)</f>
        <v>93ac84f4e0bd5c1c97b670a12a7fff6af89fb6b3</v>
      </c>
      <c r="Q1803" s="7" t="str">
        <f ca="1">VLOOKUP($P1803,'Marital status'!$A:$B,2,FALSE)</f>
        <v>DIVORCED</v>
      </c>
      <c r="R1803" s="7">
        <f t="shared" ca="1" si="198"/>
        <v>5</v>
      </c>
      <c r="S1803" s="7" t="e">
        <f ca="1">VLOOKUP($R1803,Race!$A:$B,2,FALSE)</f>
        <v>#N/A</v>
      </c>
      <c r="T1803" s="8">
        <f t="shared" ca="1" si="199"/>
        <v>27134</v>
      </c>
      <c r="U1803" s="6">
        <f t="shared" ca="1" si="200"/>
        <v>7</v>
      </c>
      <c r="V1803" s="8" t="str">
        <f ca="1">VLOOKUP($U1803,Education!$A:$B,2,FALSE)</f>
        <v>Undergraduate degree</v>
      </c>
      <c r="W1803" s="7">
        <f ca="1" xml:space="preserve">
  IF(OR($Y1803 = 5, $Y1803 = 6, $Y1803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803" s="7" t="str">
        <f ca="1">VLOOKUP($W1803,Department!$A:$B,2,FALSE)</f>
        <v>Communication &amp; Marketing</v>
      </c>
      <c r="Y1803" s="6">
        <f t="shared" ca="1" si="201"/>
        <v>10</v>
      </c>
      <c r="Z1803" s="7" t="str">
        <f ca="1">VLOOKUP($Y1803,Role!$A:$B,2,FALSE)</f>
        <v>Trainee</v>
      </c>
      <c r="AA1803" s="6" t="str">
        <f t="shared" ca="1" si="202"/>
        <v/>
      </c>
      <c r="AB1803" s="7" t="str">
        <f ca="1" xml:space="preserve">
IF($AA1803 &lt;&gt; "",
    VLOOKUP($AA1803,Level!$A:$B,2,FALSE),
    ""
)</f>
        <v/>
      </c>
      <c r="AC1803" s="1">
        <f ca="1" xml:space="preserve">
IF($Y1803 = 5 + N("Presidente"),
    27000,
    IF($Y1803 = 6 + N("Vice-presidente"),
        23000,
        IF(OR($Y1803 = 8, $Y1803= 13, $Y1803 = 12) + N("Secretária bilíngue ou coordenador ou especialista"),
            8000,
            IF($Y1803 = 7 + N("Diretor"),
                15000,
                IF($Y1803 = 14 + N("Gerente"),
                    12000,
                    IF($Y1803 = 9 + N("Estagiário"),
                        705,
                        IF($Y1803 = 10 + N("Trainee"),
                            805,
                            IF($Y1803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IF($U1803 = 7,
  500,
  IF($U1803 = 8,
    1000,
    IF($U1803 = 9,
      1500,
      IF($U1803 = 10,
        2000,
        0
      )
    )
  )
)
+
N("Adicional no salário por área")
+
IF($W1803 = 14 + N("Tecnologia da Informação"),
  120,
  IF($W1803 = 16 + N("Vendas"),
    110,
    IF($W1803 = 15 + N("Jurídico"),
      100,
      IF(OR($W1803 = 8, $W1803 = 9, $W1803 = 11) + N("Recursos humanos ou comercial ou comunicação e marketing"),
        80,
        0
      )
    )
  )
)
+
N("Adicionando pegadinha")
+
IF(AND($W1803 = 16, $U1803 = 9, $Y1803 = 11, $AA1803 = 5) + N("Se for de vendas, com mestrado, analista sênior"),
  IF($R1803 = 5,
    100,
    0
  )
  +
  IF($N1803 = "M",
    200,
    0
  ),
  0
)</f>
        <v>1385</v>
      </c>
      <c r="AD18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$A1803  &amp; ", "   &amp;
$C1803  &amp; ", "   &amp;
$E1803  &amp; ", '"  &amp;
$J1803  &amp; "', '" &amp;
$N1803  &amp; "', "  &amp;
$R1803  &amp; ", '"  &amp;
TEXT($T1803,"dd/mm/aaaa")  &amp; "', "   &amp;
$U1803  &amp; ", "   &amp;
$W1803  &amp; ", "   &amp;
$Y1803  &amp; ", "   &amp;
IF($AA1803 &lt;&gt; "", $AA1803, "NULL")  &amp; ", "   &amp;
$AC1803  &amp; ");"</f>
        <v>INSERT INTO bi4all.fac_employees (id_company_fk, id_employee_pk, flg_active, employee_name, id_gender_fk, id_race_fk, birthday, id_schooling_fk, id_department_fk, id_role_fk, id_level_fk, salary) VALUES (6a51143286b03064a49cc2acbee63c09a0682d33, 1799, 1, 'Miguel Esteves Dantas', 'M', 5, '15/04/1974', 7, 11, 10, NULL, 1385);</v>
      </c>
    </row>
    <row r="1804" spans="1:30" ht="14.25" customHeight="1" x14ac:dyDescent="0.2">
      <c r="A1804" s="7" t="str" cm="1">
        <f t="array" aca="1" ref="A1804" ca="1">INDEX(Company!$A:$A,RANDBETWEEN(5,COUNTA(Company!$A:$A) + 1),1)</f>
        <v>6a51143286b03064a49cc2acbee63c09a0682d33</v>
      </c>
      <c r="B1804" s="7" t="str">
        <f ca="1">VLOOKUP($A1804,Company!$A:$B,2,FALSE)</f>
        <v>ACME Corporation</v>
      </c>
      <c r="C1804" s="5">
        <f t="shared" si="196"/>
        <v>1800</v>
      </c>
      <c r="D1804" s="5" t="str" cm="1">
        <f t="array" ref="D1804">SHA1HASH($C1804)</f>
        <v>a129261ef1c88ada8b9611d79cd7e0a112c9d4f7</v>
      </c>
      <c r="E1804" s="6">
        <v>1</v>
      </c>
      <c r="F1804" s="7">
        <f ca="1">IF($C1804 = 1 + N("Presidente"),
    127,
    IF($C1804 = 2 + N("Vice-Presidente"),
        72,
        IF($C1804 = 3 + N("Secretária bilíngue"),
            13,
            RANDBETWEEN(5,COUNT(Name!$A:$A) + 1)
        )
    )
)</f>
        <v>357</v>
      </c>
      <c r="G1804" s="7" t="str">
        <f ca="1">VLOOKUP($F1804,Name!$A:$B,2,FALSE)</f>
        <v>Vinicios</v>
      </c>
      <c r="H1804" s="7">
        <f ca="1" xml:space="preserve">
IF($C1804 = 1,
    0,
    RANDBETWEEN(5,COUNT('Last name'!$A:$A) + 1)
)</f>
        <v>24</v>
      </c>
      <c r="I1804" s="7" t="str">
        <f ca="1" xml:space="preserve">
IF($C1804 = 1 + N("Presidente"),
    "de Orléans e Bragança",
    VLOOKUP($H1804,'Last name'!$A:$B,2,FALSE) &amp; " " &amp; VLOOKUP(RANDBETWEEN(5,COUNT('Last name'!$A:$A) + 1),'Last name'!$A:$B,2,FALSE)
)</f>
        <v>Asvilla Esposito</v>
      </c>
      <c r="J1804" s="7" t="str">
        <f t="shared" ca="1" si="197"/>
        <v>Vinicios Asvilla Esposito</v>
      </c>
      <c r="K1804" s="7" t="str" cm="1">
        <f t="array" aca="1" ref="K1804" ca="1">SHA1HASH($J1804)</f>
        <v>cb9d8aabafcc0551d8a4892f638a2e6a8f042edf</v>
      </c>
      <c r="L1804" s="7" cm="1">
        <f t="array" aca="1" ref="L1804" ca="1">INDEX(States!$A:$A,RANDBETWEEN(5,COUNTA(States!$A:$A) + 1),1)</f>
        <v>14</v>
      </c>
      <c r="M1804" s="7" t="str">
        <f ca="1">$L1804 &amp; "|" &amp; VLOOKUP($L1804,States!$A:$B,2,FALSE)</f>
        <v>14|9b9a260c6946192b7ea8dcfb1d39940b66fe4460</v>
      </c>
      <c r="N1804" s="7" t="str">
        <f ca="1">VLOOKUP($F1804,Name!$A:$C,3,FALSE)</f>
        <v>M</v>
      </c>
      <c r="O1804" s="7" t="str">
        <f ca="1">VLOOKUP($N1804,Gender!$A:$B,2,FALSE)</f>
        <v>Male</v>
      </c>
      <c r="P1804" s="7" t="str" cm="1">
        <f t="array" aca="1" ref="P1804" ca="1">INDEX('Marital status'!$A:$A,RANDBETWEEN(5,COUNTA('Marital status'!$A:$A) + 1),1)</f>
        <v>47051393f6bcbf99111ec5d70ba2ebbe11ebccae</v>
      </c>
      <c r="Q1804" s="7" t="str">
        <f ca="1">VLOOKUP($P1804,'Marital status'!$A:$B,2,FALSE)</f>
        <v xml:space="preserve"> Separated </v>
      </c>
      <c r="R1804" s="7">
        <f t="shared" ca="1" si="198"/>
        <v>7</v>
      </c>
      <c r="S1804" s="7" t="e">
        <f ca="1">VLOOKUP($R1804,Race!$A:$B,2,FALSE)</f>
        <v>#N/A</v>
      </c>
      <c r="T1804" s="8">
        <f t="shared" ca="1" si="199"/>
        <v>24767</v>
      </c>
      <c r="U1804" s="6">
        <f t="shared" ca="1" si="200"/>
        <v>7</v>
      </c>
      <c r="V1804" s="8" t="str">
        <f ca="1">VLOOKUP($U1804,Education!$A:$B,2,FALSE)</f>
        <v>Undergraduate degree</v>
      </c>
      <c r="W1804" s="7">
        <f ca="1" xml:space="preserve">
  IF(OR($Y1804 = 5, $Y1804 = 6, $Y1804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804" s="7" t="str">
        <f ca="1">VLOOKUP($W1804,Department!$A:$B,2,FALSE)</f>
        <v>Communication &amp; Marketing</v>
      </c>
      <c r="Y1804" s="6">
        <f t="shared" ca="1" si="201"/>
        <v>11</v>
      </c>
      <c r="Z1804" s="7" t="str">
        <f ca="1">VLOOKUP($Y1804,Role!$A:$B,2,FALSE)</f>
        <v>Analyst</v>
      </c>
      <c r="AA1804" s="6">
        <f t="shared" ca="1" si="202"/>
        <v>6</v>
      </c>
      <c r="AB1804" s="7" t="str">
        <f ca="1" xml:space="preserve">
IF($AA1804 &lt;&gt; "",
    VLOOKUP($AA1804,Level!$A:$B,2,FALSE),
    ""
)</f>
        <v>Pleno</v>
      </c>
      <c r="AC1804" s="1">
        <f ca="1" xml:space="preserve">
IF($Y1804 = 5 + N("Presidente"),
    27000,
    IF($Y1804 = 6 + N("Vice-presidente"),
        23000,
        IF(OR($Y1804 = 8, $Y1804= 13, $Y1804 = 12) + N("Secretária bilíngue ou coordenador ou especialista"),
            8000,
            IF($Y1804 = 7 + N("Diretor"),
                15000,
                IF($Y1804 = 14 + N("Gerente"),
                    12000,
                    IF($Y1804 = 9 + N("Estagiário"),
                        705,
                        IF($Y1804 = 10 + N("Trainee"),
                            805,
                            IF($Y1804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IF($U1804 = 7,
  500,
  IF($U1804 = 8,
    1000,
    IF($U1804 = 9,
      1500,
      IF($U1804 = 10,
        2000,
        0
      )
    )
  )
)
+
N("Adicional no salário por área")
+
IF($W1804 = 14 + N("Tecnologia da Informação"),
  120,
  IF($W1804 = 16 + N("Vendas"),
    110,
    IF($W1804 = 15 + N("Jurídico"),
      100,
      IF(OR($W1804 = 8, $W1804 = 9, $W1804 = 11) + N("Recursos humanos ou comercial ou comunicação e marketing"),
        80,
        0
      )
    )
  )
)
+
N("Adicionando pegadinha")
+
IF(AND($W1804 = 16, $U1804 = 9, $Y1804 = 11, $AA1804 = 5) + N("Se for de vendas, com mestrado, analista sênior"),
  IF($R1804 = 5,
    100,
    0
  )
  +
  IF($N1804 = "M",
    200,
    0
  ),
  0
)</f>
        <v>2580</v>
      </c>
      <c r="AD18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$A1804  &amp; ", "   &amp;
$C1804  &amp; ", "   &amp;
$E1804  &amp; ", '"  &amp;
$J1804  &amp; "', '" &amp;
$N1804  &amp; "', "  &amp;
$R1804  &amp; ", '"  &amp;
TEXT($T1804,"dd/mm/aaaa")  &amp; "', "   &amp;
$U1804  &amp; ", "   &amp;
$W1804  &amp; ", "   &amp;
$Y1804  &amp; ", "   &amp;
IF($AA1804 &lt;&gt; "", $AA1804, "NULL")  &amp; ", "   &amp;
$AC1804  &amp; ");"</f>
        <v>INSERT INTO bi4all.fac_employees (id_company_fk, id_employee_pk, flg_active, employee_name, id_gender_fk, id_race_fk, birthday, id_schooling_fk, id_department_fk, id_role_fk, id_level_fk, salary) VALUES (6a51143286b03064a49cc2acbee63c09a0682d33, 1800, 1, 'Vinicios Asvilla Esposito', 'M', 7, '22/10/1967', 7, 11, 11, 6, 2580);</v>
      </c>
    </row>
    <row r="1805" spans="1:30" ht="14.25" customHeight="1" x14ac:dyDescent="0.2">
      <c r="A1805" s="7" t="str" cm="1">
        <f t="array" aca="1" ref="A1805" ca="1">INDEX(Company!$A:$A,RANDBETWEEN(5,COUNTA(Company!$A:$A) + 1),1)</f>
        <v>6a51143286b03064a49cc2acbee63c09a0682d33</v>
      </c>
      <c r="B1805" s="7" t="str">
        <f ca="1">VLOOKUP($A1805,Company!$A:$B,2,FALSE)</f>
        <v>ACME Corporation</v>
      </c>
      <c r="C1805" s="5">
        <f t="shared" si="196"/>
        <v>1801</v>
      </c>
      <c r="D1805" s="5" t="str" cm="1">
        <f t="array" ref="D1805">SHA1HASH($C1805)</f>
        <v>775ea0a75e300e34f175504dbe9b24e5b0da74ac</v>
      </c>
      <c r="E1805" s="6">
        <v>1</v>
      </c>
      <c r="F1805" s="7">
        <f ca="1">IF($C1805 = 1 + N("Presidente"),
    127,
    IF($C1805 = 2 + N("Vice-Presidente"),
        72,
        IF($C1805 = 3 + N("Secretária bilíngue"),
            13,
            RANDBETWEEN(5,COUNT(Name!$A:$A) + 1)
        )
    )
)</f>
        <v>34</v>
      </c>
      <c r="G1805" s="7" t="str">
        <f ca="1">VLOOKUP($F1805,Name!$A:$B,2,FALSE)</f>
        <v>Ana Liz</v>
      </c>
      <c r="H1805" s="7">
        <f ca="1" xml:space="preserve">
IF($C1805 = 1,
    0,
    RANDBETWEEN(5,COUNT('Last name'!$A:$A) + 1)
)</f>
        <v>25</v>
      </c>
      <c r="I1805" s="7" t="str">
        <f ca="1" xml:space="preserve">
IF($C1805 = 1 + N("Presidente"),
    "de Orléans e Bragança",
    VLOOKUP($H1805,'Last name'!$A:$B,2,FALSE) &amp; " " &amp; VLOOKUP(RANDBETWEEN(5,COUNT('Last name'!$A:$A) + 1),'Last name'!$A:$B,2,FALSE)
)</f>
        <v>Auth Martins</v>
      </c>
      <c r="J1805" s="7" t="str">
        <f t="shared" ca="1" si="197"/>
        <v>Ana Liz Auth Martins</v>
      </c>
      <c r="K1805" s="7" t="str" cm="1">
        <f t="array" aca="1" ref="K1805" ca="1">SHA1HASH($J1805)</f>
        <v>6bf4149cbe074462c5c45cf8dd272378b24c09b4</v>
      </c>
      <c r="L1805" s="7" cm="1">
        <f t="array" aca="1" ref="L1805" ca="1">INDEX(States!$A:$A,RANDBETWEEN(5,COUNTA(States!$A:$A) + 1),1)</f>
        <v>14</v>
      </c>
      <c r="M1805" s="7" t="str">
        <f ca="1">$L1805 &amp; "|" &amp; VLOOKUP($L1805,States!$A:$B,2,FALSE)</f>
        <v>14|9b9a260c6946192b7ea8dcfb1d39940b66fe4460</v>
      </c>
      <c r="N1805" s="7" t="str">
        <f ca="1">VLOOKUP($F1805,Name!$A:$C,3,FALSE)</f>
        <v>F</v>
      </c>
      <c r="O1805" s="7" t="str">
        <f ca="1">VLOOKUP($N1805,Gender!$A:$B,2,FALSE)</f>
        <v>Female</v>
      </c>
      <c r="P1805" s="7" t="str" cm="1">
        <f t="array" aca="1" ref="P1805" ca="1">INDEX('Marital status'!$A:$A,RANDBETWEEN(5,COUNTA('Marital status'!$A:$A) + 1),1)</f>
        <v>93ac84f4e0bd5c1c97b670a12a7fff6af89fb6b3</v>
      </c>
      <c r="Q1805" s="7" t="str">
        <f ca="1">VLOOKUP($P1805,'Marital status'!$A:$B,2,FALSE)</f>
        <v>DIVORCED</v>
      </c>
      <c r="R1805" s="7">
        <f t="shared" ca="1" si="198"/>
        <v>8</v>
      </c>
      <c r="S1805" s="7" t="e">
        <f ca="1">VLOOKUP($R1805,Race!$A:$B,2,FALSE)</f>
        <v>#N/A</v>
      </c>
      <c r="T1805" s="8">
        <f t="shared" ca="1" si="199"/>
        <v>24883</v>
      </c>
      <c r="U1805" s="6">
        <f t="shared" ca="1" si="200"/>
        <v>7</v>
      </c>
      <c r="V1805" s="8" t="str">
        <f ca="1">VLOOKUP($U1805,Education!$A:$B,2,FALSE)</f>
        <v>Undergraduate degree</v>
      </c>
      <c r="W1805" s="7">
        <f ca="1" xml:space="preserve">
  IF(OR($Y1805 = 5, $Y1805 = 6, $Y1805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805" s="7" t="str">
        <f ca="1">VLOOKUP($W1805,Department!$A:$B,2,FALSE)</f>
        <v>Finance</v>
      </c>
      <c r="Y1805" s="6">
        <f t="shared" ca="1" si="201"/>
        <v>10</v>
      </c>
      <c r="Z1805" s="7" t="str">
        <f ca="1">VLOOKUP($Y1805,Role!$A:$B,2,FALSE)</f>
        <v>Trainee</v>
      </c>
      <c r="AA1805" s="6" t="str">
        <f t="shared" ca="1" si="202"/>
        <v/>
      </c>
      <c r="AB1805" s="7" t="str">
        <f ca="1" xml:space="preserve">
IF($AA1805 &lt;&gt; "",
    VLOOKUP($AA1805,Level!$A:$B,2,FALSE),
    ""
)</f>
        <v/>
      </c>
      <c r="AC1805" s="1">
        <f ca="1" xml:space="preserve">
IF($Y1805 = 5 + N("Presidente"),
    27000,
    IF($Y1805 = 6 + N("Vice-presidente"),
        23000,
        IF(OR($Y1805 = 8, $Y1805= 13, $Y1805 = 12) + N("Secretária bilíngue ou coordenador ou especialista"),
            8000,
            IF($Y1805 = 7 + N("Diretor"),
                15000,
                IF($Y1805 = 14 + N("Gerente"),
                    12000,
                    IF($Y1805 = 9 + N("Estagiário"),
                        705,
                        IF($Y1805 = 10 + N("Trainee"),
                            805,
                            IF($Y1805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IF($U1805 = 7,
  500,
  IF($U1805 = 8,
    1000,
    IF($U1805 = 9,
      1500,
      IF($U1805 = 10,
        2000,
        0
      )
    )
  )
)
+
N("Adicional no salário por área")
+
IF($W1805 = 14 + N("Tecnologia da Informação"),
  120,
  IF($W1805 = 16 + N("Vendas"),
    110,
    IF($W1805 = 15 + N("Jurídico"),
      100,
      IF(OR($W1805 = 8, $W1805 = 9, $W1805 = 11) + N("Recursos humanos ou comercial ou comunicação e marketing"),
        80,
        0
      )
    )
  )
)
+
N("Adicionando pegadinha")
+
IF(AND($W1805 = 16, $U1805 = 9, $Y1805 = 11, $AA1805 = 5) + N("Se for de vendas, com mestrado, analista sênior"),
  IF($R1805 = 5,
    100,
    0
  )
  +
  IF($N1805 = "M",
    200,
    0
  ),
  0
)</f>
        <v>1305</v>
      </c>
      <c r="AD18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$A1805  &amp; ", "   &amp;
$C1805  &amp; ", "   &amp;
$E1805  &amp; ", '"  &amp;
$J1805  &amp; "', '" &amp;
$N1805  &amp; "', "  &amp;
$R1805  &amp; ", '"  &amp;
TEXT($T1805,"dd/mm/aaaa")  &amp; "', "   &amp;
$U1805  &amp; ", "   &amp;
$W1805  &amp; ", "   &amp;
$Y1805  &amp; ", "   &amp;
IF($AA1805 &lt;&gt; "", $AA1805, "NULL")  &amp; ", "   &amp;
$AC1805  &amp; ");"</f>
        <v>INSERT INTO bi4all.fac_employees (id_company_fk, id_employee_pk, flg_active, employee_name, id_gender_fk, id_race_fk, birthday, id_schooling_fk, id_department_fk, id_role_fk, id_level_fk, salary) VALUES (6a51143286b03064a49cc2acbee63c09a0682d33, 1801, 1, 'Ana Liz Auth Martins', 'F', 8, '15/02/1968', 7, 7, 10, NULL, 1305);</v>
      </c>
    </row>
    <row r="1806" spans="1:30" ht="14.25" customHeight="1" x14ac:dyDescent="0.2">
      <c r="A1806" s="7" t="str" cm="1">
        <f t="array" aca="1" ref="A1806" ca="1">INDEX(Company!$A:$A,RANDBETWEEN(5,COUNTA(Company!$A:$A) + 1),1)</f>
        <v>6a51143286b03064a49cc2acbee63c09a0682d33</v>
      </c>
      <c r="B1806" s="7" t="str">
        <f ca="1">VLOOKUP($A1806,Company!$A:$B,2,FALSE)</f>
        <v>ACME Corporation</v>
      </c>
      <c r="C1806" s="5">
        <f t="shared" si="196"/>
        <v>1802</v>
      </c>
      <c r="D1806" s="5" t="str" cm="1">
        <f t="array" ref="D1806">SHA1HASH($C1806)</f>
        <v>c030c76c814290ffbd1fc6d5d3f5eb608ae7cb6a</v>
      </c>
      <c r="E1806" s="6">
        <v>1</v>
      </c>
      <c r="F1806" s="7">
        <f ca="1">IF($C1806 = 1 + N("Presidente"),
    127,
    IF($C1806 = 2 + N("Vice-Presidente"),
        72,
        IF($C1806 = 3 + N("Secretária bilíngue"),
            13,
            RANDBETWEEN(5,COUNT(Name!$A:$A) + 1)
        )
    )
)</f>
        <v>359</v>
      </c>
      <c r="G1806" s="7" t="str">
        <f ca="1">VLOOKUP($F1806,Name!$A:$B,2,FALSE)</f>
        <v>Vitor</v>
      </c>
      <c r="H1806" s="7">
        <f ca="1" xml:space="preserve">
IF($C1806 = 1,
    0,
    RANDBETWEEN(5,COUNT('Last name'!$A:$A) + 1)
)</f>
        <v>113</v>
      </c>
      <c r="I1806" s="7" t="str">
        <f ca="1" xml:space="preserve">
IF($C1806 = 1 + N("Presidente"),
    "de Orléans e Bragança",
    VLOOKUP($H1806,'Last name'!$A:$B,2,FALSE) &amp; " " &amp; VLOOKUP(RANDBETWEEN(5,COUNT('Last name'!$A:$A) + 1),'Last name'!$A:$B,2,FALSE)
)</f>
        <v>Luz Araújo</v>
      </c>
      <c r="J1806" s="7" t="str">
        <f t="shared" ca="1" si="197"/>
        <v>Vitor Luz Araújo</v>
      </c>
      <c r="K1806" s="7" t="str" cm="1">
        <f t="array" aca="1" ref="K1806" ca="1">SHA1HASH($J1806)</f>
        <v>c5300a3a0aa312f8e70e2a15b825c277c335d171</v>
      </c>
      <c r="L1806" s="7" cm="1">
        <f t="array" aca="1" ref="L1806" ca="1">INDEX(States!$A:$A,RANDBETWEEN(5,COUNTA(States!$A:$A) + 1),1)</f>
        <v>14</v>
      </c>
      <c r="M1806" s="7" t="str">
        <f ca="1">$L1806 &amp; "|" &amp; VLOOKUP($L1806,States!$A:$B,2,FALSE)</f>
        <v>14|9b9a260c6946192b7ea8dcfb1d39940b66fe4460</v>
      </c>
      <c r="N1806" s="7" t="str">
        <f ca="1">VLOOKUP($F1806,Name!$A:$C,3,FALSE)</f>
        <v>M</v>
      </c>
      <c r="O1806" s="7" t="str">
        <f ca="1">VLOOKUP($N1806,Gender!$A:$B,2,FALSE)</f>
        <v>Male</v>
      </c>
      <c r="P1806" s="7" t="str" cm="1">
        <f t="array" aca="1" ref="P1806" ca="1">INDEX('Marital status'!$A:$A,RANDBETWEEN(5,COUNTA('Marital status'!$A:$A) + 1),1)</f>
        <v>93ac84f4e0bd5c1c97b670a12a7fff6af89fb6b3</v>
      </c>
      <c r="Q1806" s="7" t="str">
        <f ca="1">VLOOKUP($P1806,'Marital status'!$A:$B,2,FALSE)</f>
        <v>DIVORCED</v>
      </c>
      <c r="R1806" s="7">
        <f t="shared" ca="1" si="198"/>
        <v>6</v>
      </c>
      <c r="S1806" s="7" t="e">
        <f ca="1">VLOOKUP($R1806,Race!$A:$B,2,FALSE)</f>
        <v>#N/A</v>
      </c>
      <c r="T1806" s="8">
        <f t="shared" ca="1" si="199"/>
        <v>31315</v>
      </c>
      <c r="U1806" s="6">
        <f t="shared" ca="1" si="200"/>
        <v>8</v>
      </c>
      <c r="V1806" s="8" t="str">
        <f ca="1">VLOOKUP($U1806,Education!$A:$B,2,FALSE)</f>
        <v>Graduate school</v>
      </c>
      <c r="W1806" s="7">
        <f ca="1" xml:space="preserve">
  IF(OR($Y1806 = 5, $Y1806 = 6, $Y1806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806" s="7" t="str">
        <f ca="1">VLOOKUP($W1806,Department!$A:$B,2,FALSE)</f>
        <v>Administration</v>
      </c>
      <c r="Y1806" s="6">
        <f t="shared" ca="1" si="201"/>
        <v>11</v>
      </c>
      <c r="Z1806" s="7" t="str">
        <f ca="1">VLOOKUP($Y1806,Role!$A:$B,2,FALSE)</f>
        <v>Analyst</v>
      </c>
      <c r="AA1806" s="6">
        <f t="shared" ca="1" si="202"/>
        <v>6</v>
      </c>
      <c r="AB1806" s="7" t="str">
        <f ca="1" xml:space="preserve">
IF($AA1806 &lt;&gt; "",
    VLOOKUP($AA1806,Level!$A:$B,2,FALSE),
    ""
)</f>
        <v>Pleno</v>
      </c>
      <c r="AC1806" s="1">
        <f ca="1" xml:space="preserve">
IF($Y1806 = 5 + N("Presidente"),
    27000,
    IF($Y1806 = 6 + N("Vice-presidente"),
        23000,
        IF(OR($Y1806 = 8, $Y1806= 13, $Y1806 = 12) + N("Secretária bilíngue ou coordenador ou especialista"),
            8000,
            IF($Y1806 = 7 + N("Diretor"),
                15000,
                IF($Y1806 = 14 + N("Gerente"),
                    12000,
                    IF($Y1806 = 9 + N("Estagiário"),
                        705,
                        IF($Y1806 = 10 + N("Trainee"),
                            805,
                            IF($Y1806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IF($U1806 = 7,
  500,
  IF($U1806 = 8,
    1000,
    IF($U1806 = 9,
      1500,
      IF($U1806 = 10,
        2000,
        0
      )
    )
  )
)
+
N("Adicional no salário por área")
+
IF($W1806 = 14 + N("Tecnologia da Informação"),
  120,
  IF($W1806 = 16 + N("Vendas"),
    110,
    IF($W1806 = 15 + N("Jurídico"),
      100,
      IF(OR($W1806 = 8, $W1806 = 9, $W1806 = 11) + N("Recursos humanos ou comercial ou comunicação e marketing"),
        80,
        0
      )
    )
  )
)
+
N("Adicionando pegadinha")
+
IF(AND($W1806 = 16, $U1806 = 9, $Y1806 = 11, $AA1806 = 5) + N("Se for de vendas, com mestrado, analista sênior"),
  IF($R1806 = 5,
    100,
    0
  )
  +
  IF($N1806 = "M",
    200,
    0
  ),
  0
)</f>
        <v>3000</v>
      </c>
      <c r="AD18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$A1806  &amp; ", "   &amp;
$C1806  &amp; ", "   &amp;
$E1806  &amp; ", '"  &amp;
$J1806  &amp; "', '" &amp;
$N1806  &amp; "', "  &amp;
$R1806  &amp; ", '"  &amp;
TEXT($T1806,"dd/mm/aaaa")  &amp; "', "   &amp;
$U1806  &amp; ", "   &amp;
$W1806  &amp; ", "   &amp;
$Y1806  &amp; ", "   &amp;
IF($AA1806 &lt;&gt; "", $AA1806, "NULL")  &amp; ", "   &amp;
$AC1806  &amp; ");"</f>
        <v>INSERT INTO bi4all.fac_employees (id_company_fk, id_employee_pk, flg_active, employee_name, id_gender_fk, id_race_fk, birthday, id_schooling_fk, id_department_fk, id_role_fk, id_level_fk, salary) VALUES (6a51143286b03064a49cc2acbee63c09a0682d33, 1802, 1, 'Vitor Luz Araújo', 'M', 6, '25/09/1985', 8, 6, 11, 6, 3000);</v>
      </c>
    </row>
    <row r="1807" spans="1:30" ht="14.25" customHeight="1" x14ac:dyDescent="0.2">
      <c r="A1807" s="7" t="str" cm="1">
        <f t="array" aca="1" ref="A1807" ca="1">INDEX(Company!$A:$A,RANDBETWEEN(5,COUNTA(Company!$A:$A) + 1),1)</f>
        <v>6a51143286b03064a49cc2acbee63c09a0682d33</v>
      </c>
      <c r="B1807" s="7" t="str">
        <f ca="1">VLOOKUP($A1807,Company!$A:$B,2,FALSE)</f>
        <v>ACME Corporation</v>
      </c>
      <c r="C1807" s="5">
        <f t="shared" si="196"/>
        <v>1803</v>
      </c>
      <c r="D1807" s="5" t="str" cm="1">
        <f t="array" ref="D1807">SHA1HASH($C1807)</f>
        <v>176b1b0ef1b284f707225ced782648f4d0025ac9</v>
      </c>
      <c r="E1807" s="6">
        <v>1</v>
      </c>
      <c r="F1807" s="7">
        <f ca="1">IF($C1807 = 1 + N("Presidente"),
    127,
    IF($C1807 = 2 + N("Vice-Presidente"),
        72,
        IF($C1807 = 3 + N("Secretária bilíngue"),
            13,
            RANDBETWEEN(5,COUNT(Name!$A:$A) + 1)
        )
    )
)</f>
        <v>170</v>
      </c>
      <c r="G1807" s="7" t="str">
        <f ca="1">VLOOKUP($F1807,Name!$A:$B,2,FALSE)</f>
        <v>Iara</v>
      </c>
      <c r="H1807" s="7">
        <f ca="1" xml:space="preserve">
IF($C1807 = 1,
    0,
    RANDBETWEEN(5,COUNT('Last name'!$A:$A) + 1)
)</f>
        <v>43</v>
      </c>
      <c r="I1807" s="7" t="str">
        <f ca="1" xml:space="preserve">
IF($C1807 = 1 + N("Presidente"),
    "de Orléans e Bragança",
    VLOOKUP($H1807,'Last name'!$A:$B,2,FALSE) &amp; " " &amp; VLOOKUP(RANDBETWEEN(5,COUNT('Last name'!$A:$A) + 1),'Last name'!$A:$B,2,FALSE)
)</f>
        <v>Borges Ribeiro</v>
      </c>
      <c r="J1807" s="7" t="str">
        <f t="shared" ca="1" si="197"/>
        <v>Iara Borges Ribeiro</v>
      </c>
      <c r="K1807" s="7" t="str" cm="1">
        <f t="array" aca="1" ref="K1807" ca="1">SHA1HASH($J1807)</f>
        <v>b201922194a1d1b51c4e9a5bd5b854bc5842efce</v>
      </c>
      <c r="L1807" s="7" cm="1">
        <f t="array" aca="1" ref="L1807" ca="1">INDEX(States!$A:$A,RANDBETWEEN(5,COUNTA(States!$A:$A) + 1),1)</f>
        <v>18</v>
      </c>
      <c r="M1807" s="7" t="str">
        <f ca="1">$L1807 &amp; "|" &amp; VLOOKUP($L1807,States!$A:$B,2,FALSE)</f>
        <v>18|4c829e7753eab86056bb8157601420a362debf31</v>
      </c>
      <c r="N1807" s="7" t="str">
        <f ca="1">VLOOKUP($F1807,Name!$A:$C,3,FALSE)</f>
        <v>F</v>
      </c>
      <c r="O1807" s="7" t="str">
        <f ca="1">VLOOKUP($N1807,Gender!$A:$B,2,FALSE)</f>
        <v>Female</v>
      </c>
      <c r="P1807" s="7" t="str" cm="1">
        <f t="array" aca="1" ref="P1807" ca="1">INDEX('Marital status'!$A:$A,RANDBETWEEN(5,COUNTA('Marital status'!$A:$A) + 1),1)</f>
        <v>93ac84f4e0bd5c1c97b670a12a7fff6af89fb6b3</v>
      </c>
      <c r="Q1807" s="7" t="str">
        <f ca="1">VLOOKUP($P1807,'Marital status'!$A:$B,2,FALSE)</f>
        <v>DIVORCED</v>
      </c>
      <c r="R1807" s="7">
        <f t="shared" ca="1" si="198"/>
        <v>5</v>
      </c>
      <c r="S1807" s="7" t="e">
        <f ca="1">VLOOKUP($R1807,Race!$A:$B,2,FALSE)</f>
        <v>#N/A</v>
      </c>
      <c r="T1807" s="8">
        <f t="shared" ca="1" si="199"/>
        <v>24132</v>
      </c>
      <c r="U1807" s="6">
        <f t="shared" ca="1" si="200"/>
        <v>7</v>
      </c>
      <c r="V1807" s="8" t="str">
        <f ca="1">VLOOKUP($U1807,Education!$A:$B,2,FALSE)</f>
        <v>Undergraduate degree</v>
      </c>
      <c r="W1807" s="7">
        <f ca="1" xml:space="preserve">
  IF(OR($Y1807 = 5, $Y1807 = 6, $Y1807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807" s="7" t="str">
        <f ca="1">VLOOKUP($W1807,Department!$A:$B,2,FALSE)</f>
        <v>Audit</v>
      </c>
      <c r="Y1807" s="6">
        <f t="shared" ca="1" si="201"/>
        <v>10</v>
      </c>
      <c r="Z1807" s="7" t="str">
        <f ca="1">VLOOKUP($Y1807,Role!$A:$B,2,FALSE)</f>
        <v>Trainee</v>
      </c>
      <c r="AA1807" s="6" t="str">
        <f t="shared" ca="1" si="202"/>
        <v/>
      </c>
      <c r="AB1807" s="7" t="str">
        <f ca="1" xml:space="preserve">
IF($AA1807 &lt;&gt; "",
    VLOOKUP($AA1807,Level!$A:$B,2,FALSE),
    ""
)</f>
        <v/>
      </c>
      <c r="AC1807" s="1">
        <f ca="1" xml:space="preserve">
IF($Y1807 = 5 + N("Presidente"),
    27000,
    IF($Y1807 = 6 + N("Vice-presidente"),
        23000,
        IF(OR($Y1807 = 8, $Y1807= 13, $Y1807 = 12) + N("Secretária bilíngue ou coordenador ou especialista"),
            8000,
            IF($Y1807 = 7 + N("Diretor"),
                15000,
                IF($Y1807 = 14 + N("Gerente"),
                    12000,
                    IF($Y1807 = 9 + N("Estagiário"),
                        705,
                        IF($Y1807 = 10 + N("Trainee"),
                            805,
                            IF($Y1807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IF($U1807 = 7,
  500,
  IF($U1807 = 8,
    1000,
    IF($U1807 = 9,
      1500,
      IF($U1807 = 10,
        2000,
        0
      )
    )
  )
)
+
N("Adicional no salário por área")
+
IF($W1807 = 14 + N("Tecnologia da Informação"),
  120,
  IF($W1807 = 16 + N("Vendas"),
    110,
    IF($W1807 = 15 + N("Jurídico"),
      100,
      IF(OR($W1807 = 8, $W1807 = 9, $W1807 = 11) + N("Recursos humanos ou comercial ou comunicação e marketing"),
        80,
        0
      )
    )
  )
)
+
N("Adicionando pegadinha")
+
IF(AND($W1807 = 16, $U1807 = 9, $Y1807 = 11, $AA1807 = 5) + N("Se for de vendas, com mestrado, analista sênior"),
  IF($R1807 = 5,
    100,
    0
  )
  +
  IF($N1807 = "M",
    200,
    0
  ),
  0
)</f>
        <v>1305</v>
      </c>
      <c r="AD18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$A1807  &amp; ", "   &amp;
$C1807  &amp; ", "   &amp;
$E1807  &amp; ", '"  &amp;
$J1807  &amp; "', '" &amp;
$N1807  &amp; "', "  &amp;
$R1807  &amp; ", '"  &amp;
TEXT($T1807,"dd/mm/aaaa")  &amp; "', "   &amp;
$U1807  &amp; ", "   &amp;
$W1807  &amp; ", "   &amp;
$Y1807  &amp; ", "   &amp;
IF($AA1807 &lt;&gt; "", $AA1807, "NULL")  &amp; ", "   &amp;
$AC1807  &amp; ");"</f>
        <v>INSERT INTO bi4all.fac_employees (id_company_fk, id_employee_pk, flg_active, employee_name, id_gender_fk, id_race_fk, birthday, id_schooling_fk, id_department_fk, id_role_fk, id_level_fk, salary) VALUES (6a51143286b03064a49cc2acbee63c09a0682d33, 1803, 1, 'Iara Borges Ribeiro', 'F', 5, '25/01/1966', 7, 13, 10, NULL, 1305);</v>
      </c>
    </row>
    <row r="1808" spans="1:30" ht="14.25" customHeight="1" x14ac:dyDescent="0.2">
      <c r="A1808" s="7" t="str" cm="1">
        <f t="array" aca="1" ref="A1808" ca="1">INDEX(Company!$A:$A,RANDBETWEEN(5,COUNTA(Company!$A:$A) + 1),1)</f>
        <v>6a51143286b03064a49cc2acbee63c09a0682d33</v>
      </c>
      <c r="B1808" s="7" t="str">
        <f ca="1">VLOOKUP($A1808,Company!$A:$B,2,FALSE)</f>
        <v>ACME Corporation</v>
      </c>
      <c r="C1808" s="5">
        <f t="shared" si="196"/>
        <v>1804</v>
      </c>
      <c r="D1808" s="5" t="str" cm="1">
        <f t="array" ref="D1808">SHA1HASH($C1808)</f>
        <v>0f8eabfc55ec13950d6abb0e03e8f539eb8d0629</v>
      </c>
      <c r="E1808" s="6">
        <v>1</v>
      </c>
      <c r="F1808" s="7">
        <f ca="1">IF($C1808 = 1 + N("Presidente"),
    127,
    IF($C1808 = 2 + N("Vice-Presidente"),
        72,
        IF($C1808 = 3 + N("Secretária bilíngue"),
            13,
            RANDBETWEEN(5,COUNT(Name!$A:$A) + 1)
        )
    )
)</f>
        <v>306</v>
      </c>
      <c r="G1808" s="7" t="str">
        <f ca="1">VLOOKUP($F1808,Name!$A:$B,2,FALSE)</f>
        <v>Nicolas</v>
      </c>
      <c r="H1808" s="7">
        <f ca="1" xml:space="preserve">
IF($C1808 = 1,
    0,
    RANDBETWEEN(5,COUNT('Last name'!$A:$A) + 1)
)</f>
        <v>187</v>
      </c>
      <c r="I1808" s="7" t="str">
        <f ca="1" xml:space="preserve">
IF($C1808 = 1 + N("Presidente"),
    "de Orléans e Bragança",
    VLOOKUP($H1808,'Last name'!$A:$B,2,FALSE) &amp; " " &amp; VLOOKUP(RANDBETWEEN(5,COUNT('Last name'!$A:$A) + 1),'Last name'!$A:$B,2,FALSE)
)</f>
        <v>Tavares Mello</v>
      </c>
      <c r="J1808" s="7" t="str">
        <f t="shared" ca="1" si="197"/>
        <v>Nicolas Tavares Mello</v>
      </c>
      <c r="K1808" s="7" t="str" cm="1">
        <f t="array" aca="1" ref="K1808" ca="1">SHA1HASH($J1808)</f>
        <v>b5c1baae678d52a8a21aca19bfd373d07e434d02</v>
      </c>
      <c r="L1808" s="7" cm="1">
        <f t="array" aca="1" ref="L1808" ca="1">INDEX(States!$A:$A,RANDBETWEEN(5,COUNTA(States!$A:$A) + 1),1)</f>
        <v>20</v>
      </c>
      <c r="M1808" s="7" t="str">
        <f ca="1">$L1808 &amp; "|" &amp; VLOOKUP($L1808,States!$A:$B,2,FALSE)</f>
        <v>20|c7ee6b7966c56a7149c5002263ee025341a1072b</v>
      </c>
      <c r="N1808" s="7" t="str">
        <f ca="1">VLOOKUP($F1808,Name!$A:$C,3,FALSE)</f>
        <v>M</v>
      </c>
      <c r="O1808" s="7" t="str">
        <f ca="1">VLOOKUP($N1808,Gender!$A:$B,2,FALSE)</f>
        <v>Male</v>
      </c>
      <c r="P1808" s="7" t="str" cm="1">
        <f t="array" aca="1" ref="P1808" ca="1">INDEX('Marital status'!$A:$A,RANDBETWEEN(5,COUNTA('Marital status'!$A:$A) + 1),1)</f>
        <v>ce0b1612aa711b78a720295d271a33894e2b72bf</v>
      </c>
      <c r="Q1808" s="7" t="str">
        <f ca="1">VLOOKUP($P1808,'Marital status'!$A:$B,2,FALSE)</f>
        <v>single</v>
      </c>
      <c r="R1808" s="7">
        <f t="shared" ca="1" si="198"/>
        <v>5</v>
      </c>
      <c r="S1808" s="7" t="e">
        <f ca="1">VLOOKUP($R1808,Race!$A:$B,2,FALSE)</f>
        <v>#N/A</v>
      </c>
      <c r="T1808" s="8">
        <f t="shared" ca="1" si="199"/>
        <v>23614</v>
      </c>
      <c r="U1808" s="6">
        <f t="shared" ca="1" si="200"/>
        <v>8</v>
      </c>
      <c r="V1808" s="8" t="str">
        <f ca="1">VLOOKUP($U1808,Education!$A:$B,2,FALSE)</f>
        <v>Graduate school</v>
      </c>
      <c r="W1808" s="7">
        <f ca="1" xml:space="preserve">
  IF(OR($Y1808 = 5, $Y1808 = 6, $Y1808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808" s="7" t="str">
        <f ca="1">VLOOKUP($W1808,Department!$A:$B,2,FALSE)</f>
        <v>Communication &amp; Marketing</v>
      </c>
      <c r="Y1808" s="6">
        <f t="shared" ca="1" si="201"/>
        <v>11</v>
      </c>
      <c r="Z1808" s="7" t="str">
        <f ca="1">VLOOKUP($Y1808,Role!$A:$B,2,FALSE)</f>
        <v>Analyst</v>
      </c>
      <c r="AA1808" s="6">
        <f t="shared" ca="1" si="202"/>
        <v>6</v>
      </c>
      <c r="AB1808" s="7" t="str">
        <f ca="1" xml:space="preserve">
IF($AA1808 &lt;&gt; "",
    VLOOKUP($AA1808,Level!$A:$B,2,FALSE),
    ""
)</f>
        <v>Pleno</v>
      </c>
      <c r="AC1808" s="1">
        <f ca="1" xml:space="preserve">
IF($Y1808 = 5 + N("Presidente"),
    27000,
    IF($Y1808 = 6 + N("Vice-presidente"),
        23000,
        IF(OR($Y1808 = 8, $Y1808= 13, $Y1808 = 12) + N("Secretária bilíngue ou coordenador ou especialista"),
            8000,
            IF($Y1808 = 7 + N("Diretor"),
                15000,
                IF($Y1808 = 14 + N("Gerente"),
                    12000,
                    IF($Y1808 = 9 + N("Estagiário"),
                        705,
                        IF($Y1808 = 10 + N("Trainee"),
                            805,
                            IF($Y1808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IF($U1808 = 7,
  500,
  IF($U1808 = 8,
    1000,
    IF($U1808 = 9,
      1500,
      IF($U1808 = 10,
        2000,
        0
      )
    )
  )
)
+
N("Adicional no salário por área")
+
IF($W1808 = 14 + N("Tecnologia da Informação"),
  120,
  IF($W1808 = 16 + N("Vendas"),
    110,
    IF($W1808 = 15 + N("Jurídico"),
      100,
      IF(OR($W1808 = 8, $W1808 = 9, $W1808 = 11) + N("Recursos humanos ou comercial ou comunicação e marketing"),
        80,
        0
      )
    )
  )
)
+
N("Adicionando pegadinha")
+
IF(AND($W1808 = 16, $U1808 = 9, $Y1808 = 11, $AA1808 = 5) + N("Se for de vendas, com mestrado, analista sênior"),
  IF($R1808 = 5,
    100,
    0
  )
  +
  IF($N1808 = "M",
    200,
    0
  ),
  0
)</f>
        <v>3080</v>
      </c>
      <c r="AD18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$A1808  &amp; ", "   &amp;
$C1808  &amp; ", "   &amp;
$E1808  &amp; ", '"  &amp;
$J1808  &amp; "', '" &amp;
$N1808  &amp; "', "  &amp;
$R1808  &amp; ", '"  &amp;
TEXT($T1808,"dd/mm/aaaa")  &amp; "', "   &amp;
$U1808  &amp; ", "   &amp;
$W1808  &amp; ", "   &amp;
$Y1808  &amp; ", "   &amp;
IF($AA1808 &lt;&gt; "", $AA1808, "NULL")  &amp; ", "   &amp;
$AC1808  &amp; ");"</f>
        <v>INSERT INTO bi4all.fac_employees (id_company_fk, id_employee_pk, flg_active, employee_name, id_gender_fk, id_race_fk, birthday, id_schooling_fk, id_department_fk, id_role_fk, id_level_fk, salary) VALUES (6a51143286b03064a49cc2acbee63c09a0682d33, 1804, 1, 'Nicolas Tavares Mello', 'M', 5, '25/08/1964', 8, 11, 11, 6, 3080);</v>
      </c>
    </row>
    <row r="1809" spans="1:30" ht="14.25" customHeight="1" x14ac:dyDescent="0.2">
      <c r="A1809" s="7" t="str" cm="1">
        <f t="array" aca="1" ref="A1809" ca="1">INDEX(Company!$A:$A,RANDBETWEEN(5,COUNTA(Company!$A:$A) + 1),1)</f>
        <v>6a51143286b03064a49cc2acbee63c09a0682d33</v>
      </c>
      <c r="B1809" s="7" t="str">
        <f ca="1">VLOOKUP($A1809,Company!$A:$B,2,FALSE)</f>
        <v>ACME Corporation</v>
      </c>
      <c r="C1809" s="5">
        <f t="shared" si="196"/>
        <v>1805</v>
      </c>
      <c r="D1809" s="5" t="str" cm="1">
        <f t="array" ref="D1809">SHA1HASH($C1809)</f>
        <v>d00b7f27256c942edda2d5ae87a5968201442ea8</v>
      </c>
      <c r="E1809" s="6">
        <v>1</v>
      </c>
      <c r="F1809" s="7">
        <f ca="1">IF($C1809 = 1 + N("Presidente"),
    127,
    IF($C1809 = 2 + N("Vice-Presidente"),
        72,
        IF($C1809 = 3 + N("Secretária bilíngue"),
            13,
            RANDBETWEEN(5,COUNT(Name!$A:$A) + 1)
        )
    )
)</f>
        <v>223</v>
      </c>
      <c r="G1809" s="7" t="str">
        <f ca="1">VLOOKUP($F1809,Name!$A:$B,2,FALSE)</f>
        <v>Leonardo</v>
      </c>
      <c r="H1809" s="7">
        <f ca="1" xml:space="preserve">
IF($C1809 = 1,
    0,
    RANDBETWEEN(5,COUNT('Last name'!$A:$A) + 1)
)</f>
        <v>92</v>
      </c>
      <c r="I1809" s="7" t="str">
        <f ca="1" xml:space="preserve">
IF($C1809 = 1 + N("Presidente"),
    "de Orléans e Bragança",
    VLOOKUP($H1809,'Last name'!$A:$B,2,FALSE) &amp; " " &amp; VLOOKUP(RANDBETWEEN(5,COUNT('Last name'!$A:$A) + 1),'Last name'!$A:$B,2,FALSE)
)</f>
        <v>Freitas Negreiros</v>
      </c>
      <c r="J1809" s="7" t="str">
        <f t="shared" ca="1" si="197"/>
        <v>Leonardo Freitas Negreiros</v>
      </c>
      <c r="K1809" s="7" t="str" cm="1">
        <f t="array" aca="1" ref="K1809" ca="1">SHA1HASH($J1809)</f>
        <v>359790e87c48cf9379b04355a4b2b5a3dc64c8a0</v>
      </c>
      <c r="L1809" s="7" cm="1">
        <f t="array" aca="1" ref="L1809" ca="1">INDEX(States!$A:$A,RANDBETWEEN(5,COUNTA(States!$A:$A) + 1),1)</f>
        <v>20</v>
      </c>
      <c r="M1809" s="7" t="str">
        <f ca="1">$L1809 &amp; "|" &amp; VLOOKUP($L1809,States!$A:$B,2,FALSE)</f>
        <v>20|c7ee6b7966c56a7149c5002263ee025341a1072b</v>
      </c>
      <c r="N1809" s="7" t="str">
        <f ca="1">VLOOKUP($F1809,Name!$A:$C,3,FALSE)</f>
        <v>M</v>
      </c>
      <c r="O1809" s="7" t="str">
        <f ca="1">VLOOKUP($N1809,Gender!$A:$B,2,FALSE)</f>
        <v>Male</v>
      </c>
      <c r="P1809" s="7" t="str" cm="1">
        <f t="array" aca="1" ref="P1809" ca="1">INDEX('Marital status'!$A:$A,RANDBETWEEN(5,COUNTA('Marital status'!$A:$A) + 1),1)</f>
        <v>3266897012b6dcc5723033bc25891bf99efcff6f</v>
      </c>
      <c r="Q1809" s="7" t="str">
        <f ca="1">VLOOKUP($P1809,'Marital status'!$A:$B,2,FALSE)</f>
        <v>MarrieD</v>
      </c>
      <c r="R1809" s="7">
        <f t="shared" ca="1" si="198"/>
        <v>5</v>
      </c>
      <c r="S1809" s="7" t="e">
        <f ca="1">VLOOKUP($R1809,Race!$A:$B,2,FALSE)</f>
        <v>#N/A</v>
      </c>
      <c r="T1809" s="8">
        <f t="shared" ca="1" si="199"/>
        <v>26802</v>
      </c>
      <c r="U1809" s="6">
        <f t="shared" ca="1" si="200"/>
        <v>7</v>
      </c>
      <c r="V1809" s="8" t="str">
        <f ca="1">VLOOKUP($U1809,Education!$A:$B,2,FALSE)</f>
        <v>Undergraduate degree</v>
      </c>
      <c r="W1809" s="7">
        <f ca="1" xml:space="preserve">
  IF(OR($Y1809 = 5, $Y1809 = 6, $Y1809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09" s="7" t="str">
        <f ca="1">VLOOKUP($W1809,Department!$A:$B,2,FALSE)</f>
        <v>Controlling</v>
      </c>
      <c r="Y1809" s="6">
        <f t="shared" ca="1" si="201"/>
        <v>9</v>
      </c>
      <c r="Z1809" s="7" t="str">
        <f ca="1">VLOOKUP($Y1809,Role!$A:$B,2,FALSE)</f>
        <v>Intern</v>
      </c>
      <c r="AA1809" s="6" t="str">
        <f t="shared" ca="1" si="202"/>
        <v/>
      </c>
      <c r="AB1809" s="7" t="str">
        <f ca="1" xml:space="preserve">
IF($AA1809 &lt;&gt; "",
    VLOOKUP($AA1809,Level!$A:$B,2,FALSE),
    ""
)</f>
        <v/>
      </c>
      <c r="AC1809" s="1">
        <f ca="1" xml:space="preserve">
IF($Y1809 = 5 + N("Presidente"),
    27000,
    IF($Y1809 = 6 + N("Vice-presidente"),
        23000,
        IF(OR($Y1809 = 8, $Y1809= 13, $Y1809 = 12) + N("Secretária bilíngue ou coordenador ou especialista"),
            8000,
            IF($Y1809 = 7 + N("Diretor"),
                15000,
                IF($Y1809 = 14 + N("Gerente"),
                    12000,
                    IF($Y1809 = 9 + N("Estagiário"),
                        705,
                        IF($Y1809 = 10 + N("Trainee"),
                            805,
                            IF($Y1809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IF($U1809 = 7,
  500,
  IF($U1809 = 8,
    1000,
    IF($U1809 = 9,
      1500,
      IF($U1809 = 10,
        2000,
        0
      )
    )
  )
)
+
N("Adicional no salário por área")
+
IF($W1809 = 14 + N("Tecnologia da Informação"),
  120,
  IF($W1809 = 16 + N("Vendas"),
    110,
    IF($W1809 = 15 + N("Jurídico"),
      100,
      IF(OR($W1809 = 8, $W1809 = 9, $W1809 = 11) + N("Recursos humanos ou comercial ou comunicação e marketing"),
        80,
        0
      )
    )
  )
)
+
N("Adicionando pegadinha")
+
IF(AND($W1809 = 16, $U1809 = 9, $Y1809 = 11, $AA1809 = 5) + N("Se for de vendas, com mestrado, analista sênior"),
  IF($R1809 = 5,
    100,
    0
  )
  +
  IF($N1809 = "M",
    200,
    0
  ),
  0
)</f>
        <v>1205</v>
      </c>
      <c r="AD18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$A1809  &amp; ", "   &amp;
$C1809  &amp; ", "   &amp;
$E1809  &amp; ", '"  &amp;
$J1809  &amp; "', '" &amp;
$N1809  &amp; "', "  &amp;
$R1809  &amp; ", '"  &amp;
TEXT($T1809,"dd/mm/aaaa")  &amp; "', "   &amp;
$U1809  &amp; ", "   &amp;
$W1809  &amp; ", "   &amp;
$Y1809  &amp; ", "   &amp;
IF($AA1809 &lt;&gt; "", $AA1809, "NULL")  &amp; ", "   &amp;
$AC1809  &amp; ");"</f>
        <v>INSERT INTO bi4all.fac_employees (id_company_fk, id_employee_pk, flg_active, employee_name, id_gender_fk, id_race_fk, birthday, id_schooling_fk, id_department_fk, id_role_fk, id_level_fk, salary) VALUES (6a51143286b03064a49cc2acbee63c09a0682d33, 1805, 1, 'Leonardo Freitas Negreiros', 'M', 5, '18/05/1973', 7, 12, 9, NULL, 1205);</v>
      </c>
    </row>
    <row r="1810" spans="1:30" ht="14.25" customHeight="1" x14ac:dyDescent="0.2">
      <c r="A1810" s="7" t="str" cm="1">
        <f t="array" aca="1" ref="A1810" ca="1">INDEX(Company!$A:$A,RANDBETWEEN(5,COUNTA(Company!$A:$A) + 1),1)</f>
        <v>6a51143286b03064a49cc2acbee63c09a0682d33</v>
      </c>
      <c r="B1810" s="7" t="str">
        <f ca="1">VLOOKUP($A1810,Company!$A:$B,2,FALSE)</f>
        <v>ACME Corporation</v>
      </c>
      <c r="C1810" s="5">
        <f t="shared" si="196"/>
        <v>1806</v>
      </c>
      <c r="D1810" s="5" t="str" cm="1">
        <f t="array" ref="D1810">SHA1HASH($C1810)</f>
        <v>adefdf1d5af74d813709062bc4c8260df5b485f7</v>
      </c>
      <c r="E1810" s="6">
        <v>1</v>
      </c>
      <c r="F1810" s="7">
        <f ca="1">IF($C1810 = 1 + N("Presidente"),
    127,
    IF($C1810 = 2 + N("Vice-Presidente"),
        72,
        IF($C1810 = 3 + N("Secretária bilíngue"),
            13,
            RANDBETWEEN(5,COUNT(Name!$A:$A) + 1)
        )
    )
)</f>
        <v>303</v>
      </c>
      <c r="G1810" s="7" t="str">
        <f ca="1">VLOOKUP($F1810,Name!$A:$B,2,FALSE)</f>
        <v>Nathália</v>
      </c>
      <c r="H1810" s="7">
        <f ca="1" xml:space="preserve">
IF($C1810 = 1,
    0,
    RANDBETWEEN(5,COUNT('Last name'!$A:$A) + 1)
)</f>
        <v>153</v>
      </c>
      <c r="I1810" s="7" t="str">
        <f ca="1" xml:space="preserve">
IF($C1810 = 1 + N("Presidente"),
    "de Orléans e Bragança",
    VLOOKUP($H1810,'Last name'!$A:$B,2,FALSE) &amp; " " &amp; VLOOKUP(RANDBETWEEN(5,COUNT('Last name'!$A:$A) + 1),'Last name'!$A:$B,2,FALSE)
)</f>
        <v>Pimentel Ferrão</v>
      </c>
      <c r="J1810" s="7" t="str">
        <f t="shared" ca="1" si="197"/>
        <v>Nathália Pimentel Ferrão</v>
      </c>
      <c r="K1810" s="7" t="str" cm="1">
        <f t="array" aca="1" ref="K1810" ca="1">SHA1HASH($J1810)</f>
        <v>102f61139365c7d40b44783b2fca712ad0b380cd</v>
      </c>
      <c r="L1810" s="7" cm="1">
        <f t="array" aca="1" ref="L1810" ca="1">INDEX(States!$A:$A,RANDBETWEEN(5,COUNTA(States!$A:$A) + 1),1)</f>
        <v>14</v>
      </c>
      <c r="M1810" s="7" t="str">
        <f ca="1">$L1810 &amp; "|" &amp; VLOOKUP($L1810,States!$A:$B,2,FALSE)</f>
        <v>14|9b9a260c6946192b7ea8dcfb1d39940b66fe4460</v>
      </c>
      <c r="N1810" s="7" t="str">
        <f ca="1">VLOOKUP($F1810,Name!$A:$C,3,FALSE)</f>
        <v>F</v>
      </c>
      <c r="O1810" s="7" t="str">
        <f ca="1">VLOOKUP($N1810,Gender!$A:$B,2,FALSE)</f>
        <v>Female</v>
      </c>
      <c r="P1810" s="7" t="str" cm="1">
        <f t="array" aca="1" ref="P1810" ca="1">INDEX('Marital status'!$A:$A,RANDBETWEEN(5,COUNTA('Marital status'!$A:$A) + 1),1)</f>
        <v>459031b19ec5bbd3b3dbc0a9dcf2cb6e6c6f7848</v>
      </c>
      <c r="Q1810" s="7" t="str">
        <f ca="1">VLOOKUP($P1810,'Marital status'!$A:$B,2,FALSE)</f>
        <v xml:space="preserve">Widowed </v>
      </c>
      <c r="R1810" s="7">
        <f t="shared" ca="1" si="198"/>
        <v>5</v>
      </c>
      <c r="S1810" s="7" t="e">
        <f ca="1">VLOOKUP($R1810,Race!$A:$B,2,FALSE)</f>
        <v>#N/A</v>
      </c>
      <c r="T1810" s="8">
        <f t="shared" ca="1" si="199"/>
        <v>26060</v>
      </c>
      <c r="U1810" s="6">
        <f t="shared" ca="1" si="200"/>
        <v>7</v>
      </c>
      <c r="V1810" s="8" t="str">
        <f ca="1">VLOOKUP($U1810,Education!$A:$B,2,FALSE)</f>
        <v>Undergraduate degree</v>
      </c>
      <c r="W1810" s="7">
        <f ca="1" xml:space="preserve">
  IF(OR($Y1810 = 5, $Y1810 = 6, $Y1810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810" s="7" t="str">
        <f ca="1">VLOOKUP($W1810,Department!$A:$B,2,FALSE)</f>
        <v>Human Resource</v>
      </c>
      <c r="Y1810" s="6">
        <f t="shared" ca="1" si="201"/>
        <v>11</v>
      </c>
      <c r="Z1810" s="7" t="str">
        <f ca="1">VLOOKUP($Y1810,Role!$A:$B,2,FALSE)</f>
        <v>Analyst</v>
      </c>
      <c r="AA1810" s="6">
        <f t="shared" ca="1" si="202"/>
        <v>7</v>
      </c>
      <c r="AB1810" s="7" t="str">
        <f ca="1" xml:space="preserve">
IF($AA1810 &lt;&gt; "",
    VLOOKUP($AA1810,Level!$A:$B,2,FALSE),
    ""
)</f>
        <v>Senior</v>
      </c>
      <c r="AC1810" s="1">
        <f ca="1" xml:space="preserve">
IF($Y1810 = 5 + N("Presidente"),
    27000,
    IF($Y1810 = 6 + N("Vice-presidente"),
        23000,
        IF(OR($Y1810 = 8, $Y1810= 13, $Y1810 = 12) + N("Secretária bilíngue ou coordenador ou especialista"),
            8000,
            IF($Y1810 = 7 + N("Diretor"),
                15000,
                IF($Y1810 = 14 + N("Gerente"),
                    12000,
                    IF($Y1810 = 9 + N("Estagiário"),
                        705,
                        IF($Y1810 = 10 + N("Trainee"),
                            805,
                            IF($Y1810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IF($U1810 = 7,
  500,
  IF($U1810 = 8,
    1000,
    IF($U1810 = 9,
      1500,
      IF($U1810 = 10,
        2000,
        0
      )
    )
  )
)
+
N("Adicional no salário por área")
+
IF($W1810 = 14 + N("Tecnologia da Informação"),
  120,
  IF($W1810 = 16 + N("Vendas"),
    110,
    IF($W1810 = 15 + N("Jurídico"),
      100,
      IF(OR($W1810 = 8, $W1810 = 9, $W1810 = 11) + N("Recursos humanos ou comercial ou comunicação e marketing"),
        80,
        0
      )
    )
  )
)
+
N("Adicionando pegadinha")
+
IF(AND($W1810 = 16, $U1810 = 9, $Y1810 = 11, $AA1810 = 5) + N("Se for de vendas, com mestrado, analista sênior"),
  IF($R1810 = 5,
    100,
    0
  )
  +
  IF($N1810 = "M",
    200,
    0
  ),
  0
)</f>
        <v>2580</v>
      </c>
      <c r="AD18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$A1810  &amp; ", "   &amp;
$C1810  &amp; ", "   &amp;
$E1810  &amp; ", '"  &amp;
$J1810  &amp; "', '" &amp;
$N1810  &amp; "', "  &amp;
$R1810  &amp; ", '"  &amp;
TEXT($T1810,"dd/mm/aaaa")  &amp; "', "   &amp;
$U1810  &amp; ", "   &amp;
$W1810  &amp; ", "   &amp;
$Y1810  &amp; ", "   &amp;
IF($AA1810 &lt;&gt; "", $AA1810, "NULL")  &amp; ", "   &amp;
$AC1810  &amp; ");"</f>
        <v>INSERT INTO bi4all.fac_employees (id_company_fk, id_employee_pk, flg_active, employee_name, id_gender_fk, id_race_fk, birthday, id_schooling_fk, id_department_fk, id_role_fk, id_level_fk, salary) VALUES (6a51143286b03064a49cc2acbee63c09a0682d33, 1806, 1, 'Nathália Pimentel Ferrão', 'F', 5, '07/05/1971', 7, 8, 11, 7, 2580);</v>
      </c>
    </row>
    <row r="1811" spans="1:30" ht="14.25" customHeight="1" x14ac:dyDescent="0.2">
      <c r="A1811" s="7" t="str" cm="1">
        <f t="array" aca="1" ref="A1811" ca="1">INDEX(Company!$A:$A,RANDBETWEEN(5,COUNTA(Company!$A:$A) + 1),1)</f>
        <v>6a51143286b03064a49cc2acbee63c09a0682d33</v>
      </c>
      <c r="B1811" s="7" t="str">
        <f ca="1">VLOOKUP($A1811,Company!$A:$B,2,FALSE)</f>
        <v>ACME Corporation</v>
      </c>
      <c r="C1811" s="5">
        <f t="shared" si="196"/>
        <v>1807</v>
      </c>
      <c r="D1811" s="5" t="str" cm="1">
        <f t="array" ref="D1811">SHA1HASH($C1811)</f>
        <v>e6316ce57bdfb11ad5505c16d4769c846a54e34c</v>
      </c>
      <c r="E1811" s="6">
        <v>1</v>
      </c>
      <c r="F1811" s="7">
        <f ca="1">IF($C1811 = 1 + N("Presidente"),
    127,
    IF($C1811 = 2 + N("Vice-Presidente"),
        72,
        IF($C1811 = 3 + N("Secretária bilíngue"),
            13,
            RANDBETWEEN(5,COUNT(Name!$A:$A) + 1)
        )
    )
)</f>
        <v>91</v>
      </c>
      <c r="G1811" s="7" t="str">
        <f ca="1">VLOOKUP($F1811,Name!$A:$B,2,FALSE)</f>
        <v>Cecilia</v>
      </c>
      <c r="H1811" s="7">
        <f ca="1" xml:space="preserve">
IF($C1811 = 1,
    0,
    RANDBETWEEN(5,COUNT('Last name'!$A:$A) + 1)
)</f>
        <v>173</v>
      </c>
      <c r="I1811" s="7" t="str">
        <f ca="1" xml:space="preserve">
IF($C1811 = 1 + N("Presidente"),
    "de Orléans e Bragança",
    VLOOKUP($H1811,'Last name'!$A:$B,2,FALSE) &amp; " " &amp; VLOOKUP(RANDBETWEEN(5,COUNT('Last name'!$A:$A) + 1),'Last name'!$A:$B,2,FALSE)
)</f>
        <v>Santacruz Pinheiro</v>
      </c>
      <c r="J1811" s="7" t="str">
        <f t="shared" ca="1" si="197"/>
        <v>Cecilia Santacruz Pinheiro</v>
      </c>
      <c r="K1811" s="7" t="str" cm="1">
        <f t="array" aca="1" ref="K1811" ca="1">SHA1HASH($J1811)</f>
        <v>48a8f1cd1ea6fac760a9f4a6920fea9b53be64d5</v>
      </c>
      <c r="L1811" s="7" cm="1">
        <f t="array" aca="1" ref="L1811" ca="1">INDEX(States!$A:$A,RANDBETWEEN(5,COUNTA(States!$A:$A) + 1),1)</f>
        <v>9</v>
      </c>
      <c r="M1811" s="7" t="str">
        <f ca="1">$L1811 &amp; "|" &amp; VLOOKUP($L1811,States!$A:$B,2,FALSE)</f>
        <v>9|68b7ab1daf7c594d71db682ca70a5cb187f0524f</v>
      </c>
      <c r="N1811" s="7" t="str">
        <f ca="1">VLOOKUP($F1811,Name!$A:$C,3,FALSE)</f>
        <v>F</v>
      </c>
      <c r="O1811" s="7" t="str">
        <f ca="1">VLOOKUP($N1811,Gender!$A:$B,2,FALSE)</f>
        <v>Female</v>
      </c>
      <c r="P1811" s="7" t="str" cm="1">
        <f t="array" aca="1" ref="P1811" ca="1">INDEX('Marital status'!$A:$A,RANDBETWEEN(5,COUNTA('Marital status'!$A:$A) + 1),1)</f>
        <v>ce0b1612aa711b78a720295d271a33894e2b72bf</v>
      </c>
      <c r="Q1811" s="7" t="str">
        <f ca="1">VLOOKUP($P1811,'Marital status'!$A:$B,2,FALSE)</f>
        <v>single</v>
      </c>
      <c r="R1811" s="7">
        <f t="shared" ca="1" si="198"/>
        <v>5</v>
      </c>
      <c r="S1811" s="7" t="e">
        <f ca="1">VLOOKUP($R1811,Race!$A:$B,2,FALSE)</f>
        <v>#N/A</v>
      </c>
      <c r="T1811" s="8">
        <f t="shared" ca="1" si="199"/>
        <v>33000</v>
      </c>
      <c r="U1811" s="6">
        <f t="shared" ca="1" si="200"/>
        <v>7</v>
      </c>
      <c r="V1811" s="8" t="str">
        <f ca="1">VLOOKUP($U1811,Education!$A:$B,2,FALSE)</f>
        <v>Undergraduate degree</v>
      </c>
      <c r="W1811" s="7">
        <f ca="1" xml:space="preserve">
  IF(OR($Y1811 = 5, $Y1811 = 6, $Y1811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811" s="7" t="str">
        <f ca="1">VLOOKUP($W1811,Department!$A:$B,2,FALSE)</f>
        <v>Administration</v>
      </c>
      <c r="Y1811" s="6">
        <f t="shared" ca="1" si="201"/>
        <v>10</v>
      </c>
      <c r="Z1811" s="7" t="str">
        <f ca="1">VLOOKUP($Y1811,Role!$A:$B,2,FALSE)</f>
        <v>Trainee</v>
      </c>
      <c r="AA1811" s="6" t="str">
        <f t="shared" ca="1" si="202"/>
        <v/>
      </c>
      <c r="AB1811" s="7" t="str">
        <f ca="1" xml:space="preserve">
IF($AA1811 &lt;&gt; "",
    VLOOKUP($AA1811,Level!$A:$B,2,FALSE),
    ""
)</f>
        <v/>
      </c>
      <c r="AC1811" s="1">
        <f ca="1" xml:space="preserve">
IF($Y1811 = 5 + N("Presidente"),
    27000,
    IF($Y1811 = 6 + N("Vice-presidente"),
        23000,
        IF(OR($Y1811 = 8, $Y1811= 13, $Y1811 = 12) + N("Secretária bilíngue ou coordenador ou especialista"),
            8000,
            IF($Y1811 = 7 + N("Diretor"),
                15000,
                IF($Y1811 = 14 + N("Gerente"),
                    12000,
                    IF($Y1811 = 9 + N("Estagiário"),
                        705,
                        IF($Y1811 = 10 + N("Trainee"),
                            805,
                            IF($Y1811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IF($U1811 = 7,
  500,
  IF($U1811 = 8,
    1000,
    IF($U1811 = 9,
      1500,
      IF($U1811 = 10,
        2000,
        0
      )
    )
  )
)
+
N("Adicional no salário por área")
+
IF($W1811 = 14 + N("Tecnologia da Informação"),
  120,
  IF($W1811 = 16 + N("Vendas"),
    110,
    IF($W1811 = 15 + N("Jurídico"),
      100,
      IF(OR($W1811 = 8, $W1811 = 9, $W1811 = 11) + N("Recursos humanos ou comercial ou comunicação e marketing"),
        80,
        0
      )
    )
  )
)
+
N("Adicionando pegadinha")
+
IF(AND($W1811 = 16, $U1811 = 9, $Y1811 = 11, $AA1811 = 5) + N("Se for de vendas, com mestrado, analista sênior"),
  IF($R1811 = 5,
    100,
    0
  )
  +
  IF($N1811 = "M",
    200,
    0
  ),
  0
)</f>
        <v>1305</v>
      </c>
      <c r="AD18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$A1811  &amp; ", "   &amp;
$C1811  &amp; ", "   &amp;
$E1811  &amp; ", '"  &amp;
$J1811  &amp; "', '" &amp;
$N1811  &amp; "', "  &amp;
$R1811  &amp; ", '"  &amp;
TEXT($T1811,"dd/mm/aaaa")  &amp; "', "   &amp;
$U1811  &amp; ", "   &amp;
$W1811  &amp; ", "   &amp;
$Y1811  &amp; ", "   &amp;
IF($AA1811 &lt;&gt; "", $AA1811, "NULL")  &amp; ", "   &amp;
$AC1811  &amp; ");"</f>
        <v>INSERT INTO bi4all.fac_employees (id_company_fk, id_employee_pk, flg_active, employee_name, id_gender_fk, id_race_fk, birthday, id_schooling_fk, id_department_fk, id_role_fk, id_level_fk, salary) VALUES (6a51143286b03064a49cc2acbee63c09a0682d33, 1807, 1, 'Cecilia Santacruz Pinheiro', 'F', 5, '07/05/1990', 7, 6, 10, NULL, 1305);</v>
      </c>
    </row>
    <row r="1812" spans="1:30" ht="14.25" customHeight="1" x14ac:dyDescent="0.2">
      <c r="A1812" s="7" t="str" cm="1">
        <f t="array" aca="1" ref="A1812" ca="1">INDEX(Company!$A:$A,RANDBETWEEN(5,COUNTA(Company!$A:$A) + 1),1)</f>
        <v>6a51143286b03064a49cc2acbee63c09a0682d33</v>
      </c>
      <c r="B1812" s="7" t="str">
        <f ca="1">VLOOKUP($A1812,Company!$A:$B,2,FALSE)</f>
        <v>ACME Corporation</v>
      </c>
      <c r="C1812" s="5">
        <f t="shared" si="196"/>
        <v>1808</v>
      </c>
      <c r="D1812" s="5" t="str" cm="1">
        <f t="array" ref="D1812">SHA1HASH($C1812)</f>
        <v>68f64f0401af7dbe4bc3a5dc99955cdaf23c3150</v>
      </c>
      <c r="E1812" s="6">
        <v>1</v>
      </c>
      <c r="F1812" s="7">
        <f ca="1">IF($C1812 = 1 + N("Presidente"),
    127,
    IF($C1812 = 2 + N("Vice-Presidente"),
        72,
        IF($C1812 = 3 + N("Secretária bilíngue"),
            13,
            RANDBETWEEN(5,COUNT(Name!$A:$A) + 1)
        )
    )
)</f>
        <v>73</v>
      </c>
      <c r="G1812" s="7" t="str">
        <f ca="1">VLOOKUP($F1812,Name!$A:$B,2,FALSE)</f>
        <v>Bianca</v>
      </c>
      <c r="H1812" s="7">
        <f ca="1" xml:space="preserve">
IF($C1812 = 1,
    0,
    RANDBETWEEN(5,COUNT('Last name'!$A:$A) + 1)
)</f>
        <v>121</v>
      </c>
      <c r="I1812" s="7" t="str">
        <f ca="1" xml:space="preserve">
IF($C1812 = 1 + N("Presidente"),
    "de Orléans e Bragança",
    VLOOKUP($H1812,'Last name'!$A:$B,2,FALSE) &amp; " " &amp; VLOOKUP(RANDBETWEEN(5,COUNT('Last name'!$A:$A) + 1),'Last name'!$A:$B,2,FALSE)
)</f>
        <v>Martinelli Dantas</v>
      </c>
      <c r="J1812" s="7" t="str">
        <f t="shared" ca="1" si="197"/>
        <v>Bianca Martinelli Dantas</v>
      </c>
      <c r="K1812" s="7" t="str" cm="1">
        <f t="array" aca="1" ref="K1812" ca="1">SHA1HASH($J1812)</f>
        <v>870be6230cb8bb45144189d0dbf07dee04f69b08</v>
      </c>
      <c r="L1812" s="7" cm="1">
        <f t="array" aca="1" ref="L1812" ca="1">INDEX(States!$A:$A,RANDBETWEEN(5,COUNTA(States!$A:$A) + 1),1)</f>
        <v>9</v>
      </c>
      <c r="M1812" s="7" t="str">
        <f ca="1">$L1812 &amp; "|" &amp; VLOOKUP($L1812,States!$A:$B,2,FALSE)</f>
        <v>9|68b7ab1daf7c594d71db682ca70a5cb187f0524f</v>
      </c>
      <c r="N1812" s="7" t="str">
        <f ca="1">VLOOKUP($F1812,Name!$A:$C,3,FALSE)</f>
        <v>F</v>
      </c>
      <c r="O1812" s="7" t="str">
        <f ca="1">VLOOKUP($N1812,Gender!$A:$B,2,FALSE)</f>
        <v>Female</v>
      </c>
      <c r="P1812" s="7" t="str" cm="1">
        <f t="array" aca="1" ref="P1812" ca="1">INDEX('Marital status'!$A:$A,RANDBETWEEN(5,COUNTA('Marital status'!$A:$A) + 1),1)</f>
        <v>47051393f6bcbf99111ec5d70ba2ebbe11ebccae</v>
      </c>
      <c r="Q1812" s="7" t="str">
        <f ca="1">VLOOKUP($P1812,'Marital status'!$A:$B,2,FALSE)</f>
        <v xml:space="preserve"> Separated </v>
      </c>
      <c r="R1812" s="7">
        <f t="shared" ca="1" si="198"/>
        <v>5</v>
      </c>
      <c r="S1812" s="7" t="e">
        <f ca="1">VLOOKUP($R1812,Race!$A:$B,2,FALSE)</f>
        <v>#N/A</v>
      </c>
      <c r="T1812" s="8">
        <f t="shared" ca="1" si="199"/>
        <v>19083</v>
      </c>
      <c r="U1812" s="6">
        <f t="shared" ca="1" si="200"/>
        <v>7</v>
      </c>
      <c r="V1812" s="8" t="str">
        <f ca="1">VLOOKUP($U1812,Education!$A:$B,2,FALSE)</f>
        <v>Undergraduate degree</v>
      </c>
      <c r="W1812" s="7">
        <f ca="1" xml:space="preserve">
  IF(OR($Y1812 = 5, $Y1812 = 6, $Y1812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812" s="7" t="str">
        <f ca="1">VLOOKUP($W1812,Department!$A:$B,2,FALSE)</f>
        <v>Operations</v>
      </c>
      <c r="Y1812" s="6">
        <f t="shared" ca="1" si="201"/>
        <v>11</v>
      </c>
      <c r="Z1812" s="7" t="str">
        <f ca="1">VLOOKUP($Y1812,Role!$A:$B,2,FALSE)</f>
        <v>Analyst</v>
      </c>
      <c r="AA1812" s="6">
        <f t="shared" ca="1" si="202"/>
        <v>5</v>
      </c>
      <c r="AB1812" s="7" t="str">
        <f ca="1" xml:space="preserve">
IF($AA1812 &lt;&gt; "",
    VLOOKUP($AA1812,Level!$A:$B,2,FALSE),
    ""
)</f>
        <v>Junior</v>
      </c>
      <c r="AC1812" s="1">
        <f ca="1" xml:space="preserve">
IF($Y1812 = 5 + N("Presidente"),
    27000,
    IF($Y1812 = 6 + N("Vice-presidente"),
        23000,
        IF(OR($Y1812 = 8, $Y1812= 13, $Y1812 = 12) + N("Secretária bilíngue ou coordenador ou especialista"),
            8000,
            IF($Y1812 = 7 + N("Diretor"),
                15000,
                IF($Y1812 = 14 + N("Gerente"),
                    12000,
                    IF($Y1812 = 9 + N("Estagiário"),
                        705,
                        IF($Y1812 = 10 + N("Trainee"),
                            805,
                            IF($Y1812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IF($U1812 = 7,
  500,
  IF($U1812 = 8,
    1000,
    IF($U1812 = 9,
      1500,
      IF($U1812 = 10,
        2000,
        0
      )
    )
  )
)
+
N("Adicional no salário por área")
+
IF($W1812 = 14 + N("Tecnologia da Informação"),
  120,
  IF($W1812 = 16 + N("Vendas"),
    110,
    IF($W1812 = 15 + N("Jurídico"),
      100,
      IF(OR($W1812 = 8, $W1812 = 9, $W1812 = 11) + N("Recursos humanos ou comercial ou comunicação e marketing"),
        80,
        0
      )
    )
  )
)
+
N("Adicionando pegadinha")
+
IF(AND($W1812 = 16, $U1812 = 9, $Y1812 = 11, $AA1812 = 5) + N("Se for de vendas, com mestrado, analista sênior"),
  IF($R1812 = 5,
    100,
    0
  )
  +
  IF($N1812 = "M",
    200,
    0
  ),
  0
)</f>
        <v>2500</v>
      </c>
      <c r="AD18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$A1812  &amp; ", "   &amp;
$C1812  &amp; ", "   &amp;
$E1812  &amp; ", '"  &amp;
$J1812  &amp; "', '" &amp;
$N1812  &amp; "', "  &amp;
$R1812  &amp; ", '"  &amp;
TEXT($T1812,"dd/mm/aaaa")  &amp; "', "   &amp;
$U1812  &amp; ", "   &amp;
$W1812  &amp; ", "   &amp;
$Y1812  &amp; ", "   &amp;
IF($AA1812 &lt;&gt; "", $AA1812, "NULL")  &amp; ", "   &amp;
$AC1812  &amp; ");"</f>
        <v>INSERT INTO bi4all.fac_employees (id_company_fk, id_employee_pk, flg_active, employee_name, id_gender_fk, id_race_fk, birthday, id_schooling_fk, id_department_fk, id_role_fk, id_level_fk, salary) VALUES (6a51143286b03064a49cc2acbee63c09a0682d33, 1808, 1, 'Bianca Martinelli Dantas', 'F', 5, '30/03/1952', 7, 10, 11, 5, 2500);</v>
      </c>
    </row>
    <row r="1813" spans="1:30" ht="14.25" customHeight="1" x14ac:dyDescent="0.2">
      <c r="A1813" s="7" t="str" cm="1">
        <f t="array" aca="1" ref="A1813" ca="1">INDEX(Company!$A:$A,RANDBETWEEN(5,COUNTA(Company!$A:$A) + 1),1)</f>
        <v>6a51143286b03064a49cc2acbee63c09a0682d33</v>
      </c>
      <c r="B1813" s="7" t="str">
        <f ca="1">VLOOKUP($A1813,Company!$A:$B,2,FALSE)</f>
        <v>ACME Corporation</v>
      </c>
      <c r="C1813" s="5">
        <f t="shared" si="196"/>
        <v>1809</v>
      </c>
      <c r="D1813" s="5" t="str" cm="1">
        <f t="array" ref="D1813">SHA1HASH($C1813)</f>
        <v>52e39965d37749903ced91c49d41d01e5f292fbb</v>
      </c>
      <c r="E1813" s="6">
        <v>1</v>
      </c>
      <c r="F1813" s="7">
        <f ca="1">IF($C1813 = 1 + N("Presidente"),
    127,
    IF($C1813 = 2 + N("Vice-Presidente"),
        72,
        IF($C1813 = 3 + N("Secretária bilíngue"),
            13,
            RANDBETWEEN(5,COUNT(Name!$A:$A) + 1)
        )
    )
)</f>
        <v>26</v>
      </c>
      <c r="G1813" s="7" t="str">
        <f ca="1">VLOOKUP($F1813,Name!$A:$B,2,FALSE)</f>
        <v>Ana Beatriz</v>
      </c>
      <c r="H1813" s="7">
        <f ca="1" xml:space="preserve">
IF($C1813 = 1,
    0,
    RANDBETWEEN(5,COUNT('Last name'!$A:$A) + 1)
)</f>
        <v>134</v>
      </c>
      <c r="I1813" s="7" t="str">
        <f ca="1" xml:space="preserve">
IF($C1813 = 1 + N("Presidente"),
    "de Orléans e Bragança",
    VLOOKUP($H1813,'Last name'!$A:$B,2,FALSE) &amp; " " &amp; VLOOKUP(RANDBETWEEN(5,COUNT('Last name'!$A:$A) + 1),'Last name'!$A:$B,2,FALSE)
)</f>
        <v>Morato Abranches</v>
      </c>
      <c r="J1813" s="7" t="str">
        <f t="shared" ca="1" si="197"/>
        <v>Ana Beatriz Morato Abranches</v>
      </c>
      <c r="K1813" s="7" t="str" cm="1">
        <f t="array" aca="1" ref="K1813" ca="1">SHA1HASH($J1813)</f>
        <v>21c14c50db58b7325a01af961f257cd62c92788c</v>
      </c>
      <c r="L1813" s="7" cm="1">
        <f t="array" aca="1" ref="L1813" ca="1">INDEX(States!$A:$A,RANDBETWEEN(5,COUNTA(States!$A:$A) + 1),1)</f>
        <v>11</v>
      </c>
      <c r="M1813" s="7" t="str">
        <f ca="1">$L1813 &amp; "|" &amp; VLOOKUP($L1813,States!$A:$B,2,FALSE)</f>
        <v>11|fe2c415e55f0a42317aa24885817f9de5cf497c6</v>
      </c>
      <c r="N1813" s="7" t="str">
        <f ca="1">VLOOKUP($F1813,Name!$A:$C,3,FALSE)</f>
        <v>F</v>
      </c>
      <c r="O1813" s="7" t="str">
        <f ca="1">VLOOKUP($N1813,Gender!$A:$B,2,FALSE)</f>
        <v>Female</v>
      </c>
      <c r="P1813" s="7" t="str" cm="1">
        <f t="array" aca="1" ref="P1813" ca="1">INDEX('Marital status'!$A:$A,RANDBETWEEN(5,COUNTA('Marital status'!$A:$A) + 1),1)</f>
        <v>459031b19ec5bbd3b3dbc0a9dcf2cb6e6c6f7848</v>
      </c>
      <c r="Q1813" s="7" t="str">
        <f ca="1">VLOOKUP($P1813,'Marital status'!$A:$B,2,FALSE)</f>
        <v xml:space="preserve">Widowed </v>
      </c>
      <c r="R1813" s="7">
        <f t="shared" ca="1" si="198"/>
        <v>6</v>
      </c>
      <c r="S1813" s="7" t="e">
        <f ca="1">VLOOKUP($R1813,Race!$A:$B,2,FALSE)</f>
        <v>#N/A</v>
      </c>
      <c r="T1813" s="8">
        <f t="shared" ca="1" si="199"/>
        <v>17891</v>
      </c>
      <c r="U1813" s="6">
        <f t="shared" ca="1" si="200"/>
        <v>7</v>
      </c>
      <c r="V1813" s="8" t="str">
        <f ca="1">VLOOKUP($U1813,Education!$A:$B,2,FALSE)</f>
        <v>Undergraduate degree</v>
      </c>
      <c r="W1813" s="7">
        <f ca="1" xml:space="preserve">
  IF(OR($Y1813 = 5, $Y1813 = 6, $Y1813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813" s="7" t="str">
        <f ca="1">VLOOKUP($W1813,Department!$A:$B,2,FALSE)</f>
        <v>Administration</v>
      </c>
      <c r="Y1813" s="6">
        <f t="shared" ca="1" si="201"/>
        <v>9</v>
      </c>
      <c r="Z1813" s="7" t="str">
        <f ca="1">VLOOKUP($Y1813,Role!$A:$B,2,FALSE)</f>
        <v>Intern</v>
      </c>
      <c r="AA1813" s="6" t="str">
        <f t="shared" ca="1" si="202"/>
        <v/>
      </c>
      <c r="AB1813" s="7" t="str">
        <f ca="1" xml:space="preserve">
IF($AA1813 &lt;&gt; "",
    VLOOKUP($AA1813,Level!$A:$B,2,FALSE),
    ""
)</f>
        <v/>
      </c>
      <c r="AC1813" s="1">
        <f ca="1" xml:space="preserve">
IF($Y1813 = 5 + N("Presidente"),
    27000,
    IF($Y1813 = 6 + N("Vice-presidente"),
        23000,
        IF(OR($Y1813 = 8, $Y1813= 13, $Y1813 = 12) + N("Secretária bilíngue ou coordenador ou especialista"),
            8000,
            IF($Y1813 = 7 + N("Diretor"),
                15000,
                IF($Y1813 = 14 + N("Gerente"),
                    12000,
                    IF($Y1813 = 9 + N("Estagiário"),
                        705,
                        IF($Y1813 = 10 + N("Trainee"),
                            805,
                            IF($Y1813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IF($U1813 = 7,
  500,
  IF($U1813 = 8,
    1000,
    IF($U1813 = 9,
      1500,
      IF($U1813 = 10,
        2000,
        0
      )
    )
  )
)
+
N("Adicional no salário por área")
+
IF($W1813 = 14 + N("Tecnologia da Informação"),
  120,
  IF($W1813 = 16 + N("Vendas"),
    110,
    IF($W1813 = 15 + N("Jurídico"),
      100,
      IF(OR($W1813 = 8, $W1813 = 9, $W1813 = 11) + N("Recursos humanos ou comercial ou comunicação e marketing"),
        80,
        0
      )
    )
  )
)
+
N("Adicionando pegadinha")
+
IF(AND($W1813 = 16, $U1813 = 9, $Y1813 = 11, $AA1813 = 5) + N("Se for de vendas, com mestrado, analista sênior"),
  IF($R1813 = 5,
    100,
    0
  )
  +
  IF($N1813 = "M",
    200,
    0
  ),
  0
)</f>
        <v>1205</v>
      </c>
      <c r="AD18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$A1813  &amp; ", "   &amp;
$C1813  &amp; ", "   &amp;
$E1813  &amp; ", '"  &amp;
$J1813  &amp; "', '" &amp;
$N1813  &amp; "', "  &amp;
$R1813  &amp; ", '"  &amp;
TEXT($T1813,"dd/mm/aaaa")  &amp; "', "   &amp;
$U1813  &amp; ", "   &amp;
$W1813  &amp; ", "   &amp;
$Y1813  &amp; ", "   &amp;
IF($AA1813 &lt;&gt; "", $AA1813, "NULL")  &amp; ", "   &amp;
$AC1813  &amp; ");"</f>
        <v>INSERT INTO bi4all.fac_employees (id_company_fk, id_employee_pk, flg_active, employee_name, id_gender_fk, id_race_fk, birthday, id_schooling_fk, id_department_fk, id_role_fk, id_level_fk, salary) VALUES (6a51143286b03064a49cc2acbee63c09a0682d33, 1809, 1, 'Ana Beatriz Morato Abranches', 'F', 6, '24/12/1948', 7, 6, 9, NULL, 1205);</v>
      </c>
    </row>
    <row r="1814" spans="1:30" ht="14.25" customHeight="1" x14ac:dyDescent="0.2">
      <c r="A1814" s="7" t="str" cm="1">
        <f t="array" aca="1" ref="A1814" ca="1">INDEX(Company!$A:$A,RANDBETWEEN(5,COUNTA(Company!$A:$A) + 1),1)</f>
        <v>6a51143286b03064a49cc2acbee63c09a0682d33</v>
      </c>
      <c r="B1814" s="7" t="str">
        <f ca="1">VLOOKUP($A1814,Company!$A:$B,2,FALSE)</f>
        <v>ACME Corporation</v>
      </c>
      <c r="C1814" s="5">
        <f t="shared" si="196"/>
        <v>1810</v>
      </c>
      <c r="D1814" s="5" t="str" cm="1">
        <f t="array" ref="D1814">SHA1HASH($C1814)</f>
        <v>129629539ae5981a45a62f44189fdd13df871bb4</v>
      </c>
      <c r="E1814" s="6">
        <v>1</v>
      </c>
      <c r="F1814" s="7">
        <f ca="1">IF($C1814 = 1 + N("Presidente"),
    127,
    IF($C1814 = 2 + N("Vice-Presidente"),
        72,
        IF($C1814 = 3 + N("Secretária bilíngue"),
            13,
            RANDBETWEEN(5,COUNT(Name!$A:$A) + 1)
        )
    )
)</f>
        <v>129</v>
      </c>
      <c r="G1814" s="7" t="str">
        <f ca="1">VLOOKUP($F1814,Name!$A:$B,2,FALSE)</f>
        <v>Enzo Miguel</v>
      </c>
      <c r="H1814" s="7">
        <f ca="1" xml:space="preserve">
IF($C1814 = 1,
    0,
    RANDBETWEEN(5,COUNT('Last name'!$A:$A) + 1)
)</f>
        <v>146</v>
      </c>
      <c r="I1814" s="7" t="str">
        <f ca="1" xml:space="preserve">
IF($C1814 = 1 + N("Presidente"),
    "de Orléans e Bragança",
    VLOOKUP($H1814,'Last name'!$A:$B,2,FALSE) &amp; " " &amp; VLOOKUP(RANDBETWEEN(5,COUNT('Last name'!$A:$A) + 1),'Last name'!$A:$B,2,FALSE)
)</f>
        <v>Paulista Camargo</v>
      </c>
      <c r="J1814" s="7" t="str">
        <f t="shared" ca="1" si="197"/>
        <v>Enzo Miguel Paulista Camargo</v>
      </c>
      <c r="K1814" s="7" t="str" cm="1">
        <f t="array" aca="1" ref="K1814" ca="1">SHA1HASH($J1814)</f>
        <v>43c652706a9d8c04ed5fb4c21b35452a12bd7aca</v>
      </c>
      <c r="L1814" s="7" cm="1">
        <f t="array" aca="1" ref="L1814" ca="1">INDEX(States!$A:$A,RANDBETWEEN(5,COUNTA(States!$A:$A) + 1),1)</f>
        <v>12</v>
      </c>
      <c r="M1814" s="7" t="str">
        <f ca="1">$L1814 &amp; "|" &amp; VLOOKUP($L1814,States!$A:$B,2,FALSE)</f>
        <v>12|16a2d6eb767d4fd003fae8cac60e0d85a9416ba8</v>
      </c>
      <c r="N1814" s="7" t="str">
        <f ca="1">VLOOKUP($F1814,Name!$A:$C,3,FALSE)</f>
        <v>M</v>
      </c>
      <c r="O1814" s="7" t="str">
        <f ca="1">VLOOKUP($N1814,Gender!$A:$B,2,FALSE)</f>
        <v>Male</v>
      </c>
      <c r="P1814" s="7" t="str" cm="1">
        <f t="array" aca="1" ref="P1814" ca="1">INDEX('Marital status'!$A:$A,RANDBETWEEN(5,COUNTA('Marital status'!$A:$A) + 1),1)</f>
        <v>ce0b1612aa711b78a720295d271a33894e2b72bf</v>
      </c>
      <c r="Q1814" s="7" t="str">
        <f ca="1">VLOOKUP($P1814,'Marital status'!$A:$B,2,FALSE)</f>
        <v>single</v>
      </c>
      <c r="R1814" s="7">
        <f t="shared" ca="1" si="198"/>
        <v>5</v>
      </c>
      <c r="S1814" s="7" t="e">
        <f ca="1">VLOOKUP($R1814,Race!$A:$B,2,FALSE)</f>
        <v>#N/A</v>
      </c>
      <c r="T1814" s="8">
        <f t="shared" ca="1" si="199"/>
        <v>23722</v>
      </c>
      <c r="U1814" s="6">
        <f t="shared" ca="1" si="200"/>
        <v>7</v>
      </c>
      <c r="V1814" s="8" t="str">
        <f ca="1">VLOOKUP($U1814,Education!$A:$B,2,FALSE)</f>
        <v>Undergraduate degree</v>
      </c>
      <c r="W1814" s="7">
        <f ca="1" xml:space="preserve">
  IF(OR($Y1814 = 5, $Y1814 = 6, $Y1814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814" s="7" t="str">
        <f ca="1">VLOOKUP($W1814,Department!$A:$B,2,FALSE)</f>
        <v>Operations</v>
      </c>
      <c r="Y1814" s="6">
        <f t="shared" ca="1" si="201"/>
        <v>11</v>
      </c>
      <c r="Z1814" s="7" t="str">
        <f ca="1">VLOOKUP($Y1814,Role!$A:$B,2,FALSE)</f>
        <v>Analyst</v>
      </c>
      <c r="AA1814" s="6">
        <f t="shared" ca="1" si="202"/>
        <v>6</v>
      </c>
      <c r="AB1814" s="7" t="str">
        <f ca="1" xml:space="preserve">
IF($AA1814 &lt;&gt; "",
    VLOOKUP($AA1814,Level!$A:$B,2,FALSE),
    ""
)</f>
        <v>Pleno</v>
      </c>
      <c r="AC1814" s="1">
        <f ca="1" xml:space="preserve">
IF($Y1814 = 5 + N("Presidente"),
    27000,
    IF($Y1814 = 6 + N("Vice-presidente"),
        23000,
        IF(OR($Y1814 = 8, $Y1814= 13, $Y1814 = 12) + N("Secretária bilíngue ou coordenador ou especialista"),
            8000,
            IF($Y1814 = 7 + N("Diretor"),
                15000,
                IF($Y1814 = 14 + N("Gerente"),
                    12000,
                    IF($Y1814 = 9 + N("Estagiário"),
                        705,
                        IF($Y1814 = 10 + N("Trainee"),
                            805,
                            IF($Y1814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IF($U1814 = 7,
  500,
  IF($U1814 = 8,
    1000,
    IF($U1814 = 9,
      1500,
      IF($U1814 = 10,
        2000,
        0
      )
    )
  )
)
+
N("Adicional no salário por área")
+
IF($W1814 = 14 + N("Tecnologia da Informação"),
  120,
  IF($W1814 = 16 + N("Vendas"),
    110,
    IF($W1814 = 15 + N("Jurídico"),
      100,
      IF(OR($W1814 = 8, $W1814 = 9, $W1814 = 11) + N("Recursos humanos ou comercial ou comunicação e marketing"),
        80,
        0
      )
    )
  )
)
+
N("Adicionando pegadinha")
+
IF(AND($W1814 = 16, $U1814 = 9, $Y1814 = 11, $AA1814 = 5) + N("Se for de vendas, com mestrado, analista sênior"),
  IF($R1814 = 5,
    100,
    0
  )
  +
  IF($N1814 = "M",
    200,
    0
  ),
  0
)</f>
        <v>2500</v>
      </c>
      <c r="AD18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$A1814  &amp; ", "   &amp;
$C1814  &amp; ", "   &amp;
$E1814  &amp; ", '"  &amp;
$J1814  &amp; "', '" &amp;
$N1814  &amp; "', "  &amp;
$R1814  &amp; ", '"  &amp;
TEXT($T1814,"dd/mm/aaaa")  &amp; "', "   &amp;
$U1814  &amp; ", "   &amp;
$W1814  &amp; ", "   &amp;
$Y1814  &amp; ", "   &amp;
IF($AA1814 &lt;&gt; "", $AA1814, "NULL")  &amp; ", "   &amp;
$AC1814  &amp; ");"</f>
        <v>INSERT INTO bi4all.fac_employees (id_company_fk, id_employee_pk, flg_active, employee_name, id_gender_fk, id_race_fk, birthday, id_schooling_fk, id_department_fk, id_role_fk, id_level_fk, salary) VALUES (6a51143286b03064a49cc2acbee63c09a0682d33, 1810, 1, 'Enzo Miguel Paulista Camargo', 'M', 5, '11/12/1964', 7, 10, 11, 6, 2500);</v>
      </c>
    </row>
    <row r="1815" spans="1:30" ht="14.25" customHeight="1" x14ac:dyDescent="0.2">
      <c r="A1815" s="7" t="str" cm="1">
        <f t="array" aca="1" ref="A1815" ca="1">INDEX(Company!$A:$A,RANDBETWEEN(5,COUNTA(Company!$A:$A) + 1),1)</f>
        <v>6a51143286b03064a49cc2acbee63c09a0682d33</v>
      </c>
      <c r="B1815" s="7" t="str">
        <f ca="1">VLOOKUP($A1815,Company!$A:$B,2,FALSE)</f>
        <v>ACME Corporation</v>
      </c>
      <c r="C1815" s="5">
        <f t="shared" si="196"/>
        <v>1811</v>
      </c>
      <c r="D1815" s="5" t="str" cm="1">
        <f t="array" ref="D1815">SHA1HASH($C1815)</f>
        <v>a03545739971fa135e4a7f2453da55c7fb6f0575</v>
      </c>
      <c r="E1815" s="6">
        <v>1</v>
      </c>
      <c r="F1815" s="7">
        <f ca="1">IF($C1815 = 1 + N("Presidente"),
    127,
    IF($C1815 = 2 + N("Vice-Presidente"),
        72,
        IF($C1815 = 3 + N("Secretária bilíngue"),
            13,
            RANDBETWEEN(5,COUNT(Name!$A:$A) + 1)
        )
    )
)</f>
        <v>245</v>
      </c>
      <c r="G1815" s="7" t="str">
        <f ca="1">VLOOKUP($F1815,Name!$A:$B,2,FALSE)</f>
        <v>Luiz Henrique</v>
      </c>
      <c r="H1815" s="7">
        <f ca="1" xml:space="preserve">
IF($C1815 = 1,
    0,
    RANDBETWEEN(5,COUNT('Last name'!$A:$A) + 1)
)</f>
        <v>139</v>
      </c>
      <c r="I1815" s="7" t="str">
        <f ca="1" xml:space="preserve">
IF($C1815 = 1 + N("Presidente"),
    "de Orléans e Bragança",
    VLOOKUP($H1815,'Last name'!$A:$B,2,FALSE) &amp; " " &amp; VLOOKUP(RANDBETWEEN(5,COUNT('Last name'!$A:$A) + 1),'Last name'!$A:$B,2,FALSE)
)</f>
        <v>Negrão Mello</v>
      </c>
      <c r="J1815" s="7" t="str">
        <f t="shared" ca="1" si="197"/>
        <v>Luiz Henrique Negrão Mello</v>
      </c>
      <c r="K1815" s="7" t="str" cm="1">
        <f t="array" aca="1" ref="K1815" ca="1">SHA1HASH($J1815)</f>
        <v>0ff64e6d32173017aba868d196684ad17e0ec891</v>
      </c>
      <c r="L1815" s="7" cm="1">
        <f t="array" aca="1" ref="L1815" ca="1">INDEX(States!$A:$A,RANDBETWEEN(5,COUNTA(States!$A:$A) + 1),1)</f>
        <v>23</v>
      </c>
      <c r="M1815" s="7" t="str">
        <f ca="1">$L1815 &amp; "|" &amp; VLOOKUP($L1815,States!$A:$B,2,FALSE)</f>
        <v>23|22fbba2e2c257238254804c428968d474037a633</v>
      </c>
      <c r="N1815" s="7" t="str">
        <f ca="1">VLOOKUP($F1815,Name!$A:$C,3,FALSE)</f>
        <v>M</v>
      </c>
      <c r="O1815" s="7" t="str">
        <f ca="1">VLOOKUP($N1815,Gender!$A:$B,2,FALSE)</f>
        <v>Male</v>
      </c>
      <c r="P1815" s="7" t="str" cm="1">
        <f t="array" aca="1" ref="P1815" ca="1">INDEX('Marital status'!$A:$A,RANDBETWEEN(5,COUNTA('Marital status'!$A:$A) + 1),1)</f>
        <v>93ac84f4e0bd5c1c97b670a12a7fff6af89fb6b3</v>
      </c>
      <c r="Q1815" s="7" t="str">
        <f ca="1">VLOOKUP($P1815,'Marital status'!$A:$B,2,FALSE)</f>
        <v>DIVORCED</v>
      </c>
      <c r="R1815" s="7">
        <f t="shared" ca="1" si="198"/>
        <v>7</v>
      </c>
      <c r="S1815" s="7" t="e">
        <f ca="1">VLOOKUP($R1815,Race!$A:$B,2,FALSE)</f>
        <v>#N/A</v>
      </c>
      <c r="T1815" s="8">
        <f t="shared" ca="1" si="199"/>
        <v>30503</v>
      </c>
      <c r="U1815" s="6">
        <f t="shared" ca="1" si="200"/>
        <v>7</v>
      </c>
      <c r="V1815" s="8" t="str">
        <f ca="1">VLOOKUP($U1815,Education!$A:$B,2,FALSE)</f>
        <v>Undergraduate degree</v>
      </c>
      <c r="W1815" s="7">
        <f ca="1" xml:space="preserve">
  IF(OR($Y1815 = 5, $Y1815 = 6, $Y1815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15" s="7" t="str">
        <f ca="1">VLOOKUP($W1815,Department!$A:$B,2,FALSE)</f>
        <v>Controlling</v>
      </c>
      <c r="Y1815" s="6">
        <f t="shared" ca="1" si="201"/>
        <v>9</v>
      </c>
      <c r="Z1815" s="7" t="str">
        <f ca="1">VLOOKUP($Y1815,Role!$A:$B,2,FALSE)</f>
        <v>Intern</v>
      </c>
      <c r="AA1815" s="6" t="str">
        <f t="shared" ca="1" si="202"/>
        <v/>
      </c>
      <c r="AB1815" s="7" t="str">
        <f ca="1" xml:space="preserve">
IF($AA1815 &lt;&gt; "",
    VLOOKUP($AA1815,Level!$A:$B,2,FALSE),
    ""
)</f>
        <v/>
      </c>
      <c r="AC1815" s="1">
        <f ca="1" xml:space="preserve">
IF($Y1815 = 5 + N("Presidente"),
    27000,
    IF($Y1815 = 6 + N("Vice-presidente"),
        23000,
        IF(OR($Y1815 = 8, $Y1815= 13, $Y1815 = 12) + N("Secretária bilíngue ou coordenador ou especialista"),
            8000,
            IF($Y1815 = 7 + N("Diretor"),
                15000,
                IF($Y1815 = 14 + N("Gerente"),
                    12000,
                    IF($Y1815 = 9 + N("Estagiário"),
                        705,
                        IF($Y1815 = 10 + N("Trainee"),
                            805,
                            IF($Y1815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IF($U1815 = 7,
  500,
  IF($U1815 = 8,
    1000,
    IF($U1815 = 9,
      1500,
      IF($U1815 = 10,
        2000,
        0
      )
    )
  )
)
+
N("Adicional no salário por área")
+
IF($W1815 = 14 + N("Tecnologia da Informação"),
  120,
  IF($W1815 = 16 + N("Vendas"),
    110,
    IF($W1815 = 15 + N("Jurídico"),
      100,
      IF(OR($W1815 = 8, $W1815 = 9, $W1815 = 11) + N("Recursos humanos ou comercial ou comunicação e marketing"),
        80,
        0
      )
    )
  )
)
+
N("Adicionando pegadinha")
+
IF(AND($W1815 = 16, $U1815 = 9, $Y1815 = 11, $AA1815 = 5) + N("Se for de vendas, com mestrado, analista sênior"),
  IF($R1815 = 5,
    100,
    0
  )
  +
  IF($N1815 = "M",
    200,
    0
  ),
  0
)</f>
        <v>1205</v>
      </c>
      <c r="AD18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$A1815  &amp; ", "   &amp;
$C1815  &amp; ", "   &amp;
$E1815  &amp; ", '"  &amp;
$J1815  &amp; "', '" &amp;
$N1815  &amp; "', "  &amp;
$R1815  &amp; ", '"  &amp;
TEXT($T1815,"dd/mm/aaaa")  &amp; "', "   &amp;
$U1815  &amp; ", "   &amp;
$W1815  &amp; ", "   &amp;
$Y1815  &amp; ", "   &amp;
IF($AA1815 &lt;&gt; "", $AA1815, "NULL")  &amp; ", "   &amp;
$AC1815  &amp; ");"</f>
        <v>INSERT INTO bi4all.fac_employees (id_company_fk, id_employee_pk, flg_active, employee_name, id_gender_fk, id_race_fk, birthday, id_schooling_fk, id_department_fk, id_role_fk, id_level_fk, salary) VALUES (6a51143286b03064a49cc2acbee63c09a0682d33, 1811, 1, 'Luiz Henrique Negrão Mello', 'M', 7, '06/07/1983', 7, 12, 9, NULL, 1205);</v>
      </c>
    </row>
    <row r="1816" spans="1:30" ht="14.25" customHeight="1" x14ac:dyDescent="0.2">
      <c r="A1816" s="7" t="str" cm="1">
        <f t="array" aca="1" ref="A1816" ca="1">INDEX(Company!$A:$A,RANDBETWEEN(5,COUNTA(Company!$A:$A) + 1),1)</f>
        <v>6a51143286b03064a49cc2acbee63c09a0682d33</v>
      </c>
      <c r="B1816" s="7" t="str">
        <f ca="1">VLOOKUP($A1816,Company!$A:$B,2,FALSE)</f>
        <v>ACME Corporation</v>
      </c>
      <c r="C1816" s="5">
        <f t="shared" si="196"/>
        <v>1812</v>
      </c>
      <c r="D1816" s="5" t="str" cm="1">
        <f t="array" ref="D1816">SHA1HASH($C1816)</f>
        <v>4fe7a90daaaa084605f6f37eef527a50276887d2</v>
      </c>
      <c r="E1816" s="6">
        <v>1</v>
      </c>
      <c r="F1816" s="7">
        <f ca="1">IF($C1816 = 1 + N("Presidente"),
    127,
    IF($C1816 = 2 + N("Vice-Presidente"),
        72,
        IF($C1816 = 3 + N("Secretária bilíngue"),
            13,
            RANDBETWEEN(5,COUNT(Name!$A:$A) + 1)
        )
    )
)</f>
        <v>211</v>
      </c>
      <c r="G1816" s="7" t="str">
        <f ca="1">VLOOKUP($F1816,Name!$A:$B,2,FALSE)</f>
        <v>Kauê</v>
      </c>
      <c r="H1816" s="7">
        <f ca="1" xml:space="preserve">
IF($C1816 = 1,
    0,
    RANDBETWEEN(5,COUNT('Last name'!$A:$A) + 1)
)</f>
        <v>146</v>
      </c>
      <c r="I1816" s="7" t="str">
        <f ca="1" xml:space="preserve">
IF($C1816 = 1 + N("Presidente"),
    "de Orléans e Bragança",
    VLOOKUP($H1816,'Last name'!$A:$B,2,FALSE) &amp; " " &amp; VLOOKUP(RANDBETWEEN(5,COUNT('Last name'!$A:$A) + 1),'Last name'!$A:$B,2,FALSE)
)</f>
        <v>Paulista Negrão</v>
      </c>
      <c r="J1816" s="7" t="str">
        <f t="shared" ca="1" si="197"/>
        <v>Kauê Paulista Negrão</v>
      </c>
      <c r="K1816" s="7" t="str" cm="1">
        <f t="array" aca="1" ref="K1816" ca="1">SHA1HASH($J1816)</f>
        <v>3336a4e22a87aa6f58f2a7e8e092f7b3237241a0</v>
      </c>
      <c r="L1816" s="7" cm="1">
        <f t="array" aca="1" ref="L1816" ca="1">INDEX(States!$A:$A,RANDBETWEEN(5,COUNTA(States!$A:$A) + 1),1)</f>
        <v>23</v>
      </c>
      <c r="M1816" s="7" t="str">
        <f ca="1">$L1816 &amp; "|" &amp; VLOOKUP($L1816,States!$A:$B,2,FALSE)</f>
        <v>23|22fbba2e2c257238254804c428968d474037a633</v>
      </c>
      <c r="N1816" s="7" t="str">
        <f ca="1">VLOOKUP($F1816,Name!$A:$C,3,FALSE)</f>
        <v>M</v>
      </c>
      <c r="O1816" s="7" t="str">
        <f ca="1">VLOOKUP($N1816,Gender!$A:$B,2,FALSE)</f>
        <v>Male</v>
      </c>
      <c r="P1816" s="7" t="str" cm="1">
        <f t="array" aca="1" ref="P1816" ca="1">INDEX('Marital status'!$A:$A,RANDBETWEEN(5,COUNTA('Marital status'!$A:$A) + 1),1)</f>
        <v>3266897012b6dcc5723033bc25891bf99efcff6f</v>
      </c>
      <c r="Q1816" s="7" t="str">
        <f ca="1">VLOOKUP($P1816,'Marital status'!$A:$B,2,FALSE)</f>
        <v>MarrieD</v>
      </c>
      <c r="R1816" s="7">
        <f t="shared" ca="1" si="198"/>
        <v>5</v>
      </c>
      <c r="S1816" s="7" t="e">
        <f ca="1">VLOOKUP($R1816,Race!$A:$B,2,FALSE)</f>
        <v>#N/A</v>
      </c>
      <c r="T1816" s="8">
        <f t="shared" ca="1" si="199"/>
        <v>19262</v>
      </c>
      <c r="U1816" s="6">
        <f t="shared" ca="1" si="200"/>
        <v>7</v>
      </c>
      <c r="V1816" s="8" t="str">
        <f ca="1">VLOOKUP($U1816,Education!$A:$B,2,FALSE)</f>
        <v>Undergraduate degree</v>
      </c>
      <c r="W1816" s="7">
        <f ca="1" xml:space="preserve">
  IF(OR($Y1816 = 5, $Y1816 = 6, $Y1816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816" s="7" t="str">
        <f ca="1">VLOOKUP($W1816,Department!$A:$B,2,FALSE)</f>
        <v>Human Resource</v>
      </c>
      <c r="Y1816" s="6">
        <f t="shared" ca="1" si="201"/>
        <v>11</v>
      </c>
      <c r="Z1816" s="7" t="str">
        <f ca="1">VLOOKUP($Y1816,Role!$A:$B,2,FALSE)</f>
        <v>Analyst</v>
      </c>
      <c r="AA1816" s="6">
        <f t="shared" ca="1" si="202"/>
        <v>6</v>
      </c>
      <c r="AB1816" s="7" t="str">
        <f ca="1" xml:space="preserve">
IF($AA1816 &lt;&gt; "",
    VLOOKUP($AA1816,Level!$A:$B,2,FALSE),
    ""
)</f>
        <v>Pleno</v>
      </c>
      <c r="AC1816" s="1">
        <f ca="1" xml:space="preserve">
IF($Y1816 = 5 + N("Presidente"),
    27000,
    IF($Y1816 = 6 + N("Vice-presidente"),
        23000,
        IF(OR($Y1816 = 8, $Y1816= 13, $Y1816 = 12) + N("Secretária bilíngue ou coordenador ou especialista"),
            8000,
            IF($Y1816 = 7 + N("Diretor"),
                15000,
                IF($Y1816 = 14 + N("Gerente"),
                    12000,
                    IF($Y1816 = 9 + N("Estagiário"),
                        705,
                        IF($Y1816 = 10 + N("Trainee"),
                            805,
                            IF($Y1816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IF($U1816 = 7,
  500,
  IF($U1816 = 8,
    1000,
    IF($U1816 = 9,
      1500,
      IF($U1816 = 10,
        2000,
        0
      )
    )
  )
)
+
N("Adicional no salário por área")
+
IF($W1816 = 14 + N("Tecnologia da Informação"),
  120,
  IF($W1816 = 16 + N("Vendas"),
    110,
    IF($W1816 = 15 + N("Jurídico"),
      100,
      IF(OR($W1816 = 8, $W1816 = 9, $W1816 = 11) + N("Recursos humanos ou comercial ou comunicação e marketing"),
        80,
        0
      )
    )
  )
)
+
N("Adicionando pegadinha")
+
IF(AND($W1816 = 16, $U1816 = 9, $Y1816 = 11, $AA1816 = 5) + N("Se for de vendas, com mestrado, analista sênior"),
  IF($R1816 = 5,
    100,
    0
  )
  +
  IF($N1816 = "M",
    200,
    0
  ),
  0
)</f>
        <v>2580</v>
      </c>
      <c r="AD18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$A1816  &amp; ", "   &amp;
$C1816  &amp; ", "   &amp;
$E1816  &amp; ", '"  &amp;
$J1816  &amp; "', '" &amp;
$N1816  &amp; "', "  &amp;
$R1816  &amp; ", '"  &amp;
TEXT($T1816,"dd/mm/aaaa")  &amp; "', "   &amp;
$U1816  &amp; ", "   &amp;
$W1816  &amp; ", "   &amp;
$Y1816  &amp; ", "   &amp;
IF($AA1816 &lt;&gt; "", $AA1816, "NULL")  &amp; ", "   &amp;
$AC1816  &amp; ");"</f>
        <v>INSERT INTO bi4all.fac_employees (id_company_fk, id_employee_pk, flg_active, employee_name, id_gender_fk, id_race_fk, birthday, id_schooling_fk, id_department_fk, id_role_fk, id_level_fk, salary) VALUES (6a51143286b03064a49cc2acbee63c09a0682d33, 1812, 1, 'Kauê Paulista Negrão', 'M', 5, '25/09/1952', 7, 8, 11, 6, 2580);</v>
      </c>
    </row>
    <row r="1817" spans="1:30" ht="14.25" customHeight="1" x14ac:dyDescent="0.2">
      <c r="A1817" s="7" t="str" cm="1">
        <f t="array" aca="1" ref="A1817" ca="1">INDEX(Company!$A:$A,RANDBETWEEN(5,COUNTA(Company!$A:$A) + 1),1)</f>
        <v>6a51143286b03064a49cc2acbee63c09a0682d33</v>
      </c>
      <c r="B1817" s="7" t="str">
        <f ca="1">VLOOKUP($A1817,Company!$A:$B,2,FALSE)</f>
        <v>ACME Corporation</v>
      </c>
      <c r="C1817" s="5">
        <f t="shared" si="196"/>
        <v>1813</v>
      </c>
      <c r="D1817" s="5" t="str" cm="1">
        <f t="array" ref="D1817">SHA1HASH($C1817)</f>
        <v>ae8867d461059391372a8a86f2eeecbf79233f8d</v>
      </c>
      <c r="E1817" s="6">
        <v>1</v>
      </c>
      <c r="F1817" s="7">
        <f ca="1">IF($C1817 = 1 + N("Presidente"),
    127,
    IF($C1817 = 2 + N("Vice-Presidente"),
        72,
        IF($C1817 = 3 + N("Secretária bilíngue"),
            13,
            RANDBETWEEN(5,COUNT(Name!$A:$A) + 1)
        )
    )
)</f>
        <v>167</v>
      </c>
      <c r="G1817" s="7" t="str">
        <f ca="1">VLOOKUP($F1817,Name!$A:$B,2,FALSE)</f>
        <v>Henrique</v>
      </c>
      <c r="H1817" s="7">
        <f ca="1" xml:space="preserve">
IF($C1817 = 1,
    0,
    RANDBETWEEN(5,COUNT('Last name'!$A:$A) + 1)
)</f>
        <v>157</v>
      </c>
      <c r="I1817" s="7" t="str">
        <f ca="1" xml:space="preserve">
IF($C1817 = 1 + N("Presidente"),
    "de Orléans e Bragança",
    VLOOKUP($H1817,'Last name'!$A:$B,2,FALSE) &amp; " " &amp; VLOOKUP(RANDBETWEEN(5,COUNT('Last name'!$A:$A) + 1),'Last name'!$A:$B,2,FALSE)
)</f>
        <v>Ramos Santana</v>
      </c>
      <c r="J1817" s="7" t="str">
        <f t="shared" ca="1" si="197"/>
        <v>Henrique Ramos Santana</v>
      </c>
      <c r="K1817" s="7" t="str" cm="1">
        <f t="array" aca="1" ref="K1817" ca="1">SHA1HASH($J1817)</f>
        <v>0b0f17db1852657080049e933d8d453036b81b17</v>
      </c>
      <c r="L1817" s="7" cm="1">
        <f t="array" aca="1" ref="L1817" ca="1">INDEX(States!$A:$A,RANDBETWEEN(5,COUNTA(States!$A:$A) + 1),1)</f>
        <v>9</v>
      </c>
      <c r="M1817" s="7" t="str">
        <f ca="1">$L1817 &amp; "|" &amp; VLOOKUP($L1817,States!$A:$B,2,FALSE)</f>
        <v>9|68b7ab1daf7c594d71db682ca70a5cb187f0524f</v>
      </c>
      <c r="N1817" s="7" t="str">
        <f ca="1">VLOOKUP($F1817,Name!$A:$C,3,FALSE)</f>
        <v>M</v>
      </c>
      <c r="O1817" s="7" t="str">
        <f ca="1">VLOOKUP($N1817,Gender!$A:$B,2,FALSE)</f>
        <v>Male</v>
      </c>
      <c r="P1817" s="7" t="str" cm="1">
        <f t="array" aca="1" ref="P1817" ca="1">INDEX('Marital status'!$A:$A,RANDBETWEEN(5,COUNTA('Marital status'!$A:$A) + 1),1)</f>
        <v>459031b19ec5bbd3b3dbc0a9dcf2cb6e6c6f7848</v>
      </c>
      <c r="Q1817" s="7" t="str">
        <f ca="1">VLOOKUP($P1817,'Marital status'!$A:$B,2,FALSE)</f>
        <v xml:space="preserve">Widowed </v>
      </c>
      <c r="R1817" s="7">
        <f t="shared" ca="1" si="198"/>
        <v>5</v>
      </c>
      <c r="S1817" s="7" t="e">
        <f ca="1">VLOOKUP($R1817,Race!$A:$B,2,FALSE)</f>
        <v>#N/A</v>
      </c>
      <c r="T1817" s="8">
        <f t="shared" ca="1" si="199"/>
        <v>21624</v>
      </c>
      <c r="U1817" s="6">
        <f t="shared" ca="1" si="200"/>
        <v>7</v>
      </c>
      <c r="V1817" s="8" t="str">
        <f ca="1">VLOOKUP($U1817,Education!$A:$B,2,FALSE)</f>
        <v>Undergraduate degree</v>
      </c>
      <c r="W1817" s="7">
        <f ca="1" xml:space="preserve">
  IF(OR($Y1817 = 5, $Y1817 = 6, $Y1817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817" s="7" t="str">
        <f ca="1">VLOOKUP($W1817,Department!$A:$B,2,FALSE)</f>
        <v>Presidency</v>
      </c>
      <c r="Y1817" s="6">
        <f t="shared" ca="1" si="201"/>
        <v>9</v>
      </c>
      <c r="Z1817" s="7" t="str">
        <f ca="1">VLOOKUP($Y1817,Role!$A:$B,2,FALSE)</f>
        <v>Intern</v>
      </c>
      <c r="AA1817" s="6" t="str">
        <f t="shared" ca="1" si="202"/>
        <v/>
      </c>
      <c r="AB1817" s="7" t="str">
        <f ca="1" xml:space="preserve">
IF($AA1817 &lt;&gt; "",
    VLOOKUP($AA1817,Level!$A:$B,2,FALSE),
    ""
)</f>
        <v/>
      </c>
      <c r="AC1817" s="1">
        <f ca="1" xml:space="preserve">
IF($Y1817 = 5 + N("Presidente"),
    27000,
    IF($Y1817 = 6 + N("Vice-presidente"),
        23000,
        IF(OR($Y1817 = 8, $Y1817= 13, $Y1817 = 12) + N("Secretária bilíngue ou coordenador ou especialista"),
            8000,
            IF($Y1817 = 7 + N("Diretor"),
                15000,
                IF($Y1817 = 14 + N("Gerente"),
                    12000,
                    IF($Y1817 = 9 + N("Estagiário"),
                        705,
                        IF($Y1817 = 10 + N("Trainee"),
                            805,
                            IF($Y1817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IF($U1817 = 7,
  500,
  IF($U1817 = 8,
    1000,
    IF($U1817 = 9,
      1500,
      IF($U1817 = 10,
        2000,
        0
      )
    )
  )
)
+
N("Adicional no salário por área")
+
IF($W1817 = 14 + N("Tecnologia da Informação"),
  120,
  IF($W1817 = 16 + N("Vendas"),
    110,
    IF($W1817 = 15 + N("Jurídico"),
      100,
      IF(OR($W1817 = 8, $W1817 = 9, $W1817 = 11) + N("Recursos humanos ou comercial ou comunicação e marketing"),
        80,
        0
      )
    )
  )
)
+
N("Adicionando pegadinha")
+
IF(AND($W1817 = 16, $U1817 = 9, $Y1817 = 11, $AA1817 = 5) + N("Se for de vendas, com mestrado, analista sênior"),
  IF($R1817 = 5,
    100,
    0
  )
  +
  IF($N1817 = "M",
    200,
    0
  ),
  0
)</f>
        <v>1205</v>
      </c>
      <c r="AD18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$A1817  &amp; ", "   &amp;
$C1817  &amp; ", "   &amp;
$E1817  &amp; ", '"  &amp;
$J1817  &amp; "', '" &amp;
$N1817  &amp; "', "  &amp;
$R1817  &amp; ", '"  &amp;
TEXT($T1817,"dd/mm/aaaa")  &amp; "', "   &amp;
$U1817  &amp; ", "   &amp;
$W1817  &amp; ", "   &amp;
$Y1817  &amp; ", "   &amp;
IF($AA1817 &lt;&gt; "", $AA1817, "NULL")  &amp; ", "   &amp;
$AC1817  &amp; ");"</f>
        <v>INSERT INTO bi4all.fac_employees (id_company_fk, id_employee_pk, flg_active, employee_name, id_gender_fk, id_race_fk, birthday, id_schooling_fk, id_department_fk, id_role_fk, id_level_fk, salary) VALUES (6a51143286b03064a49cc2acbee63c09a0682d33, 1813, 1, 'Henrique Ramos Santana', 'M', 5, '15/03/1959', 7, 5, 9, NULL, 1205);</v>
      </c>
    </row>
    <row r="1818" spans="1:30" ht="14.25" customHeight="1" x14ac:dyDescent="0.2">
      <c r="A1818" s="7" t="str" cm="1">
        <f t="array" aca="1" ref="A1818" ca="1">INDEX(Company!$A:$A,RANDBETWEEN(5,COUNTA(Company!$A:$A) + 1),1)</f>
        <v>6a51143286b03064a49cc2acbee63c09a0682d33</v>
      </c>
      <c r="B1818" s="7" t="str">
        <f ca="1">VLOOKUP($A1818,Company!$A:$B,2,FALSE)</f>
        <v>ACME Corporation</v>
      </c>
      <c r="C1818" s="5">
        <f t="shared" si="196"/>
        <v>1814</v>
      </c>
      <c r="D1818" s="5" t="str" cm="1">
        <f t="array" ref="D1818">SHA1HASH($C1818)</f>
        <v>d42f809cafe06a2a03452ca07ab273a110e75314</v>
      </c>
      <c r="E1818" s="6">
        <v>1</v>
      </c>
      <c r="F1818" s="7">
        <f ca="1">IF($C1818 = 1 + N("Presidente"),
    127,
    IF($C1818 = 2 + N("Vice-Presidente"),
        72,
        IF($C1818 = 3 + N("Secretária bilíngue"),
            13,
            RANDBETWEEN(5,COUNT(Name!$A:$A) + 1)
        )
    )
)</f>
        <v>171</v>
      </c>
      <c r="G1818" s="7" t="str">
        <f ca="1">VLOOKUP($F1818,Name!$A:$B,2,FALSE)</f>
        <v>Íris</v>
      </c>
      <c r="H1818" s="7">
        <f ca="1" xml:space="preserve">
IF($C1818 = 1,
    0,
    RANDBETWEEN(5,COUNT('Last name'!$A:$A) + 1)
)</f>
        <v>11</v>
      </c>
      <c r="I1818" s="7" t="str">
        <f ca="1" xml:space="preserve">
IF($C1818 = 1 + N("Presidente"),
    "de Orléans e Bragança",
    VLOOKUP($H1818,'Last name'!$A:$B,2,FALSE) &amp; " " &amp; VLOOKUP(RANDBETWEEN(5,COUNT('Last name'!$A:$A) + 1),'Last name'!$A:$B,2,FALSE)
)</f>
        <v>Almeida Anunciação</v>
      </c>
      <c r="J1818" s="7" t="str">
        <f t="shared" ca="1" si="197"/>
        <v>Íris Almeida Anunciação</v>
      </c>
      <c r="K1818" s="7" t="str" cm="1">
        <f t="array" aca="1" ref="K1818" ca="1">SHA1HASH($J1818)</f>
        <v>265bd8c55c89c3ce1e58aec38b770fd5566fbf6c</v>
      </c>
      <c r="L1818" s="7" cm="1">
        <f t="array" aca="1" ref="L1818" ca="1">INDEX(States!$A:$A,RANDBETWEEN(5,COUNTA(States!$A:$A) + 1),1)</f>
        <v>7</v>
      </c>
      <c r="M1818" s="7" t="str">
        <f ca="1">$L1818 &amp; "|" &amp; VLOOKUP($L1818,States!$A:$B,2,FALSE)</f>
        <v>7|f2e12883042f184299ea408f79a5077ec107e25e</v>
      </c>
      <c r="N1818" s="7" t="str">
        <f ca="1">VLOOKUP($F1818,Name!$A:$C,3,FALSE)</f>
        <v>F</v>
      </c>
      <c r="O1818" s="7" t="str">
        <f ca="1">VLOOKUP($N1818,Gender!$A:$B,2,FALSE)</f>
        <v>Female</v>
      </c>
      <c r="P1818" s="7" t="str" cm="1">
        <f t="array" aca="1" ref="P1818" ca="1">INDEX('Marital status'!$A:$A,RANDBETWEEN(5,COUNTA('Marital status'!$A:$A) + 1),1)</f>
        <v>3266897012b6dcc5723033bc25891bf99efcff6f</v>
      </c>
      <c r="Q1818" s="7" t="str">
        <f ca="1">VLOOKUP($P1818,'Marital status'!$A:$B,2,FALSE)</f>
        <v>MarrieD</v>
      </c>
      <c r="R1818" s="7">
        <f t="shared" ca="1" si="198"/>
        <v>5</v>
      </c>
      <c r="S1818" s="7" t="e">
        <f ca="1">VLOOKUP($R1818,Race!$A:$B,2,FALSE)</f>
        <v>#N/A</v>
      </c>
      <c r="T1818" s="8">
        <f t="shared" ca="1" si="199"/>
        <v>24290</v>
      </c>
      <c r="U1818" s="6">
        <f t="shared" ca="1" si="200"/>
        <v>7</v>
      </c>
      <c r="V1818" s="8" t="str">
        <f ca="1">VLOOKUP($U1818,Education!$A:$B,2,FALSE)</f>
        <v>Undergraduate degree</v>
      </c>
      <c r="W1818" s="7">
        <f ca="1" xml:space="preserve">
  IF(OR($Y1818 = 5, $Y1818 = 6, $Y1818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18" s="7" t="str">
        <f ca="1">VLOOKUP($W1818,Department!$A:$B,2,FALSE)</f>
        <v>Controlling</v>
      </c>
      <c r="Y1818" s="6">
        <f t="shared" ca="1" si="201"/>
        <v>11</v>
      </c>
      <c r="Z1818" s="7" t="str">
        <f ca="1">VLOOKUP($Y1818,Role!$A:$B,2,FALSE)</f>
        <v>Analyst</v>
      </c>
      <c r="AA1818" s="6">
        <f t="shared" ca="1" si="202"/>
        <v>7</v>
      </c>
      <c r="AB1818" s="7" t="str">
        <f ca="1" xml:space="preserve">
IF($AA1818 &lt;&gt; "",
    VLOOKUP($AA1818,Level!$A:$B,2,FALSE),
    ""
)</f>
        <v>Senior</v>
      </c>
      <c r="AC1818" s="1">
        <f ca="1" xml:space="preserve">
IF($Y1818 = 5 + N("Presidente"),
    27000,
    IF($Y1818 = 6 + N("Vice-presidente"),
        23000,
        IF(OR($Y1818 = 8, $Y1818= 13, $Y1818 = 12) + N("Secretária bilíngue ou coordenador ou especialista"),
            8000,
            IF($Y1818 = 7 + N("Diretor"),
                15000,
                IF($Y1818 = 14 + N("Gerente"),
                    12000,
                    IF($Y1818 = 9 + N("Estagiário"),
                        705,
                        IF($Y1818 = 10 + N("Trainee"),
                            805,
                            IF($Y1818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IF($U1818 = 7,
  500,
  IF($U1818 = 8,
    1000,
    IF($U1818 = 9,
      1500,
      IF($U1818 = 10,
        2000,
        0
      )
    )
  )
)
+
N("Adicional no salário por área")
+
IF($W1818 = 14 + N("Tecnologia da Informação"),
  120,
  IF($W1818 = 16 + N("Vendas"),
    110,
    IF($W1818 = 15 + N("Jurídico"),
      100,
      IF(OR($W1818 = 8, $W1818 = 9, $W1818 = 11) + N("Recursos humanos ou comercial ou comunicação e marketing"),
        80,
        0
      )
    )
  )
)
+
N("Adicionando pegadinha")
+
IF(AND($W1818 = 16, $U1818 = 9, $Y1818 = 11, $AA1818 = 5) + N("Se for de vendas, com mestrado, analista sênior"),
  IF($R1818 = 5,
    100,
    0
  )
  +
  IF($N1818 = "M",
    200,
    0
  ),
  0
)</f>
        <v>2500</v>
      </c>
      <c r="AD18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$A1818  &amp; ", "   &amp;
$C1818  &amp; ", "   &amp;
$E1818  &amp; ", '"  &amp;
$J1818  &amp; "', '" &amp;
$N1818  &amp; "', "  &amp;
$R1818  &amp; ", '"  &amp;
TEXT($T1818,"dd/mm/aaaa")  &amp; "', "   &amp;
$U1818  &amp; ", "   &amp;
$W1818  &amp; ", "   &amp;
$Y1818  &amp; ", "   &amp;
IF($AA1818 &lt;&gt; "", $AA1818, "NULL")  &amp; ", "   &amp;
$AC1818  &amp; ");"</f>
        <v>INSERT INTO bi4all.fac_employees (id_company_fk, id_employee_pk, flg_active, employee_name, id_gender_fk, id_race_fk, birthday, id_schooling_fk, id_department_fk, id_role_fk, id_level_fk, salary) VALUES (6a51143286b03064a49cc2acbee63c09a0682d33, 1814, 1, 'Íris Almeida Anunciação', 'F', 5, '02/07/1966', 7, 12, 11, 7, 2500);</v>
      </c>
    </row>
    <row r="1819" spans="1:30" ht="14.25" customHeight="1" x14ac:dyDescent="0.2">
      <c r="A1819" s="7" t="str" cm="1">
        <f t="array" aca="1" ref="A1819" ca="1">INDEX(Company!$A:$A,RANDBETWEEN(5,COUNTA(Company!$A:$A) + 1),1)</f>
        <v>6a51143286b03064a49cc2acbee63c09a0682d33</v>
      </c>
      <c r="B1819" s="7" t="str">
        <f ca="1">VLOOKUP($A1819,Company!$A:$B,2,FALSE)</f>
        <v>ACME Corporation</v>
      </c>
      <c r="C1819" s="5">
        <f t="shared" si="196"/>
        <v>1815</v>
      </c>
      <c r="D1819" s="5" t="str" cm="1">
        <f t="array" ref="D1819">SHA1HASH($C1819)</f>
        <v>0a3f49ae46653bab4a1192a615ac49b183764919</v>
      </c>
      <c r="E1819" s="6">
        <v>1</v>
      </c>
      <c r="F1819" s="7">
        <f ca="1">IF($C1819 = 1 + N("Presidente"),
    127,
    IF($C1819 = 2 + N("Vice-Presidente"),
        72,
        IF($C1819 = 3 + N("Secretária bilíngue"),
            13,
            RANDBETWEEN(5,COUNT(Name!$A:$A) + 1)
        )
    )
)</f>
        <v>272</v>
      </c>
      <c r="G1819" s="7" t="str">
        <f ca="1">VLOOKUP($F1819,Name!$A:$B,2,FALSE)</f>
        <v>Maria Madalena</v>
      </c>
      <c r="H1819" s="7">
        <f ca="1" xml:space="preserve">
IF($C1819 = 1,
    0,
    RANDBETWEEN(5,COUNT('Last name'!$A:$A) + 1)
)</f>
        <v>189</v>
      </c>
      <c r="I1819" s="7" t="str">
        <f ca="1" xml:space="preserve">
IF($C1819 = 1 + N("Presidente"),
    "de Orléans e Bragança",
    VLOOKUP($H1819,'Last name'!$A:$B,2,FALSE) &amp; " " &amp; VLOOKUP(RANDBETWEEN(5,COUNT('Last name'!$A:$A) + 1),'Last name'!$A:$B,2,FALSE)
)</f>
        <v>Teixeira Rocha</v>
      </c>
      <c r="J1819" s="7" t="str">
        <f t="shared" ca="1" si="197"/>
        <v>Maria Madalena Teixeira Rocha</v>
      </c>
      <c r="K1819" s="7" t="str" cm="1">
        <f t="array" aca="1" ref="K1819" ca="1">SHA1HASH($J1819)</f>
        <v>f6c42e369f298a6414bd1e75a97584043d2a8879</v>
      </c>
      <c r="L1819" s="7" cm="1">
        <f t="array" aca="1" ref="L1819" ca="1">INDEX(States!$A:$A,RANDBETWEEN(5,COUNTA(States!$A:$A) + 1),1)</f>
        <v>20</v>
      </c>
      <c r="M1819" s="7" t="str">
        <f ca="1">$L1819 &amp; "|" &amp; VLOOKUP($L1819,States!$A:$B,2,FALSE)</f>
        <v>20|c7ee6b7966c56a7149c5002263ee025341a1072b</v>
      </c>
      <c r="N1819" s="7" t="str">
        <f ca="1">VLOOKUP($F1819,Name!$A:$C,3,FALSE)</f>
        <v>F</v>
      </c>
      <c r="O1819" s="7" t="str">
        <f ca="1">VLOOKUP($N1819,Gender!$A:$B,2,FALSE)</f>
        <v>Female</v>
      </c>
      <c r="P1819" s="7" t="str" cm="1">
        <f t="array" aca="1" ref="P1819" ca="1">INDEX('Marital status'!$A:$A,RANDBETWEEN(5,COUNTA('Marital status'!$A:$A) + 1),1)</f>
        <v>93ac84f4e0bd5c1c97b670a12a7fff6af89fb6b3</v>
      </c>
      <c r="Q1819" s="7" t="str">
        <f ca="1">VLOOKUP($P1819,'Marital status'!$A:$B,2,FALSE)</f>
        <v>DIVORCED</v>
      </c>
      <c r="R1819" s="7">
        <f t="shared" ca="1" si="198"/>
        <v>5</v>
      </c>
      <c r="S1819" s="7" t="e">
        <f ca="1">VLOOKUP($R1819,Race!$A:$B,2,FALSE)</f>
        <v>#N/A</v>
      </c>
      <c r="T1819" s="8">
        <f t="shared" ca="1" si="199"/>
        <v>32432</v>
      </c>
      <c r="U1819" s="6">
        <f t="shared" ca="1" si="200"/>
        <v>7</v>
      </c>
      <c r="V1819" s="8" t="str">
        <f ca="1">VLOOKUP($U1819,Education!$A:$B,2,FALSE)</f>
        <v>Undergraduate degree</v>
      </c>
      <c r="W1819" s="7">
        <f ca="1" xml:space="preserve">
  IF(OR($Y1819 = 5, $Y1819 = 6, $Y1819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819" s="7" t="str">
        <f ca="1">VLOOKUP($W1819,Department!$A:$B,2,FALSE)</f>
        <v>Audit</v>
      </c>
      <c r="Y1819" s="6">
        <f t="shared" ca="1" si="201"/>
        <v>9</v>
      </c>
      <c r="Z1819" s="7" t="str">
        <f ca="1">VLOOKUP($Y1819,Role!$A:$B,2,FALSE)</f>
        <v>Intern</v>
      </c>
      <c r="AA1819" s="6" t="str">
        <f t="shared" ca="1" si="202"/>
        <v/>
      </c>
      <c r="AB1819" s="7" t="str">
        <f ca="1" xml:space="preserve">
IF($AA1819 &lt;&gt; "",
    VLOOKUP($AA1819,Level!$A:$B,2,FALSE),
    ""
)</f>
        <v/>
      </c>
      <c r="AC1819" s="1">
        <f ca="1" xml:space="preserve">
IF($Y1819 = 5 + N("Presidente"),
    27000,
    IF($Y1819 = 6 + N("Vice-presidente"),
        23000,
        IF(OR($Y1819 = 8, $Y1819= 13, $Y1819 = 12) + N("Secretária bilíngue ou coordenador ou especialista"),
            8000,
            IF($Y1819 = 7 + N("Diretor"),
                15000,
                IF($Y1819 = 14 + N("Gerente"),
                    12000,
                    IF($Y1819 = 9 + N("Estagiário"),
                        705,
                        IF($Y1819 = 10 + N("Trainee"),
                            805,
                            IF($Y1819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IF($U1819 = 7,
  500,
  IF($U1819 = 8,
    1000,
    IF($U1819 = 9,
      1500,
      IF($U1819 = 10,
        2000,
        0
      )
    )
  )
)
+
N("Adicional no salário por área")
+
IF($W1819 = 14 + N("Tecnologia da Informação"),
  120,
  IF($W1819 = 16 + N("Vendas"),
    110,
    IF($W1819 = 15 + N("Jurídico"),
      100,
      IF(OR($W1819 = 8, $W1819 = 9, $W1819 = 11) + N("Recursos humanos ou comercial ou comunicação e marketing"),
        80,
        0
      )
    )
  )
)
+
N("Adicionando pegadinha")
+
IF(AND($W1819 = 16, $U1819 = 9, $Y1819 = 11, $AA1819 = 5) + N("Se for de vendas, com mestrado, analista sênior"),
  IF($R1819 = 5,
    100,
    0
  )
  +
  IF($N1819 = "M",
    200,
    0
  ),
  0
)</f>
        <v>1205</v>
      </c>
      <c r="AD18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$A1819  &amp; ", "   &amp;
$C1819  &amp; ", "   &amp;
$E1819  &amp; ", '"  &amp;
$J1819  &amp; "', '" &amp;
$N1819  &amp; "', "  &amp;
$R1819  &amp; ", '"  &amp;
TEXT($T1819,"dd/mm/aaaa")  &amp; "', "   &amp;
$U1819  &amp; ", "   &amp;
$W1819  &amp; ", "   &amp;
$Y1819  &amp; ", "   &amp;
IF($AA1819 &lt;&gt; "", $AA1819, "NULL")  &amp; ", "   &amp;
$AC1819  &amp; ");"</f>
        <v>INSERT INTO bi4all.fac_employees (id_company_fk, id_employee_pk, flg_active, employee_name, id_gender_fk, id_race_fk, birthday, id_schooling_fk, id_department_fk, id_role_fk, id_level_fk, salary) VALUES (6a51143286b03064a49cc2acbee63c09a0682d33, 1815, 1, 'Maria Madalena Teixeira Rocha', 'F', 5, '16/10/1988', 7, 13, 9, NULL, 1205);</v>
      </c>
    </row>
    <row r="1820" spans="1:30" ht="14.25" customHeight="1" x14ac:dyDescent="0.2">
      <c r="A1820" s="7" t="str" cm="1">
        <f t="array" aca="1" ref="A1820" ca="1">INDEX(Company!$A:$A,RANDBETWEEN(5,COUNTA(Company!$A:$A) + 1),1)</f>
        <v>6a51143286b03064a49cc2acbee63c09a0682d33</v>
      </c>
      <c r="B1820" s="7" t="str">
        <f ca="1">VLOOKUP($A1820,Company!$A:$B,2,FALSE)</f>
        <v>ACME Corporation</v>
      </c>
      <c r="C1820" s="5">
        <f t="shared" si="196"/>
        <v>1816</v>
      </c>
      <c r="D1820" s="5" t="str" cm="1">
        <f t="array" ref="D1820">SHA1HASH($C1820)</f>
        <v>628c93ade9c87e05109b872dc1a50d6724fbb2e9</v>
      </c>
      <c r="E1820" s="6">
        <v>1</v>
      </c>
      <c r="F1820" s="7">
        <f ca="1">IF($C1820 = 1 + N("Presidente"),
    127,
    IF($C1820 = 2 + N("Vice-Presidente"),
        72,
        IF($C1820 = 3 + N("Secretária bilíngue"),
            13,
            RANDBETWEEN(5,COUNT(Name!$A:$A) + 1)
        )
    )
)</f>
        <v>120</v>
      </c>
      <c r="G1820" s="7" t="str">
        <f ca="1">VLOOKUP($F1820,Name!$A:$B,2,FALSE)</f>
        <v>Eliza</v>
      </c>
      <c r="H1820" s="7">
        <f ca="1" xml:space="preserve">
IF($C1820 = 1,
    0,
    RANDBETWEEN(5,COUNT('Last name'!$A:$A) + 1)
)</f>
        <v>185</v>
      </c>
      <c r="I1820" s="7" t="str">
        <f ca="1" xml:space="preserve">
IF($C1820 = 1 + N("Presidente"),
    "de Orléans e Bragança",
    VLOOKUP($H1820,'Last name'!$A:$B,2,FALSE) &amp; " " &amp; VLOOKUP(RANDBETWEEN(5,COUNT('Last name'!$A:$A) + 1),'Last name'!$A:$B,2,FALSE)
)</f>
        <v>Sousa Faria</v>
      </c>
      <c r="J1820" s="7" t="str">
        <f t="shared" ca="1" si="197"/>
        <v>Eliza Sousa Faria</v>
      </c>
      <c r="K1820" s="7" t="str" cm="1">
        <f t="array" aca="1" ref="K1820" ca="1">SHA1HASH($J1820)</f>
        <v>9fe602b207be22bd4f7be4153189b2c3ffd5f388</v>
      </c>
      <c r="L1820" s="7" cm="1">
        <f t="array" aca="1" ref="L1820" ca="1">INDEX(States!$A:$A,RANDBETWEEN(5,COUNTA(States!$A:$A) + 1),1)</f>
        <v>18</v>
      </c>
      <c r="M1820" s="7" t="str">
        <f ca="1">$L1820 &amp; "|" &amp; VLOOKUP($L1820,States!$A:$B,2,FALSE)</f>
        <v>18|4c829e7753eab86056bb8157601420a362debf31</v>
      </c>
      <c r="N1820" s="7" t="str">
        <f ca="1">VLOOKUP($F1820,Name!$A:$C,3,FALSE)</f>
        <v>F</v>
      </c>
      <c r="O1820" s="7" t="str">
        <f ca="1">VLOOKUP($N1820,Gender!$A:$B,2,FALSE)</f>
        <v>Female</v>
      </c>
      <c r="P1820" s="7" t="str" cm="1">
        <f t="array" aca="1" ref="P1820" ca="1">INDEX('Marital status'!$A:$A,RANDBETWEEN(5,COUNTA('Marital status'!$A:$A) + 1),1)</f>
        <v>93ac84f4e0bd5c1c97b670a12a7fff6af89fb6b3</v>
      </c>
      <c r="Q1820" s="7" t="str">
        <f ca="1">VLOOKUP($P1820,'Marital status'!$A:$B,2,FALSE)</f>
        <v>DIVORCED</v>
      </c>
      <c r="R1820" s="7">
        <f t="shared" ca="1" si="198"/>
        <v>6</v>
      </c>
      <c r="S1820" s="7" t="e">
        <f ca="1">VLOOKUP($R1820,Race!$A:$B,2,FALSE)</f>
        <v>#N/A</v>
      </c>
      <c r="T1820" s="8">
        <f t="shared" ca="1" si="199"/>
        <v>24601</v>
      </c>
      <c r="U1820" s="6">
        <f t="shared" ca="1" si="200"/>
        <v>8</v>
      </c>
      <c r="V1820" s="8" t="str">
        <f ca="1">VLOOKUP($U1820,Education!$A:$B,2,FALSE)</f>
        <v>Graduate school</v>
      </c>
      <c r="W1820" s="7">
        <f ca="1" xml:space="preserve">
  IF(OR($Y1820 = 5, $Y1820 = 6, $Y1820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820" s="7" t="str">
        <f ca="1">VLOOKUP($W1820,Department!$A:$B,2,FALSE)</f>
        <v>Commercial</v>
      </c>
      <c r="Y1820" s="6">
        <f t="shared" ca="1" si="201"/>
        <v>11</v>
      </c>
      <c r="Z1820" s="7" t="str">
        <f ca="1">VLOOKUP($Y1820,Role!$A:$B,2,FALSE)</f>
        <v>Analyst</v>
      </c>
      <c r="AA1820" s="6">
        <f t="shared" ca="1" si="202"/>
        <v>5</v>
      </c>
      <c r="AB1820" s="7" t="str">
        <f ca="1" xml:space="preserve">
IF($AA1820 &lt;&gt; "",
    VLOOKUP($AA1820,Level!$A:$B,2,FALSE),
    ""
)</f>
        <v>Junior</v>
      </c>
      <c r="AC1820" s="1">
        <f ca="1" xml:space="preserve">
IF($Y1820 = 5 + N("Presidente"),
    27000,
    IF($Y1820 = 6 + N("Vice-presidente"),
        23000,
        IF(OR($Y1820 = 8, $Y1820= 13, $Y1820 = 12) + N("Secretária bilíngue ou coordenador ou especialista"),
            8000,
            IF($Y1820 = 7 + N("Diretor"),
                15000,
                IF($Y1820 = 14 + N("Gerente"),
                    12000,
                    IF($Y1820 = 9 + N("Estagiário"),
                        705,
                        IF($Y1820 = 10 + N("Trainee"),
                            805,
                            IF($Y1820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IF($U1820 = 7,
  500,
  IF($U1820 = 8,
    1000,
    IF($U1820 = 9,
      1500,
      IF($U1820 = 10,
        2000,
        0
      )
    )
  )
)
+
N("Adicional no salário por área")
+
IF($W1820 = 14 + N("Tecnologia da Informação"),
  120,
  IF($W1820 = 16 + N("Vendas"),
    110,
    IF($W1820 = 15 + N("Jurídico"),
      100,
      IF(OR($W1820 = 8, $W1820 = 9, $W1820 = 11) + N("Recursos humanos ou comercial ou comunicação e marketing"),
        80,
        0
      )
    )
  )
)
+
N("Adicionando pegadinha")
+
IF(AND($W1820 = 16, $U1820 = 9, $Y1820 = 11, $AA1820 = 5) + N("Se for de vendas, com mestrado, analista sênior"),
  IF($R1820 = 5,
    100,
    0
  )
  +
  IF($N1820 = "M",
    200,
    0
  ),
  0
)</f>
        <v>3080</v>
      </c>
      <c r="AD18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$A1820  &amp; ", "   &amp;
$C1820  &amp; ", "   &amp;
$E1820  &amp; ", '"  &amp;
$J1820  &amp; "', '" &amp;
$N1820  &amp; "', "  &amp;
$R1820  &amp; ", '"  &amp;
TEXT($T1820,"dd/mm/aaaa")  &amp; "', "   &amp;
$U1820  &amp; ", "   &amp;
$W1820  &amp; ", "   &amp;
$Y1820  &amp; ", "   &amp;
IF($AA1820 &lt;&gt; "", $AA1820, "NULL")  &amp; ", "   &amp;
$AC1820  &amp; ");"</f>
        <v>INSERT INTO bi4all.fac_employees (id_company_fk, id_employee_pk, flg_active, employee_name, id_gender_fk, id_race_fk, birthday, id_schooling_fk, id_department_fk, id_role_fk, id_level_fk, salary) VALUES (6a51143286b03064a49cc2acbee63c09a0682d33, 1816, 1, 'Eliza Sousa Faria', 'F', 6, '09/05/1967', 8, 9, 11, 5, 3080);</v>
      </c>
    </row>
    <row r="1821" spans="1:30" ht="14.25" customHeight="1" x14ac:dyDescent="0.2">
      <c r="A1821" s="7" t="str" cm="1">
        <f t="array" aca="1" ref="A1821" ca="1">INDEX(Company!$A:$A,RANDBETWEEN(5,COUNTA(Company!$A:$A) + 1),1)</f>
        <v>6a51143286b03064a49cc2acbee63c09a0682d33</v>
      </c>
      <c r="B1821" s="7" t="str">
        <f ca="1">VLOOKUP($A1821,Company!$A:$B,2,FALSE)</f>
        <v>ACME Corporation</v>
      </c>
      <c r="C1821" s="5">
        <f t="shared" si="196"/>
        <v>1817</v>
      </c>
      <c r="D1821" s="5" t="str" cm="1">
        <f t="array" ref="D1821">SHA1HASH($C1821)</f>
        <v>0ec37ec6de83fe1e3939766876eac5afb9b01ddf</v>
      </c>
      <c r="E1821" s="6">
        <v>1</v>
      </c>
      <c r="F1821" s="7">
        <f ca="1">IF($C1821 = 1 + N("Presidente"),
    127,
    IF($C1821 = 2 + N("Vice-Presidente"),
        72,
        IF($C1821 = 3 + N("Secretária bilíngue"),
            13,
            RANDBETWEEN(5,COUNT(Name!$A:$A) + 1)
        )
    )
)</f>
        <v>286</v>
      </c>
      <c r="G1821" s="7" t="str">
        <f ca="1">VLOOKUP($F1821,Name!$A:$B,2,FALSE)</f>
        <v>Mateus</v>
      </c>
      <c r="H1821" s="7">
        <f ca="1" xml:space="preserve">
IF($C1821 = 1,
    0,
    RANDBETWEEN(5,COUNT('Last name'!$A:$A) + 1)
)</f>
        <v>77</v>
      </c>
      <c r="I1821" s="7" t="str">
        <f ca="1" xml:space="preserve">
IF($C1821 = 1 + N("Presidente"),
    "de Orléans e Bragança",
    VLOOKUP($H1821,'Last name'!$A:$B,2,FALSE) &amp; " " &amp; VLOOKUP(RANDBETWEEN(5,COUNT('Last name'!$A:$A) + 1),'Last name'!$A:$B,2,FALSE)
)</f>
        <v>Esposito Gomes</v>
      </c>
      <c r="J1821" s="7" t="str">
        <f t="shared" ca="1" si="197"/>
        <v>Mateus Esposito Gomes</v>
      </c>
      <c r="K1821" s="7" t="str" cm="1">
        <f t="array" aca="1" ref="K1821" ca="1">SHA1HASH($J1821)</f>
        <v>1d1e6e340826754eeb77ce28235386d21ce4e797</v>
      </c>
      <c r="L1821" s="7" cm="1">
        <f t="array" aca="1" ref="L1821" ca="1">INDEX(States!$A:$A,RANDBETWEEN(5,COUNTA(States!$A:$A) + 1),1)</f>
        <v>6</v>
      </c>
      <c r="M1821" s="7" t="str">
        <f ca="1">$L1821 &amp; "|" &amp; VLOOKUP($L1821,States!$A:$B,2,FALSE)</f>
        <v>6|990f6b5f2170b43d022d539b1260b5f1af889998</v>
      </c>
      <c r="N1821" s="7" t="str">
        <f ca="1">VLOOKUP($F1821,Name!$A:$C,3,FALSE)</f>
        <v>M</v>
      </c>
      <c r="O1821" s="7" t="str">
        <f ca="1">VLOOKUP($N1821,Gender!$A:$B,2,FALSE)</f>
        <v>Male</v>
      </c>
      <c r="P1821" s="7" t="str" cm="1">
        <f t="array" aca="1" ref="P1821" ca="1">INDEX('Marital status'!$A:$A,RANDBETWEEN(5,COUNTA('Marital status'!$A:$A) + 1),1)</f>
        <v>459031b19ec5bbd3b3dbc0a9dcf2cb6e6c6f7848</v>
      </c>
      <c r="Q1821" s="7" t="str">
        <f ca="1">VLOOKUP($P1821,'Marital status'!$A:$B,2,FALSE)</f>
        <v xml:space="preserve">Widowed </v>
      </c>
      <c r="R1821" s="7">
        <f t="shared" ca="1" si="198"/>
        <v>5</v>
      </c>
      <c r="S1821" s="7" t="e">
        <f ca="1">VLOOKUP($R1821,Race!$A:$B,2,FALSE)</f>
        <v>#N/A</v>
      </c>
      <c r="T1821" s="8">
        <f t="shared" ca="1" si="199"/>
        <v>31229</v>
      </c>
      <c r="U1821" s="6">
        <f t="shared" ca="1" si="200"/>
        <v>7</v>
      </c>
      <c r="V1821" s="8" t="str">
        <f ca="1">VLOOKUP($U1821,Education!$A:$B,2,FALSE)</f>
        <v>Undergraduate degree</v>
      </c>
      <c r="W1821" s="7">
        <f ca="1" xml:space="preserve">
  IF(OR($Y1821 = 5, $Y1821 = 6, $Y1821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21" s="7" t="str">
        <f ca="1">VLOOKUP($W1821,Department!$A:$B,2,FALSE)</f>
        <v>Controlling</v>
      </c>
      <c r="Y1821" s="6">
        <f t="shared" ca="1" si="201"/>
        <v>10</v>
      </c>
      <c r="Z1821" s="7" t="str">
        <f ca="1">VLOOKUP($Y1821,Role!$A:$B,2,FALSE)</f>
        <v>Trainee</v>
      </c>
      <c r="AA1821" s="6" t="str">
        <f t="shared" ca="1" si="202"/>
        <v/>
      </c>
      <c r="AB1821" s="7" t="str">
        <f ca="1" xml:space="preserve">
IF($AA1821 &lt;&gt; "",
    VLOOKUP($AA1821,Level!$A:$B,2,FALSE),
    ""
)</f>
        <v/>
      </c>
      <c r="AC1821" s="1">
        <f ca="1" xml:space="preserve">
IF($Y1821 = 5 + N("Presidente"),
    27000,
    IF($Y1821 = 6 + N("Vice-presidente"),
        23000,
        IF(OR($Y1821 = 8, $Y1821= 13, $Y1821 = 12) + N("Secretária bilíngue ou coordenador ou especialista"),
            8000,
            IF($Y1821 = 7 + N("Diretor"),
                15000,
                IF($Y1821 = 14 + N("Gerente"),
                    12000,
                    IF($Y1821 = 9 + N("Estagiário"),
                        705,
                        IF($Y1821 = 10 + N("Trainee"),
                            805,
                            IF($Y1821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IF($U1821 = 7,
  500,
  IF($U1821 = 8,
    1000,
    IF($U1821 = 9,
      1500,
      IF($U1821 = 10,
        2000,
        0
      )
    )
  )
)
+
N("Adicional no salário por área")
+
IF($W1821 = 14 + N("Tecnologia da Informação"),
  120,
  IF($W1821 = 16 + N("Vendas"),
    110,
    IF($W1821 = 15 + N("Jurídico"),
      100,
      IF(OR($W1821 = 8, $W1821 = 9, $W1821 = 11) + N("Recursos humanos ou comercial ou comunicação e marketing"),
        80,
        0
      )
    )
  )
)
+
N("Adicionando pegadinha")
+
IF(AND($W1821 = 16, $U1821 = 9, $Y1821 = 11, $AA1821 = 5) + N("Se for de vendas, com mestrado, analista sênior"),
  IF($R1821 = 5,
    100,
    0
  )
  +
  IF($N1821 = "M",
    200,
    0
  ),
  0
)</f>
        <v>1305</v>
      </c>
      <c r="AD18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$A1821  &amp; ", "   &amp;
$C1821  &amp; ", "   &amp;
$E1821  &amp; ", '"  &amp;
$J1821  &amp; "', '" &amp;
$N1821  &amp; "', "  &amp;
$R1821  &amp; ", '"  &amp;
TEXT($T1821,"dd/mm/aaaa")  &amp; "', "   &amp;
$U1821  &amp; ", "   &amp;
$W1821  &amp; ", "   &amp;
$Y1821  &amp; ", "   &amp;
IF($AA1821 &lt;&gt; "", $AA1821, "NULL")  &amp; ", "   &amp;
$AC1821  &amp; ");"</f>
        <v>INSERT INTO bi4all.fac_employees (id_company_fk, id_employee_pk, flg_active, employee_name, id_gender_fk, id_race_fk, birthday, id_schooling_fk, id_department_fk, id_role_fk, id_level_fk, salary) VALUES (6a51143286b03064a49cc2acbee63c09a0682d33, 1817, 1, 'Mateus Esposito Gomes', 'M', 5, '01/07/1985', 7, 12, 10, NULL, 1305);</v>
      </c>
    </row>
    <row r="1822" spans="1:30" ht="14.25" customHeight="1" x14ac:dyDescent="0.2">
      <c r="A1822" s="7" t="str" cm="1">
        <f t="array" aca="1" ref="A1822" ca="1">INDEX(Company!$A:$A,RANDBETWEEN(5,COUNTA(Company!$A:$A) + 1),1)</f>
        <v>6a51143286b03064a49cc2acbee63c09a0682d33</v>
      </c>
      <c r="B1822" s="7" t="str">
        <f ca="1">VLOOKUP($A1822,Company!$A:$B,2,FALSE)</f>
        <v>ACME Corporation</v>
      </c>
      <c r="C1822" s="5">
        <f t="shared" si="196"/>
        <v>1818</v>
      </c>
      <c r="D1822" s="5" t="str" cm="1">
        <f t="array" ref="D1822">SHA1HASH($C1822)</f>
        <v>fe6339fdc0faac2b63f7a7d8fb16a47151c3989d</v>
      </c>
      <c r="E1822" s="6">
        <v>1</v>
      </c>
      <c r="F1822" s="7">
        <f ca="1">IF($C1822 = 1 + N("Presidente"),
    127,
    IF($C1822 = 2 + N("Vice-Presidente"),
        72,
        IF($C1822 = 3 + N("Secretária bilíngue"),
            13,
            RANDBETWEEN(5,COUNT(Name!$A:$A) + 1)
        )
    )
)</f>
        <v>359</v>
      </c>
      <c r="G1822" s="7" t="str">
        <f ca="1">VLOOKUP($F1822,Name!$A:$B,2,FALSE)</f>
        <v>Vitor</v>
      </c>
      <c r="H1822" s="7">
        <f ca="1" xml:space="preserve">
IF($C1822 = 1,
    0,
    RANDBETWEEN(5,COUNT('Last name'!$A:$A) + 1)
)</f>
        <v>46</v>
      </c>
      <c r="I1822" s="7" t="str">
        <f ca="1" xml:space="preserve">
IF($C1822 = 1 + N("Presidente"),
    "de Orléans e Bragança",
    VLOOKUP($H1822,'Last name'!$A:$B,2,FALSE) &amp; " " &amp; VLOOKUP(RANDBETWEEN(5,COUNT('Last name'!$A:$A) + 1),'Last name'!$A:$B,2,FALSE)
)</f>
        <v>Bragança Bandeira</v>
      </c>
      <c r="J1822" s="7" t="str">
        <f t="shared" ca="1" si="197"/>
        <v>Vitor Bragança Bandeira</v>
      </c>
      <c r="K1822" s="7" t="str" cm="1">
        <f t="array" aca="1" ref="K1822" ca="1">SHA1HASH($J1822)</f>
        <v>847cb78da0865fc27c95e51330e2a7c510a21854</v>
      </c>
      <c r="L1822" s="7" cm="1">
        <f t="array" aca="1" ref="L1822" ca="1">INDEX(States!$A:$A,RANDBETWEEN(5,COUNTA(States!$A:$A) + 1),1)</f>
        <v>5</v>
      </c>
      <c r="M1822" s="7" t="str">
        <f ca="1">$L1822 &amp; "|" &amp; VLOOKUP($L1822,States!$A:$B,2,FALSE)</f>
        <v>5|fa0754b9861f7065fd7c6270efb07fc6ac3b0ad8</v>
      </c>
      <c r="N1822" s="7" t="str">
        <f ca="1">VLOOKUP($F1822,Name!$A:$C,3,FALSE)</f>
        <v>M</v>
      </c>
      <c r="O1822" s="7" t="str">
        <f ca="1">VLOOKUP($N1822,Gender!$A:$B,2,FALSE)</f>
        <v>Male</v>
      </c>
      <c r="P1822" s="7" t="str" cm="1">
        <f t="array" aca="1" ref="P1822" ca="1">INDEX('Marital status'!$A:$A,RANDBETWEEN(5,COUNTA('Marital status'!$A:$A) + 1),1)</f>
        <v>3266897012b6dcc5723033bc25891bf99efcff6f</v>
      </c>
      <c r="Q1822" s="7" t="str">
        <f ca="1">VLOOKUP($P1822,'Marital status'!$A:$B,2,FALSE)</f>
        <v>MarrieD</v>
      </c>
      <c r="R1822" s="7">
        <f t="shared" ca="1" si="198"/>
        <v>5</v>
      </c>
      <c r="S1822" s="7" t="e">
        <f ca="1">VLOOKUP($R1822,Race!$A:$B,2,FALSE)</f>
        <v>#N/A</v>
      </c>
      <c r="T1822" s="8">
        <f t="shared" ca="1" si="199"/>
        <v>30122</v>
      </c>
      <c r="U1822" s="6">
        <f t="shared" ca="1" si="200"/>
        <v>7</v>
      </c>
      <c r="V1822" s="8" t="str">
        <f ca="1">VLOOKUP($U1822,Education!$A:$B,2,FALSE)</f>
        <v>Undergraduate degree</v>
      </c>
      <c r="W1822" s="7">
        <f ca="1" xml:space="preserve">
  IF(OR($Y1822 = 5, $Y1822 = 6, $Y1822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822" s="7" t="str">
        <f ca="1">VLOOKUP($W1822,Department!$A:$B,2,FALSE)</f>
        <v>Presidency</v>
      </c>
      <c r="Y1822" s="6">
        <f t="shared" ca="1" si="201"/>
        <v>11</v>
      </c>
      <c r="Z1822" s="7" t="str">
        <f ca="1">VLOOKUP($Y1822,Role!$A:$B,2,FALSE)</f>
        <v>Analyst</v>
      </c>
      <c r="AA1822" s="6">
        <f t="shared" ca="1" si="202"/>
        <v>6</v>
      </c>
      <c r="AB1822" s="7" t="str">
        <f ca="1" xml:space="preserve">
IF($AA1822 &lt;&gt; "",
    VLOOKUP($AA1822,Level!$A:$B,2,FALSE),
    ""
)</f>
        <v>Pleno</v>
      </c>
      <c r="AC1822" s="1">
        <f ca="1" xml:space="preserve">
IF($Y1822 = 5 + N("Presidente"),
    27000,
    IF($Y1822 = 6 + N("Vice-presidente"),
        23000,
        IF(OR($Y1822 = 8, $Y1822= 13, $Y1822 = 12) + N("Secretária bilíngue ou coordenador ou especialista"),
            8000,
            IF($Y1822 = 7 + N("Diretor"),
                15000,
                IF($Y1822 = 14 + N("Gerente"),
                    12000,
                    IF($Y1822 = 9 + N("Estagiário"),
                        705,
                        IF($Y1822 = 10 + N("Trainee"),
                            805,
                            IF($Y1822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IF($U1822 = 7,
  500,
  IF($U1822 = 8,
    1000,
    IF($U1822 = 9,
      1500,
      IF($U1822 = 10,
        2000,
        0
      )
    )
  )
)
+
N("Adicional no salário por área")
+
IF($W1822 = 14 + N("Tecnologia da Informação"),
  120,
  IF($W1822 = 16 + N("Vendas"),
    110,
    IF($W1822 = 15 + N("Jurídico"),
      100,
      IF(OR($W1822 = 8, $W1822 = 9, $W1822 = 11) + N("Recursos humanos ou comercial ou comunicação e marketing"),
        80,
        0
      )
    )
  )
)
+
N("Adicionando pegadinha")
+
IF(AND($W1822 = 16, $U1822 = 9, $Y1822 = 11, $AA1822 = 5) + N("Se for de vendas, com mestrado, analista sênior"),
  IF($R1822 = 5,
    100,
    0
  )
  +
  IF($N1822 = "M",
    200,
    0
  ),
  0
)</f>
        <v>2500</v>
      </c>
      <c r="AD18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$A1822  &amp; ", "   &amp;
$C1822  &amp; ", "   &amp;
$E1822  &amp; ", '"  &amp;
$J1822  &amp; "', '" &amp;
$N1822  &amp; "', "  &amp;
$R1822  &amp; ", '"  &amp;
TEXT($T1822,"dd/mm/aaaa")  &amp; "', "   &amp;
$U1822  &amp; ", "   &amp;
$W1822  &amp; ", "   &amp;
$Y1822  &amp; ", "   &amp;
IF($AA1822 &lt;&gt; "", $AA1822, "NULL")  &amp; ", "   &amp;
$AC1822  &amp; ");"</f>
        <v>INSERT INTO bi4all.fac_employees (id_company_fk, id_employee_pk, flg_active, employee_name, id_gender_fk, id_race_fk, birthday, id_schooling_fk, id_department_fk, id_role_fk, id_level_fk, salary) VALUES (6a51143286b03064a49cc2acbee63c09a0682d33, 1818, 1, 'Vitor Bragança Bandeira', 'M', 5, '20/06/1982', 7, 5, 11, 6, 2500);</v>
      </c>
    </row>
    <row r="1823" spans="1:30" ht="14.25" customHeight="1" x14ac:dyDescent="0.2">
      <c r="A1823" s="7" t="str" cm="1">
        <f t="array" aca="1" ref="A1823" ca="1">INDEX(Company!$A:$A,RANDBETWEEN(5,COUNTA(Company!$A:$A) + 1),1)</f>
        <v>6a51143286b03064a49cc2acbee63c09a0682d33</v>
      </c>
      <c r="B1823" s="7" t="str">
        <f ca="1">VLOOKUP($A1823,Company!$A:$B,2,FALSE)</f>
        <v>ACME Corporation</v>
      </c>
      <c r="C1823" s="5">
        <f t="shared" si="196"/>
        <v>1819</v>
      </c>
      <c r="D1823" s="5" t="str" cm="1">
        <f t="array" ref="D1823">SHA1HASH($C1823)</f>
        <v>91540dc9914a46549ad0f91e39f3e0e3cc187476</v>
      </c>
      <c r="E1823" s="6">
        <v>1</v>
      </c>
      <c r="F1823" s="7">
        <f ca="1">IF($C1823 = 1 + N("Presidente"),
    127,
    IF($C1823 = 2 + N("Vice-Presidente"),
        72,
        IF($C1823 = 3 + N("Secretária bilíngue"),
            13,
            RANDBETWEEN(5,COUNT(Name!$A:$A) + 1)
        )
    )
)</f>
        <v>134</v>
      </c>
      <c r="G1823" s="7" t="str">
        <f ca="1">VLOOKUP($F1823,Name!$A:$B,2,FALSE)</f>
        <v>Eva</v>
      </c>
      <c r="H1823" s="7">
        <f ca="1" xml:space="preserve">
IF($C1823 = 1,
    0,
    RANDBETWEEN(5,COUNT('Last name'!$A:$A) + 1)
)</f>
        <v>63</v>
      </c>
      <c r="I1823" s="7" t="str">
        <f ca="1" xml:space="preserve">
IF($C1823 = 1 + N("Presidente"),
    "de Orléans e Bragança",
    VLOOKUP($H1823,'Last name'!$A:$B,2,FALSE) &amp; " " &amp; VLOOKUP(RANDBETWEEN(5,COUNT('Last name'!$A:$A) + 1),'Last name'!$A:$B,2,FALSE)
)</f>
        <v>Castro Colombo</v>
      </c>
      <c r="J1823" s="7" t="str">
        <f t="shared" ca="1" si="197"/>
        <v>Eva Castro Colombo</v>
      </c>
      <c r="K1823" s="7" t="str" cm="1">
        <f t="array" aca="1" ref="K1823" ca="1">SHA1HASH($J1823)</f>
        <v>0952bf72795ffc686da7164dbc32f714d29f4003</v>
      </c>
      <c r="L1823" s="7" cm="1">
        <f t="array" aca="1" ref="L1823" ca="1">INDEX(States!$A:$A,RANDBETWEEN(5,COUNTA(States!$A:$A) + 1),1)</f>
        <v>13</v>
      </c>
      <c r="M1823" s="7" t="str">
        <f ca="1">$L1823 &amp; "|" &amp; VLOOKUP($L1823,States!$A:$B,2,FALSE)</f>
        <v>13|6c05c76e5be517ed7b1a09bc941ed381b630f0fd</v>
      </c>
      <c r="N1823" s="7" t="str">
        <f ca="1">VLOOKUP($F1823,Name!$A:$C,3,FALSE)</f>
        <v>F</v>
      </c>
      <c r="O1823" s="7" t="str">
        <f ca="1">VLOOKUP($N1823,Gender!$A:$B,2,FALSE)</f>
        <v>Female</v>
      </c>
      <c r="P1823" s="7" t="str" cm="1">
        <f t="array" aca="1" ref="P1823" ca="1">INDEX('Marital status'!$A:$A,RANDBETWEEN(5,COUNTA('Marital status'!$A:$A) + 1),1)</f>
        <v>459031b19ec5bbd3b3dbc0a9dcf2cb6e6c6f7848</v>
      </c>
      <c r="Q1823" s="7" t="str">
        <f ca="1">VLOOKUP($P1823,'Marital status'!$A:$B,2,FALSE)</f>
        <v xml:space="preserve">Widowed </v>
      </c>
      <c r="R1823" s="7">
        <f t="shared" ca="1" si="198"/>
        <v>5</v>
      </c>
      <c r="S1823" s="7" t="e">
        <f ca="1">VLOOKUP($R1823,Race!$A:$B,2,FALSE)</f>
        <v>#N/A</v>
      </c>
      <c r="T1823" s="8">
        <f t="shared" ca="1" si="199"/>
        <v>22757</v>
      </c>
      <c r="U1823" s="6">
        <f t="shared" ca="1" si="200"/>
        <v>7</v>
      </c>
      <c r="V1823" s="8" t="str">
        <f ca="1">VLOOKUP($U1823,Education!$A:$B,2,FALSE)</f>
        <v>Undergraduate degree</v>
      </c>
      <c r="W1823" s="7">
        <f ca="1" xml:space="preserve">
  IF(OR($Y1823 = 5, $Y1823 = 6, $Y1823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23" s="7" t="str">
        <f ca="1">VLOOKUP($W1823,Department!$A:$B,2,FALSE)</f>
        <v>Controlling</v>
      </c>
      <c r="Y1823" s="6">
        <f t="shared" ca="1" si="201"/>
        <v>9</v>
      </c>
      <c r="Z1823" s="7" t="str">
        <f ca="1">VLOOKUP($Y1823,Role!$A:$B,2,FALSE)</f>
        <v>Intern</v>
      </c>
      <c r="AA1823" s="6" t="str">
        <f t="shared" ca="1" si="202"/>
        <v/>
      </c>
      <c r="AB1823" s="7" t="str">
        <f ca="1" xml:space="preserve">
IF($AA1823 &lt;&gt; "",
    VLOOKUP($AA1823,Level!$A:$B,2,FALSE),
    ""
)</f>
        <v/>
      </c>
      <c r="AC1823" s="1">
        <f ca="1" xml:space="preserve">
IF($Y1823 = 5 + N("Presidente"),
    27000,
    IF($Y1823 = 6 + N("Vice-presidente"),
        23000,
        IF(OR($Y1823 = 8, $Y1823= 13, $Y1823 = 12) + N("Secretária bilíngue ou coordenador ou especialista"),
            8000,
            IF($Y1823 = 7 + N("Diretor"),
                15000,
                IF($Y1823 = 14 + N("Gerente"),
                    12000,
                    IF($Y1823 = 9 + N("Estagiário"),
                        705,
                        IF($Y1823 = 10 + N("Trainee"),
                            805,
                            IF($Y1823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IF($U1823 = 7,
  500,
  IF($U1823 = 8,
    1000,
    IF($U1823 = 9,
      1500,
      IF($U1823 = 10,
        2000,
        0
      )
    )
  )
)
+
N("Adicional no salário por área")
+
IF($W1823 = 14 + N("Tecnologia da Informação"),
  120,
  IF($W1823 = 16 + N("Vendas"),
    110,
    IF($W1823 = 15 + N("Jurídico"),
      100,
      IF(OR($W1823 = 8, $W1823 = 9, $W1823 = 11) + N("Recursos humanos ou comercial ou comunicação e marketing"),
        80,
        0
      )
    )
  )
)
+
N("Adicionando pegadinha")
+
IF(AND($W1823 = 16, $U1823 = 9, $Y1823 = 11, $AA1823 = 5) + N("Se for de vendas, com mestrado, analista sênior"),
  IF($R1823 = 5,
    100,
    0
  )
  +
  IF($N1823 = "M",
    200,
    0
  ),
  0
)</f>
        <v>1205</v>
      </c>
      <c r="AD18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$A1823  &amp; ", "   &amp;
$C1823  &amp; ", "   &amp;
$E1823  &amp; ", '"  &amp;
$J1823  &amp; "', '" &amp;
$N1823  &amp; "', "  &amp;
$R1823  &amp; ", '"  &amp;
TEXT($T1823,"dd/mm/aaaa")  &amp; "', "   &amp;
$U1823  &amp; ", "   &amp;
$W1823  &amp; ", "   &amp;
$Y1823  &amp; ", "   &amp;
IF($AA1823 &lt;&gt; "", $AA1823, "NULL")  &amp; ", "   &amp;
$AC1823  &amp; ");"</f>
        <v>INSERT INTO bi4all.fac_employees (id_company_fk, id_employee_pk, flg_active, employee_name, id_gender_fk, id_race_fk, birthday, id_schooling_fk, id_department_fk, id_role_fk, id_level_fk, salary) VALUES (6a51143286b03064a49cc2acbee63c09a0682d33, 1819, 1, 'Eva Castro Colombo', 'F', 5, '21/04/1962', 7, 12, 9, NULL, 1205);</v>
      </c>
    </row>
    <row r="1824" spans="1:30" ht="14.25" customHeight="1" x14ac:dyDescent="0.2">
      <c r="A1824" s="7" t="str" cm="1">
        <f t="array" aca="1" ref="A1824" ca="1">INDEX(Company!$A:$A,RANDBETWEEN(5,COUNTA(Company!$A:$A) + 1),1)</f>
        <v>6a51143286b03064a49cc2acbee63c09a0682d33</v>
      </c>
      <c r="B1824" s="7" t="str">
        <f ca="1">VLOOKUP($A1824,Company!$A:$B,2,FALSE)</f>
        <v>ACME Corporation</v>
      </c>
      <c r="C1824" s="5">
        <f t="shared" si="196"/>
        <v>1820</v>
      </c>
      <c r="D1824" s="5" t="str" cm="1">
        <f t="array" ref="D1824">SHA1HASH($C1824)</f>
        <v>c9fd5824570a8776cd58a2a873319baf011ff686</v>
      </c>
      <c r="E1824" s="6">
        <v>1</v>
      </c>
      <c r="F1824" s="7">
        <f ca="1">IF($C1824 = 1 + N("Presidente"),
    127,
    IF($C1824 = 2 + N("Vice-Presidente"),
        72,
        IF($C1824 = 3 + N("Secretária bilíngue"),
            13,
            RANDBETWEEN(5,COUNT(Name!$A:$A) + 1)
        )
    )
)</f>
        <v>16</v>
      </c>
      <c r="G1824" s="7" t="str">
        <f ca="1">VLOOKUP($F1824,Name!$A:$B,2,FALSE)</f>
        <v>Alice</v>
      </c>
      <c r="H1824" s="7">
        <f ca="1" xml:space="preserve">
IF($C1824 = 1,
    0,
    RANDBETWEEN(5,COUNT('Last name'!$A:$A) + 1)
)</f>
        <v>115</v>
      </c>
      <c r="I1824" s="7" t="str">
        <f ca="1" xml:space="preserve">
IF($C1824 = 1 + N("Presidente"),
    "de Orléans e Bragança",
    VLOOKUP($H1824,'Last name'!$A:$B,2,FALSE) &amp; " " &amp; VLOOKUP(RANDBETWEEN(5,COUNT('Last name'!$A:$A) + 1),'Last name'!$A:$B,2,FALSE)
)</f>
        <v>Madureira Rossi</v>
      </c>
      <c r="J1824" s="7" t="str">
        <f t="shared" ca="1" si="197"/>
        <v>Alice Madureira Rossi</v>
      </c>
      <c r="K1824" s="7" t="str" cm="1">
        <f t="array" aca="1" ref="K1824" ca="1">SHA1HASH($J1824)</f>
        <v>083828fe4ab64fad9a16981636abe2e5d9f9fb29</v>
      </c>
      <c r="L1824" s="7" cm="1">
        <f t="array" aca="1" ref="L1824" ca="1">INDEX(States!$A:$A,RANDBETWEEN(5,COUNTA(States!$A:$A) + 1),1)</f>
        <v>16</v>
      </c>
      <c r="M1824" s="7" t="str">
        <f ca="1">$L1824 &amp; "|" &amp; VLOOKUP($L1824,States!$A:$B,2,FALSE)</f>
        <v>16|07cfbddcd11fff6189ba806e40d4e76476d512f4</v>
      </c>
      <c r="N1824" s="7" t="str">
        <f ca="1">VLOOKUP($F1824,Name!$A:$C,3,FALSE)</f>
        <v>F</v>
      </c>
      <c r="O1824" s="7" t="str">
        <f ca="1">VLOOKUP($N1824,Gender!$A:$B,2,FALSE)</f>
        <v>Female</v>
      </c>
      <c r="P1824" s="7" t="str" cm="1">
        <f t="array" aca="1" ref="P1824" ca="1">INDEX('Marital status'!$A:$A,RANDBETWEEN(5,COUNTA('Marital status'!$A:$A) + 1),1)</f>
        <v>ce0b1612aa711b78a720295d271a33894e2b72bf</v>
      </c>
      <c r="Q1824" s="7" t="str">
        <f ca="1">VLOOKUP($P1824,'Marital status'!$A:$B,2,FALSE)</f>
        <v>single</v>
      </c>
      <c r="R1824" s="7">
        <f t="shared" ca="1" si="198"/>
        <v>8</v>
      </c>
      <c r="S1824" s="7" t="e">
        <f ca="1">VLOOKUP($R1824,Race!$A:$B,2,FALSE)</f>
        <v>#N/A</v>
      </c>
      <c r="T1824" s="8">
        <f t="shared" ca="1" si="199"/>
        <v>18448</v>
      </c>
      <c r="U1824" s="6">
        <f t="shared" ca="1" si="200"/>
        <v>8</v>
      </c>
      <c r="V1824" s="8" t="str">
        <f ca="1">VLOOKUP($U1824,Education!$A:$B,2,FALSE)</f>
        <v>Graduate school</v>
      </c>
      <c r="W1824" s="7">
        <f ca="1" xml:space="preserve">
  IF(OR($Y1824 = 5, $Y1824 = 6, $Y1824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824" s="7" t="str">
        <f ca="1">VLOOKUP($W1824,Department!$A:$B,2,FALSE)</f>
        <v>Audit</v>
      </c>
      <c r="Y1824" s="6">
        <f t="shared" ca="1" si="201"/>
        <v>11</v>
      </c>
      <c r="Z1824" s="7" t="str">
        <f ca="1">VLOOKUP($Y1824,Role!$A:$B,2,FALSE)</f>
        <v>Analyst</v>
      </c>
      <c r="AA1824" s="6">
        <f t="shared" ca="1" si="202"/>
        <v>5</v>
      </c>
      <c r="AB1824" s="7" t="str">
        <f ca="1" xml:space="preserve">
IF($AA1824 &lt;&gt; "",
    VLOOKUP($AA1824,Level!$A:$B,2,FALSE),
    ""
)</f>
        <v>Junior</v>
      </c>
      <c r="AC1824" s="1">
        <f ca="1" xml:space="preserve">
IF($Y1824 = 5 + N("Presidente"),
    27000,
    IF($Y1824 = 6 + N("Vice-presidente"),
        23000,
        IF(OR($Y1824 = 8, $Y1824= 13, $Y1824 = 12) + N("Secretária bilíngue ou coordenador ou especialista"),
            8000,
            IF($Y1824 = 7 + N("Diretor"),
                15000,
                IF($Y1824 = 14 + N("Gerente"),
                    12000,
                    IF($Y1824 = 9 + N("Estagiário"),
                        705,
                        IF($Y1824 = 10 + N("Trainee"),
                            805,
                            IF($Y1824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IF($U1824 = 7,
  500,
  IF($U1824 = 8,
    1000,
    IF($U1824 = 9,
      1500,
      IF($U1824 = 10,
        2000,
        0
      )
    )
  )
)
+
N("Adicional no salário por área")
+
IF($W1824 = 14 + N("Tecnologia da Informação"),
  120,
  IF($W1824 = 16 + N("Vendas"),
    110,
    IF($W1824 = 15 + N("Jurídico"),
      100,
      IF(OR($W1824 = 8, $W1824 = 9, $W1824 = 11) + N("Recursos humanos ou comercial ou comunicação e marketing"),
        80,
        0
      )
    )
  )
)
+
N("Adicionando pegadinha")
+
IF(AND($W1824 = 16, $U1824 = 9, $Y1824 = 11, $AA1824 = 5) + N("Se for de vendas, com mestrado, analista sênior"),
  IF($R1824 = 5,
    100,
    0
  )
  +
  IF($N1824 = "M",
    200,
    0
  ),
  0
)</f>
        <v>3000</v>
      </c>
      <c r="AD18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$A1824  &amp; ", "   &amp;
$C1824  &amp; ", "   &amp;
$E1824  &amp; ", '"  &amp;
$J1824  &amp; "', '" &amp;
$N1824  &amp; "', "  &amp;
$R1824  &amp; ", '"  &amp;
TEXT($T1824,"dd/mm/aaaa")  &amp; "', "   &amp;
$U1824  &amp; ", "   &amp;
$W1824  &amp; ", "   &amp;
$Y1824  &amp; ", "   &amp;
IF($AA1824 &lt;&gt; "", $AA1824, "NULL")  &amp; ", "   &amp;
$AC1824  &amp; ");"</f>
        <v>INSERT INTO bi4all.fac_employees (id_company_fk, id_employee_pk, flg_active, employee_name, id_gender_fk, id_race_fk, birthday, id_schooling_fk, id_department_fk, id_role_fk, id_level_fk, salary) VALUES (6a51143286b03064a49cc2acbee63c09a0682d33, 1820, 1, 'Alice Madureira Rossi', 'F', 8, '04/07/1950', 8, 13, 11, 5, 3000);</v>
      </c>
    </row>
    <row r="1825" spans="1:30" ht="14.25" customHeight="1" x14ac:dyDescent="0.2">
      <c r="A1825" s="7" t="str" cm="1">
        <f t="array" aca="1" ref="A1825" ca="1">INDEX(Company!$A:$A,RANDBETWEEN(5,COUNTA(Company!$A:$A) + 1),1)</f>
        <v>6a51143286b03064a49cc2acbee63c09a0682d33</v>
      </c>
      <c r="B1825" s="7" t="str">
        <f ca="1">VLOOKUP($A1825,Company!$A:$B,2,FALSE)</f>
        <v>ACME Corporation</v>
      </c>
      <c r="C1825" s="5">
        <f t="shared" si="196"/>
        <v>1821</v>
      </c>
      <c r="D1825" s="5" t="str" cm="1">
        <f t="array" ref="D1825">SHA1HASH($C1825)</f>
        <v>3104741f3794bcbf404adf10a65313eaba6aca3e</v>
      </c>
      <c r="E1825" s="6">
        <v>1</v>
      </c>
      <c r="F1825" s="7">
        <f ca="1">IF($C1825 = 1 + N("Presidente"),
    127,
    IF($C1825 = 2 + N("Vice-Presidente"),
        72,
        IF($C1825 = 3 + N("Secretária bilíngue"),
            13,
            RANDBETWEEN(5,COUNT(Name!$A:$A) + 1)
        )
    )
)</f>
        <v>357</v>
      </c>
      <c r="G1825" s="7" t="str">
        <f ca="1">VLOOKUP($F1825,Name!$A:$B,2,FALSE)</f>
        <v>Vinicios</v>
      </c>
      <c r="H1825" s="7">
        <f ca="1" xml:space="preserve">
IF($C1825 = 1,
    0,
    RANDBETWEEN(5,COUNT('Last name'!$A:$A) + 1)
)</f>
        <v>55</v>
      </c>
      <c r="I1825" s="7" t="str">
        <f ca="1" xml:space="preserve">
IF($C1825 = 1 + N("Presidente"),
    "de Orléans e Bragança",
    VLOOKUP($H1825,'Last name'!$A:$B,2,FALSE) &amp; " " &amp; VLOOKUP(RANDBETWEEN(5,COUNT('Last name'!$A:$A) + 1),'Last name'!$A:$B,2,FALSE)
)</f>
        <v>Camões Amor</v>
      </c>
      <c r="J1825" s="7" t="str">
        <f t="shared" ca="1" si="197"/>
        <v>Vinicios Camões Amor</v>
      </c>
      <c r="K1825" s="7" t="str" cm="1">
        <f t="array" aca="1" ref="K1825" ca="1">SHA1HASH($J1825)</f>
        <v>cd55fa8621648cdeacfe8384df21e3b28a795e4b</v>
      </c>
      <c r="L1825" s="7" cm="1">
        <f t="array" aca="1" ref="L1825" ca="1">INDEX(States!$A:$A,RANDBETWEEN(5,COUNTA(States!$A:$A) + 1),1)</f>
        <v>16</v>
      </c>
      <c r="M1825" s="7" t="str">
        <f ca="1">$L1825 &amp; "|" &amp; VLOOKUP($L1825,States!$A:$B,2,FALSE)</f>
        <v>16|07cfbddcd11fff6189ba806e40d4e76476d512f4</v>
      </c>
      <c r="N1825" s="7" t="str">
        <f ca="1">VLOOKUP($F1825,Name!$A:$C,3,FALSE)</f>
        <v>M</v>
      </c>
      <c r="O1825" s="7" t="str">
        <f ca="1">VLOOKUP($N1825,Gender!$A:$B,2,FALSE)</f>
        <v>Male</v>
      </c>
      <c r="P1825" s="7" t="str" cm="1">
        <f t="array" aca="1" ref="P1825" ca="1">INDEX('Marital status'!$A:$A,RANDBETWEEN(5,COUNTA('Marital status'!$A:$A) + 1),1)</f>
        <v>3266897012b6dcc5723033bc25891bf99efcff6f</v>
      </c>
      <c r="Q1825" s="7" t="str">
        <f ca="1">VLOOKUP($P1825,'Marital status'!$A:$B,2,FALSE)</f>
        <v>MarrieD</v>
      </c>
      <c r="R1825" s="7">
        <f t="shared" ca="1" si="198"/>
        <v>5</v>
      </c>
      <c r="S1825" s="7" t="e">
        <f ca="1">VLOOKUP($R1825,Race!$A:$B,2,FALSE)</f>
        <v>#N/A</v>
      </c>
      <c r="T1825" s="8">
        <f t="shared" ca="1" si="199"/>
        <v>29488</v>
      </c>
      <c r="U1825" s="6">
        <f t="shared" ca="1" si="200"/>
        <v>7</v>
      </c>
      <c r="V1825" s="8" t="str">
        <f ca="1">VLOOKUP($U1825,Education!$A:$B,2,FALSE)</f>
        <v>Undergraduate degree</v>
      </c>
      <c r="W1825" s="7">
        <f ca="1" xml:space="preserve">
  IF(OR($Y1825 = 5, $Y1825 = 6, $Y1825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825" s="7" t="str">
        <f ca="1">VLOOKUP($W1825,Department!$A:$B,2,FALSE)</f>
        <v>Commercial</v>
      </c>
      <c r="Y1825" s="6">
        <f t="shared" ca="1" si="201"/>
        <v>9</v>
      </c>
      <c r="Z1825" s="7" t="str">
        <f ca="1">VLOOKUP($Y1825,Role!$A:$B,2,FALSE)</f>
        <v>Intern</v>
      </c>
      <c r="AA1825" s="6" t="str">
        <f t="shared" ca="1" si="202"/>
        <v/>
      </c>
      <c r="AB1825" s="7" t="str">
        <f ca="1" xml:space="preserve">
IF($AA1825 &lt;&gt; "",
    VLOOKUP($AA1825,Level!$A:$B,2,FALSE),
    ""
)</f>
        <v/>
      </c>
      <c r="AC1825" s="1">
        <f ca="1" xml:space="preserve">
IF($Y1825 = 5 + N("Presidente"),
    27000,
    IF($Y1825 = 6 + N("Vice-presidente"),
        23000,
        IF(OR($Y1825 = 8, $Y1825= 13, $Y1825 = 12) + N("Secretária bilíngue ou coordenador ou especialista"),
            8000,
            IF($Y1825 = 7 + N("Diretor"),
                15000,
                IF($Y1825 = 14 + N("Gerente"),
                    12000,
                    IF($Y1825 = 9 + N("Estagiário"),
                        705,
                        IF($Y1825 = 10 + N("Trainee"),
                            805,
                            IF($Y1825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IF($U1825 = 7,
  500,
  IF($U1825 = 8,
    1000,
    IF($U1825 = 9,
      1500,
      IF($U1825 = 10,
        2000,
        0
      )
    )
  )
)
+
N("Adicional no salário por área")
+
IF($W1825 = 14 + N("Tecnologia da Informação"),
  120,
  IF($W1825 = 16 + N("Vendas"),
    110,
    IF($W1825 = 15 + N("Jurídico"),
      100,
      IF(OR($W1825 = 8, $W1825 = 9, $W1825 = 11) + N("Recursos humanos ou comercial ou comunicação e marketing"),
        80,
        0
      )
    )
  )
)
+
N("Adicionando pegadinha")
+
IF(AND($W1825 = 16, $U1825 = 9, $Y1825 = 11, $AA1825 = 5) + N("Se for de vendas, com mestrado, analista sênior"),
  IF($R1825 = 5,
    100,
    0
  )
  +
  IF($N1825 = "M",
    200,
    0
  ),
  0
)</f>
        <v>1285</v>
      </c>
      <c r="AD18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$A1825  &amp; ", "   &amp;
$C1825  &amp; ", "   &amp;
$E1825  &amp; ", '"  &amp;
$J1825  &amp; "', '" &amp;
$N1825  &amp; "', "  &amp;
$R1825  &amp; ", '"  &amp;
TEXT($T1825,"dd/mm/aaaa")  &amp; "', "   &amp;
$U1825  &amp; ", "   &amp;
$W1825  &amp; ", "   &amp;
$Y1825  &amp; ", "   &amp;
IF($AA1825 &lt;&gt; "", $AA1825, "NULL")  &amp; ", "   &amp;
$AC1825  &amp; ");"</f>
        <v>INSERT INTO bi4all.fac_employees (id_company_fk, id_employee_pk, flg_active, employee_name, id_gender_fk, id_race_fk, birthday, id_schooling_fk, id_department_fk, id_role_fk, id_level_fk, salary) VALUES (6a51143286b03064a49cc2acbee63c09a0682d33, 1821, 1, 'Vinicios Camões Amor', 'M', 5, '24/09/1980', 7, 9, 9, NULL, 1285);</v>
      </c>
    </row>
    <row r="1826" spans="1:30" ht="14.25" customHeight="1" x14ac:dyDescent="0.2">
      <c r="A1826" s="7" t="str" cm="1">
        <f t="array" aca="1" ref="A1826" ca="1">INDEX(Company!$A:$A,RANDBETWEEN(5,COUNTA(Company!$A:$A) + 1),1)</f>
        <v>6a51143286b03064a49cc2acbee63c09a0682d33</v>
      </c>
      <c r="B1826" s="7" t="str">
        <f ca="1">VLOOKUP($A1826,Company!$A:$B,2,FALSE)</f>
        <v>ACME Corporation</v>
      </c>
      <c r="C1826" s="5">
        <f t="shared" si="196"/>
        <v>1822</v>
      </c>
      <c r="D1826" s="5" t="str" cm="1">
        <f t="array" ref="D1826">SHA1HASH($C1826)</f>
        <v>26174f32dc06a3a1da63f599279723a15be2a422</v>
      </c>
      <c r="E1826" s="6">
        <v>1</v>
      </c>
      <c r="F1826" s="7">
        <f ca="1">IF($C1826 = 1 + N("Presidente"),
    127,
    IF($C1826 = 2 + N("Vice-Presidente"),
        72,
        IF($C1826 = 3 + N("Secretária bilíngue"),
            13,
            RANDBETWEEN(5,COUNT(Name!$A:$A) + 1)
        )
    )
)</f>
        <v>178</v>
      </c>
      <c r="G1826" s="7" t="str">
        <f ca="1">VLOOKUP($F1826,Name!$A:$B,2,FALSE)</f>
        <v>Isabely</v>
      </c>
      <c r="H1826" s="7">
        <f ca="1" xml:space="preserve">
IF($C1826 = 1,
    0,
    RANDBETWEEN(5,COUNT('Last name'!$A:$A) + 1)
)</f>
        <v>107</v>
      </c>
      <c r="I1826" s="7" t="str">
        <f ca="1" xml:space="preserve">
IF($C1826 = 1 + N("Presidente"),
    "de Orléans e Bragança",
    VLOOKUP($H1826,'Last name'!$A:$B,2,FALSE) &amp; " " &amp; VLOOKUP(RANDBETWEEN(5,COUNT('Last name'!$A:$A) + 1),'Last name'!$A:$B,2,FALSE)
)</f>
        <v>Leite Pimenta</v>
      </c>
      <c r="J1826" s="7" t="str">
        <f t="shared" ca="1" si="197"/>
        <v>Isabely Leite Pimenta</v>
      </c>
      <c r="K1826" s="7" t="str" cm="1">
        <f t="array" aca="1" ref="K1826" ca="1">SHA1HASH($J1826)</f>
        <v>db5c83d8007075b6cf70383415ac4f1ff612373e</v>
      </c>
      <c r="L1826" s="7" cm="1">
        <f t="array" aca="1" ref="L1826" ca="1">INDEX(States!$A:$A,RANDBETWEEN(5,COUNTA(States!$A:$A) + 1),1)</f>
        <v>14</v>
      </c>
      <c r="M1826" s="7" t="str">
        <f ca="1">$L1826 &amp; "|" &amp; VLOOKUP($L1826,States!$A:$B,2,FALSE)</f>
        <v>14|9b9a260c6946192b7ea8dcfb1d39940b66fe4460</v>
      </c>
      <c r="N1826" s="7" t="str">
        <f ca="1">VLOOKUP($F1826,Name!$A:$C,3,FALSE)</f>
        <v>F</v>
      </c>
      <c r="O1826" s="7" t="str">
        <f ca="1">VLOOKUP($N1826,Gender!$A:$B,2,FALSE)</f>
        <v>Female</v>
      </c>
      <c r="P1826" s="7" t="str" cm="1">
        <f t="array" aca="1" ref="P1826" ca="1">INDEX('Marital status'!$A:$A,RANDBETWEEN(5,COUNTA('Marital status'!$A:$A) + 1),1)</f>
        <v>93ac84f4e0bd5c1c97b670a12a7fff6af89fb6b3</v>
      </c>
      <c r="Q1826" s="7" t="str">
        <f ca="1">VLOOKUP($P1826,'Marital status'!$A:$B,2,FALSE)</f>
        <v>DIVORCED</v>
      </c>
      <c r="R1826" s="7">
        <f t="shared" ca="1" si="198"/>
        <v>7</v>
      </c>
      <c r="S1826" s="7" t="e">
        <f ca="1">VLOOKUP($R1826,Race!$A:$B,2,FALSE)</f>
        <v>#N/A</v>
      </c>
      <c r="T1826" s="8">
        <f t="shared" ca="1" si="199"/>
        <v>31601</v>
      </c>
      <c r="U1826" s="6">
        <f t="shared" ca="1" si="200"/>
        <v>8</v>
      </c>
      <c r="V1826" s="8" t="str">
        <f ca="1">VLOOKUP($U1826,Education!$A:$B,2,FALSE)</f>
        <v>Graduate school</v>
      </c>
      <c r="W1826" s="7">
        <f ca="1" xml:space="preserve">
  IF(OR($Y1826 = 5, $Y1826 = 6, $Y1826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826" s="7" t="str">
        <f ca="1">VLOOKUP($W1826,Department!$A:$B,2,FALSE)</f>
        <v>Operations</v>
      </c>
      <c r="Y1826" s="6">
        <f t="shared" ca="1" si="201"/>
        <v>11</v>
      </c>
      <c r="Z1826" s="7" t="str">
        <f ca="1">VLOOKUP($Y1826,Role!$A:$B,2,FALSE)</f>
        <v>Analyst</v>
      </c>
      <c r="AA1826" s="6">
        <f t="shared" ca="1" si="202"/>
        <v>5</v>
      </c>
      <c r="AB1826" s="7" t="str">
        <f ca="1" xml:space="preserve">
IF($AA1826 &lt;&gt; "",
    VLOOKUP($AA1826,Level!$A:$B,2,FALSE),
    ""
)</f>
        <v>Junior</v>
      </c>
      <c r="AC1826" s="1">
        <f ca="1" xml:space="preserve">
IF($Y1826 = 5 + N("Presidente"),
    27000,
    IF($Y1826 = 6 + N("Vice-presidente"),
        23000,
        IF(OR($Y1826 = 8, $Y1826= 13, $Y1826 = 12) + N("Secretária bilíngue ou coordenador ou especialista"),
            8000,
            IF($Y1826 = 7 + N("Diretor"),
                15000,
                IF($Y1826 = 14 + N("Gerente"),
                    12000,
                    IF($Y1826 = 9 + N("Estagiário"),
                        705,
                        IF($Y1826 = 10 + N("Trainee"),
                            805,
                            IF($Y1826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IF($U1826 = 7,
  500,
  IF($U1826 = 8,
    1000,
    IF($U1826 = 9,
      1500,
      IF($U1826 = 10,
        2000,
        0
      )
    )
  )
)
+
N("Adicional no salário por área")
+
IF($W1826 = 14 + N("Tecnologia da Informação"),
  120,
  IF($W1826 = 16 + N("Vendas"),
    110,
    IF($W1826 = 15 + N("Jurídico"),
      100,
      IF(OR($W1826 = 8, $W1826 = 9, $W1826 = 11) + N("Recursos humanos ou comercial ou comunicação e marketing"),
        80,
        0
      )
    )
  )
)
+
N("Adicionando pegadinha")
+
IF(AND($W1826 = 16, $U1826 = 9, $Y1826 = 11, $AA1826 = 5) + N("Se for de vendas, com mestrado, analista sênior"),
  IF($R1826 = 5,
    100,
    0
  )
  +
  IF($N1826 = "M",
    200,
    0
  ),
  0
)</f>
        <v>3000</v>
      </c>
      <c r="AD18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$A1826  &amp; ", "   &amp;
$C1826  &amp; ", "   &amp;
$E1826  &amp; ", '"  &amp;
$J1826  &amp; "', '" &amp;
$N1826  &amp; "', "  &amp;
$R1826  &amp; ", '"  &amp;
TEXT($T1826,"dd/mm/aaaa")  &amp; "', "   &amp;
$U1826  &amp; ", "   &amp;
$W1826  &amp; ", "   &amp;
$Y1826  &amp; ", "   &amp;
IF($AA1826 &lt;&gt; "", $AA1826, "NULL")  &amp; ", "   &amp;
$AC1826  &amp; ");"</f>
        <v>INSERT INTO bi4all.fac_employees (id_company_fk, id_employee_pk, flg_active, employee_name, id_gender_fk, id_race_fk, birthday, id_schooling_fk, id_department_fk, id_role_fk, id_level_fk, salary) VALUES (6a51143286b03064a49cc2acbee63c09a0682d33, 1822, 1, 'Isabely Leite Pimenta', 'F', 7, '08/07/1986', 8, 10, 11, 5, 3000);</v>
      </c>
    </row>
    <row r="1827" spans="1:30" ht="14.25" customHeight="1" x14ac:dyDescent="0.2">
      <c r="A1827" s="7" t="str" cm="1">
        <f t="array" aca="1" ref="A1827" ca="1">INDEX(Company!$A:$A,RANDBETWEEN(5,COUNTA(Company!$A:$A) + 1),1)</f>
        <v>6a51143286b03064a49cc2acbee63c09a0682d33</v>
      </c>
      <c r="B1827" s="7" t="str">
        <f ca="1">VLOOKUP($A1827,Company!$A:$B,2,FALSE)</f>
        <v>ACME Corporation</v>
      </c>
      <c r="C1827" s="5">
        <f t="shared" si="196"/>
        <v>1823</v>
      </c>
      <c r="D1827" s="5" t="str" cm="1">
        <f t="array" ref="D1827">SHA1HASH($C1827)</f>
        <v>6f8d8f210854c162dca2dee85c455b93ca4df625</v>
      </c>
      <c r="E1827" s="6">
        <v>1</v>
      </c>
      <c r="F1827" s="7">
        <f ca="1">IF($C1827 = 1 + N("Presidente"),
    127,
    IF($C1827 = 2 + N("Vice-Presidente"),
        72,
        IF($C1827 = 3 + N("Secretária bilíngue"),
            13,
            RANDBETWEEN(5,COUNT(Name!$A:$A) + 1)
        )
    )
)</f>
        <v>342</v>
      </c>
      <c r="G1827" s="7" t="str">
        <f ca="1">VLOOKUP($F1827,Name!$A:$B,2,FALSE)</f>
        <v>Théo</v>
      </c>
      <c r="H1827" s="7">
        <f ca="1" xml:space="preserve">
IF($C1827 = 1,
    0,
    RANDBETWEEN(5,COUNT('Last name'!$A:$A) + 1)
)</f>
        <v>68</v>
      </c>
      <c r="I1827" s="7" t="str">
        <f ca="1" xml:space="preserve">
IF($C1827 = 1 + N("Presidente"),
    "de Orléans e Bragança",
    VLOOKUP($H1827,'Last name'!$A:$B,2,FALSE) &amp; " " &amp; VLOOKUP(RANDBETWEEN(5,COUNT('Last name'!$A:$A) + 1),'Last name'!$A:$B,2,FALSE)
)</f>
        <v>Costa Rizzo</v>
      </c>
      <c r="J1827" s="7" t="str">
        <f t="shared" ca="1" si="197"/>
        <v>Théo Costa Rizzo</v>
      </c>
      <c r="K1827" s="7" t="str" cm="1">
        <f t="array" aca="1" ref="K1827" ca="1">SHA1HASH($J1827)</f>
        <v>41119df4ab4ffa2890ebd125bb299d632a7e4c75</v>
      </c>
      <c r="L1827" s="7" cm="1">
        <f t="array" aca="1" ref="L1827" ca="1">INDEX(States!$A:$A,RANDBETWEEN(5,COUNTA(States!$A:$A) + 1),1)</f>
        <v>24</v>
      </c>
      <c r="M1827" s="7" t="str">
        <f ca="1">$L1827 &amp; "|" &amp; VLOOKUP($L1827,States!$A:$B,2,FALSE)</f>
        <v>24|4e344e218f5d3cb3700b5fb228401547cb97b31c</v>
      </c>
      <c r="N1827" s="7" t="str">
        <f ca="1">VLOOKUP($F1827,Name!$A:$C,3,FALSE)</f>
        <v>M</v>
      </c>
      <c r="O1827" s="7" t="str">
        <f ca="1">VLOOKUP($N1827,Gender!$A:$B,2,FALSE)</f>
        <v>Male</v>
      </c>
      <c r="P1827" s="7" t="str" cm="1">
        <f t="array" aca="1" ref="P1827" ca="1">INDEX('Marital status'!$A:$A,RANDBETWEEN(5,COUNTA('Marital status'!$A:$A) + 1),1)</f>
        <v>47051393f6bcbf99111ec5d70ba2ebbe11ebccae</v>
      </c>
      <c r="Q1827" s="7" t="str">
        <f ca="1">VLOOKUP($P1827,'Marital status'!$A:$B,2,FALSE)</f>
        <v xml:space="preserve"> Separated </v>
      </c>
      <c r="R1827" s="7">
        <f t="shared" ca="1" si="198"/>
        <v>6</v>
      </c>
      <c r="S1827" s="7" t="e">
        <f ca="1">VLOOKUP($R1827,Race!$A:$B,2,FALSE)</f>
        <v>#N/A</v>
      </c>
      <c r="T1827" s="8">
        <f t="shared" ca="1" si="199"/>
        <v>26778</v>
      </c>
      <c r="U1827" s="6">
        <f t="shared" ca="1" si="200"/>
        <v>7</v>
      </c>
      <c r="V1827" s="8" t="str">
        <f ca="1">VLOOKUP($U1827,Education!$A:$B,2,FALSE)</f>
        <v>Undergraduate degree</v>
      </c>
      <c r="W1827" s="7">
        <f ca="1" xml:space="preserve">
  IF(OR($Y1827 = 5, $Y1827 = 6, $Y1827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827" s="7" t="str">
        <f ca="1">VLOOKUP($W1827,Department!$A:$B,2,FALSE)</f>
        <v>Finance</v>
      </c>
      <c r="Y1827" s="6">
        <f t="shared" ca="1" si="201"/>
        <v>10</v>
      </c>
      <c r="Z1827" s="7" t="str">
        <f ca="1">VLOOKUP($Y1827,Role!$A:$B,2,FALSE)</f>
        <v>Trainee</v>
      </c>
      <c r="AA1827" s="6" t="str">
        <f t="shared" ca="1" si="202"/>
        <v/>
      </c>
      <c r="AB1827" s="7" t="str">
        <f ca="1" xml:space="preserve">
IF($AA1827 &lt;&gt; "",
    VLOOKUP($AA1827,Level!$A:$B,2,FALSE),
    ""
)</f>
        <v/>
      </c>
      <c r="AC1827" s="1">
        <f ca="1" xml:space="preserve">
IF($Y1827 = 5 + N("Presidente"),
    27000,
    IF($Y1827 = 6 + N("Vice-presidente"),
        23000,
        IF(OR($Y1827 = 8, $Y1827= 13, $Y1827 = 12) + N("Secretária bilíngue ou coordenador ou especialista"),
            8000,
            IF($Y1827 = 7 + N("Diretor"),
                15000,
                IF($Y1827 = 14 + N("Gerente"),
                    12000,
                    IF($Y1827 = 9 + N("Estagiário"),
                        705,
                        IF($Y1827 = 10 + N("Trainee"),
                            805,
                            IF($Y1827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IF($U1827 = 7,
  500,
  IF($U1827 = 8,
    1000,
    IF($U1827 = 9,
      1500,
      IF($U1827 = 10,
        2000,
        0
      )
    )
  )
)
+
N("Adicional no salário por área")
+
IF($W1827 = 14 + N("Tecnologia da Informação"),
  120,
  IF($W1827 = 16 + N("Vendas"),
    110,
    IF($W1827 = 15 + N("Jurídico"),
      100,
      IF(OR($W1827 = 8, $W1827 = 9, $W1827 = 11) + N("Recursos humanos ou comercial ou comunicação e marketing"),
        80,
        0
      )
    )
  )
)
+
N("Adicionando pegadinha")
+
IF(AND($W1827 = 16, $U1827 = 9, $Y1827 = 11, $AA1827 = 5) + N("Se for de vendas, com mestrado, analista sênior"),
  IF($R1827 = 5,
    100,
    0
  )
  +
  IF($N1827 = "M",
    200,
    0
  ),
  0
)</f>
        <v>1305</v>
      </c>
      <c r="AD18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$A1827  &amp; ", "   &amp;
$C1827  &amp; ", "   &amp;
$E1827  &amp; ", '"  &amp;
$J1827  &amp; "', '" &amp;
$N1827  &amp; "', "  &amp;
$R1827  &amp; ", '"  &amp;
TEXT($T1827,"dd/mm/aaaa")  &amp; "', "   &amp;
$U1827  &amp; ", "   &amp;
$W1827  &amp; ", "   &amp;
$Y1827  &amp; ", "   &amp;
IF($AA1827 &lt;&gt; "", $AA1827, "NULL")  &amp; ", "   &amp;
$AC1827  &amp; ");"</f>
        <v>INSERT INTO bi4all.fac_employees (id_company_fk, id_employee_pk, flg_active, employee_name, id_gender_fk, id_race_fk, birthday, id_schooling_fk, id_department_fk, id_role_fk, id_level_fk, salary) VALUES (6a51143286b03064a49cc2acbee63c09a0682d33, 1823, 1, 'Théo Costa Rizzo', 'M', 6, '24/04/1973', 7, 7, 10, NULL, 1305);</v>
      </c>
    </row>
    <row r="1828" spans="1:30" ht="14.25" customHeight="1" x14ac:dyDescent="0.2">
      <c r="A1828" s="7" t="str" cm="1">
        <f t="array" aca="1" ref="A1828" ca="1">INDEX(Company!$A:$A,RANDBETWEEN(5,COUNTA(Company!$A:$A) + 1),1)</f>
        <v>6a51143286b03064a49cc2acbee63c09a0682d33</v>
      </c>
      <c r="B1828" s="7" t="str">
        <f ca="1">VLOOKUP($A1828,Company!$A:$B,2,FALSE)</f>
        <v>ACME Corporation</v>
      </c>
      <c r="C1828" s="5">
        <f t="shared" si="196"/>
        <v>1824</v>
      </c>
      <c r="D1828" s="5" t="str" cm="1">
        <f t="array" ref="D1828">SHA1HASH($C1828)</f>
        <v>4317a76b6738764a515dad56742256445181e485</v>
      </c>
      <c r="E1828" s="6">
        <v>1</v>
      </c>
      <c r="F1828" s="7">
        <f ca="1">IF($C1828 = 1 + N("Presidente"),
    127,
    IF($C1828 = 2 + N("Vice-Presidente"),
        72,
        IF($C1828 = 3 + N("Secretária bilíngue"),
            13,
            RANDBETWEEN(5,COUNT(Name!$A:$A) + 1)
        )
    )
)</f>
        <v>32</v>
      </c>
      <c r="G1828" s="7" t="str">
        <f ca="1">VLOOKUP($F1828,Name!$A:$B,2,FALSE)</f>
        <v>Ana Laura</v>
      </c>
      <c r="H1828" s="7">
        <f ca="1" xml:space="preserve">
IF($C1828 = 1,
    0,
    RANDBETWEEN(5,COUNT('Last name'!$A:$A) + 1)
)</f>
        <v>189</v>
      </c>
      <c r="I1828" s="7" t="str">
        <f ca="1" xml:space="preserve">
IF($C1828 = 1 + N("Presidente"),
    "de Orléans e Bragança",
    VLOOKUP($H1828,'Last name'!$A:$B,2,FALSE) &amp; " " &amp; VLOOKUP(RANDBETWEEN(5,COUNT('Last name'!$A:$A) + 1),'Last name'!$A:$B,2,FALSE)
)</f>
        <v>Teixeira Mello</v>
      </c>
      <c r="J1828" s="7" t="str">
        <f t="shared" ca="1" si="197"/>
        <v>Ana Laura Teixeira Mello</v>
      </c>
      <c r="K1828" s="7" t="str" cm="1">
        <f t="array" aca="1" ref="K1828" ca="1">SHA1HASH($J1828)</f>
        <v>943a866d4830ec4cbdd8b9b7264fe070cc8b8680</v>
      </c>
      <c r="L1828" s="7" cm="1">
        <f t="array" aca="1" ref="L1828" ca="1">INDEX(States!$A:$A,RANDBETWEEN(5,COUNTA(States!$A:$A) + 1),1)</f>
        <v>15</v>
      </c>
      <c r="M1828" s="7" t="str">
        <f ca="1">$L1828 &amp; "|" &amp; VLOOKUP($L1828,States!$A:$B,2,FALSE)</f>
        <v>15|84c70141e5670a303e5eed7b334ba8b5ddb5b0d4</v>
      </c>
      <c r="N1828" s="7" t="str">
        <f ca="1">VLOOKUP($F1828,Name!$A:$C,3,FALSE)</f>
        <v>F</v>
      </c>
      <c r="O1828" s="7" t="str">
        <f ca="1">VLOOKUP($N1828,Gender!$A:$B,2,FALSE)</f>
        <v>Female</v>
      </c>
      <c r="P1828" s="7" t="str" cm="1">
        <f t="array" aca="1" ref="P1828" ca="1">INDEX('Marital status'!$A:$A,RANDBETWEEN(5,COUNTA('Marital status'!$A:$A) + 1),1)</f>
        <v>3266897012b6dcc5723033bc25891bf99efcff6f</v>
      </c>
      <c r="Q1828" s="7" t="str">
        <f ca="1">VLOOKUP($P1828,'Marital status'!$A:$B,2,FALSE)</f>
        <v>MarrieD</v>
      </c>
      <c r="R1828" s="7">
        <f t="shared" ca="1" si="198"/>
        <v>5</v>
      </c>
      <c r="S1828" s="7" t="e">
        <f ca="1">VLOOKUP($R1828,Race!$A:$B,2,FALSE)</f>
        <v>#N/A</v>
      </c>
      <c r="T1828" s="8">
        <f t="shared" ca="1" si="199"/>
        <v>23794</v>
      </c>
      <c r="U1828" s="6">
        <f t="shared" ca="1" si="200"/>
        <v>8</v>
      </c>
      <c r="V1828" s="8" t="str">
        <f ca="1">VLOOKUP($U1828,Education!$A:$B,2,FALSE)</f>
        <v>Graduate school</v>
      </c>
      <c r="W1828" s="7">
        <f ca="1" xml:space="preserve">
  IF(OR($Y1828 = 5, $Y1828 = 6, $Y1828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828" s="7" t="str">
        <f ca="1">VLOOKUP($W1828,Department!$A:$B,2,FALSE)</f>
        <v>Human Resource</v>
      </c>
      <c r="Y1828" s="6">
        <f t="shared" ca="1" si="201"/>
        <v>11</v>
      </c>
      <c r="Z1828" s="7" t="str">
        <f ca="1">VLOOKUP($Y1828,Role!$A:$B,2,FALSE)</f>
        <v>Analyst</v>
      </c>
      <c r="AA1828" s="6">
        <f t="shared" ca="1" si="202"/>
        <v>5</v>
      </c>
      <c r="AB1828" s="7" t="str">
        <f ca="1" xml:space="preserve">
IF($AA1828 &lt;&gt; "",
    VLOOKUP($AA1828,Level!$A:$B,2,FALSE),
    ""
)</f>
        <v>Junior</v>
      </c>
      <c r="AC1828" s="1">
        <f ca="1" xml:space="preserve">
IF($Y1828 = 5 + N("Presidente"),
    27000,
    IF($Y1828 = 6 + N("Vice-presidente"),
        23000,
        IF(OR($Y1828 = 8, $Y1828= 13, $Y1828 = 12) + N("Secretária bilíngue ou coordenador ou especialista"),
            8000,
            IF($Y1828 = 7 + N("Diretor"),
                15000,
                IF($Y1828 = 14 + N("Gerente"),
                    12000,
                    IF($Y1828 = 9 + N("Estagiário"),
                        705,
                        IF($Y1828 = 10 + N("Trainee"),
                            805,
                            IF($Y1828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IF($U1828 = 7,
  500,
  IF($U1828 = 8,
    1000,
    IF($U1828 = 9,
      1500,
      IF($U1828 = 10,
        2000,
        0
      )
    )
  )
)
+
N("Adicional no salário por área")
+
IF($W1828 = 14 + N("Tecnologia da Informação"),
  120,
  IF($W1828 = 16 + N("Vendas"),
    110,
    IF($W1828 = 15 + N("Jurídico"),
      100,
      IF(OR($W1828 = 8, $W1828 = 9, $W1828 = 11) + N("Recursos humanos ou comercial ou comunicação e marketing"),
        80,
        0
      )
    )
  )
)
+
N("Adicionando pegadinha")
+
IF(AND($W1828 = 16, $U1828 = 9, $Y1828 = 11, $AA1828 = 5) + N("Se for de vendas, com mestrado, analista sênior"),
  IF($R1828 = 5,
    100,
    0
  )
  +
  IF($N1828 = "M",
    200,
    0
  ),
  0
)</f>
        <v>3080</v>
      </c>
      <c r="AD18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$A1828  &amp; ", "   &amp;
$C1828  &amp; ", "   &amp;
$E1828  &amp; ", '"  &amp;
$J1828  &amp; "', '" &amp;
$N1828  &amp; "', "  &amp;
$R1828  &amp; ", '"  &amp;
TEXT($T1828,"dd/mm/aaaa")  &amp; "', "   &amp;
$U1828  &amp; ", "   &amp;
$W1828  &amp; ", "   &amp;
$Y1828  &amp; ", "   &amp;
IF($AA1828 &lt;&gt; "", $AA1828, "NULL")  &amp; ", "   &amp;
$AC1828  &amp; ");"</f>
        <v>INSERT INTO bi4all.fac_employees (id_company_fk, id_employee_pk, flg_active, employee_name, id_gender_fk, id_race_fk, birthday, id_schooling_fk, id_department_fk, id_role_fk, id_level_fk, salary) VALUES (6a51143286b03064a49cc2acbee63c09a0682d33, 1824, 1, 'Ana Laura Teixeira Mello', 'F', 5, '21/02/1965', 8, 8, 11, 5, 3080);</v>
      </c>
    </row>
    <row r="1829" spans="1:30" ht="14.25" customHeight="1" x14ac:dyDescent="0.2">
      <c r="A1829" s="7" t="str" cm="1">
        <f t="array" aca="1" ref="A1829" ca="1">INDEX(Company!$A:$A,RANDBETWEEN(5,COUNTA(Company!$A:$A) + 1),1)</f>
        <v>6a51143286b03064a49cc2acbee63c09a0682d33</v>
      </c>
      <c r="B1829" s="7" t="str">
        <f ca="1">VLOOKUP($A1829,Company!$A:$B,2,FALSE)</f>
        <v>ACME Corporation</v>
      </c>
      <c r="C1829" s="5">
        <f t="shared" si="196"/>
        <v>1825</v>
      </c>
      <c r="D1829" s="5" t="str" cm="1">
        <f t="array" ref="D1829">SHA1HASH($C1829)</f>
        <v>74c8aab11c14f69a22bcbe2f4bfb0d4d4577459d</v>
      </c>
      <c r="E1829" s="6">
        <v>1</v>
      </c>
      <c r="F1829" s="7">
        <f ca="1">IF($C1829 = 1 + N("Presidente"),
    127,
    IF($C1829 = 2 + N("Vice-Presidente"),
        72,
        IF($C1829 = 3 + N("Secretária bilíngue"),
            13,
            RANDBETWEEN(5,COUNT(Name!$A:$A) + 1)
        )
    )
)</f>
        <v>108</v>
      </c>
      <c r="G1829" s="7" t="str">
        <f ca="1">VLOOKUP($F1829,Name!$A:$B,2,FALSE)</f>
        <v>Davi Luccas</v>
      </c>
      <c r="H1829" s="7">
        <f ca="1" xml:space="preserve">
IF($C1829 = 1,
    0,
    RANDBETWEEN(5,COUNT('Last name'!$A:$A) + 1)
)</f>
        <v>174</v>
      </c>
      <c r="I1829" s="7" t="str">
        <f ca="1" xml:space="preserve">
IF($C1829 = 1 + N("Presidente"),
    "de Orléans e Bragança",
    VLOOKUP($H1829,'Last name'!$A:$B,2,FALSE) &amp; " " &amp; VLOOKUP(RANDBETWEEN(5,COUNT('Last name'!$A:$A) + 1),'Last name'!$A:$B,2,FALSE)
)</f>
        <v>Santana Café</v>
      </c>
      <c r="J1829" s="7" t="str">
        <f t="shared" ca="1" si="197"/>
        <v>Davi Luccas Santana Café</v>
      </c>
      <c r="K1829" s="7" t="str" cm="1">
        <f t="array" aca="1" ref="K1829" ca="1">SHA1HASH($J1829)</f>
        <v>dcba42d8fa7772b8c3acd12da478957a363790ed</v>
      </c>
      <c r="L1829" s="7" cm="1">
        <f t="array" aca="1" ref="L1829" ca="1">INDEX(States!$A:$A,RANDBETWEEN(5,COUNTA(States!$A:$A) + 1),1)</f>
        <v>22</v>
      </c>
      <c r="M1829" s="7" t="str">
        <f ca="1">$L1829 &amp; "|" &amp; VLOOKUP($L1829,States!$A:$B,2,FALSE)</f>
        <v>22|04a99b2b0b78076f0a06c2d7695137915b2933a5</v>
      </c>
      <c r="N1829" s="7" t="str">
        <f ca="1">VLOOKUP($F1829,Name!$A:$C,3,FALSE)</f>
        <v>M</v>
      </c>
      <c r="O1829" s="7" t="str">
        <f ca="1">VLOOKUP($N1829,Gender!$A:$B,2,FALSE)</f>
        <v>Male</v>
      </c>
      <c r="P1829" s="7" t="str" cm="1">
        <f t="array" aca="1" ref="P1829" ca="1">INDEX('Marital status'!$A:$A,RANDBETWEEN(5,COUNTA('Marital status'!$A:$A) + 1),1)</f>
        <v>ce0b1612aa711b78a720295d271a33894e2b72bf</v>
      </c>
      <c r="Q1829" s="7" t="str">
        <f ca="1">VLOOKUP($P1829,'Marital status'!$A:$B,2,FALSE)</f>
        <v>single</v>
      </c>
      <c r="R1829" s="7">
        <f t="shared" ca="1" si="198"/>
        <v>5</v>
      </c>
      <c r="S1829" s="7" t="e">
        <f ca="1">VLOOKUP($R1829,Race!$A:$B,2,FALSE)</f>
        <v>#N/A</v>
      </c>
      <c r="T1829" s="8">
        <f t="shared" ca="1" si="199"/>
        <v>32350</v>
      </c>
      <c r="U1829" s="6">
        <f t="shared" ca="1" si="200"/>
        <v>7</v>
      </c>
      <c r="V1829" s="8" t="str">
        <f ca="1">VLOOKUP($U1829,Education!$A:$B,2,FALSE)</f>
        <v>Undergraduate degree</v>
      </c>
      <c r="W1829" s="7">
        <f ca="1" xml:space="preserve">
  IF(OR($Y1829 = 5, $Y1829 = 6, $Y1829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829" s="7" t="str">
        <f ca="1">VLOOKUP($W1829,Department!$A:$B,2,FALSE)</f>
        <v>Administration</v>
      </c>
      <c r="Y1829" s="6">
        <f t="shared" ca="1" si="201"/>
        <v>10</v>
      </c>
      <c r="Z1829" s="7" t="str">
        <f ca="1">VLOOKUP($Y1829,Role!$A:$B,2,FALSE)</f>
        <v>Trainee</v>
      </c>
      <c r="AA1829" s="6" t="str">
        <f t="shared" ca="1" si="202"/>
        <v/>
      </c>
      <c r="AB1829" s="7" t="str">
        <f ca="1" xml:space="preserve">
IF($AA1829 &lt;&gt; "",
    VLOOKUP($AA1829,Level!$A:$B,2,FALSE),
    ""
)</f>
        <v/>
      </c>
      <c r="AC1829" s="1">
        <f ca="1" xml:space="preserve">
IF($Y1829 = 5 + N("Presidente"),
    27000,
    IF($Y1829 = 6 + N("Vice-presidente"),
        23000,
        IF(OR($Y1829 = 8, $Y1829= 13, $Y1829 = 12) + N("Secretária bilíngue ou coordenador ou especialista"),
            8000,
            IF($Y1829 = 7 + N("Diretor"),
                15000,
                IF($Y1829 = 14 + N("Gerente"),
                    12000,
                    IF($Y1829 = 9 + N("Estagiário"),
                        705,
                        IF($Y1829 = 10 + N("Trainee"),
                            805,
                            IF($Y1829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IF($U1829 = 7,
  500,
  IF($U1829 = 8,
    1000,
    IF($U1829 = 9,
      1500,
      IF($U1829 = 10,
        2000,
        0
      )
    )
  )
)
+
N("Adicional no salário por área")
+
IF($W1829 = 14 + N("Tecnologia da Informação"),
  120,
  IF($W1829 = 16 + N("Vendas"),
    110,
    IF($W1829 = 15 + N("Jurídico"),
      100,
      IF(OR($W1829 = 8, $W1829 = 9, $W1829 = 11) + N("Recursos humanos ou comercial ou comunicação e marketing"),
        80,
        0
      )
    )
  )
)
+
N("Adicionando pegadinha")
+
IF(AND($W1829 = 16, $U1829 = 9, $Y1829 = 11, $AA1829 = 5) + N("Se for de vendas, com mestrado, analista sênior"),
  IF($R1829 = 5,
    100,
    0
  )
  +
  IF($N1829 = "M",
    200,
    0
  ),
  0
)</f>
        <v>1305</v>
      </c>
      <c r="AD18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$A1829  &amp; ", "   &amp;
$C1829  &amp; ", "   &amp;
$E1829  &amp; ", '"  &amp;
$J1829  &amp; "', '" &amp;
$N1829  &amp; "', "  &amp;
$R1829  &amp; ", '"  &amp;
TEXT($T1829,"dd/mm/aaaa")  &amp; "', "   &amp;
$U1829  &amp; ", "   &amp;
$W1829  &amp; ", "   &amp;
$Y1829  &amp; ", "   &amp;
IF($AA1829 &lt;&gt; "", $AA1829, "NULL")  &amp; ", "   &amp;
$AC1829  &amp; ");"</f>
        <v>INSERT INTO bi4all.fac_employees (id_company_fk, id_employee_pk, flg_active, employee_name, id_gender_fk, id_race_fk, birthday, id_schooling_fk, id_department_fk, id_role_fk, id_level_fk, salary) VALUES (6a51143286b03064a49cc2acbee63c09a0682d33, 1825, 1, 'Davi Luccas Santana Café', 'M', 5, '26/07/1988', 7, 6, 10, NULL, 1305);</v>
      </c>
    </row>
    <row r="1830" spans="1:30" ht="14.25" customHeight="1" x14ac:dyDescent="0.2">
      <c r="A1830" s="7" t="str" cm="1">
        <f t="array" aca="1" ref="A1830" ca="1">INDEX(Company!$A:$A,RANDBETWEEN(5,COUNTA(Company!$A:$A) + 1),1)</f>
        <v>6a51143286b03064a49cc2acbee63c09a0682d33</v>
      </c>
      <c r="B1830" s="7" t="str">
        <f ca="1">VLOOKUP($A1830,Company!$A:$B,2,FALSE)</f>
        <v>ACME Corporation</v>
      </c>
      <c r="C1830" s="5">
        <f t="shared" si="196"/>
        <v>1826</v>
      </c>
      <c r="D1830" s="5" t="str" cm="1">
        <f t="array" ref="D1830">SHA1HASH($C1830)</f>
        <v>ab2a1808f6efbae0bbf812bd1b951255c0f14057</v>
      </c>
      <c r="E1830" s="6">
        <v>1</v>
      </c>
      <c r="F1830" s="7">
        <f ca="1">IF($C1830 = 1 + N("Presidente"),
    127,
    IF($C1830 = 2 + N("Vice-Presidente"),
        72,
        IF($C1830 = 3 + N("Secretária bilíngue"),
            13,
            RANDBETWEEN(5,COUNT(Name!$A:$A) + 1)
        )
    )
)</f>
        <v>354</v>
      </c>
      <c r="G1830" s="7" t="str">
        <f ca="1">VLOOKUP($F1830,Name!$A:$B,2,FALSE)</f>
        <v>Victor</v>
      </c>
      <c r="H1830" s="7">
        <f ca="1" xml:space="preserve">
IF($C1830 = 1,
    0,
    RANDBETWEEN(5,COUNT('Last name'!$A:$A) + 1)
)</f>
        <v>67</v>
      </c>
      <c r="I1830" s="7" t="str">
        <f ca="1" xml:space="preserve">
IF($C1830 = 1 + N("Presidente"),
    "de Orléans e Bragança",
    VLOOKUP($H1830,'Last name'!$A:$B,2,FALSE) &amp; " " &amp; VLOOKUP(RANDBETWEEN(5,COUNT('Last name'!$A:$A) + 1),'Last name'!$A:$B,2,FALSE)
)</f>
        <v>Conti Ferrara</v>
      </c>
      <c r="J1830" s="7" t="str">
        <f t="shared" ca="1" si="197"/>
        <v>Victor Conti Ferrara</v>
      </c>
      <c r="K1830" s="7" t="str" cm="1">
        <f t="array" aca="1" ref="K1830" ca="1">SHA1HASH($J1830)</f>
        <v>5792cc3f3ad4c0fee5a81e361ad5fd8d354fa7f6</v>
      </c>
      <c r="L1830" s="7" cm="1">
        <f t="array" aca="1" ref="L1830" ca="1">INDEX(States!$A:$A,RANDBETWEEN(5,COUNTA(States!$A:$A) + 1),1)</f>
        <v>15</v>
      </c>
      <c r="M1830" s="7" t="str">
        <f ca="1">$L1830 &amp; "|" &amp; VLOOKUP($L1830,States!$A:$B,2,FALSE)</f>
        <v>15|84c70141e5670a303e5eed7b334ba8b5ddb5b0d4</v>
      </c>
      <c r="N1830" s="7" t="str">
        <f ca="1">VLOOKUP($F1830,Name!$A:$C,3,FALSE)</f>
        <v>M</v>
      </c>
      <c r="O1830" s="7" t="str">
        <f ca="1">VLOOKUP($N1830,Gender!$A:$B,2,FALSE)</f>
        <v>Male</v>
      </c>
      <c r="P1830" s="7" t="str" cm="1">
        <f t="array" aca="1" ref="P1830" ca="1">INDEX('Marital status'!$A:$A,RANDBETWEEN(5,COUNTA('Marital status'!$A:$A) + 1),1)</f>
        <v>3266897012b6dcc5723033bc25891bf99efcff6f</v>
      </c>
      <c r="Q1830" s="7" t="str">
        <f ca="1">VLOOKUP($P1830,'Marital status'!$A:$B,2,FALSE)</f>
        <v>MarrieD</v>
      </c>
      <c r="R1830" s="7">
        <f t="shared" ca="1" si="198"/>
        <v>5</v>
      </c>
      <c r="S1830" s="7" t="e">
        <f ca="1">VLOOKUP($R1830,Race!$A:$B,2,FALSE)</f>
        <v>#N/A</v>
      </c>
      <c r="T1830" s="8">
        <f t="shared" ca="1" si="199"/>
        <v>24358</v>
      </c>
      <c r="U1830" s="6">
        <f t="shared" ca="1" si="200"/>
        <v>8</v>
      </c>
      <c r="V1830" s="8" t="str">
        <f ca="1">VLOOKUP($U1830,Education!$A:$B,2,FALSE)</f>
        <v>Graduate school</v>
      </c>
      <c r="W1830" s="7">
        <f ca="1" xml:space="preserve">
  IF(OR($Y1830 = 5, $Y1830 = 6, $Y1830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830" s="7" t="str">
        <f ca="1">VLOOKUP($W1830,Department!$A:$B,2,FALSE)</f>
        <v>Human Resource</v>
      </c>
      <c r="Y1830" s="6">
        <f t="shared" ca="1" si="201"/>
        <v>11</v>
      </c>
      <c r="Z1830" s="7" t="str">
        <f ca="1">VLOOKUP($Y1830,Role!$A:$B,2,FALSE)</f>
        <v>Analyst</v>
      </c>
      <c r="AA1830" s="6">
        <f t="shared" ca="1" si="202"/>
        <v>5</v>
      </c>
      <c r="AB1830" s="7" t="str">
        <f ca="1" xml:space="preserve">
IF($AA1830 &lt;&gt; "",
    VLOOKUP($AA1830,Level!$A:$B,2,FALSE),
    ""
)</f>
        <v>Junior</v>
      </c>
      <c r="AC1830" s="1">
        <f ca="1" xml:space="preserve">
IF($Y1830 = 5 + N("Presidente"),
    27000,
    IF($Y1830 = 6 + N("Vice-presidente"),
        23000,
        IF(OR($Y1830 = 8, $Y1830= 13, $Y1830 = 12) + N("Secretária bilíngue ou coordenador ou especialista"),
            8000,
            IF($Y1830 = 7 + N("Diretor"),
                15000,
                IF($Y1830 = 14 + N("Gerente"),
                    12000,
                    IF($Y1830 = 9 + N("Estagiário"),
                        705,
                        IF($Y1830 = 10 + N("Trainee"),
                            805,
                            IF($Y1830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IF($U1830 = 7,
  500,
  IF($U1830 = 8,
    1000,
    IF($U1830 = 9,
      1500,
      IF($U1830 = 10,
        2000,
        0
      )
    )
  )
)
+
N("Adicional no salário por área")
+
IF($W1830 = 14 + N("Tecnologia da Informação"),
  120,
  IF($W1830 = 16 + N("Vendas"),
    110,
    IF($W1830 = 15 + N("Jurídico"),
      100,
      IF(OR($W1830 = 8, $W1830 = 9, $W1830 = 11) + N("Recursos humanos ou comercial ou comunicação e marketing"),
        80,
        0
      )
    )
  )
)
+
N("Adicionando pegadinha")
+
IF(AND($W1830 = 16, $U1830 = 9, $Y1830 = 11, $AA1830 = 5) + N("Se for de vendas, com mestrado, analista sênior"),
  IF($R1830 = 5,
    100,
    0
  )
  +
  IF($N1830 = "M",
    200,
    0
  ),
  0
)</f>
        <v>3080</v>
      </c>
      <c r="AD18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$A1830  &amp; ", "   &amp;
$C1830  &amp; ", "   &amp;
$E1830  &amp; ", '"  &amp;
$J1830  &amp; "', '" &amp;
$N1830  &amp; "', "  &amp;
$R1830  &amp; ", '"  &amp;
TEXT($T1830,"dd/mm/aaaa")  &amp; "', "   &amp;
$U1830  &amp; ", "   &amp;
$W1830  &amp; ", "   &amp;
$Y1830  &amp; ", "   &amp;
IF($AA1830 &lt;&gt; "", $AA1830, "NULL")  &amp; ", "   &amp;
$AC1830  &amp; ");"</f>
        <v>INSERT INTO bi4all.fac_employees (id_company_fk, id_employee_pk, flg_active, employee_name, id_gender_fk, id_race_fk, birthday, id_schooling_fk, id_department_fk, id_role_fk, id_level_fk, salary) VALUES (6a51143286b03064a49cc2acbee63c09a0682d33, 1826, 1, 'Victor Conti Ferrara', 'M', 5, '08/09/1966', 8, 8, 11, 5, 3080);</v>
      </c>
    </row>
    <row r="1831" spans="1:30" ht="14.25" customHeight="1" x14ac:dyDescent="0.2">
      <c r="A1831" s="7" t="str" cm="1">
        <f t="array" aca="1" ref="A1831" ca="1">INDEX(Company!$A:$A,RANDBETWEEN(5,COUNTA(Company!$A:$A) + 1),1)</f>
        <v>6a51143286b03064a49cc2acbee63c09a0682d33</v>
      </c>
      <c r="B1831" s="7" t="str">
        <f ca="1">VLOOKUP($A1831,Company!$A:$B,2,FALSE)</f>
        <v>ACME Corporation</v>
      </c>
      <c r="C1831" s="5">
        <f t="shared" si="196"/>
        <v>1827</v>
      </c>
      <c r="D1831" s="5" t="str" cm="1">
        <f t="array" ref="D1831">SHA1HASH($C1831)</f>
        <v>53a6593ea063a3cda52a0e5ef1ec89326dd75176</v>
      </c>
      <c r="E1831" s="6">
        <v>1</v>
      </c>
      <c r="F1831" s="7">
        <f ca="1">IF($C1831 = 1 + N("Presidente"),
    127,
    IF($C1831 = 2 + N("Vice-Presidente"),
        72,
        IF($C1831 = 3 + N("Secretária bilíngue"),
            13,
            RANDBETWEEN(5,COUNT(Name!$A:$A) + 1)
        )
    )
)</f>
        <v>312</v>
      </c>
      <c r="G1831" s="7" t="str">
        <f ca="1">VLOOKUP($F1831,Name!$A:$B,2,FALSE)</f>
        <v>Otávio</v>
      </c>
      <c r="H1831" s="7">
        <f ca="1" xml:space="preserve">
IF($C1831 = 1,
    0,
    RANDBETWEEN(5,COUNT('Last name'!$A:$A) + 1)
)</f>
        <v>111</v>
      </c>
      <c r="I1831" s="7" t="str">
        <f ca="1" xml:space="preserve">
IF($C1831 = 1 + N("Presidente"),
    "de Orléans e Bragança",
    VLOOKUP($H1831,'Last name'!$A:$B,2,FALSE) &amp; " " &amp; VLOOKUP(RANDBETWEEN(5,COUNT('Last name'!$A:$A) + 1),'Last name'!$A:$B,2,FALSE)
)</f>
        <v>Longo Galli</v>
      </c>
      <c r="J1831" s="7" t="str">
        <f t="shared" ca="1" si="197"/>
        <v>Otávio Longo Galli</v>
      </c>
      <c r="K1831" s="7" t="str" cm="1">
        <f t="array" aca="1" ref="K1831" ca="1">SHA1HASH($J1831)</f>
        <v>8e601b345c80cf6543652a1ca691d4f2fa8ab298</v>
      </c>
      <c r="L1831" s="7" cm="1">
        <f t="array" aca="1" ref="L1831" ca="1">INDEX(States!$A:$A,RANDBETWEEN(5,COUNTA(States!$A:$A) + 1),1)</f>
        <v>7</v>
      </c>
      <c r="M1831" s="7" t="str">
        <f ca="1">$L1831 &amp; "|" &amp; VLOOKUP($L1831,States!$A:$B,2,FALSE)</f>
        <v>7|f2e12883042f184299ea408f79a5077ec107e25e</v>
      </c>
      <c r="N1831" s="7" t="str">
        <f ca="1">VLOOKUP($F1831,Name!$A:$C,3,FALSE)</f>
        <v>M</v>
      </c>
      <c r="O1831" s="7" t="str">
        <f ca="1">VLOOKUP($N1831,Gender!$A:$B,2,FALSE)</f>
        <v>Male</v>
      </c>
      <c r="P1831" s="7" t="str" cm="1">
        <f t="array" aca="1" ref="P1831" ca="1">INDEX('Marital status'!$A:$A,RANDBETWEEN(5,COUNTA('Marital status'!$A:$A) + 1),1)</f>
        <v>ce0b1612aa711b78a720295d271a33894e2b72bf</v>
      </c>
      <c r="Q1831" s="7" t="str">
        <f ca="1">VLOOKUP($P1831,'Marital status'!$A:$B,2,FALSE)</f>
        <v>single</v>
      </c>
      <c r="R1831" s="7">
        <f t="shared" ca="1" si="198"/>
        <v>5</v>
      </c>
      <c r="S1831" s="7" t="e">
        <f ca="1">VLOOKUP($R1831,Race!$A:$B,2,FALSE)</f>
        <v>#N/A</v>
      </c>
      <c r="T1831" s="8">
        <f t="shared" ca="1" si="199"/>
        <v>24278</v>
      </c>
      <c r="U1831" s="6">
        <f t="shared" ca="1" si="200"/>
        <v>7</v>
      </c>
      <c r="V1831" s="8" t="str">
        <f ca="1">VLOOKUP($U1831,Education!$A:$B,2,FALSE)</f>
        <v>Undergraduate degree</v>
      </c>
      <c r="W1831" s="7">
        <f ca="1" xml:space="preserve">
  IF(OR($Y1831 = 5, $Y1831 = 6, $Y1831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831" s="7" t="str">
        <f ca="1">VLOOKUP($W1831,Department!$A:$B,2,FALSE)</f>
        <v>Operations</v>
      </c>
      <c r="Y1831" s="6">
        <f t="shared" ca="1" si="201"/>
        <v>9</v>
      </c>
      <c r="Z1831" s="7" t="str">
        <f ca="1">VLOOKUP($Y1831,Role!$A:$B,2,FALSE)</f>
        <v>Intern</v>
      </c>
      <c r="AA1831" s="6" t="str">
        <f t="shared" ca="1" si="202"/>
        <v/>
      </c>
      <c r="AB1831" s="7" t="str">
        <f ca="1" xml:space="preserve">
IF($AA1831 &lt;&gt; "",
    VLOOKUP($AA1831,Level!$A:$B,2,FALSE),
    ""
)</f>
        <v/>
      </c>
      <c r="AC1831" s="1">
        <f ca="1" xml:space="preserve">
IF($Y1831 = 5 + N("Presidente"),
    27000,
    IF($Y1831 = 6 + N("Vice-presidente"),
        23000,
        IF(OR($Y1831 = 8, $Y1831= 13, $Y1831 = 12) + N("Secretária bilíngue ou coordenador ou especialista"),
            8000,
            IF($Y1831 = 7 + N("Diretor"),
                15000,
                IF($Y1831 = 14 + N("Gerente"),
                    12000,
                    IF($Y1831 = 9 + N("Estagiário"),
                        705,
                        IF($Y1831 = 10 + N("Trainee"),
                            805,
                            IF($Y1831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IF($U1831 = 7,
  500,
  IF($U1831 = 8,
    1000,
    IF($U1831 = 9,
      1500,
      IF($U1831 = 10,
        2000,
        0
      )
    )
  )
)
+
N("Adicional no salário por área")
+
IF($W1831 = 14 + N("Tecnologia da Informação"),
  120,
  IF($W1831 = 16 + N("Vendas"),
    110,
    IF($W1831 = 15 + N("Jurídico"),
      100,
      IF(OR($W1831 = 8, $W1831 = 9, $W1831 = 11) + N("Recursos humanos ou comercial ou comunicação e marketing"),
        80,
        0
      )
    )
  )
)
+
N("Adicionando pegadinha")
+
IF(AND($W1831 = 16, $U1831 = 9, $Y1831 = 11, $AA1831 = 5) + N("Se for de vendas, com mestrado, analista sênior"),
  IF($R1831 = 5,
    100,
    0
  )
  +
  IF($N1831 = "M",
    200,
    0
  ),
  0
)</f>
        <v>1205</v>
      </c>
      <c r="AD18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$A1831  &amp; ", "   &amp;
$C1831  &amp; ", "   &amp;
$E1831  &amp; ", '"  &amp;
$J1831  &amp; "', '" &amp;
$N1831  &amp; "', "  &amp;
$R1831  &amp; ", '"  &amp;
TEXT($T1831,"dd/mm/aaaa")  &amp; "', "   &amp;
$U1831  &amp; ", "   &amp;
$W1831  &amp; ", "   &amp;
$Y1831  &amp; ", "   &amp;
IF($AA1831 &lt;&gt; "", $AA1831, "NULL")  &amp; ", "   &amp;
$AC1831  &amp; ");"</f>
        <v>INSERT INTO bi4all.fac_employees (id_company_fk, id_employee_pk, flg_active, employee_name, id_gender_fk, id_race_fk, birthday, id_schooling_fk, id_department_fk, id_role_fk, id_level_fk, salary) VALUES (6a51143286b03064a49cc2acbee63c09a0682d33, 1827, 1, 'Otávio Longo Galli', 'M', 5, '20/06/1966', 7, 10, 9, NULL, 1205);</v>
      </c>
    </row>
    <row r="1832" spans="1:30" ht="14.25" customHeight="1" x14ac:dyDescent="0.2">
      <c r="A1832" s="7" t="str" cm="1">
        <f t="array" aca="1" ref="A1832" ca="1">INDEX(Company!$A:$A,RANDBETWEEN(5,COUNTA(Company!$A:$A) + 1),1)</f>
        <v>6a51143286b03064a49cc2acbee63c09a0682d33</v>
      </c>
      <c r="B1832" s="7" t="str">
        <f ca="1">VLOOKUP($A1832,Company!$A:$B,2,FALSE)</f>
        <v>ACME Corporation</v>
      </c>
      <c r="C1832" s="5">
        <f t="shared" si="196"/>
        <v>1828</v>
      </c>
      <c r="D1832" s="5" t="str" cm="1">
        <f t="array" ref="D1832">SHA1HASH($C1832)</f>
        <v>f9db519c97dc5f0cdf3a6ee0d574c9cd36fb1c61</v>
      </c>
      <c r="E1832" s="6">
        <v>1</v>
      </c>
      <c r="F1832" s="7">
        <f ca="1">IF($C1832 = 1 + N("Presidente"),
    127,
    IF($C1832 = 2 + N("Vice-Presidente"),
        72,
        IF($C1832 = 3 + N("Secretária bilíngue"),
            13,
            RANDBETWEEN(5,COUNT(Name!$A:$A) + 1)
        )
    )
)</f>
        <v>162</v>
      </c>
      <c r="G1832" s="7" t="str">
        <f ca="1">VLOOKUP($F1832,Name!$A:$B,2,FALSE)</f>
        <v>Helena</v>
      </c>
      <c r="H1832" s="7">
        <f ca="1" xml:space="preserve">
IF($C1832 = 1,
    0,
    RANDBETWEEN(5,COUNT('Last name'!$A:$A) + 1)
)</f>
        <v>148</v>
      </c>
      <c r="I1832" s="7" t="str">
        <f ca="1" xml:space="preserve">
IF($C1832 = 1 + N("Presidente"),
    "de Orléans e Bragança",
    VLOOKUP($H1832,'Last name'!$A:$B,2,FALSE) &amp; " " &amp; VLOOKUP(RANDBETWEEN(5,COUNT('Last name'!$A:$A) + 1),'Last name'!$A:$B,2,FALSE)
)</f>
        <v>Pedrosa Rossi</v>
      </c>
      <c r="J1832" s="7" t="str">
        <f t="shared" ca="1" si="197"/>
        <v>Helena Pedrosa Rossi</v>
      </c>
      <c r="K1832" s="7" t="str" cm="1">
        <f t="array" aca="1" ref="K1832" ca="1">SHA1HASH($J1832)</f>
        <v>bb95ead6bb66ce9f29af01261e790baf10ee4b6e</v>
      </c>
      <c r="L1832" s="7" cm="1">
        <f t="array" aca="1" ref="L1832" ca="1">INDEX(States!$A:$A,RANDBETWEEN(5,COUNTA(States!$A:$A) + 1),1)</f>
        <v>10</v>
      </c>
      <c r="M1832" s="7" t="str">
        <f ca="1">$L1832 &amp; "|" &amp; VLOOKUP($L1832,States!$A:$B,2,FALSE)</f>
        <v>10|fa6e01394cea5decb8157a7e18fa2eeabf35410d</v>
      </c>
      <c r="N1832" s="7" t="str">
        <f ca="1">VLOOKUP($F1832,Name!$A:$C,3,FALSE)</f>
        <v>F</v>
      </c>
      <c r="O1832" s="7" t="str">
        <f ca="1">VLOOKUP($N1832,Gender!$A:$B,2,FALSE)</f>
        <v>Female</v>
      </c>
      <c r="P1832" s="7" t="str" cm="1">
        <f t="array" aca="1" ref="P1832" ca="1">INDEX('Marital status'!$A:$A,RANDBETWEEN(5,COUNTA('Marital status'!$A:$A) + 1),1)</f>
        <v>47051393f6bcbf99111ec5d70ba2ebbe11ebccae</v>
      </c>
      <c r="Q1832" s="7" t="str">
        <f ca="1">VLOOKUP($P1832,'Marital status'!$A:$B,2,FALSE)</f>
        <v xml:space="preserve"> Separated </v>
      </c>
      <c r="R1832" s="7">
        <f t="shared" ca="1" si="198"/>
        <v>5</v>
      </c>
      <c r="S1832" s="7" t="e">
        <f ca="1">VLOOKUP($R1832,Race!$A:$B,2,FALSE)</f>
        <v>#N/A</v>
      </c>
      <c r="T1832" s="8">
        <f t="shared" ca="1" si="199"/>
        <v>17577</v>
      </c>
      <c r="U1832" s="6">
        <f t="shared" ca="1" si="200"/>
        <v>8</v>
      </c>
      <c r="V1832" s="8" t="str">
        <f ca="1">VLOOKUP($U1832,Education!$A:$B,2,FALSE)</f>
        <v>Graduate school</v>
      </c>
      <c r="W1832" s="7">
        <f ca="1" xml:space="preserve">
  IF(OR($Y1832 = 5, $Y1832 = 6, $Y1832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32" s="7" t="str">
        <f ca="1">VLOOKUP($W1832,Department!$A:$B,2,FALSE)</f>
        <v>Controlling</v>
      </c>
      <c r="Y1832" s="6">
        <f t="shared" ca="1" si="201"/>
        <v>11</v>
      </c>
      <c r="Z1832" s="7" t="str">
        <f ca="1">VLOOKUP($Y1832,Role!$A:$B,2,FALSE)</f>
        <v>Analyst</v>
      </c>
      <c r="AA1832" s="6">
        <f t="shared" ca="1" si="202"/>
        <v>6</v>
      </c>
      <c r="AB1832" s="7" t="str">
        <f ca="1" xml:space="preserve">
IF($AA1832 &lt;&gt; "",
    VLOOKUP($AA1832,Level!$A:$B,2,FALSE),
    ""
)</f>
        <v>Pleno</v>
      </c>
      <c r="AC1832" s="1">
        <f ca="1" xml:space="preserve">
IF($Y1832 = 5 + N("Presidente"),
    27000,
    IF($Y1832 = 6 + N("Vice-presidente"),
        23000,
        IF(OR($Y1832 = 8, $Y1832= 13, $Y1832 = 12) + N("Secretária bilíngue ou coordenador ou especialista"),
            8000,
            IF($Y1832 = 7 + N("Diretor"),
                15000,
                IF($Y1832 = 14 + N("Gerente"),
                    12000,
                    IF($Y1832 = 9 + N("Estagiário"),
                        705,
                        IF($Y1832 = 10 + N("Trainee"),
                            805,
                            IF($Y1832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IF($U1832 = 7,
  500,
  IF($U1832 = 8,
    1000,
    IF($U1832 = 9,
      1500,
      IF($U1832 = 10,
        2000,
        0
      )
    )
  )
)
+
N("Adicional no salário por área")
+
IF($W1832 = 14 + N("Tecnologia da Informação"),
  120,
  IF($W1832 = 16 + N("Vendas"),
    110,
    IF($W1832 = 15 + N("Jurídico"),
      100,
      IF(OR($W1832 = 8, $W1832 = 9, $W1832 = 11) + N("Recursos humanos ou comercial ou comunicação e marketing"),
        80,
        0
      )
    )
  )
)
+
N("Adicionando pegadinha")
+
IF(AND($W1832 = 16, $U1832 = 9, $Y1832 = 11, $AA1832 = 5) + N("Se for de vendas, com mestrado, analista sênior"),
  IF($R1832 = 5,
    100,
    0
  )
  +
  IF($N1832 = "M",
    200,
    0
  ),
  0
)</f>
        <v>3000</v>
      </c>
      <c r="AD18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$A1832  &amp; ", "   &amp;
$C1832  &amp; ", "   &amp;
$E1832  &amp; ", '"  &amp;
$J1832  &amp; "', '" &amp;
$N1832  &amp; "', "  &amp;
$R1832  &amp; ", '"  &amp;
TEXT($T1832,"dd/mm/aaaa")  &amp; "', "   &amp;
$U1832  &amp; ", "   &amp;
$W1832  &amp; ", "   &amp;
$Y1832  &amp; ", "   &amp;
IF($AA1832 &lt;&gt; "", $AA1832, "NULL")  &amp; ", "   &amp;
$AC1832  &amp; ");"</f>
        <v>INSERT INTO bi4all.fac_employees (id_company_fk, id_employee_pk, flg_active, employee_name, id_gender_fk, id_race_fk, birthday, id_schooling_fk, id_department_fk, id_role_fk, id_level_fk, salary) VALUES (6a51143286b03064a49cc2acbee63c09a0682d33, 1828, 1, 'Helena Pedrosa Rossi', 'F', 5, '14/02/1948', 8, 12, 11, 6, 3000);</v>
      </c>
    </row>
    <row r="1833" spans="1:30" ht="14.25" customHeight="1" x14ac:dyDescent="0.2">
      <c r="A1833" s="7" t="str" cm="1">
        <f t="array" aca="1" ref="A1833" ca="1">INDEX(Company!$A:$A,RANDBETWEEN(5,COUNTA(Company!$A:$A) + 1),1)</f>
        <v>6a51143286b03064a49cc2acbee63c09a0682d33</v>
      </c>
      <c r="B1833" s="7" t="str">
        <f ca="1">VLOOKUP($A1833,Company!$A:$B,2,FALSE)</f>
        <v>ACME Corporation</v>
      </c>
      <c r="C1833" s="5">
        <f t="shared" si="196"/>
        <v>1829</v>
      </c>
      <c r="D1833" s="5" t="str" cm="1">
        <f t="array" ref="D1833">SHA1HASH($C1833)</f>
        <v>ef632290ee4f46327a7d0faac6c032378101477f</v>
      </c>
      <c r="E1833" s="6">
        <v>1</v>
      </c>
      <c r="F1833" s="7">
        <f ca="1">IF($C1833 = 1 + N("Presidente"),
    127,
    IF($C1833 = 2 + N("Vice-Presidente"),
        72,
        IF($C1833 = 3 + N("Secretária bilíngue"),
            13,
            RANDBETWEEN(5,COUNT(Name!$A:$A) + 1)
        )
    )
)</f>
        <v>141</v>
      </c>
      <c r="G1833" s="7" t="str">
        <f ca="1">VLOOKUP($F1833,Name!$A:$B,2,FALSE)</f>
        <v>Filipe</v>
      </c>
      <c r="H1833" s="7">
        <f ca="1" xml:space="preserve">
IF($C1833 = 1,
    0,
    RANDBETWEEN(5,COUNT('Last name'!$A:$A) + 1)
)</f>
        <v>49</v>
      </c>
      <c r="I1833" s="7" t="str">
        <f ca="1" xml:space="preserve">
IF($C1833 = 1 + N("Presidente"),
    "de Orléans e Bragança",
    VLOOKUP($H1833,'Last name'!$A:$B,2,FALSE) &amp; " " &amp; VLOOKUP(RANDBETWEEN(5,COUNT('Last name'!$A:$A) + 1),'Last name'!$A:$B,2,FALSE)
)</f>
        <v>Brito Frasão</v>
      </c>
      <c r="J1833" s="7" t="str">
        <f t="shared" ca="1" si="197"/>
        <v>Filipe Brito Frasão</v>
      </c>
      <c r="K1833" s="7" t="str" cm="1">
        <f t="array" aca="1" ref="K1833" ca="1">SHA1HASH($J1833)</f>
        <v>a576c2e9d91066281a2b4c94832f4bfd3c0f1466</v>
      </c>
      <c r="L1833" s="7" cm="1">
        <f t="array" aca="1" ref="L1833" ca="1">INDEX(States!$A:$A,RANDBETWEEN(5,COUNTA(States!$A:$A) + 1),1)</f>
        <v>8</v>
      </c>
      <c r="M1833" s="7" t="str">
        <f ca="1">$L1833 &amp; "|" &amp; VLOOKUP($L1833,States!$A:$B,2,FALSE)</f>
        <v>8|56e287872c65203bf88dd1921405bbc5594d8531</v>
      </c>
      <c r="N1833" s="7" t="str">
        <f ca="1">VLOOKUP($F1833,Name!$A:$C,3,FALSE)</f>
        <v>M</v>
      </c>
      <c r="O1833" s="7" t="str">
        <f ca="1">VLOOKUP($N1833,Gender!$A:$B,2,FALSE)</f>
        <v>Male</v>
      </c>
      <c r="P1833" s="7" t="str" cm="1">
        <f t="array" aca="1" ref="P1833" ca="1">INDEX('Marital status'!$A:$A,RANDBETWEEN(5,COUNTA('Marital status'!$A:$A) + 1),1)</f>
        <v>93ac84f4e0bd5c1c97b670a12a7fff6af89fb6b3</v>
      </c>
      <c r="Q1833" s="7" t="str">
        <f ca="1">VLOOKUP($P1833,'Marital status'!$A:$B,2,FALSE)</f>
        <v>DIVORCED</v>
      </c>
      <c r="R1833" s="7">
        <f t="shared" ca="1" si="198"/>
        <v>5</v>
      </c>
      <c r="S1833" s="7" t="e">
        <f ca="1">VLOOKUP($R1833,Race!$A:$B,2,FALSE)</f>
        <v>#N/A</v>
      </c>
      <c r="T1833" s="8">
        <f t="shared" ca="1" si="199"/>
        <v>33386</v>
      </c>
      <c r="U1833" s="6">
        <f t="shared" ca="1" si="200"/>
        <v>7</v>
      </c>
      <c r="V1833" s="8" t="str">
        <f ca="1">VLOOKUP($U1833,Education!$A:$B,2,FALSE)</f>
        <v>Undergraduate degree</v>
      </c>
      <c r="W1833" s="7">
        <f ca="1" xml:space="preserve">
  IF(OR($Y1833 = 5, $Y1833 = 6, $Y1833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833" s="7" t="str">
        <f ca="1">VLOOKUP($W1833,Department!$A:$B,2,FALSE)</f>
        <v>Communication &amp; Marketing</v>
      </c>
      <c r="Y1833" s="6">
        <f t="shared" ca="1" si="201"/>
        <v>10</v>
      </c>
      <c r="Z1833" s="7" t="str">
        <f ca="1">VLOOKUP($Y1833,Role!$A:$B,2,FALSE)</f>
        <v>Trainee</v>
      </c>
      <c r="AA1833" s="6" t="str">
        <f t="shared" ca="1" si="202"/>
        <v/>
      </c>
      <c r="AB1833" s="7" t="str">
        <f ca="1" xml:space="preserve">
IF($AA1833 &lt;&gt; "",
    VLOOKUP($AA1833,Level!$A:$B,2,FALSE),
    ""
)</f>
        <v/>
      </c>
      <c r="AC1833" s="1">
        <f ca="1" xml:space="preserve">
IF($Y1833 = 5 + N("Presidente"),
    27000,
    IF($Y1833 = 6 + N("Vice-presidente"),
        23000,
        IF(OR($Y1833 = 8, $Y1833= 13, $Y1833 = 12) + N("Secretária bilíngue ou coordenador ou especialista"),
            8000,
            IF($Y1833 = 7 + N("Diretor"),
                15000,
                IF($Y1833 = 14 + N("Gerente"),
                    12000,
                    IF($Y1833 = 9 + N("Estagiário"),
                        705,
                        IF($Y1833 = 10 + N("Trainee"),
                            805,
                            IF($Y1833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IF($U1833 = 7,
  500,
  IF($U1833 = 8,
    1000,
    IF($U1833 = 9,
      1500,
      IF($U1833 = 10,
        2000,
        0
      )
    )
  )
)
+
N("Adicional no salário por área")
+
IF($W1833 = 14 + N("Tecnologia da Informação"),
  120,
  IF($W1833 = 16 + N("Vendas"),
    110,
    IF($W1833 = 15 + N("Jurídico"),
      100,
      IF(OR($W1833 = 8, $W1833 = 9, $W1833 = 11) + N("Recursos humanos ou comercial ou comunicação e marketing"),
        80,
        0
      )
    )
  )
)
+
N("Adicionando pegadinha")
+
IF(AND($W1833 = 16, $U1833 = 9, $Y1833 = 11, $AA1833 = 5) + N("Se for de vendas, com mestrado, analista sênior"),
  IF($R1833 = 5,
    100,
    0
  )
  +
  IF($N1833 = "M",
    200,
    0
  ),
  0
)</f>
        <v>1385</v>
      </c>
      <c r="AD18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$A1833  &amp; ", "   &amp;
$C1833  &amp; ", "   &amp;
$E1833  &amp; ", '"  &amp;
$J1833  &amp; "', '" &amp;
$N1833  &amp; "', "  &amp;
$R1833  &amp; ", '"  &amp;
TEXT($T1833,"dd/mm/aaaa")  &amp; "', "   &amp;
$U1833  &amp; ", "   &amp;
$W1833  &amp; ", "   &amp;
$Y1833  &amp; ", "   &amp;
IF($AA1833 &lt;&gt; "", $AA1833, "NULL")  &amp; ", "   &amp;
$AC1833  &amp; ");"</f>
        <v>INSERT INTO bi4all.fac_employees (id_company_fk, id_employee_pk, flg_active, employee_name, id_gender_fk, id_race_fk, birthday, id_schooling_fk, id_department_fk, id_role_fk, id_level_fk, salary) VALUES (6a51143286b03064a49cc2acbee63c09a0682d33, 1829, 1, 'Filipe Brito Frasão', 'M', 5, '28/05/1991', 7, 11, 10, NULL, 1385);</v>
      </c>
    </row>
    <row r="1834" spans="1:30" ht="14.25" customHeight="1" x14ac:dyDescent="0.2">
      <c r="A1834" s="7" t="str" cm="1">
        <f t="array" aca="1" ref="A1834" ca="1">INDEX(Company!$A:$A,RANDBETWEEN(5,COUNTA(Company!$A:$A) + 1),1)</f>
        <v>6a51143286b03064a49cc2acbee63c09a0682d33</v>
      </c>
      <c r="B1834" s="7" t="str">
        <f ca="1">VLOOKUP($A1834,Company!$A:$B,2,FALSE)</f>
        <v>ACME Corporation</v>
      </c>
      <c r="C1834" s="5">
        <f t="shared" si="196"/>
        <v>1830</v>
      </c>
      <c r="D1834" s="5" t="str" cm="1">
        <f t="array" ref="D1834">SHA1HASH($C1834)</f>
        <v>2f0754431c5344d65b57d33acf35e6151dd17aee</v>
      </c>
      <c r="E1834" s="6">
        <v>1</v>
      </c>
      <c r="F1834" s="7">
        <f ca="1">IF($C1834 = 1 + N("Presidente"),
    127,
    IF($C1834 = 2 + N("Vice-Presidente"),
        72,
        IF($C1834 = 3 + N("Secretária bilíngue"),
            13,
            RANDBETWEEN(5,COUNT(Name!$A:$A) + 1)
        )
    )
)</f>
        <v>269</v>
      </c>
      <c r="G1834" s="7" t="str">
        <f ca="1">VLOOKUP($F1834,Name!$A:$B,2,FALSE)</f>
        <v>Maria Júlia</v>
      </c>
      <c r="H1834" s="7">
        <f ca="1" xml:space="preserve">
IF($C1834 = 1,
    0,
    RANDBETWEEN(5,COUNT('Last name'!$A:$A) + 1)
)</f>
        <v>126</v>
      </c>
      <c r="I1834" s="7" t="str">
        <f ca="1" xml:space="preserve">
IF($C1834 = 1 + N("Presidente"),
    "de Orléans e Bragança",
    VLOOKUP($H1834,'Last name'!$A:$B,2,FALSE) &amp; " " &amp; VLOOKUP(RANDBETWEEN(5,COUNT('Last name'!$A:$A) + 1),'Last name'!$A:$B,2,FALSE)
)</f>
        <v>Mello Moreira</v>
      </c>
      <c r="J1834" s="7" t="str">
        <f t="shared" ca="1" si="197"/>
        <v>Maria Júlia Mello Moreira</v>
      </c>
      <c r="K1834" s="7" t="str" cm="1">
        <f t="array" aca="1" ref="K1834" ca="1">SHA1HASH($J1834)</f>
        <v>58c0bfdb2e934ed7b8b644b5237497578c839587</v>
      </c>
      <c r="L1834" s="7" cm="1">
        <f t="array" aca="1" ref="L1834" ca="1">INDEX(States!$A:$A,RANDBETWEEN(5,COUNTA(States!$A:$A) + 1),1)</f>
        <v>23</v>
      </c>
      <c r="M1834" s="7" t="str">
        <f ca="1">$L1834 &amp; "|" &amp; VLOOKUP($L1834,States!$A:$B,2,FALSE)</f>
        <v>23|22fbba2e2c257238254804c428968d474037a633</v>
      </c>
      <c r="N1834" s="7" t="str">
        <f ca="1">VLOOKUP($F1834,Name!$A:$C,3,FALSE)</f>
        <v>F</v>
      </c>
      <c r="O1834" s="7" t="str">
        <f ca="1">VLOOKUP($N1834,Gender!$A:$B,2,FALSE)</f>
        <v>Female</v>
      </c>
      <c r="P1834" s="7" t="str" cm="1">
        <f t="array" aca="1" ref="P1834" ca="1">INDEX('Marital status'!$A:$A,RANDBETWEEN(5,COUNTA('Marital status'!$A:$A) + 1),1)</f>
        <v>ce0b1612aa711b78a720295d271a33894e2b72bf</v>
      </c>
      <c r="Q1834" s="7" t="str">
        <f ca="1">VLOOKUP($P1834,'Marital status'!$A:$B,2,FALSE)</f>
        <v>single</v>
      </c>
      <c r="R1834" s="7">
        <f t="shared" ca="1" si="198"/>
        <v>6</v>
      </c>
      <c r="S1834" s="7" t="e">
        <f ca="1">VLOOKUP($R1834,Race!$A:$B,2,FALSE)</f>
        <v>#N/A</v>
      </c>
      <c r="T1834" s="8">
        <f t="shared" ca="1" si="199"/>
        <v>18464</v>
      </c>
      <c r="U1834" s="6">
        <f t="shared" ca="1" si="200"/>
        <v>7</v>
      </c>
      <c r="V1834" s="8" t="str">
        <f ca="1">VLOOKUP($U1834,Education!$A:$B,2,FALSE)</f>
        <v>Undergraduate degree</v>
      </c>
      <c r="W1834" s="7">
        <f ca="1" xml:space="preserve">
  IF(OR($Y1834 = 5, $Y1834 = 6, $Y1834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834" s="7" t="str">
        <f ca="1">VLOOKUP($W1834,Department!$A:$B,2,FALSE)</f>
        <v>Audit</v>
      </c>
      <c r="Y1834" s="6">
        <f t="shared" ca="1" si="201"/>
        <v>11</v>
      </c>
      <c r="Z1834" s="7" t="str">
        <f ca="1">VLOOKUP($Y1834,Role!$A:$B,2,FALSE)</f>
        <v>Analyst</v>
      </c>
      <c r="AA1834" s="6">
        <f t="shared" ca="1" si="202"/>
        <v>5</v>
      </c>
      <c r="AB1834" s="7" t="str">
        <f ca="1" xml:space="preserve">
IF($AA1834 &lt;&gt; "",
    VLOOKUP($AA1834,Level!$A:$B,2,FALSE),
    ""
)</f>
        <v>Junior</v>
      </c>
      <c r="AC1834" s="1">
        <f ca="1" xml:space="preserve">
IF($Y1834 = 5 + N("Presidente"),
    27000,
    IF($Y1834 = 6 + N("Vice-presidente"),
        23000,
        IF(OR($Y1834 = 8, $Y1834= 13, $Y1834 = 12) + N("Secretária bilíngue ou coordenador ou especialista"),
            8000,
            IF($Y1834 = 7 + N("Diretor"),
                15000,
                IF($Y1834 = 14 + N("Gerente"),
                    12000,
                    IF($Y1834 = 9 + N("Estagiário"),
                        705,
                        IF($Y1834 = 10 + N("Trainee"),
                            805,
                            IF($Y1834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IF($U1834 = 7,
  500,
  IF($U1834 = 8,
    1000,
    IF($U1834 = 9,
      1500,
      IF($U1834 = 10,
        2000,
        0
      )
    )
  )
)
+
N("Adicional no salário por área")
+
IF($W1834 = 14 + N("Tecnologia da Informação"),
  120,
  IF($W1834 = 16 + N("Vendas"),
    110,
    IF($W1834 = 15 + N("Jurídico"),
      100,
      IF(OR($W1834 = 8, $W1834 = 9, $W1834 = 11) + N("Recursos humanos ou comercial ou comunicação e marketing"),
        80,
        0
      )
    )
  )
)
+
N("Adicionando pegadinha")
+
IF(AND($W1834 = 16, $U1834 = 9, $Y1834 = 11, $AA1834 = 5) + N("Se for de vendas, com mestrado, analista sênior"),
  IF($R1834 = 5,
    100,
    0
  )
  +
  IF($N1834 = "M",
    200,
    0
  ),
  0
)</f>
        <v>2500</v>
      </c>
      <c r="AD18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$A1834  &amp; ", "   &amp;
$C1834  &amp; ", "   &amp;
$E1834  &amp; ", '"  &amp;
$J1834  &amp; "', '" &amp;
$N1834  &amp; "', "  &amp;
$R1834  &amp; ", '"  &amp;
TEXT($T1834,"dd/mm/aaaa")  &amp; "', "   &amp;
$U1834  &amp; ", "   &amp;
$W1834  &amp; ", "   &amp;
$Y1834  &amp; ", "   &amp;
IF($AA1834 &lt;&gt; "", $AA1834, "NULL")  &amp; ", "   &amp;
$AC1834  &amp; ");"</f>
        <v>INSERT INTO bi4all.fac_employees (id_company_fk, id_employee_pk, flg_active, employee_name, id_gender_fk, id_race_fk, birthday, id_schooling_fk, id_department_fk, id_role_fk, id_level_fk, salary) VALUES (6a51143286b03064a49cc2acbee63c09a0682d33, 1830, 1, 'Maria Júlia Mello Moreira', 'F', 6, '20/07/1950', 7, 13, 11, 5, 2500);</v>
      </c>
    </row>
    <row r="1835" spans="1:30" ht="14.25" customHeight="1" x14ac:dyDescent="0.2">
      <c r="A1835" s="7" t="str" cm="1">
        <f t="array" aca="1" ref="A1835" ca="1">INDEX(Company!$A:$A,RANDBETWEEN(5,COUNTA(Company!$A:$A) + 1),1)</f>
        <v>6a51143286b03064a49cc2acbee63c09a0682d33</v>
      </c>
      <c r="B1835" s="7" t="str">
        <f ca="1">VLOOKUP($A1835,Company!$A:$B,2,FALSE)</f>
        <v>ACME Corporation</v>
      </c>
      <c r="C1835" s="5">
        <f t="shared" si="196"/>
        <v>1831</v>
      </c>
      <c r="D1835" s="5" t="str" cm="1">
        <f t="array" ref="D1835">SHA1HASH($C1835)</f>
        <v>65f40c35951d7d0091c8a15af636d4b4c31ab168</v>
      </c>
      <c r="E1835" s="6">
        <v>1</v>
      </c>
      <c r="F1835" s="7">
        <f ca="1">IF($C1835 = 1 + N("Presidente"),
    127,
    IF($C1835 = 2 + N("Vice-Presidente"),
        72,
        IF($C1835 = 3 + N("Secretária bilíngue"),
            13,
            RANDBETWEEN(5,COUNT(Name!$A:$A) + 1)
        )
    )
)</f>
        <v>360</v>
      </c>
      <c r="G1835" s="7" t="str">
        <f ca="1">VLOOKUP($F1835,Name!$A:$B,2,FALSE)</f>
        <v>Vitória</v>
      </c>
      <c r="H1835" s="7">
        <f ca="1" xml:space="preserve">
IF($C1835 = 1,
    0,
    RANDBETWEEN(5,COUNT('Last name'!$A:$A) + 1)
)</f>
        <v>42</v>
      </c>
      <c r="I1835" s="7" t="str">
        <f ca="1" xml:space="preserve">
IF($C1835 = 1 + N("Presidente"),
    "de Orléans e Bragança",
    VLOOKUP($H1835,'Last name'!$A:$B,2,FALSE) &amp; " " &amp; VLOOKUP(RANDBETWEEN(5,COUNT('Last name'!$A:$A) + 1),'Last name'!$A:$B,2,FALSE)
)</f>
        <v>Borba Reis</v>
      </c>
      <c r="J1835" s="7" t="str">
        <f t="shared" ca="1" si="197"/>
        <v>Vitória Borba Reis</v>
      </c>
      <c r="K1835" s="7" t="str" cm="1">
        <f t="array" aca="1" ref="K1835" ca="1">SHA1HASH($J1835)</f>
        <v>c41ee28c53dd8fa5eb5e0636b31a275891fc2487</v>
      </c>
      <c r="L1835" s="7" cm="1">
        <f t="array" aca="1" ref="L1835" ca="1">INDEX(States!$A:$A,RANDBETWEEN(5,COUNTA(States!$A:$A) + 1),1)</f>
        <v>10</v>
      </c>
      <c r="M1835" s="7" t="str">
        <f ca="1">$L1835 &amp; "|" &amp; VLOOKUP($L1835,States!$A:$B,2,FALSE)</f>
        <v>10|fa6e01394cea5decb8157a7e18fa2eeabf35410d</v>
      </c>
      <c r="N1835" s="7" t="str">
        <f ca="1">VLOOKUP($F1835,Name!$A:$C,3,FALSE)</f>
        <v>F</v>
      </c>
      <c r="O1835" s="7" t="str">
        <f ca="1">VLOOKUP($N1835,Gender!$A:$B,2,FALSE)</f>
        <v>Female</v>
      </c>
      <c r="P1835" s="7" t="str" cm="1">
        <f t="array" aca="1" ref="P1835" ca="1">INDEX('Marital status'!$A:$A,RANDBETWEEN(5,COUNTA('Marital status'!$A:$A) + 1),1)</f>
        <v>3266897012b6dcc5723033bc25891bf99efcff6f</v>
      </c>
      <c r="Q1835" s="7" t="str">
        <f ca="1">VLOOKUP($P1835,'Marital status'!$A:$B,2,FALSE)</f>
        <v>MarrieD</v>
      </c>
      <c r="R1835" s="7">
        <f t="shared" ca="1" si="198"/>
        <v>5</v>
      </c>
      <c r="S1835" s="7" t="e">
        <f ca="1">VLOOKUP($R1835,Race!$A:$B,2,FALSE)</f>
        <v>#N/A</v>
      </c>
      <c r="T1835" s="8">
        <f t="shared" ca="1" si="199"/>
        <v>33428</v>
      </c>
      <c r="U1835" s="6">
        <f t="shared" ca="1" si="200"/>
        <v>7</v>
      </c>
      <c r="V1835" s="8" t="str">
        <f ca="1">VLOOKUP($U1835,Education!$A:$B,2,FALSE)</f>
        <v>Undergraduate degree</v>
      </c>
      <c r="W1835" s="7">
        <f ca="1" xml:space="preserve">
  IF(OR($Y1835 = 5, $Y1835 = 6, $Y1835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835" s="7" t="str">
        <f ca="1">VLOOKUP($W1835,Department!$A:$B,2,FALSE)</f>
        <v>Administration</v>
      </c>
      <c r="Y1835" s="6">
        <f t="shared" ca="1" si="201"/>
        <v>10</v>
      </c>
      <c r="Z1835" s="7" t="str">
        <f ca="1">VLOOKUP($Y1835,Role!$A:$B,2,FALSE)</f>
        <v>Trainee</v>
      </c>
      <c r="AA1835" s="6" t="str">
        <f t="shared" ca="1" si="202"/>
        <v/>
      </c>
      <c r="AB1835" s="7" t="str">
        <f ca="1" xml:space="preserve">
IF($AA1835 &lt;&gt; "",
    VLOOKUP($AA1835,Level!$A:$B,2,FALSE),
    ""
)</f>
        <v/>
      </c>
      <c r="AC1835" s="1">
        <f ca="1" xml:space="preserve">
IF($Y1835 = 5 + N("Presidente"),
    27000,
    IF($Y1835 = 6 + N("Vice-presidente"),
        23000,
        IF(OR($Y1835 = 8, $Y1835= 13, $Y1835 = 12) + N("Secretária bilíngue ou coordenador ou especialista"),
            8000,
            IF($Y1835 = 7 + N("Diretor"),
                15000,
                IF($Y1835 = 14 + N("Gerente"),
                    12000,
                    IF($Y1835 = 9 + N("Estagiário"),
                        705,
                        IF($Y1835 = 10 + N("Trainee"),
                            805,
                            IF($Y1835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IF($U1835 = 7,
  500,
  IF($U1835 = 8,
    1000,
    IF($U1835 = 9,
      1500,
      IF($U1835 = 10,
        2000,
        0
      )
    )
  )
)
+
N("Adicional no salário por área")
+
IF($W1835 = 14 + N("Tecnologia da Informação"),
  120,
  IF($W1835 = 16 + N("Vendas"),
    110,
    IF($W1835 = 15 + N("Jurídico"),
      100,
      IF(OR($W1835 = 8, $W1835 = 9, $W1835 = 11) + N("Recursos humanos ou comercial ou comunicação e marketing"),
        80,
        0
      )
    )
  )
)
+
N("Adicionando pegadinha")
+
IF(AND($W1835 = 16, $U1835 = 9, $Y1835 = 11, $AA1835 = 5) + N("Se for de vendas, com mestrado, analista sênior"),
  IF($R1835 = 5,
    100,
    0
  )
  +
  IF($N1835 = "M",
    200,
    0
  ),
  0
)</f>
        <v>1305</v>
      </c>
      <c r="AD18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$A1835  &amp; ", "   &amp;
$C1835  &amp; ", "   &amp;
$E1835  &amp; ", '"  &amp;
$J1835  &amp; "', '" &amp;
$N1835  &amp; "', "  &amp;
$R1835  &amp; ", '"  &amp;
TEXT($T1835,"dd/mm/aaaa")  &amp; "', "   &amp;
$U1835  &amp; ", "   &amp;
$W1835  &amp; ", "   &amp;
$Y1835  &amp; ", "   &amp;
IF($AA1835 &lt;&gt; "", $AA1835, "NULL")  &amp; ", "   &amp;
$AC1835  &amp; ");"</f>
        <v>INSERT INTO bi4all.fac_employees (id_company_fk, id_employee_pk, flg_active, employee_name, id_gender_fk, id_race_fk, birthday, id_schooling_fk, id_department_fk, id_role_fk, id_level_fk, salary) VALUES (6a51143286b03064a49cc2acbee63c09a0682d33, 1831, 1, 'Vitória Borba Reis', 'F', 5, '09/07/1991', 7, 6, 10, NULL, 1305);</v>
      </c>
    </row>
    <row r="1836" spans="1:30" ht="14.25" customHeight="1" x14ac:dyDescent="0.2">
      <c r="A1836" s="7" t="str" cm="1">
        <f t="array" aca="1" ref="A1836" ca="1">INDEX(Company!$A:$A,RANDBETWEEN(5,COUNTA(Company!$A:$A) + 1),1)</f>
        <v>6a51143286b03064a49cc2acbee63c09a0682d33</v>
      </c>
      <c r="B1836" s="7" t="str">
        <f ca="1">VLOOKUP($A1836,Company!$A:$B,2,FALSE)</f>
        <v>ACME Corporation</v>
      </c>
      <c r="C1836" s="5">
        <f t="shared" si="196"/>
        <v>1832</v>
      </c>
      <c r="D1836" s="5" t="str" cm="1">
        <f t="array" ref="D1836">SHA1HASH($C1836)</f>
        <v>ab58d3c10c516b8495c8953a61f22576d18599ac</v>
      </c>
      <c r="E1836" s="6">
        <v>1</v>
      </c>
      <c r="F1836" s="7">
        <f ca="1">IF($C1836 = 1 + N("Presidente"),
    127,
    IF($C1836 = 2 + N("Vice-Presidente"),
        72,
        IF($C1836 = 3 + N("Secretária bilíngue"),
            13,
            RANDBETWEEN(5,COUNT(Name!$A:$A) + 1)
        )
    )
)</f>
        <v>270</v>
      </c>
      <c r="G1836" s="7" t="str">
        <f ca="1">VLOOKUP($F1836,Name!$A:$B,2,FALSE)</f>
        <v>Maria Laura</v>
      </c>
      <c r="H1836" s="7">
        <f ca="1" xml:space="preserve">
IF($C1836 = 1,
    0,
    RANDBETWEEN(5,COUNT('Last name'!$A:$A) + 1)
)</f>
        <v>86</v>
      </c>
      <c r="I1836" s="7" t="str">
        <f ca="1" xml:space="preserve">
IF($C1836 = 1 + N("Presidente"),
    "de Orléans e Bragança",
    VLOOKUP($H1836,'Last name'!$A:$B,2,FALSE) &amp; " " &amp; VLOOKUP(RANDBETWEEN(5,COUNT('Last name'!$A:$A) + 1),'Last name'!$A:$B,2,FALSE)
)</f>
        <v>Ferrara Campos</v>
      </c>
      <c r="J1836" s="7" t="str">
        <f t="shared" ca="1" si="197"/>
        <v>Maria Laura Ferrara Campos</v>
      </c>
      <c r="K1836" s="7" t="str" cm="1">
        <f t="array" aca="1" ref="K1836" ca="1">SHA1HASH($J1836)</f>
        <v>b284ab6311c642acfa00bd4a23ad6d0d23d488fc</v>
      </c>
      <c r="L1836" s="7" cm="1">
        <f t="array" aca="1" ref="L1836" ca="1">INDEX(States!$A:$A,RANDBETWEEN(5,COUNTA(States!$A:$A) + 1),1)</f>
        <v>23</v>
      </c>
      <c r="M1836" s="7" t="str">
        <f ca="1">$L1836 &amp; "|" &amp; VLOOKUP($L1836,States!$A:$B,2,FALSE)</f>
        <v>23|22fbba2e2c257238254804c428968d474037a633</v>
      </c>
      <c r="N1836" s="7" t="str">
        <f ca="1">VLOOKUP($F1836,Name!$A:$C,3,FALSE)</f>
        <v>F</v>
      </c>
      <c r="O1836" s="7" t="str">
        <f ca="1">VLOOKUP($N1836,Gender!$A:$B,2,FALSE)</f>
        <v>Female</v>
      </c>
      <c r="P1836" s="7" t="str" cm="1">
        <f t="array" aca="1" ref="P1836" ca="1">INDEX('Marital status'!$A:$A,RANDBETWEEN(5,COUNTA('Marital status'!$A:$A) + 1),1)</f>
        <v>93ac84f4e0bd5c1c97b670a12a7fff6af89fb6b3</v>
      </c>
      <c r="Q1836" s="7" t="str">
        <f ca="1">VLOOKUP($P1836,'Marital status'!$A:$B,2,FALSE)</f>
        <v>DIVORCED</v>
      </c>
      <c r="R1836" s="7">
        <f t="shared" ca="1" si="198"/>
        <v>5</v>
      </c>
      <c r="S1836" s="7" t="e">
        <f ca="1">VLOOKUP($R1836,Race!$A:$B,2,FALSE)</f>
        <v>#N/A</v>
      </c>
      <c r="T1836" s="8">
        <f t="shared" ca="1" si="199"/>
        <v>31366</v>
      </c>
      <c r="U1836" s="6">
        <f t="shared" ca="1" si="200"/>
        <v>7</v>
      </c>
      <c r="V1836" s="8" t="str">
        <f ca="1">VLOOKUP($U1836,Education!$A:$B,2,FALSE)</f>
        <v>Undergraduate degree</v>
      </c>
      <c r="W1836" s="7">
        <f ca="1" xml:space="preserve">
  IF(OR($Y1836 = 5, $Y1836 = 6, $Y1836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36" s="7" t="str">
        <f ca="1">VLOOKUP($W1836,Department!$A:$B,2,FALSE)</f>
        <v>Controlling</v>
      </c>
      <c r="Y1836" s="6">
        <f t="shared" ca="1" si="201"/>
        <v>11</v>
      </c>
      <c r="Z1836" s="7" t="str">
        <f ca="1">VLOOKUP($Y1836,Role!$A:$B,2,FALSE)</f>
        <v>Analyst</v>
      </c>
      <c r="AA1836" s="6">
        <f t="shared" ca="1" si="202"/>
        <v>7</v>
      </c>
      <c r="AB1836" s="7" t="str">
        <f ca="1" xml:space="preserve">
IF($AA1836 &lt;&gt; "",
    VLOOKUP($AA1836,Level!$A:$B,2,FALSE),
    ""
)</f>
        <v>Senior</v>
      </c>
      <c r="AC1836" s="1">
        <f ca="1" xml:space="preserve">
IF($Y1836 = 5 + N("Presidente"),
    27000,
    IF($Y1836 = 6 + N("Vice-presidente"),
        23000,
        IF(OR($Y1836 = 8, $Y1836= 13, $Y1836 = 12) + N("Secretária bilíngue ou coordenador ou especialista"),
            8000,
            IF($Y1836 = 7 + N("Diretor"),
                15000,
                IF($Y1836 = 14 + N("Gerente"),
                    12000,
                    IF($Y1836 = 9 + N("Estagiário"),
                        705,
                        IF($Y1836 = 10 + N("Trainee"),
                            805,
                            IF($Y1836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IF($U1836 = 7,
  500,
  IF($U1836 = 8,
    1000,
    IF($U1836 = 9,
      1500,
      IF($U1836 = 10,
        2000,
        0
      )
    )
  )
)
+
N("Adicional no salário por área")
+
IF($W1836 = 14 + N("Tecnologia da Informação"),
  120,
  IF($W1836 = 16 + N("Vendas"),
    110,
    IF($W1836 = 15 + N("Jurídico"),
      100,
      IF(OR($W1836 = 8, $W1836 = 9, $W1836 = 11) + N("Recursos humanos ou comercial ou comunicação e marketing"),
        80,
        0
      )
    )
  )
)
+
N("Adicionando pegadinha")
+
IF(AND($W1836 = 16, $U1836 = 9, $Y1836 = 11, $AA1836 = 5) + N("Se for de vendas, com mestrado, analista sênior"),
  IF($R1836 = 5,
    100,
    0
  )
  +
  IF($N1836 = "M",
    200,
    0
  ),
  0
)</f>
        <v>2500</v>
      </c>
      <c r="AD18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$A1836  &amp; ", "   &amp;
$C1836  &amp; ", "   &amp;
$E1836  &amp; ", '"  &amp;
$J1836  &amp; "', '" &amp;
$N1836  &amp; "', "  &amp;
$R1836  &amp; ", '"  &amp;
TEXT($T1836,"dd/mm/aaaa")  &amp; "', "   &amp;
$U1836  &amp; ", "   &amp;
$W1836  &amp; ", "   &amp;
$Y1836  &amp; ", "   &amp;
IF($AA1836 &lt;&gt; "", $AA1836, "NULL")  &amp; ", "   &amp;
$AC1836  &amp; ");"</f>
        <v>INSERT INTO bi4all.fac_employees (id_company_fk, id_employee_pk, flg_active, employee_name, id_gender_fk, id_race_fk, birthday, id_schooling_fk, id_department_fk, id_role_fk, id_level_fk, salary) VALUES (6a51143286b03064a49cc2acbee63c09a0682d33, 1832, 1, 'Maria Laura Ferrara Campos', 'F', 5, '15/11/1985', 7, 12, 11, 7, 2500);</v>
      </c>
    </row>
    <row r="1837" spans="1:30" ht="14.25" customHeight="1" x14ac:dyDescent="0.2">
      <c r="A1837" s="7" t="str" cm="1">
        <f t="array" aca="1" ref="A1837" ca="1">INDEX(Company!$A:$A,RANDBETWEEN(5,COUNTA(Company!$A:$A) + 1),1)</f>
        <v>6a51143286b03064a49cc2acbee63c09a0682d33</v>
      </c>
      <c r="B1837" s="7" t="str">
        <f ca="1">VLOOKUP($A1837,Company!$A:$B,2,FALSE)</f>
        <v>ACME Corporation</v>
      </c>
      <c r="C1837" s="5">
        <f t="shared" si="196"/>
        <v>1833</v>
      </c>
      <c r="D1837" s="5" t="str" cm="1">
        <f t="array" ref="D1837">SHA1HASH($C1837)</f>
        <v>e9e977a7ce0aafc668f052d2664a42d25f677e00</v>
      </c>
      <c r="E1837" s="6">
        <v>1</v>
      </c>
      <c r="F1837" s="7">
        <f ca="1">IF($C1837 = 1 + N("Presidente"),
    127,
    IF($C1837 = 2 + N("Vice-Presidente"),
        72,
        IF($C1837 = 3 + N("Secretária bilíngue"),
            13,
            RANDBETWEEN(5,COUNT(Name!$A:$A) + 1)
        )
    )
)</f>
        <v>218</v>
      </c>
      <c r="G1837" s="7" t="str">
        <f ca="1">VLOOKUP($F1837,Name!$A:$B,2,FALSE)</f>
        <v>Larisa</v>
      </c>
      <c r="H1837" s="7">
        <f ca="1" xml:space="preserve">
IF($C1837 = 1,
    0,
    RANDBETWEEN(5,COUNT('Last name'!$A:$A) + 1)
)</f>
        <v>140</v>
      </c>
      <c r="I1837" s="7" t="str">
        <f ca="1" xml:space="preserve">
IF($C1837 = 1 + N("Presidente"),
    "de Orléans e Bragança",
    VLOOKUP($H1837,'Last name'!$A:$B,2,FALSE) &amp; " " &amp; VLOOKUP(RANDBETWEEN(5,COUNT('Last name'!$A:$A) + 1),'Last name'!$A:$B,2,FALSE)
)</f>
        <v>Negreiros Camargo</v>
      </c>
      <c r="J1837" s="7" t="str">
        <f t="shared" ca="1" si="197"/>
        <v>Larisa Negreiros Camargo</v>
      </c>
      <c r="K1837" s="7" t="str" cm="1">
        <f t="array" aca="1" ref="K1837" ca="1">SHA1HASH($J1837)</f>
        <v>b2c60fa49d758861745e12b47be13fa1ec085e2d</v>
      </c>
      <c r="L1837" s="7" cm="1">
        <f t="array" aca="1" ref="L1837" ca="1">INDEX(States!$A:$A,RANDBETWEEN(5,COUNTA(States!$A:$A) + 1),1)</f>
        <v>9</v>
      </c>
      <c r="M1837" s="7" t="str">
        <f ca="1">$L1837 &amp; "|" &amp; VLOOKUP($L1837,States!$A:$B,2,FALSE)</f>
        <v>9|68b7ab1daf7c594d71db682ca70a5cb187f0524f</v>
      </c>
      <c r="N1837" s="7" t="str">
        <f ca="1">VLOOKUP($F1837,Name!$A:$C,3,FALSE)</f>
        <v>F</v>
      </c>
      <c r="O1837" s="7" t="str">
        <f ca="1">VLOOKUP($N1837,Gender!$A:$B,2,FALSE)</f>
        <v>Female</v>
      </c>
      <c r="P1837" s="7" t="str" cm="1">
        <f t="array" aca="1" ref="P1837" ca="1">INDEX('Marital status'!$A:$A,RANDBETWEEN(5,COUNTA('Marital status'!$A:$A) + 1),1)</f>
        <v>3266897012b6dcc5723033bc25891bf99efcff6f</v>
      </c>
      <c r="Q1837" s="7" t="str">
        <f ca="1">VLOOKUP($P1837,'Marital status'!$A:$B,2,FALSE)</f>
        <v>MarrieD</v>
      </c>
      <c r="R1837" s="7">
        <f t="shared" ca="1" si="198"/>
        <v>7</v>
      </c>
      <c r="S1837" s="7" t="e">
        <f ca="1">VLOOKUP($R1837,Race!$A:$B,2,FALSE)</f>
        <v>#N/A</v>
      </c>
      <c r="T1837" s="8">
        <f t="shared" ca="1" si="199"/>
        <v>18584</v>
      </c>
      <c r="U1837" s="6">
        <f t="shared" ca="1" si="200"/>
        <v>7</v>
      </c>
      <c r="V1837" s="8" t="str">
        <f ca="1">VLOOKUP($U1837,Education!$A:$B,2,FALSE)</f>
        <v>Undergraduate degree</v>
      </c>
      <c r="W1837" s="7">
        <f ca="1" xml:space="preserve">
  IF(OR($Y1837 = 5, $Y1837 = 6, $Y1837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37" s="7" t="str">
        <f ca="1">VLOOKUP($W1837,Department!$A:$B,2,FALSE)</f>
        <v>Controlling</v>
      </c>
      <c r="Y1837" s="6">
        <f t="shared" ca="1" si="201"/>
        <v>9</v>
      </c>
      <c r="Z1837" s="7" t="str">
        <f ca="1">VLOOKUP($Y1837,Role!$A:$B,2,FALSE)</f>
        <v>Intern</v>
      </c>
      <c r="AA1837" s="6" t="str">
        <f t="shared" ca="1" si="202"/>
        <v/>
      </c>
      <c r="AB1837" s="7" t="str">
        <f ca="1" xml:space="preserve">
IF($AA1837 &lt;&gt; "",
    VLOOKUP($AA1837,Level!$A:$B,2,FALSE),
    ""
)</f>
        <v/>
      </c>
      <c r="AC1837" s="1">
        <f ca="1" xml:space="preserve">
IF($Y1837 = 5 + N("Presidente"),
    27000,
    IF($Y1837 = 6 + N("Vice-presidente"),
        23000,
        IF(OR($Y1837 = 8, $Y1837= 13, $Y1837 = 12) + N("Secretária bilíngue ou coordenador ou especialista"),
            8000,
            IF($Y1837 = 7 + N("Diretor"),
                15000,
                IF($Y1837 = 14 + N("Gerente"),
                    12000,
                    IF($Y1837 = 9 + N("Estagiário"),
                        705,
                        IF($Y1837 = 10 + N("Trainee"),
                            805,
                            IF($Y1837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IF($U1837 = 7,
  500,
  IF($U1837 = 8,
    1000,
    IF($U1837 = 9,
      1500,
      IF($U1837 = 10,
        2000,
        0
      )
    )
  )
)
+
N("Adicional no salário por área")
+
IF($W1837 = 14 + N("Tecnologia da Informação"),
  120,
  IF($W1837 = 16 + N("Vendas"),
    110,
    IF($W1837 = 15 + N("Jurídico"),
      100,
      IF(OR($W1837 = 8, $W1837 = 9, $W1837 = 11) + N("Recursos humanos ou comercial ou comunicação e marketing"),
        80,
        0
      )
    )
  )
)
+
N("Adicionando pegadinha")
+
IF(AND($W1837 = 16, $U1837 = 9, $Y1837 = 11, $AA1837 = 5) + N("Se for de vendas, com mestrado, analista sênior"),
  IF($R1837 = 5,
    100,
    0
  )
  +
  IF($N1837 = "M",
    200,
    0
  ),
  0
)</f>
        <v>1205</v>
      </c>
      <c r="AD18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$A1837  &amp; ", "   &amp;
$C1837  &amp; ", "   &amp;
$E1837  &amp; ", '"  &amp;
$J1837  &amp; "', '" &amp;
$N1837  &amp; "', "  &amp;
$R1837  &amp; ", '"  &amp;
TEXT($T1837,"dd/mm/aaaa")  &amp; "', "   &amp;
$U1837  &amp; ", "   &amp;
$W1837  &amp; ", "   &amp;
$Y1837  &amp; ", "   &amp;
IF($AA1837 &lt;&gt; "", $AA1837, "NULL")  &amp; ", "   &amp;
$AC1837  &amp; ");"</f>
        <v>INSERT INTO bi4all.fac_employees (id_company_fk, id_employee_pk, flg_active, employee_name, id_gender_fk, id_race_fk, birthday, id_schooling_fk, id_department_fk, id_role_fk, id_level_fk, salary) VALUES (6a51143286b03064a49cc2acbee63c09a0682d33, 1833, 1, 'Larisa Negreiros Camargo', 'F', 7, '17/11/1950', 7, 12, 9, NULL, 1205);</v>
      </c>
    </row>
    <row r="1838" spans="1:30" ht="14.25" customHeight="1" x14ac:dyDescent="0.2">
      <c r="A1838" s="7" t="str" cm="1">
        <f t="array" aca="1" ref="A1838" ca="1">INDEX(Company!$A:$A,RANDBETWEEN(5,COUNTA(Company!$A:$A) + 1),1)</f>
        <v>6a51143286b03064a49cc2acbee63c09a0682d33</v>
      </c>
      <c r="B1838" s="7" t="str">
        <f ca="1">VLOOKUP($A1838,Company!$A:$B,2,FALSE)</f>
        <v>ACME Corporation</v>
      </c>
      <c r="C1838" s="5">
        <f t="shared" si="196"/>
        <v>1834</v>
      </c>
      <c r="D1838" s="5" t="str" cm="1">
        <f t="array" ref="D1838">SHA1HASH($C1838)</f>
        <v>8da83ccf430ee7eef2d965c4218617950bad70af</v>
      </c>
      <c r="E1838" s="6">
        <v>1</v>
      </c>
      <c r="F1838" s="7">
        <f ca="1">IF($C1838 = 1 + N("Presidente"),
    127,
    IF($C1838 = 2 + N("Vice-Presidente"),
        72,
        IF($C1838 = 3 + N("Secretária bilíngue"),
            13,
            RANDBETWEEN(5,COUNT(Name!$A:$A) + 1)
        )
    )
)</f>
        <v>193</v>
      </c>
      <c r="G1838" s="7" t="str">
        <f ca="1">VLOOKUP($F1838,Name!$A:$B,2,FALSE)</f>
        <v>João Victor</v>
      </c>
      <c r="H1838" s="7">
        <f ca="1" xml:space="preserve">
IF($C1838 = 1,
    0,
    RANDBETWEEN(5,COUNT('Last name'!$A:$A) + 1)
)</f>
        <v>145</v>
      </c>
      <c r="I1838" s="7" t="str">
        <f ca="1" xml:space="preserve">
IF($C1838 = 1 + N("Presidente"),
    "de Orléans e Bragança",
    VLOOKUP($H1838,'Last name'!$A:$B,2,FALSE) &amp; " " &amp; VLOOKUP(RANDBETWEEN(5,COUNT('Last name'!$A:$A) + 1),'Last name'!$A:$B,2,FALSE)
)</f>
        <v>Pasquim Simões</v>
      </c>
      <c r="J1838" s="7" t="str">
        <f t="shared" ca="1" si="197"/>
        <v>João Victor Pasquim Simões</v>
      </c>
      <c r="K1838" s="7" t="str" cm="1">
        <f t="array" aca="1" ref="K1838" ca="1">SHA1HASH($J1838)</f>
        <v>3c5ed10829639608bceab9c5228d3657e4c2d0fc</v>
      </c>
      <c r="L1838" s="7" cm="1">
        <f t="array" aca="1" ref="L1838" ca="1">INDEX(States!$A:$A,RANDBETWEEN(5,COUNTA(States!$A:$A) + 1),1)</f>
        <v>11</v>
      </c>
      <c r="M1838" s="7" t="str">
        <f ca="1">$L1838 &amp; "|" &amp; VLOOKUP($L1838,States!$A:$B,2,FALSE)</f>
        <v>11|fe2c415e55f0a42317aa24885817f9de5cf497c6</v>
      </c>
      <c r="N1838" s="7" t="str">
        <f ca="1">VLOOKUP($F1838,Name!$A:$C,3,FALSE)</f>
        <v>M</v>
      </c>
      <c r="O1838" s="7" t="str">
        <f ca="1">VLOOKUP($N1838,Gender!$A:$B,2,FALSE)</f>
        <v>Male</v>
      </c>
      <c r="P1838" s="7" t="str" cm="1">
        <f t="array" aca="1" ref="P1838" ca="1">INDEX('Marital status'!$A:$A,RANDBETWEEN(5,COUNTA('Marital status'!$A:$A) + 1),1)</f>
        <v>ce0b1612aa711b78a720295d271a33894e2b72bf</v>
      </c>
      <c r="Q1838" s="7" t="str">
        <f ca="1">VLOOKUP($P1838,'Marital status'!$A:$B,2,FALSE)</f>
        <v>single</v>
      </c>
      <c r="R1838" s="7">
        <f t="shared" ca="1" si="198"/>
        <v>5</v>
      </c>
      <c r="S1838" s="7" t="e">
        <f ca="1">VLOOKUP($R1838,Race!$A:$B,2,FALSE)</f>
        <v>#N/A</v>
      </c>
      <c r="T1838" s="8">
        <f t="shared" ca="1" si="199"/>
        <v>19538</v>
      </c>
      <c r="U1838" s="6">
        <f t="shared" ca="1" si="200"/>
        <v>8</v>
      </c>
      <c r="V1838" s="8" t="str">
        <f ca="1">VLOOKUP($U1838,Education!$A:$B,2,FALSE)</f>
        <v>Graduate school</v>
      </c>
      <c r="W1838" s="7">
        <f ca="1" xml:space="preserve">
  IF(OR($Y1838 = 5, $Y1838 = 6, $Y1838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838" s="7" t="str">
        <f ca="1">VLOOKUP($W1838,Department!$A:$B,2,FALSE)</f>
        <v>Presidency</v>
      </c>
      <c r="Y1838" s="6">
        <f t="shared" ca="1" si="201"/>
        <v>11</v>
      </c>
      <c r="Z1838" s="7" t="str">
        <f ca="1">VLOOKUP($Y1838,Role!$A:$B,2,FALSE)</f>
        <v>Analyst</v>
      </c>
      <c r="AA1838" s="6">
        <f t="shared" ca="1" si="202"/>
        <v>7</v>
      </c>
      <c r="AB1838" s="7" t="str">
        <f ca="1" xml:space="preserve">
IF($AA1838 &lt;&gt; "",
    VLOOKUP($AA1838,Level!$A:$B,2,FALSE),
    ""
)</f>
        <v>Senior</v>
      </c>
      <c r="AC1838" s="1">
        <f ca="1" xml:space="preserve">
IF($Y1838 = 5 + N("Presidente"),
    27000,
    IF($Y1838 = 6 + N("Vice-presidente"),
        23000,
        IF(OR($Y1838 = 8, $Y1838= 13, $Y1838 = 12) + N("Secretária bilíngue ou coordenador ou especialista"),
            8000,
            IF($Y1838 = 7 + N("Diretor"),
                15000,
                IF($Y1838 = 14 + N("Gerente"),
                    12000,
                    IF($Y1838 = 9 + N("Estagiário"),
                        705,
                        IF($Y1838 = 10 + N("Trainee"),
                            805,
                            IF($Y1838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IF($U1838 = 7,
  500,
  IF($U1838 = 8,
    1000,
    IF($U1838 = 9,
      1500,
      IF($U1838 = 10,
        2000,
        0
      )
    )
  )
)
+
N("Adicional no salário por área")
+
IF($W1838 = 14 + N("Tecnologia da Informação"),
  120,
  IF($W1838 = 16 + N("Vendas"),
    110,
    IF($W1838 = 15 + N("Jurídico"),
      100,
      IF(OR($W1838 = 8, $W1838 = 9, $W1838 = 11) + N("Recursos humanos ou comercial ou comunicação e marketing"),
        80,
        0
      )
    )
  )
)
+
N("Adicionando pegadinha")
+
IF(AND($W1838 = 16, $U1838 = 9, $Y1838 = 11, $AA1838 = 5) + N("Se for de vendas, com mestrado, analista sênior"),
  IF($R1838 = 5,
    100,
    0
  )
  +
  IF($N1838 = "M",
    200,
    0
  ),
  0
)</f>
        <v>3000</v>
      </c>
      <c r="AD18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$A1838  &amp; ", "   &amp;
$C1838  &amp; ", "   &amp;
$E1838  &amp; ", '"  &amp;
$J1838  &amp; "', '" &amp;
$N1838  &amp; "', "  &amp;
$R1838  &amp; ", '"  &amp;
TEXT($T1838,"dd/mm/aaaa")  &amp; "', "   &amp;
$U1838  &amp; ", "   &amp;
$W1838  &amp; ", "   &amp;
$Y1838  &amp; ", "   &amp;
IF($AA1838 &lt;&gt; "", $AA1838, "NULL")  &amp; ", "   &amp;
$AC1838  &amp; ");"</f>
        <v>INSERT INTO bi4all.fac_employees (id_company_fk, id_employee_pk, flg_active, employee_name, id_gender_fk, id_race_fk, birthday, id_schooling_fk, id_department_fk, id_role_fk, id_level_fk, salary) VALUES (6a51143286b03064a49cc2acbee63c09a0682d33, 1834, 1, 'João Victor Pasquim Simões', 'M', 5, '28/06/1953', 8, 5, 11, 7, 3000);</v>
      </c>
    </row>
    <row r="1839" spans="1:30" ht="14.25" customHeight="1" x14ac:dyDescent="0.2">
      <c r="A1839" s="7" t="str" cm="1">
        <f t="array" aca="1" ref="A1839" ca="1">INDEX(Company!$A:$A,RANDBETWEEN(5,COUNTA(Company!$A:$A) + 1),1)</f>
        <v>6a51143286b03064a49cc2acbee63c09a0682d33</v>
      </c>
      <c r="B1839" s="7" t="str">
        <f ca="1">VLOOKUP($A1839,Company!$A:$B,2,FALSE)</f>
        <v>ACME Corporation</v>
      </c>
      <c r="C1839" s="5">
        <f t="shared" si="196"/>
        <v>1835</v>
      </c>
      <c r="D1839" s="5" t="str" cm="1">
        <f t="array" ref="D1839">SHA1HASH($C1839)</f>
        <v>bc0020db5d85275f0cb522aa112eb3e7df2d1dd9</v>
      </c>
      <c r="E1839" s="6">
        <v>1</v>
      </c>
      <c r="F1839" s="7">
        <f ca="1">IF($C1839 = 1 + N("Presidente"),
    127,
    IF($C1839 = 2 + N("Vice-Presidente"),
        72,
        IF($C1839 = 3 + N("Secretária bilíngue"),
            13,
            RANDBETWEEN(5,COUNT(Name!$A:$A) + 1)
        )
    )
)</f>
        <v>31</v>
      </c>
      <c r="G1839" s="7" t="str">
        <f ca="1">VLOOKUP($F1839,Name!$A:$B,2,FALSE)</f>
        <v>Ana Júlia</v>
      </c>
      <c r="H1839" s="7">
        <f ca="1" xml:space="preserve">
IF($C1839 = 1,
    0,
    RANDBETWEEN(5,COUNT('Last name'!$A:$A) + 1)
)</f>
        <v>102</v>
      </c>
      <c r="I1839" s="7" t="str">
        <f ca="1" xml:space="preserve">
IF($C1839 = 1 + N("Presidente"),
    "de Orléans e Bragança",
    VLOOKUP($H1839,'Last name'!$A:$B,2,FALSE) &amp; " " &amp; VLOOKUP(RANDBETWEEN(5,COUNT('Last name'!$A:$A) + 1),'Last name'!$A:$B,2,FALSE)
)</f>
        <v>Greco Caruso</v>
      </c>
      <c r="J1839" s="7" t="str">
        <f t="shared" ca="1" si="197"/>
        <v>Ana Júlia Greco Caruso</v>
      </c>
      <c r="K1839" s="7" t="str" cm="1">
        <f t="array" aca="1" ref="K1839" ca="1">SHA1HASH($J1839)</f>
        <v>7d8130d981e84306046bb6d989fe1534b46481e0</v>
      </c>
      <c r="L1839" s="7" cm="1">
        <f t="array" aca="1" ref="L1839" ca="1">INDEX(States!$A:$A,RANDBETWEEN(5,COUNTA(States!$A:$A) + 1),1)</f>
        <v>12</v>
      </c>
      <c r="M1839" s="7" t="str">
        <f ca="1">$L1839 &amp; "|" &amp; VLOOKUP($L1839,States!$A:$B,2,FALSE)</f>
        <v>12|16a2d6eb767d4fd003fae8cac60e0d85a9416ba8</v>
      </c>
      <c r="N1839" s="7" t="str">
        <f ca="1">VLOOKUP($F1839,Name!$A:$C,3,FALSE)</f>
        <v>F</v>
      </c>
      <c r="O1839" s="7" t="str">
        <f ca="1">VLOOKUP($N1839,Gender!$A:$B,2,FALSE)</f>
        <v>Female</v>
      </c>
      <c r="P1839" s="7" t="str" cm="1">
        <f t="array" aca="1" ref="P1839" ca="1">INDEX('Marital status'!$A:$A,RANDBETWEEN(5,COUNTA('Marital status'!$A:$A) + 1),1)</f>
        <v>ce0b1612aa711b78a720295d271a33894e2b72bf</v>
      </c>
      <c r="Q1839" s="7" t="str">
        <f ca="1">VLOOKUP($P1839,'Marital status'!$A:$B,2,FALSE)</f>
        <v>single</v>
      </c>
      <c r="R1839" s="7">
        <f t="shared" ca="1" si="198"/>
        <v>5</v>
      </c>
      <c r="S1839" s="7" t="e">
        <f ca="1">VLOOKUP($R1839,Race!$A:$B,2,FALSE)</f>
        <v>#N/A</v>
      </c>
      <c r="T1839" s="8">
        <f t="shared" ca="1" si="199"/>
        <v>32392</v>
      </c>
      <c r="U1839" s="6">
        <f t="shared" ca="1" si="200"/>
        <v>7</v>
      </c>
      <c r="V1839" s="8" t="str">
        <f ca="1">VLOOKUP($U1839,Education!$A:$B,2,FALSE)</f>
        <v>Undergraduate degree</v>
      </c>
      <c r="W1839" s="7">
        <f ca="1" xml:space="preserve">
  IF(OR($Y1839 = 5, $Y1839 = 6, $Y1839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39" s="7" t="str">
        <f ca="1">VLOOKUP($W1839,Department!$A:$B,2,FALSE)</f>
        <v>Controlling</v>
      </c>
      <c r="Y1839" s="6">
        <f t="shared" ca="1" si="201"/>
        <v>10</v>
      </c>
      <c r="Z1839" s="7" t="str">
        <f ca="1">VLOOKUP($Y1839,Role!$A:$B,2,FALSE)</f>
        <v>Trainee</v>
      </c>
      <c r="AA1839" s="6" t="str">
        <f t="shared" ca="1" si="202"/>
        <v/>
      </c>
      <c r="AB1839" s="7" t="str">
        <f ca="1" xml:space="preserve">
IF($AA1839 &lt;&gt; "",
    VLOOKUP($AA1839,Level!$A:$B,2,FALSE),
    ""
)</f>
        <v/>
      </c>
      <c r="AC1839" s="1">
        <f ca="1" xml:space="preserve">
IF($Y1839 = 5 + N("Presidente"),
    27000,
    IF($Y1839 = 6 + N("Vice-presidente"),
        23000,
        IF(OR($Y1839 = 8, $Y1839= 13, $Y1839 = 12) + N("Secretária bilíngue ou coordenador ou especialista"),
            8000,
            IF($Y1839 = 7 + N("Diretor"),
                15000,
                IF($Y1839 = 14 + N("Gerente"),
                    12000,
                    IF($Y1839 = 9 + N("Estagiário"),
                        705,
                        IF($Y1839 = 10 + N("Trainee"),
                            805,
                            IF($Y1839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IF($U1839 = 7,
  500,
  IF($U1839 = 8,
    1000,
    IF($U1839 = 9,
      1500,
      IF($U1839 = 10,
        2000,
        0
      )
    )
  )
)
+
N("Adicional no salário por área")
+
IF($W1839 = 14 + N("Tecnologia da Informação"),
  120,
  IF($W1839 = 16 + N("Vendas"),
    110,
    IF($W1839 = 15 + N("Jurídico"),
      100,
      IF(OR($W1839 = 8, $W1839 = 9, $W1839 = 11) + N("Recursos humanos ou comercial ou comunicação e marketing"),
        80,
        0
      )
    )
  )
)
+
N("Adicionando pegadinha")
+
IF(AND($W1839 = 16, $U1839 = 9, $Y1839 = 11, $AA1839 = 5) + N("Se for de vendas, com mestrado, analista sênior"),
  IF($R1839 = 5,
    100,
    0
  )
  +
  IF($N1839 = "M",
    200,
    0
  ),
  0
)</f>
        <v>1305</v>
      </c>
      <c r="AD18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$A1839  &amp; ", "   &amp;
$C1839  &amp; ", "   &amp;
$E1839  &amp; ", '"  &amp;
$J1839  &amp; "', '" &amp;
$N1839  &amp; "', "  &amp;
$R1839  &amp; ", '"  &amp;
TEXT($T1839,"dd/mm/aaaa")  &amp; "', "   &amp;
$U1839  &amp; ", "   &amp;
$W1839  &amp; ", "   &amp;
$Y1839  &amp; ", "   &amp;
IF($AA1839 &lt;&gt; "", $AA1839, "NULL")  &amp; ", "   &amp;
$AC1839  &amp; ");"</f>
        <v>INSERT INTO bi4all.fac_employees (id_company_fk, id_employee_pk, flg_active, employee_name, id_gender_fk, id_race_fk, birthday, id_schooling_fk, id_department_fk, id_role_fk, id_level_fk, salary) VALUES (6a51143286b03064a49cc2acbee63c09a0682d33, 1835, 1, 'Ana Júlia Greco Caruso', 'F', 5, '06/09/1988', 7, 12, 10, NULL, 1305);</v>
      </c>
    </row>
    <row r="1840" spans="1:30" ht="14.25" customHeight="1" x14ac:dyDescent="0.2">
      <c r="A1840" s="7" t="str" cm="1">
        <f t="array" aca="1" ref="A1840" ca="1">INDEX(Company!$A:$A,RANDBETWEEN(5,COUNTA(Company!$A:$A) + 1),1)</f>
        <v>6a51143286b03064a49cc2acbee63c09a0682d33</v>
      </c>
      <c r="B1840" s="7" t="str">
        <f ca="1">VLOOKUP($A1840,Company!$A:$B,2,FALSE)</f>
        <v>ACME Corporation</v>
      </c>
      <c r="C1840" s="5">
        <f t="shared" si="196"/>
        <v>1836</v>
      </c>
      <c r="D1840" s="5" t="str" cm="1">
        <f t="array" ref="D1840">SHA1HASH($C1840)</f>
        <v>026db829052e2ac392765a7c1d324dc1e217ea01</v>
      </c>
      <c r="E1840" s="6">
        <v>1</v>
      </c>
      <c r="F1840" s="7">
        <f ca="1">IF($C1840 = 1 + N("Presidente"),
    127,
    IF($C1840 = 2 + N("Vice-Presidente"),
        72,
        IF($C1840 = 3 + N("Secretária bilíngue"),
            13,
            RANDBETWEEN(5,COUNT(Name!$A:$A) + 1)
        )
    )
)</f>
        <v>212</v>
      </c>
      <c r="G1840" s="7" t="str">
        <f ca="1">VLOOKUP($F1840,Name!$A:$B,2,FALSE)</f>
        <v>Kelly</v>
      </c>
      <c r="H1840" s="7">
        <f ca="1" xml:space="preserve">
IF($C1840 = 1,
    0,
    RANDBETWEEN(5,COUNT('Last name'!$A:$A) + 1)
)</f>
        <v>133</v>
      </c>
      <c r="I1840" s="7" t="str">
        <f ca="1" xml:space="preserve">
IF($C1840 = 1 + N("Presidente"),
    "de Orléans e Bragança",
    VLOOKUP($H1840,'Last name'!$A:$B,2,FALSE) &amp; " " &amp; VLOOKUP(RANDBETWEEN(5,COUNT('Last name'!$A:$A) + 1),'Last name'!$A:$B,2,FALSE)
)</f>
        <v>Morais Esteves</v>
      </c>
      <c r="J1840" s="7" t="str">
        <f t="shared" ca="1" si="197"/>
        <v>Kelly Morais Esteves</v>
      </c>
      <c r="K1840" s="7" t="str" cm="1">
        <f t="array" aca="1" ref="K1840" ca="1">SHA1HASH($J1840)</f>
        <v>09c4e879be920562ed73f71c20075f46418344dc</v>
      </c>
      <c r="L1840" s="7" cm="1">
        <f t="array" aca="1" ref="L1840" ca="1">INDEX(States!$A:$A,RANDBETWEEN(5,COUNTA(States!$A:$A) + 1),1)</f>
        <v>21</v>
      </c>
      <c r="M1840" s="7" t="str">
        <f ca="1">$L1840 &amp; "|" &amp; VLOOKUP($L1840,States!$A:$B,2,FALSE)</f>
        <v>21|18f454963e4e8ae3fea0597ea98a4e003875820f</v>
      </c>
      <c r="N1840" s="7" t="str">
        <f ca="1">VLOOKUP($F1840,Name!$A:$C,3,FALSE)</f>
        <v>F</v>
      </c>
      <c r="O1840" s="7" t="str">
        <f ca="1">VLOOKUP($N1840,Gender!$A:$B,2,FALSE)</f>
        <v>Female</v>
      </c>
      <c r="P1840" s="7" t="str" cm="1">
        <f t="array" aca="1" ref="P1840" ca="1">INDEX('Marital status'!$A:$A,RANDBETWEEN(5,COUNTA('Marital status'!$A:$A) + 1),1)</f>
        <v>3266897012b6dcc5723033bc25891bf99efcff6f</v>
      </c>
      <c r="Q1840" s="7" t="str">
        <f ca="1">VLOOKUP($P1840,'Marital status'!$A:$B,2,FALSE)</f>
        <v>MarrieD</v>
      </c>
      <c r="R1840" s="7">
        <f t="shared" ca="1" si="198"/>
        <v>5</v>
      </c>
      <c r="S1840" s="7" t="e">
        <f ca="1">VLOOKUP($R1840,Race!$A:$B,2,FALSE)</f>
        <v>#N/A</v>
      </c>
      <c r="T1840" s="8">
        <f t="shared" ca="1" si="199"/>
        <v>24120</v>
      </c>
      <c r="U1840" s="6">
        <f t="shared" ca="1" si="200"/>
        <v>8</v>
      </c>
      <c r="V1840" s="8" t="str">
        <f ca="1">VLOOKUP($U1840,Education!$A:$B,2,FALSE)</f>
        <v>Graduate school</v>
      </c>
      <c r="W1840" s="7">
        <f ca="1" xml:space="preserve">
  IF(OR($Y1840 = 5, $Y1840 = 6, $Y1840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840" s="7" t="str">
        <f ca="1">VLOOKUP($W1840,Department!$A:$B,2,FALSE)</f>
        <v>Administration</v>
      </c>
      <c r="Y1840" s="6">
        <f t="shared" ca="1" si="201"/>
        <v>11</v>
      </c>
      <c r="Z1840" s="7" t="str">
        <f ca="1">VLOOKUP($Y1840,Role!$A:$B,2,FALSE)</f>
        <v>Analyst</v>
      </c>
      <c r="AA1840" s="6">
        <f t="shared" ca="1" si="202"/>
        <v>7</v>
      </c>
      <c r="AB1840" s="7" t="str">
        <f ca="1" xml:space="preserve">
IF($AA1840 &lt;&gt; "",
    VLOOKUP($AA1840,Level!$A:$B,2,FALSE),
    ""
)</f>
        <v>Senior</v>
      </c>
      <c r="AC1840" s="1">
        <f ca="1" xml:space="preserve">
IF($Y1840 = 5 + N("Presidente"),
    27000,
    IF($Y1840 = 6 + N("Vice-presidente"),
        23000,
        IF(OR($Y1840 = 8, $Y1840= 13, $Y1840 = 12) + N("Secretária bilíngue ou coordenador ou especialista"),
            8000,
            IF($Y1840 = 7 + N("Diretor"),
                15000,
                IF($Y1840 = 14 + N("Gerente"),
                    12000,
                    IF($Y1840 = 9 + N("Estagiário"),
                        705,
                        IF($Y1840 = 10 + N("Trainee"),
                            805,
                            IF($Y1840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IF($U1840 = 7,
  500,
  IF($U1840 = 8,
    1000,
    IF($U1840 = 9,
      1500,
      IF($U1840 = 10,
        2000,
        0
      )
    )
  )
)
+
N("Adicional no salário por área")
+
IF($W1840 = 14 + N("Tecnologia da Informação"),
  120,
  IF($W1840 = 16 + N("Vendas"),
    110,
    IF($W1840 = 15 + N("Jurídico"),
      100,
      IF(OR($W1840 = 8, $W1840 = 9, $W1840 = 11) + N("Recursos humanos ou comercial ou comunicação e marketing"),
        80,
        0
      )
    )
  )
)
+
N("Adicionando pegadinha")
+
IF(AND($W1840 = 16, $U1840 = 9, $Y1840 = 11, $AA1840 = 5) + N("Se for de vendas, com mestrado, analista sênior"),
  IF($R1840 = 5,
    100,
    0
  )
  +
  IF($N1840 = "M",
    200,
    0
  ),
  0
)</f>
        <v>3000</v>
      </c>
      <c r="AD18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$A1840  &amp; ", "   &amp;
$C1840  &amp; ", "   &amp;
$E1840  &amp; ", '"  &amp;
$J1840  &amp; "', '" &amp;
$N1840  &amp; "', "  &amp;
$R1840  &amp; ", '"  &amp;
TEXT($T1840,"dd/mm/aaaa")  &amp; "', "   &amp;
$U1840  &amp; ", "   &amp;
$W1840  &amp; ", "   &amp;
$Y1840  &amp; ", "   &amp;
IF($AA1840 &lt;&gt; "", $AA1840, "NULL")  &amp; ", "   &amp;
$AC1840  &amp; ");"</f>
        <v>INSERT INTO bi4all.fac_employees (id_company_fk, id_employee_pk, flg_active, employee_name, id_gender_fk, id_race_fk, birthday, id_schooling_fk, id_department_fk, id_role_fk, id_level_fk, salary) VALUES (6a51143286b03064a49cc2acbee63c09a0682d33, 1836, 1, 'Kelly Morais Esteves', 'F', 5, '13/01/1966', 8, 6, 11, 7, 3000);</v>
      </c>
    </row>
    <row r="1841" spans="1:30" ht="14.25" customHeight="1" x14ac:dyDescent="0.2">
      <c r="A1841" s="7" t="str" cm="1">
        <f t="array" aca="1" ref="A1841" ca="1">INDEX(Company!$A:$A,RANDBETWEEN(5,COUNTA(Company!$A:$A) + 1),1)</f>
        <v>6a51143286b03064a49cc2acbee63c09a0682d33</v>
      </c>
      <c r="B1841" s="7" t="str">
        <f ca="1">VLOOKUP($A1841,Company!$A:$B,2,FALSE)</f>
        <v>ACME Corporation</v>
      </c>
      <c r="C1841" s="5">
        <f t="shared" si="196"/>
        <v>1837</v>
      </c>
      <c r="D1841" s="5" t="str" cm="1">
        <f t="array" ref="D1841">SHA1HASH($C1841)</f>
        <v>cbc5e52c4aff08f8ebba09df4beb67ba3bacc05f</v>
      </c>
      <c r="E1841" s="6">
        <v>1</v>
      </c>
      <c r="F1841" s="7">
        <f ca="1">IF($C1841 = 1 + N("Presidente"),
    127,
    IF($C1841 = 2 + N("Vice-Presidente"),
        72,
        IF($C1841 = 3 + N("Secretária bilíngue"),
            13,
            RANDBETWEEN(5,COUNT(Name!$A:$A) + 1)
        )
    )
)</f>
        <v>266</v>
      </c>
      <c r="G1841" s="7" t="str">
        <f ca="1">VLOOKUP($F1841,Name!$A:$B,2,FALSE)</f>
        <v>Maria Helena</v>
      </c>
      <c r="H1841" s="7">
        <f ca="1" xml:space="preserve">
IF($C1841 = 1,
    0,
    RANDBETWEEN(5,COUNT('Last name'!$A:$A) + 1)
)</f>
        <v>140</v>
      </c>
      <c r="I1841" s="7" t="str">
        <f ca="1" xml:space="preserve">
IF($C1841 = 1 + N("Presidente"),
    "de Orléans e Bragança",
    VLOOKUP($H1841,'Last name'!$A:$B,2,FALSE) &amp; " " &amp; VLOOKUP(RANDBETWEEN(5,COUNT('Last name'!$A:$A) + 1),'Last name'!$A:$B,2,FALSE)
)</f>
        <v>Negreiros Pinto</v>
      </c>
      <c r="J1841" s="7" t="str">
        <f t="shared" ca="1" si="197"/>
        <v>Maria Helena Negreiros Pinto</v>
      </c>
      <c r="K1841" s="7" t="str" cm="1">
        <f t="array" aca="1" ref="K1841" ca="1">SHA1HASH($J1841)</f>
        <v>e84dbba166c37c1f4aa0b3229d1351cae9429e60</v>
      </c>
      <c r="L1841" s="7" cm="1">
        <f t="array" aca="1" ref="L1841" ca="1">INDEX(States!$A:$A,RANDBETWEEN(5,COUNTA(States!$A:$A) + 1),1)</f>
        <v>17</v>
      </c>
      <c r="M1841" s="7" t="str">
        <f ca="1">$L1841 &amp; "|" &amp; VLOOKUP($L1841,States!$A:$B,2,FALSE)</f>
        <v>17|1a8e69bd071c473b31bfb6b123d956580475386e</v>
      </c>
      <c r="N1841" s="7" t="str">
        <f ca="1">VLOOKUP($F1841,Name!$A:$C,3,FALSE)</f>
        <v>F</v>
      </c>
      <c r="O1841" s="7" t="str">
        <f ca="1">VLOOKUP($N1841,Gender!$A:$B,2,FALSE)</f>
        <v>Female</v>
      </c>
      <c r="P1841" s="7" t="str" cm="1">
        <f t="array" aca="1" ref="P1841" ca="1">INDEX('Marital status'!$A:$A,RANDBETWEEN(5,COUNTA('Marital status'!$A:$A) + 1),1)</f>
        <v>93ac84f4e0bd5c1c97b670a12a7fff6af89fb6b3</v>
      </c>
      <c r="Q1841" s="7" t="str">
        <f ca="1">VLOOKUP($P1841,'Marital status'!$A:$B,2,FALSE)</f>
        <v>DIVORCED</v>
      </c>
      <c r="R1841" s="7">
        <f t="shared" ca="1" si="198"/>
        <v>6</v>
      </c>
      <c r="S1841" s="7" t="e">
        <f ca="1">VLOOKUP($R1841,Race!$A:$B,2,FALSE)</f>
        <v>#N/A</v>
      </c>
      <c r="T1841" s="8">
        <f t="shared" ca="1" si="199"/>
        <v>27797</v>
      </c>
      <c r="U1841" s="6">
        <f t="shared" ca="1" si="200"/>
        <v>7</v>
      </c>
      <c r="V1841" s="8" t="str">
        <f ca="1">VLOOKUP($U1841,Education!$A:$B,2,FALSE)</f>
        <v>Undergraduate degree</v>
      </c>
      <c r="W1841" s="7">
        <f ca="1" xml:space="preserve">
  IF(OR($Y1841 = 5, $Y1841 = 6, $Y1841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841" s="7" t="str">
        <f ca="1">VLOOKUP($W1841,Department!$A:$B,2,FALSE)</f>
        <v>Administration</v>
      </c>
      <c r="Y1841" s="6">
        <f t="shared" ca="1" si="201"/>
        <v>9</v>
      </c>
      <c r="Z1841" s="7" t="str">
        <f ca="1">VLOOKUP($Y1841,Role!$A:$B,2,FALSE)</f>
        <v>Intern</v>
      </c>
      <c r="AA1841" s="6" t="str">
        <f t="shared" ca="1" si="202"/>
        <v/>
      </c>
      <c r="AB1841" s="7" t="str">
        <f ca="1" xml:space="preserve">
IF($AA1841 &lt;&gt; "",
    VLOOKUP($AA1841,Level!$A:$B,2,FALSE),
    ""
)</f>
        <v/>
      </c>
      <c r="AC1841" s="1">
        <f ca="1" xml:space="preserve">
IF($Y1841 = 5 + N("Presidente"),
    27000,
    IF($Y1841 = 6 + N("Vice-presidente"),
        23000,
        IF(OR($Y1841 = 8, $Y1841= 13, $Y1841 = 12) + N("Secretária bilíngue ou coordenador ou especialista"),
            8000,
            IF($Y1841 = 7 + N("Diretor"),
                15000,
                IF($Y1841 = 14 + N("Gerente"),
                    12000,
                    IF($Y1841 = 9 + N("Estagiário"),
                        705,
                        IF($Y1841 = 10 + N("Trainee"),
                            805,
                            IF($Y1841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IF($U1841 = 7,
  500,
  IF($U1841 = 8,
    1000,
    IF($U1841 = 9,
      1500,
      IF($U1841 = 10,
        2000,
        0
      )
    )
  )
)
+
N("Adicional no salário por área")
+
IF($W1841 = 14 + N("Tecnologia da Informação"),
  120,
  IF($W1841 = 16 + N("Vendas"),
    110,
    IF($W1841 = 15 + N("Jurídico"),
      100,
      IF(OR($W1841 = 8, $W1841 = 9, $W1841 = 11) + N("Recursos humanos ou comercial ou comunicação e marketing"),
        80,
        0
      )
    )
  )
)
+
N("Adicionando pegadinha")
+
IF(AND($W1841 = 16, $U1841 = 9, $Y1841 = 11, $AA1841 = 5) + N("Se for de vendas, com mestrado, analista sênior"),
  IF($R1841 = 5,
    100,
    0
  )
  +
  IF($N1841 = "M",
    200,
    0
  ),
  0
)</f>
        <v>1205</v>
      </c>
      <c r="AD18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$A1841  &amp; ", "   &amp;
$C1841  &amp; ", "   &amp;
$E1841  &amp; ", '"  &amp;
$J1841  &amp; "', '" &amp;
$N1841  &amp; "', "  &amp;
$R1841  &amp; ", '"  &amp;
TEXT($T1841,"dd/mm/aaaa")  &amp; "', "   &amp;
$U1841  &amp; ", "   &amp;
$W1841  &amp; ", "   &amp;
$Y1841  &amp; ", "   &amp;
IF($AA1841 &lt;&gt; "", $AA1841, "NULL")  &amp; ", "   &amp;
$AC1841  &amp; ");"</f>
        <v>INSERT INTO bi4all.fac_employees (id_company_fk, id_employee_pk, flg_active, employee_name, id_gender_fk, id_race_fk, birthday, id_schooling_fk, id_department_fk, id_role_fk, id_level_fk, salary) VALUES (6a51143286b03064a49cc2acbee63c09a0682d33, 1837, 1, 'Maria Helena Negreiros Pinto', 'F', 6, '07/02/1976', 7, 6, 9, NULL, 1205);</v>
      </c>
    </row>
    <row r="1842" spans="1:30" ht="14.25" customHeight="1" x14ac:dyDescent="0.2">
      <c r="A1842" s="7" t="str" cm="1">
        <f t="array" aca="1" ref="A1842" ca="1">INDEX(Company!$A:$A,RANDBETWEEN(5,COUNTA(Company!$A:$A) + 1),1)</f>
        <v>6a51143286b03064a49cc2acbee63c09a0682d33</v>
      </c>
      <c r="B1842" s="7" t="str">
        <f ca="1">VLOOKUP($A1842,Company!$A:$B,2,FALSE)</f>
        <v>ACME Corporation</v>
      </c>
      <c r="C1842" s="5">
        <f t="shared" si="196"/>
        <v>1838</v>
      </c>
      <c r="D1842" s="5" t="str" cm="1">
        <f t="array" ref="D1842">SHA1HASH($C1842)</f>
        <v>bc12d83eaae55aa090c7026f0dd3e2ebcccd95cf</v>
      </c>
      <c r="E1842" s="6">
        <v>1</v>
      </c>
      <c r="F1842" s="7">
        <f ca="1">IF($C1842 = 1 + N("Presidente"),
    127,
    IF($C1842 = 2 + N("Vice-Presidente"),
        72,
        IF($C1842 = 3 + N("Secretária bilíngue"),
            13,
            RANDBETWEEN(5,COUNT(Name!$A:$A) + 1)
        )
    )
)</f>
        <v>280</v>
      </c>
      <c r="G1842" s="7" t="str">
        <f ca="1">VLOOKUP($F1842,Name!$A:$B,2,FALSE)</f>
        <v>Marianna</v>
      </c>
      <c r="H1842" s="7">
        <f ca="1" xml:space="preserve">
IF($C1842 = 1,
    0,
    RANDBETWEEN(5,COUNT('Last name'!$A:$A) + 1)
)</f>
        <v>61</v>
      </c>
      <c r="I1842" s="7" t="str">
        <f ca="1" xml:space="preserve">
IF($C1842 = 1 + N("Presidente"),
    "de Orléans e Bragança",
    VLOOKUP($H1842,'Last name'!$A:$B,2,FALSE) &amp; " " &amp; VLOOKUP(RANDBETWEEN(5,COUNT('Last name'!$A:$A) + 1),'Last name'!$A:$B,2,FALSE)
)</f>
        <v>Caruso Barroso</v>
      </c>
      <c r="J1842" s="7" t="str">
        <f t="shared" ca="1" si="197"/>
        <v>Marianna Caruso Barroso</v>
      </c>
      <c r="K1842" s="7" t="str" cm="1">
        <f t="array" aca="1" ref="K1842" ca="1">SHA1HASH($J1842)</f>
        <v>1e4f7aa3114cbcae513b5cfbafba9138c185935e</v>
      </c>
      <c r="L1842" s="7" cm="1">
        <f t="array" aca="1" ref="L1842" ca="1">INDEX(States!$A:$A,RANDBETWEEN(5,COUNTA(States!$A:$A) + 1),1)</f>
        <v>8</v>
      </c>
      <c r="M1842" s="7" t="str">
        <f ca="1">$L1842 &amp; "|" &amp; VLOOKUP($L1842,States!$A:$B,2,FALSE)</f>
        <v>8|56e287872c65203bf88dd1921405bbc5594d8531</v>
      </c>
      <c r="N1842" s="7" t="str">
        <f ca="1">VLOOKUP($F1842,Name!$A:$C,3,FALSE)</f>
        <v>F</v>
      </c>
      <c r="O1842" s="7" t="str">
        <f ca="1">VLOOKUP($N1842,Gender!$A:$B,2,FALSE)</f>
        <v>Female</v>
      </c>
      <c r="P1842" s="7" t="str" cm="1">
        <f t="array" aca="1" ref="P1842" ca="1">INDEX('Marital status'!$A:$A,RANDBETWEEN(5,COUNTA('Marital status'!$A:$A) + 1),1)</f>
        <v>3266897012b6dcc5723033bc25891bf99efcff6f</v>
      </c>
      <c r="Q1842" s="7" t="str">
        <f ca="1">VLOOKUP($P1842,'Marital status'!$A:$B,2,FALSE)</f>
        <v>MarrieD</v>
      </c>
      <c r="R1842" s="7">
        <f t="shared" ca="1" si="198"/>
        <v>5</v>
      </c>
      <c r="S1842" s="7" t="e">
        <f ca="1">VLOOKUP($R1842,Race!$A:$B,2,FALSE)</f>
        <v>#N/A</v>
      </c>
      <c r="T1842" s="8">
        <f t="shared" ca="1" si="199"/>
        <v>30814</v>
      </c>
      <c r="U1842" s="6">
        <f t="shared" ca="1" si="200"/>
        <v>8</v>
      </c>
      <c r="V1842" s="8" t="str">
        <f ca="1">VLOOKUP($U1842,Education!$A:$B,2,FALSE)</f>
        <v>Graduate school</v>
      </c>
      <c r="W1842" s="7">
        <f ca="1" xml:space="preserve">
  IF(OR($Y1842 = 5, $Y1842 = 6, $Y1842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842" s="7" t="str">
        <f ca="1">VLOOKUP($W1842,Department!$A:$B,2,FALSE)</f>
        <v>Presidency</v>
      </c>
      <c r="Y1842" s="6">
        <f t="shared" ca="1" si="201"/>
        <v>11</v>
      </c>
      <c r="Z1842" s="7" t="str">
        <f ca="1">VLOOKUP($Y1842,Role!$A:$B,2,FALSE)</f>
        <v>Analyst</v>
      </c>
      <c r="AA1842" s="6">
        <f t="shared" ca="1" si="202"/>
        <v>7</v>
      </c>
      <c r="AB1842" s="7" t="str">
        <f ca="1" xml:space="preserve">
IF($AA1842 &lt;&gt; "",
    VLOOKUP($AA1842,Level!$A:$B,2,FALSE),
    ""
)</f>
        <v>Senior</v>
      </c>
      <c r="AC1842" s="1">
        <f ca="1" xml:space="preserve">
IF($Y1842 = 5 + N("Presidente"),
    27000,
    IF($Y1842 = 6 + N("Vice-presidente"),
        23000,
        IF(OR($Y1842 = 8, $Y1842= 13, $Y1842 = 12) + N("Secretária bilíngue ou coordenador ou especialista"),
            8000,
            IF($Y1842 = 7 + N("Diretor"),
                15000,
                IF($Y1842 = 14 + N("Gerente"),
                    12000,
                    IF($Y1842 = 9 + N("Estagiário"),
                        705,
                        IF($Y1842 = 10 + N("Trainee"),
                            805,
                            IF($Y1842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IF($U1842 = 7,
  500,
  IF($U1842 = 8,
    1000,
    IF($U1842 = 9,
      1500,
      IF($U1842 = 10,
        2000,
        0
      )
    )
  )
)
+
N("Adicional no salário por área")
+
IF($W1842 = 14 + N("Tecnologia da Informação"),
  120,
  IF($W1842 = 16 + N("Vendas"),
    110,
    IF($W1842 = 15 + N("Jurídico"),
      100,
      IF(OR($W1842 = 8, $W1842 = 9, $W1842 = 11) + N("Recursos humanos ou comercial ou comunicação e marketing"),
        80,
        0
      )
    )
  )
)
+
N("Adicionando pegadinha")
+
IF(AND($W1842 = 16, $U1842 = 9, $Y1842 = 11, $AA1842 = 5) + N("Se for de vendas, com mestrado, analista sênior"),
  IF($R1842 = 5,
    100,
    0
  )
  +
  IF($N1842 = "M",
    200,
    0
  ),
  0
)</f>
        <v>3000</v>
      </c>
      <c r="AD18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$A1842  &amp; ", "   &amp;
$C1842  &amp; ", "   &amp;
$E1842  &amp; ", '"  &amp;
$J1842  &amp; "', '" &amp;
$N1842  &amp; "', "  &amp;
$R1842  &amp; ", '"  &amp;
TEXT($T1842,"dd/mm/aaaa")  &amp; "', "   &amp;
$U1842  &amp; ", "   &amp;
$W1842  &amp; ", "   &amp;
$Y1842  &amp; ", "   &amp;
IF($AA1842 &lt;&gt; "", $AA1842, "NULL")  &amp; ", "   &amp;
$AC1842  &amp; ");"</f>
        <v>INSERT INTO bi4all.fac_employees (id_company_fk, id_employee_pk, flg_active, employee_name, id_gender_fk, id_race_fk, birthday, id_schooling_fk, id_department_fk, id_role_fk, id_level_fk, salary) VALUES (6a51143286b03064a49cc2acbee63c09a0682d33, 1838, 1, 'Marianna Caruso Barroso', 'F', 5, '12/05/1984', 8, 5, 11, 7, 3000);</v>
      </c>
    </row>
    <row r="1843" spans="1:30" ht="14.25" customHeight="1" x14ac:dyDescent="0.2">
      <c r="A1843" s="7" t="str" cm="1">
        <f t="array" aca="1" ref="A1843" ca="1">INDEX(Company!$A:$A,RANDBETWEEN(5,COUNTA(Company!$A:$A) + 1),1)</f>
        <v>6a51143286b03064a49cc2acbee63c09a0682d33</v>
      </c>
      <c r="B1843" s="7" t="str">
        <f ca="1">VLOOKUP($A1843,Company!$A:$B,2,FALSE)</f>
        <v>ACME Corporation</v>
      </c>
      <c r="C1843" s="5">
        <f t="shared" si="196"/>
        <v>1839</v>
      </c>
      <c r="D1843" s="5" t="str" cm="1">
        <f t="array" ref="D1843">SHA1HASH($C1843)</f>
        <v>d23380bd9bd354fca89fc0f4049360047da3f62d</v>
      </c>
      <c r="E1843" s="6">
        <v>1</v>
      </c>
      <c r="F1843" s="7">
        <f ca="1">IF($C1843 = 1 + N("Presidente"),
    127,
    IF($C1843 = 2 + N("Vice-Presidente"),
        72,
        IF($C1843 = 3 + N("Secretária bilíngue"),
            13,
            RANDBETWEEN(5,COUNT(Name!$A:$A) + 1)
        )
    )
)</f>
        <v>5</v>
      </c>
      <c r="G1843" s="7" t="str">
        <f ca="1">VLOOKUP($F1843,Name!$A:$B,2,FALSE)</f>
        <v>Abel</v>
      </c>
      <c r="H1843" s="7">
        <f ca="1" xml:space="preserve">
IF($C1843 = 1,
    0,
    RANDBETWEEN(5,COUNT('Last name'!$A:$A) + 1)
)</f>
        <v>31</v>
      </c>
      <c r="I1843" s="7" t="str">
        <f ca="1" xml:space="preserve">
IF($C1843 = 1 + N("Presidente"),
    "de Orléans e Bragança",
    VLOOKUP($H1843,'Last name'!$A:$B,2,FALSE) &amp; " " &amp; VLOOKUP(RANDBETWEEN(5,COUNT('Last name'!$A:$A) + 1),'Last name'!$A:$B,2,FALSE)
)</f>
        <v>Barbosa Anjos</v>
      </c>
      <c r="J1843" s="7" t="str">
        <f t="shared" ca="1" si="197"/>
        <v>Abel Barbosa Anjos</v>
      </c>
      <c r="K1843" s="7" t="str" cm="1">
        <f t="array" aca="1" ref="K1843" ca="1">SHA1HASH($J1843)</f>
        <v>c7d7ca55d956273a1aaa905e8e5d051cb547aad4</v>
      </c>
      <c r="L1843" s="7" cm="1">
        <f t="array" aca="1" ref="L1843" ca="1">INDEX(States!$A:$A,RANDBETWEEN(5,COUNTA(States!$A:$A) + 1),1)</f>
        <v>9</v>
      </c>
      <c r="M1843" s="7" t="str">
        <f ca="1">$L1843 &amp; "|" &amp; VLOOKUP($L1843,States!$A:$B,2,FALSE)</f>
        <v>9|68b7ab1daf7c594d71db682ca70a5cb187f0524f</v>
      </c>
      <c r="N1843" s="7" t="str">
        <f ca="1">VLOOKUP($F1843,Name!$A:$C,3,FALSE)</f>
        <v>M</v>
      </c>
      <c r="O1843" s="7" t="str">
        <f ca="1">VLOOKUP($N1843,Gender!$A:$B,2,FALSE)</f>
        <v>Male</v>
      </c>
      <c r="P1843" s="7" t="str" cm="1">
        <f t="array" aca="1" ref="P1843" ca="1">INDEX('Marital status'!$A:$A,RANDBETWEEN(5,COUNTA('Marital status'!$A:$A) + 1),1)</f>
        <v>47051393f6bcbf99111ec5d70ba2ebbe11ebccae</v>
      </c>
      <c r="Q1843" s="7" t="str">
        <f ca="1">VLOOKUP($P1843,'Marital status'!$A:$B,2,FALSE)</f>
        <v xml:space="preserve"> Separated </v>
      </c>
      <c r="R1843" s="7">
        <f t="shared" ca="1" si="198"/>
        <v>8</v>
      </c>
      <c r="S1843" s="7" t="e">
        <f ca="1">VLOOKUP($R1843,Race!$A:$B,2,FALSE)</f>
        <v>#N/A</v>
      </c>
      <c r="T1843" s="8">
        <f t="shared" ca="1" si="199"/>
        <v>27285</v>
      </c>
      <c r="U1843" s="6">
        <f t="shared" ca="1" si="200"/>
        <v>7</v>
      </c>
      <c r="V1843" s="8" t="str">
        <f ca="1">VLOOKUP($U1843,Education!$A:$B,2,FALSE)</f>
        <v>Undergraduate degree</v>
      </c>
      <c r="W1843" s="7">
        <f ca="1" xml:space="preserve">
  IF(OR($Y1843 = 5, $Y1843 = 6, $Y1843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843" s="7" t="str">
        <f ca="1">VLOOKUP($W1843,Department!$A:$B,2,FALSE)</f>
        <v>Audit</v>
      </c>
      <c r="Y1843" s="6">
        <f t="shared" ca="1" si="201"/>
        <v>10</v>
      </c>
      <c r="Z1843" s="7" t="str">
        <f ca="1">VLOOKUP($Y1843,Role!$A:$B,2,FALSE)</f>
        <v>Trainee</v>
      </c>
      <c r="AA1843" s="6" t="str">
        <f t="shared" ca="1" si="202"/>
        <v/>
      </c>
      <c r="AB1843" s="7" t="str">
        <f ca="1" xml:space="preserve">
IF($AA1843 &lt;&gt; "",
    VLOOKUP($AA1843,Level!$A:$B,2,FALSE),
    ""
)</f>
        <v/>
      </c>
      <c r="AC1843" s="1">
        <f ca="1" xml:space="preserve">
IF($Y1843 = 5 + N("Presidente"),
    27000,
    IF($Y1843 = 6 + N("Vice-presidente"),
        23000,
        IF(OR($Y1843 = 8, $Y1843= 13, $Y1843 = 12) + N("Secretária bilíngue ou coordenador ou especialista"),
            8000,
            IF($Y1843 = 7 + N("Diretor"),
                15000,
                IF($Y1843 = 14 + N("Gerente"),
                    12000,
                    IF($Y1843 = 9 + N("Estagiário"),
                        705,
                        IF($Y1843 = 10 + N("Trainee"),
                            805,
                            IF($Y1843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IF($U1843 = 7,
  500,
  IF($U1843 = 8,
    1000,
    IF($U1843 = 9,
      1500,
      IF($U1843 = 10,
        2000,
        0
      )
    )
  )
)
+
N("Adicional no salário por área")
+
IF($W1843 = 14 + N("Tecnologia da Informação"),
  120,
  IF($W1843 = 16 + N("Vendas"),
    110,
    IF($W1843 = 15 + N("Jurídico"),
      100,
      IF(OR($W1843 = 8, $W1843 = 9, $W1843 = 11) + N("Recursos humanos ou comercial ou comunicação e marketing"),
        80,
        0
      )
    )
  )
)
+
N("Adicionando pegadinha")
+
IF(AND($W1843 = 16, $U1843 = 9, $Y1843 = 11, $AA1843 = 5) + N("Se for de vendas, com mestrado, analista sênior"),
  IF($R1843 = 5,
    100,
    0
  )
  +
  IF($N1843 = "M",
    200,
    0
  ),
  0
)</f>
        <v>1305</v>
      </c>
      <c r="AD18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$A1843  &amp; ", "   &amp;
$C1843  &amp; ", "   &amp;
$E1843  &amp; ", '"  &amp;
$J1843  &amp; "', '" &amp;
$N1843  &amp; "', "  &amp;
$R1843  &amp; ", '"  &amp;
TEXT($T1843,"dd/mm/aaaa")  &amp; "', "   &amp;
$U1843  &amp; ", "   &amp;
$W1843  &amp; ", "   &amp;
$Y1843  &amp; ", "   &amp;
IF($AA1843 &lt;&gt; "", $AA1843, "NULL")  &amp; ", "   &amp;
$AC1843  &amp; ");"</f>
        <v>INSERT INTO bi4all.fac_employees (id_company_fk, id_employee_pk, flg_active, employee_name, id_gender_fk, id_race_fk, birthday, id_schooling_fk, id_department_fk, id_role_fk, id_level_fk, salary) VALUES (6a51143286b03064a49cc2acbee63c09a0682d33, 1839, 1, 'Abel Barbosa Anjos', 'M', 8, '13/09/1974', 7, 13, 10, NULL, 1305);</v>
      </c>
    </row>
    <row r="1844" spans="1:30" ht="14.25" customHeight="1" x14ac:dyDescent="0.2">
      <c r="A1844" s="7" t="str" cm="1">
        <f t="array" aca="1" ref="A1844" ca="1">INDEX(Company!$A:$A,RANDBETWEEN(5,COUNTA(Company!$A:$A) + 1),1)</f>
        <v>6a51143286b03064a49cc2acbee63c09a0682d33</v>
      </c>
      <c r="B1844" s="7" t="str">
        <f ca="1">VLOOKUP($A1844,Company!$A:$B,2,FALSE)</f>
        <v>ACME Corporation</v>
      </c>
      <c r="C1844" s="5">
        <f t="shared" si="196"/>
        <v>1840</v>
      </c>
      <c r="D1844" s="5" t="str" cm="1">
        <f t="array" ref="D1844">SHA1HASH($C1844)</f>
        <v>7e366650c36240ef21f2f8f095c99444db199924</v>
      </c>
      <c r="E1844" s="6">
        <v>1</v>
      </c>
      <c r="F1844" s="7">
        <f ca="1">IF($C1844 = 1 + N("Presidente"),
    127,
    IF($C1844 = 2 + N("Vice-Presidente"),
        72,
        IF($C1844 = 3 + N("Secretária bilíngue"),
            13,
            RANDBETWEEN(5,COUNT(Name!$A:$A) + 1)
        )
    )
)</f>
        <v>50</v>
      </c>
      <c r="G1844" s="7" t="str">
        <f ca="1">VLOOKUP($F1844,Name!$A:$B,2,FALSE)</f>
        <v>Antonella</v>
      </c>
      <c r="H1844" s="7">
        <f ca="1" xml:space="preserve">
IF($C1844 = 1,
    0,
    RANDBETWEEN(5,COUNT('Last name'!$A:$A) + 1)
)</f>
        <v>92</v>
      </c>
      <c r="I1844" s="7" t="str">
        <f ca="1" xml:space="preserve">
IF($C1844 = 1 + N("Presidente"),
    "de Orléans e Bragança",
    VLOOKUP($H1844,'Last name'!$A:$B,2,FALSE) &amp; " " &amp; VLOOKUP(RANDBETWEEN(5,COUNT('Last name'!$A:$A) + 1),'Last name'!$A:$B,2,FALSE)
)</f>
        <v>Freitas Mello</v>
      </c>
      <c r="J1844" s="7" t="str">
        <f t="shared" ca="1" si="197"/>
        <v>Antonella Freitas Mello</v>
      </c>
      <c r="K1844" s="7" t="str" cm="1">
        <f t="array" aca="1" ref="K1844" ca="1">SHA1HASH($J1844)</f>
        <v>b64d25133cfe4174d75a31ceeafc326a2f4d5387</v>
      </c>
      <c r="L1844" s="7" cm="1">
        <f t="array" aca="1" ref="L1844" ca="1">INDEX(States!$A:$A,RANDBETWEEN(5,COUNTA(States!$A:$A) + 1),1)</f>
        <v>12</v>
      </c>
      <c r="M1844" s="7" t="str">
        <f ca="1">$L1844 &amp; "|" &amp; VLOOKUP($L1844,States!$A:$B,2,FALSE)</f>
        <v>12|16a2d6eb767d4fd003fae8cac60e0d85a9416ba8</v>
      </c>
      <c r="N1844" s="7" t="str">
        <f ca="1">VLOOKUP($F1844,Name!$A:$C,3,FALSE)</f>
        <v>F</v>
      </c>
      <c r="O1844" s="7" t="str">
        <f ca="1">VLOOKUP($N1844,Gender!$A:$B,2,FALSE)</f>
        <v>Female</v>
      </c>
      <c r="P1844" s="7" t="str" cm="1">
        <f t="array" aca="1" ref="P1844" ca="1">INDEX('Marital status'!$A:$A,RANDBETWEEN(5,COUNTA('Marital status'!$A:$A) + 1),1)</f>
        <v>459031b19ec5bbd3b3dbc0a9dcf2cb6e6c6f7848</v>
      </c>
      <c r="Q1844" s="7" t="str">
        <f ca="1">VLOOKUP($P1844,'Marital status'!$A:$B,2,FALSE)</f>
        <v xml:space="preserve">Widowed </v>
      </c>
      <c r="R1844" s="7">
        <f t="shared" ca="1" si="198"/>
        <v>5</v>
      </c>
      <c r="S1844" s="7" t="e">
        <f ca="1">VLOOKUP($R1844,Race!$A:$B,2,FALSE)</f>
        <v>#N/A</v>
      </c>
      <c r="T1844" s="8">
        <f t="shared" ca="1" si="199"/>
        <v>18951</v>
      </c>
      <c r="U1844" s="6">
        <f t="shared" ca="1" si="200"/>
        <v>8</v>
      </c>
      <c r="V1844" s="8" t="str">
        <f ca="1">VLOOKUP($U1844,Education!$A:$B,2,FALSE)</f>
        <v>Graduate school</v>
      </c>
      <c r="W1844" s="7">
        <f ca="1" xml:space="preserve">
  IF(OR($Y1844 = 5, $Y1844 = 6, $Y1844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844" s="7" t="str">
        <f ca="1">VLOOKUP($W1844,Department!$A:$B,2,FALSE)</f>
        <v>Audit</v>
      </c>
      <c r="Y1844" s="6">
        <f t="shared" ca="1" si="201"/>
        <v>11</v>
      </c>
      <c r="Z1844" s="7" t="str">
        <f ca="1">VLOOKUP($Y1844,Role!$A:$B,2,FALSE)</f>
        <v>Analyst</v>
      </c>
      <c r="AA1844" s="6">
        <f t="shared" ca="1" si="202"/>
        <v>7</v>
      </c>
      <c r="AB1844" s="7" t="str">
        <f ca="1" xml:space="preserve">
IF($AA1844 &lt;&gt; "",
    VLOOKUP($AA1844,Level!$A:$B,2,FALSE),
    ""
)</f>
        <v>Senior</v>
      </c>
      <c r="AC1844" s="1">
        <f ca="1" xml:space="preserve">
IF($Y1844 = 5 + N("Presidente"),
    27000,
    IF($Y1844 = 6 + N("Vice-presidente"),
        23000,
        IF(OR($Y1844 = 8, $Y1844= 13, $Y1844 = 12) + N("Secretária bilíngue ou coordenador ou especialista"),
            8000,
            IF($Y1844 = 7 + N("Diretor"),
                15000,
                IF($Y1844 = 14 + N("Gerente"),
                    12000,
                    IF($Y1844 = 9 + N("Estagiário"),
                        705,
                        IF($Y1844 = 10 + N("Trainee"),
                            805,
                            IF($Y1844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IF($U1844 = 7,
  500,
  IF($U1844 = 8,
    1000,
    IF($U1844 = 9,
      1500,
      IF($U1844 = 10,
        2000,
        0
      )
    )
  )
)
+
N("Adicional no salário por área")
+
IF($W1844 = 14 + N("Tecnologia da Informação"),
  120,
  IF($W1844 = 16 + N("Vendas"),
    110,
    IF($W1844 = 15 + N("Jurídico"),
      100,
      IF(OR($W1844 = 8, $W1844 = 9, $W1844 = 11) + N("Recursos humanos ou comercial ou comunicação e marketing"),
        80,
        0
      )
    )
  )
)
+
N("Adicionando pegadinha")
+
IF(AND($W1844 = 16, $U1844 = 9, $Y1844 = 11, $AA1844 = 5) + N("Se for de vendas, com mestrado, analista sênior"),
  IF($R1844 = 5,
    100,
    0
  )
  +
  IF($N1844 = "M",
    200,
    0
  ),
  0
)</f>
        <v>3000</v>
      </c>
      <c r="AD18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$A1844  &amp; ", "   &amp;
$C1844  &amp; ", "   &amp;
$E1844  &amp; ", '"  &amp;
$J1844  &amp; "', '" &amp;
$N1844  &amp; "', "  &amp;
$R1844  &amp; ", '"  &amp;
TEXT($T1844,"dd/mm/aaaa")  &amp; "', "   &amp;
$U1844  &amp; ", "   &amp;
$W1844  &amp; ", "   &amp;
$Y1844  &amp; ", "   &amp;
IF($AA1844 &lt;&gt; "", $AA1844, "NULL")  &amp; ", "   &amp;
$AC1844  &amp; ");"</f>
        <v>INSERT INTO bi4all.fac_employees (id_company_fk, id_employee_pk, flg_active, employee_name, id_gender_fk, id_race_fk, birthday, id_schooling_fk, id_department_fk, id_role_fk, id_level_fk, salary) VALUES (6a51143286b03064a49cc2acbee63c09a0682d33, 1840, 1, 'Antonella Freitas Mello', 'F', 5, '19/11/1951', 8, 13, 11, 7, 3000);</v>
      </c>
    </row>
    <row r="1845" spans="1:30" ht="14.25" customHeight="1" x14ac:dyDescent="0.2">
      <c r="A1845" s="7" t="str" cm="1">
        <f t="array" aca="1" ref="A1845" ca="1">INDEX(Company!$A:$A,RANDBETWEEN(5,COUNTA(Company!$A:$A) + 1),1)</f>
        <v>6a51143286b03064a49cc2acbee63c09a0682d33</v>
      </c>
      <c r="B1845" s="7" t="str">
        <f ca="1">VLOOKUP($A1845,Company!$A:$B,2,FALSE)</f>
        <v>ACME Corporation</v>
      </c>
      <c r="C1845" s="5">
        <f t="shared" si="196"/>
        <v>1841</v>
      </c>
      <c r="D1845" s="5" t="str" cm="1">
        <f t="array" ref="D1845">SHA1HASH($C1845)</f>
        <v>b64b34db6b0bccc0a3efb43d0d0fb014e40dccb7</v>
      </c>
      <c r="E1845" s="6">
        <v>1</v>
      </c>
      <c r="F1845" s="7">
        <f ca="1">IF($C1845 = 1 + N("Presidente"),
    127,
    IF($C1845 = 2 + N("Vice-Presidente"),
        72,
        IF($C1845 = 3 + N("Secretária bilíngue"),
            13,
            RANDBETWEEN(5,COUNT(Name!$A:$A) + 1)
        )
    )
)</f>
        <v>355</v>
      </c>
      <c r="G1845" s="7" t="str">
        <f ca="1">VLOOKUP($F1845,Name!$A:$B,2,FALSE)</f>
        <v>Victor Hugo</v>
      </c>
      <c r="H1845" s="7">
        <f ca="1" xml:space="preserve">
IF($C1845 = 1,
    0,
    RANDBETWEEN(5,COUNT('Last name'!$A:$A) + 1)
)</f>
        <v>146</v>
      </c>
      <c r="I1845" s="7" t="str">
        <f ca="1" xml:space="preserve">
IF($C1845 = 1 + N("Presidente"),
    "de Orléans e Bragança",
    VLOOKUP($H1845,'Last name'!$A:$B,2,FALSE) &amp; " " &amp; VLOOKUP(RANDBETWEEN(5,COUNT('Last name'!$A:$A) + 1),'Last name'!$A:$B,2,FALSE)
)</f>
        <v>Paulista Dias</v>
      </c>
      <c r="J1845" s="7" t="str">
        <f t="shared" ca="1" si="197"/>
        <v>Victor Hugo Paulista Dias</v>
      </c>
      <c r="K1845" s="7" t="str" cm="1">
        <f t="array" aca="1" ref="K1845" ca="1">SHA1HASH($J1845)</f>
        <v>2ab838e533a45bd1b90926d7994b27abc095d5f8</v>
      </c>
      <c r="L1845" s="7" cm="1">
        <f t="array" aca="1" ref="L1845" ca="1">INDEX(States!$A:$A,RANDBETWEEN(5,COUNTA(States!$A:$A) + 1),1)</f>
        <v>22</v>
      </c>
      <c r="M1845" s="7" t="str">
        <f ca="1">$L1845 &amp; "|" &amp; VLOOKUP($L1845,States!$A:$B,2,FALSE)</f>
        <v>22|04a99b2b0b78076f0a06c2d7695137915b2933a5</v>
      </c>
      <c r="N1845" s="7" t="str">
        <f ca="1">VLOOKUP($F1845,Name!$A:$C,3,FALSE)</f>
        <v>M</v>
      </c>
      <c r="O1845" s="7" t="str">
        <f ca="1">VLOOKUP($N1845,Gender!$A:$B,2,FALSE)</f>
        <v>Male</v>
      </c>
      <c r="P1845" s="7" t="str" cm="1">
        <f t="array" aca="1" ref="P1845" ca="1">INDEX('Marital status'!$A:$A,RANDBETWEEN(5,COUNTA('Marital status'!$A:$A) + 1),1)</f>
        <v>93ac84f4e0bd5c1c97b670a12a7fff6af89fb6b3</v>
      </c>
      <c r="Q1845" s="7" t="str">
        <f ca="1">VLOOKUP($P1845,'Marital status'!$A:$B,2,FALSE)</f>
        <v>DIVORCED</v>
      </c>
      <c r="R1845" s="7">
        <f t="shared" ca="1" si="198"/>
        <v>5</v>
      </c>
      <c r="S1845" s="7" t="e">
        <f ca="1">VLOOKUP($R1845,Race!$A:$B,2,FALSE)</f>
        <v>#N/A</v>
      </c>
      <c r="T1845" s="8">
        <f t="shared" ca="1" si="199"/>
        <v>24007</v>
      </c>
      <c r="U1845" s="6">
        <f t="shared" ca="1" si="200"/>
        <v>7</v>
      </c>
      <c r="V1845" s="8" t="str">
        <f ca="1">VLOOKUP($U1845,Education!$A:$B,2,FALSE)</f>
        <v>Undergraduate degree</v>
      </c>
      <c r="W1845" s="7">
        <f ca="1" xml:space="preserve">
  IF(OR($Y1845 = 5, $Y1845 = 6, $Y1845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45" s="7" t="str">
        <f ca="1">VLOOKUP($W1845,Department!$A:$B,2,FALSE)</f>
        <v>Controlling</v>
      </c>
      <c r="Y1845" s="6">
        <f t="shared" ca="1" si="201"/>
        <v>9</v>
      </c>
      <c r="Z1845" s="7" t="str">
        <f ca="1">VLOOKUP($Y1845,Role!$A:$B,2,FALSE)</f>
        <v>Intern</v>
      </c>
      <c r="AA1845" s="6" t="str">
        <f t="shared" ca="1" si="202"/>
        <v/>
      </c>
      <c r="AB1845" s="7" t="str">
        <f ca="1" xml:space="preserve">
IF($AA1845 &lt;&gt; "",
    VLOOKUP($AA1845,Level!$A:$B,2,FALSE),
    ""
)</f>
        <v/>
      </c>
      <c r="AC1845" s="1">
        <f ca="1" xml:space="preserve">
IF($Y1845 = 5 + N("Presidente"),
    27000,
    IF($Y1845 = 6 + N("Vice-presidente"),
        23000,
        IF(OR($Y1845 = 8, $Y1845= 13, $Y1845 = 12) + N("Secretária bilíngue ou coordenador ou especialista"),
            8000,
            IF($Y1845 = 7 + N("Diretor"),
                15000,
                IF($Y1845 = 14 + N("Gerente"),
                    12000,
                    IF($Y1845 = 9 + N("Estagiário"),
                        705,
                        IF($Y1845 = 10 + N("Trainee"),
                            805,
                            IF($Y1845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IF($U1845 = 7,
  500,
  IF($U1845 = 8,
    1000,
    IF($U1845 = 9,
      1500,
      IF($U1845 = 10,
        2000,
        0
      )
    )
  )
)
+
N("Adicional no salário por área")
+
IF($W1845 = 14 + N("Tecnologia da Informação"),
  120,
  IF($W1845 = 16 + N("Vendas"),
    110,
    IF($W1845 = 15 + N("Jurídico"),
      100,
      IF(OR($W1845 = 8, $W1845 = 9, $W1845 = 11) + N("Recursos humanos ou comercial ou comunicação e marketing"),
        80,
        0
      )
    )
  )
)
+
N("Adicionando pegadinha")
+
IF(AND($W1845 = 16, $U1845 = 9, $Y1845 = 11, $AA1845 = 5) + N("Se for de vendas, com mestrado, analista sênior"),
  IF($R1845 = 5,
    100,
    0
  )
  +
  IF($N1845 = "M",
    200,
    0
  ),
  0
)</f>
        <v>1205</v>
      </c>
      <c r="AD18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$A1845  &amp; ", "   &amp;
$C1845  &amp; ", "   &amp;
$E1845  &amp; ", '"  &amp;
$J1845  &amp; "', '" &amp;
$N1845  &amp; "', "  &amp;
$R1845  &amp; ", '"  &amp;
TEXT($T1845,"dd/mm/aaaa")  &amp; "', "   &amp;
$U1845  &amp; ", "   &amp;
$W1845  &amp; ", "   &amp;
$Y1845  &amp; ", "   &amp;
IF($AA1845 &lt;&gt; "", $AA1845, "NULL")  &amp; ", "   &amp;
$AC1845  &amp; ");"</f>
        <v>INSERT INTO bi4all.fac_employees (id_company_fk, id_employee_pk, flg_active, employee_name, id_gender_fk, id_race_fk, birthday, id_schooling_fk, id_department_fk, id_role_fk, id_level_fk, salary) VALUES (6a51143286b03064a49cc2acbee63c09a0682d33, 1841, 1, 'Victor Hugo Paulista Dias', 'M', 5, '22/09/1965', 7, 12, 9, NULL, 1205);</v>
      </c>
    </row>
    <row r="1846" spans="1:30" ht="14.25" customHeight="1" x14ac:dyDescent="0.2">
      <c r="A1846" s="7" t="str" cm="1">
        <f t="array" aca="1" ref="A1846" ca="1">INDEX(Company!$A:$A,RANDBETWEEN(5,COUNTA(Company!$A:$A) + 1),1)</f>
        <v>6a51143286b03064a49cc2acbee63c09a0682d33</v>
      </c>
      <c r="B1846" s="7" t="str">
        <f ca="1">VLOOKUP($A1846,Company!$A:$B,2,FALSE)</f>
        <v>ACME Corporation</v>
      </c>
      <c r="C1846" s="5">
        <f t="shared" si="196"/>
        <v>1842</v>
      </c>
      <c r="D1846" s="5" t="str" cm="1">
        <f t="array" ref="D1846">SHA1HASH($C1846)</f>
        <v>d28fdba5604a23df8cbd2a0e74ee168107f060bd</v>
      </c>
      <c r="E1846" s="6">
        <v>1</v>
      </c>
      <c r="F1846" s="7">
        <f ca="1">IF($C1846 = 1 + N("Presidente"),
    127,
    IF($C1846 = 2 + N("Vice-Presidente"),
        72,
        IF($C1846 = 3 + N("Secretária bilíngue"),
            13,
            RANDBETWEEN(5,COUNT(Name!$A:$A) + 1)
        )
    )
)</f>
        <v>50</v>
      </c>
      <c r="G1846" s="7" t="str">
        <f ca="1">VLOOKUP($F1846,Name!$A:$B,2,FALSE)</f>
        <v>Antonella</v>
      </c>
      <c r="H1846" s="7">
        <f ca="1" xml:space="preserve">
IF($C1846 = 1,
    0,
    RANDBETWEEN(5,COUNT('Last name'!$A:$A) + 1)
)</f>
        <v>154</v>
      </c>
      <c r="I1846" s="7" t="str">
        <f ca="1" xml:space="preserve">
IF($C1846 = 1 + N("Presidente"),
    "de Orléans e Bragança",
    VLOOKUP($H1846,'Last name'!$A:$B,2,FALSE) &amp; " " &amp; VLOOKUP(RANDBETWEEN(5,COUNT('Last name'!$A:$A) + 1),'Last name'!$A:$B,2,FALSE)
)</f>
        <v>Pinheiro Dantas</v>
      </c>
      <c r="J1846" s="7" t="str">
        <f t="shared" ca="1" si="197"/>
        <v>Antonella Pinheiro Dantas</v>
      </c>
      <c r="K1846" s="7" t="str" cm="1">
        <f t="array" aca="1" ref="K1846" ca="1">SHA1HASH($J1846)</f>
        <v>c69f9a734042ad027ff942ddbf6a9d584034d636</v>
      </c>
      <c r="L1846" s="7" cm="1">
        <f t="array" aca="1" ref="L1846" ca="1">INDEX(States!$A:$A,RANDBETWEEN(5,COUNTA(States!$A:$A) + 1),1)</f>
        <v>6</v>
      </c>
      <c r="M1846" s="7" t="str">
        <f ca="1">$L1846 &amp; "|" &amp; VLOOKUP($L1846,States!$A:$B,2,FALSE)</f>
        <v>6|990f6b5f2170b43d022d539b1260b5f1af889998</v>
      </c>
      <c r="N1846" s="7" t="str">
        <f ca="1">VLOOKUP($F1846,Name!$A:$C,3,FALSE)</f>
        <v>F</v>
      </c>
      <c r="O1846" s="7" t="str">
        <f ca="1">VLOOKUP($N1846,Gender!$A:$B,2,FALSE)</f>
        <v>Female</v>
      </c>
      <c r="P1846" s="7" t="str" cm="1">
        <f t="array" aca="1" ref="P1846" ca="1">INDEX('Marital status'!$A:$A,RANDBETWEEN(5,COUNTA('Marital status'!$A:$A) + 1),1)</f>
        <v>93ac84f4e0bd5c1c97b670a12a7fff6af89fb6b3</v>
      </c>
      <c r="Q1846" s="7" t="str">
        <f ca="1">VLOOKUP($P1846,'Marital status'!$A:$B,2,FALSE)</f>
        <v>DIVORCED</v>
      </c>
      <c r="R1846" s="7">
        <f t="shared" ca="1" si="198"/>
        <v>5</v>
      </c>
      <c r="S1846" s="7" t="e">
        <f ca="1">VLOOKUP($R1846,Race!$A:$B,2,FALSE)</f>
        <v>#N/A</v>
      </c>
      <c r="T1846" s="8">
        <f t="shared" ca="1" si="199"/>
        <v>24362</v>
      </c>
      <c r="U1846" s="6">
        <f t="shared" ca="1" si="200"/>
        <v>7</v>
      </c>
      <c r="V1846" s="8" t="str">
        <f ca="1">VLOOKUP($U1846,Education!$A:$B,2,FALSE)</f>
        <v>Undergraduate degree</v>
      </c>
      <c r="W1846" s="7">
        <f ca="1" xml:space="preserve">
  IF(OR($Y1846 = 5, $Y1846 = 6, $Y1846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846" s="7" t="str">
        <f ca="1">VLOOKUP($W1846,Department!$A:$B,2,FALSE)</f>
        <v>Human Resource</v>
      </c>
      <c r="Y1846" s="6">
        <f t="shared" ca="1" si="201"/>
        <v>11</v>
      </c>
      <c r="Z1846" s="7" t="str">
        <f ca="1">VLOOKUP($Y1846,Role!$A:$B,2,FALSE)</f>
        <v>Analyst</v>
      </c>
      <c r="AA1846" s="6">
        <f t="shared" ca="1" si="202"/>
        <v>7</v>
      </c>
      <c r="AB1846" s="7" t="str">
        <f ca="1" xml:space="preserve">
IF($AA1846 &lt;&gt; "",
    VLOOKUP($AA1846,Level!$A:$B,2,FALSE),
    ""
)</f>
        <v>Senior</v>
      </c>
      <c r="AC1846" s="1">
        <f ca="1" xml:space="preserve">
IF($Y1846 = 5 + N("Presidente"),
    27000,
    IF($Y1846 = 6 + N("Vice-presidente"),
        23000,
        IF(OR($Y1846 = 8, $Y1846= 13, $Y1846 = 12) + N("Secretária bilíngue ou coordenador ou especialista"),
            8000,
            IF($Y1846 = 7 + N("Diretor"),
                15000,
                IF($Y1846 = 14 + N("Gerente"),
                    12000,
                    IF($Y1846 = 9 + N("Estagiário"),
                        705,
                        IF($Y1846 = 10 + N("Trainee"),
                            805,
                            IF($Y1846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IF($U1846 = 7,
  500,
  IF($U1846 = 8,
    1000,
    IF($U1846 = 9,
      1500,
      IF($U1846 = 10,
        2000,
        0
      )
    )
  )
)
+
N("Adicional no salário por área")
+
IF($W1846 = 14 + N("Tecnologia da Informação"),
  120,
  IF($W1846 = 16 + N("Vendas"),
    110,
    IF($W1846 = 15 + N("Jurídico"),
      100,
      IF(OR($W1846 = 8, $W1846 = 9, $W1846 = 11) + N("Recursos humanos ou comercial ou comunicação e marketing"),
        80,
        0
      )
    )
  )
)
+
N("Adicionando pegadinha")
+
IF(AND($W1846 = 16, $U1846 = 9, $Y1846 = 11, $AA1846 = 5) + N("Se for de vendas, com mestrado, analista sênior"),
  IF($R1846 = 5,
    100,
    0
  )
  +
  IF($N1846 = "M",
    200,
    0
  ),
  0
)</f>
        <v>2580</v>
      </c>
      <c r="AD18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$A1846  &amp; ", "   &amp;
$C1846  &amp; ", "   &amp;
$E1846  &amp; ", '"  &amp;
$J1846  &amp; "', '" &amp;
$N1846  &amp; "', "  &amp;
$R1846  &amp; ", '"  &amp;
TEXT($T1846,"dd/mm/aaaa")  &amp; "', "   &amp;
$U1846  &amp; ", "   &amp;
$W1846  &amp; ", "   &amp;
$Y1846  &amp; ", "   &amp;
IF($AA1846 &lt;&gt; "", $AA1846, "NULL")  &amp; ", "   &amp;
$AC1846  &amp; ");"</f>
        <v>INSERT INTO bi4all.fac_employees (id_company_fk, id_employee_pk, flg_active, employee_name, id_gender_fk, id_race_fk, birthday, id_schooling_fk, id_department_fk, id_role_fk, id_level_fk, salary) VALUES (6a51143286b03064a49cc2acbee63c09a0682d33, 1842, 1, 'Antonella Pinheiro Dantas', 'F', 5, '12/09/1966', 7, 8, 11, 7, 2580);</v>
      </c>
    </row>
    <row r="1847" spans="1:30" ht="14.25" customHeight="1" x14ac:dyDescent="0.2">
      <c r="A1847" s="7" t="str" cm="1">
        <f t="array" aca="1" ref="A1847" ca="1">INDEX(Company!$A:$A,RANDBETWEEN(5,COUNTA(Company!$A:$A) + 1),1)</f>
        <v>6a51143286b03064a49cc2acbee63c09a0682d33</v>
      </c>
      <c r="B1847" s="7" t="str">
        <f ca="1">VLOOKUP($A1847,Company!$A:$B,2,FALSE)</f>
        <v>ACME Corporation</v>
      </c>
      <c r="C1847" s="5">
        <f t="shared" si="196"/>
        <v>1843</v>
      </c>
      <c r="D1847" s="5" t="str" cm="1">
        <f t="array" ref="D1847">SHA1HASH($C1847)</f>
        <v>c77be4d776f1eb0b0653d3d825d5cedb6950c1e9</v>
      </c>
      <c r="E1847" s="6">
        <v>1</v>
      </c>
      <c r="F1847" s="7">
        <f ca="1">IF($C1847 = 1 + N("Presidente"),
    127,
    IF($C1847 = 2 + N("Vice-Presidente"),
        72,
        IF($C1847 = 3 + N("Secretária bilíngue"),
            13,
            RANDBETWEEN(5,COUNT(Name!$A:$A) + 1)
        )
    )
)</f>
        <v>156</v>
      </c>
      <c r="G1847" s="7" t="str">
        <f ca="1">VLOOKUP($F1847,Name!$A:$B,2,FALSE)</f>
        <v>Glória Maria</v>
      </c>
      <c r="H1847" s="7">
        <f ca="1" xml:space="preserve">
IF($C1847 = 1,
    0,
    RANDBETWEEN(5,COUNT('Last name'!$A:$A) + 1)
)</f>
        <v>155</v>
      </c>
      <c r="I1847" s="7" t="str">
        <f ca="1" xml:space="preserve">
IF($C1847 = 1 + N("Presidente"),
    "de Orléans e Bragança",
    VLOOKUP($H1847,'Last name'!$A:$B,2,FALSE) &amp; " " &amp; VLOOKUP(RANDBETWEEN(5,COUNT('Last name'!$A:$A) + 1),'Last name'!$A:$B,2,FALSE)
)</f>
        <v>Pinto Alvim</v>
      </c>
      <c r="J1847" s="7" t="str">
        <f t="shared" ca="1" si="197"/>
        <v>Glória Maria Pinto Alvim</v>
      </c>
      <c r="K1847" s="7" t="str" cm="1">
        <f t="array" aca="1" ref="K1847" ca="1">SHA1HASH($J1847)</f>
        <v>784292258854006cf2195cc2333d692494861caa</v>
      </c>
      <c r="L1847" s="7" cm="1">
        <f t="array" aca="1" ref="L1847" ca="1">INDEX(States!$A:$A,RANDBETWEEN(5,COUNTA(States!$A:$A) + 1),1)</f>
        <v>11</v>
      </c>
      <c r="M1847" s="7" t="str">
        <f ca="1">$L1847 &amp; "|" &amp; VLOOKUP($L1847,States!$A:$B,2,FALSE)</f>
        <v>11|fe2c415e55f0a42317aa24885817f9de5cf497c6</v>
      </c>
      <c r="N1847" s="7" t="str">
        <f ca="1">VLOOKUP($F1847,Name!$A:$C,3,FALSE)</f>
        <v>F</v>
      </c>
      <c r="O1847" s="7" t="str">
        <f ca="1">VLOOKUP($N1847,Gender!$A:$B,2,FALSE)</f>
        <v>Female</v>
      </c>
      <c r="P1847" s="7" t="str" cm="1">
        <f t="array" aca="1" ref="P1847" ca="1">INDEX('Marital status'!$A:$A,RANDBETWEEN(5,COUNTA('Marital status'!$A:$A) + 1),1)</f>
        <v>459031b19ec5bbd3b3dbc0a9dcf2cb6e6c6f7848</v>
      </c>
      <c r="Q1847" s="7" t="str">
        <f ca="1">VLOOKUP($P1847,'Marital status'!$A:$B,2,FALSE)</f>
        <v xml:space="preserve">Widowed </v>
      </c>
      <c r="R1847" s="7">
        <f t="shared" ca="1" si="198"/>
        <v>5</v>
      </c>
      <c r="S1847" s="7" t="e">
        <f ca="1">VLOOKUP($R1847,Race!$A:$B,2,FALSE)</f>
        <v>#N/A</v>
      </c>
      <c r="T1847" s="8">
        <f t="shared" ca="1" si="199"/>
        <v>20631</v>
      </c>
      <c r="U1847" s="6">
        <f t="shared" ca="1" si="200"/>
        <v>7</v>
      </c>
      <c r="V1847" s="8" t="str">
        <f ca="1">VLOOKUP($U1847,Education!$A:$B,2,FALSE)</f>
        <v>Undergraduate degree</v>
      </c>
      <c r="W1847" s="7">
        <f ca="1" xml:space="preserve">
  IF(OR($Y1847 = 5, $Y1847 = 6, $Y1847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47" s="7" t="str">
        <f ca="1">VLOOKUP($W1847,Department!$A:$B,2,FALSE)</f>
        <v>Controlling</v>
      </c>
      <c r="Y1847" s="6">
        <f t="shared" ca="1" si="201"/>
        <v>10</v>
      </c>
      <c r="Z1847" s="7" t="str">
        <f ca="1">VLOOKUP($Y1847,Role!$A:$B,2,FALSE)</f>
        <v>Trainee</v>
      </c>
      <c r="AA1847" s="6" t="str">
        <f t="shared" ca="1" si="202"/>
        <v/>
      </c>
      <c r="AB1847" s="7" t="str">
        <f ca="1" xml:space="preserve">
IF($AA1847 &lt;&gt; "",
    VLOOKUP($AA1847,Level!$A:$B,2,FALSE),
    ""
)</f>
        <v/>
      </c>
      <c r="AC1847" s="1">
        <f ca="1" xml:space="preserve">
IF($Y1847 = 5 + N("Presidente"),
    27000,
    IF($Y1847 = 6 + N("Vice-presidente"),
        23000,
        IF(OR($Y1847 = 8, $Y1847= 13, $Y1847 = 12) + N("Secretária bilíngue ou coordenador ou especialista"),
            8000,
            IF($Y1847 = 7 + N("Diretor"),
                15000,
                IF($Y1847 = 14 + N("Gerente"),
                    12000,
                    IF($Y1847 = 9 + N("Estagiário"),
                        705,
                        IF($Y1847 = 10 + N("Trainee"),
                            805,
                            IF($Y1847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IF($U1847 = 7,
  500,
  IF($U1847 = 8,
    1000,
    IF($U1847 = 9,
      1500,
      IF($U1847 = 10,
        2000,
        0
      )
    )
  )
)
+
N("Adicional no salário por área")
+
IF($W1847 = 14 + N("Tecnologia da Informação"),
  120,
  IF($W1847 = 16 + N("Vendas"),
    110,
    IF($W1847 = 15 + N("Jurídico"),
      100,
      IF(OR($W1847 = 8, $W1847 = 9, $W1847 = 11) + N("Recursos humanos ou comercial ou comunicação e marketing"),
        80,
        0
      )
    )
  )
)
+
N("Adicionando pegadinha")
+
IF(AND($W1847 = 16, $U1847 = 9, $Y1847 = 11, $AA1847 = 5) + N("Se for de vendas, com mestrado, analista sênior"),
  IF($R1847 = 5,
    100,
    0
  )
  +
  IF($N1847 = "M",
    200,
    0
  ),
  0
)</f>
        <v>1305</v>
      </c>
      <c r="AD18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$A1847  &amp; ", "   &amp;
$C1847  &amp; ", "   &amp;
$E1847  &amp; ", '"  &amp;
$J1847  &amp; "', '" &amp;
$N1847  &amp; "', "  &amp;
$R1847  &amp; ", '"  &amp;
TEXT($T1847,"dd/mm/aaaa")  &amp; "', "   &amp;
$U1847  &amp; ", "   &amp;
$W1847  &amp; ", "   &amp;
$Y1847  &amp; ", "   &amp;
IF($AA1847 &lt;&gt; "", $AA1847, "NULL")  &amp; ", "   &amp;
$AC1847  &amp; ");"</f>
        <v>INSERT INTO bi4all.fac_employees (id_company_fk, id_employee_pk, flg_active, employee_name, id_gender_fk, id_race_fk, birthday, id_schooling_fk, id_department_fk, id_role_fk, id_level_fk, salary) VALUES (6a51143286b03064a49cc2acbee63c09a0682d33, 1843, 1, 'Glória Maria Pinto Alvim', 'F', 5, '25/06/1956', 7, 12, 10, NULL, 1305);</v>
      </c>
    </row>
    <row r="1848" spans="1:30" ht="14.25" customHeight="1" x14ac:dyDescent="0.2">
      <c r="A1848" s="7" t="str" cm="1">
        <f t="array" aca="1" ref="A1848" ca="1">INDEX(Company!$A:$A,RANDBETWEEN(5,COUNTA(Company!$A:$A) + 1),1)</f>
        <v>6a51143286b03064a49cc2acbee63c09a0682d33</v>
      </c>
      <c r="B1848" s="7" t="str">
        <f ca="1">VLOOKUP($A1848,Company!$A:$B,2,FALSE)</f>
        <v>ACME Corporation</v>
      </c>
      <c r="C1848" s="5">
        <f t="shared" si="196"/>
        <v>1844</v>
      </c>
      <c r="D1848" s="5" t="str" cm="1">
        <f t="array" ref="D1848">SHA1HASH($C1848)</f>
        <v>0ef17a0aeec9b581c548c779cecac2cf176cf2eb</v>
      </c>
      <c r="E1848" s="6">
        <v>1</v>
      </c>
      <c r="F1848" s="7">
        <f ca="1">IF($C1848 = 1 + N("Presidente"),
    127,
    IF($C1848 = 2 + N("Vice-Presidente"),
        72,
        IF($C1848 = 3 + N("Secretária bilíngue"),
            13,
            RANDBETWEEN(5,COUNT(Name!$A:$A) + 1)
        )
    )
)</f>
        <v>233</v>
      </c>
      <c r="G1848" s="7" t="str">
        <f ca="1">VLOOKUP($F1848,Name!$A:$B,2,FALSE)</f>
        <v>Lorenzo Augusto</v>
      </c>
      <c r="H1848" s="7">
        <f ca="1" xml:space="preserve">
IF($C1848 = 1,
    0,
    RANDBETWEEN(5,COUNT('Last name'!$A:$A) + 1)
)</f>
        <v>151</v>
      </c>
      <c r="I1848" s="7" t="str">
        <f ca="1" xml:space="preserve">
IF($C1848 = 1 + N("Presidente"),
    "de Orléans e Bragança",
    VLOOKUP($H1848,'Last name'!$A:$B,2,FALSE) &amp; " " &amp; VLOOKUP(RANDBETWEEN(5,COUNT('Last name'!$A:$A) + 1),'Last name'!$A:$B,2,FALSE)
)</f>
        <v>Pereira Reis</v>
      </c>
      <c r="J1848" s="7" t="str">
        <f t="shared" ca="1" si="197"/>
        <v>Lorenzo Augusto Pereira Reis</v>
      </c>
      <c r="K1848" s="7" t="str" cm="1">
        <f t="array" aca="1" ref="K1848" ca="1">SHA1HASH($J1848)</f>
        <v>8eb210fc7df318ee19de5bd4cea7b6b046b3fe7c</v>
      </c>
      <c r="L1848" s="7" cm="1">
        <f t="array" aca="1" ref="L1848" ca="1">INDEX(States!$A:$A,RANDBETWEEN(5,COUNTA(States!$A:$A) + 1),1)</f>
        <v>18</v>
      </c>
      <c r="M1848" s="7" t="str">
        <f ca="1">$L1848 &amp; "|" &amp; VLOOKUP($L1848,States!$A:$B,2,FALSE)</f>
        <v>18|4c829e7753eab86056bb8157601420a362debf31</v>
      </c>
      <c r="N1848" s="7" t="str">
        <f ca="1">VLOOKUP($F1848,Name!$A:$C,3,FALSE)</f>
        <v>M</v>
      </c>
      <c r="O1848" s="7" t="str">
        <f ca="1">VLOOKUP($N1848,Gender!$A:$B,2,FALSE)</f>
        <v>Male</v>
      </c>
      <c r="P1848" s="7" t="str" cm="1">
        <f t="array" aca="1" ref="P1848" ca="1">INDEX('Marital status'!$A:$A,RANDBETWEEN(5,COUNTA('Marital status'!$A:$A) + 1),1)</f>
        <v>93ac84f4e0bd5c1c97b670a12a7fff6af89fb6b3</v>
      </c>
      <c r="Q1848" s="7" t="str">
        <f ca="1">VLOOKUP($P1848,'Marital status'!$A:$B,2,FALSE)</f>
        <v>DIVORCED</v>
      </c>
      <c r="R1848" s="7">
        <f t="shared" ca="1" si="198"/>
        <v>7</v>
      </c>
      <c r="S1848" s="7" t="e">
        <f ca="1">VLOOKUP($R1848,Race!$A:$B,2,FALSE)</f>
        <v>#N/A</v>
      </c>
      <c r="T1848" s="8">
        <f t="shared" ca="1" si="199"/>
        <v>24902</v>
      </c>
      <c r="U1848" s="6">
        <f t="shared" ca="1" si="200"/>
        <v>8</v>
      </c>
      <c r="V1848" s="8" t="str">
        <f ca="1">VLOOKUP($U1848,Education!$A:$B,2,FALSE)</f>
        <v>Graduate school</v>
      </c>
      <c r="W1848" s="7">
        <f ca="1" xml:space="preserve">
  IF(OR($Y1848 = 5, $Y1848 = 6, $Y1848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848" s="7" t="str">
        <f ca="1">VLOOKUP($W1848,Department!$A:$B,2,FALSE)</f>
        <v>Audit</v>
      </c>
      <c r="Y1848" s="6">
        <f t="shared" ca="1" si="201"/>
        <v>11</v>
      </c>
      <c r="Z1848" s="7" t="str">
        <f ca="1">VLOOKUP($Y1848,Role!$A:$B,2,FALSE)</f>
        <v>Analyst</v>
      </c>
      <c r="AA1848" s="6">
        <f t="shared" ca="1" si="202"/>
        <v>6</v>
      </c>
      <c r="AB1848" s="7" t="str">
        <f ca="1" xml:space="preserve">
IF($AA1848 &lt;&gt; "",
    VLOOKUP($AA1848,Level!$A:$B,2,FALSE),
    ""
)</f>
        <v>Pleno</v>
      </c>
      <c r="AC1848" s="1">
        <f ca="1" xml:space="preserve">
IF($Y1848 = 5 + N("Presidente"),
    27000,
    IF($Y1848 = 6 + N("Vice-presidente"),
        23000,
        IF(OR($Y1848 = 8, $Y1848= 13, $Y1848 = 12) + N("Secretária bilíngue ou coordenador ou especialista"),
            8000,
            IF($Y1848 = 7 + N("Diretor"),
                15000,
                IF($Y1848 = 14 + N("Gerente"),
                    12000,
                    IF($Y1848 = 9 + N("Estagiário"),
                        705,
                        IF($Y1848 = 10 + N("Trainee"),
                            805,
                            IF($Y1848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IF($U1848 = 7,
  500,
  IF($U1848 = 8,
    1000,
    IF($U1848 = 9,
      1500,
      IF($U1848 = 10,
        2000,
        0
      )
    )
  )
)
+
N("Adicional no salário por área")
+
IF($W1848 = 14 + N("Tecnologia da Informação"),
  120,
  IF($W1848 = 16 + N("Vendas"),
    110,
    IF($W1848 = 15 + N("Jurídico"),
      100,
      IF(OR($W1848 = 8, $W1848 = 9, $W1848 = 11) + N("Recursos humanos ou comercial ou comunicação e marketing"),
        80,
        0
      )
    )
  )
)
+
N("Adicionando pegadinha")
+
IF(AND($W1848 = 16, $U1848 = 9, $Y1848 = 11, $AA1848 = 5) + N("Se for de vendas, com mestrado, analista sênior"),
  IF($R1848 = 5,
    100,
    0
  )
  +
  IF($N1848 = "M",
    200,
    0
  ),
  0
)</f>
        <v>3000</v>
      </c>
      <c r="AD18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$A1848  &amp; ", "   &amp;
$C1848  &amp; ", "   &amp;
$E1848  &amp; ", '"  &amp;
$J1848  &amp; "', '" &amp;
$N1848  &amp; "', "  &amp;
$R1848  &amp; ", '"  &amp;
TEXT($T1848,"dd/mm/aaaa")  &amp; "', "   &amp;
$U1848  &amp; ", "   &amp;
$W1848  &amp; ", "   &amp;
$Y1848  &amp; ", "   &amp;
IF($AA1848 &lt;&gt; "", $AA1848, "NULL")  &amp; ", "   &amp;
$AC1848  &amp; ");"</f>
        <v>INSERT INTO bi4all.fac_employees (id_company_fk, id_employee_pk, flg_active, employee_name, id_gender_fk, id_race_fk, birthday, id_schooling_fk, id_department_fk, id_role_fk, id_level_fk, salary) VALUES (6a51143286b03064a49cc2acbee63c09a0682d33, 1844, 1, 'Lorenzo Augusto Pereira Reis', 'M', 7, '05/03/1968', 8, 13, 11, 6, 3000);</v>
      </c>
    </row>
    <row r="1849" spans="1:30" ht="14.25" customHeight="1" x14ac:dyDescent="0.2">
      <c r="A1849" s="7" t="str" cm="1">
        <f t="array" aca="1" ref="A1849" ca="1">INDEX(Company!$A:$A,RANDBETWEEN(5,COUNTA(Company!$A:$A) + 1),1)</f>
        <v>6a51143286b03064a49cc2acbee63c09a0682d33</v>
      </c>
      <c r="B1849" s="7" t="str">
        <f ca="1">VLOOKUP($A1849,Company!$A:$B,2,FALSE)</f>
        <v>ACME Corporation</v>
      </c>
      <c r="C1849" s="5">
        <f t="shared" si="196"/>
        <v>1845</v>
      </c>
      <c r="D1849" s="5" t="str" cm="1">
        <f t="array" ref="D1849">SHA1HASH($C1849)</f>
        <v>ce81e9fd4e07b2b70c750eab2c853f56f83d2163</v>
      </c>
      <c r="E1849" s="6">
        <v>1</v>
      </c>
      <c r="F1849" s="7">
        <f ca="1">IF($C1849 = 1 + N("Presidente"),
    127,
    IF($C1849 = 2 + N("Vice-Presidente"),
        72,
        IF($C1849 = 3 + N("Secretária bilíngue"),
            13,
            RANDBETWEEN(5,COUNT(Name!$A:$A) + 1)
        )
    )
)</f>
        <v>110</v>
      </c>
      <c r="G1849" s="7" t="str">
        <f ca="1">VLOOKUP($F1849,Name!$A:$B,2,FALSE)</f>
        <v>Davi Miguel</v>
      </c>
      <c r="H1849" s="7">
        <f ca="1" xml:space="preserve">
IF($C1849 = 1,
    0,
    RANDBETWEEN(5,COUNT('Last name'!$A:$A) + 1)
)</f>
        <v>101</v>
      </c>
      <c r="I1849" s="7" t="str">
        <f ca="1" xml:space="preserve">
IF($C1849 = 1 + N("Presidente"),
    "de Orléans e Bragança",
    VLOOKUP($H1849,'Last name'!$A:$B,2,FALSE) &amp; " " &amp; VLOOKUP(RANDBETWEEN(5,COUNT('Last name'!$A:$A) + 1),'Last name'!$A:$B,2,FALSE)
)</f>
        <v>Gouveia sobrenome</v>
      </c>
      <c r="J1849" s="7" t="str">
        <f t="shared" ca="1" si="197"/>
        <v>Davi Miguel Gouveia sobrenome</v>
      </c>
      <c r="K1849" s="7" t="str" cm="1">
        <f t="array" aca="1" ref="K1849" ca="1">SHA1HASH($J1849)</f>
        <v>81a5c7f6c889fb00609985afaf421c6b93376ff5</v>
      </c>
      <c r="L1849" s="7" cm="1">
        <f t="array" aca="1" ref="L1849" ca="1">INDEX(States!$A:$A,RANDBETWEEN(5,COUNTA(States!$A:$A) + 1),1)</f>
        <v>16</v>
      </c>
      <c r="M1849" s="7" t="str">
        <f ca="1">$L1849 &amp; "|" &amp; VLOOKUP($L1849,States!$A:$B,2,FALSE)</f>
        <v>16|07cfbddcd11fff6189ba806e40d4e76476d512f4</v>
      </c>
      <c r="N1849" s="7" t="str">
        <f ca="1">VLOOKUP($F1849,Name!$A:$C,3,FALSE)</f>
        <v>M</v>
      </c>
      <c r="O1849" s="7" t="str">
        <f ca="1">VLOOKUP($N1849,Gender!$A:$B,2,FALSE)</f>
        <v>Male</v>
      </c>
      <c r="P1849" s="7" t="str" cm="1">
        <f t="array" aca="1" ref="P1849" ca="1">INDEX('Marital status'!$A:$A,RANDBETWEEN(5,COUNTA('Marital status'!$A:$A) + 1),1)</f>
        <v>3266897012b6dcc5723033bc25891bf99efcff6f</v>
      </c>
      <c r="Q1849" s="7" t="str">
        <f ca="1">VLOOKUP($P1849,'Marital status'!$A:$B,2,FALSE)</f>
        <v>MarrieD</v>
      </c>
      <c r="R1849" s="7">
        <f t="shared" ca="1" si="198"/>
        <v>5</v>
      </c>
      <c r="S1849" s="7" t="e">
        <f ca="1">VLOOKUP($R1849,Race!$A:$B,2,FALSE)</f>
        <v>#N/A</v>
      </c>
      <c r="T1849" s="8">
        <f t="shared" ca="1" si="199"/>
        <v>18673</v>
      </c>
      <c r="U1849" s="6">
        <f t="shared" ca="1" si="200"/>
        <v>7</v>
      </c>
      <c r="V1849" s="8" t="str">
        <f ca="1">VLOOKUP($U1849,Education!$A:$B,2,FALSE)</f>
        <v>Undergraduate degree</v>
      </c>
      <c r="W1849" s="7">
        <f ca="1" xml:space="preserve">
  IF(OR($Y1849 = 5, $Y1849 = 6, $Y1849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849" s="7" t="str">
        <f ca="1">VLOOKUP($W1849,Department!$A:$B,2,FALSE)</f>
        <v>Operations</v>
      </c>
      <c r="Y1849" s="6">
        <f t="shared" ca="1" si="201"/>
        <v>9</v>
      </c>
      <c r="Z1849" s="7" t="str">
        <f ca="1">VLOOKUP($Y1849,Role!$A:$B,2,FALSE)</f>
        <v>Intern</v>
      </c>
      <c r="AA1849" s="6" t="str">
        <f t="shared" ca="1" si="202"/>
        <v/>
      </c>
      <c r="AB1849" s="7" t="str">
        <f ca="1" xml:space="preserve">
IF($AA1849 &lt;&gt; "",
    VLOOKUP($AA1849,Level!$A:$B,2,FALSE),
    ""
)</f>
        <v/>
      </c>
      <c r="AC1849" s="1">
        <f ca="1" xml:space="preserve">
IF($Y1849 = 5 + N("Presidente"),
    27000,
    IF($Y1849 = 6 + N("Vice-presidente"),
        23000,
        IF(OR($Y1849 = 8, $Y1849= 13, $Y1849 = 12) + N("Secretária bilíngue ou coordenador ou especialista"),
            8000,
            IF($Y1849 = 7 + N("Diretor"),
                15000,
                IF($Y1849 = 14 + N("Gerente"),
                    12000,
                    IF($Y1849 = 9 + N("Estagiário"),
                        705,
                        IF($Y1849 = 10 + N("Trainee"),
                            805,
                            IF($Y1849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IF($U1849 = 7,
  500,
  IF($U1849 = 8,
    1000,
    IF($U1849 = 9,
      1500,
      IF($U1849 = 10,
        2000,
        0
      )
    )
  )
)
+
N("Adicional no salário por área")
+
IF($W1849 = 14 + N("Tecnologia da Informação"),
  120,
  IF($W1849 = 16 + N("Vendas"),
    110,
    IF($W1849 = 15 + N("Jurídico"),
      100,
      IF(OR($W1849 = 8, $W1849 = 9, $W1849 = 11) + N("Recursos humanos ou comercial ou comunicação e marketing"),
        80,
        0
      )
    )
  )
)
+
N("Adicionando pegadinha")
+
IF(AND($W1849 = 16, $U1849 = 9, $Y1849 = 11, $AA1849 = 5) + N("Se for de vendas, com mestrado, analista sênior"),
  IF($R1849 = 5,
    100,
    0
  )
  +
  IF($N1849 = "M",
    200,
    0
  ),
  0
)</f>
        <v>1205</v>
      </c>
      <c r="AD18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$A1849  &amp; ", "   &amp;
$C1849  &amp; ", "   &amp;
$E1849  &amp; ", '"  &amp;
$J1849  &amp; "', '" &amp;
$N1849  &amp; "', "  &amp;
$R1849  &amp; ", '"  &amp;
TEXT($T1849,"dd/mm/aaaa")  &amp; "', "   &amp;
$U1849  &amp; ", "   &amp;
$W1849  &amp; ", "   &amp;
$Y1849  &amp; ", "   &amp;
IF($AA1849 &lt;&gt; "", $AA1849, "NULL")  &amp; ", "   &amp;
$AC1849  &amp; ");"</f>
        <v>INSERT INTO bi4all.fac_employees (id_company_fk, id_employee_pk, flg_active, employee_name, id_gender_fk, id_race_fk, birthday, id_schooling_fk, id_department_fk, id_role_fk, id_level_fk, salary) VALUES (6a51143286b03064a49cc2acbee63c09a0682d33, 1845, 1, 'Davi Miguel Gouveia sobrenome', 'M', 5, '14/02/1951', 7, 10, 9, NULL, 1205);</v>
      </c>
    </row>
    <row r="1850" spans="1:30" ht="14.25" customHeight="1" x14ac:dyDescent="0.2">
      <c r="A1850" s="7" t="str" cm="1">
        <f t="array" aca="1" ref="A1850" ca="1">INDEX(Company!$A:$A,RANDBETWEEN(5,COUNTA(Company!$A:$A) + 1),1)</f>
        <v>6a51143286b03064a49cc2acbee63c09a0682d33</v>
      </c>
      <c r="B1850" s="7" t="str">
        <f ca="1">VLOOKUP($A1850,Company!$A:$B,2,FALSE)</f>
        <v>ACME Corporation</v>
      </c>
      <c r="C1850" s="5">
        <f t="shared" si="196"/>
        <v>1846</v>
      </c>
      <c r="D1850" s="5" t="str" cm="1">
        <f t="array" ref="D1850">SHA1HASH($C1850)</f>
        <v>76cb595736d531896022bea69f9ca2c755c32ce2</v>
      </c>
      <c r="E1850" s="6">
        <v>1</v>
      </c>
      <c r="F1850" s="7">
        <f ca="1">IF($C1850 = 1 + N("Presidente"),
    127,
    IF($C1850 = 2 + N("Vice-Presidente"),
        72,
        IF($C1850 = 3 + N("Secretária bilíngue"),
            13,
            RANDBETWEEN(5,COUNT(Name!$A:$A) + 1)
        )
    )
)</f>
        <v>189</v>
      </c>
      <c r="G1850" s="7" t="str">
        <f ca="1">VLOOKUP($F1850,Name!$A:$B,2,FALSE)</f>
        <v>João Luccas</v>
      </c>
      <c r="H1850" s="7">
        <f ca="1" xml:space="preserve">
IF($C1850 = 1,
    0,
    RANDBETWEEN(5,COUNT('Last name'!$A:$A) + 1)
)</f>
        <v>99</v>
      </c>
      <c r="I1850" s="7" t="str">
        <f ca="1" xml:space="preserve">
IF($C1850 = 1 + N("Presidente"),
    "de Orléans e Bragança",
    VLOOKUP($H1850,'Last name'!$A:$B,2,FALSE) &amp; " " &amp; VLOOKUP(RANDBETWEEN(5,COUNT('Last name'!$A:$A) + 1),'Last name'!$A:$B,2,FALSE)
)</f>
        <v>Gomes Cunha</v>
      </c>
      <c r="J1850" s="7" t="str">
        <f t="shared" ca="1" si="197"/>
        <v>João Luccas Gomes Cunha</v>
      </c>
      <c r="K1850" s="7" t="str" cm="1">
        <f t="array" aca="1" ref="K1850" ca="1">SHA1HASH($J1850)</f>
        <v>ac64e20e7dc2abb9df709f1371343d3e3061fae0</v>
      </c>
      <c r="L1850" s="7" cm="1">
        <f t="array" aca="1" ref="L1850" ca="1">INDEX(States!$A:$A,RANDBETWEEN(5,COUNTA(States!$A:$A) + 1),1)</f>
        <v>7</v>
      </c>
      <c r="M1850" s="7" t="str">
        <f ca="1">$L1850 &amp; "|" &amp; VLOOKUP($L1850,States!$A:$B,2,FALSE)</f>
        <v>7|f2e12883042f184299ea408f79a5077ec107e25e</v>
      </c>
      <c r="N1850" s="7" t="str">
        <f ca="1">VLOOKUP($F1850,Name!$A:$C,3,FALSE)</f>
        <v>M</v>
      </c>
      <c r="O1850" s="7" t="str">
        <f ca="1">VLOOKUP($N1850,Gender!$A:$B,2,FALSE)</f>
        <v>Male</v>
      </c>
      <c r="P1850" s="7" t="str" cm="1">
        <f t="array" aca="1" ref="P1850" ca="1">INDEX('Marital status'!$A:$A,RANDBETWEEN(5,COUNTA('Marital status'!$A:$A) + 1),1)</f>
        <v>93ac84f4e0bd5c1c97b670a12a7fff6af89fb6b3</v>
      </c>
      <c r="Q1850" s="7" t="str">
        <f ca="1">VLOOKUP($P1850,'Marital status'!$A:$B,2,FALSE)</f>
        <v>DIVORCED</v>
      </c>
      <c r="R1850" s="7">
        <f t="shared" ca="1" si="198"/>
        <v>5</v>
      </c>
      <c r="S1850" s="7" t="e">
        <f ca="1">VLOOKUP($R1850,Race!$A:$B,2,FALSE)</f>
        <v>#N/A</v>
      </c>
      <c r="T1850" s="8">
        <f t="shared" ca="1" si="199"/>
        <v>27509</v>
      </c>
      <c r="U1850" s="6">
        <f t="shared" ca="1" si="200"/>
        <v>8</v>
      </c>
      <c r="V1850" s="8" t="str">
        <f ca="1">VLOOKUP($U1850,Education!$A:$B,2,FALSE)</f>
        <v>Graduate school</v>
      </c>
      <c r="W1850" s="7">
        <f ca="1" xml:space="preserve">
  IF(OR($Y1850 = 5, $Y1850 = 6, $Y1850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850" s="7" t="str">
        <f ca="1">VLOOKUP($W1850,Department!$A:$B,2,FALSE)</f>
        <v>Communication &amp; Marketing</v>
      </c>
      <c r="Y1850" s="6">
        <f t="shared" ca="1" si="201"/>
        <v>11</v>
      </c>
      <c r="Z1850" s="7" t="str">
        <f ca="1">VLOOKUP($Y1850,Role!$A:$B,2,FALSE)</f>
        <v>Analyst</v>
      </c>
      <c r="AA1850" s="6">
        <f t="shared" ca="1" si="202"/>
        <v>6</v>
      </c>
      <c r="AB1850" s="7" t="str">
        <f ca="1" xml:space="preserve">
IF($AA1850 &lt;&gt; "",
    VLOOKUP($AA1850,Level!$A:$B,2,FALSE),
    ""
)</f>
        <v>Pleno</v>
      </c>
      <c r="AC1850" s="1">
        <f ca="1" xml:space="preserve">
IF($Y1850 = 5 + N("Presidente"),
    27000,
    IF($Y1850 = 6 + N("Vice-presidente"),
        23000,
        IF(OR($Y1850 = 8, $Y1850= 13, $Y1850 = 12) + N("Secretária bilíngue ou coordenador ou especialista"),
            8000,
            IF($Y1850 = 7 + N("Diretor"),
                15000,
                IF($Y1850 = 14 + N("Gerente"),
                    12000,
                    IF($Y1850 = 9 + N("Estagiário"),
                        705,
                        IF($Y1850 = 10 + N("Trainee"),
                            805,
                            IF($Y1850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IF($U1850 = 7,
  500,
  IF($U1850 = 8,
    1000,
    IF($U1850 = 9,
      1500,
      IF($U1850 = 10,
        2000,
        0
      )
    )
  )
)
+
N("Adicional no salário por área")
+
IF($W1850 = 14 + N("Tecnologia da Informação"),
  120,
  IF($W1850 = 16 + N("Vendas"),
    110,
    IF($W1850 = 15 + N("Jurídico"),
      100,
      IF(OR($W1850 = 8, $W1850 = 9, $W1850 = 11) + N("Recursos humanos ou comercial ou comunicação e marketing"),
        80,
        0
      )
    )
  )
)
+
N("Adicionando pegadinha")
+
IF(AND($W1850 = 16, $U1850 = 9, $Y1850 = 11, $AA1850 = 5) + N("Se for de vendas, com mestrado, analista sênior"),
  IF($R1850 = 5,
    100,
    0
  )
  +
  IF($N1850 = "M",
    200,
    0
  ),
  0
)</f>
        <v>3080</v>
      </c>
      <c r="AD18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$A1850  &amp; ", "   &amp;
$C1850  &amp; ", "   &amp;
$E1850  &amp; ", '"  &amp;
$J1850  &amp; "', '" &amp;
$N1850  &amp; "', "  &amp;
$R1850  &amp; ", '"  &amp;
TEXT($T1850,"dd/mm/aaaa")  &amp; "', "   &amp;
$U1850  &amp; ", "   &amp;
$W1850  &amp; ", "   &amp;
$Y1850  &amp; ", "   &amp;
IF($AA1850 &lt;&gt; "", $AA1850, "NULL")  &amp; ", "   &amp;
$AC1850  &amp; ");"</f>
        <v>INSERT INTO bi4all.fac_employees (id_company_fk, id_employee_pk, flg_active, employee_name, id_gender_fk, id_race_fk, birthday, id_schooling_fk, id_department_fk, id_role_fk, id_level_fk, salary) VALUES (6a51143286b03064a49cc2acbee63c09a0682d33, 1846, 1, 'João Luccas Gomes Cunha', 'M', 5, '25/04/1975', 8, 11, 11, 6, 3080);</v>
      </c>
    </row>
    <row r="1851" spans="1:30" ht="14.25" customHeight="1" x14ac:dyDescent="0.2">
      <c r="A1851" s="7" t="str" cm="1">
        <f t="array" aca="1" ref="A1851" ca="1">INDEX(Company!$A:$A,RANDBETWEEN(5,COUNTA(Company!$A:$A) + 1),1)</f>
        <v>6a51143286b03064a49cc2acbee63c09a0682d33</v>
      </c>
      <c r="B1851" s="7" t="str">
        <f ca="1">VLOOKUP($A1851,Company!$A:$B,2,FALSE)</f>
        <v>ACME Corporation</v>
      </c>
      <c r="C1851" s="5">
        <f t="shared" si="196"/>
        <v>1847</v>
      </c>
      <c r="D1851" s="5" t="str" cm="1">
        <f t="array" ref="D1851">SHA1HASH($C1851)</f>
        <v>1b268018fe7300ce41c5413e41dd1a18b7726bf4</v>
      </c>
      <c r="E1851" s="6">
        <v>1</v>
      </c>
      <c r="F1851" s="7">
        <f ca="1">IF($C1851 = 1 + N("Presidente"),
    127,
    IF($C1851 = 2 + N("Vice-Presidente"),
        72,
        IF($C1851 = 3 + N("Secretária bilíngue"),
            13,
            RANDBETWEEN(5,COUNT(Name!$A:$A) + 1)
        )
    )
)</f>
        <v>315</v>
      </c>
      <c r="G1851" s="7" t="str">
        <f ca="1">VLOOKUP($F1851,Name!$A:$B,2,FALSE)</f>
        <v>Peter</v>
      </c>
      <c r="H1851" s="7">
        <f ca="1" xml:space="preserve">
IF($C1851 = 1,
    0,
    RANDBETWEEN(5,COUNT('Last name'!$A:$A) + 1)
)</f>
        <v>134</v>
      </c>
      <c r="I1851" s="7" t="str">
        <f ca="1" xml:space="preserve">
IF($C1851 = 1 + N("Presidente"),
    "de Orléans e Bragança",
    VLOOKUP($H1851,'Last name'!$A:$B,2,FALSE) &amp; " " &amp; VLOOKUP(RANDBETWEEN(5,COUNT('Last name'!$A:$A) + 1),'Last name'!$A:$B,2,FALSE)
)</f>
        <v>Morato Rangel</v>
      </c>
      <c r="J1851" s="7" t="str">
        <f t="shared" ca="1" si="197"/>
        <v>Peter Morato Rangel</v>
      </c>
      <c r="K1851" s="7" t="str" cm="1">
        <f t="array" aca="1" ref="K1851" ca="1">SHA1HASH($J1851)</f>
        <v>4ccf994219570897788f23417962f80a405bd61f</v>
      </c>
      <c r="L1851" s="7" cm="1">
        <f t="array" aca="1" ref="L1851" ca="1">INDEX(States!$A:$A,RANDBETWEEN(5,COUNTA(States!$A:$A) + 1),1)</f>
        <v>19</v>
      </c>
      <c r="M1851" s="7" t="str">
        <f ca="1">$L1851 &amp; "|" &amp; VLOOKUP($L1851,States!$A:$B,2,FALSE)</f>
        <v>19|bd4a752045e2a790745f147976385d85d6dbdece</v>
      </c>
      <c r="N1851" s="7" t="str">
        <f ca="1">VLOOKUP($F1851,Name!$A:$C,3,FALSE)</f>
        <v>M</v>
      </c>
      <c r="O1851" s="7" t="str">
        <f ca="1">VLOOKUP($N1851,Gender!$A:$B,2,FALSE)</f>
        <v>Male</v>
      </c>
      <c r="P1851" s="7" t="str" cm="1">
        <f t="array" aca="1" ref="P1851" ca="1">INDEX('Marital status'!$A:$A,RANDBETWEEN(5,COUNTA('Marital status'!$A:$A) + 1),1)</f>
        <v>93ac84f4e0bd5c1c97b670a12a7fff6af89fb6b3</v>
      </c>
      <c r="Q1851" s="7" t="str">
        <f ca="1">VLOOKUP($P1851,'Marital status'!$A:$B,2,FALSE)</f>
        <v>DIVORCED</v>
      </c>
      <c r="R1851" s="7">
        <f t="shared" ca="1" si="198"/>
        <v>5</v>
      </c>
      <c r="S1851" s="7" t="e">
        <f ca="1">VLOOKUP($R1851,Race!$A:$B,2,FALSE)</f>
        <v>#N/A</v>
      </c>
      <c r="T1851" s="8">
        <f t="shared" ca="1" si="199"/>
        <v>17530</v>
      </c>
      <c r="U1851" s="6">
        <f t="shared" ca="1" si="200"/>
        <v>7</v>
      </c>
      <c r="V1851" s="8" t="str">
        <f ca="1">VLOOKUP($U1851,Education!$A:$B,2,FALSE)</f>
        <v>Undergraduate degree</v>
      </c>
      <c r="W1851" s="7">
        <f ca="1" xml:space="preserve">
  IF(OR($Y1851 = 5, $Y1851 = 6, $Y1851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851" s="7" t="str">
        <f ca="1">VLOOKUP($W1851,Department!$A:$B,2,FALSE)</f>
        <v>Presidency</v>
      </c>
      <c r="Y1851" s="6">
        <f t="shared" ca="1" si="201"/>
        <v>9</v>
      </c>
      <c r="Z1851" s="7" t="str">
        <f ca="1">VLOOKUP($Y1851,Role!$A:$B,2,FALSE)</f>
        <v>Intern</v>
      </c>
      <c r="AA1851" s="6" t="str">
        <f t="shared" ca="1" si="202"/>
        <v/>
      </c>
      <c r="AB1851" s="7" t="str">
        <f ca="1" xml:space="preserve">
IF($AA1851 &lt;&gt; "",
    VLOOKUP($AA1851,Level!$A:$B,2,FALSE),
    ""
)</f>
        <v/>
      </c>
      <c r="AC1851" s="1">
        <f ca="1" xml:space="preserve">
IF($Y1851 = 5 + N("Presidente"),
    27000,
    IF($Y1851 = 6 + N("Vice-presidente"),
        23000,
        IF(OR($Y1851 = 8, $Y1851= 13, $Y1851 = 12) + N("Secretária bilíngue ou coordenador ou especialista"),
            8000,
            IF($Y1851 = 7 + N("Diretor"),
                15000,
                IF($Y1851 = 14 + N("Gerente"),
                    12000,
                    IF($Y1851 = 9 + N("Estagiário"),
                        705,
                        IF($Y1851 = 10 + N("Trainee"),
                            805,
                            IF($Y1851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IF($U1851 = 7,
  500,
  IF($U1851 = 8,
    1000,
    IF($U1851 = 9,
      1500,
      IF($U1851 = 10,
        2000,
        0
      )
    )
  )
)
+
N("Adicional no salário por área")
+
IF($W1851 = 14 + N("Tecnologia da Informação"),
  120,
  IF($W1851 = 16 + N("Vendas"),
    110,
    IF($W1851 = 15 + N("Jurídico"),
      100,
      IF(OR($W1851 = 8, $W1851 = 9, $W1851 = 11) + N("Recursos humanos ou comercial ou comunicação e marketing"),
        80,
        0
      )
    )
  )
)
+
N("Adicionando pegadinha")
+
IF(AND($W1851 = 16, $U1851 = 9, $Y1851 = 11, $AA1851 = 5) + N("Se for de vendas, com mestrado, analista sênior"),
  IF($R1851 = 5,
    100,
    0
  )
  +
  IF($N1851 = "M",
    200,
    0
  ),
  0
)</f>
        <v>1205</v>
      </c>
      <c r="AD18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$A1851  &amp; ", "   &amp;
$C1851  &amp; ", "   &amp;
$E1851  &amp; ", '"  &amp;
$J1851  &amp; "', '" &amp;
$N1851  &amp; "', "  &amp;
$R1851  &amp; ", '"  &amp;
TEXT($T1851,"dd/mm/aaaa")  &amp; "', "   &amp;
$U1851  &amp; ", "   &amp;
$W1851  &amp; ", "   &amp;
$Y1851  &amp; ", "   &amp;
IF($AA1851 &lt;&gt; "", $AA1851, "NULL")  &amp; ", "   &amp;
$AC1851  &amp; ");"</f>
        <v>INSERT INTO bi4all.fac_employees (id_company_fk, id_employee_pk, flg_active, employee_name, id_gender_fk, id_race_fk, birthday, id_schooling_fk, id_department_fk, id_role_fk, id_level_fk, salary) VALUES (6a51143286b03064a49cc2acbee63c09a0682d33, 1847, 1, 'Peter Morato Rangel', 'M', 5, '29/12/1947', 7, 5, 9, NULL, 1205);</v>
      </c>
    </row>
    <row r="1852" spans="1:30" ht="14.25" customHeight="1" x14ac:dyDescent="0.2">
      <c r="A1852" s="7" t="str" cm="1">
        <f t="array" aca="1" ref="A1852" ca="1">INDEX(Company!$A:$A,RANDBETWEEN(5,COUNTA(Company!$A:$A) + 1),1)</f>
        <v>6a51143286b03064a49cc2acbee63c09a0682d33</v>
      </c>
      <c r="B1852" s="7" t="str">
        <f ca="1">VLOOKUP($A1852,Company!$A:$B,2,FALSE)</f>
        <v>ACME Corporation</v>
      </c>
      <c r="C1852" s="5">
        <f t="shared" si="196"/>
        <v>1848</v>
      </c>
      <c r="D1852" s="5" t="str" cm="1">
        <f t="array" ref="D1852">SHA1HASH($C1852)</f>
        <v>08d67b9f9f6e2794fd86fd4b7e70e8360ccdbead</v>
      </c>
      <c r="E1852" s="6">
        <v>1</v>
      </c>
      <c r="F1852" s="7">
        <f ca="1">IF($C1852 = 1 + N("Presidente"),
    127,
    IF($C1852 = 2 + N("Vice-Presidente"),
        72,
        IF($C1852 = 3 + N("Secretária bilíngue"),
            13,
            RANDBETWEEN(5,COUNT(Name!$A:$A) + 1)
        )
    )
)</f>
        <v>244</v>
      </c>
      <c r="G1852" s="7" t="str">
        <f ca="1">VLOOKUP($F1852,Name!$A:$B,2,FALSE)</f>
        <v>Luiz Gustavo</v>
      </c>
      <c r="H1852" s="7">
        <f ca="1" xml:space="preserve">
IF($C1852 = 1,
    0,
    RANDBETWEEN(5,COUNT('Last name'!$A:$A) + 1)
)</f>
        <v>177</v>
      </c>
      <c r="I1852" s="7" t="str">
        <f ca="1" xml:space="preserve">
IF($C1852 = 1 + N("Presidente"),
    "de Orléans e Bragança",
    VLOOKUP($H1852,'Last name'!$A:$B,2,FALSE) &amp; " " &amp; VLOOKUP(RANDBETWEEN(5,COUNT('Last name'!$A:$A) + 1),'Last name'!$A:$B,2,FALSE)
)</f>
        <v>Saragoça Sá</v>
      </c>
      <c r="J1852" s="7" t="str">
        <f t="shared" ca="1" si="197"/>
        <v>Luiz Gustavo Saragoça Sá</v>
      </c>
      <c r="K1852" s="7" t="str" cm="1">
        <f t="array" aca="1" ref="K1852" ca="1">SHA1HASH($J1852)</f>
        <v>c15d1b58951dd244d493ceb59239f4e91f3111fa</v>
      </c>
      <c r="L1852" s="7" cm="1">
        <f t="array" aca="1" ref="L1852" ca="1">INDEX(States!$A:$A,RANDBETWEEN(5,COUNTA(States!$A:$A) + 1),1)</f>
        <v>5</v>
      </c>
      <c r="M1852" s="7" t="str">
        <f ca="1">$L1852 &amp; "|" &amp; VLOOKUP($L1852,States!$A:$B,2,FALSE)</f>
        <v>5|fa0754b9861f7065fd7c6270efb07fc6ac3b0ad8</v>
      </c>
      <c r="N1852" s="7" t="str">
        <f ca="1">VLOOKUP($F1852,Name!$A:$C,3,FALSE)</f>
        <v>M</v>
      </c>
      <c r="O1852" s="7" t="str">
        <f ca="1">VLOOKUP($N1852,Gender!$A:$B,2,FALSE)</f>
        <v>Male</v>
      </c>
      <c r="P1852" s="7" t="str" cm="1">
        <f t="array" aca="1" ref="P1852" ca="1">INDEX('Marital status'!$A:$A,RANDBETWEEN(5,COUNTA('Marital status'!$A:$A) + 1),1)</f>
        <v>47051393f6bcbf99111ec5d70ba2ebbe11ebccae</v>
      </c>
      <c r="Q1852" s="7" t="str">
        <f ca="1">VLOOKUP($P1852,'Marital status'!$A:$B,2,FALSE)</f>
        <v xml:space="preserve"> Separated </v>
      </c>
      <c r="R1852" s="7">
        <f t="shared" ca="1" si="198"/>
        <v>5</v>
      </c>
      <c r="S1852" s="7" t="e">
        <f ca="1">VLOOKUP($R1852,Race!$A:$B,2,FALSE)</f>
        <v>#N/A</v>
      </c>
      <c r="T1852" s="8">
        <f t="shared" ca="1" si="199"/>
        <v>26842</v>
      </c>
      <c r="U1852" s="6">
        <f t="shared" ca="1" si="200"/>
        <v>7</v>
      </c>
      <c r="V1852" s="8" t="str">
        <f ca="1">VLOOKUP($U1852,Education!$A:$B,2,FALSE)</f>
        <v>Undergraduate degree</v>
      </c>
      <c r="W1852" s="7">
        <f ca="1" xml:space="preserve">
  IF(OR($Y1852 = 5, $Y1852 = 6, $Y1852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52" s="7" t="str">
        <f ca="1">VLOOKUP($W1852,Department!$A:$B,2,FALSE)</f>
        <v>Controlling</v>
      </c>
      <c r="Y1852" s="6">
        <f t="shared" ca="1" si="201"/>
        <v>11</v>
      </c>
      <c r="Z1852" s="7" t="str">
        <f ca="1">VLOOKUP($Y1852,Role!$A:$B,2,FALSE)</f>
        <v>Analyst</v>
      </c>
      <c r="AA1852" s="6">
        <f t="shared" ca="1" si="202"/>
        <v>7</v>
      </c>
      <c r="AB1852" s="7" t="str">
        <f ca="1" xml:space="preserve">
IF($AA1852 &lt;&gt; "",
    VLOOKUP($AA1852,Level!$A:$B,2,FALSE),
    ""
)</f>
        <v>Senior</v>
      </c>
      <c r="AC1852" s="1">
        <f ca="1" xml:space="preserve">
IF($Y1852 = 5 + N("Presidente"),
    27000,
    IF($Y1852 = 6 + N("Vice-presidente"),
        23000,
        IF(OR($Y1852 = 8, $Y1852= 13, $Y1852 = 12) + N("Secretária bilíngue ou coordenador ou especialista"),
            8000,
            IF($Y1852 = 7 + N("Diretor"),
                15000,
                IF($Y1852 = 14 + N("Gerente"),
                    12000,
                    IF($Y1852 = 9 + N("Estagiário"),
                        705,
                        IF($Y1852 = 10 + N("Trainee"),
                            805,
                            IF($Y1852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IF($U1852 = 7,
  500,
  IF($U1852 = 8,
    1000,
    IF($U1852 = 9,
      1500,
      IF($U1852 = 10,
        2000,
        0
      )
    )
  )
)
+
N("Adicional no salário por área")
+
IF($W1852 = 14 + N("Tecnologia da Informação"),
  120,
  IF($W1852 = 16 + N("Vendas"),
    110,
    IF($W1852 = 15 + N("Jurídico"),
      100,
      IF(OR($W1852 = 8, $W1852 = 9, $W1852 = 11) + N("Recursos humanos ou comercial ou comunicação e marketing"),
        80,
        0
      )
    )
  )
)
+
N("Adicionando pegadinha")
+
IF(AND($W1852 = 16, $U1852 = 9, $Y1852 = 11, $AA1852 = 5) + N("Se for de vendas, com mestrado, analista sênior"),
  IF($R1852 = 5,
    100,
    0
  )
  +
  IF($N1852 = "M",
    200,
    0
  ),
  0
)</f>
        <v>2500</v>
      </c>
      <c r="AD18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$A1852  &amp; ", "   &amp;
$C1852  &amp; ", "   &amp;
$E1852  &amp; ", '"  &amp;
$J1852  &amp; "', '" &amp;
$N1852  &amp; "', "  &amp;
$R1852  &amp; ", '"  &amp;
TEXT($T1852,"dd/mm/aaaa")  &amp; "', "   &amp;
$U1852  &amp; ", "   &amp;
$W1852  &amp; ", "   &amp;
$Y1852  &amp; ", "   &amp;
IF($AA1852 &lt;&gt; "", $AA1852, "NULL")  &amp; ", "   &amp;
$AC1852  &amp; ");"</f>
        <v>INSERT INTO bi4all.fac_employees (id_company_fk, id_employee_pk, flg_active, employee_name, id_gender_fk, id_race_fk, birthday, id_schooling_fk, id_department_fk, id_role_fk, id_level_fk, salary) VALUES (6a51143286b03064a49cc2acbee63c09a0682d33, 1848, 1, 'Luiz Gustavo Saragoça Sá', 'M', 5, '27/06/1973', 7, 12, 11, 7, 2500);</v>
      </c>
    </row>
    <row r="1853" spans="1:30" ht="14.25" customHeight="1" x14ac:dyDescent="0.2">
      <c r="A1853" s="7" t="str" cm="1">
        <f t="array" aca="1" ref="A1853" ca="1">INDEX(Company!$A:$A,RANDBETWEEN(5,COUNTA(Company!$A:$A) + 1),1)</f>
        <v>6a51143286b03064a49cc2acbee63c09a0682d33</v>
      </c>
      <c r="B1853" s="7" t="str">
        <f ca="1">VLOOKUP($A1853,Company!$A:$B,2,FALSE)</f>
        <v>ACME Corporation</v>
      </c>
      <c r="C1853" s="5">
        <f t="shared" si="196"/>
        <v>1849</v>
      </c>
      <c r="D1853" s="5" t="str" cm="1">
        <f t="array" ref="D1853">SHA1HASH($C1853)</f>
        <v>6be9baa486fde758d06f9d1a007d047334df6f5d</v>
      </c>
      <c r="E1853" s="6">
        <v>1</v>
      </c>
      <c r="F1853" s="7">
        <f ca="1">IF($C1853 = 1 + N("Presidente"),
    127,
    IF($C1853 = 2 + N("Vice-Presidente"),
        72,
        IF($C1853 = 3 + N("Secretária bilíngue"),
            13,
            RANDBETWEEN(5,COUNT(Name!$A:$A) + 1)
        )
    )
)</f>
        <v>169</v>
      </c>
      <c r="G1853" s="7" t="str">
        <f ca="1">VLOOKUP($F1853,Name!$A:$B,2,FALSE)</f>
        <v>Ian</v>
      </c>
      <c r="H1853" s="7">
        <f ca="1" xml:space="preserve">
IF($C1853 = 1,
    0,
    RANDBETWEEN(5,COUNT('Last name'!$A:$A) + 1)
)</f>
        <v>39</v>
      </c>
      <c r="I1853" s="7" t="str">
        <f ca="1" xml:space="preserve">
IF($C1853 = 1 + N("Presidente"),
    "de Orléans e Bragança",
    VLOOKUP($H1853,'Last name'!$A:$B,2,FALSE) &amp; " " &amp; VLOOKUP(RANDBETWEEN(5,COUNT('Last name'!$A:$A) + 1),'Last name'!$A:$B,2,FALSE)
)</f>
        <v>Bianchi Holanda</v>
      </c>
      <c r="J1853" s="7" t="str">
        <f t="shared" ca="1" si="197"/>
        <v>Ian Bianchi Holanda</v>
      </c>
      <c r="K1853" s="7" t="str" cm="1">
        <f t="array" aca="1" ref="K1853" ca="1">SHA1HASH($J1853)</f>
        <v>f85264c8d444faf177168c2f0fdcfe1430024bb8</v>
      </c>
      <c r="L1853" s="7" cm="1">
        <f t="array" aca="1" ref="L1853" ca="1">INDEX(States!$A:$A,RANDBETWEEN(5,COUNTA(States!$A:$A) + 1),1)</f>
        <v>14</v>
      </c>
      <c r="M1853" s="7" t="str">
        <f ca="1">$L1853 &amp; "|" &amp; VLOOKUP($L1853,States!$A:$B,2,FALSE)</f>
        <v>14|9b9a260c6946192b7ea8dcfb1d39940b66fe4460</v>
      </c>
      <c r="N1853" s="7" t="str">
        <f ca="1">VLOOKUP($F1853,Name!$A:$C,3,FALSE)</f>
        <v>M</v>
      </c>
      <c r="O1853" s="7" t="str">
        <f ca="1">VLOOKUP($N1853,Gender!$A:$B,2,FALSE)</f>
        <v>Male</v>
      </c>
      <c r="P1853" s="7" t="str" cm="1">
        <f t="array" aca="1" ref="P1853" ca="1">INDEX('Marital status'!$A:$A,RANDBETWEEN(5,COUNTA('Marital status'!$A:$A) + 1),1)</f>
        <v>ce0b1612aa711b78a720295d271a33894e2b72bf</v>
      </c>
      <c r="Q1853" s="7" t="str">
        <f ca="1">VLOOKUP($P1853,'Marital status'!$A:$B,2,FALSE)</f>
        <v>single</v>
      </c>
      <c r="R1853" s="7">
        <f t="shared" ca="1" si="198"/>
        <v>5</v>
      </c>
      <c r="S1853" s="7" t="e">
        <f ca="1">VLOOKUP($R1853,Race!$A:$B,2,FALSE)</f>
        <v>#N/A</v>
      </c>
      <c r="T1853" s="8">
        <f t="shared" ca="1" si="199"/>
        <v>27266</v>
      </c>
      <c r="U1853" s="6">
        <f t="shared" ca="1" si="200"/>
        <v>7</v>
      </c>
      <c r="V1853" s="8" t="str">
        <f ca="1">VLOOKUP($U1853,Education!$A:$B,2,FALSE)</f>
        <v>Undergraduate degree</v>
      </c>
      <c r="W1853" s="7">
        <f ca="1" xml:space="preserve">
  IF(OR($Y1853 = 5, $Y1853 = 6, $Y1853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853" s="7" t="str">
        <f ca="1">VLOOKUP($W1853,Department!$A:$B,2,FALSE)</f>
        <v>Commercial</v>
      </c>
      <c r="Y1853" s="6">
        <f t="shared" ca="1" si="201"/>
        <v>10</v>
      </c>
      <c r="Z1853" s="7" t="str">
        <f ca="1">VLOOKUP($Y1853,Role!$A:$B,2,FALSE)</f>
        <v>Trainee</v>
      </c>
      <c r="AA1853" s="6" t="str">
        <f t="shared" ca="1" si="202"/>
        <v/>
      </c>
      <c r="AB1853" s="7" t="str">
        <f ca="1" xml:space="preserve">
IF($AA1853 &lt;&gt; "",
    VLOOKUP($AA1853,Level!$A:$B,2,FALSE),
    ""
)</f>
        <v/>
      </c>
      <c r="AC1853" s="1">
        <f ca="1" xml:space="preserve">
IF($Y1853 = 5 + N("Presidente"),
    27000,
    IF($Y1853 = 6 + N("Vice-presidente"),
        23000,
        IF(OR($Y1853 = 8, $Y1853= 13, $Y1853 = 12) + N("Secretária bilíngue ou coordenador ou especialista"),
            8000,
            IF($Y1853 = 7 + N("Diretor"),
                15000,
                IF($Y1853 = 14 + N("Gerente"),
                    12000,
                    IF($Y1853 = 9 + N("Estagiário"),
                        705,
                        IF($Y1853 = 10 + N("Trainee"),
                            805,
                            IF($Y1853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IF($U1853 = 7,
  500,
  IF($U1853 = 8,
    1000,
    IF($U1853 = 9,
      1500,
      IF($U1853 = 10,
        2000,
        0
      )
    )
  )
)
+
N("Adicional no salário por área")
+
IF($W1853 = 14 + N("Tecnologia da Informação"),
  120,
  IF($W1853 = 16 + N("Vendas"),
    110,
    IF($W1853 = 15 + N("Jurídico"),
      100,
      IF(OR($W1853 = 8, $W1853 = 9, $W1853 = 11) + N("Recursos humanos ou comercial ou comunicação e marketing"),
        80,
        0
      )
    )
  )
)
+
N("Adicionando pegadinha")
+
IF(AND($W1853 = 16, $U1853 = 9, $Y1853 = 11, $AA1853 = 5) + N("Se for de vendas, com mestrado, analista sênior"),
  IF($R1853 = 5,
    100,
    0
  )
  +
  IF($N1853 = "M",
    200,
    0
  ),
  0
)</f>
        <v>1385</v>
      </c>
      <c r="AD18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$A1853  &amp; ", "   &amp;
$C1853  &amp; ", "   &amp;
$E1853  &amp; ", '"  &amp;
$J1853  &amp; "', '" &amp;
$N1853  &amp; "', "  &amp;
$R1853  &amp; ", '"  &amp;
TEXT($T1853,"dd/mm/aaaa")  &amp; "', "   &amp;
$U1853  &amp; ", "   &amp;
$W1853  &amp; ", "   &amp;
$Y1853  &amp; ", "   &amp;
IF($AA1853 &lt;&gt; "", $AA1853, "NULL")  &amp; ", "   &amp;
$AC1853  &amp; ");"</f>
        <v>INSERT INTO bi4all.fac_employees (id_company_fk, id_employee_pk, flg_active, employee_name, id_gender_fk, id_race_fk, birthday, id_schooling_fk, id_department_fk, id_role_fk, id_level_fk, salary) VALUES (6a51143286b03064a49cc2acbee63c09a0682d33, 1849, 1, 'Ian Bianchi Holanda', 'M', 5, '25/08/1974', 7, 9, 10, NULL, 1385);</v>
      </c>
    </row>
    <row r="1854" spans="1:30" ht="14.25" customHeight="1" x14ac:dyDescent="0.2">
      <c r="A1854" s="7" t="str" cm="1">
        <f t="array" aca="1" ref="A1854" ca="1">INDEX(Company!$A:$A,RANDBETWEEN(5,COUNTA(Company!$A:$A) + 1),1)</f>
        <v>6a51143286b03064a49cc2acbee63c09a0682d33</v>
      </c>
      <c r="B1854" s="7" t="str">
        <f ca="1">VLOOKUP($A1854,Company!$A:$B,2,FALSE)</f>
        <v>ACME Corporation</v>
      </c>
      <c r="C1854" s="5">
        <f t="shared" si="196"/>
        <v>1850</v>
      </c>
      <c r="D1854" s="5" t="str" cm="1">
        <f t="array" ref="D1854">SHA1HASH($C1854)</f>
        <v>7870b1fe00687e3a9b7366fdd490cd5f9c928615</v>
      </c>
      <c r="E1854" s="6">
        <v>1</v>
      </c>
      <c r="F1854" s="7">
        <f ca="1">IF($C1854 = 1 + N("Presidente"),
    127,
    IF($C1854 = 2 + N("Vice-Presidente"),
        72,
        IF($C1854 = 3 + N("Secretária bilíngue"),
            13,
            RANDBETWEEN(5,COUNT(Name!$A:$A) + 1)
        )
    )
)</f>
        <v>39</v>
      </c>
      <c r="G1854" s="7" t="str">
        <f ca="1">VLOOKUP($F1854,Name!$A:$B,2,FALSE)</f>
        <v>Ananda</v>
      </c>
      <c r="H1854" s="7">
        <f ca="1" xml:space="preserve">
IF($C1854 = 1,
    0,
    RANDBETWEEN(5,COUNT('Last name'!$A:$A) + 1)
)</f>
        <v>149</v>
      </c>
      <c r="I1854" s="7" t="str">
        <f ca="1" xml:space="preserve">
IF($C1854 = 1 + N("Presidente"),
    "de Orléans e Bragança",
    VLOOKUP($H1854,'Last name'!$A:$B,2,FALSE) &amp; " " &amp; VLOOKUP(RANDBETWEEN(5,COUNT('Last name'!$A:$A) + 1),'Last name'!$A:$B,2,FALSE)
)</f>
        <v>Pedroso Tavarez</v>
      </c>
      <c r="J1854" s="7" t="str">
        <f t="shared" ca="1" si="197"/>
        <v>Ananda Pedroso Tavarez</v>
      </c>
      <c r="K1854" s="7" t="str" cm="1">
        <f t="array" aca="1" ref="K1854" ca="1">SHA1HASH($J1854)</f>
        <v>dc291e290f0db426de1cb78cf6b000308b6022b5</v>
      </c>
      <c r="L1854" s="7" cm="1">
        <f t="array" aca="1" ref="L1854" ca="1">INDEX(States!$A:$A,RANDBETWEEN(5,COUNTA(States!$A:$A) + 1),1)</f>
        <v>13</v>
      </c>
      <c r="M1854" s="7" t="str">
        <f ca="1">$L1854 &amp; "|" &amp; VLOOKUP($L1854,States!$A:$B,2,FALSE)</f>
        <v>13|6c05c76e5be517ed7b1a09bc941ed381b630f0fd</v>
      </c>
      <c r="N1854" s="7" t="str">
        <f ca="1">VLOOKUP($F1854,Name!$A:$C,3,FALSE)</f>
        <v>F</v>
      </c>
      <c r="O1854" s="7" t="str">
        <f ca="1">VLOOKUP($N1854,Gender!$A:$B,2,FALSE)</f>
        <v>Female</v>
      </c>
      <c r="P1854" s="7" t="str" cm="1">
        <f t="array" aca="1" ref="P1854" ca="1">INDEX('Marital status'!$A:$A,RANDBETWEEN(5,COUNTA('Marital status'!$A:$A) + 1),1)</f>
        <v>47051393f6bcbf99111ec5d70ba2ebbe11ebccae</v>
      </c>
      <c r="Q1854" s="7" t="str">
        <f ca="1">VLOOKUP($P1854,'Marital status'!$A:$B,2,FALSE)</f>
        <v xml:space="preserve"> Separated </v>
      </c>
      <c r="R1854" s="7">
        <f t="shared" ca="1" si="198"/>
        <v>5</v>
      </c>
      <c r="S1854" s="7" t="e">
        <f ca="1">VLOOKUP($R1854,Race!$A:$B,2,FALSE)</f>
        <v>#N/A</v>
      </c>
      <c r="T1854" s="8">
        <f t="shared" ca="1" si="199"/>
        <v>25918</v>
      </c>
      <c r="U1854" s="6">
        <f t="shared" ca="1" si="200"/>
        <v>7</v>
      </c>
      <c r="V1854" s="8" t="str">
        <f ca="1">VLOOKUP($U1854,Education!$A:$B,2,FALSE)</f>
        <v>Undergraduate degree</v>
      </c>
      <c r="W1854" s="7">
        <f ca="1" xml:space="preserve">
  IF(OR($Y1854 = 5, $Y1854 = 6, $Y1854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854" s="7" t="str">
        <f ca="1">VLOOKUP($W1854,Department!$A:$B,2,FALSE)</f>
        <v>Presidency</v>
      </c>
      <c r="Y1854" s="6">
        <f t="shared" ca="1" si="201"/>
        <v>11</v>
      </c>
      <c r="Z1854" s="7" t="str">
        <f ca="1">VLOOKUP($Y1854,Role!$A:$B,2,FALSE)</f>
        <v>Analyst</v>
      </c>
      <c r="AA1854" s="6">
        <f t="shared" ca="1" si="202"/>
        <v>7</v>
      </c>
      <c r="AB1854" s="7" t="str">
        <f ca="1" xml:space="preserve">
IF($AA1854 &lt;&gt; "",
    VLOOKUP($AA1854,Level!$A:$B,2,FALSE),
    ""
)</f>
        <v>Senior</v>
      </c>
      <c r="AC1854" s="1">
        <f ca="1" xml:space="preserve">
IF($Y1854 = 5 + N("Presidente"),
    27000,
    IF($Y1854 = 6 + N("Vice-presidente"),
        23000,
        IF(OR($Y1854 = 8, $Y1854= 13, $Y1854 = 12) + N("Secretária bilíngue ou coordenador ou especialista"),
            8000,
            IF($Y1854 = 7 + N("Diretor"),
                15000,
                IF($Y1854 = 14 + N("Gerente"),
                    12000,
                    IF($Y1854 = 9 + N("Estagiário"),
                        705,
                        IF($Y1854 = 10 + N("Trainee"),
                            805,
                            IF($Y1854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IF($U1854 = 7,
  500,
  IF($U1854 = 8,
    1000,
    IF($U1854 = 9,
      1500,
      IF($U1854 = 10,
        2000,
        0
      )
    )
  )
)
+
N("Adicional no salário por área")
+
IF($W1854 = 14 + N("Tecnologia da Informação"),
  120,
  IF($W1854 = 16 + N("Vendas"),
    110,
    IF($W1854 = 15 + N("Jurídico"),
      100,
      IF(OR($W1854 = 8, $W1854 = 9, $W1854 = 11) + N("Recursos humanos ou comercial ou comunicação e marketing"),
        80,
        0
      )
    )
  )
)
+
N("Adicionando pegadinha")
+
IF(AND($W1854 = 16, $U1854 = 9, $Y1854 = 11, $AA1854 = 5) + N("Se for de vendas, com mestrado, analista sênior"),
  IF($R1854 = 5,
    100,
    0
  )
  +
  IF($N1854 = "M",
    200,
    0
  ),
  0
)</f>
        <v>2500</v>
      </c>
      <c r="AD18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$A1854  &amp; ", "   &amp;
$C1854  &amp; ", "   &amp;
$E1854  &amp; ", '"  &amp;
$J1854  &amp; "', '" &amp;
$N1854  &amp; "', "  &amp;
$R1854  &amp; ", '"  &amp;
TEXT($T1854,"dd/mm/aaaa")  &amp; "', "   &amp;
$U1854  &amp; ", "   &amp;
$W1854  &amp; ", "   &amp;
$Y1854  &amp; ", "   &amp;
IF($AA1854 &lt;&gt; "", $AA1854, "NULL")  &amp; ", "   &amp;
$AC1854  &amp; ");"</f>
        <v>INSERT INTO bi4all.fac_employees (id_company_fk, id_employee_pk, flg_active, employee_name, id_gender_fk, id_race_fk, birthday, id_schooling_fk, id_department_fk, id_role_fk, id_level_fk, salary) VALUES (6a51143286b03064a49cc2acbee63c09a0682d33, 1850, 1, 'Ananda Pedroso Tavarez', 'F', 5, '16/12/1970', 7, 5, 11, 7, 2500);</v>
      </c>
    </row>
    <row r="1855" spans="1:30" ht="14.25" customHeight="1" x14ac:dyDescent="0.2">
      <c r="A1855" s="7" t="str" cm="1">
        <f t="array" aca="1" ref="A1855" ca="1">INDEX(Company!$A:$A,RANDBETWEEN(5,COUNTA(Company!$A:$A) + 1),1)</f>
        <v>6a51143286b03064a49cc2acbee63c09a0682d33</v>
      </c>
      <c r="B1855" s="7" t="str">
        <f ca="1">VLOOKUP($A1855,Company!$A:$B,2,FALSE)</f>
        <v>ACME Corporation</v>
      </c>
      <c r="C1855" s="5">
        <f t="shared" si="196"/>
        <v>1851</v>
      </c>
      <c r="D1855" s="5" t="str" cm="1">
        <f t="array" ref="D1855">SHA1HASH($C1855)</f>
        <v>f4807e7bc0ab85a61203b6e384806efeb08177af</v>
      </c>
      <c r="E1855" s="6">
        <v>1</v>
      </c>
      <c r="F1855" s="7">
        <f ca="1">IF($C1855 = 1 + N("Presidente"),
    127,
    IF($C1855 = 2 + N("Vice-Presidente"),
        72,
        IF($C1855 = 3 + N("Secretária bilíngue"),
            13,
            RANDBETWEEN(5,COUNT(Name!$A:$A) + 1)
        )
    )
)</f>
        <v>249</v>
      </c>
      <c r="G1855" s="7" t="str">
        <f ca="1">VLOOKUP($F1855,Name!$A:$B,2,FALSE)</f>
        <v>Luna</v>
      </c>
      <c r="H1855" s="7">
        <f ca="1" xml:space="preserve">
IF($C1855 = 1,
    0,
    RANDBETWEEN(5,COUNT('Last name'!$A:$A) + 1)
)</f>
        <v>166</v>
      </c>
      <c r="I1855" s="7" t="str">
        <f ca="1" xml:space="preserve">
IF($C1855 = 1 + N("Presidente"),
    "de Orléans e Bragança",
    VLOOKUP($H1855,'Last name'!$A:$B,2,FALSE) &amp; " " &amp; VLOOKUP(RANDBETWEEN(5,COUNT('Last name'!$A:$A) + 1),'Last name'!$A:$B,2,FALSE)
)</f>
        <v>Rodrigues Bandeira</v>
      </c>
      <c r="J1855" s="7" t="str">
        <f t="shared" ca="1" si="197"/>
        <v>Luna Rodrigues Bandeira</v>
      </c>
      <c r="K1855" s="7" t="str" cm="1">
        <f t="array" aca="1" ref="K1855" ca="1">SHA1HASH($J1855)</f>
        <v>ad632e336156ed464a70a359ce916add8f6aa5ad</v>
      </c>
      <c r="L1855" s="7" cm="1">
        <f t="array" aca="1" ref="L1855" ca="1">INDEX(States!$A:$A,RANDBETWEEN(5,COUNTA(States!$A:$A) + 1),1)</f>
        <v>7</v>
      </c>
      <c r="M1855" s="7" t="str">
        <f ca="1">$L1855 &amp; "|" &amp; VLOOKUP($L1855,States!$A:$B,2,FALSE)</f>
        <v>7|f2e12883042f184299ea408f79a5077ec107e25e</v>
      </c>
      <c r="N1855" s="7" t="str">
        <f ca="1">VLOOKUP($F1855,Name!$A:$C,3,FALSE)</f>
        <v>F</v>
      </c>
      <c r="O1855" s="7" t="str">
        <f ca="1">VLOOKUP($N1855,Gender!$A:$B,2,FALSE)</f>
        <v>Female</v>
      </c>
      <c r="P1855" s="7" t="str" cm="1">
        <f t="array" aca="1" ref="P1855" ca="1">INDEX('Marital status'!$A:$A,RANDBETWEEN(5,COUNTA('Marital status'!$A:$A) + 1),1)</f>
        <v>47051393f6bcbf99111ec5d70ba2ebbe11ebccae</v>
      </c>
      <c r="Q1855" s="7" t="str">
        <f ca="1">VLOOKUP($P1855,'Marital status'!$A:$B,2,FALSE)</f>
        <v xml:space="preserve"> Separated </v>
      </c>
      <c r="R1855" s="7">
        <f t="shared" ca="1" si="198"/>
        <v>6</v>
      </c>
      <c r="S1855" s="7" t="e">
        <f ca="1">VLOOKUP($R1855,Race!$A:$B,2,FALSE)</f>
        <v>#N/A</v>
      </c>
      <c r="T1855" s="8">
        <f t="shared" ca="1" si="199"/>
        <v>19224</v>
      </c>
      <c r="U1855" s="6">
        <f t="shared" ca="1" si="200"/>
        <v>7</v>
      </c>
      <c r="V1855" s="8" t="str">
        <f ca="1">VLOOKUP($U1855,Education!$A:$B,2,FALSE)</f>
        <v>Undergraduate degree</v>
      </c>
      <c r="W1855" s="7">
        <f ca="1" xml:space="preserve">
  IF(OR($Y1855 = 5, $Y1855 = 6, $Y1855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855" s="7" t="str">
        <f ca="1">VLOOKUP($W1855,Department!$A:$B,2,FALSE)</f>
        <v>Presidency</v>
      </c>
      <c r="Y1855" s="6">
        <f t="shared" ca="1" si="201"/>
        <v>10</v>
      </c>
      <c r="Z1855" s="7" t="str">
        <f ca="1">VLOOKUP($Y1855,Role!$A:$B,2,FALSE)</f>
        <v>Trainee</v>
      </c>
      <c r="AA1855" s="6" t="str">
        <f t="shared" ca="1" si="202"/>
        <v/>
      </c>
      <c r="AB1855" s="7" t="str">
        <f ca="1" xml:space="preserve">
IF($AA1855 &lt;&gt; "",
    VLOOKUP($AA1855,Level!$A:$B,2,FALSE),
    ""
)</f>
        <v/>
      </c>
      <c r="AC1855" s="1">
        <f ca="1" xml:space="preserve">
IF($Y1855 = 5 + N("Presidente"),
    27000,
    IF($Y1855 = 6 + N("Vice-presidente"),
        23000,
        IF(OR($Y1855 = 8, $Y1855= 13, $Y1855 = 12) + N("Secretária bilíngue ou coordenador ou especialista"),
            8000,
            IF($Y1855 = 7 + N("Diretor"),
                15000,
                IF($Y1855 = 14 + N("Gerente"),
                    12000,
                    IF($Y1855 = 9 + N("Estagiário"),
                        705,
                        IF($Y1855 = 10 + N("Trainee"),
                            805,
                            IF($Y1855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IF($U1855 = 7,
  500,
  IF($U1855 = 8,
    1000,
    IF($U1855 = 9,
      1500,
      IF($U1855 = 10,
        2000,
        0
      )
    )
  )
)
+
N("Adicional no salário por área")
+
IF($W1855 = 14 + N("Tecnologia da Informação"),
  120,
  IF($W1855 = 16 + N("Vendas"),
    110,
    IF($W1855 = 15 + N("Jurídico"),
      100,
      IF(OR($W1855 = 8, $W1855 = 9, $W1855 = 11) + N("Recursos humanos ou comercial ou comunicação e marketing"),
        80,
        0
      )
    )
  )
)
+
N("Adicionando pegadinha")
+
IF(AND($W1855 = 16, $U1855 = 9, $Y1855 = 11, $AA1855 = 5) + N("Se for de vendas, com mestrado, analista sênior"),
  IF($R1855 = 5,
    100,
    0
  )
  +
  IF($N1855 = "M",
    200,
    0
  ),
  0
)</f>
        <v>1305</v>
      </c>
      <c r="AD18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$A1855  &amp; ", "   &amp;
$C1855  &amp; ", "   &amp;
$E1855  &amp; ", '"  &amp;
$J1855  &amp; "', '" &amp;
$N1855  &amp; "', "  &amp;
$R1855  &amp; ", '"  &amp;
TEXT($T1855,"dd/mm/aaaa")  &amp; "', "   &amp;
$U1855  &amp; ", "   &amp;
$W1855  &amp; ", "   &amp;
$Y1855  &amp; ", "   &amp;
IF($AA1855 &lt;&gt; "", $AA1855, "NULL")  &amp; ", "   &amp;
$AC1855  &amp; ");"</f>
        <v>INSERT INTO bi4all.fac_employees (id_company_fk, id_employee_pk, flg_active, employee_name, id_gender_fk, id_race_fk, birthday, id_schooling_fk, id_department_fk, id_role_fk, id_level_fk, salary) VALUES (6a51143286b03064a49cc2acbee63c09a0682d33, 1851, 1, 'Luna Rodrigues Bandeira', 'F', 6, '18/08/1952', 7, 5, 10, NULL, 1305);</v>
      </c>
    </row>
    <row r="1856" spans="1:30" ht="14.25" customHeight="1" x14ac:dyDescent="0.2">
      <c r="A1856" s="7" t="str" cm="1">
        <f t="array" aca="1" ref="A1856" ca="1">INDEX(Company!$A:$A,RANDBETWEEN(5,COUNTA(Company!$A:$A) + 1),1)</f>
        <v>6a51143286b03064a49cc2acbee63c09a0682d33</v>
      </c>
      <c r="B1856" s="7" t="str">
        <f ca="1">VLOOKUP($A1856,Company!$A:$B,2,FALSE)</f>
        <v>ACME Corporation</v>
      </c>
      <c r="C1856" s="5">
        <f t="shared" si="196"/>
        <v>1852</v>
      </c>
      <c r="D1856" s="5" t="str" cm="1">
        <f t="array" ref="D1856">SHA1HASH($C1856)</f>
        <v>4ffba05e292341e54f6b149967cf0e728d4f11e8</v>
      </c>
      <c r="E1856" s="6">
        <v>1</v>
      </c>
      <c r="F1856" s="7">
        <f ca="1">IF($C1856 = 1 + N("Presidente"),
    127,
    IF($C1856 = 2 + N("Vice-Presidente"),
        72,
        IF($C1856 = 3 + N("Secretária bilíngue"),
            13,
            RANDBETWEEN(5,COUNT(Name!$A:$A) + 1)
        )
    )
)</f>
        <v>274</v>
      </c>
      <c r="G1856" s="7" t="str">
        <f ca="1">VLOOKUP($F1856,Name!$A:$B,2,FALSE)</f>
        <v>Maria Valentina</v>
      </c>
      <c r="H1856" s="7">
        <f ca="1" xml:space="preserve">
IF($C1856 = 1,
    0,
    RANDBETWEEN(5,COUNT('Last name'!$A:$A) + 1)
)</f>
        <v>151</v>
      </c>
      <c r="I1856" s="7" t="str">
        <f ca="1" xml:space="preserve">
IF($C1856 = 1 + N("Presidente"),
    "de Orléans e Bragança",
    VLOOKUP($H1856,'Last name'!$A:$B,2,FALSE) &amp; " " &amp; VLOOKUP(RANDBETWEEN(5,COUNT('Last name'!$A:$A) + 1),'Last name'!$A:$B,2,FALSE)
)</f>
        <v>Pereira Greco</v>
      </c>
      <c r="J1856" s="7" t="str">
        <f t="shared" ca="1" si="197"/>
        <v>Maria Valentina Pereira Greco</v>
      </c>
      <c r="K1856" s="7" t="str" cm="1">
        <f t="array" aca="1" ref="K1856" ca="1">SHA1HASH($J1856)</f>
        <v>5e79d9630a55f021a4372480b9ce69d9ec12c814</v>
      </c>
      <c r="L1856" s="7" cm="1">
        <f t="array" aca="1" ref="L1856" ca="1">INDEX(States!$A:$A,RANDBETWEEN(5,COUNTA(States!$A:$A) + 1),1)</f>
        <v>10</v>
      </c>
      <c r="M1856" s="7" t="str">
        <f ca="1">$L1856 &amp; "|" &amp; VLOOKUP($L1856,States!$A:$B,2,FALSE)</f>
        <v>10|fa6e01394cea5decb8157a7e18fa2eeabf35410d</v>
      </c>
      <c r="N1856" s="7" t="str">
        <f ca="1">VLOOKUP($F1856,Name!$A:$C,3,FALSE)</f>
        <v>F</v>
      </c>
      <c r="O1856" s="7" t="str">
        <f ca="1">VLOOKUP($N1856,Gender!$A:$B,2,FALSE)</f>
        <v>Female</v>
      </c>
      <c r="P1856" s="7" t="str" cm="1">
        <f t="array" aca="1" ref="P1856" ca="1">INDEX('Marital status'!$A:$A,RANDBETWEEN(5,COUNTA('Marital status'!$A:$A) + 1),1)</f>
        <v>93ac84f4e0bd5c1c97b670a12a7fff6af89fb6b3</v>
      </c>
      <c r="Q1856" s="7" t="str">
        <f ca="1">VLOOKUP($P1856,'Marital status'!$A:$B,2,FALSE)</f>
        <v>DIVORCED</v>
      </c>
      <c r="R1856" s="7">
        <f t="shared" ca="1" si="198"/>
        <v>5</v>
      </c>
      <c r="S1856" s="7" t="e">
        <f ca="1">VLOOKUP($R1856,Race!$A:$B,2,FALSE)</f>
        <v>#N/A</v>
      </c>
      <c r="T1856" s="8">
        <f t="shared" ca="1" si="199"/>
        <v>23497</v>
      </c>
      <c r="U1856" s="6">
        <f t="shared" ca="1" si="200"/>
        <v>7</v>
      </c>
      <c r="V1856" s="8" t="str">
        <f ca="1">VLOOKUP($U1856,Education!$A:$B,2,FALSE)</f>
        <v>Undergraduate degree</v>
      </c>
      <c r="W1856" s="7">
        <f ca="1" xml:space="preserve">
  IF(OR($Y1856 = 5, $Y1856 = 6, $Y1856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856" s="7" t="str">
        <f ca="1">VLOOKUP($W1856,Department!$A:$B,2,FALSE)</f>
        <v>Presidency</v>
      </c>
      <c r="Y1856" s="6">
        <f t="shared" ca="1" si="201"/>
        <v>11</v>
      </c>
      <c r="Z1856" s="7" t="str">
        <f ca="1">VLOOKUP($Y1856,Role!$A:$B,2,FALSE)</f>
        <v>Analyst</v>
      </c>
      <c r="AA1856" s="6">
        <f t="shared" ca="1" si="202"/>
        <v>6</v>
      </c>
      <c r="AB1856" s="7" t="str">
        <f ca="1" xml:space="preserve">
IF($AA1856 &lt;&gt; "",
    VLOOKUP($AA1856,Level!$A:$B,2,FALSE),
    ""
)</f>
        <v>Pleno</v>
      </c>
      <c r="AC1856" s="1">
        <f ca="1" xml:space="preserve">
IF($Y1856 = 5 + N("Presidente"),
    27000,
    IF($Y1856 = 6 + N("Vice-presidente"),
        23000,
        IF(OR($Y1856 = 8, $Y1856= 13, $Y1856 = 12) + N("Secretária bilíngue ou coordenador ou especialista"),
            8000,
            IF($Y1856 = 7 + N("Diretor"),
                15000,
                IF($Y1856 = 14 + N("Gerente"),
                    12000,
                    IF($Y1856 = 9 + N("Estagiário"),
                        705,
                        IF($Y1856 = 10 + N("Trainee"),
                            805,
                            IF($Y1856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IF($U1856 = 7,
  500,
  IF($U1856 = 8,
    1000,
    IF($U1856 = 9,
      1500,
      IF($U1856 = 10,
        2000,
        0
      )
    )
  )
)
+
N("Adicional no salário por área")
+
IF($W1856 = 14 + N("Tecnologia da Informação"),
  120,
  IF($W1856 = 16 + N("Vendas"),
    110,
    IF($W1856 = 15 + N("Jurídico"),
      100,
      IF(OR($W1856 = 8, $W1856 = 9, $W1856 = 11) + N("Recursos humanos ou comercial ou comunicação e marketing"),
        80,
        0
      )
    )
  )
)
+
N("Adicionando pegadinha")
+
IF(AND($W1856 = 16, $U1856 = 9, $Y1856 = 11, $AA1856 = 5) + N("Se for de vendas, com mestrado, analista sênior"),
  IF($R1856 = 5,
    100,
    0
  )
  +
  IF($N1856 = "M",
    200,
    0
  ),
  0
)</f>
        <v>2500</v>
      </c>
      <c r="AD18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$A1856  &amp; ", "   &amp;
$C1856  &amp; ", "   &amp;
$E1856  &amp; ", '"  &amp;
$J1856  &amp; "', '" &amp;
$N1856  &amp; "', "  &amp;
$R1856  &amp; ", '"  &amp;
TEXT($T1856,"dd/mm/aaaa")  &amp; "', "   &amp;
$U1856  &amp; ", "   &amp;
$W1856  &amp; ", "   &amp;
$Y1856  &amp; ", "   &amp;
IF($AA1856 &lt;&gt; "", $AA1856, "NULL")  &amp; ", "   &amp;
$AC1856  &amp; ");"</f>
        <v>INSERT INTO bi4all.fac_employees (id_company_fk, id_employee_pk, flg_active, employee_name, id_gender_fk, id_race_fk, birthday, id_schooling_fk, id_department_fk, id_role_fk, id_level_fk, salary) VALUES (6a51143286b03064a49cc2acbee63c09a0682d33, 1852, 1, 'Maria Valentina Pereira Greco', 'F', 5, '30/04/1964', 7, 5, 11, 6, 2500);</v>
      </c>
    </row>
    <row r="1857" spans="1:30" ht="14.25" customHeight="1" x14ac:dyDescent="0.2">
      <c r="A1857" s="7" t="str" cm="1">
        <f t="array" aca="1" ref="A1857" ca="1">INDEX(Company!$A:$A,RANDBETWEEN(5,COUNTA(Company!$A:$A) + 1),1)</f>
        <v>6a51143286b03064a49cc2acbee63c09a0682d33</v>
      </c>
      <c r="B1857" s="7" t="str">
        <f ca="1">VLOOKUP($A1857,Company!$A:$B,2,FALSE)</f>
        <v>ACME Corporation</v>
      </c>
      <c r="C1857" s="5">
        <f t="shared" si="196"/>
        <v>1853</v>
      </c>
      <c r="D1857" s="5" t="str" cm="1">
        <f t="array" ref="D1857">SHA1HASH($C1857)</f>
        <v>bcd011e13bca1e1a0fdc4c8e2000bcabd52e74ec</v>
      </c>
      <c r="E1857" s="6">
        <v>1</v>
      </c>
      <c r="F1857" s="7">
        <f ca="1">IF($C1857 = 1 + N("Presidente"),
    127,
    IF($C1857 = 2 + N("Vice-Presidente"),
        72,
        IF($C1857 = 3 + N("Secretária bilíngue"),
            13,
            RANDBETWEEN(5,COUNT(Name!$A:$A) + 1)
        )
    )
)</f>
        <v>63</v>
      </c>
      <c r="G1857" s="7" t="str">
        <f ca="1">VLOOKUP($F1857,Name!$A:$B,2,FALSE)</f>
        <v>Aurorah</v>
      </c>
      <c r="H1857" s="7">
        <f ca="1" xml:space="preserve">
IF($C1857 = 1,
    0,
    RANDBETWEEN(5,COUNT('Last name'!$A:$A) + 1)
)</f>
        <v>157</v>
      </c>
      <c r="I1857" s="7" t="str">
        <f ca="1" xml:space="preserve">
IF($C1857 = 1 + N("Presidente"),
    "de Orléans e Bragança",
    VLOOKUP($H1857,'Last name'!$A:$B,2,FALSE) &amp; " " &amp; VLOOKUP(RANDBETWEEN(5,COUNT('Last name'!$A:$A) + 1),'Last name'!$A:$B,2,FALSE)
)</f>
        <v>Ramos Bermudes</v>
      </c>
      <c r="J1857" s="7" t="str">
        <f t="shared" ca="1" si="197"/>
        <v>Aurorah Ramos Bermudes</v>
      </c>
      <c r="K1857" s="7" t="str" cm="1">
        <f t="array" aca="1" ref="K1857" ca="1">SHA1HASH($J1857)</f>
        <v>c30ca19f45c1cd29b855bebb2736f632be419271</v>
      </c>
      <c r="L1857" s="7" cm="1">
        <f t="array" aca="1" ref="L1857" ca="1">INDEX(States!$A:$A,RANDBETWEEN(5,COUNTA(States!$A:$A) + 1),1)</f>
        <v>17</v>
      </c>
      <c r="M1857" s="7" t="str">
        <f ca="1">$L1857 &amp; "|" &amp; VLOOKUP($L1857,States!$A:$B,2,FALSE)</f>
        <v>17|1a8e69bd071c473b31bfb6b123d956580475386e</v>
      </c>
      <c r="N1857" s="7" t="str">
        <f ca="1">VLOOKUP($F1857,Name!$A:$C,3,FALSE)</f>
        <v>F</v>
      </c>
      <c r="O1857" s="7" t="str">
        <f ca="1">VLOOKUP($N1857,Gender!$A:$B,2,FALSE)</f>
        <v>Female</v>
      </c>
      <c r="P1857" s="7" t="str" cm="1">
        <f t="array" aca="1" ref="P1857" ca="1">INDEX('Marital status'!$A:$A,RANDBETWEEN(5,COUNTA('Marital status'!$A:$A) + 1),1)</f>
        <v>3266897012b6dcc5723033bc25891bf99efcff6f</v>
      </c>
      <c r="Q1857" s="7" t="str">
        <f ca="1">VLOOKUP($P1857,'Marital status'!$A:$B,2,FALSE)</f>
        <v>MarrieD</v>
      </c>
      <c r="R1857" s="7">
        <f t="shared" ca="1" si="198"/>
        <v>5</v>
      </c>
      <c r="S1857" s="7" t="e">
        <f ca="1">VLOOKUP($R1857,Race!$A:$B,2,FALSE)</f>
        <v>#N/A</v>
      </c>
      <c r="T1857" s="8">
        <f t="shared" ca="1" si="199"/>
        <v>19287</v>
      </c>
      <c r="U1857" s="6">
        <f t="shared" ca="1" si="200"/>
        <v>7</v>
      </c>
      <c r="V1857" s="8" t="str">
        <f ca="1">VLOOKUP($U1857,Education!$A:$B,2,FALSE)</f>
        <v>Undergraduate degree</v>
      </c>
      <c r="W1857" s="7">
        <f ca="1" xml:space="preserve">
  IF(OR($Y1857 = 5, $Y1857 = 6, $Y1857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857" s="7" t="str">
        <f ca="1">VLOOKUP($W1857,Department!$A:$B,2,FALSE)</f>
        <v>Commercial</v>
      </c>
      <c r="Y1857" s="6">
        <f t="shared" ca="1" si="201"/>
        <v>10</v>
      </c>
      <c r="Z1857" s="7" t="str">
        <f ca="1">VLOOKUP($Y1857,Role!$A:$B,2,FALSE)</f>
        <v>Trainee</v>
      </c>
      <c r="AA1857" s="6" t="str">
        <f t="shared" ca="1" si="202"/>
        <v/>
      </c>
      <c r="AB1857" s="7" t="str">
        <f ca="1" xml:space="preserve">
IF($AA1857 &lt;&gt; "",
    VLOOKUP($AA1857,Level!$A:$B,2,FALSE),
    ""
)</f>
        <v/>
      </c>
      <c r="AC1857" s="1">
        <f ca="1" xml:space="preserve">
IF($Y1857 = 5 + N("Presidente"),
    27000,
    IF($Y1857 = 6 + N("Vice-presidente"),
        23000,
        IF(OR($Y1857 = 8, $Y1857= 13, $Y1857 = 12) + N("Secretária bilíngue ou coordenador ou especialista"),
            8000,
            IF($Y1857 = 7 + N("Diretor"),
                15000,
                IF($Y1857 = 14 + N("Gerente"),
                    12000,
                    IF($Y1857 = 9 + N("Estagiário"),
                        705,
                        IF($Y1857 = 10 + N("Trainee"),
                            805,
                            IF($Y1857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IF($U1857 = 7,
  500,
  IF($U1857 = 8,
    1000,
    IF($U1857 = 9,
      1500,
      IF($U1857 = 10,
        2000,
        0
      )
    )
  )
)
+
N("Adicional no salário por área")
+
IF($W1857 = 14 + N("Tecnologia da Informação"),
  120,
  IF($W1857 = 16 + N("Vendas"),
    110,
    IF($W1857 = 15 + N("Jurídico"),
      100,
      IF(OR($W1857 = 8, $W1857 = 9, $W1857 = 11) + N("Recursos humanos ou comercial ou comunicação e marketing"),
        80,
        0
      )
    )
  )
)
+
N("Adicionando pegadinha")
+
IF(AND($W1857 = 16, $U1857 = 9, $Y1857 = 11, $AA1857 = 5) + N("Se for de vendas, com mestrado, analista sênior"),
  IF($R1857 = 5,
    100,
    0
  )
  +
  IF($N1857 = "M",
    200,
    0
  ),
  0
)</f>
        <v>1385</v>
      </c>
      <c r="AD18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$A1857  &amp; ", "   &amp;
$C1857  &amp; ", "   &amp;
$E1857  &amp; ", '"  &amp;
$J1857  &amp; "', '" &amp;
$N1857  &amp; "', "  &amp;
$R1857  &amp; ", '"  &amp;
TEXT($T1857,"dd/mm/aaaa")  &amp; "', "   &amp;
$U1857  &amp; ", "   &amp;
$W1857  &amp; ", "   &amp;
$Y1857  &amp; ", "   &amp;
IF($AA1857 &lt;&gt; "", $AA1857, "NULL")  &amp; ", "   &amp;
$AC1857  &amp; ");"</f>
        <v>INSERT INTO bi4all.fac_employees (id_company_fk, id_employee_pk, flg_active, employee_name, id_gender_fk, id_race_fk, birthday, id_schooling_fk, id_department_fk, id_role_fk, id_level_fk, salary) VALUES (6a51143286b03064a49cc2acbee63c09a0682d33, 1853, 1, 'Aurorah Ramos Bermudes', 'F', 5, '20/10/1952', 7, 9, 10, NULL, 1385);</v>
      </c>
    </row>
    <row r="1858" spans="1:30" ht="14.25" customHeight="1" x14ac:dyDescent="0.2">
      <c r="A1858" s="7" t="str" cm="1">
        <f t="array" aca="1" ref="A1858" ca="1">INDEX(Company!$A:$A,RANDBETWEEN(5,COUNTA(Company!$A:$A) + 1),1)</f>
        <v>6a51143286b03064a49cc2acbee63c09a0682d33</v>
      </c>
      <c r="B1858" s="7" t="str">
        <f ca="1">VLOOKUP($A1858,Company!$A:$B,2,FALSE)</f>
        <v>ACME Corporation</v>
      </c>
      <c r="C1858" s="5">
        <f t="shared" si="196"/>
        <v>1854</v>
      </c>
      <c r="D1858" s="5" t="str" cm="1">
        <f t="array" ref="D1858">SHA1HASH($C1858)</f>
        <v>cf1e1438434b030fc25a11342fd9a53966de1181</v>
      </c>
      <c r="E1858" s="6">
        <v>1</v>
      </c>
      <c r="F1858" s="7">
        <f ca="1">IF($C1858 = 1 + N("Presidente"),
    127,
    IF($C1858 = 2 + N("Vice-Presidente"),
        72,
        IF($C1858 = 3 + N("Secretária bilíngue"),
            13,
            RANDBETWEEN(5,COUNT(Name!$A:$A) + 1)
        )
    )
)</f>
        <v>347</v>
      </c>
      <c r="G1858" s="7" t="str">
        <f ca="1">VLOOKUP($F1858,Name!$A:$B,2,FALSE)</f>
        <v>Tomás</v>
      </c>
      <c r="H1858" s="7">
        <f ca="1" xml:space="preserve">
IF($C1858 = 1,
    0,
    RANDBETWEEN(5,COUNT('Last name'!$A:$A) + 1)
)</f>
        <v>189</v>
      </c>
      <c r="I1858" s="7" t="str">
        <f ca="1" xml:space="preserve">
IF($C1858 = 1 + N("Presidente"),
    "de Orléans e Bragança",
    VLOOKUP($H1858,'Last name'!$A:$B,2,FALSE) &amp; " " &amp; VLOOKUP(RANDBETWEEN(5,COUNT('Last name'!$A:$A) + 1),'Last name'!$A:$B,2,FALSE)
)</f>
        <v>Teixeira Testa</v>
      </c>
      <c r="J1858" s="7" t="str">
        <f t="shared" ca="1" si="197"/>
        <v>Tomás Teixeira Testa</v>
      </c>
      <c r="K1858" s="7" t="str" cm="1">
        <f t="array" aca="1" ref="K1858" ca="1">SHA1HASH($J1858)</f>
        <v>21cb619af26e57a5d7782307f3246c4c7f6e1f25</v>
      </c>
      <c r="L1858" s="7" cm="1">
        <f t="array" aca="1" ref="L1858" ca="1">INDEX(States!$A:$A,RANDBETWEEN(5,COUNTA(States!$A:$A) + 1),1)</f>
        <v>19</v>
      </c>
      <c r="M1858" s="7" t="str">
        <f ca="1">$L1858 &amp; "|" &amp; VLOOKUP($L1858,States!$A:$B,2,FALSE)</f>
        <v>19|bd4a752045e2a790745f147976385d85d6dbdece</v>
      </c>
      <c r="N1858" s="7" t="str">
        <f ca="1">VLOOKUP($F1858,Name!$A:$C,3,FALSE)</f>
        <v>M</v>
      </c>
      <c r="O1858" s="7" t="str">
        <f ca="1">VLOOKUP($N1858,Gender!$A:$B,2,FALSE)</f>
        <v>Male</v>
      </c>
      <c r="P1858" s="7" t="str" cm="1">
        <f t="array" aca="1" ref="P1858" ca="1">INDEX('Marital status'!$A:$A,RANDBETWEEN(5,COUNTA('Marital status'!$A:$A) + 1),1)</f>
        <v>47051393f6bcbf99111ec5d70ba2ebbe11ebccae</v>
      </c>
      <c r="Q1858" s="7" t="str">
        <f ca="1">VLOOKUP($P1858,'Marital status'!$A:$B,2,FALSE)</f>
        <v xml:space="preserve"> Separated </v>
      </c>
      <c r="R1858" s="7">
        <f t="shared" ca="1" si="198"/>
        <v>5</v>
      </c>
      <c r="S1858" s="7" t="e">
        <f ca="1">VLOOKUP($R1858,Race!$A:$B,2,FALSE)</f>
        <v>#N/A</v>
      </c>
      <c r="T1858" s="8">
        <f t="shared" ca="1" si="199"/>
        <v>30949</v>
      </c>
      <c r="U1858" s="6">
        <f t="shared" ca="1" si="200"/>
        <v>7</v>
      </c>
      <c r="V1858" s="8" t="str">
        <f ca="1">VLOOKUP($U1858,Education!$A:$B,2,FALSE)</f>
        <v>Undergraduate degree</v>
      </c>
      <c r="W1858" s="7">
        <f ca="1" xml:space="preserve">
  IF(OR($Y1858 = 5, $Y1858 = 6, $Y1858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858" s="7" t="str">
        <f ca="1">VLOOKUP($W1858,Department!$A:$B,2,FALSE)</f>
        <v>Communication &amp; Marketing</v>
      </c>
      <c r="Y1858" s="6">
        <f t="shared" ca="1" si="201"/>
        <v>11</v>
      </c>
      <c r="Z1858" s="7" t="str">
        <f ca="1">VLOOKUP($Y1858,Role!$A:$B,2,FALSE)</f>
        <v>Analyst</v>
      </c>
      <c r="AA1858" s="6">
        <f t="shared" ca="1" si="202"/>
        <v>6</v>
      </c>
      <c r="AB1858" s="7" t="str">
        <f ca="1" xml:space="preserve">
IF($AA1858 &lt;&gt; "",
    VLOOKUP($AA1858,Level!$A:$B,2,FALSE),
    ""
)</f>
        <v>Pleno</v>
      </c>
      <c r="AC1858" s="1">
        <f ca="1" xml:space="preserve">
IF($Y1858 = 5 + N("Presidente"),
    27000,
    IF($Y1858 = 6 + N("Vice-presidente"),
        23000,
        IF(OR($Y1858 = 8, $Y1858= 13, $Y1858 = 12) + N("Secretária bilíngue ou coordenador ou especialista"),
            8000,
            IF($Y1858 = 7 + N("Diretor"),
                15000,
                IF($Y1858 = 14 + N("Gerente"),
                    12000,
                    IF($Y1858 = 9 + N("Estagiário"),
                        705,
                        IF($Y1858 = 10 + N("Trainee"),
                            805,
                            IF($Y1858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IF($U1858 = 7,
  500,
  IF($U1858 = 8,
    1000,
    IF($U1858 = 9,
      1500,
      IF($U1858 = 10,
        2000,
        0
      )
    )
  )
)
+
N("Adicional no salário por área")
+
IF($W1858 = 14 + N("Tecnologia da Informação"),
  120,
  IF($W1858 = 16 + N("Vendas"),
    110,
    IF($W1858 = 15 + N("Jurídico"),
      100,
      IF(OR($W1858 = 8, $W1858 = 9, $W1858 = 11) + N("Recursos humanos ou comercial ou comunicação e marketing"),
        80,
        0
      )
    )
  )
)
+
N("Adicionando pegadinha")
+
IF(AND($W1858 = 16, $U1858 = 9, $Y1858 = 11, $AA1858 = 5) + N("Se for de vendas, com mestrado, analista sênior"),
  IF($R1858 = 5,
    100,
    0
  )
  +
  IF($N1858 = "M",
    200,
    0
  ),
  0
)</f>
        <v>2580</v>
      </c>
      <c r="AD18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$A1858  &amp; ", "   &amp;
$C1858  &amp; ", "   &amp;
$E1858  &amp; ", '"  &amp;
$J1858  &amp; "', '" &amp;
$N1858  &amp; "', "  &amp;
$R1858  &amp; ", '"  &amp;
TEXT($T1858,"dd/mm/aaaa")  &amp; "', "   &amp;
$U1858  &amp; ", "   &amp;
$W1858  &amp; ", "   &amp;
$Y1858  &amp; ", "   &amp;
IF($AA1858 &lt;&gt; "", $AA1858, "NULL")  &amp; ", "   &amp;
$AC1858  &amp; ");"</f>
        <v>INSERT INTO bi4all.fac_employees (id_company_fk, id_employee_pk, flg_active, employee_name, id_gender_fk, id_race_fk, birthday, id_schooling_fk, id_department_fk, id_role_fk, id_level_fk, salary) VALUES (6a51143286b03064a49cc2acbee63c09a0682d33, 1854, 1, 'Tomás Teixeira Testa', 'M', 5, '24/09/1984', 7, 11, 11, 6, 2580);</v>
      </c>
    </row>
    <row r="1859" spans="1:30" ht="14.25" customHeight="1" x14ac:dyDescent="0.2">
      <c r="A1859" s="7" t="str" cm="1">
        <f t="array" aca="1" ref="A1859" ca="1">INDEX(Company!$A:$A,RANDBETWEEN(5,COUNTA(Company!$A:$A) + 1),1)</f>
        <v>6a51143286b03064a49cc2acbee63c09a0682d33</v>
      </c>
      <c r="B1859" s="7" t="str">
        <f ca="1">VLOOKUP($A1859,Company!$A:$B,2,FALSE)</f>
        <v>ACME Corporation</v>
      </c>
      <c r="C1859" s="5">
        <f t="shared" si="196"/>
        <v>1855</v>
      </c>
      <c r="D1859" s="5" t="str" cm="1">
        <f t="array" ref="D1859">SHA1HASH($C1859)</f>
        <v>6d400b9aec194fd0ea123061c6710c794a9bd517</v>
      </c>
      <c r="E1859" s="6">
        <v>1</v>
      </c>
      <c r="F1859" s="7">
        <f ca="1">IF($C1859 = 1 + N("Presidente"),
    127,
    IF($C1859 = 2 + N("Vice-Presidente"),
        72,
        IF($C1859 = 3 + N("Secretária bilíngue"),
            13,
            RANDBETWEEN(5,COUNT(Name!$A:$A) + 1)
        )
    )
)</f>
        <v>155</v>
      </c>
      <c r="G1859" s="7" t="str">
        <f ca="1">VLOOKUP($F1859,Name!$A:$B,2,FALSE)</f>
        <v>Gloria</v>
      </c>
      <c r="H1859" s="7">
        <f ca="1" xml:space="preserve">
IF($C1859 = 1,
    0,
    RANDBETWEEN(5,COUNT('Last name'!$A:$A) + 1)
)</f>
        <v>5</v>
      </c>
      <c r="I1859" s="7" t="str">
        <f ca="1" xml:space="preserve">
IF($C1859 = 1 + N("Presidente"),
    "de Orléans e Bragança",
    VLOOKUP($H1859,'Last name'!$A:$B,2,FALSE) &amp; " " &amp; VLOOKUP(RANDBETWEEN(5,COUNT('Last name'!$A:$A) + 1),'Last name'!$A:$B,2,FALSE)
)</f>
        <v>Abranches Carneiro</v>
      </c>
      <c r="J1859" s="7" t="str">
        <f t="shared" ca="1" si="197"/>
        <v>Gloria Abranches Carneiro</v>
      </c>
      <c r="K1859" s="7" t="str" cm="1">
        <f t="array" aca="1" ref="K1859" ca="1">SHA1HASH($J1859)</f>
        <v>d2ffce01636c06bb59ea276e2596466c26f0c6cf</v>
      </c>
      <c r="L1859" s="7" cm="1">
        <f t="array" aca="1" ref="L1859" ca="1">INDEX(States!$A:$A,RANDBETWEEN(5,COUNTA(States!$A:$A) + 1),1)</f>
        <v>5</v>
      </c>
      <c r="M1859" s="7" t="str">
        <f ca="1">$L1859 &amp; "|" &amp; VLOOKUP($L1859,States!$A:$B,2,FALSE)</f>
        <v>5|fa0754b9861f7065fd7c6270efb07fc6ac3b0ad8</v>
      </c>
      <c r="N1859" s="7" t="str">
        <f ca="1">VLOOKUP($F1859,Name!$A:$C,3,FALSE)</f>
        <v>F</v>
      </c>
      <c r="O1859" s="7" t="str">
        <f ca="1">VLOOKUP($N1859,Gender!$A:$B,2,FALSE)</f>
        <v>Female</v>
      </c>
      <c r="P1859" s="7" t="str" cm="1">
        <f t="array" aca="1" ref="P1859" ca="1">INDEX('Marital status'!$A:$A,RANDBETWEEN(5,COUNTA('Marital status'!$A:$A) + 1),1)</f>
        <v>ce0b1612aa711b78a720295d271a33894e2b72bf</v>
      </c>
      <c r="Q1859" s="7" t="str">
        <f ca="1">VLOOKUP($P1859,'Marital status'!$A:$B,2,FALSE)</f>
        <v>single</v>
      </c>
      <c r="R1859" s="7">
        <f t="shared" ca="1" si="198"/>
        <v>7</v>
      </c>
      <c r="S1859" s="7" t="e">
        <f ca="1">VLOOKUP($R1859,Race!$A:$B,2,FALSE)</f>
        <v>#N/A</v>
      </c>
      <c r="T1859" s="8">
        <f t="shared" ca="1" si="199"/>
        <v>21359</v>
      </c>
      <c r="U1859" s="6">
        <f t="shared" ca="1" si="200"/>
        <v>7</v>
      </c>
      <c r="V1859" s="8" t="str">
        <f ca="1">VLOOKUP($U1859,Education!$A:$B,2,FALSE)</f>
        <v>Undergraduate degree</v>
      </c>
      <c r="W1859" s="7">
        <f ca="1" xml:space="preserve">
  IF(OR($Y1859 = 5, $Y1859 = 6, $Y1859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859" s="7" t="str">
        <f ca="1">VLOOKUP($W1859,Department!$A:$B,2,FALSE)</f>
        <v>Finance</v>
      </c>
      <c r="Y1859" s="6">
        <f t="shared" ca="1" si="201"/>
        <v>10</v>
      </c>
      <c r="Z1859" s="7" t="str">
        <f ca="1">VLOOKUP($Y1859,Role!$A:$B,2,FALSE)</f>
        <v>Trainee</v>
      </c>
      <c r="AA1859" s="6" t="str">
        <f t="shared" ca="1" si="202"/>
        <v/>
      </c>
      <c r="AB1859" s="7" t="str">
        <f ca="1" xml:space="preserve">
IF($AA1859 &lt;&gt; "",
    VLOOKUP($AA1859,Level!$A:$B,2,FALSE),
    ""
)</f>
        <v/>
      </c>
      <c r="AC1859" s="1">
        <f ca="1" xml:space="preserve">
IF($Y1859 = 5 + N("Presidente"),
    27000,
    IF($Y1859 = 6 + N("Vice-presidente"),
        23000,
        IF(OR($Y1859 = 8, $Y1859= 13, $Y1859 = 12) + N("Secretária bilíngue ou coordenador ou especialista"),
            8000,
            IF($Y1859 = 7 + N("Diretor"),
                15000,
                IF($Y1859 = 14 + N("Gerente"),
                    12000,
                    IF($Y1859 = 9 + N("Estagiário"),
                        705,
                        IF($Y1859 = 10 + N("Trainee"),
                            805,
                            IF($Y1859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IF($U1859 = 7,
  500,
  IF($U1859 = 8,
    1000,
    IF($U1859 = 9,
      1500,
      IF($U1859 = 10,
        2000,
        0
      )
    )
  )
)
+
N("Adicional no salário por área")
+
IF($W1859 = 14 + N("Tecnologia da Informação"),
  120,
  IF($W1859 = 16 + N("Vendas"),
    110,
    IF($W1859 = 15 + N("Jurídico"),
      100,
      IF(OR($W1859 = 8, $W1859 = 9, $W1859 = 11) + N("Recursos humanos ou comercial ou comunicação e marketing"),
        80,
        0
      )
    )
  )
)
+
N("Adicionando pegadinha")
+
IF(AND($W1859 = 16, $U1859 = 9, $Y1859 = 11, $AA1859 = 5) + N("Se for de vendas, com mestrado, analista sênior"),
  IF($R1859 = 5,
    100,
    0
  )
  +
  IF($N1859 = "M",
    200,
    0
  ),
  0
)</f>
        <v>1305</v>
      </c>
      <c r="AD18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$A1859  &amp; ", "   &amp;
$C1859  &amp; ", "   &amp;
$E1859  &amp; ", '"  &amp;
$J1859  &amp; "', '" &amp;
$N1859  &amp; "', "  &amp;
$R1859  &amp; ", '"  &amp;
TEXT($T1859,"dd/mm/aaaa")  &amp; "', "   &amp;
$U1859  &amp; ", "   &amp;
$W1859  &amp; ", "   &amp;
$Y1859  &amp; ", "   &amp;
IF($AA1859 &lt;&gt; "", $AA1859, "NULL")  &amp; ", "   &amp;
$AC1859  &amp; ");"</f>
        <v>INSERT INTO bi4all.fac_employees (id_company_fk, id_employee_pk, flg_active, employee_name, id_gender_fk, id_race_fk, birthday, id_schooling_fk, id_department_fk, id_role_fk, id_level_fk, salary) VALUES (6a51143286b03064a49cc2acbee63c09a0682d33, 1855, 1, 'Gloria Abranches Carneiro', 'F', 7, '23/06/1958', 7, 7, 10, NULL, 1305);</v>
      </c>
    </row>
    <row r="1860" spans="1:30" ht="14.25" customHeight="1" x14ac:dyDescent="0.2">
      <c r="A1860" s="7" t="str" cm="1">
        <f t="array" aca="1" ref="A1860" ca="1">INDEX(Company!$A:$A,RANDBETWEEN(5,COUNTA(Company!$A:$A) + 1),1)</f>
        <v>6a51143286b03064a49cc2acbee63c09a0682d33</v>
      </c>
      <c r="B1860" s="7" t="str">
        <f ca="1">VLOOKUP($A1860,Company!$A:$B,2,FALSE)</f>
        <v>ACME Corporation</v>
      </c>
      <c r="C1860" s="5">
        <f t="shared" si="196"/>
        <v>1856</v>
      </c>
      <c r="D1860" s="5" t="str" cm="1">
        <f t="array" ref="D1860">SHA1HASH($C1860)</f>
        <v>47645afb7b2eb5d062ac3c73b57ddad7bc3a7541</v>
      </c>
      <c r="E1860" s="6">
        <v>1</v>
      </c>
      <c r="F1860" s="7">
        <f ca="1">IF($C1860 = 1 + N("Presidente"),
    127,
    IF($C1860 = 2 + N("Vice-Presidente"),
        72,
        IF($C1860 = 3 + N("Secretária bilíngue"),
            13,
            RANDBETWEEN(5,COUNT(Name!$A:$A) + 1)
        )
    )
)</f>
        <v>217</v>
      </c>
      <c r="G1860" s="7" t="str">
        <f ca="1">VLOOKUP($F1860,Name!$A:$B,2,FALSE)</f>
        <v>Lara</v>
      </c>
      <c r="H1860" s="7">
        <f ca="1" xml:space="preserve">
IF($C1860 = 1,
    0,
    RANDBETWEEN(5,COUNT('Last name'!$A:$A) + 1)
)</f>
        <v>121</v>
      </c>
      <c r="I1860" s="7" t="str">
        <f ca="1" xml:space="preserve">
IF($C1860 = 1 + N("Presidente"),
    "de Orléans e Bragança",
    VLOOKUP($H1860,'Last name'!$A:$B,2,FALSE) &amp; " " &amp; VLOOKUP(RANDBETWEEN(5,COUNT('Last name'!$A:$A) + 1),'Last name'!$A:$B,2,FALSE)
)</f>
        <v>Martinelli Pellegrini</v>
      </c>
      <c r="J1860" s="7" t="str">
        <f t="shared" ca="1" si="197"/>
        <v>Lara Martinelli Pellegrini</v>
      </c>
      <c r="K1860" s="7" t="str" cm="1">
        <f t="array" aca="1" ref="K1860" ca="1">SHA1HASH($J1860)</f>
        <v>dbe82b6c2ebac2b302923721287e0e8ceb659132</v>
      </c>
      <c r="L1860" s="7" cm="1">
        <f t="array" aca="1" ref="L1860" ca="1">INDEX(States!$A:$A,RANDBETWEEN(5,COUNTA(States!$A:$A) + 1),1)</f>
        <v>19</v>
      </c>
      <c r="M1860" s="7" t="str">
        <f ca="1">$L1860 &amp; "|" &amp; VLOOKUP($L1860,States!$A:$B,2,FALSE)</f>
        <v>19|bd4a752045e2a790745f147976385d85d6dbdece</v>
      </c>
      <c r="N1860" s="7" t="str">
        <f ca="1">VLOOKUP($F1860,Name!$A:$C,3,FALSE)</f>
        <v>F</v>
      </c>
      <c r="O1860" s="7" t="str">
        <f ca="1">VLOOKUP($N1860,Gender!$A:$B,2,FALSE)</f>
        <v>Female</v>
      </c>
      <c r="P1860" s="7" t="str" cm="1">
        <f t="array" aca="1" ref="P1860" ca="1">INDEX('Marital status'!$A:$A,RANDBETWEEN(5,COUNTA('Marital status'!$A:$A) + 1),1)</f>
        <v>3266897012b6dcc5723033bc25891bf99efcff6f</v>
      </c>
      <c r="Q1860" s="7" t="str">
        <f ca="1">VLOOKUP($P1860,'Marital status'!$A:$B,2,FALSE)</f>
        <v>MarrieD</v>
      </c>
      <c r="R1860" s="7">
        <f t="shared" ca="1" si="198"/>
        <v>5</v>
      </c>
      <c r="S1860" s="7" t="e">
        <f ca="1">VLOOKUP($R1860,Race!$A:$B,2,FALSE)</f>
        <v>#N/A</v>
      </c>
      <c r="T1860" s="8">
        <f t="shared" ca="1" si="199"/>
        <v>31007</v>
      </c>
      <c r="U1860" s="6">
        <f t="shared" ca="1" si="200"/>
        <v>8</v>
      </c>
      <c r="V1860" s="8" t="str">
        <f ca="1">VLOOKUP($U1860,Education!$A:$B,2,FALSE)</f>
        <v>Graduate school</v>
      </c>
      <c r="W1860" s="7">
        <f ca="1" xml:space="preserve">
  IF(OR($Y1860 = 5, $Y1860 = 6, $Y1860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860" s="7" t="str">
        <f ca="1">VLOOKUP($W1860,Department!$A:$B,2,FALSE)</f>
        <v>Human Resource</v>
      </c>
      <c r="Y1860" s="6">
        <f t="shared" ca="1" si="201"/>
        <v>11</v>
      </c>
      <c r="Z1860" s="7" t="str">
        <f ca="1">VLOOKUP($Y1860,Role!$A:$B,2,FALSE)</f>
        <v>Analyst</v>
      </c>
      <c r="AA1860" s="6">
        <f t="shared" ca="1" si="202"/>
        <v>5</v>
      </c>
      <c r="AB1860" s="7" t="str">
        <f ca="1" xml:space="preserve">
IF($AA1860 &lt;&gt; "",
    VLOOKUP($AA1860,Level!$A:$B,2,FALSE),
    ""
)</f>
        <v>Junior</v>
      </c>
      <c r="AC1860" s="1">
        <f ca="1" xml:space="preserve">
IF($Y1860 = 5 + N("Presidente"),
    27000,
    IF($Y1860 = 6 + N("Vice-presidente"),
        23000,
        IF(OR($Y1860 = 8, $Y1860= 13, $Y1860 = 12) + N("Secretária bilíngue ou coordenador ou especialista"),
            8000,
            IF($Y1860 = 7 + N("Diretor"),
                15000,
                IF($Y1860 = 14 + N("Gerente"),
                    12000,
                    IF($Y1860 = 9 + N("Estagiário"),
                        705,
                        IF($Y1860 = 10 + N("Trainee"),
                            805,
                            IF($Y1860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IF($U1860 = 7,
  500,
  IF($U1860 = 8,
    1000,
    IF($U1860 = 9,
      1500,
      IF($U1860 = 10,
        2000,
        0
      )
    )
  )
)
+
N("Adicional no salário por área")
+
IF($W1860 = 14 + N("Tecnologia da Informação"),
  120,
  IF($W1860 = 16 + N("Vendas"),
    110,
    IF($W1860 = 15 + N("Jurídico"),
      100,
      IF(OR($W1860 = 8, $W1860 = 9, $W1860 = 11) + N("Recursos humanos ou comercial ou comunicação e marketing"),
        80,
        0
      )
    )
  )
)
+
N("Adicionando pegadinha")
+
IF(AND($W1860 = 16, $U1860 = 9, $Y1860 = 11, $AA1860 = 5) + N("Se for de vendas, com mestrado, analista sênior"),
  IF($R1860 = 5,
    100,
    0
  )
  +
  IF($N1860 = "M",
    200,
    0
  ),
  0
)</f>
        <v>3080</v>
      </c>
      <c r="AD18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$A1860  &amp; ", "   &amp;
$C1860  &amp; ", "   &amp;
$E1860  &amp; ", '"  &amp;
$J1860  &amp; "', '" &amp;
$N1860  &amp; "', "  &amp;
$R1860  &amp; ", '"  &amp;
TEXT($T1860,"dd/mm/aaaa")  &amp; "', "   &amp;
$U1860  &amp; ", "   &amp;
$W1860  &amp; ", "   &amp;
$Y1860  &amp; ", "   &amp;
IF($AA1860 &lt;&gt; "", $AA1860, "NULL")  &amp; ", "   &amp;
$AC1860  &amp; ");"</f>
        <v>INSERT INTO bi4all.fac_employees (id_company_fk, id_employee_pk, flg_active, employee_name, id_gender_fk, id_race_fk, birthday, id_schooling_fk, id_department_fk, id_role_fk, id_level_fk, salary) VALUES (6a51143286b03064a49cc2acbee63c09a0682d33, 1856, 1, 'Lara Martinelli Pellegrini', 'F', 5, '21/11/1984', 8, 8, 11, 5, 3080);</v>
      </c>
    </row>
    <row r="1861" spans="1:30" ht="14.25" customHeight="1" x14ac:dyDescent="0.2">
      <c r="A1861" s="7" t="str" cm="1">
        <f t="array" aca="1" ref="A1861" ca="1">INDEX(Company!$A:$A,RANDBETWEEN(5,COUNTA(Company!$A:$A) + 1),1)</f>
        <v>6a51143286b03064a49cc2acbee63c09a0682d33</v>
      </c>
      <c r="B1861" s="7" t="str">
        <f ca="1">VLOOKUP($A1861,Company!$A:$B,2,FALSE)</f>
        <v>ACME Corporation</v>
      </c>
      <c r="C1861" s="5">
        <f t="shared" si="196"/>
        <v>1857</v>
      </c>
      <c r="D1861" s="5" t="str" cm="1">
        <f t="array" ref="D1861">SHA1HASH($C1861)</f>
        <v>dfe0d2c4c0351b872340f99241fa89b95b66901d</v>
      </c>
      <c r="E1861" s="6">
        <v>1</v>
      </c>
      <c r="F1861" s="7">
        <f ca="1">IF($C1861 = 1 + N("Presidente"),
    127,
    IF($C1861 = 2 + N("Vice-Presidente"),
        72,
        IF($C1861 = 3 + N("Secretária bilíngue"),
            13,
            RANDBETWEEN(5,COUNT(Name!$A:$A) + 1)
        )
    )
)</f>
        <v>215</v>
      </c>
      <c r="G1861" s="7" t="str">
        <f ca="1">VLOOKUP($F1861,Name!$A:$B,2,FALSE)</f>
        <v>Kloe</v>
      </c>
      <c r="H1861" s="7">
        <f ca="1" xml:space="preserve">
IF($C1861 = 1,
    0,
    RANDBETWEEN(5,COUNT('Last name'!$A:$A) + 1)
)</f>
        <v>142</v>
      </c>
      <c r="I1861" s="7" t="str">
        <f ca="1" xml:space="preserve">
IF($C1861 = 1 + N("Presidente"),
    "de Orléans e Bragança",
    VLOOKUP($H1861,'Last name'!$A:$B,2,FALSE) &amp; " " &amp; VLOOKUP(RANDBETWEEN(5,COUNT('Last name'!$A:$A) + 1),'Last name'!$A:$B,2,FALSE)
)</f>
        <v>Nunes Testa</v>
      </c>
      <c r="J1861" s="7" t="str">
        <f t="shared" ca="1" si="197"/>
        <v>Kloe Nunes Testa</v>
      </c>
      <c r="K1861" s="7" t="str" cm="1">
        <f t="array" aca="1" ref="K1861" ca="1">SHA1HASH($J1861)</f>
        <v>3ba4ac7a1e771f35aa2afc1f2a2da2cfa6b694ad</v>
      </c>
      <c r="L1861" s="7" cm="1">
        <f t="array" aca="1" ref="L1861" ca="1">INDEX(States!$A:$A,RANDBETWEEN(5,COUNTA(States!$A:$A) + 1),1)</f>
        <v>5</v>
      </c>
      <c r="M1861" s="7" t="str">
        <f ca="1">$L1861 &amp; "|" &amp; VLOOKUP($L1861,States!$A:$B,2,FALSE)</f>
        <v>5|fa0754b9861f7065fd7c6270efb07fc6ac3b0ad8</v>
      </c>
      <c r="N1861" s="7" t="str">
        <f ca="1">VLOOKUP($F1861,Name!$A:$C,3,FALSE)</f>
        <v>F</v>
      </c>
      <c r="O1861" s="7" t="str">
        <f ca="1">VLOOKUP($N1861,Gender!$A:$B,2,FALSE)</f>
        <v>Female</v>
      </c>
      <c r="P1861" s="7" t="str" cm="1">
        <f t="array" aca="1" ref="P1861" ca="1">INDEX('Marital status'!$A:$A,RANDBETWEEN(5,COUNTA('Marital status'!$A:$A) + 1),1)</f>
        <v>459031b19ec5bbd3b3dbc0a9dcf2cb6e6c6f7848</v>
      </c>
      <c r="Q1861" s="7" t="str">
        <f ca="1">VLOOKUP($P1861,'Marital status'!$A:$B,2,FALSE)</f>
        <v xml:space="preserve">Widowed </v>
      </c>
      <c r="R1861" s="7">
        <f t="shared" ca="1" si="198"/>
        <v>5</v>
      </c>
      <c r="S1861" s="7" t="e">
        <f ca="1">VLOOKUP($R1861,Race!$A:$B,2,FALSE)</f>
        <v>#N/A</v>
      </c>
      <c r="T1861" s="8">
        <f t="shared" ca="1" si="199"/>
        <v>31267</v>
      </c>
      <c r="U1861" s="6">
        <f t="shared" ca="1" si="200"/>
        <v>7</v>
      </c>
      <c r="V1861" s="8" t="str">
        <f ca="1">VLOOKUP($U1861,Education!$A:$B,2,FALSE)</f>
        <v>Undergraduate degree</v>
      </c>
      <c r="W1861" s="7">
        <f ca="1" xml:space="preserve">
  IF(OR($Y1861 = 5, $Y1861 = 6, $Y1861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861" s="7" t="str">
        <f ca="1">VLOOKUP($W1861,Department!$A:$B,2,FALSE)</f>
        <v>Audit</v>
      </c>
      <c r="Y1861" s="6">
        <f t="shared" ca="1" si="201"/>
        <v>9</v>
      </c>
      <c r="Z1861" s="7" t="str">
        <f ca="1">VLOOKUP($Y1861,Role!$A:$B,2,FALSE)</f>
        <v>Intern</v>
      </c>
      <c r="AA1861" s="6" t="str">
        <f t="shared" ca="1" si="202"/>
        <v/>
      </c>
      <c r="AB1861" s="7" t="str">
        <f ca="1" xml:space="preserve">
IF($AA1861 &lt;&gt; "",
    VLOOKUP($AA1861,Level!$A:$B,2,FALSE),
    ""
)</f>
        <v/>
      </c>
      <c r="AC1861" s="1">
        <f ca="1" xml:space="preserve">
IF($Y1861 = 5 + N("Presidente"),
    27000,
    IF($Y1861 = 6 + N("Vice-presidente"),
        23000,
        IF(OR($Y1861 = 8, $Y1861= 13, $Y1861 = 12) + N("Secretária bilíngue ou coordenador ou especialista"),
            8000,
            IF($Y1861 = 7 + N("Diretor"),
                15000,
                IF($Y1861 = 14 + N("Gerente"),
                    12000,
                    IF($Y1861 = 9 + N("Estagiário"),
                        705,
                        IF($Y1861 = 10 + N("Trainee"),
                            805,
                            IF($Y1861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IF($U1861 = 7,
  500,
  IF($U1861 = 8,
    1000,
    IF($U1861 = 9,
      1500,
      IF($U1861 = 10,
        2000,
        0
      )
    )
  )
)
+
N("Adicional no salário por área")
+
IF($W1861 = 14 + N("Tecnologia da Informação"),
  120,
  IF($W1861 = 16 + N("Vendas"),
    110,
    IF($W1861 = 15 + N("Jurídico"),
      100,
      IF(OR($W1861 = 8, $W1861 = 9, $W1861 = 11) + N("Recursos humanos ou comercial ou comunicação e marketing"),
        80,
        0
      )
    )
  )
)
+
N("Adicionando pegadinha")
+
IF(AND($W1861 = 16, $U1861 = 9, $Y1861 = 11, $AA1861 = 5) + N("Se for de vendas, com mestrado, analista sênior"),
  IF($R1861 = 5,
    100,
    0
  )
  +
  IF($N1861 = "M",
    200,
    0
  ),
  0
)</f>
        <v>1205</v>
      </c>
      <c r="AD18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$A1861  &amp; ", "   &amp;
$C1861  &amp; ", "   &amp;
$E1861  &amp; ", '"  &amp;
$J1861  &amp; "', '" &amp;
$N1861  &amp; "', "  &amp;
$R1861  &amp; ", '"  &amp;
TEXT($T1861,"dd/mm/aaaa")  &amp; "', "   &amp;
$U1861  &amp; ", "   &amp;
$W1861  &amp; ", "   &amp;
$Y1861  &amp; ", "   &amp;
IF($AA1861 &lt;&gt; "", $AA1861, "NULL")  &amp; ", "   &amp;
$AC1861  &amp; ");"</f>
        <v>INSERT INTO bi4all.fac_employees (id_company_fk, id_employee_pk, flg_active, employee_name, id_gender_fk, id_race_fk, birthday, id_schooling_fk, id_department_fk, id_role_fk, id_level_fk, salary) VALUES (6a51143286b03064a49cc2acbee63c09a0682d33, 1857, 1, 'Kloe Nunes Testa', 'F', 5, '08/08/1985', 7, 13, 9, NULL, 1205);</v>
      </c>
    </row>
    <row r="1862" spans="1:30" ht="14.25" customHeight="1" x14ac:dyDescent="0.2">
      <c r="A1862" s="7" t="str" cm="1">
        <f t="array" aca="1" ref="A1862" ca="1">INDEX(Company!$A:$A,RANDBETWEEN(5,COUNTA(Company!$A:$A) + 1),1)</f>
        <v>6a51143286b03064a49cc2acbee63c09a0682d33</v>
      </c>
      <c r="B1862" s="7" t="str">
        <f ca="1">VLOOKUP($A1862,Company!$A:$B,2,FALSE)</f>
        <v>ACME Corporation</v>
      </c>
      <c r="C1862" s="5">
        <f t="shared" ref="C1862:C1925" si="203">ROW() - 4</f>
        <v>1858</v>
      </c>
      <c r="D1862" s="5" t="str" cm="1">
        <f t="array" ref="D1862">SHA1HASH($C1862)</f>
        <v>2105578f30afd2a04f4265ef60c31ced74807bd2</v>
      </c>
      <c r="E1862" s="6">
        <v>1</v>
      </c>
      <c r="F1862" s="7">
        <f ca="1">IF($C1862 = 1 + N("Presidente"),
    127,
    IF($C1862 = 2 + N("Vice-Presidente"),
        72,
        IF($C1862 = 3 + N("Secretária bilíngue"),
            13,
            RANDBETWEEN(5,COUNT(Name!$A:$A) + 1)
        )
    )
)</f>
        <v>240</v>
      </c>
      <c r="G1862" s="7" t="str">
        <f ca="1">VLOOKUP($F1862,Name!$A:$B,2,FALSE)</f>
        <v>Lucca</v>
      </c>
      <c r="H1862" s="7">
        <f ca="1" xml:space="preserve">
IF($C1862 = 1,
    0,
    RANDBETWEEN(5,COUNT('Last name'!$A:$A) + 1)
)</f>
        <v>74</v>
      </c>
      <c r="I1862" s="7" t="str">
        <f ca="1" xml:space="preserve">
IF($C1862 = 1 + N("Presidente"),
    "de Orléans e Bragança",
    VLOOKUP($H1862,'Last name'!$A:$B,2,FALSE) &amp; " " &amp; VLOOKUP(RANDBETWEEN(5,COUNT('Last name'!$A:$A) + 1),'Last name'!$A:$B,2,FALSE)
)</f>
        <v>Dias Fontana</v>
      </c>
      <c r="J1862" s="7" t="str">
        <f t="shared" ref="J1862:J1925" ca="1" si="204">$G1862 &amp; " " &amp; $I1862</f>
        <v>Lucca Dias Fontana</v>
      </c>
      <c r="K1862" s="7" t="str" cm="1">
        <f t="array" aca="1" ref="K1862" ca="1">SHA1HASH($J1862)</f>
        <v>0dd790814a1d8101bc095659ae213f54390df961</v>
      </c>
      <c r="L1862" s="7" cm="1">
        <f t="array" aca="1" ref="L1862" ca="1">INDEX(States!$A:$A,RANDBETWEEN(5,COUNTA(States!$A:$A) + 1),1)</f>
        <v>5</v>
      </c>
      <c r="M1862" s="7" t="str">
        <f ca="1">$L1862 &amp; "|" &amp; VLOOKUP($L1862,States!$A:$B,2,FALSE)</f>
        <v>5|fa0754b9861f7065fd7c6270efb07fc6ac3b0ad8</v>
      </c>
      <c r="N1862" s="7" t="str">
        <f ca="1">VLOOKUP($F1862,Name!$A:$C,3,FALSE)</f>
        <v>M</v>
      </c>
      <c r="O1862" s="7" t="str">
        <f ca="1">VLOOKUP($N1862,Gender!$A:$B,2,FALSE)</f>
        <v>Male</v>
      </c>
      <c r="P1862" s="7" t="str" cm="1">
        <f t="array" aca="1" ref="P1862" ca="1">INDEX('Marital status'!$A:$A,RANDBETWEEN(5,COUNTA('Marital status'!$A:$A) + 1),1)</f>
        <v>ce0b1612aa711b78a720295d271a33894e2b72bf</v>
      </c>
      <c r="Q1862" s="7" t="str">
        <f ca="1">VLOOKUP($P1862,'Marital status'!$A:$B,2,FALSE)</f>
        <v>single</v>
      </c>
      <c r="R1862" s="7">
        <f t="shared" ref="R1862:R1925" ca="1" si="205" xml:space="preserve">
IF(AND($Y1862 &gt;= 5, $Y1862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8</v>
      </c>
      <c r="S1862" s="7" t="e">
        <f ca="1">VLOOKUP($R1862,Race!$A:$B,2,FALSE)</f>
        <v>#N/A</v>
      </c>
      <c r="T1862" s="8">
        <f t="shared" ref="T1862:T1925" ca="1" si="206" xml:space="preserve">
IF($Y1862 = 5 + N("CEO"),
    TODAY() - 16340,
    IF($Y1862 = 8 + N("Secretary"),
        RANDBETWEEN(TODAY() - 12418.5, TODAY()-6574.5),
        IF(OR($Y1862 = 7, $Y1862 = 14),
            RANDBETWEEN(TODAY() - 16071, TODAY() - 8766),
            IF(OR($Y1862 = 13, $Y1862 = 12, $Y1862 = 11),
                RANDBETWEEN(TODAY() - 27393.75, TODAY() - 12783.75),
                RANDBETWEEN(TODAY() - 27393.75, TODAY()-10957.5)
            )
        )
    )
)</f>
        <v>25436</v>
      </c>
      <c r="U1862" s="6">
        <f t="shared" ref="U1862:U1925" ca="1" si="207" xml:space="preserve">
IF(OR($Y1862 = 5, $Y1862 = 6) + N("Se for presidente ou vice-presidente"),
    10 + N("Doutor"),
    IF($Y1862 = 7 + N("Se for diretor"),
        RANDBETWEEN(8,10) + N("Graduate school or Master’s degree or Doctorate"),
        IF($Y1862 = 14 + N("If a manager"),
            RANDBETWEEN(7,9),
            IF(OR($Y1862 = 13, $Y1862 = 12, $Y1862 = 11) + N("If coordinator or specialist or analyst"),
                RANDBETWEEN(7,8),
                7
            )
        )
    )
)</f>
        <v>8</v>
      </c>
      <c r="V1862" s="8" t="str">
        <f ca="1">VLOOKUP($U1862,Education!$A:$B,2,FALSE)</f>
        <v>Graduate school</v>
      </c>
      <c r="W1862" s="7">
        <f ca="1" xml:space="preserve">
  IF(OR($Y1862 = 5, $Y1862 = 6, $Y1862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862" s="7" t="str">
        <f ca="1">VLOOKUP($W1862,Department!$A:$B,2,FALSE)</f>
        <v>Operations</v>
      </c>
      <c r="Y1862" s="6">
        <f t="shared" ref="Y1862:Y1925" ca="1" si="208" xml:space="preserve">
IF($C1862 = 1 + N("Se matrícula for 1"),
  5 + N("Presidente"),
  IF($C1862 = 2 + N("Se matrícula for 2"),
    6 + N("Vice-presidente"),
    IF($C1862 = 3 + N("Se matrícula for 3"),
      8 + N("Secretária bilíngue"),
      IF(AND($C1862 &gt;= 4, $C1862 &lt;=14),
        7 + N("Diretor"),
        IF(AND($C1862 &gt;= 15, $C1862 &lt;= 25),
          14 + N("Manager"),
          IF(AND($C1862 &gt;= 26, $C1862 &lt;= 36),
            13 + N("Coordinador"),
            IF(AND($C1862 &gt;= 37, $C1862 &lt;= 47),
              12 + N("Especialista"),
                IF(MOD($C1862,2) = 0,
                  11 + N("Analista"),
                  RANDBETWEEN(9,10) + N("Estagiário ou Trainee")
                )
            )
          )
        )
      )
    )
  )
)</f>
        <v>11</v>
      </c>
      <c r="Z1862" s="7" t="str">
        <f ca="1">VLOOKUP($Y1862,Role!$A:$B,2,FALSE)</f>
        <v>Analyst</v>
      </c>
      <c r="AA1862" s="6">
        <f t="shared" ref="AA1862:AA1925" ca="1" si="209" xml:space="preserve">
IF($Y1862 = 11 + N("Analyst"),
    RANDBETWEEN(5, 7) + N("Jr, Pleno, Sr"),
    ""
)</f>
        <v>7</v>
      </c>
      <c r="AB1862" s="7" t="str">
        <f ca="1" xml:space="preserve">
IF($AA1862 &lt;&gt; "",
    VLOOKUP($AA1862,Level!$A:$B,2,FALSE),
    ""
)</f>
        <v>Senior</v>
      </c>
      <c r="AC1862" s="1">
        <f ca="1" xml:space="preserve">
IF($Y1862 = 5 + N("Presidente"),
    27000,
    IF($Y1862 = 6 + N("Vice-presidente"),
        23000,
        IF(OR($Y1862 = 8, $Y1862= 13, $Y1862 = 12) + N("Secretária bilíngue ou coordenador ou especialista"),
            8000,
            IF($Y1862 = 7 + N("Diretor"),
                15000,
                IF($Y1862 = 14 + N("Gerente"),
                    12000,
                    IF($Y1862 = 9 + N("Estagiário"),
                        705,
                        IF($Y1862 = 10 + N("Trainee"),
                            805,
                            IF($Y1862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IF($U1862 = 7,
  500,
  IF($U1862 = 8,
    1000,
    IF($U1862 = 9,
      1500,
      IF($U1862 = 10,
        2000,
        0
      )
    )
  )
)
+
N("Adicional no salário por área")
+
IF($W1862 = 14 + N("Tecnologia da Informação"),
  120,
  IF($W1862 = 16 + N("Vendas"),
    110,
    IF($W1862 = 15 + N("Jurídico"),
      100,
      IF(OR($W1862 = 8, $W1862 = 9, $W1862 = 11) + N("Recursos humanos ou comercial ou comunicação e marketing"),
        80,
        0
      )
    )
  )
)
+
N("Adicionando pegadinha")
+
IF(AND($W1862 = 16, $U1862 = 9, $Y1862 = 11, $AA1862 = 5) + N("Se for de vendas, com mestrado, analista sênior"),
  IF($R1862 = 5,
    100,
    0
  )
  +
  IF($N1862 = "M",
    200,
    0
  ),
  0
)</f>
        <v>3000</v>
      </c>
      <c r="AD18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$A1862  &amp; ", "   &amp;
$C1862  &amp; ", "   &amp;
$E1862  &amp; ", '"  &amp;
$J1862  &amp; "', '" &amp;
$N1862  &amp; "', "  &amp;
$R1862  &amp; ", '"  &amp;
TEXT($T1862,"dd/mm/aaaa")  &amp; "', "   &amp;
$U1862  &amp; ", "   &amp;
$W1862  &amp; ", "   &amp;
$Y1862  &amp; ", "   &amp;
IF($AA1862 &lt;&gt; "", $AA1862, "NULL")  &amp; ", "   &amp;
$AC1862  &amp; ");"</f>
        <v>INSERT INTO bi4all.fac_employees (id_company_fk, id_employee_pk, flg_active, employee_name, id_gender_fk, id_race_fk, birthday, id_schooling_fk, id_department_fk, id_role_fk, id_level_fk, salary) VALUES (6a51143286b03064a49cc2acbee63c09a0682d33, 1858, 1, 'Lucca Dias Fontana', 'M', 8, '21/08/1969', 8, 10, 11, 7, 3000);</v>
      </c>
    </row>
    <row r="1863" spans="1:30" ht="14.25" customHeight="1" x14ac:dyDescent="0.2">
      <c r="A1863" s="7" t="str" cm="1">
        <f t="array" aca="1" ref="A1863" ca="1">INDEX(Company!$A:$A,RANDBETWEEN(5,COUNTA(Company!$A:$A) + 1),1)</f>
        <v>6a51143286b03064a49cc2acbee63c09a0682d33</v>
      </c>
      <c r="B1863" s="7" t="str">
        <f ca="1">VLOOKUP($A1863,Company!$A:$B,2,FALSE)</f>
        <v>ACME Corporation</v>
      </c>
      <c r="C1863" s="5">
        <f t="shared" si="203"/>
        <v>1859</v>
      </c>
      <c r="D1863" s="5" t="str" cm="1">
        <f t="array" ref="D1863">SHA1HASH($C1863)</f>
        <v>4d4163643b19f6e4ae350328277ee35f26cdb1d5</v>
      </c>
      <c r="E1863" s="6">
        <v>1</v>
      </c>
      <c r="F1863" s="7">
        <f ca="1">IF($C1863 = 1 + N("Presidente"),
    127,
    IF($C1863 = 2 + N("Vice-Presidente"),
        72,
        IF($C1863 = 3 + N("Secretária bilíngue"),
            13,
            RANDBETWEEN(5,COUNT(Name!$A:$A) + 1)
        )
    )
)</f>
        <v>94</v>
      </c>
      <c r="G1863" s="7" t="str">
        <f ca="1">VLOOKUP($F1863,Name!$A:$B,2,FALSE)</f>
        <v>Clara</v>
      </c>
      <c r="H1863" s="7">
        <f ca="1" xml:space="preserve">
IF($C1863 = 1,
    0,
    RANDBETWEEN(5,COUNT('Last name'!$A:$A) + 1)
)</f>
        <v>46</v>
      </c>
      <c r="I1863" s="7" t="str">
        <f ca="1" xml:space="preserve">
IF($C1863 = 1 + N("Presidente"),
    "de Orléans e Bragança",
    VLOOKUP($H1863,'Last name'!$A:$B,2,FALSE) &amp; " " &amp; VLOOKUP(RANDBETWEEN(5,COUNT('Last name'!$A:$A) + 1),'Last name'!$A:$B,2,FALSE)
)</f>
        <v>Bragança Andrade</v>
      </c>
      <c r="J1863" s="7" t="str">
        <f t="shared" ca="1" si="204"/>
        <v>Clara Bragança Andrade</v>
      </c>
      <c r="K1863" s="7" t="str" cm="1">
        <f t="array" aca="1" ref="K1863" ca="1">SHA1HASH($J1863)</f>
        <v>bd19da96658a692f3cec42693e3e37b2bfa6a243</v>
      </c>
      <c r="L1863" s="7" cm="1">
        <f t="array" aca="1" ref="L1863" ca="1">INDEX(States!$A:$A,RANDBETWEEN(5,COUNTA(States!$A:$A) + 1),1)</f>
        <v>19</v>
      </c>
      <c r="M1863" s="7" t="str">
        <f ca="1">$L1863 &amp; "|" &amp; VLOOKUP($L1863,States!$A:$B,2,FALSE)</f>
        <v>19|bd4a752045e2a790745f147976385d85d6dbdece</v>
      </c>
      <c r="N1863" s="7" t="str">
        <f ca="1">VLOOKUP($F1863,Name!$A:$C,3,FALSE)</f>
        <v>F</v>
      </c>
      <c r="O1863" s="7" t="str">
        <f ca="1">VLOOKUP($N1863,Gender!$A:$B,2,FALSE)</f>
        <v>Female</v>
      </c>
      <c r="P1863" s="7" t="str" cm="1">
        <f t="array" aca="1" ref="P1863" ca="1">INDEX('Marital status'!$A:$A,RANDBETWEEN(5,COUNTA('Marital status'!$A:$A) + 1),1)</f>
        <v>93ac84f4e0bd5c1c97b670a12a7fff6af89fb6b3</v>
      </c>
      <c r="Q1863" s="7" t="str">
        <f ca="1">VLOOKUP($P1863,'Marital status'!$A:$B,2,FALSE)</f>
        <v>DIVORCED</v>
      </c>
      <c r="R1863" s="7">
        <f t="shared" ca="1" si="205"/>
        <v>5</v>
      </c>
      <c r="S1863" s="7" t="e">
        <f ca="1">VLOOKUP($R1863,Race!$A:$B,2,FALSE)</f>
        <v>#N/A</v>
      </c>
      <c r="T1863" s="8">
        <f t="shared" ca="1" si="206"/>
        <v>17999</v>
      </c>
      <c r="U1863" s="6">
        <f t="shared" ca="1" si="207"/>
        <v>7</v>
      </c>
      <c r="V1863" s="8" t="str">
        <f ca="1">VLOOKUP($U1863,Education!$A:$B,2,FALSE)</f>
        <v>Undergraduate degree</v>
      </c>
      <c r="W1863" s="7">
        <f ca="1" xml:space="preserve">
  IF(OR($Y1863 = 5, $Y1863 = 6, $Y1863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863" s="7" t="str">
        <f ca="1">VLOOKUP($W1863,Department!$A:$B,2,FALSE)</f>
        <v>Administration</v>
      </c>
      <c r="Y1863" s="6">
        <f t="shared" ca="1" si="208"/>
        <v>9</v>
      </c>
      <c r="Z1863" s="7" t="str">
        <f ca="1">VLOOKUP($Y1863,Role!$A:$B,2,FALSE)</f>
        <v>Intern</v>
      </c>
      <c r="AA1863" s="6" t="str">
        <f t="shared" ca="1" si="209"/>
        <v/>
      </c>
      <c r="AB1863" s="7" t="str">
        <f ca="1" xml:space="preserve">
IF($AA1863 &lt;&gt; "",
    VLOOKUP($AA1863,Level!$A:$B,2,FALSE),
    ""
)</f>
        <v/>
      </c>
      <c r="AC1863" s="1">
        <f ca="1" xml:space="preserve">
IF($Y1863 = 5 + N("Presidente"),
    27000,
    IF($Y1863 = 6 + N("Vice-presidente"),
        23000,
        IF(OR($Y1863 = 8, $Y1863= 13, $Y1863 = 12) + N("Secretária bilíngue ou coordenador ou especialista"),
            8000,
            IF($Y1863 = 7 + N("Diretor"),
                15000,
                IF($Y1863 = 14 + N("Gerente"),
                    12000,
                    IF($Y1863 = 9 + N("Estagiário"),
                        705,
                        IF($Y1863 = 10 + N("Trainee"),
                            805,
                            IF($Y1863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IF($U1863 = 7,
  500,
  IF($U1863 = 8,
    1000,
    IF($U1863 = 9,
      1500,
      IF($U1863 = 10,
        2000,
        0
      )
    )
  )
)
+
N("Adicional no salário por área")
+
IF($W1863 = 14 + N("Tecnologia da Informação"),
  120,
  IF($W1863 = 16 + N("Vendas"),
    110,
    IF($W1863 = 15 + N("Jurídico"),
      100,
      IF(OR($W1863 = 8, $W1863 = 9, $W1863 = 11) + N("Recursos humanos ou comercial ou comunicação e marketing"),
        80,
        0
      )
    )
  )
)
+
N("Adicionando pegadinha")
+
IF(AND($W1863 = 16, $U1863 = 9, $Y1863 = 11, $AA1863 = 5) + N("Se for de vendas, com mestrado, analista sênior"),
  IF($R1863 = 5,
    100,
    0
  )
  +
  IF($N1863 = "M",
    200,
    0
  ),
  0
)</f>
        <v>1205</v>
      </c>
      <c r="AD18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$A1863  &amp; ", "   &amp;
$C1863  &amp; ", "   &amp;
$E1863  &amp; ", '"  &amp;
$J1863  &amp; "', '" &amp;
$N1863  &amp; "', "  &amp;
$R1863  &amp; ", '"  &amp;
TEXT($T1863,"dd/mm/aaaa")  &amp; "', "   &amp;
$U1863  &amp; ", "   &amp;
$W1863  &amp; ", "   &amp;
$Y1863  &amp; ", "   &amp;
IF($AA1863 &lt;&gt; "", $AA1863, "NULL")  &amp; ", "   &amp;
$AC1863  &amp; ");"</f>
        <v>INSERT INTO bi4all.fac_employees (id_company_fk, id_employee_pk, flg_active, employee_name, id_gender_fk, id_race_fk, birthday, id_schooling_fk, id_department_fk, id_role_fk, id_level_fk, salary) VALUES (6a51143286b03064a49cc2acbee63c09a0682d33, 1859, 1, 'Clara Bragança Andrade', 'F', 5, '11/04/1949', 7, 6, 9, NULL, 1205);</v>
      </c>
    </row>
    <row r="1864" spans="1:30" ht="14.25" customHeight="1" x14ac:dyDescent="0.2">
      <c r="A1864" s="7" t="str" cm="1">
        <f t="array" aca="1" ref="A1864" ca="1">INDEX(Company!$A:$A,RANDBETWEEN(5,COUNTA(Company!$A:$A) + 1),1)</f>
        <v>6a51143286b03064a49cc2acbee63c09a0682d33</v>
      </c>
      <c r="B1864" s="7" t="str">
        <f ca="1">VLOOKUP($A1864,Company!$A:$B,2,FALSE)</f>
        <v>ACME Corporation</v>
      </c>
      <c r="C1864" s="5">
        <f t="shared" si="203"/>
        <v>1860</v>
      </c>
      <c r="D1864" s="5" t="str" cm="1">
        <f t="array" ref="D1864">SHA1HASH($C1864)</f>
        <v>a3e5f3c62891d323b901c9aadab40c33eb576c83</v>
      </c>
      <c r="E1864" s="6">
        <v>1</v>
      </c>
      <c r="F1864" s="7">
        <f ca="1">IF($C1864 = 1 + N("Presidente"),
    127,
    IF($C1864 = 2 + N("Vice-Presidente"),
        72,
        IF($C1864 = 3 + N("Secretária bilíngue"),
            13,
            RANDBETWEEN(5,COUNT(Name!$A:$A) + 1)
        )
    )
)</f>
        <v>235</v>
      </c>
      <c r="G1864" s="7" t="str">
        <f ca="1">VLOOKUP($F1864,Name!$A:$B,2,FALSE)</f>
        <v>Luan</v>
      </c>
      <c r="H1864" s="7">
        <f ca="1" xml:space="preserve">
IF($C1864 = 1,
    0,
    RANDBETWEEN(5,COUNT('Last name'!$A:$A) + 1)
)</f>
        <v>176</v>
      </c>
      <c r="I1864" s="7" t="str">
        <f ca="1" xml:space="preserve">
IF($C1864 = 1 + N("Presidente"),
    "de Orléans e Bragança",
    VLOOKUP($H1864,'Last name'!$A:$B,2,FALSE) &amp; " " &amp; VLOOKUP(RANDBETWEEN(5,COUNT('Last name'!$A:$A) + 1),'Last name'!$A:$B,2,FALSE)
)</f>
        <v>Santos Silva</v>
      </c>
      <c r="J1864" s="7" t="str">
        <f t="shared" ca="1" si="204"/>
        <v>Luan Santos Silva</v>
      </c>
      <c r="K1864" s="7" t="str" cm="1">
        <f t="array" aca="1" ref="K1864" ca="1">SHA1HASH($J1864)</f>
        <v>dc9d67b92e627b082e0c942ae9b527910a1b48cd</v>
      </c>
      <c r="L1864" s="7" cm="1">
        <f t="array" aca="1" ref="L1864" ca="1">INDEX(States!$A:$A,RANDBETWEEN(5,COUNTA(States!$A:$A) + 1),1)</f>
        <v>13</v>
      </c>
      <c r="M1864" s="7" t="str">
        <f ca="1">$L1864 &amp; "|" &amp; VLOOKUP($L1864,States!$A:$B,2,FALSE)</f>
        <v>13|6c05c76e5be517ed7b1a09bc941ed381b630f0fd</v>
      </c>
      <c r="N1864" s="7" t="str">
        <f ca="1">VLOOKUP($F1864,Name!$A:$C,3,FALSE)</f>
        <v>M</v>
      </c>
      <c r="O1864" s="7" t="str">
        <f ca="1">VLOOKUP($N1864,Gender!$A:$B,2,FALSE)</f>
        <v>Male</v>
      </c>
      <c r="P1864" s="7" t="str" cm="1">
        <f t="array" aca="1" ref="P1864" ca="1">INDEX('Marital status'!$A:$A,RANDBETWEEN(5,COUNTA('Marital status'!$A:$A) + 1),1)</f>
        <v>ce0b1612aa711b78a720295d271a33894e2b72bf</v>
      </c>
      <c r="Q1864" s="7" t="str">
        <f ca="1">VLOOKUP($P1864,'Marital status'!$A:$B,2,FALSE)</f>
        <v>single</v>
      </c>
      <c r="R1864" s="7">
        <f t="shared" ca="1" si="205"/>
        <v>5</v>
      </c>
      <c r="S1864" s="7" t="e">
        <f ca="1">VLOOKUP($R1864,Race!$A:$B,2,FALSE)</f>
        <v>#N/A</v>
      </c>
      <c r="T1864" s="8">
        <f t="shared" ca="1" si="206"/>
        <v>21783</v>
      </c>
      <c r="U1864" s="6">
        <f t="shared" ca="1" si="207"/>
        <v>8</v>
      </c>
      <c r="V1864" s="8" t="str">
        <f ca="1">VLOOKUP($U1864,Education!$A:$B,2,FALSE)</f>
        <v>Graduate school</v>
      </c>
      <c r="W1864" s="7">
        <f ca="1" xml:space="preserve">
  IF(OR($Y1864 = 5, $Y1864 = 6, $Y1864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864" s="7" t="str">
        <f ca="1">VLOOKUP($W1864,Department!$A:$B,2,FALSE)</f>
        <v>Presidency</v>
      </c>
      <c r="Y1864" s="6">
        <f t="shared" ca="1" si="208"/>
        <v>11</v>
      </c>
      <c r="Z1864" s="7" t="str">
        <f ca="1">VLOOKUP($Y1864,Role!$A:$B,2,FALSE)</f>
        <v>Analyst</v>
      </c>
      <c r="AA1864" s="6">
        <f t="shared" ca="1" si="209"/>
        <v>6</v>
      </c>
      <c r="AB1864" s="7" t="str">
        <f ca="1" xml:space="preserve">
IF($AA1864 &lt;&gt; "",
    VLOOKUP($AA1864,Level!$A:$B,2,FALSE),
    ""
)</f>
        <v>Pleno</v>
      </c>
      <c r="AC1864" s="1">
        <f ca="1" xml:space="preserve">
IF($Y1864 = 5 + N("Presidente"),
    27000,
    IF($Y1864 = 6 + N("Vice-presidente"),
        23000,
        IF(OR($Y1864 = 8, $Y1864= 13, $Y1864 = 12) + N("Secretária bilíngue ou coordenador ou especialista"),
            8000,
            IF($Y1864 = 7 + N("Diretor"),
                15000,
                IF($Y1864 = 14 + N("Gerente"),
                    12000,
                    IF($Y1864 = 9 + N("Estagiário"),
                        705,
                        IF($Y1864 = 10 + N("Trainee"),
                            805,
                            IF($Y1864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IF($U1864 = 7,
  500,
  IF($U1864 = 8,
    1000,
    IF($U1864 = 9,
      1500,
      IF($U1864 = 10,
        2000,
        0
      )
    )
  )
)
+
N("Adicional no salário por área")
+
IF($W1864 = 14 + N("Tecnologia da Informação"),
  120,
  IF($W1864 = 16 + N("Vendas"),
    110,
    IF($W1864 = 15 + N("Jurídico"),
      100,
      IF(OR($W1864 = 8, $W1864 = 9, $W1864 = 11) + N("Recursos humanos ou comercial ou comunicação e marketing"),
        80,
        0
      )
    )
  )
)
+
N("Adicionando pegadinha")
+
IF(AND($W1864 = 16, $U1864 = 9, $Y1864 = 11, $AA1864 = 5) + N("Se for de vendas, com mestrado, analista sênior"),
  IF($R1864 = 5,
    100,
    0
  )
  +
  IF($N1864 = "M",
    200,
    0
  ),
  0
)</f>
        <v>3000</v>
      </c>
      <c r="AD18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$A1864  &amp; ", "   &amp;
$C1864  &amp; ", "   &amp;
$E1864  &amp; ", '"  &amp;
$J1864  &amp; "', '" &amp;
$N1864  &amp; "', "  &amp;
$R1864  &amp; ", '"  &amp;
TEXT($T1864,"dd/mm/aaaa")  &amp; "', "   &amp;
$U1864  &amp; ", "   &amp;
$W1864  &amp; ", "   &amp;
$Y1864  &amp; ", "   &amp;
IF($AA1864 &lt;&gt; "", $AA1864, "NULL")  &amp; ", "   &amp;
$AC1864  &amp; ");"</f>
        <v>INSERT INTO bi4all.fac_employees (id_company_fk, id_employee_pk, flg_active, employee_name, id_gender_fk, id_race_fk, birthday, id_schooling_fk, id_department_fk, id_role_fk, id_level_fk, salary) VALUES (6a51143286b03064a49cc2acbee63c09a0682d33, 1860, 1, 'Luan Santos Silva', 'M', 5, '21/08/1959', 8, 5, 11, 6, 3000);</v>
      </c>
    </row>
    <row r="1865" spans="1:30" ht="14.25" customHeight="1" x14ac:dyDescent="0.2">
      <c r="A1865" s="7" t="str" cm="1">
        <f t="array" aca="1" ref="A1865" ca="1">INDEX(Company!$A:$A,RANDBETWEEN(5,COUNTA(Company!$A:$A) + 1),1)</f>
        <v>6a51143286b03064a49cc2acbee63c09a0682d33</v>
      </c>
      <c r="B1865" s="7" t="str">
        <f ca="1">VLOOKUP($A1865,Company!$A:$B,2,FALSE)</f>
        <v>ACME Corporation</v>
      </c>
      <c r="C1865" s="5">
        <f t="shared" si="203"/>
        <v>1861</v>
      </c>
      <c r="D1865" s="5" t="str" cm="1">
        <f t="array" ref="D1865">SHA1HASH($C1865)</f>
        <v>fc3ca194f61509ee7259ee3d8b4a6452ab081836</v>
      </c>
      <c r="E1865" s="6">
        <v>1</v>
      </c>
      <c r="F1865" s="7">
        <f ca="1">IF($C1865 = 1 + N("Presidente"),
    127,
    IF($C1865 = 2 + N("Vice-Presidente"),
        72,
        IF($C1865 = 3 + N("Secretária bilíngue"),
            13,
            RANDBETWEEN(5,COUNT(Name!$A:$A) + 1)
        )
    )
)</f>
        <v>192</v>
      </c>
      <c r="G1865" s="7" t="str">
        <f ca="1">VLOOKUP($F1865,Name!$A:$B,2,FALSE)</f>
        <v>João Pedro</v>
      </c>
      <c r="H1865" s="7">
        <f ca="1" xml:space="preserve">
IF($C1865 = 1,
    0,
    RANDBETWEEN(5,COUNT('Last name'!$A:$A) + 1)
)</f>
        <v>63</v>
      </c>
      <c r="I1865" s="7" t="str">
        <f ca="1" xml:space="preserve">
IF($C1865 = 1 + N("Presidente"),
    "de Orléans e Bragança",
    VLOOKUP($H1865,'Last name'!$A:$B,2,FALSE) &amp; " " &amp; VLOOKUP(RANDBETWEEN(5,COUNT('Last name'!$A:$A) + 1),'Last name'!$A:$B,2,FALSE)
)</f>
        <v>Castro Moretti</v>
      </c>
      <c r="J1865" s="7" t="str">
        <f t="shared" ca="1" si="204"/>
        <v>João Pedro Castro Moretti</v>
      </c>
      <c r="K1865" s="7" t="str" cm="1">
        <f t="array" aca="1" ref="K1865" ca="1">SHA1HASH($J1865)</f>
        <v>a50006bf06419d5fc36cb1f86a2b3e9dd0bfb685</v>
      </c>
      <c r="L1865" s="7" cm="1">
        <f t="array" aca="1" ref="L1865" ca="1">INDEX(States!$A:$A,RANDBETWEEN(5,COUNTA(States!$A:$A) + 1),1)</f>
        <v>21</v>
      </c>
      <c r="M1865" s="7" t="str">
        <f ca="1">$L1865 &amp; "|" &amp; VLOOKUP($L1865,States!$A:$B,2,FALSE)</f>
        <v>21|18f454963e4e8ae3fea0597ea98a4e003875820f</v>
      </c>
      <c r="N1865" s="7" t="str">
        <f ca="1">VLOOKUP($F1865,Name!$A:$C,3,FALSE)</f>
        <v>M</v>
      </c>
      <c r="O1865" s="7" t="str">
        <f ca="1">VLOOKUP($N1865,Gender!$A:$B,2,FALSE)</f>
        <v>Male</v>
      </c>
      <c r="P1865" s="7" t="str" cm="1">
        <f t="array" aca="1" ref="P1865" ca="1">INDEX('Marital status'!$A:$A,RANDBETWEEN(5,COUNTA('Marital status'!$A:$A) + 1),1)</f>
        <v>3266897012b6dcc5723033bc25891bf99efcff6f</v>
      </c>
      <c r="Q1865" s="7" t="str">
        <f ca="1">VLOOKUP($P1865,'Marital status'!$A:$B,2,FALSE)</f>
        <v>MarrieD</v>
      </c>
      <c r="R1865" s="7">
        <f t="shared" ca="1" si="205"/>
        <v>5</v>
      </c>
      <c r="S1865" s="7" t="e">
        <f ca="1">VLOOKUP($R1865,Race!$A:$B,2,FALSE)</f>
        <v>#N/A</v>
      </c>
      <c r="T1865" s="8">
        <f t="shared" ca="1" si="206"/>
        <v>31731</v>
      </c>
      <c r="U1865" s="6">
        <f t="shared" ca="1" si="207"/>
        <v>7</v>
      </c>
      <c r="V1865" s="8" t="str">
        <f ca="1">VLOOKUP($U1865,Education!$A:$B,2,FALSE)</f>
        <v>Undergraduate degree</v>
      </c>
      <c r="W1865" s="7">
        <f ca="1" xml:space="preserve">
  IF(OR($Y1865 = 5, $Y1865 = 6, $Y1865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65" s="7" t="str">
        <f ca="1">VLOOKUP($W1865,Department!$A:$B,2,FALSE)</f>
        <v>Controlling</v>
      </c>
      <c r="Y1865" s="6">
        <f t="shared" ca="1" si="208"/>
        <v>10</v>
      </c>
      <c r="Z1865" s="7" t="str">
        <f ca="1">VLOOKUP($Y1865,Role!$A:$B,2,FALSE)</f>
        <v>Trainee</v>
      </c>
      <c r="AA1865" s="6" t="str">
        <f t="shared" ca="1" si="209"/>
        <v/>
      </c>
      <c r="AB1865" s="7" t="str">
        <f ca="1" xml:space="preserve">
IF($AA1865 &lt;&gt; "",
    VLOOKUP($AA1865,Level!$A:$B,2,FALSE),
    ""
)</f>
        <v/>
      </c>
      <c r="AC1865" s="1">
        <f ca="1" xml:space="preserve">
IF($Y1865 = 5 + N("Presidente"),
    27000,
    IF($Y1865 = 6 + N("Vice-presidente"),
        23000,
        IF(OR($Y1865 = 8, $Y1865= 13, $Y1865 = 12) + N("Secretária bilíngue ou coordenador ou especialista"),
            8000,
            IF($Y1865 = 7 + N("Diretor"),
                15000,
                IF($Y1865 = 14 + N("Gerente"),
                    12000,
                    IF($Y1865 = 9 + N("Estagiário"),
                        705,
                        IF($Y1865 = 10 + N("Trainee"),
                            805,
                            IF($Y1865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IF($U1865 = 7,
  500,
  IF($U1865 = 8,
    1000,
    IF($U1865 = 9,
      1500,
      IF($U1865 = 10,
        2000,
        0
      )
    )
  )
)
+
N("Adicional no salário por área")
+
IF($W1865 = 14 + N("Tecnologia da Informação"),
  120,
  IF($W1865 = 16 + N("Vendas"),
    110,
    IF($W1865 = 15 + N("Jurídico"),
      100,
      IF(OR($W1865 = 8, $W1865 = 9, $W1865 = 11) + N("Recursos humanos ou comercial ou comunicação e marketing"),
        80,
        0
      )
    )
  )
)
+
N("Adicionando pegadinha")
+
IF(AND($W1865 = 16, $U1865 = 9, $Y1865 = 11, $AA1865 = 5) + N("Se for de vendas, com mestrado, analista sênior"),
  IF($R1865 = 5,
    100,
    0
  )
  +
  IF($N1865 = "M",
    200,
    0
  ),
  0
)</f>
        <v>1305</v>
      </c>
      <c r="AD18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$A1865  &amp; ", "   &amp;
$C1865  &amp; ", "   &amp;
$E1865  &amp; ", '"  &amp;
$J1865  &amp; "', '" &amp;
$N1865  &amp; "', "  &amp;
$R1865  &amp; ", '"  &amp;
TEXT($T1865,"dd/mm/aaaa")  &amp; "', "   &amp;
$U1865  &amp; ", "   &amp;
$W1865  &amp; ", "   &amp;
$Y1865  &amp; ", "   &amp;
IF($AA1865 &lt;&gt; "", $AA1865, "NULL")  &amp; ", "   &amp;
$AC1865  &amp; ");"</f>
        <v>INSERT INTO bi4all.fac_employees (id_company_fk, id_employee_pk, flg_active, employee_name, id_gender_fk, id_race_fk, birthday, id_schooling_fk, id_department_fk, id_role_fk, id_level_fk, salary) VALUES (6a51143286b03064a49cc2acbee63c09a0682d33, 1861, 1, 'João Pedro Castro Moretti', 'M', 5, '15/11/1986', 7, 12, 10, NULL, 1305);</v>
      </c>
    </row>
    <row r="1866" spans="1:30" ht="14.25" customHeight="1" x14ac:dyDescent="0.2">
      <c r="A1866" s="7" t="str" cm="1">
        <f t="array" aca="1" ref="A1866" ca="1">INDEX(Company!$A:$A,RANDBETWEEN(5,COUNTA(Company!$A:$A) + 1),1)</f>
        <v>6a51143286b03064a49cc2acbee63c09a0682d33</v>
      </c>
      <c r="B1866" s="7" t="str">
        <f ca="1">VLOOKUP($A1866,Company!$A:$B,2,FALSE)</f>
        <v>ACME Corporation</v>
      </c>
      <c r="C1866" s="5">
        <f t="shared" si="203"/>
        <v>1862</v>
      </c>
      <c r="D1866" s="5" t="str" cm="1">
        <f t="array" ref="D1866">SHA1HASH($C1866)</f>
        <v>567a54aeb7f8987bfc2607b7f3723cba99163cb5</v>
      </c>
      <c r="E1866" s="6">
        <v>1</v>
      </c>
      <c r="F1866" s="7">
        <f ca="1">IF($C1866 = 1 + N("Presidente"),
    127,
    IF($C1866 = 2 + N("Vice-Presidente"),
        72,
        IF($C1866 = 3 + N("Secretária bilíngue"),
            13,
            RANDBETWEEN(5,COUNT(Name!$A:$A) + 1)
        )
    )
)</f>
        <v>98</v>
      </c>
      <c r="G1866" s="7" t="str">
        <f ca="1">VLOOKUP($F1866,Name!$A:$B,2,FALSE)</f>
        <v>Claudio</v>
      </c>
      <c r="H1866" s="7">
        <f ca="1" xml:space="preserve">
IF($C1866 = 1,
    0,
    RANDBETWEEN(5,COUNT('Last name'!$A:$A) + 1)
)</f>
        <v>75</v>
      </c>
      <c r="I1866" s="7" t="str">
        <f ca="1" xml:space="preserve">
IF($C1866 = 1 + N("Presidente"),
    "de Orléans e Bragança",
    VLOOKUP($H1866,'Last name'!$A:$B,2,FALSE) &amp; " " &amp; VLOOKUP(RANDBETWEEN(5,COUNT('Last name'!$A:$A) + 1),'Last name'!$A:$B,2,FALSE)
)</f>
        <v>dos Santos Holanda</v>
      </c>
      <c r="J1866" s="7" t="str">
        <f t="shared" ca="1" si="204"/>
        <v>Claudio dos Santos Holanda</v>
      </c>
      <c r="K1866" s="7" t="str" cm="1">
        <f t="array" aca="1" ref="K1866" ca="1">SHA1HASH($J1866)</f>
        <v>a064cbd4ba90735f9a963e3aafa0a21a326d5b17</v>
      </c>
      <c r="L1866" s="7" cm="1">
        <f t="array" aca="1" ref="L1866" ca="1">INDEX(States!$A:$A,RANDBETWEEN(5,COUNTA(States!$A:$A) + 1),1)</f>
        <v>10</v>
      </c>
      <c r="M1866" s="7" t="str">
        <f ca="1">$L1866 &amp; "|" &amp; VLOOKUP($L1866,States!$A:$B,2,FALSE)</f>
        <v>10|fa6e01394cea5decb8157a7e18fa2eeabf35410d</v>
      </c>
      <c r="N1866" s="7" t="str">
        <f ca="1">VLOOKUP($F1866,Name!$A:$C,3,FALSE)</f>
        <v>M</v>
      </c>
      <c r="O1866" s="7" t="str">
        <f ca="1">VLOOKUP($N1866,Gender!$A:$B,2,FALSE)</f>
        <v>Male</v>
      </c>
      <c r="P1866" s="7" t="str" cm="1">
        <f t="array" aca="1" ref="P1866" ca="1">INDEX('Marital status'!$A:$A,RANDBETWEEN(5,COUNTA('Marital status'!$A:$A) + 1),1)</f>
        <v>459031b19ec5bbd3b3dbc0a9dcf2cb6e6c6f7848</v>
      </c>
      <c r="Q1866" s="7" t="str">
        <f ca="1">VLOOKUP($P1866,'Marital status'!$A:$B,2,FALSE)</f>
        <v xml:space="preserve">Widowed </v>
      </c>
      <c r="R1866" s="7">
        <f t="shared" ca="1" si="205"/>
        <v>5</v>
      </c>
      <c r="S1866" s="7" t="e">
        <f ca="1">VLOOKUP($R1866,Race!$A:$B,2,FALSE)</f>
        <v>#N/A</v>
      </c>
      <c r="T1866" s="8">
        <f t="shared" ca="1" si="206"/>
        <v>31706</v>
      </c>
      <c r="U1866" s="6">
        <f t="shared" ca="1" si="207"/>
        <v>7</v>
      </c>
      <c r="V1866" s="8" t="str">
        <f ca="1">VLOOKUP($U1866,Education!$A:$B,2,FALSE)</f>
        <v>Undergraduate degree</v>
      </c>
      <c r="W1866" s="7">
        <f ca="1" xml:space="preserve">
  IF(OR($Y1866 = 5, $Y1866 = 6, $Y1866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866" s="7" t="str">
        <f ca="1">VLOOKUP($W1866,Department!$A:$B,2,FALSE)</f>
        <v>Presidency</v>
      </c>
      <c r="Y1866" s="6">
        <f t="shared" ca="1" si="208"/>
        <v>11</v>
      </c>
      <c r="Z1866" s="7" t="str">
        <f ca="1">VLOOKUP($Y1866,Role!$A:$B,2,FALSE)</f>
        <v>Analyst</v>
      </c>
      <c r="AA1866" s="6">
        <f t="shared" ca="1" si="209"/>
        <v>5</v>
      </c>
      <c r="AB1866" s="7" t="str">
        <f ca="1" xml:space="preserve">
IF($AA1866 &lt;&gt; "",
    VLOOKUP($AA1866,Level!$A:$B,2,FALSE),
    ""
)</f>
        <v>Junior</v>
      </c>
      <c r="AC1866" s="1">
        <f ca="1" xml:space="preserve">
IF($Y1866 = 5 + N("Presidente"),
    27000,
    IF($Y1866 = 6 + N("Vice-presidente"),
        23000,
        IF(OR($Y1866 = 8, $Y1866= 13, $Y1866 = 12) + N("Secretária bilíngue ou coordenador ou especialista"),
            8000,
            IF($Y1866 = 7 + N("Diretor"),
                15000,
                IF($Y1866 = 14 + N("Gerente"),
                    12000,
                    IF($Y1866 = 9 + N("Estagiário"),
                        705,
                        IF($Y1866 = 10 + N("Trainee"),
                            805,
                            IF($Y1866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IF($U1866 = 7,
  500,
  IF($U1866 = 8,
    1000,
    IF($U1866 = 9,
      1500,
      IF($U1866 = 10,
        2000,
        0
      )
    )
  )
)
+
N("Adicional no salário por área")
+
IF($W1866 = 14 + N("Tecnologia da Informação"),
  120,
  IF($W1866 = 16 + N("Vendas"),
    110,
    IF($W1866 = 15 + N("Jurídico"),
      100,
      IF(OR($W1866 = 8, $W1866 = 9, $W1866 = 11) + N("Recursos humanos ou comercial ou comunicação e marketing"),
        80,
        0
      )
    )
  )
)
+
N("Adicionando pegadinha")
+
IF(AND($W1866 = 16, $U1866 = 9, $Y1866 = 11, $AA1866 = 5) + N("Se for de vendas, com mestrado, analista sênior"),
  IF($R1866 = 5,
    100,
    0
  )
  +
  IF($N1866 = "M",
    200,
    0
  ),
  0
)</f>
        <v>2500</v>
      </c>
      <c r="AD18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$A1866  &amp; ", "   &amp;
$C1866  &amp; ", "   &amp;
$E1866  &amp; ", '"  &amp;
$J1866  &amp; "', '" &amp;
$N1866  &amp; "', "  &amp;
$R1866  &amp; ", '"  &amp;
TEXT($T1866,"dd/mm/aaaa")  &amp; "', "   &amp;
$U1866  &amp; ", "   &amp;
$W1866  &amp; ", "   &amp;
$Y1866  &amp; ", "   &amp;
IF($AA1866 &lt;&gt; "", $AA1866, "NULL")  &amp; ", "   &amp;
$AC1866  &amp; ");"</f>
        <v>INSERT INTO bi4all.fac_employees (id_company_fk, id_employee_pk, flg_active, employee_name, id_gender_fk, id_race_fk, birthday, id_schooling_fk, id_department_fk, id_role_fk, id_level_fk, salary) VALUES (6a51143286b03064a49cc2acbee63c09a0682d33, 1862, 1, 'Claudio dos Santos Holanda', 'M', 5, '21/10/1986', 7, 5, 11, 5, 2500);</v>
      </c>
    </row>
    <row r="1867" spans="1:30" ht="14.25" customHeight="1" x14ac:dyDescent="0.2">
      <c r="A1867" s="7" t="str" cm="1">
        <f t="array" aca="1" ref="A1867" ca="1">INDEX(Company!$A:$A,RANDBETWEEN(5,COUNTA(Company!$A:$A) + 1),1)</f>
        <v>6a51143286b03064a49cc2acbee63c09a0682d33</v>
      </c>
      <c r="B1867" s="7" t="str">
        <f ca="1">VLOOKUP($A1867,Company!$A:$B,2,FALSE)</f>
        <v>ACME Corporation</v>
      </c>
      <c r="C1867" s="5">
        <f t="shared" si="203"/>
        <v>1863</v>
      </c>
      <c r="D1867" s="5" t="str" cm="1">
        <f t="array" ref="D1867">SHA1HASH($C1867)</f>
        <v>df888673f6bfc49d0e84ea4f29e1dfecd8f6a767</v>
      </c>
      <c r="E1867" s="6">
        <v>1</v>
      </c>
      <c r="F1867" s="7">
        <f ca="1">IF($C1867 = 1 + N("Presidente"),
    127,
    IF($C1867 = 2 + N("Vice-Presidente"),
        72,
        IF($C1867 = 3 + N("Secretária bilíngue"),
            13,
            RANDBETWEEN(5,COUNT(Name!$A:$A) + 1)
        )
    )
)</f>
        <v>296</v>
      </c>
      <c r="G1867" s="7" t="str">
        <f ca="1">VLOOKUP($F1867,Name!$A:$B,2,FALSE)</f>
        <v>Miguel Henrique</v>
      </c>
      <c r="H1867" s="7">
        <f ca="1" xml:space="preserve">
IF($C1867 = 1,
    0,
    RANDBETWEEN(5,COUNT('Last name'!$A:$A) + 1)
)</f>
        <v>166</v>
      </c>
      <c r="I1867" s="7" t="str">
        <f ca="1" xml:space="preserve">
IF($C1867 = 1 + N("Presidente"),
    "de Orléans e Bragança",
    VLOOKUP($H1867,'Last name'!$A:$B,2,FALSE) &amp; " " &amp; VLOOKUP(RANDBETWEEN(5,COUNT('Last name'!$A:$A) + 1),'Last name'!$A:$B,2,FALSE)
)</f>
        <v>Rodrigues Leitão</v>
      </c>
      <c r="J1867" s="7" t="str">
        <f t="shared" ca="1" si="204"/>
        <v>Miguel Henrique Rodrigues Leitão</v>
      </c>
      <c r="K1867" s="7" t="str" cm="1">
        <f t="array" aca="1" ref="K1867" ca="1">SHA1HASH($J1867)</f>
        <v>399d78078672d85be3c97daf17f095183e56d2c4</v>
      </c>
      <c r="L1867" s="7" cm="1">
        <f t="array" aca="1" ref="L1867" ca="1">INDEX(States!$A:$A,RANDBETWEEN(5,COUNTA(States!$A:$A) + 1),1)</f>
        <v>20</v>
      </c>
      <c r="M1867" s="7" t="str">
        <f ca="1">$L1867 &amp; "|" &amp; VLOOKUP($L1867,States!$A:$B,2,FALSE)</f>
        <v>20|c7ee6b7966c56a7149c5002263ee025341a1072b</v>
      </c>
      <c r="N1867" s="7" t="str">
        <f ca="1">VLOOKUP($F1867,Name!$A:$C,3,FALSE)</f>
        <v>M</v>
      </c>
      <c r="O1867" s="7" t="str">
        <f ca="1">VLOOKUP($N1867,Gender!$A:$B,2,FALSE)</f>
        <v>Male</v>
      </c>
      <c r="P1867" s="7" t="str" cm="1">
        <f t="array" aca="1" ref="P1867" ca="1">INDEX('Marital status'!$A:$A,RANDBETWEEN(5,COUNTA('Marital status'!$A:$A) + 1),1)</f>
        <v>459031b19ec5bbd3b3dbc0a9dcf2cb6e6c6f7848</v>
      </c>
      <c r="Q1867" s="7" t="str">
        <f ca="1">VLOOKUP($P1867,'Marital status'!$A:$B,2,FALSE)</f>
        <v xml:space="preserve">Widowed </v>
      </c>
      <c r="R1867" s="7">
        <f t="shared" ca="1" si="205"/>
        <v>5</v>
      </c>
      <c r="S1867" s="7" t="e">
        <f ca="1">VLOOKUP($R1867,Race!$A:$B,2,FALSE)</f>
        <v>#N/A</v>
      </c>
      <c r="T1867" s="8">
        <f t="shared" ca="1" si="206"/>
        <v>20863</v>
      </c>
      <c r="U1867" s="6">
        <f t="shared" ca="1" si="207"/>
        <v>7</v>
      </c>
      <c r="V1867" s="8" t="str">
        <f ca="1">VLOOKUP($U1867,Education!$A:$B,2,FALSE)</f>
        <v>Undergraduate degree</v>
      </c>
      <c r="W1867" s="7">
        <f ca="1" xml:space="preserve">
  IF(OR($Y1867 = 5, $Y1867 = 6, $Y1867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867" s="7" t="str">
        <f ca="1">VLOOKUP($W1867,Department!$A:$B,2,FALSE)</f>
        <v>Operations</v>
      </c>
      <c r="Y1867" s="6">
        <f t="shared" ca="1" si="208"/>
        <v>9</v>
      </c>
      <c r="Z1867" s="7" t="str">
        <f ca="1">VLOOKUP($Y1867,Role!$A:$B,2,FALSE)</f>
        <v>Intern</v>
      </c>
      <c r="AA1867" s="6" t="str">
        <f t="shared" ca="1" si="209"/>
        <v/>
      </c>
      <c r="AB1867" s="7" t="str">
        <f ca="1" xml:space="preserve">
IF($AA1867 &lt;&gt; "",
    VLOOKUP($AA1867,Level!$A:$B,2,FALSE),
    ""
)</f>
        <v/>
      </c>
      <c r="AC1867" s="1">
        <f ca="1" xml:space="preserve">
IF($Y1867 = 5 + N("Presidente"),
    27000,
    IF($Y1867 = 6 + N("Vice-presidente"),
        23000,
        IF(OR($Y1867 = 8, $Y1867= 13, $Y1867 = 12) + N("Secretária bilíngue ou coordenador ou especialista"),
            8000,
            IF($Y1867 = 7 + N("Diretor"),
                15000,
                IF($Y1867 = 14 + N("Gerente"),
                    12000,
                    IF($Y1867 = 9 + N("Estagiário"),
                        705,
                        IF($Y1867 = 10 + N("Trainee"),
                            805,
                            IF($Y1867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IF($U1867 = 7,
  500,
  IF($U1867 = 8,
    1000,
    IF($U1867 = 9,
      1500,
      IF($U1867 = 10,
        2000,
        0
      )
    )
  )
)
+
N("Adicional no salário por área")
+
IF($W1867 = 14 + N("Tecnologia da Informação"),
  120,
  IF($W1867 = 16 + N("Vendas"),
    110,
    IF($W1867 = 15 + N("Jurídico"),
      100,
      IF(OR($W1867 = 8, $W1867 = 9, $W1867 = 11) + N("Recursos humanos ou comercial ou comunicação e marketing"),
        80,
        0
      )
    )
  )
)
+
N("Adicionando pegadinha")
+
IF(AND($W1867 = 16, $U1867 = 9, $Y1867 = 11, $AA1867 = 5) + N("Se for de vendas, com mestrado, analista sênior"),
  IF($R1867 = 5,
    100,
    0
  )
  +
  IF($N1867 = "M",
    200,
    0
  ),
  0
)</f>
        <v>1205</v>
      </c>
      <c r="AD18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$A1867  &amp; ", "   &amp;
$C1867  &amp; ", "   &amp;
$E1867  &amp; ", '"  &amp;
$J1867  &amp; "', '" &amp;
$N1867  &amp; "', "  &amp;
$R1867  &amp; ", '"  &amp;
TEXT($T1867,"dd/mm/aaaa")  &amp; "', "   &amp;
$U1867  &amp; ", "   &amp;
$W1867  &amp; ", "   &amp;
$Y1867  &amp; ", "   &amp;
IF($AA1867 &lt;&gt; "", $AA1867, "NULL")  &amp; ", "   &amp;
$AC1867  &amp; ");"</f>
        <v>INSERT INTO bi4all.fac_employees (id_company_fk, id_employee_pk, flg_active, employee_name, id_gender_fk, id_race_fk, birthday, id_schooling_fk, id_department_fk, id_role_fk, id_level_fk, salary) VALUES (6a51143286b03064a49cc2acbee63c09a0682d33, 1863, 1, 'Miguel Henrique Rodrigues Leitão', 'M', 5, '12/02/1957', 7, 10, 9, NULL, 1205);</v>
      </c>
    </row>
    <row r="1868" spans="1:30" ht="14.25" customHeight="1" x14ac:dyDescent="0.2">
      <c r="A1868" s="7" t="str" cm="1">
        <f t="array" aca="1" ref="A1868" ca="1">INDEX(Company!$A:$A,RANDBETWEEN(5,COUNTA(Company!$A:$A) + 1),1)</f>
        <v>6a51143286b03064a49cc2acbee63c09a0682d33</v>
      </c>
      <c r="B1868" s="7" t="str">
        <f ca="1">VLOOKUP($A1868,Company!$A:$B,2,FALSE)</f>
        <v>ACME Corporation</v>
      </c>
      <c r="C1868" s="5">
        <f t="shared" si="203"/>
        <v>1864</v>
      </c>
      <c r="D1868" s="5" t="str" cm="1">
        <f t="array" ref="D1868">SHA1HASH($C1868)</f>
        <v>83bd152984e8deb8aa512ed17b1614a1f215eea8</v>
      </c>
      <c r="E1868" s="6">
        <v>1</v>
      </c>
      <c r="F1868" s="7">
        <f ca="1">IF($C1868 = 1 + N("Presidente"),
    127,
    IF($C1868 = 2 + N("Vice-Presidente"),
        72,
        IF($C1868 = 3 + N("Secretária bilíngue"),
            13,
            RANDBETWEEN(5,COUNT(Name!$A:$A) + 1)
        )
    )
)</f>
        <v>279</v>
      </c>
      <c r="G1868" s="7" t="str">
        <f ca="1">VLOOKUP($F1868,Name!$A:$B,2,FALSE)</f>
        <v>Mariane</v>
      </c>
      <c r="H1868" s="7">
        <f ca="1" xml:space="preserve">
IF($C1868 = 1,
    0,
    RANDBETWEEN(5,COUNT('Last name'!$A:$A) + 1)
)</f>
        <v>36</v>
      </c>
      <c r="I1868" s="7" t="str">
        <f ca="1" xml:space="preserve">
IF($C1868 = 1 + N("Presidente"),
    "de Orléans e Bragança",
    VLOOKUP($H1868,'Last name'!$A:$B,2,FALSE) &amp; " " &amp; VLOOKUP(RANDBETWEEN(5,COUNT('Last name'!$A:$A) + 1),'Last name'!$A:$B,2,FALSE)
)</f>
        <v>Batista Duarte</v>
      </c>
      <c r="J1868" s="7" t="str">
        <f t="shared" ca="1" si="204"/>
        <v>Mariane Batista Duarte</v>
      </c>
      <c r="K1868" s="7" t="str" cm="1">
        <f t="array" aca="1" ref="K1868" ca="1">SHA1HASH($J1868)</f>
        <v>596fa8fad756e78b36a5cc16dbbc80cb4fbd53af</v>
      </c>
      <c r="L1868" s="7" cm="1">
        <f t="array" aca="1" ref="L1868" ca="1">INDEX(States!$A:$A,RANDBETWEEN(5,COUNTA(States!$A:$A) + 1),1)</f>
        <v>11</v>
      </c>
      <c r="M1868" s="7" t="str">
        <f ca="1">$L1868 &amp; "|" &amp; VLOOKUP($L1868,States!$A:$B,2,FALSE)</f>
        <v>11|fe2c415e55f0a42317aa24885817f9de5cf497c6</v>
      </c>
      <c r="N1868" s="7" t="str">
        <f ca="1">VLOOKUP($F1868,Name!$A:$C,3,FALSE)</f>
        <v>F</v>
      </c>
      <c r="O1868" s="7" t="str">
        <f ca="1">VLOOKUP($N1868,Gender!$A:$B,2,FALSE)</f>
        <v>Female</v>
      </c>
      <c r="P1868" s="7" t="str" cm="1">
        <f t="array" aca="1" ref="P1868" ca="1">INDEX('Marital status'!$A:$A,RANDBETWEEN(5,COUNTA('Marital status'!$A:$A) + 1),1)</f>
        <v>3266897012b6dcc5723033bc25891bf99efcff6f</v>
      </c>
      <c r="Q1868" s="7" t="str">
        <f ca="1">VLOOKUP($P1868,'Marital status'!$A:$B,2,FALSE)</f>
        <v>MarrieD</v>
      </c>
      <c r="R1868" s="7">
        <f t="shared" ca="1" si="205"/>
        <v>5</v>
      </c>
      <c r="S1868" s="7" t="e">
        <f ca="1">VLOOKUP($R1868,Race!$A:$B,2,FALSE)</f>
        <v>#N/A</v>
      </c>
      <c r="T1868" s="8">
        <f t="shared" ca="1" si="206"/>
        <v>19633</v>
      </c>
      <c r="U1868" s="6">
        <f t="shared" ca="1" si="207"/>
        <v>8</v>
      </c>
      <c r="V1868" s="8" t="str">
        <f ca="1">VLOOKUP($U1868,Education!$A:$B,2,FALSE)</f>
        <v>Graduate school</v>
      </c>
      <c r="W1868" s="7">
        <f ca="1" xml:space="preserve">
  IF(OR($Y1868 = 5, $Y1868 = 6, $Y1868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868" s="7" t="str">
        <f ca="1">VLOOKUP($W1868,Department!$A:$B,2,FALSE)</f>
        <v>Finance</v>
      </c>
      <c r="Y1868" s="6">
        <f t="shared" ca="1" si="208"/>
        <v>11</v>
      </c>
      <c r="Z1868" s="7" t="str">
        <f ca="1">VLOOKUP($Y1868,Role!$A:$B,2,FALSE)</f>
        <v>Analyst</v>
      </c>
      <c r="AA1868" s="6">
        <f t="shared" ca="1" si="209"/>
        <v>6</v>
      </c>
      <c r="AB1868" s="7" t="str">
        <f ca="1" xml:space="preserve">
IF($AA1868 &lt;&gt; "",
    VLOOKUP($AA1868,Level!$A:$B,2,FALSE),
    ""
)</f>
        <v>Pleno</v>
      </c>
      <c r="AC1868" s="1">
        <f ca="1" xml:space="preserve">
IF($Y1868 = 5 + N("Presidente"),
    27000,
    IF($Y1868 = 6 + N("Vice-presidente"),
        23000,
        IF(OR($Y1868 = 8, $Y1868= 13, $Y1868 = 12) + N("Secretária bilíngue ou coordenador ou especialista"),
            8000,
            IF($Y1868 = 7 + N("Diretor"),
                15000,
                IF($Y1868 = 14 + N("Gerente"),
                    12000,
                    IF($Y1868 = 9 + N("Estagiário"),
                        705,
                        IF($Y1868 = 10 + N("Trainee"),
                            805,
                            IF($Y1868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IF($U1868 = 7,
  500,
  IF($U1868 = 8,
    1000,
    IF($U1868 = 9,
      1500,
      IF($U1868 = 10,
        2000,
        0
      )
    )
  )
)
+
N("Adicional no salário por área")
+
IF($W1868 = 14 + N("Tecnologia da Informação"),
  120,
  IF($W1868 = 16 + N("Vendas"),
    110,
    IF($W1868 = 15 + N("Jurídico"),
      100,
      IF(OR($W1868 = 8, $W1868 = 9, $W1868 = 11) + N("Recursos humanos ou comercial ou comunicação e marketing"),
        80,
        0
      )
    )
  )
)
+
N("Adicionando pegadinha")
+
IF(AND($W1868 = 16, $U1868 = 9, $Y1868 = 11, $AA1868 = 5) + N("Se for de vendas, com mestrado, analista sênior"),
  IF($R1868 = 5,
    100,
    0
  )
  +
  IF($N1868 = "M",
    200,
    0
  ),
  0
)</f>
        <v>3000</v>
      </c>
      <c r="AD18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$A1868  &amp; ", "   &amp;
$C1868  &amp; ", "   &amp;
$E1868  &amp; ", '"  &amp;
$J1868  &amp; "', '" &amp;
$N1868  &amp; "', "  &amp;
$R1868  &amp; ", '"  &amp;
TEXT($T1868,"dd/mm/aaaa")  &amp; "', "   &amp;
$U1868  &amp; ", "   &amp;
$W1868  &amp; ", "   &amp;
$Y1868  &amp; ", "   &amp;
IF($AA1868 &lt;&gt; "", $AA1868, "NULL")  &amp; ", "   &amp;
$AC1868  &amp; ");"</f>
        <v>INSERT INTO bi4all.fac_employees (id_company_fk, id_employee_pk, flg_active, employee_name, id_gender_fk, id_race_fk, birthday, id_schooling_fk, id_department_fk, id_role_fk, id_level_fk, salary) VALUES (6a51143286b03064a49cc2acbee63c09a0682d33, 1864, 1, 'Mariane Batista Duarte', 'F', 5, '01/10/1953', 8, 7, 11, 6, 3000);</v>
      </c>
    </row>
    <row r="1869" spans="1:30" ht="14.25" customHeight="1" x14ac:dyDescent="0.2">
      <c r="A1869" s="7" t="str" cm="1">
        <f t="array" aca="1" ref="A1869" ca="1">INDEX(Company!$A:$A,RANDBETWEEN(5,COUNTA(Company!$A:$A) + 1),1)</f>
        <v>6a51143286b03064a49cc2acbee63c09a0682d33</v>
      </c>
      <c r="B1869" s="7" t="str">
        <f ca="1">VLOOKUP($A1869,Company!$A:$B,2,FALSE)</f>
        <v>ACME Corporation</v>
      </c>
      <c r="C1869" s="5">
        <f t="shared" si="203"/>
        <v>1865</v>
      </c>
      <c r="D1869" s="5" t="str" cm="1">
        <f t="array" ref="D1869">SHA1HASH($C1869)</f>
        <v>1db74d1e7956e5f896cc6754bb2bda796eecf09c</v>
      </c>
      <c r="E1869" s="6">
        <v>1</v>
      </c>
      <c r="F1869" s="7">
        <f ca="1">IF($C1869 = 1 + N("Presidente"),
    127,
    IF($C1869 = 2 + N("Vice-Presidente"),
        72,
        IF($C1869 = 3 + N("Secretária bilíngue"),
            13,
            RANDBETWEEN(5,COUNT(Name!$A:$A) + 1)
        )
    )
)</f>
        <v>20</v>
      </c>
      <c r="G1869" s="7" t="str">
        <f ca="1">VLOOKUP($F1869,Name!$A:$B,2,FALSE)</f>
        <v>Alini</v>
      </c>
      <c r="H1869" s="7">
        <f ca="1" xml:space="preserve">
IF($C1869 = 1,
    0,
    RANDBETWEEN(5,COUNT('Last name'!$A:$A) + 1)
)</f>
        <v>56</v>
      </c>
      <c r="I1869" s="7" t="str">
        <f ca="1" xml:space="preserve">
IF($C1869 = 1 + N("Presidente"),
    "de Orléans e Bragança",
    VLOOKUP($H1869,'Last name'!$A:$B,2,FALSE) &amp; " " &amp; VLOOKUP(RANDBETWEEN(5,COUNT('Last name'!$A:$A) + 1),'Last name'!$A:$B,2,FALSE)
)</f>
        <v>Campos Madureira</v>
      </c>
      <c r="J1869" s="7" t="str">
        <f t="shared" ca="1" si="204"/>
        <v>Alini Campos Madureira</v>
      </c>
      <c r="K1869" s="7" t="str" cm="1">
        <f t="array" aca="1" ref="K1869" ca="1">SHA1HASH($J1869)</f>
        <v>0583de63d21d2604b15067f5e43a312cee4c5e34</v>
      </c>
      <c r="L1869" s="7" cm="1">
        <f t="array" aca="1" ref="L1869" ca="1">INDEX(States!$A:$A,RANDBETWEEN(5,COUNTA(States!$A:$A) + 1),1)</f>
        <v>23</v>
      </c>
      <c r="M1869" s="7" t="str">
        <f ca="1">$L1869 &amp; "|" &amp; VLOOKUP($L1869,States!$A:$B,2,FALSE)</f>
        <v>23|22fbba2e2c257238254804c428968d474037a633</v>
      </c>
      <c r="N1869" s="7" t="str">
        <f ca="1">VLOOKUP($F1869,Name!$A:$C,3,FALSE)</f>
        <v>F</v>
      </c>
      <c r="O1869" s="7" t="str">
        <f ca="1">VLOOKUP($N1869,Gender!$A:$B,2,FALSE)</f>
        <v>Female</v>
      </c>
      <c r="P1869" s="7" t="str" cm="1">
        <f t="array" aca="1" ref="P1869" ca="1">INDEX('Marital status'!$A:$A,RANDBETWEEN(5,COUNTA('Marital status'!$A:$A) + 1),1)</f>
        <v>3266897012b6dcc5723033bc25891bf99efcff6f</v>
      </c>
      <c r="Q1869" s="7" t="str">
        <f ca="1">VLOOKUP($P1869,'Marital status'!$A:$B,2,FALSE)</f>
        <v>MarrieD</v>
      </c>
      <c r="R1869" s="7">
        <f t="shared" ca="1" si="205"/>
        <v>6</v>
      </c>
      <c r="S1869" s="7" t="e">
        <f ca="1">VLOOKUP($R1869,Race!$A:$B,2,FALSE)</f>
        <v>#N/A</v>
      </c>
      <c r="T1869" s="8">
        <f t="shared" ca="1" si="206"/>
        <v>33225</v>
      </c>
      <c r="U1869" s="6">
        <f t="shared" ca="1" si="207"/>
        <v>7</v>
      </c>
      <c r="V1869" s="8" t="str">
        <f ca="1">VLOOKUP($U1869,Education!$A:$B,2,FALSE)</f>
        <v>Undergraduate degree</v>
      </c>
      <c r="W1869" s="7">
        <f ca="1" xml:space="preserve">
  IF(OR($Y1869 = 5, $Y1869 = 6, $Y1869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869" s="7" t="str">
        <f ca="1">VLOOKUP($W1869,Department!$A:$B,2,FALSE)</f>
        <v>Finance</v>
      </c>
      <c r="Y1869" s="6">
        <f t="shared" ca="1" si="208"/>
        <v>10</v>
      </c>
      <c r="Z1869" s="7" t="str">
        <f ca="1">VLOOKUP($Y1869,Role!$A:$B,2,FALSE)</f>
        <v>Trainee</v>
      </c>
      <c r="AA1869" s="6" t="str">
        <f t="shared" ca="1" si="209"/>
        <v/>
      </c>
      <c r="AB1869" s="7" t="str">
        <f ca="1" xml:space="preserve">
IF($AA1869 &lt;&gt; "",
    VLOOKUP($AA1869,Level!$A:$B,2,FALSE),
    ""
)</f>
        <v/>
      </c>
      <c r="AC1869" s="1">
        <f ca="1" xml:space="preserve">
IF($Y1869 = 5 + N("Presidente"),
    27000,
    IF($Y1869 = 6 + N("Vice-presidente"),
        23000,
        IF(OR($Y1869 = 8, $Y1869= 13, $Y1869 = 12) + N("Secretária bilíngue ou coordenador ou especialista"),
            8000,
            IF($Y1869 = 7 + N("Diretor"),
                15000,
                IF($Y1869 = 14 + N("Gerente"),
                    12000,
                    IF($Y1869 = 9 + N("Estagiário"),
                        705,
                        IF($Y1869 = 10 + N("Trainee"),
                            805,
                            IF($Y1869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IF($U1869 = 7,
  500,
  IF($U1869 = 8,
    1000,
    IF($U1869 = 9,
      1500,
      IF($U1869 = 10,
        2000,
        0
      )
    )
  )
)
+
N("Adicional no salário por área")
+
IF($W1869 = 14 + N("Tecnologia da Informação"),
  120,
  IF($W1869 = 16 + N("Vendas"),
    110,
    IF($W1869 = 15 + N("Jurídico"),
      100,
      IF(OR($W1869 = 8, $W1869 = 9, $W1869 = 11) + N("Recursos humanos ou comercial ou comunicação e marketing"),
        80,
        0
      )
    )
  )
)
+
N("Adicionando pegadinha")
+
IF(AND($W1869 = 16, $U1869 = 9, $Y1869 = 11, $AA1869 = 5) + N("Se for de vendas, com mestrado, analista sênior"),
  IF($R1869 = 5,
    100,
    0
  )
  +
  IF($N1869 = "M",
    200,
    0
  ),
  0
)</f>
        <v>1305</v>
      </c>
      <c r="AD18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$A1869  &amp; ", "   &amp;
$C1869  &amp; ", "   &amp;
$E1869  &amp; ", '"  &amp;
$J1869  &amp; "', '" &amp;
$N1869  &amp; "', "  &amp;
$R1869  &amp; ", '"  &amp;
TEXT($T1869,"dd/mm/aaaa")  &amp; "', "   &amp;
$U1869  &amp; ", "   &amp;
$W1869  &amp; ", "   &amp;
$Y1869  &amp; ", "   &amp;
IF($AA1869 &lt;&gt; "", $AA1869, "NULL")  &amp; ", "   &amp;
$AC1869  &amp; ");"</f>
        <v>INSERT INTO bi4all.fac_employees (id_company_fk, id_employee_pk, flg_active, employee_name, id_gender_fk, id_race_fk, birthday, id_schooling_fk, id_department_fk, id_role_fk, id_level_fk, salary) VALUES (6a51143286b03064a49cc2acbee63c09a0682d33, 1865, 1, 'Alini Campos Madureira', 'F', 6, '18/12/1990', 7, 7, 10, NULL, 1305);</v>
      </c>
    </row>
    <row r="1870" spans="1:30" ht="14.25" customHeight="1" x14ac:dyDescent="0.2">
      <c r="A1870" s="7" t="str" cm="1">
        <f t="array" aca="1" ref="A1870" ca="1">INDEX(Company!$A:$A,RANDBETWEEN(5,COUNTA(Company!$A:$A) + 1),1)</f>
        <v>6a51143286b03064a49cc2acbee63c09a0682d33</v>
      </c>
      <c r="B1870" s="7" t="str">
        <f ca="1">VLOOKUP($A1870,Company!$A:$B,2,FALSE)</f>
        <v>ACME Corporation</v>
      </c>
      <c r="C1870" s="5">
        <f t="shared" si="203"/>
        <v>1866</v>
      </c>
      <c r="D1870" s="5" t="str" cm="1">
        <f t="array" ref="D1870">SHA1HASH($C1870)</f>
        <v>260dcc7b5b2c83de295dd43f7fbc75bc39f857b9</v>
      </c>
      <c r="E1870" s="6">
        <v>1</v>
      </c>
      <c r="F1870" s="7">
        <f ca="1">IF($C1870 = 1 + N("Presidente"),
    127,
    IF($C1870 = 2 + N("Vice-Presidente"),
        72,
        IF($C1870 = 3 + N("Secretária bilíngue"),
            13,
            RANDBETWEEN(5,COUNT(Name!$A:$A) + 1)
        )
    )
)</f>
        <v>235</v>
      </c>
      <c r="G1870" s="7" t="str">
        <f ca="1">VLOOKUP($F1870,Name!$A:$B,2,FALSE)</f>
        <v>Luan</v>
      </c>
      <c r="H1870" s="7">
        <f ca="1" xml:space="preserve">
IF($C1870 = 1,
    0,
    RANDBETWEEN(5,COUNT('Last name'!$A:$A) + 1)
)</f>
        <v>50</v>
      </c>
      <c r="I1870" s="7" t="str">
        <f ca="1" xml:space="preserve">
IF($C1870 = 1 + N("Presidente"),
    "de Orléans e Bragança",
    VLOOKUP($H1870,'Last name'!$A:$B,2,FALSE) &amp; " " &amp; VLOOKUP(RANDBETWEEN(5,COUNT('Last name'!$A:$A) + 1),'Last name'!$A:$B,2,FALSE)
)</f>
        <v>Cabral Ferrara</v>
      </c>
      <c r="J1870" s="7" t="str">
        <f t="shared" ca="1" si="204"/>
        <v>Luan Cabral Ferrara</v>
      </c>
      <c r="K1870" s="7" t="str" cm="1">
        <f t="array" aca="1" ref="K1870" ca="1">SHA1HASH($J1870)</f>
        <v>d52739fca98cd7b05731cf7e4edcc164417191b3</v>
      </c>
      <c r="L1870" s="7" cm="1">
        <f t="array" aca="1" ref="L1870" ca="1">INDEX(States!$A:$A,RANDBETWEEN(5,COUNTA(States!$A:$A) + 1),1)</f>
        <v>23</v>
      </c>
      <c r="M1870" s="7" t="str">
        <f ca="1">$L1870 &amp; "|" &amp; VLOOKUP($L1870,States!$A:$B,2,FALSE)</f>
        <v>23|22fbba2e2c257238254804c428968d474037a633</v>
      </c>
      <c r="N1870" s="7" t="str">
        <f ca="1">VLOOKUP($F1870,Name!$A:$C,3,FALSE)</f>
        <v>M</v>
      </c>
      <c r="O1870" s="7" t="str">
        <f ca="1">VLOOKUP($N1870,Gender!$A:$B,2,FALSE)</f>
        <v>Male</v>
      </c>
      <c r="P1870" s="7" t="str" cm="1">
        <f t="array" aca="1" ref="P1870" ca="1">INDEX('Marital status'!$A:$A,RANDBETWEEN(5,COUNTA('Marital status'!$A:$A) + 1),1)</f>
        <v>459031b19ec5bbd3b3dbc0a9dcf2cb6e6c6f7848</v>
      </c>
      <c r="Q1870" s="7" t="str">
        <f ca="1">VLOOKUP($P1870,'Marital status'!$A:$B,2,FALSE)</f>
        <v xml:space="preserve">Widowed </v>
      </c>
      <c r="R1870" s="7">
        <f t="shared" ca="1" si="205"/>
        <v>7</v>
      </c>
      <c r="S1870" s="7" t="e">
        <f ca="1">VLOOKUP($R1870,Race!$A:$B,2,FALSE)</f>
        <v>#N/A</v>
      </c>
      <c r="T1870" s="8">
        <f t="shared" ca="1" si="206"/>
        <v>22598</v>
      </c>
      <c r="U1870" s="6">
        <f t="shared" ca="1" si="207"/>
        <v>8</v>
      </c>
      <c r="V1870" s="8" t="str">
        <f ca="1">VLOOKUP($U1870,Education!$A:$B,2,FALSE)</f>
        <v>Graduate school</v>
      </c>
      <c r="W1870" s="7">
        <f ca="1" xml:space="preserve">
  IF(OR($Y1870 = 5, $Y1870 = 6, $Y1870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870" s="7" t="str">
        <f ca="1">VLOOKUP($W1870,Department!$A:$B,2,FALSE)</f>
        <v>Human Resource</v>
      </c>
      <c r="Y1870" s="6">
        <f t="shared" ca="1" si="208"/>
        <v>11</v>
      </c>
      <c r="Z1870" s="7" t="str">
        <f ca="1">VLOOKUP($Y1870,Role!$A:$B,2,FALSE)</f>
        <v>Analyst</v>
      </c>
      <c r="AA1870" s="6">
        <f t="shared" ca="1" si="209"/>
        <v>7</v>
      </c>
      <c r="AB1870" s="7" t="str">
        <f ca="1" xml:space="preserve">
IF($AA1870 &lt;&gt; "",
    VLOOKUP($AA1870,Level!$A:$B,2,FALSE),
    ""
)</f>
        <v>Senior</v>
      </c>
      <c r="AC1870" s="1">
        <f ca="1" xml:space="preserve">
IF($Y1870 = 5 + N("Presidente"),
    27000,
    IF($Y1870 = 6 + N("Vice-presidente"),
        23000,
        IF(OR($Y1870 = 8, $Y1870= 13, $Y1870 = 12) + N("Secretária bilíngue ou coordenador ou especialista"),
            8000,
            IF($Y1870 = 7 + N("Diretor"),
                15000,
                IF($Y1870 = 14 + N("Gerente"),
                    12000,
                    IF($Y1870 = 9 + N("Estagiário"),
                        705,
                        IF($Y1870 = 10 + N("Trainee"),
                            805,
                            IF($Y1870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IF($U1870 = 7,
  500,
  IF($U1870 = 8,
    1000,
    IF($U1870 = 9,
      1500,
      IF($U1870 = 10,
        2000,
        0
      )
    )
  )
)
+
N("Adicional no salário por área")
+
IF($W1870 = 14 + N("Tecnologia da Informação"),
  120,
  IF($W1870 = 16 + N("Vendas"),
    110,
    IF($W1870 = 15 + N("Jurídico"),
      100,
      IF(OR($W1870 = 8, $W1870 = 9, $W1870 = 11) + N("Recursos humanos ou comercial ou comunicação e marketing"),
        80,
        0
      )
    )
  )
)
+
N("Adicionando pegadinha")
+
IF(AND($W1870 = 16, $U1870 = 9, $Y1870 = 11, $AA1870 = 5) + N("Se for de vendas, com mestrado, analista sênior"),
  IF($R1870 = 5,
    100,
    0
  )
  +
  IF($N1870 = "M",
    200,
    0
  ),
  0
)</f>
        <v>3080</v>
      </c>
      <c r="AD18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$A1870  &amp; ", "   &amp;
$C1870  &amp; ", "   &amp;
$E1870  &amp; ", '"  &amp;
$J1870  &amp; "', '" &amp;
$N1870  &amp; "', "  &amp;
$R1870  &amp; ", '"  &amp;
TEXT($T1870,"dd/mm/aaaa")  &amp; "', "   &amp;
$U1870  &amp; ", "   &amp;
$W1870  &amp; ", "   &amp;
$Y1870  &amp; ", "   &amp;
IF($AA1870 &lt;&gt; "", $AA1870, "NULL")  &amp; ", "   &amp;
$AC1870  &amp; ");"</f>
        <v>INSERT INTO bi4all.fac_employees (id_company_fk, id_employee_pk, flg_active, employee_name, id_gender_fk, id_race_fk, birthday, id_schooling_fk, id_department_fk, id_role_fk, id_level_fk, salary) VALUES (6a51143286b03064a49cc2acbee63c09a0682d33, 1866, 1, 'Luan Cabral Ferrara', 'M', 7, '13/11/1961', 8, 8, 11, 7, 3080);</v>
      </c>
    </row>
    <row r="1871" spans="1:30" ht="14.25" customHeight="1" x14ac:dyDescent="0.2">
      <c r="A1871" s="7" t="str" cm="1">
        <f t="array" aca="1" ref="A1871" ca="1">INDEX(Company!$A:$A,RANDBETWEEN(5,COUNTA(Company!$A:$A) + 1),1)</f>
        <v>6a51143286b03064a49cc2acbee63c09a0682d33</v>
      </c>
      <c r="B1871" s="7" t="str">
        <f ca="1">VLOOKUP($A1871,Company!$A:$B,2,FALSE)</f>
        <v>ACME Corporation</v>
      </c>
      <c r="C1871" s="5">
        <f t="shared" si="203"/>
        <v>1867</v>
      </c>
      <c r="D1871" s="5" t="str" cm="1">
        <f t="array" ref="D1871">SHA1HASH($C1871)</f>
        <v>2e535d26c2afb570eccc98eb68713eba4358ca6e</v>
      </c>
      <c r="E1871" s="6">
        <v>1</v>
      </c>
      <c r="F1871" s="7">
        <f ca="1">IF($C1871 = 1 + N("Presidente"),
    127,
    IF($C1871 = 2 + N("Vice-Presidente"),
        72,
        IF($C1871 = 3 + N("Secretária bilíngue"),
            13,
            RANDBETWEEN(5,COUNT(Name!$A:$A) + 1)
        )
    )
)</f>
        <v>346</v>
      </c>
      <c r="G1871" s="7" t="str">
        <f ca="1">VLOOKUP($F1871,Name!$A:$B,2,FALSE)</f>
        <v>Tomas</v>
      </c>
      <c r="H1871" s="7">
        <f ca="1" xml:space="preserve">
IF($C1871 = 1,
    0,
    RANDBETWEEN(5,COUNT('Last name'!$A:$A) + 1)
)</f>
        <v>123</v>
      </c>
      <c r="I1871" s="7" t="str">
        <f ca="1" xml:space="preserve">
IF($C1871 = 1 + N("Presidente"),
    "de Orléans e Bragança",
    VLOOKUP($H1871,'Last name'!$A:$B,2,FALSE) &amp; " " &amp; VLOOKUP(RANDBETWEEN(5,COUNT('Last name'!$A:$A) + 1),'Last name'!$A:$B,2,FALSE)
)</f>
        <v>Martins Silva</v>
      </c>
      <c r="J1871" s="7" t="str">
        <f t="shared" ca="1" si="204"/>
        <v>Tomas Martins Silva</v>
      </c>
      <c r="K1871" s="7" t="str" cm="1">
        <f t="array" aca="1" ref="K1871" ca="1">SHA1HASH($J1871)</f>
        <v>7914d598571022cf996a1d9ae5ed85e15d84dc29</v>
      </c>
      <c r="L1871" s="7" cm="1">
        <f t="array" aca="1" ref="L1871" ca="1">INDEX(States!$A:$A,RANDBETWEEN(5,COUNTA(States!$A:$A) + 1),1)</f>
        <v>9</v>
      </c>
      <c r="M1871" s="7" t="str">
        <f ca="1">$L1871 &amp; "|" &amp; VLOOKUP($L1871,States!$A:$B,2,FALSE)</f>
        <v>9|68b7ab1daf7c594d71db682ca70a5cb187f0524f</v>
      </c>
      <c r="N1871" s="7" t="str">
        <f ca="1">VLOOKUP($F1871,Name!$A:$C,3,FALSE)</f>
        <v>M</v>
      </c>
      <c r="O1871" s="7" t="str">
        <f ca="1">VLOOKUP($N1871,Gender!$A:$B,2,FALSE)</f>
        <v>Male</v>
      </c>
      <c r="P1871" s="7" t="str" cm="1">
        <f t="array" aca="1" ref="P1871" ca="1">INDEX('Marital status'!$A:$A,RANDBETWEEN(5,COUNTA('Marital status'!$A:$A) + 1),1)</f>
        <v>47051393f6bcbf99111ec5d70ba2ebbe11ebccae</v>
      </c>
      <c r="Q1871" s="7" t="str">
        <f ca="1">VLOOKUP($P1871,'Marital status'!$A:$B,2,FALSE)</f>
        <v xml:space="preserve"> Separated </v>
      </c>
      <c r="R1871" s="7">
        <f t="shared" ca="1" si="205"/>
        <v>5</v>
      </c>
      <c r="S1871" s="7" t="e">
        <f ca="1">VLOOKUP($R1871,Race!$A:$B,2,FALSE)</f>
        <v>#N/A</v>
      </c>
      <c r="T1871" s="8">
        <f t="shared" ca="1" si="206"/>
        <v>19289</v>
      </c>
      <c r="U1871" s="6">
        <f t="shared" ca="1" si="207"/>
        <v>7</v>
      </c>
      <c r="V1871" s="8" t="str">
        <f ca="1">VLOOKUP($U1871,Education!$A:$B,2,FALSE)</f>
        <v>Undergraduate degree</v>
      </c>
      <c r="W1871" s="7">
        <f ca="1" xml:space="preserve">
  IF(OR($Y1871 = 5, $Y1871 = 6, $Y1871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871" s="7" t="str">
        <f ca="1">VLOOKUP($W1871,Department!$A:$B,2,FALSE)</f>
        <v>Operations</v>
      </c>
      <c r="Y1871" s="6">
        <f t="shared" ca="1" si="208"/>
        <v>10</v>
      </c>
      <c r="Z1871" s="7" t="str">
        <f ca="1">VLOOKUP($Y1871,Role!$A:$B,2,FALSE)</f>
        <v>Trainee</v>
      </c>
      <c r="AA1871" s="6" t="str">
        <f t="shared" ca="1" si="209"/>
        <v/>
      </c>
      <c r="AB1871" s="7" t="str">
        <f ca="1" xml:space="preserve">
IF($AA1871 &lt;&gt; "",
    VLOOKUP($AA1871,Level!$A:$B,2,FALSE),
    ""
)</f>
        <v/>
      </c>
      <c r="AC1871" s="1">
        <f ca="1" xml:space="preserve">
IF($Y1871 = 5 + N("Presidente"),
    27000,
    IF($Y1871 = 6 + N("Vice-presidente"),
        23000,
        IF(OR($Y1871 = 8, $Y1871= 13, $Y1871 = 12) + N("Secretária bilíngue ou coordenador ou especialista"),
            8000,
            IF($Y1871 = 7 + N("Diretor"),
                15000,
                IF($Y1871 = 14 + N("Gerente"),
                    12000,
                    IF($Y1871 = 9 + N("Estagiário"),
                        705,
                        IF($Y1871 = 10 + N("Trainee"),
                            805,
                            IF($Y1871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IF($U1871 = 7,
  500,
  IF($U1871 = 8,
    1000,
    IF($U1871 = 9,
      1500,
      IF($U1871 = 10,
        2000,
        0
      )
    )
  )
)
+
N("Adicional no salário por área")
+
IF($W1871 = 14 + N("Tecnologia da Informação"),
  120,
  IF($W1871 = 16 + N("Vendas"),
    110,
    IF($W1871 = 15 + N("Jurídico"),
      100,
      IF(OR($W1871 = 8, $W1871 = 9, $W1871 = 11) + N("Recursos humanos ou comercial ou comunicação e marketing"),
        80,
        0
      )
    )
  )
)
+
N("Adicionando pegadinha")
+
IF(AND($W1871 = 16, $U1871 = 9, $Y1871 = 11, $AA1871 = 5) + N("Se for de vendas, com mestrado, analista sênior"),
  IF($R1871 = 5,
    100,
    0
  )
  +
  IF($N1871 = "M",
    200,
    0
  ),
  0
)</f>
        <v>1305</v>
      </c>
      <c r="AD18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$A1871  &amp; ", "   &amp;
$C1871  &amp; ", "   &amp;
$E1871  &amp; ", '"  &amp;
$J1871  &amp; "', '" &amp;
$N1871  &amp; "', "  &amp;
$R1871  &amp; ", '"  &amp;
TEXT($T1871,"dd/mm/aaaa")  &amp; "', "   &amp;
$U1871  &amp; ", "   &amp;
$W1871  &amp; ", "   &amp;
$Y1871  &amp; ", "   &amp;
IF($AA1871 &lt;&gt; "", $AA1871, "NULL")  &amp; ", "   &amp;
$AC1871  &amp; ");"</f>
        <v>INSERT INTO bi4all.fac_employees (id_company_fk, id_employee_pk, flg_active, employee_name, id_gender_fk, id_race_fk, birthday, id_schooling_fk, id_department_fk, id_role_fk, id_level_fk, salary) VALUES (6a51143286b03064a49cc2acbee63c09a0682d33, 1867, 1, 'Tomas Martins Silva', 'M', 5, '22/10/1952', 7, 10, 10, NULL, 1305);</v>
      </c>
    </row>
    <row r="1872" spans="1:30" ht="14.25" customHeight="1" x14ac:dyDescent="0.2">
      <c r="A1872" s="7" t="str" cm="1">
        <f t="array" aca="1" ref="A1872" ca="1">INDEX(Company!$A:$A,RANDBETWEEN(5,COUNTA(Company!$A:$A) + 1),1)</f>
        <v>6a51143286b03064a49cc2acbee63c09a0682d33</v>
      </c>
      <c r="B1872" s="7" t="str">
        <f ca="1">VLOOKUP($A1872,Company!$A:$B,2,FALSE)</f>
        <v>ACME Corporation</v>
      </c>
      <c r="C1872" s="5">
        <f t="shared" si="203"/>
        <v>1868</v>
      </c>
      <c r="D1872" s="5" t="str" cm="1">
        <f t="array" ref="D1872">SHA1HASH($C1872)</f>
        <v>7d96c64fe787fd03b289ac6f792269648348fab1</v>
      </c>
      <c r="E1872" s="6">
        <v>1</v>
      </c>
      <c r="F1872" s="7">
        <f ca="1">IF($C1872 = 1 + N("Presidente"),
    127,
    IF($C1872 = 2 + N("Vice-Presidente"),
        72,
        IF($C1872 = 3 + N("Secretária bilíngue"),
            13,
            RANDBETWEEN(5,COUNT(Name!$A:$A) + 1)
        )
    )
)</f>
        <v>232</v>
      </c>
      <c r="G1872" s="7" t="str">
        <f ca="1">VLOOKUP($F1872,Name!$A:$B,2,FALSE)</f>
        <v>Lorenzo</v>
      </c>
      <c r="H1872" s="7">
        <f ca="1" xml:space="preserve">
IF($C1872 = 1,
    0,
    RANDBETWEEN(5,COUNT('Last name'!$A:$A) + 1)
)</f>
        <v>139</v>
      </c>
      <c r="I1872" s="7" t="str">
        <f ca="1" xml:space="preserve">
IF($C1872 = 1 + N("Presidente"),
    "de Orléans e Bragança",
    VLOOKUP($H1872,'Last name'!$A:$B,2,FALSE) &amp; " " &amp; VLOOKUP(RANDBETWEEN(5,COUNT('Last name'!$A:$A) + 1),'Last name'!$A:$B,2,FALSE)
)</f>
        <v>Negrão Brasão</v>
      </c>
      <c r="J1872" s="7" t="str">
        <f t="shared" ca="1" si="204"/>
        <v>Lorenzo Negrão Brasão</v>
      </c>
      <c r="K1872" s="7" t="str" cm="1">
        <f t="array" aca="1" ref="K1872" ca="1">SHA1HASH($J1872)</f>
        <v>914dd6e3bc72248a0e83323220535c9e92467446</v>
      </c>
      <c r="L1872" s="7" cm="1">
        <f t="array" aca="1" ref="L1872" ca="1">INDEX(States!$A:$A,RANDBETWEEN(5,COUNTA(States!$A:$A) + 1),1)</f>
        <v>16</v>
      </c>
      <c r="M1872" s="7" t="str">
        <f ca="1">$L1872 &amp; "|" &amp; VLOOKUP($L1872,States!$A:$B,2,FALSE)</f>
        <v>16|07cfbddcd11fff6189ba806e40d4e76476d512f4</v>
      </c>
      <c r="N1872" s="7" t="str">
        <f ca="1">VLOOKUP($F1872,Name!$A:$C,3,FALSE)</f>
        <v>M</v>
      </c>
      <c r="O1872" s="7" t="str">
        <f ca="1">VLOOKUP($N1872,Gender!$A:$B,2,FALSE)</f>
        <v>Male</v>
      </c>
      <c r="P1872" s="7" t="str" cm="1">
        <f t="array" aca="1" ref="P1872" ca="1">INDEX('Marital status'!$A:$A,RANDBETWEEN(5,COUNTA('Marital status'!$A:$A) + 1),1)</f>
        <v>ce0b1612aa711b78a720295d271a33894e2b72bf</v>
      </c>
      <c r="Q1872" s="7" t="str">
        <f ca="1">VLOOKUP($P1872,'Marital status'!$A:$B,2,FALSE)</f>
        <v>single</v>
      </c>
      <c r="R1872" s="7">
        <f t="shared" ca="1" si="205"/>
        <v>5</v>
      </c>
      <c r="S1872" s="7" t="e">
        <f ca="1">VLOOKUP($R1872,Race!$A:$B,2,FALSE)</f>
        <v>#N/A</v>
      </c>
      <c r="T1872" s="8">
        <f t="shared" ca="1" si="206"/>
        <v>22117</v>
      </c>
      <c r="U1872" s="6">
        <f t="shared" ca="1" si="207"/>
        <v>8</v>
      </c>
      <c r="V1872" s="8" t="str">
        <f ca="1">VLOOKUP($U1872,Education!$A:$B,2,FALSE)</f>
        <v>Graduate school</v>
      </c>
      <c r="W1872" s="7">
        <f ca="1" xml:space="preserve">
  IF(OR($Y1872 = 5, $Y1872 = 6, $Y1872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872" s="7" t="str">
        <f ca="1">VLOOKUP($W1872,Department!$A:$B,2,FALSE)</f>
        <v>Audit</v>
      </c>
      <c r="Y1872" s="6">
        <f t="shared" ca="1" si="208"/>
        <v>11</v>
      </c>
      <c r="Z1872" s="7" t="str">
        <f ca="1">VLOOKUP($Y1872,Role!$A:$B,2,FALSE)</f>
        <v>Analyst</v>
      </c>
      <c r="AA1872" s="6">
        <f t="shared" ca="1" si="209"/>
        <v>5</v>
      </c>
      <c r="AB1872" s="7" t="str">
        <f ca="1" xml:space="preserve">
IF($AA1872 &lt;&gt; "",
    VLOOKUP($AA1872,Level!$A:$B,2,FALSE),
    ""
)</f>
        <v>Junior</v>
      </c>
      <c r="AC1872" s="1">
        <f ca="1" xml:space="preserve">
IF($Y1872 = 5 + N("Presidente"),
    27000,
    IF($Y1872 = 6 + N("Vice-presidente"),
        23000,
        IF(OR($Y1872 = 8, $Y1872= 13, $Y1872 = 12) + N("Secretária bilíngue ou coordenador ou especialista"),
            8000,
            IF($Y1872 = 7 + N("Diretor"),
                15000,
                IF($Y1872 = 14 + N("Gerente"),
                    12000,
                    IF($Y1872 = 9 + N("Estagiário"),
                        705,
                        IF($Y1872 = 10 + N("Trainee"),
                            805,
                            IF($Y1872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IF($U1872 = 7,
  500,
  IF($U1872 = 8,
    1000,
    IF($U1872 = 9,
      1500,
      IF($U1872 = 10,
        2000,
        0
      )
    )
  )
)
+
N("Adicional no salário por área")
+
IF($W1872 = 14 + N("Tecnologia da Informação"),
  120,
  IF($W1872 = 16 + N("Vendas"),
    110,
    IF($W1872 = 15 + N("Jurídico"),
      100,
      IF(OR($W1872 = 8, $W1872 = 9, $W1872 = 11) + N("Recursos humanos ou comercial ou comunicação e marketing"),
        80,
        0
      )
    )
  )
)
+
N("Adicionando pegadinha")
+
IF(AND($W1872 = 16, $U1872 = 9, $Y1872 = 11, $AA1872 = 5) + N("Se for de vendas, com mestrado, analista sênior"),
  IF($R1872 = 5,
    100,
    0
  )
  +
  IF($N1872 = "M",
    200,
    0
  ),
  0
)</f>
        <v>3000</v>
      </c>
      <c r="AD18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$A1872  &amp; ", "   &amp;
$C1872  &amp; ", "   &amp;
$E1872  &amp; ", '"  &amp;
$J1872  &amp; "', '" &amp;
$N1872  &amp; "', "  &amp;
$R1872  &amp; ", '"  &amp;
TEXT($T1872,"dd/mm/aaaa")  &amp; "', "   &amp;
$U1872  &amp; ", "   &amp;
$W1872  &amp; ", "   &amp;
$Y1872  &amp; ", "   &amp;
IF($AA1872 &lt;&gt; "", $AA1872, "NULL")  &amp; ", "   &amp;
$AC1872  &amp; ");"</f>
        <v>INSERT INTO bi4all.fac_employees (id_company_fk, id_employee_pk, flg_active, employee_name, id_gender_fk, id_race_fk, birthday, id_schooling_fk, id_department_fk, id_role_fk, id_level_fk, salary) VALUES (6a51143286b03064a49cc2acbee63c09a0682d33, 1868, 1, 'Lorenzo Negrão Brasão', 'M', 5, '20/07/1960', 8, 13, 11, 5, 3000);</v>
      </c>
    </row>
    <row r="1873" spans="1:30" ht="14.25" customHeight="1" x14ac:dyDescent="0.2">
      <c r="A1873" s="7" t="str" cm="1">
        <f t="array" aca="1" ref="A1873" ca="1">INDEX(Company!$A:$A,RANDBETWEEN(5,COUNTA(Company!$A:$A) + 1),1)</f>
        <v>6a51143286b03064a49cc2acbee63c09a0682d33</v>
      </c>
      <c r="B1873" s="7" t="str">
        <f ca="1">VLOOKUP($A1873,Company!$A:$B,2,FALSE)</f>
        <v>ACME Corporation</v>
      </c>
      <c r="C1873" s="5">
        <f t="shared" si="203"/>
        <v>1869</v>
      </c>
      <c r="D1873" s="5" t="str" cm="1">
        <f t="array" ref="D1873">SHA1HASH($C1873)</f>
        <v>8102ceb46f25c5ae762a7a7d6dbe15ddbf870d90</v>
      </c>
      <c r="E1873" s="6">
        <v>1</v>
      </c>
      <c r="F1873" s="7">
        <f ca="1">IF($C1873 = 1 + N("Presidente"),
    127,
    IF($C1873 = 2 + N("Vice-Presidente"),
        72,
        IF($C1873 = 3 + N("Secretária bilíngue"),
            13,
            RANDBETWEEN(5,COUNT(Name!$A:$A) + 1)
        )
    )
)</f>
        <v>166</v>
      </c>
      <c r="G1873" s="7" t="str">
        <f ca="1">VLOOKUP($F1873,Name!$A:$B,2,FALSE)</f>
        <v>Henrico</v>
      </c>
      <c r="H1873" s="7">
        <f ca="1" xml:space="preserve">
IF($C1873 = 1,
    0,
    RANDBETWEEN(5,COUNT('Last name'!$A:$A) + 1)
)</f>
        <v>116</v>
      </c>
      <c r="I1873" s="7" t="str">
        <f ca="1" xml:space="preserve">
IF($C1873 = 1 + N("Presidente"),
    "de Orléans e Bragança",
    VLOOKUP($H1873,'Last name'!$A:$B,2,FALSE) &amp; " " &amp; VLOOKUP(RANDBETWEEN(5,COUNT('Last name'!$A:$A) + 1),'Last name'!$A:$B,2,FALSE)
)</f>
        <v>Malafaia Leone</v>
      </c>
      <c r="J1873" s="7" t="str">
        <f t="shared" ca="1" si="204"/>
        <v>Henrico Malafaia Leone</v>
      </c>
      <c r="K1873" s="7" t="str" cm="1">
        <f t="array" aca="1" ref="K1873" ca="1">SHA1HASH($J1873)</f>
        <v>1a3d47ffd3d88f0a6b0ca528679ddc32a00175d0</v>
      </c>
      <c r="L1873" s="7" cm="1">
        <f t="array" aca="1" ref="L1873" ca="1">INDEX(States!$A:$A,RANDBETWEEN(5,COUNTA(States!$A:$A) + 1),1)</f>
        <v>6</v>
      </c>
      <c r="M1873" s="7" t="str">
        <f ca="1">$L1873 &amp; "|" &amp; VLOOKUP($L1873,States!$A:$B,2,FALSE)</f>
        <v>6|990f6b5f2170b43d022d539b1260b5f1af889998</v>
      </c>
      <c r="N1873" s="7" t="str">
        <f ca="1">VLOOKUP($F1873,Name!$A:$C,3,FALSE)</f>
        <v>M</v>
      </c>
      <c r="O1873" s="7" t="str">
        <f ca="1">VLOOKUP($N1873,Gender!$A:$B,2,FALSE)</f>
        <v>Male</v>
      </c>
      <c r="P1873" s="7" t="str" cm="1">
        <f t="array" aca="1" ref="P1873" ca="1">INDEX('Marital status'!$A:$A,RANDBETWEEN(5,COUNTA('Marital status'!$A:$A) + 1),1)</f>
        <v>3266897012b6dcc5723033bc25891bf99efcff6f</v>
      </c>
      <c r="Q1873" s="7" t="str">
        <f ca="1">VLOOKUP($P1873,'Marital status'!$A:$B,2,FALSE)</f>
        <v>MarrieD</v>
      </c>
      <c r="R1873" s="7">
        <f t="shared" ca="1" si="205"/>
        <v>5</v>
      </c>
      <c r="S1873" s="7" t="e">
        <f ca="1">VLOOKUP($R1873,Race!$A:$B,2,FALSE)</f>
        <v>#N/A</v>
      </c>
      <c r="T1873" s="8">
        <f t="shared" ca="1" si="206"/>
        <v>18752</v>
      </c>
      <c r="U1873" s="6">
        <f t="shared" ca="1" si="207"/>
        <v>7</v>
      </c>
      <c r="V1873" s="8" t="str">
        <f ca="1">VLOOKUP($U1873,Education!$A:$B,2,FALSE)</f>
        <v>Undergraduate degree</v>
      </c>
      <c r="W1873" s="7">
        <f ca="1" xml:space="preserve">
  IF(OR($Y1873 = 5, $Y1873 = 6, $Y1873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873" s="7" t="str">
        <f ca="1">VLOOKUP($W1873,Department!$A:$B,2,FALSE)</f>
        <v>Audit</v>
      </c>
      <c r="Y1873" s="6">
        <f t="shared" ca="1" si="208"/>
        <v>9</v>
      </c>
      <c r="Z1873" s="7" t="str">
        <f ca="1">VLOOKUP($Y1873,Role!$A:$B,2,FALSE)</f>
        <v>Intern</v>
      </c>
      <c r="AA1873" s="6" t="str">
        <f t="shared" ca="1" si="209"/>
        <v/>
      </c>
      <c r="AB1873" s="7" t="str">
        <f ca="1" xml:space="preserve">
IF($AA1873 &lt;&gt; "",
    VLOOKUP($AA1873,Level!$A:$B,2,FALSE),
    ""
)</f>
        <v/>
      </c>
      <c r="AC1873" s="1">
        <f ca="1" xml:space="preserve">
IF($Y1873 = 5 + N("Presidente"),
    27000,
    IF($Y1873 = 6 + N("Vice-presidente"),
        23000,
        IF(OR($Y1873 = 8, $Y1873= 13, $Y1873 = 12) + N("Secretária bilíngue ou coordenador ou especialista"),
            8000,
            IF($Y1873 = 7 + N("Diretor"),
                15000,
                IF($Y1873 = 14 + N("Gerente"),
                    12000,
                    IF($Y1873 = 9 + N("Estagiário"),
                        705,
                        IF($Y1873 = 10 + N("Trainee"),
                            805,
                            IF($Y1873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IF($U1873 = 7,
  500,
  IF($U1873 = 8,
    1000,
    IF($U1873 = 9,
      1500,
      IF($U1873 = 10,
        2000,
        0
      )
    )
  )
)
+
N("Adicional no salário por área")
+
IF($W1873 = 14 + N("Tecnologia da Informação"),
  120,
  IF($W1873 = 16 + N("Vendas"),
    110,
    IF($W1873 = 15 + N("Jurídico"),
      100,
      IF(OR($W1873 = 8, $W1873 = 9, $W1873 = 11) + N("Recursos humanos ou comercial ou comunicação e marketing"),
        80,
        0
      )
    )
  )
)
+
N("Adicionando pegadinha")
+
IF(AND($W1873 = 16, $U1873 = 9, $Y1873 = 11, $AA1873 = 5) + N("Se for de vendas, com mestrado, analista sênior"),
  IF($R1873 = 5,
    100,
    0
  )
  +
  IF($N1873 = "M",
    200,
    0
  ),
  0
)</f>
        <v>1205</v>
      </c>
      <c r="AD18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$A1873  &amp; ", "   &amp;
$C1873  &amp; ", "   &amp;
$E1873  &amp; ", '"  &amp;
$J1873  &amp; "', '" &amp;
$N1873  &amp; "', "  &amp;
$R1873  &amp; ", '"  &amp;
TEXT($T1873,"dd/mm/aaaa")  &amp; "', "   &amp;
$U1873  &amp; ", "   &amp;
$W1873  &amp; ", "   &amp;
$Y1873  &amp; ", "   &amp;
IF($AA1873 &lt;&gt; "", $AA1873, "NULL")  &amp; ", "   &amp;
$AC1873  &amp; ");"</f>
        <v>INSERT INTO bi4all.fac_employees (id_company_fk, id_employee_pk, flg_active, employee_name, id_gender_fk, id_race_fk, birthday, id_schooling_fk, id_department_fk, id_role_fk, id_level_fk, salary) VALUES (6a51143286b03064a49cc2acbee63c09a0682d33, 1869, 1, 'Henrico Malafaia Leone', 'M', 5, '04/05/1951', 7, 13, 9, NULL, 1205);</v>
      </c>
    </row>
    <row r="1874" spans="1:30" ht="14.25" customHeight="1" x14ac:dyDescent="0.2">
      <c r="A1874" s="7" t="str" cm="1">
        <f t="array" aca="1" ref="A1874" ca="1">INDEX(Company!$A:$A,RANDBETWEEN(5,COUNTA(Company!$A:$A) + 1),1)</f>
        <v>6a51143286b03064a49cc2acbee63c09a0682d33</v>
      </c>
      <c r="B1874" s="7" t="str">
        <f ca="1">VLOOKUP($A1874,Company!$A:$B,2,FALSE)</f>
        <v>ACME Corporation</v>
      </c>
      <c r="C1874" s="5">
        <f t="shared" si="203"/>
        <v>1870</v>
      </c>
      <c r="D1874" s="5" t="str" cm="1">
        <f t="array" ref="D1874">SHA1HASH($C1874)</f>
        <v>bde4486be322f15dc57542e392d3db42a4575c3d</v>
      </c>
      <c r="E1874" s="6">
        <v>1</v>
      </c>
      <c r="F1874" s="7">
        <f ca="1">IF($C1874 = 1 + N("Presidente"),
    127,
    IF($C1874 = 2 + N("Vice-Presidente"),
        72,
        IF($C1874 = 3 + N("Secretária bilíngue"),
            13,
            RANDBETWEEN(5,COUNT(Name!$A:$A) + 1)
        )
    )
)</f>
        <v>282</v>
      </c>
      <c r="G1874" s="7" t="str">
        <f ca="1">VLOOKUP($F1874,Name!$A:$B,2,FALSE)</f>
        <v>Marinah</v>
      </c>
      <c r="H1874" s="7">
        <f ca="1" xml:space="preserve">
IF($C1874 = 1,
    0,
    RANDBETWEEN(5,COUNT('Last name'!$A:$A) + 1)
)</f>
        <v>122</v>
      </c>
      <c r="I1874" s="7" t="str">
        <f ca="1" xml:space="preserve">
IF($C1874 = 1 + N("Presidente"),
    "de Orléans e Bragança",
    VLOOKUP($H1874,'Last name'!$A:$B,2,FALSE) &amp; " " &amp; VLOOKUP(RANDBETWEEN(5,COUNT('Last name'!$A:$A) + 1),'Last name'!$A:$B,2,FALSE)
)</f>
        <v>Martini Tavarez</v>
      </c>
      <c r="J1874" s="7" t="str">
        <f t="shared" ca="1" si="204"/>
        <v>Marinah Martini Tavarez</v>
      </c>
      <c r="K1874" s="7" t="str" cm="1">
        <f t="array" aca="1" ref="K1874" ca="1">SHA1HASH($J1874)</f>
        <v>671f2989e799a14f5d199011daed85fb36996d7e</v>
      </c>
      <c r="L1874" s="7" cm="1">
        <f t="array" aca="1" ref="L1874" ca="1">INDEX(States!$A:$A,RANDBETWEEN(5,COUNTA(States!$A:$A) + 1),1)</f>
        <v>23</v>
      </c>
      <c r="M1874" s="7" t="str">
        <f ca="1">$L1874 &amp; "|" &amp; VLOOKUP($L1874,States!$A:$B,2,FALSE)</f>
        <v>23|22fbba2e2c257238254804c428968d474037a633</v>
      </c>
      <c r="N1874" s="7" t="str">
        <f ca="1">VLOOKUP($F1874,Name!$A:$C,3,FALSE)</f>
        <v>F</v>
      </c>
      <c r="O1874" s="7" t="str">
        <f ca="1">VLOOKUP($N1874,Gender!$A:$B,2,FALSE)</f>
        <v>Female</v>
      </c>
      <c r="P1874" s="7" t="str" cm="1">
        <f t="array" aca="1" ref="P1874" ca="1">INDEX('Marital status'!$A:$A,RANDBETWEEN(5,COUNTA('Marital status'!$A:$A) + 1),1)</f>
        <v>47051393f6bcbf99111ec5d70ba2ebbe11ebccae</v>
      </c>
      <c r="Q1874" s="7" t="str">
        <f ca="1">VLOOKUP($P1874,'Marital status'!$A:$B,2,FALSE)</f>
        <v xml:space="preserve"> Separated </v>
      </c>
      <c r="R1874" s="7">
        <f t="shared" ca="1" si="205"/>
        <v>5</v>
      </c>
      <c r="S1874" s="7" t="e">
        <f ca="1">VLOOKUP($R1874,Race!$A:$B,2,FALSE)</f>
        <v>#N/A</v>
      </c>
      <c r="T1874" s="8">
        <f t="shared" ca="1" si="206"/>
        <v>23918</v>
      </c>
      <c r="U1874" s="6">
        <f t="shared" ca="1" si="207"/>
        <v>7</v>
      </c>
      <c r="V1874" s="8" t="str">
        <f ca="1">VLOOKUP($U1874,Education!$A:$B,2,FALSE)</f>
        <v>Undergraduate degree</v>
      </c>
      <c r="W1874" s="7">
        <f ca="1" xml:space="preserve">
  IF(OR($Y1874 = 5, $Y1874 = 6, $Y1874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74" s="7" t="str">
        <f ca="1">VLOOKUP($W1874,Department!$A:$B,2,FALSE)</f>
        <v>Controlling</v>
      </c>
      <c r="Y1874" s="6">
        <f t="shared" ca="1" si="208"/>
        <v>11</v>
      </c>
      <c r="Z1874" s="7" t="str">
        <f ca="1">VLOOKUP($Y1874,Role!$A:$B,2,FALSE)</f>
        <v>Analyst</v>
      </c>
      <c r="AA1874" s="6">
        <f t="shared" ca="1" si="209"/>
        <v>5</v>
      </c>
      <c r="AB1874" s="7" t="str">
        <f ca="1" xml:space="preserve">
IF($AA1874 &lt;&gt; "",
    VLOOKUP($AA1874,Level!$A:$B,2,FALSE),
    ""
)</f>
        <v>Junior</v>
      </c>
      <c r="AC1874" s="1">
        <f ca="1" xml:space="preserve">
IF($Y1874 = 5 + N("Presidente"),
    27000,
    IF($Y1874 = 6 + N("Vice-presidente"),
        23000,
        IF(OR($Y1874 = 8, $Y1874= 13, $Y1874 = 12) + N("Secretária bilíngue ou coordenador ou especialista"),
            8000,
            IF($Y1874 = 7 + N("Diretor"),
                15000,
                IF($Y1874 = 14 + N("Gerente"),
                    12000,
                    IF($Y1874 = 9 + N("Estagiário"),
                        705,
                        IF($Y1874 = 10 + N("Trainee"),
                            805,
                            IF($Y1874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IF($U1874 = 7,
  500,
  IF($U1874 = 8,
    1000,
    IF($U1874 = 9,
      1500,
      IF($U1874 = 10,
        2000,
        0
      )
    )
  )
)
+
N("Adicional no salário por área")
+
IF($W1874 = 14 + N("Tecnologia da Informação"),
  120,
  IF($W1874 = 16 + N("Vendas"),
    110,
    IF($W1874 = 15 + N("Jurídico"),
      100,
      IF(OR($W1874 = 8, $W1874 = 9, $W1874 = 11) + N("Recursos humanos ou comercial ou comunicação e marketing"),
        80,
        0
      )
    )
  )
)
+
N("Adicionando pegadinha")
+
IF(AND($W1874 = 16, $U1874 = 9, $Y1874 = 11, $AA1874 = 5) + N("Se for de vendas, com mestrado, analista sênior"),
  IF($R1874 = 5,
    100,
    0
  )
  +
  IF($N1874 = "M",
    200,
    0
  ),
  0
)</f>
        <v>2500</v>
      </c>
      <c r="AD18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$A1874  &amp; ", "   &amp;
$C1874  &amp; ", "   &amp;
$E1874  &amp; ", '"  &amp;
$J1874  &amp; "', '" &amp;
$N1874  &amp; "', "  &amp;
$R1874  &amp; ", '"  &amp;
TEXT($T1874,"dd/mm/aaaa")  &amp; "', "   &amp;
$U1874  &amp; ", "   &amp;
$W1874  &amp; ", "   &amp;
$Y1874  &amp; ", "   &amp;
IF($AA1874 &lt;&gt; "", $AA1874, "NULL")  &amp; ", "   &amp;
$AC1874  &amp; ");"</f>
        <v>INSERT INTO bi4all.fac_employees (id_company_fk, id_employee_pk, flg_active, employee_name, id_gender_fk, id_race_fk, birthday, id_schooling_fk, id_department_fk, id_role_fk, id_level_fk, salary) VALUES (6a51143286b03064a49cc2acbee63c09a0682d33, 1870, 1, 'Marinah Martini Tavarez', 'F', 5, '25/06/1965', 7, 12, 11, 5, 2500);</v>
      </c>
    </row>
    <row r="1875" spans="1:30" ht="14.25" customHeight="1" x14ac:dyDescent="0.2">
      <c r="A1875" s="7" t="str" cm="1">
        <f t="array" aca="1" ref="A1875" ca="1">INDEX(Company!$A:$A,RANDBETWEEN(5,COUNTA(Company!$A:$A) + 1),1)</f>
        <v>6a51143286b03064a49cc2acbee63c09a0682d33</v>
      </c>
      <c r="B1875" s="7" t="str">
        <f ca="1">VLOOKUP($A1875,Company!$A:$B,2,FALSE)</f>
        <v>ACME Corporation</v>
      </c>
      <c r="C1875" s="5">
        <f t="shared" si="203"/>
        <v>1871</v>
      </c>
      <c r="D1875" s="5" t="str" cm="1">
        <f t="array" ref="D1875">SHA1HASH($C1875)</f>
        <v>7026d0f189b40a2ab2815aa592f49c2e0997bd3a</v>
      </c>
      <c r="E1875" s="6">
        <v>1</v>
      </c>
      <c r="F1875" s="7">
        <f ca="1">IF($C1875 = 1 + N("Presidente"),
    127,
    IF($C1875 = 2 + N("Vice-Presidente"),
        72,
        IF($C1875 = 3 + N("Secretária bilíngue"),
            13,
            RANDBETWEEN(5,COUNT(Name!$A:$A) + 1)
        )
    )
)</f>
        <v>237</v>
      </c>
      <c r="G1875" s="7" t="str">
        <f ca="1">VLOOKUP($F1875,Name!$A:$B,2,FALSE)</f>
        <v>Luanna</v>
      </c>
      <c r="H1875" s="7">
        <f ca="1" xml:space="preserve">
IF($C1875 = 1,
    0,
    RANDBETWEEN(5,COUNT('Last name'!$A:$A) + 1)
)</f>
        <v>141</v>
      </c>
      <c r="I1875" s="7" t="str">
        <f ca="1" xml:space="preserve">
IF($C1875 = 1 + N("Presidente"),
    "de Orléans e Bragança",
    VLOOKUP($H1875,'Last name'!$A:$B,2,FALSE) &amp; " " &amp; VLOOKUP(RANDBETWEEN(5,COUNT('Last name'!$A:$A) + 1),'Last name'!$A:$B,2,FALSE)
)</f>
        <v>Noronha Moraes</v>
      </c>
      <c r="J1875" s="7" t="str">
        <f t="shared" ca="1" si="204"/>
        <v>Luanna Noronha Moraes</v>
      </c>
      <c r="K1875" s="7" t="str" cm="1">
        <f t="array" aca="1" ref="K1875" ca="1">SHA1HASH($J1875)</f>
        <v>8862c97b71f8cc0d807126e7efead676888485c2</v>
      </c>
      <c r="L1875" s="7" cm="1">
        <f t="array" aca="1" ref="L1875" ca="1">INDEX(States!$A:$A,RANDBETWEEN(5,COUNTA(States!$A:$A) + 1),1)</f>
        <v>20</v>
      </c>
      <c r="M1875" s="7" t="str">
        <f ca="1">$L1875 &amp; "|" &amp; VLOOKUP($L1875,States!$A:$B,2,FALSE)</f>
        <v>20|c7ee6b7966c56a7149c5002263ee025341a1072b</v>
      </c>
      <c r="N1875" s="7" t="str">
        <f ca="1">VLOOKUP($F1875,Name!$A:$C,3,FALSE)</f>
        <v>F</v>
      </c>
      <c r="O1875" s="7" t="str">
        <f ca="1">VLOOKUP($N1875,Gender!$A:$B,2,FALSE)</f>
        <v>Female</v>
      </c>
      <c r="P1875" s="7" t="str" cm="1">
        <f t="array" aca="1" ref="P1875" ca="1">INDEX('Marital status'!$A:$A,RANDBETWEEN(5,COUNTA('Marital status'!$A:$A) + 1),1)</f>
        <v>93ac84f4e0bd5c1c97b670a12a7fff6af89fb6b3</v>
      </c>
      <c r="Q1875" s="7" t="str">
        <f ca="1">VLOOKUP($P1875,'Marital status'!$A:$B,2,FALSE)</f>
        <v>DIVORCED</v>
      </c>
      <c r="R1875" s="7">
        <f t="shared" ca="1" si="205"/>
        <v>5</v>
      </c>
      <c r="S1875" s="7" t="e">
        <f ca="1">VLOOKUP($R1875,Race!$A:$B,2,FALSE)</f>
        <v>#N/A</v>
      </c>
      <c r="T1875" s="8">
        <f t="shared" ca="1" si="206"/>
        <v>25040</v>
      </c>
      <c r="U1875" s="6">
        <f t="shared" ca="1" si="207"/>
        <v>7</v>
      </c>
      <c r="V1875" s="8" t="str">
        <f ca="1">VLOOKUP($U1875,Education!$A:$B,2,FALSE)</f>
        <v>Undergraduate degree</v>
      </c>
      <c r="W1875" s="7">
        <f ca="1" xml:space="preserve">
  IF(OR($Y1875 = 5, $Y1875 = 6, $Y1875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875" s="7" t="str">
        <f ca="1">VLOOKUP($W1875,Department!$A:$B,2,FALSE)</f>
        <v>Human Resource</v>
      </c>
      <c r="Y1875" s="6">
        <f t="shared" ca="1" si="208"/>
        <v>9</v>
      </c>
      <c r="Z1875" s="7" t="str">
        <f ca="1">VLOOKUP($Y1875,Role!$A:$B,2,FALSE)</f>
        <v>Intern</v>
      </c>
      <c r="AA1875" s="6" t="str">
        <f t="shared" ca="1" si="209"/>
        <v/>
      </c>
      <c r="AB1875" s="7" t="str">
        <f ca="1" xml:space="preserve">
IF($AA1875 &lt;&gt; "",
    VLOOKUP($AA1875,Level!$A:$B,2,FALSE),
    ""
)</f>
        <v/>
      </c>
      <c r="AC1875" s="1">
        <f ca="1" xml:space="preserve">
IF($Y1875 = 5 + N("Presidente"),
    27000,
    IF($Y1875 = 6 + N("Vice-presidente"),
        23000,
        IF(OR($Y1875 = 8, $Y1875= 13, $Y1875 = 12) + N("Secretária bilíngue ou coordenador ou especialista"),
            8000,
            IF($Y1875 = 7 + N("Diretor"),
                15000,
                IF($Y1875 = 14 + N("Gerente"),
                    12000,
                    IF($Y1875 = 9 + N("Estagiário"),
                        705,
                        IF($Y1875 = 10 + N("Trainee"),
                            805,
                            IF($Y1875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IF($U1875 = 7,
  500,
  IF($U1875 = 8,
    1000,
    IF($U1875 = 9,
      1500,
      IF($U1875 = 10,
        2000,
        0
      )
    )
  )
)
+
N("Adicional no salário por área")
+
IF($W1875 = 14 + N("Tecnologia da Informação"),
  120,
  IF($W1875 = 16 + N("Vendas"),
    110,
    IF($W1875 = 15 + N("Jurídico"),
      100,
      IF(OR($W1875 = 8, $W1875 = 9, $W1875 = 11) + N("Recursos humanos ou comercial ou comunicação e marketing"),
        80,
        0
      )
    )
  )
)
+
N("Adicionando pegadinha")
+
IF(AND($W1875 = 16, $U1875 = 9, $Y1875 = 11, $AA1875 = 5) + N("Se for de vendas, com mestrado, analista sênior"),
  IF($R1875 = 5,
    100,
    0
  )
  +
  IF($N1875 = "M",
    200,
    0
  ),
  0
)</f>
        <v>1285</v>
      </c>
      <c r="AD18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$A1875  &amp; ", "   &amp;
$C1875  &amp; ", "   &amp;
$E1875  &amp; ", '"  &amp;
$J1875  &amp; "', '" &amp;
$N1875  &amp; "', "  &amp;
$R1875  &amp; ", '"  &amp;
TEXT($T1875,"dd/mm/aaaa")  &amp; "', "   &amp;
$U1875  &amp; ", "   &amp;
$W1875  &amp; ", "   &amp;
$Y1875  &amp; ", "   &amp;
IF($AA1875 &lt;&gt; "", $AA1875, "NULL")  &amp; ", "   &amp;
$AC1875  &amp; ");"</f>
        <v>INSERT INTO bi4all.fac_employees (id_company_fk, id_employee_pk, flg_active, employee_name, id_gender_fk, id_race_fk, birthday, id_schooling_fk, id_department_fk, id_role_fk, id_level_fk, salary) VALUES (6a51143286b03064a49cc2acbee63c09a0682d33, 1871, 1, 'Luanna Noronha Moraes', 'F', 5, '21/07/1968', 7, 8, 9, NULL, 1285);</v>
      </c>
    </row>
    <row r="1876" spans="1:30" ht="14.25" customHeight="1" x14ac:dyDescent="0.2">
      <c r="A1876" s="7" t="str" cm="1">
        <f t="array" aca="1" ref="A1876" ca="1">INDEX(Company!$A:$A,RANDBETWEEN(5,COUNTA(Company!$A:$A) + 1),1)</f>
        <v>6a51143286b03064a49cc2acbee63c09a0682d33</v>
      </c>
      <c r="B1876" s="7" t="str">
        <f ca="1">VLOOKUP($A1876,Company!$A:$B,2,FALSE)</f>
        <v>ACME Corporation</v>
      </c>
      <c r="C1876" s="5">
        <f t="shared" si="203"/>
        <v>1872</v>
      </c>
      <c r="D1876" s="5" t="str" cm="1">
        <f t="array" ref="D1876">SHA1HASH($C1876)</f>
        <v>70a03573b4213ad472c25e91f4ced5ce3a308e88</v>
      </c>
      <c r="E1876" s="6">
        <v>1</v>
      </c>
      <c r="F1876" s="7">
        <f ca="1">IF($C1876 = 1 + N("Presidente"),
    127,
    IF($C1876 = 2 + N("Vice-Presidente"),
        72,
        IF($C1876 = 3 + N("Secretária bilíngue"),
            13,
            RANDBETWEEN(5,COUNT(Name!$A:$A) + 1)
        )
    )
)</f>
        <v>41</v>
      </c>
      <c r="G1876" s="7" t="str">
        <f ca="1">VLOOKUP($F1876,Name!$A:$B,2,FALSE)</f>
        <v>Ane Caroline</v>
      </c>
      <c r="H1876" s="7">
        <f ca="1" xml:space="preserve">
IF($C1876 = 1,
    0,
    RANDBETWEEN(5,COUNT('Last name'!$A:$A) + 1)
)</f>
        <v>76</v>
      </c>
      <c r="I1876" s="7" t="str">
        <f ca="1" xml:space="preserve">
IF($C1876 = 1 + N("Presidente"),
    "de Orléans e Bragança",
    VLOOKUP($H1876,'Last name'!$A:$B,2,FALSE) &amp; " " &amp; VLOOKUP(RANDBETWEEN(5,COUNT('Last name'!$A:$A) + 1),'Last name'!$A:$B,2,FALSE)
)</f>
        <v>Duarte Alves</v>
      </c>
      <c r="J1876" s="7" t="str">
        <f t="shared" ca="1" si="204"/>
        <v>Ane Caroline Duarte Alves</v>
      </c>
      <c r="K1876" s="7" t="str" cm="1">
        <f t="array" aca="1" ref="K1876" ca="1">SHA1HASH($J1876)</f>
        <v>3901e0f7d0ffa6722edae5498f96ffdcfd008b50</v>
      </c>
      <c r="L1876" s="7" cm="1">
        <f t="array" aca="1" ref="L1876" ca="1">INDEX(States!$A:$A,RANDBETWEEN(5,COUNTA(States!$A:$A) + 1),1)</f>
        <v>20</v>
      </c>
      <c r="M1876" s="7" t="str">
        <f ca="1">$L1876 &amp; "|" &amp; VLOOKUP($L1876,States!$A:$B,2,FALSE)</f>
        <v>20|c7ee6b7966c56a7149c5002263ee025341a1072b</v>
      </c>
      <c r="N1876" s="7" t="str">
        <f ca="1">VLOOKUP($F1876,Name!$A:$C,3,FALSE)</f>
        <v>F</v>
      </c>
      <c r="O1876" s="7" t="str">
        <f ca="1">VLOOKUP($N1876,Gender!$A:$B,2,FALSE)</f>
        <v>Female</v>
      </c>
      <c r="P1876" s="7" t="str" cm="1">
        <f t="array" aca="1" ref="P1876" ca="1">INDEX('Marital status'!$A:$A,RANDBETWEEN(5,COUNTA('Marital status'!$A:$A) + 1),1)</f>
        <v>3266897012b6dcc5723033bc25891bf99efcff6f</v>
      </c>
      <c r="Q1876" s="7" t="str">
        <f ca="1">VLOOKUP($P1876,'Marital status'!$A:$B,2,FALSE)</f>
        <v>MarrieD</v>
      </c>
      <c r="R1876" s="7">
        <f t="shared" ca="1" si="205"/>
        <v>6</v>
      </c>
      <c r="S1876" s="7" t="e">
        <f ca="1">VLOOKUP($R1876,Race!$A:$B,2,FALSE)</f>
        <v>#N/A</v>
      </c>
      <c r="T1876" s="8">
        <f t="shared" ca="1" si="206"/>
        <v>28959</v>
      </c>
      <c r="U1876" s="6">
        <f t="shared" ca="1" si="207"/>
        <v>7</v>
      </c>
      <c r="V1876" s="8" t="str">
        <f ca="1">VLOOKUP($U1876,Education!$A:$B,2,FALSE)</f>
        <v>Undergraduate degree</v>
      </c>
      <c r="W1876" s="7">
        <f ca="1" xml:space="preserve">
  IF(OR($Y1876 = 5, $Y1876 = 6, $Y1876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876" s="7" t="str">
        <f ca="1">VLOOKUP($W1876,Department!$A:$B,2,FALSE)</f>
        <v>Audit</v>
      </c>
      <c r="Y1876" s="6">
        <f t="shared" ca="1" si="208"/>
        <v>11</v>
      </c>
      <c r="Z1876" s="7" t="str">
        <f ca="1">VLOOKUP($Y1876,Role!$A:$B,2,FALSE)</f>
        <v>Analyst</v>
      </c>
      <c r="AA1876" s="6">
        <f t="shared" ca="1" si="209"/>
        <v>6</v>
      </c>
      <c r="AB1876" s="7" t="str">
        <f ca="1" xml:space="preserve">
IF($AA1876 &lt;&gt; "",
    VLOOKUP($AA1876,Level!$A:$B,2,FALSE),
    ""
)</f>
        <v>Pleno</v>
      </c>
      <c r="AC1876" s="1">
        <f ca="1" xml:space="preserve">
IF($Y1876 = 5 + N("Presidente"),
    27000,
    IF($Y1876 = 6 + N("Vice-presidente"),
        23000,
        IF(OR($Y1876 = 8, $Y1876= 13, $Y1876 = 12) + N("Secretária bilíngue ou coordenador ou especialista"),
            8000,
            IF($Y1876 = 7 + N("Diretor"),
                15000,
                IF($Y1876 = 14 + N("Gerente"),
                    12000,
                    IF($Y1876 = 9 + N("Estagiário"),
                        705,
                        IF($Y1876 = 10 + N("Trainee"),
                            805,
                            IF($Y1876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IF($U1876 = 7,
  500,
  IF($U1876 = 8,
    1000,
    IF($U1876 = 9,
      1500,
      IF($U1876 = 10,
        2000,
        0
      )
    )
  )
)
+
N("Adicional no salário por área")
+
IF($W1876 = 14 + N("Tecnologia da Informação"),
  120,
  IF($W1876 = 16 + N("Vendas"),
    110,
    IF($W1876 = 15 + N("Jurídico"),
      100,
      IF(OR($W1876 = 8, $W1876 = 9, $W1876 = 11) + N("Recursos humanos ou comercial ou comunicação e marketing"),
        80,
        0
      )
    )
  )
)
+
N("Adicionando pegadinha")
+
IF(AND($W1876 = 16, $U1876 = 9, $Y1876 = 11, $AA1876 = 5) + N("Se for de vendas, com mestrado, analista sênior"),
  IF($R1876 = 5,
    100,
    0
  )
  +
  IF($N1876 = "M",
    200,
    0
  ),
  0
)</f>
        <v>2500</v>
      </c>
      <c r="AD18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$A1876  &amp; ", "   &amp;
$C1876  &amp; ", "   &amp;
$E1876  &amp; ", '"  &amp;
$J1876  &amp; "', '" &amp;
$N1876  &amp; "', "  &amp;
$R1876  &amp; ", '"  &amp;
TEXT($T1876,"dd/mm/aaaa")  &amp; "', "   &amp;
$U1876  &amp; ", "   &amp;
$W1876  &amp; ", "   &amp;
$Y1876  &amp; ", "   &amp;
IF($AA1876 &lt;&gt; "", $AA1876, "NULL")  &amp; ", "   &amp;
$AC1876  &amp; ");"</f>
        <v>INSERT INTO bi4all.fac_employees (id_company_fk, id_employee_pk, flg_active, employee_name, id_gender_fk, id_race_fk, birthday, id_schooling_fk, id_department_fk, id_role_fk, id_level_fk, salary) VALUES (6a51143286b03064a49cc2acbee63c09a0682d33, 1872, 1, 'Ane Caroline Duarte Alves', 'F', 6, '14/04/1979', 7, 13, 11, 6, 2500);</v>
      </c>
    </row>
    <row r="1877" spans="1:30" ht="14.25" customHeight="1" x14ac:dyDescent="0.2">
      <c r="A1877" s="7" t="str" cm="1">
        <f t="array" aca="1" ref="A1877" ca="1">INDEX(Company!$A:$A,RANDBETWEEN(5,COUNTA(Company!$A:$A) + 1),1)</f>
        <v>6a51143286b03064a49cc2acbee63c09a0682d33</v>
      </c>
      <c r="B1877" s="7" t="str">
        <f ca="1">VLOOKUP($A1877,Company!$A:$B,2,FALSE)</f>
        <v>ACME Corporation</v>
      </c>
      <c r="C1877" s="5">
        <f t="shared" si="203"/>
        <v>1873</v>
      </c>
      <c r="D1877" s="5" t="str" cm="1">
        <f t="array" ref="D1877">SHA1HASH($C1877)</f>
        <v>363078bca524b616d7944784f13556d3312630ef</v>
      </c>
      <c r="E1877" s="6">
        <v>1</v>
      </c>
      <c r="F1877" s="7">
        <f ca="1">IF($C1877 = 1 + N("Presidente"),
    127,
    IF($C1877 = 2 + N("Vice-Presidente"),
        72,
        IF($C1877 = 3 + N("Secretária bilíngue"),
            13,
            RANDBETWEEN(5,COUNT(Name!$A:$A) + 1)
        )
    )
)</f>
        <v>343</v>
      </c>
      <c r="G1877" s="7" t="str">
        <f ca="1">VLOOKUP($F1877,Name!$A:$B,2,FALSE)</f>
        <v>Thiago</v>
      </c>
      <c r="H1877" s="7">
        <f ca="1" xml:space="preserve">
IF($C1877 = 1,
    0,
    RANDBETWEEN(5,COUNT('Last name'!$A:$A) + 1)
)</f>
        <v>27</v>
      </c>
      <c r="I1877" s="7" t="str">
        <f ca="1" xml:space="preserve">
IF($C1877 = 1 + N("Presidente"),
    "de Orléans e Bragança",
    VLOOKUP($H1877,'Last name'!$A:$B,2,FALSE) &amp; " " &amp; VLOOKUP(RANDBETWEEN(5,COUNT('Last name'!$A:$A) + 1),'Last name'!$A:$B,2,FALSE)
)</f>
        <v>Bactista Leitão</v>
      </c>
      <c r="J1877" s="7" t="str">
        <f t="shared" ca="1" si="204"/>
        <v>Thiago Bactista Leitão</v>
      </c>
      <c r="K1877" s="7" t="str" cm="1">
        <f t="array" aca="1" ref="K1877" ca="1">SHA1HASH($J1877)</f>
        <v>3f42580b7f1a2023f190eb74069b023e61b5bf0f</v>
      </c>
      <c r="L1877" s="7" cm="1">
        <f t="array" aca="1" ref="L1877" ca="1">INDEX(States!$A:$A,RANDBETWEEN(5,COUNTA(States!$A:$A) + 1),1)</f>
        <v>9</v>
      </c>
      <c r="M1877" s="7" t="str">
        <f ca="1">$L1877 &amp; "|" &amp; VLOOKUP($L1877,States!$A:$B,2,FALSE)</f>
        <v>9|68b7ab1daf7c594d71db682ca70a5cb187f0524f</v>
      </c>
      <c r="N1877" s="7" t="str">
        <f ca="1">VLOOKUP($F1877,Name!$A:$C,3,FALSE)</f>
        <v>M</v>
      </c>
      <c r="O1877" s="7" t="str">
        <f ca="1">VLOOKUP($N1877,Gender!$A:$B,2,FALSE)</f>
        <v>Male</v>
      </c>
      <c r="P1877" s="7" t="str" cm="1">
        <f t="array" aca="1" ref="P1877" ca="1">INDEX('Marital status'!$A:$A,RANDBETWEEN(5,COUNTA('Marital status'!$A:$A) + 1),1)</f>
        <v>47051393f6bcbf99111ec5d70ba2ebbe11ebccae</v>
      </c>
      <c r="Q1877" s="7" t="str">
        <f ca="1">VLOOKUP($P1877,'Marital status'!$A:$B,2,FALSE)</f>
        <v xml:space="preserve"> Separated </v>
      </c>
      <c r="R1877" s="7">
        <f t="shared" ca="1" si="205"/>
        <v>5</v>
      </c>
      <c r="S1877" s="7" t="e">
        <f ca="1">VLOOKUP($R1877,Race!$A:$B,2,FALSE)</f>
        <v>#N/A</v>
      </c>
      <c r="T1877" s="8">
        <f t="shared" ca="1" si="206"/>
        <v>23377</v>
      </c>
      <c r="U1877" s="6">
        <f t="shared" ca="1" si="207"/>
        <v>7</v>
      </c>
      <c r="V1877" s="8" t="str">
        <f ca="1">VLOOKUP($U1877,Education!$A:$B,2,FALSE)</f>
        <v>Undergraduate degree</v>
      </c>
      <c r="W1877" s="7">
        <f ca="1" xml:space="preserve">
  IF(OR($Y1877 = 5, $Y1877 = 6, $Y1877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877" s="7" t="str">
        <f ca="1">VLOOKUP($W1877,Department!$A:$B,2,FALSE)</f>
        <v>Finance</v>
      </c>
      <c r="Y1877" s="6">
        <f t="shared" ca="1" si="208"/>
        <v>9</v>
      </c>
      <c r="Z1877" s="7" t="str">
        <f ca="1">VLOOKUP($Y1877,Role!$A:$B,2,FALSE)</f>
        <v>Intern</v>
      </c>
      <c r="AA1877" s="6" t="str">
        <f t="shared" ca="1" si="209"/>
        <v/>
      </c>
      <c r="AB1877" s="7" t="str">
        <f ca="1" xml:space="preserve">
IF($AA1877 &lt;&gt; "",
    VLOOKUP($AA1877,Level!$A:$B,2,FALSE),
    ""
)</f>
        <v/>
      </c>
      <c r="AC1877" s="1">
        <f ca="1" xml:space="preserve">
IF($Y1877 = 5 + N("Presidente"),
    27000,
    IF($Y1877 = 6 + N("Vice-presidente"),
        23000,
        IF(OR($Y1877 = 8, $Y1877= 13, $Y1877 = 12) + N("Secretária bilíngue ou coordenador ou especialista"),
            8000,
            IF($Y1877 = 7 + N("Diretor"),
                15000,
                IF($Y1877 = 14 + N("Gerente"),
                    12000,
                    IF($Y1877 = 9 + N("Estagiário"),
                        705,
                        IF($Y1877 = 10 + N("Trainee"),
                            805,
                            IF($Y1877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IF($U1877 = 7,
  500,
  IF($U1877 = 8,
    1000,
    IF($U1877 = 9,
      1500,
      IF($U1877 = 10,
        2000,
        0
      )
    )
  )
)
+
N("Adicional no salário por área")
+
IF($W1877 = 14 + N("Tecnologia da Informação"),
  120,
  IF($W1877 = 16 + N("Vendas"),
    110,
    IF($W1877 = 15 + N("Jurídico"),
      100,
      IF(OR($W1877 = 8, $W1877 = 9, $W1877 = 11) + N("Recursos humanos ou comercial ou comunicação e marketing"),
        80,
        0
      )
    )
  )
)
+
N("Adicionando pegadinha")
+
IF(AND($W1877 = 16, $U1877 = 9, $Y1877 = 11, $AA1877 = 5) + N("Se for de vendas, com mestrado, analista sênior"),
  IF($R1877 = 5,
    100,
    0
  )
  +
  IF($N1877 = "M",
    200,
    0
  ),
  0
)</f>
        <v>1205</v>
      </c>
      <c r="AD18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$A1877  &amp; ", "   &amp;
$C1877  &amp; ", "   &amp;
$E1877  &amp; ", '"  &amp;
$J1877  &amp; "', '" &amp;
$N1877  &amp; "', "  &amp;
$R1877  &amp; ", '"  &amp;
TEXT($T1877,"dd/mm/aaaa")  &amp; "', "   &amp;
$U1877  &amp; ", "   &amp;
$W1877  &amp; ", "   &amp;
$Y1877  &amp; ", "   &amp;
IF($AA1877 &lt;&gt; "", $AA1877, "NULL")  &amp; ", "   &amp;
$AC1877  &amp; ");"</f>
        <v>INSERT INTO bi4all.fac_employees (id_company_fk, id_employee_pk, flg_active, employee_name, id_gender_fk, id_race_fk, birthday, id_schooling_fk, id_department_fk, id_role_fk, id_level_fk, salary) VALUES (6a51143286b03064a49cc2acbee63c09a0682d33, 1873, 1, 'Thiago Bactista Leitão', 'M', 5, '01/01/1964', 7, 7, 9, NULL, 1205);</v>
      </c>
    </row>
    <row r="1878" spans="1:30" ht="14.25" customHeight="1" x14ac:dyDescent="0.2">
      <c r="A1878" s="7" t="str" cm="1">
        <f t="array" aca="1" ref="A1878" ca="1">INDEX(Company!$A:$A,RANDBETWEEN(5,COUNTA(Company!$A:$A) + 1),1)</f>
        <v>6a51143286b03064a49cc2acbee63c09a0682d33</v>
      </c>
      <c r="B1878" s="7" t="str">
        <f ca="1">VLOOKUP($A1878,Company!$A:$B,2,FALSE)</f>
        <v>ACME Corporation</v>
      </c>
      <c r="C1878" s="5">
        <f t="shared" si="203"/>
        <v>1874</v>
      </c>
      <c r="D1878" s="5" t="str" cm="1">
        <f t="array" ref="D1878">SHA1HASH($C1878)</f>
        <v>eb7d962ee05b55754e0d3fad066b71b5cfc6e4ab</v>
      </c>
      <c r="E1878" s="6">
        <v>1</v>
      </c>
      <c r="F1878" s="7">
        <f ca="1">IF($C1878 = 1 + N("Presidente"),
    127,
    IF($C1878 = 2 + N("Vice-Presidente"),
        72,
        IF($C1878 = 3 + N("Secretária bilíngue"),
            13,
            RANDBETWEEN(5,COUNT(Name!$A:$A) + 1)
        )
    )
)</f>
        <v>48</v>
      </c>
      <c r="G1878" s="7" t="str">
        <f ca="1">VLOOKUP($F1878,Name!$A:$B,2,FALSE)</f>
        <v>Anthony</v>
      </c>
      <c r="H1878" s="7">
        <f ca="1" xml:space="preserve">
IF($C1878 = 1,
    0,
    RANDBETWEEN(5,COUNT('Last name'!$A:$A) + 1)
)</f>
        <v>44</v>
      </c>
      <c r="I1878" s="7" t="str">
        <f ca="1" xml:space="preserve">
IF($C1878 = 1 + N("Presidente"),
    "de Orléans e Bragança",
    VLOOKUP($H1878,'Last name'!$A:$B,2,FALSE) &amp; " " &amp; VLOOKUP(RANDBETWEEN(5,COUNT('Last name'!$A:$A) + 1),'Last name'!$A:$B,2,FALSE)
)</f>
        <v>Botelho Galli</v>
      </c>
      <c r="J1878" s="7" t="str">
        <f t="shared" ca="1" si="204"/>
        <v>Anthony Botelho Galli</v>
      </c>
      <c r="K1878" s="7" t="str" cm="1">
        <f t="array" aca="1" ref="K1878" ca="1">SHA1HASH($J1878)</f>
        <v>a46030d1c5d63cd19289afa42e2baefd02104044</v>
      </c>
      <c r="L1878" s="7" cm="1">
        <f t="array" aca="1" ref="L1878" ca="1">INDEX(States!$A:$A,RANDBETWEEN(5,COUNTA(States!$A:$A) + 1),1)</f>
        <v>14</v>
      </c>
      <c r="M1878" s="7" t="str">
        <f ca="1">$L1878 &amp; "|" &amp; VLOOKUP($L1878,States!$A:$B,2,FALSE)</f>
        <v>14|9b9a260c6946192b7ea8dcfb1d39940b66fe4460</v>
      </c>
      <c r="N1878" s="7" t="str">
        <f ca="1">VLOOKUP($F1878,Name!$A:$C,3,FALSE)</f>
        <v>M</v>
      </c>
      <c r="O1878" s="7" t="str">
        <f ca="1">VLOOKUP($N1878,Gender!$A:$B,2,FALSE)</f>
        <v>Male</v>
      </c>
      <c r="P1878" s="7" t="str" cm="1">
        <f t="array" aca="1" ref="P1878" ca="1">INDEX('Marital status'!$A:$A,RANDBETWEEN(5,COUNTA('Marital status'!$A:$A) + 1),1)</f>
        <v>47051393f6bcbf99111ec5d70ba2ebbe11ebccae</v>
      </c>
      <c r="Q1878" s="7" t="str">
        <f ca="1">VLOOKUP($P1878,'Marital status'!$A:$B,2,FALSE)</f>
        <v xml:space="preserve"> Separated </v>
      </c>
      <c r="R1878" s="7">
        <f t="shared" ca="1" si="205"/>
        <v>5</v>
      </c>
      <c r="S1878" s="7" t="e">
        <f ca="1">VLOOKUP($R1878,Race!$A:$B,2,FALSE)</f>
        <v>#N/A</v>
      </c>
      <c r="T1878" s="8">
        <f t="shared" ca="1" si="206"/>
        <v>21792</v>
      </c>
      <c r="U1878" s="6">
        <f t="shared" ca="1" si="207"/>
        <v>8</v>
      </c>
      <c r="V1878" s="8" t="str">
        <f ca="1">VLOOKUP($U1878,Education!$A:$B,2,FALSE)</f>
        <v>Graduate school</v>
      </c>
      <c r="W1878" s="7">
        <f ca="1" xml:space="preserve">
  IF(OR($Y1878 = 5, $Y1878 = 6, $Y1878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878" s="7" t="str">
        <f ca="1">VLOOKUP($W1878,Department!$A:$B,2,FALSE)</f>
        <v>Presidency</v>
      </c>
      <c r="Y1878" s="6">
        <f t="shared" ca="1" si="208"/>
        <v>11</v>
      </c>
      <c r="Z1878" s="7" t="str">
        <f ca="1">VLOOKUP($Y1878,Role!$A:$B,2,FALSE)</f>
        <v>Analyst</v>
      </c>
      <c r="AA1878" s="6">
        <f t="shared" ca="1" si="209"/>
        <v>6</v>
      </c>
      <c r="AB1878" s="7" t="str">
        <f ca="1" xml:space="preserve">
IF($AA1878 &lt;&gt; "",
    VLOOKUP($AA1878,Level!$A:$B,2,FALSE),
    ""
)</f>
        <v>Pleno</v>
      </c>
      <c r="AC1878" s="1">
        <f ca="1" xml:space="preserve">
IF($Y1878 = 5 + N("Presidente"),
    27000,
    IF($Y1878 = 6 + N("Vice-presidente"),
        23000,
        IF(OR($Y1878 = 8, $Y1878= 13, $Y1878 = 12) + N("Secretária bilíngue ou coordenador ou especialista"),
            8000,
            IF($Y1878 = 7 + N("Diretor"),
                15000,
                IF($Y1878 = 14 + N("Gerente"),
                    12000,
                    IF($Y1878 = 9 + N("Estagiário"),
                        705,
                        IF($Y1878 = 10 + N("Trainee"),
                            805,
                            IF($Y1878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IF($U1878 = 7,
  500,
  IF($U1878 = 8,
    1000,
    IF($U1878 = 9,
      1500,
      IF($U1878 = 10,
        2000,
        0
      )
    )
  )
)
+
N("Adicional no salário por área")
+
IF($W1878 = 14 + N("Tecnologia da Informação"),
  120,
  IF($W1878 = 16 + N("Vendas"),
    110,
    IF($W1878 = 15 + N("Jurídico"),
      100,
      IF(OR($W1878 = 8, $W1878 = 9, $W1878 = 11) + N("Recursos humanos ou comercial ou comunicação e marketing"),
        80,
        0
      )
    )
  )
)
+
N("Adicionando pegadinha")
+
IF(AND($W1878 = 16, $U1878 = 9, $Y1878 = 11, $AA1878 = 5) + N("Se for de vendas, com mestrado, analista sênior"),
  IF($R1878 = 5,
    100,
    0
  )
  +
  IF($N1878 = "M",
    200,
    0
  ),
  0
)</f>
        <v>3000</v>
      </c>
      <c r="AD18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$A1878  &amp; ", "   &amp;
$C1878  &amp; ", "   &amp;
$E1878  &amp; ", '"  &amp;
$J1878  &amp; "', '" &amp;
$N1878  &amp; "', "  &amp;
$R1878  &amp; ", '"  &amp;
TEXT($T1878,"dd/mm/aaaa")  &amp; "', "   &amp;
$U1878  &amp; ", "   &amp;
$W1878  &amp; ", "   &amp;
$Y1878  &amp; ", "   &amp;
IF($AA1878 &lt;&gt; "", $AA1878, "NULL")  &amp; ", "   &amp;
$AC1878  &amp; ");"</f>
        <v>INSERT INTO bi4all.fac_employees (id_company_fk, id_employee_pk, flg_active, employee_name, id_gender_fk, id_race_fk, birthday, id_schooling_fk, id_department_fk, id_role_fk, id_level_fk, salary) VALUES (6a51143286b03064a49cc2acbee63c09a0682d33, 1874, 1, 'Anthony Botelho Galli', 'M', 5, '30/08/1959', 8, 5, 11, 6, 3000);</v>
      </c>
    </row>
    <row r="1879" spans="1:30" ht="14.25" customHeight="1" x14ac:dyDescent="0.2">
      <c r="A1879" s="7" t="str" cm="1">
        <f t="array" aca="1" ref="A1879" ca="1">INDEX(Company!$A:$A,RANDBETWEEN(5,COUNTA(Company!$A:$A) + 1),1)</f>
        <v>6a51143286b03064a49cc2acbee63c09a0682d33</v>
      </c>
      <c r="B1879" s="7" t="str">
        <f ca="1">VLOOKUP($A1879,Company!$A:$B,2,FALSE)</f>
        <v>ACME Corporation</v>
      </c>
      <c r="C1879" s="5">
        <f t="shared" si="203"/>
        <v>1875</v>
      </c>
      <c r="D1879" s="5" t="str" cm="1">
        <f t="array" ref="D1879">SHA1HASH($C1879)</f>
        <v>f0d579502820ee87140d20364532ce6a63a5ae33</v>
      </c>
      <c r="E1879" s="6">
        <v>1</v>
      </c>
      <c r="F1879" s="7">
        <f ca="1">IF($C1879 = 1 + N("Presidente"),
    127,
    IF($C1879 = 2 + N("Vice-Presidente"),
        72,
        IF($C1879 = 3 + N("Secretária bilíngue"),
            13,
            RANDBETWEEN(5,COUNT(Name!$A:$A) + 1)
        )
    )
)</f>
        <v>47</v>
      </c>
      <c r="G1879" s="7" t="str">
        <f ca="1">VLOOKUP($F1879,Name!$A:$B,2,FALSE)</f>
        <v>Anne Caroline</v>
      </c>
      <c r="H1879" s="7">
        <f ca="1" xml:space="preserve">
IF($C1879 = 1,
    0,
    RANDBETWEEN(5,COUNT('Last name'!$A:$A) + 1)
)</f>
        <v>87</v>
      </c>
      <c r="I1879" s="7" t="str">
        <f ca="1" xml:space="preserve">
IF($C1879 = 1 + N("Presidente"),
    "de Orléans e Bragança",
    VLOOKUP($H1879,'Last name'!$A:$B,2,FALSE) &amp; " " &amp; VLOOKUP(RANDBETWEEN(5,COUNT('Last name'!$A:$A) + 1),'Last name'!$A:$B,2,FALSE)
)</f>
        <v>Ferrari Araújo</v>
      </c>
      <c r="J1879" s="7" t="str">
        <f t="shared" ca="1" si="204"/>
        <v>Anne Caroline Ferrari Araújo</v>
      </c>
      <c r="K1879" s="7" t="str" cm="1">
        <f t="array" aca="1" ref="K1879" ca="1">SHA1HASH($J1879)</f>
        <v>3e0a2a0ba553c0450eddaa150210f447733b5ed9</v>
      </c>
      <c r="L1879" s="7" cm="1">
        <f t="array" aca="1" ref="L1879" ca="1">INDEX(States!$A:$A,RANDBETWEEN(5,COUNTA(States!$A:$A) + 1),1)</f>
        <v>7</v>
      </c>
      <c r="M1879" s="7" t="str">
        <f ca="1">$L1879 &amp; "|" &amp; VLOOKUP($L1879,States!$A:$B,2,FALSE)</f>
        <v>7|f2e12883042f184299ea408f79a5077ec107e25e</v>
      </c>
      <c r="N1879" s="7" t="str">
        <f ca="1">VLOOKUP($F1879,Name!$A:$C,3,FALSE)</f>
        <v>F</v>
      </c>
      <c r="O1879" s="7" t="str">
        <f ca="1">VLOOKUP($N1879,Gender!$A:$B,2,FALSE)</f>
        <v>Female</v>
      </c>
      <c r="P1879" s="7" t="str" cm="1">
        <f t="array" aca="1" ref="P1879" ca="1">INDEX('Marital status'!$A:$A,RANDBETWEEN(5,COUNTA('Marital status'!$A:$A) + 1),1)</f>
        <v>459031b19ec5bbd3b3dbc0a9dcf2cb6e6c6f7848</v>
      </c>
      <c r="Q1879" s="7" t="str">
        <f ca="1">VLOOKUP($P1879,'Marital status'!$A:$B,2,FALSE)</f>
        <v xml:space="preserve">Widowed </v>
      </c>
      <c r="R1879" s="7">
        <f t="shared" ca="1" si="205"/>
        <v>5</v>
      </c>
      <c r="S1879" s="7" t="e">
        <f ca="1">VLOOKUP($R1879,Race!$A:$B,2,FALSE)</f>
        <v>#N/A</v>
      </c>
      <c r="T1879" s="8">
        <f t="shared" ca="1" si="206"/>
        <v>31726</v>
      </c>
      <c r="U1879" s="6">
        <f t="shared" ca="1" si="207"/>
        <v>7</v>
      </c>
      <c r="V1879" s="8" t="str">
        <f ca="1">VLOOKUP($U1879,Education!$A:$B,2,FALSE)</f>
        <v>Undergraduate degree</v>
      </c>
      <c r="W1879" s="7">
        <f ca="1" xml:space="preserve">
  IF(OR($Y1879 = 5, $Y1879 = 6, $Y1879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879" s="7" t="str">
        <f ca="1">VLOOKUP($W1879,Department!$A:$B,2,FALSE)</f>
        <v>Communication &amp; Marketing</v>
      </c>
      <c r="Y1879" s="6">
        <f t="shared" ca="1" si="208"/>
        <v>10</v>
      </c>
      <c r="Z1879" s="7" t="str">
        <f ca="1">VLOOKUP($Y1879,Role!$A:$B,2,FALSE)</f>
        <v>Trainee</v>
      </c>
      <c r="AA1879" s="6" t="str">
        <f t="shared" ca="1" si="209"/>
        <v/>
      </c>
      <c r="AB1879" s="7" t="str">
        <f ca="1" xml:space="preserve">
IF($AA1879 &lt;&gt; "",
    VLOOKUP($AA1879,Level!$A:$B,2,FALSE),
    ""
)</f>
        <v/>
      </c>
      <c r="AC1879" s="1">
        <f ca="1" xml:space="preserve">
IF($Y1879 = 5 + N("Presidente"),
    27000,
    IF($Y1879 = 6 + N("Vice-presidente"),
        23000,
        IF(OR($Y1879 = 8, $Y1879= 13, $Y1879 = 12) + N("Secretária bilíngue ou coordenador ou especialista"),
            8000,
            IF($Y1879 = 7 + N("Diretor"),
                15000,
                IF($Y1879 = 14 + N("Gerente"),
                    12000,
                    IF($Y1879 = 9 + N("Estagiário"),
                        705,
                        IF($Y1879 = 10 + N("Trainee"),
                            805,
                            IF($Y1879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IF($U1879 = 7,
  500,
  IF($U1879 = 8,
    1000,
    IF($U1879 = 9,
      1500,
      IF($U1879 = 10,
        2000,
        0
      )
    )
  )
)
+
N("Adicional no salário por área")
+
IF($W1879 = 14 + N("Tecnologia da Informação"),
  120,
  IF($W1879 = 16 + N("Vendas"),
    110,
    IF($W1879 = 15 + N("Jurídico"),
      100,
      IF(OR($W1879 = 8, $W1879 = 9, $W1879 = 11) + N("Recursos humanos ou comercial ou comunicação e marketing"),
        80,
        0
      )
    )
  )
)
+
N("Adicionando pegadinha")
+
IF(AND($W1879 = 16, $U1879 = 9, $Y1879 = 11, $AA1879 = 5) + N("Se for de vendas, com mestrado, analista sênior"),
  IF($R1879 = 5,
    100,
    0
  )
  +
  IF($N1879 = "M",
    200,
    0
  ),
  0
)</f>
        <v>1385</v>
      </c>
      <c r="AD18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$A1879  &amp; ", "   &amp;
$C1879  &amp; ", "   &amp;
$E1879  &amp; ", '"  &amp;
$J1879  &amp; "', '" &amp;
$N1879  &amp; "', "  &amp;
$R1879  &amp; ", '"  &amp;
TEXT($T1879,"dd/mm/aaaa")  &amp; "', "   &amp;
$U1879  &amp; ", "   &amp;
$W1879  &amp; ", "   &amp;
$Y1879  &amp; ", "   &amp;
IF($AA1879 &lt;&gt; "", $AA1879, "NULL")  &amp; ", "   &amp;
$AC1879  &amp; ");"</f>
        <v>INSERT INTO bi4all.fac_employees (id_company_fk, id_employee_pk, flg_active, employee_name, id_gender_fk, id_race_fk, birthday, id_schooling_fk, id_department_fk, id_role_fk, id_level_fk, salary) VALUES (6a51143286b03064a49cc2acbee63c09a0682d33, 1875, 1, 'Anne Caroline Ferrari Araújo', 'F', 5, '10/11/1986', 7, 11, 10, NULL, 1385);</v>
      </c>
    </row>
    <row r="1880" spans="1:30" ht="14.25" customHeight="1" x14ac:dyDescent="0.2">
      <c r="A1880" s="7" t="str" cm="1">
        <f t="array" aca="1" ref="A1880" ca="1">INDEX(Company!$A:$A,RANDBETWEEN(5,COUNTA(Company!$A:$A) + 1),1)</f>
        <v>6a51143286b03064a49cc2acbee63c09a0682d33</v>
      </c>
      <c r="B1880" s="7" t="str">
        <f ca="1">VLOOKUP($A1880,Company!$A:$B,2,FALSE)</f>
        <v>ACME Corporation</v>
      </c>
      <c r="C1880" s="5">
        <f t="shared" si="203"/>
        <v>1876</v>
      </c>
      <c r="D1880" s="5" t="str" cm="1">
        <f t="array" ref="D1880">SHA1HASH($C1880)</f>
        <v>a7049815a37937d6372f1885a4fa7a75ebc425bc</v>
      </c>
      <c r="E1880" s="6">
        <v>1</v>
      </c>
      <c r="F1880" s="7">
        <f ca="1">IF($C1880 = 1 + N("Presidente"),
    127,
    IF($C1880 = 2 + N("Vice-Presidente"),
        72,
        IF($C1880 = 3 + N("Secretária bilíngue"),
            13,
            RANDBETWEEN(5,COUNT(Name!$A:$A) + 1)
        )
    )
)</f>
        <v>251</v>
      </c>
      <c r="G1880" s="7" t="str">
        <f ca="1">VLOOKUP($F1880,Name!$A:$B,2,FALSE)</f>
        <v>Maitê</v>
      </c>
      <c r="H1880" s="7">
        <f ca="1" xml:space="preserve">
IF($C1880 = 1,
    0,
    RANDBETWEEN(5,COUNT('Last name'!$A:$A) + 1)
)</f>
        <v>114</v>
      </c>
      <c r="I1880" s="7" t="str">
        <f ca="1" xml:space="preserve">
IF($C1880 = 1 + N("Presidente"),
    "de Orléans e Bragança",
    VLOOKUP($H1880,'Last name'!$A:$B,2,FALSE) &amp; " " &amp; VLOOKUP(RANDBETWEEN(5,COUNT('Last name'!$A:$A) + 1),'Last name'!$A:$B,2,FALSE)
)</f>
        <v>Machado Anjos</v>
      </c>
      <c r="J1880" s="7" t="str">
        <f t="shared" ca="1" si="204"/>
        <v>Maitê Machado Anjos</v>
      </c>
      <c r="K1880" s="7" t="str" cm="1">
        <f t="array" aca="1" ref="K1880" ca="1">SHA1HASH($J1880)</f>
        <v>995a7817084875dbd752ece33859e598cf04b28f</v>
      </c>
      <c r="L1880" s="7" cm="1">
        <f t="array" aca="1" ref="L1880" ca="1">INDEX(States!$A:$A,RANDBETWEEN(5,COUNTA(States!$A:$A) + 1),1)</f>
        <v>14</v>
      </c>
      <c r="M1880" s="7" t="str">
        <f ca="1">$L1880 &amp; "|" &amp; VLOOKUP($L1880,States!$A:$B,2,FALSE)</f>
        <v>14|9b9a260c6946192b7ea8dcfb1d39940b66fe4460</v>
      </c>
      <c r="N1880" s="7" t="str">
        <f ca="1">VLOOKUP($F1880,Name!$A:$C,3,FALSE)</f>
        <v>F</v>
      </c>
      <c r="O1880" s="7" t="str">
        <f ca="1">VLOOKUP($N1880,Gender!$A:$B,2,FALSE)</f>
        <v>Female</v>
      </c>
      <c r="P1880" s="7" t="str" cm="1">
        <f t="array" aca="1" ref="P1880" ca="1">INDEX('Marital status'!$A:$A,RANDBETWEEN(5,COUNTA('Marital status'!$A:$A) + 1),1)</f>
        <v>47051393f6bcbf99111ec5d70ba2ebbe11ebccae</v>
      </c>
      <c r="Q1880" s="7" t="str">
        <f ca="1">VLOOKUP($P1880,'Marital status'!$A:$B,2,FALSE)</f>
        <v xml:space="preserve"> Separated </v>
      </c>
      <c r="R1880" s="7">
        <f t="shared" ca="1" si="205"/>
        <v>5</v>
      </c>
      <c r="S1880" s="7" t="e">
        <f ca="1">VLOOKUP($R1880,Race!$A:$B,2,FALSE)</f>
        <v>#N/A</v>
      </c>
      <c r="T1880" s="8">
        <f t="shared" ca="1" si="206"/>
        <v>22358</v>
      </c>
      <c r="U1880" s="6">
        <f t="shared" ca="1" si="207"/>
        <v>8</v>
      </c>
      <c r="V1880" s="8" t="str">
        <f ca="1">VLOOKUP($U1880,Education!$A:$B,2,FALSE)</f>
        <v>Graduate school</v>
      </c>
      <c r="W1880" s="7">
        <f ca="1" xml:space="preserve">
  IF(OR($Y1880 = 5, $Y1880 = 6, $Y1880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80" s="7" t="str">
        <f ca="1">VLOOKUP($W1880,Department!$A:$B,2,FALSE)</f>
        <v>Controlling</v>
      </c>
      <c r="Y1880" s="6">
        <f t="shared" ca="1" si="208"/>
        <v>11</v>
      </c>
      <c r="Z1880" s="7" t="str">
        <f ca="1">VLOOKUP($Y1880,Role!$A:$B,2,FALSE)</f>
        <v>Analyst</v>
      </c>
      <c r="AA1880" s="6">
        <f t="shared" ca="1" si="209"/>
        <v>6</v>
      </c>
      <c r="AB1880" s="7" t="str">
        <f ca="1" xml:space="preserve">
IF($AA1880 &lt;&gt; "",
    VLOOKUP($AA1880,Level!$A:$B,2,FALSE),
    ""
)</f>
        <v>Pleno</v>
      </c>
      <c r="AC1880" s="1">
        <f ca="1" xml:space="preserve">
IF($Y1880 = 5 + N("Presidente"),
    27000,
    IF($Y1880 = 6 + N("Vice-presidente"),
        23000,
        IF(OR($Y1880 = 8, $Y1880= 13, $Y1880 = 12) + N("Secretária bilíngue ou coordenador ou especialista"),
            8000,
            IF($Y1880 = 7 + N("Diretor"),
                15000,
                IF($Y1880 = 14 + N("Gerente"),
                    12000,
                    IF($Y1880 = 9 + N("Estagiário"),
                        705,
                        IF($Y1880 = 10 + N("Trainee"),
                            805,
                            IF($Y1880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IF($U1880 = 7,
  500,
  IF($U1880 = 8,
    1000,
    IF($U1880 = 9,
      1500,
      IF($U1880 = 10,
        2000,
        0
      )
    )
  )
)
+
N("Adicional no salário por área")
+
IF($W1880 = 14 + N("Tecnologia da Informação"),
  120,
  IF($W1880 = 16 + N("Vendas"),
    110,
    IF($W1880 = 15 + N("Jurídico"),
      100,
      IF(OR($W1880 = 8, $W1880 = 9, $W1880 = 11) + N("Recursos humanos ou comercial ou comunicação e marketing"),
        80,
        0
      )
    )
  )
)
+
N("Adicionando pegadinha")
+
IF(AND($W1880 = 16, $U1880 = 9, $Y1880 = 11, $AA1880 = 5) + N("Se for de vendas, com mestrado, analista sênior"),
  IF($R1880 = 5,
    100,
    0
  )
  +
  IF($N1880 = "M",
    200,
    0
  ),
  0
)</f>
        <v>3000</v>
      </c>
      <c r="AD18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$A1880  &amp; ", "   &amp;
$C1880  &amp; ", "   &amp;
$E1880  &amp; ", '"  &amp;
$J1880  &amp; "', '" &amp;
$N1880  &amp; "', "  &amp;
$R1880  &amp; ", '"  &amp;
TEXT($T1880,"dd/mm/aaaa")  &amp; "', "   &amp;
$U1880  &amp; ", "   &amp;
$W1880  &amp; ", "   &amp;
$Y1880  &amp; ", "   &amp;
IF($AA1880 &lt;&gt; "", $AA1880, "NULL")  &amp; ", "   &amp;
$AC1880  &amp; ");"</f>
        <v>INSERT INTO bi4all.fac_employees (id_company_fk, id_employee_pk, flg_active, employee_name, id_gender_fk, id_race_fk, birthday, id_schooling_fk, id_department_fk, id_role_fk, id_level_fk, salary) VALUES (6a51143286b03064a49cc2acbee63c09a0682d33, 1876, 1, 'Maitê Machado Anjos', 'F', 5, '18/03/1961', 8, 12, 11, 6, 3000);</v>
      </c>
    </row>
    <row r="1881" spans="1:30" ht="14.25" customHeight="1" x14ac:dyDescent="0.2">
      <c r="A1881" s="7" t="str" cm="1">
        <f t="array" aca="1" ref="A1881" ca="1">INDEX(Company!$A:$A,RANDBETWEEN(5,COUNTA(Company!$A:$A) + 1),1)</f>
        <v>6a51143286b03064a49cc2acbee63c09a0682d33</v>
      </c>
      <c r="B1881" s="7" t="str">
        <f ca="1">VLOOKUP($A1881,Company!$A:$B,2,FALSE)</f>
        <v>ACME Corporation</v>
      </c>
      <c r="C1881" s="5">
        <f t="shared" si="203"/>
        <v>1877</v>
      </c>
      <c r="D1881" s="5" t="str" cm="1">
        <f t="array" ref="D1881">SHA1HASH($C1881)</f>
        <v>30c42489776bc0da0a780397d2a6f878c052cc3c</v>
      </c>
      <c r="E1881" s="6">
        <v>1</v>
      </c>
      <c r="F1881" s="7">
        <f ca="1">IF($C1881 = 1 + N("Presidente"),
    127,
    IF($C1881 = 2 + N("Vice-Presidente"),
        72,
        IF($C1881 = 3 + N("Secretária bilíngue"),
            13,
            RANDBETWEEN(5,COUNT(Name!$A:$A) + 1)
        )
    )
)</f>
        <v>161</v>
      </c>
      <c r="G1881" s="7" t="str">
        <f ca="1">VLOOKUP($F1881,Name!$A:$B,2,FALSE)</f>
        <v>Heitor</v>
      </c>
      <c r="H1881" s="7">
        <f ca="1" xml:space="preserve">
IF($C1881 = 1,
    0,
    RANDBETWEEN(5,COUNT('Last name'!$A:$A) + 1)
)</f>
        <v>122</v>
      </c>
      <c r="I1881" s="7" t="str">
        <f ca="1" xml:space="preserve">
IF($C1881 = 1 + N("Presidente"),
    "de Orléans e Bragança",
    VLOOKUP($H1881,'Last name'!$A:$B,2,FALSE) &amp; " " &amp; VLOOKUP(RANDBETWEEN(5,COUNT('Last name'!$A:$A) + 1),'Last name'!$A:$B,2,FALSE)
)</f>
        <v>Martini Furtado</v>
      </c>
      <c r="J1881" s="7" t="str">
        <f t="shared" ca="1" si="204"/>
        <v>Heitor Martini Furtado</v>
      </c>
      <c r="K1881" s="7" t="str" cm="1">
        <f t="array" aca="1" ref="K1881" ca="1">SHA1HASH($J1881)</f>
        <v>3e7859ca4bb15fab374ed8e07b93fec08fdd46bd</v>
      </c>
      <c r="L1881" s="7" cm="1">
        <f t="array" aca="1" ref="L1881" ca="1">INDEX(States!$A:$A,RANDBETWEEN(5,COUNTA(States!$A:$A) + 1),1)</f>
        <v>6</v>
      </c>
      <c r="M1881" s="7" t="str">
        <f ca="1">$L1881 &amp; "|" &amp; VLOOKUP($L1881,States!$A:$B,2,FALSE)</f>
        <v>6|990f6b5f2170b43d022d539b1260b5f1af889998</v>
      </c>
      <c r="N1881" s="7" t="str">
        <f ca="1">VLOOKUP($F1881,Name!$A:$C,3,FALSE)</f>
        <v>M</v>
      </c>
      <c r="O1881" s="7" t="str">
        <f ca="1">VLOOKUP($N1881,Gender!$A:$B,2,FALSE)</f>
        <v>Male</v>
      </c>
      <c r="P1881" s="7" t="str" cm="1">
        <f t="array" aca="1" ref="P1881" ca="1">INDEX('Marital status'!$A:$A,RANDBETWEEN(5,COUNTA('Marital status'!$A:$A) + 1),1)</f>
        <v>3266897012b6dcc5723033bc25891bf99efcff6f</v>
      </c>
      <c r="Q1881" s="7" t="str">
        <f ca="1">VLOOKUP($P1881,'Marital status'!$A:$B,2,FALSE)</f>
        <v>MarrieD</v>
      </c>
      <c r="R1881" s="7">
        <f t="shared" ca="1" si="205"/>
        <v>8</v>
      </c>
      <c r="S1881" s="7" t="e">
        <f ca="1">VLOOKUP($R1881,Race!$A:$B,2,FALSE)</f>
        <v>#N/A</v>
      </c>
      <c r="T1881" s="8">
        <f t="shared" ca="1" si="206"/>
        <v>27947</v>
      </c>
      <c r="U1881" s="6">
        <f t="shared" ca="1" si="207"/>
        <v>7</v>
      </c>
      <c r="V1881" s="8" t="str">
        <f ca="1">VLOOKUP($U1881,Education!$A:$B,2,FALSE)</f>
        <v>Undergraduate degree</v>
      </c>
      <c r="W1881" s="7">
        <f ca="1" xml:space="preserve">
  IF(OR($Y1881 = 5, $Y1881 = 6, $Y1881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881" s="7" t="str">
        <f ca="1">VLOOKUP($W1881,Department!$A:$B,2,FALSE)</f>
        <v>Commercial</v>
      </c>
      <c r="Y1881" s="6">
        <f t="shared" ca="1" si="208"/>
        <v>10</v>
      </c>
      <c r="Z1881" s="7" t="str">
        <f ca="1">VLOOKUP($Y1881,Role!$A:$B,2,FALSE)</f>
        <v>Trainee</v>
      </c>
      <c r="AA1881" s="6" t="str">
        <f t="shared" ca="1" si="209"/>
        <v/>
      </c>
      <c r="AB1881" s="7" t="str">
        <f ca="1" xml:space="preserve">
IF($AA1881 &lt;&gt; "",
    VLOOKUP($AA1881,Level!$A:$B,2,FALSE),
    ""
)</f>
        <v/>
      </c>
      <c r="AC1881" s="1">
        <f ca="1" xml:space="preserve">
IF($Y1881 = 5 + N("Presidente"),
    27000,
    IF($Y1881 = 6 + N("Vice-presidente"),
        23000,
        IF(OR($Y1881 = 8, $Y1881= 13, $Y1881 = 12) + N("Secretária bilíngue ou coordenador ou especialista"),
            8000,
            IF($Y1881 = 7 + N("Diretor"),
                15000,
                IF($Y1881 = 14 + N("Gerente"),
                    12000,
                    IF($Y1881 = 9 + N("Estagiário"),
                        705,
                        IF($Y1881 = 10 + N("Trainee"),
                            805,
                            IF($Y1881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IF($U1881 = 7,
  500,
  IF($U1881 = 8,
    1000,
    IF($U1881 = 9,
      1500,
      IF($U1881 = 10,
        2000,
        0
      )
    )
  )
)
+
N("Adicional no salário por área")
+
IF($W1881 = 14 + N("Tecnologia da Informação"),
  120,
  IF($W1881 = 16 + N("Vendas"),
    110,
    IF($W1881 = 15 + N("Jurídico"),
      100,
      IF(OR($W1881 = 8, $W1881 = 9, $W1881 = 11) + N("Recursos humanos ou comercial ou comunicação e marketing"),
        80,
        0
      )
    )
  )
)
+
N("Adicionando pegadinha")
+
IF(AND($W1881 = 16, $U1881 = 9, $Y1881 = 11, $AA1881 = 5) + N("Se for de vendas, com mestrado, analista sênior"),
  IF($R1881 = 5,
    100,
    0
  )
  +
  IF($N1881 = "M",
    200,
    0
  ),
  0
)</f>
        <v>1385</v>
      </c>
      <c r="AD18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$A1881  &amp; ", "   &amp;
$C1881  &amp; ", "   &amp;
$E1881  &amp; ", '"  &amp;
$J1881  &amp; "', '" &amp;
$N1881  &amp; "', "  &amp;
$R1881  &amp; ", '"  &amp;
TEXT($T1881,"dd/mm/aaaa")  &amp; "', "   &amp;
$U1881  &amp; ", "   &amp;
$W1881  &amp; ", "   &amp;
$Y1881  &amp; ", "   &amp;
IF($AA1881 &lt;&gt; "", $AA1881, "NULL")  &amp; ", "   &amp;
$AC1881  &amp; ");"</f>
        <v>INSERT INTO bi4all.fac_employees (id_company_fk, id_employee_pk, flg_active, employee_name, id_gender_fk, id_race_fk, birthday, id_schooling_fk, id_department_fk, id_role_fk, id_level_fk, salary) VALUES (6a51143286b03064a49cc2acbee63c09a0682d33, 1877, 1, 'Heitor Martini Furtado', 'M', 8, '06/07/1976', 7, 9, 10, NULL, 1385);</v>
      </c>
    </row>
    <row r="1882" spans="1:30" ht="14.25" customHeight="1" x14ac:dyDescent="0.2">
      <c r="A1882" s="7" t="str" cm="1">
        <f t="array" aca="1" ref="A1882" ca="1">INDEX(Company!$A:$A,RANDBETWEEN(5,COUNTA(Company!$A:$A) + 1),1)</f>
        <v>6a51143286b03064a49cc2acbee63c09a0682d33</v>
      </c>
      <c r="B1882" s="7" t="str">
        <f ca="1">VLOOKUP($A1882,Company!$A:$B,2,FALSE)</f>
        <v>ACME Corporation</v>
      </c>
      <c r="C1882" s="5">
        <f t="shared" si="203"/>
        <v>1878</v>
      </c>
      <c r="D1882" s="5" t="str" cm="1">
        <f t="array" ref="D1882">SHA1HASH($C1882)</f>
        <v>f3881e12b389bb007064da68e4203a2f4507fcfb</v>
      </c>
      <c r="E1882" s="6">
        <v>1</v>
      </c>
      <c r="F1882" s="7">
        <f ca="1">IF($C1882 = 1 + N("Presidente"),
    127,
    IF($C1882 = 2 + N("Vice-Presidente"),
        72,
        IF($C1882 = 3 + N("Secretária bilíngue"),
            13,
            RANDBETWEEN(5,COUNT(Name!$A:$A) + 1)
        )
    )
)</f>
        <v>291</v>
      </c>
      <c r="G1882" s="7" t="str">
        <f ca="1">VLOOKUP($F1882,Name!$A:$B,2,FALSE)</f>
        <v>Melyssa</v>
      </c>
      <c r="H1882" s="7">
        <f ca="1" xml:space="preserve">
IF($C1882 = 1,
    0,
    RANDBETWEEN(5,COUNT('Last name'!$A:$A) + 1)
)</f>
        <v>171</v>
      </c>
      <c r="I1882" s="7" t="str">
        <f ca="1" xml:space="preserve">
IF($C1882 = 1 + N("Presidente"),
    "de Orléans e Bragança",
    VLOOKUP($H1882,'Last name'!$A:$B,2,FALSE) &amp; " " &amp; VLOOKUP(RANDBETWEEN(5,COUNT('Last name'!$A:$A) + 1),'Last name'!$A:$B,2,FALSE)
)</f>
        <v>Sacramento Lombardi</v>
      </c>
      <c r="J1882" s="7" t="str">
        <f t="shared" ca="1" si="204"/>
        <v>Melyssa Sacramento Lombardi</v>
      </c>
      <c r="K1882" s="7" t="str" cm="1">
        <f t="array" aca="1" ref="K1882" ca="1">SHA1HASH($J1882)</f>
        <v>8a8acdf76d0199ce982ad25cdeeb882f4d691d12</v>
      </c>
      <c r="L1882" s="7" cm="1">
        <f t="array" aca="1" ref="L1882" ca="1">INDEX(States!$A:$A,RANDBETWEEN(5,COUNTA(States!$A:$A) + 1),1)</f>
        <v>8</v>
      </c>
      <c r="M1882" s="7" t="str">
        <f ca="1">$L1882 &amp; "|" &amp; VLOOKUP($L1882,States!$A:$B,2,FALSE)</f>
        <v>8|56e287872c65203bf88dd1921405bbc5594d8531</v>
      </c>
      <c r="N1882" s="7" t="str">
        <f ca="1">VLOOKUP($F1882,Name!$A:$C,3,FALSE)</f>
        <v>F</v>
      </c>
      <c r="O1882" s="7" t="str">
        <f ca="1">VLOOKUP($N1882,Gender!$A:$B,2,FALSE)</f>
        <v>Female</v>
      </c>
      <c r="P1882" s="7" t="str" cm="1">
        <f t="array" aca="1" ref="P1882" ca="1">INDEX('Marital status'!$A:$A,RANDBETWEEN(5,COUNTA('Marital status'!$A:$A) + 1),1)</f>
        <v>459031b19ec5bbd3b3dbc0a9dcf2cb6e6c6f7848</v>
      </c>
      <c r="Q1882" s="7" t="str">
        <f ca="1">VLOOKUP($P1882,'Marital status'!$A:$B,2,FALSE)</f>
        <v xml:space="preserve">Widowed </v>
      </c>
      <c r="R1882" s="7">
        <f t="shared" ca="1" si="205"/>
        <v>5</v>
      </c>
      <c r="S1882" s="7" t="e">
        <f ca="1">VLOOKUP($R1882,Race!$A:$B,2,FALSE)</f>
        <v>#N/A</v>
      </c>
      <c r="T1882" s="8">
        <f t="shared" ca="1" si="206"/>
        <v>18666</v>
      </c>
      <c r="U1882" s="6">
        <f t="shared" ca="1" si="207"/>
        <v>8</v>
      </c>
      <c r="V1882" s="8" t="str">
        <f ca="1">VLOOKUP($U1882,Education!$A:$B,2,FALSE)</f>
        <v>Graduate school</v>
      </c>
      <c r="W1882" s="7">
        <f ca="1" xml:space="preserve">
  IF(OR($Y1882 = 5, $Y1882 = 6, $Y1882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882" s="7" t="str">
        <f ca="1">VLOOKUP($W1882,Department!$A:$B,2,FALSE)</f>
        <v>Communication &amp; Marketing</v>
      </c>
      <c r="Y1882" s="6">
        <f t="shared" ca="1" si="208"/>
        <v>11</v>
      </c>
      <c r="Z1882" s="7" t="str">
        <f ca="1">VLOOKUP($Y1882,Role!$A:$B,2,FALSE)</f>
        <v>Analyst</v>
      </c>
      <c r="AA1882" s="6">
        <f t="shared" ca="1" si="209"/>
        <v>6</v>
      </c>
      <c r="AB1882" s="7" t="str">
        <f ca="1" xml:space="preserve">
IF($AA1882 &lt;&gt; "",
    VLOOKUP($AA1882,Level!$A:$B,2,FALSE),
    ""
)</f>
        <v>Pleno</v>
      </c>
      <c r="AC1882" s="1">
        <f ca="1" xml:space="preserve">
IF($Y1882 = 5 + N("Presidente"),
    27000,
    IF($Y1882 = 6 + N("Vice-presidente"),
        23000,
        IF(OR($Y1882 = 8, $Y1882= 13, $Y1882 = 12) + N("Secretária bilíngue ou coordenador ou especialista"),
            8000,
            IF($Y1882 = 7 + N("Diretor"),
                15000,
                IF($Y1882 = 14 + N("Gerente"),
                    12000,
                    IF($Y1882 = 9 + N("Estagiário"),
                        705,
                        IF($Y1882 = 10 + N("Trainee"),
                            805,
                            IF($Y1882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IF($U1882 = 7,
  500,
  IF($U1882 = 8,
    1000,
    IF($U1882 = 9,
      1500,
      IF($U1882 = 10,
        2000,
        0
      )
    )
  )
)
+
N("Adicional no salário por área")
+
IF($W1882 = 14 + N("Tecnologia da Informação"),
  120,
  IF($W1882 = 16 + N("Vendas"),
    110,
    IF($W1882 = 15 + N("Jurídico"),
      100,
      IF(OR($W1882 = 8, $W1882 = 9, $W1882 = 11) + N("Recursos humanos ou comercial ou comunicação e marketing"),
        80,
        0
      )
    )
  )
)
+
N("Adicionando pegadinha")
+
IF(AND($W1882 = 16, $U1882 = 9, $Y1882 = 11, $AA1882 = 5) + N("Se for de vendas, com mestrado, analista sênior"),
  IF($R1882 = 5,
    100,
    0
  )
  +
  IF($N1882 = "M",
    200,
    0
  ),
  0
)</f>
        <v>3080</v>
      </c>
      <c r="AD18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$A1882  &amp; ", "   &amp;
$C1882  &amp; ", "   &amp;
$E1882  &amp; ", '"  &amp;
$J1882  &amp; "', '" &amp;
$N1882  &amp; "', "  &amp;
$R1882  &amp; ", '"  &amp;
TEXT($T1882,"dd/mm/aaaa")  &amp; "', "   &amp;
$U1882  &amp; ", "   &amp;
$W1882  &amp; ", "   &amp;
$Y1882  &amp; ", "   &amp;
IF($AA1882 &lt;&gt; "", $AA1882, "NULL")  &amp; ", "   &amp;
$AC1882  &amp; ");"</f>
        <v>INSERT INTO bi4all.fac_employees (id_company_fk, id_employee_pk, flg_active, employee_name, id_gender_fk, id_race_fk, birthday, id_schooling_fk, id_department_fk, id_role_fk, id_level_fk, salary) VALUES (6a51143286b03064a49cc2acbee63c09a0682d33, 1878, 1, 'Melyssa Sacramento Lombardi', 'F', 5, '07/02/1951', 8, 11, 11, 6, 3080);</v>
      </c>
    </row>
    <row r="1883" spans="1:30" ht="14.25" customHeight="1" x14ac:dyDescent="0.2">
      <c r="A1883" s="7" t="str" cm="1">
        <f t="array" aca="1" ref="A1883" ca="1">INDEX(Company!$A:$A,RANDBETWEEN(5,COUNTA(Company!$A:$A) + 1),1)</f>
        <v>6a51143286b03064a49cc2acbee63c09a0682d33</v>
      </c>
      <c r="B1883" s="7" t="str">
        <f ca="1">VLOOKUP($A1883,Company!$A:$B,2,FALSE)</f>
        <v>ACME Corporation</v>
      </c>
      <c r="C1883" s="5">
        <f t="shared" si="203"/>
        <v>1879</v>
      </c>
      <c r="D1883" s="5" t="str" cm="1">
        <f t="array" ref="D1883">SHA1HASH($C1883)</f>
        <v>143df602a55fa43b4454d778d1fe8555f9d162d0</v>
      </c>
      <c r="E1883" s="6">
        <v>1</v>
      </c>
      <c r="F1883" s="7">
        <f ca="1">IF($C1883 = 1 + N("Presidente"),
    127,
    IF($C1883 = 2 + N("Vice-Presidente"),
        72,
        IF($C1883 = 3 + N("Secretária bilíngue"),
            13,
            RANDBETWEEN(5,COUNT(Name!$A:$A) + 1)
        )
    )
)</f>
        <v>348</v>
      </c>
      <c r="G1883" s="7" t="str">
        <f ca="1">VLOOKUP($F1883,Name!$A:$B,2,FALSE)</f>
        <v>Vagner</v>
      </c>
      <c r="H1883" s="7">
        <f ca="1" xml:space="preserve">
IF($C1883 = 1,
    0,
    RANDBETWEEN(5,COUNT('Last name'!$A:$A) + 1)
)</f>
        <v>110</v>
      </c>
      <c r="I1883" s="7" t="str">
        <f ca="1" xml:space="preserve">
IF($C1883 = 1 + N("Presidente"),
    "de Orléans e Bragança",
    VLOOKUP($H1883,'Last name'!$A:$B,2,FALSE) &amp; " " &amp; VLOOKUP(RANDBETWEEN(5,COUNT('Last name'!$A:$A) + 1),'Last name'!$A:$B,2,FALSE)
)</f>
        <v>Lombardi Cabral</v>
      </c>
      <c r="J1883" s="7" t="str">
        <f t="shared" ca="1" si="204"/>
        <v>Vagner Lombardi Cabral</v>
      </c>
      <c r="K1883" s="7" t="str" cm="1">
        <f t="array" aca="1" ref="K1883" ca="1">SHA1HASH($J1883)</f>
        <v>17576fcef393486618831b06c855baa5ed660972</v>
      </c>
      <c r="L1883" s="7" cm="1">
        <f t="array" aca="1" ref="L1883" ca="1">INDEX(States!$A:$A,RANDBETWEEN(5,COUNTA(States!$A:$A) + 1),1)</f>
        <v>12</v>
      </c>
      <c r="M1883" s="7" t="str">
        <f ca="1">$L1883 &amp; "|" &amp; VLOOKUP($L1883,States!$A:$B,2,FALSE)</f>
        <v>12|16a2d6eb767d4fd003fae8cac60e0d85a9416ba8</v>
      </c>
      <c r="N1883" s="7" t="str">
        <f ca="1">VLOOKUP($F1883,Name!$A:$C,3,FALSE)</f>
        <v>M</v>
      </c>
      <c r="O1883" s="7" t="str">
        <f ca="1">VLOOKUP($N1883,Gender!$A:$B,2,FALSE)</f>
        <v>Male</v>
      </c>
      <c r="P1883" s="7" t="str" cm="1">
        <f t="array" aca="1" ref="P1883" ca="1">INDEX('Marital status'!$A:$A,RANDBETWEEN(5,COUNTA('Marital status'!$A:$A) + 1),1)</f>
        <v>ce0b1612aa711b78a720295d271a33894e2b72bf</v>
      </c>
      <c r="Q1883" s="7" t="str">
        <f ca="1">VLOOKUP($P1883,'Marital status'!$A:$B,2,FALSE)</f>
        <v>single</v>
      </c>
      <c r="R1883" s="7">
        <f t="shared" ca="1" si="205"/>
        <v>6</v>
      </c>
      <c r="S1883" s="7" t="e">
        <f ca="1">VLOOKUP($R1883,Race!$A:$B,2,FALSE)</f>
        <v>#N/A</v>
      </c>
      <c r="T1883" s="8">
        <f t="shared" ca="1" si="206"/>
        <v>25507</v>
      </c>
      <c r="U1883" s="6">
        <f t="shared" ca="1" si="207"/>
        <v>7</v>
      </c>
      <c r="V1883" s="8" t="str">
        <f ca="1">VLOOKUP($U1883,Education!$A:$B,2,FALSE)</f>
        <v>Undergraduate degree</v>
      </c>
      <c r="W1883" s="7">
        <f ca="1" xml:space="preserve">
  IF(OR($Y1883 = 5, $Y1883 = 6, $Y1883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883" s="7" t="str">
        <f ca="1">VLOOKUP($W1883,Department!$A:$B,2,FALSE)</f>
        <v>Commercial</v>
      </c>
      <c r="Y1883" s="6">
        <f t="shared" ca="1" si="208"/>
        <v>10</v>
      </c>
      <c r="Z1883" s="7" t="str">
        <f ca="1">VLOOKUP($Y1883,Role!$A:$B,2,FALSE)</f>
        <v>Trainee</v>
      </c>
      <c r="AA1883" s="6" t="str">
        <f t="shared" ca="1" si="209"/>
        <v/>
      </c>
      <c r="AB1883" s="7" t="str">
        <f ca="1" xml:space="preserve">
IF($AA1883 &lt;&gt; "",
    VLOOKUP($AA1883,Level!$A:$B,2,FALSE),
    ""
)</f>
        <v/>
      </c>
      <c r="AC1883" s="1">
        <f ca="1" xml:space="preserve">
IF($Y1883 = 5 + N("Presidente"),
    27000,
    IF($Y1883 = 6 + N("Vice-presidente"),
        23000,
        IF(OR($Y1883 = 8, $Y1883= 13, $Y1883 = 12) + N("Secretária bilíngue ou coordenador ou especialista"),
            8000,
            IF($Y1883 = 7 + N("Diretor"),
                15000,
                IF($Y1883 = 14 + N("Gerente"),
                    12000,
                    IF($Y1883 = 9 + N("Estagiário"),
                        705,
                        IF($Y1883 = 10 + N("Trainee"),
                            805,
                            IF($Y1883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IF($U1883 = 7,
  500,
  IF($U1883 = 8,
    1000,
    IF($U1883 = 9,
      1500,
      IF($U1883 = 10,
        2000,
        0
      )
    )
  )
)
+
N("Adicional no salário por área")
+
IF($W1883 = 14 + N("Tecnologia da Informação"),
  120,
  IF($W1883 = 16 + N("Vendas"),
    110,
    IF($W1883 = 15 + N("Jurídico"),
      100,
      IF(OR($W1883 = 8, $W1883 = 9, $W1883 = 11) + N("Recursos humanos ou comercial ou comunicação e marketing"),
        80,
        0
      )
    )
  )
)
+
N("Adicionando pegadinha")
+
IF(AND($W1883 = 16, $U1883 = 9, $Y1883 = 11, $AA1883 = 5) + N("Se for de vendas, com mestrado, analista sênior"),
  IF($R1883 = 5,
    100,
    0
  )
  +
  IF($N1883 = "M",
    200,
    0
  ),
  0
)</f>
        <v>1385</v>
      </c>
      <c r="AD18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$A1883  &amp; ", "   &amp;
$C1883  &amp; ", "   &amp;
$E1883  &amp; ", '"  &amp;
$J1883  &amp; "', '" &amp;
$N1883  &amp; "', "  &amp;
$R1883  &amp; ", '"  &amp;
TEXT($T1883,"dd/mm/aaaa")  &amp; "', "   &amp;
$U1883  &amp; ", "   &amp;
$W1883  &amp; ", "   &amp;
$Y1883  &amp; ", "   &amp;
IF($AA1883 &lt;&gt; "", $AA1883, "NULL")  &amp; ", "   &amp;
$AC1883  &amp; ");"</f>
        <v>INSERT INTO bi4all.fac_employees (id_company_fk, id_employee_pk, flg_active, employee_name, id_gender_fk, id_race_fk, birthday, id_schooling_fk, id_department_fk, id_role_fk, id_level_fk, salary) VALUES (6a51143286b03064a49cc2acbee63c09a0682d33, 1879, 1, 'Vagner Lombardi Cabral', 'M', 6, '31/10/1969', 7, 9, 10, NULL, 1385);</v>
      </c>
    </row>
    <row r="1884" spans="1:30" ht="14.25" customHeight="1" x14ac:dyDescent="0.2">
      <c r="A1884" s="7" t="str" cm="1">
        <f t="array" aca="1" ref="A1884" ca="1">INDEX(Company!$A:$A,RANDBETWEEN(5,COUNTA(Company!$A:$A) + 1),1)</f>
        <v>6a51143286b03064a49cc2acbee63c09a0682d33</v>
      </c>
      <c r="B1884" s="7" t="str">
        <f ca="1">VLOOKUP($A1884,Company!$A:$B,2,FALSE)</f>
        <v>ACME Corporation</v>
      </c>
      <c r="C1884" s="5">
        <f t="shared" si="203"/>
        <v>1880</v>
      </c>
      <c r="D1884" s="5" t="str" cm="1">
        <f t="array" ref="D1884">SHA1HASH($C1884)</f>
        <v>4ad4b85c23b825eafbeec5dcf84ff9b11c3b1c78</v>
      </c>
      <c r="E1884" s="6">
        <v>1</v>
      </c>
      <c r="F1884" s="7">
        <f ca="1">IF($C1884 = 1 + N("Presidente"),
    127,
    IF($C1884 = 2 + N("Vice-Presidente"),
        72,
        IF($C1884 = 3 + N("Secretária bilíngue"),
            13,
            RANDBETWEEN(5,COUNT(Name!$A:$A) + 1)
        )
    )
)</f>
        <v>324</v>
      </c>
      <c r="G1884" s="7" t="str">
        <f ca="1">VLOOKUP($F1884,Name!$A:$B,2,FALSE)</f>
        <v>Rafael</v>
      </c>
      <c r="H1884" s="7">
        <f ca="1" xml:space="preserve">
IF($C1884 = 1,
    0,
    RANDBETWEEN(5,COUNT('Last name'!$A:$A) + 1)
)</f>
        <v>145</v>
      </c>
      <c r="I1884" s="7" t="str">
        <f ca="1" xml:space="preserve">
IF($C1884 = 1 + N("Presidente"),
    "de Orléans e Bragança",
    VLOOKUP($H1884,'Last name'!$A:$B,2,FALSE) &amp; " " &amp; VLOOKUP(RANDBETWEEN(5,COUNT('Last name'!$A:$A) + 1),'Last name'!$A:$B,2,FALSE)
)</f>
        <v>Pasquim Moreira</v>
      </c>
      <c r="J1884" s="7" t="str">
        <f t="shared" ca="1" si="204"/>
        <v>Rafael Pasquim Moreira</v>
      </c>
      <c r="K1884" s="7" t="str" cm="1">
        <f t="array" aca="1" ref="K1884" ca="1">SHA1HASH($J1884)</f>
        <v>5300355b9aa05245d2737bbdc7e3397f1eff10b7</v>
      </c>
      <c r="L1884" s="7" cm="1">
        <f t="array" aca="1" ref="L1884" ca="1">INDEX(States!$A:$A,RANDBETWEEN(5,COUNTA(States!$A:$A) + 1),1)</f>
        <v>17</v>
      </c>
      <c r="M1884" s="7" t="str">
        <f ca="1">$L1884 &amp; "|" &amp; VLOOKUP($L1884,States!$A:$B,2,FALSE)</f>
        <v>17|1a8e69bd071c473b31bfb6b123d956580475386e</v>
      </c>
      <c r="N1884" s="7" t="str">
        <f ca="1">VLOOKUP($F1884,Name!$A:$C,3,FALSE)</f>
        <v>M</v>
      </c>
      <c r="O1884" s="7" t="str">
        <f ca="1">VLOOKUP($N1884,Gender!$A:$B,2,FALSE)</f>
        <v>Male</v>
      </c>
      <c r="P1884" s="7" t="str" cm="1">
        <f t="array" aca="1" ref="P1884" ca="1">INDEX('Marital status'!$A:$A,RANDBETWEEN(5,COUNTA('Marital status'!$A:$A) + 1),1)</f>
        <v>ce0b1612aa711b78a720295d271a33894e2b72bf</v>
      </c>
      <c r="Q1884" s="7" t="str">
        <f ca="1">VLOOKUP($P1884,'Marital status'!$A:$B,2,FALSE)</f>
        <v>single</v>
      </c>
      <c r="R1884" s="7">
        <f t="shared" ca="1" si="205"/>
        <v>5</v>
      </c>
      <c r="S1884" s="7" t="e">
        <f ca="1">VLOOKUP($R1884,Race!$A:$B,2,FALSE)</f>
        <v>#N/A</v>
      </c>
      <c r="T1884" s="8">
        <f t="shared" ca="1" si="206"/>
        <v>21014</v>
      </c>
      <c r="U1884" s="6">
        <f t="shared" ca="1" si="207"/>
        <v>7</v>
      </c>
      <c r="V1884" s="8" t="str">
        <f ca="1">VLOOKUP($U1884,Education!$A:$B,2,FALSE)</f>
        <v>Undergraduate degree</v>
      </c>
      <c r="W1884" s="7">
        <f ca="1" xml:space="preserve">
  IF(OR($Y1884 = 5, $Y1884 = 6, $Y1884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884" s="7" t="str">
        <f ca="1">VLOOKUP($W1884,Department!$A:$B,2,FALSE)</f>
        <v>Operations</v>
      </c>
      <c r="Y1884" s="6">
        <f t="shared" ca="1" si="208"/>
        <v>11</v>
      </c>
      <c r="Z1884" s="7" t="str">
        <f ca="1">VLOOKUP($Y1884,Role!$A:$B,2,FALSE)</f>
        <v>Analyst</v>
      </c>
      <c r="AA1884" s="6">
        <f t="shared" ca="1" si="209"/>
        <v>6</v>
      </c>
      <c r="AB1884" s="7" t="str">
        <f ca="1" xml:space="preserve">
IF($AA1884 &lt;&gt; "",
    VLOOKUP($AA1884,Level!$A:$B,2,FALSE),
    ""
)</f>
        <v>Pleno</v>
      </c>
      <c r="AC1884" s="1">
        <f ca="1" xml:space="preserve">
IF($Y1884 = 5 + N("Presidente"),
    27000,
    IF($Y1884 = 6 + N("Vice-presidente"),
        23000,
        IF(OR($Y1884 = 8, $Y1884= 13, $Y1884 = 12) + N("Secretária bilíngue ou coordenador ou especialista"),
            8000,
            IF($Y1884 = 7 + N("Diretor"),
                15000,
                IF($Y1884 = 14 + N("Gerente"),
                    12000,
                    IF($Y1884 = 9 + N("Estagiário"),
                        705,
                        IF($Y1884 = 10 + N("Trainee"),
                            805,
                            IF($Y1884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IF($U1884 = 7,
  500,
  IF($U1884 = 8,
    1000,
    IF($U1884 = 9,
      1500,
      IF($U1884 = 10,
        2000,
        0
      )
    )
  )
)
+
N("Adicional no salário por área")
+
IF($W1884 = 14 + N("Tecnologia da Informação"),
  120,
  IF($W1884 = 16 + N("Vendas"),
    110,
    IF($W1884 = 15 + N("Jurídico"),
      100,
      IF(OR($W1884 = 8, $W1884 = 9, $W1884 = 11) + N("Recursos humanos ou comercial ou comunicação e marketing"),
        80,
        0
      )
    )
  )
)
+
N("Adicionando pegadinha")
+
IF(AND($W1884 = 16, $U1884 = 9, $Y1884 = 11, $AA1884 = 5) + N("Se for de vendas, com mestrado, analista sênior"),
  IF($R1884 = 5,
    100,
    0
  )
  +
  IF($N1884 = "M",
    200,
    0
  ),
  0
)</f>
        <v>2500</v>
      </c>
      <c r="AD18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$A1884  &amp; ", "   &amp;
$C1884  &amp; ", "   &amp;
$E1884  &amp; ", '"  &amp;
$J1884  &amp; "', '" &amp;
$N1884  &amp; "', "  &amp;
$R1884  &amp; ", '"  &amp;
TEXT($T1884,"dd/mm/aaaa")  &amp; "', "   &amp;
$U1884  &amp; ", "   &amp;
$W1884  &amp; ", "   &amp;
$Y1884  &amp; ", "   &amp;
IF($AA1884 &lt;&gt; "", $AA1884, "NULL")  &amp; ", "   &amp;
$AC1884  &amp; ");"</f>
        <v>INSERT INTO bi4all.fac_employees (id_company_fk, id_employee_pk, flg_active, employee_name, id_gender_fk, id_race_fk, birthday, id_schooling_fk, id_department_fk, id_role_fk, id_level_fk, salary) VALUES (6a51143286b03064a49cc2acbee63c09a0682d33, 1880, 1, 'Rafael Pasquim Moreira', 'M', 5, '13/07/1957', 7, 10, 11, 6, 2500);</v>
      </c>
    </row>
    <row r="1885" spans="1:30" ht="14.25" customHeight="1" x14ac:dyDescent="0.2">
      <c r="A1885" s="7" t="str" cm="1">
        <f t="array" aca="1" ref="A1885" ca="1">INDEX(Company!$A:$A,RANDBETWEEN(5,COUNTA(Company!$A:$A) + 1),1)</f>
        <v>6a51143286b03064a49cc2acbee63c09a0682d33</v>
      </c>
      <c r="B1885" s="7" t="str">
        <f ca="1">VLOOKUP($A1885,Company!$A:$B,2,FALSE)</f>
        <v>ACME Corporation</v>
      </c>
      <c r="C1885" s="5">
        <f t="shared" si="203"/>
        <v>1881</v>
      </c>
      <c r="D1885" s="5" t="str" cm="1">
        <f t="array" ref="D1885">SHA1HASH($C1885)</f>
        <v>923f4073b14e10f425dc758e6847407fe08aeda2</v>
      </c>
      <c r="E1885" s="6">
        <v>1</v>
      </c>
      <c r="F1885" s="7">
        <f ca="1">IF($C1885 = 1 + N("Presidente"),
    127,
    IF($C1885 = 2 + N("Vice-Presidente"),
        72,
        IF($C1885 = 3 + N("Secretária bilíngue"),
            13,
            RANDBETWEEN(5,COUNT(Name!$A:$A) + 1)
        )
    )
)</f>
        <v>234</v>
      </c>
      <c r="G1885" s="7" t="str">
        <f ca="1">VLOOKUP($F1885,Name!$A:$B,2,FALSE)</f>
        <v>Louise</v>
      </c>
      <c r="H1885" s="7">
        <f ca="1" xml:space="preserve">
IF($C1885 = 1,
    0,
    RANDBETWEEN(5,COUNT('Last name'!$A:$A) + 1)
)</f>
        <v>118</v>
      </c>
      <c r="I1885" s="7" t="str">
        <f ca="1" xml:space="preserve">
IF($C1885 = 1 + N("Presidente"),
    "de Orléans e Bragança",
    VLOOKUP($H1885,'Last name'!$A:$B,2,FALSE) &amp; " " &amp; VLOOKUP(RANDBETWEEN(5,COUNT('Last name'!$A:$A) + 1),'Last name'!$A:$B,2,FALSE)
)</f>
        <v>Mariani Anunciação</v>
      </c>
      <c r="J1885" s="7" t="str">
        <f t="shared" ca="1" si="204"/>
        <v>Louise Mariani Anunciação</v>
      </c>
      <c r="K1885" s="7" t="str" cm="1">
        <f t="array" aca="1" ref="K1885" ca="1">SHA1HASH($J1885)</f>
        <v>059c4ca90a7f8fe0ef88f1d2bc27e6f6258dec2f</v>
      </c>
      <c r="L1885" s="7" cm="1">
        <f t="array" aca="1" ref="L1885" ca="1">INDEX(States!$A:$A,RANDBETWEEN(5,COUNTA(States!$A:$A) + 1),1)</f>
        <v>17</v>
      </c>
      <c r="M1885" s="7" t="str">
        <f ca="1">$L1885 &amp; "|" &amp; VLOOKUP($L1885,States!$A:$B,2,FALSE)</f>
        <v>17|1a8e69bd071c473b31bfb6b123d956580475386e</v>
      </c>
      <c r="N1885" s="7" t="str">
        <f ca="1">VLOOKUP($F1885,Name!$A:$C,3,FALSE)</f>
        <v>F</v>
      </c>
      <c r="O1885" s="7" t="str">
        <f ca="1">VLOOKUP($N1885,Gender!$A:$B,2,FALSE)</f>
        <v>Female</v>
      </c>
      <c r="P1885" s="7" t="str" cm="1">
        <f t="array" aca="1" ref="P1885" ca="1">INDEX('Marital status'!$A:$A,RANDBETWEEN(5,COUNTA('Marital status'!$A:$A) + 1),1)</f>
        <v>93ac84f4e0bd5c1c97b670a12a7fff6af89fb6b3</v>
      </c>
      <c r="Q1885" s="7" t="str">
        <f ca="1">VLOOKUP($P1885,'Marital status'!$A:$B,2,FALSE)</f>
        <v>DIVORCED</v>
      </c>
      <c r="R1885" s="7">
        <f t="shared" ca="1" si="205"/>
        <v>5</v>
      </c>
      <c r="S1885" s="7" t="e">
        <f ca="1">VLOOKUP($R1885,Race!$A:$B,2,FALSE)</f>
        <v>#N/A</v>
      </c>
      <c r="T1885" s="8">
        <f t="shared" ca="1" si="206"/>
        <v>31170</v>
      </c>
      <c r="U1885" s="6">
        <f t="shared" ca="1" si="207"/>
        <v>7</v>
      </c>
      <c r="V1885" s="8" t="str">
        <f ca="1">VLOOKUP($U1885,Education!$A:$B,2,FALSE)</f>
        <v>Undergraduate degree</v>
      </c>
      <c r="W1885" s="7">
        <f ca="1" xml:space="preserve">
  IF(OR($Y1885 = 5, $Y1885 = 6, $Y1885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885" s="7" t="str">
        <f ca="1">VLOOKUP($W1885,Department!$A:$B,2,FALSE)</f>
        <v>Finance</v>
      </c>
      <c r="Y1885" s="6">
        <f t="shared" ca="1" si="208"/>
        <v>9</v>
      </c>
      <c r="Z1885" s="7" t="str">
        <f ca="1">VLOOKUP($Y1885,Role!$A:$B,2,FALSE)</f>
        <v>Intern</v>
      </c>
      <c r="AA1885" s="6" t="str">
        <f t="shared" ca="1" si="209"/>
        <v/>
      </c>
      <c r="AB1885" s="7" t="str">
        <f ca="1" xml:space="preserve">
IF($AA1885 &lt;&gt; "",
    VLOOKUP($AA1885,Level!$A:$B,2,FALSE),
    ""
)</f>
        <v/>
      </c>
      <c r="AC1885" s="1">
        <f ca="1" xml:space="preserve">
IF($Y1885 = 5 + N("Presidente"),
    27000,
    IF($Y1885 = 6 + N("Vice-presidente"),
        23000,
        IF(OR($Y1885 = 8, $Y1885= 13, $Y1885 = 12) + N("Secretária bilíngue ou coordenador ou especialista"),
            8000,
            IF($Y1885 = 7 + N("Diretor"),
                15000,
                IF($Y1885 = 14 + N("Gerente"),
                    12000,
                    IF($Y1885 = 9 + N("Estagiário"),
                        705,
                        IF($Y1885 = 10 + N("Trainee"),
                            805,
                            IF($Y1885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IF($U1885 = 7,
  500,
  IF($U1885 = 8,
    1000,
    IF($U1885 = 9,
      1500,
      IF($U1885 = 10,
        2000,
        0
      )
    )
  )
)
+
N("Adicional no salário por área")
+
IF($W1885 = 14 + N("Tecnologia da Informação"),
  120,
  IF($W1885 = 16 + N("Vendas"),
    110,
    IF($W1885 = 15 + N("Jurídico"),
      100,
      IF(OR($W1885 = 8, $W1885 = 9, $W1885 = 11) + N("Recursos humanos ou comercial ou comunicação e marketing"),
        80,
        0
      )
    )
  )
)
+
N("Adicionando pegadinha")
+
IF(AND($W1885 = 16, $U1885 = 9, $Y1885 = 11, $AA1885 = 5) + N("Se for de vendas, com mestrado, analista sênior"),
  IF($R1885 = 5,
    100,
    0
  )
  +
  IF($N1885 = "M",
    200,
    0
  ),
  0
)</f>
        <v>1205</v>
      </c>
      <c r="AD18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$A1885  &amp; ", "   &amp;
$C1885  &amp; ", "   &amp;
$E1885  &amp; ", '"  &amp;
$J1885  &amp; "', '" &amp;
$N1885  &amp; "', "  &amp;
$R1885  &amp; ", '"  &amp;
TEXT($T1885,"dd/mm/aaaa")  &amp; "', "   &amp;
$U1885  &amp; ", "   &amp;
$W1885  &amp; ", "   &amp;
$Y1885  &amp; ", "   &amp;
IF($AA1885 &lt;&gt; "", $AA1885, "NULL")  &amp; ", "   &amp;
$AC1885  &amp; ");"</f>
        <v>INSERT INTO bi4all.fac_employees (id_company_fk, id_employee_pk, flg_active, employee_name, id_gender_fk, id_race_fk, birthday, id_schooling_fk, id_department_fk, id_role_fk, id_level_fk, salary) VALUES (6a51143286b03064a49cc2acbee63c09a0682d33, 1881, 1, 'Louise Mariani Anunciação', 'F', 5, '03/05/1985', 7, 7, 9, NULL, 1205);</v>
      </c>
    </row>
    <row r="1886" spans="1:30" ht="14.25" customHeight="1" x14ac:dyDescent="0.2">
      <c r="A1886" s="7" t="str" cm="1">
        <f t="array" aca="1" ref="A1886" ca="1">INDEX(Company!$A:$A,RANDBETWEEN(5,COUNTA(Company!$A:$A) + 1),1)</f>
        <v>6a51143286b03064a49cc2acbee63c09a0682d33</v>
      </c>
      <c r="B1886" s="7" t="str">
        <f ca="1">VLOOKUP($A1886,Company!$A:$B,2,FALSE)</f>
        <v>ACME Corporation</v>
      </c>
      <c r="C1886" s="5">
        <f t="shared" si="203"/>
        <v>1882</v>
      </c>
      <c r="D1886" s="5" t="str" cm="1">
        <f t="array" ref="D1886">SHA1HASH($C1886)</f>
        <v>208113e77ca03938c765671f38ff9b84c06c9473</v>
      </c>
      <c r="E1886" s="6">
        <v>1</v>
      </c>
      <c r="F1886" s="7">
        <f ca="1">IF($C1886 = 1 + N("Presidente"),
    127,
    IF($C1886 = 2 + N("Vice-Presidente"),
        72,
        IF($C1886 = 3 + N("Secretária bilíngue"),
            13,
            RANDBETWEEN(5,COUNT(Name!$A:$A) + 1)
        )
    )
)</f>
        <v>18</v>
      </c>
      <c r="G1886" s="7" t="str">
        <f ca="1">VLOOKUP($F1886,Name!$A:$B,2,FALSE)</f>
        <v>Alícia</v>
      </c>
      <c r="H1886" s="7">
        <f ca="1" xml:space="preserve">
IF($C1886 = 1,
    0,
    RANDBETWEEN(5,COUNT('Last name'!$A:$A) + 1)
)</f>
        <v>169</v>
      </c>
      <c r="I1886" s="7" t="str">
        <f ca="1" xml:space="preserve">
IF($C1886 = 1 + N("Presidente"),
    "de Orléans e Bragança",
    VLOOKUP($H1886,'Last name'!$A:$B,2,FALSE) &amp; " " &amp; VLOOKUP(RANDBETWEEN(5,COUNT('Last name'!$A:$A) + 1),'Last name'!$A:$B,2,FALSE)
)</f>
        <v>Russo De Luca</v>
      </c>
      <c r="J1886" s="7" t="str">
        <f t="shared" ca="1" si="204"/>
        <v>Alícia Russo De Luca</v>
      </c>
      <c r="K1886" s="7" t="str" cm="1">
        <f t="array" aca="1" ref="K1886" ca="1">SHA1HASH($J1886)</f>
        <v>17436440de0642691045cd5e6549773489d825f3</v>
      </c>
      <c r="L1886" s="7" cm="1">
        <f t="array" aca="1" ref="L1886" ca="1">INDEX(States!$A:$A,RANDBETWEEN(5,COUNTA(States!$A:$A) + 1),1)</f>
        <v>15</v>
      </c>
      <c r="M1886" s="7" t="str">
        <f ca="1">$L1886 &amp; "|" &amp; VLOOKUP($L1886,States!$A:$B,2,FALSE)</f>
        <v>15|84c70141e5670a303e5eed7b334ba8b5ddb5b0d4</v>
      </c>
      <c r="N1886" s="7" t="str">
        <f ca="1">VLOOKUP($F1886,Name!$A:$C,3,FALSE)</f>
        <v>F</v>
      </c>
      <c r="O1886" s="7" t="str">
        <f ca="1">VLOOKUP($N1886,Gender!$A:$B,2,FALSE)</f>
        <v>Female</v>
      </c>
      <c r="P1886" s="7" t="str" cm="1">
        <f t="array" aca="1" ref="P1886" ca="1">INDEX('Marital status'!$A:$A,RANDBETWEEN(5,COUNTA('Marital status'!$A:$A) + 1),1)</f>
        <v>ce0b1612aa711b78a720295d271a33894e2b72bf</v>
      </c>
      <c r="Q1886" s="7" t="str">
        <f ca="1">VLOOKUP($P1886,'Marital status'!$A:$B,2,FALSE)</f>
        <v>single</v>
      </c>
      <c r="R1886" s="7">
        <f t="shared" ca="1" si="205"/>
        <v>5</v>
      </c>
      <c r="S1886" s="7" t="e">
        <f ca="1">VLOOKUP($R1886,Race!$A:$B,2,FALSE)</f>
        <v>#N/A</v>
      </c>
      <c r="T1886" s="8">
        <f t="shared" ca="1" si="206"/>
        <v>23829</v>
      </c>
      <c r="U1886" s="6">
        <f t="shared" ca="1" si="207"/>
        <v>7</v>
      </c>
      <c r="V1886" s="8" t="str">
        <f ca="1">VLOOKUP($U1886,Education!$A:$B,2,FALSE)</f>
        <v>Undergraduate degree</v>
      </c>
      <c r="W1886" s="7">
        <f ca="1" xml:space="preserve">
  IF(OR($Y1886 = 5, $Y1886 = 6, $Y1886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886" s="7" t="str">
        <f ca="1">VLOOKUP($W1886,Department!$A:$B,2,FALSE)</f>
        <v>Administration</v>
      </c>
      <c r="Y1886" s="6">
        <f t="shared" ca="1" si="208"/>
        <v>11</v>
      </c>
      <c r="Z1886" s="7" t="str">
        <f ca="1">VLOOKUP($Y1886,Role!$A:$B,2,FALSE)</f>
        <v>Analyst</v>
      </c>
      <c r="AA1886" s="6">
        <f t="shared" ca="1" si="209"/>
        <v>6</v>
      </c>
      <c r="AB1886" s="7" t="str">
        <f ca="1" xml:space="preserve">
IF($AA1886 &lt;&gt; "",
    VLOOKUP($AA1886,Level!$A:$B,2,FALSE),
    ""
)</f>
        <v>Pleno</v>
      </c>
      <c r="AC1886" s="1">
        <f ca="1" xml:space="preserve">
IF($Y1886 = 5 + N("Presidente"),
    27000,
    IF($Y1886 = 6 + N("Vice-presidente"),
        23000,
        IF(OR($Y1886 = 8, $Y1886= 13, $Y1886 = 12) + N("Secretária bilíngue ou coordenador ou especialista"),
            8000,
            IF($Y1886 = 7 + N("Diretor"),
                15000,
                IF($Y1886 = 14 + N("Gerente"),
                    12000,
                    IF($Y1886 = 9 + N("Estagiário"),
                        705,
                        IF($Y1886 = 10 + N("Trainee"),
                            805,
                            IF($Y1886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IF($U1886 = 7,
  500,
  IF($U1886 = 8,
    1000,
    IF($U1886 = 9,
      1500,
      IF($U1886 = 10,
        2000,
        0
      )
    )
  )
)
+
N("Adicional no salário por área")
+
IF($W1886 = 14 + N("Tecnologia da Informação"),
  120,
  IF($W1886 = 16 + N("Vendas"),
    110,
    IF($W1886 = 15 + N("Jurídico"),
      100,
      IF(OR($W1886 = 8, $W1886 = 9, $W1886 = 11) + N("Recursos humanos ou comercial ou comunicação e marketing"),
        80,
        0
      )
    )
  )
)
+
N("Adicionando pegadinha")
+
IF(AND($W1886 = 16, $U1886 = 9, $Y1886 = 11, $AA1886 = 5) + N("Se for de vendas, com mestrado, analista sênior"),
  IF($R1886 = 5,
    100,
    0
  )
  +
  IF($N1886 = "M",
    200,
    0
  ),
  0
)</f>
        <v>2500</v>
      </c>
      <c r="AD18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$A1886  &amp; ", "   &amp;
$C1886  &amp; ", "   &amp;
$E1886  &amp; ", '"  &amp;
$J1886  &amp; "', '" &amp;
$N1886  &amp; "', "  &amp;
$R1886  &amp; ", '"  &amp;
TEXT($T1886,"dd/mm/aaaa")  &amp; "', "   &amp;
$U1886  &amp; ", "   &amp;
$W1886  &amp; ", "   &amp;
$Y1886  &amp; ", "   &amp;
IF($AA1886 &lt;&gt; "", $AA1886, "NULL")  &amp; ", "   &amp;
$AC1886  &amp; ");"</f>
        <v>INSERT INTO bi4all.fac_employees (id_company_fk, id_employee_pk, flg_active, employee_name, id_gender_fk, id_race_fk, birthday, id_schooling_fk, id_department_fk, id_role_fk, id_level_fk, salary) VALUES (6a51143286b03064a49cc2acbee63c09a0682d33, 1882, 1, 'Alícia Russo De Luca', 'F', 5, '28/03/1965', 7, 6, 11, 6, 2500);</v>
      </c>
    </row>
    <row r="1887" spans="1:30" ht="14.25" customHeight="1" x14ac:dyDescent="0.2">
      <c r="A1887" s="7" t="str" cm="1">
        <f t="array" aca="1" ref="A1887" ca="1">INDEX(Company!$A:$A,RANDBETWEEN(5,COUNTA(Company!$A:$A) + 1),1)</f>
        <v>6a51143286b03064a49cc2acbee63c09a0682d33</v>
      </c>
      <c r="B1887" s="7" t="str">
        <f ca="1">VLOOKUP($A1887,Company!$A:$B,2,FALSE)</f>
        <v>ACME Corporation</v>
      </c>
      <c r="C1887" s="5">
        <f t="shared" si="203"/>
        <v>1883</v>
      </c>
      <c r="D1887" s="5" t="str" cm="1">
        <f t="array" ref="D1887">SHA1HASH($C1887)</f>
        <v>de3944e4c911928d5e475ba817f1709044209f69</v>
      </c>
      <c r="E1887" s="6">
        <v>1</v>
      </c>
      <c r="F1887" s="7">
        <f ca="1">IF($C1887 = 1 + N("Presidente"),
    127,
    IF($C1887 = 2 + N("Vice-Presidente"),
        72,
        IF($C1887 = 3 + N("Secretária bilíngue"),
            13,
            RANDBETWEEN(5,COUNT(Name!$A:$A) + 1)
        )
    )
)</f>
        <v>65</v>
      </c>
      <c r="G1887" s="7" t="str">
        <f ca="1">VLOOKUP($F1887,Name!$A:$B,2,FALSE)</f>
        <v>Bárbara</v>
      </c>
      <c r="H1887" s="7">
        <f ca="1" xml:space="preserve">
IF($C1887 = 1,
    0,
    RANDBETWEEN(5,COUNT('Last name'!$A:$A) + 1)
)</f>
        <v>16</v>
      </c>
      <c r="I1887" s="7" t="str">
        <f ca="1" xml:space="preserve">
IF($C1887 = 1 + N("Presidente"),
    "de Orléans e Bragança",
    VLOOKUP($H1887,'Last name'!$A:$B,2,FALSE) &amp; " " &amp; VLOOKUP(RANDBETWEEN(5,COUNT('Last name'!$A:$A) + 1),'Last name'!$A:$B,2,FALSE)
)</f>
        <v>Amor Pellegrini</v>
      </c>
      <c r="J1887" s="7" t="str">
        <f t="shared" ca="1" si="204"/>
        <v>Bárbara Amor Pellegrini</v>
      </c>
      <c r="K1887" s="7" t="str" cm="1">
        <f t="array" aca="1" ref="K1887" ca="1">SHA1HASH($J1887)</f>
        <v>3b583f681ff3ff12bde2fd89a1fbf942382ee810</v>
      </c>
      <c r="L1887" s="7" cm="1">
        <f t="array" aca="1" ref="L1887" ca="1">INDEX(States!$A:$A,RANDBETWEEN(5,COUNTA(States!$A:$A) + 1),1)</f>
        <v>6</v>
      </c>
      <c r="M1887" s="7" t="str">
        <f ca="1">$L1887 &amp; "|" &amp; VLOOKUP($L1887,States!$A:$B,2,FALSE)</f>
        <v>6|990f6b5f2170b43d022d539b1260b5f1af889998</v>
      </c>
      <c r="N1887" s="7" t="str">
        <f ca="1">VLOOKUP($F1887,Name!$A:$C,3,FALSE)</f>
        <v>F</v>
      </c>
      <c r="O1887" s="7" t="str">
        <f ca="1">VLOOKUP($N1887,Gender!$A:$B,2,FALSE)</f>
        <v>Female</v>
      </c>
      <c r="P1887" s="7" t="str" cm="1">
        <f t="array" aca="1" ref="P1887" ca="1">INDEX('Marital status'!$A:$A,RANDBETWEEN(5,COUNTA('Marital status'!$A:$A) + 1),1)</f>
        <v>47051393f6bcbf99111ec5d70ba2ebbe11ebccae</v>
      </c>
      <c r="Q1887" s="7" t="str">
        <f ca="1">VLOOKUP($P1887,'Marital status'!$A:$B,2,FALSE)</f>
        <v xml:space="preserve"> Separated </v>
      </c>
      <c r="R1887" s="7">
        <f t="shared" ca="1" si="205"/>
        <v>5</v>
      </c>
      <c r="S1887" s="7" t="e">
        <f ca="1">VLOOKUP($R1887,Race!$A:$B,2,FALSE)</f>
        <v>#N/A</v>
      </c>
      <c r="T1887" s="8">
        <f t="shared" ca="1" si="206"/>
        <v>27130</v>
      </c>
      <c r="U1887" s="6">
        <f t="shared" ca="1" si="207"/>
        <v>7</v>
      </c>
      <c r="V1887" s="8" t="str">
        <f ca="1">VLOOKUP($U1887,Education!$A:$B,2,FALSE)</f>
        <v>Undergraduate degree</v>
      </c>
      <c r="W1887" s="7">
        <f ca="1" xml:space="preserve">
  IF(OR($Y1887 = 5, $Y1887 = 6, $Y1887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887" s="7" t="str">
        <f ca="1">VLOOKUP($W1887,Department!$A:$B,2,FALSE)</f>
        <v>Presidency</v>
      </c>
      <c r="Y1887" s="6">
        <f t="shared" ca="1" si="208"/>
        <v>10</v>
      </c>
      <c r="Z1887" s="7" t="str">
        <f ca="1">VLOOKUP($Y1887,Role!$A:$B,2,FALSE)</f>
        <v>Trainee</v>
      </c>
      <c r="AA1887" s="6" t="str">
        <f t="shared" ca="1" si="209"/>
        <v/>
      </c>
      <c r="AB1887" s="7" t="str">
        <f ca="1" xml:space="preserve">
IF($AA1887 &lt;&gt; "",
    VLOOKUP($AA1887,Level!$A:$B,2,FALSE),
    ""
)</f>
        <v/>
      </c>
      <c r="AC1887" s="1">
        <f ca="1" xml:space="preserve">
IF($Y1887 = 5 + N("Presidente"),
    27000,
    IF($Y1887 = 6 + N("Vice-presidente"),
        23000,
        IF(OR($Y1887 = 8, $Y1887= 13, $Y1887 = 12) + N("Secretária bilíngue ou coordenador ou especialista"),
            8000,
            IF($Y1887 = 7 + N("Diretor"),
                15000,
                IF($Y1887 = 14 + N("Gerente"),
                    12000,
                    IF($Y1887 = 9 + N("Estagiário"),
                        705,
                        IF($Y1887 = 10 + N("Trainee"),
                            805,
                            IF($Y1887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IF($U1887 = 7,
  500,
  IF($U1887 = 8,
    1000,
    IF($U1887 = 9,
      1500,
      IF($U1887 = 10,
        2000,
        0
      )
    )
  )
)
+
N("Adicional no salário por área")
+
IF($W1887 = 14 + N("Tecnologia da Informação"),
  120,
  IF($W1887 = 16 + N("Vendas"),
    110,
    IF($W1887 = 15 + N("Jurídico"),
      100,
      IF(OR($W1887 = 8, $W1887 = 9, $W1887 = 11) + N("Recursos humanos ou comercial ou comunicação e marketing"),
        80,
        0
      )
    )
  )
)
+
N("Adicionando pegadinha")
+
IF(AND($W1887 = 16, $U1887 = 9, $Y1887 = 11, $AA1887 = 5) + N("Se for de vendas, com mestrado, analista sênior"),
  IF($R1887 = 5,
    100,
    0
  )
  +
  IF($N1887 = "M",
    200,
    0
  ),
  0
)</f>
        <v>1305</v>
      </c>
      <c r="AD18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$A1887  &amp; ", "   &amp;
$C1887  &amp; ", "   &amp;
$E1887  &amp; ", '"  &amp;
$J1887  &amp; "', '" &amp;
$N1887  &amp; "', "  &amp;
$R1887  &amp; ", '"  &amp;
TEXT($T1887,"dd/mm/aaaa")  &amp; "', "   &amp;
$U1887  &amp; ", "   &amp;
$W1887  &amp; ", "   &amp;
$Y1887  &amp; ", "   &amp;
IF($AA1887 &lt;&gt; "", $AA1887, "NULL")  &amp; ", "   &amp;
$AC1887  &amp; ");"</f>
        <v>INSERT INTO bi4all.fac_employees (id_company_fk, id_employee_pk, flg_active, employee_name, id_gender_fk, id_race_fk, birthday, id_schooling_fk, id_department_fk, id_role_fk, id_level_fk, salary) VALUES (6a51143286b03064a49cc2acbee63c09a0682d33, 1883, 1, 'Bárbara Amor Pellegrini', 'F', 5, '11/04/1974', 7, 5, 10, NULL, 1305);</v>
      </c>
    </row>
    <row r="1888" spans="1:30" ht="14.25" customHeight="1" x14ac:dyDescent="0.2">
      <c r="A1888" s="7" t="str" cm="1">
        <f t="array" aca="1" ref="A1888" ca="1">INDEX(Company!$A:$A,RANDBETWEEN(5,COUNTA(Company!$A:$A) + 1),1)</f>
        <v>6a51143286b03064a49cc2acbee63c09a0682d33</v>
      </c>
      <c r="B1888" s="7" t="str">
        <f ca="1">VLOOKUP($A1888,Company!$A:$B,2,FALSE)</f>
        <v>ACME Corporation</v>
      </c>
      <c r="C1888" s="5">
        <f t="shared" si="203"/>
        <v>1884</v>
      </c>
      <c r="D1888" s="5" t="str" cm="1">
        <f t="array" ref="D1888">SHA1HASH($C1888)</f>
        <v>f233e57f7a6fcd4dde48ab163bcb8f1d4e960300</v>
      </c>
      <c r="E1888" s="6">
        <v>1</v>
      </c>
      <c r="F1888" s="7">
        <f ca="1">IF($C1888 = 1 + N("Presidente"),
    127,
    IF($C1888 = 2 + N("Vice-Presidente"),
        72,
        IF($C1888 = 3 + N("Secretária bilíngue"),
            13,
            RANDBETWEEN(5,COUNT(Name!$A:$A) + 1)
        )
    )
)</f>
        <v>88</v>
      </c>
      <c r="G1888" s="7" t="str">
        <f ca="1">VLOOKUP($F1888,Name!$A:$B,2,FALSE)</f>
        <v>Catarina</v>
      </c>
      <c r="H1888" s="7">
        <f ca="1" xml:space="preserve">
IF($C1888 = 1,
    0,
    RANDBETWEEN(5,COUNT('Last name'!$A:$A) + 1)
)</f>
        <v>144</v>
      </c>
      <c r="I1888" s="7" t="str">
        <f ca="1" xml:space="preserve">
IF($C1888 = 1 + N("Presidente"),
    "de Orléans e Bragança",
    VLOOKUP($H1888,'Last name'!$A:$B,2,FALSE) &amp; " " &amp; VLOOKUP(RANDBETWEEN(5,COUNT('Last name'!$A:$A) + 1),'Last name'!$A:$B,2,FALSE)
)</f>
        <v>Padrão Borges</v>
      </c>
      <c r="J1888" s="7" t="str">
        <f t="shared" ca="1" si="204"/>
        <v>Catarina Padrão Borges</v>
      </c>
      <c r="K1888" s="7" t="str" cm="1">
        <f t="array" aca="1" ref="K1888" ca="1">SHA1HASH($J1888)</f>
        <v>8c30260b871d24f310694b05de1d631835419137</v>
      </c>
      <c r="L1888" s="7" cm="1">
        <f t="array" aca="1" ref="L1888" ca="1">INDEX(States!$A:$A,RANDBETWEEN(5,COUNTA(States!$A:$A) + 1),1)</f>
        <v>5</v>
      </c>
      <c r="M1888" s="7" t="str">
        <f ca="1">$L1888 &amp; "|" &amp; VLOOKUP($L1888,States!$A:$B,2,FALSE)</f>
        <v>5|fa0754b9861f7065fd7c6270efb07fc6ac3b0ad8</v>
      </c>
      <c r="N1888" s="7" t="str">
        <f ca="1">VLOOKUP($F1888,Name!$A:$C,3,FALSE)</f>
        <v>F</v>
      </c>
      <c r="O1888" s="7" t="str">
        <f ca="1">VLOOKUP($N1888,Gender!$A:$B,2,FALSE)</f>
        <v>Female</v>
      </c>
      <c r="P1888" s="7" t="str" cm="1">
        <f t="array" aca="1" ref="P1888" ca="1">INDEX('Marital status'!$A:$A,RANDBETWEEN(5,COUNTA('Marital status'!$A:$A) + 1),1)</f>
        <v>ce0b1612aa711b78a720295d271a33894e2b72bf</v>
      </c>
      <c r="Q1888" s="7" t="str">
        <f ca="1">VLOOKUP($P1888,'Marital status'!$A:$B,2,FALSE)</f>
        <v>single</v>
      </c>
      <c r="R1888" s="7">
        <f t="shared" ca="1" si="205"/>
        <v>5</v>
      </c>
      <c r="S1888" s="7" t="e">
        <f ca="1">VLOOKUP($R1888,Race!$A:$B,2,FALSE)</f>
        <v>#N/A</v>
      </c>
      <c r="T1888" s="8">
        <f t="shared" ca="1" si="206"/>
        <v>27874</v>
      </c>
      <c r="U1888" s="6">
        <f t="shared" ca="1" si="207"/>
        <v>7</v>
      </c>
      <c r="V1888" s="8" t="str">
        <f ca="1">VLOOKUP($U1888,Education!$A:$B,2,FALSE)</f>
        <v>Undergraduate degree</v>
      </c>
      <c r="W1888" s="7">
        <f ca="1" xml:space="preserve">
  IF(OR($Y1888 = 5, $Y1888 = 6, $Y1888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888" s="7" t="str">
        <f ca="1">VLOOKUP($W1888,Department!$A:$B,2,FALSE)</f>
        <v>Finance</v>
      </c>
      <c r="Y1888" s="6">
        <f t="shared" ca="1" si="208"/>
        <v>11</v>
      </c>
      <c r="Z1888" s="7" t="str">
        <f ca="1">VLOOKUP($Y1888,Role!$A:$B,2,FALSE)</f>
        <v>Analyst</v>
      </c>
      <c r="AA1888" s="6">
        <f t="shared" ca="1" si="209"/>
        <v>5</v>
      </c>
      <c r="AB1888" s="7" t="str">
        <f ca="1" xml:space="preserve">
IF($AA1888 &lt;&gt; "",
    VLOOKUP($AA1888,Level!$A:$B,2,FALSE),
    ""
)</f>
        <v>Junior</v>
      </c>
      <c r="AC1888" s="1">
        <f ca="1" xml:space="preserve">
IF($Y1888 = 5 + N("Presidente"),
    27000,
    IF($Y1888 = 6 + N("Vice-presidente"),
        23000,
        IF(OR($Y1888 = 8, $Y1888= 13, $Y1888 = 12) + N("Secretária bilíngue ou coordenador ou especialista"),
            8000,
            IF($Y1888 = 7 + N("Diretor"),
                15000,
                IF($Y1888 = 14 + N("Gerente"),
                    12000,
                    IF($Y1888 = 9 + N("Estagiário"),
                        705,
                        IF($Y1888 = 10 + N("Trainee"),
                            805,
                            IF($Y1888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IF($U1888 = 7,
  500,
  IF($U1888 = 8,
    1000,
    IF($U1888 = 9,
      1500,
      IF($U1888 = 10,
        2000,
        0
      )
    )
  )
)
+
N("Adicional no salário por área")
+
IF($W1888 = 14 + N("Tecnologia da Informação"),
  120,
  IF($W1888 = 16 + N("Vendas"),
    110,
    IF($W1888 = 15 + N("Jurídico"),
      100,
      IF(OR($W1888 = 8, $W1888 = 9, $W1888 = 11) + N("Recursos humanos ou comercial ou comunicação e marketing"),
        80,
        0
      )
    )
  )
)
+
N("Adicionando pegadinha")
+
IF(AND($W1888 = 16, $U1888 = 9, $Y1888 = 11, $AA1888 = 5) + N("Se for de vendas, com mestrado, analista sênior"),
  IF($R1888 = 5,
    100,
    0
  )
  +
  IF($N1888 = "M",
    200,
    0
  ),
  0
)</f>
        <v>2500</v>
      </c>
      <c r="AD18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$A1888  &amp; ", "   &amp;
$C1888  &amp; ", "   &amp;
$E1888  &amp; ", '"  &amp;
$J1888  &amp; "', '" &amp;
$N1888  &amp; "', "  &amp;
$R1888  &amp; ", '"  &amp;
TEXT($T1888,"dd/mm/aaaa")  &amp; "', "   &amp;
$U1888  &amp; ", "   &amp;
$W1888  &amp; ", "   &amp;
$Y1888  &amp; ", "   &amp;
IF($AA1888 &lt;&gt; "", $AA1888, "NULL")  &amp; ", "   &amp;
$AC1888  &amp; ");"</f>
        <v>INSERT INTO bi4all.fac_employees (id_company_fk, id_employee_pk, flg_active, employee_name, id_gender_fk, id_race_fk, birthday, id_schooling_fk, id_department_fk, id_role_fk, id_level_fk, salary) VALUES (6a51143286b03064a49cc2acbee63c09a0682d33, 1884, 1, 'Catarina Padrão Borges', 'F', 5, '24/04/1976', 7, 7, 11, 5, 2500);</v>
      </c>
    </row>
    <row r="1889" spans="1:30" ht="14.25" customHeight="1" x14ac:dyDescent="0.2">
      <c r="A1889" s="7" t="str" cm="1">
        <f t="array" aca="1" ref="A1889" ca="1">INDEX(Company!$A:$A,RANDBETWEEN(5,COUNTA(Company!$A:$A) + 1),1)</f>
        <v>6a51143286b03064a49cc2acbee63c09a0682d33</v>
      </c>
      <c r="B1889" s="7" t="str">
        <f ca="1">VLOOKUP($A1889,Company!$A:$B,2,FALSE)</f>
        <v>ACME Corporation</v>
      </c>
      <c r="C1889" s="5">
        <f t="shared" si="203"/>
        <v>1885</v>
      </c>
      <c r="D1889" s="5" t="str" cm="1">
        <f t="array" ref="D1889">SHA1HASH($C1889)</f>
        <v>ab8c67e1a8127be1f25215e446085acbdd622297</v>
      </c>
      <c r="E1889" s="6">
        <v>1</v>
      </c>
      <c r="F1889" s="7">
        <f ca="1">IF($C1889 = 1 + N("Presidente"),
    127,
    IF($C1889 = 2 + N("Vice-Presidente"),
        72,
        IF($C1889 = 3 + N("Secretária bilíngue"),
            13,
            RANDBETWEEN(5,COUNT(Name!$A:$A) + 1)
        )
    )
)</f>
        <v>64</v>
      </c>
      <c r="G1889" s="7" t="str">
        <f ca="1">VLOOKUP($F1889,Name!$A:$B,2,FALSE)</f>
        <v>Ayla</v>
      </c>
      <c r="H1889" s="7">
        <f ca="1" xml:space="preserve">
IF($C1889 = 1,
    0,
    RANDBETWEEN(5,COUNT('Last name'!$A:$A) + 1)
)</f>
        <v>170</v>
      </c>
      <c r="I1889" s="7" t="str">
        <f ca="1" xml:space="preserve">
IF($C1889 = 1 + N("Presidente"),
    "de Orléans e Bragança",
    VLOOKUP($H1889,'Last name'!$A:$B,2,FALSE) &amp; " " &amp; VLOOKUP(RANDBETWEEN(5,COUNT('Last name'!$A:$A) + 1),'Last name'!$A:$B,2,FALSE)
)</f>
        <v>Sá Barroso</v>
      </c>
      <c r="J1889" s="7" t="str">
        <f t="shared" ca="1" si="204"/>
        <v>Ayla Sá Barroso</v>
      </c>
      <c r="K1889" s="7" t="str" cm="1">
        <f t="array" aca="1" ref="K1889" ca="1">SHA1HASH($J1889)</f>
        <v>b0b91a23ffe990d20a6abea6d23c2337673ff562</v>
      </c>
      <c r="L1889" s="7" cm="1">
        <f t="array" aca="1" ref="L1889" ca="1">INDEX(States!$A:$A,RANDBETWEEN(5,COUNTA(States!$A:$A) + 1),1)</f>
        <v>23</v>
      </c>
      <c r="M1889" s="7" t="str">
        <f ca="1">$L1889 &amp; "|" &amp; VLOOKUP($L1889,States!$A:$B,2,FALSE)</f>
        <v>23|22fbba2e2c257238254804c428968d474037a633</v>
      </c>
      <c r="N1889" s="7" t="str">
        <f ca="1">VLOOKUP($F1889,Name!$A:$C,3,FALSE)</f>
        <v>F</v>
      </c>
      <c r="O1889" s="7" t="str">
        <f ca="1">VLOOKUP($N1889,Gender!$A:$B,2,FALSE)</f>
        <v>Female</v>
      </c>
      <c r="P1889" s="7" t="str" cm="1">
        <f t="array" aca="1" ref="P1889" ca="1">INDEX('Marital status'!$A:$A,RANDBETWEEN(5,COUNTA('Marital status'!$A:$A) + 1),1)</f>
        <v>ce0b1612aa711b78a720295d271a33894e2b72bf</v>
      </c>
      <c r="Q1889" s="7" t="str">
        <f ca="1">VLOOKUP($P1889,'Marital status'!$A:$B,2,FALSE)</f>
        <v>single</v>
      </c>
      <c r="R1889" s="7">
        <f t="shared" ca="1" si="205"/>
        <v>5</v>
      </c>
      <c r="S1889" s="7" t="e">
        <f ca="1">VLOOKUP($R1889,Race!$A:$B,2,FALSE)</f>
        <v>#N/A</v>
      </c>
      <c r="T1889" s="8">
        <f t="shared" ca="1" si="206"/>
        <v>20506</v>
      </c>
      <c r="U1889" s="6">
        <f t="shared" ca="1" si="207"/>
        <v>7</v>
      </c>
      <c r="V1889" s="8" t="str">
        <f ca="1">VLOOKUP($U1889,Education!$A:$B,2,FALSE)</f>
        <v>Undergraduate degree</v>
      </c>
      <c r="W1889" s="7">
        <f ca="1" xml:space="preserve">
  IF(OR($Y1889 = 5, $Y1889 = 6, $Y1889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89" s="7" t="str">
        <f ca="1">VLOOKUP($W1889,Department!$A:$B,2,FALSE)</f>
        <v>Controlling</v>
      </c>
      <c r="Y1889" s="6">
        <f t="shared" ca="1" si="208"/>
        <v>9</v>
      </c>
      <c r="Z1889" s="7" t="str">
        <f ca="1">VLOOKUP($Y1889,Role!$A:$B,2,FALSE)</f>
        <v>Intern</v>
      </c>
      <c r="AA1889" s="6" t="str">
        <f t="shared" ca="1" si="209"/>
        <v/>
      </c>
      <c r="AB1889" s="7" t="str">
        <f ca="1" xml:space="preserve">
IF($AA1889 &lt;&gt; "",
    VLOOKUP($AA1889,Level!$A:$B,2,FALSE),
    ""
)</f>
        <v/>
      </c>
      <c r="AC1889" s="1">
        <f ca="1" xml:space="preserve">
IF($Y1889 = 5 + N("Presidente"),
    27000,
    IF($Y1889 = 6 + N("Vice-presidente"),
        23000,
        IF(OR($Y1889 = 8, $Y1889= 13, $Y1889 = 12) + N("Secretária bilíngue ou coordenador ou especialista"),
            8000,
            IF($Y1889 = 7 + N("Diretor"),
                15000,
                IF($Y1889 = 14 + N("Gerente"),
                    12000,
                    IF($Y1889 = 9 + N("Estagiário"),
                        705,
                        IF($Y1889 = 10 + N("Trainee"),
                            805,
                            IF($Y1889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IF($U1889 = 7,
  500,
  IF($U1889 = 8,
    1000,
    IF($U1889 = 9,
      1500,
      IF($U1889 = 10,
        2000,
        0
      )
    )
  )
)
+
N("Adicional no salário por área")
+
IF($W1889 = 14 + N("Tecnologia da Informação"),
  120,
  IF($W1889 = 16 + N("Vendas"),
    110,
    IF($W1889 = 15 + N("Jurídico"),
      100,
      IF(OR($W1889 = 8, $W1889 = 9, $W1889 = 11) + N("Recursos humanos ou comercial ou comunicação e marketing"),
        80,
        0
      )
    )
  )
)
+
N("Adicionando pegadinha")
+
IF(AND($W1889 = 16, $U1889 = 9, $Y1889 = 11, $AA1889 = 5) + N("Se for de vendas, com mestrado, analista sênior"),
  IF($R1889 = 5,
    100,
    0
  )
  +
  IF($N1889 = "M",
    200,
    0
  ),
  0
)</f>
        <v>1205</v>
      </c>
      <c r="AD18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$A1889  &amp; ", "   &amp;
$C1889  &amp; ", "   &amp;
$E1889  &amp; ", '"  &amp;
$J1889  &amp; "', '" &amp;
$N1889  &amp; "', "  &amp;
$R1889  &amp; ", '"  &amp;
TEXT($T1889,"dd/mm/aaaa")  &amp; "', "   &amp;
$U1889  &amp; ", "   &amp;
$W1889  &amp; ", "   &amp;
$Y1889  &amp; ", "   &amp;
IF($AA1889 &lt;&gt; "", $AA1889, "NULL")  &amp; ", "   &amp;
$AC1889  &amp; ");"</f>
        <v>INSERT INTO bi4all.fac_employees (id_company_fk, id_employee_pk, flg_active, employee_name, id_gender_fk, id_race_fk, birthday, id_schooling_fk, id_department_fk, id_role_fk, id_level_fk, salary) VALUES (6a51143286b03064a49cc2acbee63c09a0682d33, 1885, 1, 'Ayla Sá Barroso', 'F', 5, '21/02/1956', 7, 12, 9, NULL, 1205);</v>
      </c>
    </row>
    <row r="1890" spans="1:30" ht="14.25" customHeight="1" x14ac:dyDescent="0.2">
      <c r="A1890" s="7" t="str" cm="1">
        <f t="array" aca="1" ref="A1890" ca="1">INDEX(Company!$A:$A,RANDBETWEEN(5,COUNTA(Company!$A:$A) + 1),1)</f>
        <v>6a51143286b03064a49cc2acbee63c09a0682d33</v>
      </c>
      <c r="B1890" s="7" t="str">
        <f ca="1">VLOOKUP($A1890,Company!$A:$B,2,FALSE)</f>
        <v>ACME Corporation</v>
      </c>
      <c r="C1890" s="5">
        <f t="shared" si="203"/>
        <v>1886</v>
      </c>
      <c r="D1890" s="5" t="str" cm="1">
        <f t="array" ref="D1890">SHA1HASH($C1890)</f>
        <v>d0f463ff1ea85e4c15ebc2635a7d8666a79aa2a7</v>
      </c>
      <c r="E1890" s="6">
        <v>1</v>
      </c>
      <c r="F1890" s="7">
        <f ca="1">IF($C1890 = 1 + N("Presidente"),
    127,
    IF($C1890 = 2 + N("Vice-Presidente"),
        72,
        IF($C1890 = 3 + N("Secretária bilíngue"),
            13,
            RANDBETWEEN(5,COUNT(Name!$A:$A) + 1)
        )
    )
)</f>
        <v>360</v>
      </c>
      <c r="G1890" s="7" t="str">
        <f ca="1">VLOOKUP($F1890,Name!$A:$B,2,FALSE)</f>
        <v>Vitória</v>
      </c>
      <c r="H1890" s="7">
        <f ca="1" xml:space="preserve">
IF($C1890 = 1,
    0,
    RANDBETWEEN(5,COUNT('Last name'!$A:$A) + 1)
)</f>
        <v>104</v>
      </c>
      <c r="I1890" s="7" t="str">
        <f ca="1" xml:space="preserve">
IF($C1890 = 1 + N("Presidente"),
    "de Orléans e Bragança",
    VLOOKUP($H1890,'Last name'!$A:$B,2,FALSE) &amp; " " &amp; VLOOKUP(RANDBETWEEN(5,COUNT('Last name'!$A:$A) + 1),'Last name'!$A:$B,2,FALSE)
)</f>
        <v>Ildelfonso Aguiar</v>
      </c>
      <c r="J1890" s="7" t="str">
        <f t="shared" ca="1" si="204"/>
        <v>Vitória Ildelfonso Aguiar</v>
      </c>
      <c r="K1890" s="7" t="str" cm="1">
        <f t="array" aca="1" ref="K1890" ca="1">SHA1HASH($J1890)</f>
        <v>cd2f94936a4d48100c1be591d32e494ac0d9bab0</v>
      </c>
      <c r="L1890" s="7" cm="1">
        <f t="array" aca="1" ref="L1890" ca="1">INDEX(States!$A:$A,RANDBETWEEN(5,COUNTA(States!$A:$A) + 1),1)</f>
        <v>12</v>
      </c>
      <c r="M1890" s="7" t="str">
        <f ca="1">$L1890 &amp; "|" &amp; VLOOKUP($L1890,States!$A:$B,2,FALSE)</f>
        <v>12|16a2d6eb767d4fd003fae8cac60e0d85a9416ba8</v>
      </c>
      <c r="N1890" s="7" t="str">
        <f ca="1">VLOOKUP($F1890,Name!$A:$C,3,FALSE)</f>
        <v>F</v>
      </c>
      <c r="O1890" s="7" t="str">
        <f ca="1">VLOOKUP($N1890,Gender!$A:$B,2,FALSE)</f>
        <v>Female</v>
      </c>
      <c r="P1890" s="7" t="str" cm="1">
        <f t="array" aca="1" ref="P1890" ca="1">INDEX('Marital status'!$A:$A,RANDBETWEEN(5,COUNTA('Marital status'!$A:$A) + 1),1)</f>
        <v>459031b19ec5bbd3b3dbc0a9dcf2cb6e6c6f7848</v>
      </c>
      <c r="Q1890" s="7" t="str">
        <f ca="1">VLOOKUP($P1890,'Marital status'!$A:$B,2,FALSE)</f>
        <v xml:space="preserve">Widowed </v>
      </c>
      <c r="R1890" s="7">
        <f t="shared" ca="1" si="205"/>
        <v>6</v>
      </c>
      <c r="S1890" s="7" t="e">
        <f ca="1">VLOOKUP($R1890,Race!$A:$B,2,FALSE)</f>
        <v>#N/A</v>
      </c>
      <c r="T1890" s="8">
        <f t="shared" ca="1" si="206"/>
        <v>23599</v>
      </c>
      <c r="U1890" s="6">
        <f t="shared" ca="1" si="207"/>
        <v>7</v>
      </c>
      <c r="V1890" s="8" t="str">
        <f ca="1">VLOOKUP($U1890,Education!$A:$B,2,FALSE)</f>
        <v>Undergraduate degree</v>
      </c>
      <c r="W1890" s="7">
        <f ca="1" xml:space="preserve">
  IF(OR($Y1890 = 5, $Y1890 = 6, $Y1890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890" s="7" t="str">
        <f ca="1">VLOOKUP($W1890,Department!$A:$B,2,FALSE)</f>
        <v>Operations</v>
      </c>
      <c r="Y1890" s="6">
        <f t="shared" ca="1" si="208"/>
        <v>11</v>
      </c>
      <c r="Z1890" s="7" t="str">
        <f ca="1">VLOOKUP($Y1890,Role!$A:$B,2,FALSE)</f>
        <v>Analyst</v>
      </c>
      <c r="AA1890" s="6">
        <f t="shared" ca="1" si="209"/>
        <v>7</v>
      </c>
      <c r="AB1890" s="7" t="str">
        <f ca="1" xml:space="preserve">
IF($AA1890 &lt;&gt; "",
    VLOOKUP($AA1890,Level!$A:$B,2,FALSE),
    ""
)</f>
        <v>Senior</v>
      </c>
      <c r="AC1890" s="1">
        <f ca="1" xml:space="preserve">
IF($Y1890 = 5 + N("Presidente"),
    27000,
    IF($Y1890 = 6 + N("Vice-presidente"),
        23000,
        IF(OR($Y1890 = 8, $Y1890= 13, $Y1890 = 12) + N("Secretária bilíngue ou coordenador ou especialista"),
            8000,
            IF($Y1890 = 7 + N("Diretor"),
                15000,
                IF($Y1890 = 14 + N("Gerente"),
                    12000,
                    IF($Y1890 = 9 + N("Estagiário"),
                        705,
                        IF($Y1890 = 10 + N("Trainee"),
                            805,
                            IF($Y1890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IF($U1890 = 7,
  500,
  IF($U1890 = 8,
    1000,
    IF($U1890 = 9,
      1500,
      IF($U1890 = 10,
        2000,
        0
      )
    )
  )
)
+
N("Adicional no salário por área")
+
IF($W1890 = 14 + N("Tecnologia da Informação"),
  120,
  IF($W1890 = 16 + N("Vendas"),
    110,
    IF($W1890 = 15 + N("Jurídico"),
      100,
      IF(OR($W1890 = 8, $W1890 = 9, $W1890 = 11) + N("Recursos humanos ou comercial ou comunicação e marketing"),
        80,
        0
      )
    )
  )
)
+
N("Adicionando pegadinha")
+
IF(AND($W1890 = 16, $U1890 = 9, $Y1890 = 11, $AA1890 = 5) + N("Se for de vendas, com mestrado, analista sênior"),
  IF($R1890 = 5,
    100,
    0
  )
  +
  IF($N1890 = "M",
    200,
    0
  ),
  0
)</f>
        <v>2500</v>
      </c>
      <c r="AD18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$A1890  &amp; ", "   &amp;
$C1890  &amp; ", "   &amp;
$E1890  &amp; ", '"  &amp;
$J1890  &amp; "', '" &amp;
$N1890  &amp; "', "  &amp;
$R1890  &amp; ", '"  &amp;
TEXT($T1890,"dd/mm/aaaa")  &amp; "', "   &amp;
$U1890  &amp; ", "   &amp;
$W1890  &amp; ", "   &amp;
$Y1890  &amp; ", "   &amp;
IF($AA1890 &lt;&gt; "", $AA1890, "NULL")  &amp; ", "   &amp;
$AC1890  &amp; ");"</f>
        <v>INSERT INTO bi4all.fac_employees (id_company_fk, id_employee_pk, flg_active, employee_name, id_gender_fk, id_race_fk, birthday, id_schooling_fk, id_department_fk, id_role_fk, id_level_fk, salary) VALUES (6a51143286b03064a49cc2acbee63c09a0682d33, 1886, 1, 'Vitória Ildelfonso Aguiar', 'F', 6, '10/08/1964', 7, 10, 11, 7, 2500);</v>
      </c>
    </row>
    <row r="1891" spans="1:30" ht="14.25" customHeight="1" x14ac:dyDescent="0.2">
      <c r="A1891" s="7" t="str" cm="1">
        <f t="array" aca="1" ref="A1891" ca="1">INDEX(Company!$A:$A,RANDBETWEEN(5,COUNTA(Company!$A:$A) + 1),1)</f>
        <v>6a51143286b03064a49cc2acbee63c09a0682d33</v>
      </c>
      <c r="B1891" s="7" t="str">
        <f ca="1">VLOOKUP($A1891,Company!$A:$B,2,FALSE)</f>
        <v>ACME Corporation</v>
      </c>
      <c r="C1891" s="5">
        <f t="shared" si="203"/>
        <v>1887</v>
      </c>
      <c r="D1891" s="5" t="str" cm="1">
        <f t="array" ref="D1891">SHA1HASH($C1891)</f>
        <v>3dc75cb8c9ca64146ef7f8a63cc4b6e6f2658426</v>
      </c>
      <c r="E1891" s="6">
        <v>1</v>
      </c>
      <c r="F1891" s="7">
        <f ca="1">IF($C1891 = 1 + N("Presidente"),
    127,
    IF($C1891 = 2 + N("Vice-Presidente"),
        72,
        IF($C1891 = 3 + N("Secretária bilíngue"),
            13,
            RANDBETWEEN(5,COUNT(Name!$A:$A) + 1)
        )
    )
)</f>
        <v>81</v>
      </c>
      <c r="G1891" s="7" t="str">
        <f ca="1">VLOOKUP($F1891,Name!$A:$B,2,FALSE)</f>
        <v>Caio</v>
      </c>
      <c r="H1891" s="7">
        <f ca="1" xml:space="preserve">
IF($C1891 = 1,
    0,
    RANDBETWEEN(5,COUNT('Last name'!$A:$A) + 1)
)</f>
        <v>177</v>
      </c>
      <c r="I1891" s="7" t="str">
        <f ca="1" xml:space="preserve">
IF($C1891 = 1 + N("Presidente"),
    "de Orléans e Bragança",
    VLOOKUP($H1891,'Last name'!$A:$B,2,FALSE) &amp; " " &amp; VLOOKUP(RANDBETWEEN(5,COUNT('Last name'!$A:$A) + 1),'Last name'!$A:$B,2,FALSE)
)</f>
        <v>Saragoça Medeiros</v>
      </c>
      <c r="J1891" s="7" t="str">
        <f t="shared" ca="1" si="204"/>
        <v>Caio Saragoça Medeiros</v>
      </c>
      <c r="K1891" s="7" t="str" cm="1">
        <f t="array" aca="1" ref="K1891" ca="1">SHA1HASH($J1891)</f>
        <v>c173026626a7c5e53b505b4ff65aff45346048c5</v>
      </c>
      <c r="L1891" s="7" cm="1">
        <f t="array" aca="1" ref="L1891" ca="1">INDEX(States!$A:$A,RANDBETWEEN(5,COUNTA(States!$A:$A) + 1),1)</f>
        <v>14</v>
      </c>
      <c r="M1891" s="7" t="str">
        <f ca="1">$L1891 &amp; "|" &amp; VLOOKUP($L1891,States!$A:$B,2,FALSE)</f>
        <v>14|9b9a260c6946192b7ea8dcfb1d39940b66fe4460</v>
      </c>
      <c r="N1891" s="7" t="str">
        <f ca="1">VLOOKUP($F1891,Name!$A:$C,3,FALSE)</f>
        <v>M</v>
      </c>
      <c r="O1891" s="7" t="str">
        <f ca="1">VLOOKUP($N1891,Gender!$A:$B,2,FALSE)</f>
        <v>Male</v>
      </c>
      <c r="P1891" s="7" t="str" cm="1">
        <f t="array" aca="1" ref="P1891" ca="1">INDEX('Marital status'!$A:$A,RANDBETWEEN(5,COUNTA('Marital status'!$A:$A) + 1),1)</f>
        <v>47051393f6bcbf99111ec5d70ba2ebbe11ebccae</v>
      </c>
      <c r="Q1891" s="7" t="str">
        <f ca="1">VLOOKUP($P1891,'Marital status'!$A:$B,2,FALSE)</f>
        <v xml:space="preserve"> Separated </v>
      </c>
      <c r="R1891" s="7">
        <f t="shared" ca="1" si="205"/>
        <v>5</v>
      </c>
      <c r="S1891" s="7" t="e">
        <f ca="1">VLOOKUP($R1891,Race!$A:$B,2,FALSE)</f>
        <v>#N/A</v>
      </c>
      <c r="T1891" s="8">
        <f t="shared" ca="1" si="206"/>
        <v>26350</v>
      </c>
      <c r="U1891" s="6">
        <f t="shared" ca="1" si="207"/>
        <v>7</v>
      </c>
      <c r="V1891" s="8" t="str">
        <f ca="1">VLOOKUP($U1891,Education!$A:$B,2,FALSE)</f>
        <v>Undergraduate degree</v>
      </c>
      <c r="W1891" s="7">
        <f ca="1" xml:space="preserve">
  IF(OR($Y1891 = 5, $Y1891 = 6, $Y1891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891" s="7" t="str">
        <f ca="1">VLOOKUP($W1891,Department!$A:$B,2,FALSE)</f>
        <v>Operations</v>
      </c>
      <c r="Y1891" s="6">
        <f t="shared" ca="1" si="208"/>
        <v>9</v>
      </c>
      <c r="Z1891" s="7" t="str">
        <f ca="1">VLOOKUP($Y1891,Role!$A:$B,2,FALSE)</f>
        <v>Intern</v>
      </c>
      <c r="AA1891" s="6" t="str">
        <f t="shared" ca="1" si="209"/>
        <v/>
      </c>
      <c r="AB1891" s="7" t="str">
        <f ca="1" xml:space="preserve">
IF($AA1891 &lt;&gt; "",
    VLOOKUP($AA1891,Level!$A:$B,2,FALSE),
    ""
)</f>
        <v/>
      </c>
      <c r="AC1891" s="1">
        <f ca="1" xml:space="preserve">
IF($Y1891 = 5 + N("Presidente"),
    27000,
    IF($Y1891 = 6 + N("Vice-presidente"),
        23000,
        IF(OR($Y1891 = 8, $Y1891= 13, $Y1891 = 12) + N("Secretária bilíngue ou coordenador ou especialista"),
            8000,
            IF($Y1891 = 7 + N("Diretor"),
                15000,
                IF($Y1891 = 14 + N("Gerente"),
                    12000,
                    IF($Y1891 = 9 + N("Estagiário"),
                        705,
                        IF($Y1891 = 10 + N("Trainee"),
                            805,
                            IF($Y1891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IF($U1891 = 7,
  500,
  IF($U1891 = 8,
    1000,
    IF($U1891 = 9,
      1500,
      IF($U1891 = 10,
        2000,
        0
      )
    )
  )
)
+
N("Adicional no salário por área")
+
IF($W1891 = 14 + N("Tecnologia da Informação"),
  120,
  IF($W1891 = 16 + N("Vendas"),
    110,
    IF($W1891 = 15 + N("Jurídico"),
      100,
      IF(OR($W1891 = 8, $W1891 = 9, $W1891 = 11) + N("Recursos humanos ou comercial ou comunicação e marketing"),
        80,
        0
      )
    )
  )
)
+
N("Adicionando pegadinha")
+
IF(AND($W1891 = 16, $U1891 = 9, $Y1891 = 11, $AA1891 = 5) + N("Se for de vendas, com mestrado, analista sênior"),
  IF($R1891 = 5,
    100,
    0
  )
  +
  IF($N1891 = "M",
    200,
    0
  ),
  0
)</f>
        <v>1205</v>
      </c>
      <c r="AD18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$A1891  &amp; ", "   &amp;
$C1891  &amp; ", "   &amp;
$E1891  &amp; ", '"  &amp;
$J1891  &amp; "', '" &amp;
$N1891  &amp; "', "  &amp;
$R1891  &amp; ", '"  &amp;
TEXT($T1891,"dd/mm/aaaa")  &amp; "', "   &amp;
$U1891  &amp; ", "   &amp;
$W1891  &amp; ", "   &amp;
$Y1891  &amp; ", "   &amp;
IF($AA1891 &lt;&gt; "", $AA1891, "NULL")  &amp; ", "   &amp;
$AC1891  &amp; ");"</f>
        <v>INSERT INTO bi4all.fac_employees (id_company_fk, id_employee_pk, flg_active, employee_name, id_gender_fk, id_race_fk, birthday, id_schooling_fk, id_department_fk, id_role_fk, id_level_fk, salary) VALUES (6a51143286b03064a49cc2acbee63c09a0682d33, 1887, 1, 'Caio Saragoça Medeiros', 'M', 5, '21/02/1972', 7, 10, 9, NULL, 1205);</v>
      </c>
    </row>
    <row r="1892" spans="1:30" ht="14.25" customHeight="1" x14ac:dyDescent="0.2">
      <c r="A1892" s="7" t="str" cm="1">
        <f t="array" aca="1" ref="A1892" ca="1">INDEX(Company!$A:$A,RANDBETWEEN(5,COUNTA(Company!$A:$A) + 1),1)</f>
        <v>6a51143286b03064a49cc2acbee63c09a0682d33</v>
      </c>
      <c r="B1892" s="7" t="str">
        <f ca="1">VLOOKUP($A1892,Company!$A:$B,2,FALSE)</f>
        <v>ACME Corporation</v>
      </c>
      <c r="C1892" s="5">
        <f t="shared" si="203"/>
        <v>1888</v>
      </c>
      <c r="D1892" s="5" t="str" cm="1">
        <f t="array" ref="D1892">SHA1HASH($C1892)</f>
        <v>41d04643dd4c86a9b8f41a64a0c15b50afc83b08</v>
      </c>
      <c r="E1892" s="6">
        <v>1</v>
      </c>
      <c r="F1892" s="7">
        <f ca="1">IF($C1892 = 1 + N("Presidente"),
    127,
    IF($C1892 = 2 + N("Vice-Presidente"),
        72,
        IF($C1892 = 3 + N("Secretária bilíngue"),
            13,
            RANDBETWEEN(5,COUNT(Name!$A:$A) + 1)
        )
    )
)</f>
        <v>145</v>
      </c>
      <c r="G1892" s="7" t="str">
        <f ca="1">VLOOKUP($F1892,Name!$A:$B,2,FALSE)</f>
        <v>Francisca</v>
      </c>
      <c r="H1892" s="7">
        <f ca="1" xml:space="preserve">
IF($C1892 = 1,
    0,
    RANDBETWEEN(5,COUNT('Last name'!$A:$A) + 1)
)</f>
        <v>20</v>
      </c>
      <c r="I1892" s="7" t="str">
        <f ca="1" xml:space="preserve">
IF($C1892 = 1 + N("Presidente"),
    "de Orléans e Bragança",
    VLOOKUP($H1892,'Last name'!$A:$B,2,FALSE) &amp; " " &amp; VLOOKUP(RANDBETWEEN(5,COUNT('Last name'!$A:$A) + 1),'Last name'!$A:$B,2,FALSE)
)</f>
        <v>Anunciação Farias</v>
      </c>
      <c r="J1892" s="7" t="str">
        <f t="shared" ca="1" si="204"/>
        <v>Francisca Anunciação Farias</v>
      </c>
      <c r="K1892" s="7" t="str" cm="1">
        <f t="array" aca="1" ref="K1892" ca="1">SHA1HASH($J1892)</f>
        <v>6de16b0d530e4dc4ea835f3cc356e370f94097f9</v>
      </c>
      <c r="L1892" s="7" cm="1">
        <f t="array" aca="1" ref="L1892" ca="1">INDEX(States!$A:$A,RANDBETWEEN(5,COUNTA(States!$A:$A) + 1),1)</f>
        <v>16</v>
      </c>
      <c r="M1892" s="7" t="str">
        <f ca="1">$L1892 &amp; "|" &amp; VLOOKUP($L1892,States!$A:$B,2,FALSE)</f>
        <v>16|07cfbddcd11fff6189ba806e40d4e76476d512f4</v>
      </c>
      <c r="N1892" s="7" t="str">
        <f ca="1">VLOOKUP($F1892,Name!$A:$C,3,FALSE)</f>
        <v>F</v>
      </c>
      <c r="O1892" s="7" t="str">
        <f ca="1">VLOOKUP($N1892,Gender!$A:$B,2,FALSE)</f>
        <v>Female</v>
      </c>
      <c r="P1892" s="7" t="str" cm="1">
        <f t="array" aca="1" ref="P1892" ca="1">INDEX('Marital status'!$A:$A,RANDBETWEEN(5,COUNTA('Marital status'!$A:$A) + 1),1)</f>
        <v>93ac84f4e0bd5c1c97b670a12a7fff6af89fb6b3</v>
      </c>
      <c r="Q1892" s="7" t="str">
        <f ca="1">VLOOKUP($P1892,'Marital status'!$A:$B,2,FALSE)</f>
        <v>DIVORCED</v>
      </c>
      <c r="R1892" s="7">
        <f t="shared" ca="1" si="205"/>
        <v>7</v>
      </c>
      <c r="S1892" s="7" t="e">
        <f ca="1">VLOOKUP($R1892,Race!$A:$B,2,FALSE)</f>
        <v>#N/A</v>
      </c>
      <c r="T1892" s="8">
        <f t="shared" ca="1" si="206"/>
        <v>21868</v>
      </c>
      <c r="U1892" s="6">
        <f t="shared" ca="1" si="207"/>
        <v>8</v>
      </c>
      <c r="V1892" s="8" t="str">
        <f ca="1">VLOOKUP($U1892,Education!$A:$B,2,FALSE)</f>
        <v>Graduate school</v>
      </c>
      <c r="W1892" s="7">
        <f ca="1" xml:space="preserve">
  IF(OR($Y1892 = 5, $Y1892 = 6, $Y1892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92" s="7" t="str">
        <f ca="1">VLOOKUP($W1892,Department!$A:$B,2,FALSE)</f>
        <v>Controlling</v>
      </c>
      <c r="Y1892" s="6">
        <f t="shared" ca="1" si="208"/>
        <v>11</v>
      </c>
      <c r="Z1892" s="7" t="str">
        <f ca="1">VLOOKUP($Y1892,Role!$A:$B,2,FALSE)</f>
        <v>Analyst</v>
      </c>
      <c r="AA1892" s="6">
        <f t="shared" ca="1" si="209"/>
        <v>6</v>
      </c>
      <c r="AB1892" s="7" t="str">
        <f ca="1" xml:space="preserve">
IF($AA1892 &lt;&gt; "",
    VLOOKUP($AA1892,Level!$A:$B,2,FALSE),
    ""
)</f>
        <v>Pleno</v>
      </c>
      <c r="AC1892" s="1">
        <f ca="1" xml:space="preserve">
IF($Y1892 = 5 + N("Presidente"),
    27000,
    IF($Y1892 = 6 + N("Vice-presidente"),
        23000,
        IF(OR($Y1892 = 8, $Y1892= 13, $Y1892 = 12) + N("Secretária bilíngue ou coordenador ou especialista"),
            8000,
            IF($Y1892 = 7 + N("Diretor"),
                15000,
                IF($Y1892 = 14 + N("Gerente"),
                    12000,
                    IF($Y1892 = 9 + N("Estagiário"),
                        705,
                        IF($Y1892 = 10 + N("Trainee"),
                            805,
                            IF($Y1892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IF($U1892 = 7,
  500,
  IF($U1892 = 8,
    1000,
    IF($U1892 = 9,
      1500,
      IF($U1892 = 10,
        2000,
        0
      )
    )
  )
)
+
N("Adicional no salário por área")
+
IF($W1892 = 14 + N("Tecnologia da Informação"),
  120,
  IF($W1892 = 16 + N("Vendas"),
    110,
    IF($W1892 = 15 + N("Jurídico"),
      100,
      IF(OR($W1892 = 8, $W1892 = 9, $W1892 = 11) + N("Recursos humanos ou comercial ou comunicação e marketing"),
        80,
        0
      )
    )
  )
)
+
N("Adicionando pegadinha")
+
IF(AND($W1892 = 16, $U1892 = 9, $Y1892 = 11, $AA1892 = 5) + N("Se for de vendas, com mestrado, analista sênior"),
  IF($R1892 = 5,
    100,
    0
  )
  +
  IF($N1892 = "M",
    200,
    0
  ),
  0
)</f>
        <v>3000</v>
      </c>
      <c r="AD18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$A1892  &amp; ", "   &amp;
$C1892  &amp; ", "   &amp;
$E1892  &amp; ", '"  &amp;
$J1892  &amp; "', '" &amp;
$N1892  &amp; "', "  &amp;
$R1892  &amp; ", '"  &amp;
TEXT($T1892,"dd/mm/aaaa")  &amp; "', "   &amp;
$U1892  &amp; ", "   &amp;
$W1892  &amp; ", "   &amp;
$Y1892  &amp; ", "   &amp;
IF($AA1892 &lt;&gt; "", $AA1892, "NULL")  &amp; ", "   &amp;
$AC1892  &amp; ");"</f>
        <v>INSERT INTO bi4all.fac_employees (id_company_fk, id_employee_pk, flg_active, employee_name, id_gender_fk, id_race_fk, birthday, id_schooling_fk, id_department_fk, id_role_fk, id_level_fk, salary) VALUES (6a51143286b03064a49cc2acbee63c09a0682d33, 1888, 1, 'Francisca Anunciação Farias', 'F', 7, '14/11/1959', 8, 12, 11, 6, 3000);</v>
      </c>
    </row>
    <row r="1893" spans="1:30" ht="14.25" customHeight="1" x14ac:dyDescent="0.2">
      <c r="A1893" s="7" t="str" cm="1">
        <f t="array" aca="1" ref="A1893" ca="1">INDEX(Company!$A:$A,RANDBETWEEN(5,COUNTA(Company!$A:$A) + 1),1)</f>
        <v>6a51143286b03064a49cc2acbee63c09a0682d33</v>
      </c>
      <c r="B1893" s="7" t="str">
        <f ca="1">VLOOKUP($A1893,Company!$A:$B,2,FALSE)</f>
        <v>ACME Corporation</v>
      </c>
      <c r="C1893" s="5">
        <f t="shared" si="203"/>
        <v>1889</v>
      </c>
      <c r="D1893" s="5" t="str" cm="1">
        <f t="array" ref="D1893">SHA1HASH($C1893)</f>
        <v>01b201646fbcd5b4d5b54feb9ab0f9250ce6072a</v>
      </c>
      <c r="E1893" s="6">
        <v>1</v>
      </c>
      <c r="F1893" s="7">
        <f ca="1">IF($C1893 = 1 + N("Presidente"),
    127,
    IF($C1893 = 2 + N("Vice-Presidente"),
        72,
        IF($C1893 = 3 + N("Secretária bilíngue"),
            13,
            RANDBETWEEN(5,COUNT(Name!$A:$A) + 1)
        )
    )
)</f>
        <v>173</v>
      </c>
      <c r="G1893" s="7" t="str">
        <f ca="1">VLOOKUP($F1893,Name!$A:$B,2,FALSE)</f>
        <v>Isaac</v>
      </c>
      <c r="H1893" s="7">
        <f ca="1" xml:space="preserve">
IF($C1893 = 1,
    0,
    RANDBETWEEN(5,COUNT('Last name'!$A:$A) + 1)
)</f>
        <v>29</v>
      </c>
      <c r="I1893" s="7" t="str">
        <f ca="1" xml:space="preserve">
IF($C1893 = 1 + N("Presidente"),
    "de Orléans e Bragança",
    VLOOKUP($H1893,'Last name'!$A:$B,2,FALSE) &amp; " " &amp; VLOOKUP(RANDBETWEEN(5,COUNT('Last name'!$A:$A) + 1),'Last name'!$A:$B,2,FALSE)
)</f>
        <v>Bandeira Pedroso</v>
      </c>
      <c r="J1893" s="7" t="str">
        <f t="shared" ca="1" si="204"/>
        <v>Isaac Bandeira Pedroso</v>
      </c>
      <c r="K1893" s="7" t="str" cm="1">
        <f t="array" aca="1" ref="K1893" ca="1">SHA1HASH($J1893)</f>
        <v>96cc318ef7eff118fbe419a99f4fec92478c2965</v>
      </c>
      <c r="L1893" s="7" cm="1">
        <f t="array" aca="1" ref="L1893" ca="1">INDEX(States!$A:$A,RANDBETWEEN(5,COUNTA(States!$A:$A) + 1),1)</f>
        <v>9</v>
      </c>
      <c r="M1893" s="7" t="str">
        <f ca="1">$L1893 &amp; "|" &amp; VLOOKUP($L1893,States!$A:$B,2,FALSE)</f>
        <v>9|68b7ab1daf7c594d71db682ca70a5cb187f0524f</v>
      </c>
      <c r="N1893" s="7" t="str">
        <f ca="1">VLOOKUP($F1893,Name!$A:$C,3,FALSE)</f>
        <v>M</v>
      </c>
      <c r="O1893" s="7" t="str">
        <f ca="1">VLOOKUP($N1893,Gender!$A:$B,2,FALSE)</f>
        <v>Male</v>
      </c>
      <c r="P1893" s="7" t="str" cm="1">
        <f t="array" aca="1" ref="P1893" ca="1">INDEX('Marital status'!$A:$A,RANDBETWEEN(5,COUNTA('Marital status'!$A:$A) + 1),1)</f>
        <v>3266897012b6dcc5723033bc25891bf99efcff6f</v>
      </c>
      <c r="Q1893" s="7" t="str">
        <f ca="1">VLOOKUP($P1893,'Marital status'!$A:$B,2,FALSE)</f>
        <v>MarrieD</v>
      </c>
      <c r="R1893" s="7">
        <f t="shared" ca="1" si="205"/>
        <v>5</v>
      </c>
      <c r="S1893" s="7" t="e">
        <f ca="1">VLOOKUP($R1893,Race!$A:$B,2,FALSE)</f>
        <v>#N/A</v>
      </c>
      <c r="T1893" s="8">
        <f t="shared" ca="1" si="206"/>
        <v>20578</v>
      </c>
      <c r="U1893" s="6">
        <f t="shared" ca="1" si="207"/>
        <v>7</v>
      </c>
      <c r="V1893" s="8" t="str">
        <f ca="1">VLOOKUP($U1893,Education!$A:$B,2,FALSE)</f>
        <v>Undergraduate degree</v>
      </c>
      <c r="W1893" s="7">
        <f ca="1" xml:space="preserve">
  IF(OR($Y1893 = 5, $Y1893 = 6, $Y1893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893" s="7" t="str">
        <f ca="1">VLOOKUP($W1893,Department!$A:$B,2,FALSE)</f>
        <v>Communication &amp; Marketing</v>
      </c>
      <c r="Y1893" s="6">
        <f t="shared" ca="1" si="208"/>
        <v>10</v>
      </c>
      <c r="Z1893" s="7" t="str">
        <f ca="1">VLOOKUP($Y1893,Role!$A:$B,2,FALSE)</f>
        <v>Trainee</v>
      </c>
      <c r="AA1893" s="6" t="str">
        <f t="shared" ca="1" si="209"/>
        <v/>
      </c>
      <c r="AB1893" s="7" t="str">
        <f ca="1" xml:space="preserve">
IF($AA1893 &lt;&gt; "",
    VLOOKUP($AA1893,Level!$A:$B,2,FALSE),
    ""
)</f>
        <v/>
      </c>
      <c r="AC1893" s="1">
        <f ca="1" xml:space="preserve">
IF($Y1893 = 5 + N("Presidente"),
    27000,
    IF($Y1893 = 6 + N("Vice-presidente"),
        23000,
        IF(OR($Y1893 = 8, $Y1893= 13, $Y1893 = 12) + N("Secretária bilíngue ou coordenador ou especialista"),
            8000,
            IF($Y1893 = 7 + N("Diretor"),
                15000,
                IF($Y1893 = 14 + N("Gerente"),
                    12000,
                    IF($Y1893 = 9 + N("Estagiário"),
                        705,
                        IF($Y1893 = 10 + N("Trainee"),
                            805,
                            IF($Y1893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IF($U1893 = 7,
  500,
  IF($U1893 = 8,
    1000,
    IF($U1893 = 9,
      1500,
      IF($U1893 = 10,
        2000,
        0
      )
    )
  )
)
+
N("Adicional no salário por área")
+
IF($W1893 = 14 + N("Tecnologia da Informação"),
  120,
  IF($W1893 = 16 + N("Vendas"),
    110,
    IF($W1893 = 15 + N("Jurídico"),
      100,
      IF(OR($W1893 = 8, $W1893 = 9, $W1893 = 11) + N("Recursos humanos ou comercial ou comunicação e marketing"),
        80,
        0
      )
    )
  )
)
+
N("Adicionando pegadinha")
+
IF(AND($W1893 = 16, $U1893 = 9, $Y1893 = 11, $AA1893 = 5) + N("Se for de vendas, com mestrado, analista sênior"),
  IF($R1893 = 5,
    100,
    0
  )
  +
  IF($N1893 = "M",
    200,
    0
  ),
  0
)</f>
        <v>1385</v>
      </c>
      <c r="AD18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$A1893  &amp; ", "   &amp;
$C1893  &amp; ", "   &amp;
$E1893  &amp; ", '"  &amp;
$J1893  &amp; "', '" &amp;
$N1893  &amp; "', "  &amp;
$R1893  &amp; ", '"  &amp;
TEXT($T1893,"dd/mm/aaaa")  &amp; "', "   &amp;
$U1893  &amp; ", "   &amp;
$W1893  &amp; ", "   &amp;
$Y1893  &amp; ", "   &amp;
IF($AA1893 &lt;&gt; "", $AA1893, "NULL")  &amp; ", "   &amp;
$AC1893  &amp; ");"</f>
        <v>INSERT INTO bi4all.fac_employees (id_company_fk, id_employee_pk, flg_active, employee_name, id_gender_fk, id_race_fk, birthday, id_schooling_fk, id_department_fk, id_role_fk, id_level_fk, salary) VALUES (6a51143286b03064a49cc2acbee63c09a0682d33, 1889, 1, 'Isaac Bandeira Pedroso', 'M', 5, '03/05/1956', 7, 11, 10, NULL, 1385);</v>
      </c>
    </row>
    <row r="1894" spans="1:30" ht="14.25" customHeight="1" x14ac:dyDescent="0.2">
      <c r="A1894" s="7" t="str" cm="1">
        <f t="array" aca="1" ref="A1894" ca="1">INDEX(Company!$A:$A,RANDBETWEEN(5,COUNTA(Company!$A:$A) + 1),1)</f>
        <v>6a51143286b03064a49cc2acbee63c09a0682d33</v>
      </c>
      <c r="B1894" s="7" t="str">
        <f ca="1">VLOOKUP($A1894,Company!$A:$B,2,FALSE)</f>
        <v>ACME Corporation</v>
      </c>
      <c r="C1894" s="5">
        <f t="shared" si="203"/>
        <v>1890</v>
      </c>
      <c r="D1894" s="5" t="str" cm="1">
        <f t="array" ref="D1894">SHA1HASH($C1894)</f>
        <v>6742ebb45229338ec88bed12ed0ef966979b6827</v>
      </c>
      <c r="E1894" s="6">
        <v>1</v>
      </c>
      <c r="F1894" s="7">
        <f ca="1">IF($C1894 = 1 + N("Presidente"),
    127,
    IF($C1894 = 2 + N("Vice-Presidente"),
        72,
        IF($C1894 = 3 + N("Secretária bilíngue"),
            13,
            RANDBETWEEN(5,COUNT(Name!$A:$A) + 1)
        )
    )
)</f>
        <v>169</v>
      </c>
      <c r="G1894" s="7" t="str">
        <f ca="1">VLOOKUP($F1894,Name!$A:$B,2,FALSE)</f>
        <v>Ian</v>
      </c>
      <c r="H1894" s="7">
        <f ca="1" xml:space="preserve">
IF($C1894 = 1,
    0,
    RANDBETWEEN(5,COUNT('Last name'!$A:$A) + 1)
)</f>
        <v>103</v>
      </c>
      <c r="I1894" s="7" t="str">
        <f ca="1" xml:space="preserve">
IF($C1894 = 1 + N("Presidente"),
    "de Orléans e Bragança",
    VLOOKUP($H1894,'Last name'!$A:$B,2,FALSE) &amp; " " &amp; VLOOKUP(RANDBETWEEN(5,COUNT('Last name'!$A:$A) + 1),'Last name'!$A:$B,2,FALSE)
)</f>
        <v>Holanda Luz</v>
      </c>
      <c r="J1894" s="7" t="str">
        <f t="shared" ca="1" si="204"/>
        <v>Ian Holanda Luz</v>
      </c>
      <c r="K1894" s="7" t="str" cm="1">
        <f t="array" aca="1" ref="K1894" ca="1">SHA1HASH($J1894)</f>
        <v>737e92a12e79fde61da0ceb7beee5a0f3e6e014a</v>
      </c>
      <c r="L1894" s="7" cm="1">
        <f t="array" aca="1" ref="L1894" ca="1">INDEX(States!$A:$A,RANDBETWEEN(5,COUNTA(States!$A:$A) + 1),1)</f>
        <v>22</v>
      </c>
      <c r="M1894" s="7" t="str">
        <f ca="1">$L1894 &amp; "|" &amp; VLOOKUP($L1894,States!$A:$B,2,FALSE)</f>
        <v>22|04a99b2b0b78076f0a06c2d7695137915b2933a5</v>
      </c>
      <c r="N1894" s="7" t="str">
        <f ca="1">VLOOKUP($F1894,Name!$A:$C,3,FALSE)</f>
        <v>M</v>
      </c>
      <c r="O1894" s="7" t="str">
        <f ca="1">VLOOKUP($N1894,Gender!$A:$B,2,FALSE)</f>
        <v>Male</v>
      </c>
      <c r="P1894" s="7" t="str" cm="1">
        <f t="array" aca="1" ref="P1894" ca="1">INDEX('Marital status'!$A:$A,RANDBETWEEN(5,COUNTA('Marital status'!$A:$A) + 1),1)</f>
        <v>47051393f6bcbf99111ec5d70ba2ebbe11ebccae</v>
      </c>
      <c r="Q1894" s="7" t="str">
        <f ca="1">VLOOKUP($P1894,'Marital status'!$A:$B,2,FALSE)</f>
        <v xml:space="preserve"> Separated </v>
      </c>
      <c r="R1894" s="7">
        <f t="shared" ca="1" si="205"/>
        <v>5</v>
      </c>
      <c r="S1894" s="7" t="e">
        <f ca="1">VLOOKUP($R1894,Race!$A:$B,2,FALSE)</f>
        <v>#N/A</v>
      </c>
      <c r="T1894" s="8">
        <f t="shared" ca="1" si="206"/>
        <v>17624</v>
      </c>
      <c r="U1894" s="6">
        <f t="shared" ca="1" si="207"/>
        <v>7</v>
      </c>
      <c r="V1894" s="8" t="str">
        <f ca="1">VLOOKUP($U1894,Education!$A:$B,2,FALSE)</f>
        <v>Undergraduate degree</v>
      </c>
      <c r="W1894" s="7">
        <f ca="1" xml:space="preserve">
  IF(OR($Y1894 = 5, $Y1894 = 6, $Y1894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894" s="7" t="str">
        <f ca="1">VLOOKUP($W1894,Department!$A:$B,2,FALSE)</f>
        <v>Audit</v>
      </c>
      <c r="Y1894" s="6">
        <f t="shared" ca="1" si="208"/>
        <v>11</v>
      </c>
      <c r="Z1894" s="7" t="str">
        <f ca="1">VLOOKUP($Y1894,Role!$A:$B,2,FALSE)</f>
        <v>Analyst</v>
      </c>
      <c r="AA1894" s="6">
        <f t="shared" ca="1" si="209"/>
        <v>5</v>
      </c>
      <c r="AB1894" s="7" t="str">
        <f ca="1" xml:space="preserve">
IF($AA1894 &lt;&gt; "",
    VLOOKUP($AA1894,Level!$A:$B,2,FALSE),
    ""
)</f>
        <v>Junior</v>
      </c>
      <c r="AC1894" s="1">
        <f ca="1" xml:space="preserve">
IF($Y1894 = 5 + N("Presidente"),
    27000,
    IF($Y1894 = 6 + N("Vice-presidente"),
        23000,
        IF(OR($Y1894 = 8, $Y1894= 13, $Y1894 = 12) + N("Secretária bilíngue ou coordenador ou especialista"),
            8000,
            IF($Y1894 = 7 + N("Diretor"),
                15000,
                IF($Y1894 = 14 + N("Gerente"),
                    12000,
                    IF($Y1894 = 9 + N("Estagiário"),
                        705,
                        IF($Y1894 = 10 + N("Trainee"),
                            805,
                            IF($Y1894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IF($U1894 = 7,
  500,
  IF($U1894 = 8,
    1000,
    IF($U1894 = 9,
      1500,
      IF($U1894 = 10,
        2000,
        0
      )
    )
  )
)
+
N("Adicional no salário por área")
+
IF($W1894 = 14 + N("Tecnologia da Informação"),
  120,
  IF($W1894 = 16 + N("Vendas"),
    110,
    IF($W1894 = 15 + N("Jurídico"),
      100,
      IF(OR($W1894 = 8, $W1894 = 9, $W1894 = 11) + N("Recursos humanos ou comercial ou comunicação e marketing"),
        80,
        0
      )
    )
  )
)
+
N("Adicionando pegadinha")
+
IF(AND($W1894 = 16, $U1894 = 9, $Y1894 = 11, $AA1894 = 5) + N("Se for de vendas, com mestrado, analista sênior"),
  IF($R1894 = 5,
    100,
    0
  )
  +
  IF($N1894 = "M",
    200,
    0
  ),
  0
)</f>
        <v>2500</v>
      </c>
      <c r="AD18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$A1894  &amp; ", "   &amp;
$C1894  &amp; ", "   &amp;
$E1894  &amp; ", '"  &amp;
$J1894  &amp; "', '" &amp;
$N1894  &amp; "', "  &amp;
$R1894  &amp; ", '"  &amp;
TEXT($T1894,"dd/mm/aaaa")  &amp; "', "   &amp;
$U1894  &amp; ", "   &amp;
$W1894  &amp; ", "   &amp;
$Y1894  &amp; ", "   &amp;
IF($AA1894 &lt;&gt; "", $AA1894, "NULL")  &amp; ", "   &amp;
$AC1894  &amp; ");"</f>
        <v>INSERT INTO bi4all.fac_employees (id_company_fk, id_employee_pk, flg_active, employee_name, id_gender_fk, id_race_fk, birthday, id_schooling_fk, id_department_fk, id_role_fk, id_level_fk, salary) VALUES (6a51143286b03064a49cc2acbee63c09a0682d33, 1890, 1, 'Ian Holanda Luz', 'M', 5, '01/04/1948', 7, 13, 11, 5, 2500);</v>
      </c>
    </row>
    <row r="1895" spans="1:30" ht="14.25" customHeight="1" x14ac:dyDescent="0.2">
      <c r="A1895" s="7" t="str" cm="1">
        <f t="array" aca="1" ref="A1895" ca="1">INDEX(Company!$A:$A,RANDBETWEEN(5,COUNTA(Company!$A:$A) + 1),1)</f>
        <v>6a51143286b03064a49cc2acbee63c09a0682d33</v>
      </c>
      <c r="B1895" s="7" t="str">
        <f ca="1">VLOOKUP($A1895,Company!$A:$B,2,FALSE)</f>
        <v>ACME Corporation</v>
      </c>
      <c r="C1895" s="5">
        <f t="shared" si="203"/>
        <v>1891</v>
      </c>
      <c r="D1895" s="5" t="str" cm="1">
        <f t="array" ref="D1895">SHA1HASH($C1895)</f>
        <v>c747a57bf4405fbce591c994e928b00521f260e3</v>
      </c>
      <c r="E1895" s="6">
        <v>1</v>
      </c>
      <c r="F1895" s="7">
        <f ca="1">IF($C1895 = 1 + N("Presidente"),
    127,
    IF($C1895 = 2 + N("Vice-Presidente"),
        72,
        IF($C1895 = 3 + N("Secretária bilíngue"),
            13,
            RANDBETWEEN(5,COUNT(Name!$A:$A) + 1)
        )
    )
)</f>
        <v>114</v>
      </c>
      <c r="G1895" s="7" t="str">
        <f ca="1">VLOOKUP($F1895,Name!$A:$B,2,FALSE)</f>
        <v>Domingos</v>
      </c>
      <c r="H1895" s="7">
        <f ca="1" xml:space="preserve">
IF($C1895 = 1,
    0,
    RANDBETWEEN(5,COUNT('Last name'!$A:$A) + 1)
)</f>
        <v>62</v>
      </c>
      <c r="I1895" s="7" t="str">
        <f ca="1" xml:space="preserve">
IF($C1895 = 1 + N("Presidente"),
    "de Orléans e Bragança",
    VLOOKUP($H1895,'Last name'!$A:$B,2,FALSE) &amp; " " &amp; VLOOKUP(RANDBETWEEN(5,COUNT('Last name'!$A:$A) + 1),'Last name'!$A:$B,2,FALSE)
)</f>
        <v>Carvalho Galli</v>
      </c>
      <c r="J1895" s="7" t="str">
        <f t="shared" ca="1" si="204"/>
        <v>Domingos Carvalho Galli</v>
      </c>
      <c r="K1895" s="7" t="str" cm="1">
        <f t="array" aca="1" ref="K1895" ca="1">SHA1HASH($J1895)</f>
        <v>f518bb74414fe187784306411bb41459776eca8c</v>
      </c>
      <c r="L1895" s="7" cm="1">
        <f t="array" aca="1" ref="L1895" ca="1">INDEX(States!$A:$A,RANDBETWEEN(5,COUNTA(States!$A:$A) + 1),1)</f>
        <v>8</v>
      </c>
      <c r="M1895" s="7" t="str">
        <f ca="1">$L1895 &amp; "|" &amp; VLOOKUP($L1895,States!$A:$B,2,FALSE)</f>
        <v>8|56e287872c65203bf88dd1921405bbc5594d8531</v>
      </c>
      <c r="N1895" s="7" t="str">
        <f ca="1">VLOOKUP($F1895,Name!$A:$C,3,FALSE)</f>
        <v>M</v>
      </c>
      <c r="O1895" s="7" t="str">
        <f ca="1">VLOOKUP($N1895,Gender!$A:$B,2,FALSE)</f>
        <v>Male</v>
      </c>
      <c r="P1895" s="7" t="str" cm="1">
        <f t="array" aca="1" ref="P1895" ca="1">INDEX('Marital status'!$A:$A,RANDBETWEEN(5,COUNTA('Marital status'!$A:$A) + 1),1)</f>
        <v>459031b19ec5bbd3b3dbc0a9dcf2cb6e6c6f7848</v>
      </c>
      <c r="Q1895" s="7" t="str">
        <f ca="1">VLOOKUP($P1895,'Marital status'!$A:$B,2,FALSE)</f>
        <v xml:space="preserve">Widowed </v>
      </c>
      <c r="R1895" s="7">
        <f t="shared" ca="1" si="205"/>
        <v>5</v>
      </c>
      <c r="S1895" s="7" t="e">
        <f ca="1">VLOOKUP($R1895,Race!$A:$B,2,FALSE)</f>
        <v>#N/A</v>
      </c>
      <c r="T1895" s="8">
        <f t="shared" ca="1" si="206"/>
        <v>32604</v>
      </c>
      <c r="U1895" s="6">
        <f t="shared" ca="1" si="207"/>
        <v>7</v>
      </c>
      <c r="V1895" s="8" t="str">
        <f ca="1">VLOOKUP($U1895,Education!$A:$B,2,FALSE)</f>
        <v>Undergraduate degree</v>
      </c>
      <c r="W1895" s="7">
        <f ca="1" xml:space="preserve">
  IF(OR($Y1895 = 5, $Y1895 = 6, $Y1895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895" s="7" t="str">
        <f ca="1">VLOOKUP($W1895,Department!$A:$B,2,FALSE)</f>
        <v>Human Resource</v>
      </c>
      <c r="Y1895" s="6">
        <f t="shared" ca="1" si="208"/>
        <v>9</v>
      </c>
      <c r="Z1895" s="7" t="str">
        <f ca="1">VLOOKUP($Y1895,Role!$A:$B,2,FALSE)</f>
        <v>Intern</v>
      </c>
      <c r="AA1895" s="6" t="str">
        <f t="shared" ca="1" si="209"/>
        <v/>
      </c>
      <c r="AB1895" s="7" t="str">
        <f ca="1" xml:space="preserve">
IF($AA1895 &lt;&gt; "",
    VLOOKUP($AA1895,Level!$A:$B,2,FALSE),
    ""
)</f>
        <v/>
      </c>
      <c r="AC1895" s="1">
        <f ca="1" xml:space="preserve">
IF($Y1895 = 5 + N("Presidente"),
    27000,
    IF($Y1895 = 6 + N("Vice-presidente"),
        23000,
        IF(OR($Y1895 = 8, $Y1895= 13, $Y1895 = 12) + N("Secretária bilíngue ou coordenador ou especialista"),
            8000,
            IF($Y1895 = 7 + N("Diretor"),
                15000,
                IF($Y1895 = 14 + N("Gerente"),
                    12000,
                    IF($Y1895 = 9 + N("Estagiário"),
                        705,
                        IF($Y1895 = 10 + N("Trainee"),
                            805,
                            IF($Y1895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IF($U1895 = 7,
  500,
  IF($U1895 = 8,
    1000,
    IF($U1895 = 9,
      1500,
      IF($U1895 = 10,
        2000,
        0
      )
    )
  )
)
+
N("Adicional no salário por área")
+
IF($W1895 = 14 + N("Tecnologia da Informação"),
  120,
  IF($W1895 = 16 + N("Vendas"),
    110,
    IF($W1895 = 15 + N("Jurídico"),
      100,
      IF(OR($W1895 = 8, $W1895 = 9, $W1895 = 11) + N("Recursos humanos ou comercial ou comunicação e marketing"),
        80,
        0
      )
    )
  )
)
+
N("Adicionando pegadinha")
+
IF(AND($W1895 = 16, $U1895 = 9, $Y1895 = 11, $AA1895 = 5) + N("Se for de vendas, com mestrado, analista sênior"),
  IF($R1895 = 5,
    100,
    0
  )
  +
  IF($N1895 = "M",
    200,
    0
  ),
  0
)</f>
        <v>1285</v>
      </c>
      <c r="AD18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$A1895  &amp; ", "   &amp;
$C1895  &amp; ", "   &amp;
$E1895  &amp; ", '"  &amp;
$J1895  &amp; "', '" &amp;
$N1895  &amp; "', "  &amp;
$R1895  &amp; ", '"  &amp;
TEXT($T1895,"dd/mm/aaaa")  &amp; "', "   &amp;
$U1895  &amp; ", "   &amp;
$W1895  &amp; ", "   &amp;
$Y1895  &amp; ", "   &amp;
IF($AA1895 &lt;&gt; "", $AA1895, "NULL")  &amp; ", "   &amp;
$AC1895  &amp; ");"</f>
        <v>INSERT INTO bi4all.fac_employees (id_company_fk, id_employee_pk, flg_active, employee_name, id_gender_fk, id_race_fk, birthday, id_schooling_fk, id_department_fk, id_role_fk, id_level_fk, salary) VALUES (6a51143286b03064a49cc2acbee63c09a0682d33, 1891, 1, 'Domingos Carvalho Galli', 'M', 5, '06/04/1989', 7, 8, 9, NULL, 1285);</v>
      </c>
    </row>
    <row r="1896" spans="1:30" ht="14.25" customHeight="1" x14ac:dyDescent="0.2">
      <c r="A1896" s="7" t="str" cm="1">
        <f t="array" aca="1" ref="A1896" ca="1">INDEX(Company!$A:$A,RANDBETWEEN(5,COUNTA(Company!$A:$A) + 1),1)</f>
        <v>6a51143286b03064a49cc2acbee63c09a0682d33</v>
      </c>
      <c r="B1896" s="7" t="str">
        <f ca="1">VLOOKUP($A1896,Company!$A:$B,2,FALSE)</f>
        <v>ACME Corporation</v>
      </c>
      <c r="C1896" s="5">
        <f t="shared" si="203"/>
        <v>1892</v>
      </c>
      <c r="D1896" s="5" t="str" cm="1">
        <f t="array" ref="D1896">SHA1HASH($C1896)</f>
        <v>f312b677e35efb3cf69ea4a6a87e010d73e690e2</v>
      </c>
      <c r="E1896" s="6">
        <v>1</v>
      </c>
      <c r="F1896" s="7">
        <f ca="1">IF($C1896 = 1 + N("Presidente"),
    127,
    IF($C1896 = 2 + N("Vice-Presidente"),
        72,
        IF($C1896 = 3 + N("Secretária bilíngue"),
            13,
            RANDBETWEEN(5,COUNT(Name!$A:$A) + 1)
        )
    )
)</f>
        <v>310</v>
      </c>
      <c r="G1896" s="7" t="str">
        <f ca="1">VLOOKUP($F1896,Name!$A:$B,2,FALSE)</f>
        <v>Oliver</v>
      </c>
      <c r="H1896" s="7">
        <f ca="1" xml:space="preserve">
IF($C1896 = 1,
    0,
    RANDBETWEEN(5,COUNT('Last name'!$A:$A) + 1)
)</f>
        <v>29</v>
      </c>
      <c r="I1896" s="7" t="str">
        <f ca="1" xml:space="preserve">
IF($C1896 = 1 + N("Presidente"),
    "de Orléans e Bragança",
    VLOOKUP($H1896,'Last name'!$A:$B,2,FALSE) &amp; " " &amp; VLOOKUP(RANDBETWEEN(5,COUNT('Last name'!$A:$A) + 1),'Last name'!$A:$B,2,FALSE)
)</f>
        <v>Bandeira Fontana</v>
      </c>
      <c r="J1896" s="7" t="str">
        <f t="shared" ca="1" si="204"/>
        <v>Oliver Bandeira Fontana</v>
      </c>
      <c r="K1896" s="7" t="str" cm="1">
        <f t="array" aca="1" ref="K1896" ca="1">SHA1HASH($J1896)</f>
        <v>4b85170ff01f11c291e00e19b60c20c4c1dfab56</v>
      </c>
      <c r="L1896" s="7" cm="1">
        <f t="array" aca="1" ref="L1896" ca="1">INDEX(States!$A:$A,RANDBETWEEN(5,COUNTA(States!$A:$A) + 1),1)</f>
        <v>11</v>
      </c>
      <c r="M1896" s="7" t="str">
        <f ca="1">$L1896 &amp; "|" &amp; VLOOKUP($L1896,States!$A:$B,2,FALSE)</f>
        <v>11|fe2c415e55f0a42317aa24885817f9de5cf497c6</v>
      </c>
      <c r="N1896" s="7" t="str">
        <f ca="1">VLOOKUP($F1896,Name!$A:$C,3,FALSE)</f>
        <v>M</v>
      </c>
      <c r="O1896" s="7" t="str">
        <f ca="1">VLOOKUP($N1896,Gender!$A:$B,2,FALSE)</f>
        <v>Male</v>
      </c>
      <c r="P1896" s="7" t="str" cm="1">
        <f t="array" aca="1" ref="P1896" ca="1">INDEX('Marital status'!$A:$A,RANDBETWEEN(5,COUNTA('Marital status'!$A:$A) + 1),1)</f>
        <v>459031b19ec5bbd3b3dbc0a9dcf2cb6e6c6f7848</v>
      </c>
      <c r="Q1896" s="7" t="str">
        <f ca="1">VLOOKUP($P1896,'Marital status'!$A:$B,2,FALSE)</f>
        <v xml:space="preserve">Widowed </v>
      </c>
      <c r="R1896" s="7">
        <f t="shared" ca="1" si="205"/>
        <v>5</v>
      </c>
      <c r="S1896" s="7" t="e">
        <f ca="1">VLOOKUP($R1896,Race!$A:$B,2,FALSE)</f>
        <v>#N/A</v>
      </c>
      <c r="T1896" s="8">
        <f t="shared" ca="1" si="206"/>
        <v>20862</v>
      </c>
      <c r="U1896" s="6">
        <f t="shared" ca="1" si="207"/>
        <v>8</v>
      </c>
      <c r="V1896" s="8" t="str">
        <f ca="1">VLOOKUP($U1896,Education!$A:$B,2,FALSE)</f>
        <v>Graduate school</v>
      </c>
      <c r="W1896" s="7">
        <f ca="1" xml:space="preserve">
  IF(OR($Y1896 = 5, $Y1896 = 6, $Y1896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96" s="7" t="str">
        <f ca="1">VLOOKUP($W1896,Department!$A:$B,2,FALSE)</f>
        <v>Controlling</v>
      </c>
      <c r="Y1896" s="6">
        <f t="shared" ca="1" si="208"/>
        <v>11</v>
      </c>
      <c r="Z1896" s="7" t="str">
        <f ca="1">VLOOKUP($Y1896,Role!$A:$B,2,FALSE)</f>
        <v>Analyst</v>
      </c>
      <c r="AA1896" s="6">
        <f t="shared" ca="1" si="209"/>
        <v>6</v>
      </c>
      <c r="AB1896" s="7" t="str">
        <f ca="1" xml:space="preserve">
IF($AA1896 &lt;&gt; "",
    VLOOKUP($AA1896,Level!$A:$B,2,FALSE),
    ""
)</f>
        <v>Pleno</v>
      </c>
      <c r="AC1896" s="1">
        <f ca="1" xml:space="preserve">
IF($Y1896 = 5 + N("Presidente"),
    27000,
    IF($Y1896 = 6 + N("Vice-presidente"),
        23000,
        IF(OR($Y1896 = 8, $Y1896= 13, $Y1896 = 12) + N("Secretária bilíngue ou coordenador ou especialista"),
            8000,
            IF($Y1896 = 7 + N("Diretor"),
                15000,
                IF($Y1896 = 14 + N("Gerente"),
                    12000,
                    IF($Y1896 = 9 + N("Estagiário"),
                        705,
                        IF($Y1896 = 10 + N("Trainee"),
                            805,
                            IF($Y1896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IF($U1896 = 7,
  500,
  IF($U1896 = 8,
    1000,
    IF($U1896 = 9,
      1500,
      IF($U1896 = 10,
        2000,
        0
      )
    )
  )
)
+
N("Adicional no salário por área")
+
IF($W1896 = 14 + N("Tecnologia da Informação"),
  120,
  IF($W1896 = 16 + N("Vendas"),
    110,
    IF($W1896 = 15 + N("Jurídico"),
      100,
      IF(OR($W1896 = 8, $W1896 = 9, $W1896 = 11) + N("Recursos humanos ou comercial ou comunicação e marketing"),
        80,
        0
      )
    )
  )
)
+
N("Adicionando pegadinha")
+
IF(AND($W1896 = 16, $U1896 = 9, $Y1896 = 11, $AA1896 = 5) + N("Se for de vendas, com mestrado, analista sênior"),
  IF($R1896 = 5,
    100,
    0
  )
  +
  IF($N1896 = "M",
    200,
    0
  ),
  0
)</f>
        <v>3000</v>
      </c>
      <c r="AD18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$A1896  &amp; ", "   &amp;
$C1896  &amp; ", "   &amp;
$E1896  &amp; ", '"  &amp;
$J1896  &amp; "', '" &amp;
$N1896  &amp; "', "  &amp;
$R1896  &amp; ", '"  &amp;
TEXT($T1896,"dd/mm/aaaa")  &amp; "', "   &amp;
$U1896  &amp; ", "   &amp;
$W1896  &amp; ", "   &amp;
$Y1896  &amp; ", "   &amp;
IF($AA1896 &lt;&gt; "", $AA1896, "NULL")  &amp; ", "   &amp;
$AC1896  &amp; ");"</f>
        <v>INSERT INTO bi4all.fac_employees (id_company_fk, id_employee_pk, flg_active, employee_name, id_gender_fk, id_race_fk, birthday, id_schooling_fk, id_department_fk, id_role_fk, id_level_fk, salary) VALUES (6a51143286b03064a49cc2acbee63c09a0682d33, 1892, 1, 'Oliver Bandeira Fontana', 'M', 5, '11/02/1957', 8, 12, 11, 6, 3000);</v>
      </c>
    </row>
    <row r="1897" spans="1:30" ht="14.25" customHeight="1" x14ac:dyDescent="0.2">
      <c r="A1897" s="7" t="str" cm="1">
        <f t="array" aca="1" ref="A1897" ca="1">INDEX(Company!$A:$A,RANDBETWEEN(5,COUNTA(Company!$A:$A) + 1),1)</f>
        <v>6a51143286b03064a49cc2acbee63c09a0682d33</v>
      </c>
      <c r="B1897" s="7" t="str">
        <f ca="1">VLOOKUP($A1897,Company!$A:$B,2,FALSE)</f>
        <v>ACME Corporation</v>
      </c>
      <c r="C1897" s="5">
        <f t="shared" si="203"/>
        <v>1893</v>
      </c>
      <c r="D1897" s="5" t="str" cm="1">
        <f t="array" ref="D1897">SHA1HASH($C1897)</f>
        <v>ad40574227a78e5f6b9325dbe59f22d0856a28ec</v>
      </c>
      <c r="E1897" s="6">
        <v>1</v>
      </c>
      <c r="F1897" s="7">
        <f ca="1">IF($C1897 = 1 + N("Presidente"),
    127,
    IF($C1897 = 2 + N("Vice-Presidente"),
        72,
        IF($C1897 = 3 + N("Secretária bilíngue"),
            13,
            RANDBETWEEN(5,COUNT(Name!$A:$A) + 1)
        )
    )
)</f>
        <v>320</v>
      </c>
      <c r="G1897" s="7" t="str">
        <f ca="1">VLOOKUP($F1897,Name!$A:$B,2,FALSE)</f>
        <v>Péricles</v>
      </c>
      <c r="H1897" s="7">
        <f ca="1" xml:space="preserve">
IF($C1897 = 1,
    0,
    RANDBETWEEN(5,COUNT('Last name'!$A:$A) + 1)
)</f>
        <v>167</v>
      </c>
      <c r="I1897" s="7" t="str">
        <f ca="1" xml:space="preserve">
IF($C1897 = 1 + N("Presidente"),
    "de Orléans e Bragança",
    VLOOKUP($H1897,'Last name'!$A:$B,2,FALSE) &amp; " " &amp; VLOOKUP(RANDBETWEEN(5,COUNT('Last name'!$A:$A) + 1),'Last name'!$A:$B,2,FALSE)
)</f>
        <v>Romano Galli</v>
      </c>
      <c r="J1897" s="7" t="str">
        <f t="shared" ca="1" si="204"/>
        <v>Péricles Romano Galli</v>
      </c>
      <c r="K1897" s="7" t="str" cm="1">
        <f t="array" aca="1" ref="K1897" ca="1">SHA1HASH($J1897)</f>
        <v>530eb2ee4bdf3b7f4b7be19b6d1b117aeaf18d6c</v>
      </c>
      <c r="L1897" s="7" cm="1">
        <f t="array" aca="1" ref="L1897" ca="1">INDEX(States!$A:$A,RANDBETWEEN(5,COUNTA(States!$A:$A) + 1),1)</f>
        <v>17</v>
      </c>
      <c r="M1897" s="7" t="str">
        <f ca="1">$L1897 &amp; "|" &amp; VLOOKUP($L1897,States!$A:$B,2,FALSE)</f>
        <v>17|1a8e69bd071c473b31bfb6b123d956580475386e</v>
      </c>
      <c r="N1897" s="7" t="str">
        <f ca="1">VLOOKUP($F1897,Name!$A:$C,3,FALSE)</f>
        <v>M</v>
      </c>
      <c r="O1897" s="7" t="str">
        <f ca="1">VLOOKUP($N1897,Gender!$A:$B,2,FALSE)</f>
        <v>Male</v>
      </c>
      <c r="P1897" s="7" t="str" cm="1">
        <f t="array" aca="1" ref="P1897" ca="1">INDEX('Marital status'!$A:$A,RANDBETWEEN(5,COUNTA('Marital status'!$A:$A) + 1),1)</f>
        <v>3266897012b6dcc5723033bc25891bf99efcff6f</v>
      </c>
      <c r="Q1897" s="7" t="str">
        <f ca="1">VLOOKUP($P1897,'Marital status'!$A:$B,2,FALSE)</f>
        <v>MarrieD</v>
      </c>
      <c r="R1897" s="7">
        <f t="shared" ca="1" si="205"/>
        <v>6</v>
      </c>
      <c r="S1897" s="7" t="e">
        <f ca="1">VLOOKUP($R1897,Race!$A:$B,2,FALSE)</f>
        <v>#N/A</v>
      </c>
      <c r="T1897" s="8">
        <f t="shared" ca="1" si="206"/>
        <v>32407</v>
      </c>
      <c r="U1897" s="6">
        <f t="shared" ca="1" si="207"/>
        <v>7</v>
      </c>
      <c r="V1897" s="8" t="str">
        <f ca="1">VLOOKUP($U1897,Education!$A:$B,2,FALSE)</f>
        <v>Undergraduate degree</v>
      </c>
      <c r="W1897" s="7">
        <f ca="1" xml:space="preserve">
  IF(OR($Y1897 = 5, $Y1897 = 6, $Y1897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897" s="7" t="str">
        <f ca="1">VLOOKUP($W1897,Department!$A:$B,2,FALSE)</f>
        <v>Controlling</v>
      </c>
      <c r="Y1897" s="6">
        <f t="shared" ca="1" si="208"/>
        <v>9</v>
      </c>
      <c r="Z1897" s="7" t="str">
        <f ca="1">VLOOKUP($Y1897,Role!$A:$B,2,FALSE)</f>
        <v>Intern</v>
      </c>
      <c r="AA1897" s="6" t="str">
        <f t="shared" ca="1" si="209"/>
        <v/>
      </c>
      <c r="AB1897" s="7" t="str">
        <f ca="1" xml:space="preserve">
IF($AA1897 &lt;&gt; "",
    VLOOKUP($AA1897,Level!$A:$B,2,FALSE),
    ""
)</f>
        <v/>
      </c>
      <c r="AC1897" s="1">
        <f ca="1" xml:space="preserve">
IF($Y1897 = 5 + N("Presidente"),
    27000,
    IF($Y1897 = 6 + N("Vice-presidente"),
        23000,
        IF(OR($Y1897 = 8, $Y1897= 13, $Y1897 = 12) + N("Secretária bilíngue ou coordenador ou especialista"),
            8000,
            IF($Y1897 = 7 + N("Diretor"),
                15000,
                IF($Y1897 = 14 + N("Gerente"),
                    12000,
                    IF($Y1897 = 9 + N("Estagiário"),
                        705,
                        IF($Y1897 = 10 + N("Trainee"),
                            805,
                            IF($Y1897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IF($U1897 = 7,
  500,
  IF($U1897 = 8,
    1000,
    IF($U1897 = 9,
      1500,
      IF($U1897 = 10,
        2000,
        0
      )
    )
  )
)
+
N("Adicional no salário por área")
+
IF($W1897 = 14 + N("Tecnologia da Informação"),
  120,
  IF($W1897 = 16 + N("Vendas"),
    110,
    IF($W1897 = 15 + N("Jurídico"),
      100,
      IF(OR($W1897 = 8, $W1897 = 9, $W1897 = 11) + N("Recursos humanos ou comercial ou comunicação e marketing"),
        80,
        0
      )
    )
  )
)
+
N("Adicionando pegadinha")
+
IF(AND($W1897 = 16, $U1897 = 9, $Y1897 = 11, $AA1897 = 5) + N("Se for de vendas, com mestrado, analista sênior"),
  IF($R1897 = 5,
    100,
    0
  )
  +
  IF($N1897 = "M",
    200,
    0
  ),
  0
)</f>
        <v>1205</v>
      </c>
      <c r="AD18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$A1897  &amp; ", "   &amp;
$C1897  &amp; ", "   &amp;
$E1897  &amp; ", '"  &amp;
$J1897  &amp; "', '" &amp;
$N1897  &amp; "', "  &amp;
$R1897  &amp; ", '"  &amp;
TEXT($T1897,"dd/mm/aaaa")  &amp; "', "   &amp;
$U1897  &amp; ", "   &amp;
$W1897  &amp; ", "   &amp;
$Y1897  &amp; ", "   &amp;
IF($AA1897 &lt;&gt; "", $AA1897, "NULL")  &amp; ", "   &amp;
$AC1897  &amp; ");"</f>
        <v>INSERT INTO bi4all.fac_employees (id_company_fk, id_employee_pk, flg_active, employee_name, id_gender_fk, id_race_fk, birthday, id_schooling_fk, id_department_fk, id_role_fk, id_level_fk, salary) VALUES (6a51143286b03064a49cc2acbee63c09a0682d33, 1893, 1, 'Péricles Romano Galli', 'M', 6, '21/09/1988', 7, 12, 9, NULL, 1205);</v>
      </c>
    </row>
    <row r="1898" spans="1:30" ht="14.25" customHeight="1" x14ac:dyDescent="0.2">
      <c r="A1898" s="7" t="str" cm="1">
        <f t="array" aca="1" ref="A1898" ca="1">INDEX(Company!$A:$A,RANDBETWEEN(5,COUNTA(Company!$A:$A) + 1),1)</f>
        <v>6a51143286b03064a49cc2acbee63c09a0682d33</v>
      </c>
      <c r="B1898" s="7" t="str">
        <f ca="1">VLOOKUP($A1898,Company!$A:$B,2,FALSE)</f>
        <v>ACME Corporation</v>
      </c>
      <c r="C1898" s="5">
        <f t="shared" si="203"/>
        <v>1894</v>
      </c>
      <c r="D1898" s="5" t="str" cm="1">
        <f t="array" ref="D1898">SHA1HASH($C1898)</f>
        <v>458b8e1374ad25cd206027d912827671180f8306</v>
      </c>
      <c r="E1898" s="6">
        <v>1</v>
      </c>
      <c r="F1898" s="7">
        <f ca="1">IF($C1898 = 1 + N("Presidente"),
    127,
    IF($C1898 = 2 + N("Vice-Presidente"),
        72,
        IF($C1898 = 3 + N("Secretária bilíngue"),
            13,
            RANDBETWEEN(5,COUNT(Name!$A:$A) + 1)
        )
    )
)</f>
        <v>178</v>
      </c>
      <c r="G1898" s="7" t="str">
        <f ca="1">VLOOKUP($F1898,Name!$A:$B,2,FALSE)</f>
        <v>Isabely</v>
      </c>
      <c r="H1898" s="7">
        <f ca="1" xml:space="preserve">
IF($C1898 = 1,
    0,
    RANDBETWEEN(5,COUNT('Last name'!$A:$A) + 1)
)</f>
        <v>26</v>
      </c>
      <c r="I1898" s="7" t="str">
        <f ca="1" xml:space="preserve">
IF($C1898 = 1 + N("Presidente"),
    "de Orléans e Bragança",
    VLOOKUP($H1898,'Last name'!$A:$B,2,FALSE) &amp; " " &amp; VLOOKUP(RANDBETWEEN(5,COUNT('Last name'!$A:$A) + 1),'Last name'!$A:$B,2,FALSE)
)</f>
        <v>Azeredo Cabral</v>
      </c>
      <c r="J1898" s="7" t="str">
        <f t="shared" ca="1" si="204"/>
        <v>Isabely Azeredo Cabral</v>
      </c>
      <c r="K1898" s="7" t="str" cm="1">
        <f t="array" aca="1" ref="K1898" ca="1">SHA1HASH($J1898)</f>
        <v>2a5ccc01a2c140f8c92ea6a006b747856fc1be08</v>
      </c>
      <c r="L1898" s="7" cm="1">
        <f t="array" aca="1" ref="L1898" ca="1">INDEX(States!$A:$A,RANDBETWEEN(5,COUNTA(States!$A:$A) + 1),1)</f>
        <v>20</v>
      </c>
      <c r="M1898" s="7" t="str">
        <f ca="1">$L1898 &amp; "|" &amp; VLOOKUP($L1898,States!$A:$B,2,FALSE)</f>
        <v>20|c7ee6b7966c56a7149c5002263ee025341a1072b</v>
      </c>
      <c r="N1898" s="7" t="str">
        <f ca="1">VLOOKUP($F1898,Name!$A:$C,3,FALSE)</f>
        <v>F</v>
      </c>
      <c r="O1898" s="7" t="str">
        <f ca="1">VLOOKUP($N1898,Gender!$A:$B,2,FALSE)</f>
        <v>Female</v>
      </c>
      <c r="P1898" s="7" t="str" cm="1">
        <f t="array" aca="1" ref="P1898" ca="1">INDEX('Marital status'!$A:$A,RANDBETWEEN(5,COUNTA('Marital status'!$A:$A) + 1),1)</f>
        <v>459031b19ec5bbd3b3dbc0a9dcf2cb6e6c6f7848</v>
      </c>
      <c r="Q1898" s="7" t="str">
        <f ca="1">VLOOKUP($P1898,'Marital status'!$A:$B,2,FALSE)</f>
        <v xml:space="preserve">Widowed </v>
      </c>
      <c r="R1898" s="7">
        <f t="shared" ca="1" si="205"/>
        <v>5</v>
      </c>
      <c r="S1898" s="7" t="e">
        <f ca="1">VLOOKUP($R1898,Race!$A:$B,2,FALSE)</f>
        <v>#N/A</v>
      </c>
      <c r="T1898" s="8">
        <f t="shared" ca="1" si="206"/>
        <v>18258</v>
      </c>
      <c r="U1898" s="6">
        <f t="shared" ca="1" si="207"/>
        <v>7</v>
      </c>
      <c r="V1898" s="8" t="str">
        <f ca="1">VLOOKUP($U1898,Education!$A:$B,2,FALSE)</f>
        <v>Undergraduate degree</v>
      </c>
      <c r="W1898" s="7">
        <f ca="1" xml:space="preserve">
  IF(OR($Y1898 = 5, $Y1898 = 6, $Y1898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898" s="7" t="str">
        <f ca="1">VLOOKUP($W1898,Department!$A:$B,2,FALSE)</f>
        <v>Human Resource</v>
      </c>
      <c r="Y1898" s="6">
        <f t="shared" ca="1" si="208"/>
        <v>11</v>
      </c>
      <c r="Z1898" s="7" t="str">
        <f ca="1">VLOOKUP($Y1898,Role!$A:$B,2,FALSE)</f>
        <v>Analyst</v>
      </c>
      <c r="AA1898" s="6">
        <f t="shared" ca="1" si="209"/>
        <v>6</v>
      </c>
      <c r="AB1898" s="7" t="str">
        <f ca="1" xml:space="preserve">
IF($AA1898 &lt;&gt; "",
    VLOOKUP($AA1898,Level!$A:$B,2,FALSE),
    ""
)</f>
        <v>Pleno</v>
      </c>
      <c r="AC1898" s="1">
        <f ca="1" xml:space="preserve">
IF($Y1898 = 5 + N("Presidente"),
    27000,
    IF($Y1898 = 6 + N("Vice-presidente"),
        23000,
        IF(OR($Y1898 = 8, $Y1898= 13, $Y1898 = 12) + N("Secretária bilíngue ou coordenador ou especialista"),
            8000,
            IF($Y1898 = 7 + N("Diretor"),
                15000,
                IF($Y1898 = 14 + N("Gerente"),
                    12000,
                    IF($Y1898 = 9 + N("Estagiário"),
                        705,
                        IF($Y1898 = 10 + N("Trainee"),
                            805,
                            IF($Y1898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IF($U1898 = 7,
  500,
  IF($U1898 = 8,
    1000,
    IF($U1898 = 9,
      1500,
      IF($U1898 = 10,
        2000,
        0
      )
    )
  )
)
+
N("Adicional no salário por área")
+
IF($W1898 = 14 + N("Tecnologia da Informação"),
  120,
  IF($W1898 = 16 + N("Vendas"),
    110,
    IF($W1898 = 15 + N("Jurídico"),
      100,
      IF(OR($W1898 = 8, $W1898 = 9, $W1898 = 11) + N("Recursos humanos ou comercial ou comunicação e marketing"),
        80,
        0
      )
    )
  )
)
+
N("Adicionando pegadinha")
+
IF(AND($W1898 = 16, $U1898 = 9, $Y1898 = 11, $AA1898 = 5) + N("Se for de vendas, com mestrado, analista sênior"),
  IF($R1898 = 5,
    100,
    0
  )
  +
  IF($N1898 = "M",
    200,
    0
  ),
  0
)</f>
        <v>2580</v>
      </c>
      <c r="AD18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$A1898  &amp; ", "   &amp;
$C1898  &amp; ", "   &amp;
$E1898  &amp; ", '"  &amp;
$J1898  &amp; "', '" &amp;
$N1898  &amp; "', "  &amp;
$R1898  &amp; ", '"  &amp;
TEXT($T1898,"dd/mm/aaaa")  &amp; "', "   &amp;
$U1898  &amp; ", "   &amp;
$W1898  &amp; ", "   &amp;
$Y1898  &amp; ", "   &amp;
IF($AA1898 &lt;&gt; "", $AA1898, "NULL")  &amp; ", "   &amp;
$AC1898  &amp; ");"</f>
        <v>INSERT INTO bi4all.fac_employees (id_company_fk, id_employee_pk, flg_active, employee_name, id_gender_fk, id_race_fk, birthday, id_schooling_fk, id_department_fk, id_role_fk, id_level_fk, salary) VALUES (6a51143286b03064a49cc2acbee63c09a0682d33, 1894, 1, 'Isabely Azeredo Cabral', 'F', 5, '26/12/1949', 7, 8, 11, 6, 2580);</v>
      </c>
    </row>
    <row r="1899" spans="1:30" ht="14.25" customHeight="1" x14ac:dyDescent="0.2">
      <c r="A1899" s="7" t="str" cm="1">
        <f t="array" aca="1" ref="A1899" ca="1">INDEX(Company!$A:$A,RANDBETWEEN(5,COUNTA(Company!$A:$A) + 1),1)</f>
        <v>6a51143286b03064a49cc2acbee63c09a0682d33</v>
      </c>
      <c r="B1899" s="7" t="str">
        <f ca="1">VLOOKUP($A1899,Company!$A:$B,2,FALSE)</f>
        <v>ACME Corporation</v>
      </c>
      <c r="C1899" s="5">
        <f t="shared" si="203"/>
        <v>1895</v>
      </c>
      <c r="D1899" s="5" t="str" cm="1">
        <f t="array" ref="D1899">SHA1HASH($C1899)</f>
        <v>efb92532e2998f6520987d4b8f531d4aededc452</v>
      </c>
      <c r="E1899" s="6">
        <v>1</v>
      </c>
      <c r="F1899" s="7">
        <f ca="1">IF($C1899 = 1 + N("Presidente"),
    127,
    IF($C1899 = 2 + N("Vice-Presidente"),
        72,
        IF($C1899 = 3 + N("Secretária bilíngue"),
            13,
            RANDBETWEEN(5,COUNT(Name!$A:$A) + 1)
        )
    )
)</f>
        <v>77</v>
      </c>
      <c r="G1899" s="7" t="str">
        <f ca="1">VLOOKUP($F1899,Name!$A:$B,2,FALSE)</f>
        <v>Bruno</v>
      </c>
      <c r="H1899" s="7">
        <f ca="1" xml:space="preserve">
IF($C1899 = 1,
    0,
    RANDBETWEEN(5,COUNT('Last name'!$A:$A) + 1)
)</f>
        <v>149</v>
      </c>
      <c r="I1899" s="7" t="str">
        <f ca="1" xml:space="preserve">
IF($C1899 = 1 + N("Presidente"),
    "de Orléans e Bragança",
    VLOOKUP($H1899,'Last name'!$A:$B,2,FALSE) &amp; " " &amp; VLOOKUP(RANDBETWEEN(5,COUNT('Last name'!$A:$A) + 1),'Last name'!$A:$B,2,FALSE)
)</f>
        <v>Pedroso Evangelista</v>
      </c>
      <c r="J1899" s="7" t="str">
        <f t="shared" ca="1" si="204"/>
        <v>Bruno Pedroso Evangelista</v>
      </c>
      <c r="K1899" s="7" t="str" cm="1">
        <f t="array" aca="1" ref="K1899" ca="1">SHA1HASH($J1899)</f>
        <v>3cc34ff0204c6fb9194a4052b2abf11f65d3eecb</v>
      </c>
      <c r="L1899" s="7" cm="1">
        <f t="array" aca="1" ref="L1899" ca="1">INDEX(States!$A:$A,RANDBETWEEN(5,COUNTA(States!$A:$A) + 1),1)</f>
        <v>12</v>
      </c>
      <c r="M1899" s="7" t="str">
        <f ca="1">$L1899 &amp; "|" &amp; VLOOKUP($L1899,States!$A:$B,2,FALSE)</f>
        <v>12|16a2d6eb767d4fd003fae8cac60e0d85a9416ba8</v>
      </c>
      <c r="N1899" s="7" t="str">
        <f ca="1">VLOOKUP($F1899,Name!$A:$C,3,FALSE)</f>
        <v>M</v>
      </c>
      <c r="O1899" s="7" t="str">
        <f ca="1">VLOOKUP($N1899,Gender!$A:$B,2,FALSE)</f>
        <v>Male</v>
      </c>
      <c r="P1899" s="7" t="str" cm="1">
        <f t="array" aca="1" ref="P1899" ca="1">INDEX('Marital status'!$A:$A,RANDBETWEEN(5,COUNTA('Marital status'!$A:$A) + 1),1)</f>
        <v>459031b19ec5bbd3b3dbc0a9dcf2cb6e6c6f7848</v>
      </c>
      <c r="Q1899" s="7" t="str">
        <f ca="1">VLOOKUP($P1899,'Marital status'!$A:$B,2,FALSE)</f>
        <v xml:space="preserve">Widowed </v>
      </c>
      <c r="R1899" s="7">
        <f t="shared" ca="1" si="205"/>
        <v>5</v>
      </c>
      <c r="S1899" s="7" t="e">
        <f ca="1">VLOOKUP($R1899,Race!$A:$B,2,FALSE)</f>
        <v>#N/A</v>
      </c>
      <c r="T1899" s="8">
        <f t="shared" ca="1" si="206"/>
        <v>17582</v>
      </c>
      <c r="U1899" s="6">
        <f t="shared" ca="1" si="207"/>
        <v>7</v>
      </c>
      <c r="V1899" s="8" t="str">
        <f ca="1">VLOOKUP($U1899,Education!$A:$B,2,FALSE)</f>
        <v>Undergraduate degree</v>
      </c>
      <c r="W1899" s="7">
        <f ca="1" xml:space="preserve">
  IF(OR($Y1899 = 5, $Y1899 = 6, $Y1899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899" s="7" t="str">
        <f ca="1">VLOOKUP($W1899,Department!$A:$B,2,FALSE)</f>
        <v>Presidency</v>
      </c>
      <c r="Y1899" s="6">
        <f t="shared" ca="1" si="208"/>
        <v>10</v>
      </c>
      <c r="Z1899" s="7" t="str">
        <f ca="1">VLOOKUP($Y1899,Role!$A:$B,2,FALSE)</f>
        <v>Trainee</v>
      </c>
      <c r="AA1899" s="6" t="str">
        <f t="shared" ca="1" si="209"/>
        <v/>
      </c>
      <c r="AB1899" s="7" t="str">
        <f ca="1" xml:space="preserve">
IF($AA1899 &lt;&gt; "",
    VLOOKUP($AA1899,Level!$A:$B,2,FALSE),
    ""
)</f>
        <v/>
      </c>
      <c r="AC1899" s="1">
        <f ca="1" xml:space="preserve">
IF($Y1899 = 5 + N("Presidente"),
    27000,
    IF($Y1899 = 6 + N("Vice-presidente"),
        23000,
        IF(OR($Y1899 = 8, $Y1899= 13, $Y1899 = 12) + N("Secretária bilíngue ou coordenador ou especialista"),
            8000,
            IF($Y1899 = 7 + N("Diretor"),
                15000,
                IF($Y1899 = 14 + N("Gerente"),
                    12000,
                    IF($Y1899 = 9 + N("Estagiário"),
                        705,
                        IF($Y1899 = 10 + N("Trainee"),
                            805,
                            IF($Y1899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IF($U1899 = 7,
  500,
  IF($U1899 = 8,
    1000,
    IF($U1899 = 9,
      1500,
      IF($U1899 = 10,
        2000,
        0
      )
    )
  )
)
+
N("Adicional no salário por área")
+
IF($W1899 = 14 + N("Tecnologia da Informação"),
  120,
  IF($W1899 = 16 + N("Vendas"),
    110,
    IF($W1899 = 15 + N("Jurídico"),
      100,
      IF(OR($W1899 = 8, $W1899 = 9, $W1899 = 11) + N("Recursos humanos ou comercial ou comunicação e marketing"),
        80,
        0
      )
    )
  )
)
+
N("Adicionando pegadinha")
+
IF(AND($W1899 = 16, $U1899 = 9, $Y1899 = 11, $AA1899 = 5) + N("Se for de vendas, com mestrado, analista sênior"),
  IF($R1899 = 5,
    100,
    0
  )
  +
  IF($N1899 = "M",
    200,
    0
  ),
  0
)</f>
        <v>1305</v>
      </c>
      <c r="AD18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$A1899  &amp; ", "   &amp;
$C1899  &amp; ", "   &amp;
$E1899  &amp; ", '"  &amp;
$J1899  &amp; "', '" &amp;
$N1899  &amp; "', "  &amp;
$R1899  &amp; ", '"  &amp;
TEXT($T1899,"dd/mm/aaaa")  &amp; "', "   &amp;
$U1899  &amp; ", "   &amp;
$W1899  &amp; ", "   &amp;
$Y1899  &amp; ", "   &amp;
IF($AA1899 &lt;&gt; "", $AA1899, "NULL")  &amp; ", "   &amp;
$AC1899  &amp; ");"</f>
        <v>INSERT INTO bi4all.fac_employees (id_company_fk, id_employee_pk, flg_active, employee_name, id_gender_fk, id_race_fk, birthday, id_schooling_fk, id_department_fk, id_role_fk, id_level_fk, salary) VALUES (6a51143286b03064a49cc2acbee63c09a0682d33, 1895, 1, 'Bruno Pedroso Evangelista', 'M', 5, '19/02/1948', 7, 5, 10, NULL, 1305);</v>
      </c>
    </row>
    <row r="1900" spans="1:30" ht="14.25" customHeight="1" x14ac:dyDescent="0.2">
      <c r="A1900" s="7" t="str" cm="1">
        <f t="array" aca="1" ref="A1900" ca="1">INDEX(Company!$A:$A,RANDBETWEEN(5,COUNTA(Company!$A:$A) + 1),1)</f>
        <v>6a51143286b03064a49cc2acbee63c09a0682d33</v>
      </c>
      <c r="B1900" s="7" t="str">
        <f ca="1">VLOOKUP($A1900,Company!$A:$B,2,FALSE)</f>
        <v>ACME Corporation</v>
      </c>
      <c r="C1900" s="5">
        <f t="shared" si="203"/>
        <v>1896</v>
      </c>
      <c r="D1900" s="5" t="str" cm="1">
        <f t="array" ref="D1900">SHA1HASH($C1900)</f>
        <v>1337657643fd0d52ac5e7876743a129134fb40a7</v>
      </c>
      <c r="E1900" s="6">
        <v>1</v>
      </c>
      <c r="F1900" s="7">
        <f ca="1">IF($C1900 = 1 + N("Presidente"),
    127,
    IF($C1900 = 2 + N("Vice-Presidente"),
        72,
        IF($C1900 = 3 + N("Secretária bilíngue"),
            13,
            RANDBETWEEN(5,COUNT(Name!$A:$A) + 1)
        )
    )
)</f>
        <v>20</v>
      </c>
      <c r="G1900" s="7" t="str">
        <f ca="1">VLOOKUP($F1900,Name!$A:$B,2,FALSE)</f>
        <v>Alini</v>
      </c>
      <c r="H1900" s="7">
        <f ca="1" xml:space="preserve">
IF($C1900 = 1,
    0,
    RANDBETWEEN(5,COUNT('Last name'!$A:$A) + 1)
)</f>
        <v>16</v>
      </c>
      <c r="I1900" s="7" t="str">
        <f ca="1" xml:space="preserve">
IF($C1900 = 1 + N("Presidente"),
    "de Orléans e Bragança",
    VLOOKUP($H1900,'Last name'!$A:$B,2,FALSE) &amp; " " &amp; VLOOKUP(RANDBETWEEN(5,COUNT('Last name'!$A:$A) + 1),'Last name'!$A:$B,2,FALSE)
)</f>
        <v>Amor Bispo</v>
      </c>
      <c r="J1900" s="7" t="str">
        <f t="shared" ca="1" si="204"/>
        <v>Alini Amor Bispo</v>
      </c>
      <c r="K1900" s="7" t="str" cm="1">
        <f t="array" aca="1" ref="K1900" ca="1">SHA1HASH($J1900)</f>
        <v>e35f4cd9faa32118b012d29ae990a3e21fffd63d</v>
      </c>
      <c r="L1900" s="7" cm="1">
        <f t="array" aca="1" ref="L1900" ca="1">INDEX(States!$A:$A,RANDBETWEEN(5,COUNTA(States!$A:$A) + 1),1)</f>
        <v>6</v>
      </c>
      <c r="M1900" s="7" t="str">
        <f ca="1">$L1900 &amp; "|" &amp; VLOOKUP($L1900,States!$A:$B,2,FALSE)</f>
        <v>6|990f6b5f2170b43d022d539b1260b5f1af889998</v>
      </c>
      <c r="N1900" s="7" t="str">
        <f ca="1">VLOOKUP($F1900,Name!$A:$C,3,FALSE)</f>
        <v>F</v>
      </c>
      <c r="O1900" s="7" t="str">
        <f ca="1">VLOOKUP($N1900,Gender!$A:$B,2,FALSE)</f>
        <v>Female</v>
      </c>
      <c r="P1900" s="7" t="str" cm="1">
        <f t="array" aca="1" ref="P1900" ca="1">INDEX('Marital status'!$A:$A,RANDBETWEEN(5,COUNTA('Marital status'!$A:$A) + 1),1)</f>
        <v>47051393f6bcbf99111ec5d70ba2ebbe11ebccae</v>
      </c>
      <c r="Q1900" s="7" t="str">
        <f ca="1">VLOOKUP($P1900,'Marital status'!$A:$B,2,FALSE)</f>
        <v xml:space="preserve"> Separated </v>
      </c>
      <c r="R1900" s="7">
        <f t="shared" ca="1" si="205"/>
        <v>8</v>
      </c>
      <c r="S1900" s="7" t="e">
        <f ca="1">VLOOKUP($R1900,Race!$A:$B,2,FALSE)</f>
        <v>#N/A</v>
      </c>
      <c r="T1900" s="8">
        <f t="shared" ca="1" si="206"/>
        <v>18132</v>
      </c>
      <c r="U1900" s="6">
        <f t="shared" ca="1" si="207"/>
        <v>7</v>
      </c>
      <c r="V1900" s="8" t="str">
        <f ca="1">VLOOKUP($U1900,Education!$A:$B,2,FALSE)</f>
        <v>Undergraduate degree</v>
      </c>
      <c r="W1900" s="7">
        <f ca="1" xml:space="preserve">
  IF(OR($Y1900 = 5, $Y1900 = 6, $Y1900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900" s="7" t="str">
        <f ca="1">VLOOKUP($W1900,Department!$A:$B,2,FALSE)</f>
        <v>Operations</v>
      </c>
      <c r="Y1900" s="6">
        <f t="shared" ca="1" si="208"/>
        <v>11</v>
      </c>
      <c r="Z1900" s="7" t="str">
        <f ca="1">VLOOKUP($Y1900,Role!$A:$B,2,FALSE)</f>
        <v>Analyst</v>
      </c>
      <c r="AA1900" s="6">
        <f t="shared" ca="1" si="209"/>
        <v>6</v>
      </c>
      <c r="AB1900" s="7" t="str">
        <f ca="1" xml:space="preserve">
IF($AA1900 &lt;&gt; "",
    VLOOKUP($AA1900,Level!$A:$B,2,FALSE),
    ""
)</f>
        <v>Pleno</v>
      </c>
      <c r="AC1900" s="1">
        <f ca="1" xml:space="preserve">
IF($Y1900 = 5 + N("Presidente"),
    27000,
    IF($Y1900 = 6 + N("Vice-presidente"),
        23000,
        IF(OR($Y1900 = 8, $Y1900= 13, $Y1900 = 12) + N("Secretária bilíngue ou coordenador ou especialista"),
            8000,
            IF($Y1900 = 7 + N("Diretor"),
                15000,
                IF($Y1900 = 14 + N("Gerente"),
                    12000,
                    IF($Y1900 = 9 + N("Estagiário"),
                        705,
                        IF($Y1900 = 10 + N("Trainee"),
                            805,
                            IF($Y1900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IF($U1900 = 7,
  500,
  IF($U1900 = 8,
    1000,
    IF($U1900 = 9,
      1500,
      IF($U1900 = 10,
        2000,
        0
      )
    )
  )
)
+
N("Adicional no salário por área")
+
IF($W1900 = 14 + N("Tecnologia da Informação"),
  120,
  IF($W1900 = 16 + N("Vendas"),
    110,
    IF($W1900 = 15 + N("Jurídico"),
      100,
      IF(OR($W1900 = 8, $W1900 = 9, $W1900 = 11) + N("Recursos humanos ou comercial ou comunicação e marketing"),
        80,
        0
      )
    )
  )
)
+
N("Adicionando pegadinha")
+
IF(AND($W1900 = 16, $U1900 = 9, $Y1900 = 11, $AA1900 = 5) + N("Se for de vendas, com mestrado, analista sênior"),
  IF($R1900 = 5,
    100,
    0
  )
  +
  IF($N1900 = "M",
    200,
    0
  ),
  0
)</f>
        <v>2500</v>
      </c>
      <c r="AD19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$A1900  &amp; ", "   &amp;
$C1900  &amp; ", "   &amp;
$E1900  &amp; ", '"  &amp;
$J1900  &amp; "', '" &amp;
$N1900  &amp; "', "  &amp;
$R1900  &amp; ", '"  &amp;
TEXT($T1900,"dd/mm/aaaa")  &amp; "', "   &amp;
$U1900  &amp; ", "   &amp;
$W1900  &amp; ", "   &amp;
$Y1900  &amp; ", "   &amp;
IF($AA1900 &lt;&gt; "", $AA1900, "NULL")  &amp; ", "   &amp;
$AC1900  &amp; ");"</f>
        <v>INSERT INTO bi4all.fac_employees (id_company_fk, id_employee_pk, flg_active, employee_name, id_gender_fk, id_race_fk, birthday, id_schooling_fk, id_department_fk, id_role_fk, id_level_fk, salary) VALUES (6a51143286b03064a49cc2acbee63c09a0682d33, 1896, 1, 'Alini Amor Bispo', 'F', 8, '22/08/1949', 7, 10, 11, 6, 2500);</v>
      </c>
    </row>
    <row r="1901" spans="1:30" ht="14.25" customHeight="1" x14ac:dyDescent="0.2">
      <c r="A1901" s="7" t="str" cm="1">
        <f t="array" aca="1" ref="A1901" ca="1">INDEX(Company!$A:$A,RANDBETWEEN(5,COUNTA(Company!$A:$A) + 1),1)</f>
        <v>6a51143286b03064a49cc2acbee63c09a0682d33</v>
      </c>
      <c r="B1901" s="7" t="str">
        <f ca="1">VLOOKUP($A1901,Company!$A:$B,2,FALSE)</f>
        <v>ACME Corporation</v>
      </c>
      <c r="C1901" s="5">
        <f t="shared" si="203"/>
        <v>1897</v>
      </c>
      <c r="D1901" s="5" t="str" cm="1">
        <f t="array" ref="D1901">SHA1HASH($C1901)</f>
        <v>a03f5951cdb65350425e26e8fdbd62bb0b23d4a7</v>
      </c>
      <c r="E1901" s="6">
        <v>1</v>
      </c>
      <c r="F1901" s="7">
        <f ca="1">IF($C1901 = 1 + N("Presidente"),
    127,
    IF($C1901 = 2 + N("Vice-Presidente"),
        72,
        IF($C1901 = 3 + N("Secretária bilíngue"),
            13,
            RANDBETWEEN(5,COUNT(Name!$A:$A) + 1)
        )
    )
)</f>
        <v>120</v>
      </c>
      <c r="G1901" s="7" t="str">
        <f ca="1">VLOOKUP($F1901,Name!$A:$B,2,FALSE)</f>
        <v>Eliza</v>
      </c>
      <c r="H1901" s="7">
        <f ca="1" xml:space="preserve">
IF($C1901 = 1,
    0,
    RANDBETWEEN(5,COUNT('Last name'!$A:$A) + 1)
)</f>
        <v>27</v>
      </c>
      <c r="I1901" s="7" t="str">
        <f ca="1" xml:space="preserve">
IF($C1901 = 1 + N("Presidente"),
    "de Orléans e Bragança",
    VLOOKUP($H1901,'Last name'!$A:$B,2,FALSE) &amp; " " &amp; VLOOKUP(RANDBETWEEN(5,COUNT('Last name'!$A:$A) + 1),'Last name'!$A:$B,2,FALSE)
)</f>
        <v>Bactista Gallo</v>
      </c>
      <c r="J1901" s="7" t="str">
        <f t="shared" ca="1" si="204"/>
        <v>Eliza Bactista Gallo</v>
      </c>
      <c r="K1901" s="7" t="str" cm="1">
        <f t="array" aca="1" ref="K1901" ca="1">SHA1HASH($J1901)</f>
        <v>b0719e67288a1c27fdc93ff0f6913a61b6cb5ad0</v>
      </c>
      <c r="L1901" s="7" cm="1">
        <f t="array" aca="1" ref="L1901" ca="1">INDEX(States!$A:$A,RANDBETWEEN(5,COUNTA(States!$A:$A) + 1),1)</f>
        <v>24</v>
      </c>
      <c r="M1901" s="7" t="str">
        <f ca="1">$L1901 &amp; "|" &amp; VLOOKUP($L1901,States!$A:$B,2,FALSE)</f>
        <v>24|4e344e218f5d3cb3700b5fb228401547cb97b31c</v>
      </c>
      <c r="N1901" s="7" t="str">
        <f ca="1">VLOOKUP($F1901,Name!$A:$C,3,FALSE)</f>
        <v>F</v>
      </c>
      <c r="O1901" s="7" t="str">
        <f ca="1">VLOOKUP($N1901,Gender!$A:$B,2,FALSE)</f>
        <v>Female</v>
      </c>
      <c r="P1901" s="7" t="str" cm="1">
        <f t="array" aca="1" ref="P1901" ca="1">INDEX('Marital status'!$A:$A,RANDBETWEEN(5,COUNTA('Marital status'!$A:$A) + 1),1)</f>
        <v>93ac84f4e0bd5c1c97b670a12a7fff6af89fb6b3</v>
      </c>
      <c r="Q1901" s="7" t="str">
        <f ca="1">VLOOKUP($P1901,'Marital status'!$A:$B,2,FALSE)</f>
        <v>DIVORCED</v>
      </c>
      <c r="R1901" s="7">
        <f t="shared" ca="1" si="205"/>
        <v>5</v>
      </c>
      <c r="S1901" s="7" t="e">
        <f ca="1">VLOOKUP($R1901,Race!$A:$B,2,FALSE)</f>
        <v>#N/A</v>
      </c>
      <c r="T1901" s="8">
        <f t="shared" ca="1" si="206"/>
        <v>24904</v>
      </c>
      <c r="U1901" s="6">
        <f t="shared" ca="1" si="207"/>
        <v>7</v>
      </c>
      <c r="V1901" s="8" t="str">
        <f ca="1">VLOOKUP($U1901,Education!$A:$B,2,FALSE)</f>
        <v>Undergraduate degree</v>
      </c>
      <c r="W1901" s="7">
        <f ca="1" xml:space="preserve">
  IF(OR($Y1901 = 5, $Y1901 = 6, $Y1901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901" s="7" t="str">
        <f ca="1">VLOOKUP($W1901,Department!$A:$B,2,FALSE)</f>
        <v>Operations</v>
      </c>
      <c r="Y1901" s="6">
        <f t="shared" ca="1" si="208"/>
        <v>10</v>
      </c>
      <c r="Z1901" s="7" t="str">
        <f ca="1">VLOOKUP($Y1901,Role!$A:$B,2,FALSE)</f>
        <v>Trainee</v>
      </c>
      <c r="AA1901" s="6" t="str">
        <f t="shared" ca="1" si="209"/>
        <v/>
      </c>
      <c r="AB1901" s="7" t="str">
        <f ca="1" xml:space="preserve">
IF($AA1901 &lt;&gt; "",
    VLOOKUP($AA1901,Level!$A:$B,2,FALSE),
    ""
)</f>
        <v/>
      </c>
      <c r="AC1901" s="1">
        <f ca="1" xml:space="preserve">
IF($Y1901 = 5 + N("Presidente"),
    27000,
    IF($Y1901 = 6 + N("Vice-presidente"),
        23000,
        IF(OR($Y1901 = 8, $Y1901= 13, $Y1901 = 12) + N("Secretária bilíngue ou coordenador ou especialista"),
            8000,
            IF($Y1901 = 7 + N("Diretor"),
                15000,
                IF($Y1901 = 14 + N("Gerente"),
                    12000,
                    IF($Y1901 = 9 + N("Estagiário"),
                        705,
                        IF($Y1901 = 10 + N("Trainee"),
                            805,
                            IF($Y1901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IF($U1901 = 7,
  500,
  IF($U1901 = 8,
    1000,
    IF($U1901 = 9,
      1500,
      IF($U1901 = 10,
        2000,
        0
      )
    )
  )
)
+
N("Adicional no salário por área")
+
IF($W1901 = 14 + N("Tecnologia da Informação"),
  120,
  IF($W1901 = 16 + N("Vendas"),
    110,
    IF($W1901 = 15 + N("Jurídico"),
      100,
      IF(OR($W1901 = 8, $W1901 = 9, $W1901 = 11) + N("Recursos humanos ou comercial ou comunicação e marketing"),
        80,
        0
      )
    )
  )
)
+
N("Adicionando pegadinha")
+
IF(AND($W1901 = 16, $U1901 = 9, $Y1901 = 11, $AA1901 = 5) + N("Se for de vendas, com mestrado, analista sênior"),
  IF($R1901 = 5,
    100,
    0
  )
  +
  IF($N1901 = "M",
    200,
    0
  ),
  0
)</f>
        <v>1305</v>
      </c>
      <c r="AD19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$A1901  &amp; ", "   &amp;
$C1901  &amp; ", "   &amp;
$E1901  &amp; ", '"  &amp;
$J1901  &amp; "', '" &amp;
$N1901  &amp; "', "  &amp;
$R1901  &amp; ", '"  &amp;
TEXT($T1901,"dd/mm/aaaa")  &amp; "', "   &amp;
$U1901  &amp; ", "   &amp;
$W1901  &amp; ", "   &amp;
$Y1901  &amp; ", "   &amp;
IF($AA1901 &lt;&gt; "", $AA1901, "NULL")  &amp; ", "   &amp;
$AC1901  &amp; ");"</f>
        <v>INSERT INTO bi4all.fac_employees (id_company_fk, id_employee_pk, flg_active, employee_name, id_gender_fk, id_race_fk, birthday, id_schooling_fk, id_department_fk, id_role_fk, id_level_fk, salary) VALUES (6a51143286b03064a49cc2acbee63c09a0682d33, 1897, 1, 'Eliza Bactista Gallo', 'F', 5, '07/03/1968', 7, 10, 10, NULL, 1305);</v>
      </c>
    </row>
    <row r="1902" spans="1:30" ht="14.25" customHeight="1" x14ac:dyDescent="0.2">
      <c r="A1902" s="7" t="str" cm="1">
        <f t="array" aca="1" ref="A1902" ca="1">INDEX(Company!$A:$A,RANDBETWEEN(5,COUNTA(Company!$A:$A) + 1),1)</f>
        <v>6a51143286b03064a49cc2acbee63c09a0682d33</v>
      </c>
      <c r="B1902" s="7" t="str">
        <f ca="1">VLOOKUP($A1902,Company!$A:$B,2,FALSE)</f>
        <v>ACME Corporation</v>
      </c>
      <c r="C1902" s="5">
        <f t="shared" si="203"/>
        <v>1898</v>
      </c>
      <c r="D1902" s="5" t="str" cm="1">
        <f t="array" ref="D1902">SHA1HASH($C1902)</f>
        <v>582f6c0f51ddb73080e84ad30b121f98e6811fbf</v>
      </c>
      <c r="E1902" s="6">
        <v>1</v>
      </c>
      <c r="F1902" s="7">
        <f ca="1">IF($C1902 = 1 + N("Presidente"),
    127,
    IF($C1902 = 2 + N("Vice-Presidente"),
        72,
        IF($C1902 = 3 + N("Secretária bilíngue"),
            13,
            RANDBETWEEN(5,COUNT(Name!$A:$A) + 1)
        )
    )
)</f>
        <v>295</v>
      </c>
      <c r="G1902" s="7" t="str">
        <f ca="1">VLOOKUP($F1902,Name!$A:$B,2,FALSE)</f>
        <v>Miguel</v>
      </c>
      <c r="H1902" s="7">
        <f ca="1" xml:space="preserve">
IF($C1902 = 1,
    0,
    RANDBETWEEN(5,COUNT('Last name'!$A:$A) + 1)
)</f>
        <v>166</v>
      </c>
      <c r="I1902" s="7" t="str">
        <f ca="1" xml:space="preserve">
IF($C1902 = 1 + N("Presidente"),
    "de Orléans e Bragança",
    VLOOKUP($H1902,'Last name'!$A:$B,2,FALSE) &amp; " " &amp; VLOOKUP(RANDBETWEEN(5,COUNT('Last name'!$A:$A) + 1),'Last name'!$A:$B,2,FALSE)
)</f>
        <v>Rodrigues Pellegrini</v>
      </c>
      <c r="J1902" s="7" t="str">
        <f t="shared" ca="1" si="204"/>
        <v>Miguel Rodrigues Pellegrini</v>
      </c>
      <c r="K1902" s="7" t="str" cm="1">
        <f t="array" aca="1" ref="K1902" ca="1">SHA1HASH($J1902)</f>
        <v>a7ddceb9328fdcb49ecfa8b5c15c59accb04c3db</v>
      </c>
      <c r="L1902" s="7" cm="1">
        <f t="array" aca="1" ref="L1902" ca="1">INDEX(States!$A:$A,RANDBETWEEN(5,COUNTA(States!$A:$A) + 1),1)</f>
        <v>18</v>
      </c>
      <c r="M1902" s="7" t="str">
        <f ca="1">$L1902 &amp; "|" &amp; VLOOKUP($L1902,States!$A:$B,2,FALSE)</f>
        <v>18|4c829e7753eab86056bb8157601420a362debf31</v>
      </c>
      <c r="N1902" s="7" t="str">
        <f ca="1">VLOOKUP($F1902,Name!$A:$C,3,FALSE)</f>
        <v>M</v>
      </c>
      <c r="O1902" s="7" t="str">
        <f ca="1">VLOOKUP($N1902,Gender!$A:$B,2,FALSE)</f>
        <v>Male</v>
      </c>
      <c r="P1902" s="7" t="str" cm="1">
        <f t="array" aca="1" ref="P1902" ca="1">INDEX('Marital status'!$A:$A,RANDBETWEEN(5,COUNTA('Marital status'!$A:$A) + 1),1)</f>
        <v>93ac84f4e0bd5c1c97b670a12a7fff6af89fb6b3</v>
      </c>
      <c r="Q1902" s="7" t="str">
        <f ca="1">VLOOKUP($P1902,'Marital status'!$A:$B,2,FALSE)</f>
        <v>DIVORCED</v>
      </c>
      <c r="R1902" s="7">
        <f t="shared" ca="1" si="205"/>
        <v>5</v>
      </c>
      <c r="S1902" s="7" t="e">
        <f ca="1">VLOOKUP($R1902,Race!$A:$B,2,FALSE)</f>
        <v>#N/A</v>
      </c>
      <c r="T1902" s="8">
        <f t="shared" ca="1" si="206"/>
        <v>17729</v>
      </c>
      <c r="U1902" s="6">
        <f t="shared" ca="1" si="207"/>
        <v>7</v>
      </c>
      <c r="V1902" s="8" t="str">
        <f ca="1">VLOOKUP($U1902,Education!$A:$B,2,FALSE)</f>
        <v>Undergraduate degree</v>
      </c>
      <c r="W1902" s="7">
        <f ca="1" xml:space="preserve">
  IF(OR($Y1902 = 5, $Y1902 = 6, $Y1902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902" s="7" t="str">
        <f ca="1">VLOOKUP($W1902,Department!$A:$B,2,FALSE)</f>
        <v>Human Resource</v>
      </c>
      <c r="Y1902" s="6">
        <f t="shared" ca="1" si="208"/>
        <v>11</v>
      </c>
      <c r="Z1902" s="7" t="str">
        <f ca="1">VLOOKUP($Y1902,Role!$A:$B,2,FALSE)</f>
        <v>Analyst</v>
      </c>
      <c r="AA1902" s="6">
        <f t="shared" ca="1" si="209"/>
        <v>5</v>
      </c>
      <c r="AB1902" s="7" t="str">
        <f ca="1" xml:space="preserve">
IF($AA1902 &lt;&gt; "",
    VLOOKUP($AA1902,Level!$A:$B,2,FALSE),
    ""
)</f>
        <v>Junior</v>
      </c>
      <c r="AC1902" s="1">
        <f ca="1" xml:space="preserve">
IF($Y1902 = 5 + N("Presidente"),
    27000,
    IF($Y1902 = 6 + N("Vice-presidente"),
        23000,
        IF(OR($Y1902 = 8, $Y1902= 13, $Y1902 = 12) + N("Secretária bilíngue ou coordenador ou especialista"),
            8000,
            IF($Y1902 = 7 + N("Diretor"),
                15000,
                IF($Y1902 = 14 + N("Gerente"),
                    12000,
                    IF($Y1902 = 9 + N("Estagiário"),
                        705,
                        IF($Y1902 = 10 + N("Trainee"),
                            805,
                            IF($Y1902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IF($U1902 = 7,
  500,
  IF($U1902 = 8,
    1000,
    IF($U1902 = 9,
      1500,
      IF($U1902 = 10,
        2000,
        0
      )
    )
  )
)
+
N("Adicional no salário por área")
+
IF($W1902 = 14 + N("Tecnologia da Informação"),
  120,
  IF($W1902 = 16 + N("Vendas"),
    110,
    IF($W1902 = 15 + N("Jurídico"),
      100,
      IF(OR($W1902 = 8, $W1902 = 9, $W1902 = 11) + N("Recursos humanos ou comercial ou comunicação e marketing"),
        80,
        0
      )
    )
  )
)
+
N("Adicionando pegadinha")
+
IF(AND($W1902 = 16, $U1902 = 9, $Y1902 = 11, $AA1902 = 5) + N("Se for de vendas, com mestrado, analista sênior"),
  IF($R1902 = 5,
    100,
    0
  )
  +
  IF($N1902 = "M",
    200,
    0
  ),
  0
)</f>
        <v>2580</v>
      </c>
      <c r="AD19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$A1902  &amp; ", "   &amp;
$C1902  &amp; ", "   &amp;
$E1902  &amp; ", '"  &amp;
$J1902  &amp; "', '" &amp;
$N1902  &amp; "', "  &amp;
$R1902  &amp; ", '"  &amp;
TEXT($T1902,"dd/mm/aaaa")  &amp; "', "   &amp;
$U1902  &amp; ", "   &amp;
$W1902  &amp; ", "   &amp;
$Y1902  &amp; ", "   &amp;
IF($AA1902 &lt;&gt; "", $AA1902, "NULL")  &amp; ", "   &amp;
$AC1902  &amp; ");"</f>
        <v>INSERT INTO bi4all.fac_employees (id_company_fk, id_employee_pk, flg_active, employee_name, id_gender_fk, id_race_fk, birthday, id_schooling_fk, id_department_fk, id_role_fk, id_level_fk, salary) VALUES (6a51143286b03064a49cc2acbee63c09a0682d33, 1898, 1, 'Miguel Rodrigues Pellegrini', 'M', 5, '15/07/1948', 7, 8, 11, 5, 2580);</v>
      </c>
    </row>
    <row r="1903" spans="1:30" ht="14.25" customHeight="1" x14ac:dyDescent="0.2">
      <c r="A1903" s="7" t="str" cm="1">
        <f t="array" aca="1" ref="A1903" ca="1">INDEX(Company!$A:$A,RANDBETWEEN(5,COUNTA(Company!$A:$A) + 1),1)</f>
        <v>6a51143286b03064a49cc2acbee63c09a0682d33</v>
      </c>
      <c r="B1903" s="7" t="str">
        <f ca="1">VLOOKUP($A1903,Company!$A:$B,2,FALSE)</f>
        <v>ACME Corporation</v>
      </c>
      <c r="C1903" s="5">
        <f t="shared" si="203"/>
        <v>1899</v>
      </c>
      <c r="D1903" s="5" t="str" cm="1">
        <f t="array" ref="D1903">SHA1HASH($C1903)</f>
        <v>78e089617753a75b9b6656dfe1ad311a4ca3af77</v>
      </c>
      <c r="E1903" s="6">
        <v>1</v>
      </c>
      <c r="F1903" s="7">
        <f ca="1">IF($C1903 = 1 + N("Presidente"),
    127,
    IF($C1903 = 2 + N("Vice-Presidente"),
        72,
        IF($C1903 = 3 + N("Secretária bilíngue"),
            13,
            RANDBETWEEN(5,COUNT(Name!$A:$A) + 1)
        )
    )
)</f>
        <v>342</v>
      </c>
      <c r="G1903" s="7" t="str">
        <f ca="1">VLOOKUP($F1903,Name!$A:$B,2,FALSE)</f>
        <v>Théo</v>
      </c>
      <c r="H1903" s="7">
        <f ca="1" xml:space="preserve">
IF($C1903 = 1,
    0,
    RANDBETWEEN(5,COUNT('Last name'!$A:$A) + 1)
)</f>
        <v>62</v>
      </c>
      <c r="I1903" s="7" t="str">
        <f ca="1" xml:space="preserve">
IF($C1903 = 1 + N("Presidente"),
    "de Orléans e Bragança",
    VLOOKUP($H1903,'Last name'!$A:$B,2,FALSE) &amp; " " &amp; VLOOKUP(RANDBETWEEN(5,COUNT('Last name'!$A:$A) + 1),'Last name'!$A:$B,2,FALSE)
)</f>
        <v>Carvalho Botelho</v>
      </c>
      <c r="J1903" s="7" t="str">
        <f t="shared" ca="1" si="204"/>
        <v>Théo Carvalho Botelho</v>
      </c>
      <c r="K1903" s="7" t="str" cm="1">
        <f t="array" aca="1" ref="K1903" ca="1">SHA1HASH($J1903)</f>
        <v>39d10c6d0f47b15d9b258850ba5827c9c37458f5</v>
      </c>
      <c r="L1903" s="7" cm="1">
        <f t="array" aca="1" ref="L1903" ca="1">INDEX(States!$A:$A,RANDBETWEEN(5,COUNTA(States!$A:$A) + 1),1)</f>
        <v>24</v>
      </c>
      <c r="M1903" s="7" t="str">
        <f ca="1">$L1903 &amp; "|" &amp; VLOOKUP($L1903,States!$A:$B,2,FALSE)</f>
        <v>24|4e344e218f5d3cb3700b5fb228401547cb97b31c</v>
      </c>
      <c r="N1903" s="7" t="str">
        <f ca="1">VLOOKUP($F1903,Name!$A:$C,3,FALSE)</f>
        <v>M</v>
      </c>
      <c r="O1903" s="7" t="str">
        <f ca="1">VLOOKUP($N1903,Gender!$A:$B,2,FALSE)</f>
        <v>Male</v>
      </c>
      <c r="P1903" s="7" t="str" cm="1">
        <f t="array" aca="1" ref="P1903" ca="1">INDEX('Marital status'!$A:$A,RANDBETWEEN(5,COUNTA('Marital status'!$A:$A) + 1),1)</f>
        <v>3266897012b6dcc5723033bc25891bf99efcff6f</v>
      </c>
      <c r="Q1903" s="7" t="str">
        <f ca="1">VLOOKUP($P1903,'Marital status'!$A:$B,2,FALSE)</f>
        <v>MarrieD</v>
      </c>
      <c r="R1903" s="7">
        <f t="shared" ca="1" si="205"/>
        <v>7</v>
      </c>
      <c r="S1903" s="7" t="e">
        <f ca="1">VLOOKUP($R1903,Race!$A:$B,2,FALSE)</f>
        <v>#N/A</v>
      </c>
      <c r="T1903" s="8">
        <f t="shared" ca="1" si="206"/>
        <v>30020</v>
      </c>
      <c r="U1903" s="6">
        <f t="shared" ca="1" si="207"/>
        <v>7</v>
      </c>
      <c r="V1903" s="8" t="str">
        <f ca="1">VLOOKUP($U1903,Education!$A:$B,2,FALSE)</f>
        <v>Undergraduate degree</v>
      </c>
      <c r="W1903" s="7">
        <f ca="1" xml:space="preserve">
  IF(OR($Y1903 = 5, $Y1903 = 6, $Y1903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903" s="7" t="str">
        <f ca="1">VLOOKUP($W1903,Department!$A:$B,2,FALSE)</f>
        <v>Controlling</v>
      </c>
      <c r="Y1903" s="6">
        <f t="shared" ca="1" si="208"/>
        <v>10</v>
      </c>
      <c r="Z1903" s="7" t="str">
        <f ca="1">VLOOKUP($Y1903,Role!$A:$B,2,FALSE)</f>
        <v>Trainee</v>
      </c>
      <c r="AA1903" s="6" t="str">
        <f t="shared" ca="1" si="209"/>
        <v/>
      </c>
      <c r="AB1903" s="7" t="str">
        <f ca="1" xml:space="preserve">
IF($AA1903 &lt;&gt; "",
    VLOOKUP($AA1903,Level!$A:$B,2,FALSE),
    ""
)</f>
        <v/>
      </c>
      <c r="AC1903" s="1">
        <f ca="1" xml:space="preserve">
IF($Y1903 = 5 + N("Presidente"),
    27000,
    IF($Y1903 = 6 + N("Vice-presidente"),
        23000,
        IF(OR($Y1903 = 8, $Y1903= 13, $Y1903 = 12) + N("Secretária bilíngue ou coordenador ou especialista"),
            8000,
            IF($Y1903 = 7 + N("Diretor"),
                15000,
                IF($Y1903 = 14 + N("Gerente"),
                    12000,
                    IF($Y1903 = 9 + N("Estagiário"),
                        705,
                        IF($Y1903 = 10 + N("Trainee"),
                            805,
                            IF($Y1903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IF($U1903 = 7,
  500,
  IF($U1903 = 8,
    1000,
    IF($U1903 = 9,
      1500,
      IF($U1903 = 10,
        2000,
        0
      )
    )
  )
)
+
N("Adicional no salário por área")
+
IF($W1903 = 14 + N("Tecnologia da Informação"),
  120,
  IF($W1903 = 16 + N("Vendas"),
    110,
    IF($W1903 = 15 + N("Jurídico"),
      100,
      IF(OR($W1903 = 8, $W1903 = 9, $W1903 = 11) + N("Recursos humanos ou comercial ou comunicação e marketing"),
        80,
        0
      )
    )
  )
)
+
N("Adicionando pegadinha")
+
IF(AND($W1903 = 16, $U1903 = 9, $Y1903 = 11, $AA1903 = 5) + N("Se for de vendas, com mestrado, analista sênior"),
  IF($R1903 = 5,
    100,
    0
  )
  +
  IF($N1903 = "M",
    200,
    0
  ),
  0
)</f>
        <v>1305</v>
      </c>
      <c r="AD19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$A1903  &amp; ", "   &amp;
$C1903  &amp; ", "   &amp;
$E1903  &amp; ", '"  &amp;
$J1903  &amp; "', '" &amp;
$N1903  &amp; "', "  &amp;
$R1903  &amp; ", '"  &amp;
TEXT($T1903,"dd/mm/aaaa")  &amp; "', "   &amp;
$U1903  &amp; ", "   &amp;
$W1903  &amp; ", "   &amp;
$Y1903  &amp; ", "   &amp;
IF($AA1903 &lt;&gt; "", $AA1903, "NULL")  &amp; ", "   &amp;
$AC1903  &amp; ");"</f>
        <v>INSERT INTO bi4all.fac_employees (id_company_fk, id_employee_pk, flg_active, employee_name, id_gender_fk, id_race_fk, birthday, id_schooling_fk, id_department_fk, id_role_fk, id_level_fk, salary) VALUES (6a51143286b03064a49cc2acbee63c09a0682d33, 1899, 1, 'Théo Carvalho Botelho', 'M', 7, '10/03/1982', 7, 12, 10, NULL, 1305);</v>
      </c>
    </row>
    <row r="1904" spans="1:30" ht="14.25" customHeight="1" x14ac:dyDescent="0.2">
      <c r="A1904" s="7" t="str" cm="1">
        <f t="array" aca="1" ref="A1904" ca="1">INDEX(Company!$A:$A,RANDBETWEEN(5,COUNTA(Company!$A:$A) + 1),1)</f>
        <v>6a51143286b03064a49cc2acbee63c09a0682d33</v>
      </c>
      <c r="B1904" s="7" t="str">
        <f ca="1">VLOOKUP($A1904,Company!$A:$B,2,FALSE)</f>
        <v>ACME Corporation</v>
      </c>
      <c r="C1904" s="5">
        <f t="shared" si="203"/>
        <v>1900</v>
      </c>
      <c r="D1904" s="5" t="str" cm="1">
        <f t="array" ref="D1904">SHA1HASH($C1904)</f>
        <v>259e58e1899790724f5bde68f6c687293fce64d1</v>
      </c>
      <c r="E1904" s="6">
        <v>1</v>
      </c>
      <c r="F1904" s="7">
        <f ca="1">IF($C1904 = 1 + N("Presidente"),
    127,
    IF($C1904 = 2 + N("Vice-Presidente"),
        72,
        IF($C1904 = 3 + N("Secretária bilíngue"),
            13,
            RANDBETWEEN(5,COUNT(Name!$A:$A) + 1)
        )
    )
)</f>
        <v>213</v>
      </c>
      <c r="G1904" s="7" t="str">
        <f ca="1">VLOOKUP($F1904,Name!$A:$B,2,FALSE)</f>
        <v>Kelvin</v>
      </c>
      <c r="H1904" s="7">
        <f ca="1" xml:space="preserve">
IF($C1904 = 1,
    0,
    RANDBETWEEN(5,COUNT('Last name'!$A:$A) + 1)
)</f>
        <v>25</v>
      </c>
      <c r="I1904" s="7" t="str">
        <f ca="1" xml:space="preserve">
IF($C1904 = 1 + N("Presidente"),
    "de Orléans e Bragança",
    VLOOKUP($H1904,'Last name'!$A:$B,2,FALSE) &amp; " " &amp; VLOOKUP(RANDBETWEEN(5,COUNT('Last name'!$A:$A) + 1),'Last name'!$A:$B,2,FALSE)
)</f>
        <v>Auth Camacho</v>
      </c>
      <c r="J1904" s="7" t="str">
        <f t="shared" ca="1" si="204"/>
        <v>Kelvin Auth Camacho</v>
      </c>
      <c r="K1904" s="7" t="str" cm="1">
        <f t="array" aca="1" ref="K1904" ca="1">SHA1HASH($J1904)</f>
        <v>213df985fc78ca2985d57ac07f213ea45e5ce919</v>
      </c>
      <c r="L1904" s="7" cm="1">
        <f t="array" aca="1" ref="L1904" ca="1">INDEX(States!$A:$A,RANDBETWEEN(5,COUNTA(States!$A:$A) + 1),1)</f>
        <v>16</v>
      </c>
      <c r="M1904" s="7" t="str">
        <f ca="1">$L1904 &amp; "|" &amp; VLOOKUP($L1904,States!$A:$B,2,FALSE)</f>
        <v>16|07cfbddcd11fff6189ba806e40d4e76476d512f4</v>
      </c>
      <c r="N1904" s="7" t="str">
        <f ca="1">VLOOKUP($F1904,Name!$A:$C,3,FALSE)</f>
        <v>M</v>
      </c>
      <c r="O1904" s="7" t="str">
        <f ca="1">VLOOKUP($N1904,Gender!$A:$B,2,FALSE)</f>
        <v>Male</v>
      </c>
      <c r="P1904" s="7" t="str" cm="1">
        <f t="array" aca="1" ref="P1904" ca="1">INDEX('Marital status'!$A:$A,RANDBETWEEN(5,COUNTA('Marital status'!$A:$A) + 1),1)</f>
        <v>3266897012b6dcc5723033bc25891bf99efcff6f</v>
      </c>
      <c r="Q1904" s="7" t="str">
        <f ca="1">VLOOKUP($P1904,'Marital status'!$A:$B,2,FALSE)</f>
        <v>MarrieD</v>
      </c>
      <c r="R1904" s="7">
        <f t="shared" ca="1" si="205"/>
        <v>6</v>
      </c>
      <c r="S1904" s="7" t="e">
        <f ca="1">VLOOKUP($R1904,Race!$A:$B,2,FALSE)</f>
        <v>#N/A</v>
      </c>
      <c r="T1904" s="8">
        <f t="shared" ca="1" si="206"/>
        <v>28003</v>
      </c>
      <c r="U1904" s="6">
        <f t="shared" ca="1" si="207"/>
        <v>8</v>
      </c>
      <c r="V1904" s="8" t="str">
        <f ca="1">VLOOKUP($U1904,Education!$A:$B,2,FALSE)</f>
        <v>Graduate school</v>
      </c>
      <c r="W1904" s="7">
        <f ca="1" xml:space="preserve">
  IF(OR($Y1904 = 5, $Y1904 = 6, $Y1904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904" s="7" t="str">
        <f ca="1">VLOOKUP($W1904,Department!$A:$B,2,FALSE)</f>
        <v>Administration</v>
      </c>
      <c r="Y1904" s="6">
        <f t="shared" ca="1" si="208"/>
        <v>11</v>
      </c>
      <c r="Z1904" s="7" t="str">
        <f ca="1">VLOOKUP($Y1904,Role!$A:$B,2,FALSE)</f>
        <v>Analyst</v>
      </c>
      <c r="AA1904" s="6">
        <f t="shared" ca="1" si="209"/>
        <v>6</v>
      </c>
      <c r="AB1904" s="7" t="str">
        <f ca="1" xml:space="preserve">
IF($AA1904 &lt;&gt; "",
    VLOOKUP($AA1904,Level!$A:$B,2,FALSE),
    ""
)</f>
        <v>Pleno</v>
      </c>
      <c r="AC1904" s="1">
        <f ca="1" xml:space="preserve">
IF($Y1904 = 5 + N("Presidente"),
    27000,
    IF($Y1904 = 6 + N("Vice-presidente"),
        23000,
        IF(OR($Y1904 = 8, $Y1904= 13, $Y1904 = 12) + N("Secretária bilíngue ou coordenador ou especialista"),
            8000,
            IF($Y1904 = 7 + N("Diretor"),
                15000,
                IF($Y1904 = 14 + N("Gerente"),
                    12000,
                    IF($Y1904 = 9 + N("Estagiário"),
                        705,
                        IF($Y1904 = 10 + N("Trainee"),
                            805,
                            IF($Y1904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IF($U1904 = 7,
  500,
  IF($U1904 = 8,
    1000,
    IF($U1904 = 9,
      1500,
      IF($U1904 = 10,
        2000,
        0
      )
    )
  )
)
+
N("Adicional no salário por área")
+
IF($W1904 = 14 + N("Tecnologia da Informação"),
  120,
  IF($W1904 = 16 + N("Vendas"),
    110,
    IF($W1904 = 15 + N("Jurídico"),
      100,
      IF(OR($W1904 = 8, $W1904 = 9, $W1904 = 11) + N("Recursos humanos ou comercial ou comunicação e marketing"),
        80,
        0
      )
    )
  )
)
+
N("Adicionando pegadinha")
+
IF(AND($W1904 = 16, $U1904 = 9, $Y1904 = 11, $AA1904 = 5) + N("Se for de vendas, com mestrado, analista sênior"),
  IF($R1904 = 5,
    100,
    0
  )
  +
  IF($N1904 = "M",
    200,
    0
  ),
  0
)</f>
        <v>3000</v>
      </c>
      <c r="AD19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$A1904  &amp; ", "   &amp;
$C1904  &amp; ", "   &amp;
$E1904  &amp; ", '"  &amp;
$J1904  &amp; "', '" &amp;
$N1904  &amp; "', "  &amp;
$R1904  &amp; ", '"  &amp;
TEXT($T1904,"dd/mm/aaaa")  &amp; "', "   &amp;
$U1904  &amp; ", "   &amp;
$W1904  &amp; ", "   &amp;
$Y1904  &amp; ", "   &amp;
IF($AA1904 &lt;&gt; "", $AA1904, "NULL")  &amp; ", "   &amp;
$AC1904  &amp; ");"</f>
        <v>INSERT INTO bi4all.fac_employees (id_company_fk, id_employee_pk, flg_active, employee_name, id_gender_fk, id_race_fk, birthday, id_schooling_fk, id_department_fk, id_role_fk, id_level_fk, salary) VALUES (6a51143286b03064a49cc2acbee63c09a0682d33, 1900, 1, 'Kelvin Auth Camacho', 'M', 6, '31/08/1976', 8, 6, 11, 6, 3000);</v>
      </c>
    </row>
    <row r="1905" spans="1:30" ht="14.25" customHeight="1" x14ac:dyDescent="0.2">
      <c r="A1905" s="7" t="str" cm="1">
        <f t="array" aca="1" ref="A1905" ca="1">INDEX(Company!$A:$A,RANDBETWEEN(5,COUNTA(Company!$A:$A) + 1),1)</f>
        <v>6a51143286b03064a49cc2acbee63c09a0682d33</v>
      </c>
      <c r="B1905" s="7" t="str">
        <f ca="1">VLOOKUP($A1905,Company!$A:$B,2,FALSE)</f>
        <v>ACME Corporation</v>
      </c>
      <c r="C1905" s="5">
        <f t="shared" si="203"/>
        <v>1901</v>
      </c>
      <c r="D1905" s="5" t="str" cm="1">
        <f t="array" ref="D1905">SHA1HASH($C1905)</f>
        <v>31fb9f38feb65b1accc25e0538d508d715d951bb</v>
      </c>
      <c r="E1905" s="6">
        <v>1</v>
      </c>
      <c r="F1905" s="7">
        <f ca="1">IF($C1905 = 1 + N("Presidente"),
    127,
    IF($C1905 = 2 + N("Vice-Presidente"),
        72,
        IF($C1905 = 3 + N("Secretária bilíngue"),
            13,
            RANDBETWEEN(5,COUNT(Name!$A:$A) + 1)
        )
    )
)</f>
        <v>356</v>
      </c>
      <c r="G1905" s="7" t="str">
        <f ca="1">VLOOKUP($F1905,Name!$A:$B,2,FALSE)</f>
        <v>Victória</v>
      </c>
      <c r="H1905" s="7">
        <f ca="1" xml:space="preserve">
IF($C1905 = 1,
    0,
    RANDBETWEEN(5,COUNT('Last name'!$A:$A) + 1)
)</f>
        <v>67</v>
      </c>
      <c r="I1905" s="7" t="str">
        <f ca="1" xml:space="preserve">
IF($C1905 = 1 + N("Presidente"),
    "de Orléans e Bragança",
    VLOOKUP($H1905,'Last name'!$A:$B,2,FALSE) &amp; " " &amp; VLOOKUP(RANDBETWEEN(5,COUNT('Last name'!$A:$A) + 1),'Last name'!$A:$B,2,FALSE)
)</f>
        <v>Conti Barbieri</v>
      </c>
      <c r="J1905" s="7" t="str">
        <f t="shared" ca="1" si="204"/>
        <v>Victória Conti Barbieri</v>
      </c>
      <c r="K1905" s="7" t="str" cm="1">
        <f t="array" aca="1" ref="K1905" ca="1">SHA1HASH($J1905)</f>
        <v>f85535cc25b352b0764b5616e0472759a3d8978b</v>
      </c>
      <c r="L1905" s="7" cm="1">
        <f t="array" aca="1" ref="L1905" ca="1">INDEX(States!$A:$A,RANDBETWEEN(5,COUNTA(States!$A:$A) + 1),1)</f>
        <v>19</v>
      </c>
      <c r="M1905" s="7" t="str">
        <f ca="1">$L1905 &amp; "|" &amp; VLOOKUP($L1905,States!$A:$B,2,FALSE)</f>
        <v>19|bd4a752045e2a790745f147976385d85d6dbdece</v>
      </c>
      <c r="N1905" s="7" t="str">
        <f ca="1">VLOOKUP($F1905,Name!$A:$C,3,FALSE)</f>
        <v>F</v>
      </c>
      <c r="O1905" s="7" t="str">
        <f ca="1">VLOOKUP($N1905,Gender!$A:$B,2,FALSE)</f>
        <v>Female</v>
      </c>
      <c r="P1905" s="7" t="str" cm="1">
        <f t="array" aca="1" ref="P1905" ca="1">INDEX('Marital status'!$A:$A,RANDBETWEEN(5,COUNTA('Marital status'!$A:$A) + 1),1)</f>
        <v>93ac84f4e0bd5c1c97b670a12a7fff6af89fb6b3</v>
      </c>
      <c r="Q1905" s="7" t="str">
        <f ca="1">VLOOKUP($P1905,'Marital status'!$A:$B,2,FALSE)</f>
        <v>DIVORCED</v>
      </c>
      <c r="R1905" s="7">
        <f t="shared" ca="1" si="205"/>
        <v>5</v>
      </c>
      <c r="S1905" s="7" t="e">
        <f ca="1">VLOOKUP($R1905,Race!$A:$B,2,FALSE)</f>
        <v>#N/A</v>
      </c>
      <c r="T1905" s="8">
        <f t="shared" ca="1" si="206"/>
        <v>25249</v>
      </c>
      <c r="U1905" s="6">
        <f t="shared" ca="1" si="207"/>
        <v>7</v>
      </c>
      <c r="V1905" s="8" t="str">
        <f ca="1">VLOOKUP($U1905,Education!$A:$B,2,FALSE)</f>
        <v>Undergraduate degree</v>
      </c>
      <c r="W1905" s="7">
        <f ca="1" xml:space="preserve">
  IF(OR($Y1905 = 5, $Y1905 = 6, $Y1905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905" s="7" t="str">
        <f ca="1">VLOOKUP($W1905,Department!$A:$B,2,FALSE)</f>
        <v>Administration</v>
      </c>
      <c r="Y1905" s="6">
        <f t="shared" ca="1" si="208"/>
        <v>9</v>
      </c>
      <c r="Z1905" s="7" t="str">
        <f ca="1">VLOOKUP($Y1905,Role!$A:$B,2,FALSE)</f>
        <v>Intern</v>
      </c>
      <c r="AA1905" s="6" t="str">
        <f t="shared" ca="1" si="209"/>
        <v/>
      </c>
      <c r="AB1905" s="7" t="str">
        <f ca="1" xml:space="preserve">
IF($AA1905 &lt;&gt; "",
    VLOOKUP($AA1905,Level!$A:$B,2,FALSE),
    ""
)</f>
        <v/>
      </c>
      <c r="AC1905" s="1">
        <f ca="1" xml:space="preserve">
IF($Y1905 = 5 + N("Presidente"),
    27000,
    IF($Y1905 = 6 + N("Vice-presidente"),
        23000,
        IF(OR($Y1905 = 8, $Y1905= 13, $Y1905 = 12) + N("Secretária bilíngue ou coordenador ou especialista"),
            8000,
            IF($Y1905 = 7 + N("Diretor"),
                15000,
                IF($Y1905 = 14 + N("Gerente"),
                    12000,
                    IF($Y1905 = 9 + N("Estagiário"),
                        705,
                        IF($Y1905 = 10 + N("Trainee"),
                            805,
                            IF($Y1905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IF($U1905 = 7,
  500,
  IF($U1905 = 8,
    1000,
    IF($U1905 = 9,
      1500,
      IF($U1905 = 10,
        2000,
        0
      )
    )
  )
)
+
N("Adicional no salário por área")
+
IF($W1905 = 14 + N("Tecnologia da Informação"),
  120,
  IF($W1905 = 16 + N("Vendas"),
    110,
    IF($W1905 = 15 + N("Jurídico"),
      100,
      IF(OR($W1905 = 8, $W1905 = 9, $W1905 = 11) + N("Recursos humanos ou comercial ou comunicação e marketing"),
        80,
        0
      )
    )
  )
)
+
N("Adicionando pegadinha")
+
IF(AND($W1905 = 16, $U1905 = 9, $Y1905 = 11, $AA1905 = 5) + N("Se for de vendas, com mestrado, analista sênior"),
  IF($R1905 = 5,
    100,
    0
  )
  +
  IF($N1905 = "M",
    200,
    0
  ),
  0
)</f>
        <v>1205</v>
      </c>
      <c r="AD19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$A1905  &amp; ", "   &amp;
$C1905  &amp; ", "   &amp;
$E1905  &amp; ", '"  &amp;
$J1905  &amp; "', '" &amp;
$N1905  &amp; "', "  &amp;
$R1905  &amp; ", '"  &amp;
TEXT($T1905,"dd/mm/aaaa")  &amp; "', "   &amp;
$U1905  &amp; ", "   &amp;
$W1905  &amp; ", "   &amp;
$Y1905  &amp; ", "   &amp;
IF($AA1905 &lt;&gt; "", $AA1905, "NULL")  &amp; ", "   &amp;
$AC1905  &amp; ");"</f>
        <v>INSERT INTO bi4all.fac_employees (id_company_fk, id_employee_pk, flg_active, employee_name, id_gender_fk, id_race_fk, birthday, id_schooling_fk, id_department_fk, id_role_fk, id_level_fk, salary) VALUES (6a51143286b03064a49cc2acbee63c09a0682d33, 1901, 1, 'Victória Conti Barbieri', 'F', 5, '15/02/1969', 7, 6, 9, NULL, 1205);</v>
      </c>
    </row>
    <row r="1906" spans="1:30" ht="14.25" customHeight="1" x14ac:dyDescent="0.2">
      <c r="A1906" s="7" t="str" cm="1">
        <f t="array" aca="1" ref="A1906" ca="1">INDEX(Company!$A:$A,RANDBETWEEN(5,COUNTA(Company!$A:$A) + 1),1)</f>
        <v>6a51143286b03064a49cc2acbee63c09a0682d33</v>
      </c>
      <c r="B1906" s="7" t="str">
        <f ca="1">VLOOKUP($A1906,Company!$A:$B,2,FALSE)</f>
        <v>ACME Corporation</v>
      </c>
      <c r="C1906" s="5">
        <f t="shared" si="203"/>
        <v>1902</v>
      </c>
      <c r="D1906" s="5" t="str" cm="1">
        <f t="array" ref="D1906">SHA1HASH($C1906)</f>
        <v>30c9e2782e9f0c59a0da2da8666a32f545d05121</v>
      </c>
      <c r="E1906" s="6">
        <v>1</v>
      </c>
      <c r="F1906" s="7">
        <f ca="1">IF($C1906 = 1 + N("Presidente"),
    127,
    IF($C1906 = 2 + N("Vice-Presidente"),
        72,
        IF($C1906 = 3 + N("Secretária bilíngue"),
            13,
            RANDBETWEEN(5,COUNT(Name!$A:$A) + 1)
        )
    )
)</f>
        <v>112</v>
      </c>
      <c r="G1906" s="7" t="str">
        <f ca="1">VLOOKUP($F1906,Name!$A:$B,2,FALSE)</f>
        <v>Deborah</v>
      </c>
      <c r="H1906" s="7">
        <f ca="1" xml:space="preserve">
IF($C1906 = 1,
    0,
    RANDBETWEEN(5,COUNT('Last name'!$A:$A) + 1)
)</f>
        <v>8</v>
      </c>
      <c r="I1906" s="7" t="str">
        <f ca="1" xml:space="preserve">
IF($C1906 = 1 + N("Presidente"),
    "de Orléans e Bragança",
    VLOOKUP($H1906,'Last name'!$A:$B,2,FALSE) &amp; " " &amp; VLOOKUP(RANDBETWEEN(5,COUNT('Last name'!$A:$A) + 1),'Last name'!$A:$B,2,FALSE)
)</f>
        <v>Alcantara Esteves</v>
      </c>
      <c r="J1906" s="7" t="str">
        <f t="shared" ca="1" si="204"/>
        <v>Deborah Alcantara Esteves</v>
      </c>
      <c r="K1906" s="7" t="str" cm="1">
        <f t="array" aca="1" ref="K1906" ca="1">SHA1HASH($J1906)</f>
        <v>4d440e6bdd2352b780a1cea0b7501b5d45665dd1</v>
      </c>
      <c r="L1906" s="7" cm="1">
        <f t="array" aca="1" ref="L1906" ca="1">INDEX(States!$A:$A,RANDBETWEEN(5,COUNTA(States!$A:$A) + 1),1)</f>
        <v>14</v>
      </c>
      <c r="M1906" s="7" t="str">
        <f ca="1">$L1906 &amp; "|" &amp; VLOOKUP($L1906,States!$A:$B,2,FALSE)</f>
        <v>14|9b9a260c6946192b7ea8dcfb1d39940b66fe4460</v>
      </c>
      <c r="N1906" s="7" t="str">
        <f ca="1">VLOOKUP($F1906,Name!$A:$C,3,FALSE)</f>
        <v>F</v>
      </c>
      <c r="O1906" s="7" t="str">
        <f ca="1">VLOOKUP($N1906,Gender!$A:$B,2,FALSE)</f>
        <v>Female</v>
      </c>
      <c r="P1906" s="7" t="str" cm="1">
        <f t="array" aca="1" ref="P1906" ca="1">INDEX('Marital status'!$A:$A,RANDBETWEEN(5,COUNTA('Marital status'!$A:$A) + 1),1)</f>
        <v>47051393f6bcbf99111ec5d70ba2ebbe11ebccae</v>
      </c>
      <c r="Q1906" s="7" t="str">
        <f ca="1">VLOOKUP($P1906,'Marital status'!$A:$B,2,FALSE)</f>
        <v xml:space="preserve"> Separated </v>
      </c>
      <c r="R1906" s="7">
        <f t="shared" ca="1" si="205"/>
        <v>5</v>
      </c>
      <c r="S1906" s="7" t="e">
        <f ca="1">VLOOKUP($R1906,Race!$A:$B,2,FALSE)</f>
        <v>#N/A</v>
      </c>
      <c r="T1906" s="8">
        <f t="shared" ca="1" si="206"/>
        <v>27981</v>
      </c>
      <c r="U1906" s="6">
        <f t="shared" ca="1" si="207"/>
        <v>7</v>
      </c>
      <c r="V1906" s="8" t="str">
        <f ca="1">VLOOKUP($U1906,Education!$A:$B,2,FALSE)</f>
        <v>Undergraduate degree</v>
      </c>
      <c r="W1906" s="7">
        <f ca="1" xml:space="preserve">
  IF(OR($Y1906 = 5, $Y1906 = 6, $Y1906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906" s="7" t="str">
        <f ca="1">VLOOKUP($W1906,Department!$A:$B,2,FALSE)</f>
        <v>Communication &amp; Marketing</v>
      </c>
      <c r="Y1906" s="6">
        <f t="shared" ca="1" si="208"/>
        <v>11</v>
      </c>
      <c r="Z1906" s="7" t="str">
        <f ca="1">VLOOKUP($Y1906,Role!$A:$B,2,FALSE)</f>
        <v>Analyst</v>
      </c>
      <c r="AA1906" s="6">
        <f t="shared" ca="1" si="209"/>
        <v>6</v>
      </c>
      <c r="AB1906" s="7" t="str">
        <f ca="1" xml:space="preserve">
IF($AA1906 &lt;&gt; "",
    VLOOKUP($AA1906,Level!$A:$B,2,FALSE),
    ""
)</f>
        <v>Pleno</v>
      </c>
      <c r="AC1906" s="1">
        <f ca="1" xml:space="preserve">
IF($Y1906 = 5 + N("Presidente"),
    27000,
    IF($Y1906 = 6 + N("Vice-presidente"),
        23000,
        IF(OR($Y1906 = 8, $Y1906= 13, $Y1906 = 12) + N("Secretária bilíngue ou coordenador ou especialista"),
            8000,
            IF($Y1906 = 7 + N("Diretor"),
                15000,
                IF($Y1906 = 14 + N("Gerente"),
                    12000,
                    IF($Y1906 = 9 + N("Estagiário"),
                        705,
                        IF($Y1906 = 10 + N("Trainee"),
                            805,
                            IF($Y1906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IF($U1906 = 7,
  500,
  IF($U1906 = 8,
    1000,
    IF($U1906 = 9,
      1500,
      IF($U1906 = 10,
        2000,
        0
      )
    )
  )
)
+
N("Adicional no salário por área")
+
IF($W1906 = 14 + N("Tecnologia da Informação"),
  120,
  IF($W1906 = 16 + N("Vendas"),
    110,
    IF($W1906 = 15 + N("Jurídico"),
      100,
      IF(OR($W1906 = 8, $W1906 = 9, $W1906 = 11) + N("Recursos humanos ou comercial ou comunicação e marketing"),
        80,
        0
      )
    )
  )
)
+
N("Adicionando pegadinha")
+
IF(AND($W1906 = 16, $U1906 = 9, $Y1906 = 11, $AA1906 = 5) + N("Se for de vendas, com mestrado, analista sênior"),
  IF($R1906 = 5,
    100,
    0
  )
  +
  IF($N1906 = "M",
    200,
    0
  ),
  0
)</f>
        <v>2580</v>
      </c>
      <c r="AD19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$A1906  &amp; ", "   &amp;
$C1906  &amp; ", "   &amp;
$E1906  &amp; ", '"  &amp;
$J1906  &amp; "', '" &amp;
$N1906  &amp; "', "  &amp;
$R1906  &amp; ", '"  &amp;
TEXT($T1906,"dd/mm/aaaa")  &amp; "', "   &amp;
$U1906  &amp; ", "   &amp;
$W1906  &amp; ", "   &amp;
$Y1906  &amp; ", "   &amp;
IF($AA1906 &lt;&gt; "", $AA1906, "NULL")  &amp; ", "   &amp;
$AC1906  &amp; ");"</f>
        <v>INSERT INTO bi4all.fac_employees (id_company_fk, id_employee_pk, flg_active, employee_name, id_gender_fk, id_race_fk, birthday, id_schooling_fk, id_department_fk, id_role_fk, id_level_fk, salary) VALUES (6a51143286b03064a49cc2acbee63c09a0682d33, 1902, 1, 'Deborah Alcantara Esteves', 'F', 5, '09/08/1976', 7, 11, 11, 6, 2580);</v>
      </c>
    </row>
    <row r="1907" spans="1:30" ht="14.25" customHeight="1" x14ac:dyDescent="0.2">
      <c r="A1907" s="7" t="str" cm="1">
        <f t="array" aca="1" ref="A1907" ca="1">INDEX(Company!$A:$A,RANDBETWEEN(5,COUNTA(Company!$A:$A) + 1),1)</f>
        <v>6a51143286b03064a49cc2acbee63c09a0682d33</v>
      </c>
      <c r="B1907" s="7" t="str">
        <f ca="1">VLOOKUP($A1907,Company!$A:$B,2,FALSE)</f>
        <v>ACME Corporation</v>
      </c>
      <c r="C1907" s="5">
        <f t="shared" si="203"/>
        <v>1903</v>
      </c>
      <c r="D1907" s="5" t="str" cm="1">
        <f t="array" ref="D1907">SHA1HASH($C1907)</f>
        <v>b2526c86bf863dec307a76fbebd94b9fcb72b490</v>
      </c>
      <c r="E1907" s="6">
        <v>1</v>
      </c>
      <c r="F1907" s="7">
        <f ca="1">IF($C1907 = 1 + N("Presidente"),
    127,
    IF($C1907 = 2 + N("Vice-Presidente"),
        72,
        IF($C1907 = 3 + N("Secretária bilíngue"),
            13,
            RANDBETWEEN(5,COUNT(Name!$A:$A) + 1)
        )
    )
)</f>
        <v>49</v>
      </c>
      <c r="G1907" s="7" t="str">
        <f ca="1">VLOOKUP($F1907,Name!$A:$B,2,FALSE)</f>
        <v>Anthony Gabriel</v>
      </c>
      <c r="H1907" s="7">
        <f ca="1" xml:space="preserve">
IF($C1907 = 1,
    0,
    RANDBETWEEN(5,COUNT('Last name'!$A:$A) + 1)
)</f>
        <v>66</v>
      </c>
      <c r="I1907" s="7" t="str">
        <f ca="1" xml:space="preserve">
IF($C1907 = 1 + N("Presidente"),
    "de Orléans e Bragança",
    VLOOKUP($H1907,'Last name'!$A:$B,2,FALSE) &amp; " " &amp; VLOOKUP(RANDBETWEEN(5,COUNT('Last name'!$A:$A) + 1),'Last name'!$A:$B,2,FALSE)
)</f>
        <v>Colombo Anjos</v>
      </c>
      <c r="J1907" s="7" t="str">
        <f t="shared" ca="1" si="204"/>
        <v>Anthony Gabriel Colombo Anjos</v>
      </c>
      <c r="K1907" s="7" t="str" cm="1">
        <f t="array" aca="1" ref="K1907" ca="1">SHA1HASH($J1907)</f>
        <v>7d716c875973a9b63dc56893c7937a6f8126548e</v>
      </c>
      <c r="L1907" s="7" cm="1">
        <f t="array" aca="1" ref="L1907" ca="1">INDEX(States!$A:$A,RANDBETWEEN(5,COUNTA(States!$A:$A) + 1),1)</f>
        <v>12</v>
      </c>
      <c r="M1907" s="7" t="str">
        <f ca="1">$L1907 &amp; "|" &amp; VLOOKUP($L1907,States!$A:$B,2,FALSE)</f>
        <v>12|16a2d6eb767d4fd003fae8cac60e0d85a9416ba8</v>
      </c>
      <c r="N1907" s="7" t="str">
        <f ca="1">VLOOKUP($F1907,Name!$A:$C,3,FALSE)</f>
        <v>M</v>
      </c>
      <c r="O1907" s="7" t="str">
        <f ca="1">VLOOKUP($N1907,Gender!$A:$B,2,FALSE)</f>
        <v>Male</v>
      </c>
      <c r="P1907" s="7" t="str" cm="1">
        <f t="array" aca="1" ref="P1907" ca="1">INDEX('Marital status'!$A:$A,RANDBETWEEN(5,COUNTA('Marital status'!$A:$A) + 1),1)</f>
        <v>459031b19ec5bbd3b3dbc0a9dcf2cb6e6c6f7848</v>
      </c>
      <c r="Q1907" s="7" t="str">
        <f ca="1">VLOOKUP($P1907,'Marital status'!$A:$B,2,FALSE)</f>
        <v xml:space="preserve">Widowed </v>
      </c>
      <c r="R1907" s="7">
        <f t="shared" ca="1" si="205"/>
        <v>5</v>
      </c>
      <c r="S1907" s="7" t="e">
        <f ca="1">VLOOKUP($R1907,Race!$A:$B,2,FALSE)</f>
        <v>#N/A</v>
      </c>
      <c r="T1907" s="8">
        <f t="shared" ca="1" si="206"/>
        <v>20999</v>
      </c>
      <c r="U1907" s="6">
        <f t="shared" ca="1" si="207"/>
        <v>7</v>
      </c>
      <c r="V1907" s="8" t="str">
        <f ca="1">VLOOKUP($U1907,Education!$A:$B,2,FALSE)</f>
        <v>Undergraduate degree</v>
      </c>
      <c r="W1907" s="7">
        <f ca="1" xml:space="preserve">
  IF(OR($Y1907 = 5, $Y1907 = 6, $Y1907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907" s="7" t="str">
        <f ca="1">VLOOKUP($W1907,Department!$A:$B,2,FALSE)</f>
        <v>Finance</v>
      </c>
      <c r="Y1907" s="6">
        <f t="shared" ca="1" si="208"/>
        <v>9</v>
      </c>
      <c r="Z1907" s="7" t="str">
        <f ca="1">VLOOKUP($Y1907,Role!$A:$B,2,FALSE)</f>
        <v>Intern</v>
      </c>
      <c r="AA1907" s="6" t="str">
        <f t="shared" ca="1" si="209"/>
        <v/>
      </c>
      <c r="AB1907" s="7" t="str">
        <f ca="1" xml:space="preserve">
IF($AA1907 &lt;&gt; "",
    VLOOKUP($AA1907,Level!$A:$B,2,FALSE),
    ""
)</f>
        <v/>
      </c>
      <c r="AC1907" s="1">
        <f ca="1" xml:space="preserve">
IF($Y1907 = 5 + N("Presidente"),
    27000,
    IF($Y1907 = 6 + N("Vice-presidente"),
        23000,
        IF(OR($Y1907 = 8, $Y1907= 13, $Y1907 = 12) + N("Secretária bilíngue ou coordenador ou especialista"),
            8000,
            IF($Y1907 = 7 + N("Diretor"),
                15000,
                IF($Y1907 = 14 + N("Gerente"),
                    12000,
                    IF($Y1907 = 9 + N("Estagiário"),
                        705,
                        IF($Y1907 = 10 + N("Trainee"),
                            805,
                            IF($Y1907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IF($U1907 = 7,
  500,
  IF($U1907 = 8,
    1000,
    IF($U1907 = 9,
      1500,
      IF($U1907 = 10,
        2000,
        0
      )
    )
  )
)
+
N("Adicional no salário por área")
+
IF($W1907 = 14 + N("Tecnologia da Informação"),
  120,
  IF($W1907 = 16 + N("Vendas"),
    110,
    IF($W1907 = 15 + N("Jurídico"),
      100,
      IF(OR($W1907 = 8, $W1907 = 9, $W1907 = 11) + N("Recursos humanos ou comercial ou comunicação e marketing"),
        80,
        0
      )
    )
  )
)
+
N("Adicionando pegadinha")
+
IF(AND($W1907 = 16, $U1907 = 9, $Y1907 = 11, $AA1907 = 5) + N("Se for de vendas, com mestrado, analista sênior"),
  IF($R1907 = 5,
    100,
    0
  )
  +
  IF($N1907 = "M",
    200,
    0
  ),
  0
)</f>
        <v>1205</v>
      </c>
      <c r="AD19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$A1907  &amp; ", "   &amp;
$C1907  &amp; ", "   &amp;
$E1907  &amp; ", '"  &amp;
$J1907  &amp; "', '" &amp;
$N1907  &amp; "', "  &amp;
$R1907  &amp; ", '"  &amp;
TEXT($T1907,"dd/mm/aaaa")  &amp; "', "   &amp;
$U1907  &amp; ", "   &amp;
$W1907  &amp; ", "   &amp;
$Y1907  &amp; ", "   &amp;
IF($AA1907 &lt;&gt; "", $AA1907, "NULL")  &amp; ", "   &amp;
$AC1907  &amp; ");"</f>
        <v>INSERT INTO bi4all.fac_employees (id_company_fk, id_employee_pk, flg_active, employee_name, id_gender_fk, id_race_fk, birthday, id_schooling_fk, id_department_fk, id_role_fk, id_level_fk, salary) VALUES (6a51143286b03064a49cc2acbee63c09a0682d33, 1903, 1, 'Anthony Gabriel Colombo Anjos', 'M', 5, '28/06/1957', 7, 7, 9, NULL, 1205);</v>
      </c>
    </row>
    <row r="1908" spans="1:30" ht="14.25" customHeight="1" x14ac:dyDescent="0.2">
      <c r="A1908" s="7" t="str" cm="1">
        <f t="array" aca="1" ref="A1908" ca="1">INDEX(Company!$A:$A,RANDBETWEEN(5,COUNTA(Company!$A:$A) + 1),1)</f>
        <v>6a51143286b03064a49cc2acbee63c09a0682d33</v>
      </c>
      <c r="B1908" s="7" t="str">
        <f ca="1">VLOOKUP($A1908,Company!$A:$B,2,FALSE)</f>
        <v>ACME Corporation</v>
      </c>
      <c r="C1908" s="5">
        <f t="shared" si="203"/>
        <v>1904</v>
      </c>
      <c r="D1908" s="5" t="str" cm="1">
        <f t="array" ref="D1908">SHA1HASH($C1908)</f>
        <v>a80a6678fa430121ecc291bf4dcf2d27ab283d06</v>
      </c>
      <c r="E1908" s="6">
        <v>1</v>
      </c>
      <c r="F1908" s="7">
        <f ca="1">IF($C1908 = 1 + N("Presidente"),
    127,
    IF($C1908 = 2 + N("Vice-Presidente"),
        72,
        IF($C1908 = 3 + N("Secretária bilíngue"),
            13,
            RANDBETWEEN(5,COUNT(Name!$A:$A) + 1)
        )
    )
)</f>
        <v>244</v>
      </c>
      <c r="G1908" s="7" t="str">
        <f ca="1">VLOOKUP($F1908,Name!$A:$B,2,FALSE)</f>
        <v>Luiz Gustavo</v>
      </c>
      <c r="H1908" s="7">
        <f ca="1" xml:space="preserve">
IF($C1908 = 1,
    0,
    RANDBETWEEN(5,COUNT('Last name'!$A:$A) + 1)
)</f>
        <v>185</v>
      </c>
      <c r="I1908" s="7" t="str">
        <f ca="1" xml:space="preserve">
IF($C1908 = 1 + N("Presidente"),
    "de Orléans e Bragança",
    VLOOKUP($H1908,'Last name'!$A:$B,2,FALSE) &amp; " " &amp; VLOOKUP(RANDBETWEEN(5,COUNT('Last name'!$A:$A) + 1),'Last name'!$A:$B,2,FALSE)
)</f>
        <v>Sousa Martini</v>
      </c>
      <c r="J1908" s="7" t="str">
        <f t="shared" ca="1" si="204"/>
        <v>Luiz Gustavo Sousa Martini</v>
      </c>
      <c r="K1908" s="7" t="str" cm="1">
        <f t="array" aca="1" ref="K1908" ca="1">SHA1HASH($J1908)</f>
        <v>e80e6d3a9698b12b7d502f3876a8a223be84854e</v>
      </c>
      <c r="L1908" s="7" cm="1">
        <f t="array" aca="1" ref="L1908" ca="1">INDEX(States!$A:$A,RANDBETWEEN(5,COUNTA(States!$A:$A) + 1),1)</f>
        <v>8</v>
      </c>
      <c r="M1908" s="7" t="str">
        <f ca="1">$L1908 &amp; "|" &amp; VLOOKUP($L1908,States!$A:$B,2,FALSE)</f>
        <v>8|56e287872c65203bf88dd1921405bbc5594d8531</v>
      </c>
      <c r="N1908" s="7" t="str">
        <f ca="1">VLOOKUP($F1908,Name!$A:$C,3,FALSE)</f>
        <v>M</v>
      </c>
      <c r="O1908" s="7" t="str">
        <f ca="1">VLOOKUP($N1908,Gender!$A:$B,2,FALSE)</f>
        <v>Male</v>
      </c>
      <c r="P1908" s="7" t="str" cm="1">
        <f t="array" aca="1" ref="P1908" ca="1">INDEX('Marital status'!$A:$A,RANDBETWEEN(5,COUNTA('Marital status'!$A:$A) + 1),1)</f>
        <v>3266897012b6dcc5723033bc25891bf99efcff6f</v>
      </c>
      <c r="Q1908" s="7" t="str">
        <f ca="1">VLOOKUP($P1908,'Marital status'!$A:$B,2,FALSE)</f>
        <v>MarrieD</v>
      </c>
      <c r="R1908" s="7">
        <f t="shared" ca="1" si="205"/>
        <v>5</v>
      </c>
      <c r="S1908" s="7" t="e">
        <f ca="1">VLOOKUP($R1908,Race!$A:$B,2,FALSE)</f>
        <v>#N/A</v>
      </c>
      <c r="T1908" s="8">
        <f t="shared" ca="1" si="206"/>
        <v>22425</v>
      </c>
      <c r="U1908" s="6">
        <f t="shared" ca="1" si="207"/>
        <v>8</v>
      </c>
      <c r="V1908" s="8" t="str">
        <f ca="1">VLOOKUP($U1908,Education!$A:$B,2,FALSE)</f>
        <v>Graduate school</v>
      </c>
      <c r="W1908" s="7">
        <f ca="1" xml:space="preserve">
  IF(OR($Y1908 = 5, $Y1908 = 6, $Y1908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908" s="7" t="str">
        <f ca="1">VLOOKUP($W1908,Department!$A:$B,2,FALSE)</f>
        <v>Operations</v>
      </c>
      <c r="Y1908" s="6">
        <f t="shared" ca="1" si="208"/>
        <v>11</v>
      </c>
      <c r="Z1908" s="7" t="str">
        <f ca="1">VLOOKUP($Y1908,Role!$A:$B,2,FALSE)</f>
        <v>Analyst</v>
      </c>
      <c r="AA1908" s="6">
        <f t="shared" ca="1" si="209"/>
        <v>7</v>
      </c>
      <c r="AB1908" s="7" t="str">
        <f ca="1" xml:space="preserve">
IF($AA1908 &lt;&gt; "",
    VLOOKUP($AA1908,Level!$A:$B,2,FALSE),
    ""
)</f>
        <v>Senior</v>
      </c>
      <c r="AC1908" s="1">
        <f ca="1" xml:space="preserve">
IF($Y1908 = 5 + N("Presidente"),
    27000,
    IF($Y1908 = 6 + N("Vice-presidente"),
        23000,
        IF(OR($Y1908 = 8, $Y1908= 13, $Y1908 = 12) + N("Secretária bilíngue ou coordenador ou especialista"),
            8000,
            IF($Y1908 = 7 + N("Diretor"),
                15000,
                IF($Y1908 = 14 + N("Gerente"),
                    12000,
                    IF($Y1908 = 9 + N("Estagiário"),
                        705,
                        IF($Y1908 = 10 + N("Trainee"),
                            805,
                            IF($Y1908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IF($U1908 = 7,
  500,
  IF($U1908 = 8,
    1000,
    IF($U1908 = 9,
      1500,
      IF($U1908 = 10,
        2000,
        0
      )
    )
  )
)
+
N("Adicional no salário por área")
+
IF($W1908 = 14 + N("Tecnologia da Informação"),
  120,
  IF($W1908 = 16 + N("Vendas"),
    110,
    IF($W1908 = 15 + N("Jurídico"),
      100,
      IF(OR($W1908 = 8, $W1908 = 9, $W1908 = 11) + N("Recursos humanos ou comercial ou comunicação e marketing"),
        80,
        0
      )
    )
  )
)
+
N("Adicionando pegadinha")
+
IF(AND($W1908 = 16, $U1908 = 9, $Y1908 = 11, $AA1908 = 5) + N("Se for de vendas, com mestrado, analista sênior"),
  IF($R1908 = 5,
    100,
    0
  )
  +
  IF($N1908 = "M",
    200,
    0
  ),
  0
)</f>
        <v>3000</v>
      </c>
      <c r="AD19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$A1908  &amp; ", "   &amp;
$C1908  &amp; ", "   &amp;
$E1908  &amp; ", '"  &amp;
$J1908  &amp; "', '" &amp;
$N1908  &amp; "', "  &amp;
$R1908  &amp; ", '"  &amp;
TEXT($T1908,"dd/mm/aaaa")  &amp; "', "   &amp;
$U1908  &amp; ", "   &amp;
$W1908  &amp; ", "   &amp;
$Y1908  &amp; ", "   &amp;
IF($AA1908 &lt;&gt; "", $AA1908, "NULL")  &amp; ", "   &amp;
$AC1908  &amp; ");"</f>
        <v>INSERT INTO bi4all.fac_employees (id_company_fk, id_employee_pk, flg_active, employee_name, id_gender_fk, id_race_fk, birthday, id_schooling_fk, id_department_fk, id_role_fk, id_level_fk, salary) VALUES (6a51143286b03064a49cc2acbee63c09a0682d33, 1904, 1, 'Luiz Gustavo Sousa Martini', 'M', 5, '24/05/1961', 8, 10, 11, 7, 3000);</v>
      </c>
    </row>
    <row r="1909" spans="1:30" ht="14.25" customHeight="1" x14ac:dyDescent="0.2">
      <c r="A1909" s="7" t="str" cm="1">
        <f t="array" aca="1" ref="A1909" ca="1">INDEX(Company!$A:$A,RANDBETWEEN(5,COUNTA(Company!$A:$A) + 1),1)</f>
        <v>6a51143286b03064a49cc2acbee63c09a0682d33</v>
      </c>
      <c r="B1909" s="7" t="str">
        <f ca="1">VLOOKUP($A1909,Company!$A:$B,2,FALSE)</f>
        <v>ACME Corporation</v>
      </c>
      <c r="C1909" s="5">
        <f t="shared" si="203"/>
        <v>1905</v>
      </c>
      <c r="D1909" s="5" t="str" cm="1">
        <f t="array" ref="D1909">SHA1HASH($C1909)</f>
        <v>6d3211de24f545a8f6242f2e05961de09a7a65c9</v>
      </c>
      <c r="E1909" s="6">
        <v>1</v>
      </c>
      <c r="F1909" s="7">
        <f ca="1">IF($C1909 = 1 + N("Presidente"),
    127,
    IF($C1909 = 2 + N("Vice-Presidente"),
        72,
        IF($C1909 = 3 + N("Secretária bilíngue"),
            13,
            RANDBETWEEN(5,COUNT(Name!$A:$A) + 1)
        )
    )
)</f>
        <v>41</v>
      </c>
      <c r="G1909" s="7" t="str">
        <f ca="1">VLOOKUP($F1909,Name!$A:$B,2,FALSE)</f>
        <v>Ane Caroline</v>
      </c>
      <c r="H1909" s="7">
        <f ca="1" xml:space="preserve">
IF($C1909 = 1,
    0,
    RANDBETWEEN(5,COUNT('Last name'!$A:$A) + 1)
)</f>
        <v>31</v>
      </c>
      <c r="I1909" s="7" t="str">
        <f ca="1" xml:space="preserve">
IF($C1909 = 1 + N("Presidente"),
    "de Orléans e Bragança",
    VLOOKUP($H1909,'Last name'!$A:$B,2,FALSE) &amp; " " &amp; VLOOKUP(RANDBETWEEN(5,COUNT('Last name'!$A:$A) + 1),'Last name'!$A:$B,2,FALSE)
)</f>
        <v>Barbosa Rossi</v>
      </c>
      <c r="J1909" s="7" t="str">
        <f t="shared" ca="1" si="204"/>
        <v>Ane Caroline Barbosa Rossi</v>
      </c>
      <c r="K1909" s="7" t="str" cm="1">
        <f t="array" aca="1" ref="K1909" ca="1">SHA1HASH($J1909)</f>
        <v>a23fb0431f00632b6bfff925a8936853a68242d3</v>
      </c>
      <c r="L1909" s="7" cm="1">
        <f t="array" aca="1" ref="L1909" ca="1">INDEX(States!$A:$A,RANDBETWEEN(5,COUNTA(States!$A:$A) + 1),1)</f>
        <v>6</v>
      </c>
      <c r="M1909" s="7" t="str">
        <f ca="1">$L1909 &amp; "|" &amp; VLOOKUP($L1909,States!$A:$B,2,FALSE)</f>
        <v>6|990f6b5f2170b43d022d539b1260b5f1af889998</v>
      </c>
      <c r="N1909" s="7" t="str">
        <f ca="1">VLOOKUP($F1909,Name!$A:$C,3,FALSE)</f>
        <v>F</v>
      </c>
      <c r="O1909" s="7" t="str">
        <f ca="1">VLOOKUP($N1909,Gender!$A:$B,2,FALSE)</f>
        <v>Female</v>
      </c>
      <c r="P1909" s="7" t="str" cm="1">
        <f t="array" aca="1" ref="P1909" ca="1">INDEX('Marital status'!$A:$A,RANDBETWEEN(5,COUNTA('Marital status'!$A:$A) + 1),1)</f>
        <v>ce0b1612aa711b78a720295d271a33894e2b72bf</v>
      </c>
      <c r="Q1909" s="7" t="str">
        <f ca="1">VLOOKUP($P1909,'Marital status'!$A:$B,2,FALSE)</f>
        <v>single</v>
      </c>
      <c r="R1909" s="7">
        <f t="shared" ca="1" si="205"/>
        <v>5</v>
      </c>
      <c r="S1909" s="7" t="e">
        <f ca="1">VLOOKUP($R1909,Race!$A:$B,2,FALSE)</f>
        <v>#N/A</v>
      </c>
      <c r="T1909" s="8">
        <f t="shared" ca="1" si="206"/>
        <v>29535</v>
      </c>
      <c r="U1909" s="6">
        <f t="shared" ca="1" si="207"/>
        <v>7</v>
      </c>
      <c r="V1909" s="8" t="str">
        <f ca="1">VLOOKUP($U1909,Education!$A:$B,2,FALSE)</f>
        <v>Undergraduate degree</v>
      </c>
      <c r="W1909" s="7">
        <f ca="1" xml:space="preserve">
  IF(OR($Y1909 = 5, $Y1909 = 6, $Y1909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909" s="7" t="str">
        <f ca="1">VLOOKUP($W1909,Department!$A:$B,2,FALSE)</f>
        <v>Operations</v>
      </c>
      <c r="Y1909" s="6">
        <f t="shared" ca="1" si="208"/>
        <v>10</v>
      </c>
      <c r="Z1909" s="7" t="str">
        <f ca="1">VLOOKUP($Y1909,Role!$A:$B,2,FALSE)</f>
        <v>Trainee</v>
      </c>
      <c r="AA1909" s="6" t="str">
        <f t="shared" ca="1" si="209"/>
        <v/>
      </c>
      <c r="AB1909" s="7" t="str">
        <f ca="1" xml:space="preserve">
IF($AA1909 &lt;&gt; "",
    VLOOKUP($AA1909,Level!$A:$B,2,FALSE),
    ""
)</f>
        <v/>
      </c>
      <c r="AC1909" s="1">
        <f ca="1" xml:space="preserve">
IF($Y1909 = 5 + N("Presidente"),
    27000,
    IF($Y1909 = 6 + N("Vice-presidente"),
        23000,
        IF(OR($Y1909 = 8, $Y1909= 13, $Y1909 = 12) + N("Secretária bilíngue ou coordenador ou especialista"),
            8000,
            IF($Y1909 = 7 + N("Diretor"),
                15000,
                IF($Y1909 = 14 + N("Gerente"),
                    12000,
                    IF($Y1909 = 9 + N("Estagiário"),
                        705,
                        IF($Y1909 = 10 + N("Trainee"),
                            805,
                            IF($Y1909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IF($U1909 = 7,
  500,
  IF($U1909 = 8,
    1000,
    IF($U1909 = 9,
      1500,
      IF($U1909 = 10,
        2000,
        0
      )
    )
  )
)
+
N("Adicional no salário por área")
+
IF($W1909 = 14 + N("Tecnologia da Informação"),
  120,
  IF($W1909 = 16 + N("Vendas"),
    110,
    IF($W1909 = 15 + N("Jurídico"),
      100,
      IF(OR($W1909 = 8, $W1909 = 9, $W1909 = 11) + N("Recursos humanos ou comercial ou comunicação e marketing"),
        80,
        0
      )
    )
  )
)
+
N("Adicionando pegadinha")
+
IF(AND($W1909 = 16, $U1909 = 9, $Y1909 = 11, $AA1909 = 5) + N("Se for de vendas, com mestrado, analista sênior"),
  IF($R1909 = 5,
    100,
    0
  )
  +
  IF($N1909 = "M",
    200,
    0
  ),
  0
)</f>
        <v>1305</v>
      </c>
      <c r="AD19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$A1909  &amp; ", "   &amp;
$C1909  &amp; ", "   &amp;
$E1909  &amp; ", '"  &amp;
$J1909  &amp; "', '" &amp;
$N1909  &amp; "', "  &amp;
$R1909  &amp; ", '"  &amp;
TEXT($T1909,"dd/mm/aaaa")  &amp; "', "   &amp;
$U1909  &amp; ", "   &amp;
$W1909  &amp; ", "   &amp;
$Y1909  &amp; ", "   &amp;
IF($AA1909 &lt;&gt; "", $AA1909, "NULL")  &amp; ", "   &amp;
$AC1909  &amp; ");"</f>
        <v>INSERT INTO bi4all.fac_employees (id_company_fk, id_employee_pk, flg_active, employee_name, id_gender_fk, id_race_fk, birthday, id_schooling_fk, id_department_fk, id_role_fk, id_level_fk, salary) VALUES (6a51143286b03064a49cc2acbee63c09a0682d33, 1905, 1, 'Ane Caroline Barbosa Rossi', 'F', 5, '10/11/1980', 7, 10, 10, NULL, 1305);</v>
      </c>
    </row>
    <row r="1910" spans="1:30" ht="14.25" customHeight="1" x14ac:dyDescent="0.2">
      <c r="A1910" s="7" t="str" cm="1">
        <f t="array" aca="1" ref="A1910" ca="1">INDEX(Company!$A:$A,RANDBETWEEN(5,COUNTA(Company!$A:$A) + 1),1)</f>
        <v>6a51143286b03064a49cc2acbee63c09a0682d33</v>
      </c>
      <c r="B1910" s="7" t="str">
        <f ca="1">VLOOKUP($A1910,Company!$A:$B,2,FALSE)</f>
        <v>ACME Corporation</v>
      </c>
      <c r="C1910" s="5">
        <f t="shared" si="203"/>
        <v>1906</v>
      </c>
      <c r="D1910" s="5" t="str" cm="1">
        <f t="array" ref="D1910">SHA1HASH($C1910)</f>
        <v>f58488d89546773dc573388dc1f754b42b49b026</v>
      </c>
      <c r="E1910" s="6">
        <v>1</v>
      </c>
      <c r="F1910" s="7">
        <f ca="1">IF($C1910 = 1 + N("Presidente"),
    127,
    IF($C1910 = 2 + N("Vice-Presidente"),
        72,
        IF($C1910 = 3 + N("Secretária bilíngue"),
            13,
            RANDBETWEEN(5,COUNT(Name!$A:$A) + 1)
        )
    )
)</f>
        <v>294</v>
      </c>
      <c r="G1910" s="7" t="str">
        <f ca="1">VLOOKUP($F1910,Name!$A:$B,2,FALSE)</f>
        <v>Michel</v>
      </c>
      <c r="H1910" s="7">
        <f ca="1" xml:space="preserve">
IF($C1910 = 1,
    0,
    RANDBETWEEN(5,COUNT('Last name'!$A:$A) + 1)
)</f>
        <v>186</v>
      </c>
      <c r="I1910" s="7" t="str">
        <f ca="1" xml:space="preserve">
IF($C1910 = 1 + N("Presidente"),
    "de Orléans e Bragança",
    VLOOKUP($H1910,'Last name'!$A:$B,2,FALSE) &amp; " " &amp; VLOOKUP(RANDBETWEEN(5,COUNT('Last name'!$A:$A) + 1),'Last name'!$A:$B,2,FALSE)
)</f>
        <v>Souza Lopes</v>
      </c>
      <c r="J1910" s="7" t="str">
        <f t="shared" ca="1" si="204"/>
        <v>Michel Souza Lopes</v>
      </c>
      <c r="K1910" s="7" t="str" cm="1">
        <f t="array" aca="1" ref="K1910" ca="1">SHA1HASH($J1910)</f>
        <v>c9238e7dc5711868648a7cb34564a8137e1a648f</v>
      </c>
      <c r="L1910" s="7" cm="1">
        <f t="array" aca="1" ref="L1910" ca="1">INDEX(States!$A:$A,RANDBETWEEN(5,COUNTA(States!$A:$A) + 1),1)</f>
        <v>11</v>
      </c>
      <c r="M1910" s="7" t="str">
        <f ca="1">$L1910 &amp; "|" &amp; VLOOKUP($L1910,States!$A:$B,2,FALSE)</f>
        <v>11|fe2c415e55f0a42317aa24885817f9de5cf497c6</v>
      </c>
      <c r="N1910" s="7" t="str">
        <f ca="1">VLOOKUP($F1910,Name!$A:$C,3,FALSE)</f>
        <v>M</v>
      </c>
      <c r="O1910" s="7" t="str">
        <f ca="1">VLOOKUP($N1910,Gender!$A:$B,2,FALSE)</f>
        <v>Male</v>
      </c>
      <c r="P1910" s="7" t="str" cm="1">
        <f t="array" aca="1" ref="P1910" ca="1">INDEX('Marital status'!$A:$A,RANDBETWEEN(5,COUNTA('Marital status'!$A:$A) + 1),1)</f>
        <v>93ac84f4e0bd5c1c97b670a12a7fff6af89fb6b3</v>
      </c>
      <c r="Q1910" s="7" t="str">
        <f ca="1">VLOOKUP($P1910,'Marital status'!$A:$B,2,FALSE)</f>
        <v>DIVORCED</v>
      </c>
      <c r="R1910" s="7">
        <f t="shared" ca="1" si="205"/>
        <v>5</v>
      </c>
      <c r="S1910" s="7" t="e">
        <f ca="1">VLOOKUP($R1910,Race!$A:$B,2,FALSE)</f>
        <v>#N/A</v>
      </c>
      <c r="T1910" s="8">
        <f t="shared" ca="1" si="206"/>
        <v>27033</v>
      </c>
      <c r="U1910" s="6">
        <f t="shared" ca="1" si="207"/>
        <v>7</v>
      </c>
      <c r="V1910" s="8" t="str">
        <f ca="1">VLOOKUP($U1910,Education!$A:$B,2,FALSE)</f>
        <v>Undergraduate degree</v>
      </c>
      <c r="W1910" s="7">
        <f ca="1" xml:space="preserve">
  IF(OR($Y1910 = 5, $Y1910 = 6, $Y1910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910" s="7" t="str">
        <f ca="1">VLOOKUP($W1910,Department!$A:$B,2,FALSE)</f>
        <v>Controlling</v>
      </c>
      <c r="Y1910" s="6">
        <f t="shared" ca="1" si="208"/>
        <v>11</v>
      </c>
      <c r="Z1910" s="7" t="str">
        <f ca="1">VLOOKUP($Y1910,Role!$A:$B,2,FALSE)</f>
        <v>Analyst</v>
      </c>
      <c r="AA1910" s="6">
        <f t="shared" ca="1" si="209"/>
        <v>7</v>
      </c>
      <c r="AB1910" s="7" t="str">
        <f ca="1" xml:space="preserve">
IF($AA1910 &lt;&gt; "",
    VLOOKUP($AA1910,Level!$A:$B,2,FALSE),
    ""
)</f>
        <v>Senior</v>
      </c>
      <c r="AC1910" s="1">
        <f ca="1" xml:space="preserve">
IF($Y1910 = 5 + N("Presidente"),
    27000,
    IF($Y1910 = 6 + N("Vice-presidente"),
        23000,
        IF(OR($Y1910 = 8, $Y1910= 13, $Y1910 = 12) + N("Secretária bilíngue ou coordenador ou especialista"),
            8000,
            IF($Y1910 = 7 + N("Diretor"),
                15000,
                IF($Y1910 = 14 + N("Gerente"),
                    12000,
                    IF($Y1910 = 9 + N("Estagiário"),
                        705,
                        IF($Y1910 = 10 + N("Trainee"),
                            805,
                            IF($Y1910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IF($U1910 = 7,
  500,
  IF($U1910 = 8,
    1000,
    IF($U1910 = 9,
      1500,
      IF($U1910 = 10,
        2000,
        0
      )
    )
  )
)
+
N("Adicional no salário por área")
+
IF($W1910 = 14 + N("Tecnologia da Informação"),
  120,
  IF($W1910 = 16 + N("Vendas"),
    110,
    IF($W1910 = 15 + N("Jurídico"),
      100,
      IF(OR($W1910 = 8, $W1910 = 9, $W1910 = 11) + N("Recursos humanos ou comercial ou comunicação e marketing"),
        80,
        0
      )
    )
  )
)
+
N("Adicionando pegadinha")
+
IF(AND($W1910 = 16, $U1910 = 9, $Y1910 = 11, $AA1910 = 5) + N("Se for de vendas, com mestrado, analista sênior"),
  IF($R1910 = 5,
    100,
    0
  )
  +
  IF($N1910 = "M",
    200,
    0
  ),
  0
)</f>
        <v>2500</v>
      </c>
      <c r="AD19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$A1910  &amp; ", "   &amp;
$C1910  &amp; ", "   &amp;
$E1910  &amp; ", '"  &amp;
$J1910  &amp; "', '" &amp;
$N1910  &amp; "', "  &amp;
$R1910  &amp; ", '"  &amp;
TEXT($T1910,"dd/mm/aaaa")  &amp; "', "   &amp;
$U1910  &amp; ", "   &amp;
$W1910  &amp; ", "   &amp;
$Y1910  &amp; ", "   &amp;
IF($AA1910 &lt;&gt; "", $AA1910, "NULL")  &amp; ", "   &amp;
$AC1910  &amp; ");"</f>
        <v>INSERT INTO bi4all.fac_employees (id_company_fk, id_employee_pk, flg_active, employee_name, id_gender_fk, id_race_fk, birthday, id_schooling_fk, id_department_fk, id_role_fk, id_level_fk, salary) VALUES (6a51143286b03064a49cc2acbee63c09a0682d33, 1906, 1, 'Michel Souza Lopes', 'M', 5, '04/01/1974', 7, 12, 11, 7, 2500);</v>
      </c>
    </row>
    <row r="1911" spans="1:30" ht="14.25" customHeight="1" x14ac:dyDescent="0.2">
      <c r="A1911" s="7" t="str" cm="1">
        <f t="array" aca="1" ref="A1911" ca="1">INDEX(Company!$A:$A,RANDBETWEEN(5,COUNTA(Company!$A:$A) + 1),1)</f>
        <v>6a51143286b03064a49cc2acbee63c09a0682d33</v>
      </c>
      <c r="B1911" s="7" t="str">
        <f ca="1">VLOOKUP($A1911,Company!$A:$B,2,FALSE)</f>
        <v>ACME Corporation</v>
      </c>
      <c r="C1911" s="5">
        <f t="shared" si="203"/>
        <v>1907</v>
      </c>
      <c r="D1911" s="5" t="str" cm="1">
        <f t="array" ref="D1911">SHA1HASH($C1911)</f>
        <v>2b631272f3914ad68399ca37b2eeea714d2c6829</v>
      </c>
      <c r="E1911" s="6">
        <v>1</v>
      </c>
      <c r="F1911" s="7">
        <f ca="1">IF($C1911 = 1 + N("Presidente"),
    127,
    IF($C1911 = 2 + N("Vice-Presidente"),
        72,
        IF($C1911 = 3 + N("Secretária bilíngue"),
            13,
            RANDBETWEEN(5,COUNT(Name!$A:$A) + 1)
        )
    )
)</f>
        <v>327</v>
      </c>
      <c r="G1911" s="7" t="str">
        <f ca="1">VLOOKUP($F1911,Name!$A:$B,2,FALSE)</f>
        <v>Raquel</v>
      </c>
      <c r="H1911" s="7">
        <f ca="1" xml:space="preserve">
IF($C1911 = 1,
    0,
    RANDBETWEEN(5,COUNT('Last name'!$A:$A) + 1)
)</f>
        <v>48</v>
      </c>
      <c r="I1911" s="7" t="str">
        <f ca="1" xml:space="preserve">
IF($C1911 = 1 + N("Presidente"),
    "de Orléans e Bragança",
    VLOOKUP($H1911,'Last name'!$A:$B,2,FALSE) &amp; " " &amp; VLOOKUP(RANDBETWEEN(5,COUNT('Last name'!$A:$A) + 1),'Last name'!$A:$B,2,FALSE)
)</f>
        <v>Brasil Ribeiro</v>
      </c>
      <c r="J1911" s="7" t="str">
        <f t="shared" ca="1" si="204"/>
        <v>Raquel Brasil Ribeiro</v>
      </c>
      <c r="K1911" s="7" t="str" cm="1">
        <f t="array" aca="1" ref="K1911" ca="1">SHA1HASH($J1911)</f>
        <v>091e5886a25886d1a363f264ad063ab27ac09ff8</v>
      </c>
      <c r="L1911" s="7" cm="1">
        <f t="array" aca="1" ref="L1911" ca="1">INDEX(States!$A:$A,RANDBETWEEN(5,COUNTA(States!$A:$A) + 1),1)</f>
        <v>16</v>
      </c>
      <c r="M1911" s="7" t="str">
        <f ca="1">$L1911 &amp; "|" &amp; VLOOKUP($L1911,States!$A:$B,2,FALSE)</f>
        <v>16|07cfbddcd11fff6189ba806e40d4e76476d512f4</v>
      </c>
      <c r="N1911" s="7" t="str">
        <f ca="1">VLOOKUP($F1911,Name!$A:$C,3,FALSE)</f>
        <v>F</v>
      </c>
      <c r="O1911" s="7" t="str">
        <f ca="1">VLOOKUP($N1911,Gender!$A:$B,2,FALSE)</f>
        <v>Female</v>
      </c>
      <c r="P1911" s="7" t="str" cm="1">
        <f t="array" aca="1" ref="P1911" ca="1">INDEX('Marital status'!$A:$A,RANDBETWEEN(5,COUNTA('Marital status'!$A:$A) + 1),1)</f>
        <v>93ac84f4e0bd5c1c97b670a12a7fff6af89fb6b3</v>
      </c>
      <c r="Q1911" s="7" t="str">
        <f ca="1">VLOOKUP($P1911,'Marital status'!$A:$B,2,FALSE)</f>
        <v>DIVORCED</v>
      </c>
      <c r="R1911" s="7">
        <f t="shared" ca="1" si="205"/>
        <v>6</v>
      </c>
      <c r="S1911" s="7" t="e">
        <f ca="1">VLOOKUP($R1911,Race!$A:$B,2,FALSE)</f>
        <v>#N/A</v>
      </c>
      <c r="T1911" s="8">
        <f t="shared" ca="1" si="206"/>
        <v>32657</v>
      </c>
      <c r="U1911" s="6">
        <f t="shared" ca="1" si="207"/>
        <v>7</v>
      </c>
      <c r="V1911" s="8" t="str">
        <f ca="1">VLOOKUP($U1911,Education!$A:$B,2,FALSE)</f>
        <v>Undergraduate degree</v>
      </c>
      <c r="W1911" s="7">
        <f ca="1" xml:space="preserve">
  IF(OR($Y1911 = 5, $Y1911 = 6, $Y1911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911" s="7" t="str">
        <f ca="1">VLOOKUP($W1911,Department!$A:$B,2,FALSE)</f>
        <v>Operations</v>
      </c>
      <c r="Y1911" s="6">
        <f t="shared" ca="1" si="208"/>
        <v>9</v>
      </c>
      <c r="Z1911" s="7" t="str">
        <f ca="1">VLOOKUP($Y1911,Role!$A:$B,2,FALSE)</f>
        <v>Intern</v>
      </c>
      <c r="AA1911" s="6" t="str">
        <f t="shared" ca="1" si="209"/>
        <v/>
      </c>
      <c r="AB1911" s="7" t="str">
        <f ca="1" xml:space="preserve">
IF($AA1911 &lt;&gt; "",
    VLOOKUP($AA1911,Level!$A:$B,2,FALSE),
    ""
)</f>
        <v/>
      </c>
      <c r="AC1911" s="1">
        <f ca="1" xml:space="preserve">
IF($Y1911 = 5 + N("Presidente"),
    27000,
    IF($Y1911 = 6 + N("Vice-presidente"),
        23000,
        IF(OR($Y1911 = 8, $Y1911= 13, $Y1911 = 12) + N("Secretária bilíngue ou coordenador ou especialista"),
            8000,
            IF($Y1911 = 7 + N("Diretor"),
                15000,
                IF($Y1911 = 14 + N("Gerente"),
                    12000,
                    IF($Y1911 = 9 + N("Estagiário"),
                        705,
                        IF($Y1911 = 10 + N("Trainee"),
                            805,
                            IF($Y1911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IF($U1911 = 7,
  500,
  IF($U1911 = 8,
    1000,
    IF($U1911 = 9,
      1500,
      IF($U1911 = 10,
        2000,
        0
      )
    )
  )
)
+
N("Adicional no salário por área")
+
IF($W1911 = 14 + N("Tecnologia da Informação"),
  120,
  IF($W1911 = 16 + N("Vendas"),
    110,
    IF($W1911 = 15 + N("Jurídico"),
      100,
      IF(OR($W1911 = 8, $W1911 = 9, $W1911 = 11) + N("Recursos humanos ou comercial ou comunicação e marketing"),
        80,
        0
      )
    )
  )
)
+
N("Adicionando pegadinha")
+
IF(AND($W1911 = 16, $U1911 = 9, $Y1911 = 11, $AA1911 = 5) + N("Se for de vendas, com mestrado, analista sênior"),
  IF($R1911 = 5,
    100,
    0
  )
  +
  IF($N1911 = "M",
    200,
    0
  ),
  0
)</f>
        <v>1205</v>
      </c>
      <c r="AD19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$A1911  &amp; ", "   &amp;
$C1911  &amp; ", "   &amp;
$E1911  &amp; ", '"  &amp;
$J1911  &amp; "', '" &amp;
$N1911  &amp; "', "  &amp;
$R1911  &amp; ", '"  &amp;
TEXT($T1911,"dd/mm/aaaa")  &amp; "', "   &amp;
$U1911  &amp; ", "   &amp;
$W1911  &amp; ", "   &amp;
$Y1911  &amp; ", "   &amp;
IF($AA1911 &lt;&gt; "", $AA1911, "NULL")  &amp; ", "   &amp;
$AC1911  &amp; ");"</f>
        <v>INSERT INTO bi4all.fac_employees (id_company_fk, id_employee_pk, flg_active, employee_name, id_gender_fk, id_race_fk, birthday, id_schooling_fk, id_department_fk, id_role_fk, id_level_fk, salary) VALUES (6a51143286b03064a49cc2acbee63c09a0682d33, 1907, 1, 'Raquel Brasil Ribeiro', 'F', 6, '29/05/1989', 7, 10, 9, NULL, 1205);</v>
      </c>
    </row>
    <row r="1912" spans="1:30" ht="14.25" customHeight="1" x14ac:dyDescent="0.2">
      <c r="A1912" s="7" t="str" cm="1">
        <f t="array" aca="1" ref="A1912" ca="1">INDEX(Company!$A:$A,RANDBETWEEN(5,COUNTA(Company!$A:$A) + 1),1)</f>
        <v>6a51143286b03064a49cc2acbee63c09a0682d33</v>
      </c>
      <c r="B1912" s="7" t="str">
        <f ca="1">VLOOKUP($A1912,Company!$A:$B,2,FALSE)</f>
        <v>ACME Corporation</v>
      </c>
      <c r="C1912" s="5">
        <f t="shared" si="203"/>
        <v>1908</v>
      </c>
      <c r="D1912" s="5" t="str" cm="1">
        <f t="array" ref="D1912">SHA1HASH($C1912)</f>
        <v>8b92ebcc7520fe436156b99f7d2be8b4686a921d</v>
      </c>
      <c r="E1912" s="6">
        <v>1</v>
      </c>
      <c r="F1912" s="7">
        <f ca="1">IF($C1912 = 1 + N("Presidente"),
    127,
    IF($C1912 = 2 + N("Vice-Presidente"),
        72,
        IF($C1912 = 3 + N("Secretária bilíngue"),
            13,
            RANDBETWEEN(5,COUNT(Name!$A:$A) + 1)
        )
    )
)</f>
        <v>28</v>
      </c>
      <c r="G1912" s="7" t="str">
        <f ca="1">VLOOKUP($F1912,Name!$A:$B,2,FALSE)</f>
        <v>Ana Caroline</v>
      </c>
      <c r="H1912" s="7">
        <f ca="1" xml:space="preserve">
IF($C1912 = 1,
    0,
    RANDBETWEEN(5,COUNT('Last name'!$A:$A) + 1)
)</f>
        <v>150</v>
      </c>
      <c r="I1912" s="7" t="str">
        <f ca="1" xml:space="preserve">
IF($C1912 = 1 + N("Presidente"),
    "de Orléans e Bragança",
    VLOOKUP($H1912,'Last name'!$A:$B,2,FALSE) &amp; " " &amp; VLOOKUP(RANDBETWEEN(5,COUNT('Last name'!$A:$A) + 1),'Last name'!$A:$B,2,FALSE)
)</f>
        <v>Pellegrini Monteiro</v>
      </c>
      <c r="J1912" s="7" t="str">
        <f t="shared" ca="1" si="204"/>
        <v>Ana Caroline Pellegrini Monteiro</v>
      </c>
      <c r="K1912" s="7" t="str" cm="1">
        <f t="array" aca="1" ref="K1912" ca="1">SHA1HASH($J1912)</f>
        <v>8f79c40a3dfe0b2e7111ec9a5521a85eebe2aa50</v>
      </c>
      <c r="L1912" s="7" cm="1">
        <f t="array" aca="1" ref="L1912" ca="1">INDEX(States!$A:$A,RANDBETWEEN(5,COUNTA(States!$A:$A) + 1),1)</f>
        <v>17</v>
      </c>
      <c r="M1912" s="7" t="str">
        <f ca="1">$L1912 &amp; "|" &amp; VLOOKUP($L1912,States!$A:$B,2,FALSE)</f>
        <v>17|1a8e69bd071c473b31bfb6b123d956580475386e</v>
      </c>
      <c r="N1912" s="7" t="str">
        <f ca="1">VLOOKUP($F1912,Name!$A:$C,3,FALSE)</f>
        <v>F</v>
      </c>
      <c r="O1912" s="7" t="str">
        <f ca="1">VLOOKUP($N1912,Gender!$A:$B,2,FALSE)</f>
        <v>Female</v>
      </c>
      <c r="P1912" s="7" t="str" cm="1">
        <f t="array" aca="1" ref="P1912" ca="1">INDEX('Marital status'!$A:$A,RANDBETWEEN(5,COUNTA('Marital status'!$A:$A) + 1),1)</f>
        <v>47051393f6bcbf99111ec5d70ba2ebbe11ebccae</v>
      </c>
      <c r="Q1912" s="7" t="str">
        <f ca="1">VLOOKUP($P1912,'Marital status'!$A:$B,2,FALSE)</f>
        <v xml:space="preserve"> Separated </v>
      </c>
      <c r="R1912" s="7">
        <f t="shared" ca="1" si="205"/>
        <v>5</v>
      </c>
      <c r="S1912" s="7" t="e">
        <f ca="1">VLOOKUP($R1912,Race!$A:$B,2,FALSE)</f>
        <v>#N/A</v>
      </c>
      <c r="T1912" s="8">
        <f t="shared" ca="1" si="206"/>
        <v>27943</v>
      </c>
      <c r="U1912" s="6">
        <f t="shared" ca="1" si="207"/>
        <v>8</v>
      </c>
      <c r="V1912" s="8" t="str">
        <f ca="1">VLOOKUP($U1912,Education!$A:$B,2,FALSE)</f>
        <v>Graduate school</v>
      </c>
      <c r="W1912" s="7">
        <f ca="1" xml:space="preserve">
  IF(OR($Y1912 = 5, $Y1912 = 6, $Y1912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912" s="7" t="str">
        <f ca="1">VLOOKUP($W1912,Department!$A:$B,2,FALSE)</f>
        <v>Communication &amp; Marketing</v>
      </c>
      <c r="Y1912" s="6">
        <f t="shared" ca="1" si="208"/>
        <v>11</v>
      </c>
      <c r="Z1912" s="7" t="str">
        <f ca="1">VLOOKUP($Y1912,Role!$A:$B,2,FALSE)</f>
        <v>Analyst</v>
      </c>
      <c r="AA1912" s="6">
        <f t="shared" ca="1" si="209"/>
        <v>6</v>
      </c>
      <c r="AB1912" s="7" t="str">
        <f ca="1" xml:space="preserve">
IF($AA1912 &lt;&gt; "",
    VLOOKUP($AA1912,Level!$A:$B,2,FALSE),
    ""
)</f>
        <v>Pleno</v>
      </c>
      <c r="AC1912" s="1">
        <f ca="1" xml:space="preserve">
IF($Y1912 = 5 + N("Presidente"),
    27000,
    IF($Y1912 = 6 + N("Vice-presidente"),
        23000,
        IF(OR($Y1912 = 8, $Y1912= 13, $Y1912 = 12) + N("Secretária bilíngue ou coordenador ou especialista"),
            8000,
            IF($Y1912 = 7 + N("Diretor"),
                15000,
                IF($Y1912 = 14 + N("Gerente"),
                    12000,
                    IF($Y1912 = 9 + N("Estagiário"),
                        705,
                        IF($Y1912 = 10 + N("Trainee"),
                            805,
                            IF($Y1912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IF($U1912 = 7,
  500,
  IF($U1912 = 8,
    1000,
    IF($U1912 = 9,
      1500,
      IF($U1912 = 10,
        2000,
        0
      )
    )
  )
)
+
N("Adicional no salário por área")
+
IF($W1912 = 14 + N("Tecnologia da Informação"),
  120,
  IF($W1912 = 16 + N("Vendas"),
    110,
    IF($W1912 = 15 + N("Jurídico"),
      100,
      IF(OR($W1912 = 8, $W1912 = 9, $W1912 = 11) + N("Recursos humanos ou comercial ou comunicação e marketing"),
        80,
        0
      )
    )
  )
)
+
N("Adicionando pegadinha")
+
IF(AND($W1912 = 16, $U1912 = 9, $Y1912 = 11, $AA1912 = 5) + N("Se for de vendas, com mestrado, analista sênior"),
  IF($R1912 = 5,
    100,
    0
  )
  +
  IF($N1912 = "M",
    200,
    0
  ),
  0
)</f>
        <v>3080</v>
      </c>
      <c r="AD19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$A1912  &amp; ", "   &amp;
$C1912  &amp; ", "   &amp;
$E1912  &amp; ", '"  &amp;
$J1912  &amp; "', '" &amp;
$N1912  &amp; "', "  &amp;
$R1912  &amp; ", '"  &amp;
TEXT($T1912,"dd/mm/aaaa")  &amp; "', "   &amp;
$U1912  &amp; ", "   &amp;
$W1912  &amp; ", "   &amp;
$Y1912  &amp; ", "   &amp;
IF($AA1912 &lt;&gt; "", $AA1912, "NULL")  &amp; ", "   &amp;
$AC1912  &amp; ");"</f>
        <v>INSERT INTO bi4all.fac_employees (id_company_fk, id_employee_pk, flg_active, employee_name, id_gender_fk, id_race_fk, birthday, id_schooling_fk, id_department_fk, id_role_fk, id_level_fk, salary) VALUES (6a51143286b03064a49cc2acbee63c09a0682d33, 1908, 1, 'Ana Caroline Pellegrini Monteiro', 'F', 5, '02/07/1976', 8, 11, 11, 6, 3080);</v>
      </c>
    </row>
    <row r="1913" spans="1:30" ht="14.25" customHeight="1" x14ac:dyDescent="0.2">
      <c r="A1913" s="7" t="str" cm="1">
        <f t="array" aca="1" ref="A1913" ca="1">INDEX(Company!$A:$A,RANDBETWEEN(5,COUNTA(Company!$A:$A) + 1),1)</f>
        <v>6a51143286b03064a49cc2acbee63c09a0682d33</v>
      </c>
      <c r="B1913" s="7" t="str">
        <f ca="1">VLOOKUP($A1913,Company!$A:$B,2,FALSE)</f>
        <v>ACME Corporation</v>
      </c>
      <c r="C1913" s="5">
        <f t="shared" si="203"/>
        <v>1909</v>
      </c>
      <c r="D1913" s="5" t="str" cm="1">
        <f t="array" ref="D1913">SHA1HASH($C1913)</f>
        <v>03c342a614e0fb0e7b273bb21c094392f520ac28</v>
      </c>
      <c r="E1913" s="6">
        <v>1</v>
      </c>
      <c r="F1913" s="7">
        <f ca="1">IF($C1913 = 1 + N("Presidente"),
    127,
    IF($C1913 = 2 + N("Vice-Presidente"),
        72,
        IF($C1913 = 3 + N("Secretária bilíngue"),
            13,
            RANDBETWEEN(5,COUNT(Name!$A:$A) + 1)
        )
    )
)</f>
        <v>319</v>
      </c>
      <c r="G1913" s="7" t="str">
        <f ca="1">VLOOKUP($F1913,Name!$A:$B,2,FALSE)</f>
        <v>Pedro Miguel</v>
      </c>
      <c r="H1913" s="7">
        <f ca="1" xml:space="preserve">
IF($C1913 = 1,
    0,
    RANDBETWEEN(5,COUNT('Last name'!$A:$A) + 1)
)</f>
        <v>74</v>
      </c>
      <c r="I1913" s="7" t="str">
        <f ca="1" xml:space="preserve">
IF($C1913 = 1 + N("Presidente"),
    "de Orléans e Bragança",
    VLOOKUP($H1913,'Last name'!$A:$B,2,FALSE) &amp; " " &amp; VLOOKUP(RANDBETWEEN(5,COUNT('Last name'!$A:$A) + 1),'Last name'!$A:$B,2,FALSE)
)</f>
        <v>Dias Azeredo</v>
      </c>
      <c r="J1913" s="7" t="str">
        <f t="shared" ca="1" si="204"/>
        <v>Pedro Miguel Dias Azeredo</v>
      </c>
      <c r="K1913" s="7" t="str" cm="1">
        <f t="array" aca="1" ref="K1913" ca="1">SHA1HASH($J1913)</f>
        <v>c10922f79c08aa28b8f7b956e9e1ce78e0c43893</v>
      </c>
      <c r="L1913" s="7" cm="1">
        <f t="array" aca="1" ref="L1913" ca="1">INDEX(States!$A:$A,RANDBETWEEN(5,COUNTA(States!$A:$A) + 1),1)</f>
        <v>15</v>
      </c>
      <c r="M1913" s="7" t="str">
        <f ca="1">$L1913 &amp; "|" &amp; VLOOKUP($L1913,States!$A:$B,2,FALSE)</f>
        <v>15|84c70141e5670a303e5eed7b334ba8b5ddb5b0d4</v>
      </c>
      <c r="N1913" s="7" t="str">
        <f ca="1">VLOOKUP($F1913,Name!$A:$C,3,FALSE)</f>
        <v>M</v>
      </c>
      <c r="O1913" s="7" t="str">
        <f ca="1">VLOOKUP($N1913,Gender!$A:$B,2,FALSE)</f>
        <v>Male</v>
      </c>
      <c r="P1913" s="7" t="str" cm="1">
        <f t="array" aca="1" ref="P1913" ca="1">INDEX('Marital status'!$A:$A,RANDBETWEEN(5,COUNTA('Marital status'!$A:$A) + 1),1)</f>
        <v>ce0b1612aa711b78a720295d271a33894e2b72bf</v>
      </c>
      <c r="Q1913" s="7" t="str">
        <f ca="1">VLOOKUP($P1913,'Marital status'!$A:$B,2,FALSE)</f>
        <v>single</v>
      </c>
      <c r="R1913" s="7">
        <f t="shared" ca="1" si="205"/>
        <v>5</v>
      </c>
      <c r="S1913" s="7" t="e">
        <f ca="1">VLOOKUP($R1913,Race!$A:$B,2,FALSE)</f>
        <v>#N/A</v>
      </c>
      <c r="T1913" s="8">
        <f t="shared" ca="1" si="206"/>
        <v>23343</v>
      </c>
      <c r="U1913" s="6">
        <f t="shared" ca="1" si="207"/>
        <v>7</v>
      </c>
      <c r="V1913" s="8" t="str">
        <f ca="1">VLOOKUP($U1913,Education!$A:$B,2,FALSE)</f>
        <v>Undergraduate degree</v>
      </c>
      <c r="W1913" s="7">
        <f ca="1" xml:space="preserve">
  IF(OR($Y1913 = 5, $Y1913 = 6, $Y1913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913" s="7" t="str">
        <f ca="1">VLOOKUP($W1913,Department!$A:$B,2,FALSE)</f>
        <v>Administration</v>
      </c>
      <c r="Y1913" s="6">
        <f t="shared" ca="1" si="208"/>
        <v>9</v>
      </c>
      <c r="Z1913" s="7" t="str">
        <f ca="1">VLOOKUP($Y1913,Role!$A:$B,2,FALSE)</f>
        <v>Intern</v>
      </c>
      <c r="AA1913" s="6" t="str">
        <f t="shared" ca="1" si="209"/>
        <v/>
      </c>
      <c r="AB1913" s="7" t="str">
        <f ca="1" xml:space="preserve">
IF($AA1913 &lt;&gt; "",
    VLOOKUP($AA1913,Level!$A:$B,2,FALSE),
    ""
)</f>
        <v/>
      </c>
      <c r="AC1913" s="1">
        <f ca="1" xml:space="preserve">
IF($Y1913 = 5 + N("Presidente"),
    27000,
    IF($Y1913 = 6 + N("Vice-presidente"),
        23000,
        IF(OR($Y1913 = 8, $Y1913= 13, $Y1913 = 12) + N("Secretária bilíngue ou coordenador ou especialista"),
            8000,
            IF($Y1913 = 7 + N("Diretor"),
                15000,
                IF($Y1913 = 14 + N("Gerente"),
                    12000,
                    IF($Y1913 = 9 + N("Estagiário"),
                        705,
                        IF($Y1913 = 10 + N("Trainee"),
                            805,
                            IF($Y1913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IF($U1913 = 7,
  500,
  IF($U1913 = 8,
    1000,
    IF($U1913 = 9,
      1500,
      IF($U1913 = 10,
        2000,
        0
      )
    )
  )
)
+
N("Adicional no salário por área")
+
IF($W1913 = 14 + N("Tecnologia da Informação"),
  120,
  IF($W1913 = 16 + N("Vendas"),
    110,
    IF($W1913 = 15 + N("Jurídico"),
      100,
      IF(OR($W1913 = 8, $W1913 = 9, $W1913 = 11) + N("Recursos humanos ou comercial ou comunicação e marketing"),
        80,
        0
      )
    )
  )
)
+
N("Adicionando pegadinha")
+
IF(AND($W1913 = 16, $U1913 = 9, $Y1913 = 11, $AA1913 = 5) + N("Se for de vendas, com mestrado, analista sênior"),
  IF($R1913 = 5,
    100,
    0
  )
  +
  IF($N1913 = "M",
    200,
    0
  ),
  0
)</f>
        <v>1205</v>
      </c>
      <c r="AD19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$A1913  &amp; ", "   &amp;
$C1913  &amp; ", "   &amp;
$E1913  &amp; ", '"  &amp;
$J1913  &amp; "', '" &amp;
$N1913  &amp; "', "  &amp;
$R1913  &amp; ", '"  &amp;
TEXT($T1913,"dd/mm/aaaa")  &amp; "', "   &amp;
$U1913  &amp; ", "   &amp;
$W1913  &amp; ", "   &amp;
$Y1913  &amp; ", "   &amp;
IF($AA1913 &lt;&gt; "", $AA1913, "NULL")  &amp; ", "   &amp;
$AC1913  &amp; ");"</f>
        <v>INSERT INTO bi4all.fac_employees (id_company_fk, id_employee_pk, flg_active, employee_name, id_gender_fk, id_race_fk, birthday, id_schooling_fk, id_department_fk, id_role_fk, id_level_fk, salary) VALUES (6a51143286b03064a49cc2acbee63c09a0682d33, 1909, 1, 'Pedro Miguel Dias Azeredo', 'M', 5, '28/11/1963', 7, 6, 9, NULL, 1205);</v>
      </c>
    </row>
    <row r="1914" spans="1:30" ht="14.25" customHeight="1" x14ac:dyDescent="0.2">
      <c r="A1914" s="7" t="str" cm="1">
        <f t="array" aca="1" ref="A1914" ca="1">INDEX(Company!$A:$A,RANDBETWEEN(5,COUNTA(Company!$A:$A) + 1),1)</f>
        <v>6a51143286b03064a49cc2acbee63c09a0682d33</v>
      </c>
      <c r="B1914" s="7" t="str">
        <f ca="1">VLOOKUP($A1914,Company!$A:$B,2,FALSE)</f>
        <v>ACME Corporation</v>
      </c>
      <c r="C1914" s="5">
        <f t="shared" si="203"/>
        <v>1910</v>
      </c>
      <c r="D1914" s="5" t="str" cm="1">
        <f t="array" ref="D1914">SHA1HASH($C1914)</f>
        <v>aebb269f1793d570326faf896380ca3fb1e4fb9b</v>
      </c>
      <c r="E1914" s="6">
        <v>1</v>
      </c>
      <c r="F1914" s="7">
        <f ca="1">IF($C1914 = 1 + N("Presidente"),
    127,
    IF($C1914 = 2 + N("Vice-Presidente"),
        72,
        IF($C1914 = 3 + N("Secretária bilíngue"),
            13,
            RANDBETWEEN(5,COUNT(Name!$A:$A) + 1)
        )
    )
)</f>
        <v>18</v>
      </c>
      <c r="G1914" s="7" t="str">
        <f ca="1">VLOOKUP($F1914,Name!$A:$B,2,FALSE)</f>
        <v>Alícia</v>
      </c>
      <c r="H1914" s="7">
        <f ca="1" xml:space="preserve">
IF($C1914 = 1,
    0,
    RANDBETWEEN(5,COUNT('Last name'!$A:$A) + 1)
)</f>
        <v>18</v>
      </c>
      <c r="I1914" s="7" t="str">
        <f ca="1" xml:space="preserve">
IF($C1914 = 1 + N("Presidente"),
    "de Orléans e Bragança",
    VLOOKUP($H1914,'Last name'!$A:$B,2,FALSE) &amp; " " &amp; VLOOKUP(RANDBETWEEN(5,COUNT('Last name'!$A:$A) + 1),'Last name'!$A:$B,2,FALSE)
)</f>
        <v>Andrioli Borba</v>
      </c>
      <c r="J1914" s="7" t="str">
        <f t="shared" ca="1" si="204"/>
        <v>Alícia Andrioli Borba</v>
      </c>
      <c r="K1914" s="7" t="str" cm="1">
        <f t="array" aca="1" ref="K1914" ca="1">SHA1HASH($J1914)</f>
        <v>b573f98383f63ddde8204e8f9c29983eb028a241</v>
      </c>
      <c r="L1914" s="7" cm="1">
        <f t="array" aca="1" ref="L1914" ca="1">INDEX(States!$A:$A,RANDBETWEEN(5,COUNTA(States!$A:$A) + 1),1)</f>
        <v>5</v>
      </c>
      <c r="M1914" s="7" t="str">
        <f ca="1">$L1914 &amp; "|" &amp; VLOOKUP($L1914,States!$A:$B,2,FALSE)</f>
        <v>5|fa0754b9861f7065fd7c6270efb07fc6ac3b0ad8</v>
      </c>
      <c r="N1914" s="7" t="str">
        <f ca="1">VLOOKUP($F1914,Name!$A:$C,3,FALSE)</f>
        <v>F</v>
      </c>
      <c r="O1914" s="7" t="str">
        <f ca="1">VLOOKUP($N1914,Gender!$A:$B,2,FALSE)</f>
        <v>Female</v>
      </c>
      <c r="P1914" s="7" t="str" cm="1">
        <f t="array" aca="1" ref="P1914" ca="1">INDEX('Marital status'!$A:$A,RANDBETWEEN(5,COUNTA('Marital status'!$A:$A) + 1),1)</f>
        <v>93ac84f4e0bd5c1c97b670a12a7fff6af89fb6b3</v>
      </c>
      <c r="Q1914" s="7" t="str">
        <f ca="1">VLOOKUP($P1914,'Marital status'!$A:$B,2,FALSE)</f>
        <v>DIVORCED</v>
      </c>
      <c r="R1914" s="7">
        <f t="shared" ca="1" si="205"/>
        <v>7</v>
      </c>
      <c r="S1914" s="7" t="e">
        <f ca="1">VLOOKUP($R1914,Race!$A:$B,2,FALSE)</f>
        <v>#N/A</v>
      </c>
      <c r="T1914" s="8">
        <f t="shared" ca="1" si="206"/>
        <v>27765</v>
      </c>
      <c r="U1914" s="6">
        <f t="shared" ca="1" si="207"/>
        <v>8</v>
      </c>
      <c r="V1914" s="8" t="str">
        <f ca="1">VLOOKUP($U1914,Education!$A:$B,2,FALSE)</f>
        <v>Graduate school</v>
      </c>
      <c r="W1914" s="7">
        <f ca="1" xml:space="preserve">
  IF(OR($Y1914 = 5, $Y1914 = 6, $Y1914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914" s="7" t="str">
        <f ca="1">VLOOKUP($W1914,Department!$A:$B,2,FALSE)</f>
        <v>Finance</v>
      </c>
      <c r="Y1914" s="6">
        <f t="shared" ca="1" si="208"/>
        <v>11</v>
      </c>
      <c r="Z1914" s="7" t="str">
        <f ca="1">VLOOKUP($Y1914,Role!$A:$B,2,FALSE)</f>
        <v>Analyst</v>
      </c>
      <c r="AA1914" s="6">
        <f t="shared" ca="1" si="209"/>
        <v>6</v>
      </c>
      <c r="AB1914" s="7" t="str">
        <f ca="1" xml:space="preserve">
IF($AA1914 &lt;&gt; "",
    VLOOKUP($AA1914,Level!$A:$B,2,FALSE),
    ""
)</f>
        <v>Pleno</v>
      </c>
      <c r="AC1914" s="1">
        <f ca="1" xml:space="preserve">
IF($Y1914 = 5 + N("Presidente"),
    27000,
    IF($Y1914 = 6 + N("Vice-presidente"),
        23000,
        IF(OR($Y1914 = 8, $Y1914= 13, $Y1914 = 12) + N("Secretária bilíngue ou coordenador ou especialista"),
            8000,
            IF($Y1914 = 7 + N("Diretor"),
                15000,
                IF($Y1914 = 14 + N("Gerente"),
                    12000,
                    IF($Y1914 = 9 + N("Estagiário"),
                        705,
                        IF($Y1914 = 10 + N("Trainee"),
                            805,
                            IF($Y1914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IF($U1914 = 7,
  500,
  IF($U1914 = 8,
    1000,
    IF($U1914 = 9,
      1500,
      IF($U1914 = 10,
        2000,
        0
      )
    )
  )
)
+
N("Adicional no salário por área")
+
IF($W1914 = 14 + N("Tecnologia da Informação"),
  120,
  IF($W1914 = 16 + N("Vendas"),
    110,
    IF($W1914 = 15 + N("Jurídico"),
      100,
      IF(OR($W1914 = 8, $W1914 = 9, $W1914 = 11) + N("Recursos humanos ou comercial ou comunicação e marketing"),
        80,
        0
      )
    )
  )
)
+
N("Adicionando pegadinha")
+
IF(AND($W1914 = 16, $U1914 = 9, $Y1914 = 11, $AA1914 = 5) + N("Se for de vendas, com mestrado, analista sênior"),
  IF($R1914 = 5,
    100,
    0
  )
  +
  IF($N1914 = "M",
    200,
    0
  ),
  0
)</f>
        <v>3000</v>
      </c>
      <c r="AD19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$A1914  &amp; ", "   &amp;
$C1914  &amp; ", "   &amp;
$E1914  &amp; ", '"  &amp;
$J1914  &amp; "', '" &amp;
$N1914  &amp; "', "  &amp;
$R1914  &amp; ", '"  &amp;
TEXT($T1914,"dd/mm/aaaa")  &amp; "', "   &amp;
$U1914  &amp; ", "   &amp;
$W1914  &amp; ", "   &amp;
$Y1914  &amp; ", "   &amp;
IF($AA1914 &lt;&gt; "", $AA1914, "NULL")  &amp; ", "   &amp;
$AC1914  &amp; ");"</f>
        <v>INSERT INTO bi4all.fac_employees (id_company_fk, id_employee_pk, flg_active, employee_name, id_gender_fk, id_race_fk, birthday, id_schooling_fk, id_department_fk, id_role_fk, id_level_fk, salary) VALUES (6a51143286b03064a49cc2acbee63c09a0682d33, 1910, 1, 'Alícia Andrioli Borba', 'F', 7, '06/01/1976', 8, 7, 11, 6, 3000);</v>
      </c>
    </row>
    <row r="1915" spans="1:30" ht="14.25" customHeight="1" x14ac:dyDescent="0.2">
      <c r="A1915" s="7" t="str" cm="1">
        <f t="array" aca="1" ref="A1915" ca="1">INDEX(Company!$A:$A,RANDBETWEEN(5,COUNTA(Company!$A:$A) + 1),1)</f>
        <v>6a51143286b03064a49cc2acbee63c09a0682d33</v>
      </c>
      <c r="B1915" s="7" t="str">
        <f ca="1">VLOOKUP($A1915,Company!$A:$B,2,FALSE)</f>
        <v>ACME Corporation</v>
      </c>
      <c r="C1915" s="5">
        <f t="shared" si="203"/>
        <v>1911</v>
      </c>
      <c r="D1915" s="5" t="str" cm="1">
        <f t="array" ref="D1915">SHA1HASH($C1915)</f>
        <v>929cfe39df4c8aabb4e52d30bc5ff110d2352a51</v>
      </c>
      <c r="E1915" s="6">
        <v>1</v>
      </c>
      <c r="F1915" s="7">
        <f ca="1">IF($C1915 = 1 + N("Presidente"),
    127,
    IF($C1915 = 2 + N("Vice-Presidente"),
        72,
        IF($C1915 = 3 + N("Secretária bilíngue"),
            13,
            RANDBETWEEN(5,COUNT(Name!$A:$A) + 1)
        )
    )
)</f>
        <v>257</v>
      </c>
      <c r="G1915" s="7" t="str">
        <f ca="1">VLOOKUP($F1915,Name!$A:$B,2,FALSE)</f>
        <v>Maria</v>
      </c>
      <c r="H1915" s="7">
        <f ca="1" xml:space="preserve">
IF($C1915 = 1,
    0,
    RANDBETWEEN(5,COUNT('Last name'!$A:$A) + 1)
)</f>
        <v>10</v>
      </c>
      <c r="I1915" s="7" t="str">
        <f ca="1" xml:space="preserve">
IF($C1915 = 1 + N("Presidente"),
    "de Orléans e Bragança",
    VLOOKUP($H1915,'Last name'!$A:$B,2,FALSE) &amp; " " &amp; VLOOKUP(RANDBETWEEN(5,COUNT('Last name'!$A:$A) + 1),'Last name'!$A:$B,2,FALSE)
)</f>
        <v>Alencar Aleluia</v>
      </c>
      <c r="J1915" s="7" t="str">
        <f t="shared" ca="1" si="204"/>
        <v>Maria Alencar Aleluia</v>
      </c>
      <c r="K1915" s="7" t="str" cm="1">
        <f t="array" aca="1" ref="K1915" ca="1">SHA1HASH($J1915)</f>
        <v>4b9c08528e2796aaf6a4321f02ef44a7271fb815</v>
      </c>
      <c r="L1915" s="7" cm="1">
        <f t="array" aca="1" ref="L1915" ca="1">INDEX(States!$A:$A,RANDBETWEEN(5,COUNTA(States!$A:$A) + 1),1)</f>
        <v>5</v>
      </c>
      <c r="M1915" s="7" t="str">
        <f ca="1">$L1915 &amp; "|" &amp; VLOOKUP($L1915,States!$A:$B,2,FALSE)</f>
        <v>5|fa0754b9861f7065fd7c6270efb07fc6ac3b0ad8</v>
      </c>
      <c r="N1915" s="7" t="str">
        <f ca="1">VLOOKUP($F1915,Name!$A:$C,3,FALSE)</f>
        <v>F</v>
      </c>
      <c r="O1915" s="7" t="str">
        <f ca="1">VLOOKUP($N1915,Gender!$A:$B,2,FALSE)</f>
        <v>Female</v>
      </c>
      <c r="P1915" s="7" t="str" cm="1">
        <f t="array" aca="1" ref="P1915" ca="1">INDEX('Marital status'!$A:$A,RANDBETWEEN(5,COUNTA('Marital status'!$A:$A) + 1),1)</f>
        <v>3266897012b6dcc5723033bc25891bf99efcff6f</v>
      </c>
      <c r="Q1915" s="7" t="str">
        <f ca="1">VLOOKUP($P1915,'Marital status'!$A:$B,2,FALSE)</f>
        <v>MarrieD</v>
      </c>
      <c r="R1915" s="7">
        <f t="shared" ca="1" si="205"/>
        <v>9</v>
      </c>
      <c r="S1915" s="7" t="e">
        <f ca="1">VLOOKUP($R1915,Race!$A:$B,2,FALSE)</f>
        <v>#N/A</v>
      </c>
      <c r="T1915" s="8">
        <f t="shared" ca="1" si="206"/>
        <v>29033</v>
      </c>
      <c r="U1915" s="6">
        <f t="shared" ca="1" si="207"/>
        <v>7</v>
      </c>
      <c r="V1915" s="8" t="str">
        <f ca="1">VLOOKUP($U1915,Education!$A:$B,2,FALSE)</f>
        <v>Undergraduate degree</v>
      </c>
      <c r="W1915" s="7">
        <f ca="1" xml:space="preserve">
  IF(OR($Y1915 = 5, $Y1915 = 6, $Y1915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915" s="7" t="str">
        <f ca="1">VLOOKUP($W1915,Department!$A:$B,2,FALSE)</f>
        <v>Operations</v>
      </c>
      <c r="Y1915" s="6">
        <f t="shared" ca="1" si="208"/>
        <v>10</v>
      </c>
      <c r="Z1915" s="7" t="str">
        <f ca="1">VLOOKUP($Y1915,Role!$A:$B,2,FALSE)</f>
        <v>Trainee</v>
      </c>
      <c r="AA1915" s="6" t="str">
        <f t="shared" ca="1" si="209"/>
        <v/>
      </c>
      <c r="AB1915" s="7" t="str">
        <f ca="1" xml:space="preserve">
IF($AA1915 &lt;&gt; "",
    VLOOKUP($AA1915,Level!$A:$B,2,FALSE),
    ""
)</f>
        <v/>
      </c>
      <c r="AC1915" s="1">
        <f ca="1" xml:space="preserve">
IF($Y1915 = 5 + N("Presidente"),
    27000,
    IF($Y1915 = 6 + N("Vice-presidente"),
        23000,
        IF(OR($Y1915 = 8, $Y1915= 13, $Y1915 = 12) + N("Secretária bilíngue ou coordenador ou especialista"),
            8000,
            IF($Y1915 = 7 + N("Diretor"),
                15000,
                IF($Y1915 = 14 + N("Gerente"),
                    12000,
                    IF($Y1915 = 9 + N("Estagiário"),
                        705,
                        IF($Y1915 = 10 + N("Trainee"),
                            805,
                            IF($Y1915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IF($U1915 = 7,
  500,
  IF($U1915 = 8,
    1000,
    IF($U1915 = 9,
      1500,
      IF($U1915 = 10,
        2000,
        0
      )
    )
  )
)
+
N("Adicional no salário por área")
+
IF($W1915 = 14 + N("Tecnologia da Informação"),
  120,
  IF($W1915 = 16 + N("Vendas"),
    110,
    IF($W1915 = 15 + N("Jurídico"),
      100,
      IF(OR($W1915 = 8, $W1915 = 9, $W1915 = 11) + N("Recursos humanos ou comercial ou comunicação e marketing"),
        80,
        0
      )
    )
  )
)
+
N("Adicionando pegadinha")
+
IF(AND($W1915 = 16, $U1915 = 9, $Y1915 = 11, $AA1915 = 5) + N("Se for de vendas, com mestrado, analista sênior"),
  IF($R1915 = 5,
    100,
    0
  )
  +
  IF($N1915 = "M",
    200,
    0
  ),
  0
)</f>
        <v>1305</v>
      </c>
      <c r="AD19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$A1915  &amp; ", "   &amp;
$C1915  &amp; ", "   &amp;
$E1915  &amp; ", '"  &amp;
$J1915  &amp; "', '" &amp;
$N1915  &amp; "', "  &amp;
$R1915  &amp; ", '"  &amp;
TEXT($T1915,"dd/mm/aaaa")  &amp; "', "   &amp;
$U1915  &amp; ", "   &amp;
$W1915  &amp; ", "   &amp;
$Y1915  &amp; ", "   &amp;
IF($AA1915 &lt;&gt; "", $AA1915, "NULL")  &amp; ", "   &amp;
$AC1915  &amp; ");"</f>
        <v>INSERT INTO bi4all.fac_employees (id_company_fk, id_employee_pk, flg_active, employee_name, id_gender_fk, id_race_fk, birthday, id_schooling_fk, id_department_fk, id_role_fk, id_level_fk, salary) VALUES (6a51143286b03064a49cc2acbee63c09a0682d33, 1911, 1, 'Maria Alencar Aleluia', 'F', 9, '27/06/1979', 7, 10, 10, NULL, 1305);</v>
      </c>
    </row>
    <row r="1916" spans="1:30" ht="14.25" customHeight="1" x14ac:dyDescent="0.2">
      <c r="A1916" s="7" t="str" cm="1">
        <f t="array" aca="1" ref="A1916" ca="1">INDEX(Company!$A:$A,RANDBETWEEN(5,COUNTA(Company!$A:$A) + 1),1)</f>
        <v>6a51143286b03064a49cc2acbee63c09a0682d33</v>
      </c>
      <c r="B1916" s="7" t="str">
        <f ca="1">VLOOKUP($A1916,Company!$A:$B,2,FALSE)</f>
        <v>ACME Corporation</v>
      </c>
      <c r="C1916" s="5">
        <f t="shared" si="203"/>
        <v>1912</v>
      </c>
      <c r="D1916" s="5" t="str" cm="1">
        <f t="array" ref="D1916">SHA1HASH($C1916)</f>
        <v>2ee1aa43aef4fd57145b0f8288b0561a003470ce</v>
      </c>
      <c r="E1916" s="6">
        <v>1</v>
      </c>
      <c r="F1916" s="7">
        <f ca="1">IF($C1916 = 1 + N("Presidente"),
    127,
    IF($C1916 = 2 + N("Vice-Presidente"),
        72,
        IF($C1916 = 3 + N("Secretária bilíngue"),
            13,
            RANDBETWEEN(5,COUNT(Name!$A:$A) + 1)
        )
    )
)</f>
        <v>213</v>
      </c>
      <c r="G1916" s="7" t="str">
        <f ca="1">VLOOKUP($F1916,Name!$A:$B,2,FALSE)</f>
        <v>Kelvin</v>
      </c>
      <c r="H1916" s="7">
        <f ca="1" xml:space="preserve">
IF($C1916 = 1,
    0,
    RANDBETWEEN(5,COUNT('Last name'!$A:$A) + 1)
)</f>
        <v>45</v>
      </c>
      <c r="I1916" s="7" t="str">
        <f ca="1" xml:space="preserve">
IF($C1916 = 1 + N("Presidente"),
    "de Orléans e Bragança",
    VLOOKUP($H1916,'Last name'!$A:$B,2,FALSE) &amp; " " &amp; VLOOKUP(RANDBETWEEN(5,COUNT('Last name'!$A:$A) + 1),'Last name'!$A:$B,2,FALSE)
)</f>
        <v>Braga Mazza</v>
      </c>
      <c r="J1916" s="7" t="str">
        <f t="shared" ca="1" si="204"/>
        <v>Kelvin Braga Mazza</v>
      </c>
      <c r="K1916" s="7" t="str" cm="1">
        <f t="array" aca="1" ref="K1916" ca="1">SHA1HASH($J1916)</f>
        <v>e069ecf5e5a79172759cf516aa54d5b0b6e174c3</v>
      </c>
      <c r="L1916" s="7" cm="1">
        <f t="array" aca="1" ref="L1916" ca="1">INDEX(States!$A:$A,RANDBETWEEN(5,COUNTA(States!$A:$A) + 1),1)</f>
        <v>19</v>
      </c>
      <c r="M1916" s="7" t="str">
        <f ca="1">$L1916 &amp; "|" &amp; VLOOKUP($L1916,States!$A:$B,2,FALSE)</f>
        <v>19|bd4a752045e2a790745f147976385d85d6dbdece</v>
      </c>
      <c r="N1916" s="7" t="str">
        <f ca="1">VLOOKUP($F1916,Name!$A:$C,3,FALSE)</f>
        <v>M</v>
      </c>
      <c r="O1916" s="7" t="str">
        <f ca="1">VLOOKUP($N1916,Gender!$A:$B,2,FALSE)</f>
        <v>Male</v>
      </c>
      <c r="P1916" s="7" t="str" cm="1">
        <f t="array" aca="1" ref="P1916" ca="1">INDEX('Marital status'!$A:$A,RANDBETWEEN(5,COUNTA('Marital status'!$A:$A) + 1),1)</f>
        <v>93ac84f4e0bd5c1c97b670a12a7fff6af89fb6b3</v>
      </c>
      <c r="Q1916" s="7" t="str">
        <f ca="1">VLOOKUP($P1916,'Marital status'!$A:$B,2,FALSE)</f>
        <v>DIVORCED</v>
      </c>
      <c r="R1916" s="7">
        <f t="shared" ca="1" si="205"/>
        <v>5</v>
      </c>
      <c r="S1916" s="7" t="e">
        <f ca="1">VLOOKUP($R1916,Race!$A:$B,2,FALSE)</f>
        <v>#N/A</v>
      </c>
      <c r="T1916" s="8">
        <f t="shared" ca="1" si="206"/>
        <v>24896</v>
      </c>
      <c r="U1916" s="6">
        <f t="shared" ca="1" si="207"/>
        <v>7</v>
      </c>
      <c r="V1916" s="8" t="str">
        <f ca="1">VLOOKUP($U1916,Education!$A:$B,2,FALSE)</f>
        <v>Undergraduate degree</v>
      </c>
      <c r="W1916" s="7">
        <f ca="1" xml:space="preserve">
  IF(OR($Y1916 = 5, $Y1916 = 6, $Y1916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916" s="7" t="str">
        <f ca="1">VLOOKUP($W1916,Department!$A:$B,2,FALSE)</f>
        <v>Human Resource</v>
      </c>
      <c r="Y1916" s="6">
        <f t="shared" ca="1" si="208"/>
        <v>11</v>
      </c>
      <c r="Z1916" s="7" t="str">
        <f ca="1">VLOOKUP($Y1916,Role!$A:$B,2,FALSE)</f>
        <v>Analyst</v>
      </c>
      <c r="AA1916" s="6">
        <f t="shared" ca="1" si="209"/>
        <v>7</v>
      </c>
      <c r="AB1916" s="7" t="str">
        <f ca="1" xml:space="preserve">
IF($AA1916 &lt;&gt; "",
    VLOOKUP($AA1916,Level!$A:$B,2,FALSE),
    ""
)</f>
        <v>Senior</v>
      </c>
      <c r="AC1916" s="1">
        <f ca="1" xml:space="preserve">
IF($Y1916 = 5 + N("Presidente"),
    27000,
    IF($Y1916 = 6 + N("Vice-presidente"),
        23000,
        IF(OR($Y1916 = 8, $Y1916= 13, $Y1916 = 12) + N("Secretária bilíngue ou coordenador ou especialista"),
            8000,
            IF($Y1916 = 7 + N("Diretor"),
                15000,
                IF($Y1916 = 14 + N("Gerente"),
                    12000,
                    IF($Y1916 = 9 + N("Estagiário"),
                        705,
                        IF($Y1916 = 10 + N("Trainee"),
                            805,
                            IF($Y1916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IF($U1916 = 7,
  500,
  IF($U1916 = 8,
    1000,
    IF($U1916 = 9,
      1500,
      IF($U1916 = 10,
        2000,
        0
      )
    )
  )
)
+
N("Adicional no salário por área")
+
IF($W1916 = 14 + N("Tecnologia da Informação"),
  120,
  IF($W1916 = 16 + N("Vendas"),
    110,
    IF($W1916 = 15 + N("Jurídico"),
      100,
      IF(OR($W1916 = 8, $W1916 = 9, $W1916 = 11) + N("Recursos humanos ou comercial ou comunicação e marketing"),
        80,
        0
      )
    )
  )
)
+
N("Adicionando pegadinha")
+
IF(AND($W1916 = 16, $U1916 = 9, $Y1916 = 11, $AA1916 = 5) + N("Se for de vendas, com mestrado, analista sênior"),
  IF($R1916 = 5,
    100,
    0
  )
  +
  IF($N1916 = "M",
    200,
    0
  ),
  0
)</f>
        <v>2580</v>
      </c>
      <c r="AD19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$A1916  &amp; ", "   &amp;
$C1916  &amp; ", "   &amp;
$E1916  &amp; ", '"  &amp;
$J1916  &amp; "', '" &amp;
$N1916  &amp; "', "  &amp;
$R1916  &amp; ", '"  &amp;
TEXT($T1916,"dd/mm/aaaa")  &amp; "', "   &amp;
$U1916  &amp; ", "   &amp;
$W1916  &amp; ", "   &amp;
$Y1916  &amp; ", "   &amp;
IF($AA1916 &lt;&gt; "", $AA1916, "NULL")  &amp; ", "   &amp;
$AC1916  &amp; ");"</f>
        <v>INSERT INTO bi4all.fac_employees (id_company_fk, id_employee_pk, flg_active, employee_name, id_gender_fk, id_race_fk, birthday, id_schooling_fk, id_department_fk, id_role_fk, id_level_fk, salary) VALUES (6a51143286b03064a49cc2acbee63c09a0682d33, 1912, 1, 'Kelvin Braga Mazza', 'M', 5, '28/02/1968', 7, 8, 11, 7, 2580);</v>
      </c>
    </row>
    <row r="1917" spans="1:30" ht="14.25" customHeight="1" x14ac:dyDescent="0.2">
      <c r="A1917" s="7" t="str" cm="1">
        <f t="array" aca="1" ref="A1917" ca="1">INDEX(Company!$A:$A,RANDBETWEEN(5,COUNTA(Company!$A:$A) + 1),1)</f>
        <v>6a51143286b03064a49cc2acbee63c09a0682d33</v>
      </c>
      <c r="B1917" s="7" t="str">
        <f ca="1">VLOOKUP($A1917,Company!$A:$B,2,FALSE)</f>
        <v>ACME Corporation</v>
      </c>
      <c r="C1917" s="5">
        <f t="shared" si="203"/>
        <v>1913</v>
      </c>
      <c r="D1917" s="5" t="str" cm="1">
        <f t="array" ref="D1917">SHA1HASH($C1917)</f>
        <v>02fafc57e7777d371f1d677fb3a4a929818d5355</v>
      </c>
      <c r="E1917" s="6">
        <v>1</v>
      </c>
      <c r="F1917" s="7">
        <f ca="1">IF($C1917 = 1 + N("Presidente"),
    127,
    IF($C1917 = 2 + N("Vice-Presidente"),
        72,
        IF($C1917 = 3 + N("Secretária bilíngue"),
            13,
            RANDBETWEEN(5,COUNT(Name!$A:$A) + 1)
        )
    )
)</f>
        <v>249</v>
      </c>
      <c r="G1917" s="7" t="str">
        <f ca="1">VLOOKUP($F1917,Name!$A:$B,2,FALSE)</f>
        <v>Luna</v>
      </c>
      <c r="H1917" s="7">
        <f ca="1" xml:space="preserve">
IF($C1917 = 1,
    0,
    RANDBETWEEN(5,COUNT('Last name'!$A:$A) + 1)
)</f>
        <v>187</v>
      </c>
      <c r="I1917" s="7" t="str">
        <f ca="1" xml:space="preserve">
IF($C1917 = 1 + N("Presidente"),
    "de Orléans e Bragança",
    VLOOKUP($H1917,'Last name'!$A:$B,2,FALSE) &amp; " " &amp; VLOOKUP(RANDBETWEEN(5,COUNT('Last name'!$A:$A) + 1),'Last name'!$A:$B,2,FALSE)
)</f>
        <v>Tavares Soares</v>
      </c>
      <c r="J1917" s="7" t="str">
        <f t="shared" ca="1" si="204"/>
        <v>Luna Tavares Soares</v>
      </c>
      <c r="K1917" s="7" t="str" cm="1">
        <f t="array" aca="1" ref="K1917" ca="1">SHA1HASH($J1917)</f>
        <v>6d4b92a820b29c5e90338fa46da184d5f931ca31</v>
      </c>
      <c r="L1917" s="7" cm="1">
        <f t="array" aca="1" ref="L1917" ca="1">INDEX(States!$A:$A,RANDBETWEEN(5,COUNTA(States!$A:$A) + 1),1)</f>
        <v>24</v>
      </c>
      <c r="M1917" s="7" t="str">
        <f ca="1">$L1917 &amp; "|" &amp; VLOOKUP($L1917,States!$A:$B,2,FALSE)</f>
        <v>24|4e344e218f5d3cb3700b5fb228401547cb97b31c</v>
      </c>
      <c r="N1917" s="7" t="str">
        <f ca="1">VLOOKUP($F1917,Name!$A:$C,3,FALSE)</f>
        <v>F</v>
      </c>
      <c r="O1917" s="7" t="str">
        <f ca="1">VLOOKUP($N1917,Gender!$A:$B,2,FALSE)</f>
        <v>Female</v>
      </c>
      <c r="P1917" s="7" t="str" cm="1">
        <f t="array" aca="1" ref="P1917" ca="1">INDEX('Marital status'!$A:$A,RANDBETWEEN(5,COUNTA('Marital status'!$A:$A) + 1),1)</f>
        <v>3266897012b6dcc5723033bc25891bf99efcff6f</v>
      </c>
      <c r="Q1917" s="7" t="str">
        <f ca="1">VLOOKUP($P1917,'Marital status'!$A:$B,2,FALSE)</f>
        <v>MarrieD</v>
      </c>
      <c r="R1917" s="7">
        <f t="shared" ca="1" si="205"/>
        <v>5</v>
      </c>
      <c r="S1917" s="7" t="e">
        <f ca="1">VLOOKUP($R1917,Race!$A:$B,2,FALSE)</f>
        <v>#N/A</v>
      </c>
      <c r="T1917" s="8">
        <f t="shared" ca="1" si="206"/>
        <v>28814</v>
      </c>
      <c r="U1917" s="6">
        <f t="shared" ca="1" si="207"/>
        <v>7</v>
      </c>
      <c r="V1917" s="8" t="str">
        <f ca="1">VLOOKUP($U1917,Education!$A:$B,2,FALSE)</f>
        <v>Undergraduate degree</v>
      </c>
      <c r="W1917" s="7">
        <f ca="1" xml:space="preserve">
  IF(OR($Y1917 = 5, $Y1917 = 6, $Y1917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917" s="7" t="str">
        <f ca="1">VLOOKUP($W1917,Department!$A:$B,2,FALSE)</f>
        <v>Administration</v>
      </c>
      <c r="Y1917" s="6">
        <f t="shared" ca="1" si="208"/>
        <v>10</v>
      </c>
      <c r="Z1917" s="7" t="str">
        <f ca="1">VLOOKUP($Y1917,Role!$A:$B,2,FALSE)</f>
        <v>Trainee</v>
      </c>
      <c r="AA1917" s="6" t="str">
        <f t="shared" ca="1" si="209"/>
        <v/>
      </c>
      <c r="AB1917" s="7" t="str">
        <f ca="1" xml:space="preserve">
IF($AA1917 &lt;&gt; "",
    VLOOKUP($AA1917,Level!$A:$B,2,FALSE),
    ""
)</f>
        <v/>
      </c>
      <c r="AC1917" s="1">
        <f ca="1" xml:space="preserve">
IF($Y1917 = 5 + N("Presidente"),
    27000,
    IF($Y1917 = 6 + N("Vice-presidente"),
        23000,
        IF(OR($Y1917 = 8, $Y1917= 13, $Y1917 = 12) + N("Secretária bilíngue ou coordenador ou especialista"),
            8000,
            IF($Y1917 = 7 + N("Diretor"),
                15000,
                IF($Y1917 = 14 + N("Gerente"),
                    12000,
                    IF($Y1917 = 9 + N("Estagiário"),
                        705,
                        IF($Y1917 = 10 + N("Trainee"),
                            805,
                            IF($Y1917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IF($U1917 = 7,
  500,
  IF($U1917 = 8,
    1000,
    IF($U1917 = 9,
      1500,
      IF($U1917 = 10,
        2000,
        0
      )
    )
  )
)
+
N("Adicional no salário por área")
+
IF($W1917 = 14 + N("Tecnologia da Informação"),
  120,
  IF($W1917 = 16 + N("Vendas"),
    110,
    IF($W1917 = 15 + N("Jurídico"),
      100,
      IF(OR($W1917 = 8, $W1917 = 9, $W1917 = 11) + N("Recursos humanos ou comercial ou comunicação e marketing"),
        80,
        0
      )
    )
  )
)
+
N("Adicionando pegadinha")
+
IF(AND($W1917 = 16, $U1917 = 9, $Y1917 = 11, $AA1917 = 5) + N("Se for de vendas, com mestrado, analista sênior"),
  IF($R1917 = 5,
    100,
    0
  )
  +
  IF($N1917 = "M",
    200,
    0
  ),
  0
)</f>
        <v>1305</v>
      </c>
      <c r="AD19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$A1917  &amp; ", "   &amp;
$C1917  &amp; ", "   &amp;
$E1917  &amp; ", '"  &amp;
$J1917  &amp; "', '" &amp;
$N1917  &amp; "', "  &amp;
$R1917  &amp; ", '"  &amp;
TEXT($T1917,"dd/mm/aaaa")  &amp; "', "   &amp;
$U1917  &amp; ", "   &amp;
$W1917  &amp; ", "   &amp;
$Y1917  &amp; ", "   &amp;
IF($AA1917 &lt;&gt; "", $AA1917, "NULL")  &amp; ", "   &amp;
$AC1917  &amp; ");"</f>
        <v>INSERT INTO bi4all.fac_employees (id_company_fk, id_employee_pk, flg_active, employee_name, id_gender_fk, id_race_fk, birthday, id_schooling_fk, id_department_fk, id_role_fk, id_level_fk, salary) VALUES (6a51143286b03064a49cc2acbee63c09a0682d33, 1913, 1, 'Luna Tavares Soares', 'F', 5, '20/11/1978', 7, 6, 10, NULL, 1305);</v>
      </c>
    </row>
    <row r="1918" spans="1:30" ht="14.25" customHeight="1" x14ac:dyDescent="0.2">
      <c r="A1918" s="7" t="str" cm="1">
        <f t="array" aca="1" ref="A1918" ca="1">INDEX(Company!$A:$A,RANDBETWEEN(5,COUNTA(Company!$A:$A) + 1),1)</f>
        <v>6a51143286b03064a49cc2acbee63c09a0682d33</v>
      </c>
      <c r="B1918" s="7" t="str">
        <f ca="1">VLOOKUP($A1918,Company!$A:$B,2,FALSE)</f>
        <v>ACME Corporation</v>
      </c>
      <c r="C1918" s="5">
        <f t="shared" si="203"/>
        <v>1914</v>
      </c>
      <c r="D1918" s="5" t="str" cm="1">
        <f t="array" ref="D1918">SHA1HASH($C1918)</f>
        <v>b86667cd55d95cbb6d1ea1cf8528ce9f85e2d53d</v>
      </c>
      <c r="E1918" s="6">
        <v>1</v>
      </c>
      <c r="F1918" s="7">
        <f ca="1">IF($C1918 = 1 + N("Presidente"),
    127,
    IF($C1918 = 2 + N("Vice-Presidente"),
        72,
        IF($C1918 = 3 + N("Secretária bilíngue"),
            13,
            RANDBETWEEN(5,COUNT(Name!$A:$A) + 1)
        )
    )
)</f>
        <v>150</v>
      </c>
      <c r="G1918" s="7" t="str">
        <f ca="1">VLOOKUP($F1918,Name!$A:$B,2,FALSE)</f>
        <v>Gabriela</v>
      </c>
      <c r="H1918" s="7">
        <f ca="1" xml:space="preserve">
IF($C1918 = 1,
    0,
    RANDBETWEEN(5,COUNT('Last name'!$A:$A) + 1)
)</f>
        <v>180</v>
      </c>
      <c r="I1918" s="7" t="str">
        <f ca="1" xml:space="preserve">
IF($C1918 = 1 + N("Presidente"),
    "de Orléans e Bragança",
    VLOOKUP($H1918,'Last name'!$A:$B,2,FALSE) &amp; " " &amp; VLOOKUP(RANDBETWEEN(5,COUNT('Last name'!$A:$A) + 1),'Last name'!$A:$B,2,FALSE)
)</f>
        <v>Silva Negreiros</v>
      </c>
      <c r="J1918" s="7" t="str">
        <f t="shared" ca="1" si="204"/>
        <v>Gabriela Silva Negreiros</v>
      </c>
      <c r="K1918" s="7" t="str" cm="1">
        <f t="array" aca="1" ref="K1918" ca="1">SHA1HASH($J1918)</f>
        <v>b8569d5896f84e3dc7d9cdcbee8c26c1fb148b71</v>
      </c>
      <c r="L1918" s="7" cm="1">
        <f t="array" aca="1" ref="L1918" ca="1">INDEX(States!$A:$A,RANDBETWEEN(5,COUNTA(States!$A:$A) + 1),1)</f>
        <v>19</v>
      </c>
      <c r="M1918" s="7" t="str">
        <f ca="1">$L1918 &amp; "|" &amp; VLOOKUP($L1918,States!$A:$B,2,FALSE)</f>
        <v>19|bd4a752045e2a790745f147976385d85d6dbdece</v>
      </c>
      <c r="N1918" s="7" t="str">
        <f ca="1">VLOOKUP($F1918,Name!$A:$C,3,FALSE)</f>
        <v>F</v>
      </c>
      <c r="O1918" s="7" t="str">
        <f ca="1">VLOOKUP($N1918,Gender!$A:$B,2,FALSE)</f>
        <v>Female</v>
      </c>
      <c r="P1918" s="7" t="str" cm="1">
        <f t="array" aca="1" ref="P1918" ca="1">INDEX('Marital status'!$A:$A,RANDBETWEEN(5,COUNTA('Marital status'!$A:$A) + 1),1)</f>
        <v>47051393f6bcbf99111ec5d70ba2ebbe11ebccae</v>
      </c>
      <c r="Q1918" s="7" t="str">
        <f ca="1">VLOOKUP($P1918,'Marital status'!$A:$B,2,FALSE)</f>
        <v xml:space="preserve"> Separated </v>
      </c>
      <c r="R1918" s="7">
        <f t="shared" ca="1" si="205"/>
        <v>6</v>
      </c>
      <c r="S1918" s="7" t="e">
        <f ca="1">VLOOKUP($R1918,Race!$A:$B,2,FALSE)</f>
        <v>#N/A</v>
      </c>
      <c r="T1918" s="8">
        <f t="shared" ca="1" si="206"/>
        <v>25054</v>
      </c>
      <c r="U1918" s="6">
        <f t="shared" ca="1" si="207"/>
        <v>7</v>
      </c>
      <c r="V1918" s="8" t="str">
        <f ca="1">VLOOKUP($U1918,Education!$A:$B,2,FALSE)</f>
        <v>Undergraduate degree</v>
      </c>
      <c r="W1918" s="7">
        <f ca="1" xml:space="preserve">
  IF(OR($Y1918 = 5, $Y1918 = 6, $Y1918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918" s="7" t="str">
        <f ca="1">VLOOKUP($W1918,Department!$A:$B,2,FALSE)</f>
        <v>Operations</v>
      </c>
      <c r="Y1918" s="6">
        <f t="shared" ca="1" si="208"/>
        <v>11</v>
      </c>
      <c r="Z1918" s="7" t="str">
        <f ca="1">VLOOKUP($Y1918,Role!$A:$B,2,FALSE)</f>
        <v>Analyst</v>
      </c>
      <c r="AA1918" s="6">
        <f t="shared" ca="1" si="209"/>
        <v>7</v>
      </c>
      <c r="AB1918" s="7" t="str">
        <f ca="1" xml:space="preserve">
IF($AA1918 &lt;&gt; "",
    VLOOKUP($AA1918,Level!$A:$B,2,FALSE),
    ""
)</f>
        <v>Senior</v>
      </c>
      <c r="AC1918" s="1">
        <f ca="1" xml:space="preserve">
IF($Y1918 = 5 + N("Presidente"),
    27000,
    IF($Y1918 = 6 + N("Vice-presidente"),
        23000,
        IF(OR($Y1918 = 8, $Y1918= 13, $Y1918 = 12) + N("Secretária bilíngue ou coordenador ou especialista"),
            8000,
            IF($Y1918 = 7 + N("Diretor"),
                15000,
                IF($Y1918 = 14 + N("Gerente"),
                    12000,
                    IF($Y1918 = 9 + N("Estagiário"),
                        705,
                        IF($Y1918 = 10 + N("Trainee"),
                            805,
                            IF($Y1918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IF($U1918 = 7,
  500,
  IF($U1918 = 8,
    1000,
    IF($U1918 = 9,
      1500,
      IF($U1918 = 10,
        2000,
        0
      )
    )
  )
)
+
N("Adicional no salário por área")
+
IF($W1918 = 14 + N("Tecnologia da Informação"),
  120,
  IF($W1918 = 16 + N("Vendas"),
    110,
    IF($W1918 = 15 + N("Jurídico"),
      100,
      IF(OR($W1918 = 8, $W1918 = 9, $W1918 = 11) + N("Recursos humanos ou comercial ou comunicação e marketing"),
        80,
        0
      )
    )
  )
)
+
N("Adicionando pegadinha")
+
IF(AND($W1918 = 16, $U1918 = 9, $Y1918 = 11, $AA1918 = 5) + N("Se for de vendas, com mestrado, analista sênior"),
  IF($R1918 = 5,
    100,
    0
  )
  +
  IF($N1918 = "M",
    200,
    0
  ),
  0
)</f>
        <v>2500</v>
      </c>
      <c r="AD19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$A1918  &amp; ", "   &amp;
$C1918  &amp; ", "   &amp;
$E1918  &amp; ", '"  &amp;
$J1918  &amp; "', '" &amp;
$N1918  &amp; "', "  &amp;
$R1918  &amp; ", '"  &amp;
TEXT($T1918,"dd/mm/aaaa")  &amp; "', "   &amp;
$U1918  &amp; ", "   &amp;
$W1918  &amp; ", "   &amp;
$Y1918  &amp; ", "   &amp;
IF($AA1918 &lt;&gt; "", $AA1918, "NULL")  &amp; ", "   &amp;
$AC1918  &amp; ");"</f>
        <v>INSERT INTO bi4all.fac_employees (id_company_fk, id_employee_pk, flg_active, employee_name, id_gender_fk, id_race_fk, birthday, id_schooling_fk, id_department_fk, id_role_fk, id_level_fk, salary) VALUES (6a51143286b03064a49cc2acbee63c09a0682d33, 1914, 1, 'Gabriela Silva Negreiros', 'F', 6, '04/08/1968', 7, 10, 11, 7, 2500);</v>
      </c>
    </row>
    <row r="1919" spans="1:30" ht="14.25" customHeight="1" x14ac:dyDescent="0.2">
      <c r="A1919" s="7" t="str" cm="1">
        <f t="array" aca="1" ref="A1919" ca="1">INDEX(Company!$A:$A,RANDBETWEEN(5,COUNTA(Company!$A:$A) + 1),1)</f>
        <v>6a51143286b03064a49cc2acbee63c09a0682d33</v>
      </c>
      <c r="B1919" s="7" t="str">
        <f ca="1">VLOOKUP($A1919,Company!$A:$B,2,FALSE)</f>
        <v>ACME Corporation</v>
      </c>
      <c r="C1919" s="5">
        <f t="shared" si="203"/>
        <v>1915</v>
      </c>
      <c r="D1919" s="5" t="str" cm="1">
        <f t="array" ref="D1919">SHA1HASH($C1919)</f>
        <v>83ee3bf6722e8c9d387219260ef759abcaab3102</v>
      </c>
      <c r="E1919" s="6">
        <v>1</v>
      </c>
      <c r="F1919" s="7">
        <f ca="1">IF($C1919 = 1 + N("Presidente"),
    127,
    IF($C1919 = 2 + N("Vice-Presidente"),
        72,
        IF($C1919 = 3 + N("Secretária bilíngue"),
            13,
            RANDBETWEEN(5,COUNT(Name!$A:$A) + 1)
        )
    )
)</f>
        <v>191</v>
      </c>
      <c r="G1919" s="7" t="str">
        <f ca="1">VLOOKUP($F1919,Name!$A:$B,2,FALSE)</f>
        <v>João Paulo</v>
      </c>
      <c r="H1919" s="7">
        <f ca="1" xml:space="preserve">
IF($C1919 = 1,
    0,
    RANDBETWEEN(5,COUNT('Last name'!$A:$A) + 1)
)</f>
        <v>151</v>
      </c>
      <c r="I1919" s="7" t="str">
        <f ca="1" xml:space="preserve">
IF($C1919 = 1 + N("Presidente"),
    "de Orléans e Bragança",
    VLOOKUP($H1919,'Last name'!$A:$B,2,FALSE) &amp; " " &amp; VLOOKUP(RANDBETWEEN(5,COUNT('Last name'!$A:$A) + 1),'Last name'!$A:$B,2,FALSE)
)</f>
        <v>Pereira Mancini</v>
      </c>
      <c r="J1919" s="7" t="str">
        <f t="shared" ca="1" si="204"/>
        <v>João Paulo Pereira Mancini</v>
      </c>
      <c r="K1919" s="7" t="str" cm="1">
        <f t="array" aca="1" ref="K1919" ca="1">SHA1HASH($J1919)</f>
        <v>fe81b034b8e68380abb3b54d8d144aedb239a209</v>
      </c>
      <c r="L1919" s="7" cm="1">
        <f t="array" aca="1" ref="L1919" ca="1">INDEX(States!$A:$A,RANDBETWEEN(5,COUNTA(States!$A:$A) + 1),1)</f>
        <v>14</v>
      </c>
      <c r="M1919" s="7" t="str">
        <f ca="1">$L1919 &amp; "|" &amp; VLOOKUP($L1919,States!$A:$B,2,FALSE)</f>
        <v>14|9b9a260c6946192b7ea8dcfb1d39940b66fe4460</v>
      </c>
      <c r="N1919" s="7" t="str">
        <f ca="1">VLOOKUP($F1919,Name!$A:$C,3,FALSE)</f>
        <v>M</v>
      </c>
      <c r="O1919" s="7" t="str">
        <f ca="1">VLOOKUP($N1919,Gender!$A:$B,2,FALSE)</f>
        <v>Male</v>
      </c>
      <c r="P1919" s="7" t="str" cm="1">
        <f t="array" aca="1" ref="P1919" ca="1">INDEX('Marital status'!$A:$A,RANDBETWEEN(5,COUNTA('Marital status'!$A:$A) + 1),1)</f>
        <v>459031b19ec5bbd3b3dbc0a9dcf2cb6e6c6f7848</v>
      </c>
      <c r="Q1919" s="7" t="str">
        <f ca="1">VLOOKUP($P1919,'Marital status'!$A:$B,2,FALSE)</f>
        <v xml:space="preserve">Widowed </v>
      </c>
      <c r="R1919" s="7">
        <f t="shared" ca="1" si="205"/>
        <v>8</v>
      </c>
      <c r="S1919" s="7" t="e">
        <f ca="1">VLOOKUP($R1919,Race!$A:$B,2,FALSE)</f>
        <v>#N/A</v>
      </c>
      <c r="T1919" s="8">
        <f t="shared" ca="1" si="206"/>
        <v>26383</v>
      </c>
      <c r="U1919" s="6">
        <f t="shared" ca="1" si="207"/>
        <v>7</v>
      </c>
      <c r="V1919" s="8" t="str">
        <f ca="1">VLOOKUP($U1919,Education!$A:$B,2,FALSE)</f>
        <v>Undergraduate degree</v>
      </c>
      <c r="W1919" s="7">
        <f ca="1" xml:space="preserve">
  IF(OR($Y1919 = 5, $Y1919 = 6, $Y1919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919" s="7" t="str">
        <f ca="1">VLOOKUP($W1919,Department!$A:$B,2,FALSE)</f>
        <v>Presidency</v>
      </c>
      <c r="Y1919" s="6">
        <f t="shared" ca="1" si="208"/>
        <v>9</v>
      </c>
      <c r="Z1919" s="7" t="str">
        <f ca="1">VLOOKUP($Y1919,Role!$A:$B,2,FALSE)</f>
        <v>Intern</v>
      </c>
      <c r="AA1919" s="6" t="str">
        <f t="shared" ca="1" si="209"/>
        <v/>
      </c>
      <c r="AB1919" s="7" t="str">
        <f ca="1" xml:space="preserve">
IF($AA1919 &lt;&gt; "",
    VLOOKUP($AA1919,Level!$A:$B,2,FALSE),
    ""
)</f>
        <v/>
      </c>
      <c r="AC1919" s="1">
        <f ca="1" xml:space="preserve">
IF($Y1919 = 5 + N("Presidente"),
    27000,
    IF($Y1919 = 6 + N("Vice-presidente"),
        23000,
        IF(OR($Y1919 = 8, $Y1919= 13, $Y1919 = 12) + N("Secretária bilíngue ou coordenador ou especialista"),
            8000,
            IF($Y1919 = 7 + N("Diretor"),
                15000,
                IF($Y1919 = 14 + N("Gerente"),
                    12000,
                    IF($Y1919 = 9 + N("Estagiário"),
                        705,
                        IF($Y1919 = 10 + N("Trainee"),
                            805,
                            IF($Y1919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IF($U1919 = 7,
  500,
  IF($U1919 = 8,
    1000,
    IF($U1919 = 9,
      1500,
      IF($U1919 = 10,
        2000,
        0
      )
    )
  )
)
+
N("Adicional no salário por área")
+
IF($W1919 = 14 + N("Tecnologia da Informação"),
  120,
  IF($W1919 = 16 + N("Vendas"),
    110,
    IF($W1919 = 15 + N("Jurídico"),
      100,
      IF(OR($W1919 = 8, $W1919 = 9, $W1919 = 11) + N("Recursos humanos ou comercial ou comunicação e marketing"),
        80,
        0
      )
    )
  )
)
+
N("Adicionando pegadinha")
+
IF(AND($W1919 = 16, $U1919 = 9, $Y1919 = 11, $AA1919 = 5) + N("Se for de vendas, com mestrado, analista sênior"),
  IF($R1919 = 5,
    100,
    0
  )
  +
  IF($N1919 = "M",
    200,
    0
  ),
  0
)</f>
        <v>1205</v>
      </c>
      <c r="AD19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$A1919  &amp; ", "   &amp;
$C1919  &amp; ", "   &amp;
$E1919  &amp; ", '"  &amp;
$J1919  &amp; "', '" &amp;
$N1919  &amp; "', "  &amp;
$R1919  &amp; ", '"  &amp;
TEXT($T1919,"dd/mm/aaaa")  &amp; "', "   &amp;
$U1919  &amp; ", "   &amp;
$W1919  &amp; ", "   &amp;
$Y1919  &amp; ", "   &amp;
IF($AA1919 &lt;&gt; "", $AA1919, "NULL")  &amp; ", "   &amp;
$AC1919  &amp; ");"</f>
        <v>INSERT INTO bi4all.fac_employees (id_company_fk, id_employee_pk, flg_active, employee_name, id_gender_fk, id_race_fk, birthday, id_schooling_fk, id_department_fk, id_role_fk, id_level_fk, salary) VALUES (6a51143286b03064a49cc2acbee63c09a0682d33, 1915, 1, 'João Paulo Pereira Mancini', 'M', 8, '25/03/1972', 7, 5, 9, NULL, 1205);</v>
      </c>
    </row>
    <row r="1920" spans="1:30" ht="14.25" customHeight="1" x14ac:dyDescent="0.2">
      <c r="A1920" s="7" t="str" cm="1">
        <f t="array" aca="1" ref="A1920" ca="1">INDEX(Company!$A:$A,RANDBETWEEN(5,COUNTA(Company!$A:$A) + 1),1)</f>
        <v>6a51143286b03064a49cc2acbee63c09a0682d33</v>
      </c>
      <c r="B1920" s="7" t="str">
        <f ca="1">VLOOKUP($A1920,Company!$A:$B,2,FALSE)</f>
        <v>ACME Corporation</v>
      </c>
      <c r="C1920" s="5">
        <f t="shared" si="203"/>
        <v>1916</v>
      </c>
      <c r="D1920" s="5" t="str" cm="1">
        <f t="array" ref="D1920">SHA1HASH($C1920)</f>
        <v>57ba76ddd1da04b1179360950a68dc5d43be71fc</v>
      </c>
      <c r="E1920" s="6">
        <v>1</v>
      </c>
      <c r="F1920" s="7">
        <f ca="1">IF($C1920 = 1 + N("Presidente"),
    127,
    IF($C1920 = 2 + N("Vice-Presidente"),
        72,
        IF($C1920 = 3 + N("Secretária bilíngue"),
            13,
            RANDBETWEEN(5,COUNT(Name!$A:$A) + 1)
        )
    )
)</f>
        <v>99</v>
      </c>
      <c r="G1920" s="7" t="str">
        <f ca="1">VLOOKUP($F1920,Name!$A:$B,2,FALSE)</f>
        <v>Cloe</v>
      </c>
      <c r="H1920" s="7">
        <f ca="1" xml:space="preserve">
IF($C1920 = 1,
    0,
    RANDBETWEEN(5,COUNT('Last name'!$A:$A) + 1)
)</f>
        <v>182</v>
      </c>
      <c r="I1920" s="7" t="str">
        <f ca="1" xml:space="preserve">
IF($C1920 = 1 + N("Presidente"),
    "de Orléans e Bragança",
    VLOOKUP($H1920,'Last name'!$A:$B,2,FALSE) &amp; " " &amp; VLOOKUP(RANDBETWEEN(5,COUNT('Last name'!$A:$A) + 1),'Last name'!$A:$B,2,FALSE)
)</f>
        <v>Siqueira Martini</v>
      </c>
      <c r="J1920" s="7" t="str">
        <f t="shared" ca="1" si="204"/>
        <v>Cloe Siqueira Martini</v>
      </c>
      <c r="K1920" s="7" t="str" cm="1">
        <f t="array" aca="1" ref="K1920" ca="1">SHA1HASH($J1920)</f>
        <v>8ed5972e88d01bc4a15cc9241d375c524a61ca98</v>
      </c>
      <c r="L1920" s="7" cm="1">
        <f t="array" aca="1" ref="L1920" ca="1">INDEX(States!$A:$A,RANDBETWEEN(5,COUNTA(States!$A:$A) + 1),1)</f>
        <v>5</v>
      </c>
      <c r="M1920" s="7" t="str">
        <f ca="1">$L1920 &amp; "|" &amp; VLOOKUP($L1920,States!$A:$B,2,FALSE)</f>
        <v>5|fa0754b9861f7065fd7c6270efb07fc6ac3b0ad8</v>
      </c>
      <c r="N1920" s="7" t="str">
        <f ca="1">VLOOKUP($F1920,Name!$A:$C,3,FALSE)</f>
        <v>F</v>
      </c>
      <c r="O1920" s="7" t="str">
        <f ca="1">VLOOKUP($N1920,Gender!$A:$B,2,FALSE)</f>
        <v>Female</v>
      </c>
      <c r="P1920" s="7" t="str" cm="1">
        <f t="array" aca="1" ref="P1920" ca="1">INDEX('Marital status'!$A:$A,RANDBETWEEN(5,COUNTA('Marital status'!$A:$A) + 1),1)</f>
        <v>47051393f6bcbf99111ec5d70ba2ebbe11ebccae</v>
      </c>
      <c r="Q1920" s="7" t="str">
        <f ca="1">VLOOKUP($P1920,'Marital status'!$A:$B,2,FALSE)</f>
        <v xml:space="preserve"> Separated </v>
      </c>
      <c r="R1920" s="7">
        <f t="shared" ca="1" si="205"/>
        <v>5</v>
      </c>
      <c r="S1920" s="7" t="e">
        <f ca="1">VLOOKUP($R1920,Race!$A:$B,2,FALSE)</f>
        <v>#N/A</v>
      </c>
      <c r="T1920" s="8">
        <f t="shared" ca="1" si="206"/>
        <v>19906</v>
      </c>
      <c r="U1920" s="6">
        <f t="shared" ca="1" si="207"/>
        <v>8</v>
      </c>
      <c r="V1920" s="8" t="str">
        <f ca="1">VLOOKUP($U1920,Education!$A:$B,2,FALSE)</f>
        <v>Graduate school</v>
      </c>
      <c r="W1920" s="7">
        <f ca="1" xml:space="preserve">
  IF(OR($Y1920 = 5, $Y1920 = 6, $Y1920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920" s="7" t="str">
        <f ca="1">VLOOKUP($W1920,Department!$A:$B,2,FALSE)</f>
        <v>Audit</v>
      </c>
      <c r="Y1920" s="6">
        <f t="shared" ca="1" si="208"/>
        <v>11</v>
      </c>
      <c r="Z1920" s="7" t="str">
        <f ca="1">VLOOKUP($Y1920,Role!$A:$B,2,FALSE)</f>
        <v>Analyst</v>
      </c>
      <c r="AA1920" s="6">
        <f t="shared" ca="1" si="209"/>
        <v>7</v>
      </c>
      <c r="AB1920" s="7" t="str">
        <f ca="1" xml:space="preserve">
IF($AA1920 &lt;&gt; "",
    VLOOKUP($AA1920,Level!$A:$B,2,FALSE),
    ""
)</f>
        <v>Senior</v>
      </c>
      <c r="AC1920" s="1">
        <f ca="1" xml:space="preserve">
IF($Y1920 = 5 + N("Presidente"),
    27000,
    IF($Y1920 = 6 + N("Vice-presidente"),
        23000,
        IF(OR($Y1920 = 8, $Y1920= 13, $Y1920 = 12) + N("Secretária bilíngue ou coordenador ou especialista"),
            8000,
            IF($Y1920 = 7 + N("Diretor"),
                15000,
                IF($Y1920 = 14 + N("Gerente"),
                    12000,
                    IF($Y1920 = 9 + N("Estagiário"),
                        705,
                        IF($Y1920 = 10 + N("Trainee"),
                            805,
                            IF($Y1920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IF($U1920 = 7,
  500,
  IF($U1920 = 8,
    1000,
    IF($U1920 = 9,
      1500,
      IF($U1920 = 10,
        2000,
        0
      )
    )
  )
)
+
N("Adicional no salário por área")
+
IF($W1920 = 14 + N("Tecnologia da Informação"),
  120,
  IF($W1920 = 16 + N("Vendas"),
    110,
    IF($W1920 = 15 + N("Jurídico"),
      100,
      IF(OR($W1920 = 8, $W1920 = 9, $W1920 = 11) + N("Recursos humanos ou comercial ou comunicação e marketing"),
        80,
        0
      )
    )
  )
)
+
N("Adicionando pegadinha")
+
IF(AND($W1920 = 16, $U1920 = 9, $Y1920 = 11, $AA1920 = 5) + N("Se for de vendas, com mestrado, analista sênior"),
  IF($R1920 = 5,
    100,
    0
  )
  +
  IF($N1920 = "M",
    200,
    0
  ),
  0
)</f>
        <v>3000</v>
      </c>
      <c r="AD19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$A1920  &amp; ", "   &amp;
$C1920  &amp; ", "   &amp;
$E1920  &amp; ", '"  &amp;
$J1920  &amp; "', '" &amp;
$N1920  &amp; "', "  &amp;
$R1920  &amp; ", '"  &amp;
TEXT($T1920,"dd/mm/aaaa")  &amp; "', "   &amp;
$U1920  &amp; ", "   &amp;
$W1920  &amp; ", "   &amp;
$Y1920  &amp; ", "   &amp;
IF($AA1920 &lt;&gt; "", $AA1920, "NULL")  &amp; ", "   &amp;
$AC1920  &amp; ");"</f>
        <v>INSERT INTO bi4all.fac_employees (id_company_fk, id_employee_pk, flg_active, employee_name, id_gender_fk, id_race_fk, birthday, id_schooling_fk, id_department_fk, id_role_fk, id_level_fk, salary) VALUES (6a51143286b03064a49cc2acbee63c09a0682d33, 1916, 1, 'Cloe Siqueira Martini', 'F', 5, '01/07/1954', 8, 13, 11, 7, 3000);</v>
      </c>
    </row>
    <row r="1921" spans="1:30" ht="14.25" customHeight="1" x14ac:dyDescent="0.2">
      <c r="A1921" s="7" t="str" cm="1">
        <f t="array" aca="1" ref="A1921" ca="1">INDEX(Company!$A:$A,RANDBETWEEN(5,COUNTA(Company!$A:$A) + 1),1)</f>
        <v>6a51143286b03064a49cc2acbee63c09a0682d33</v>
      </c>
      <c r="B1921" s="7" t="str">
        <f ca="1">VLOOKUP($A1921,Company!$A:$B,2,FALSE)</f>
        <v>ACME Corporation</v>
      </c>
      <c r="C1921" s="5">
        <f t="shared" si="203"/>
        <v>1917</v>
      </c>
      <c r="D1921" s="5" t="str" cm="1">
        <f t="array" ref="D1921">SHA1HASH($C1921)</f>
        <v>bc0d64ab9735781a3e0c72d96a7519674431c789</v>
      </c>
      <c r="E1921" s="6">
        <v>1</v>
      </c>
      <c r="F1921" s="7">
        <f ca="1">IF($C1921 = 1 + N("Presidente"),
    127,
    IF($C1921 = 2 + N("Vice-Presidente"),
        72,
        IF($C1921 = 3 + N("Secretária bilíngue"),
            13,
            RANDBETWEEN(5,COUNT(Name!$A:$A) + 1)
        )
    )
)</f>
        <v>135</v>
      </c>
      <c r="G1921" s="7" t="str">
        <f ca="1">VLOOKUP($F1921,Name!$A:$B,2,FALSE)</f>
        <v>Felipe</v>
      </c>
      <c r="H1921" s="7">
        <f ca="1" xml:space="preserve">
IF($C1921 = 1,
    0,
    RANDBETWEEN(5,COUNT('Last name'!$A:$A) + 1)
)</f>
        <v>131</v>
      </c>
      <c r="I1921" s="7" t="str">
        <f ca="1" xml:space="preserve">
IF($C1921 = 1 + N("Presidente"),
    "de Orléans e Bragança",
    VLOOKUP($H1921,'Last name'!$A:$B,2,FALSE) &amp; " " &amp; VLOOKUP(RANDBETWEEN(5,COUNT('Last name'!$A:$A) + 1),'Last name'!$A:$B,2,FALSE)
)</f>
        <v>Monti Almeida</v>
      </c>
      <c r="J1921" s="7" t="str">
        <f t="shared" ca="1" si="204"/>
        <v>Felipe Monti Almeida</v>
      </c>
      <c r="K1921" s="7" t="str" cm="1">
        <f t="array" aca="1" ref="K1921" ca="1">SHA1HASH($J1921)</f>
        <v>e50919a212e806305466f7a3eeba18d9fe7c0296</v>
      </c>
      <c r="L1921" s="7" cm="1">
        <f t="array" aca="1" ref="L1921" ca="1">INDEX(States!$A:$A,RANDBETWEEN(5,COUNTA(States!$A:$A) + 1),1)</f>
        <v>5</v>
      </c>
      <c r="M1921" s="7" t="str">
        <f ca="1">$L1921 &amp; "|" &amp; VLOOKUP($L1921,States!$A:$B,2,FALSE)</f>
        <v>5|fa0754b9861f7065fd7c6270efb07fc6ac3b0ad8</v>
      </c>
      <c r="N1921" s="7" t="str">
        <f ca="1">VLOOKUP($F1921,Name!$A:$C,3,FALSE)</f>
        <v>M</v>
      </c>
      <c r="O1921" s="7" t="str">
        <f ca="1">VLOOKUP($N1921,Gender!$A:$B,2,FALSE)</f>
        <v>Male</v>
      </c>
      <c r="P1921" s="7" t="str" cm="1">
        <f t="array" aca="1" ref="P1921" ca="1">INDEX('Marital status'!$A:$A,RANDBETWEEN(5,COUNTA('Marital status'!$A:$A) + 1),1)</f>
        <v>ce0b1612aa711b78a720295d271a33894e2b72bf</v>
      </c>
      <c r="Q1921" s="7" t="str">
        <f ca="1">VLOOKUP($P1921,'Marital status'!$A:$B,2,FALSE)</f>
        <v>single</v>
      </c>
      <c r="R1921" s="7">
        <f t="shared" ca="1" si="205"/>
        <v>5</v>
      </c>
      <c r="S1921" s="7" t="e">
        <f ca="1">VLOOKUP($R1921,Race!$A:$B,2,FALSE)</f>
        <v>#N/A</v>
      </c>
      <c r="T1921" s="8">
        <f t="shared" ca="1" si="206"/>
        <v>28073</v>
      </c>
      <c r="U1921" s="6">
        <f t="shared" ca="1" si="207"/>
        <v>7</v>
      </c>
      <c r="V1921" s="8" t="str">
        <f ca="1">VLOOKUP($U1921,Education!$A:$B,2,FALSE)</f>
        <v>Undergraduate degree</v>
      </c>
      <c r="W1921" s="7">
        <f ca="1" xml:space="preserve">
  IF(OR($Y1921 = 5, $Y1921 = 6, $Y1921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921" s="7" t="str">
        <f ca="1">VLOOKUP($W1921,Department!$A:$B,2,FALSE)</f>
        <v>Human Resource</v>
      </c>
      <c r="Y1921" s="6">
        <f t="shared" ca="1" si="208"/>
        <v>10</v>
      </c>
      <c r="Z1921" s="7" t="str">
        <f ca="1">VLOOKUP($Y1921,Role!$A:$B,2,FALSE)</f>
        <v>Trainee</v>
      </c>
      <c r="AA1921" s="6" t="str">
        <f t="shared" ca="1" si="209"/>
        <v/>
      </c>
      <c r="AB1921" s="7" t="str">
        <f ca="1" xml:space="preserve">
IF($AA1921 &lt;&gt; "",
    VLOOKUP($AA1921,Level!$A:$B,2,FALSE),
    ""
)</f>
        <v/>
      </c>
      <c r="AC1921" s="1">
        <f ca="1" xml:space="preserve">
IF($Y1921 = 5 + N("Presidente"),
    27000,
    IF($Y1921 = 6 + N("Vice-presidente"),
        23000,
        IF(OR($Y1921 = 8, $Y1921= 13, $Y1921 = 12) + N("Secretária bilíngue ou coordenador ou especialista"),
            8000,
            IF($Y1921 = 7 + N("Diretor"),
                15000,
                IF($Y1921 = 14 + N("Gerente"),
                    12000,
                    IF($Y1921 = 9 + N("Estagiário"),
                        705,
                        IF($Y1921 = 10 + N("Trainee"),
                            805,
                            IF($Y1921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IF($U1921 = 7,
  500,
  IF($U1921 = 8,
    1000,
    IF($U1921 = 9,
      1500,
      IF($U1921 = 10,
        2000,
        0
      )
    )
  )
)
+
N("Adicional no salário por área")
+
IF($W1921 = 14 + N("Tecnologia da Informação"),
  120,
  IF($W1921 = 16 + N("Vendas"),
    110,
    IF($W1921 = 15 + N("Jurídico"),
      100,
      IF(OR($W1921 = 8, $W1921 = 9, $W1921 = 11) + N("Recursos humanos ou comercial ou comunicação e marketing"),
        80,
        0
      )
    )
  )
)
+
N("Adicionando pegadinha")
+
IF(AND($W1921 = 16, $U1921 = 9, $Y1921 = 11, $AA1921 = 5) + N("Se for de vendas, com mestrado, analista sênior"),
  IF($R1921 = 5,
    100,
    0
  )
  +
  IF($N1921 = "M",
    200,
    0
  ),
  0
)</f>
        <v>1385</v>
      </c>
      <c r="AD19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$A1921  &amp; ", "   &amp;
$C1921  &amp; ", "   &amp;
$E1921  &amp; ", '"  &amp;
$J1921  &amp; "', '" &amp;
$N1921  &amp; "', "  &amp;
$R1921  &amp; ", '"  &amp;
TEXT($T1921,"dd/mm/aaaa")  &amp; "', "   &amp;
$U1921  &amp; ", "   &amp;
$W1921  &amp; ", "   &amp;
$Y1921  &amp; ", "   &amp;
IF($AA1921 &lt;&gt; "", $AA1921, "NULL")  &amp; ", "   &amp;
$AC1921  &amp; ");"</f>
        <v>INSERT INTO bi4all.fac_employees (id_company_fk, id_employee_pk, flg_active, employee_name, id_gender_fk, id_race_fk, birthday, id_schooling_fk, id_department_fk, id_role_fk, id_level_fk, salary) VALUES (6a51143286b03064a49cc2acbee63c09a0682d33, 1917, 1, 'Felipe Monti Almeida', 'M', 5, '09/11/1976', 7, 8, 10, NULL, 1385);</v>
      </c>
    </row>
    <row r="1922" spans="1:30" ht="14.25" customHeight="1" x14ac:dyDescent="0.2">
      <c r="A1922" s="7" t="str" cm="1">
        <f t="array" aca="1" ref="A1922" ca="1">INDEX(Company!$A:$A,RANDBETWEEN(5,COUNTA(Company!$A:$A) + 1),1)</f>
        <v>6a51143286b03064a49cc2acbee63c09a0682d33</v>
      </c>
      <c r="B1922" s="7" t="str">
        <f ca="1">VLOOKUP($A1922,Company!$A:$B,2,FALSE)</f>
        <v>ACME Corporation</v>
      </c>
      <c r="C1922" s="5">
        <f t="shared" si="203"/>
        <v>1918</v>
      </c>
      <c r="D1922" s="5" t="str" cm="1">
        <f t="array" ref="D1922">SHA1HASH($C1922)</f>
        <v>f359a04db7a64bb2a671b27b9045eb6673480acd</v>
      </c>
      <c r="E1922" s="6">
        <v>1</v>
      </c>
      <c r="F1922" s="7">
        <f ca="1">IF($C1922 = 1 + N("Presidente"),
    127,
    IF($C1922 = 2 + N("Vice-Presidente"),
        72,
        IF($C1922 = 3 + N("Secretária bilíngue"),
            13,
            RANDBETWEEN(5,COUNT(Name!$A:$A) + 1)
        )
    )
)</f>
        <v>127</v>
      </c>
      <c r="G1922" s="7" t="str">
        <f ca="1">VLOOKUP($F1922,Name!$A:$B,2,FALSE)</f>
        <v>Enzo</v>
      </c>
      <c r="H1922" s="7">
        <f ca="1" xml:space="preserve">
IF($C1922 = 1,
    0,
    RANDBETWEEN(5,COUNT('Last name'!$A:$A) + 1)
)</f>
        <v>157</v>
      </c>
      <c r="I1922" s="7" t="str">
        <f ca="1" xml:space="preserve">
IF($C1922 = 1 + N("Presidente"),
    "de Orléans e Bragança",
    VLOOKUP($H1922,'Last name'!$A:$B,2,FALSE) &amp; " " &amp; VLOOKUP(RANDBETWEEN(5,COUNT('Last name'!$A:$A) + 1),'Last name'!$A:$B,2,FALSE)
)</f>
        <v>Ramos Malafaia</v>
      </c>
      <c r="J1922" s="7" t="str">
        <f t="shared" ca="1" si="204"/>
        <v>Enzo Ramos Malafaia</v>
      </c>
      <c r="K1922" s="7" t="str" cm="1">
        <f t="array" aca="1" ref="K1922" ca="1">SHA1HASH($J1922)</f>
        <v>1aaaf13752983800c18dde59d76d33dca60e3b52</v>
      </c>
      <c r="L1922" s="7" cm="1">
        <f t="array" aca="1" ref="L1922" ca="1">INDEX(States!$A:$A,RANDBETWEEN(5,COUNTA(States!$A:$A) + 1),1)</f>
        <v>11</v>
      </c>
      <c r="M1922" s="7" t="str">
        <f ca="1">$L1922 &amp; "|" &amp; VLOOKUP($L1922,States!$A:$B,2,FALSE)</f>
        <v>11|fe2c415e55f0a42317aa24885817f9de5cf497c6</v>
      </c>
      <c r="N1922" s="7" t="str">
        <f ca="1">VLOOKUP($F1922,Name!$A:$C,3,FALSE)</f>
        <v>M</v>
      </c>
      <c r="O1922" s="7" t="str">
        <f ca="1">VLOOKUP($N1922,Gender!$A:$B,2,FALSE)</f>
        <v>Male</v>
      </c>
      <c r="P1922" s="7" t="str" cm="1">
        <f t="array" aca="1" ref="P1922" ca="1">INDEX('Marital status'!$A:$A,RANDBETWEEN(5,COUNTA('Marital status'!$A:$A) + 1),1)</f>
        <v>47051393f6bcbf99111ec5d70ba2ebbe11ebccae</v>
      </c>
      <c r="Q1922" s="7" t="str">
        <f ca="1">VLOOKUP($P1922,'Marital status'!$A:$B,2,FALSE)</f>
        <v xml:space="preserve"> Separated </v>
      </c>
      <c r="R1922" s="7">
        <f t="shared" ca="1" si="205"/>
        <v>5</v>
      </c>
      <c r="S1922" s="7" t="e">
        <f ca="1">VLOOKUP($R1922,Race!$A:$B,2,FALSE)</f>
        <v>#N/A</v>
      </c>
      <c r="T1922" s="8">
        <f t="shared" ca="1" si="206"/>
        <v>19132</v>
      </c>
      <c r="U1922" s="6">
        <f t="shared" ca="1" si="207"/>
        <v>7</v>
      </c>
      <c r="V1922" s="8" t="str">
        <f ca="1">VLOOKUP($U1922,Education!$A:$B,2,FALSE)</f>
        <v>Undergraduate degree</v>
      </c>
      <c r="W1922" s="7">
        <f ca="1" xml:space="preserve">
  IF(OR($Y1922 = 5, $Y1922 = 6, $Y1922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922" s="7" t="str">
        <f ca="1">VLOOKUP($W1922,Department!$A:$B,2,FALSE)</f>
        <v>Administration</v>
      </c>
      <c r="Y1922" s="6">
        <f t="shared" ca="1" si="208"/>
        <v>11</v>
      </c>
      <c r="Z1922" s="7" t="str">
        <f ca="1">VLOOKUP($Y1922,Role!$A:$B,2,FALSE)</f>
        <v>Analyst</v>
      </c>
      <c r="AA1922" s="6">
        <f t="shared" ca="1" si="209"/>
        <v>7</v>
      </c>
      <c r="AB1922" s="7" t="str">
        <f ca="1" xml:space="preserve">
IF($AA1922 &lt;&gt; "",
    VLOOKUP($AA1922,Level!$A:$B,2,FALSE),
    ""
)</f>
        <v>Senior</v>
      </c>
      <c r="AC1922" s="1">
        <f ca="1" xml:space="preserve">
IF($Y1922 = 5 + N("Presidente"),
    27000,
    IF($Y1922 = 6 + N("Vice-presidente"),
        23000,
        IF(OR($Y1922 = 8, $Y1922= 13, $Y1922 = 12) + N("Secretária bilíngue ou coordenador ou especialista"),
            8000,
            IF($Y1922 = 7 + N("Diretor"),
                15000,
                IF($Y1922 = 14 + N("Gerente"),
                    12000,
                    IF($Y1922 = 9 + N("Estagiário"),
                        705,
                        IF($Y1922 = 10 + N("Trainee"),
                            805,
                            IF($Y1922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IF($U1922 = 7,
  500,
  IF($U1922 = 8,
    1000,
    IF($U1922 = 9,
      1500,
      IF($U1922 = 10,
        2000,
        0
      )
    )
  )
)
+
N("Adicional no salário por área")
+
IF($W1922 = 14 + N("Tecnologia da Informação"),
  120,
  IF($W1922 = 16 + N("Vendas"),
    110,
    IF($W1922 = 15 + N("Jurídico"),
      100,
      IF(OR($W1922 = 8, $W1922 = 9, $W1922 = 11) + N("Recursos humanos ou comercial ou comunicação e marketing"),
        80,
        0
      )
    )
  )
)
+
N("Adicionando pegadinha")
+
IF(AND($W1922 = 16, $U1922 = 9, $Y1922 = 11, $AA1922 = 5) + N("Se for de vendas, com mestrado, analista sênior"),
  IF($R1922 = 5,
    100,
    0
  )
  +
  IF($N1922 = "M",
    200,
    0
  ),
  0
)</f>
        <v>2500</v>
      </c>
      <c r="AD19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$A1922  &amp; ", "   &amp;
$C1922  &amp; ", "   &amp;
$E1922  &amp; ", '"  &amp;
$J1922  &amp; "', '" &amp;
$N1922  &amp; "', "  &amp;
$R1922  &amp; ", '"  &amp;
TEXT($T1922,"dd/mm/aaaa")  &amp; "', "   &amp;
$U1922  &amp; ", "   &amp;
$W1922  &amp; ", "   &amp;
$Y1922  &amp; ", "   &amp;
IF($AA1922 &lt;&gt; "", $AA1922, "NULL")  &amp; ", "   &amp;
$AC1922  &amp; ");"</f>
        <v>INSERT INTO bi4all.fac_employees (id_company_fk, id_employee_pk, flg_active, employee_name, id_gender_fk, id_race_fk, birthday, id_schooling_fk, id_department_fk, id_role_fk, id_level_fk, salary) VALUES (6a51143286b03064a49cc2acbee63c09a0682d33, 1918, 1, 'Enzo Ramos Malafaia', 'M', 5, '18/05/1952', 7, 6, 11, 7, 2500);</v>
      </c>
    </row>
    <row r="1923" spans="1:30" ht="14.25" customHeight="1" x14ac:dyDescent="0.2">
      <c r="A1923" s="7" t="str" cm="1">
        <f t="array" aca="1" ref="A1923" ca="1">INDEX(Company!$A:$A,RANDBETWEEN(5,COUNTA(Company!$A:$A) + 1),1)</f>
        <v>6a51143286b03064a49cc2acbee63c09a0682d33</v>
      </c>
      <c r="B1923" s="7" t="str">
        <f ca="1">VLOOKUP($A1923,Company!$A:$B,2,FALSE)</f>
        <v>ACME Corporation</v>
      </c>
      <c r="C1923" s="5">
        <f t="shared" si="203"/>
        <v>1919</v>
      </c>
      <c r="D1923" s="5" t="str" cm="1">
        <f t="array" ref="D1923">SHA1HASH($C1923)</f>
        <v>f13a41f4e66a94d91d041bd57d921312a88cd3d7</v>
      </c>
      <c r="E1923" s="6">
        <v>1</v>
      </c>
      <c r="F1923" s="7">
        <f ca="1">IF($C1923 = 1 + N("Presidente"),
    127,
    IF($C1923 = 2 + N("Vice-Presidente"),
        72,
        IF($C1923 = 3 + N("Secretária bilíngue"),
            13,
            RANDBETWEEN(5,COUNT(Name!$A:$A) + 1)
        )
    )
)</f>
        <v>212</v>
      </c>
      <c r="G1923" s="7" t="str">
        <f ca="1">VLOOKUP($F1923,Name!$A:$B,2,FALSE)</f>
        <v>Kelly</v>
      </c>
      <c r="H1923" s="7">
        <f ca="1" xml:space="preserve">
IF($C1923 = 1,
    0,
    RANDBETWEEN(5,COUNT('Last name'!$A:$A) + 1)
)</f>
        <v>22</v>
      </c>
      <c r="I1923" s="7" t="str">
        <f ca="1" xml:space="preserve">
IF($C1923 = 1 + N("Presidente"),
    "de Orléans e Bragança",
    VLOOKUP($H1923,'Last name'!$A:$B,2,FALSE) &amp; " " &amp; VLOOKUP(RANDBETWEEN(5,COUNT('Last name'!$A:$A) + 1),'Last name'!$A:$B,2,FALSE)
)</f>
        <v>Araújo Pimenta</v>
      </c>
      <c r="J1923" s="7" t="str">
        <f t="shared" ca="1" si="204"/>
        <v>Kelly Araújo Pimenta</v>
      </c>
      <c r="K1923" s="7" t="str" cm="1">
        <f t="array" aca="1" ref="K1923" ca="1">SHA1HASH($J1923)</f>
        <v>6ab6db8b620216a569524be38b56704e58c28925</v>
      </c>
      <c r="L1923" s="7" cm="1">
        <f t="array" aca="1" ref="L1923" ca="1">INDEX(States!$A:$A,RANDBETWEEN(5,COUNTA(States!$A:$A) + 1),1)</f>
        <v>12</v>
      </c>
      <c r="M1923" s="7" t="str">
        <f ca="1">$L1923 &amp; "|" &amp; VLOOKUP($L1923,States!$A:$B,2,FALSE)</f>
        <v>12|16a2d6eb767d4fd003fae8cac60e0d85a9416ba8</v>
      </c>
      <c r="N1923" s="7" t="str">
        <f ca="1">VLOOKUP($F1923,Name!$A:$C,3,FALSE)</f>
        <v>F</v>
      </c>
      <c r="O1923" s="7" t="str">
        <f ca="1">VLOOKUP($N1923,Gender!$A:$B,2,FALSE)</f>
        <v>Female</v>
      </c>
      <c r="P1923" s="7" t="str" cm="1">
        <f t="array" aca="1" ref="P1923" ca="1">INDEX('Marital status'!$A:$A,RANDBETWEEN(5,COUNTA('Marital status'!$A:$A) + 1),1)</f>
        <v>93ac84f4e0bd5c1c97b670a12a7fff6af89fb6b3</v>
      </c>
      <c r="Q1923" s="7" t="str">
        <f ca="1">VLOOKUP($P1923,'Marital status'!$A:$B,2,FALSE)</f>
        <v>DIVORCED</v>
      </c>
      <c r="R1923" s="7">
        <f t="shared" ca="1" si="205"/>
        <v>5</v>
      </c>
      <c r="S1923" s="7" t="e">
        <f ca="1">VLOOKUP($R1923,Race!$A:$B,2,FALSE)</f>
        <v>#N/A</v>
      </c>
      <c r="T1923" s="8">
        <f t="shared" ca="1" si="206"/>
        <v>22574</v>
      </c>
      <c r="U1923" s="6">
        <f t="shared" ca="1" si="207"/>
        <v>7</v>
      </c>
      <c r="V1923" s="8" t="str">
        <f ca="1">VLOOKUP($U1923,Education!$A:$B,2,FALSE)</f>
        <v>Undergraduate degree</v>
      </c>
      <c r="W1923" s="7">
        <f ca="1" xml:space="preserve">
  IF(OR($Y1923 = 5, $Y1923 = 6, $Y1923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923" s="7" t="str">
        <f ca="1">VLOOKUP($W1923,Department!$A:$B,2,FALSE)</f>
        <v>Human Resource</v>
      </c>
      <c r="Y1923" s="6">
        <f t="shared" ca="1" si="208"/>
        <v>10</v>
      </c>
      <c r="Z1923" s="7" t="str">
        <f ca="1">VLOOKUP($Y1923,Role!$A:$B,2,FALSE)</f>
        <v>Trainee</v>
      </c>
      <c r="AA1923" s="6" t="str">
        <f t="shared" ca="1" si="209"/>
        <v/>
      </c>
      <c r="AB1923" s="7" t="str">
        <f ca="1" xml:space="preserve">
IF($AA1923 &lt;&gt; "",
    VLOOKUP($AA1923,Level!$A:$B,2,FALSE),
    ""
)</f>
        <v/>
      </c>
      <c r="AC1923" s="1">
        <f ca="1" xml:space="preserve">
IF($Y1923 = 5 + N("Presidente"),
    27000,
    IF($Y1923 = 6 + N("Vice-presidente"),
        23000,
        IF(OR($Y1923 = 8, $Y1923= 13, $Y1923 = 12) + N("Secretária bilíngue ou coordenador ou especialista"),
            8000,
            IF($Y1923 = 7 + N("Diretor"),
                15000,
                IF($Y1923 = 14 + N("Gerente"),
                    12000,
                    IF($Y1923 = 9 + N("Estagiário"),
                        705,
                        IF($Y1923 = 10 + N("Trainee"),
                            805,
                            IF($Y1923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IF($U1923 = 7,
  500,
  IF($U1923 = 8,
    1000,
    IF($U1923 = 9,
      1500,
      IF($U1923 = 10,
        2000,
        0
      )
    )
  )
)
+
N("Adicional no salário por área")
+
IF($W1923 = 14 + N("Tecnologia da Informação"),
  120,
  IF($W1923 = 16 + N("Vendas"),
    110,
    IF($W1923 = 15 + N("Jurídico"),
      100,
      IF(OR($W1923 = 8, $W1923 = 9, $W1923 = 11) + N("Recursos humanos ou comercial ou comunicação e marketing"),
        80,
        0
      )
    )
  )
)
+
N("Adicionando pegadinha")
+
IF(AND($W1923 = 16, $U1923 = 9, $Y1923 = 11, $AA1923 = 5) + N("Se for de vendas, com mestrado, analista sênior"),
  IF($R1923 = 5,
    100,
    0
  )
  +
  IF($N1923 = "M",
    200,
    0
  ),
  0
)</f>
        <v>1385</v>
      </c>
      <c r="AD19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$A1923  &amp; ", "   &amp;
$C1923  &amp; ", "   &amp;
$E1923  &amp; ", '"  &amp;
$J1923  &amp; "', '" &amp;
$N1923  &amp; "', "  &amp;
$R1923  &amp; ", '"  &amp;
TEXT($T1923,"dd/mm/aaaa")  &amp; "', "   &amp;
$U1923  &amp; ", "   &amp;
$W1923  &amp; ", "   &amp;
$Y1923  &amp; ", "   &amp;
IF($AA1923 &lt;&gt; "", $AA1923, "NULL")  &amp; ", "   &amp;
$AC1923  &amp; ");"</f>
        <v>INSERT INTO bi4all.fac_employees (id_company_fk, id_employee_pk, flg_active, employee_name, id_gender_fk, id_race_fk, birthday, id_schooling_fk, id_department_fk, id_role_fk, id_level_fk, salary) VALUES (6a51143286b03064a49cc2acbee63c09a0682d33, 1919, 1, 'Kelly Araújo Pimenta', 'F', 5, '20/10/1961', 7, 8, 10, NULL, 1385);</v>
      </c>
    </row>
    <row r="1924" spans="1:30" ht="14.25" customHeight="1" x14ac:dyDescent="0.2">
      <c r="A1924" s="7" t="str" cm="1">
        <f t="array" aca="1" ref="A1924" ca="1">INDEX(Company!$A:$A,RANDBETWEEN(5,COUNTA(Company!$A:$A) + 1),1)</f>
        <v>6a51143286b03064a49cc2acbee63c09a0682d33</v>
      </c>
      <c r="B1924" s="7" t="str">
        <f ca="1">VLOOKUP($A1924,Company!$A:$B,2,FALSE)</f>
        <v>ACME Corporation</v>
      </c>
      <c r="C1924" s="5">
        <f t="shared" si="203"/>
        <v>1920</v>
      </c>
      <c r="D1924" s="5" t="str" cm="1">
        <f t="array" ref="D1924">SHA1HASH($C1924)</f>
        <v>b365ea35eed358e8f75767e991800e44e85fff84</v>
      </c>
      <c r="E1924" s="6">
        <v>1</v>
      </c>
      <c r="F1924" s="7">
        <f ca="1">IF($C1924 = 1 + N("Presidente"),
    127,
    IF($C1924 = 2 + N("Vice-Presidente"),
        72,
        IF($C1924 = 3 + N("Secretária bilíngue"),
            13,
            RANDBETWEEN(5,COUNT(Name!$A:$A) + 1)
        )
    )
)</f>
        <v>65</v>
      </c>
      <c r="G1924" s="7" t="str">
        <f ca="1">VLOOKUP($F1924,Name!$A:$B,2,FALSE)</f>
        <v>Bárbara</v>
      </c>
      <c r="H1924" s="7">
        <f ca="1" xml:space="preserve">
IF($C1924 = 1,
    0,
    RANDBETWEEN(5,COUNT('Last name'!$A:$A) + 1)
)</f>
        <v>103</v>
      </c>
      <c r="I1924" s="7" t="str">
        <f ca="1" xml:space="preserve">
IF($C1924 = 1 + N("Presidente"),
    "de Orléans e Bragança",
    VLOOKUP($H1924,'Last name'!$A:$B,2,FALSE) &amp; " " &amp; VLOOKUP(RANDBETWEEN(5,COUNT('Last name'!$A:$A) + 1),'Last name'!$A:$B,2,FALSE)
)</f>
        <v>Holanda Barbosa</v>
      </c>
      <c r="J1924" s="7" t="str">
        <f t="shared" ca="1" si="204"/>
        <v>Bárbara Holanda Barbosa</v>
      </c>
      <c r="K1924" s="7" t="str" cm="1">
        <f t="array" aca="1" ref="K1924" ca="1">SHA1HASH($J1924)</f>
        <v>c57f28b8a97c98552101a8b58a623fb82bde74c2</v>
      </c>
      <c r="L1924" s="7" cm="1">
        <f t="array" aca="1" ref="L1924" ca="1">INDEX(States!$A:$A,RANDBETWEEN(5,COUNTA(States!$A:$A) + 1),1)</f>
        <v>7</v>
      </c>
      <c r="M1924" s="7" t="str">
        <f ca="1">$L1924 &amp; "|" &amp; VLOOKUP($L1924,States!$A:$B,2,FALSE)</f>
        <v>7|f2e12883042f184299ea408f79a5077ec107e25e</v>
      </c>
      <c r="N1924" s="7" t="str">
        <f ca="1">VLOOKUP($F1924,Name!$A:$C,3,FALSE)</f>
        <v>F</v>
      </c>
      <c r="O1924" s="7" t="str">
        <f ca="1">VLOOKUP($N1924,Gender!$A:$B,2,FALSE)</f>
        <v>Female</v>
      </c>
      <c r="P1924" s="7" t="str" cm="1">
        <f t="array" aca="1" ref="P1924" ca="1">INDEX('Marital status'!$A:$A,RANDBETWEEN(5,COUNTA('Marital status'!$A:$A) + 1),1)</f>
        <v>93ac84f4e0bd5c1c97b670a12a7fff6af89fb6b3</v>
      </c>
      <c r="Q1924" s="7" t="str">
        <f ca="1">VLOOKUP($P1924,'Marital status'!$A:$B,2,FALSE)</f>
        <v>DIVORCED</v>
      </c>
      <c r="R1924" s="7">
        <f t="shared" ca="1" si="205"/>
        <v>5</v>
      </c>
      <c r="S1924" s="7" t="e">
        <f ca="1">VLOOKUP($R1924,Race!$A:$B,2,FALSE)</f>
        <v>#N/A</v>
      </c>
      <c r="T1924" s="8">
        <f t="shared" ca="1" si="206"/>
        <v>18801</v>
      </c>
      <c r="U1924" s="6">
        <f t="shared" ca="1" si="207"/>
        <v>7</v>
      </c>
      <c r="V1924" s="8" t="str">
        <f ca="1">VLOOKUP($U1924,Education!$A:$B,2,FALSE)</f>
        <v>Undergraduate degree</v>
      </c>
      <c r="W1924" s="7">
        <f ca="1" xml:space="preserve">
  IF(OR($Y1924 = 5, $Y1924 = 6, $Y1924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924" s="7" t="str">
        <f ca="1">VLOOKUP($W1924,Department!$A:$B,2,FALSE)</f>
        <v>Presidency</v>
      </c>
      <c r="Y1924" s="6">
        <f t="shared" ca="1" si="208"/>
        <v>11</v>
      </c>
      <c r="Z1924" s="7" t="str">
        <f ca="1">VLOOKUP($Y1924,Role!$A:$B,2,FALSE)</f>
        <v>Analyst</v>
      </c>
      <c r="AA1924" s="6">
        <f t="shared" ca="1" si="209"/>
        <v>6</v>
      </c>
      <c r="AB1924" s="7" t="str">
        <f ca="1" xml:space="preserve">
IF($AA1924 &lt;&gt; "",
    VLOOKUP($AA1924,Level!$A:$B,2,FALSE),
    ""
)</f>
        <v>Pleno</v>
      </c>
      <c r="AC1924" s="1">
        <f ca="1" xml:space="preserve">
IF($Y1924 = 5 + N("Presidente"),
    27000,
    IF($Y1924 = 6 + N("Vice-presidente"),
        23000,
        IF(OR($Y1924 = 8, $Y1924= 13, $Y1924 = 12) + N("Secretária bilíngue ou coordenador ou especialista"),
            8000,
            IF($Y1924 = 7 + N("Diretor"),
                15000,
                IF($Y1924 = 14 + N("Gerente"),
                    12000,
                    IF($Y1924 = 9 + N("Estagiário"),
                        705,
                        IF($Y1924 = 10 + N("Trainee"),
                            805,
                            IF($Y1924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IF($U1924 = 7,
  500,
  IF($U1924 = 8,
    1000,
    IF($U1924 = 9,
      1500,
      IF($U1924 = 10,
        2000,
        0
      )
    )
  )
)
+
N("Adicional no salário por área")
+
IF($W1924 = 14 + N("Tecnologia da Informação"),
  120,
  IF($W1924 = 16 + N("Vendas"),
    110,
    IF($W1924 = 15 + N("Jurídico"),
      100,
      IF(OR($W1924 = 8, $W1924 = 9, $W1924 = 11) + N("Recursos humanos ou comercial ou comunicação e marketing"),
        80,
        0
      )
    )
  )
)
+
N("Adicionando pegadinha")
+
IF(AND($W1924 = 16, $U1924 = 9, $Y1924 = 11, $AA1924 = 5) + N("Se for de vendas, com mestrado, analista sênior"),
  IF($R1924 = 5,
    100,
    0
  )
  +
  IF($N1924 = "M",
    200,
    0
  ),
  0
)</f>
        <v>2500</v>
      </c>
      <c r="AD19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$A1924  &amp; ", "   &amp;
$C1924  &amp; ", "   &amp;
$E1924  &amp; ", '"  &amp;
$J1924  &amp; "', '" &amp;
$N1924  &amp; "', "  &amp;
$R1924  &amp; ", '"  &amp;
TEXT($T1924,"dd/mm/aaaa")  &amp; "', "   &amp;
$U1924  &amp; ", "   &amp;
$W1924  &amp; ", "   &amp;
$Y1924  &amp; ", "   &amp;
IF($AA1924 &lt;&gt; "", $AA1924, "NULL")  &amp; ", "   &amp;
$AC1924  &amp; ");"</f>
        <v>INSERT INTO bi4all.fac_employees (id_company_fk, id_employee_pk, flg_active, employee_name, id_gender_fk, id_race_fk, birthday, id_schooling_fk, id_department_fk, id_role_fk, id_level_fk, salary) VALUES (6a51143286b03064a49cc2acbee63c09a0682d33, 1920, 1, 'Bárbara Holanda Barbosa', 'F', 5, '22/06/1951', 7, 5, 11, 6, 2500);</v>
      </c>
    </row>
    <row r="1925" spans="1:30" ht="14.25" customHeight="1" x14ac:dyDescent="0.2">
      <c r="A1925" s="7" t="str" cm="1">
        <f t="array" aca="1" ref="A1925" ca="1">INDEX(Company!$A:$A,RANDBETWEEN(5,COUNTA(Company!$A:$A) + 1),1)</f>
        <v>6a51143286b03064a49cc2acbee63c09a0682d33</v>
      </c>
      <c r="B1925" s="7" t="str">
        <f ca="1">VLOOKUP($A1925,Company!$A:$B,2,FALSE)</f>
        <v>ACME Corporation</v>
      </c>
      <c r="C1925" s="5">
        <f t="shared" si="203"/>
        <v>1921</v>
      </c>
      <c r="D1925" s="5" t="str" cm="1">
        <f t="array" ref="D1925">SHA1HASH($C1925)</f>
        <v>8dcb583b3ba5aa22850f93db0eec4c2a076d2cce</v>
      </c>
      <c r="E1925" s="6">
        <v>1</v>
      </c>
      <c r="F1925" s="7">
        <f ca="1">IF($C1925 = 1 + N("Presidente"),
    127,
    IF($C1925 = 2 + N("Vice-Presidente"),
        72,
        IF($C1925 = 3 + N("Secretária bilíngue"),
            13,
            RANDBETWEEN(5,COUNT(Name!$A:$A) + 1)
        )
    )
)</f>
        <v>197</v>
      </c>
      <c r="G1925" s="7" t="str">
        <f ca="1">VLOOKUP($F1925,Name!$A:$B,2,FALSE)</f>
        <v>José</v>
      </c>
      <c r="H1925" s="7">
        <f ca="1" xml:space="preserve">
IF($C1925 = 1,
    0,
    RANDBETWEEN(5,COUNT('Last name'!$A:$A) + 1)
)</f>
        <v>79</v>
      </c>
      <c r="I1925" s="7" t="str">
        <f ca="1" xml:space="preserve">
IF($C1925 = 1 + N("Presidente"),
    "de Orléans e Bragança",
    VLOOKUP($H1925,'Last name'!$A:$B,2,FALSE) &amp; " " &amp; VLOOKUP(RANDBETWEEN(5,COUNT('Last name'!$A:$A) + 1),'Last name'!$A:$B,2,FALSE)
)</f>
        <v>Evangelista Morato</v>
      </c>
      <c r="J1925" s="7" t="str">
        <f t="shared" ca="1" si="204"/>
        <v>José Evangelista Morato</v>
      </c>
      <c r="K1925" s="7" t="str" cm="1">
        <f t="array" aca="1" ref="K1925" ca="1">SHA1HASH($J1925)</f>
        <v>519c2f9b35425741bc4271d1fe2a3eb584aea184</v>
      </c>
      <c r="L1925" s="7" cm="1">
        <f t="array" aca="1" ref="L1925" ca="1">INDEX(States!$A:$A,RANDBETWEEN(5,COUNTA(States!$A:$A) + 1),1)</f>
        <v>23</v>
      </c>
      <c r="M1925" s="7" t="str">
        <f ca="1">$L1925 &amp; "|" &amp; VLOOKUP($L1925,States!$A:$B,2,FALSE)</f>
        <v>23|22fbba2e2c257238254804c428968d474037a633</v>
      </c>
      <c r="N1925" s="7" t="str">
        <f ca="1">VLOOKUP($F1925,Name!$A:$C,3,FALSE)</f>
        <v>M</v>
      </c>
      <c r="O1925" s="7" t="str">
        <f ca="1">VLOOKUP($N1925,Gender!$A:$B,2,FALSE)</f>
        <v>Male</v>
      </c>
      <c r="P1925" s="7" t="str" cm="1">
        <f t="array" aca="1" ref="P1925" ca="1">INDEX('Marital status'!$A:$A,RANDBETWEEN(5,COUNTA('Marital status'!$A:$A) + 1),1)</f>
        <v>47051393f6bcbf99111ec5d70ba2ebbe11ebccae</v>
      </c>
      <c r="Q1925" s="7" t="str">
        <f ca="1">VLOOKUP($P1925,'Marital status'!$A:$B,2,FALSE)</f>
        <v xml:space="preserve"> Separated </v>
      </c>
      <c r="R1925" s="7">
        <f t="shared" ca="1" si="205"/>
        <v>7</v>
      </c>
      <c r="S1925" s="7" t="e">
        <f ca="1">VLOOKUP($R1925,Race!$A:$B,2,FALSE)</f>
        <v>#N/A</v>
      </c>
      <c r="T1925" s="8">
        <f t="shared" ca="1" si="206"/>
        <v>32418</v>
      </c>
      <c r="U1925" s="6">
        <f t="shared" ca="1" si="207"/>
        <v>7</v>
      </c>
      <c r="V1925" s="8" t="str">
        <f ca="1">VLOOKUP($U1925,Education!$A:$B,2,FALSE)</f>
        <v>Undergraduate degree</v>
      </c>
      <c r="W1925" s="7">
        <f ca="1" xml:space="preserve">
  IF(OR($Y1925 = 5, $Y1925 = 6, $Y1925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925" s="7" t="str">
        <f ca="1">VLOOKUP($W1925,Department!$A:$B,2,FALSE)</f>
        <v>Administration</v>
      </c>
      <c r="Y1925" s="6">
        <f t="shared" ca="1" si="208"/>
        <v>9</v>
      </c>
      <c r="Z1925" s="7" t="str">
        <f ca="1">VLOOKUP($Y1925,Role!$A:$B,2,FALSE)</f>
        <v>Intern</v>
      </c>
      <c r="AA1925" s="6" t="str">
        <f t="shared" ca="1" si="209"/>
        <v/>
      </c>
      <c r="AB1925" s="7" t="str">
        <f ca="1" xml:space="preserve">
IF($AA1925 &lt;&gt; "",
    VLOOKUP($AA1925,Level!$A:$B,2,FALSE),
    ""
)</f>
        <v/>
      </c>
      <c r="AC1925" s="1">
        <f ca="1" xml:space="preserve">
IF($Y1925 = 5 + N("Presidente"),
    27000,
    IF($Y1925 = 6 + N("Vice-presidente"),
        23000,
        IF(OR($Y1925 = 8, $Y1925= 13, $Y1925 = 12) + N("Secretária bilíngue ou coordenador ou especialista"),
            8000,
            IF($Y1925 = 7 + N("Diretor"),
                15000,
                IF($Y1925 = 14 + N("Gerente"),
                    12000,
                    IF($Y1925 = 9 + N("Estagiário"),
                        705,
                        IF($Y1925 = 10 + N("Trainee"),
                            805,
                            IF($Y1925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IF($U1925 = 7,
  500,
  IF($U1925 = 8,
    1000,
    IF($U1925 = 9,
      1500,
      IF($U1925 = 10,
        2000,
        0
      )
    )
  )
)
+
N("Adicional no salário por área")
+
IF($W1925 = 14 + N("Tecnologia da Informação"),
  120,
  IF($W1925 = 16 + N("Vendas"),
    110,
    IF($W1925 = 15 + N("Jurídico"),
      100,
      IF(OR($W1925 = 8, $W1925 = 9, $W1925 = 11) + N("Recursos humanos ou comercial ou comunicação e marketing"),
        80,
        0
      )
    )
  )
)
+
N("Adicionando pegadinha")
+
IF(AND($W1925 = 16, $U1925 = 9, $Y1925 = 11, $AA1925 = 5) + N("Se for de vendas, com mestrado, analista sênior"),
  IF($R1925 = 5,
    100,
    0
  )
  +
  IF($N1925 = "M",
    200,
    0
  ),
  0
)</f>
        <v>1205</v>
      </c>
      <c r="AD19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$A1925  &amp; ", "   &amp;
$C1925  &amp; ", "   &amp;
$E1925  &amp; ", '"  &amp;
$J1925  &amp; "', '" &amp;
$N1925  &amp; "', "  &amp;
$R1925  &amp; ", '"  &amp;
TEXT($T1925,"dd/mm/aaaa")  &amp; "', "   &amp;
$U1925  &amp; ", "   &amp;
$W1925  &amp; ", "   &amp;
$Y1925  &amp; ", "   &amp;
IF($AA1925 &lt;&gt; "", $AA1925, "NULL")  &amp; ", "   &amp;
$AC1925  &amp; ");"</f>
        <v>INSERT INTO bi4all.fac_employees (id_company_fk, id_employee_pk, flg_active, employee_name, id_gender_fk, id_race_fk, birthday, id_schooling_fk, id_department_fk, id_role_fk, id_level_fk, salary) VALUES (6a51143286b03064a49cc2acbee63c09a0682d33, 1921, 1, 'José Evangelista Morato', 'M', 7, '02/10/1988', 7, 6, 9, NULL, 1205);</v>
      </c>
    </row>
    <row r="1926" spans="1:30" ht="14.25" customHeight="1" x14ac:dyDescent="0.2">
      <c r="A1926" s="7" t="str" cm="1">
        <f t="array" aca="1" ref="A1926" ca="1">INDEX(Company!$A:$A,RANDBETWEEN(5,COUNTA(Company!$A:$A) + 1),1)</f>
        <v>6a51143286b03064a49cc2acbee63c09a0682d33</v>
      </c>
      <c r="B1926" s="7" t="str">
        <f ca="1">VLOOKUP($A1926,Company!$A:$B,2,FALSE)</f>
        <v>ACME Corporation</v>
      </c>
      <c r="C1926" s="5">
        <f t="shared" ref="C1926:C1989" si="210">ROW() - 4</f>
        <v>1922</v>
      </c>
      <c r="D1926" s="5" t="str" cm="1">
        <f t="array" ref="D1926">SHA1HASH($C1926)</f>
        <v>60f776c1a235a3c3e62543c3793c36d6cc511db9</v>
      </c>
      <c r="E1926" s="6">
        <v>1</v>
      </c>
      <c r="F1926" s="7">
        <f ca="1">IF($C1926 = 1 + N("Presidente"),
    127,
    IF($C1926 = 2 + N("Vice-Presidente"),
        72,
        IF($C1926 = 3 + N("Secretária bilíngue"),
            13,
            RANDBETWEEN(5,COUNT(Name!$A:$A) + 1)
        )
    )
)</f>
        <v>32</v>
      </c>
      <c r="G1926" s="7" t="str">
        <f ca="1">VLOOKUP($F1926,Name!$A:$B,2,FALSE)</f>
        <v>Ana Laura</v>
      </c>
      <c r="H1926" s="7">
        <f ca="1" xml:space="preserve">
IF($C1926 = 1,
    0,
    RANDBETWEEN(5,COUNT('Last name'!$A:$A) + 1)
)</f>
        <v>132</v>
      </c>
      <c r="I1926" s="7" t="str">
        <f ca="1" xml:space="preserve">
IF($C1926 = 1 + N("Presidente"),
    "de Orléans e Bragança",
    VLOOKUP($H1926,'Last name'!$A:$B,2,FALSE) &amp; " " &amp; VLOOKUP(RANDBETWEEN(5,COUNT('Last name'!$A:$A) + 1),'Last name'!$A:$B,2,FALSE)
)</f>
        <v>Moraes Madureira</v>
      </c>
      <c r="J1926" s="7" t="str">
        <f t="shared" ref="J1926:J1989" ca="1" si="211">$G1926 &amp; " " &amp; $I1926</f>
        <v>Ana Laura Moraes Madureira</v>
      </c>
      <c r="K1926" s="7" t="str" cm="1">
        <f t="array" aca="1" ref="K1926" ca="1">SHA1HASH($J1926)</f>
        <v>cfeafd7a6074685c6134219b4ca0054e3ba65cd5</v>
      </c>
      <c r="L1926" s="7" cm="1">
        <f t="array" aca="1" ref="L1926" ca="1">INDEX(States!$A:$A,RANDBETWEEN(5,COUNTA(States!$A:$A) + 1),1)</f>
        <v>9</v>
      </c>
      <c r="M1926" s="7" t="str">
        <f ca="1">$L1926 &amp; "|" &amp; VLOOKUP($L1926,States!$A:$B,2,FALSE)</f>
        <v>9|68b7ab1daf7c594d71db682ca70a5cb187f0524f</v>
      </c>
      <c r="N1926" s="7" t="str">
        <f ca="1">VLOOKUP($F1926,Name!$A:$C,3,FALSE)</f>
        <v>F</v>
      </c>
      <c r="O1926" s="7" t="str">
        <f ca="1">VLOOKUP($N1926,Gender!$A:$B,2,FALSE)</f>
        <v>Female</v>
      </c>
      <c r="P1926" s="7" t="str" cm="1">
        <f t="array" aca="1" ref="P1926" ca="1">INDEX('Marital status'!$A:$A,RANDBETWEEN(5,COUNTA('Marital status'!$A:$A) + 1),1)</f>
        <v>ce0b1612aa711b78a720295d271a33894e2b72bf</v>
      </c>
      <c r="Q1926" s="7" t="str">
        <f ca="1">VLOOKUP($P1926,'Marital status'!$A:$B,2,FALSE)</f>
        <v>single</v>
      </c>
      <c r="R1926" s="7">
        <f t="shared" ref="R1926:R1989" ca="1" si="212" xml:space="preserve">
IF(AND($Y1926 &gt;= 5, $Y1926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1926" s="7" t="e">
        <f ca="1">VLOOKUP($R1926,Race!$A:$B,2,FALSE)</f>
        <v>#N/A</v>
      </c>
      <c r="T1926" s="8">
        <f t="shared" ref="T1926:T1989" ca="1" si="213" xml:space="preserve">
IF($Y1926 = 5 + N("CEO"),
    TODAY() - 16340,
    IF($Y1926 = 8 + N("Secretary"),
        RANDBETWEEN(TODAY() - 12418.5, TODAY()-6574.5),
        IF(OR($Y1926 = 7, $Y1926 = 14),
            RANDBETWEEN(TODAY() - 16071, TODAY() - 8766),
            IF(OR($Y1926 = 13, $Y1926 = 12, $Y1926 = 11),
                RANDBETWEEN(TODAY() - 27393.75, TODAY() - 12783.75),
                RANDBETWEEN(TODAY() - 27393.75, TODAY()-10957.5)
            )
        )
    )
)</f>
        <v>28051</v>
      </c>
      <c r="U1926" s="6">
        <f t="shared" ref="U1926:U1989" ca="1" si="214" xml:space="preserve">
IF(OR($Y1926 = 5, $Y1926 = 6) + N("Se for presidente ou vice-presidente"),
    10 + N("Doutor"),
    IF($Y1926 = 7 + N("Se for diretor"),
        RANDBETWEEN(8,10) + N("Graduate school or Master’s degree or Doctorate"),
        IF($Y1926 = 14 + N("If a manager"),
            RANDBETWEEN(7,9),
            IF(OR($Y1926 = 13, $Y1926 = 12, $Y1926 = 11) + N("If coordinator or specialist or analyst"),
                RANDBETWEEN(7,8),
                7
            )
        )
    )
)</f>
        <v>8</v>
      </c>
      <c r="V1926" s="8" t="str">
        <f ca="1">VLOOKUP($U1926,Education!$A:$B,2,FALSE)</f>
        <v>Graduate school</v>
      </c>
      <c r="W1926" s="7">
        <f ca="1" xml:space="preserve">
  IF(OR($Y1926 = 5, $Y1926 = 6, $Y1926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926" s="7" t="str">
        <f ca="1">VLOOKUP($W1926,Department!$A:$B,2,FALSE)</f>
        <v>Finance</v>
      </c>
      <c r="Y1926" s="6">
        <f t="shared" ref="Y1926:Y1989" ca="1" si="215" xml:space="preserve">
IF($C1926 = 1 + N("Se matrícula for 1"),
  5 + N("Presidente"),
  IF($C1926 = 2 + N("Se matrícula for 2"),
    6 + N("Vice-presidente"),
    IF($C1926 = 3 + N("Se matrícula for 3"),
      8 + N("Secretária bilíngue"),
      IF(AND($C1926 &gt;= 4, $C1926 &lt;=14),
        7 + N("Diretor"),
        IF(AND($C1926 &gt;= 15, $C1926 &lt;= 25),
          14 + N("Manager"),
          IF(AND($C1926 &gt;= 26, $C1926 &lt;= 36),
            13 + N("Coordinador"),
            IF(AND($C1926 &gt;= 37, $C1926 &lt;= 47),
              12 + N("Especialista"),
                IF(MOD($C1926,2) = 0,
                  11 + N("Analista"),
                  RANDBETWEEN(9,10) + N("Estagiário ou Trainee")
                )
            )
          )
        )
      )
    )
  )
)</f>
        <v>11</v>
      </c>
      <c r="Z1926" s="7" t="str">
        <f ca="1">VLOOKUP($Y1926,Role!$A:$B,2,FALSE)</f>
        <v>Analyst</v>
      </c>
      <c r="AA1926" s="6">
        <f t="shared" ref="AA1926:AA1989" ca="1" si="216" xml:space="preserve">
IF($Y1926 = 11 + N("Analyst"),
    RANDBETWEEN(5, 7) + N("Jr, Pleno, Sr"),
    ""
)</f>
        <v>7</v>
      </c>
      <c r="AB1926" s="7" t="str">
        <f ca="1" xml:space="preserve">
IF($AA1926 &lt;&gt; "",
    VLOOKUP($AA1926,Level!$A:$B,2,FALSE),
    ""
)</f>
        <v>Senior</v>
      </c>
      <c r="AC1926" s="1">
        <f ca="1" xml:space="preserve">
IF($Y1926 = 5 + N("Presidente"),
    27000,
    IF($Y1926 = 6 + N("Vice-presidente"),
        23000,
        IF(OR($Y1926 = 8, $Y1926= 13, $Y1926 = 12) + N("Secretária bilíngue ou coordenador ou especialista"),
            8000,
            IF($Y1926 = 7 + N("Diretor"),
                15000,
                IF($Y1926 = 14 + N("Gerente"),
                    12000,
                    IF($Y1926 = 9 + N("Estagiário"),
                        705,
                        IF($Y1926 = 10 + N("Trainee"),
                            805,
                            IF($Y1926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IF($U1926 = 7,
  500,
  IF($U1926 = 8,
    1000,
    IF($U1926 = 9,
      1500,
      IF($U1926 = 10,
        2000,
        0
      )
    )
  )
)
+
N("Adicional no salário por área")
+
IF($W1926 = 14 + N("Tecnologia da Informação"),
  120,
  IF($W1926 = 16 + N("Vendas"),
    110,
    IF($W1926 = 15 + N("Jurídico"),
      100,
      IF(OR($W1926 = 8, $W1926 = 9, $W1926 = 11) + N("Recursos humanos ou comercial ou comunicação e marketing"),
        80,
        0
      )
    )
  )
)
+
N("Adicionando pegadinha")
+
IF(AND($W1926 = 16, $U1926 = 9, $Y1926 = 11, $AA1926 = 5) + N("Se for de vendas, com mestrado, analista sênior"),
  IF($R1926 = 5,
    100,
    0
  )
  +
  IF($N1926 = "M",
    200,
    0
  ),
  0
)</f>
        <v>3000</v>
      </c>
      <c r="AD19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$A1926  &amp; ", "   &amp;
$C1926  &amp; ", "   &amp;
$E1926  &amp; ", '"  &amp;
$J1926  &amp; "', '" &amp;
$N1926  &amp; "', "  &amp;
$R1926  &amp; ", '"  &amp;
TEXT($T1926,"dd/mm/aaaa")  &amp; "', "   &amp;
$U1926  &amp; ", "   &amp;
$W1926  &amp; ", "   &amp;
$Y1926  &amp; ", "   &amp;
IF($AA1926 &lt;&gt; "", $AA1926, "NULL")  &amp; ", "   &amp;
$AC1926  &amp; ");"</f>
        <v>INSERT INTO bi4all.fac_employees (id_company_fk, id_employee_pk, flg_active, employee_name, id_gender_fk, id_race_fk, birthday, id_schooling_fk, id_department_fk, id_role_fk, id_level_fk, salary) VALUES (6a51143286b03064a49cc2acbee63c09a0682d33, 1922, 1, 'Ana Laura Moraes Madureira', 'F', 5, '18/10/1976', 8, 7, 11, 7, 3000);</v>
      </c>
    </row>
    <row r="1927" spans="1:30" ht="14.25" customHeight="1" x14ac:dyDescent="0.2">
      <c r="A1927" s="7" t="str" cm="1">
        <f t="array" aca="1" ref="A1927" ca="1">INDEX(Company!$A:$A,RANDBETWEEN(5,COUNTA(Company!$A:$A) + 1),1)</f>
        <v>6a51143286b03064a49cc2acbee63c09a0682d33</v>
      </c>
      <c r="B1927" s="7" t="str">
        <f ca="1">VLOOKUP($A1927,Company!$A:$B,2,FALSE)</f>
        <v>ACME Corporation</v>
      </c>
      <c r="C1927" s="5">
        <f t="shared" si="210"/>
        <v>1923</v>
      </c>
      <c r="D1927" s="5" t="str" cm="1">
        <f t="array" ref="D1927">SHA1HASH($C1927)</f>
        <v>eb72c4ca70ca1394681037753345409cf3d4b488</v>
      </c>
      <c r="E1927" s="6">
        <v>1</v>
      </c>
      <c r="F1927" s="7">
        <f ca="1">IF($C1927 = 1 + N("Presidente"),
    127,
    IF($C1927 = 2 + N("Vice-Presidente"),
        72,
        IF($C1927 = 3 + N("Secretária bilíngue"),
            13,
            RANDBETWEEN(5,COUNT(Name!$A:$A) + 1)
        )
    )
)</f>
        <v>290</v>
      </c>
      <c r="G1927" s="7" t="str">
        <f ca="1">VLOOKUP($F1927,Name!$A:$B,2,FALSE)</f>
        <v>Melissa</v>
      </c>
      <c r="H1927" s="7">
        <f ca="1" xml:space="preserve">
IF($C1927 = 1,
    0,
    RANDBETWEEN(5,COUNT('Last name'!$A:$A) + 1)
)</f>
        <v>89</v>
      </c>
      <c r="I1927" s="7" t="str">
        <f ca="1" xml:space="preserve">
IF($C1927 = 1 + N("Presidente"),
    "de Orléans e Bragança",
    VLOOKUP($H1927,'Last name'!$A:$B,2,FALSE) &amp; " " &amp; VLOOKUP(RANDBETWEEN(5,COUNT('Last name'!$A:$A) + 1),'Last name'!$A:$B,2,FALSE)
)</f>
        <v>Figo Figo</v>
      </c>
      <c r="J1927" s="7" t="str">
        <f t="shared" ca="1" si="211"/>
        <v>Melissa Figo Figo</v>
      </c>
      <c r="K1927" s="7" t="str" cm="1">
        <f t="array" aca="1" ref="K1927" ca="1">SHA1HASH($J1927)</f>
        <v>ad3d80935da22f6c6af710d0ec4f1442b0066950</v>
      </c>
      <c r="L1927" s="7" cm="1">
        <f t="array" aca="1" ref="L1927" ca="1">INDEX(States!$A:$A,RANDBETWEEN(5,COUNTA(States!$A:$A) + 1),1)</f>
        <v>15</v>
      </c>
      <c r="M1927" s="7" t="str">
        <f ca="1">$L1927 &amp; "|" &amp; VLOOKUP($L1927,States!$A:$B,2,FALSE)</f>
        <v>15|84c70141e5670a303e5eed7b334ba8b5ddb5b0d4</v>
      </c>
      <c r="N1927" s="7" t="str">
        <f ca="1">VLOOKUP($F1927,Name!$A:$C,3,FALSE)</f>
        <v>F</v>
      </c>
      <c r="O1927" s="7" t="str">
        <f ca="1">VLOOKUP($N1927,Gender!$A:$B,2,FALSE)</f>
        <v>Female</v>
      </c>
      <c r="P1927" s="7" t="str" cm="1">
        <f t="array" aca="1" ref="P1927" ca="1">INDEX('Marital status'!$A:$A,RANDBETWEEN(5,COUNTA('Marital status'!$A:$A) + 1),1)</f>
        <v>47051393f6bcbf99111ec5d70ba2ebbe11ebccae</v>
      </c>
      <c r="Q1927" s="7" t="str">
        <f ca="1">VLOOKUP($P1927,'Marital status'!$A:$B,2,FALSE)</f>
        <v xml:space="preserve"> Separated </v>
      </c>
      <c r="R1927" s="7">
        <f t="shared" ca="1" si="212"/>
        <v>5</v>
      </c>
      <c r="S1927" s="7" t="e">
        <f ca="1">VLOOKUP($R1927,Race!$A:$B,2,FALSE)</f>
        <v>#N/A</v>
      </c>
      <c r="T1927" s="8">
        <f t="shared" ca="1" si="213"/>
        <v>23192</v>
      </c>
      <c r="U1927" s="6">
        <f t="shared" ca="1" si="214"/>
        <v>7</v>
      </c>
      <c r="V1927" s="8" t="str">
        <f ca="1">VLOOKUP($U1927,Education!$A:$B,2,FALSE)</f>
        <v>Undergraduate degree</v>
      </c>
      <c r="W1927" s="7">
        <f ca="1" xml:space="preserve">
  IF(OR($Y1927 = 5, $Y1927 = 6, $Y1927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927" s="7" t="str">
        <f ca="1">VLOOKUP($W1927,Department!$A:$B,2,FALSE)</f>
        <v>Commercial</v>
      </c>
      <c r="Y1927" s="6">
        <f t="shared" ca="1" si="215"/>
        <v>9</v>
      </c>
      <c r="Z1927" s="7" t="str">
        <f ca="1">VLOOKUP($Y1927,Role!$A:$B,2,FALSE)</f>
        <v>Intern</v>
      </c>
      <c r="AA1927" s="6" t="str">
        <f t="shared" ca="1" si="216"/>
        <v/>
      </c>
      <c r="AB1927" s="7" t="str">
        <f ca="1" xml:space="preserve">
IF($AA1927 &lt;&gt; "",
    VLOOKUP($AA1927,Level!$A:$B,2,FALSE),
    ""
)</f>
        <v/>
      </c>
      <c r="AC1927" s="1">
        <f ca="1" xml:space="preserve">
IF($Y1927 = 5 + N("Presidente"),
    27000,
    IF($Y1927 = 6 + N("Vice-presidente"),
        23000,
        IF(OR($Y1927 = 8, $Y1927= 13, $Y1927 = 12) + N("Secretária bilíngue ou coordenador ou especialista"),
            8000,
            IF($Y1927 = 7 + N("Diretor"),
                15000,
                IF($Y1927 = 14 + N("Gerente"),
                    12000,
                    IF($Y1927 = 9 + N("Estagiário"),
                        705,
                        IF($Y1927 = 10 + N("Trainee"),
                            805,
                            IF($Y1927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IF($U1927 = 7,
  500,
  IF($U1927 = 8,
    1000,
    IF($U1927 = 9,
      1500,
      IF($U1927 = 10,
        2000,
        0
      )
    )
  )
)
+
N("Adicional no salário por área")
+
IF($W1927 = 14 + N("Tecnologia da Informação"),
  120,
  IF($W1927 = 16 + N("Vendas"),
    110,
    IF($W1927 = 15 + N("Jurídico"),
      100,
      IF(OR($W1927 = 8, $W1927 = 9, $W1927 = 11) + N("Recursos humanos ou comercial ou comunicação e marketing"),
        80,
        0
      )
    )
  )
)
+
N("Adicionando pegadinha")
+
IF(AND($W1927 = 16, $U1927 = 9, $Y1927 = 11, $AA1927 = 5) + N("Se for de vendas, com mestrado, analista sênior"),
  IF($R1927 = 5,
    100,
    0
  )
  +
  IF($N1927 = "M",
    200,
    0
  ),
  0
)</f>
        <v>1285</v>
      </c>
      <c r="AD19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$A1927  &amp; ", "   &amp;
$C1927  &amp; ", "   &amp;
$E1927  &amp; ", '"  &amp;
$J1927  &amp; "', '" &amp;
$N1927  &amp; "', "  &amp;
$R1927  &amp; ", '"  &amp;
TEXT($T1927,"dd/mm/aaaa")  &amp; "', "   &amp;
$U1927  &amp; ", "   &amp;
$W1927  &amp; ", "   &amp;
$Y1927  &amp; ", "   &amp;
IF($AA1927 &lt;&gt; "", $AA1927, "NULL")  &amp; ", "   &amp;
$AC1927  &amp; ");"</f>
        <v>INSERT INTO bi4all.fac_employees (id_company_fk, id_employee_pk, flg_active, employee_name, id_gender_fk, id_race_fk, birthday, id_schooling_fk, id_department_fk, id_role_fk, id_level_fk, salary) VALUES (6a51143286b03064a49cc2acbee63c09a0682d33, 1923, 1, 'Melissa Figo Figo', 'F', 5, '30/06/1963', 7, 9, 9, NULL, 1285);</v>
      </c>
    </row>
    <row r="1928" spans="1:30" ht="14.25" customHeight="1" x14ac:dyDescent="0.2">
      <c r="A1928" s="7" t="str" cm="1">
        <f t="array" aca="1" ref="A1928" ca="1">INDEX(Company!$A:$A,RANDBETWEEN(5,COUNTA(Company!$A:$A) + 1),1)</f>
        <v>6a51143286b03064a49cc2acbee63c09a0682d33</v>
      </c>
      <c r="B1928" s="7" t="str">
        <f ca="1">VLOOKUP($A1928,Company!$A:$B,2,FALSE)</f>
        <v>ACME Corporation</v>
      </c>
      <c r="C1928" s="5">
        <f t="shared" si="210"/>
        <v>1924</v>
      </c>
      <c r="D1928" s="5" t="str" cm="1">
        <f t="array" ref="D1928">SHA1HASH($C1928)</f>
        <v>1d8548bc79bcb5dd8cc9f56646c0e952227ddd07</v>
      </c>
      <c r="E1928" s="6">
        <v>1</v>
      </c>
      <c r="F1928" s="7">
        <f ca="1">IF($C1928 = 1 + N("Presidente"),
    127,
    IF($C1928 = 2 + N("Vice-Presidente"),
        72,
        IF($C1928 = 3 + N("Secretária bilíngue"),
            13,
            RANDBETWEEN(5,COUNT(Name!$A:$A) + 1)
        )
    )
)</f>
        <v>239</v>
      </c>
      <c r="G1928" s="7" t="str">
        <f ca="1">VLOOKUP($F1928,Name!$A:$B,2,FALSE)</f>
        <v>Lucas Gabriel</v>
      </c>
      <c r="H1928" s="7">
        <f ca="1" xml:space="preserve">
IF($C1928 = 1,
    0,
    RANDBETWEEN(5,COUNT('Last name'!$A:$A) + 1)
)</f>
        <v>183</v>
      </c>
      <c r="I1928" s="7" t="str">
        <f ca="1" xml:space="preserve">
IF($C1928 = 1 + N("Presidente"),
    "de Orléans e Bragança",
    VLOOKUP($H1928,'Last name'!$A:$B,2,FALSE) &amp; " " &amp; VLOOKUP(RANDBETWEEN(5,COUNT('Last name'!$A:$A) + 1),'Last name'!$A:$B,2,FALSE)
)</f>
        <v>Soares Martini</v>
      </c>
      <c r="J1928" s="7" t="str">
        <f t="shared" ca="1" si="211"/>
        <v>Lucas Gabriel Soares Martini</v>
      </c>
      <c r="K1928" s="7" t="str" cm="1">
        <f t="array" aca="1" ref="K1928" ca="1">SHA1HASH($J1928)</f>
        <v>46af7db8b9550be73ddd482efb396d5878decb14</v>
      </c>
      <c r="L1928" s="7" cm="1">
        <f t="array" aca="1" ref="L1928" ca="1">INDEX(States!$A:$A,RANDBETWEEN(5,COUNTA(States!$A:$A) + 1),1)</f>
        <v>12</v>
      </c>
      <c r="M1928" s="7" t="str">
        <f ca="1">$L1928 &amp; "|" &amp; VLOOKUP($L1928,States!$A:$B,2,FALSE)</f>
        <v>12|16a2d6eb767d4fd003fae8cac60e0d85a9416ba8</v>
      </c>
      <c r="N1928" s="7" t="str">
        <f ca="1">VLOOKUP($F1928,Name!$A:$C,3,FALSE)</f>
        <v>M</v>
      </c>
      <c r="O1928" s="7" t="str">
        <f ca="1">VLOOKUP($N1928,Gender!$A:$B,2,FALSE)</f>
        <v>Male</v>
      </c>
      <c r="P1928" s="7" t="str" cm="1">
        <f t="array" aca="1" ref="P1928" ca="1">INDEX('Marital status'!$A:$A,RANDBETWEEN(5,COUNTA('Marital status'!$A:$A) + 1),1)</f>
        <v>3266897012b6dcc5723033bc25891bf99efcff6f</v>
      </c>
      <c r="Q1928" s="7" t="str">
        <f ca="1">VLOOKUP($P1928,'Marital status'!$A:$B,2,FALSE)</f>
        <v>MarrieD</v>
      </c>
      <c r="R1928" s="7">
        <f t="shared" ca="1" si="212"/>
        <v>5</v>
      </c>
      <c r="S1928" s="7" t="e">
        <f ca="1">VLOOKUP($R1928,Race!$A:$B,2,FALSE)</f>
        <v>#N/A</v>
      </c>
      <c r="T1928" s="8">
        <f t="shared" ca="1" si="213"/>
        <v>25104</v>
      </c>
      <c r="U1928" s="6">
        <f t="shared" ca="1" si="214"/>
        <v>7</v>
      </c>
      <c r="V1928" s="8" t="str">
        <f ca="1">VLOOKUP($U1928,Education!$A:$B,2,FALSE)</f>
        <v>Undergraduate degree</v>
      </c>
      <c r="W1928" s="7">
        <f ca="1" xml:space="preserve">
  IF(OR($Y1928 = 5, $Y1928 = 6, $Y1928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928" s="7" t="str">
        <f ca="1">VLOOKUP($W1928,Department!$A:$B,2,FALSE)</f>
        <v>Human Resource</v>
      </c>
      <c r="Y1928" s="6">
        <f t="shared" ca="1" si="215"/>
        <v>11</v>
      </c>
      <c r="Z1928" s="7" t="str">
        <f ca="1">VLOOKUP($Y1928,Role!$A:$B,2,FALSE)</f>
        <v>Analyst</v>
      </c>
      <c r="AA1928" s="6">
        <f t="shared" ca="1" si="216"/>
        <v>6</v>
      </c>
      <c r="AB1928" s="7" t="str">
        <f ca="1" xml:space="preserve">
IF($AA1928 &lt;&gt; "",
    VLOOKUP($AA1928,Level!$A:$B,2,FALSE),
    ""
)</f>
        <v>Pleno</v>
      </c>
      <c r="AC1928" s="1">
        <f ca="1" xml:space="preserve">
IF($Y1928 = 5 + N("Presidente"),
    27000,
    IF($Y1928 = 6 + N("Vice-presidente"),
        23000,
        IF(OR($Y1928 = 8, $Y1928= 13, $Y1928 = 12) + N("Secretária bilíngue ou coordenador ou especialista"),
            8000,
            IF($Y1928 = 7 + N("Diretor"),
                15000,
                IF($Y1928 = 14 + N("Gerente"),
                    12000,
                    IF($Y1928 = 9 + N("Estagiário"),
                        705,
                        IF($Y1928 = 10 + N("Trainee"),
                            805,
                            IF($Y1928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IF($U1928 = 7,
  500,
  IF($U1928 = 8,
    1000,
    IF($U1928 = 9,
      1500,
      IF($U1928 = 10,
        2000,
        0
      )
    )
  )
)
+
N("Adicional no salário por área")
+
IF($W1928 = 14 + N("Tecnologia da Informação"),
  120,
  IF($W1928 = 16 + N("Vendas"),
    110,
    IF($W1928 = 15 + N("Jurídico"),
      100,
      IF(OR($W1928 = 8, $W1928 = 9, $W1928 = 11) + N("Recursos humanos ou comercial ou comunicação e marketing"),
        80,
        0
      )
    )
  )
)
+
N("Adicionando pegadinha")
+
IF(AND($W1928 = 16, $U1928 = 9, $Y1928 = 11, $AA1928 = 5) + N("Se for de vendas, com mestrado, analista sênior"),
  IF($R1928 = 5,
    100,
    0
  )
  +
  IF($N1928 = "M",
    200,
    0
  ),
  0
)</f>
        <v>2580</v>
      </c>
      <c r="AD19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$A1928  &amp; ", "   &amp;
$C1928  &amp; ", "   &amp;
$E1928  &amp; ", '"  &amp;
$J1928  &amp; "', '" &amp;
$N1928  &amp; "', "  &amp;
$R1928  &amp; ", '"  &amp;
TEXT($T1928,"dd/mm/aaaa")  &amp; "', "   &amp;
$U1928  &amp; ", "   &amp;
$W1928  &amp; ", "   &amp;
$Y1928  &amp; ", "   &amp;
IF($AA1928 &lt;&gt; "", $AA1928, "NULL")  &amp; ", "   &amp;
$AC1928  &amp; ");"</f>
        <v>INSERT INTO bi4all.fac_employees (id_company_fk, id_employee_pk, flg_active, employee_name, id_gender_fk, id_race_fk, birthday, id_schooling_fk, id_department_fk, id_role_fk, id_level_fk, salary) VALUES (6a51143286b03064a49cc2acbee63c09a0682d33, 1924, 1, 'Lucas Gabriel Soares Martini', 'M', 5, '23/09/1968', 7, 8, 11, 6, 2580);</v>
      </c>
    </row>
    <row r="1929" spans="1:30" ht="14.25" customHeight="1" x14ac:dyDescent="0.2">
      <c r="A1929" s="7" t="str" cm="1">
        <f t="array" aca="1" ref="A1929" ca="1">INDEX(Company!$A:$A,RANDBETWEEN(5,COUNTA(Company!$A:$A) + 1),1)</f>
        <v>6a51143286b03064a49cc2acbee63c09a0682d33</v>
      </c>
      <c r="B1929" s="7" t="str">
        <f ca="1">VLOOKUP($A1929,Company!$A:$B,2,FALSE)</f>
        <v>ACME Corporation</v>
      </c>
      <c r="C1929" s="5">
        <f t="shared" si="210"/>
        <v>1925</v>
      </c>
      <c r="D1929" s="5" t="str" cm="1">
        <f t="array" ref="D1929">SHA1HASH($C1929)</f>
        <v>9ee53d1cec0d5e0348cb88f67155a25ff80635ec</v>
      </c>
      <c r="E1929" s="6">
        <v>1</v>
      </c>
      <c r="F1929" s="7">
        <f ca="1">IF($C1929 = 1 + N("Presidente"),
    127,
    IF($C1929 = 2 + N("Vice-Presidente"),
        72,
        IF($C1929 = 3 + N("Secretária bilíngue"),
            13,
            RANDBETWEEN(5,COUNT(Name!$A:$A) + 1)
        )
    )
)</f>
        <v>213</v>
      </c>
      <c r="G1929" s="7" t="str">
        <f ca="1">VLOOKUP($F1929,Name!$A:$B,2,FALSE)</f>
        <v>Kelvin</v>
      </c>
      <c r="H1929" s="7">
        <f ca="1" xml:space="preserve">
IF($C1929 = 1,
    0,
    RANDBETWEEN(5,COUNT('Last name'!$A:$A) + 1)
)</f>
        <v>62</v>
      </c>
      <c r="I1929" s="7" t="str">
        <f ca="1" xml:space="preserve">
IF($C1929 = 1 + N("Presidente"),
    "de Orléans e Bragança",
    VLOOKUP($H1929,'Last name'!$A:$B,2,FALSE) &amp; " " &amp; VLOOKUP(RANDBETWEEN(5,COUNT('Last name'!$A:$A) + 1),'Last name'!$A:$B,2,FALSE)
)</f>
        <v>Carvalho Reis</v>
      </c>
      <c r="J1929" s="7" t="str">
        <f t="shared" ca="1" si="211"/>
        <v>Kelvin Carvalho Reis</v>
      </c>
      <c r="K1929" s="7" t="str" cm="1">
        <f t="array" aca="1" ref="K1929" ca="1">SHA1HASH($J1929)</f>
        <v>d906134e67518c7bc452e3ba3e842eb410cbc68d</v>
      </c>
      <c r="L1929" s="7" cm="1">
        <f t="array" aca="1" ref="L1929" ca="1">INDEX(States!$A:$A,RANDBETWEEN(5,COUNTA(States!$A:$A) + 1),1)</f>
        <v>23</v>
      </c>
      <c r="M1929" s="7" t="str">
        <f ca="1">$L1929 &amp; "|" &amp; VLOOKUP($L1929,States!$A:$B,2,FALSE)</f>
        <v>23|22fbba2e2c257238254804c428968d474037a633</v>
      </c>
      <c r="N1929" s="7" t="str">
        <f ca="1">VLOOKUP($F1929,Name!$A:$C,3,FALSE)</f>
        <v>M</v>
      </c>
      <c r="O1929" s="7" t="str">
        <f ca="1">VLOOKUP($N1929,Gender!$A:$B,2,FALSE)</f>
        <v>Male</v>
      </c>
      <c r="P1929" s="7" t="str" cm="1">
        <f t="array" aca="1" ref="P1929" ca="1">INDEX('Marital status'!$A:$A,RANDBETWEEN(5,COUNTA('Marital status'!$A:$A) + 1),1)</f>
        <v>3266897012b6dcc5723033bc25891bf99efcff6f</v>
      </c>
      <c r="Q1929" s="7" t="str">
        <f ca="1">VLOOKUP($P1929,'Marital status'!$A:$B,2,FALSE)</f>
        <v>MarrieD</v>
      </c>
      <c r="R1929" s="7">
        <f t="shared" ca="1" si="212"/>
        <v>5</v>
      </c>
      <c r="S1929" s="7" t="e">
        <f ca="1">VLOOKUP($R1929,Race!$A:$B,2,FALSE)</f>
        <v>#N/A</v>
      </c>
      <c r="T1929" s="8">
        <f t="shared" ca="1" si="213"/>
        <v>21927</v>
      </c>
      <c r="U1929" s="6">
        <f t="shared" ca="1" si="214"/>
        <v>7</v>
      </c>
      <c r="V1929" s="8" t="str">
        <f ca="1">VLOOKUP($U1929,Education!$A:$B,2,FALSE)</f>
        <v>Undergraduate degree</v>
      </c>
      <c r="W1929" s="7">
        <f ca="1" xml:space="preserve">
  IF(OR($Y1929 = 5, $Y1929 = 6, $Y1929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929" s="7" t="str">
        <f ca="1">VLOOKUP($W1929,Department!$A:$B,2,FALSE)</f>
        <v>Commercial</v>
      </c>
      <c r="Y1929" s="6">
        <f t="shared" ca="1" si="215"/>
        <v>10</v>
      </c>
      <c r="Z1929" s="7" t="str">
        <f ca="1">VLOOKUP($Y1929,Role!$A:$B,2,FALSE)</f>
        <v>Trainee</v>
      </c>
      <c r="AA1929" s="6" t="str">
        <f t="shared" ca="1" si="216"/>
        <v/>
      </c>
      <c r="AB1929" s="7" t="str">
        <f ca="1" xml:space="preserve">
IF($AA1929 &lt;&gt; "",
    VLOOKUP($AA1929,Level!$A:$B,2,FALSE),
    ""
)</f>
        <v/>
      </c>
      <c r="AC1929" s="1">
        <f ca="1" xml:space="preserve">
IF($Y1929 = 5 + N("Presidente"),
    27000,
    IF($Y1929 = 6 + N("Vice-presidente"),
        23000,
        IF(OR($Y1929 = 8, $Y1929= 13, $Y1929 = 12) + N("Secretária bilíngue ou coordenador ou especialista"),
            8000,
            IF($Y1929 = 7 + N("Diretor"),
                15000,
                IF($Y1929 = 14 + N("Gerente"),
                    12000,
                    IF($Y1929 = 9 + N("Estagiário"),
                        705,
                        IF($Y1929 = 10 + N("Trainee"),
                            805,
                            IF($Y1929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IF($U1929 = 7,
  500,
  IF($U1929 = 8,
    1000,
    IF($U1929 = 9,
      1500,
      IF($U1929 = 10,
        2000,
        0
      )
    )
  )
)
+
N("Adicional no salário por área")
+
IF($W1929 = 14 + N("Tecnologia da Informação"),
  120,
  IF($W1929 = 16 + N("Vendas"),
    110,
    IF($W1929 = 15 + N("Jurídico"),
      100,
      IF(OR($W1929 = 8, $W1929 = 9, $W1929 = 11) + N("Recursos humanos ou comercial ou comunicação e marketing"),
        80,
        0
      )
    )
  )
)
+
N("Adicionando pegadinha")
+
IF(AND($W1929 = 16, $U1929 = 9, $Y1929 = 11, $AA1929 = 5) + N("Se for de vendas, com mestrado, analista sênior"),
  IF($R1929 = 5,
    100,
    0
  )
  +
  IF($N1929 = "M",
    200,
    0
  ),
  0
)</f>
        <v>1385</v>
      </c>
      <c r="AD19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$A1929  &amp; ", "   &amp;
$C1929  &amp; ", "   &amp;
$E1929  &amp; ", '"  &amp;
$J1929  &amp; "', '" &amp;
$N1929  &amp; "', "  &amp;
$R1929  &amp; ", '"  &amp;
TEXT($T1929,"dd/mm/aaaa")  &amp; "', "   &amp;
$U1929  &amp; ", "   &amp;
$W1929  &amp; ", "   &amp;
$Y1929  &amp; ", "   &amp;
IF($AA1929 &lt;&gt; "", $AA1929, "NULL")  &amp; ", "   &amp;
$AC1929  &amp; ");"</f>
        <v>INSERT INTO bi4all.fac_employees (id_company_fk, id_employee_pk, flg_active, employee_name, id_gender_fk, id_race_fk, birthday, id_schooling_fk, id_department_fk, id_role_fk, id_level_fk, salary) VALUES (6a51143286b03064a49cc2acbee63c09a0682d33, 1925, 1, 'Kelvin Carvalho Reis', 'M', 5, '12/01/1960', 7, 9, 10, NULL, 1385);</v>
      </c>
    </row>
    <row r="1930" spans="1:30" ht="14.25" customHeight="1" x14ac:dyDescent="0.2">
      <c r="A1930" s="7" t="str" cm="1">
        <f t="array" aca="1" ref="A1930" ca="1">INDEX(Company!$A:$A,RANDBETWEEN(5,COUNTA(Company!$A:$A) + 1),1)</f>
        <v>6a51143286b03064a49cc2acbee63c09a0682d33</v>
      </c>
      <c r="B1930" s="7" t="str">
        <f ca="1">VLOOKUP($A1930,Company!$A:$B,2,FALSE)</f>
        <v>ACME Corporation</v>
      </c>
      <c r="C1930" s="5">
        <f t="shared" si="210"/>
        <v>1926</v>
      </c>
      <c r="D1930" s="5" t="str" cm="1">
        <f t="array" ref="D1930">SHA1HASH($C1930)</f>
        <v>6fb8da2df1093b69f900c49091646f3470b0f13a</v>
      </c>
      <c r="E1930" s="6">
        <v>1</v>
      </c>
      <c r="F1930" s="7">
        <f ca="1">IF($C1930 = 1 + N("Presidente"),
    127,
    IF($C1930 = 2 + N("Vice-Presidente"),
        72,
        IF($C1930 = 3 + N("Secretária bilíngue"),
            13,
            RANDBETWEEN(5,COUNT(Name!$A:$A) + 1)
        )
    )
)</f>
        <v>109</v>
      </c>
      <c r="G1930" s="7" t="str">
        <f ca="1">VLOOKUP($F1930,Name!$A:$B,2,FALSE)</f>
        <v>Davi Luiz</v>
      </c>
      <c r="H1930" s="7">
        <f ca="1" xml:space="preserve">
IF($C1930 = 1,
    0,
    RANDBETWEEN(5,COUNT('Last name'!$A:$A) + 1)
)</f>
        <v>13</v>
      </c>
      <c r="I1930" s="7" t="str">
        <f ca="1" xml:space="preserve">
IF($C1930 = 1 + N("Presidente"),
    "de Orléans e Bragança",
    VLOOKUP($H1930,'Last name'!$A:$B,2,FALSE) &amp; " " &amp; VLOOKUP(RANDBETWEEN(5,COUNT('Last name'!$A:$A) + 1),'Last name'!$A:$B,2,FALSE)
)</f>
        <v>Alvarenga Caruso</v>
      </c>
      <c r="J1930" s="7" t="str">
        <f t="shared" ca="1" si="211"/>
        <v>Davi Luiz Alvarenga Caruso</v>
      </c>
      <c r="K1930" s="7" t="str" cm="1">
        <f t="array" aca="1" ref="K1930" ca="1">SHA1HASH($J1930)</f>
        <v>577c008025a4d31de3cbd0a89ea6995c81661e82</v>
      </c>
      <c r="L1930" s="7" cm="1">
        <f t="array" aca="1" ref="L1930" ca="1">INDEX(States!$A:$A,RANDBETWEEN(5,COUNTA(States!$A:$A) + 1),1)</f>
        <v>8</v>
      </c>
      <c r="M1930" s="7" t="str">
        <f ca="1">$L1930 &amp; "|" &amp; VLOOKUP($L1930,States!$A:$B,2,FALSE)</f>
        <v>8|56e287872c65203bf88dd1921405bbc5594d8531</v>
      </c>
      <c r="N1930" s="7" t="str">
        <f ca="1">VLOOKUP($F1930,Name!$A:$C,3,FALSE)</f>
        <v>M</v>
      </c>
      <c r="O1930" s="7" t="str">
        <f ca="1">VLOOKUP($N1930,Gender!$A:$B,2,FALSE)</f>
        <v>Male</v>
      </c>
      <c r="P1930" s="7" t="str" cm="1">
        <f t="array" aca="1" ref="P1930" ca="1">INDEX('Marital status'!$A:$A,RANDBETWEEN(5,COUNTA('Marital status'!$A:$A) + 1),1)</f>
        <v>459031b19ec5bbd3b3dbc0a9dcf2cb6e6c6f7848</v>
      </c>
      <c r="Q1930" s="7" t="str">
        <f ca="1">VLOOKUP($P1930,'Marital status'!$A:$B,2,FALSE)</f>
        <v xml:space="preserve">Widowed </v>
      </c>
      <c r="R1930" s="7">
        <f t="shared" ca="1" si="212"/>
        <v>5</v>
      </c>
      <c r="S1930" s="7" t="e">
        <f ca="1">VLOOKUP($R1930,Race!$A:$B,2,FALSE)</f>
        <v>#N/A</v>
      </c>
      <c r="T1930" s="8">
        <f t="shared" ca="1" si="213"/>
        <v>21072</v>
      </c>
      <c r="U1930" s="6">
        <f t="shared" ca="1" si="214"/>
        <v>8</v>
      </c>
      <c r="V1930" s="8" t="str">
        <f ca="1">VLOOKUP($U1930,Education!$A:$B,2,FALSE)</f>
        <v>Graduate school</v>
      </c>
      <c r="W1930" s="7">
        <f ca="1" xml:space="preserve">
  IF(OR($Y1930 = 5, $Y1930 = 6, $Y1930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930" s="7" t="str">
        <f ca="1">VLOOKUP($W1930,Department!$A:$B,2,FALSE)</f>
        <v>Controlling</v>
      </c>
      <c r="Y1930" s="6">
        <f t="shared" ca="1" si="215"/>
        <v>11</v>
      </c>
      <c r="Z1930" s="7" t="str">
        <f ca="1">VLOOKUP($Y1930,Role!$A:$B,2,FALSE)</f>
        <v>Analyst</v>
      </c>
      <c r="AA1930" s="6">
        <f t="shared" ca="1" si="216"/>
        <v>5</v>
      </c>
      <c r="AB1930" s="7" t="str">
        <f ca="1" xml:space="preserve">
IF($AA1930 &lt;&gt; "",
    VLOOKUP($AA1930,Level!$A:$B,2,FALSE),
    ""
)</f>
        <v>Junior</v>
      </c>
      <c r="AC1930" s="1">
        <f ca="1" xml:space="preserve">
IF($Y1930 = 5 + N("Presidente"),
    27000,
    IF($Y1930 = 6 + N("Vice-presidente"),
        23000,
        IF(OR($Y1930 = 8, $Y1930= 13, $Y1930 = 12) + N("Secretária bilíngue ou coordenador ou especialista"),
            8000,
            IF($Y1930 = 7 + N("Diretor"),
                15000,
                IF($Y1930 = 14 + N("Gerente"),
                    12000,
                    IF($Y1930 = 9 + N("Estagiário"),
                        705,
                        IF($Y1930 = 10 + N("Trainee"),
                            805,
                            IF($Y1930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IF($U1930 = 7,
  500,
  IF($U1930 = 8,
    1000,
    IF($U1930 = 9,
      1500,
      IF($U1930 = 10,
        2000,
        0
      )
    )
  )
)
+
N("Adicional no salário por área")
+
IF($W1930 = 14 + N("Tecnologia da Informação"),
  120,
  IF($W1930 = 16 + N("Vendas"),
    110,
    IF($W1930 = 15 + N("Jurídico"),
      100,
      IF(OR($W1930 = 8, $W1930 = 9, $W1930 = 11) + N("Recursos humanos ou comercial ou comunicação e marketing"),
        80,
        0
      )
    )
  )
)
+
N("Adicionando pegadinha")
+
IF(AND($W1930 = 16, $U1930 = 9, $Y1930 = 11, $AA1930 = 5) + N("Se for de vendas, com mestrado, analista sênior"),
  IF($R1930 = 5,
    100,
    0
  )
  +
  IF($N1930 = "M",
    200,
    0
  ),
  0
)</f>
        <v>3000</v>
      </c>
      <c r="AD19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$A1930  &amp; ", "   &amp;
$C1930  &amp; ", "   &amp;
$E1930  &amp; ", '"  &amp;
$J1930  &amp; "', '" &amp;
$N1930  &amp; "', "  &amp;
$R1930  &amp; ", '"  &amp;
TEXT($T1930,"dd/mm/aaaa")  &amp; "', "   &amp;
$U1930  &amp; ", "   &amp;
$W1930  &amp; ", "   &amp;
$Y1930  &amp; ", "   &amp;
IF($AA1930 &lt;&gt; "", $AA1930, "NULL")  &amp; ", "   &amp;
$AC1930  &amp; ");"</f>
        <v>INSERT INTO bi4all.fac_employees (id_company_fk, id_employee_pk, flg_active, employee_name, id_gender_fk, id_race_fk, birthday, id_schooling_fk, id_department_fk, id_role_fk, id_level_fk, salary) VALUES (6a51143286b03064a49cc2acbee63c09a0682d33, 1926, 1, 'Davi Luiz Alvarenga Caruso', 'M', 5, '09/09/1957', 8, 12, 11, 5, 3000);</v>
      </c>
    </row>
    <row r="1931" spans="1:30" ht="14.25" customHeight="1" x14ac:dyDescent="0.2">
      <c r="A1931" s="7" t="str" cm="1">
        <f t="array" aca="1" ref="A1931" ca="1">INDEX(Company!$A:$A,RANDBETWEEN(5,COUNTA(Company!$A:$A) + 1),1)</f>
        <v>6a51143286b03064a49cc2acbee63c09a0682d33</v>
      </c>
      <c r="B1931" s="7" t="str">
        <f ca="1">VLOOKUP($A1931,Company!$A:$B,2,FALSE)</f>
        <v>ACME Corporation</v>
      </c>
      <c r="C1931" s="5">
        <f t="shared" si="210"/>
        <v>1927</v>
      </c>
      <c r="D1931" s="5" t="str" cm="1">
        <f t="array" ref="D1931">SHA1HASH($C1931)</f>
        <v>3ae7b59905611ca61b58f1417a23bbaed27513df</v>
      </c>
      <c r="E1931" s="6">
        <v>1</v>
      </c>
      <c r="F1931" s="7">
        <f ca="1">IF($C1931 = 1 + N("Presidente"),
    127,
    IF($C1931 = 2 + N("Vice-Presidente"),
        72,
        IF($C1931 = 3 + N("Secretária bilíngue"),
            13,
            RANDBETWEEN(5,COUNT(Name!$A:$A) + 1)
        )
    )
)</f>
        <v>9</v>
      </c>
      <c r="G1931" s="7" t="str">
        <f ca="1">VLOOKUP($F1931,Name!$A:$B,2,FALSE)</f>
        <v>Adélio</v>
      </c>
      <c r="H1931" s="7">
        <f ca="1" xml:space="preserve">
IF($C1931 = 1,
    0,
    RANDBETWEEN(5,COUNT('Last name'!$A:$A) + 1)
)</f>
        <v>114</v>
      </c>
      <c r="I1931" s="7" t="str">
        <f ca="1" xml:space="preserve">
IF($C1931 = 1 + N("Presidente"),
    "de Orléans e Bragança",
    VLOOKUP($H1931,'Last name'!$A:$B,2,FALSE) &amp; " " &amp; VLOOKUP(RANDBETWEEN(5,COUNT('Last name'!$A:$A) + 1),'Last name'!$A:$B,2,FALSE)
)</f>
        <v>Machado Paulista</v>
      </c>
      <c r="J1931" s="7" t="str">
        <f t="shared" ca="1" si="211"/>
        <v>Adélio Machado Paulista</v>
      </c>
      <c r="K1931" s="7" t="str" cm="1">
        <f t="array" aca="1" ref="K1931" ca="1">SHA1HASH($J1931)</f>
        <v>790a2b202b7a635d1c4d954b12d182d0e550fecd</v>
      </c>
      <c r="L1931" s="7" cm="1">
        <f t="array" aca="1" ref="L1931" ca="1">INDEX(States!$A:$A,RANDBETWEEN(5,COUNTA(States!$A:$A) + 1),1)</f>
        <v>8</v>
      </c>
      <c r="M1931" s="7" t="str">
        <f ca="1">$L1931 &amp; "|" &amp; VLOOKUP($L1931,States!$A:$B,2,FALSE)</f>
        <v>8|56e287872c65203bf88dd1921405bbc5594d8531</v>
      </c>
      <c r="N1931" s="7" t="str">
        <f ca="1">VLOOKUP($F1931,Name!$A:$C,3,FALSE)</f>
        <v>M</v>
      </c>
      <c r="O1931" s="7" t="str">
        <f ca="1">VLOOKUP($N1931,Gender!$A:$B,2,FALSE)</f>
        <v>Male</v>
      </c>
      <c r="P1931" s="7" t="str" cm="1">
        <f t="array" aca="1" ref="P1931" ca="1">INDEX('Marital status'!$A:$A,RANDBETWEEN(5,COUNTA('Marital status'!$A:$A) + 1),1)</f>
        <v>ce0b1612aa711b78a720295d271a33894e2b72bf</v>
      </c>
      <c r="Q1931" s="7" t="str">
        <f ca="1">VLOOKUP($P1931,'Marital status'!$A:$B,2,FALSE)</f>
        <v>single</v>
      </c>
      <c r="R1931" s="7">
        <f t="shared" ca="1" si="212"/>
        <v>5</v>
      </c>
      <c r="S1931" s="7" t="e">
        <f ca="1">VLOOKUP($R1931,Race!$A:$B,2,FALSE)</f>
        <v>#N/A</v>
      </c>
      <c r="T1931" s="8">
        <f t="shared" ca="1" si="213"/>
        <v>31405</v>
      </c>
      <c r="U1931" s="6">
        <f t="shared" ca="1" si="214"/>
        <v>7</v>
      </c>
      <c r="V1931" s="8" t="str">
        <f ca="1">VLOOKUP($U1931,Education!$A:$B,2,FALSE)</f>
        <v>Undergraduate degree</v>
      </c>
      <c r="W1931" s="7">
        <f ca="1" xml:space="preserve">
  IF(OR($Y1931 = 5, $Y1931 = 6, $Y1931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931" s="7" t="str">
        <f ca="1">VLOOKUP($W1931,Department!$A:$B,2,FALSE)</f>
        <v>Operations</v>
      </c>
      <c r="Y1931" s="6">
        <f t="shared" ca="1" si="215"/>
        <v>10</v>
      </c>
      <c r="Z1931" s="7" t="str">
        <f ca="1">VLOOKUP($Y1931,Role!$A:$B,2,FALSE)</f>
        <v>Trainee</v>
      </c>
      <c r="AA1931" s="6" t="str">
        <f t="shared" ca="1" si="216"/>
        <v/>
      </c>
      <c r="AB1931" s="7" t="str">
        <f ca="1" xml:space="preserve">
IF($AA1931 &lt;&gt; "",
    VLOOKUP($AA1931,Level!$A:$B,2,FALSE),
    ""
)</f>
        <v/>
      </c>
      <c r="AC1931" s="1">
        <f ca="1" xml:space="preserve">
IF($Y1931 = 5 + N("Presidente"),
    27000,
    IF($Y1931 = 6 + N("Vice-presidente"),
        23000,
        IF(OR($Y1931 = 8, $Y1931= 13, $Y1931 = 12) + N("Secretária bilíngue ou coordenador ou especialista"),
            8000,
            IF($Y1931 = 7 + N("Diretor"),
                15000,
                IF($Y1931 = 14 + N("Gerente"),
                    12000,
                    IF($Y1931 = 9 + N("Estagiário"),
                        705,
                        IF($Y1931 = 10 + N("Trainee"),
                            805,
                            IF($Y1931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IF($U1931 = 7,
  500,
  IF($U1931 = 8,
    1000,
    IF($U1931 = 9,
      1500,
      IF($U1931 = 10,
        2000,
        0
      )
    )
  )
)
+
N("Adicional no salário por área")
+
IF($W1931 = 14 + N("Tecnologia da Informação"),
  120,
  IF($W1931 = 16 + N("Vendas"),
    110,
    IF($W1931 = 15 + N("Jurídico"),
      100,
      IF(OR($W1931 = 8, $W1931 = 9, $W1931 = 11) + N("Recursos humanos ou comercial ou comunicação e marketing"),
        80,
        0
      )
    )
  )
)
+
N("Adicionando pegadinha")
+
IF(AND($W1931 = 16, $U1931 = 9, $Y1931 = 11, $AA1931 = 5) + N("Se for de vendas, com mestrado, analista sênior"),
  IF($R1931 = 5,
    100,
    0
  )
  +
  IF($N1931 = "M",
    200,
    0
  ),
  0
)</f>
        <v>1305</v>
      </c>
      <c r="AD19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$A1931  &amp; ", "   &amp;
$C1931  &amp; ", "   &amp;
$E1931  &amp; ", '"  &amp;
$J1931  &amp; "', '" &amp;
$N1931  &amp; "', "  &amp;
$R1931  &amp; ", '"  &amp;
TEXT($T1931,"dd/mm/aaaa")  &amp; "', "   &amp;
$U1931  &amp; ", "   &amp;
$W1931  &amp; ", "   &amp;
$Y1931  &amp; ", "   &amp;
IF($AA1931 &lt;&gt; "", $AA1931, "NULL")  &amp; ", "   &amp;
$AC1931  &amp; ");"</f>
        <v>INSERT INTO bi4all.fac_employees (id_company_fk, id_employee_pk, flg_active, employee_name, id_gender_fk, id_race_fk, birthday, id_schooling_fk, id_department_fk, id_role_fk, id_level_fk, salary) VALUES (6a51143286b03064a49cc2acbee63c09a0682d33, 1927, 1, 'Adélio Machado Paulista', 'M', 5, '24/12/1985', 7, 10, 10, NULL, 1305);</v>
      </c>
    </row>
    <row r="1932" spans="1:30" ht="14.25" customHeight="1" x14ac:dyDescent="0.2">
      <c r="A1932" s="7" t="str" cm="1">
        <f t="array" aca="1" ref="A1932" ca="1">INDEX(Company!$A:$A,RANDBETWEEN(5,COUNTA(Company!$A:$A) + 1),1)</f>
        <v>6a51143286b03064a49cc2acbee63c09a0682d33</v>
      </c>
      <c r="B1932" s="7" t="str">
        <f ca="1">VLOOKUP($A1932,Company!$A:$B,2,FALSE)</f>
        <v>ACME Corporation</v>
      </c>
      <c r="C1932" s="5">
        <f t="shared" si="210"/>
        <v>1928</v>
      </c>
      <c r="D1932" s="5" t="str" cm="1">
        <f t="array" ref="D1932">SHA1HASH($C1932)</f>
        <v>ffb07fb122f579b3dd88751ab5238bc5a91550f2</v>
      </c>
      <c r="E1932" s="6">
        <v>1</v>
      </c>
      <c r="F1932" s="7">
        <f ca="1">IF($C1932 = 1 + N("Presidente"),
    127,
    IF($C1932 = 2 + N("Vice-Presidente"),
        72,
        IF($C1932 = 3 + N("Secretária bilíngue"),
            13,
            RANDBETWEEN(5,COUNT(Name!$A:$A) + 1)
        )
    )
)</f>
        <v>135</v>
      </c>
      <c r="G1932" s="7" t="str">
        <f ca="1">VLOOKUP($F1932,Name!$A:$B,2,FALSE)</f>
        <v>Felipe</v>
      </c>
      <c r="H1932" s="7">
        <f ca="1" xml:space="preserve">
IF($C1932 = 1,
    0,
    RANDBETWEEN(5,COUNT('Last name'!$A:$A) + 1)
)</f>
        <v>124</v>
      </c>
      <c r="I1932" s="7" t="str">
        <f ca="1" xml:space="preserve">
IF($C1932 = 1 + N("Presidente"),
    "de Orléans e Bragança",
    VLOOKUP($H1932,'Last name'!$A:$B,2,FALSE) &amp; " " &amp; VLOOKUP(RANDBETWEEN(5,COUNT('Last name'!$A:$A) + 1),'Last name'!$A:$B,2,FALSE)
)</f>
        <v>Mazza Oliveira</v>
      </c>
      <c r="J1932" s="7" t="str">
        <f t="shared" ca="1" si="211"/>
        <v>Felipe Mazza Oliveira</v>
      </c>
      <c r="K1932" s="7" t="str" cm="1">
        <f t="array" aca="1" ref="K1932" ca="1">SHA1HASH($J1932)</f>
        <v>52e4f9df679f98a4d8f2f451d19de7e6224d44e0</v>
      </c>
      <c r="L1932" s="7" cm="1">
        <f t="array" aca="1" ref="L1932" ca="1">INDEX(States!$A:$A,RANDBETWEEN(5,COUNTA(States!$A:$A) + 1),1)</f>
        <v>22</v>
      </c>
      <c r="M1932" s="7" t="str">
        <f ca="1">$L1932 &amp; "|" &amp; VLOOKUP($L1932,States!$A:$B,2,FALSE)</f>
        <v>22|04a99b2b0b78076f0a06c2d7695137915b2933a5</v>
      </c>
      <c r="N1932" s="7" t="str">
        <f ca="1">VLOOKUP($F1932,Name!$A:$C,3,FALSE)</f>
        <v>M</v>
      </c>
      <c r="O1932" s="7" t="str">
        <f ca="1">VLOOKUP($N1932,Gender!$A:$B,2,FALSE)</f>
        <v>Male</v>
      </c>
      <c r="P1932" s="7" t="str" cm="1">
        <f t="array" aca="1" ref="P1932" ca="1">INDEX('Marital status'!$A:$A,RANDBETWEEN(5,COUNTA('Marital status'!$A:$A) + 1),1)</f>
        <v>93ac84f4e0bd5c1c97b670a12a7fff6af89fb6b3</v>
      </c>
      <c r="Q1932" s="7" t="str">
        <f ca="1">VLOOKUP($P1932,'Marital status'!$A:$B,2,FALSE)</f>
        <v>DIVORCED</v>
      </c>
      <c r="R1932" s="7">
        <f t="shared" ca="1" si="212"/>
        <v>6</v>
      </c>
      <c r="S1932" s="7" t="e">
        <f ca="1">VLOOKUP($R1932,Race!$A:$B,2,FALSE)</f>
        <v>#N/A</v>
      </c>
      <c r="T1932" s="8">
        <f t="shared" ca="1" si="213"/>
        <v>21209</v>
      </c>
      <c r="U1932" s="6">
        <f t="shared" ca="1" si="214"/>
        <v>7</v>
      </c>
      <c r="V1932" s="8" t="str">
        <f ca="1">VLOOKUP($U1932,Education!$A:$B,2,FALSE)</f>
        <v>Undergraduate degree</v>
      </c>
      <c r="W1932" s="7">
        <f ca="1" xml:space="preserve">
  IF(OR($Y1932 = 5, $Y1932 = 6, $Y1932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932" s="7" t="str">
        <f ca="1">VLOOKUP($W1932,Department!$A:$B,2,FALSE)</f>
        <v>Operations</v>
      </c>
      <c r="Y1932" s="6">
        <f t="shared" ca="1" si="215"/>
        <v>11</v>
      </c>
      <c r="Z1932" s="7" t="str">
        <f ca="1">VLOOKUP($Y1932,Role!$A:$B,2,FALSE)</f>
        <v>Analyst</v>
      </c>
      <c r="AA1932" s="6">
        <f t="shared" ca="1" si="216"/>
        <v>6</v>
      </c>
      <c r="AB1932" s="7" t="str">
        <f ca="1" xml:space="preserve">
IF($AA1932 &lt;&gt; "",
    VLOOKUP($AA1932,Level!$A:$B,2,FALSE),
    ""
)</f>
        <v>Pleno</v>
      </c>
      <c r="AC1932" s="1">
        <f ca="1" xml:space="preserve">
IF($Y1932 = 5 + N("Presidente"),
    27000,
    IF($Y1932 = 6 + N("Vice-presidente"),
        23000,
        IF(OR($Y1932 = 8, $Y1932= 13, $Y1932 = 12) + N("Secretária bilíngue ou coordenador ou especialista"),
            8000,
            IF($Y1932 = 7 + N("Diretor"),
                15000,
                IF($Y1932 = 14 + N("Gerente"),
                    12000,
                    IF($Y1932 = 9 + N("Estagiário"),
                        705,
                        IF($Y1932 = 10 + N("Trainee"),
                            805,
                            IF($Y1932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IF($U1932 = 7,
  500,
  IF($U1932 = 8,
    1000,
    IF($U1932 = 9,
      1500,
      IF($U1932 = 10,
        2000,
        0
      )
    )
  )
)
+
N("Adicional no salário por área")
+
IF($W1932 = 14 + N("Tecnologia da Informação"),
  120,
  IF($W1932 = 16 + N("Vendas"),
    110,
    IF($W1932 = 15 + N("Jurídico"),
      100,
      IF(OR($W1932 = 8, $W1932 = 9, $W1932 = 11) + N("Recursos humanos ou comercial ou comunicação e marketing"),
        80,
        0
      )
    )
  )
)
+
N("Adicionando pegadinha")
+
IF(AND($W1932 = 16, $U1932 = 9, $Y1932 = 11, $AA1932 = 5) + N("Se for de vendas, com mestrado, analista sênior"),
  IF($R1932 = 5,
    100,
    0
  )
  +
  IF($N1932 = "M",
    200,
    0
  ),
  0
)</f>
        <v>2500</v>
      </c>
      <c r="AD19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$A1932  &amp; ", "   &amp;
$C1932  &amp; ", "   &amp;
$E1932  &amp; ", '"  &amp;
$J1932  &amp; "', '" &amp;
$N1932  &amp; "', "  &amp;
$R1932  &amp; ", '"  &amp;
TEXT($T1932,"dd/mm/aaaa")  &amp; "', "   &amp;
$U1932  &amp; ", "   &amp;
$W1932  &amp; ", "   &amp;
$Y1932  &amp; ", "   &amp;
IF($AA1932 &lt;&gt; "", $AA1932, "NULL")  &amp; ", "   &amp;
$AC1932  &amp; ");"</f>
        <v>INSERT INTO bi4all.fac_employees (id_company_fk, id_employee_pk, flg_active, employee_name, id_gender_fk, id_race_fk, birthday, id_schooling_fk, id_department_fk, id_role_fk, id_level_fk, salary) VALUES (6a51143286b03064a49cc2acbee63c09a0682d33, 1928, 1, 'Felipe Mazza Oliveira', 'M', 6, '24/01/1958', 7, 10, 11, 6, 2500);</v>
      </c>
    </row>
    <row r="1933" spans="1:30" ht="14.25" customHeight="1" x14ac:dyDescent="0.2">
      <c r="A1933" s="7" t="str" cm="1">
        <f t="array" aca="1" ref="A1933" ca="1">INDEX(Company!$A:$A,RANDBETWEEN(5,COUNTA(Company!$A:$A) + 1),1)</f>
        <v>6a51143286b03064a49cc2acbee63c09a0682d33</v>
      </c>
      <c r="B1933" s="7" t="str">
        <f ca="1">VLOOKUP($A1933,Company!$A:$B,2,FALSE)</f>
        <v>ACME Corporation</v>
      </c>
      <c r="C1933" s="5">
        <f t="shared" si="210"/>
        <v>1929</v>
      </c>
      <c r="D1933" s="5" t="str" cm="1">
        <f t="array" ref="D1933">SHA1HASH($C1933)</f>
        <v>d20c6623e24cf210d24b32b8c04191c4013e18f0</v>
      </c>
      <c r="E1933" s="6">
        <v>1</v>
      </c>
      <c r="F1933" s="7">
        <f ca="1">IF($C1933 = 1 + N("Presidente"),
    127,
    IF($C1933 = 2 + N("Vice-Presidente"),
        72,
        IF($C1933 = 3 + N("Secretária bilíngue"),
            13,
            RANDBETWEEN(5,COUNT(Name!$A:$A) + 1)
        )
    )
)</f>
        <v>255</v>
      </c>
      <c r="G1933" s="7" t="str">
        <f ca="1">VLOOKUP($F1933,Name!$A:$B,2,FALSE)</f>
        <v>Manuela</v>
      </c>
      <c r="H1933" s="7">
        <f ca="1" xml:space="preserve">
IF($C1933 = 1,
    0,
    RANDBETWEEN(5,COUNT('Last name'!$A:$A) + 1)
)</f>
        <v>110</v>
      </c>
      <c r="I1933" s="7" t="str">
        <f ca="1" xml:space="preserve">
IF($C1933 = 1 + N("Presidente"),
    "de Orléans e Bragança",
    VLOOKUP($H1933,'Last name'!$A:$B,2,FALSE) &amp; " " &amp; VLOOKUP(RANDBETWEEN(5,COUNT('Last name'!$A:$A) + 1),'Last name'!$A:$B,2,FALSE)
)</f>
        <v>Lombardi Freitas</v>
      </c>
      <c r="J1933" s="7" t="str">
        <f t="shared" ca="1" si="211"/>
        <v>Manuela Lombardi Freitas</v>
      </c>
      <c r="K1933" s="7" t="str" cm="1">
        <f t="array" aca="1" ref="K1933" ca="1">SHA1HASH($J1933)</f>
        <v>82835b6c8fdf17fc60208ec1eb1e3c0d04ee92c9</v>
      </c>
      <c r="L1933" s="7" cm="1">
        <f t="array" aca="1" ref="L1933" ca="1">INDEX(States!$A:$A,RANDBETWEEN(5,COUNTA(States!$A:$A) + 1),1)</f>
        <v>24</v>
      </c>
      <c r="M1933" s="7" t="str">
        <f ca="1">$L1933 &amp; "|" &amp; VLOOKUP($L1933,States!$A:$B,2,FALSE)</f>
        <v>24|4e344e218f5d3cb3700b5fb228401547cb97b31c</v>
      </c>
      <c r="N1933" s="7" t="str">
        <f ca="1">VLOOKUP($F1933,Name!$A:$C,3,FALSE)</f>
        <v>F</v>
      </c>
      <c r="O1933" s="7" t="str">
        <f ca="1">VLOOKUP($N1933,Gender!$A:$B,2,FALSE)</f>
        <v>Female</v>
      </c>
      <c r="P1933" s="7" t="str" cm="1">
        <f t="array" aca="1" ref="P1933" ca="1">INDEX('Marital status'!$A:$A,RANDBETWEEN(5,COUNTA('Marital status'!$A:$A) + 1),1)</f>
        <v>47051393f6bcbf99111ec5d70ba2ebbe11ebccae</v>
      </c>
      <c r="Q1933" s="7" t="str">
        <f ca="1">VLOOKUP($P1933,'Marital status'!$A:$B,2,FALSE)</f>
        <v xml:space="preserve"> Separated </v>
      </c>
      <c r="R1933" s="7">
        <f t="shared" ca="1" si="212"/>
        <v>5</v>
      </c>
      <c r="S1933" s="7" t="e">
        <f ca="1">VLOOKUP($R1933,Race!$A:$B,2,FALSE)</f>
        <v>#N/A</v>
      </c>
      <c r="T1933" s="8">
        <f t="shared" ca="1" si="213"/>
        <v>19213</v>
      </c>
      <c r="U1933" s="6">
        <f t="shared" ca="1" si="214"/>
        <v>7</v>
      </c>
      <c r="V1933" s="8" t="str">
        <f ca="1">VLOOKUP($U1933,Education!$A:$B,2,FALSE)</f>
        <v>Undergraduate degree</v>
      </c>
      <c r="W1933" s="7">
        <f ca="1" xml:space="preserve">
  IF(OR($Y1933 = 5, $Y1933 = 6, $Y1933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933" s="7" t="str">
        <f ca="1">VLOOKUP($W1933,Department!$A:$B,2,FALSE)</f>
        <v>Human Resource</v>
      </c>
      <c r="Y1933" s="6">
        <f t="shared" ca="1" si="215"/>
        <v>9</v>
      </c>
      <c r="Z1933" s="7" t="str">
        <f ca="1">VLOOKUP($Y1933,Role!$A:$B,2,FALSE)</f>
        <v>Intern</v>
      </c>
      <c r="AA1933" s="6" t="str">
        <f t="shared" ca="1" si="216"/>
        <v/>
      </c>
      <c r="AB1933" s="7" t="str">
        <f ca="1" xml:space="preserve">
IF($AA1933 &lt;&gt; "",
    VLOOKUP($AA1933,Level!$A:$B,2,FALSE),
    ""
)</f>
        <v/>
      </c>
      <c r="AC1933" s="1">
        <f ca="1" xml:space="preserve">
IF($Y1933 = 5 + N("Presidente"),
    27000,
    IF($Y1933 = 6 + N("Vice-presidente"),
        23000,
        IF(OR($Y1933 = 8, $Y1933= 13, $Y1933 = 12) + N("Secretária bilíngue ou coordenador ou especialista"),
            8000,
            IF($Y1933 = 7 + N("Diretor"),
                15000,
                IF($Y1933 = 14 + N("Gerente"),
                    12000,
                    IF($Y1933 = 9 + N("Estagiário"),
                        705,
                        IF($Y1933 = 10 + N("Trainee"),
                            805,
                            IF($Y1933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IF($U1933 = 7,
  500,
  IF($U1933 = 8,
    1000,
    IF($U1933 = 9,
      1500,
      IF($U1933 = 10,
        2000,
        0
      )
    )
  )
)
+
N("Adicional no salário por área")
+
IF($W1933 = 14 + N("Tecnologia da Informação"),
  120,
  IF($W1933 = 16 + N("Vendas"),
    110,
    IF($W1933 = 15 + N("Jurídico"),
      100,
      IF(OR($W1933 = 8, $W1933 = 9, $W1933 = 11) + N("Recursos humanos ou comercial ou comunicação e marketing"),
        80,
        0
      )
    )
  )
)
+
N("Adicionando pegadinha")
+
IF(AND($W1933 = 16, $U1933 = 9, $Y1933 = 11, $AA1933 = 5) + N("Se for de vendas, com mestrado, analista sênior"),
  IF($R1933 = 5,
    100,
    0
  )
  +
  IF($N1933 = "M",
    200,
    0
  ),
  0
)</f>
        <v>1285</v>
      </c>
      <c r="AD19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$A1933  &amp; ", "   &amp;
$C1933  &amp; ", "   &amp;
$E1933  &amp; ", '"  &amp;
$J1933  &amp; "', '" &amp;
$N1933  &amp; "', "  &amp;
$R1933  &amp; ", '"  &amp;
TEXT($T1933,"dd/mm/aaaa")  &amp; "', "   &amp;
$U1933  &amp; ", "   &amp;
$W1933  &amp; ", "   &amp;
$Y1933  &amp; ", "   &amp;
IF($AA1933 &lt;&gt; "", $AA1933, "NULL")  &amp; ", "   &amp;
$AC1933  &amp; ");"</f>
        <v>INSERT INTO bi4all.fac_employees (id_company_fk, id_employee_pk, flg_active, employee_name, id_gender_fk, id_race_fk, birthday, id_schooling_fk, id_department_fk, id_role_fk, id_level_fk, salary) VALUES (6a51143286b03064a49cc2acbee63c09a0682d33, 1929, 1, 'Manuela Lombardi Freitas', 'F', 5, '07/08/1952', 7, 8, 9, NULL, 1285);</v>
      </c>
    </row>
    <row r="1934" spans="1:30" ht="14.25" customHeight="1" x14ac:dyDescent="0.2">
      <c r="A1934" s="7" t="str" cm="1">
        <f t="array" aca="1" ref="A1934" ca="1">INDEX(Company!$A:$A,RANDBETWEEN(5,COUNTA(Company!$A:$A) + 1),1)</f>
        <v>6a51143286b03064a49cc2acbee63c09a0682d33</v>
      </c>
      <c r="B1934" s="7" t="str">
        <f ca="1">VLOOKUP($A1934,Company!$A:$B,2,FALSE)</f>
        <v>ACME Corporation</v>
      </c>
      <c r="C1934" s="5">
        <f t="shared" si="210"/>
        <v>1930</v>
      </c>
      <c r="D1934" s="5" t="str" cm="1">
        <f t="array" ref="D1934">SHA1HASH($C1934)</f>
        <v>2a6b9098772ba2fc4b6577d2aaacc532a8966f51</v>
      </c>
      <c r="E1934" s="6">
        <v>1</v>
      </c>
      <c r="F1934" s="7">
        <f ca="1">IF($C1934 = 1 + N("Presidente"),
    127,
    IF($C1934 = 2 + N("Vice-Presidente"),
        72,
        IF($C1934 = 3 + N("Secretária bilíngue"),
            13,
            RANDBETWEEN(5,COUNT(Name!$A:$A) + 1)
        )
    )
)</f>
        <v>271</v>
      </c>
      <c r="G1934" s="7" t="str">
        <f ca="1">VLOOKUP($F1934,Name!$A:$B,2,FALSE)</f>
        <v>Maria Luiza</v>
      </c>
      <c r="H1934" s="7">
        <f ca="1" xml:space="preserve">
IF($C1934 = 1,
    0,
    RANDBETWEEN(5,COUNT('Last name'!$A:$A) + 1)
)</f>
        <v>21</v>
      </c>
      <c r="I1934" s="7" t="str">
        <f ca="1" xml:space="preserve">
IF($C1934 = 1 + N("Presidente"),
    "de Orléans e Bragança",
    VLOOKUP($H1934,'Last name'!$A:$B,2,FALSE) &amp; " " &amp; VLOOKUP(RANDBETWEEN(5,COUNT('Last name'!$A:$A) + 1),'Last name'!$A:$B,2,FALSE)
)</f>
        <v>Aragão Andrade</v>
      </c>
      <c r="J1934" s="7" t="str">
        <f t="shared" ca="1" si="211"/>
        <v>Maria Luiza Aragão Andrade</v>
      </c>
      <c r="K1934" s="7" t="str" cm="1">
        <f t="array" aca="1" ref="K1934" ca="1">SHA1HASH($J1934)</f>
        <v>08af72ff19d160a4cdfede6cb521810d1a910872</v>
      </c>
      <c r="L1934" s="7" cm="1">
        <f t="array" aca="1" ref="L1934" ca="1">INDEX(States!$A:$A,RANDBETWEEN(5,COUNTA(States!$A:$A) + 1),1)</f>
        <v>12</v>
      </c>
      <c r="M1934" s="7" t="str">
        <f ca="1">$L1934 &amp; "|" &amp; VLOOKUP($L1934,States!$A:$B,2,FALSE)</f>
        <v>12|16a2d6eb767d4fd003fae8cac60e0d85a9416ba8</v>
      </c>
      <c r="N1934" s="7" t="str">
        <f ca="1">VLOOKUP($F1934,Name!$A:$C,3,FALSE)</f>
        <v>F</v>
      </c>
      <c r="O1934" s="7" t="str">
        <f ca="1">VLOOKUP($N1934,Gender!$A:$B,2,FALSE)</f>
        <v>Female</v>
      </c>
      <c r="P1934" s="7" t="str" cm="1">
        <f t="array" aca="1" ref="P1934" ca="1">INDEX('Marital status'!$A:$A,RANDBETWEEN(5,COUNTA('Marital status'!$A:$A) + 1),1)</f>
        <v>93ac84f4e0bd5c1c97b670a12a7fff6af89fb6b3</v>
      </c>
      <c r="Q1934" s="7" t="str">
        <f ca="1">VLOOKUP($P1934,'Marital status'!$A:$B,2,FALSE)</f>
        <v>DIVORCED</v>
      </c>
      <c r="R1934" s="7">
        <f t="shared" ca="1" si="212"/>
        <v>5</v>
      </c>
      <c r="S1934" s="7" t="e">
        <f ca="1">VLOOKUP($R1934,Race!$A:$B,2,FALSE)</f>
        <v>#N/A</v>
      </c>
      <c r="T1934" s="8">
        <f t="shared" ca="1" si="213"/>
        <v>31874</v>
      </c>
      <c r="U1934" s="6">
        <f t="shared" ca="1" si="214"/>
        <v>7</v>
      </c>
      <c r="V1934" s="8" t="str">
        <f ca="1">VLOOKUP($U1934,Education!$A:$B,2,FALSE)</f>
        <v>Undergraduate degree</v>
      </c>
      <c r="W1934" s="7">
        <f ca="1" xml:space="preserve">
  IF(OR($Y1934 = 5, $Y1934 = 6, $Y1934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934" s="7" t="str">
        <f ca="1">VLOOKUP($W1934,Department!$A:$B,2,FALSE)</f>
        <v>Commercial</v>
      </c>
      <c r="Y1934" s="6">
        <f t="shared" ca="1" si="215"/>
        <v>11</v>
      </c>
      <c r="Z1934" s="7" t="str">
        <f ca="1">VLOOKUP($Y1934,Role!$A:$B,2,FALSE)</f>
        <v>Analyst</v>
      </c>
      <c r="AA1934" s="6">
        <f t="shared" ca="1" si="216"/>
        <v>7</v>
      </c>
      <c r="AB1934" s="7" t="str">
        <f ca="1" xml:space="preserve">
IF($AA1934 &lt;&gt; "",
    VLOOKUP($AA1934,Level!$A:$B,2,FALSE),
    ""
)</f>
        <v>Senior</v>
      </c>
      <c r="AC1934" s="1">
        <f ca="1" xml:space="preserve">
IF($Y1934 = 5 + N("Presidente"),
    27000,
    IF($Y1934 = 6 + N("Vice-presidente"),
        23000,
        IF(OR($Y1934 = 8, $Y1934= 13, $Y1934 = 12) + N("Secretária bilíngue ou coordenador ou especialista"),
            8000,
            IF($Y1934 = 7 + N("Diretor"),
                15000,
                IF($Y1934 = 14 + N("Gerente"),
                    12000,
                    IF($Y1934 = 9 + N("Estagiário"),
                        705,
                        IF($Y1934 = 10 + N("Trainee"),
                            805,
                            IF($Y1934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IF($U1934 = 7,
  500,
  IF($U1934 = 8,
    1000,
    IF($U1934 = 9,
      1500,
      IF($U1934 = 10,
        2000,
        0
      )
    )
  )
)
+
N("Adicional no salário por área")
+
IF($W1934 = 14 + N("Tecnologia da Informação"),
  120,
  IF($W1934 = 16 + N("Vendas"),
    110,
    IF($W1934 = 15 + N("Jurídico"),
      100,
      IF(OR($W1934 = 8, $W1934 = 9, $W1934 = 11) + N("Recursos humanos ou comercial ou comunicação e marketing"),
        80,
        0
      )
    )
  )
)
+
N("Adicionando pegadinha")
+
IF(AND($W1934 = 16, $U1934 = 9, $Y1934 = 11, $AA1934 = 5) + N("Se for de vendas, com mestrado, analista sênior"),
  IF($R1934 = 5,
    100,
    0
  )
  +
  IF($N1934 = "M",
    200,
    0
  ),
  0
)</f>
        <v>2580</v>
      </c>
      <c r="AD19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$A1934  &amp; ", "   &amp;
$C1934  &amp; ", "   &amp;
$E1934  &amp; ", '"  &amp;
$J1934  &amp; "', '" &amp;
$N1934  &amp; "', "  &amp;
$R1934  &amp; ", '"  &amp;
TEXT($T1934,"dd/mm/aaaa")  &amp; "', "   &amp;
$U1934  &amp; ", "   &amp;
$W1934  &amp; ", "   &amp;
$Y1934  &amp; ", "   &amp;
IF($AA1934 &lt;&gt; "", $AA1934, "NULL")  &amp; ", "   &amp;
$AC1934  &amp; ");"</f>
        <v>INSERT INTO bi4all.fac_employees (id_company_fk, id_employee_pk, flg_active, employee_name, id_gender_fk, id_race_fk, birthday, id_schooling_fk, id_department_fk, id_role_fk, id_level_fk, salary) VALUES (6a51143286b03064a49cc2acbee63c09a0682d33, 1930, 1, 'Maria Luiza Aragão Andrade', 'F', 5, '07/04/1987', 7, 9, 11, 7, 2580);</v>
      </c>
    </row>
    <row r="1935" spans="1:30" ht="14.25" customHeight="1" x14ac:dyDescent="0.2">
      <c r="A1935" s="7" t="str" cm="1">
        <f t="array" aca="1" ref="A1935" ca="1">INDEX(Company!$A:$A,RANDBETWEEN(5,COUNTA(Company!$A:$A) + 1),1)</f>
        <v>6a51143286b03064a49cc2acbee63c09a0682d33</v>
      </c>
      <c r="B1935" s="7" t="str">
        <f ca="1">VLOOKUP($A1935,Company!$A:$B,2,FALSE)</f>
        <v>ACME Corporation</v>
      </c>
      <c r="C1935" s="5">
        <f t="shared" si="210"/>
        <v>1931</v>
      </c>
      <c r="D1935" s="5" t="str" cm="1">
        <f t="array" ref="D1935">SHA1HASH($C1935)</f>
        <v>00d47e0b9635718f6d7cfe7e1816916cccbfe120</v>
      </c>
      <c r="E1935" s="6">
        <v>1</v>
      </c>
      <c r="F1935" s="7">
        <f ca="1">IF($C1935 = 1 + N("Presidente"),
    127,
    IF($C1935 = 2 + N("Vice-Presidente"),
        72,
        IF($C1935 = 3 + N("Secretária bilíngue"),
            13,
            RANDBETWEEN(5,COUNT(Name!$A:$A) + 1)
        )
    )
)</f>
        <v>205</v>
      </c>
      <c r="G1935" s="7" t="str">
        <f ca="1">VLOOKUP($F1935,Name!$A:$B,2,FALSE)</f>
        <v>Kaique</v>
      </c>
      <c r="H1935" s="7">
        <f ca="1" xml:space="preserve">
IF($C1935 = 1,
    0,
    RANDBETWEEN(5,COUNT('Last name'!$A:$A) + 1)
)</f>
        <v>5</v>
      </c>
      <c r="I1935" s="7" t="str">
        <f ca="1" xml:space="preserve">
IF($C1935 = 1 + N("Presidente"),
    "de Orléans e Bragança",
    VLOOKUP($H1935,'Last name'!$A:$B,2,FALSE) &amp; " " &amp; VLOOKUP(RANDBETWEEN(5,COUNT('Last name'!$A:$A) + 1),'Last name'!$A:$B,2,FALSE)
)</f>
        <v>Abranches Badu</v>
      </c>
      <c r="J1935" s="7" t="str">
        <f t="shared" ca="1" si="211"/>
        <v>Kaique Abranches Badu</v>
      </c>
      <c r="K1935" s="7" t="str" cm="1">
        <f t="array" aca="1" ref="K1935" ca="1">SHA1HASH($J1935)</f>
        <v>7e2d6aa8864b8ee1f75d083dd80e0847be05209a</v>
      </c>
      <c r="L1935" s="7" cm="1">
        <f t="array" aca="1" ref="L1935" ca="1">INDEX(States!$A:$A,RANDBETWEEN(5,COUNTA(States!$A:$A) + 1),1)</f>
        <v>24</v>
      </c>
      <c r="M1935" s="7" t="str">
        <f ca="1">$L1935 &amp; "|" &amp; VLOOKUP($L1935,States!$A:$B,2,FALSE)</f>
        <v>24|4e344e218f5d3cb3700b5fb228401547cb97b31c</v>
      </c>
      <c r="N1935" s="7" t="str">
        <f ca="1">VLOOKUP($F1935,Name!$A:$C,3,FALSE)</f>
        <v>M</v>
      </c>
      <c r="O1935" s="7" t="str">
        <f ca="1">VLOOKUP($N1935,Gender!$A:$B,2,FALSE)</f>
        <v>Male</v>
      </c>
      <c r="P1935" s="7" t="str" cm="1">
        <f t="array" aca="1" ref="P1935" ca="1">INDEX('Marital status'!$A:$A,RANDBETWEEN(5,COUNTA('Marital status'!$A:$A) + 1),1)</f>
        <v>ce0b1612aa711b78a720295d271a33894e2b72bf</v>
      </c>
      <c r="Q1935" s="7" t="str">
        <f ca="1">VLOOKUP($P1935,'Marital status'!$A:$B,2,FALSE)</f>
        <v>single</v>
      </c>
      <c r="R1935" s="7">
        <f t="shared" ca="1" si="212"/>
        <v>5</v>
      </c>
      <c r="S1935" s="7" t="e">
        <f ca="1">VLOOKUP($R1935,Race!$A:$B,2,FALSE)</f>
        <v>#N/A</v>
      </c>
      <c r="T1935" s="8">
        <f t="shared" ca="1" si="213"/>
        <v>25091</v>
      </c>
      <c r="U1935" s="6">
        <f t="shared" ca="1" si="214"/>
        <v>7</v>
      </c>
      <c r="V1935" s="8" t="str">
        <f ca="1">VLOOKUP($U1935,Education!$A:$B,2,FALSE)</f>
        <v>Undergraduate degree</v>
      </c>
      <c r="W1935" s="7">
        <f ca="1" xml:space="preserve">
  IF(OR($Y1935 = 5, $Y1935 = 6, $Y1935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935" s="7" t="str">
        <f ca="1">VLOOKUP($W1935,Department!$A:$B,2,FALSE)</f>
        <v>Presidency</v>
      </c>
      <c r="Y1935" s="6">
        <f t="shared" ca="1" si="215"/>
        <v>10</v>
      </c>
      <c r="Z1935" s="7" t="str">
        <f ca="1">VLOOKUP($Y1935,Role!$A:$B,2,FALSE)</f>
        <v>Trainee</v>
      </c>
      <c r="AA1935" s="6" t="str">
        <f t="shared" ca="1" si="216"/>
        <v/>
      </c>
      <c r="AB1935" s="7" t="str">
        <f ca="1" xml:space="preserve">
IF($AA1935 &lt;&gt; "",
    VLOOKUP($AA1935,Level!$A:$B,2,FALSE),
    ""
)</f>
        <v/>
      </c>
      <c r="AC1935" s="1">
        <f ca="1" xml:space="preserve">
IF($Y1935 = 5 + N("Presidente"),
    27000,
    IF($Y1935 = 6 + N("Vice-presidente"),
        23000,
        IF(OR($Y1935 = 8, $Y1935= 13, $Y1935 = 12) + N("Secretária bilíngue ou coordenador ou especialista"),
            8000,
            IF($Y1935 = 7 + N("Diretor"),
                15000,
                IF($Y1935 = 14 + N("Gerente"),
                    12000,
                    IF($Y1935 = 9 + N("Estagiário"),
                        705,
                        IF($Y1935 = 10 + N("Trainee"),
                            805,
                            IF($Y1935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IF($U1935 = 7,
  500,
  IF($U1935 = 8,
    1000,
    IF($U1935 = 9,
      1500,
      IF($U1935 = 10,
        2000,
        0
      )
    )
  )
)
+
N("Adicional no salário por área")
+
IF($W1935 = 14 + N("Tecnologia da Informação"),
  120,
  IF($W1935 = 16 + N("Vendas"),
    110,
    IF($W1935 = 15 + N("Jurídico"),
      100,
      IF(OR($W1935 = 8, $W1935 = 9, $W1935 = 11) + N("Recursos humanos ou comercial ou comunicação e marketing"),
        80,
        0
      )
    )
  )
)
+
N("Adicionando pegadinha")
+
IF(AND($W1935 = 16, $U1935 = 9, $Y1935 = 11, $AA1935 = 5) + N("Se for de vendas, com mestrado, analista sênior"),
  IF($R1935 = 5,
    100,
    0
  )
  +
  IF($N1935 = "M",
    200,
    0
  ),
  0
)</f>
        <v>1305</v>
      </c>
      <c r="AD193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$A1935  &amp; ", "   &amp;
$C1935  &amp; ", "   &amp;
$E1935  &amp; ", '"  &amp;
$J1935  &amp; "', '" &amp;
$N1935  &amp; "', "  &amp;
$R1935  &amp; ", '"  &amp;
TEXT($T1935,"dd/mm/aaaa")  &amp; "', "   &amp;
$U1935  &amp; ", "   &amp;
$W1935  &amp; ", "   &amp;
$Y1935  &amp; ", "   &amp;
IF($AA1935 &lt;&gt; "", $AA1935, "NULL")  &amp; ", "   &amp;
$AC1935  &amp; ");"</f>
        <v>INSERT INTO bi4all.fac_employees (id_company_fk, id_employee_pk, flg_active, employee_name, id_gender_fk, id_race_fk, birthday, id_schooling_fk, id_department_fk, id_role_fk, id_level_fk, salary) VALUES (6a51143286b03064a49cc2acbee63c09a0682d33, 1931, 1, 'Kaique Abranches Badu', 'M', 5, '10/09/1968', 7, 5, 10, NULL, 1305);</v>
      </c>
    </row>
    <row r="1936" spans="1:30" ht="14.25" customHeight="1" x14ac:dyDescent="0.2">
      <c r="A1936" s="7" t="str" cm="1">
        <f t="array" aca="1" ref="A1936" ca="1">INDEX(Company!$A:$A,RANDBETWEEN(5,COUNTA(Company!$A:$A) + 1),1)</f>
        <v>6a51143286b03064a49cc2acbee63c09a0682d33</v>
      </c>
      <c r="B1936" s="7" t="str">
        <f ca="1">VLOOKUP($A1936,Company!$A:$B,2,FALSE)</f>
        <v>ACME Corporation</v>
      </c>
      <c r="C1936" s="5">
        <f t="shared" si="210"/>
        <v>1932</v>
      </c>
      <c r="D1936" s="5" t="str" cm="1">
        <f t="array" ref="D1936">SHA1HASH($C1936)</f>
        <v>cb5e83048572cb97499e0066a8e6413c4b0a28da</v>
      </c>
      <c r="E1936" s="6">
        <v>1</v>
      </c>
      <c r="F1936" s="7">
        <f ca="1">IF($C1936 = 1 + N("Presidente"),
    127,
    IF($C1936 = 2 + N("Vice-Presidente"),
        72,
        IF($C1936 = 3 + N("Secretária bilíngue"),
            13,
            RANDBETWEEN(5,COUNT(Name!$A:$A) + 1)
        )
    )
)</f>
        <v>228</v>
      </c>
      <c r="G1936" s="7" t="str">
        <f ca="1">VLOOKUP($F1936,Name!$A:$B,2,FALSE)</f>
        <v>Lívia</v>
      </c>
      <c r="H1936" s="7">
        <f ca="1" xml:space="preserve">
IF($C1936 = 1,
    0,
    RANDBETWEEN(5,COUNT('Last name'!$A:$A) + 1)
)</f>
        <v>116</v>
      </c>
      <c r="I1936" s="7" t="str">
        <f ca="1" xml:space="preserve">
IF($C1936 = 1 + N("Presidente"),
    "de Orléans e Bragança",
    VLOOKUP($H1936,'Last name'!$A:$B,2,FALSE) &amp; " " &amp; VLOOKUP(RANDBETWEEN(5,COUNT('Last name'!$A:$A) + 1),'Last name'!$A:$B,2,FALSE)
)</f>
        <v>Malafaia Ramos</v>
      </c>
      <c r="J1936" s="7" t="str">
        <f t="shared" ca="1" si="211"/>
        <v>Lívia Malafaia Ramos</v>
      </c>
      <c r="K1936" s="7" t="str" cm="1">
        <f t="array" aca="1" ref="K1936" ca="1">SHA1HASH($J1936)</f>
        <v>adb613da83522112609672a7337d127dc22705ce</v>
      </c>
      <c r="L1936" s="7" cm="1">
        <f t="array" aca="1" ref="L1936" ca="1">INDEX(States!$A:$A,RANDBETWEEN(5,COUNTA(States!$A:$A) + 1),1)</f>
        <v>19</v>
      </c>
      <c r="M1936" s="7" t="str">
        <f ca="1">$L1936 &amp; "|" &amp; VLOOKUP($L1936,States!$A:$B,2,FALSE)</f>
        <v>19|bd4a752045e2a790745f147976385d85d6dbdece</v>
      </c>
      <c r="N1936" s="7" t="str">
        <f ca="1">VLOOKUP($F1936,Name!$A:$C,3,FALSE)</f>
        <v>F</v>
      </c>
      <c r="O1936" s="7" t="str">
        <f ca="1">VLOOKUP($N1936,Gender!$A:$B,2,FALSE)</f>
        <v>Female</v>
      </c>
      <c r="P1936" s="7" t="str" cm="1">
        <f t="array" aca="1" ref="P1936" ca="1">INDEX('Marital status'!$A:$A,RANDBETWEEN(5,COUNTA('Marital status'!$A:$A) + 1),1)</f>
        <v>459031b19ec5bbd3b3dbc0a9dcf2cb6e6c6f7848</v>
      </c>
      <c r="Q1936" s="7" t="str">
        <f ca="1">VLOOKUP($P1936,'Marital status'!$A:$B,2,FALSE)</f>
        <v xml:space="preserve">Widowed </v>
      </c>
      <c r="R1936" s="7">
        <f t="shared" ca="1" si="212"/>
        <v>7</v>
      </c>
      <c r="S1936" s="7" t="e">
        <f ca="1">VLOOKUP($R1936,Race!$A:$B,2,FALSE)</f>
        <v>#N/A</v>
      </c>
      <c r="T1936" s="8">
        <f t="shared" ca="1" si="213"/>
        <v>23163</v>
      </c>
      <c r="U1936" s="6">
        <f t="shared" ca="1" si="214"/>
        <v>7</v>
      </c>
      <c r="V1936" s="8" t="str">
        <f ca="1">VLOOKUP($U1936,Education!$A:$B,2,FALSE)</f>
        <v>Undergraduate degree</v>
      </c>
      <c r="W1936" s="7">
        <f ca="1" xml:space="preserve">
  IF(OR($Y1936 = 5, $Y1936 = 6, $Y1936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936" s="7" t="str">
        <f ca="1">VLOOKUP($W1936,Department!$A:$B,2,FALSE)</f>
        <v>Presidency</v>
      </c>
      <c r="Y1936" s="6">
        <f t="shared" ca="1" si="215"/>
        <v>11</v>
      </c>
      <c r="Z1936" s="7" t="str">
        <f ca="1">VLOOKUP($Y1936,Role!$A:$B,2,FALSE)</f>
        <v>Analyst</v>
      </c>
      <c r="AA1936" s="6">
        <f t="shared" ca="1" si="216"/>
        <v>7</v>
      </c>
      <c r="AB1936" s="7" t="str">
        <f ca="1" xml:space="preserve">
IF($AA1936 &lt;&gt; "",
    VLOOKUP($AA1936,Level!$A:$B,2,FALSE),
    ""
)</f>
        <v>Senior</v>
      </c>
      <c r="AC1936" s="1">
        <f ca="1" xml:space="preserve">
IF($Y1936 = 5 + N("Presidente"),
    27000,
    IF($Y1936 = 6 + N("Vice-presidente"),
        23000,
        IF(OR($Y1936 = 8, $Y1936= 13, $Y1936 = 12) + N("Secretária bilíngue ou coordenador ou especialista"),
            8000,
            IF($Y1936 = 7 + N("Diretor"),
                15000,
                IF($Y1936 = 14 + N("Gerente"),
                    12000,
                    IF($Y1936 = 9 + N("Estagiário"),
                        705,
                        IF($Y1936 = 10 + N("Trainee"),
                            805,
                            IF($Y1936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IF($U1936 = 7,
  500,
  IF($U1936 = 8,
    1000,
    IF($U1936 = 9,
      1500,
      IF($U1936 = 10,
        2000,
        0
      )
    )
  )
)
+
N("Adicional no salário por área")
+
IF($W1936 = 14 + N("Tecnologia da Informação"),
  120,
  IF($W1936 = 16 + N("Vendas"),
    110,
    IF($W1936 = 15 + N("Jurídico"),
      100,
      IF(OR($W1936 = 8, $W1936 = 9, $W1936 = 11) + N("Recursos humanos ou comercial ou comunicação e marketing"),
        80,
        0
      )
    )
  )
)
+
N("Adicionando pegadinha")
+
IF(AND($W1936 = 16, $U1936 = 9, $Y1936 = 11, $AA1936 = 5) + N("Se for de vendas, com mestrado, analista sênior"),
  IF($R1936 = 5,
    100,
    0
  )
  +
  IF($N1936 = "M",
    200,
    0
  ),
  0
)</f>
        <v>2500</v>
      </c>
      <c r="AD193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$A1936  &amp; ", "   &amp;
$C1936  &amp; ", "   &amp;
$E1936  &amp; ", '"  &amp;
$J1936  &amp; "', '" &amp;
$N1936  &amp; "', "  &amp;
$R1936  &amp; ", '"  &amp;
TEXT($T1936,"dd/mm/aaaa")  &amp; "', "   &amp;
$U1936  &amp; ", "   &amp;
$W1936  &amp; ", "   &amp;
$Y1936  &amp; ", "   &amp;
IF($AA1936 &lt;&gt; "", $AA1936, "NULL")  &amp; ", "   &amp;
$AC1936  &amp; ");"</f>
        <v>INSERT INTO bi4all.fac_employees (id_company_fk, id_employee_pk, flg_active, employee_name, id_gender_fk, id_race_fk, birthday, id_schooling_fk, id_department_fk, id_role_fk, id_level_fk, salary) VALUES (6a51143286b03064a49cc2acbee63c09a0682d33, 1932, 1, 'Lívia Malafaia Ramos', 'F', 7, '01/06/1963', 7, 5, 11, 7, 2500);</v>
      </c>
    </row>
    <row r="1937" spans="1:30" ht="14.25" customHeight="1" x14ac:dyDescent="0.2">
      <c r="A1937" s="7" t="str" cm="1">
        <f t="array" aca="1" ref="A1937" ca="1">INDEX(Company!$A:$A,RANDBETWEEN(5,COUNTA(Company!$A:$A) + 1),1)</f>
        <v>6a51143286b03064a49cc2acbee63c09a0682d33</v>
      </c>
      <c r="B1937" s="7" t="str">
        <f ca="1">VLOOKUP($A1937,Company!$A:$B,2,FALSE)</f>
        <v>ACME Corporation</v>
      </c>
      <c r="C1937" s="5">
        <f t="shared" si="210"/>
        <v>1933</v>
      </c>
      <c r="D1937" s="5" t="str" cm="1">
        <f t="array" ref="D1937">SHA1HASH($C1937)</f>
        <v>76635f43096f776168a3a73f979feb2f2c885b00</v>
      </c>
      <c r="E1937" s="6">
        <v>1</v>
      </c>
      <c r="F1937" s="7">
        <f ca="1">IF($C1937 = 1 + N("Presidente"),
    127,
    IF($C1937 = 2 + N("Vice-Presidente"),
        72,
        IF($C1937 = 3 + N("Secretária bilíngue"),
            13,
            RANDBETWEEN(5,COUNT(Name!$A:$A) + 1)
        )
    )
)</f>
        <v>284</v>
      </c>
      <c r="G1937" s="7" t="str">
        <f ca="1">VLOOKUP($F1937,Name!$A:$B,2,FALSE)</f>
        <v>Martim</v>
      </c>
      <c r="H1937" s="7">
        <f ca="1" xml:space="preserve">
IF($C1937 = 1,
    0,
    RANDBETWEEN(5,COUNT('Last name'!$A:$A) + 1)
)</f>
        <v>74</v>
      </c>
      <c r="I1937" s="7" t="str">
        <f ca="1" xml:space="preserve">
IF($C1937 = 1 + N("Presidente"),
    "de Orléans e Bragança",
    VLOOKUP($H1937,'Last name'!$A:$B,2,FALSE) &amp; " " &amp; VLOOKUP(RANDBETWEEN(5,COUNT('Last name'!$A:$A) + 1),'Last name'!$A:$B,2,FALSE)
)</f>
        <v>Dias Brito</v>
      </c>
      <c r="J1937" s="7" t="str">
        <f t="shared" ca="1" si="211"/>
        <v>Martim Dias Brito</v>
      </c>
      <c r="K1937" s="7" t="str" cm="1">
        <f t="array" aca="1" ref="K1937" ca="1">SHA1HASH($J1937)</f>
        <v>8a6a917ca20e7d4e9dd9dfc1ddb85c61c8e9ff59</v>
      </c>
      <c r="L1937" s="7" cm="1">
        <f t="array" aca="1" ref="L1937" ca="1">INDEX(States!$A:$A,RANDBETWEEN(5,COUNTA(States!$A:$A) + 1),1)</f>
        <v>21</v>
      </c>
      <c r="M1937" s="7" t="str">
        <f ca="1">$L1937 &amp; "|" &amp; VLOOKUP($L1937,States!$A:$B,2,FALSE)</f>
        <v>21|18f454963e4e8ae3fea0597ea98a4e003875820f</v>
      </c>
      <c r="N1937" s="7" t="str">
        <f ca="1">VLOOKUP($F1937,Name!$A:$C,3,FALSE)</f>
        <v>M</v>
      </c>
      <c r="O1937" s="7" t="str">
        <f ca="1">VLOOKUP($N1937,Gender!$A:$B,2,FALSE)</f>
        <v>Male</v>
      </c>
      <c r="P1937" s="7" t="str" cm="1">
        <f t="array" aca="1" ref="P1937" ca="1">INDEX('Marital status'!$A:$A,RANDBETWEEN(5,COUNTA('Marital status'!$A:$A) + 1),1)</f>
        <v>ce0b1612aa711b78a720295d271a33894e2b72bf</v>
      </c>
      <c r="Q1937" s="7" t="str">
        <f ca="1">VLOOKUP($P1937,'Marital status'!$A:$B,2,FALSE)</f>
        <v>single</v>
      </c>
      <c r="R1937" s="7">
        <f t="shared" ca="1" si="212"/>
        <v>5</v>
      </c>
      <c r="S1937" s="7" t="e">
        <f ca="1">VLOOKUP($R1937,Race!$A:$B,2,FALSE)</f>
        <v>#N/A</v>
      </c>
      <c r="T1937" s="8">
        <f t="shared" ca="1" si="213"/>
        <v>19779</v>
      </c>
      <c r="U1937" s="6">
        <f t="shared" ca="1" si="214"/>
        <v>7</v>
      </c>
      <c r="V1937" s="8" t="str">
        <f ca="1">VLOOKUP($U1937,Education!$A:$B,2,FALSE)</f>
        <v>Undergraduate degree</v>
      </c>
      <c r="W1937" s="7">
        <f ca="1" xml:space="preserve">
  IF(OR($Y1937 = 5, $Y1937 = 6, $Y1937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937" s="7" t="str">
        <f ca="1">VLOOKUP($W1937,Department!$A:$B,2,FALSE)</f>
        <v>Administration</v>
      </c>
      <c r="Y1937" s="6">
        <f t="shared" ca="1" si="215"/>
        <v>10</v>
      </c>
      <c r="Z1937" s="7" t="str">
        <f ca="1">VLOOKUP($Y1937,Role!$A:$B,2,FALSE)</f>
        <v>Trainee</v>
      </c>
      <c r="AA1937" s="6" t="str">
        <f t="shared" ca="1" si="216"/>
        <v/>
      </c>
      <c r="AB1937" s="7" t="str">
        <f ca="1" xml:space="preserve">
IF($AA1937 &lt;&gt; "",
    VLOOKUP($AA1937,Level!$A:$B,2,FALSE),
    ""
)</f>
        <v/>
      </c>
      <c r="AC1937" s="1">
        <f ca="1" xml:space="preserve">
IF($Y1937 = 5 + N("Presidente"),
    27000,
    IF($Y1937 = 6 + N("Vice-presidente"),
        23000,
        IF(OR($Y1937 = 8, $Y1937= 13, $Y1937 = 12) + N("Secretária bilíngue ou coordenador ou especialista"),
            8000,
            IF($Y1937 = 7 + N("Diretor"),
                15000,
                IF($Y1937 = 14 + N("Gerente"),
                    12000,
                    IF($Y1937 = 9 + N("Estagiário"),
                        705,
                        IF($Y1937 = 10 + N("Trainee"),
                            805,
                            IF($Y1937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IF($U1937 = 7,
  500,
  IF($U1937 = 8,
    1000,
    IF($U1937 = 9,
      1500,
      IF($U1937 = 10,
        2000,
        0
      )
    )
  )
)
+
N("Adicional no salário por área")
+
IF($W1937 = 14 + N("Tecnologia da Informação"),
  120,
  IF($W1937 = 16 + N("Vendas"),
    110,
    IF($W1937 = 15 + N("Jurídico"),
      100,
      IF(OR($W1937 = 8, $W1937 = 9, $W1937 = 11) + N("Recursos humanos ou comercial ou comunicação e marketing"),
        80,
        0
      )
    )
  )
)
+
N("Adicionando pegadinha")
+
IF(AND($W1937 = 16, $U1937 = 9, $Y1937 = 11, $AA1937 = 5) + N("Se for de vendas, com mestrado, analista sênior"),
  IF($R1937 = 5,
    100,
    0
  )
  +
  IF($N1937 = "M",
    200,
    0
  ),
  0
)</f>
        <v>1305</v>
      </c>
      <c r="AD193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$A1937  &amp; ", "   &amp;
$C1937  &amp; ", "   &amp;
$E1937  &amp; ", '"  &amp;
$J1937  &amp; "', '" &amp;
$N1937  &amp; "', "  &amp;
$R1937  &amp; ", '"  &amp;
TEXT($T1937,"dd/mm/aaaa")  &amp; "', "   &amp;
$U1937  &amp; ", "   &amp;
$W1937  &amp; ", "   &amp;
$Y1937  &amp; ", "   &amp;
IF($AA1937 &lt;&gt; "", $AA1937, "NULL")  &amp; ", "   &amp;
$AC1937  &amp; ");"</f>
        <v>INSERT INTO bi4all.fac_employees (id_company_fk, id_employee_pk, flg_active, employee_name, id_gender_fk, id_race_fk, birthday, id_schooling_fk, id_department_fk, id_role_fk, id_level_fk, salary) VALUES (6a51143286b03064a49cc2acbee63c09a0682d33, 1933, 1, 'Martim Dias Brito', 'M', 5, '24/02/1954', 7, 6, 10, NULL, 1305);</v>
      </c>
    </row>
    <row r="1938" spans="1:30" ht="14.25" customHeight="1" x14ac:dyDescent="0.2">
      <c r="A1938" s="7" t="str" cm="1">
        <f t="array" aca="1" ref="A1938" ca="1">INDEX(Company!$A:$A,RANDBETWEEN(5,COUNTA(Company!$A:$A) + 1),1)</f>
        <v>6a51143286b03064a49cc2acbee63c09a0682d33</v>
      </c>
      <c r="B1938" s="7" t="str">
        <f ca="1">VLOOKUP($A1938,Company!$A:$B,2,FALSE)</f>
        <v>ACME Corporation</v>
      </c>
      <c r="C1938" s="5">
        <f t="shared" si="210"/>
        <v>1934</v>
      </c>
      <c r="D1938" s="5" t="str" cm="1">
        <f t="array" ref="D1938">SHA1HASH($C1938)</f>
        <v>ba801e780b399d6337a03689e75b8c03aa57d3a9</v>
      </c>
      <c r="E1938" s="6">
        <v>1</v>
      </c>
      <c r="F1938" s="7">
        <f ca="1">IF($C1938 = 1 + N("Presidente"),
    127,
    IF($C1938 = 2 + N("Vice-Presidente"),
        72,
        IF($C1938 = 3 + N("Secretária bilíngue"),
            13,
            RANDBETWEEN(5,COUNT(Name!$A:$A) + 1)
        )
    )
)</f>
        <v>207</v>
      </c>
      <c r="G1938" s="7" t="str">
        <f ca="1">VLOOKUP($F1938,Name!$A:$B,2,FALSE)</f>
        <v>Kamille</v>
      </c>
      <c r="H1938" s="7">
        <f ca="1" xml:space="preserve">
IF($C1938 = 1,
    0,
    RANDBETWEEN(5,COUNT('Last name'!$A:$A) + 1)
)</f>
        <v>151</v>
      </c>
      <c r="I1938" s="7" t="str">
        <f ca="1" xml:space="preserve">
IF($C1938 = 1 + N("Presidente"),
    "de Orléans e Bragança",
    VLOOKUP($H1938,'Last name'!$A:$B,2,FALSE) &amp; " " &amp; VLOOKUP(RANDBETWEEN(5,COUNT('Last name'!$A:$A) + 1),'Last name'!$A:$B,2,FALSE)
)</f>
        <v>Pereira Luz</v>
      </c>
      <c r="J1938" s="7" t="str">
        <f t="shared" ca="1" si="211"/>
        <v>Kamille Pereira Luz</v>
      </c>
      <c r="K1938" s="7" t="str" cm="1">
        <f t="array" aca="1" ref="K1938" ca="1">SHA1HASH($J1938)</f>
        <v>dbef60de231e2fe34aa914891a3ce65e0f0a8445</v>
      </c>
      <c r="L1938" s="7" cm="1">
        <f t="array" aca="1" ref="L1938" ca="1">INDEX(States!$A:$A,RANDBETWEEN(5,COUNTA(States!$A:$A) + 1),1)</f>
        <v>13</v>
      </c>
      <c r="M1938" s="7" t="str">
        <f ca="1">$L1938 &amp; "|" &amp; VLOOKUP($L1938,States!$A:$B,2,FALSE)</f>
        <v>13|6c05c76e5be517ed7b1a09bc941ed381b630f0fd</v>
      </c>
      <c r="N1938" s="7" t="str">
        <f ca="1">VLOOKUP($F1938,Name!$A:$C,3,FALSE)</f>
        <v>F</v>
      </c>
      <c r="O1938" s="7" t="str">
        <f ca="1">VLOOKUP($N1938,Gender!$A:$B,2,FALSE)</f>
        <v>Female</v>
      </c>
      <c r="P1938" s="7" t="str" cm="1">
        <f t="array" aca="1" ref="P1938" ca="1">INDEX('Marital status'!$A:$A,RANDBETWEEN(5,COUNTA('Marital status'!$A:$A) + 1),1)</f>
        <v>ce0b1612aa711b78a720295d271a33894e2b72bf</v>
      </c>
      <c r="Q1938" s="7" t="str">
        <f ca="1">VLOOKUP($P1938,'Marital status'!$A:$B,2,FALSE)</f>
        <v>single</v>
      </c>
      <c r="R1938" s="7">
        <f t="shared" ca="1" si="212"/>
        <v>8</v>
      </c>
      <c r="S1938" s="7" t="e">
        <f ca="1">VLOOKUP($R1938,Race!$A:$B,2,FALSE)</f>
        <v>#N/A</v>
      </c>
      <c r="T1938" s="8">
        <f t="shared" ca="1" si="213"/>
        <v>21907</v>
      </c>
      <c r="U1938" s="6">
        <f t="shared" ca="1" si="214"/>
        <v>7</v>
      </c>
      <c r="V1938" s="8" t="str">
        <f ca="1">VLOOKUP($U1938,Education!$A:$B,2,FALSE)</f>
        <v>Undergraduate degree</v>
      </c>
      <c r="W1938" s="7">
        <f ca="1" xml:space="preserve">
  IF(OR($Y1938 = 5, $Y1938 = 6, $Y1938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938" s="7" t="str">
        <f ca="1">VLOOKUP($W1938,Department!$A:$B,2,FALSE)</f>
        <v>Communication &amp; Marketing</v>
      </c>
      <c r="Y1938" s="6">
        <f t="shared" ca="1" si="215"/>
        <v>11</v>
      </c>
      <c r="Z1938" s="7" t="str">
        <f ca="1">VLOOKUP($Y1938,Role!$A:$B,2,FALSE)</f>
        <v>Analyst</v>
      </c>
      <c r="AA1938" s="6">
        <f t="shared" ca="1" si="216"/>
        <v>6</v>
      </c>
      <c r="AB1938" s="7" t="str">
        <f ca="1" xml:space="preserve">
IF($AA1938 &lt;&gt; "",
    VLOOKUP($AA1938,Level!$A:$B,2,FALSE),
    ""
)</f>
        <v>Pleno</v>
      </c>
      <c r="AC1938" s="1">
        <f ca="1" xml:space="preserve">
IF($Y1938 = 5 + N("Presidente"),
    27000,
    IF($Y1938 = 6 + N("Vice-presidente"),
        23000,
        IF(OR($Y1938 = 8, $Y1938= 13, $Y1938 = 12) + N("Secretária bilíngue ou coordenador ou especialista"),
            8000,
            IF($Y1938 = 7 + N("Diretor"),
                15000,
                IF($Y1938 = 14 + N("Gerente"),
                    12000,
                    IF($Y1938 = 9 + N("Estagiário"),
                        705,
                        IF($Y1938 = 10 + N("Trainee"),
                            805,
                            IF($Y1938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IF($U1938 = 7,
  500,
  IF($U1938 = 8,
    1000,
    IF($U1938 = 9,
      1500,
      IF($U1938 = 10,
        2000,
        0
      )
    )
  )
)
+
N("Adicional no salário por área")
+
IF($W1938 = 14 + N("Tecnologia da Informação"),
  120,
  IF($W1938 = 16 + N("Vendas"),
    110,
    IF($W1938 = 15 + N("Jurídico"),
      100,
      IF(OR($W1938 = 8, $W1938 = 9, $W1938 = 11) + N("Recursos humanos ou comercial ou comunicação e marketing"),
        80,
        0
      )
    )
  )
)
+
N("Adicionando pegadinha")
+
IF(AND($W1938 = 16, $U1938 = 9, $Y1938 = 11, $AA1938 = 5) + N("Se for de vendas, com mestrado, analista sênior"),
  IF($R1938 = 5,
    100,
    0
  )
  +
  IF($N1938 = "M",
    200,
    0
  ),
  0
)</f>
        <v>2580</v>
      </c>
      <c r="AD193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$A1938  &amp; ", "   &amp;
$C1938  &amp; ", "   &amp;
$E1938  &amp; ", '"  &amp;
$J1938  &amp; "', '" &amp;
$N1938  &amp; "', "  &amp;
$R1938  &amp; ", '"  &amp;
TEXT($T1938,"dd/mm/aaaa")  &amp; "', "   &amp;
$U1938  &amp; ", "   &amp;
$W1938  &amp; ", "   &amp;
$Y1938  &amp; ", "   &amp;
IF($AA1938 &lt;&gt; "", $AA1938, "NULL")  &amp; ", "   &amp;
$AC1938  &amp; ");"</f>
        <v>INSERT INTO bi4all.fac_employees (id_company_fk, id_employee_pk, flg_active, employee_name, id_gender_fk, id_race_fk, birthday, id_schooling_fk, id_department_fk, id_role_fk, id_level_fk, salary) VALUES (6a51143286b03064a49cc2acbee63c09a0682d33, 1934, 1, 'Kamille Pereira Luz', 'F', 8, '23/12/1959', 7, 11, 11, 6, 2580);</v>
      </c>
    </row>
    <row r="1939" spans="1:30" ht="14.25" customHeight="1" x14ac:dyDescent="0.2">
      <c r="A1939" s="7" t="str" cm="1">
        <f t="array" aca="1" ref="A1939" ca="1">INDEX(Company!$A:$A,RANDBETWEEN(5,COUNTA(Company!$A:$A) + 1),1)</f>
        <v>6a51143286b03064a49cc2acbee63c09a0682d33</v>
      </c>
      <c r="B1939" s="7" t="str">
        <f ca="1">VLOOKUP($A1939,Company!$A:$B,2,FALSE)</f>
        <v>ACME Corporation</v>
      </c>
      <c r="C1939" s="5">
        <f t="shared" si="210"/>
        <v>1935</v>
      </c>
      <c r="D1939" s="5" t="str" cm="1">
        <f t="array" ref="D1939">SHA1HASH($C1939)</f>
        <v>3c2675338c88905be5329fb284b89482fbfc872a</v>
      </c>
      <c r="E1939" s="6">
        <v>1</v>
      </c>
      <c r="F1939" s="7">
        <f ca="1">IF($C1939 = 1 + N("Presidente"),
    127,
    IF($C1939 = 2 + N("Vice-Presidente"),
        72,
        IF($C1939 = 3 + N("Secretária bilíngue"),
            13,
            RANDBETWEEN(5,COUNT(Name!$A:$A) + 1)
        )
    )
)</f>
        <v>86</v>
      </c>
      <c r="G1939" s="7" t="str">
        <f ca="1">VLOOKUP($F1939,Name!$A:$B,2,FALSE)</f>
        <v>Carolina</v>
      </c>
      <c r="H1939" s="7">
        <f ca="1" xml:space="preserve">
IF($C1939 = 1,
    0,
    RANDBETWEEN(5,COUNT('Last name'!$A:$A) + 1)
)</f>
        <v>64</v>
      </c>
      <c r="I1939" s="7" t="str">
        <f ca="1" xml:space="preserve">
IF($C1939 = 1 + N("Presidente"),
    "de Orléans e Bragança",
    VLOOKUP($H1939,'Last name'!$A:$B,2,FALSE) &amp; " " &amp; VLOOKUP(RANDBETWEEN(5,COUNT('Last name'!$A:$A) + 1),'Last name'!$A:$B,2,FALSE)
)</f>
        <v>Chaves Esposito</v>
      </c>
      <c r="J1939" s="7" t="str">
        <f t="shared" ca="1" si="211"/>
        <v>Carolina Chaves Esposito</v>
      </c>
      <c r="K1939" s="7" t="str" cm="1">
        <f t="array" aca="1" ref="K1939" ca="1">SHA1HASH($J1939)</f>
        <v>8331dec58ca80a54459b9c5b36a67d94f1e3780e</v>
      </c>
      <c r="L1939" s="7" cm="1">
        <f t="array" aca="1" ref="L1939" ca="1">INDEX(States!$A:$A,RANDBETWEEN(5,COUNTA(States!$A:$A) + 1),1)</f>
        <v>17</v>
      </c>
      <c r="M1939" s="7" t="str">
        <f ca="1">$L1939 &amp; "|" &amp; VLOOKUP($L1939,States!$A:$B,2,FALSE)</f>
        <v>17|1a8e69bd071c473b31bfb6b123d956580475386e</v>
      </c>
      <c r="N1939" s="7" t="str">
        <f ca="1">VLOOKUP($F1939,Name!$A:$C,3,FALSE)</f>
        <v>F</v>
      </c>
      <c r="O1939" s="7" t="str">
        <f ca="1">VLOOKUP($N1939,Gender!$A:$B,2,FALSE)</f>
        <v>Female</v>
      </c>
      <c r="P1939" s="7" t="str" cm="1">
        <f t="array" aca="1" ref="P1939" ca="1">INDEX('Marital status'!$A:$A,RANDBETWEEN(5,COUNTA('Marital status'!$A:$A) + 1),1)</f>
        <v>459031b19ec5bbd3b3dbc0a9dcf2cb6e6c6f7848</v>
      </c>
      <c r="Q1939" s="7" t="str">
        <f ca="1">VLOOKUP($P1939,'Marital status'!$A:$B,2,FALSE)</f>
        <v xml:space="preserve">Widowed </v>
      </c>
      <c r="R1939" s="7">
        <f t="shared" ca="1" si="212"/>
        <v>6</v>
      </c>
      <c r="S1939" s="7" t="e">
        <f ca="1">VLOOKUP($R1939,Race!$A:$B,2,FALSE)</f>
        <v>#N/A</v>
      </c>
      <c r="T1939" s="8">
        <f t="shared" ca="1" si="213"/>
        <v>24268</v>
      </c>
      <c r="U1939" s="6">
        <f t="shared" ca="1" si="214"/>
        <v>7</v>
      </c>
      <c r="V1939" s="8" t="str">
        <f ca="1">VLOOKUP($U1939,Education!$A:$B,2,FALSE)</f>
        <v>Undergraduate degree</v>
      </c>
      <c r="W1939" s="7">
        <f ca="1" xml:space="preserve">
  IF(OR($Y1939 = 5, $Y1939 = 6, $Y1939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939" s="7" t="str">
        <f ca="1">VLOOKUP($W1939,Department!$A:$B,2,FALSE)</f>
        <v>Finance</v>
      </c>
      <c r="Y1939" s="6">
        <f t="shared" ca="1" si="215"/>
        <v>9</v>
      </c>
      <c r="Z1939" s="7" t="str">
        <f ca="1">VLOOKUP($Y1939,Role!$A:$B,2,FALSE)</f>
        <v>Intern</v>
      </c>
      <c r="AA1939" s="6" t="str">
        <f t="shared" ca="1" si="216"/>
        <v/>
      </c>
      <c r="AB1939" s="7" t="str">
        <f ca="1" xml:space="preserve">
IF($AA1939 &lt;&gt; "",
    VLOOKUP($AA1939,Level!$A:$B,2,FALSE),
    ""
)</f>
        <v/>
      </c>
      <c r="AC1939" s="1">
        <f ca="1" xml:space="preserve">
IF($Y1939 = 5 + N("Presidente"),
    27000,
    IF($Y1939 = 6 + N("Vice-presidente"),
        23000,
        IF(OR($Y1939 = 8, $Y1939= 13, $Y1939 = 12) + N("Secretária bilíngue ou coordenador ou especialista"),
            8000,
            IF($Y1939 = 7 + N("Diretor"),
                15000,
                IF($Y1939 = 14 + N("Gerente"),
                    12000,
                    IF($Y1939 = 9 + N("Estagiário"),
                        705,
                        IF($Y1939 = 10 + N("Trainee"),
                            805,
                            IF($Y1939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IF($U1939 = 7,
  500,
  IF($U1939 = 8,
    1000,
    IF($U1939 = 9,
      1500,
      IF($U1939 = 10,
        2000,
        0
      )
    )
  )
)
+
N("Adicional no salário por área")
+
IF($W1939 = 14 + N("Tecnologia da Informação"),
  120,
  IF($W1939 = 16 + N("Vendas"),
    110,
    IF($W1939 = 15 + N("Jurídico"),
      100,
      IF(OR($W1939 = 8, $W1939 = 9, $W1939 = 11) + N("Recursos humanos ou comercial ou comunicação e marketing"),
        80,
        0
      )
    )
  )
)
+
N("Adicionando pegadinha")
+
IF(AND($W1939 = 16, $U1939 = 9, $Y1939 = 11, $AA1939 = 5) + N("Se for de vendas, com mestrado, analista sênior"),
  IF($R1939 = 5,
    100,
    0
  )
  +
  IF($N1939 = "M",
    200,
    0
  ),
  0
)</f>
        <v>1205</v>
      </c>
      <c r="AD193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$A1939  &amp; ", "   &amp;
$C1939  &amp; ", "   &amp;
$E1939  &amp; ", '"  &amp;
$J1939  &amp; "', '" &amp;
$N1939  &amp; "', "  &amp;
$R1939  &amp; ", '"  &amp;
TEXT($T1939,"dd/mm/aaaa")  &amp; "', "   &amp;
$U1939  &amp; ", "   &amp;
$W1939  &amp; ", "   &amp;
$Y1939  &amp; ", "   &amp;
IF($AA1939 &lt;&gt; "", $AA1939, "NULL")  &amp; ", "   &amp;
$AC1939  &amp; ");"</f>
        <v>INSERT INTO bi4all.fac_employees (id_company_fk, id_employee_pk, flg_active, employee_name, id_gender_fk, id_race_fk, birthday, id_schooling_fk, id_department_fk, id_role_fk, id_level_fk, salary) VALUES (6a51143286b03064a49cc2acbee63c09a0682d33, 1935, 1, 'Carolina Chaves Esposito', 'F', 6, '10/06/1966', 7, 7, 9, NULL, 1205);</v>
      </c>
    </row>
    <row r="1940" spans="1:30" ht="14.25" customHeight="1" x14ac:dyDescent="0.2">
      <c r="A1940" s="7" t="str" cm="1">
        <f t="array" aca="1" ref="A1940" ca="1">INDEX(Company!$A:$A,RANDBETWEEN(5,COUNTA(Company!$A:$A) + 1),1)</f>
        <v>6a51143286b03064a49cc2acbee63c09a0682d33</v>
      </c>
      <c r="B1940" s="7" t="str">
        <f ca="1">VLOOKUP($A1940,Company!$A:$B,2,FALSE)</f>
        <v>ACME Corporation</v>
      </c>
      <c r="C1940" s="5">
        <f t="shared" si="210"/>
        <v>1936</v>
      </c>
      <c r="D1940" s="5" t="str" cm="1">
        <f t="array" ref="D1940">SHA1HASH($C1940)</f>
        <v>e77a5665071af25b3d311ba5100b492cb3844dcc</v>
      </c>
      <c r="E1940" s="6">
        <v>1</v>
      </c>
      <c r="F1940" s="7">
        <f ca="1">IF($C1940 = 1 + N("Presidente"),
    127,
    IF($C1940 = 2 + N("Vice-Presidente"),
        72,
        IF($C1940 = 3 + N("Secretária bilíngue"),
            13,
            RANDBETWEEN(5,COUNT(Name!$A:$A) + 1)
        )
    )
)</f>
        <v>178</v>
      </c>
      <c r="G1940" s="7" t="str">
        <f ca="1">VLOOKUP($F1940,Name!$A:$B,2,FALSE)</f>
        <v>Isabely</v>
      </c>
      <c r="H1940" s="7">
        <f ca="1" xml:space="preserve">
IF($C1940 = 1,
    0,
    RANDBETWEEN(5,COUNT('Last name'!$A:$A) + 1)
)</f>
        <v>111</v>
      </c>
      <c r="I1940" s="7" t="str">
        <f ca="1" xml:space="preserve">
IF($C1940 = 1 + N("Presidente"),
    "de Orléans e Bragança",
    VLOOKUP($H1940,'Last name'!$A:$B,2,FALSE) &amp; " " &amp; VLOOKUP(RANDBETWEEN(5,COUNT('Last name'!$A:$A) + 1),'Last name'!$A:$B,2,FALSE)
)</f>
        <v>Longo Brito</v>
      </c>
      <c r="J1940" s="7" t="str">
        <f t="shared" ca="1" si="211"/>
        <v>Isabely Longo Brito</v>
      </c>
      <c r="K1940" s="7" t="str" cm="1">
        <f t="array" aca="1" ref="K1940" ca="1">SHA1HASH($J1940)</f>
        <v>1ed8384071bcf4900045a90be2b571ec5e955ef5</v>
      </c>
      <c r="L1940" s="7" cm="1">
        <f t="array" aca="1" ref="L1940" ca="1">INDEX(States!$A:$A,RANDBETWEEN(5,COUNTA(States!$A:$A) + 1),1)</f>
        <v>16</v>
      </c>
      <c r="M1940" s="7" t="str">
        <f ca="1">$L1940 &amp; "|" &amp; VLOOKUP($L1940,States!$A:$B,2,FALSE)</f>
        <v>16|07cfbddcd11fff6189ba806e40d4e76476d512f4</v>
      </c>
      <c r="N1940" s="7" t="str">
        <f ca="1">VLOOKUP($F1940,Name!$A:$C,3,FALSE)</f>
        <v>F</v>
      </c>
      <c r="O1940" s="7" t="str">
        <f ca="1">VLOOKUP($N1940,Gender!$A:$B,2,FALSE)</f>
        <v>Female</v>
      </c>
      <c r="P1940" s="7" t="str" cm="1">
        <f t="array" aca="1" ref="P1940" ca="1">INDEX('Marital status'!$A:$A,RANDBETWEEN(5,COUNTA('Marital status'!$A:$A) + 1),1)</f>
        <v>93ac84f4e0bd5c1c97b670a12a7fff6af89fb6b3</v>
      </c>
      <c r="Q1940" s="7" t="str">
        <f ca="1">VLOOKUP($P1940,'Marital status'!$A:$B,2,FALSE)</f>
        <v>DIVORCED</v>
      </c>
      <c r="R1940" s="7">
        <f t="shared" ca="1" si="212"/>
        <v>5</v>
      </c>
      <c r="S1940" s="7" t="e">
        <f ca="1">VLOOKUP($R1940,Race!$A:$B,2,FALSE)</f>
        <v>#N/A</v>
      </c>
      <c r="T1940" s="8">
        <f t="shared" ca="1" si="213"/>
        <v>23653</v>
      </c>
      <c r="U1940" s="6">
        <f t="shared" ca="1" si="214"/>
        <v>7</v>
      </c>
      <c r="V1940" s="8" t="str">
        <f ca="1">VLOOKUP($U1940,Education!$A:$B,2,FALSE)</f>
        <v>Undergraduate degree</v>
      </c>
      <c r="W1940" s="7">
        <f ca="1" xml:space="preserve">
  IF(OR($Y1940 = 5, $Y1940 = 6, $Y1940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940" s="7" t="str">
        <f ca="1">VLOOKUP($W1940,Department!$A:$B,2,FALSE)</f>
        <v>Commercial</v>
      </c>
      <c r="Y1940" s="6">
        <f t="shared" ca="1" si="215"/>
        <v>11</v>
      </c>
      <c r="Z1940" s="7" t="str">
        <f ca="1">VLOOKUP($Y1940,Role!$A:$B,2,FALSE)</f>
        <v>Analyst</v>
      </c>
      <c r="AA1940" s="6">
        <f t="shared" ca="1" si="216"/>
        <v>5</v>
      </c>
      <c r="AB1940" s="7" t="str">
        <f ca="1" xml:space="preserve">
IF($AA1940 &lt;&gt; "",
    VLOOKUP($AA1940,Level!$A:$B,2,FALSE),
    ""
)</f>
        <v>Junior</v>
      </c>
      <c r="AC1940" s="1">
        <f ca="1" xml:space="preserve">
IF($Y1940 = 5 + N("Presidente"),
    27000,
    IF($Y1940 = 6 + N("Vice-presidente"),
        23000,
        IF(OR($Y1940 = 8, $Y1940= 13, $Y1940 = 12) + N("Secretária bilíngue ou coordenador ou especialista"),
            8000,
            IF($Y1940 = 7 + N("Diretor"),
                15000,
                IF($Y1940 = 14 + N("Gerente"),
                    12000,
                    IF($Y1940 = 9 + N("Estagiário"),
                        705,
                        IF($Y1940 = 10 + N("Trainee"),
                            805,
                            IF($Y1940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IF($U1940 = 7,
  500,
  IF($U1940 = 8,
    1000,
    IF($U1940 = 9,
      1500,
      IF($U1940 = 10,
        2000,
        0
      )
    )
  )
)
+
N("Adicional no salário por área")
+
IF($W1940 = 14 + N("Tecnologia da Informação"),
  120,
  IF($W1940 = 16 + N("Vendas"),
    110,
    IF($W1940 = 15 + N("Jurídico"),
      100,
      IF(OR($W1940 = 8, $W1940 = 9, $W1940 = 11) + N("Recursos humanos ou comercial ou comunicação e marketing"),
        80,
        0
      )
    )
  )
)
+
N("Adicionando pegadinha")
+
IF(AND($W1940 = 16, $U1940 = 9, $Y1940 = 11, $AA1940 = 5) + N("Se for de vendas, com mestrado, analista sênior"),
  IF($R1940 = 5,
    100,
    0
  )
  +
  IF($N1940 = "M",
    200,
    0
  ),
  0
)</f>
        <v>2580</v>
      </c>
      <c r="AD194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$A1940  &amp; ", "   &amp;
$C1940  &amp; ", "   &amp;
$E1940  &amp; ", '"  &amp;
$J1940  &amp; "', '" &amp;
$N1940  &amp; "', "  &amp;
$R1940  &amp; ", '"  &amp;
TEXT($T1940,"dd/mm/aaaa")  &amp; "', "   &amp;
$U1940  &amp; ", "   &amp;
$W1940  &amp; ", "   &amp;
$Y1940  &amp; ", "   &amp;
IF($AA1940 &lt;&gt; "", $AA1940, "NULL")  &amp; ", "   &amp;
$AC1940  &amp; ");"</f>
        <v>INSERT INTO bi4all.fac_employees (id_company_fk, id_employee_pk, flg_active, employee_name, id_gender_fk, id_race_fk, birthday, id_schooling_fk, id_department_fk, id_role_fk, id_level_fk, salary) VALUES (6a51143286b03064a49cc2acbee63c09a0682d33, 1936, 1, 'Isabely Longo Brito', 'F', 5, '03/10/1964', 7, 9, 11, 5, 2580);</v>
      </c>
    </row>
    <row r="1941" spans="1:30" ht="14.25" customHeight="1" x14ac:dyDescent="0.2">
      <c r="A1941" s="7" t="str" cm="1">
        <f t="array" aca="1" ref="A1941" ca="1">INDEX(Company!$A:$A,RANDBETWEEN(5,COUNTA(Company!$A:$A) + 1),1)</f>
        <v>6a51143286b03064a49cc2acbee63c09a0682d33</v>
      </c>
      <c r="B1941" s="7" t="str">
        <f ca="1">VLOOKUP($A1941,Company!$A:$B,2,FALSE)</f>
        <v>ACME Corporation</v>
      </c>
      <c r="C1941" s="5">
        <f t="shared" si="210"/>
        <v>1937</v>
      </c>
      <c r="D1941" s="5" t="str" cm="1">
        <f t="array" ref="D1941">SHA1HASH($C1941)</f>
        <v>1ba3277e3f03964bfbeb6a7b99a7d2667f3a1d94</v>
      </c>
      <c r="E1941" s="6">
        <v>1</v>
      </c>
      <c r="F1941" s="7">
        <f ca="1">IF($C1941 = 1 + N("Presidente"),
    127,
    IF($C1941 = 2 + N("Vice-Presidente"),
        72,
        IF($C1941 = 3 + N("Secretária bilíngue"),
            13,
            RANDBETWEEN(5,COUNT(Name!$A:$A) + 1)
        )
    )
)</f>
        <v>28</v>
      </c>
      <c r="G1941" s="7" t="str">
        <f ca="1">VLOOKUP($F1941,Name!$A:$B,2,FALSE)</f>
        <v>Ana Caroline</v>
      </c>
      <c r="H1941" s="7">
        <f ca="1" xml:space="preserve">
IF($C1941 = 1,
    0,
    RANDBETWEEN(5,COUNT('Last name'!$A:$A) + 1)
)</f>
        <v>100</v>
      </c>
      <c r="I1941" s="7" t="str">
        <f ca="1" xml:space="preserve">
IF($C1941 = 1 + N("Presidente"),
    "de Orléans e Bragança",
    VLOOKUP($H1941,'Last name'!$A:$B,2,FALSE) &amp; " " &amp; VLOOKUP(RANDBETWEEN(5,COUNT('Last name'!$A:$A) + 1),'Last name'!$A:$B,2,FALSE)
)</f>
        <v>Gonçalves Leitão</v>
      </c>
      <c r="J1941" s="7" t="str">
        <f t="shared" ca="1" si="211"/>
        <v>Ana Caroline Gonçalves Leitão</v>
      </c>
      <c r="K1941" s="7" t="str" cm="1">
        <f t="array" aca="1" ref="K1941" ca="1">SHA1HASH($J1941)</f>
        <v>7135b9ef45ac027aa9613e08d7e45bccd30a6aaa</v>
      </c>
      <c r="L1941" s="7" cm="1">
        <f t="array" aca="1" ref="L1941" ca="1">INDEX(States!$A:$A,RANDBETWEEN(5,COUNTA(States!$A:$A) + 1),1)</f>
        <v>24</v>
      </c>
      <c r="M1941" s="7" t="str">
        <f ca="1">$L1941 &amp; "|" &amp; VLOOKUP($L1941,States!$A:$B,2,FALSE)</f>
        <v>24|4e344e218f5d3cb3700b5fb228401547cb97b31c</v>
      </c>
      <c r="N1941" s="7" t="str">
        <f ca="1">VLOOKUP($F1941,Name!$A:$C,3,FALSE)</f>
        <v>F</v>
      </c>
      <c r="O1941" s="7" t="str">
        <f ca="1">VLOOKUP($N1941,Gender!$A:$B,2,FALSE)</f>
        <v>Female</v>
      </c>
      <c r="P1941" s="7" t="str" cm="1">
        <f t="array" aca="1" ref="P1941" ca="1">INDEX('Marital status'!$A:$A,RANDBETWEEN(5,COUNTA('Marital status'!$A:$A) + 1),1)</f>
        <v>93ac84f4e0bd5c1c97b670a12a7fff6af89fb6b3</v>
      </c>
      <c r="Q1941" s="7" t="str">
        <f ca="1">VLOOKUP($P1941,'Marital status'!$A:$B,2,FALSE)</f>
        <v>DIVORCED</v>
      </c>
      <c r="R1941" s="7">
        <f t="shared" ca="1" si="212"/>
        <v>5</v>
      </c>
      <c r="S1941" s="7" t="e">
        <f ca="1">VLOOKUP($R1941,Race!$A:$B,2,FALSE)</f>
        <v>#N/A</v>
      </c>
      <c r="T1941" s="8">
        <f t="shared" ca="1" si="213"/>
        <v>25643</v>
      </c>
      <c r="U1941" s="6">
        <f t="shared" ca="1" si="214"/>
        <v>7</v>
      </c>
      <c r="V1941" s="8" t="str">
        <f ca="1">VLOOKUP($U1941,Education!$A:$B,2,FALSE)</f>
        <v>Undergraduate degree</v>
      </c>
      <c r="W1941" s="7">
        <f ca="1" xml:space="preserve">
  IF(OR($Y1941 = 5, $Y1941 = 6, $Y1941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941" s="7" t="str">
        <f ca="1">VLOOKUP($W1941,Department!$A:$B,2,FALSE)</f>
        <v>Operations</v>
      </c>
      <c r="Y1941" s="6">
        <f t="shared" ca="1" si="215"/>
        <v>10</v>
      </c>
      <c r="Z1941" s="7" t="str">
        <f ca="1">VLOOKUP($Y1941,Role!$A:$B,2,FALSE)</f>
        <v>Trainee</v>
      </c>
      <c r="AA1941" s="6" t="str">
        <f t="shared" ca="1" si="216"/>
        <v/>
      </c>
      <c r="AB1941" s="7" t="str">
        <f ca="1" xml:space="preserve">
IF($AA1941 &lt;&gt; "",
    VLOOKUP($AA1941,Level!$A:$B,2,FALSE),
    ""
)</f>
        <v/>
      </c>
      <c r="AC1941" s="1">
        <f ca="1" xml:space="preserve">
IF($Y1941 = 5 + N("Presidente"),
    27000,
    IF($Y1941 = 6 + N("Vice-presidente"),
        23000,
        IF(OR($Y1941 = 8, $Y1941= 13, $Y1941 = 12) + N("Secretária bilíngue ou coordenador ou especialista"),
            8000,
            IF($Y1941 = 7 + N("Diretor"),
                15000,
                IF($Y1941 = 14 + N("Gerente"),
                    12000,
                    IF($Y1941 = 9 + N("Estagiário"),
                        705,
                        IF($Y1941 = 10 + N("Trainee"),
                            805,
                            IF($Y1941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IF($U1941 = 7,
  500,
  IF($U1941 = 8,
    1000,
    IF($U1941 = 9,
      1500,
      IF($U1941 = 10,
        2000,
        0
      )
    )
  )
)
+
N("Adicional no salário por área")
+
IF($W1941 = 14 + N("Tecnologia da Informação"),
  120,
  IF($W1941 = 16 + N("Vendas"),
    110,
    IF($W1941 = 15 + N("Jurídico"),
      100,
      IF(OR($W1941 = 8, $W1941 = 9, $W1941 = 11) + N("Recursos humanos ou comercial ou comunicação e marketing"),
        80,
        0
      )
    )
  )
)
+
N("Adicionando pegadinha")
+
IF(AND($W1941 = 16, $U1941 = 9, $Y1941 = 11, $AA1941 = 5) + N("Se for de vendas, com mestrado, analista sênior"),
  IF($R1941 = 5,
    100,
    0
  )
  +
  IF($N1941 = "M",
    200,
    0
  ),
  0
)</f>
        <v>1305</v>
      </c>
      <c r="AD194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$A1941  &amp; ", "   &amp;
$C1941  &amp; ", "   &amp;
$E1941  &amp; ", '"  &amp;
$J1941  &amp; "', '" &amp;
$N1941  &amp; "', "  &amp;
$R1941  &amp; ", '"  &amp;
TEXT($T1941,"dd/mm/aaaa")  &amp; "', "   &amp;
$U1941  &amp; ", "   &amp;
$W1941  &amp; ", "   &amp;
$Y1941  &amp; ", "   &amp;
IF($AA1941 &lt;&gt; "", $AA1941, "NULL")  &amp; ", "   &amp;
$AC1941  &amp; ");"</f>
        <v>INSERT INTO bi4all.fac_employees (id_company_fk, id_employee_pk, flg_active, employee_name, id_gender_fk, id_race_fk, birthday, id_schooling_fk, id_department_fk, id_role_fk, id_level_fk, salary) VALUES (6a51143286b03064a49cc2acbee63c09a0682d33, 1937, 1, 'Ana Caroline Gonçalves Leitão', 'F', 5, '16/03/1970', 7, 10, 10, NULL, 1305);</v>
      </c>
    </row>
    <row r="1942" spans="1:30" ht="14.25" customHeight="1" x14ac:dyDescent="0.2">
      <c r="A1942" s="7" t="str" cm="1">
        <f t="array" aca="1" ref="A1942" ca="1">INDEX(Company!$A:$A,RANDBETWEEN(5,COUNTA(Company!$A:$A) + 1),1)</f>
        <v>6a51143286b03064a49cc2acbee63c09a0682d33</v>
      </c>
      <c r="B1942" s="7" t="str">
        <f ca="1">VLOOKUP($A1942,Company!$A:$B,2,FALSE)</f>
        <v>ACME Corporation</v>
      </c>
      <c r="C1942" s="5">
        <f t="shared" si="210"/>
        <v>1938</v>
      </c>
      <c r="D1942" s="5" t="str" cm="1">
        <f t="array" ref="D1942">SHA1HASH($C1942)</f>
        <v>b68d929fa63dad46d1c0bee989c568eba721eb29</v>
      </c>
      <c r="E1942" s="6">
        <v>1</v>
      </c>
      <c r="F1942" s="7">
        <f ca="1">IF($C1942 = 1 + N("Presidente"),
    127,
    IF($C1942 = 2 + N("Vice-Presidente"),
        72,
        IF($C1942 = 3 + N("Secretária bilíngue"),
            13,
            RANDBETWEEN(5,COUNT(Name!$A:$A) + 1)
        )
    )
)</f>
        <v>64</v>
      </c>
      <c r="G1942" s="7" t="str">
        <f ca="1">VLOOKUP($F1942,Name!$A:$B,2,FALSE)</f>
        <v>Ayla</v>
      </c>
      <c r="H1942" s="7">
        <f ca="1" xml:space="preserve">
IF($C1942 = 1,
    0,
    RANDBETWEEN(5,COUNT('Last name'!$A:$A) + 1)
)</f>
        <v>83</v>
      </c>
      <c r="I1942" s="7" t="str">
        <f ca="1" xml:space="preserve">
IF($C1942 = 1 + N("Presidente"),
    "de Orléans e Bragança",
    VLOOKUP($H1942,'Last name'!$A:$B,2,FALSE) &amp; " " &amp; VLOOKUP(RANDBETWEEN(5,COUNT('Last name'!$A:$A) + 1),'Last name'!$A:$B,2,FALSE)
)</f>
        <v>Faro Santos</v>
      </c>
      <c r="J1942" s="7" t="str">
        <f t="shared" ca="1" si="211"/>
        <v>Ayla Faro Santos</v>
      </c>
      <c r="K1942" s="7" t="str" cm="1">
        <f t="array" aca="1" ref="K1942" ca="1">SHA1HASH($J1942)</f>
        <v>b408ab9c1996646e3097b0562087544a94aadb50</v>
      </c>
      <c r="L1942" s="7" cm="1">
        <f t="array" aca="1" ref="L1942" ca="1">INDEX(States!$A:$A,RANDBETWEEN(5,COUNTA(States!$A:$A) + 1),1)</f>
        <v>8</v>
      </c>
      <c r="M1942" s="7" t="str">
        <f ca="1">$L1942 &amp; "|" &amp; VLOOKUP($L1942,States!$A:$B,2,FALSE)</f>
        <v>8|56e287872c65203bf88dd1921405bbc5594d8531</v>
      </c>
      <c r="N1942" s="7" t="str">
        <f ca="1">VLOOKUP($F1942,Name!$A:$C,3,FALSE)</f>
        <v>F</v>
      </c>
      <c r="O1942" s="7" t="str">
        <f ca="1">VLOOKUP($N1942,Gender!$A:$B,2,FALSE)</f>
        <v>Female</v>
      </c>
      <c r="P1942" s="7" t="str" cm="1">
        <f t="array" aca="1" ref="P1942" ca="1">INDEX('Marital status'!$A:$A,RANDBETWEEN(5,COUNTA('Marital status'!$A:$A) + 1),1)</f>
        <v>3266897012b6dcc5723033bc25891bf99efcff6f</v>
      </c>
      <c r="Q1942" s="7" t="str">
        <f ca="1">VLOOKUP($P1942,'Marital status'!$A:$B,2,FALSE)</f>
        <v>MarrieD</v>
      </c>
      <c r="R1942" s="7">
        <f t="shared" ca="1" si="212"/>
        <v>5</v>
      </c>
      <c r="S1942" s="7" t="e">
        <f ca="1">VLOOKUP($R1942,Race!$A:$B,2,FALSE)</f>
        <v>#N/A</v>
      </c>
      <c r="T1942" s="8">
        <f t="shared" ca="1" si="213"/>
        <v>25608</v>
      </c>
      <c r="U1942" s="6">
        <f t="shared" ca="1" si="214"/>
        <v>7</v>
      </c>
      <c r="V1942" s="8" t="str">
        <f ca="1">VLOOKUP($U1942,Education!$A:$B,2,FALSE)</f>
        <v>Undergraduate degree</v>
      </c>
      <c r="W1942" s="7">
        <f ca="1" xml:space="preserve">
  IF(OR($Y1942 = 5, $Y1942 = 6, $Y1942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942" s="7" t="str">
        <f ca="1">VLOOKUP($W1942,Department!$A:$B,2,FALSE)</f>
        <v>Operations</v>
      </c>
      <c r="Y1942" s="6">
        <f t="shared" ca="1" si="215"/>
        <v>11</v>
      </c>
      <c r="Z1942" s="7" t="str">
        <f ca="1">VLOOKUP($Y1942,Role!$A:$B,2,FALSE)</f>
        <v>Analyst</v>
      </c>
      <c r="AA1942" s="6">
        <f t="shared" ca="1" si="216"/>
        <v>5</v>
      </c>
      <c r="AB1942" s="7" t="str">
        <f ca="1" xml:space="preserve">
IF($AA1942 &lt;&gt; "",
    VLOOKUP($AA1942,Level!$A:$B,2,FALSE),
    ""
)</f>
        <v>Junior</v>
      </c>
      <c r="AC1942" s="1">
        <f ca="1" xml:space="preserve">
IF($Y1942 = 5 + N("Presidente"),
    27000,
    IF($Y1942 = 6 + N("Vice-presidente"),
        23000,
        IF(OR($Y1942 = 8, $Y1942= 13, $Y1942 = 12) + N("Secretária bilíngue ou coordenador ou especialista"),
            8000,
            IF($Y1942 = 7 + N("Diretor"),
                15000,
                IF($Y1942 = 14 + N("Gerente"),
                    12000,
                    IF($Y1942 = 9 + N("Estagiário"),
                        705,
                        IF($Y1942 = 10 + N("Trainee"),
                            805,
                            IF($Y1942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IF($U1942 = 7,
  500,
  IF($U1942 = 8,
    1000,
    IF($U1942 = 9,
      1500,
      IF($U1942 = 10,
        2000,
        0
      )
    )
  )
)
+
N("Adicional no salário por área")
+
IF($W1942 = 14 + N("Tecnologia da Informação"),
  120,
  IF($W1942 = 16 + N("Vendas"),
    110,
    IF($W1942 = 15 + N("Jurídico"),
      100,
      IF(OR($W1942 = 8, $W1942 = 9, $W1942 = 11) + N("Recursos humanos ou comercial ou comunicação e marketing"),
        80,
        0
      )
    )
  )
)
+
N("Adicionando pegadinha")
+
IF(AND($W1942 = 16, $U1942 = 9, $Y1942 = 11, $AA1942 = 5) + N("Se for de vendas, com mestrado, analista sênior"),
  IF($R1942 = 5,
    100,
    0
  )
  +
  IF($N1942 = "M",
    200,
    0
  ),
  0
)</f>
        <v>2500</v>
      </c>
      <c r="AD194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$A1942  &amp; ", "   &amp;
$C1942  &amp; ", "   &amp;
$E1942  &amp; ", '"  &amp;
$J1942  &amp; "', '" &amp;
$N1942  &amp; "', "  &amp;
$R1942  &amp; ", '"  &amp;
TEXT($T1942,"dd/mm/aaaa")  &amp; "', "   &amp;
$U1942  &amp; ", "   &amp;
$W1942  &amp; ", "   &amp;
$Y1942  &amp; ", "   &amp;
IF($AA1942 &lt;&gt; "", $AA1942, "NULL")  &amp; ", "   &amp;
$AC1942  &amp; ");"</f>
        <v>INSERT INTO bi4all.fac_employees (id_company_fk, id_employee_pk, flg_active, employee_name, id_gender_fk, id_race_fk, birthday, id_schooling_fk, id_department_fk, id_role_fk, id_level_fk, salary) VALUES (6a51143286b03064a49cc2acbee63c09a0682d33, 1938, 1, 'Ayla Faro Santos', 'F', 5, '09/02/1970', 7, 10, 11, 5, 2500);</v>
      </c>
    </row>
    <row r="1943" spans="1:30" ht="14.25" customHeight="1" x14ac:dyDescent="0.2">
      <c r="A1943" s="7" t="str" cm="1">
        <f t="array" aca="1" ref="A1943" ca="1">INDEX(Company!$A:$A,RANDBETWEEN(5,COUNTA(Company!$A:$A) + 1),1)</f>
        <v>6a51143286b03064a49cc2acbee63c09a0682d33</v>
      </c>
      <c r="B1943" s="7" t="str">
        <f ca="1">VLOOKUP($A1943,Company!$A:$B,2,FALSE)</f>
        <v>ACME Corporation</v>
      </c>
      <c r="C1943" s="5">
        <f t="shared" si="210"/>
        <v>1939</v>
      </c>
      <c r="D1943" s="5" t="str" cm="1">
        <f t="array" ref="D1943">SHA1HASH($C1943)</f>
        <v>0adf295d5cc6266a9dfe2f4a8b32b199ba046b46</v>
      </c>
      <c r="E1943" s="6">
        <v>1</v>
      </c>
      <c r="F1943" s="7">
        <f ca="1">IF($C1943 = 1 + N("Presidente"),
    127,
    IF($C1943 = 2 + N("Vice-Presidente"),
        72,
        IF($C1943 = 3 + N("Secretária bilíngue"),
            13,
            RANDBETWEEN(5,COUNT(Name!$A:$A) + 1)
        )
    )
)</f>
        <v>207</v>
      </c>
      <c r="G1943" s="7" t="str">
        <f ca="1">VLOOKUP($F1943,Name!$A:$B,2,FALSE)</f>
        <v>Kamille</v>
      </c>
      <c r="H1943" s="7">
        <f ca="1" xml:space="preserve">
IF($C1943 = 1,
    0,
    RANDBETWEEN(5,COUNT('Last name'!$A:$A) + 1)
)</f>
        <v>41</v>
      </c>
      <c r="I1943" s="7" t="str">
        <f ca="1" xml:space="preserve">
IF($C1943 = 1 + N("Presidente"),
    "de Orléans e Bragança",
    VLOOKUP($H1943,'Last name'!$A:$B,2,FALSE) &amp; " " &amp; VLOOKUP(RANDBETWEEN(5,COUNT('Last name'!$A:$A) + 1),'Last name'!$A:$B,2,FALSE)
)</f>
        <v>Bispo Monti</v>
      </c>
      <c r="J1943" s="7" t="str">
        <f t="shared" ca="1" si="211"/>
        <v>Kamille Bispo Monti</v>
      </c>
      <c r="K1943" s="7" t="str" cm="1">
        <f t="array" aca="1" ref="K1943" ca="1">SHA1HASH($J1943)</f>
        <v>f8f33f86cd10d389014483df8300c9a0a9ba1063</v>
      </c>
      <c r="L1943" s="7" cm="1">
        <f t="array" aca="1" ref="L1943" ca="1">INDEX(States!$A:$A,RANDBETWEEN(5,COUNTA(States!$A:$A) + 1),1)</f>
        <v>5</v>
      </c>
      <c r="M1943" s="7" t="str">
        <f ca="1">$L1943 &amp; "|" &amp; VLOOKUP($L1943,States!$A:$B,2,FALSE)</f>
        <v>5|fa0754b9861f7065fd7c6270efb07fc6ac3b0ad8</v>
      </c>
      <c r="N1943" s="7" t="str">
        <f ca="1">VLOOKUP($F1943,Name!$A:$C,3,FALSE)</f>
        <v>F</v>
      </c>
      <c r="O1943" s="7" t="str">
        <f ca="1">VLOOKUP($N1943,Gender!$A:$B,2,FALSE)</f>
        <v>Female</v>
      </c>
      <c r="P1943" s="7" t="str" cm="1">
        <f t="array" aca="1" ref="P1943" ca="1">INDEX('Marital status'!$A:$A,RANDBETWEEN(5,COUNTA('Marital status'!$A:$A) + 1),1)</f>
        <v>ce0b1612aa711b78a720295d271a33894e2b72bf</v>
      </c>
      <c r="Q1943" s="7" t="str">
        <f ca="1">VLOOKUP($P1943,'Marital status'!$A:$B,2,FALSE)</f>
        <v>single</v>
      </c>
      <c r="R1943" s="7">
        <f t="shared" ca="1" si="212"/>
        <v>5</v>
      </c>
      <c r="S1943" s="7" t="e">
        <f ca="1">VLOOKUP($R1943,Race!$A:$B,2,FALSE)</f>
        <v>#N/A</v>
      </c>
      <c r="T1943" s="8">
        <f t="shared" ca="1" si="213"/>
        <v>21644</v>
      </c>
      <c r="U1943" s="6">
        <f t="shared" ca="1" si="214"/>
        <v>7</v>
      </c>
      <c r="V1943" s="8" t="str">
        <f ca="1">VLOOKUP($U1943,Education!$A:$B,2,FALSE)</f>
        <v>Undergraduate degree</v>
      </c>
      <c r="W1943" s="7">
        <f ca="1" xml:space="preserve">
  IF(OR($Y1943 = 5, $Y1943 = 6, $Y1943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943" s="7" t="str">
        <f ca="1">VLOOKUP($W1943,Department!$A:$B,2,FALSE)</f>
        <v>Presidency</v>
      </c>
      <c r="Y1943" s="6">
        <f t="shared" ca="1" si="215"/>
        <v>10</v>
      </c>
      <c r="Z1943" s="7" t="str">
        <f ca="1">VLOOKUP($Y1943,Role!$A:$B,2,FALSE)</f>
        <v>Trainee</v>
      </c>
      <c r="AA1943" s="6" t="str">
        <f t="shared" ca="1" si="216"/>
        <v/>
      </c>
      <c r="AB1943" s="7" t="str">
        <f ca="1" xml:space="preserve">
IF($AA1943 &lt;&gt; "",
    VLOOKUP($AA1943,Level!$A:$B,2,FALSE),
    ""
)</f>
        <v/>
      </c>
      <c r="AC1943" s="1">
        <f ca="1" xml:space="preserve">
IF($Y1943 = 5 + N("Presidente"),
    27000,
    IF($Y1943 = 6 + N("Vice-presidente"),
        23000,
        IF(OR($Y1943 = 8, $Y1943= 13, $Y1943 = 12) + N("Secretária bilíngue ou coordenador ou especialista"),
            8000,
            IF($Y1943 = 7 + N("Diretor"),
                15000,
                IF($Y1943 = 14 + N("Gerente"),
                    12000,
                    IF($Y1943 = 9 + N("Estagiário"),
                        705,
                        IF($Y1943 = 10 + N("Trainee"),
                            805,
                            IF($Y1943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IF($U1943 = 7,
  500,
  IF($U1943 = 8,
    1000,
    IF($U1943 = 9,
      1500,
      IF($U1943 = 10,
        2000,
        0
      )
    )
  )
)
+
N("Adicional no salário por área")
+
IF($W1943 = 14 + N("Tecnologia da Informação"),
  120,
  IF($W1943 = 16 + N("Vendas"),
    110,
    IF($W1943 = 15 + N("Jurídico"),
      100,
      IF(OR($W1943 = 8, $W1943 = 9, $W1943 = 11) + N("Recursos humanos ou comercial ou comunicação e marketing"),
        80,
        0
      )
    )
  )
)
+
N("Adicionando pegadinha")
+
IF(AND($W1943 = 16, $U1943 = 9, $Y1943 = 11, $AA1943 = 5) + N("Se for de vendas, com mestrado, analista sênior"),
  IF($R1943 = 5,
    100,
    0
  )
  +
  IF($N1943 = "M",
    200,
    0
  ),
  0
)</f>
        <v>1305</v>
      </c>
      <c r="AD194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$A1943  &amp; ", "   &amp;
$C1943  &amp; ", "   &amp;
$E1943  &amp; ", '"  &amp;
$J1943  &amp; "', '" &amp;
$N1943  &amp; "', "  &amp;
$R1943  &amp; ", '"  &amp;
TEXT($T1943,"dd/mm/aaaa")  &amp; "', "   &amp;
$U1943  &amp; ", "   &amp;
$W1943  &amp; ", "   &amp;
$Y1943  &amp; ", "   &amp;
IF($AA1943 &lt;&gt; "", $AA1943, "NULL")  &amp; ", "   &amp;
$AC1943  &amp; ");"</f>
        <v>INSERT INTO bi4all.fac_employees (id_company_fk, id_employee_pk, flg_active, employee_name, id_gender_fk, id_race_fk, birthday, id_schooling_fk, id_department_fk, id_role_fk, id_level_fk, salary) VALUES (6a51143286b03064a49cc2acbee63c09a0682d33, 1939, 1, 'Kamille Bispo Monti', 'F', 5, '04/04/1959', 7, 5, 10, NULL, 1305);</v>
      </c>
    </row>
    <row r="1944" spans="1:30" ht="14.25" customHeight="1" x14ac:dyDescent="0.2">
      <c r="A1944" s="7" t="str" cm="1">
        <f t="array" aca="1" ref="A1944" ca="1">INDEX(Company!$A:$A,RANDBETWEEN(5,COUNTA(Company!$A:$A) + 1),1)</f>
        <v>6a51143286b03064a49cc2acbee63c09a0682d33</v>
      </c>
      <c r="B1944" s="7" t="str">
        <f ca="1">VLOOKUP($A1944,Company!$A:$B,2,FALSE)</f>
        <v>ACME Corporation</v>
      </c>
      <c r="C1944" s="5">
        <f t="shared" si="210"/>
        <v>1940</v>
      </c>
      <c r="D1944" s="5" t="str" cm="1">
        <f t="array" ref="D1944">SHA1HASH($C1944)</f>
        <v>0713f37d731582f71ff8c42bc864243ef6fc2e75</v>
      </c>
      <c r="E1944" s="6">
        <v>1</v>
      </c>
      <c r="F1944" s="7">
        <f ca="1">IF($C1944 = 1 + N("Presidente"),
    127,
    IF($C1944 = 2 + N("Vice-Presidente"),
        72,
        IF($C1944 = 3 + N("Secretária bilíngue"),
            13,
            RANDBETWEEN(5,COUNT(Name!$A:$A) + 1)
        )
    )
)</f>
        <v>198</v>
      </c>
      <c r="G1944" s="7" t="str">
        <f ca="1">VLOOKUP($F1944,Name!$A:$B,2,FALSE)</f>
        <v>José Emanuel</v>
      </c>
      <c r="H1944" s="7">
        <f ca="1" xml:space="preserve">
IF($C1944 = 1,
    0,
    RANDBETWEEN(5,COUNT('Last name'!$A:$A) + 1)
)</f>
        <v>73</v>
      </c>
      <c r="I1944" s="7" t="str">
        <f ca="1" xml:space="preserve">
IF($C1944 = 1 + N("Presidente"),
    "de Orléans e Bragança",
    VLOOKUP($H1944,'Last name'!$A:$B,2,FALSE) &amp; " " &amp; VLOOKUP(RANDBETWEEN(5,COUNT('Last name'!$A:$A) + 1),'Last name'!$A:$B,2,FALSE)
)</f>
        <v>de Oliveira Pimentel</v>
      </c>
      <c r="J1944" s="7" t="str">
        <f t="shared" ca="1" si="211"/>
        <v>José Emanuel de Oliveira Pimentel</v>
      </c>
      <c r="K1944" s="7" t="str" cm="1">
        <f t="array" aca="1" ref="K1944" ca="1">SHA1HASH($J1944)</f>
        <v>ed75fc18e381515b6eb4641d307b6f529ac0c544</v>
      </c>
      <c r="L1944" s="7" cm="1">
        <f t="array" aca="1" ref="L1944" ca="1">INDEX(States!$A:$A,RANDBETWEEN(5,COUNTA(States!$A:$A) + 1),1)</f>
        <v>10</v>
      </c>
      <c r="M1944" s="7" t="str">
        <f ca="1">$L1944 &amp; "|" &amp; VLOOKUP($L1944,States!$A:$B,2,FALSE)</f>
        <v>10|fa6e01394cea5decb8157a7e18fa2eeabf35410d</v>
      </c>
      <c r="N1944" s="7" t="str">
        <f ca="1">VLOOKUP($F1944,Name!$A:$C,3,FALSE)</f>
        <v>M</v>
      </c>
      <c r="O1944" s="7" t="str">
        <f ca="1">VLOOKUP($N1944,Gender!$A:$B,2,FALSE)</f>
        <v>Male</v>
      </c>
      <c r="P1944" s="7" t="str" cm="1">
        <f t="array" aca="1" ref="P1944" ca="1">INDEX('Marital status'!$A:$A,RANDBETWEEN(5,COUNTA('Marital status'!$A:$A) + 1),1)</f>
        <v>459031b19ec5bbd3b3dbc0a9dcf2cb6e6c6f7848</v>
      </c>
      <c r="Q1944" s="7" t="str">
        <f ca="1">VLOOKUP($P1944,'Marital status'!$A:$B,2,FALSE)</f>
        <v xml:space="preserve">Widowed </v>
      </c>
      <c r="R1944" s="7">
        <f t="shared" ca="1" si="212"/>
        <v>5</v>
      </c>
      <c r="S1944" s="7" t="e">
        <f ca="1">VLOOKUP($R1944,Race!$A:$B,2,FALSE)</f>
        <v>#N/A</v>
      </c>
      <c r="T1944" s="8">
        <f t="shared" ca="1" si="213"/>
        <v>20817</v>
      </c>
      <c r="U1944" s="6">
        <f t="shared" ca="1" si="214"/>
        <v>7</v>
      </c>
      <c r="V1944" s="8" t="str">
        <f ca="1">VLOOKUP($U1944,Education!$A:$B,2,FALSE)</f>
        <v>Undergraduate degree</v>
      </c>
      <c r="W1944" s="7">
        <f ca="1" xml:space="preserve">
  IF(OR($Y1944 = 5, $Y1944 = 6, $Y1944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944" s="7" t="str">
        <f ca="1">VLOOKUP($W1944,Department!$A:$B,2,FALSE)</f>
        <v>Finance</v>
      </c>
      <c r="Y1944" s="6">
        <f t="shared" ca="1" si="215"/>
        <v>11</v>
      </c>
      <c r="Z1944" s="7" t="str">
        <f ca="1">VLOOKUP($Y1944,Role!$A:$B,2,FALSE)</f>
        <v>Analyst</v>
      </c>
      <c r="AA1944" s="6">
        <f t="shared" ca="1" si="216"/>
        <v>6</v>
      </c>
      <c r="AB1944" s="7" t="str">
        <f ca="1" xml:space="preserve">
IF($AA1944 &lt;&gt; "",
    VLOOKUP($AA1944,Level!$A:$B,2,FALSE),
    ""
)</f>
        <v>Pleno</v>
      </c>
      <c r="AC1944" s="1">
        <f ca="1" xml:space="preserve">
IF($Y1944 = 5 + N("Presidente"),
    27000,
    IF($Y1944 = 6 + N("Vice-presidente"),
        23000,
        IF(OR($Y1944 = 8, $Y1944= 13, $Y1944 = 12) + N("Secretária bilíngue ou coordenador ou especialista"),
            8000,
            IF($Y1944 = 7 + N("Diretor"),
                15000,
                IF($Y1944 = 14 + N("Gerente"),
                    12000,
                    IF($Y1944 = 9 + N("Estagiário"),
                        705,
                        IF($Y1944 = 10 + N("Trainee"),
                            805,
                            IF($Y1944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IF($U1944 = 7,
  500,
  IF($U1944 = 8,
    1000,
    IF($U1944 = 9,
      1500,
      IF($U1944 = 10,
        2000,
        0
      )
    )
  )
)
+
N("Adicional no salário por área")
+
IF($W1944 = 14 + N("Tecnologia da Informação"),
  120,
  IF($W1944 = 16 + N("Vendas"),
    110,
    IF($W1944 = 15 + N("Jurídico"),
      100,
      IF(OR($W1944 = 8, $W1944 = 9, $W1944 = 11) + N("Recursos humanos ou comercial ou comunicação e marketing"),
        80,
        0
      )
    )
  )
)
+
N("Adicionando pegadinha")
+
IF(AND($W1944 = 16, $U1944 = 9, $Y1944 = 11, $AA1944 = 5) + N("Se for de vendas, com mestrado, analista sênior"),
  IF($R1944 = 5,
    100,
    0
  )
  +
  IF($N1944 = "M",
    200,
    0
  ),
  0
)</f>
        <v>2500</v>
      </c>
      <c r="AD194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$A1944  &amp; ", "   &amp;
$C1944  &amp; ", "   &amp;
$E1944  &amp; ", '"  &amp;
$J1944  &amp; "', '" &amp;
$N1944  &amp; "', "  &amp;
$R1944  &amp; ", '"  &amp;
TEXT($T1944,"dd/mm/aaaa")  &amp; "', "   &amp;
$U1944  &amp; ", "   &amp;
$W1944  &amp; ", "   &amp;
$Y1944  &amp; ", "   &amp;
IF($AA1944 &lt;&gt; "", $AA1944, "NULL")  &amp; ", "   &amp;
$AC1944  &amp; ");"</f>
        <v>INSERT INTO bi4all.fac_employees (id_company_fk, id_employee_pk, flg_active, employee_name, id_gender_fk, id_race_fk, birthday, id_schooling_fk, id_department_fk, id_role_fk, id_level_fk, salary) VALUES (6a51143286b03064a49cc2acbee63c09a0682d33, 1940, 1, 'José Emanuel de Oliveira Pimentel', 'M', 5, '28/12/1956', 7, 7, 11, 6, 2500);</v>
      </c>
    </row>
    <row r="1945" spans="1:30" ht="14.25" customHeight="1" x14ac:dyDescent="0.2">
      <c r="A1945" s="7" t="str" cm="1">
        <f t="array" aca="1" ref="A1945" ca="1">INDEX(Company!$A:$A,RANDBETWEEN(5,COUNTA(Company!$A:$A) + 1),1)</f>
        <v>6a51143286b03064a49cc2acbee63c09a0682d33</v>
      </c>
      <c r="B1945" s="7" t="str">
        <f ca="1">VLOOKUP($A1945,Company!$A:$B,2,FALSE)</f>
        <v>ACME Corporation</v>
      </c>
      <c r="C1945" s="5">
        <f t="shared" si="210"/>
        <v>1941</v>
      </c>
      <c r="D1945" s="5" t="str" cm="1">
        <f t="array" ref="D1945">SHA1HASH($C1945)</f>
        <v>1f927f440f0d4981ebc6b80725f69a0fcd4bd15c</v>
      </c>
      <c r="E1945" s="6">
        <v>1</v>
      </c>
      <c r="F1945" s="7">
        <f ca="1">IF($C1945 = 1 + N("Presidente"),
    127,
    IF($C1945 = 2 + N("Vice-Presidente"),
        72,
        IF($C1945 = 3 + N("Secretária bilíngue"),
            13,
            RANDBETWEEN(5,COUNT(Name!$A:$A) + 1)
        )
    )
)</f>
        <v>277</v>
      </c>
      <c r="G1945" s="7" t="str">
        <f ca="1">VLOOKUP($F1945,Name!$A:$B,2,FALSE)</f>
        <v>Maryah</v>
      </c>
      <c r="H1945" s="7">
        <f ca="1" xml:space="preserve">
IF($C1945 = 1,
    0,
    RANDBETWEEN(5,COUNT('Last name'!$A:$A) + 1)
)</f>
        <v>47</v>
      </c>
      <c r="I1945" s="7" t="str">
        <f ca="1" xml:space="preserve">
IF($C1945 = 1 + N("Presidente"),
    "de Orléans e Bragança",
    VLOOKUP($H1945,'Last name'!$A:$B,2,FALSE) &amp; " " &amp; VLOOKUP(RANDBETWEEN(5,COUNT('Last name'!$A:$A) + 1),'Last name'!$A:$B,2,FALSE)
)</f>
        <v>Brasão Simões</v>
      </c>
      <c r="J1945" s="7" t="str">
        <f t="shared" ca="1" si="211"/>
        <v>Maryah Brasão Simões</v>
      </c>
      <c r="K1945" s="7" t="str" cm="1">
        <f t="array" aca="1" ref="K1945" ca="1">SHA1HASH($J1945)</f>
        <v>643df5493778689996b0290f156f749956cbefb2</v>
      </c>
      <c r="L1945" s="7" cm="1">
        <f t="array" aca="1" ref="L1945" ca="1">INDEX(States!$A:$A,RANDBETWEEN(5,COUNTA(States!$A:$A) + 1),1)</f>
        <v>21</v>
      </c>
      <c r="M1945" s="7" t="str">
        <f ca="1">$L1945 &amp; "|" &amp; VLOOKUP($L1945,States!$A:$B,2,FALSE)</f>
        <v>21|18f454963e4e8ae3fea0597ea98a4e003875820f</v>
      </c>
      <c r="N1945" s="7" t="str">
        <f ca="1">VLOOKUP($F1945,Name!$A:$C,3,FALSE)</f>
        <v>F</v>
      </c>
      <c r="O1945" s="7" t="str">
        <f ca="1">VLOOKUP($N1945,Gender!$A:$B,2,FALSE)</f>
        <v>Female</v>
      </c>
      <c r="P1945" s="7" t="str" cm="1">
        <f t="array" aca="1" ref="P1945" ca="1">INDEX('Marital status'!$A:$A,RANDBETWEEN(5,COUNTA('Marital status'!$A:$A) + 1),1)</f>
        <v>459031b19ec5bbd3b3dbc0a9dcf2cb6e6c6f7848</v>
      </c>
      <c r="Q1945" s="7" t="str">
        <f ca="1">VLOOKUP($P1945,'Marital status'!$A:$B,2,FALSE)</f>
        <v xml:space="preserve">Widowed </v>
      </c>
      <c r="R1945" s="7">
        <f t="shared" ca="1" si="212"/>
        <v>5</v>
      </c>
      <c r="S1945" s="7" t="e">
        <f ca="1">VLOOKUP($R1945,Race!$A:$B,2,FALSE)</f>
        <v>#N/A</v>
      </c>
      <c r="T1945" s="8">
        <f t="shared" ca="1" si="213"/>
        <v>26450</v>
      </c>
      <c r="U1945" s="6">
        <f t="shared" ca="1" si="214"/>
        <v>7</v>
      </c>
      <c r="V1945" s="8" t="str">
        <f ca="1">VLOOKUP($U1945,Education!$A:$B,2,FALSE)</f>
        <v>Undergraduate degree</v>
      </c>
      <c r="W1945" s="7">
        <f ca="1" xml:space="preserve">
  IF(OR($Y1945 = 5, $Y1945 = 6, $Y1945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945" s="7" t="str">
        <f ca="1">VLOOKUP($W1945,Department!$A:$B,2,FALSE)</f>
        <v>Administration</v>
      </c>
      <c r="Y1945" s="6">
        <f t="shared" ca="1" si="215"/>
        <v>9</v>
      </c>
      <c r="Z1945" s="7" t="str">
        <f ca="1">VLOOKUP($Y1945,Role!$A:$B,2,FALSE)</f>
        <v>Intern</v>
      </c>
      <c r="AA1945" s="6" t="str">
        <f t="shared" ca="1" si="216"/>
        <v/>
      </c>
      <c r="AB1945" s="7" t="str">
        <f ca="1" xml:space="preserve">
IF($AA1945 &lt;&gt; "",
    VLOOKUP($AA1945,Level!$A:$B,2,FALSE),
    ""
)</f>
        <v/>
      </c>
      <c r="AC1945" s="1">
        <f ca="1" xml:space="preserve">
IF($Y1945 = 5 + N("Presidente"),
    27000,
    IF($Y1945 = 6 + N("Vice-presidente"),
        23000,
        IF(OR($Y1945 = 8, $Y1945= 13, $Y1945 = 12) + N("Secretária bilíngue ou coordenador ou especialista"),
            8000,
            IF($Y1945 = 7 + N("Diretor"),
                15000,
                IF($Y1945 = 14 + N("Gerente"),
                    12000,
                    IF($Y1945 = 9 + N("Estagiário"),
                        705,
                        IF($Y1945 = 10 + N("Trainee"),
                            805,
                            IF($Y1945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IF($U1945 = 7,
  500,
  IF($U1945 = 8,
    1000,
    IF($U1945 = 9,
      1500,
      IF($U1945 = 10,
        2000,
        0
      )
    )
  )
)
+
N("Adicional no salário por área")
+
IF($W1945 = 14 + N("Tecnologia da Informação"),
  120,
  IF($W1945 = 16 + N("Vendas"),
    110,
    IF($W1945 = 15 + N("Jurídico"),
      100,
      IF(OR($W1945 = 8, $W1945 = 9, $W1945 = 11) + N("Recursos humanos ou comercial ou comunicação e marketing"),
        80,
        0
      )
    )
  )
)
+
N("Adicionando pegadinha")
+
IF(AND($W1945 = 16, $U1945 = 9, $Y1945 = 11, $AA1945 = 5) + N("Se for de vendas, com mestrado, analista sênior"),
  IF($R1945 = 5,
    100,
    0
  )
  +
  IF($N1945 = "M",
    200,
    0
  ),
  0
)</f>
        <v>1205</v>
      </c>
      <c r="AD194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$A1945  &amp; ", "   &amp;
$C1945  &amp; ", "   &amp;
$E1945  &amp; ", '"  &amp;
$J1945  &amp; "', '" &amp;
$N1945  &amp; "', "  &amp;
$R1945  &amp; ", '"  &amp;
TEXT($T1945,"dd/mm/aaaa")  &amp; "', "   &amp;
$U1945  &amp; ", "   &amp;
$W1945  &amp; ", "   &amp;
$Y1945  &amp; ", "   &amp;
IF($AA1945 &lt;&gt; "", $AA1945, "NULL")  &amp; ", "   &amp;
$AC1945  &amp; ");"</f>
        <v>INSERT INTO bi4all.fac_employees (id_company_fk, id_employee_pk, flg_active, employee_name, id_gender_fk, id_race_fk, birthday, id_schooling_fk, id_department_fk, id_role_fk, id_level_fk, salary) VALUES (6a51143286b03064a49cc2acbee63c09a0682d33, 1941, 1, 'Maryah Brasão Simões', 'F', 5, '31/05/1972', 7, 6, 9, NULL, 1205);</v>
      </c>
    </row>
    <row r="1946" spans="1:30" ht="14.25" customHeight="1" x14ac:dyDescent="0.2">
      <c r="A1946" s="7" t="str" cm="1">
        <f t="array" aca="1" ref="A1946" ca="1">INDEX(Company!$A:$A,RANDBETWEEN(5,COUNTA(Company!$A:$A) + 1),1)</f>
        <v>6a51143286b03064a49cc2acbee63c09a0682d33</v>
      </c>
      <c r="B1946" s="7" t="str">
        <f ca="1">VLOOKUP($A1946,Company!$A:$B,2,FALSE)</f>
        <v>ACME Corporation</v>
      </c>
      <c r="C1946" s="5">
        <f t="shared" si="210"/>
        <v>1942</v>
      </c>
      <c r="D1946" s="5" t="str" cm="1">
        <f t="array" ref="D1946">SHA1HASH($C1946)</f>
        <v>ad1dec587aa1d12d0dca318ae4ae279ce367da1a</v>
      </c>
      <c r="E1946" s="6">
        <v>1</v>
      </c>
      <c r="F1946" s="7">
        <f ca="1">IF($C1946 = 1 + N("Presidente"),
    127,
    IF($C1946 = 2 + N("Vice-Presidente"),
        72,
        IF($C1946 = 3 + N("Secretária bilíngue"),
            13,
            RANDBETWEEN(5,COUNT(Name!$A:$A) + 1)
        )
    )
)</f>
        <v>178</v>
      </c>
      <c r="G1946" s="7" t="str">
        <f ca="1">VLOOKUP($F1946,Name!$A:$B,2,FALSE)</f>
        <v>Isabely</v>
      </c>
      <c r="H1946" s="7">
        <f ca="1" xml:space="preserve">
IF($C1946 = 1,
    0,
    RANDBETWEEN(5,COUNT('Last name'!$A:$A) + 1)
)</f>
        <v>123</v>
      </c>
      <c r="I1946" s="7" t="str">
        <f ca="1" xml:space="preserve">
IF($C1946 = 1 + N("Presidente"),
    "de Orléans e Bragança",
    VLOOKUP($H1946,'Last name'!$A:$B,2,FALSE) &amp; " " &amp; VLOOKUP(RANDBETWEEN(5,COUNT('Last name'!$A:$A) + 1),'Last name'!$A:$B,2,FALSE)
)</f>
        <v>Martins Borba</v>
      </c>
      <c r="J1946" s="7" t="str">
        <f t="shared" ca="1" si="211"/>
        <v>Isabely Martins Borba</v>
      </c>
      <c r="K1946" s="7" t="str" cm="1">
        <f t="array" aca="1" ref="K1946" ca="1">SHA1HASH($J1946)</f>
        <v>5336ce5f67660f75748bb5b623d3d086b41c8a94</v>
      </c>
      <c r="L1946" s="7" cm="1">
        <f t="array" aca="1" ref="L1946" ca="1">INDEX(States!$A:$A,RANDBETWEEN(5,COUNTA(States!$A:$A) + 1),1)</f>
        <v>19</v>
      </c>
      <c r="M1946" s="7" t="str">
        <f ca="1">$L1946 &amp; "|" &amp; VLOOKUP($L1946,States!$A:$B,2,FALSE)</f>
        <v>19|bd4a752045e2a790745f147976385d85d6dbdece</v>
      </c>
      <c r="N1946" s="7" t="str">
        <f ca="1">VLOOKUP($F1946,Name!$A:$C,3,FALSE)</f>
        <v>F</v>
      </c>
      <c r="O1946" s="7" t="str">
        <f ca="1">VLOOKUP($N1946,Gender!$A:$B,2,FALSE)</f>
        <v>Female</v>
      </c>
      <c r="P1946" s="7" t="str" cm="1">
        <f t="array" aca="1" ref="P1946" ca="1">INDEX('Marital status'!$A:$A,RANDBETWEEN(5,COUNTA('Marital status'!$A:$A) + 1),1)</f>
        <v>3266897012b6dcc5723033bc25891bf99efcff6f</v>
      </c>
      <c r="Q1946" s="7" t="str">
        <f ca="1">VLOOKUP($P1946,'Marital status'!$A:$B,2,FALSE)</f>
        <v>MarrieD</v>
      </c>
      <c r="R1946" s="7">
        <f t="shared" ca="1" si="212"/>
        <v>6</v>
      </c>
      <c r="S1946" s="7" t="e">
        <f ca="1">VLOOKUP($R1946,Race!$A:$B,2,FALSE)</f>
        <v>#N/A</v>
      </c>
      <c r="T1946" s="8">
        <f t="shared" ca="1" si="213"/>
        <v>26843</v>
      </c>
      <c r="U1946" s="6">
        <f t="shared" ca="1" si="214"/>
        <v>8</v>
      </c>
      <c r="V1946" s="8" t="str">
        <f ca="1">VLOOKUP($U1946,Education!$A:$B,2,FALSE)</f>
        <v>Graduate school</v>
      </c>
      <c r="W1946" s="7">
        <f ca="1" xml:space="preserve">
  IF(OR($Y1946 = 5, $Y1946 = 6, $Y1946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946" s="7" t="str">
        <f ca="1">VLOOKUP($W1946,Department!$A:$B,2,FALSE)</f>
        <v>Audit</v>
      </c>
      <c r="Y1946" s="6">
        <f t="shared" ca="1" si="215"/>
        <v>11</v>
      </c>
      <c r="Z1946" s="7" t="str">
        <f ca="1">VLOOKUP($Y1946,Role!$A:$B,2,FALSE)</f>
        <v>Analyst</v>
      </c>
      <c r="AA1946" s="6">
        <f t="shared" ca="1" si="216"/>
        <v>7</v>
      </c>
      <c r="AB1946" s="7" t="str">
        <f ca="1" xml:space="preserve">
IF($AA1946 &lt;&gt; "",
    VLOOKUP($AA1946,Level!$A:$B,2,FALSE),
    ""
)</f>
        <v>Senior</v>
      </c>
      <c r="AC1946" s="1">
        <f ca="1" xml:space="preserve">
IF($Y1946 = 5 + N("Presidente"),
    27000,
    IF($Y1946 = 6 + N("Vice-presidente"),
        23000,
        IF(OR($Y1946 = 8, $Y1946= 13, $Y1946 = 12) + N("Secretária bilíngue ou coordenador ou especialista"),
            8000,
            IF($Y1946 = 7 + N("Diretor"),
                15000,
                IF($Y1946 = 14 + N("Gerente"),
                    12000,
                    IF($Y1946 = 9 + N("Estagiário"),
                        705,
                        IF($Y1946 = 10 + N("Trainee"),
                            805,
                            IF($Y1946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IF($U1946 = 7,
  500,
  IF($U1946 = 8,
    1000,
    IF($U1946 = 9,
      1500,
      IF($U1946 = 10,
        2000,
        0
      )
    )
  )
)
+
N("Adicional no salário por área")
+
IF($W1946 = 14 + N("Tecnologia da Informação"),
  120,
  IF($W1946 = 16 + N("Vendas"),
    110,
    IF($W1946 = 15 + N("Jurídico"),
      100,
      IF(OR($W1946 = 8, $W1946 = 9, $W1946 = 11) + N("Recursos humanos ou comercial ou comunicação e marketing"),
        80,
        0
      )
    )
  )
)
+
N("Adicionando pegadinha")
+
IF(AND($W1946 = 16, $U1946 = 9, $Y1946 = 11, $AA1946 = 5) + N("Se for de vendas, com mestrado, analista sênior"),
  IF($R1946 = 5,
    100,
    0
  )
  +
  IF($N1946 = "M",
    200,
    0
  ),
  0
)</f>
        <v>3000</v>
      </c>
      <c r="AD194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$A1946  &amp; ", "   &amp;
$C1946  &amp; ", "   &amp;
$E1946  &amp; ", '"  &amp;
$J1946  &amp; "', '" &amp;
$N1946  &amp; "', "  &amp;
$R1946  &amp; ", '"  &amp;
TEXT($T1946,"dd/mm/aaaa")  &amp; "', "   &amp;
$U1946  &amp; ", "   &amp;
$W1946  &amp; ", "   &amp;
$Y1946  &amp; ", "   &amp;
IF($AA1946 &lt;&gt; "", $AA1946, "NULL")  &amp; ", "   &amp;
$AC1946  &amp; ");"</f>
        <v>INSERT INTO bi4all.fac_employees (id_company_fk, id_employee_pk, flg_active, employee_name, id_gender_fk, id_race_fk, birthday, id_schooling_fk, id_department_fk, id_role_fk, id_level_fk, salary) VALUES (6a51143286b03064a49cc2acbee63c09a0682d33, 1942, 1, 'Isabely Martins Borba', 'F', 6, '28/06/1973', 8, 13, 11, 7, 3000);</v>
      </c>
    </row>
    <row r="1947" spans="1:30" ht="14.25" customHeight="1" x14ac:dyDescent="0.2">
      <c r="A1947" s="7" t="str" cm="1">
        <f t="array" aca="1" ref="A1947" ca="1">INDEX(Company!$A:$A,RANDBETWEEN(5,COUNTA(Company!$A:$A) + 1),1)</f>
        <v>6a51143286b03064a49cc2acbee63c09a0682d33</v>
      </c>
      <c r="B1947" s="7" t="str">
        <f ca="1">VLOOKUP($A1947,Company!$A:$B,2,FALSE)</f>
        <v>ACME Corporation</v>
      </c>
      <c r="C1947" s="5">
        <f t="shared" si="210"/>
        <v>1943</v>
      </c>
      <c r="D1947" s="5" t="str" cm="1">
        <f t="array" ref="D1947">SHA1HASH($C1947)</f>
        <v>3cf2e7b1319b7b0fb8c74ff82339dcc07fb860c5</v>
      </c>
      <c r="E1947" s="6">
        <v>1</v>
      </c>
      <c r="F1947" s="7">
        <f ca="1">IF($C1947 = 1 + N("Presidente"),
    127,
    IF($C1947 = 2 + N("Vice-Presidente"),
        72,
        IF($C1947 = 3 + N("Secretária bilíngue"),
            13,
            RANDBETWEEN(5,COUNT(Name!$A:$A) + 1)
        )
    )
)</f>
        <v>347</v>
      </c>
      <c r="G1947" s="7" t="str">
        <f ca="1">VLOOKUP($F1947,Name!$A:$B,2,FALSE)</f>
        <v>Tomás</v>
      </c>
      <c r="H1947" s="7">
        <f ca="1" xml:space="preserve">
IF($C1947 = 1,
    0,
    RANDBETWEEN(5,COUNT('Last name'!$A:$A) + 1)
)</f>
        <v>188</v>
      </c>
      <c r="I1947" s="7" t="str">
        <f ca="1" xml:space="preserve">
IF($C1947 = 1 + N("Presidente"),
    "de Orléans e Bragança",
    VLOOKUP($H1947,'Last name'!$A:$B,2,FALSE) &amp; " " &amp; VLOOKUP(RANDBETWEEN(5,COUNT('Last name'!$A:$A) + 1),'Last name'!$A:$B,2,FALSE)
)</f>
        <v>Tavarez Cabral</v>
      </c>
      <c r="J1947" s="7" t="str">
        <f t="shared" ca="1" si="211"/>
        <v>Tomás Tavarez Cabral</v>
      </c>
      <c r="K1947" s="7" t="str" cm="1">
        <f t="array" aca="1" ref="K1947" ca="1">SHA1HASH($J1947)</f>
        <v>8a5146852d22bbdc1961bada343e8109ec484b49</v>
      </c>
      <c r="L1947" s="7" cm="1">
        <f t="array" aca="1" ref="L1947" ca="1">INDEX(States!$A:$A,RANDBETWEEN(5,COUNTA(States!$A:$A) + 1),1)</f>
        <v>6</v>
      </c>
      <c r="M1947" s="7" t="str">
        <f ca="1">$L1947 &amp; "|" &amp; VLOOKUP($L1947,States!$A:$B,2,FALSE)</f>
        <v>6|990f6b5f2170b43d022d539b1260b5f1af889998</v>
      </c>
      <c r="N1947" s="7" t="str">
        <f ca="1">VLOOKUP($F1947,Name!$A:$C,3,FALSE)</f>
        <v>M</v>
      </c>
      <c r="O1947" s="7" t="str">
        <f ca="1">VLOOKUP($N1947,Gender!$A:$B,2,FALSE)</f>
        <v>Male</v>
      </c>
      <c r="P1947" s="7" t="str" cm="1">
        <f t="array" aca="1" ref="P1947" ca="1">INDEX('Marital status'!$A:$A,RANDBETWEEN(5,COUNTA('Marital status'!$A:$A) + 1),1)</f>
        <v>3266897012b6dcc5723033bc25891bf99efcff6f</v>
      </c>
      <c r="Q1947" s="7" t="str">
        <f ca="1">VLOOKUP($P1947,'Marital status'!$A:$B,2,FALSE)</f>
        <v>MarrieD</v>
      </c>
      <c r="R1947" s="7">
        <f t="shared" ca="1" si="212"/>
        <v>7</v>
      </c>
      <c r="S1947" s="7" t="e">
        <f ca="1">VLOOKUP($R1947,Race!$A:$B,2,FALSE)</f>
        <v>#N/A</v>
      </c>
      <c r="T1947" s="8">
        <f t="shared" ca="1" si="213"/>
        <v>20262</v>
      </c>
      <c r="U1947" s="6">
        <f t="shared" ca="1" si="214"/>
        <v>7</v>
      </c>
      <c r="V1947" s="8" t="str">
        <f ca="1">VLOOKUP($U1947,Education!$A:$B,2,FALSE)</f>
        <v>Undergraduate degree</v>
      </c>
      <c r="W1947" s="7">
        <f ca="1" xml:space="preserve">
  IF(OR($Y1947 = 5, $Y1947 = 6, $Y1947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947" s="7" t="str">
        <f ca="1">VLOOKUP($W1947,Department!$A:$B,2,FALSE)</f>
        <v>Administration</v>
      </c>
      <c r="Y1947" s="6">
        <f t="shared" ca="1" si="215"/>
        <v>9</v>
      </c>
      <c r="Z1947" s="7" t="str">
        <f ca="1">VLOOKUP($Y1947,Role!$A:$B,2,FALSE)</f>
        <v>Intern</v>
      </c>
      <c r="AA1947" s="6" t="str">
        <f t="shared" ca="1" si="216"/>
        <v/>
      </c>
      <c r="AB1947" s="7" t="str">
        <f ca="1" xml:space="preserve">
IF($AA1947 &lt;&gt; "",
    VLOOKUP($AA1947,Level!$A:$B,2,FALSE),
    ""
)</f>
        <v/>
      </c>
      <c r="AC1947" s="1">
        <f ca="1" xml:space="preserve">
IF($Y1947 = 5 + N("Presidente"),
    27000,
    IF($Y1947 = 6 + N("Vice-presidente"),
        23000,
        IF(OR($Y1947 = 8, $Y1947= 13, $Y1947 = 12) + N("Secretária bilíngue ou coordenador ou especialista"),
            8000,
            IF($Y1947 = 7 + N("Diretor"),
                15000,
                IF($Y1947 = 14 + N("Gerente"),
                    12000,
                    IF($Y1947 = 9 + N("Estagiário"),
                        705,
                        IF($Y1947 = 10 + N("Trainee"),
                            805,
                            IF($Y1947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IF($U1947 = 7,
  500,
  IF($U1947 = 8,
    1000,
    IF($U1947 = 9,
      1500,
      IF($U1947 = 10,
        2000,
        0
      )
    )
  )
)
+
N("Adicional no salário por área")
+
IF($W1947 = 14 + N("Tecnologia da Informação"),
  120,
  IF($W1947 = 16 + N("Vendas"),
    110,
    IF($W1947 = 15 + N("Jurídico"),
      100,
      IF(OR($W1947 = 8, $W1947 = 9, $W1947 = 11) + N("Recursos humanos ou comercial ou comunicação e marketing"),
        80,
        0
      )
    )
  )
)
+
N("Adicionando pegadinha")
+
IF(AND($W1947 = 16, $U1947 = 9, $Y1947 = 11, $AA1947 = 5) + N("Se for de vendas, com mestrado, analista sênior"),
  IF($R1947 = 5,
    100,
    0
  )
  +
  IF($N1947 = "M",
    200,
    0
  ),
  0
)</f>
        <v>1205</v>
      </c>
      <c r="AD194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$A1947  &amp; ", "   &amp;
$C1947  &amp; ", "   &amp;
$E1947  &amp; ", '"  &amp;
$J1947  &amp; "', '" &amp;
$N1947  &amp; "', "  &amp;
$R1947  &amp; ", '"  &amp;
TEXT($T1947,"dd/mm/aaaa")  &amp; "', "   &amp;
$U1947  &amp; ", "   &amp;
$W1947  &amp; ", "   &amp;
$Y1947  &amp; ", "   &amp;
IF($AA1947 &lt;&gt; "", $AA1947, "NULL")  &amp; ", "   &amp;
$AC1947  &amp; ");"</f>
        <v>INSERT INTO bi4all.fac_employees (id_company_fk, id_employee_pk, flg_active, employee_name, id_gender_fk, id_race_fk, birthday, id_schooling_fk, id_department_fk, id_role_fk, id_level_fk, salary) VALUES (6a51143286b03064a49cc2acbee63c09a0682d33, 1943, 1, 'Tomás Tavarez Cabral', 'M', 7, '22/06/1955', 7, 6, 9, NULL, 1205);</v>
      </c>
    </row>
    <row r="1948" spans="1:30" ht="14.25" customHeight="1" x14ac:dyDescent="0.2">
      <c r="A1948" s="7" t="str" cm="1">
        <f t="array" aca="1" ref="A1948" ca="1">INDEX(Company!$A:$A,RANDBETWEEN(5,COUNTA(Company!$A:$A) + 1),1)</f>
        <v>6a51143286b03064a49cc2acbee63c09a0682d33</v>
      </c>
      <c r="B1948" s="7" t="str">
        <f ca="1">VLOOKUP($A1948,Company!$A:$B,2,FALSE)</f>
        <v>ACME Corporation</v>
      </c>
      <c r="C1948" s="5">
        <f t="shared" si="210"/>
        <v>1944</v>
      </c>
      <c r="D1948" s="5" t="str" cm="1">
        <f t="array" ref="D1948">SHA1HASH($C1948)</f>
        <v>18c85e8f2c6d60773372ef600c979ff3874a91db</v>
      </c>
      <c r="E1948" s="6">
        <v>1</v>
      </c>
      <c r="F1948" s="7">
        <f ca="1">IF($C1948 = 1 + N("Presidente"),
    127,
    IF($C1948 = 2 + N("Vice-Presidente"),
        72,
        IF($C1948 = 3 + N("Secretária bilíngue"),
            13,
            RANDBETWEEN(5,COUNT(Name!$A:$A) + 1)
        )
    )
)</f>
        <v>186</v>
      </c>
      <c r="G1948" s="7" t="str">
        <f ca="1">VLOOKUP($F1948,Name!$A:$B,2,FALSE)</f>
        <v>João Gabriel</v>
      </c>
      <c r="H1948" s="7">
        <f ca="1" xml:space="preserve">
IF($C1948 = 1,
    0,
    RANDBETWEEN(5,COUNT('Last name'!$A:$A) + 1)
)</f>
        <v>157</v>
      </c>
      <c r="I1948" s="7" t="str">
        <f ca="1" xml:space="preserve">
IF($C1948 = 1 + N("Presidente"),
    "de Orléans e Bragança",
    VLOOKUP($H1948,'Last name'!$A:$B,2,FALSE) &amp; " " &amp; VLOOKUP(RANDBETWEEN(5,COUNT('Last name'!$A:$A) + 1),'Last name'!$A:$B,2,FALSE)
)</f>
        <v>Ramos Leite</v>
      </c>
      <c r="J1948" s="7" t="str">
        <f t="shared" ca="1" si="211"/>
        <v>João Gabriel Ramos Leite</v>
      </c>
      <c r="K1948" s="7" t="str" cm="1">
        <f t="array" aca="1" ref="K1948" ca="1">SHA1HASH($J1948)</f>
        <v>4b3af4b85373d408e6bab8617e325028e3933d8f</v>
      </c>
      <c r="L1948" s="7" cm="1">
        <f t="array" aca="1" ref="L1948" ca="1">INDEX(States!$A:$A,RANDBETWEEN(5,COUNTA(States!$A:$A) + 1),1)</f>
        <v>8</v>
      </c>
      <c r="M1948" s="7" t="str">
        <f ca="1">$L1948 &amp; "|" &amp; VLOOKUP($L1948,States!$A:$B,2,FALSE)</f>
        <v>8|56e287872c65203bf88dd1921405bbc5594d8531</v>
      </c>
      <c r="N1948" s="7" t="str">
        <f ca="1">VLOOKUP($F1948,Name!$A:$C,3,FALSE)</f>
        <v>M</v>
      </c>
      <c r="O1948" s="7" t="str">
        <f ca="1">VLOOKUP($N1948,Gender!$A:$B,2,FALSE)</f>
        <v>Male</v>
      </c>
      <c r="P1948" s="7" t="str" cm="1">
        <f t="array" aca="1" ref="P1948" ca="1">INDEX('Marital status'!$A:$A,RANDBETWEEN(5,COUNTA('Marital status'!$A:$A) + 1),1)</f>
        <v>93ac84f4e0bd5c1c97b670a12a7fff6af89fb6b3</v>
      </c>
      <c r="Q1948" s="7" t="str">
        <f ca="1">VLOOKUP($P1948,'Marital status'!$A:$B,2,FALSE)</f>
        <v>DIVORCED</v>
      </c>
      <c r="R1948" s="7">
        <f t="shared" ca="1" si="212"/>
        <v>5</v>
      </c>
      <c r="S1948" s="7" t="e">
        <f ca="1">VLOOKUP($R1948,Race!$A:$B,2,FALSE)</f>
        <v>#N/A</v>
      </c>
      <c r="T1948" s="8">
        <f t="shared" ca="1" si="213"/>
        <v>23575</v>
      </c>
      <c r="U1948" s="6">
        <f t="shared" ca="1" si="214"/>
        <v>8</v>
      </c>
      <c r="V1948" s="8" t="str">
        <f ca="1">VLOOKUP($U1948,Education!$A:$B,2,FALSE)</f>
        <v>Graduate school</v>
      </c>
      <c r="W1948" s="7">
        <f ca="1" xml:space="preserve">
  IF(OR($Y1948 = 5, $Y1948 = 6, $Y1948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948" s="7" t="str">
        <f ca="1">VLOOKUP($W1948,Department!$A:$B,2,FALSE)</f>
        <v>Commercial</v>
      </c>
      <c r="Y1948" s="6">
        <f t="shared" ca="1" si="215"/>
        <v>11</v>
      </c>
      <c r="Z1948" s="7" t="str">
        <f ca="1">VLOOKUP($Y1948,Role!$A:$B,2,FALSE)</f>
        <v>Analyst</v>
      </c>
      <c r="AA1948" s="6">
        <f t="shared" ca="1" si="216"/>
        <v>5</v>
      </c>
      <c r="AB1948" s="7" t="str">
        <f ca="1" xml:space="preserve">
IF($AA1948 &lt;&gt; "",
    VLOOKUP($AA1948,Level!$A:$B,2,FALSE),
    ""
)</f>
        <v>Junior</v>
      </c>
      <c r="AC1948" s="1">
        <f ca="1" xml:space="preserve">
IF($Y1948 = 5 + N("Presidente"),
    27000,
    IF($Y1948 = 6 + N("Vice-presidente"),
        23000,
        IF(OR($Y1948 = 8, $Y1948= 13, $Y1948 = 12) + N("Secretária bilíngue ou coordenador ou especialista"),
            8000,
            IF($Y1948 = 7 + N("Diretor"),
                15000,
                IF($Y1948 = 14 + N("Gerente"),
                    12000,
                    IF($Y1948 = 9 + N("Estagiário"),
                        705,
                        IF($Y1948 = 10 + N("Trainee"),
                            805,
                            IF($Y1948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IF($U1948 = 7,
  500,
  IF($U1948 = 8,
    1000,
    IF($U1948 = 9,
      1500,
      IF($U1948 = 10,
        2000,
        0
      )
    )
  )
)
+
N("Adicional no salário por área")
+
IF($W1948 = 14 + N("Tecnologia da Informação"),
  120,
  IF($W1948 = 16 + N("Vendas"),
    110,
    IF($W1948 = 15 + N("Jurídico"),
      100,
      IF(OR($W1948 = 8, $W1948 = 9, $W1948 = 11) + N("Recursos humanos ou comercial ou comunicação e marketing"),
        80,
        0
      )
    )
  )
)
+
N("Adicionando pegadinha")
+
IF(AND($W1948 = 16, $U1948 = 9, $Y1948 = 11, $AA1948 = 5) + N("Se for de vendas, com mestrado, analista sênior"),
  IF($R1948 = 5,
    100,
    0
  )
  +
  IF($N1948 = "M",
    200,
    0
  ),
  0
)</f>
        <v>3080</v>
      </c>
      <c r="AD194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$A1948  &amp; ", "   &amp;
$C1948  &amp; ", "   &amp;
$E1948  &amp; ", '"  &amp;
$J1948  &amp; "', '" &amp;
$N1948  &amp; "', "  &amp;
$R1948  &amp; ", '"  &amp;
TEXT($T1948,"dd/mm/aaaa")  &amp; "', "   &amp;
$U1948  &amp; ", "   &amp;
$W1948  &amp; ", "   &amp;
$Y1948  &amp; ", "   &amp;
IF($AA1948 &lt;&gt; "", $AA1948, "NULL")  &amp; ", "   &amp;
$AC1948  &amp; ");"</f>
        <v>INSERT INTO bi4all.fac_employees (id_company_fk, id_employee_pk, flg_active, employee_name, id_gender_fk, id_race_fk, birthday, id_schooling_fk, id_department_fk, id_role_fk, id_level_fk, salary) VALUES (6a51143286b03064a49cc2acbee63c09a0682d33, 1944, 1, 'João Gabriel Ramos Leite', 'M', 5, '17/07/1964', 8, 9, 11, 5, 3080);</v>
      </c>
    </row>
    <row r="1949" spans="1:30" ht="14.25" customHeight="1" x14ac:dyDescent="0.2">
      <c r="A1949" s="7" t="str" cm="1">
        <f t="array" aca="1" ref="A1949" ca="1">INDEX(Company!$A:$A,RANDBETWEEN(5,COUNTA(Company!$A:$A) + 1),1)</f>
        <v>6a51143286b03064a49cc2acbee63c09a0682d33</v>
      </c>
      <c r="B1949" s="7" t="str">
        <f ca="1">VLOOKUP($A1949,Company!$A:$B,2,FALSE)</f>
        <v>ACME Corporation</v>
      </c>
      <c r="C1949" s="5">
        <f t="shared" si="210"/>
        <v>1945</v>
      </c>
      <c r="D1949" s="5" t="str" cm="1">
        <f t="array" ref="D1949">SHA1HASH($C1949)</f>
        <v>f2779feb3682526b35eb6a642e38b67d68c654e4</v>
      </c>
      <c r="E1949" s="6">
        <v>1</v>
      </c>
      <c r="F1949" s="7">
        <f ca="1">IF($C1949 = 1 + N("Presidente"),
    127,
    IF($C1949 = 2 + N("Vice-Presidente"),
        72,
        IF($C1949 = 3 + N("Secretária bilíngue"),
            13,
            RANDBETWEEN(5,COUNT(Name!$A:$A) + 1)
        )
    )
)</f>
        <v>203</v>
      </c>
      <c r="G1949" s="7" t="str">
        <f ca="1">VLOOKUP($F1949,Name!$A:$B,2,FALSE)</f>
        <v>Juliana</v>
      </c>
      <c r="H1949" s="7">
        <f ca="1" xml:space="preserve">
IF($C1949 = 1,
    0,
    RANDBETWEEN(5,COUNT('Last name'!$A:$A) + 1)
)</f>
        <v>129</v>
      </c>
      <c r="I1949" s="7" t="str">
        <f ca="1" xml:space="preserve">
IF($C1949 = 1 + N("Presidente"),
    "de Orléans e Bragança",
    VLOOKUP($H1949,'Last name'!$A:$B,2,FALSE) &amp; " " &amp; VLOOKUP(RANDBETWEEN(5,COUNT('Last name'!$A:$A) + 1),'Last name'!$A:$B,2,FALSE)
)</f>
        <v>Miranda Russo</v>
      </c>
      <c r="J1949" s="7" t="str">
        <f t="shared" ca="1" si="211"/>
        <v>Juliana Miranda Russo</v>
      </c>
      <c r="K1949" s="7" t="str" cm="1">
        <f t="array" aca="1" ref="K1949" ca="1">SHA1HASH($J1949)</f>
        <v>4129eb2c43fe67059522aa1e6defcd903dc1210f</v>
      </c>
      <c r="L1949" s="7" cm="1">
        <f t="array" aca="1" ref="L1949" ca="1">INDEX(States!$A:$A,RANDBETWEEN(5,COUNTA(States!$A:$A) + 1),1)</f>
        <v>19</v>
      </c>
      <c r="M1949" s="7" t="str">
        <f ca="1">$L1949 &amp; "|" &amp; VLOOKUP($L1949,States!$A:$B,2,FALSE)</f>
        <v>19|bd4a752045e2a790745f147976385d85d6dbdece</v>
      </c>
      <c r="N1949" s="7" t="str">
        <f ca="1">VLOOKUP($F1949,Name!$A:$C,3,FALSE)</f>
        <v>F</v>
      </c>
      <c r="O1949" s="7" t="str">
        <f ca="1">VLOOKUP($N1949,Gender!$A:$B,2,FALSE)</f>
        <v>Female</v>
      </c>
      <c r="P1949" s="7" t="str" cm="1">
        <f t="array" aca="1" ref="P1949" ca="1">INDEX('Marital status'!$A:$A,RANDBETWEEN(5,COUNTA('Marital status'!$A:$A) + 1),1)</f>
        <v>ce0b1612aa711b78a720295d271a33894e2b72bf</v>
      </c>
      <c r="Q1949" s="7" t="str">
        <f ca="1">VLOOKUP($P1949,'Marital status'!$A:$B,2,FALSE)</f>
        <v>single</v>
      </c>
      <c r="R1949" s="7">
        <f t="shared" ca="1" si="212"/>
        <v>5</v>
      </c>
      <c r="S1949" s="7" t="e">
        <f ca="1">VLOOKUP($R1949,Race!$A:$B,2,FALSE)</f>
        <v>#N/A</v>
      </c>
      <c r="T1949" s="8">
        <f t="shared" ca="1" si="213"/>
        <v>23534</v>
      </c>
      <c r="U1949" s="6">
        <f t="shared" ca="1" si="214"/>
        <v>7</v>
      </c>
      <c r="V1949" s="8" t="str">
        <f ca="1">VLOOKUP($U1949,Education!$A:$B,2,FALSE)</f>
        <v>Undergraduate degree</v>
      </c>
      <c r="W1949" s="7">
        <f ca="1" xml:space="preserve">
  IF(OR($Y1949 = 5, $Y1949 = 6, $Y1949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949" s="7" t="str">
        <f ca="1">VLOOKUP($W1949,Department!$A:$B,2,FALSE)</f>
        <v>Communication &amp; Marketing</v>
      </c>
      <c r="Y1949" s="6">
        <f t="shared" ca="1" si="215"/>
        <v>10</v>
      </c>
      <c r="Z1949" s="7" t="str">
        <f ca="1">VLOOKUP($Y1949,Role!$A:$B,2,FALSE)</f>
        <v>Trainee</v>
      </c>
      <c r="AA1949" s="6" t="str">
        <f t="shared" ca="1" si="216"/>
        <v/>
      </c>
      <c r="AB1949" s="7" t="str">
        <f ca="1" xml:space="preserve">
IF($AA1949 &lt;&gt; "",
    VLOOKUP($AA1949,Level!$A:$B,2,FALSE),
    ""
)</f>
        <v/>
      </c>
      <c r="AC1949" s="1">
        <f ca="1" xml:space="preserve">
IF($Y1949 = 5 + N("Presidente"),
    27000,
    IF($Y1949 = 6 + N("Vice-presidente"),
        23000,
        IF(OR($Y1949 = 8, $Y1949= 13, $Y1949 = 12) + N("Secretária bilíngue ou coordenador ou especialista"),
            8000,
            IF($Y1949 = 7 + N("Diretor"),
                15000,
                IF($Y1949 = 14 + N("Gerente"),
                    12000,
                    IF($Y1949 = 9 + N("Estagiário"),
                        705,
                        IF($Y1949 = 10 + N("Trainee"),
                            805,
                            IF($Y1949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IF($U1949 = 7,
  500,
  IF($U1949 = 8,
    1000,
    IF($U1949 = 9,
      1500,
      IF($U1949 = 10,
        2000,
        0
      )
    )
  )
)
+
N("Adicional no salário por área")
+
IF($W1949 = 14 + N("Tecnologia da Informação"),
  120,
  IF($W1949 = 16 + N("Vendas"),
    110,
    IF($W1949 = 15 + N("Jurídico"),
      100,
      IF(OR($W1949 = 8, $W1949 = 9, $W1949 = 11) + N("Recursos humanos ou comercial ou comunicação e marketing"),
        80,
        0
      )
    )
  )
)
+
N("Adicionando pegadinha")
+
IF(AND($W1949 = 16, $U1949 = 9, $Y1949 = 11, $AA1949 = 5) + N("Se for de vendas, com mestrado, analista sênior"),
  IF($R1949 = 5,
    100,
    0
  )
  +
  IF($N1949 = "M",
    200,
    0
  ),
  0
)</f>
        <v>1385</v>
      </c>
      <c r="AD194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$A1949  &amp; ", "   &amp;
$C1949  &amp; ", "   &amp;
$E1949  &amp; ", '"  &amp;
$J1949  &amp; "', '" &amp;
$N1949  &amp; "', "  &amp;
$R1949  &amp; ", '"  &amp;
TEXT($T1949,"dd/mm/aaaa")  &amp; "', "   &amp;
$U1949  &amp; ", "   &amp;
$W1949  &amp; ", "   &amp;
$Y1949  &amp; ", "   &amp;
IF($AA1949 &lt;&gt; "", $AA1949, "NULL")  &amp; ", "   &amp;
$AC1949  &amp; ");"</f>
        <v>INSERT INTO bi4all.fac_employees (id_company_fk, id_employee_pk, flg_active, employee_name, id_gender_fk, id_race_fk, birthday, id_schooling_fk, id_department_fk, id_role_fk, id_level_fk, salary) VALUES (6a51143286b03064a49cc2acbee63c09a0682d33, 1945, 1, 'Juliana Miranda Russo', 'F', 5, '06/06/1964', 7, 11, 10, NULL, 1385);</v>
      </c>
    </row>
    <row r="1950" spans="1:30" ht="14.25" customHeight="1" x14ac:dyDescent="0.2">
      <c r="A1950" s="7" t="str" cm="1">
        <f t="array" aca="1" ref="A1950" ca="1">INDEX(Company!$A:$A,RANDBETWEEN(5,COUNTA(Company!$A:$A) + 1),1)</f>
        <v>6a51143286b03064a49cc2acbee63c09a0682d33</v>
      </c>
      <c r="B1950" s="7" t="str">
        <f ca="1">VLOOKUP($A1950,Company!$A:$B,2,FALSE)</f>
        <v>ACME Corporation</v>
      </c>
      <c r="C1950" s="5">
        <f t="shared" si="210"/>
        <v>1946</v>
      </c>
      <c r="D1950" s="5" t="str" cm="1">
        <f t="array" ref="D1950">SHA1HASH($C1950)</f>
        <v>b6a437646b7e39bc70c5549a82d04cfe666dbcd9</v>
      </c>
      <c r="E1950" s="6">
        <v>1</v>
      </c>
      <c r="F1950" s="7">
        <f ca="1">IF($C1950 = 1 + N("Presidente"),
    127,
    IF($C1950 = 2 + N("Vice-Presidente"),
        72,
        IF($C1950 = 3 + N("Secretária bilíngue"),
            13,
            RANDBETWEEN(5,COUNT(Name!$A:$A) + 1)
        )
    )
)</f>
        <v>46</v>
      </c>
      <c r="G1950" s="7" t="str">
        <f ca="1">VLOOKUP($F1950,Name!$A:$B,2,FALSE)</f>
        <v>Anna Julia</v>
      </c>
      <c r="H1950" s="7">
        <f ca="1" xml:space="preserve">
IF($C1950 = 1,
    0,
    RANDBETWEEN(5,COUNT('Last name'!$A:$A) + 1)
)</f>
        <v>63</v>
      </c>
      <c r="I1950" s="7" t="str">
        <f ca="1" xml:space="preserve">
IF($C1950 = 1 + N("Presidente"),
    "de Orléans e Bragança",
    VLOOKUP($H1950,'Last name'!$A:$B,2,FALSE) &amp; " " &amp; VLOOKUP(RANDBETWEEN(5,COUNT('Last name'!$A:$A) + 1),'Last name'!$A:$B,2,FALSE)
)</f>
        <v>Castro Duarte</v>
      </c>
      <c r="J1950" s="7" t="str">
        <f t="shared" ca="1" si="211"/>
        <v>Anna Julia Castro Duarte</v>
      </c>
      <c r="K1950" s="7" t="str" cm="1">
        <f t="array" aca="1" ref="K1950" ca="1">SHA1HASH($J1950)</f>
        <v>6adcc6fdda09f442d1e75d4590e3edd86ec30be8</v>
      </c>
      <c r="L1950" s="7" cm="1">
        <f t="array" aca="1" ref="L1950" ca="1">INDEX(States!$A:$A,RANDBETWEEN(5,COUNTA(States!$A:$A) + 1),1)</f>
        <v>16</v>
      </c>
      <c r="M1950" s="7" t="str">
        <f ca="1">$L1950 &amp; "|" &amp; VLOOKUP($L1950,States!$A:$B,2,FALSE)</f>
        <v>16|07cfbddcd11fff6189ba806e40d4e76476d512f4</v>
      </c>
      <c r="N1950" s="7" t="str">
        <f ca="1">VLOOKUP($F1950,Name!$A:$C,3,FALSE)</f>
        <v>F</v>
      </c>
      <c r="O1950" s="7" t="str">
        <f ca="1">VLOOKUP($N1950,Gender!$A:$B,2,FALSE)</f>
        <v>Female</v>
      </c>
      <c r="P1950" s="7" t="str" cm="1">
        <f t="array" aca="1" ref="P1950" ca="1">INDEX('Marital status'!$A:$A,RANDBETWEEN(5,COUNTA('Marital status'!$A:$A) + 1),1)</f>
        <v>47051393f6bcbf99111ec5d70ba2ebbe11ebccae</v>
      </c>
      <c r="Q1950" s="7" t="str">
        <f ca="1">VLOOKUP($P1950,'Marital status'!$A:$B,2,FALSE)</f>
        <v xml:space="preserve"> Separated </v>
      </c>
      <c r="R1950" s="7">
        <f t="shared" ca="1" si="212"/>
        <v>5</v>
      </c>
      <c r="S1950" s="7" t="e">
        <f ca="1">VLOOKUP($R1950,Race!$A:$B,2,FALSE)</f>
        <v>#N/A</v>
      </c>
      <c r="T1950" s="8">
        <f t="shared" ca="1" si="213"/>
        <v>22137</v>
      </c>
      <c r="U1950" s="6">
        <f t="shared" ca="1" si="214"/>
        <v>8</v>
      </c>
      <c r="V1950" s="8" t="str">
        <f ca="1">VLOOKUP($U1950,Education!$A:$B,2,FALSE)</f>
        <v>Graduate school</v>
      </c>
      <c r="W1950" s="7">
        <f ca="1" xml:space="preserve">
  IF(OR($Y1950 = 5, $Y1950 = 6, $Y1950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950" s="7" t="str">
        <f ca="1">VLOOKUP($W1950,Department!$A:$B,2,FALSE)</f>
        <v>Commercial</v>
      </c>
      <c r="Y1950" s="6">
        <f t="shared" ca="1" si="215"/>
        <v>11</v>
      </c>
      <c r="Z1950" s="7" t="str">
        <f ca="1">VLOOKUP($Y1950,Role!$A:$B,2,FALSE)</f>
        <v>Analyst</v>
      </c>
      <c r="AA1950" s="6">
        <f t="shared" ca="1" si="216"/>
        <v>5</v>
      </c>
      <c r="AB1950" s="7" t="str">
        <f ca="1" xml:space="preserve">
IF($AA1950 &lt;&gt; "",
    VLOOKUP($AA1950,Level!$A:$B,2,FALSE),
    ""
)</f>
        <v>Junior</v>
      </c>
      <c r="AC1950" s="1">
        <f ca="1" xml:space="preserve">
IF($Y1950 = 5 + N("Presidente"),
    27000,
    IF($Y1950 = 6 + N("Vice-presidente"),
        23000,
        IF(OR($Y1950 = 8, $Y1950= 13, $Y1950 = 12) + N("Secretária bilíngue ou coordenador ou especialista"),
            8000,
            IF($Y1950 = 7 + N("Diretor"),
                15000,
                IF($Y1950 = 14 + N("Gerente"),
                    12000,
                    IF($Y1950 = 9 + N("Estagiário"),
                        705,
                        IF($Y1950 = 10 + N("Trainee"),
                            805,
                            IF($Y1950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IF($U1950 = 7,
  500,
  IF($U1950 = 8,
    1000,
    IF($U1950 = 9,
      1500,
      IF($U1950 = 10,
        2000,
        0
      )
    )
  )
)
+
N("Adicional no salário por área")
+
IF($W1950 = 14 + N("Tecnologia da Informação"),
  120,
  IF($W1950 = 16 + N("Vendas"),
    110,
    IF($W1950 = 15 + N("Jurídico"),
      100,
      IF(OR($W1950 = 8, $W1950 = 9, $W1950 = 11) + N("Recursos humanos ou comercial ou comunicação e marketing"),
        80,
        0
      )
    )
  )
)
+
N("Adicionando pegadinha")
+
IF(AND($W1950 = 16, $U1950 = 9, $Y1950 = 11, $AA1950 = 5) + N("Se for de vendas, com mestrado, analista sênior"),
  IF($R1950 = 5,
    100,
    0
  )
  +
  IF($N1950 = "M",
    200,
    0
  ),
  0
)</f>
        <v>3080</v>
      </c>
      <c r="AD195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$A1950  &amp; ", "   &amp;
$C1950  &amp; ", "   &amp;
$E1950  &amp; ", '"  &amp;
$J1950  &amp; "', '" &amp;
$N1950  &amp; "', "  &amp;
$R1950  &amp; ", '"  &amp;
TEXT($T1950,"dd/mm/aaaa")  &amp; "', "   &amp;
$U1950  &amp; ", "   &amp;
$W1950  &amp; ", "   &amp;
$Y1950  &amp; ", "   &amp;
IF($AA1950 &lt;&gt; "", $AA1950, "NULL")  &amp; ", "   &amp;
$AC1950  &amp; ");"</f>
        <v>INSERT INTO bi4all.fac_employees (id_company_fk, id_employee_pk, flg_active, employee_name, id_gender_fk, id_race_fk, birthday, id_schooling_fk, id_department_fk, id_role_fk, id_level_fk, salary) VALUES (6a51143286b03064a49cc2acbee63c09a0682d33, 1946, 1, 'Anna Julia Castro Duarte', 'F', 5, '09/08/1960', 8, 9, 11, 5, 3080);</v>
      </c>
    </row>
    <row r="1951" spans="1:30" ht="14.25" customHeight="1" x14ac:dyDescent="0.2">
      <c r="A1951" s="7" t="str" cm="1">
        <f t="array" aca="1" ref="A1951" ca="1">INDEX(Company!$A:$A,RANDBETWEEN(5,COUNTA(Company!$A:$A) + 1),1)</f>
        <v>6a51143286b03064a49cc2acbee63c09a0682d33</v>
      </c>
      <c r="B1951" s="7" t="str">
        <f ca="1">VLOOKUP($A1951,Company!$A:$B,2,FALSE)</f>
        <v>ACME Corporation</v>
      </c>
      <c r="C1951" s="5">
        <f t="shared" si="210"/>
        <v>1947</v>
      </c>
      <c r="D1951" s="5" t="str" cm="1">
        <f t="array" ref="D1951">SHA1HASH($C1951)</f>
        <v>79ac5e36f229d063988f363c9505f66e69ea4de1</v>
      </c>
      <c r="E1951" s="6">
        <v>1</v>
      </c>
      <c r="F1951" s="7">
        <f ca="1">IF($C1951 = 1 + N("Presidente"),
    127,
    IF($C1951 = 2 + N("Vice-Presidente"),
        72,
        IF($C1951 = 3 + N("Secretária bilíngue"),
            13,
            RANDBETWEEN(5,COUNT(Name!$A:$A) + 1)
        )
    )
)</f>
        <v>157</v>
      </c>
      <c r="G1951" s="7" t="str">
        <f ca="1">VLOOKUP($F1951,Name!$A:$B,2,FALSE)</f>
        <v>Guilherme</v>
      </c>
      <c r="H1951" s="7">
        <f ca="1" xml:space="preserve">
IF($C1951 = 1,
    0,
    RANDBETWEEN(5,COUNT('Last name'!$A:$A) + 1)
)</f>
        <v>172</v>
      </c>
      <c r="I1951" s="7" t="str">
        <f ca="1" xml:space="preserve">
IF($C1951 = 1 + N("Presidente"),
    "de Orléans e Bragança",
    VLOOKUP($H1951,'Last name'!$A:$B,2,FALSE) &amp; " " &amp; VLOOKUP(RANDBETWEEN(5,COUNT('Last name'!$A:$A) + 1),'Last name'!$A:$B,2,FALSE)
)</f>
        <v>Salvador Lopes</v>
      </c>
      <c r="J1951" s="7" t="str">
        <f t="shared" ca="1" si="211"/>
        <v>Guilherme Salvador Lopes</v>
      </c>
      <c r="K1951" s="7" t="str" cm="1">
        <f t="array" aca="1" ref="K1951" ca="1">SHA1HASH($J1951)</f>
        <v>35a7d9264e66d26cbfb944b7163e01c0ef8188cd</v>
      </c>
      <c r="L1951" s="7" cm="1">
        <f t="array" aca="1" ref="L1951" ca="1">INDEX(States!$A:$A,RANDBETWEEN(5,COUNTA(States!$A:$A) + 1),1)</f>
        <v>6</v>
      </c>
      <c r="M1951" s="7" t="str">
        <f ca="1">$L1951 &amp; "|" &amp; VLOOKUP($L1951,States!$A:$B,2,FALSE)</f>
        <v>6|990f6b5f2170b43d022d539b1260b5f1af889998</v>
      </c>
      <c r="N1951" s="7" t="str">
        <f ca="1">VLOOKUP($F1951,Name!$A:$C,3,FALSE)</f>
        <v>M</v>
      </c>
      <c r="O1951" s="7" t="str">
        <f ca="1">VLOOKUP($N1951,Gender!$A:$B,2,FALSE)</f>
        <v>Male</v>
      </c>
      <c r="P1951" s="7" t="str" cm="1">
        <f t="array" aca="1" ref="P1951" ca="1">INDEX('Marital status'!$A:$A,RANDBETWEEN(5,COUNTA('Marital status'!$A:$A) + 1),1)</f>
        <v>3266897012b6dcc5723033bc25891bf99efcff6f</v>
      </c>
      <c r="Q1951" s="7" t="str">
        <f ca="1">VLOOKUP($P1951,'Marital status'!$A:$B,2,FALSE)</f>
        <v>MarrieD</v>
      </c>
      <c r="R1951" s="7">
        <f t="shared" ca="1" si="212"/>
        <v>5</v>
      </c>
      <c r="S1951" s="7" t="e">
        <f ca="1">VLOOKUP($R1951,Race!$A:$B,2,FALSE)</f>
        <v>#N/A</v>
      </c>
      <c r="T1951" s="8">
        <f t="shared" ca="1" si="213"/>
        <v>22016</v>
      </c>
      <c r="U1951" s="6">
        <f t="shared" ca="1" si="214"/>
        <v>7</v>
      </c>
      <c r="V1951" s="8" t="str">
        <f ca="1">VLOOKUP($U1951,Education!$A:$B,2,FALSE)</f>
        <v>Undergraduate degree</v>
      </c>
      <c r="W1951" s="7">
        <f ca="1" xml:space="preserve">
  IF(OR($Y1951 = 5, $Y1951 = 6, $Y1951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951" s="7" t="str">
        <f ca="1">VLOOKUP($W1951,Department!$A:$B,2,FALSE)</f>
        <v>Commercial</v>
      </c>
      <c r="Y1951" s="6">
        <f t="shared" ca="1" si="215"/>
        <v>10</v>
      </c>
      <c r="Z1951" s="7" t="str">
        <f ca="1">VLOOKUP($Y1951,Role!$A:$B,2,FALSE)</f>
        <v>Trainee</v>
      </c>
      <c r="AA1951" s="6" t="str">
        <f t="shared" ca="1" si="216"/>
        <v/>
      </c>
      <c r="AB1951" s="7" t="str">
        <f ca="1" xml:space="preserve">
IF($AA1951 &lt;&gt; "",
    VLOOKUP($AA1951,Level!$A:$B,2,FALSE),
    ""
)</f>
        <v/>
      </c>
      <c r="AC1951" s="1">
        <f ca="1" xml:space="preserve">
IF($Y1951 = 5 + N("Presidente"),
    27000,
    IF($Y1951 = 6 + N("Vice-presidente"),
        23000,
        IF(OR($Y1951 = 8, $Y1951= 13, $Y1951 = 12) + N("Secretária bilíngue ou coordenador ou especialista"),
            8000,
            IF($Y1951 = 7 + N("Diretor"),
                15000,
                IF($Y1951 = 14 + N("Gerente"),
                    12000,
                    IF($Y1951 = 9 + N("Estagiário"),
                        705,
                        IF($Y1951 = 10 + N("Trainee"),
                            805,
                            IF($Y1951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IF($U1951 = 7,
  500,
  IF($U1951 = 8,
    1000,
    IF($U1951 = 9,
      1500,
      IF($U1951 = 10,
        2000,
        0
      )
    )
  )
)
+
N("Adicional no salário por área")
+
IF($W1951 = 14 + N("Tecnologia da Informação"),
  120,
  IF($W1951 = 16 + N("Vendas"),
    110,
    IF($W1951 = 15 + N("Jurídico"),
      100,
      IF(OR($W1951 = 8, $W1951 = 9, $W1951 = 11) + N("Recursos humanos ou comercial ou comunicação e marketing"),
        80,
        0
      )
    )
  )
)
+
N("Adicionando pegadinha")
+
IF(AND($W1951 = 16, $U1951 = 9, $Y1951 = 11, $AA1951 = 5) + N("Se for de vendas, com mestrado, analista sênior"),
  IF($R1951 = 5,
    100,
    0
  )
  +
  IF($N1951 = "M",
    200,
    0
  ),
  0
)</f>
        <v>1385</v>
      </c>
      <c r="AD195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$A1951  &amp; ", "   &amp;
$C1951  &amp; ", "   &amp;
$E1951  &amp; ", '"  &amp;
$J1951  &amp; "', '" &amp;
$N1951  &amp; "', "  &amp;
$R1951  &amp; ", '"  &amp;
TEXT($T1951,"dd/mm/aaaa")  &amp; "', "   &amp;
$U1951  &amp; ", "   &amp;
$W1951  &amp; ", "   &amp;
$Y1951  &amp; ", "   &amp;
IF($AA1951 &lt;&gt; "", $AA1951, "NULL")  &amp; ", "   &amp;
$AC1951  &amp; ");"</f>
        <v>INSERT INTO bi4all.fac_employees (id_company_fk, id_employee_pk, flg_active, employee_name, id_gender_fk, id_race_fk, birthday, id_schooling_fk, id_department_fk, id_role_fk, id_level_fk, salary) VALUES (6a51143286b03064a49cc2acbee63c09a0682d33, 1947, 1, 'Guilherme Salvador Lopes', 'M', 5, '10/04/1960', 7, 9, 10, NULL, 1385);</v>
      </c>
    </row>
    <row r="1952" spans="1:30" ht="14.25" customHeight="1" x14ac:dyDescent="0.2">
      <c r="A1952" s="7" t="str" cm="1">
        <f t="array" aca="1" ref="A1952" ca="1">INDEX(Company!$A:$A,RANDBETWEEN(5,COUNTA(Company!$A:$A) + 1),1)</f>
        <v>6a51143286b03064a49cc2acbee63c09a0682d33</v>
      </c>
      <c r="B1952" s="7" t="str">
        <f ca="1">VLOOKUP($A1952,Company!$A:$B,2,FALSE)</f>
        <v>ACME Corporation</v>
      </c>
      <c r="C1952" s="5">
        <f t="shared" si="210"/>
        <v>1948</v>
      </c>
      <c r="D1952" s="5" t="str" cm="1">
        <f t="array" ref="D1952">SHA1HASH($C1952)</f>
        <v>4f2935a8340aeb0cfea708b85cb6a06e9be05f3a</v>
      </c>
      <c r="E1952" s="6">
        <v>1</v>
      </c>
      <c r="F1952" s="7">
        <f ca="1">IF($C1952 = 1 + N("Presidente"),
    127,
    IF($C1952 = 2 + N("Vice-Presidente"),
        72,
        IF($C1952 = 3 + N("Secretária bilíngue"),
            13,
            RANDBETWEEN(5,COUNT(Name!$A:$A) + 1)
        )
    )
)</f>
        <v>141</v>
      </c>
      <c r="G1952" s="7" t="str">
        <f ca="1">VLOOKUP($F1952,Name!$A:$B,2,FALSE)</f>
        <v>Filipe</v>
      </c>
      <c r="H1952" s="7">
        <f ca="1" xml:space="preserve">
IF($C1952 = 1,
    0,
    RANDBETWEEN(5,COUNT('Last name'!$A:$A) + 1)
)</f>
        <v>137</v>
      </c>
      <c r="I1952" s="7" t="str">
        <f ca="1" xml:space="preserve">
IF($C1952 = 1 + N("Presidente"),
    "de Orléans e Bragança",
    VLOOKUP($H1952,'Last name'!$A:$B,2,FALSE) &amp; " " &amp; VLOOKUP(RANDBETWEEN(5,COUNT('Last name'!$A:$A) + 1),'Last name'!$A:$B,2,FALSE)
)</f>
        <v>Moura Cândido</v>
      </c>
      <c r="J1952" s="7" t="str">
        <f t="shared" ca="1" si="211"/>
        <v>Filipe Moura Cândido</v>
      </c>
      <c r="K1952" s="7" t="str" cm="1">
        <f t="array" aca="1" ref="K1952" ca="1">SHA1HASH($J1952)</f>
        <v>68e4efdb679058723b0a8201fc4eab724ac67bea</v>
      </c>
      <c r="L1952" s="7" cm="1">
        <f t="array" aca="1" ref="L1952" ca="1">INDEX(States!$A:$A,RANDBETWEEN(5,COUNTA(States!$A:$A) + 1),1)</f>
        <v>21</v>
      </c>
      <c r="M1952" s="7" t="str">
        <f ca="1">$L1952 &amp; "|" &amp; VLOOKUP($L1952,States!$A:$B,2,FALSE)</f>
        <v>21|18f454963e4e8ae3fea0597ea98a4e003875820f</v>
      </c>
      <c r="N1952" s="7" t="str">
        <f ca="1">VLOOKUP($F1952,Name!$A:$C,3,FALSE)</f>
        <v>M</v>
      </c>
      <c r="O1952" s="7" t="str">
        <f ca="1">VLOOKUP($N1952,Gender!$A:$B,2,FALSE)</f>
        <v>Male</v>
      </c>
      <c r="P1952" s="7" t="str" cm="1">
        <f t="array" aca="1" ref="P1952" ca="1">INDEX('Marital status'!$A:$A,RANDBETWEEN(5,COUNTA('Marital status'!$A:$A) + 1),1)</f>
        <v>ce0b1612aa711b78a720295d271a33894e2b72bf</v>
      </c>
      <c r="Q1952" s="7" t="str">
        <f ca="1">VLOOKUP($P1952,'Marital status'!$A:$B,2,FALSE)</f>
        <v>single</v>
      </c>
      <c r="R1952" s="7">
        <f t="shared" ca="1" si="212"/>
        <v>5</v>
      </c>
      <c r="S1952" s="7" t="e">
        <f ca="1">VLOOKUP($R1952,Race!$A:$B,2,FALSE)</f>
        <v>#N/A</v>
      </c>
      <c r="T1952" s="8">
        <f t="shared" ca="1" si="213"/>
        <v>24387</v>
      </c>
      <c r="U1952" s="6">
        <f t="shared" ca="1" si="214"/>
        <v>7</v>
      </c>
      <c r="V1952" s="8" t="str">
        <f ca="1">VLOOKUP($U1952,Education!$A:$B,2,FALSE)</f>
        <v>Undergraduate degree</v>
      </c>
      <c r="W1952" s="7">
        <f ca="1" xml:space="preserve">
  IF(OR($Y1952 = 5, $Y1952 = 6, $Y1952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952" s="7" t="str">
        <f ca="1">VLOOKUP($W1952,Department!$A:$B,2,FALSE)</f>
        <v>Presidency</v>
      </c>
      <c r="Y1952" s="6">
        <f t="shared" ca="1" si="215"/>
        <v>11</v>
      </c>
      <c r="Z1952" s="7" t="str">
        <f ca="1">VLOOKUP($Y1952,Role!$A:$B,2,FALSE)</f>
        <v>Analyst</v>
      </c>
      <c r="AA1952" s="6">
        <f t="shared" ca="1" si="216"/>
        <v>5</v>
      </c>
      <c r="AB1952" s="7" t="str">
        <f ca="1" xml:space="preserve">
IF($AA1952 &lt;&gt; "",
    VLOOKUP($AA1952,Level!$A:$B,2,FALSE),
    ""
)</f>
        <v>Junior</v>
      </c>
      <c r="AC1952" s="1">
        <f ca="1" xml:space="preserve">
IF($Y1952 = 5 + N("Presidente"),
    27000,
    IF($Y1952 = 6 + N("Vice-presidente"),
        23000,
        IF(OR($Y1952 = 8, $Y1952= 13, $Y1952 = 12) + N("Secretária bilíngue ou coordenador ou especialista"),
            8000,
            IF($Y1952 = 7 + N("Diretor"),
                15000,
                IF($Y1952 = 14 + N("Gerente"),
                    12000,
                    IF($Y1952 = 9 + N("Estagiário"),
                        705,
                        IF($Y1952 = 10 + N("Trainee"),
                            805,
                            IF($Y1952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IF($U1952 = 7,
  500,
  IF($U1952 = 8,
    1000,
    IF($U1952 = 9,
      1500,
      IF($U1952 = 10,
        2000,
        0
      )
    )
  )
)
+
N("Adicional no salário por área")
+
IF($W1952 = 14 + N("Tecnologia da Informação"),
  120,
  IF($W1952 = 16 + N("Vendas"),
    110,
    IF($W1952 = 15 + N("Jurídico"),
      100,
      IF(OR($W1952 = 8, $W1952 = 9, $W1952 = 11) + N("Recursos humanos ou comercial ou comunicação e marketing"),
        80,
        0
      )
    )
  )
)
+
N("Adicionando pegadinha")
+
IF(AND($W1952 = 16, $U1952 = 9, $Y1952 = 11, $AA1952 = 5) + N("Se for de vendas, com mestrado, analista sênior"),
  IF($R1952 = 5,
    100,
    0
  )
  +
  IF($N1952 = "M",
    200,
    0
  ),
  0
)</f>
        <v>2500</v>
      </c>
      <c r="AD195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$A1952  &amp; ", "   &amp;
$C1952  &amp; ", "   &amp;
$E1952  &amp; ", '"  &amp;
$J1952  &amp; "', '" &amp;
$N1952  &amp; "', "  &amp;
$R1952  &amp; ", '"  &amp;
TEXT($T1952,"dd/mm/aaaa")  &amp; "', "   &amp;
$U1952  &amp; ", "   &amp;
$W1952  &amp; ", "   &amp;
$Y1952  &amp; ", "   &amp;
IF($AA1952 &lt;&gt; "", $AA1952, "NULL")  &amp; ", "   &amp;
$AC1952  &amp; ");"</f>
        <v>INSERT INTO bi4all.fac_employees (id_company_fk, id_employee_pk, flg_active, employee_name, id_gender_fk, id_race_fk, birthday, id_schooling_fk, id_department_fk, id_role_fk, id_level_fk, salary) VALUES (6a51143286b03064a49cc2acbee63c09a0682d33, 1948, 1, 'Filipe Moura Cândido', 'M', 5, '07/10/1966', 7, 5, 11, 5, 2500);</v>
      </c>
    </row>
    <row r="1953" spans="1:30" ht="14.25" customHeight="1" x14ac:dyDescent="0.2">
      <c r="A1953" s="7" t="str" cm="1">
        <f t="array" aca="1" ref="A1953" ca="1">INDEX(Company!$A:$A,RANDBETWEEN(5,COUNTA(Company!$A:$A) + 1),1)</f>
        <v>6a51143286b03064a49cc2acbee63c09a0682d33</v>
      </c>
      <c r="B1953" s="7" t="str">
        <f ca="1">VLOOKUP($A1953,Company!$A:$B,2,FALSE)</f>
        <v>ACME Corporation</v>
      </c>
      <c r="C1953" s="5">
        <f t="shared" si="210"/>
        <v>1949</v>
      </c>
      <c r="D1953" s="5" t="str" cm="1">
        <f t="array" ref="D1953">SHA1HASH($C1953)</f>
        <v>42f19b8b8381a5af8a5ef02da6707a9310899209</v>
      </c>
      <c r="E1953" s="6">
        <v>1</v>
      </c>
      <c r="F1953" s="7">
        <f ca="1">IF($C1953 = 1 + N("Presidente"),
    127,
    IF($C1953 = 2 + N("Vice-Presidente"),
        72,
        IF($C1953 = 3 + N("Secretária bilíngue"),
            13,
            RANDBETWEEN(5,COUNT(Name!$A:$A) + 1)
        )
    )
)</f>
        <v>348</v>
      </c>
      <c r="G1953" s="7" t="str">
        <f ca="1">VLOOKUP($F1953,Name!$A:$B,2,FALSE)</f>
        <v>Vagner</v>
      </c>
      <c r="H1953" s="7">
        <f ca="1" xml:space="preserve">
IF($C1953 = 1,
    0,
    RANDBETWEEN(5,COUNT('Last name'!$A:$A) + 1)
)</f>
        <v>81</v>
      </c>
      <c r="I1953" s="7" t="str">
        <f ca="1" xml:space="preserve">
IF($C1953 = 1 + N("Presidente"),
    "de Orléans e Bragança",
    VLOOKUP($H1953,'Last name'!$A:$B,2,FALSE) &amp; " " &amp; VLOOKUP(RANDBETWEEN(5,COUNT('Last name'!$A:$A) + 1),'Last name'!$A:$B,2,FALSE)
)</f>
        <v>Farias Leone</v>
      </c>
      <c r="J1953" s="7" t="str">
        <f t="shared" ca="1" si="211"/>
        <v>Vagner Farias Leone</v>
      </c>
      <c r="K1953" s="7" t="str" cm="1">
        <f t="array" aca="1" ref="K1953" ca="1">SHA1HASH($J1953)</f>
        <v>2ec9971a1fef3f88040f5ae39b8a4982b26ee236</v>
      </c>
      <c r="L1953" s="7" cm="1">
        <f t="array" aca="1" ref="L1953" ca="1">INDEX(States!$A:$A,RANDBETWEEN(5,COUNTA(States!$A:$A) + 1),1)</f>
        <v>21</v>
      </c>
      <c r="M1953" s="7" t="str">
        <f ca="1">$L1953 &amp; "|" &amp; VLOOKUP($L1953,States!$A:$B,2,FALSE)</f>
        <v>21|18f454963e4e8ae3fea0597ea98a4e003875820f</v>
      </c>
      <c r="N1953" s="7" t="str">
        <f ca="1">VLOOKUP($F1953,Name!$A:$C,3,FALSE)</f>
        <v>M</v>
      </c>
      <c r="O1953" s="7" t="str">
        <f ca="1">VLOOKUP($N1953,Gender!$A:$B,2,FALSE)</f>
        <v>Male</v>
      </c>
      <c r="P1953" s="7" t="str" cm="1">
        <f t="array" aca="1" ref="P1953" ca="1">INDEX('Marital status'!$A:$A,RANDBETWEEN(5,COUNTA('Marital status'!$A:$A) + 1),1)</f>
        <v>47051393f6bcbf99111ec5d70ba2ebbe11ebccae</v>
      </c>
      <c r="Q1953" s="7" t="str">
        <f ca="1">VLOOKUP($P1953,'Marital status'!$A:$B,2,FALSE)</f>
        <v xml:space="preserve"> Separated </v>
      </c>
      <c r="R1953" s="7">
        <f t="shared" ca="1" si="212"/>
        <v>6</v>
      </c>
      <c r="S1953" s="7" t="e">
        <f ca="1">VLOOKUP($R1953,Race!$A:$B,2,FALSE)</f>
        <v>#N/A</v>
      </c>
      <c r="T1953" s="8">
        <f t="shared" ca="1" si="213"/>
        <v>27536</v>
      </c>
      <c r="U1953" s="6">
        <f t="shared" ca="1" si="214"/>
        <v>7</v>
      </c>
      <c r="V1953" s="8" t="str">
        <f ca="1">VLOOKUP($U1953,Education!$A:$B,2,FALSE)</f>
        <v>Undergraduate degree</v>
      </c>
      <c r="W1953" s="7">
        <f ca="1" xml:space="preserve">
  IF(OR($Y1953 = 5, $Y1953 = 6, $Y1953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953" s="7" t="str">
        <f ca="1">VLOOKUP($W1953,Department!$A:$B,2,FALSE)</f>
        <v>Operations</v>
      </c>
      <c r="Y1953" s="6">
        <f t="shared" ca="1" si="215"/>
        <v>9</v>
      </c>
      <c r="Z1953" s="7" t="str">
        <f ca="1">VLOOKUP($Y1953,Role!$A:$B,2,FALSE)</f>
        <v>Intern</v>
      </c>
      <c r="AA1953" s="6" t="str">
        <f t="shared" ca="1" si="216"/>
        <v/>
      </c>
      <c r="AB1953" s="7" t="str">
        <f ca="1" xml:space="preserve">
IF($AA1953 &lt;&gt; "",
    VLOOKUP($AA1953,Level!$A:$B,2,FALSE),
    ""
)</f>
        <v/>
      </c>
      <c r="AC1953" s="1">
        <f ca="1" xml:space="preserve">
IF($Y1953 = 5 + N("Presidente"),
    27000,
    IF($Y1953 = 6 + N("Vice-presidente"),
        23000,
        IF(OR($Y1953 = 8, $Y1953= 13, $Y1953 = 12) + N("Secretária bilíngue ou coordenador ou especialista"),
            8000,
            IF($Y1953 = 7 + N("Diretor"),
                15000,
                IF($Y1953 = 14 + N("Gerente"),
                    12000,
                    IF($Y1953 = 9 + N("Estagiário"),
                        705,
                        IF($Y1953 = 10 + N("Trainee"),
                            805,
                            IF($Y1953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IF($U1953 = 7,
  500,
  IF($U1953 = 8,
    1000,
    IF($U1953 = 9,
      1500,
      IF($U1953 = 10,
        2000,
        0
      )
    )
  )
)
+
N("Adicional no salário por área")
+
IF($W1953 = 14 + N("Tecnologia da Informação"),
  120,
  IF($W1953 = 16 + N("Vendas"),
    110,
    IF($W1953 = 15 + N("Jurídico"),
      100,
      IF(OR($W1953 = 8, $W1953 = 9, $W1953 = 11) + N("Recursos humanos ou comercial ou comunicação e marketing"),
        80,
        0
      )
    )
  )
)
+
N("Adicionando pegadinha")
+
IF(AND($W1953 = 16, $U1953 = 9, $Y1953 = 11, $AA1953 = 5) + N("Se for de vendas, com mestrado, analista sênior"),
  IF($R1953 = 5,
    100,
    0
  )
  +
  IF($N1953 = "M",
    200,
    0
  ),
  0
)</f>
        <v>1205</v>
      </c>
      <c r="AD195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$A1953  &amp; ", "   &amp;
$C1953  &amp; ", "   &amp;
$E1953  &amp; ", '"  &amp;
$J1953  &amp; "', '" &amp;
$N1953  &amp; "', "  &amp;
$R1953  &amp; ", '"  &amp;
TEXT($T1953,"dd/mm/aaaa")  &amp; "', "   &amp;
$U1953  &amp; ", "   &amp;
$W1953  &amp; ", "   &amp;
$Y1953  &amp; ", "   &amp;
IF($AA1953 &lt;&gt; "", $AA1953, "NULL")  &amp; ", "   &amp;
$AC1953  &amp; ");"</f>
        <v>INSERT INTO bi4all.fac_employees (id_company_fk, id_employee_pk, flg_active, employee_name, id_gender_fk, id_race_fk, birthday, id_schooling_fk, id_department_fk, id_role_fk, id_level_fk, salary) VALUES (6a51143286b03064a49cc2acbee63c09a0682d33, 1949, 1, 'Vagner Farias Leone', 'M', 6, '22/05/1975', 7, 10, 9, NULL, 1205);</v>
      </c>
    </row>
    <row r="1954" spans="1:30" ht="14.25" customHeight="1" x14ac:dyDescent="0.2">
      <c r="A1954" s="7" t="str" cm="1">
        <f t="array" aca="1" ref="A1954" ca="1">INDEX(Company!$A:$A,RANDBETWEEN(5,COUNTA(Company!$A:$A) + 1),1)</f>
        <v>6a51143286b03064a49cc2acbee63c09a0682d33</v>
      </c>
      <c r="B1954" s="7" t="str">
        <f ca="1">VLOOKUP($A1954,Company!$A:$B,2,FALSE)</f>
        <v>ACME Corporation</v>
      </c>
      <c r="C1954" s="5">
        <f t="shared" si="210"/>
        <v>1950</v>
      </c>
      <c r="D1954" s="5" t="str" cm="1">
        <f t="array" ref="D1954">SHA1HASH($C1954)</f>
        <v>6c4bfb47164b256f5ffa2bc96ec2fd033914ad31</v>
      </c>
      <c r="E1954" s="6">
        <v>1</v>
      </c>
      <c r="F1954" s="7">
        <f ca="1">IF($C1954 = 1 + N("Presidente"),
    127,
    IF($C1954 = 2 + N("Vice-Presidente"),
        72,
        IF($C1954 = 3 + N("Secretária bilíngue"),
            13,
            RANDBETWEEN(5,COUNT(Name!$A:$A) + 1)
        )
    )
)</f>
        <v>208</v>
      </c>
      <c r="G1954" s="7" t="str">
        <f ca="1">VLOOKUP($F1954,Name!$A:$B,2,FALSE)</f>
        <v>Katarina</v>
      </c>
      <c r="H1954" s="7">
        <f ca="1" xml:space="preserve">
IF($C1954 = 1,
    0,
    RANDBETWEEN(5,COUNT('Last name'!$A:$A) + 1)
)</f>
        <v>85</v>
      </c>
      <c r="I1954" s="7" t="str">
        <f ca="1" xml:space="preserve">
IF($C1954 = 1 + N("Presidente"),
    "de Orléans e Bragança",
    VLOOKUP($H1954,'Last name'!$A:$B,2,FALSE) &amp; " " &amp; VLOOKUP(RANDBETWEEN(5,COUNT('Last name'!$A:$A) + 1),'Last name'!$A:$B,2,FALSE)
)</f>
        <v>Ferrão Luz</v>
      </c>
      <c r="J1954" s="7" t="str">
        <f t="shared" ca="1" si="211"/>
        <v>Katarina Ferrão Luz</v>
      </c>
      <c r="K1954" s="7" t="str" cm="1">
        <f t="array" aca="1" ref="K1954" ca="1">SHA1HASH($J1954)</f>
        <v>8f0355ff1b7728d82f7addc24cb6ee7c9ad698fa</v>
      </c>
      <c r="L1954" s="7" cm="1">
        <f t="array" aca="1" ref="L1954" ca="1">INDEX(States!$A:$A,RANDBETWEEN(5,COUNTA(States!$A:$A) + 1),1)</f>
        <v>19</v>
      </c>
      <c r="M1954" s="7" t="str">
        <f ca="1">$L1954 &amp; "|" &amp; VLOOKUP($L1954,States!$A:$B,2,FALSE)</f>
        <v>19|bd4a752045e2a790745f147976385d85d6dbdece</v>
      </c>
      <c r="N1954" s="7" t="str">
        <f ca="1">VLOOKUP($F1954,Name!$A:$C,3,FALSE)</f>
        <v>F</v>
      </c>
      <c r="O1954" s="7" t="str">
        <f ca="1">VLOOKUP($N1954,Gender!$A:$B,2,FALSE)</f>
        <v>Female</v>
      </c>
      <c r="P1954" s="7" t="str" cm="1">
        <f t="array" aca="1" ref="P1954" ca="1">INDEX('Marital status'!$A:$A,RANDBETWEEN(5,COUNTA('Marital status'!$A:$A) + 1),1)</f>
        <v>459031b19ec5bbd3b3dbc0a9dcf2cb6e6c6f7848</v>
      </c>
      <c r="Q1954" s="7" t="str">
        <f ca="1">VLOOKUP($P1954,'Marital status'!$A:$B,2,FALSE)</f>
        <v xml:space="preserve">Widowed </v>
      </c>
      <c r="R1954" s="7">
        <f t="shared" ca="1" si="212"/>
        <v>5</v>
      </c>
      <c r="S1954" s="7" t="e">
        <f ca="1">VLOOKUP($R1954,Race!$A:$B,2,FALSE)</f>
        <v>#N/A</v>
      </c>
      <c r="T1954" s="8">
        <f t="shared" ca="1" si="213"/>
        <v>23978</v>
      </c>
      <c r="U1954" s="6">
        <f t="shared" ca="1" si="214"/>
        <v>8</v>
      </c>
      <c r="V1954" s="8" t="str">
        <f ca="1">VLOOKUP($U1954,Education!$A:$B,2,FALSE)</f>
        <v>Graduate school</v>
      </c>
      <c r="W1954" s="7">
        <f ca="1" xml:space="preserve">
  IF(OR($Y1954 = 5, $Y1954 = 6, $Y1954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954" s="7" t="str">
        <f ca="1">VLOOKUP($W1954,Department!$A:$B,2,FALSE)</f>
        <v>Commercial</v>
      </c>
      <c r="Y1954" s="6">
        <f t="shared" ca="1" si="215"/>
        <v>11</v>
      </c>
      <c r="Z1954" s="7" t="str">
        <f ca="1">VLOOKUP($Y1954,Role!$A:$B,2,FALSE)</f>
        <v>Analyst</v>
      </c>
      <c r="AA1954" s="6">
        <f t="shared" ca="1" si="216"/>
        <v>7</v>
      </c>
      <c r="AB1954" s="7" t="str">
        <f ca="1" xml:space="preserve">
IF($AA1954 &lt;&gt; "",
    VLOOKUP($AA1954,Level!$A:$B,2,FALSE),
    ""
)</f>
        <v>Senior</v>
      </c>
      <c r="AC1954" s="1">
        <f ca="1" xml:space="preserve">
IF($Y1954 = 5 + N("Presidente"),
    27000,
    IF($Y1954 = 6 + N("Vice-presidente"),
        23000,
        IF(OR($Y1954 = 8, $Y1954= 13, $Y1954 = 12) + N("Secretária bilíngue ou coordenador ou especialista"),
            8000,
            IF($Y1954 = 7 + N("Diretor"),
                15000,
                IF($Y1954 = 14 + N("Gerente"),
                    12000,
                    IF($Y1954 = 9 + N("Estagiário"),
                        705,
                        IF($Y1954 = 10 + N("Trainee"),
                            805,
                            IF($Y1954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IF($U1954 = 7,
  500,
  IF($U1954 = 8,
    1000,
    IF($U1954 = 9,
      1500,
      IF($U1954 = 10,
        2000,
        0
      )
    )
  )
)
+
N("Adicional no salário por área")
+
IF($W1954 = 14 + N("Tecnologia da Informação"),
  120,
  IF($W1954 = 16 + N("Vendas"),
    110,
    IF($W1954 = 15 + N("Jurídico"),
      100,
      IF(OR($W1954 = 8, $W1954 = 9, $W1954 = 11) + N("Recursos humanos ou comercial ou comunicação e marketing"),
        80,
        0
      )
    )
  )
)
+
N("Adicionando pegadinha")
+
IF(AND($W1954 = 16, $U1954 = 9, $Y1954 = 11, $AA1954 = 5) + N("Se for de vendas, com mestrado, analista sênior"),
  IF($R1954 = 5,
    100,
    0
  )
  +
  IF($N1954 = "M",
    200,
    0
  ),
  0
)</f>
        <v>3080</v>
      </c>
      <c r="AD195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$A1954  &amp; ", "   &amp;
$C1954  &amp; ", "   &amp;
$E1954  &amp; ", '"  &amp;
$J1954  &amp; "', '" &amp;
$N1954  &amp; "', "  &amp;
$R1954  &amp; ", '"  &amp;
TEXT($T1954,"dd/mm/aaaa")  &amp; "', "   &amp;
$U1954  &amp; ", "   &amp;
$W1954  &amp; ", "   &amp;
$Y1954  &amp; ", "   &amp;
IF($AA1954 &lt;&gt; "", $AA1954, "NULL")  &amp; ", "   &amp;
$AC1954  &amp; ");"</f>
        <v>INSERT INTO bi4all.fac_employees (id_company_fk, id_employee_pk, flg_active, employee_name, id_gender_fk, id_race_fk, birthday, id_schooling_fk, id_department_fk, id_role_fk, id_level_fk, salary) VALUES (6a51143286b03064a49cc2acbee63c09a0682d33, 1950, 1, 'Katarina Ferrão Luz', 'F', 5, '24/08/1965', 8, 9, 11, 7, 3080);</v>
      </c>
    </row>
    <row r="1955" spans="1:30" ht="14.25" customHeight="1" x14ac:dyDescent="0.2">
      <c r="A1955" s="7" t="str" cm="1">
        <f t="array" aca="1" ref="A1955" ca="1">INDEX(Company!$A:$A,RANDBETWEEN(5,COUNTA(Company!$A:$A) + 1),1)</f>
        <v>6a51143286b03064a49cc2acbee63c09a0682d33</v>
      </c>
      <c r="B1955" s="7" t="str">
        <f ca="1">VLOOKUP($A1955,Company!$A:$B,2,FALSE)</f>
        <v>ACME Corporation</v>
      </c>
      <c r="C1955" s="5">
        <f t="shared" si="210"/>
        <v>1951</v>
      </c>
      <c r="D1955" s="5" t="str" cm="1">
        <f t="array" ref="D1955">SHA1HASH($C1955)</f>
        <v>59c9a17e0a17fa76b804576d1fb9e621d773a8ae</v>
      </c>
      <c r="E1955" s="6">
        <v>1</v>
      </c>
      <c r="F1955" s="7">
        <f ca="1">IF($C1955 = 1 + N("Presidente"),
    127,
    IF($C1955 = 2 + N("Vice-Presidente"),
        72,
        IF($C1955 = 3 + N("Secretária bilíngue"),
            13,
            RANDBETWEEN(5,COUNT(Name!$A:$A) + 1)
        )
    )
)</f>
        <v>301</v>
      </c>
      <c r="G1955" s="7" t="str">
        <f ca="1">VLOOKUP($F1955,Name!$A:$B,2,FALSE)</f>
        <v>Murilo</v>
      </c>
      <c r="H1955" s="7">
        <f ca="1" xml:space="preserve">
IF($C1955 = 1,
    0,
    RANDBETWEEN(5,COUNT('Last name'!$A:$A) + 1)
)</f>
        <v>115</v>
      </c>
      <c r="I1955" s="7" t="str">
        <f ca="1" xml:space="preserve">
IF($C1955 = 1 + N("Presidente"),
    "de Orléans e Bragança",
    VLOOKUP($H1955,'Last name'!$A:$B,2,FALSE) &amp; " " &amp; VLOOKUP(RANDBETWEEN(5,COUNT('Last name'!$A:$A) + 1),'Last name'!$A:$B,2,FALSE)
)</f>
        <v>Madureira Padrão</v>
      </c>
      <c r="J1955" s="7" t="str">
        <f t="shared" ca="1" si="211"/>
        <v>Murilo Madureira Padrão</v>
      </c>
      <c r="K1955" s="7" t="str" cm="1">
        <f t="array" aca="1" ref="K1955" ca="1">SHA1HASH($J1955)</f>
        <v>a9d2b32e03f2b4e506fb149f318ce5bc1f06e153</v>
      </c>
      <c r="L1955" s="7" cm="1">
        <f t="array" aca="1" ref="L1955" ca="1">INDEX(States!$A:$A,RANDBETWEEN(5,COUNTA(States!$A:$A) + 1),1)</f>
        <v>20</v>
      </c>
      <c r="M1955" s="7" t="str">
        <f ca="1">$L1955 &amp; "|" &amp; VLOOKUP($L1955,States!$A:$B,2,FALSE)</f>
        <v>20|c7ee6b7966c56a7149c5002263ee025341a1072b</v>
      </c>
      <c r="N1955" s="7" t="str">
        <f ca="1">VLOOKUP($F1955,Name!$A:$C,3,FALSE)</f>
        <v>M</v>
      </c>
      <c r="O1955" s="7" t="str">
        <f ca="1">VLOOKUP($N1955,Gender!$A:$B,2,FALSE)</f>
        <v>Male</v>
      </c>
      <c r="P1955" s="7" t="str" cm="1">
        <f t="array" aca="1" ref="P1955" ca="1">INDEX('Marital status'!$A:$A,RANDBETWEEN(5,COUNTA('Marital status'!$A:$A) + 1),1)</f>
        <v>47051393f6bcbf99111ec5d70ba2ebbe11ebccae</v>
      </c>
      <c r="Q1955" s="7" t="str">
        <f ca="1">VLOOKUP($P1955,'Marital status'!$A:$B,2,FALSE)</f>
        <v xml:space="preserve"> Separated </v>
      </c>
      <c r="R1955" s="7">
        <f t="shared" ca="1" si="212"/>
        <v>5</v>
      </c>
      <c r="S1955" s="7" t="e">
        <f ca="1">VLOOKUP($R1955,Race!$A:$B,2,FALSE)</f>
        <v>#N/A</v>
      </c>
      <c r="T1955" s="8">
        <f t="shared" ca="1" si="213"/>
        <v>31425</v>
      </c>
      <c r="U1955" s="6">
        <f t="shared" ca="1" si="214"/>
        <v>7</v>
      </c>
      <c r="V1955" s="8" t="str">
        <f ca="1">VLOOKUP($U1955,Education!$A:$B,2,FALSE)</f>
        <v>Undergraduate degree</v>
      </c>
      <c r="W1955" s="7">
        <f ca="1" xml:space="preserve">
  IF(OR($Y1955 = 5, $Y1955 = 6, $Y1955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955" s="7" t="str">
        <f ca="1">VLOOKUP($W1955,Department!$A:$B,2,FALSE)</f>
        <v>Commercial</v>
      </c>
      <c r="Y1955" s="6">
        <f t="shared" ca="1" si="215"/>
        <v>10</v>
      </c>
      <c r="Z1955" s="7" t="str">
        <f ca="1">VLOOKUP($Y1955,Role!$A:$B,2,FALSE)</f>
        <v>Trainee</v>
      </c>
      <c r="AA1955" s="6" t="str">
        <f t="shared" ca="1" si="216"/>
        <v/>
      </c>
      <c r="AB1955" s="7" t="str">
        <f ca="1" xml:space="preserve">
IF($AA1955 &lt;&gt; "",
    VLOOKUP($AA1955,Level!$A:$B,2,FALSE),
    ""
)</f>
        <v/>
      </c>
      <c r="AC1955" s="1">
        <f ca="1" xml:space="preserve">
IF($Y1955 = 5 + N("Presidente"),
    27000,
    IF($Y1955 = 6 + N("Vice-presidente"),
        23000,
        IF(OR($Y1955 = 8, $Y1955= 13, $Y1955 = 12) + N("Secretária bilíngue ou coordenador ou especialista"),
            8000,
            IF($Y1955 = 7 + N("Diretor"),
                15000,
                IF($Y1955 = 14 + N("Gerente"),
                    12000,
                    IF($Y1955 = 9 + N("Estagiário"),
                        705,
                        IF($Y1955 = 10 + N("Trainee"),
                            805,
                            IF($Y1955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IF($U1955 = 7,
  500,
  IF($U1955 = 8,
    1000,
    IF($U1955 = 9,
      1500,
      IF($U1955 = 10,
        2000,
        0
      )
    )
  )
)
+
N("Adicional no salário por área")
+
IF($W1955 = 14 + N("Tecnologia da Informação"),
  120,
  IF($W1955 = 16 + N("Vendas"),
    110,
    IF($W1955 = 15 + N("Jurídico"),
      100,
      IF(OR($W1955 = 8, $W1955 = 9, $W1955 = 11) + N("Recursos humanos ou comercial ou comunicação e marketing"),
        80,
        0
      )
    )
  )
)
+
N("Adicionando pegadinha")
+
IF(AND($W1955 = 16, $U1955 = 9, $Y1955 = 11, $AA1955 = 5) + N("Se for de vendas, com mestrado, analista sênior"),
  IF($R1955 = 5,
    100,
    0
  )
  +
  IF($N1955 = "M",
    200,
    0
  ),
  0
)</f>
        <v>1385</v>
      </c>
      <c r="AD195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$A1955  &amp; ", "   &amp;
$C1955  &amp; ", "   &amp;
$E1955  &amp; ", '"  &amp;
$J1955  &amp; "', '" &amp;
$N1955  &amp; "', "  &amp;
$R1955  &amp; ", '"  &amp;
TEXT($T1955,"dd/mm/aaaa")  &amp; "', "   &amp;
$U1955  &amp; ", "   &amp;
$W1955  &amp; ", "   &amp;
$Y1955  &amp; ", "   &amp;
IF($AA1955 &lt;&gt; "", $AA1955, "NULL")  &amp; ", "   &amp;
$AC1955  &amp; ");"</f>
        <v>INSERT INTO bi4all.fac_employees (id_company_fk, id_employee_pk, flg_active, employee_name, id_gender_fk, id_race_fk, birthday, id_schooling_fk, id_department_fk, id_role_fk, id_level_fk, salary) VALUES (6a51143286b03064a49cc2acbee63c09a0682d33, 1951, 1, 'Murilo Madureira Padrão', 'M', 5, '13/01/1986', 7, 9, 10, NULL, 1385);</v>
      </c>
    </row>
    <row r="1956" spans="1:30" ht="14.25" customHeight="1" x14ac:dyDescent="0.2">
      <c r="A1956" s="7" t="str" cm="1">
        <f t="array" aca="1" ref="A1956" ca="1">INDEX(Company!$A:$A,RANDBETWEEN(5,COUNTA(Company!$A:$A) + 1),1)</f>
        <v>6a51143286b03064a49cc2acbee63c09a0682d33</v>
      </c>
      <c r="B1956" s="7" t="str">
        <f ca="1">VLOOKUP($A1956,Company!$A:$B,2,FALSE)</f>
        <v>ACME Corporation</v>
      </c>
      <c r="C1956" s="5">
        <f t="shared" si="210"/>
        <v>1952</v>
      </c>
      <c r="D1956" s="5" t="str" cm="1">
        <f t="array" ref="D1956">SHA1HASH($C1956)</f>
        <v>2da8dade355cc4b0b359ed0447449bad1c1880dc</v>
      </c>
      <c r="E1956" s="6">
        <v>1</v>
      </c>
      <c r="F1956" s="7">
        <f ca="1">IF($C1956 = 1 + N("Presidente"),
    127,
    IF($C1956 = 2 + N("Vice-Presidente"),
        72,
        IF($C1956 = 3 + N("Secretária bilíngue"),
            13,
            RANDBETWEEN(5,COUNT(Name!$A:$A) + 1)
        )
    )
)</f>
        <v>278</v>
      </c>
      <c r="G1956" s="7" t="str">
        <f ca="1">VLOOKUP($F1956,Name!$A:$B,2,FALSE)</f>
        <v>Mariana</v>
      </c>
      <c r="H1956" s="7">
        <f ca="1" xml:space="preserve">
IF($C1956 = 1,
    0,
    RANDBETWEEN(5,COUNT('Last name'!$A:$A) + 1)
)</f>
        <v>177</v>
      </c>
      <c r="I1956" s="7" t="str">
        <f ca="1" xml:space="preserve">
IF($C1956 = 1 + N("Presidente"),
    "de Orléans e Bragança",
    VLOOKUP($H1956,'Last name'!$A:$B,2,FALSE) &amp; " " &amp; VLOOKUP(RANDBETWEEN(5,COUNT('Last name'!$A:$A) + 1),'Last name'!$A:$B,2,FALSE)
)</f>
        <v>Saragoça Farias</v>
      </c>
      <c r="J1956" s="7" t="str">
        <f t="shared" ca="1" si="211"/>
        <v>Mariana Saragoça Farias</v>
      </c>
      <c r="K1956" s="7" t="str" cm="1">
        <f t="array" aca="1" ref="K1956" ca="1">SHA1HASH($J1956)</f>
        <v>cad5ea3d420328e6afc6bf8d198f3d2c9048d5d0</v>
      </c>
      <c r="L1956" s="7" cm="1">
        <f t="array" aca="1" ref="L1956" ca="1">INDEX(States!$A:$A,RANDBETWEEN(5,COUNTA(States!$A:$A) + 1),1)</f>
        <v>23</v>
      </c>
      <c r="M1956" s="7" t="str">
        <f ca="1">$L1956 &amp; "|" &amp; VLOOKUP($L1956,States!$A:$B,2,FALSE)</f>
        <v>23|22fbba2e2c257238254804c428968d474037a633</v>
      </c>
      <c r="N1956" s="7" t="str">
        <f ca="1">VLOOKUP($F1956,Name!$A:$C,3,FALSE)</f>
        <v>F</v>
      </c>
      <c r="O1956" s="7" t="str">
        <f ca="1">VLOOKUP($N1956,Gender!$A:$B,2,FALSE)</f>
        <v>Female</v>
      </c>
      <c r="P1956" s="7" t="str" cm="1">
        <f t="array" aca="1" ref="P1956" ca="1">INDEX('Marital status'!$A:$A,RANDBETWEEN(5,COUNTA('Marital status'!$A:$A) + 1),1)</f>
        <v>93ac84f4e0bd5c1c97b670a12a7fff6af89fb6b3</v>
      </c>
      <c r="Q1956" s="7" t="str">
        <f ca="1">VLOOKUP($P1956,'Marital status'!$A:$B,2,FALSE)</f>
        <v>DIVORCED</v>
      </c>
      <c r="R1956" s="7">
        <f t="shared" ca="1" si="212"/>
        <v>5</v>
      </c>
      <c r="S1956" s="7" t="e">
        <f ca="1">VLOOKUP($R1956,Race!$A:$B,2,FALSE)</f>
        <v>#N/A</v>
      </c>
      <c r="T1956" s="8">
        <f t="shared" ca="1" si="213"/>
        <v>20164</v>
      </c>
      <c r="U1956" s="6">
        <f t="shared" ca="1" si="214"/>
        <v>8</v>
      </c>
      <c r="V1956" s="8" t="str">
        <f ca="1">VLOOKUP($U1956,Education!$A:$B,2,FALSE)</f>
        <v>Graduate school</v>
      </c>
      <c r="W1956" s="7">
        <f ca="1" xml:space="preserve">
  IF(OR($Y1956 = 5, $Y1956 = 6, $Y1956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956" s="7" t="str">
        <f ca="1">VLOOKUP($W1956,Department!$A:$B,2,FALSE)</f>
        <v>Commercial</v>
      </c>
      <c r="Y1956" s="6">
        <f t="shared" ca="1" si="215"/>
        <v>11</v>
      </c>
      <c r="Z1956" s="7" t="str">
        <f ca="1">VLOOKUP($Y1956,Role!$A:$B,2,FALSE)</f>
        <v>Analyst</v>
      </c>
      <c r="AA1956" s="6">
        <f t="shared" ca="1" si="216"/>
        <v>6</v>
      </c>
      <c r="AB1956" s="7" t="str">
        <f ca="1" xml:space="preserve">
IF($AA1956 &lt;&gt; "",
    VLOOKUP($AA1956,Level!$A:$B,2,FALSE),
    ""
)</f>
        <v>Pleno</v>
      </c>
      <c r="AC1956" s="1">
        <f ca="1" xml:space="preserve">
IF($Y1956 = 5 + N("Presidente"),
    27000,
    IF($Y1956 = 6 + N("Vice-presidente"),
        23000,
        IF(OR($Y1956 = 8, $Y1956= 13, $Y1956 = 12) + N("Secretária bilíngue ou coordenador ou especialista"),
            8000,
            IF($Y1956 = 7 + N("Diretor"),
                15000,
                IF($Y1956 = 14 + N("Gerente"),
                    12000,
                    IF($Y1956 = 9 + N("Estagiário"),
                        705,
                        IF($Y1956 = 10 + N("Trainee"),
                            805,
                            IF($Y1956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IF($U1956 = 7,
  500,
  IF($U1956 = 8,
    1000,
    IF($U1956 = 9,
      1500,
      IF($U1956 = 10,
        2000,
        0
      )
    )
  )
)
+
N("Adicional no salário por área")
+
IF($W1956 = 14 + N("Tecnologia da Informação"),
  120,
  IF($W1956 = 16 + N("Vendas"),
    110,
    IF($W1956 = 15 + N("Jurídico"),
      100,
      IF(OR($W1956 = 8, $W1956 = 9, $W1956 = 11) + N("Recursos humanos ou comercial ou comunicação e marketing"),
        80,
        0
      )
    )
  )
)
+
N("Adicionando pegadinha")
+
IF(AND($W1956 = 16, $U1956 = 9, $Y1956 = 11, $AA1956 = 5) + N("Se for de vendas, com mestrado, analista sênior"),
  IF($R1956 = 5,
    100,
    0
  )
  +
  IF($N1956 = "M",
    200,
    0
  ),
  0
)</f>
        <v>3080</v>
      </c>
      <c r="AD195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$A1956  &amp; ", "   &amp;
$C1956  &amp; ", "   &amp;
$E1956  &amp; ", '"  &amp;
$J1956  &amp; "', '" &amp;
$N1956  &amp; "', "  &amp;
$R1956  &amp; ", '"  &amp;
TEXT($T1956,"dd/mm/aaaa")  &amp; "', "   &amp;
$U1956  &amp; ", "   &amp;
$W1956  &amp; ", "   &amp;
$Y1956  &amp; ", "   &amp;
IF($AA1956 &lt;&gt; "", $AA1956, "NULL")  &amp; ", "   &amp;
$AC1956  &amp; ");"</f>
        <v>INSERT INTO bi4all.fac_employees (id_company_fk, id_employee_pk, flg_active, employee_name, id_gender_fk, id_race_fk, birthday, id_schooling_fk, id_department_fk, id_role_fk, id_level_fk, salary) VALUES (6a51143286b03064a49cc2acbee63c09a0682d33, 1952, 1, 'Mariana Saragoça Farias', 'F', 5, '16/03/1955', 8, 9, 11, 6, 3080);</v>
      </c>
    </row>
    <row r="1957" spans="1:30" ht="14.25" customHeight="1" x14ac:dyDescent="0.2">
      <c r="A1957" s="7" t="str" cm="1">
        <f t="array" aca="1" ref="A1957" ca="1">INDEX(Company!$A:$A,RANDBETWEEN(5,COUNTA(Company!$A:$A) + 1),1)</f>
        <v>6a51143286b03064a49cc2acbee63c09a0682d33</v>
      </c>
      <c r="B1957" s="7" t="str">
        <f ca="1">VLOOKUP($A1957,Company!$A:$B,2,FALSE)</f>
        <v>ACME Corporation</v>
      </c>
      <c r="C1957" s="5">
        <f t="shared" si="210"/>
        <v>1953</v>
      </c>
      <c r="D1957" s="5" t="str" cm="1">
        <f t="array" ref="D1957">SHA1HASH($C1957)</f>
        <v>866421ad478e2391535b79572800f4c5aae68778</v>
      </c>
      <c r="E1957" s="6">
        <v>1</v>
      </c>
      <c r="F1957" s="7">
        <f ca="1">IF($C1957 = 1 + N("Presidente"),
    127,
    IF($C1957 = 2 + N("Vice-Presidente"),
        72,
        IF($C1957 = 3 + N("Secretária bilíngue"),
            13,
            RANDBETWEEN(5,COUNT(Name!$A:$A) + 1)
        )
    )
)</f>
        <v>213</v>
      </c>
      <c r="G1957" s="7" t="str">
        <f ca="1">VLOOKUP($F1957,Name!$A:$B,2,FALSE)</f>
        <v>Kelvin</v>
      </c>
      <c r="H1957" s="7">
        <f ca="1" xml:space="preserve">
IF($C1957 = 1,
    0,
    RANDBETWEEN(5,COUNT('Last name'!$A:$A) + 1)
)</f>
        <v>15</v>
      </c>
      <c r="I1957" s="7" t="str">
        <f ca="1" xml:space="preserve">
IF($C1957 = 1 + N("Presidente"),
    "de Orléans e Bragança",
    VLOOKUP($H1957,'Last name'!$A:$B,2,FALSE) &amp; " " &amp; VLOOKUP(RANDBETWEEN(5,COUNT('Last name'!$A:$A) + 1),'Last name'!$A:$B,2,FALSE)
)</f>
        <v>Alvim Melo</v>
      </c>
      <c r="J1957" s="7" t="str">
        <f t="shared" ca="1" si="211"/>
        <v>Kelvin Alvim Melo</v>
      </c>
      <c r="K1957" s="7" t="str" cm="1">
        <f t="array" aca="1" ref="K1957" ca="1">SHA1HASH($J1957)</f>
        <v>37d844635d625cc0dc539be360c370b9a0fe6ba8</v>
      </c>
      <c r="L1957" s="7" cm="1">
        <f t="array" aca="1" ref="L1957" ca="1">INDEX(States!$A:$A,RANDBETWEEN(5,COUNTA(States!$A:$A) + 1),1)</f>
        <v>6</v>
      </c>
      <c r="M1957" s="7" t="str">
        <f ca="1">$L1957 &amp; "|" &amp; VLOOKUP($L1957,States!$A:$B,2,FALSE)</f>
        <v>6|990f6b5f2170b43d022d539b1260b5f1af889998</v>
      </c>
      <c r="N1957" s="7" t="str">
        <f ca="1">VLOOKUP($F1957,Name!$A:$C,3,FALSE)</f>
        <v>M</v>
      </c>
      <c r="O1957" s="7" t="str">
        <f ca="1">VLOOKUP($N1957,Gender!$A:$B,2,FALSE)</f>
        <v>Male</v>
      </c>
      <c r="P1957" s="7" t="str" cm="1">
        <f t="array" aca="1" ref="P1957" ca="1">INDEX('Marital status'!$A:$A,RANDBETWEEN(5,COUNTA('Marital status'!$A:$A) + 1),1)</f>
        <v>47051393f6bcbf99111ec5d70ba2ebbe11ebccae</v>
      </c>
      <c r="Q1957" s="7" t="str">
        <f ca="1">VLOOKUP($P1957,'Marital status'!$A:$B,2,FALSE)</f>
        <v xml:space="preserve"> Separated </v>
      </c>
      <c r="R1957" s="7">
        <f t="shared" ca="1" si="212"/>
        <v>8</v>
      </c>
      <c r="S1957" s="7" t="e">
        <f ca="1">VLOOKUP($R1957,Race!$A:$B,2,FALSE)</f>
        <v>#N/A</v>
      </c>
      <c r="T1957" s="8">
        <f t="shared" ca="1" si="213"/>
        <v>30816</v>
      </c>
      <c r="U1957" s="6">
        <f t="shared" ca="1" si="214"/>
        <v>7</v>
      </c>
      <c r="V1957" s="8" t="str">
        <f ca="1">VLOOKUP($U1957,Education!$A:$B,2,FALSE)</f>
        <v>Undergraduate degree</v>
      </c>
      <c r="W1957" s="7">
        <f ca="1" xml:space="preserve">
  IF(OR($Y1957 = 5, $Y1957 = 6, $Y1957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957" s="7" t="str">
        <f ca="1">VLOOKUP($W1957,Department!$A:$B,2,FALSE)</f>
        <v>Commercial</v>
      </c>
      <c r="Y1957" s="6">
        <f t="shared" ca="1" si="215"/>
        <v>9</v>
      </c>
      <c r="Z1957" s="7" t="str">
        <f ca="1">VLOOKUP($Y1957,Role!$A:$B,2,FALSE)</f>
        <v>Intern</v>
      </c>
      <c r="AA1957" s="6" t="str">
        <f t="shared" ca="1" si="216"/>
        <v/>
      </c>
      <c r="AB1957" s="7" t="str">
        <f ca="1" xml:space="preserve">
IF($AA1957 &lt;&gt; "",
    VLOOKUP($AA1957,Level!$A:$B,2,FALSE),
    ""
)</f>
        <v/>
      </c>
      <c r="AC1957" s="1">
        <f ca="1" xml:space="preserve">
IF($Y1957 = 5 + N("Presidente"),
    27000,
    IF($Y1957 = 6 + N("Vice-presidente"),
        23000,
        IF(OR($Y1957 = 8, $Y1957= 13, $Y1957 = 12) + N("Secretária bilíngue ou coordenador ou especialista"),
            8000,
            IF($Y1957 = 7 + N("Diretor"),
                15000,
                IF($Y1957 = 14 + N("Gerente"),
                    12000,
                    IF($Y1957 = 9 + N("Estagiário"),
                        705,
                        IF($Y1957 = 10 + N("Trainee"),
                            805,
                            IF($Y1957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IF($U1957 = 7,
  500,
  IF($U1957 = 8,
    1000,
    IF($U1957 = 9,
      1500,
      IF($U1957 = 10,
        2000,
        0
      )
    )
  )
)
+
N("Adicional no salário por área")
+
IF($W1957 = 14 + N("Tecnologia da Informação"),
  120,
  IF($W1957 = 16 + N("Vendas"),
    110,
    IF($W1957 = 15 + N("Jurídico"),
      100,
      IF(OR($W1957 = 8, $W1957 = 9, $W1957 = 11) + N("Recursos humanos ou comercial ou comunicação e marketing"),
        80,
        0
      )
    )
  )
)
+
N("Adicionando pegadinha")
+
IF(AND($W1957 = 16, $U1957 = 9, $Y1957 = 11, $AA1957 = 5) + N("Se for de vendas, com mestrado, analista sênior"),
  IF($R1957 = 5,
    100,
    0
  )
  +
  IF($N1957 = "M",
    200,
    0
  ),
  0
)</f>
        <v>1285</v>
      </c>
      <c r="AD195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$A1957  &amp; ", "   &amp;
$C1957  &amp; ", "   &amp;
$E1957  &amp; ", '"  &amp;
$J1957  &amp; "', '" &amp;
$N1957  &amp; "', "  &amp;
$R1957  &amp; ", '"  &amp;
TEXT($T1957,"dd/mm/aaaa")  &amp; "', "   &amp;
$U1957  &amp; ", "   &amp;
$W1957  &amp; ", "   &amp;
$Y1957  &amp; ", "   &amp;
IF($AA1957 &lt;&gt; "", $AA1957, "NULL")  &amp; ", "   &amp;
$AC1957  &amp; ");"</f>
        <v>INSERT INTO bi4all.fac_employees (id_company_fk, id_employee_pk, flg_active, employee_name, id_gender_fk, id_race_fk, birthday, id_schooling_fk, id_department_fk, id_role_fk, id_level_fk, salary) VALUES (6a51143286b03064a49cc2acbee63c09a0682d33, 1953, 1, 'Kelvin Alvim Melo', 'M', 8, '14/05/1984', 7, 9, 9, NULL, 1285);</v>
      </c>
    </row>
    <row r="1958" spans="1:30" ht="14.25" customHeight="1" x14ac:dyDescent="0.2">
      <c r="A1958" s="7" t="str" cm="1">
        <f t="array" aca="1" ref="A1958" ca="1">INDEX(Company!$A:$A,RANDBETWEEN(5,COUNTA(Company!$A:$A) + 1),1)</f>
        <v>6a51143286b03064a49cc2acbee63c09a0682d33</v>
      </c>
      <c r="B1958" s="7" t="str">
        <f ca="1">VLOOKUP($A1958,Company!$A:$B,2,FALSE)</f>
        <v>ACME Corporation</v>
      </c>
      <c r="C1958" s="5">
        <f t="shared" si="210"/>
        <v>1954</v>
      </c>
      <c r="D1958" s="5" t="str" cm="1">
        <f t="array" ref="D1958">SHA1HASH($C1958)</f>
        <v>268d2b8c52c20143354c7ab5403ae56c81faa11b</v>
      </c>
      <c r="E1958" s="6">
        <v>1</v>
      </c>
      <c r="F1958" s="7">
        <f ca="1">IF($C1958 = 1 + N("Presidente"),
    127,
    IF($C1958 = 2 + N("Vice-Presidente"),
        72,
        IF($C1958 = 3 + N("Secretária bilíngue"),
            13,
            RANDBETWEEN(5,COUNT(Name!$A:$A) + 1)
        )
    )
)</f>
        <v>140</v>
      </c>
      <c r="G1958" s="7" t="str">
        <f ca="1">VLOOKUP($F1958,Name!$A:$B,2,FALSE)</f>
        <v>Fernando Manuel</v>
      </c>
      <c r="H1958" s="7">
        <f ca="1" xml:space="preserve">
IF($C1958 = 1,
    0,
    RANDBETWEEN(5,COUNT('Last name'!$A:$A) + 1)
)</f>
        <v>94</v>
      </c>
      <c r="I1958" s="7" t="str">
        <f ca="1" xml:space="preserve">
IF($C1958 = 1 + N("Presidente"),
    "de Orléans e Bragança",
    VLOOKUP($H1958,'Last name'!$A:$B,2,FALSE) &amp; " " &amp; VLOOKUP(RANDBETWEEN(5,COUNT('Last name'!$A:$A) + 1),'Last name'!$A:$B,2,FALSE)
)</f>
        <v>Furtado Ricci</v>
      </c>
      <c r="J1958" s="7" t="str">
        <f t="shared" ca="1" si="211"/>
        <v>Fernando Manuel Furtado Ricci</v>
      </c>
      <c r="K1958" s="7" t="str" cm="1">
        <f t="array" aca="1" ref="K1958" ca="1">SHA1HASH($J1958)</f>
        <v>5ac5cfe216a7310f66b699ea2f27a912d7ba845d</v>
      </c>
      <c r="L1958" s="7" cm="1">
        <f t="array" aca="1" ref="L1958" ca="1">INDEX(States!$A:$A,RANDBETWEEN(5,COUNTA(States!$A:$A) + 1),1)</f>
        <v>18</v>
      </c>
      <c r="M1958" s="7" t="str">
        <f ca="1">$L1958 &amp; "|" &amp; VLOOKUP($L1958,States!$A:$B,2,FALSE)</f>
        <v>18|4c829e7753eab86056bb8157601420a362debf31</v>
      </c>
      <c r="N1958" s="7" t="str">
        <f ca="1">VLOOKUP($F1958,Name!$A:$C,3,FALSE)</f>
        <v>M</v>
      </c>
      <c r="O1958" s="7" t="str">
        <f ca="1">VLOOKUP($N1958,Gender!$A:$B,2,FALSE)</f>
        <v>Male</v>
      </c>
      <c r="P1958" s="7" t="str" cm="1">
        <f t="array" aca="1" ref="P1958" ca="1">INDEX('Marital status'!$A:$A,RANDBETWEEN(5,COUNTA('Marital status'!$A:$A) + 1),1)</f>
        <v>ce0b1612aa711b78a720295d271a33894e2b72bf</v>
      </c>
      <c r="Q1958" s="7" t="str">
        <f ca="1">VLOOKUP($P1958,'Marital status'!$A:$B,2,FALSE)</f>
        <v>single</v>
      </c>
      <c r="R1958" s="7">
        <f t="shared" ca="1" si="212"/>
        <v>7</v>
      </c>
      <c r="S1958" s="7" t="e">
        <f ca="1">VLOOKUP($R1958,Race!$A:$B,2,FALSE)</f>
        <v>#N/A</v>
      </c>
      <c r="T1958" s="8">
        <f t="shared" ca="1" si="213"/>
        <v>25328</v>
      </c>
      <c r="U1958" s="6">
        <f t="shared" ca="1" si="214"/>
        <v>8</v>
      </c>
      <c r="V1958" s="8" t="str">
        <f ca="1">VLOOKUP($U1958,Education!$A:$B,2,FALSE)</f>
        <v>Graduate school</v>
      </c>
      <c r="W1958" s="7">
        <f ca="1" xml:space="preserve">
  IF(OR($Y1958 = 5, $Y1958 = 6, $Y1958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958" s="7" t="str">
        <f ca="1">VLOOKUP($W1958,Department!$A:$B,2,FALSE)</f>
        <v>Finance</v>
      </c>
      <c r="Y1958" s="6">
        <f t="shared" ca="1" si="215"/>
        <v>11</v>
      </c>
      <c r="Z1958" s="7" t="str">
        <f ca="1">VLOOKUP($Y1958,Role!$A:$B,2,FALSE)</f>
        <v>Analyst</v>
      </c>
      <c r="AA1958" s="6">
        <f t="shared" ca="1" si="216"/>
        <v>5</v>
      </c>
      <c r="AB1958" s="7" t="str">
        <f ca="1" xml:space="preserve">
IF($AA1958 &lt;&gt; "",
    VLOOKUP($AA1958,Level!$A:$B,2,FALSE),
    ""
)</f>
        <v>Junior</v>
      </c>
      <c r="AC1958" s="1">
        <f ca="1" xml:space="preserve">
IF($Y1958 = 5 + N("Presidente"),
    27000,
    IF($Y1958 = 6 + N("Vice-presidente"),
        23000,
        IF(OR($Y1958 = 8, $Y1958= 13, $Y1958 = 12) + N("Secretária bilíngue ou coordenador ou especialista"),
            8000,
            IF($Y1958 = 7 + N("Diretor"),
                15000,
                IF($Y1958 = 14 + N("Gerente"),
                    12000,
                    IF($Y1958 = 9 + N("Estagiário"),
                        705,
                        IF($Y1958 = 10 + N("Trainee"),
                            805,
                            IF($Y1958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IF($U1958 = 7,
  500,
  IF($U1958 = 8,
    1000,
    IF($U1958 = 9,
      1500,
      IF($U1958 = 10,
        2000,
        0
      )
    )
  )
)
+
N("Adicional no salário por área")
+
IF($W1958 = 14 + N("Tecnologia da Informação"),
  120,
  IF($W1958 = 16 + N("Vendas"),
    110,
    IF($W1958 = 15 + N("Jurídico"),
      100,
      IF(OR($W1958 = 8, $W1958 = 9, $W1958 = 11) + N("Recursos humanos ou comercial ou comunicação e marketing"),
        80,
        0
      )
    )
  )
)
+
N("Adicionando pegadinha")
+
IF(AND($W1958 = 16, $U1958 = 9, $Y1958 = 11, $AA1958 = 5) + N("Se for de vendas, com mestrado, analista sênior"),
  IF($R1958 = 5,
    100,
    0
  )
  +
  IF($N1958 = "M",
    200,
    0
  ),
  0
)</f>
        <v>3000</v>
      </c>
      <c r="AD195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$A1958  &amp; ", "   &amp;
$C1958  &amp; ", "   &amp;
$E1958  &amp; ", '"  &amp;
$J1958  &amp; "', '" &amp;
$N1958  &amp; "', "  &amp;
$R1958  &amp; ", '"  &amp;
TEXT($T1958,"dd/mm/aaaa")  &amp; "', "   &amp;
$U1958  &amp; ", "   &amp;
$W1958  &amp; ", "   &amp;
$Y1958  &amp; ", "   &amp;
IF($AA1958 &lt;&gt; "", $AA1958, "NULL")  &amp; ", "   &amp;
$AC1958  &amp; ");"</f>
        <v>INSERT INTO bi4all.fac_employees (id_company_fk, id_employee_pk, flg_active, employee_name, id_gender_fk, id_race_fk, birthday, id_schooling_fk, id_department_fk, id_role_fk, id_level_fk, salary) VALUES (6a51143286b03064a49cc2acbee63c09a0682d33, 1954, 1, 'Fernando Manuel Furtado Ricci', 'M', 7, '05/05/1969', 8, 7, 11, 5, 3000);</v>
      </c>
    </row>
    <row r="1959" spans="1:30" ht="14.25" customHeight="1" x14ac:dyDescent="0.2">
      <c r="A1959" s="7" t="str" cm="1">
        <f t="array" aca="1" ref="A1959" ca="1">INDEX(Company!$A:$A,RANDBETWEEN(5,COUNTA(Company!$A:$A) + 1),1)</f>
        <v>6a51143286b03064a49cc2acbee63c09a0682d33</v>
      </c>
      <c r="B1959" s="7" t="str">
        <f ca="1">VLOOKUP($A1959,Company!$A:$B,2,FALSE)</f>
        <v>ACME Corporation</v>
      </c>
      <c r="C1959" s="5">
        <f t="shared" si="210"/>
        <v>1955</v>
      </c>
      <c r="D1959" s="5" t="str" cm="1">
        <f t="array" ref="D1959">SHA1HASH($C1959)</f>
        <v>8529267bd09088e4166ab6e4e6894c7e1a85928f</v>
      </c>
      <c r="E1959" s="6">
        <v>1</v>
      </c>
      <c r="F1959" s="7">
        <f ca="1">IF($C1959 = 1 + N("Presidente"),
    127,
    IF($C1959 = 2 + N("Vice-Presidente"),
        72,
        IF($C1959 = 3 + N("Secretária bilíngue"),
            13,
            RANDBETWEEN(5,COUNT(Name!$A:$A) + 1)
        )
    )
)</f>
        <v>301</v>
      </c>
      <c r="G1959" s="7" t="str">
        <f ca="1">VLOOKUP($F1959,Name!$A:$B,2,FALSE)</f>
        <v>Murilo</v>
      </c>
      <c r="H1959" s="7">
        <f ca="1" xml:space="preserve">
IF($C1959 = 1,
    0,
    RANDBETWEEN(5,COUNT('Last name'!$A:$A) + 1)
)</f>
        <v>67</v>
      </c>
      <c r="I1959" s="7" t="str">
        <f ca="1" xml:space="preserve">
IF($C1959 = 1 + N("Presidente"),
    "de Orléans e Bragança",
    VLOOKUP($H1959,'Last name'!$A:$B,2,FALSE) &amp; " " &amp; VLOOKUP(RANDBETWEEN(5,COUNT('Last name'!$A:$A) + 1),'Last name'!$A:$B,2,FALSE)
)</f>
        <v>Conti Martini</v>
      </c>
      <c r="J1959" s="7" t="str">
        <f t="shared" ca="1" si="211"/>
        <v>Murilo Conti Martini</v>
      </c>
      <c r="K1959" s="7" t="str" cm="1">
        <f t="array" aca="1" ref="K1959" ca="1">SHA1HASH($J1959)</f>
        <v>3832c0a398c272832fc2a05d929ed14ac1c770de</v>
      </c>
      <c r="L1959" s="7" cm="1">
        <f t="array" aca="1" ref="L1959" ca="1">INDEX(States!$A:$A,RANDBETWEEN(5,COUNTA(States!$A:$A) + 1),1)</f>
        <v>7</v>
      </c>
      <c r="M1959" s="7" t="str">
        <f ca="1">$L1959 &amp; "|" &amp; VLOOKUP($L1959,States!$A:$B,2,FALSE)</f>
        <v>7|f2e12883042f184299ea408f79a5077ec107e25e</v>
      </c>
      <c r="N1959" s="7" t="str">
        <f ca="1">VLOOKUP($F1959,Name!$A:$C,3,FALSE)</f>
        <v>M</v>
      </c>
      <c r="O1959" s="7" t="str">
        <f ca="1">VLOOKUP($N1959,Gender!$A:$B,2,FALSE)</f>
        <v>Male</v>
      </c>
      <c r="P1959" s="7" t="str" cm="1">
        <f t="array" aca="1" ref="P1959" ca="1">INDEX('Marital status'!$A:$A,RANDBETWEEN(5,COUNTA('Marital status'!$A:$A) + 1),1)</f>
        <v>ce0b1612aa711b78a720295d271a33894e2b72bf</v>
      </c>
      <c r="Q1959" s="7" t="str">
        <f ca="1">VLOOKUP($P1959,'Marital status'!$A:$B,2,FALSE)</f>
        <v>single</v>
      </c>
      <c r="R1959" s="7">
        <f t="shared" ca="1" si="212"/>
        <v>5</v>
      </c>
      <c r="S1959" s="7" t="e">
        <f ca="1">VLOOKUP($R1959,Race!$A:$B,2,FALSE)</f>
        <v>#N/A</v>
      </c>
      <c r="T1959" s="8">
        <f t="shared" ca="1" si="213"/>
        <v>18611</v>
      </c>
      <c r="U1959" s="6">
        <f t="shared" ca="1" si="214"/>
        <v>7</v>
      </c>
      <c r="V1959" s="8" t="str">
        <f ca="1">VLOOKUP($U1959,Education!$A:$B,2,FALSE)</f>
        <v>Undergraduate degree</v>
      </c>
      <c r="W1959" s="7">
        <f ca="1" xml:space="preserve">
  IF(OR($Y1959 = 5, $Y1959 = 6, $Y1959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959" s="7" t="str">
        <f ca="1">VLOOKUP($W1959,Department!$A:$B,2,FALSE)</f>
        <v>Finance</v>
      </c>
      <c r="Y1959" s="6">
        <f t="shared" ca="1" si="215"/>
        <v>9</v>
      </c>
      <c r="Z1959" s="7" t="str">
        <f ca="1">VLOOKUP($Y1959,Role!$A:$B,2,FALSE)</f>
        <v>Intern</v>
      </c>
      <c r="AA1959" s="6" t="str">
        <f t="shared" ca="1" si="216"/>
        <v/>
      </c>
      <c r="AB1959" s="7" t="str">
        <f ca="1" xml:space="preserve">
IF($AA1959 &lt;&gt; "",
    VLOOKUP($AA1959,Level!$A:$B,2,FALSE),
    ""
)</f>
        <v/>
      </c>
      <c r="AC1959" s="1">
        <f ca="1" xml:space="preserve">
IF($Y1959 = 5 + N("Presidente"),
    27000,
    IF($Y1959 = 6 + N("Vice-presidente"),
        23000,
        IF(OR($Y1959 = 8, $Y1959= 13, $Y1959 = 12) + N("Secretária bilíngue ou coordenador ou especialista"),
            8000,
            IF($Y1959 = 7 + N("Diretor"),
                15000,
                IF($Y1959 = 14 + N("Gerente"),
                    12000,
                    IF($Y1959 = 9 + N("Estagiário"),
                        705,
                        IF($Y1959 = 10 + N("Trainee"),
                            805,
                            IF($Y1959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IF($U1959 = 7,
  500,
  IF($U1959 = 8,
    1000,
    IF($U1959 = 9,
      1500,
      IF($U1959 = 10,
        2000,
        0
      )
    )
  )
)
+
N("Adicional no salário por área")
+
IF($W1959 = 14 + N("Tecnologia da Informação"),
  120,
  IF($W1959 = 16 + N("Vendas"),
    110,
    IF($W1959 = 15 + N("Jurídico"),
      100,
      IF(OR($W1959 = 8, $W1959 = 9, $W1959 = 11) + N("Recursos humanos ou comercial ou comunicação e marketing"),
        80,
        0
      )
    )
  )
)
+
N("Adicionando pegadinha")
+
IF(AND($W1959 = 16, $U1959 = 9, $Y1959 = 11, $AA1959 = 5) + N("Se for de vendas, com mestrado, analista sênior"),
  IF($R1959 = 5,
    100,
    0
  )
  +
  IF($N1959 = "M",
    200,
    0
  ),
  0
)</f>
        <v>1205</v>
      </c>
      <c r="AD195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$A1959  &amp; ", "   &amp;
$C1959  &amp; ", "   &amp;
$E1959  &amp; ", '"  &amp;
$J1959  &amp; "', '" &amp;
$N1959  &amp; "', "  &amp;
$R1959  &amp; ", '"  &amp;
TEXT($T1959,"dd/mm/aaaa")  &amp; "', "   &amp;
$U1959  &amp; ", "   &amp;
$W1959  &amp; ", "   &amp;
$Y1959  &amp; ", "   &amp;
IF($AA1959 &lt;&gt; "", $AA1959, "NULL")  &amp; ", "   &amp;
$AC1959  &amp; ");"</f>
        <v>INSERT INTO bi4all.fac_employees (id_company_fk, id_employee_pk, flg_active, employee_name, id_gender_fk, id_race_fk, birthday, id_schooling_fk, id_department_fk, id_role_fk, id_level_fk, salary) VALUES (6a51143286b03064a49cc2acbee63c09a0682d33, 1955, 1, 'Murilo Conti Martini', 'M', 5, '14/12/1950', 7, 7, 9, NULL, 1205);</v>
      </c>
    </row>
    <row r="1960" spans="1:30" ht="14.25" customHeight="1" x14ac:dyDescent="0.2">
      <c r="A1960" s="7" t="str" cm="1">
        <f t="array" aca="1" ref="A1960" ca="1">INDEX(Company!$A:$A,RANDBETWEEN(5,COUNTA(Company!$A:$A) + 1),1)</f>
        <v>6a51143286b03064a49cc2acbee63c09a0682d33</v>
      </c>
      <c r="B1960" s="7" t="str">
        <f ca="1">VLOOKUP($A1960,Company!$A:$B,2,FALSE)</f>
        <v>ACME Corporation</v>
      </c>
      <c r="C1960" s="5">
        <f t="shared" si="210"/>
        <v>1956</v>
      </c>
      <c r="D1960" s="5" t="str" cm="1">
        <f t="array" ref="D1960">SHA1HASH($C1960)</f>
        <v>0d89e18e802e9054907596bf2c5a60db164d9a84</v>
      </c>
      <c r="E1960" s="6">
        <v>1</v>
      </c>
      <c r="F1960" s="7">
        <f ca="1">IF($C1960 = 1 + N("Presidente"),
    127,
    IF($C1960 = 2 + N("Vice-Presidente"),
        72,
        IF($C1960 = 3 + N("Secretária bilíngue"),
            13,
            RANDBETWEEN(5,COUNT(Name!$A:$A) + 1)
        )
    )
)</f>
        <v>331</v>
      </c>
      <c r="G1960" s="7" t="str">
        <f ca="1">VLOOKUP($F1960,Name!$A:$B,2,FALSE)</f>
        <v>Renato</v>
      </c>
      <c r="H1960" s="7">
        <f ca="1" xml:space="preserve">
IF($C1960 = 1,
    0,
    RANDBETWEEN(5,COUNT('Last name'!$A:$A) + 1)
)</f>
        <v>186</v>
      </c>
      <c r="I1960" s="7" t="str">
        <f ca="1" xml:space="preserve">
IF($C1960 = 1 + N("Presidente"),
    "de Orléans e Bragança",
    VLOOKUP($H1960,'Last name'!$A:$B,2,FALSE) &amp; " " &amp; VLOOKUP(RANDBETWEEN(5,COUNT('Last name'!$A:$A) + 1),'Last name'!$A:$B,2,FALSE)
)</f>
        <v>Souza Vaz</v>
      </c>
      <c r="J1960" s="7" t="str">
        <f t="shared" ca="1" si="211"/>
        <v>Renato Souza Vaz</v>
      </c>
      <c r="K1960" s="7" t="str" cm="1">
        <f t="array" aca="1" ref="K1960" ca="1">SHA1HASH($J1960)</f>
        <v>694d4cbaf4b7de27cea8b48c48872773fbc0d42d</v>
      </c>
      <c r="L1960" s="7" cm="1">
        <f t="array" aca="1" ref="L1960" ca="1">INDEX(States!$A:$A,RANDBETWEEN(5,COUNTA(States!$A:$A) + 1),1)</f>
        <v>15</v>
      </c>
      <c r="M1960" s="7" t="str">
        <f ca="1">$L1960 &amp; "|" &amp; VLOOKUP($L1960,States!$A:$B,2,FALSE)</f>
        <v>15|84c70141e5670a303e5eed7b334ba8b5ddb5b0d4</v>
      </c>
      <c r="N1960" s="7" t="str">
        <f ca="1">VLOOKUP($F1960,Name!$A:$C,3,FALSE)</f>
        <v>M</v>
      </c>
      <c r="O1960" s="7" t="str">
        <f ca="1">VLOOKUP($N1960,Gender!$A:$B,2,FALSE)</f>
        <v>Male</v>
      </c>
      <c r="P1960" s="7" t="str" cm="1">
        <f t="array" aca="1" ref="P1960" ca="1">INDEX('Marital status'!$A:$A,RANDBETWEEN(5,COUNTA('Marital status'!$A:$A) + 1),1)</f>
        <v>93ac84f4e0bd5c1c97b670a12a7fff6af89fb6b3</v>
      </c>
      <c r="Q1960" s="7" t="str">
        <f ca="1">VLOOKUP($P1960,'Marital status'!$A:$B,2,FALSE)</f>
        <v>DIVORCED</v>
      </c>
      <c r="R1960" s="7">
        <f t="shared" ca="1" si="212"/>
        <v>6</v>
      </c>
      <c r="S1960" s="7" t="e">
        <f ca="1">VLOOKUP($R1960,Race!$A:$B,2,FALSE)</f>
        <v>#N/A</v>
      </c>
      <c r="T1960" s="8">
        <f t="shared" ca="1" si="213"/>
        <v>22918</v>
      </c>
      <c r="U1960" s="6">
        <f t="shared" ca="1" si="214"/>
        <v>8</v>
      </c>
      <c r="V1960" s="8" t="str">
        <f ca="1">VLOOKUP($U1960,Education!$A:$B,2,FALSE)</f>
        <v>Graduate school</v>
      </c>
      <c r="W1960" s="7">
        <f ca="1" xml:space="preserve">
  IF(OR($Y1960 = 5, $Y1960 = 6, $Y1960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960" s="7" t="str">
        <f ca="1">VLOOKUP($W1960,Department!$A:$B,2,FALSE)</f>
        <v>Presidency</v>
      </c>
      <c r="Y1960" s="6">
        <f t="shared" ca="1" si="215"/>
        <v>11</v>
      </c>
      <c r="Z1960" s="7" t="str">
        <f ca="1">VLOOKUP($Y1960,Role!$A:$B,2,FALSE)</f>
        <v>Analyst</v>
      </c>
      <c r="AA1960" s="6">
        <f t="shared" ca="1" si="216"/>
        <v>5</v>
      </c>
      <c r="AB1960" s="7" t="str">
        <f ca="1" xml:space="preserve">
IF($AA1960 &lt;&gt; "",
    VLOOKUP($AA1960,Level!$A:$B,2,FALSE),
    ""
)</f>
        <v>Junior</v>
      </c>
      <c r="AC1960" s="1">
        <f ca="1" xml:space="preserve">
IF($Y1960 = 5 + N("Presidente"),
    27000,
    IF($Y1960 = 6 + N("Vice-presidente"),
        23000,
        IF(OR($Y1960 = 8, $Y1960= 13, $Y1960 = 12) + N("Secretária bilíngue ou coordenador ou especialista"),
            8000,
            IF($Y1960 = 7 + N("Diretor"),
                15000,
                IF($Y1960 = 14 + N("Gerente"),
                    12000,
                    IF($Y1960 = 9 + N("Estagiário"),
                        705,
                        IF($Y1960 = 10 + N("Trainee"),
                            805,
                            IF($Y1960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IF($U1960 = 7,
  500,
  IF($U1960 = 8,
    1000,
    IF($U1960 = 9,
      1500,
      IF($U1960 = 10,
        2000,
        0
      )
    )
  )
)
+
N("Adicional no salário por área")
+
IF($W1960 = 14 + N("Tecnologia da Informação"),
  120,
  IF($W1960 = 16 + N("Vendas"),
    110,
    IF($W1960 = 15 + N("Jurídico"),
      100,
      IF(OR($W1960 = 8, $W1960 = 9, $W1960 = 11) + N("Recursos humanos ou comercial ou comunicação e marketing"),
        80,
        0
      )
    )
  )
)
+
N("Adicionando pegadinha")
+
IF(AND($W1960 = 16, $U1960 = 9, $Y1960 = 11, $AA1960 = 5) + N("Se for de vendas, com mestrado, analista sênior"),
  IF($R1960 = 5,
    100,
    0
  )
  +
  IF($N1960 = "M",
    200,
    0
  ),
  0
)</f>
        <v>3000</v>
      </c>
      <c r="AD196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$A1960  &amp; ", "   &amp;
$C1960  &amp; ", "   &amp;
$E1960  &amp; ", '"  &amp;
$J1960  &amp; "', '" &amp;
$N1960  &amp; "', "  &amp;
$R1960  &amp; ", '"  &amp;
TEXT($T1960,"dd/mm/aaaa")  &amp; "', "   &amp;
$U1960  &amp; ", "   &amp;
$W1960  &amp; ", "   &amp;
$Y1960  &amp; ", "   &amp;
IF($AA1960 &lt;&gt; "", $AA1960, "NULL")  &amp; ", "   &amp;
$AC1960  &amp; ");"</f>
        <v>INSERT INTO bi4all.fac_employees (id_company_fk, id_employee_pk, flg_active, employee_name, id_gender_fk, id_race_fk, birthday, id_schooling_fk, id_department_fk, id_role_fk, id_level_fk, salary) VALUES (6a51143286b03064a49cc2acbee63c09a0682d33, 1956, 1, 'Renato Souza Vaz', 'M', 6, '29/09/1962', 8, 5, 11, 5, 3000);</v>
      </c>
    </row>
    <row r="1961" spans="1:30" ht="14.25" customHeight="1" x14ac:dyDescent="0.2">
      <c r="A1961" s="7" t="str" cm="1">
        <f t="array" aca="1" ref="A1961" ca="1">INDEX(Company!$A:$A,RANDBETWEEN(5,COUNTA(Company!$A:$A) + 1),1)</f>
        <v>6a51143286b03064a49cc2acbee63c09a0682d33</v>
      </c>
      <c r="B1961" s="7" t="str">
        <f ca="1">VLOOKUP($A1961,Company!$A:$B,2,FALSE)</f>
        <v>ACME Corporation</v>
      </c>
      <c r="C1961" s="5">
        <f t="shared" si="210"/>
        <v>1957</v>
      </c>
      <c r="D1961" s="5" t="str" cm="1">
        <f t="array" ref="D1961">SHA1HASH($C1961)</f>
        <v>2f59adf6faa8eafcd79efe11c533d7f6cceabc42</v>
      </c>
      <c r="E1961" s="6">
        <v>1</v>
      </c>
      <c r="F1961" s="7">
        <f ca="1">IF($C1961 = 1 + N("Presidente"),
    127,
    IF($C1961 = 2 + N("Vice-Presidente"),
        72,
        IF($C1961 = 3 + N("Secretária bilíngue"),
            13,
            RANDBETWEEN(5,COUNT(Name!$A:$A) + 1)
        )
    )
)</f>
        <v>152</v>
      </c>
      <c r="G1961" s="7" t="str">
        <f ca="1">VLOOKUP($F1961,Name!$A:$B,2,FALSE)</f>
        <v>Gael</v>
      </c>
      <c r="H1961" s="7">
        <f ca="1" xml:space="preserve">
IF($C1961 = 1,
    0,
    RANDBETWEEN(5,COUNT('Last name'!$A:$A) + 1)
)</f>
        <v>53</v>
      </c>
      <c r="I1961" s="7" t="str">
        <f ca="1" xml:space="preserve">
IF($C1961 = 1 + N("Presidente"),
    "de Orléans e Bragança",
    VLOOKUP($H1961,'Last name'!$A:$B,2,FALSE) &amp; " " &amp; VLOOKUP(RANDBETWEEN(5,COUNT('Last name'!$A:$A) + 1),'Last name'!$A:$B,2,FALSE)
)</f>
        <v>Camargo Colombo</v>
      </c>
      <c r="J1961" s="7" t="str">
        <f t="shared" ca="1" si="211"/>
        <v>Gael Camargo Colombo</v>
      </c>
      <c r="K1961" s="7" t="str" cm="1">
        <f t="array" aca="1" ref="K1961" ca="1">SHA1HASH($J1961)</f>
        <v>2ca73bc8a4d225be3307374acaf7849f118057ab</v>
      </c>
      <c r="L1961" s="7" cm="1">
        <f t="array" aca="1" ref="L1961" ca="1">INDEX(States!$A:$A,RANDBETWEEN(5,COUNTA(States!$A:$A) + 1),1)</f>
        <v>21</v>
      </c>
      <c r="M1961" s="7" t="str">
        <f ca="1">$L1961 &amp; "|" &amp; VLOOKUP($L1961,States!$A:$B,2,FALSE)</f>
        <v>21|18f454963e4e8ae3fea0597ea98a4e003875820f</v>
      </c>
      <c r="N1961" s="7" t="str">
        <f ca="1">VLOOKUP($F1961,Name!$A:$C,3,FALSE)</f>
        <v>M</v>
      </c>
      <c r="O1961" s="7" t="str">
        <f ca="1">VLOOKUP($N1961,Gender!$A:$B,2,FALSE)</f>
        <v>Male</v>
      </c>
      <c r="P1961" s="7" t="str" cm="1">
        <f t="array" aca="1" ref="P1961" ca="1">INDEX('Marital status'!$A:$A,RANDBETWEEN(5,COUNTA('Marital status'!$A:$A) + 1),1)</f>
        <v>47051393f6bcbf99111ec5d70ba2ebbe11ebccae</v>
      </c>
      <c r="Q1961" s="7" t="str">
        <f ca="1">VLOOKUP($P1961,'Marital status'!$A:$B,2,FALSE)</f>
        <v xml:space="preserve"> Separated </v>
      </c>
      <c r="R1961" s="7">
        <f t="shared" ca="1" si="212"/>
        <v>5</v>
      </c>
      <c r="S1961" s="7" t="e">
        <f ca="1">VLOOKUP($R1961,Race!$A:$B,2,FALSE)</f>
        <v>#N/A</v>
      </c>
      <c r="T1961" s="8">
        <f t="shared" ca="1" si="213"/>
        <v>30142</v>
      </c>
      <c r="U1961" s="6">
        <f t="shared" ca="1" si="214"/>
        <v>7</v>
      </c>
      <c r="V1961" s="8" t="str">
        <f ca="1">VLOOKUP($U1961,Education!$A:$B,2,FALSE)</f>
        <v>Undergraduate degree</v>
      </c>
      <c r="W1961" s="7">
        <f ca="1" xml:space="preserve">
  IF(OR($Y1961 = 5, $Y1961 = 6, $Y1961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961" s="7" t="str">
        <f ca="1">VLOOKUP($W1961,Department!$A:$B,2,FALSE)</f>
        <v>Controlling</v>
      </c>
      <c r="Y1961" s="6">
        <f t="shared" ca="1" si="215"/>
        <v>9</v>
      </c>
      <c r="Z1961" s="7" t="str">
        <f ca="1">VLOOKUP($Y1961,Role!$A:$B,2,FALSE)</f>
        <v>Intern</v>
      </c>
      <c r="AA1961" s="6" t="str">
        <f t="shared" ca="1" si="216"/>
        <v/>
      </c>
      <c r="AB1961" s="7" t="str">
        <f ca="1" xml:space="preserve">
IF($AA1961 &lt;&gt; "",
    VLOOKUP($AA1961,Level!$A:$B,2,FALSE),
    ""
)</f>
        <v/>
      </c>
      <c r="AC1961" s="1">
        <f ca="1" xml:space="preserve">
IF($Y1961 = 5 + N("Presidente"),
    27000,
    IF($Y1961 = 6 + N("Vice-presidente"),
        23000,
        IF(OR($Y1961 = 8, $Y1961= 13, $Y1961 = 12) + N("Secretária bilíngue ou coordenador ou especialista"),
            8000,
            IF($Y1961 = 7 + N("Diretor"),
                15000,
                IF($Y1961 = 14 + N("Gerente"),
                    12000,
                    IF($Y1961 = 9 + N("Estagiário"),
                        705,
                        IF($Y1961 = 10 + N("Trainee"),
                            805,
                            IF($Y1961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IF($U1961 = 7,
  500,
  IF($U1961 = 8,
    1000,
    IF($U1961 = 9,
      1500,
      IF($U1961 = 10,
        2000,
        0
      )
    )
  )
)
+
N("Adicional no salário por área")
+
IF($W1961 = 14 + N("Tecnologia da Informação"),
  120,
  IF($W1961 = 16 + N("Vendas"),
    110,
    IF($W1961 = 15 + N("Jurídico"),
      100,
      IF(OR($W1961 = 8, $W1961 = 9, $W1961 = 11) + N("Recursos humanos ou comercial ou comunicação e marketing"),
        80,
        0
      )
    )
  )
)
+
N("Adicionando pegadinha")
+
IF(AND($W1961 = 16, $U1961 = 9, $Y1961 = 11, $AA1961 = 5) + N("Se for de vendas, com mestrado, analista sênior"),
  IF($R1961 = 5,
    100,
    0
  )
  +
  IF($N1961 = "M",
    200,
    0
  ),
  0
)</f>
        <v>1205</v>
      </c>
      <c r="AD196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$A1961  &amp; ", "   &amp;
$C1961  &amp; ", "   &amp;
$E1961  &amp; ", '"  &amp;
$J1961  &amp; "', '" &amp;
$N1961  &amp; "', "  &amp;
$R1961  &amp; ", '"  &amp;
TEXT($T1961,"dd/mm/aaaa")  &amp; "', "   &amp;
$U1961  &amp; ", "   &amp;
$W1961  &amp; ", "   &amp;
$Y1961  &amp; ", "   &amp;
IF($AA1961 &lt;&gt; "", $AA1961, "NULL")  &amp; ", "   &amp;
$AC1961  &amp; ");"</f>
        <v>INSERT INTO bi4all.fac_employees (id_company_fk, id_employee_pk, flg_active, employee_name, id_gender_fk, id_race_fk, birthday, id_schooling_fk, id_department_fk, id_role_fk, id_level_fk, salary) VALUES (6a51143286b03064a49cc2acbee63c09a0682d33, 1957, 1, 'Gael Camargo Colombo', 'M', 5, '10/07/1982', 7, 12, 9, NULL, 1205);</v>
      </c>
    </row>
    <row r="1962" spans="1:30" ht="14.25" customHeight="1" x14ac:dyDescent="0.2">
      <c r="A1962" s="7" t="str" cm="1">
        <f t="array" aca="1" ref="A1962" ca="1">INDEX(Company!$A:$A,RANDBETWEEN(5,COUNTA(Company!$A:$A) + 1),1)</f>
        <v>6a51143286b03064a49cc2acbee63c09a0682d33</v>
      </c>
      <c r="B1962" s="7" t="str">
        <f ca="1">VLOOKUP($A1962,Company!$A:$B,2,FALSE)</f>
        <v>ACME Corporation</v>
      </c>
      <c r="C1962" s="5">
        <f t="shared" si="210"/>
        <v>1958</v>
      </c>
      <c r="D1962" s="5" t="str" cm="1">
        <f t="array" ref="D1962">SHA1HASH($C1962)</f>
        <v>5979226d3b0dce97c6509620c4a1fd240b3277b8</v>
      </c>
      <c r="E1962" s="6">
        <v>1</v>
      </c>
      <c r="F1962" s="7">
        <f ca="1">IF($C1962 = 1 + N("Presidente"),
    127,
    IF($C1962 = 2 + N("Vice-Presidente"),
        72,
        IF($C1962 = 3 + N("Secretária bilíngue"),
            13,
            RANDBETWEEN(5,COUNT(Name!$A:$A) + 1)
        )
    )
)</f>
        <v>258</v>
      </c>
      <c r="G1962" s="7" t="str">
        <f ca="1">VLOOKUP($F1962,Name!$A:$B,2,FALSE)</f>
        <v>Maria Alice</v>
      </c>
      <c r="H1962" s="7">
        <f ca="1" xml:space="preserve">
IF($C1962 = 1,
    0,
    RANDBETWEEN(5,COUNT('Last name'!$A:$A) + 1)
)</f>
        <v>58</v>
      </c>
      <c r="I1962" s="7" t="str">
        <f ca="1" xml:space="preserve">
IF($C1962 = 1 + N("Presidente"),
    "de Orléans e Bragança",
    VLOOKUP($H1962,'Last name'!$A:$B,2,FALSE) &amp; " " &amp; VLOOKUP(RANDBETWEEN(5,COUNT('Last name'!$A:$A) + 1),'Last name'!$A:$B,2,FALSE)
)</f>
        <v>Cardoso Alvaregna</v>
      </c>
      <c r="J1962" s="7" t="str">
        <f t="shared" ca="1" si="211"/>
        <v>Maria Alice Cardoso Alvaregna</v>
      </c>
      <c r="K1962" s="7" t="str" cm="1">
        <f t="array" aca="1" ref="K1962" ca="1">SHA1HASH($J1962)</f>
        <v>fa6776e1ccdc09eb4f2a8f909f9030a6eb139c5e</v>
      </c>
      <c r="L1962" s="7" cm="1">
        <f t="array" aca="1" ref="L1962" ca="1">INDEX(States!$A:$A,RANDBETWEEN(5,COUNTA(States!$A:$A) + 1),1)</f>
        <v>23</v>
      </c>
      <c r="M1962" s="7" t="str">
        <f ca="1">$L1962 &amp; "|" &amp; VLOOKUP($L1962,States!$A:$B,2,FALSE)</f>
        <v>23|22fbba2e2c257238254804c428968d474037a633</v>
      </c>
      <c r="N1962" s="7" t="str">
        <f ca="1">VLOOKUP($F1962,Name!$A:$C,3,FALSE)</f>
        <v>F</v>
      </c>
      <c r="O1962" s="7" t="str">
        <f ca="1">VLOOKUP($N1962,Gender!$A:$B,2,FALSE)</f>
        <v>Female</v>
      </c>
      <c r="P1962" s="7" t="str" cm="1">
        <f t="array" aca="1" ref="P1962" ca="1">INDEX('Marital status'!$A:$A,RANDBETWEEN(5,COUNTA('Marital status'!$A:$A) + 1),1)</f>
        <v>ce0b1612aa711b78a720295d271a33894e2b72bf</v>
      </c>
      <c r="Q1962" s="7" t="str">
        <f ca="1">VLOOKUP($P1962,'Marital status'!$A:$B,2,FALSE)</f>
        <v>single</v>
      </c>
      <c r="R1962" s="7">
        <f t="shared" ca="1" si="212"/>
        <v>5</v>
      </c>
      <c r="S1962" s="7" t="e">
        <f ca="1">VLOOKUP($R1962,Race!$A:$B,2,FALSE)</f>
        <v>#N/A</v>
      </c>
      <c r="T1962" s="8">
        <f t="shared" ca="1" si="213"/>
        <v>24487</v>
      </c>
      <c r="U1962" s="6">
        <f t="shared" ca="1" si="214"/>
        <v>8</v>
      </c>
      <c r="V1962" s="8" t="str">
        <f ca="1">VLOOKUP($U1962,Education!$A:$B,2,FALSE)</f>
        <v>Graduate school</v>
      </c>
      <c r="W1962" s="7">
        <f ca="1" xml:space="preserve">
  IF(OR($Y1962 = 5, $Y1962 = 6, $Y1962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962" s="7" t="str">
        <f ca="1">VLOOKUP($W1962,Department!$A:$B,2,FALSE)</f>
        <v>Human Resource</v>
      </c>
      <c r="Y1962" s="6">
        <f t="shared" ca="1" si="215"/>
        <v>11</v>
      </c>
      <c r="Z1962" s="7" t="str">
        <f ca="1">VLOOKUP($Y1962,Role!$A:$B,2,FALSE)</f>
        <v>Analyst</v>
      </c>
      <c r="AA1962" s="6">
        <f t="shared" ca="1" si="216"/>
        <v>7</v>
      </c>
      <c r="AB1962" s="7" t="str">
        <f ca="1" xml:space="preserve">
IF($AA1962 &lt;&gt; "",
    VLOOKUP($AA1962,Level!$A:$B,2,FALSE),
    ""
)</f>
        <v>Senior</v>
      </c>
      <c r="AC1962" s="1">
        <f ca="1" xml:space="preserve">
IF($Y1962 = 5 + N("Presidente"),
    27000,
    IF($Y1962 = 6 + N("Vice-presidente"),
        23000,
        IF(OR($Y1962 = 8, $Y1962= 13, $Y1962 = 12) + N("Secretária bilíngue ou coordenador ou especialista"),
            8000,
            IF($Y1962 = 7 + N("Diretor"),
                15000,
                IF($Y1962 = 14 + N("Gerente"),
                    12000,
                    IF($Y1962 = 9 + N("Estagiário"),
                        705,
                        IF($Y1962 = 10 + N("Trainee"),
                            805,
                            IF($Y1962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IF($U1962 = 7,
  500,
  IF($U1962 = 8,
    1000,
    IF($U1962 = 9,
      1500,
      IF($U1962 = 10,
        2000,
        0
      )
    )
  )
)
+
N("Adicional no salário por área")
+
IF($W1962 = 14 + N("Tecnologia da Informação"),
  120,
  IF($W1962 = 16 + N("Vendas"),
    110,
    IF($W1962 = 15 + N("Jurídico"),
      100,
      IF(OR($W1962 = 8, $W1962 = 9, $W1962 = 11) + N("Recursos humanos ou comercial ou comunicação e marketing"),
        80,
        0
      )
    )
  )
)
+
N("Adicionando pegadinha")
+
IF(AND($W1962 = 16, $U1962 = 9, $Y1962 = 11, $AA1962 = 5) + N("Se for de vendas, com mestrado, analista sênior"),
  IF($R1962 = 5,
    100,
    0
  )
  +
  IF($N1962 = "M",
    200,
    0
  ),
  0
)</f>
        <v>3080</v>
      </c>
      <c r="AD196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$A1962  &amp; ", "   &amp;
$C1962  &amp; ", "   &amp;
$E1962  &amp; ", '"  &amp;
$J1962  &amp; "', '" &amp;
$N1962  &amp; "', "  &amp;
$R1962  &amp; ", '"  &amp;
TEXT($T1962,"dd/mm/aaaa")  &amp; "', "   &amp;
$U1962  &amp; ", "   &amp;
$W1962  &amp; ", "   &amp;
$Y1962  &amp; ", "   &amp;
IF($AA1962 &lt;&gt; "", $AA1962, "NULL")  &amp; ", "   &amp;
$AC1962  &amp; ");"</f>
        <v>INSERT INTO bi4all.fac_employees (id_company_fk, id_employee_pk, flg_active, employee_name, id_gender_fk, id_race_fk, birthday, id_schooling_fk, id_department_fk, id_role_fk, id_level_fk, salary) VALUES (6a51143286b03064a49cc2acbee63c09a0682d33, 1958, 1, 'Maria Alice Cardoso Alvaregna', 'F', 5, '15/01/1967', 8, 8, 11, 7, 3080);</v>
      </c>
    </row>
    <row r="1963" spans="1:30" ht="14.25" customHeight="1" x14ac:dyDescent="0.2">
      <c r="A1963" s="7" t="str" cm="1">
        <f t="array" aca="1" ref="A1963" ca="1">INDEX(Company!$A:$A,RANDBETWEEN(5,COUNTA(Company!$A:$A) + 1),1)</f>
        <v>6a51143286b03064a49cc2acbee63c09a0682d33</v>
      </c>
      <c r="B1963" s="7" t="str">
        <f ca="1">VLOOKUP($A1963,Company!$A:$B,2,FALSE)</f>
        <v>ACME Corporation</v>
      </c>
      <c r="C1963" s="5">
        <f t="shared" si="210"/>
        <v>1959</v>
      </c>
      <c r="D1963" s="5" t="str" cm="1">
        <f t="array" ref="D1963">SHA1HASH($C1963)</f>
        <v>1fb27bde2342b682a95981e272e3c0ab3e759d1f</v>
      </c>
      <c r="E1963" s="6">
        <v>1</v>
      </c>
      <c r="F1963" s="7">
        <f ca="1">IF($C1963 = 1 + N("Presidente"),
    127,
    IF($C1963 = 2 + N("Vice-Presidente"),
        72,
        IF($C1963 = 3 + N("Secretária bilíngue"),
            13,
            RANDBETWEEN(5,COUNT(Name!$A:$A) + 1)
        )
    )
)</f>
        <v>359</v>
      </c>
      <c r="G1963" s="7" t="str">
        <f ca="1">VLOOKUP($F1963,Name!$A:$B,2,FALSE)</f>
        <v>Vitor</v>
      </c>
      <c r="H1963" s="7">
        <f ca="1" xml:space="preserve">
IF($C1963 = 1,
    0,
    RANDBETWEEN(5,COUNT('Last name'!$A:$A) + 1)
)</f>
        <v>175</v>
      </c>
      <c r="I1963" s="7" t="str">
        <f ca="1" xml:space="preserve">
IF($C1963 = 1 + N("Presidente"),
    "de Orléans e Bragança",
    VLOOKUP($H1963,'Last name'!$A:$B,2,FALSE) &amp; " " &amp; VLOOKUP(RANDBETWEEN(5,COUNT('Last name'!$A:$A) + 1),'Last name'!$A:$B,2,FALSE)
)</f>
        <v>Santoro Camacho</v>
      </c>
      <c r="J1963" s="7" t="str">
        <f t="shared" ca="1" si="211"/>
        <v>Vitor Santoro Camacho</v>
      </c>
      <c r="K1963" s="7" t="str" cm="1">
        <f t="array" aca="1" ref="K1963" ca="1">SHA1HASH($J1963)</f>
        <v>c05670d3c7087955672f6630f92936c8822e998c</v>
      </c>
      <c r="L1963" s="7" cm="1">
        <f t="array" aca="1" ref="L1963" ca="1">INDEX(States!$A:$A,RANDBETWEEN(5,COUNTA(States!$A:$A) + 1),1)</f>
        <v>19</v>
      </c>
      <c r="M1963" s="7" t="str">
        <f ca="1">$L1963 &amp; "|" &amp; VLOOKUP($L1963,States!$A:$B,2,FALSE)</f>
        <v>19|bd4a752045e2a790745f147976385d85d6dbdece</v>
      </c>
      <c r="N1963" s="7" t="str">
        <f ca="1">VLOOKUP($F1963,Name!$A:$C,3,FALSE)</f>
        <v>M</v>
      </c>
      <c r="O1963" s="7" t="str">
        <f ca="1">VLOOKUP($N1963,Gender!$A:$B,2,FALSE)</f>
        <v>Male</v>
      </c>
      <c r="P1963" s="7" t="str" cm="1">
        <f t="array" aca="1" ref="P1963" ca="1">INDEX('Marital status'!$A:$A,RANDBETWEEN(5,COUNTA('Marital status'!$A:$A) + 1),1)</f>
        <v>459031b19ec5bbd3b3dbc0a9dcf2cb6e6c6f7848</v>
      </c>
      <c r="Q1963" s="7" t="str">
        <f ca="1">VLOOKUP($P1963,'Marital status'!$A:$B,2,FALSE)</f>
        <v xml:space="preserve">Widowed </v>
      </c>
      <c r="R1963" s="7">
        <f t="shared" ca="1" si="212"/>
        <v>5</v>
      </c>
      <c r="S1963" s="7" t="e">
        <f ca="1">VLOOKUP($R1963,Race!$A:$B,2,FALSE)</f>
        <v>#N/A</v>
      </c>
      <c r="T1963" s="8">
        <f t="shared" ca="1" si="213"/>
        <v>19870</v>
      </c>
      <c r="U1963" s="6">
        <f t="shared" ca="1" si="214"/>
        <v>7</v>
      </c>
      <c r="V1963" s="8" t="str">
        <f ca="1">VLOOKUP($U1963,Education!$A:$B,2,FALSE)</f>
        <v>Undergraduate degree</v>
      </c>
      <c r="W1963" s="7">
        <f ca="1" xml:space="preserve">
  IF(OR($Y1963 = 5, $Y1963 = 6, $Y1963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963" s="7" t="str">
        <f ca="1">VLOOKUP($W1963,Department!$A:$B,2,FALSE)</f>
        <v>Presidency</v>
      </c>
      <c r="Y1963" s="6">
        <f t="shared" ca="1" si="215"/>
        <v>10</v>
      </c>
      <c r="Z1963" s="7" t="str">
        <f ca="1">VLOOKUP($Y1963,Role!$A:$B,2,FALSE)</f>
        <v>Trainee</v>
      </c>
      <c r="AA1963" s="6" t="str">
        <f t="shared" ca="1" si="216"/>
        <v/>
      </c>
      <c r="AB1963" s="7" t="str">
        <f ca="1" xml:space="preserve">
IF($AA1963 &lt;&gt; "",
    VLOOKUP($AA1963,Level!$A:$B,2,FALSE),
    ""
)</f>
        <v/>
      </c>
      <c r="AC1963" s="1">
        <f ca="1" xml:space="preserve">
IF($Y1963 = 5 + N("Presidente"),
    27000,
    IF($Y1963 = 6 + N("Vice-presidente"),
        23000,
        IF(OR($Y1963 = 8, $Y1963= 13, $Y1963 = 12) + N("Secretária bilíngue ou coordenador ou especialista"),
            8000,
            IF($Y1963 = 7 + N("Diretor"),
                15000,
                IF($Y1963 = 14 + N("Gerente"),
                    12000,
                    IF($Y1963 = 9 + N("Estagiário"),
                        705,
                        IF($Y1963 = 10 + N("Trainee"),
                            805,
                            IF($Y1963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IF($U1963 = 7,
  500,
  IF($U1963 = 8,
    1000,
    IF($U1963 = 9,
      1500,
      IF($U1963 = 10,
        2000,
        0
      )
    )
  )
)
+
N("Adicional no salário por área")
+
IF($W1963 = 14 + N("Tecnologia da Informação"),
  120,
  IF($W1963 = 16 + N("Vendas"),
    110,
    IF($W1963 = 15 + N("Jurídico"),
      100,
      IF(OR($W1963 = 8, $W1963 = 9, $W1963 = 11) + N("Recursos humanos ou comercial ou comunicação e marketing"),
        80,
        0
      )
    )
  )
)
+
N("Adicionando pegadinha")
+
IF(AND($W1963 = 16, $U1963 = 9, $Y1963 = 11, $AA1963 = 5) + N("Se for de vendas, com mestrado, analista sênior"),
  IF($R1963 = 5,
    100,
    0
  )
  +
  IF($N1963 = "M",
    200,
    0
  ),
  0
)</f>
        <v>1305</v>
      </c>
      <c r="AD196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$A1963  &amp; ", "   &amp;
$C1963  &amp; ", "   &amp;
$E1963  &amp; ", '"  &amp;
$J1963  &amp; "', '" &amp;
$N1963  &amp; "', "  &amp;
$R1963  &amp; ", '"  &amp;
TEXT($T1963,"dd/mm/aaaa")  &amp; "', "   &amp;
$U1963  &amp; ", "   &amp;
$W1963  &amp; ", "   &amp;
$Y1963  &amp; ", "   &amp;
IF($AA1963 &lt;&gt; "", $AA1963, "NULL")  &amp; ", "   &amp;
$AC1963  &amp; ");"</f>
        <v>INSERT INTO bi4all.fac_employees (id_company_fk, id_employee_pk, flg_active, employee_name, id_gender_fk, id_race_fk, birthday, id_schooling_fk, id_department_fk, id_role_fk, id_level_fk, salary) VALUES (6a51143286b03064a49cc2acbee63c09a0682d33, 1959, 1, 'Vitor Santoro Camacho', 'M', 5, '26/05/1954', 7, 5, 10, NULL, 1305);</v>
      </c>
    </row>
    <row r="1964" spans="1:30" ht="14.25" customHeight="1" x14ac:dyDescent="0.2">
      <c r="A1964" s="7" t="str" cm="1">
        <f t="array" aca="1" ref="A1964" ca="1">INDEX(Company!$A:$A,RANDBETWEEN(5,COUNTA(Company!$A:$A) + 1),1)</f>
        <v>6a51143286b03064a49cc2acbee63c09a0682d33</v>
      </c>
      <c r="B1964" s="7" t="str">
        <f ca="1">VLOOKUP($A1964,Company!$A:$B,2,FALSE)</f>
        <v>ACME Corporation</v>
      </c>
      <c r="C1964" s="5">
        <f t="shared" si="210"/>
        <v>1960</v>
      </c>
      <c r="D1964" s="5" t="str" cm="1">
        <f t="array" ref="D1964">SHA1HASH($C1964)</f>
        <v>8f787f45102d363e1b7d6ef37fc7b5dfdf956d72</v>
      </c>
      <c r="E1964" s="6">
        <v>1</v>
      </c>
      <c r="F1964" s="7">
        <f ca="1">IF($C1964 = 1 + N("Presidente"),
    127,
    IF($C1964 = 2 + N("Vice-Presidente"),
        72,
        IF($C1964 = 3 + N("Secretária bilíngue"),
            13,
            RANDBETWEEN(5,COUNT(Name!$A:$A) + 1)
        )
    )
)</f>
        <v>262</v>
      </c>
      <c r="G1964" s="7" t="str">
        <f ca="1">VLOOKUP($F1964,Name!$A:$B,2,FALSE)</f>
        <v>Maria Eduarda</v>
      </c>
      <c r="H1964" s="7">
        <f ca="1" xml:space="preserve">
IF($C1964 = 1,
    0,
    RANDBETWEEN(5,COUNT('Last name'!$A:$A) + 1)
)</f>
        <v>41</v>
      </c>
      <c r="I1964" s="7" t="str">
        <f ca="1" xml:space="preserve">
IF($C1964 = 1 + N("Presidente"),
    "de Orléans e Bragança",
    VLOOKUP($H1964,'Last name'!$A:$B,2,FALSE) &amp; " " &amp; VLOOKUP(RANDBETWEEN(5,COUNT('Last name'!$A:$A) + 1),'Last name'!$A:$B,2,FALSE)
)</f>
        <v>Bispo Cabral</v>
      </c>
      <c r="J1964" s="7" t="str">
        <f t="shared" ca="1" si="211"/>
        <v>Maria Eduarda Bispo Cabral</v>
      </c>
      <c r="K1964" s="7" t="str" cm="1">
        <f t="array" aca="1" ref="K1964" ca="1">SHA1HASH($J1964)</f>
        <v>5823cde6b5b7c72c272a43af6242db35b9eceb49</v>
      </c>
      <c r="L1964" s="7" cm="1">
        <f t="array" aca="1" ref="L1964" ca="1">INDEX(States!$A:$A,RANDBETWEEN(5,COUNTA(States!$A:$A) + 1),1)</f>
        <v>15</v>
      </c>
      <c r="M1964" s="7" t="str">
        <f ca="1">$L1964 &amp; "|" &amp; VLOOKUP($L1964,States!$A:$B,2,FALSE)</f>
        <v>15|84c70141e5670a303e5eed7b334ba8b5ddb5b0d4</v>
      </c>
      <c r="N1964" s="7" t="str">
        <f ca="1">VLOOKUP($F1964,Name!$A:$C,3,FALSE)</f>
        <v>F</v>
      </c>
      <c r="O1964" s="7" t="str">
        <f ca="1">VLOOKUP($N1964,Gender!$A:$B,2,FALSE)</f>
        <v>Female</v>
      </c>
      <c r="P1964" s="7" t="str" cm="1">
        <f t="array" aca="1" ref="P1964" ca="1">INDEX('Marital status'!$A:$A,RANDBETWEEN(5,COUNTA('Marital status'!$A:$A) + 1),1)</f>
        <v>93ac84f4e0bd5c1c97b670a12a7fff6af89fb6b3</v>
      </c>
      <c r="Q1964" s="7" t="str">
        <f ca="1">VLOOKUP($P1964,'Marital status'!$A:$B,2,FALSE)</f>
        <v>DIVORCED</v>
      </c>
      <c r="R1964" s="7">
        <f t="shared" ca="1" si="212"/>
        <v>5</v>
      </c>
      <c r="S1964" s="7" t="e">
        <f ca="1">VLOOKUP($R1964,Race!$A:$B,2,FALSE)</f>
        <v>#N/A</v>
      </c>
      <c r="T1964" s="8">
        <f t="shared" ca="1" si="213"/>
        <v>23240</v>
      </c>
      <c r="U1964" s="6">
        <f t="shared" ca="1" si="214"/>
        <v>7</v>
      </c>
      <c r="V1964" s="8" t="str">
        <f ca="1">VLOOKUP($U1964,Education!$A:$B,2,FALSE)</f>
        <v>Undergraduate degree</v>
      </c>
      <c r="W1964" s="7">
        <f ca="1" xml:space="preserve">
  IF(OR($Y1964 = 5, $Y1964 = 6, $Y1964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964" s="7" t="str">
        <f ca="1">VLOOKUP($W1964,Department!$A:$B,2,FALSE)</f>
        <v>Operations</v>
      </c>
      <c r="Y1964" s="6">
        <f t="shared" ca="1" si="215"/>
        <v>11</v>
      </c>
      <c r="Z1964" s="7" t="str">
        <f ca="1">VLOOKUP($Y1964,Role!$A:$B,2,FALSE)</f>
        <v>Analyst</v>
      </c>
      <c r="AA1964" s="6">
        <f t="shared" ca="1" si="216"/>
        <v>7</v>
      </c>
      <c r="AB1964" s="7" t="str">
        <f ca="1" xml:space="preserve">
IF($AA1964 &lt;&gt; "",
    VLOOKUP($AA1964,Level!$A:$B,2,FALSE),
    ""
)</f>
        <v>Senior</v>
      </c>
      <c r="AC1964" s="1">
        <f ca="1" xml:space="preserve">
IF($Y1964 = 5 + N("Presidente"),
    27000,
    IF($Y1964 = 6 + N("Vice-presidente"),
        23000,
        IF(OR($Y1964 = 8, $Y1964= 13, $Y1964 = 12) + N("Secretária bilíngue ou coordenador ou especialista"),
            8000,
            IF($Y1964 = 7 + N("Diretor"),
                15000,
                IF($Y1964 = 14 + N("Gerente"),
                    12000,
                    IF($Y1964 = 9 + N("Estagiário"),
                        705,
                        IF($Y1964 = 10 + N("Trainee"),
                            805,
                            IF($Y1964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IF($U1964 = 7,
  500,
  IF($U1964 = 8,
    1000,
    IF($U1964 = 9,
      1500,
      IF($U1964 = 10,
        2000,
        0
      )
    )
  )
)
+
N("Adicional no salário por área")
+
IF($W1964 = 14 + N("Tecnologia da Informação"),
  120,
  IF($W1964 = 16 + N("Vendas"),
    110,
    IF($W1964 = 15 + N("Jurídico"),
      100,
      IF(OR($W1964 = 8, $W1964 = 9, $W1964 = 11) + N("Recursos humanos ou comercial ou comunicação e marketing"),
        80,
        0
      )
    )
  )
)
+
N("Adicionando pegadinha")
+
IF(AND($W1964 = 16, $U1964 = 9, $Y1964 = 11, $AA1964 = 5) + N("Se for de vendas, com mestrado, analista sênior"),
  IF($R1964 = 5,
    100,
    0
  )
  +
  IF($N1964 = "M",
    200,
    0
  ),
  0
)</f>
        <v>2500</v>
      </c>
      <c r="AD196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$A1964  &amp; ", "   &amp;
$C1964  &amp; ", "   &amp;
$E1964  &amp; ", '"  &amp;
$J1964  &amp; "', '" &amp;
$N1964  &amp; "', "  &amp;
$R1964  &amp; ", '"  &amp;
TEXT($T1964,"dd/mm/aaaa")  &amp; "', "   &amp;
$U1964  &amp; ", "   &amp;
$W1964  &amp; ", "   &amp;
$Y1964  &amp; ", "   &amp;
IF($AA1964 &lt;&gt; "", $AA1964, "NULL")  &amp; ", "   &amp;
$AC1964  &amp; ");"</f>
        <v>INSERT INTO bi4all.fac_employees (id_company_fk, id_employee_pk, flg_active, employee_name, id_gender_fk, id_race_fk, birthday, id_schooling_fk, id_department_fk, id_role_fk, id_level_fk, salary) VALUES (6a51143286b03064a49cc2acbee63c09a0682d33, 1960, 1, 'Maria Eduarda Bispo Cabral', 'F', 5, '17/08/1963', 7, 10, 11, 7, 2500);</v>
      </c>
    </row>
    <row r="1965" spans="1:30" ht="14.25" customHeight="1" x14ac:dyDescent="0.2">
      <c r="A1965" s="7" t="str" cm="1">
        <f t="array" aca="1" ref="A1965" ca="1">INDEX(Company!$A:$A,RANDBETWEEN(5,COUNTA(Company!$A:$A) + 1),1)</f>
        <v>6a51143286b03064a49cc2acbee63c09a0682d33</v>
      </c>
      <c r="B1965" s="7" t="str">
        <f ca="1">VLOOKUP($A1965,Company!$A:$B,2,FALSE)</f>
        <v>ACME Corporation</v>
      </c>
      <c r="C1965" s="5">
        <f t="shared" si="210"/>
        <v>1961</v>
      </c>
      <c r="D1965" s="5" t="str" cm="1">
        <f t="array" ref="D1965">SHA1HASH($C1965)</f>
        <v>d1e7c420b029989202887f2044fcca453758fc3e</v>
      </c>
      <c r="E1965" s="6">
        <v>1</v>
      </c>
      <c r="F1965" s="7">
        <f ca="1">IF($C1965 = 1 + N("Presidente"),
    127,
    IF($C1965 = 2 + N("Vice-Presidente"),
        72,
        IF($C1965 = 3 + N("Secretária bilíngue"),
            13,
            RANDBETWEEN(5,COUNT(Name!$A:$A) + 1)
        )
    )
)</f>
        <v>219</v>
      </c>
      <c r="G1965" s="7" t="str">
        <f ca="1">VLOOKUP($F1965,Name!$A:$B,2,FALSE)</f>
        <v>Larissa</v>
      </c>
      <c r="H1965" s="7">
        <f ca="1" xml:space="preserve">
IF($C1965 = 1,
    0,
    RANDBETWEEN(5,COUNT('Last name'!$A:$A) + 1)
)</f>
        <v>131</v>
      </c>
      <c r="I1965" s="7" t="str">
        <f ca="1" xml:space="preserve">
IF($C1965 = 1 + N("Presidente"),
    "de Orléans e Bragança",
    VLOOKUP($H1965,'Last name'!$A:$B,2,FALSE) &amp; " " &amp; VLOOKUP(RANDBETWEEN(5,COUNT('Last name'!$A:$A) + 1),'Last name'!$A:$B,2,FALSE)
)</f>
        <v>Monti Martini</v>
      </c>
      <c r="J1965" s="7" t="str">
        <f t="shared" ca="1" si="211"/>
        <v>Larissa Monti Martini</v>
      </c>
      <c r="K1965" s="7" t="str" cm="1">
        <f t="array" aca="1" ref="K1965" ca="1">SHA1HASH($J1965)</f>
        <v>e156a3791425ff81aca3a0ae439890f462efec00</v>
      </c>
      <c r="L1965" s="7" cm="1">
        <f t="array" aca="1" ref="L1965" ca="1">INDEX(States!$A:$A,RANDBETWEEN(5,COUNTA(States!$A:$A) + 1),1)</f>
        <v>24</v>
      </c>
      <c r="M1965" s="7" t="str">
        <f ca="1">$L1965 &amp; "|" &amp; VLOOKUP($L1965,States!$A:$B,2,FALSE)</f>
        <v>24|4e344e218f5d3cb3700b5fb228401547cb97b31c</v>
      </c>
      <c r="N1965" s="7" t="str">
        <f ca="1">VLOOKUP($F1965,Name!$A:$C,3,FALSE)</f>
        <v>F</v>
      </c>
      <c r="O1965" s="7" t="str">
        <f ca="1">VLOOKUP($N1965,Gender!$A:$B,2,FALSE)</f>
        <v>Female</v>
      </c>
      <c r="P1965" s="7" t="str" cm="1">
        <f t="array" aca="1" ref="P1965" ca="1">INDEX('Marital status'!$A:$A,RANDBETWEEN(5,COUNTA('Marital status'!$A:$A) + 1),1)</f>
        <v>3266897012b6dcc5723033bc25891bf99efcff6f</v>
      </c>
      <c r="Q1965" s="7" t="str">
        <f ca="1">VLOOKUP($P1965,'Marital status'!$A:$B,2,FALSE)</f>
        <v>MarrieD</v>
      </c>
      <c r="R1965" s="7">
        <f t="shared" ca="1" si="212"/>
        <v>5</v>
      </c>
      <c r="S1965" s="7" t="e">
        <f ca="1">VLOOKUP($R1965,Race!$A:$B,2,FALSE)</f>
        <v>#N/A</v>
      </c>
      <c r="T1965" s="8">
        <f t="shared" ca="1" si="213"/>
        <v>17888</v>
      </c>
      <c r="U1965" s="6">
        <f t="shared" ca="1" si="214"/>
        <v>7</v>
      </c>
      <c r="V1965" s="8" t="str">
        <f ca="1">VLOOKUP($U1965,Education!$A:$B,2,FALSE)</f>
        <v>Undergraduate degree</v>
      </c>
      <c r="W1965" s="7">
        <f ca="1" xml:space="preserve">
  IF(OR($Y1965 = 5, $Y1965 = 6, $Y1965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965" s="7" t="str">
        <f ca="1">VLOOKUP($W1965,Department!$A:$B,2,FALSE)</f>
        <v>Administration</v>
      </c>
      <c r="Y1965" s="6">
        <f t="shared" ca="1" si="215"/>
        <v>10</v>
      </c>
      <c r="Z1965" s="7" t="str">
        <f ca="1">VLOOKUP($Y1965,Role!$A:$B,2,FALSE)</f>
        <v>Trainee</v>
      </c>
      <c r="AA1965" s="6" t="str">
        <f t="shared" ca="1" si="216"/>
        <v/>
      </c>
      <c r="AB1965" s="7" t="str">
        <f ca="1" xml:space="preserve">
IF($AA1965 &lt;&gt; "",
    VLOOKUP($AA1965,Level!$A:$B,2,FALSE),
    ""
)</f>
        <v/>
      </c>
      <c r="AC1965" s="1">
        <f ca="1" xml:space="preserve">
IF($Y1965 = 5 + N("Presidente"),
    27000,
    IF($Y1965 = 6 + N("Vice-presidente"),
        23000,
        IF(OR($Y1965 = 8, $Y1965= 13, $Y1965 = 12) + N("Secretária bilíngue ou coordenador ou especialista"),
            8000,
            IF($Y1965 = 7 + N("Diretor"),
                15000,
                IF($Y1965 = 14 + N("Gerente"),
                    12000,
                    IF($Y1965 = 9 + N("Estagiário"),
                        705,
                        IF($Y1965 = 10 + N("Trainee"),
                            805,
                            IF($Y1965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IF($U1965 = 7,
  500,
  IF($U1965 = 8,
    1000,
    IF($U1965 = 9,
      1500,
      IF($U1965 = 10,
        2000,
        0
      )
    )
  )
)
+
N("Adicional no salário por área")
+
IF($W1965 = 14 + N("Tecnologia da Informação"),
  120,
  IF($W1965 = 16 + N("Vendas"),
    110,
    IF($W1965 = 15 + N("Jurídico"),
      100,
      IF(OR($W1965 = 8, $W1965 = 9, $W1965 = 11) + N("Recursos humanos ou comercial ou comunicação e marketing"),
        80,
        0
      )
    )
  )
)
+
N("Adicionando pegadinha")
+
IF(AND($W1965 = 16, $U1965 = 9, $Y1965 = 11, $AA1965 = 5) + N("Se for de vendas, com mestrado, analista sênior"),
  IF($R1965 = 5,
    100,
    0
  )
  +
  IF($N1965 = "M",
    200,
    0
  ),
  0
)</f>
        <v>1305</v>
      </c>
      <c r="AD196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$A1965  &amp; ", "   &amp;
$C1965  &amp; ", "   &amp;
$E1965  &amp; ", '"  &amp;
$J1965  &amp; "', '" &amp;
$N1965  &amp; "', "  &amp;
$R1965  &amp; ", '"  &amp;
TEXT($T1965,"dd/mm/aaaa")  &amp; "', "   &amp;
$U1965  &amp; ", "   &amp;
$W1965  &amp; ", "   &amp;
$Y1965  &amp; ", "   &amp;
IF($AA1965 &lt;&gt; "", $AA1965, "NULL")  &amp; ", "   &amp;
$AC1965  &amp; ");"</f>
        <v>INSERT INTO bi4all.fac_employees (id_company_fk, id_employee_pk, flg_active, employee_name, id_gender_fk, id_race_fk, birthday, id_schooling_fk, id_department_fk, id_role_fk, id_level_fk, salary) VALUES (6a51143286b03064a49cc2acbee63c09a0682d33, 1961, 1, 'Larissa Monti Martini', 'F', 5, '21/12/1948', 7, 6, 10, NULL, 1305);</v>
      </c>
    </row>
    <row r="1966" spans="1:30" ht="14.25" customHeight="1" x14ac:dyDescent="0.2">
      <c r="A1966" s="7" t="str" cm="1">
        <f t="array" aca="1" ref="A1966" ca="1">INDEX(Company!$A:$A,RANDBETWEEN(5,COUNTA(Company!$A:$A) + 1),1)</f>
        <v>6a51143286b03064a49cc2acbee63c09a0682d33</v>
      </c>
      <c r="B1966" s="7" t="str">
        <f ca="1">VLOOKUP($A1966,Company!$A:$B,2,FALSE)</f>
        <v>ACME Corporation</v>
      </c>
      <c r="C1966" s="5">
        <f t="shared" si="210"/>
        <v>1962</v>
      </c>
      <c r="D1966" s="5" t="str" cm="1">
        <f t="array" ref="D1966">SHA1HASH($C1966)</f>
        <v>b051167e3c4ea1a2e7ad55e415e923988f6f1887</v>
      </c>
      <c r="E1966" s="6">
        <v>1</v>
      </c>
      <c r="F1966" s="7">
        <f ca="1">IF($C1966 = 1 + N("Presidente"),
    127,
    IF($C1966 = 2 + N("Vice-Presidente"),
        72,
        IF($C1966 = 3 + N("Secretária bilíngue"),
            13,
            RANDBETWEEN(5,COUNT(Name!$A:$A) + 1)
        )
    )
)</f>
        <v>64</v>
      </c>
      <c r="G1966" s="7" t="str">
        <f ca="1">VLOOKUP($F1966,Name!$A:$B,2,FALSE)</f>
        <v>Ayla</v>
      </c>
      <c r="H1966" s="7">
        <f ca="1" xml:space="preserve">
IF($C1966 = 1,
    0,
    RANDBETWEEN(5,COUNT('Last name'!$A:$A) + 1)
)</f>
        <v>113</v>
      </c>
      <c r="I1966" s="7" t="str">
        <f ca="1" xml:space="preserve">
IF($C1966 = 1 + N("Presidente"),
    "de Orléans e Bragança",
    VLOOKUP($H1966,'Last name'!$A:$B,2,FALSE) &amp; " " &amp; VLOOKUP(RANDBETWEEN(5,COUNT('Last name'!$A:$A) + 1),'Last name'!$A:$B,2,FALSE)
)</f>
        <v>Luz Fontana</v>
      </c>
      <c r="J1966" s="7" t="str">
        <f t="shared" ca="1" si="211"/>
        <v>Ayla Luz Fontana</v>
      </c>
      <c r="K1966" s="7" t="str" cm="1">
        <f t="array" aca="1" ref="K1966" ca="1">SHA1HASH($J1966)</f>
        <v>b4dae186c4c8a9c61c736d82b01e5fa3df8627d1</v>
      </c>
      <c r="L1966" s="7" cm="1">
        <f t="array" aca="1" ref="L1966" ca="1">INDEX(States!$A:$A,RANDBETWEEN(5,COUNTA(States!$A:$A) + 1),1)</f>
        <v>21</v>
      </c>
      <c r="M1966" s="7" t="str">
        <f ca="1">$L1966 &amp; "|" &amp; VLOOKUP($L1966,States!$A:$B,2,FALSE)</f>
        <v>21|18f454963e4e8ae3fea0597ea98a4e003875820f</v>
      </c>
      <c r="N1966" s="7" t="str">
        <f ca="1">VLOOKUP($F1966,Name!$A:$C,3,FALSE)</f>
        <v>F</v>
      </c>
      <c r="O1966" s="7" t="str">
        <f ca="1">VLOOKUP($N1966,Gender!$A:$B,2,FALSE)</f>
        <v>Female</v>
      </c>
      <c r="P1966" s="7" t="str" cm="1">
        <f t="array" aca="1" ref="P1966" ca="1">INDEX('Marital status'!$A:$A,RANDBETWEEN(5,COUNTA('Marital status'!$A:$A) + 1),1)</f>
        <v>459031b19ec5bbd3b3dbc0a9dcf2cb6e6c6f7848</v>
      </c>
      <c r="Q1966" s="7" t="str">
        <f ca="1">VLOOKUP($P1966,'Marital status'!$A:$B,2,FALSE)</f>
        <v xml:space="preserve">Widowed </v>
      </c>
      <c r="R1966" s="7">
        <f t="shared" ca="1" si="212"/>
        <v>5</v>
      </c>
      <c r="S1966" s="7" t="e">
        <f ca="1">VLOOKUP($R1966,Race!$A:$B,2,FALSE)</f>
        <v>#N/A</v>
      </c>
      <c r="T1966" s="8">
        <f t="shared" ca="1" si="213"/>
        <v>29967</v>
      </c>
      <c r="U1966" s="6">
        <f t="shared" ca="1" si="214"/>
        <v>8</v>
      </c>
      <c r="V1966" s="8" t="str">
        <f ca="1">VLOOKUP($U1966,Education!$A:$B,2,FALSE)</f>
        <v>Graduate school</v>
      </c>
      <c r="W1966" s="7">
        <f ca="1" xml:space="preserve">
  IF(OR($Y1966 = 5, $Y1966 = 6, $Y1966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966" s="7" t="str">
        <f ca="1">VLOOKUP($W1966,Department!$A:$B,2,FALSE)</f>
        <v>Commercial</v>
      </c>
      <c r="Y1966" s="6">
        <f t="shared" ca="1" si="215"/>
        <v>11</v>
      </c>
      <c r="Z1966" s="7" t="str">
        <f ca="1">VLOOKUP($Y1966,Role!$A:$B,2,FALSE)</f>
        <v>Analyst</v>
      </c>
      <c r="AA1966" s="6">
        <f t="shared" ca="1" si="216"/>
        <v>7</v>
      </c>
      <c r="AB1966" s="7" t="str">
        <f ca="1" xml:space="preserve">
IF($AA1966 &lt;&gt; "",
    VLOOKUP($AA1966,Level!$A:$B,2,FALSE),
    ""
)</f>
        <v>Senior</v>
      </c>
      <c r="AC1966" s="1">
        <f ca="1" xml:space="preserve">
IF($Y1966 = 5 + N("Presidente"),
    27000,
    IF($Y1966 = 6 + N("Vice-presidente"),
        23000,
        IF(OR($Y1966 = 8, $Y1966= 13, $Y1966 = 12) + N("Secretária bilíngue ou coordenador ou especialista"),
            8000,
            IF($Y1966 = 7 + N("Diretor"),
                15000,
                IF($Y1966 = 14 + N("Gerente"),
                    12000,
                    IF($Y1966 = 9 + N("Estagiário"),
                        705,
                        IF($Y1966 = 10 + N("Trainee"),
                            805,
                            IF($Y1966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IF($U1966 = 7,
  500,
  IF($U1966 = 8,
    1000,
    IF($U1966 = 9,
      1500,
      IF($U1966 = 10,
        2000,
        0
      )
    )
  )
)
+
N("Adicional no salário por área")
+
IF($W1966 = 14 + N("Tecnologia da Informação"),
  120,
  IF($W1966 = 16 + N("Vendas"),
    110,
    IF($W1966 = 15 + N("Jurídico"),
      100,
      IF(OR($W1966 = 8, $W1966 = 9, $W1966 = 11) + N("Recursos humanos ou comercial ou comunicação e marketing"),
        80,
        0
      )
    )
  )
)
+
N("Adicionando pegadinha")
+
IF(AND($W1966 = 16, $U1966 = 9, $Y1966 = 11, $AA1966 = 5) + N("Se for de vendas, com mestrado, analista sênior"),
  IF($R1966 = 5,
    100,
    0
  )
  +
  IF($N1966 = "M",
    200,
    0
  ),
  0
)</f>
        <v>3080</v>
      </c>
      <c r="AD196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$A1966  &amp; ", "   &amp;
$C1966  &amp; ", "   &amp;
$E1966  &amp; ", '"  &amp;
$J1966  &amp; "', '" &amp;
$N1966  &amp; "', "  &amp;
$R1966  &amp; ", '"  &amp;
TEXT($T1966,"dd/mm/aaaa")  &amp; "', "   &amp;
$U1966  &amp; ", "   &amp;
$W1966  &amp; ", "   &amp;
$Y1966  &amp; ", "   &amp;
IF($AA1966 &lt;&gt; "", $AA1966, "NULL")  &amp; ", "   &amp;
$AC1966  &amp; ");"</f>
        <v>INSERT INTO bi4all.fac_employees (id_company_fk, id_employee_pk, flg_active, employee_name, id_gender_fk, id_race_fk, birthday, id_schooling_fk, id_department_fk, id_role_fk, id_level_fk, salary) VALUES (6a51143286b03064a49cc2acbee63c09a0682d33, 1962, 1, 'Ayla Luz Fontana', 'F', 5, '16/01/1982', 8, 9, 11, 7, 3080);</v>
      </c>
    </row>
    <row r="1967" spans="1:30" ht="14.25" customHeight="1" x14ac:dyDescent="0.2">
      <c r="A1967" s="7" t="str" cm="1">
        <f t="array" aca="1" ref="A1967" ca="1">INDEX(Company!$A:$A,RANDBETWEEN(5,COUNTA(Company!$A:$A) + 1),1)</f>
        <v>6a51143286b03064a49cc2acbee63c09a0682d33</v>
      </c>
      <c r="B1967" s="7" t="str">
        <f ca="1">VLOOKUP($A1967,Company!$A:$B,2,FALSE)</f>
        <v>ACME Corporation</v>
      </c>
      <c r="C1967" s="5">
        <f t="shared" si="210"/>
        <v>1963</v>
      </c>
      <c r="D1967" s="5" t="str" cm="1">
        <f t="array" ref="D1967">SHA1HASH($C1967)</f>
        <v>a8d01dd316e90b6e072f8d10be9a327b06cebcdc</v>
      </c>
      <c r="E1967" s="6">
        <v>1</v>
      </c>
      <c r="F1967" s="7">
        <f ca="1">IF($C1967 = 1 + N("Presidente"),
    127,
    IF($C1967 = 2 + N("Vice-Presidente"),
        72,
        IF($C1967 = 3 + N("Secretária bilíngue"),
            13,
            RANDBETWEEN(5,COUNT(Name!$A:$A) + 1)
        )
    )
)</f>
        <v>61</v>
      </c>
      <c r="G1967" s="7" t="str">
        <f ca="1">VLOOKUP($F1967,Name!$A:$B,2,FALSE)</f>
        <v>Augusto</v>
      </c>
      <c r="H1967" s="7">
        <f ca="1" xml:space="preserve">
IF($C1967 = 1,
    0,
    RANDBETWEEN(5,COUNT('Last name'!$A:$A) + 1)
)</f>
        <v>67</v>
      </c>
      <c r="I1967" s="7" t="str">
        <f ca="1" xml:space="preserve">
IF($C1967 = 1 + N("Presidente"),
    "de Orléans e Bragança",
    VLOOKUP($H1967,'Last name'!$A:$B,2,FALSE) &amp; " " &amp; VLOOKUP(RANDBETWEEN(5,COUNT('Last name'!$A:$A) + 1),'Last name'!$A:$B,2,FALSE)
)</f>
        <v>Conti Pellegrini</v>
      </c>
      <c r="J1967" s="7" t="str">
        <f t="shared" ca="1" si="211"/>
        <v>Augusto Conti Pellegrini</v>
      </c>
      <c r="K1967" s="7" t="str" cm="1">
        <f t="array" aca="1" ref="K1967" ca="1">SHA1HASH($J1967)</f>
        <v>f8ea0f79bdff95c6388ce4f68374cf961bed839c</v>
      </c>
      <c r="L1967" s="7" cm="1">
        <f t="array" aca="1" ref="L1967" ca="1">INDEX(States!$A:$A,RANDBETWEEN(5,COUNTA(States!$A:$A) + 1),1)</f>
        <v>22</v>
      </c>
      <c r="M1967" s="7" t="str">
        <f ca="1">$L1967 &amp; "|" &amp; VLOOKUP($L1967,States!$A:$B,2,FALSE)</f>
        <v>22|04a99b2b0b78076f0a06c2d7695137915b2933a5</v>
      </c>
      <c r="N1967" s="7" t="str">
        <f ca="1">VLOOKUP($F1967,Name!$A:$C,3,FALSE)</f>
        <v>M</v>
      </c>
      <c r="O1967" s="7" t="str">
        <f ca="1">VLOOKUP($N1967,Gender!$A:$B,2,FALSE)</f>
        <v>Male</v>
      </c>
      <c r="P1967" s="7" t="str" cm="1">
        <f t="array" aca="1" ref="P1967" ca="1">INDEX('Marital status'!$A:$A,RANDBETWEEN(5,COUNTA('Marital status'!$A:$A) + 1),1)</f>
        <v>47051393f6bcbf99111ec5d70ba2ebbe11ebccae</v>
      </c>
      <c r="Q1967" s="7" t="str">
        <f ca="1">VLOOKUP($P1967,'Marital status'!$A:$B,2,FALSE)</f>
        <v xml:space="preserve"> Separated </v>
      </c>
      <c r="R1967" s="7">
        <f t="shared" ca="1" si="212"/>
        <v>6</v>
      </c>
      <c r="S1967" s="7" t="e">
        <f ca="1">VLOOKUP($R1967,Race!$A:$B,2,FALSE)</f>
        <v>#N/A</v>
      </c>
      <c r="T1967" s="8">
        <f t="shared" ca="1" si="213"/>
        <v>30449</v>
      </c>
      <c r="U1967" s="6">
        <f t="shared" ca="1" si="214"/>
        <v>7</v>
      </c>
      <c r="V1967" s="8" t="str">
        <f ca="1">VLOOKUP($U1967,Education!$A:$B,2,FALSE)</f>
        <v>Undergraduate degree</v>
      </c>
      <c r="W1967" s="7">
        <f ca="1" xml:space="preserve">
  IF(OR($Y1967 = 5, $Y1967 = 6, $Y1967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967" s="7" t="str">
        <f ca="1">VLOOKUP($W1967,Department!$A:$B,2,FALSE)</f>
        <v>Controlling</v>
      </c>
      <c r="Y1967" s="6">
        <f t="shared" ca="1" si="215"/>
        <v>10</v>
      </c>
      <c r="Z1967" s="7" t="str">
        <f ca="1">VLOOKUP($Y1967,Role!$A:$B,2,FALSE)</f>
        <v>Trainee</v>
      </c>
      <c r="AA1967" s="6" t="str">
        <f t="shared" ca="1" si="216"/>
        <v/>
      </c>
      <c r="AB1967" s="7" t="str">
        <f ca="1" xml:space="preserve">
IF($AA1967 &lt;&gt; "",
    VLOOKUP($AA1967,Level!$A:$B,2,FALSE),
    ""
)</f>
        <v/>
      </c>
      <c r="AC1967" s="1">
        <f ca="1" xml:space="preserve">
IF($Y1967 = 5 + N("Presidente"),
    27000,
    IF($Y1967 = 6 + N("Vice-presidente"),
        23000,
        IF(OR($Y1967 = 8, $Y1967= 13, $Y1967 = 12) + N("Secretária bilíngue ou coordenador ou especialista"),
            8000,
            IF($Y1967 = 7 + N("Diretor"),
                15000,
                IF($Y1967 = 14 + N("Gerente"),
                    12000,
                    IF($Y1967 = 9 + N("Estagiário"),
                        705,
                        IF($Y1967 = 10 + N("Trainee"),
                            805,
                            IF($Y1967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IF($U1967 = 7,
  500,
  IF($U1967 = 8,
    1000,
    IF($U1967 = 9,
      1500,
      IF($U1967 = 10,
        2000,
        0
      )
    )
  )
)
+
N("Adicional no salário por área")
+
IF($W1967 = 14 + N("Tecnologia da Informação"),
  120,
  IF($W1967 = 16 + N("Vendas"),
    110,
    IF($W1967 = 15 + N("Jurídico"),
      100,
      IF(OR($W1967 = 8, $W1967 = 9, $W1967 = 11) + N("Recursos humanos ou comercial ou comunicação e marketing"),
        80,
        0
      )
    )
  )
)
+
N("Adicionando pegadinha")
+
IF(AND($W1967 = 16, $U1967 = 9, $Y1967 = 11, $AA1967 = 5) + N("Se for de vendas, com mestrado, analista sênior"),
  IF($R1967 = 5,
    100,
    0
  )
  +
  IF($N1967 = "M",
    200,
    0
  ),
  0
)</f>
        <v>1305</v>
      </c>
      <c r="AD196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$A1967  &amp; ", "   &amp;
$C1967  &amp; ", "   &amp;
$E1967  &amp; ", '"  &amp;
$J1967  &amp; "', '" &amp;
$N1967  &amp; "', "  &amp;
$R1967  &amp; ", '"  &amp;
TEXT($T1967,"dd/mm/aaaa")  &amp; "', "   &amp;
$U1967  &amp; ", "   &amp;
$W1967  &amp; ", "   &amp;
$Y1967  &amp; ", "   &amp;
IF($AA1967 &lt;&gt; "", $AA1967, "NULL")  &amp; ", "   &amp;
$AC1967  &amp; ");"</f>
        <v>INSERT INTO bi4all.fac_employees (id_company_fk, id_employee_pk, flg_active, employee_name, id_gender_fk, id_race_fk, birthday, id_schooling_fk, id_department_fk, id_role_fk, id_level_fk, salary) VALUES (6a51143286b03064a49cc2acbee63c09a0682d33, 1963, 1, 'Augusto Conti Pellegrini', 'M', 6, '13/05/1983', 7, 12, 10, NULL, 1305);</v>
      </c>
    </row>
    <row r="1968" spans="1:30" ht="14.25" customHeight="1" x14ac:dyDescent="0.2">
      <c r="A1968" s="7" t="str" cm="1">
        <f t="array" aca="1" ref="A1968" ca="1">INDEX(Company!$A:$A,RANDBETWEEN(5,COUNTA(Company!$A:$A) + 1),1)</f>
        <v>6a51143286b03064a49cc2acbee63c09a0682d33</v>
      </c>
      <c r="B1968" s="7" t="str">
        <f ca="1">VLOOKUP($A1968,Company!$A:$B,2,FALSE)</f>
        <v>ACME Corporation</v>
      </c>
      <c r="C1968" s="5">
        <f t="shared" si="210"/>
        <v>1964</v>
      </c>
      <c r="D1968" s="5" t="str" cm="1">
        <f t="array" ref="D1968">SHA1HASH($C1968)</f>
        <v>44c9b30f7a5334e5c1c81ad08781cd89d33d02c0</v>
      </c>
      <c r="E1968" s="6">
        <v>1</v>
      </c>
      <c r="F1968" s="7">
        <f ca="1">IF($C1968 = 1 + N("Presidente"),
    127,
    IF($C1968 = 2 + N("Vice-Presidente"),
        72,
        IF($C1968 = 3 + N("Secretária bilíngue"),
            13,
            RANDBETWEEN(5,COUNT(Name!$A:$A) + 1)
        )
    )
)</f>
        <v>233</v>
      </c>
      <c r="G1968" s="7" t="str">
        <f ca="1">VLOOKUP($F1968,Name!$A:$B,2,FALSE)</f>
        <v>Lorenzo Augusto</v>
      </c>
      <c r="H1968" s="7">
        <f ca="1" xml:space="preserve">
IF($C1968 = 1,
    0,
    RANDBETWEEN(5,COUNT('Last name'!$A:$A) + 1)
)</f>
        <v>143</v>
      </c>
      <c r="I1968" s="7" t="str">
        <f ca="1" xml:space="preserve">
IF($C1968 = 1 + N("Presidente"),
    "de Orléans e Bragança",
    VLOOKUP($H1968,'Last name'!$A:$B,2,FALSE) &amp; " " &amp; VLOOKUP(RANDBETWEEN(5,COUNT('Last name'!$A:$A) + 1),'Last name'!$A:$B,2,FALSE)
)</f>
        <v>Oliveira Leite</v>
      </c>
      <c r="J1968" s="7" t="str">
        <f t="shared" ca="1" si="211"/>
        <v>Lorenzo Augusto Oliveira Leite</v>
      </c>
      <c r="K1968" s="7" t="str" cm="1">
        <f t="array" aca="1" ref="K1968" ca="1">SHA1HASH($J1968)</f>
        <v>f4eafd1f894b9c7f249fb9882d3f9be7fb292e40</v>
      </c>
      <c r="L1968" s="7" cm="1">
        <f t="array" aca="1" ref="L1968" ca="1">INDEX(States!$A:$A,RANDBETWEEN(5,COUNTA(States!$A:$A) + 1),1)</f>
        <v>13</v>
      </c>
      <c r="M1968" s="7" t="str">
        <f ca="1">$L1968 &amp; "|" &amp; VLOOKUP($L1968,States!$A:$B,2,FALSE)</f>
        <v>13|6c05c76e5be517ed7b1a09bc941ed381b630f0fd</v>
      </c>
      <c r="N1968" s="7" t="str">
        <f ca="1">VLOOKUP($F1968,Name!$A:$C,3,FALSE)</f>
        <v>M</v>
      </c>
      <c r="O1968" s="7" t="str">
        <f ca="1">VLOOKUP($N1968,Gender!$A:$B,2,FALSE)</f>
        <v>Male</v>
      </c>
      <c r="P1968" s="7" t="str" cm="1">
        <f t="array" aca="1" ref="P1968" ca="1">INDEX('Marital status'!$A:$A,RANDBETWEEN(5,COUNTA('Marital status'!$A:$A) + 1),1)</f>
        <v>ce0b1612aa711b78a720295d271a33894e2b72bf</v>
      </c>
      <c r="Q1968" s="7" t="str">
        <f ca="1">VLOOKUP($P1968,'Marital status'!$A:$B,2,FALSE)</f>
        <v>single</v>
      </c>
      <c r="R1968" s="7">
        <f t="shared" ca="1" si="212"/>
        <v>5</v>
      </c>
      <c r="S1968" s="7" t="e">
        <f ca="1">VLOOKUP($R1968,Race!$A:$B,2,FALSE)</f>
        <v>#N/A</v>
      </c>
      <c r="T1968" s="8">
        <f t="shared" ca="1" si="213"/>
        <v>22390</v>
      </c>
      <c r="U1968" s="6">
        <f t="shared" ca="1" si="214"/>
        <v>7</v>
      </c>
      <c r="V1968" s="8" t="str">
        <f ca="1">VLOOKUP($U1968,Education!$A:$B,2,FALSE)</f>
        <v>Undergraduate degree</v>
      </c>
      <c r="W1968" s="7">
        <f ca="1" xml:space="preserve">
  IF(OR($Y1968 = 5, $Y1968 = 6, $Y1968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968" s="7" t="str">
        <f ca="1">VLOOKUP($W1968,Department!$A:$B,2,FALSE)</f>
        <v>Finance</v>
      </c>
      <c r="Y1968" s="6">
        <f t="shared" ca="1" si="215"/>
        <v>11</v>
      </c>
      <c r="Z1968" s="7" t="str">
        <f ca="1">VLOOKUP($Y1968,Role!$A:$B,2,FALSE)</f>
        <v>Analyst</v>
      </c>
      <c r="AA1968" s="6">
        <f t="shared" ca="1" si="216"/>
        <v>5</v>
      </c>
      <c r="AB1968" s="7" t="str">
        <f ca="1" xml:space="preserve">
IF($AA1968 &lt;&gt; "",
    VLOOKUP($AA1968,Level!$A:$B,2,FALSE),
    ""
)</f>
        <v>Junior</v>
      </c>
      <c r="AC1968" s="1">
        <f ca="1" xml:space="preserve">
IF($Y1968 = 5 + N("Presidente"),
    27000,
    IF($Y1968 = 6 + N("Vice-presidente"),
        23000,
        IF(OR($Y1968 = 8, $Y1968= 13, $Y1968 = 12) + N("Secretária bilíngue ou coordenador ou especialista"),
            8000,
            IF($Y1968 = 7 + N("Diretor"),
                15000,
                IF($Y1968 = 14 + N("Gerente"),
                    12000,
                    IF($Y1968 = 9 + N("Estagiário"),
                        705,
                        IF($Y1968 = 10 + N("Trainee"),
                            805,
                            IF($Y1968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IF($U1968 = 7,
  500,
  IF($U1968 = 8,
    1000,
    IF($U1968 = 9,
      1500,
      IF($U1968 = 10,
        2000,
        0
      )
    )
  )
)
+
N("Adicional no salário por área")
+
IF($W1968 = 14 + N("Tecnologia da Informação"),
  120,
  IF($W1968 = 16 + N("Vendas"),
    110,
    IF($W1968 = 15 + N("Jurídico"),
      100,
      IF(OR($W1968 = 8, $W1968 = 9, $W1968 = 11) + N("Recursos humanos ou comercial ou comunicação e marketing"),
        80,
        0
      )
    )
  )
)
+
N("Adicionando pegadinha")
+
IF(AND($W1968 = 16, $U1968 = 9, $Y1968 = 11, $AA1968 = 5) + N("Se for de vendas, com mestrado, analista sênior"),
  IF($R1968 = 5,
    100,
    0
  )
  +
  IF($N1968 = "M",
    200,
    0
  ),
  0
)</f>
        <v>2500</v>
      </c>
      <c r="AD196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$A1968  &amp; ", "   &amp;
$C1968  &amp; ", "   &amp;
$E1968  &amp; ", '"  &amp;
$J1968  &amp; "', '" &amp;
$N1968  &amp; "', "  &amp;
$R1968  &amp; ", '"  &amp;
TEXT($T1968,"dd/mm/aaaa")  &amp; "', "   &amp;
$U1968  &amp; ", "   &amp;
$W1968  &amp; ", "   &amp;
$Y1968  &amp; ", "   &amp;
IF($AA1968 &lt;&gt; "", $AA1968, "NULL")  &amp; ", "   &amp;
$AC1968  &amp; ");"</f>
        <v>INSERT INTO bi4all.fac_employees (id_company_fk, id_employee_pk, flg_active, employee_name, id_gender_fk, id_race_fk, birthday, id_schooling_fk, id_department_fk, id_role_fk, id_level_fk, salary) VALUES (6a51143286b03064a49cc2acbee63c09a0682d33, 1964, 1, 'Lorenzo Augusto Oliveira Leite', 'M', 5, '19/04/1961', 7, 7, 11, 5, 2500);</v>
      </c>
    </row>
    <row r="1969" spans="1:30" ht="14.25" customHeight="1" x14ac:dyDescent="0.2">
      <c r="A1969" s="7" t="str" cm="1">
        <f t="array" aca="1" ref="A1969" ca="1">INDEX(Company!$A:$A,RANDBETWEEN(5,COUNTA(Company!$A:$A) + 1),1)</f>
        <v>6a51143286b03064a49cc2acbee63c09a0682d33</v>
      </c>
      <c r="B1969" s="7" t="str">
        <f ca="1">VLOOKUP($A1969,Company!$A:$B,2,FALSE)</f>
        <v>ACME Corporation</v>
      </c>
      <c r="C1969" s="5">
        <f t="shared" si="210"/>
        <v>1965</v>
      </c>
      <c r="D1969" s="5" t="str" cm="1">
        <f t="array" ref="D1969">SHA1HASH($C1969)</f>
        <v>5b17adc969018b102b802193f65ffebc07494a2c</v>
      </c>
      <c r="E1969" s="6">
        <v>1</v>
      </c>
      <c r="F1969" s="7">
        <f ca="1">IF($C1969 = 1 + N("Presidente"),
    127,
    IF($C1969 = 2 + N("Vice-Presidente"),
        72,
        IF($C1969 = 3 + N("Secretária bilíngue"),
            13,
            RANDBETWEEN(5,COUNT(Name!$A:$A) + 1)
        )
    )
)</f>
        <v>7</v>
      </c>
      <c r="G1969" s="7" t="str">
        <f ca="1">VLOOKUP($F1969,Name!$A:$B,2,FALSE)</f>
        <v>Adelaide</v>
      </c>
      <c r="H1969" s="7">
        <f ca="1" xml:space="preserve">
IF($C1969 = 1,
    0,
    RANDBETWEEN(5,COUNT('Last name'!$A:$A) + 1)
)</f>
        <v>141</v>
      </c>
      <c r="I1969" s="7" t="str">
        <f ca="1" xml:space="preserve">
IF($C1969 = 1 + N("Presidente"),
    "de Orléans e Bragança",
    VLOOKUP($H1969,'Last name'!$A:$B,2,FALSE) &amp; " " &amp; VLOOKUP(RANDBETWEEN(5,COUNT('Last name'!$A:$A) + 1),'Last name'!$A:$B,2,FALSE)
)</f>
        <v>Noronha Anjos</v>
      </c>
      <c r="J1969" s="7" t="str">
        <f t="shared" ca="1" si="211"/>
        <v>Adelaide Noronha Anjos</v>
      </c>
      <c r="K1969" s="7" t="str" cm="1">
        <f t="array" aca="1" ref="K1969" ca="1">SHA1HASH($J1969)</f>
        <v>b94271f76be99fc2ef9af2d24aed8f3f5178c06b</v>
      </c>
      <c r="L1969" s="7" cm="1">
        <f t="array" aca="1" ref="L1969" ca="1">INDEX(States!$A:$A,RANDBETWEEN(5,COUNTA(States!$A:$A) + 1),1)</f>
        <v>8</v>
      </c>
      <c r="M1969" s="7" t="str">
        <f ca="1">$L1969 &amp; "|" &amp; VLOOKUP($L1969,States!$A:$B,2,FALSE)</f>
        <v>8|56e287872c65203bf88dd1921405bbc5594d8531</v>
      </c>
      <c r="N1969" s="7" t="str">
        <f ca="1">VLOOKUP($F1969,Name!$A:$C,3,FALSE)</f>
        <v>F</v>
      </c>
      <c r="O1969" s="7" t="str">
        <f ca="1">VLOOKUP($N1969,Gender!$A:$B,2,FALSE)</f>
        <v>Female</v>
      </c>
      <c r="P1969" s="7" t="str" cm="1">
        <f t="array" aca="1" ref="P1969" ca="1">INDEX('Marital status'!$A:$A,RANDBETWEEN(5,COUNTA('Marital status'!$A:$A) + 1),1)</f>
        <v>459031b19ec5bbd3b3dbc0a9dcf2cb6e6c6f7848</v>
      </c>
      <c r="Q1969" s="7" t="str">
        <f ca="1">VLOOKUP($P1969,'Marital status'!$A:$B,2,FALSE)</f>
        <v xml:space="preserve">Widowed </v>
      </c>
      <c r="R1969" s="7">
        <f t="shared" ca="1" si="212"/>
        <v>7</v>
      </c>
      <c r="S1969" s="7" t="e">
        <f ca="1">VLOOKUP($R1969,Race!$A:$B,2,FALSE)</f>
        <v>#N/A</v>
      </c>
      <c r="T1969" s="8">
        <f t="shared" ca="1" si="213"/>
        <v>24931</v>
      </c>
      <c r="U1969" s="6">
        <f t="shared" ca="1" si="214"/>
        <v>7</v>
      </c>
      <c r="V1969" s="8" t="str">
        <f ca="1">VLOOKUP($U1969,Education!$A:$B,2,FALSE)</f>
        <v>Undergraduate degree</v>
      </c>
      <c r="W1969" s="7">
        <f ca="1" xml:space="preserve">
  IF(OR($Y1969 = 5, $Y1969 = 6, $Y1969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969" s="7" t="str">
        <f ca="1">VLOOKUP($W1969,Department!$A:$B,2,FALSE)</f>
        <v>Communication &amp; Marketing</v>
      </c>
      <c r="Y1969" s="6">
        <f t="shared" ca="1" si="215"/>
        <v>10</v>
      </c>
      <c r="Z1969" s="7" t="str">
        <f ca="1">VLOOKUP($Y1969,Role!$A:$B,2,FALSE)</f>
        <v>Trainee</v>
      </c>
      <c r="AA1969" s="6" t="str">
        <f t="shared" ca="1" si="216"/>
        <v/>
      </c>
      <c r="AB1969" s="7" t="str">
        <f ca="1" xml:space="preserve">
IF($AA1969 &lt;&gt; "",
    VLOOKUP($AA1969,Level!$A:$B,2,FALSE),
    ""
)</f>
        <v/>
      </c>
      <c r="AC1969" s="1">
        <f ca="1" xml:space="preserve">
IF($Y1969 = 5 + N("Presidente"),
    27000,
    IF($Y1969 = 6 + N("Vice-presidente"),
        23000,
        IF(OR($Y1969 = 8, $Y1969= 13, $Y1969 = 12) + N("Secretária bilíngue ou coordenador ou especialista"),
            8000,
            IF($Y1969 = 7 + N("Diretor"),
                15000,
                IF($Y1969 = 14 + N("Gerente"),
                    12000,
                    IF($Y1969 = 9 + N("Estagiário"),
                        705,
                        IF($Y1969 = 10 + N("Trainee"),
                            805,
                            IF($Y1969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IF($U1969 = 7,
  500,
  IF($U1969 = 8,
    1000,
    IF($U1969 = 9,
      1500,
      IF($U1969 = 10,
        2000,
        0
      )
    )
  )
)
+
N("Adicional no salário por área")
+
IF($W1969 = 14 + N("Tecnologia da Informação"),
  120,
  IF($W1969 = 16 + N("Vendas"),
    110,
    IF($W1969 = 15 + N("Jurídico"),
      100,
      IF(OR($W1969 = 8, $W1969 = 9, $W1969 = 11) + N("Recursos humanos ou comercial ou comunicação e marketing"),
        80,
        0
      )
    )
  )
)
+
N("Adicionando pegadinha")
+
IF(AND($W1969 = 16, $U1969 = 9, $Y1969 = 11, $AA1969 = 5) + N("Se for de vendas, com mestrado, analista sênior"),
  IF($R1969 = 5,
    100,
    0
  )
  +
  IF($N1969 = "M",
    200,
    0
  ),
  0
)</f>
        <v>1385</v>
      </c>
      <c r="AD196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$A1969  &amp; ", "   &amp;
$C1969  &amp; ", "   &amp;
$E1969  &amp; ", '"  &amp;
$J1969  &amp; "', '" &amp;
$N1969  &amp; "', "  &amp;
$R1969  &amp; ", '"  &amp;
TEXT($T1969,"dd/mm/aaaa")  &amp; "', "   &amp;
$U1969  &amp; ", "   &amp;
$W1969  &amp; ", "   &amp;
$Y1969  &amp; ", "   &amp;
IF($AA1969 &lt;&gt; "", $AA1969, "NULL")  &amp; ", "   &amp;
$AC1969  &amp; ");"</f>
        <v>INSERT INTO bi4all.fac_employees (id_company_fk, id_employee_pk, flg_active, employee_name, id_gender_fk, id_race_fk, birthday, id_schooling_fk, id_department_fk, id_role_fk, id_level_fk, salary) VALUES (6a51143286b03064a49cc2acbee63c09a0682d33, 1965, 1, 'Adelaide Noronha Anjos', 'F', 7, '03/04/1968', 7, 11, 10, NULL, 1385);</v>
      </c>
    </row>
    <row r="1970" spans="1:30" ht="14.25" customHeight="1" x14ac:dyDescent="0.2">
      <c r="A1970" s="7" t="str" cm="1">
        <f t="array" aca="1" ref="A1970" ca="1">INDEX(Company!$A:$A,RANDBETWEEN(5,COUNTA(Company!$A:$A) + 1),1)</f>
        <v>6a51143286b03064a49cc2acbee63c09a0682d33</v>
      </c>
      <c r="B1970" s="7" t="str">
        <f ca="1">VLOOKUP($A1970,Company!$A:$B,2,FALSE)</f>
        <v>ACME Corporation</v>
      </c>
      <c r="C1970" s="5">
        <f t="shared" si="210"/>
        <v>1966</v>
      </c>
      <c r="D1970" s="5" t="str" cm="1">
        <f t="array" ref="D1970">SHA1HASH($C1970)</f>
        <v>58000b8f5d8c8a9b2b84e54e46ac9ded05558f84</v>
      </c>
      <c r="E1970" s="6">
        <v>1</v>
      </c>
      <c r="F1970" s="7">
        <f ca="1">IF($C1970 = 1 + N("Presidente"),
    127,
    IF($C1970 = 2 + N("Vice-Presidente"),
        72,
        IF($C1970 = 3 + N("Secretária bilíngue"),
            13,
            RANDBETWEEN(5,COUNT(Name!$A:$A) + 1)
        )
    )
)</f>
        <v>172</v>
      </c>
      <c r="G1970" s="7" t="str">
        <f ca="1">VLOOKUP($F1970,Name!$A:$B,2,FALSE)</f>
        <v>Isa</v>
      </c>
      <c r="H1970" s="7">
        <f ca="1" xml:space="preserve">
IF($C1970 = 1,
    0,
    RANDBETWEEN(5,COUNT('Last name'!$A:$A) + 1)
)</f>
        <v>190</v>
      </c>
      <c r="I1970" s="7" t="str">
        <f ca="1" xml:space="preserve">
IF($C1970 = 1 + N("Presidente"),
    "de Orléans e Bragança",
    VLOOKUP($H1970,'Last name'!$A:$B,2,FALSE) &amp; " " &amp; VLOOKUP(RANDBETWEEN(5,COUNT('Last name'!$A:$A) + 1),'Last name'!$A:$B,2,FALSE)
)</f>
        <v>Testa Esposito</v>
      </c>
      <c r="J1970" s="7" t="str">
        <f t="shared" ca="1" si="211"/>
        <v>Isa Testa Esposito</v>
      </c>
      <c r="K1970" s="7" t="str" cm="1">
        <f t="array" aca="1" ref="K1970" ca="1">SHA1HASH($J1970)</f>
        <v>9e438bb1c7f67ef0bc75ad012a5b99b4843c5a75</v>
      </c>
      <c r="L1970" s="7" cm="1">
        <f t="array" aca="1" ref="L1970" ca="1">INDEX(States!$A:$A,RANDBETWEEN(5,COUNTA(States!$A:$A) + 1),1)</f>
        <v>17</v>
      </c>
      <c r="M1970" s="7" t="str">
        <f ca="1">$L1970 &amp; "|" &amp; VLOOKUP($L1970,States!$A:$B,2,FALSE)</f>
        <v>17|1a8e69bd071c473b31bfb6b123d956580475386e</v>
      </c>
      <c r="N1970" s="7" t="str">
        <f ca="1">VLOOKUP($F1970,Name!$A:$C,3,FALSE)</f>
        <v>F</v>
      </c>
      <c r="O1970" s="7" t="str">
        <f ca="1">VLOOKUP($N1970,Gender!$A:$B,2,FALSE)</f>
        <v>Female</v>
      </c>
      <c r="P1970" s="7" t="str" cm="1">
        <f t="array" aca="1" ref="P1970" ca="1">INDEX('Marital status'!$A:$A,RANDBETWEEN(5,COUNTA('Marital status'!$A:$A) + 1),1)</f>
        <v>3266897012b6dcc5723033bc25891bf99efcff6f</v>
      </c>
      <c r="Q1970" s="7" t="str">
        <f ca="1">VLOOKUP($P1970,'Marital status'!$A:$B,2,FALSE)</f>
        <v>MarrieD</v>
      </c>
      <c r="R1970" s="7">
        <f t="shared" ca="1" si="212"/>
        <v>5</v>
      </c>
      <c r="S1970" s="7" t="e">
        <f ca="1">VLOOKUP($R1970,Race!$A:$B,2,FALSE)</f>
        <v>#N/A</v>
      </c>
      <c r="T1970" s="8">
        <f t="shared" ca="1" si="213"/>
        <v>18732</v>
      </c>
      <c r="U1970" s="6">
        <f t="shared" ca="1" si="214"/>
        <v>7</v>
      </c>
      <c r="V1970" s="8" t="str">
        <f ca="1">VLOOKUP($U1970,Education!$A:$B,2,FALSE)</f>
        <v>Undergraduate degree</v>
      </c>
      <c r="W1970" s="7">
        <f ca="1" xml:space="preserve">
  IF(OR($Y1970 = 5, $Y1970 = 6, $Y1970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970" s="7" t="str">
        <f ca="1">VLOOKUP($W1970,Department!$A:$B,2,FALSE)</f>
        <v>Administration</v>
      </c>
      <c r="Y1970" s="6">
        <f t="shared" ca="1" si="215"/>
        <v>11</v>
      </c>
      <c r="Z1970" s="7" t="str">
        <f ca="1">VLOOKUP($Y1970,Role!$A:$B,2,FALSE)</f>
        <v>Analyst</v>
      </c>
      <c r="AA1970" s="6">
        <f t="shared" ca="1" si="216"/>
        <v>5</v>
      </c>
      <c r="AB1970" s="7" t="str">
        <f ca="1" xml:space="preserve">
IF($AA1970 &lt;&gt; "",
    VLOOKUP($AA1970,Level!$A:$B,2,FALSE),
    ""
)</f>
        <v>Junior</v>
      </c>
      <c r="AC1970" s="1">
        <f ca="1" xml:space="preserve">
IF($Y1970 = 5 + N("Presidente"),
    27000,
    IF($Y1970 = 6 + N("Vice-presidente"),
        23000,
        IF(OR($Y1970 = 8, $Y1970= 13, $Y1970 = 12) + N("Secretária bilíngue ou coordenador ou especialista"),
            8000,
            IF($Y1970 = 7 + N("Diretor"),
                15000,
                IF($Y1970 = 14 + N("Gerente"),
                    12000,
                    IF($Y1970 = 9 + N("Estagiário"),
                        705,
                        IF($Y1970 = 10 + N("Trainee"),
                            805,
                            IF($Y1970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IF($U1970 = 7,
  500,
  IF($U1970 = 8,
    1000,
    IF($U1970 = 9,
      1500,
      IF($U1970 = 10,
        2000,
        0
      )
    )
  )
)
+
N("Adicional no salário por área")
+
IF($W1970 = 14 + N("Tecnologia da Informação"),
  120,
  IF($W1970 = 16 + N("Vendas"),
    110,
    IF($W1970 = 15 + N("Jurídico"),
      100,
      IF(OR($W1970 = 8, $W1970 = 9, $W1970 = 11) + N("Recursos humanos ou comercial ou comunicação e marketing"),
        80,
        0
      )
    )
  )
)
+
N("Adicionando pegadinha")
+
IF(AND($W1970 = 16, $U1970 = 9, $Y1970 = 11, $AA1970 = 5) + N("Se for de vendas, com mestrado, analista sênior"),
  IF($R1970 = 5,
    100,
    0
  )
  +
  IF($N1970 = "M",
    200,
    0
  ),
  0
)</f>
        <v>2500</v>
      </c>
      <c r="AD197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$A1970  &amp; ", "   &amp;
$C1970  &amp; ", "   &amp;
$E1970  &amp; ", '"  &amp;
$J1970  &amp; "', '" &amp;
$N1970  &amp; "', "  &amp;
$R1970  &amp; ", '"  &amp;
TEXT($T1970,"dd/mm/aaaa")  &amp; "', "   &amp;
$U1970  &amp; ", "   &amp;
$W1970  &amp; ", "   &amp;
$Y1970  &amp; ", "   &amp;
IF($AA1970 &lt;&gt; "", $AA1970, "NULL")  &amp; ", "   &amp;
$AC1970  &amp; ");"</f>
        <v>INSERT INTO bi4all.fac_employees (id_company_fk, id_employee_pk, flg_active, employee_name, id_gender_fk, id_race_fk, birthday, id_schooling_fk, id_department_fk, id_role_fk, id_level_fk, salary) VALUES (6a51143286b03064a49cc2acbee63c09a0682d33, 1966, 1, 'Isa Testa Esposito', 'F', 5, '14/04/1951', 7, 6, 11, 5, 2500);</v>
      </c>
    </row>
    <row r="1971" spans="1:30" ht="14.25" customHeight="1" x14ac:dyDescent="0.2">
      <c r="A1971" s="7" t="str" cm="1">
        <f t="array" aca="1" ref="A1971" ca="1">INDEX(Company!$A:$A,RANDBETWEEN(5,COUNTA(Company!$A:$A) + 1),1)</f>
        <v>6a51143286b03064a49cc2acbee63c09a0682d33</v>
      </c>
      <c r="B1971" s="7" t="str">
        <f ca="1">VLOOKUP($A1971,Company!$A:$B,2,FALSE)</f>
        <v>ACME Corporation</v>
      </c>
      <c r="C1971" s="5">
        <f t="shared" si="210"/>
        <v>1967</v>
      </c>
      <c r="D1971" s="5" t="str" cm="1">
        <f t="array" ref="D1971">SHA1HASH($C1971)</f>
        <v>4aa83fb5be976b39ee8c5d84991e20a9343c33d2</v>
      </c>
      <c r="E1971" s="6">
        <v>1</v>
      </c>
      <c r="F1971" s="7">
        <f ca="1">IF($C1971 = 1 + N("Presidente"),
    127,
    IF($C1971 = 2 + N("Vice-Presidente"),
        72,
        IF($C1971 = 3 + N("Secretária bilíngue"),
            13,
            RANDBETWEEN(5,COUNT(Name!$A:$A) + 1)
        )
    )
)</f>
        <v>285</v>
      </c>
      <c r="G1971" s="7" t="str">
        <f ca="1">VLOOKUP($F1971,Name!$A:$B,2,FALSE)</f>
        <v>Martin</v>
      </c>
      <c r="H1971" s="7">
        <f ca="1" xml:space="preserve">
IF($C1971 = 1,
    0,
    RANDBETWEEN(5,COUNT('Last name'!$A:$A) + 1)
)</f>
        <v>72</v>
      </c>
      <c r="I1971" s="7" t="str">
        <f ca="1" xml:space="preserve">
IF($C1971 = 1 + N("Presidente"),
    "de Orléans e Bragança",
    VLOOKUP($H1971,'Last name'!$A:$B,2,FALSE) &amp; " " &amp; VLOOKUP(RANDBETWEEN(5,COUNT('Last name'!$A:$A) + 1),'Last name'!$A:$B,2,FALSE)
)</f>
        <v>De Luca Camacho</v>
      </c>
      <c r="J1971" s="7" t="str">
        <f t="shared" ca="1" si="211"/>
        <v>Martin De Luca Camacho</v>
      </c>
      <c r="K1971" s="7" t="str" cm="1">
        <f t="array" aca="1" ref="K1971" ca="1">SHA1HASH($J1971)</f>
        <v>3c23285981c0e6178e439ce264deddb070edea44</v>
      </c>
      <c r="L1971" s="7" cm="1">
        <f t="array" aca="1" ref="L1971" ca="1">INDEX(States!$A:$A,RANDBETWEEN(5,COUNTA(States!$A:$A) + 1),1)</f>
        <v>17</v>
      </c>
      <c r="M1971" s="7" t="str">
        <f ca="1">$L1971 &amp; "|" &amp; VLOOKUP($L1971,States!$A:$B,2,FALSE)</f>
        <v>17|1a8e69bd071c473b31bfb6b123d956580475386e</v>
      </c>
      <c r="N1971" s="7" t="str">
        <f ca="1">VLOOKUP($F1971,Name!$A:$C,3,FALSE)</f>
        <v>M</v>
      </c>
      <c r="O1971" s="7" t="str">
        <f ca="1">VLOOKUP($N1971,Gender!$A:$B,2,FALSE)</f>
        <v>Male</v>
      </c>
      <c r="P1971" s="7" t="str" cm="1">
        <f t="array" aca="1" ref="P1971" ca="1">INDEX('Marital status'!$A:$A,RANDBETWEEN(5,COUNTA('Marital status'!$A:$A) + 1),1)</f>
        <v>459031b19ec5bbd3b3dbc0a9dcf2cb6e6c6f7848</v>
      </c>
      <c r="Q1971" s="7" t="str">
        <f ca="1">VLOOKUP($P1971,'Marital status'!$A:$B,2,FALSE)</f>
        <v xml:space="preserve">Widowed </v>
      </c>
      <c r="R1971" s="7">
        <f t="shared" ca="1" si="212"/>
        <v>5</v>
      </c>
      <c r="S1971" s="7" t="e">
        <f ca="1">VLOOKUP($R1971,Race!$A:$B,2,FALSE)</f>
        <v>#N/A</v>
      </c>
      <c r="T1971" s="8">
        <f t="shared" ca="1" si="213"/>
        <v>31548</v>
      </c>
      <c r="U1971" s="6">
        <f t="shared" ca="1" si="214"/>
        <v>7</v>
      </c>
      <c r="V1971" s="8" t="str">
        <f ca="1">VLOOKUP($U1971,Education!$A:$B,2,FALSE)</f>
        <v>Undergraduate degree</v>
      </c>
      <c r="W1971" s="7">
        <f ca="1" xml:space="preserve">
  IF(OR($Y1971 = 5, $Y1971 = 6, $Y1971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971" s="7" t="str">
        <f ca="1">VLOOKUP($W1971,Department!$A:$B,2,FALSE)</f>
        <v>Commercial</v>
      </c>
      <c r="Y1971" s="6">
        <f t="shared" ca="1" si="215"/>
        <v>10</v>
      </c>
      <c r="Z1971" s="7" t="str">
        <f ca="1">VLOOKUP($Y1971,Role!$A:$B,2,FALSE)</f>
        <v>Trainee</v>
      </c>
      <c r="AA1971" s="6" t="str">
        <f t="shared" ca="1" si="216"/>
        <v/>
      </c>
      <c r="AB1971" s="7" t="str">
        <f ca="1" xml:space="preserve">
IF($AA1971 &lt;&gt; "",
    VLOOKUP($AA1971,Level!$A:$B,2,FALSE),
    ""
)</f>
        <v/>
      </c>
      <c r="AC1971" s="1">
        <f ca="1" xml:space="preserve">
IF($Y1971 = 5 + N("Presidente"),
    27000,
    IF($Y1971 = 6 + N("Vice-presidente"),
        23000,
        IF(OR($Y1971 = 8, $Y1971= 13, $Y1971 = 12) + N("Secretária bilíngue ou coordenador ou especialista"),
            8000,
            IF($Y1971 = 7 + N("Diretor"),
                15000,
                IF($Y1971 = 14 + N("Gerente"),
                    12000,
                    IF($Y1971 = 9 + N("Estagiário"),
                        705,
                        IF($Y1971 = 10 + N("Trainee"),
                            805,
                            IF($Y1971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IF($U1971 = 7,
  500,
  IF($U1971 = 8,
    1000,
    IF($U1971 = 9,
      1500,
      IF($U1971 = 10,
        2000,
        0
      )
    )
  )
)
+
N("Adicional no salário por área")
+
IF($W1971 = 14 + N("Tecnologia da Informação"),
  120,
  IF($W1971 = 16 + N("Vendas"),
    110,
    IF($W1971 = 15 + N("Jurídico"),
      100,
      IF(OR($W1971 = 8, $W1971 = 9, $W1971 = 11) + N("Recursos humanos ou comercial ou comunicação e marketing"),
        80,
        0
      )
    )
  )
)
+
N("Adicionando pegadinha")
+
IF(AND($W1971 = 16, $U1971 = 9, $Y1971 = 11, $AA1971 = 5) + N("Se for de vendas, com mestrado, analista sênior"),
  IF($R1971 = 5,
    100,
    0
  )
  +
  IF($N1971 = "M",
    200,
    0
  ),
  0
)</f>
        <v>1385</v>
      </c>
      <c r="AD197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$A1971  &amp; ", "   &amp;
$C1971  &amp; ", "   &amp;
$E1971  &amp; ", '"  &amp;
$J1971  &amp; "', '" &amp;
$N1971  &amp; "', "  &amp;
$R1971  &amp; ", '"  &amp;
TEXT($T1971,"dd/mm/aaaa")  &amp; "', "   &amp;
$U1971  &amp; ", "   &amp;
$W1971  &amp; ", "   &amp;
$Y1971  &amp; ", "   &amp;
IF($AA1971 &lt;&gt; "", $AA1971, "NULL")  &amp; ", "   &amp;
$AC1971  &amp; ");"</f>
        <v>INSERT INTO bi4all.fac_employees (id_company_fk, id_employee_pk, flg_active, employee_name, id_gender_fk, id_race_fk, birthday, id_schooling_fk, id_department_fk, id_role_fk, id_level_fk, salary) VALUES (6a51143286b03064a49cc2acbee63c09a0682d33, 1967, 1, 'Martin De Luca Camacho', 'M', 5, '16/05/1986', 7, 9, 10, NULL, 1385);</v>
      </c>
    </row>
    <row r="1972" spans="1:30" ht="14.25" customHeight="1" x14ac:dyDescent="0.2">
      <c r="A1972" s="7" t="str" cm="1">
        <f t="array" aca="1" ref="A1972" ca="1">INDEX(Company!$A:$A,RANDBETWEEN(5,COUNTA(Company!$A:$A) + 1),1)</f>
        <v>6a51143286b03064a49cc2acbee63c09a0682d33</v>
      </c>
      <c r="B1972" s="7" t="str">
        <f ca="1">VLOOKUP($A1972,Company!$A:$B,2,FALSE)</f>
        <v>ACME Corporation</v>
      </c>
      <c r="C1972" s="5">
        <f t="shared" si="210"/>
        <v>1968</v>
      </c>
      <c r="D1972" s="5" t="str" cm="1">
        <f t="array" ref="D1972">SHA1HASH($C1972)</f>
        <v>72a9500430e3b5bd0680cbdedd4ae13de468c35a</v>
      </c>
      <c r="E1972" s="6">
        <v>1</v>
      </c>
      <c r="F1972" s="7">
        <f ca="1">IF($C1972 = 1 + N("Presidente"),
    127,
    IF($C1972 = 2 + N("Vice-Presidente"),
        72,
        IF($C1972 = 3 + N("Secretária bilíngue"),
            13,
            RANDBETWEEN(5,COUNT(Name!$A:$A) + 1)
        )
    )
)</f>
        <v>149</v>
      </c>
      <c r="G1972" s="7" t="str">
        <f ca="1">VLOOKUP($F1972,Name!$A:$B,2,FALSE)</f>
        <v>Gabriel</v>
      </c>
      <c r="H1972" s="7">
        <f ca="1" xml:space="preserve">
IF($C1972 = 1,
    0,
    RANDBETWEEN(5,COUNT('Last name'!$A:$A) + 1)
)</f>
        <v>93</v>
      </c>
      <c r="I1972" s="7" t="str">
        <f ca="1" xml:space="preserve">
IF($C1972 = 1 + N("Presidente"),
    "de Orléans e Bragança",
    VLOOKUP($H1972,'Last name'!$A:$B,2,FALSE) &amp; " " &amp; VLOOKUP(RANDBETWEEN(5,COUNT('Last name'!$A:$A) + 1),'Last name'!$A:$B,2,FALSE)
)</f>
        <v>Frois Carvalho</v>
      </c>
      <c r="J1972" s="7" t="str">
        <f t="shared" ca="1" si="211"/>
        <v>Gabriel Frois Carvalho</v>
      </c>
      <c r="K1972" s="7" t="str" cm="1">
        <f t="array" aca="1" ref="K1972" ca="1">SHA1HASH($J1972)</f>
        <v>c0e165bffe774dc50a2e99d90682152649732598</v>
      </c>
      <c r="L1972" s="7" cm="1">
        <f t="array" aca="1" ref="L1972" ca="1">INDEX(States!$A:$A,RANDBETWEEN(5,COUNTA(States!$A:$A) + 1),1)</f>
        <v>23</v>
      </c>
      <c r="M1972" s="7" t="str">
        <f ca="1">$L1972 &amp; "|" &amp; VLOOKUP($L1972,States!$A:$B,2,FALSE)</f>
        <v>23|22fbba2e2c257238254804c428968d474037a633</v>
      </c>
      <c r="N1972" s="7" t="str">
        <f ca="1">VLOOKUP($F1972,Name!$A:$C,3,FALSE)</f>
        <v>M</v>
      </c>
      <c r="O1972" s="7" t="str">
        <f ca="1">VLOOKUP($N1972,Gender!$A:$B,2,FALSE)</f>
        <v>Male</v>
      </c>
      <c r="P1972" s="7" t="str" cm="1">
        <f t="array" aca="1" ref="P1972" ca="1">INDEX('Marital status'!$A:$A,RANDBETWEEN(5,COUNTA('Marital status'!$A:$A) + 1),1)</f>
        <v>93ac84f4e0bd5c1c97b670a12a7fff6af89fb6b3</v>
      </c>
      <c r="Q1972" s="7" t="str">
        <f ca="1">VLOOKUP($P1972,'Marital status'!$A:$B,2,FALSE)</f>
        <v>DIVORCED</v>
      </c>
      <c r="R1972" s="7">
        <f t="shared" ca="1" si="212"/>
        <v>5</v>
      </c>
      <c r="S1972" s="7" t="e">
        <f ca="1">VLOOKUP($R1972,Race!$A:$B,2,FALSE)</f>
        <v>#N/A</v>
      </c>
      <c r="T1972" s="8">
        <f t="shared" ca="1" si="213"/>
        <v>28843</v>
      </c>
      <c r="U1972" s="6">
        <f t="shared" ca="1" si="214"/>
        <v>8</v>
      </c>
      <c r="V1972" s="8" t="str">
        <f ca="1">VLOOKUP($U1972,Education!$A:$B,2,FALSE)</f>
        <v>Graduate school</v>
      </c>
      <c r="W1972" s="7">
        <f ca="1" xml:space="preserve">
  IF(OR($Y1972 = 5, $Y1972 = 6, $Y1972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972" s="7" t="str">
        <f ca="1">VLOOKUP($W1972,Department!$A:$B,2,FALSE)</f>
        <v>Communication &amp; Marketing</v>
      </c>
      <c r="Y1972" s="6">
        <f t="shared" ca="1" si="215"/>
        <v>11</v>
      </c>
      <c r="Z1972" s="7" t="str">
        <f ca="1">VLOOKUP($Y1972,Role!$A:$B,2,FALSE)</f>
        <v>Analyst</v>
      </c>
      <c r="AA1972" s="6">
        <f t="shared" ca="1" si="216"/>
        <v>7</v>
      </c>
      <c r="AB1972" s="7" t="str">
        <f ca="1" xml:space="preserve">
IF($AA1972 &lt;&gt; "",
    VLOOKUP($AA1972,Level!$A:$B,2,FALSE),
    ""
)</f>
        <v>Senior</v>
      </c>
      <c r="AC1972" s="1">
        <f ca="1" xml:space="preserve">
IF($Y1972 = 5 + N("Presidente"),
    27000,
    IF($Y1972 = 6 + N("Vice-presidente"),
        23000,
        IF(OR($Y1972 = 8, $Y1972= 13, $Y1972 = 12) + N("Secretária bilíngue ou coordenador ou especialista"),
            8000,
            IF($Y1972 = 7 + N("Diretor"),
                15000,
                IF($Y1972 = 14 + N("Gerente"),
                    12000,
                    IF($Y1972 = 9 + N("Estagiário"),
                        705,
                        IF($Y1972 = 10 + N("Trainee"),
                            805,
                            IF($Y1972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IF($U1972 = 7,
  500,
  IF($U1972 = 8,
    1000,
    IF($U1972 = 9,
      1500,
      IF($U1972 = 10,
        2000,
        0
      )
    )
  )
)
+
N("Adicional no salário por área")
+
IF($W1972 = 14 + N("Tecnologia da Informação"),
  120,
  IF($W1972 = 16 + N("Vendas"),
    110,
    IF($W1972 = 15 + N("Jurídico"),
      100,
      IF(OR($W1972 = 8, $W1972 = 9, $W1972 = 11) + N("Recursos humanos ou comercial ou comunicação e marketing"),
        80,
        0
      )
    )
  )
)
+
N("Adicionando pegadinha")
+
IF(AND($W1972 = 16, $U1972 = 9, $Y1972 = 11, $AA1972 = 5) + N("Se for de vendas, com mestrado, analista sênior"),
  IF($R1972 = 5,
    100,
    0
  )
  +
  IF($N1972 = "M",
    200,
    0
  ),
  0
)</f>
        <v>3080</v>
      </c>
      <c r="AD197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$A1972  &amp; ", "   &amp;
$C1972  &amp; ", "   &amp;
$E1972  &amp; ", '"  &amp;
$J1972  &amp; "', '" &amp;
$N1972  &amp; "', "  &amp;
$R1972  &amp; ", '"  &amp;
TEXT($T1972,"dd/mm/aaaa")  &amp; "', "   &amp;
$U1972  &amp; ", "   &amp;
$W1972  &amp; ", "   &amp;
$Y1972  &amp; ", "   &amp;
IF($AA1972 &lt;&gt; "", $AA1972, "NULL")  &amp; ", "   &amp;
$AC1972  &amp; ");"</f>
        <v>INSERT INTO bi4all.fac_employees (id_company_fk, id_employee_pk, flg_active, employee_name, id_gender_fk, id_race_fk, birthday, id_schooling_fk, id_department_fk, id_role_fk, id_level_fk, salary) VALUES (6a51143286b03064a49cc2acbee63c09a0682d33, 1968, 1, 'Gabriel Frois Carvalho', 'M', 5, '19/12/1978', 8, 11, 11, 7, 3080);</v>
      </c>
    </row>
    <row r="1973" spans="1:30" ht="14.25" customHeight="1" x14ac:dyDescent="0.2">
      <c r="A1973" s="7" t="str" cm="1">
        <f t="array" aca="1" ref="A1973" ca="1">INDEX(Company!$A:$A,RANDBETWEEN(5,COUNTA(Company!$A:$A) + 1),1)</f>
        <v>6a51143286b03064a49cc2acbee63c09a0682d33</v>
      </c>
      <c r="B1973" s="7" t="str">
        <f ca="1">VLOOKUP($A1973,Company!$A:$B,2,FALSE)</f>
        <v>ACME Corporation</v>
      </c>
      <c r="C1973" s="5">
        <f t="shared" si="210"/>
        <v>1969</v>
      </c>
      <c r="D1973" s="5" t="str" cm="1">
        <f t="array" ref="D1973">SHA1HASH($C1973)</f>
        <v>a68b8351560179aac558c46820cb57b9d16da7bf</v>
      </c>
      <c r="E1973" s="6">
        <v>1</v>
      </c>
      <c r="F1973" s="7">
        <f ca="1">IF($C1973 = 1 + N("Presidente"),
    127,
    IF($C1973 = 2 + N("Vice-Presidente"),
        72,
        IF($C1973 = 3 + N("Secretária bilíngue"),
            13,
            RANDBETWEEN(5,COUNT(Name!$A:$A) + 1)
        )
    )
)</f>
        <v>148</v>
      </c>
      <c r="G1973" s="7" t="str">
        <f ca="1">VLOOKUP($F1973,Name!$A:$B,2,FALSE)</f>
        <v>Frankin</v>
      </c>
      <c r="H1973" s="7">
        <f ca="1" xml:space="preserve">
IF($C1973 = 1,
    0,
    RANDBETWEEN(5,COUNT('Last name'!$A:$A) + 1)
)</f>
        <v>151</v>
      </c>
      <c r="I1973" s="7" t="str">
        <f ca="1" xml:space="preserve">
IF($C1973 = 1 + N("Presidente"),
    "de Orléans e Bragança",
    VLOOKUP($H1973,'Last name'!$A:$B,2,FALSE) &amp; " " &amp; VLOOKUP(RANDBETWEEN(5,COUNT('Last name'!$A:$A) + 1),'Last name'!$A:$B,2,FALSE)
)</f>
        <v>Pereira Camões</v>
      </c>
      <c r="J1973" s="7" t="str">
        <f t="shared" ca="1" si="211"/>
        <v>Frankin Pereira Camões</v>
      </c>
      <c r="K1973" s="7" t="str" cm="1">
        <f t="array" aca="1" ref="K1973" ca="1">SHA1HASH($J1973)</f>
        <v>d80c7da749c020a0340693314275cf8f1e8290af</v>
      </c>
      <c r="L1973" s="7" cm="1">
        <f t="array" aca="1" ref="L1973" ca="1">INDEX(States!$A:$A,RANDBETWEEN(5,COUNTA(States!$A:$A) + 1),1)</f>
        <v>15</v>
      </c>
      <c r="M1973" s="7" t="str">
        <f ca="1">$L1973 &amp; "|" &amp; VLOOKUP($L1973,States!$A:$B,2,FALSE)</f>
        <v>15|84c70141e5670a303e5eed7b334ba8b5ddb5b0d4</v>
      </c>
      <c r="N1973" s="7" t="str">
        <f ca="1">VLOOKUP($F1973,Name!$A:$C,3,FALSE)</f>
        <v>M</v>
      </c>
      <c r="O1973" s="7" t="str">
        <f ca="1">VLOOKUP($N1973,Gender!$A:$B,2,FALSE)</f>
        <v>Male</v>
      </c>
      <c r="P1973" s="7" t="str" cm="1">
        <f t="array" aca="1" ref="P1973" ca="1">INDEX('Marital status'!$A:$A,RANDBETWEEN(5,COUNTA('Marital status'!$A:$A) + 1),1)</f>
        <v>459031b19ec5bbd3b3dbc0a9dcf2cb6e6c6f7848</v>
      </c>
      <c r="Q1973" s="7" t="str">
        <f ca="1">VLOOKUP($P1973,'Marital status'!$A:$B,2,FALSE)</f>
        <v xml:space="preserve">Widowed </v>
      </c>
      <c r="R1973" s="7">
        <f t="shared" ca="1" si="212"/>
        <v>5</v>
      </c>
      <c r="S1973" s="7" t="e">
        <f ca="1">VLOOKUP($R1973,Race!$A:$B,2,FALSE)</f>
        <v>#N/A</v>
      </c>
      <c r="T1973" s="8">
        <f t="shared" ca="1" si="213"/>
        <v>23035</v>
      </c>
      <c r="U1973" s="6">
        <f t="shared" ca="1" si="214"/>
        <v>7</v>
      </c>
      <c r="V1973" s="8" t="str">
        <f ca="1">VLOOKUP($U1973,Education!$A:$B,2,FALSE)</f>
        <v>Undergraduate degree</v>
      </c>
      <c r="W1973" s="7">
        <f ca="1" xml:space="preserve">
  IF(OR($Y1973 = 5, $Y1973 = 6, $Y1973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973" s="7" t="str">
        <f ca="1">VLOOKUP($W1973,Department!$A:$B,2,FALSE)</f>
        <v>Administration</v>
      </c>
      <c r="Y1973" s="6">
        <f t="shared" ca="1" si="215"/>
        <v>9</v>
      </c>
      <c r="Z1973" s="7" t="str">
        <f ca="1">VLOOKUP($Y1973,Role!$A:$B,2,FALSE)</f>
        <v>Intern</v>
      </c>
      <c r="AA1973" s="6" t="str">
        <f t="shared" ca="1" si="216"/>
        <v/>
      </c>
      <c r="AB1973" s="7" t="str">
        <f ca="1" xml:space="preserve">
IF($AA1973 &lt;&gt; "",
    VLOOKUP($AA1973,Level!$A:$B,2,FALSE),
    ""
)</f>
        <v/>
      </c>
      <c r="AC1973" s="1">
        <f ca="1" xml:space="preserve">
IF($Y1973 = 5 + N("Presidente"),
    27000,
    IF($Y1973 = 6 + N("Vice-presidente"),
        23000,
        IF(OR($Y1973 = 8, $Y1973= 13, $Y1973 = 12) + N("Secretária bilíngue ou coordenador ou especialista"),
            8000,
            IF($Y1973 = 7 + N("Diretor"),
                15000,
                IF($Y1973 = 14 + N("Gerente"),
                    12000,
                    IF($Y1973 = 9 + N("Estagiário"),
                        705,
                        IF($Y1973 = 10 + N("Trainee"),
                            805,
                            IF($Y1973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IF($U1973 = 7,
  500,
  IF($U1973 = 8,
    1000,
    IF($U1973 = 9,
      1500,
      IF($U1973 = 10,
        2000,
        0
      )
    )
  )
)
+
N("Adicional no salário por área")
+
IF($W1973 = 14 + N("Tecnologia da Informação"),
  120,
  IF($W1973 = 16 + N("Vendas"),
    110,
    IF($W1973 = 15 + N("Jurídico"),
      100,
      IF(OR($W1973 = 8, $W1973 = 9, $W1973 = 11) + N("Recursos humanos ou comercial ou comunicação e marketing"),
        80,
        0
      )
    )
  )
)
+
N("Adicionando pegadinha")
+
IF(AND($W1973 = 16, $U1973 = 9, $Y1973 = 11, $AA1973 = 5) + N("Se for de vendas, com mestrado, analista sênior"),
  IF($R1973 = 5,
    100,
    0
  )
  +
  IF($N1973 = "M",
    200,
    0
  ),
  0
)</f>
        <v>1205</v>
      </c>
      <c r="AD197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$A1973  &amp; ", "   &amp;
$C1973  &amp; ", "   &amp;
$E1973  &amp; ", '"  &amp;
$J1973  &amp; "', '" &amp;
$N1973  &amp; "', "  &amp;
$R1973  &amp; ", '"  &amp;
TEXT($T1973,"dd/mm/aaaa")  &amp; "', "   &amp;
$U1973  &amp; ", "   &amp;
$W1973  &amp; ", "   &amp;
$Y1973  &amp; ", "   &amp;
IF($AA1973 &lt;&gt; "", $AA1973, "NULL")  &amp; ", "   &amp;
$AC1973  &amp; ");"</f>
        <v>INSERT INTO bi4all.fac_employees (id_company_fk, id_employee_pk, flg_active, employee_name, id_gender_fk, id_race_fk, birthday, id_schooling_fk, id_department_fk, id_role_fk, id_level_fk, salary) VALUES (6a51143286b03064a49cc2acbee63c09a0682d33, 1969, 1, 'Frankin Pereira Camões', 'M', 5, '24/01/1963', 7, 6, 9, NULL, 1205);</v>
      </c>
    </row>
    <row r="1974" spans="1:30" ht="14.25" customHeight="1" x14ac:dyDescent="0.2">
      <c r="A1974" s="7" t="str" cm="1">
        <f t="array" aca="1" ref="A1974" ca="1">INDEX(Company!$A:$A,RANDBETWEEN(5,COUNTA(Company!$A:$A) + 1),1)</f>
        <v>6a51143286b03064a49cc2acbee63c09a0682d33</v>
      </c>
      <c r="B1974" s="7" t="str">
        <f ca="1">VLOOKUP($A1974,Company!$A:$B,2,FALSE)</f>
        <v>ACME Corporation</v>
      </c>
      <c r="C1974" s="5">
        <f t="shared" si="210"/>
        <v>1970</v>
      </c>
      <c r="D1974" s="5" t="str" cm="1">
        <f t="array" ref="D1974">SHA1HASH($C1974)</f>
        <v>f9922496ec864c9b125d22f29bae753da6b52e17</v>
      </c>
      <c r="E1974" s="6">
        <v>1</v>
      </c>
      <c r="F1974" s="7">
        <f ca="1">IF($C1974 = 1 + N("Presidente"),
    127,
    IF($C1974 = 2 + N("Vice-Presidente"),
        72,
        IF($C1974 = 3 + N("Secretária bilíngue"),
            13,
            RANDBETWEEN(5,COUNT(Name!$A:$A) + 1)
        )
    )
)</f>
        <v>131</v>
      </c>
      <c r="G1974" s="7" t="str">
        <f ca="1">VLOOKUP($F1974,Name!$A:$B,2,FALSE)</f>
        <v>Erick</v>
      </c>
      <c r="H1974" s="7">
        <f ca="1" xml:space="preserve">
IF($C1974 = 1,
    0,
    RANDBETWEEN(5,COUNT('Last name'!$A:$A) + 1)
)</f>
        <v>79</v>
      </c>
      <c r="I1974" s="7" t="str">
        <f ca="1" xml:space="preserve">
IF($C1974 = 1 + N("Presidente"),
    "de Orléans e Bragança",
    VLOOKUP($H1974,'Last name'!$A:$B,2,FALSE) &amp; " " &amp; VLOOKUP(RANDBETWEEN(5,COUNT('Last name'!$A:$A) + 1),'Last name'!$A:$B,2,FALSE)
)</f>
        <v>Evangelista Alvim</v>
      </c>
      <c r="J1974" s="7" t="str">
        <f t="shared" ca="1" si="211"/>
        <v>Erick Evangelista Alvim</v>
      </c>
      <c r="K1974" s="7" t="str" cm="1">
        <f t="array" aca="1" ref="K1974" ca="1">SHA1HASH($J1974)</f>
        <v>fe4565b396068aa0b8b2d6fc639351db110eb874</v>
      </c>
      <c r="L1974" s="7" cm="1">
        <f t="array" aca="1" ref="L1974" ca="1">INDEX(States!$A:$A,RANDBETWEEN(5,COUNTA(States!$A:$A) + 1),1)</f>
        <v>18</v>
      </c>
      <c r="M1974" s="7" t="str">
        <f ca="1">$L1974 &amp; "|" &amp; VLOOKUP($L1974,States!$A:$B,2,FALSE)</f>
        <v>18|4c829e7753eab86056bb8157601420a362debf31</v>
      </c>
      <c r="N1974" s="7" t="str">
        <f ca="1">VLOOKUP($F1974,Name!$A:$C,3,FALSE)</f>
        <v>M</v>
      </c>
      <c r="O1974" s="7" t="str">
        <f ca="1">VLOOKUP($N1974,Gender!$A:$B,2,FALSE)</f>
        <v>Male</v>
      </c>
      <c r="P1974" s="7" t="str" cm="1">
        <f t="array" aca="1" ref="P1974" ca="1">INDEX('Marital status'!$A:$A,RANDBETWEEN(5,COUNTA('Marital status'!$A:$A) + 1),1)</f>
        <v>3266897012b6dcc5723033bc25891bf99efcff6f</v>
      </c>
      <c r="Q1974" s="7" t="str">
        <f ca="1">VLOOKUP($P1974,'Marital status'!$A:$B,2,FALSE)</f>
        <v>MarrieD</v>
      </c>
      <c r="R1974" s="7">
        <f t="shared" ca="1" si="212"/>
        <v>6</v>
      </c>
      <c r="S1974" s="7" t="e">
        <f ca="1">VLOOKUP($R1974,Race!$A:$B,2,FALSE)</f>
        <v>#N/A</v>
      </c>
      <c r="T1974" s="8">
        <f t="shared" ca="1" si="213"/>
        <v>26111</v>
      </c>
      <c r="U1974" s="6">
        <f t="shared" ca="1" si="214"/>
        <v>7</v>
      </c>
      <c r="V1974" s="8" t="str">
        <f ca="1">VLOOKUP($U1974,Education!$A:$B,2,FALSE)</f>
        <v>Undergraduate degree</v>
      </c>
      <c r="W1974" s="7">
        <f ca="1" xml:space="preserve">
  IF(OR($Y1974 = 5, $Y1974 = 6, $Y1974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974" s="7" t="str">
        <f ca="1">VLOOKUP($W1974,Department!$A:$B,2,FALSE)</f>
        <v>Human Resource</v>
      </c>
      <c r="Y1974" s="6">
        <f t="shared" ca="1" si="215"/>
        <v>11</v>
      </c>
      <c r="Z1974" s="7" t="str">
        <f ca="1">VLOOKUP($Y1974,Role!$A:$B,2,FALSE)</f>
        <v>Analyst</v>
      </c>
      <c r="AA1974" s="6">
        <f t="shared" ca="1" si="216"/>
        <v>5</v>
      </c>
      <c r="AB1974" s="7" t="str">
        <f ca="1" xml:space="preserve">
IF($AA1974 &lt;&gt; "",
    VLOOKUP($AA1974,Level!$A:$B,2,FALSE),
    ""
)</f>
        <v>Junior</v>
      </c>
      <c r="AC1974" s="1">
        <f ca="1" xml:space="preserve">
IF($Y1974 = 5 + N("Presidente"),
    27000,
    IF($Y1974 = 6 + N("Vice-presidente"),
        23000,
        IF(OR($Y1974 = 8, $Y1974= 13, $Y1974 = 12) + N("Secretária bilíngue ou coordenador ou especialista"),
            8000,
            IF($Y1974 = 7 + N("Diretor"),
                15000,
                IF($Y1974 = 14 + N("Gerente"),
                    12000,
                    IF($Y1974 = 9 + N("Estagiário"),
                        705,
                        IF($Y1974 = 10 + N("Trainee"),
                            805,
                            IF($Y1974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IF($U1974 = 7,
  500,
  IF($U1974 = 8,
    1000,
    IF($U1974 = 9,
      1500,
      IF($U1974 = 10,
        2000,
        0
      )
    )
  )
)
+
N("Adicional no salário por área")
+
IF($W1974 = 14 + N("Tecnologia da Informação"),
  120,
  IF($W1974 = 16 + N("Vendas"),
    110,
    IF($W1974 = 15 + N("Jurídico"),
      100,
      IF(OR($W1974 = 8, $W1974 = 9, $W1974 = 11) + N("Recursos humanos ou comercial ou comunicação e marketing"),
        80,
        0
      )
    )
  )
)
+
N("Adicionando pegadinha")
+
IF(AND($W1974 = 16, $U1974 = 9, $Y1974 = 11, $AA1974 = 5) + N("Se for de vendas, com mestrado, analista sênior"),
  IF($R1974 = 5,
    100,
    0
  )
  +
  IF($N1974 = "M",
    200,
    0
  ),
  0
)</f>
        <v>2580</v>
      </c>
      <c r="AD197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$A1974  &amp; ", "   &amp;
$C1974  &amp; ", "   &amp;
$E1974  &amp; ", '"  &amp;
$J1974  &amp; "', '" &amp;
$N1974  &amp; "', "  &amp;
$R1974  &amp; ", '"  &amp;
TEXT($T1974,"dd/mm/aaaa")  &amp; "', "   &amp;
$U1974  &amp; ", "   &amp;
$W1974  &amp; ", "   &amp;
$Y1974  &amp; ", "   &amp;
IF($AA1974 &lt;&gt; "", $AA1974, "NULL")  &amp; ", "   &amp;
$AC1974  &amp; ");"</f>
        <v>INSERT INTO bi4all.fac_employees (id_company_fk, id_employee_pk, flg_active, employee_name, id_gender_fk, id_race_fk, birthday, id_schooling_fk, id_department_fk, id_role_fk, id_level_fk, salary) VALUES (6a51143286b03064a49cc2acbee63c09a0682d33, 1970, 1, 'Erick Evangelista Alvim', 'M', 6, '27/06/1971', 7, 8, 11, 5, 2580);</v>
      </c>
    </row>
    <row r="1975" spans="1:30" ht="14.25" customHeight="1" x14ac:dyDescent="0.2">
      <c r="A1975" s="7" t="str" cm="1">
        <f t="array" aca="1" ref="A1975" ca="1">INDEX(Company!$A:$A,RANDBETWEEN(5,COUNTA(Company!$A:$A) + 1),1)</f>
        <v>6a51143286b03064a49cc2acbee63c09a0682d33</v>
      </c>
      <c r="B1975" s="7" t="str">
        <f ca="1">VLOOKUP($A1975,Company!$A:$B,2,FALSE)</f>
        <v>ACME Corporation</v>
      </c>
      <c r="C1975" s="5">
        <f t="shared" si="210"/>
        <v>1971</v>
      </c>
      <c r="D1975" s="5" t="str" cm="1">
        <f t="array" ref="D1975">SHA1HASH($C1975)</f>
        <v>8336e40ea16b97a960be85fc496a66921cd296cc</v>
      </c>
      <c r="E1975" s="6">
        <v>1</v>
      </c>
      <c r="F1975" s="7">
        <f ca="1">IF($C1975 = 1 + N("Presidente"),
    127,
    IF($C1975 = 2 + N("Vice-Presidente"),
        72,
        IF($C1975 = 3 + N("Secretária bilíngue"),
            13,
            RANDBETWEEN(5,COUNT(Name!$A:$A) + 1)
        )
    )
)</f>
        <v>110</v>
      </c>
      <c r="G1975" s="7" t="str">
        <f ca="1">VLOOKUP($F1975,Name!$A:$B,2,FALSE)</f>
        <v>Davi Miguel</v>
      </c>
      <c r="H1975" s="7">
        <f ca="1" xml:space="preserve">
IF($C1975 = 1,
    0,
    RANDBETWEEN(5,COUNT('Last name'!$A:$A) + 1)
)</f>
        <v>55</v>
      </c>
      <c r="I1975" s="7" t="str">
        <f ca="1" xml:space="preserve">
IF($C1975 = 1 + N("Presidente"),
    "de Orléans e Bragança",
    VLOOKUP($H1975,'Last name'!$A:$B,2,FALSE) &amp; " " &amp; VLOOKUP(RANDBETWEEN(5,COUNT('Last name'!$A:$A) + 1),'Last name'!$A:$B,2,FALSE)
)</f>
        <v>Camões Bermudes</v>
      </c>
      <c r="J1975" s="7" t="str">
        <f t="shared" ca="1" si="211"/>
        <v>Davi Miguel Camões Bermudes</v>
      </c>
      <c r="K1975" s="7" t="str" cm="1">
        <f t="array" aca="1" ref="K1975" ca="1">SHA1HASH($J1975)</f>
        <v>7d570ba19f7c44c7c452ab98641903e6802d16fe</v>
      </c>
      <c r="L1975" s="7" cm="1">
        <f t="array" aca="1" ref="L1975" ca="1">INDEX(States!$A:$A,RANDBETWEEN(5,COUNTA(States!$A:$A) + 1),1)</f>
        <v>18</v>
      </c>
      <c r="M1975" s="7" t="str">
        <f ca="1">$L1975 &amp; "|" &amp; VLOOKUP($L1975,States!$A:$B,2,FALSE)</f>
        <v>18|4c829e7753eab86056bb8157601420a362debf31</v>
      </c>
      <c r="N1975" s="7" t="str">
        <f ca="1">VLOOKUP($F1975,Name!$A:$C,3,FALSE)</f>
        <v>M</v>
      </c>
      <c r="O1975" s="7" t="str">
        <f ca="1">VLOOKUP($N1975,Gender!$A:$B,2,FALSE)</f>
        <v>Male</v>
      </c>
      <c r="P1975" s="7" t="str" cm="1">
        <f t="array" aca="1" ref="P1975" ca="1">INDEX('Marital status'!$A:$A,RANDBETWEEN(5,COUNTA('Marital status'!$A:$A) + 1),1)</f>
        <v>ce0b1612aa711b78a720295d271a33894e2b72bf</v>
      </c>
      <c r="Q1975" s="7" t="str">
        <f ca="1">VLOOKUP($P1975,'Marital status'!$A:$B,2,FALSE)</f>
        <v>single</v>
      </c>
      <c r="R1975" s="7">
        <f t="shared" ca="1" si="212"/>
        <v>5</v>
      </c>
      <c r="S1975" s="7" t="e">
        <f ca="1">VLOOKUP($R1975,Race!$A:$B,2,FALSE)</f>
        <v>#N/A</v>
      </c>
      <c r="T1975" s="8">
        <f t="shared" ca="1" si="213"/>
        <v>33803</v>
      </c>
      <c r="U1975" s="6">
        <f t="shared" ca="1" si="214"/>
        <v>7</v>
      </c>
      <c r="V1975" s="8" t="str">
        <f ca="1">VLOOKUP($U1975,Education!$A:$B,2,FALSE)</f>
        <v>Undergraduate degree</v>
      </c>
      <c r="W1975" s="7">
        <f ca="1" xml:space="preserve">
  IF(OR($Y1975 = 5, $Y1975 = 6, $Y1975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975" s="7" t="str">
        <f ca="1">VLOOKUP($W1975,Department!$A:$B,2,FALSE)</f>
        <v>Human Resource</v>
      </c>
      <c r="Y1975" s="6">
        <f t="shared" ca="1" si="215"/>
        <v>9</v>
      </c>
      <c r="Z1975" s="7" t="str">
        <f ca="1">VLOOKUP($Y1975,Role!$A:$B,2,FALSE)</f>
        <v>Intern</v>
      </c>
      <c r="AA1975" s="6" t="str">
        <f t="shared" ca="1" si="216"/>
        <v/>
      </c>
      <c r="AB1975" s="7" t="str">
        <f ca="1" xml:space="preserve">
IF($AA1975 &lt;&gt; "",
    VLOOKUP($AA1975,Level!$A:$B,2,FALSE),
    ""
)</f>
        <v/>
      </c>
      <c r="AC1975" s="1">
        <f ca="1" xml:space="preserve">
IF($Y1975 = 5 + N("Presidente"),
    27000,
    IF($Y1975 = 6 + N("Vice-presidente"),
        23000,
        IF(OR($Y1975 = 8, $Y1975= 13, $Y1975 = 12) + N("Secretária bilíngue ou coordenador ou especialista"),
            8000,
            IF($Y1975 = 7 + N("Diretor"),
                15000,
                IF($Y1975 = 14 + N("Gerente"),
                    12000,
                    IF($Y1975 = 9 + N("Estagiário"),
                        705,
                        IF($Y1975 = 10 + N("Trainee"),
                            805,
                            IF($Y1975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IF($U1975 = 7,
  500,
  IF($U1975 = 8,
    1000,
    IF($U1975 = 9,
      1500,
      IF($U1975 = 10,
        2000,
        0
      )
    )
  )
)
+
N("Adicional no salário por área")
+
IF($W1975 = 14 + N("Tecnologia da Informação"),
  120,
  IF($W1975 = 16 + N("Vendas"),
    110,
    IF($W1975 = 15 + N("Jurídico"),
      100,
      IF(OR($W1975 = 8, $W1975 = 9, $W1975 = 11) + N("Recursos humanos ou comercial ou comunicação e marketing"),
        80,
        0
      )
    )
  )
)
+
N("Adicionando pegadinha")
+
IF(AND($W1975 = 16, $U1975 = 9, $Y1975 = 11, $AA1975 = 5) + N("Se for de vendas, com mestrado, analista sênior"),
  IF($R1975 = 5,
    100,
    0
  )
  +
  IF($N1975 = "M",
    200,
    0
  ),
  0
)</f>
        <v>1285</v>
      </c>
      <c r="AD197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$A1975  &amp; ", "   &amp;
$C1975  &amp; ", "   &amp;
$E1975  &amp; ", '"  &amp;
$J1975  &amp; "', '" &amp;
$N1975  &amp; "', "  &amp;
$R1975  &amp; ", '"  &amp;
TEXT($T1975,"dd/mm/aaaa")  &amp; "', "   &amp;
$U1975  &amp; ", "   &amp;
$W1975  &amp; ", "   &amp;
$Y1975  &amp; ", "   &amp;
IF($AA1975 &lt;&gt; "", $AA1975, "NULL")  &amp; ", "   &amp;
$AC1975  &amp; ");"</f>
        <v>INSERT INTO bi4all.fac_employees (id_company_fk, id_employee_pk, flg_active, employee_name, id_gender_fk, id_race_fk, birthday, id_schooling_fk, id_department_fk, id_role_fk, id_level_fk, salary) VALUES (6a51143286b03064a49cc2acbee63c09a0682d33, 1971, 1, 'Davi Miguel Camões Bermudes', 'M', 5, '18/07/1992', 7, 8, 9, NULL, 1285);</v>
      </c>
    </row>
    <row r="1976" spans="1:30" ht="14.25" customHeight="1" x14ac:dyDescent="0.2">
      <c r="A1976" s="7" t="str" cm="1">
        <f t="array" aca="1" ref="A1976" ca="1">INDEX(Company!$A:$A,RANDBETWEEN(5,COUNTA(Company!$A:$A) + 1),1)</f>
        <v>6a51143286b03064a49cc2acbee63c09a0682d33</v>
      </c>
      <c r="B1976" s="7" t="str">
        <f ca="1">VLOOKUP($A1976,Company!$A:$B,2,FALSE)</f>
        <v>ACME Corporation</v>
      </c>
      <c r="C1976" s="5">
        <f t="shared" si="210"/>
        <v>1972</v>
      </c>
      <c r="D1976" s="5" t="str" cm="1">
        <f t="array" ref="D1976">SHA1HASH($C1976)</f>
        <v>3a06fc9da1d06b45ba4ebe2dfbc06e32c40cd491</v>
      </c>
      <c r="E1976" s="6">
        <v>1</v>
      </c>
      <c r="F1976" s="7">
        <f ca="1">IF($C1976 = 1 + N("Presidente"),
    127,
    IF($C1976 = 2 + N("Vice-Presidente"),
        72,
        IF($C1976 = 3 + N("Secretária bilíngue"),
            13,
            RANDBETWEEN(5,COUNT(Name!$A:$A) + 1)
        )
    )
)</f>
        <v>170</v>
      </c>
      <c r="G1976" s="7" t="str">
        <f ca="1">VLOOKUP($F1976,Name!$A:$B,2,FALSE)</f>
        <v>Iara</v>
      </c>
      <c r="H1976" s="7">
        <f ca="1" xml:space="preserve">
IF($C1976 = 1,
    0,
    RANDBETWEEN(5,COUNT('Last name'!$A:$A) + 1)
)</f>
        <v>36</v>
      </c>
      <c r="I1976" s="7" t="str">
        <f ca="1" xml:space="preserve">
IF($C1976 = 1 + N("Presidente"),
    "de Orléans e Bragança",
    VLOOKUP($H1976,'Last name'!$A:$B,2,FALSE) &amp; " " &amp; VLOOKUP(RANDBETWEEN(5,COUNT('Last name'!$A:$A) + 1),'Last name'!$A:$B,2,FALSE)
)</f>
        <v>Batista Sá</v>
      </c>
      <c r="J1976" s="7" t="str">
        <f t="shared" ca="1" si="211"/>
        <v>Iara Batista Sá</v>
      </c>
      <c r="K1976" s="7" t="str" cm="1">
        <f t="array" aca="1" ref="K1976" ca="1">SHA1HASH($J1976)</f>
        <v>32fa642bcb74c0ee28e513e419224cca171fee77</v>
      </c>
      <c r="L1976" s="7" cm="1">
        <f t="array" aca="1" ref="L1976" ca="1">INDEX(States!$A:$A,RANDBETWEEN(5,COUNTA(States!$A:$A) + 1),1)</f>
        <v>24</v>
      </c>
      <c r="M1976" s="7" t="str">
        <f ca="1">$L1976 &amp; "|" &amp; VLOOKUP($L1976,States!$A:$B,2,FALSE)</f>
        <v>24|4e344e218f5d3cb3700b5fb228401547cb97b31c</v>
      </c>
      <c r="N1976" s="7" t="str">
        <f ca="1">VLOOKUP($F1976,Name!$A:$C,3,FALSE)</f>
        <v>F</v>
      </c>
      <c r="O1976" s="7" t="str">
        <f ca="1">VLOOKUP($N1976,Gender!$A:$B,2,FALSE)</f>
        <v>Female</v>
      </c>
      <c r="P1976" s="7" t="str" cm="1">
        <f t="array" aca="1" ref="P1976" ca="1">INDEX('Marital status'!$A:$A,RANDBETWEEN(5,COUNTA('Marital status'!$A:$A) + 1),1)</f>
        <v>47051393f6bcbf99111ec5d70ba2ebbe11ebccae</v>
      </c>
      <c r="Q1976" s="7" t="str">
        <f ca="1">VLOOKUP($P1976,'Marital status'!$A:$B,2,FALSE)</f>
        <v xml:space="preserve"> Separated </v>
      </c>
      <c r="R1976" s="7">
        <f t="shared" ca="1" si="212"/>
        <v>8</v>
      </c>
      <c r="S1976" s="7" t="e">
        <f ca="1">VLOOKUP($R1976,Race!$A:$B,2,FALSE)</f>
        <v>#N/A</v>
      </c>
      <c r="T1976" s="8">
        <f t="shared" ca="1" si="213"/>
        <v>31549</v>
      </c>
      <c r="U1976" s="6">
        <f t="shared" ca="1" si="214"/>
        <v>7</v>
      </c>
      <c r="V1976" s="8" t="str">
        <f ca="1">VLOOKUP($U1976,Education!$A:$B,2,FALSE)</f>
        <v>Undergraduate degree</v>
      </c>
      <c r="W1976" s="7">
        <f ca="1" xml:space="preserve">
  IF(OR($Y1976 = 5, $Y1976 = 6, $Y1976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976" s="7" t="str">
        <f ca="1">VLOOKUP($W1976,Department!$A:$B,2,FALSE)</f>
        <v>Communication &amp; Marketing</v>
      </c>
      <c r="Y1976" s="6">
        <f t="shared" ca="1" si="215"/>
        <v>11</v>
      </c>
      <c r="Z1976" s="7" t="str">
        <f ca="1">VLOOKUP($Y1976,Role!$A:$B,2,FALSE)</f>
        <v>Analyst</v>
      </c>
      <c r="AA1976" s="6">
        <f t="shared" ca="1" si="216"/>
        <v>7</v>
      </c>
      <c r="AB1976" s="7" t="str">
        <f ca="1" xml:space="preserve">
IF($AA1976 &lt;&gt; "",
    VLOOKUP($AA1976,Level!$A:$B,2,FALSE),
    ""
)</f>
        <v>Senior</v>
      </c>
      <c r="AC1976" s="1">
        <f ca="1" xml:space="preserve">
IF($Y1976 = 5 + N("Presidente"),
    27000,
    IF($Y1976 = 6 + N("Vice-presidente"),
        23000,
        IF(OR($Y1976 = 8, $Y1976= 13, $Y1976 = 12) + N("Secretária bilíngue ou coordenador ou especialista"),
            8000,
            IF($Y1976 = 7 + N("Diretor"),
                15000,
                IF($Y1976 = 14 + N("Gerente"),
                    12000,
                    IF($Y1976 = 9 + N("Estagiário"),
                        705,
                        IF($Y1976 = 10 + N("Trainee"),
                            805,
                            IF($Y1976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IF($U1976 = 7,
  500,
  IF($U1976 = 8,
    1000,
    IF($U1976 = 9,
      1500,
      IF($U1976 = 10,
        2000,
        0
      )
    )
  )
)
+
N("Adicional no salário por área")
+
IF($W1976 = 14 + N("Tecnologia da Informação"),
  120,
  IF($W1976 = 16 + N("Vendas"),
    110,
    IF($W1976 = 15 + N("Jurídico"),
      100,
      IF(OR($W1976 = 8, $W1976 = 9, $W1976 = 11) + N("Recursos humanos ou comercial ou comunicação e marketing"),
        80,
        0
      )
    )
  )
)
+
N("Adicionando pegadinha")
+
IF(AND($W1976 = 16, $U1976 = 9, $Y1976 = 11, $AA1976 = 5) + N("Se for de vendas, com mestrado, analista sênior"),
  IF($R1976 = 5,
    100,
    0
  )
  +
  IF($N1976 = "M",
    200,
    0
  ),
  0
)</f>
        <v>2580</v>
      </c>
      <c r="AD197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$A1976  &amp; ", "   &amp;
$C1976  &amp; ", "   &amp;
$E1976  &amp; ", '"  &amp;
$J1976  &amp; "', '" &amp;
$N1976  &amp; "', "  &amp;
$R1976  &amp; ", '"  &amp;
TEXT($T1976,"dd/mm/aaaa")  &amp; "', "   &amp;
$U1976  &amp; ", "   &amp;
$W1976  &amp; ", "   &amp;
$Y1976  &amp; ", "   &amp;
IF($AA1976 &lt;&gt; "", $AA1976, "NULL")  &amp; ", "   &amp;
$AC1976  &amp; ");"</f>
        <v>INSERT INTO bi4all.fac_employees (id_company_fk, id_employee_pk, flg_active, employee_name, id_gender_fk, id_race_fk, birthday, id_schooling_fk, id_department_fk, id_role_fk, id_level_fk, salary) VALUES (6a51143286b03064a49cc2acbee63c09a0682d33, 1972, 1, 'Iara Batista Sá', 'F', 8, '17/05/1986', 7, 11, 11, 7, 2580);</v>
      </c>
    </row>
    <row r="1977" spans="1:30" ht="14.25" customHeight="1" x14ac:dyDescent="0.2">
      <c r="A1977" s="7" t="str" cm="1">
        <f t="array" aca="1" ref="A1977" ca="1">INDEX(Company!$A:$A,RANDBETWEEN(5,COUNTA(Company!$A:$A) + 1),1)</f>
        <v>6a51143286b03064a49cc2acbee63c09a0682d33</v>
      </c>
      <c r="B1977" s="7" t="str">
        <f ca="1">VLOOKUP($A1977,Company!$A:$B,2,FALSE)</f>
        <v>ACME Corporation</v>
      </c>
      <c r="C1977" s="5">
        <f t="shared" si="210"/>
        <v>1973</v>
      </c>
      <c r="D1977" s="5" t="str" cm="1">
        <f t="array" ref="D1977">SHA1HASH($C1977)</f>
        <v>3ae80ce7fa474024ddf7958035c8153e35cf912c</v>
      </c>
      <c r="E1977" s="6">
        <v>1</v>
      </c>
      <c r="F1977" s="7">
        <f ca="1">IF($C1977 = 1 + N("Presidente"),
    127,
    IF($C1977 = 2 + N("Vice-Presidente"),
        72,
        IF($C1977 = 3 + N("Secretária bilíngue"),
            13,
            RANDBETWEEN(5,COUNT(Name!$A:$A) + 1)
        )
    )
)</f>
        <v>123</v>
      </c>
      <c r="G1977" s="7" t="str">
        <f ca="1">VLOOKUP($F1977,Name!$A:$B,2,FALSE)</f>
        <v>Emanuelly</v>
      </c>
      <c r="H1977" s="7">
        <f ca="1" xml:space="preserve">
IF($C1977 = 1,
    0,
    RANDBETWEEN(5,COUNT('Last name'!$A:$A) + 1)
)</f>
        <v>6</v>
      </c>
      <c r="I1977" s="7" t="str">
        <f ca="1" xml:space="preserve">
IF($C1977 = 1 + N("Presidente"),
    "de Orléans e Bragança",
    VLOOKUP($H1977,'Last name'!$A:$B,2,FALSE) &amp; " " &amp; VLOOKUP(RANDBETWEEN(5,COUNT('Last name'!$A:$A) + 1),'Last name'!$A:$B,2,FALSE)
)</f>
        <v>Aguiar dos Santos</v>
      </c>
      <c r="J1977" s="7" t="str">
        <f t="shared" ca="1" si="211"/>
        <v>Emanuelly Aguiar dos Santos</v>
      </c>
      <c r="K1977" s="7" t="str" cm="1">
        <f t="array" aca="1" ref="K1977" ca="1">SHA1HASH($J1977)</f>
        <v>2a007169744f9620771083a42b06ae63aad115e4</v>
      </c>
      <c r="L1977" s="7" cm="1">
        <f t="array" aca="1" ref="L1977" ca="1">INDEX(States!$A:$A,RANDBETWEEN(5,COUNTA(States!$A:$A) + 1),1)</f>
        <v>18</v>
      </c>
      <c r="M1977" s="7" t="str">
        <f ca="1">$L1977 &amp; "|" &amp; VLOOKUP($L1977,States!$A:$B,2,FALSE)</f>
        <v>18|4c829e7753eab86056bb8157601420a362debf31</v>
      </c>
      <c r="N1977" s="7" t="str">
        <f ca="1">VLOOKUP($F1977,Name!$A:$C,3,FALSE)</f>
        <v>F</v>
      </c>
      <c r="O1977" s="7" t="str">
        <f ca="1">VLOOKUP($N1977,Gender!$A:$B,2,FALSE)</f>
        <v>Female</v>
      </c>
      <c r="P1977" s="7" t="str" cm="1">
        <f t="array" aca="1" ref="P1977" ca="1">INDEX('Marital status'!$A:$A,RANDBETWEEN(5,COUNTA('Marital status'!$A:$A) + 1),1)</f>
        <v>3266897012b6dcc5723033bc25891bf99efcff6f</v>
      </c>
      <c r="Q1977" s="7" t="str">
        <f ca="1">VLOOKUP($P1977,'Marital status'!$A:$B,2,FALSE)</f>
        <v>MarrieD</v>
      </c>
      <c r="R1977" s="7">
        <f t="shared" ca="1" si="212"/>
        <v>5</v>
      </c>
      <c r="S1977" s="7" t="e">
        <f ca="1">VLOOKUP($R1977,Race!$A:$B,2,FALSE)</f>
        <v>#N/A</v>
      </c>
      <c r="T1977" s="8">
        <f t="shared" ca="1" si="213"/>
        <v>32604</v>
      </c>
      <c r="U1977" s="6">
        <f t="shared" ca="1" si="214"/>
        <v>7</v>
      </c>
      <c r="V1977" s="8" t="str">
        <f ca="1">VLOOKUP($U1977,Education!$A:$B,2,FALSE)</f>
        <v>Undergraduate degree</v>
      </c>
      <c r="W1977" s="7">
        <f ca="1" xml:space="preserve">
  IF(OR($Y1977 = 5, $Y1977 = 6, $Y1977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977" s="7" t="str">
        <f ca="1">VLOOKUP($W1977,Department!$A:$B,2,FALSE)</f>
        <v>Operations</v>
      </c>
      <c r="Y1977" s="6">
        <f t="shared" ca="1" si="215"/>
        <v>10</v>
      </c>
      <c r="Z1977" s="7" t="str">
        <f ca="1">VLOOKUP($Y1977,Role!$A:$B,2,FALSE)</f>
        <v>Trainee</v>
      </c>
      <c r="AA1977" s="6" t="str">
        <f t="shared" ca="1" si="216"/>
        <v/>
      </c>
      <c r="AB1977" s="7" t="str">
        <f ca="1" xml:space="preserve">
IF($AA1977 &lt;&gt; "",
    VLOOKUP($AA1977,Level!$A:$B,2,FALSE),
    ""
)</f>
        <v/>
      </c>
      <c r="AC1977" s="1">
        <f ca="1" xml:space="preserve">
IF($Y1977 = 5 + N("Presidente"),
    27000,
    IF($Y1977 = 6 + N("Vice-presidente"),
        23000,
        IF(OR($Y1977 = 8, $Y1977= 13, $Y1977 = 12) + N("Secretária bilíngue ou coordenador ou especialista"),
            8000,
            IF($Y1977 = 7 + N("Diretor"),
                15000,
                IF($Y1977 = 14 + N("Gerente"),
                    12000,
                    IF($Y1977 = 9 + N("Estagiário"),
                        705,
                        IF($Y1977 = 10 + N("Trainee"),
                            805,
                            IF($Y1977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IF($U1977 = 7,
  500,
  IF($U1977 = 8,
    1000,
    IF($U1977 = 9,
      1500,
      IF($U1977 = 10,
        2000,
        0
      )
    )
  )
)
+
N("Adicional no salário por área")
+
IF($W1977 = 14 + N("Tecnologia da Informação"),
  120,
  IF($W1977 = 16 + N("Vendas"),
    110,
    IF($W1977 = 15 + N("Jurídico"),
      100,
      IF(OR($W1977 = 8, $W1977 = 9, $W1977 = 11) + N("Recursos humanos ou comercial ou comunicação e marketing"),
        80,
        0
      )
    )
  )
)
+
N("Adicionando pegadinha")
+
IF(AND($W1977 = 16, $U1977 = 9, $Y1977 = 11, $AA1977 = 5) + N("Se for de vendas, com mestrado, analista sênior"),
  IF($R1977 = 5,
    100,
    0
  )
  +
  IF($N1977 = "M",
    200,
    0
  ),
  0
)</f>
        <v>1305</v>
      </c>
      <c r="AD197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$A1977  &amp; ", "   &amp;
$C1977  &amp; ", "   &amp;
$E1977  &amp; ", '"  &amp;
$J1977  &amp; "', '" &amp;
$N1977  &amp; "', "  &amp;
$R1977  &amp; ", '"  &amp;
TEXT($T1977,"dd/mm/aaaa")  &amp; "', "   &amp;
$U1977  &amp; ", "   &amp;
$W1977  &amp; ", "   &amp;
$Y1977  &amp; ", "   &amp;
IF($AA1977 &lt;&gt; "", $AA1977, "NULL")  &amp; ", "   &amp;
$AC1977  &amp; ");"</f>
        <v>INSERT INTO bi4all.fac_employees (id_company_fk, id_employee_pk, flg_active, employee_name, id_gender_fk, id_race_fk, birthday, id_schooling_fk, id_department_fk, id_role_fk, id_level_fk, salary) VALUES (6a51143286b03064a49cc2acbee63c09a0682d33, 1973, 1, 'Emanuelly Aguiar dos Santos', 'F', 5, '06/04/1989', 7, 10, 10, NULL, 1305);</v>
      </c>
    </row>
    <row r="1978" spans="1:30" ht="14.25" customHeight="1" x14ac:dyDescent="0.2">
      <c r="A1978" s="7" t="str" cm="1">
        <f t="array" aca="1" ref="A1978" ca="1">INDEX(Company!$A:$A,RANDBETWEEN(5,COUNTA(Company!$A:$A) + 1),1)</f>
        <v>6a51143286b03064a49cc2acbee63c09a0682d33</v>
      </c>
      <c r="B1978" s="7" t="str">
        <f ca="1">VLOOKUP($A1978,Company!$A:$B,2,FALSE)</f>
        <v>ACME Corporation</v>
      </c>
      <c r="C1978" s="5">
        <f t="shared" si="210"/>
        <v>1974</v>
      </c>
      <c r="D1978" s="5" t="str" cm="1">
        <f t="array" ref="D1978">SHA1HASH($C1978)</f>
        <v>8fffb7eb63008e7fddd449524f4371b4ee6117f2</v>
      </c>
      <c r="E1978" s="6">
        <v>1</v>
      </c>
      <c r="F1978" s="7">
        <f ca="1">IF($C1978 = 1 + N("Presidente"),
    127,
    IF($C1978 = 2 + N("Vice-Presidente"),
        72,
        IF($C1978 = 3 + N("Secretária bilíngue"),
            13,
            RANDBETWEEN(5,COUNT(Name!$A:$A) + 1)
        )
    )
)</f>
        <v>47</v>
      </c>
      <c r="G1978" s="7" t="str">
        <f ca="1">VLOOKUP($F1978,Name!$A:$B,2,FALSE)</f>
        <v>Anne Caroline</v>
      </c>
      <c r="H1978" s="7">
        <f ca="1" xml:space="preserve">
IF($C1978 = 1,
    0,
    RANDBETWEEN(5,COUNT('Last name'!$A:$A) + 1)
)</f>
        <v>175</v>
      </c>
      <c r="I1978" s="7" t="str">
        <f ca="1" xml:space="preserve">
IF($C1978 = 1 + N("Presidente"),
    "de Orléans e Bragança",
    VLOOKUP($H1978,'Last name'!$A:$B,2,FALSE) &amp; " " &amp; VLOOKUP(RANDBETWEEN(5,COUNT('Last name'!$A:$A) + 1),'Last name'!$A:$B,2,FALSE)
)</f>
        <v>Santoro Cardoso</v>
      </c>
      <c r="J1978" s="7" t="str">
        <f t="shared" ca="1" si="211"/>
        <v>Anne Caroline Santoro Cardoso</v>
      </c>
      <c r="K1978" s="7" t="str" cm="1">
        <f t="array" aca="1" ref="K1978" ca="1">SHA1HASH($J1978)</f>
        <v>594e36ec5ee57f7e71debd0a2dc5809f37bdc000</v>
      </c>
      <c r="L1978" s="7" cm="1">
        <f t="array" aca="1" ref="L1978" ca="1">INDEX(States!$A:$A,RANDBETWEEN(5,COUNTA(States!$A:$A) + 1),1)</f>
        <v>7</v>
      </c>
      <c r="M1978" s="7" t="str">
        <f ca="1">$L1978 &amp; "|" &amp; VLOOKUP($L1978,States!$A:$B,2,FALSE)</f>
        <v>7|f2e12883042f184299ea408f79a5077ec107e25e</v>
      </c>
      <c r="N1978" s="7" t="str">
        <f ca="1">VLOOKUP($F1978,Name!$A:$C,3,FALSE)</f>
        <v>F</v>
      </c>
      <c r="O1978" s="7" t="str">
        <f ca="1">VLOOKUP($N1978,Gender!$A:$B,2,FALSE)</f>
        <v>Female</v>
      </c>
      <c r="P1978" s="7" t="str" cm="1">
        <f t="array" aca="1" ref="P1978" ca="1">INDEX('Marital status'!$A:$A,RANDBETWEEN(5,COUNTA('Marital status'!$A:$A) + 1),1)</f>
        <v>93ac84f4e0bd5c1c97b670a12a7fff6af89fb6b3</v>
      </c>
      <c r="Q1978" s="7" t="str">
        <f ca="1">VLOOKUP($P1978,'Marital status'!$A:$B,2,FALSE)</f>
        <v>DIVORCED</v>
      </c>
      <c r="R1978" s="7">
        <f t="shared" ca="1" si="212"/>
        <v>5</v>
      </c>
      <c r="S1978" s="7" t="e">
        <f ca="1">VLOOKUP($R1978,Race!$A:$B,2,FALSE)</f>
        <v>#N/A</v>
      </c>
      <c r="T1978" s="8">
        <f t="shared" ca="1" si="213"/>
        <v>22521</v>
      </c>
      <c r="U1978" s="6">
        <f t="shared" ca="1" si="214"/>
        <v>7</v>
      </c>
      <c r="V1978" s="8" t="str">
        <f ca="1">VLOOKUP($U1978,Education!$A:$B,2,FALSE)</f>
        <v>Undergraduate degree</v>
      </c>
      <c r="W1978" s="7">
        <f ca="1" xml:space="preserve">
  IF(OR($Y1978 = 5, $Y1978 = 6, $Y1978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978" s="7" t="str">
        <f ca="1">VLOOKUP($W1978,Department!$A:$B,2,FALSE)</f>
        <v>Human Resource</v>
      </c>
      <c r="Y1978" s="6">
        <f t="shared" ca="1" si="215"/>
        <v>11</v>
      </c>
      <c r="Z1978" s="7" t="str">
        <f ca="1">VLOOKUP($Y1978,Role!$A:$B,2,FALSE)</f>
        <v>Analyst</v>
      </c>
      <c r="AA1978" s="6">
        <f t="shared" ca="1" si="216"/>
        <v>6</v>
      </c>
      <c r="AB1978" s="7" t="str">
        <f ca="1" xml:space="preserve">
IF($AA1978 &lt;&gt; "",
    VLOOKUP($AA1978,Level!$A:$B,2,FALSE),
    ""
)</f>
        <v>Pleno</v>
      </c>
      <c r="AC1978" s="1">
        <f ca="1" xml:space="preserve">
IF($Y1978 = 5 + N("Presidente"),
    27000,
    IF($Y1978 = 6 + N("Vice-presidente"),
        23000,
        IF(OR($Y1978 = 8, $Y1978= 13, $Y1978 = 12) + N("Secretária bilíngue ou coordenador ou especialista"),
            8000,
            IF($Y1978 = 7 + N("Diretor"),
                15000,
                IF($Y1978 = 14 + N("Gerente"),
                    12000,
                    IF($Y1978 = 9 + N("Estagiário"),
                        705,
                        IF($Y1978 = 10 + N("Trainee"),
                            805,
                            IF($Y1978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IF($U1978 = 7,
  500,
  IF($U1978 = 8,
    1000,
    IF($U1978 = 9,
      1500,
      IF($U1978 = 10,
        2000,
        0
      )
    )
  )
)
+
N("Adicional no salário por área")
+
IF($W1978 = 14 + N("Tecnologia da Informação"),
  120,
  IF($W1978 = 16 + N("Vendas"),
    110,
    IF($W1978 = 15 + N("Jurídico"),
      100,
      IF(OR($W1978 = 8, $W1978 = 9, $W1978 = 11) + N("Recursos humanos ou comercial ou comunicação e marketing"),
        80,
        0
      )
    )
  )
)
+
N("Adicionando pegadinha")
+
IF(AND($W1978 = 16, $U1978 = 9, $Y1978 = 11, $AA1978 = 5) + N("Se for de vendas, com mestrado, analista sênior"),
  IF($R1978 = 5,
    100,
    0
  )
  +
  IF($N1978 = "M",
    200,
    0
  ),
  0
)</f>
        <v>2580</v>
      </c>
      <c r="AD197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$A1978  &amp; ", "   &amp;
$C1978  &amp; ", "   &amp;
$E1978  &amp; ", '"  &amp;
$J1978  &amp; "', '" &amp;
$N1978  &amp; "', "  &amp;
$R1978  &amp; ", '"  &amp;
TEXT($T1978,"dd/mm/aaaa")  &amp; "', "   &amp;
$U1978  &amp; ", "   &amp;
$W1978  &amp; ", "   &amp;
$Y1978  &amp; ", "   &amp;
IF($AA1978 &lt;&gt; "", $AA1978, "NULL")  &amp; ", "   &amp;
$AC1978  &amp; ");"</f>
        <v>INSERT INTO bi4all.fac_employees (id_company_fk, id_employee_pk, flg_active, employee_name, id_gender_fk, id_race_fk, birthday, id_schooling_fk, id_department_fk, id_role_fk, id_level_fk, salary) VALUES (6a51143286b03064a49cc2acbee63c09a0682d33, 1974, 1, 'Anne Caroline Santoro Cardoso', 'F', 5, '28/08/1961', 7, 8, 11, 6, 2580);</v>
      </c>
    </row>
    <row r="1979" spans="1:30" ht="14.25" customHeight="1" x14ac:dyDescent="0.2">
      <c r="A1979" s="7" t="str" cm="1">
        <f t="array" aca="1" ref="A1979" ca="1">INDEX(Company!$A:$A,RANDBETWEEN(5,COUNTA(Company!$A:$A) + 1),1)</f>
        <v>6a51143286b03064a49cc2acbee63c09a0682d33</v>
      </c>
      <c r="B1979" s="7" t="str">
        <f ca="1">VLOOKUP($A1979,Company!$A:$B,2,FALSE)</f>
        <v>ACME Corporation</v>
      </c>
      <c r="C1979" s="5">
        <f t="shared" si="210"/>
        <v>1975</v>
      </c>
      <c r="D1979" s="5" t="str" cm="1">
        <f t="array" ref="D1979">SHA1HASH($C1979)</f>
        <v>97265864d4de7d166302649eb1f26d64d16c88d5</v>
      </c>
      <c r="E1979" s="6">
        <v>1</v>
      </c>
      <c r="F1979" s="7">
        <f ca="1">IF($C1979 = 1 + N("Presidente"),
    127,
    IF($C1979 = 2 + N("Vice-Presidente"),
        72,
        IF($C1979 = 3 + N("Secretária bilíngue"),
            13,
            RANDBETWEEN(5,COUNT(Name!$A:$A) + 1)
        )
    )
)</f>
        <v>187</v>
      </c>
      <c r="G1979" s="7" t="str">
        <f ca="1">VLOOKUP($F1979,Name!$A:$B,2,FALSE)</f>
        <v>João Guilherme</v>
      </c>
      <c r="H1979" s="7">
        <f ca="1" xml:space="preserve">
IF($C1979 = 1,
    0,
    RANDBETWEEN(5,COUNT('Last name'!$A:$A) + 1)
)</f>
        <v>165</v>
      </c>
      <c r="I1979" s="7" t="str">
        <f ca="1" xml:space="preserve">
IF($C1979 = 1 + N("Presidente"),
    "de Orléans e Bragança",
    VLOOKUP($H1979,'Last name'!$A:$B,2,FALSE) &amp; " " &amp; VLOOKUP(RANDBETWEEN(5,COUNT('Last name'!$A:$A) + 1),'Last name'!$A:$B,2,FALSE)
)</f>
        <v>Rocha Vaz</v>
      </c>
      <c r="J1979" s="7" t="str">
        <f t="shared" ca="1" si="211"/>
        <v>João Guilherme Rocha Vaz</v>
      </c>
      <c r="K1979" s="7" t="str" cm="1">
        <f t="array" aca="1" ref="K1979" ca="1">SHA1HASH($J1979)</f>
        <v>070da0d2af58275b5184f310d5ed7fd4342f6b4b</v>
      </c>
      <c r="L1979" s="7" cm="1">
        <f t="array" aca="1" ref="L1979" ca="1">INDEX(States!$A:$A,RANDBETWEEN(5,COUNTA(States!$A:$A) + 1),1)</f>
        <v>9</v>
      </c>
      <c r="M1979" s="7" t="str">
        <f ca="1">$L1979 &amp; "|" &amp; VLOOKUP($L1979,States!$A:$B,2,FALSE)</f>
        <v>9|68b7ab1daf7c594d71db682ca70a5cb187f0524f</v>
      </c>
      <c r="N1979" s="7" t="str">
        <f ca="1">VLOOKUP($F1979,Name!$A:$C,3,FALSE)</f>
        <v>M</v>
      </c>
      <c r="O1979" s="7" t="str">
        <f ca="1">VLOOKUP($N1979,Gender!$A:$B,2,FALSE)</f>
        <v>Male</v>
      </c>
      <c r="P1979" s="7" t="str" cm="1">
        <f t="array" aca="1" ref="P1979" ca="1">INDEX('Marital status'!$A:$A,RANDBETWEEN(5,COUNTA('Marital status'!$A:$A) + 1),1)</f>
        <v>ce0b1612aa711b78a720295d271a33894e2b72bf</v>
      </c>
      <c r="Q1979" s="7" t="str">
        <f ca="1">VLOOKUP($P1979,'Marital status'!$A:$B,2,FALSE)</f>
        <v>single</v>
      </c>
      <c r="R1979" s="7">
        <f t="shared" ca="1" si="212"/>
        <v>5</v>
      </c>
      <c r="S1979" s="7" t="e">
        <f ca="1">VLOOKUP($R1979,Race!$A:$B,2,FALSE)</f>
        <v>#N/A</v>
      </c>
      <c r="T1979" s="8">
        <f t="shared" ca="1" si="213"/>
        <v>26518</v>
      </c>
      <c r="U1979" s="6">
        <f t="shared" ca="1" si="214"/>
        <v>7</v>
      </c>
      <c r="V1979" s="8" t="str">
        <f ca="1">VLOOKUP($U1979,Education!$A:$B,2,FALSE)</f>
        <v>Undergraduate degree</v>
      </c>
      <c r="W1979" s="7">
        <f ca="1" xml:space="preserve">
  IF(OR($Y1979 = 5, $Y1979 = 6, $Y1979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979" s="7" t="str">
        <f ca="1">VLOOKUP($W1979,Department!$A:$B,2,FALSE)</f>
        <v>Controlling</v>
      </c>
      <c r="Y1979" s="6">
        <f t="shared" ca="1" si="215"/>
        <v>9</v>
      </c>
      <c r="Z1979" s="7" t="str">
        <f ca="1">VLOOKUP($Y1979,Role!$A:$B,2,FALSE)</f>
        <v>Intern</v>
      </c>
      <c r="AA1979" s="6" t="str">
        <f t="shared" ca="1" si="216"/>
        <v/>
      </c>
      <c r="AB1979" s="7" t="str">
        <f ca="1" xml:space="preserve">
IF($AA1979 &lt;&gt; "",
    VLOOKUP($AA1979,Level!$A:$B,2,FALSE),
    ""
)</f>
        <v/>
      </c>
      <c r="AC1979" s="1">
        <f ca="1" xml:space="preserve">
IF($Y1979 = 5 + N("Presidente"),
    27000,
    IF($Y1979 = 6 + N("Vice-presidente"),
        23000,
        IF(OR($Y1979 = 8, $Y1979= 13, $Y1979 = 12) + N("Secretária bilíngue ou coordenador ou especialista"),
            8000,
            IF($Y1979 = 7 + N("Diretor"),
                15000,
                IF($Y1979 = 14 + N("Gerente"),
                    12000,
                    IF($Y1979 = 9 + N("Estagiário"),
                        705,
                        IF($Y1979 = 10 + N("Trainee"),
                            805,
                            IF($Y1979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IF($U1979 = 7,
  500,
  IF($U1979 = 8,
    1000,
    IF($U1979 = 9,
      1500,
      IF($U1979 = 10,
        2000,
        0
      )
    )
  )
)
+
N("Adicional no salário por área")
+
IF($W1979 = 14 + N("Tecnologia da Informação"),
  120,
  IF($W1979 = 16 + N("Vendas"),
    110,
    IF($W1979 = 15 + N("Jurídico"),
      100,
      IF(OR($W1979 = 8, $W1979 = 9, $W1979 = 11) + N("Recursos humanos ou comercial ou comunicação e marketing"),
        80,
        0
      )
    )
  )
)
+
N("Adicionando pegadinha")
+
IF(AND($W1979 = 16, $U1979 = 9, $Y1979 = 11, $AA1979 = 5) + N("Se for de vendas, com mestrado, analista sênior"),
  IF($R1979 = 5,
    100,
    0
  )
  +
  IF($N1979 = "M",
    200,
    0
  ),
  0
)</f>
        <v>1205</v>
      </c>
      <c r="AD197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$A1979  &amp; ", "   &amp;
$C1979  &amp; ", "   &amp;
$E1979  &amp; ", '"  &amp;
$J1979  &amp; "', '" &amp;
$N1979  &amp; "', "  &amp;
$R1979  &amp; ", '"  &amp;
TEXT($T1979,"dd/mm/aaaa")  &amp; "', "   &amp;
$U1979  &amp; ", "   &amp;
$W1979  &amp; ", "   &amp;
$Y1979  &amp; ", "   &amp;
IF($AA1979 &lt;&gt; "", $AA1979, "NULL")  &amp; ", "   &amp;
$AC1979  &amp; ");"</f>
        <v>INSERT INTO bi4all.fac_employees (id_company_fk, id_employee_pk, flg_active, employee_name, id_gender_fk, id_race_fk, birthday, id_schooling_fk, id_department_fk, id_role_fk, id_level_fk, salary) VALUES (6a51143286b03064a49cc2acbee63c09a0682d33, 1975, 1, 'João Guilherme Rocha Vaz', 'M', 5, '07/08/1972', 7, 12, 9, NULL, 1205);</v>
      </c>
    </row>
    <row r="1980" spans="1:30" ht="14.25" customHeight="1" x14ac:dyDescent="0.2">
      <c r="A1980" s="7" t="str" cm="1">
        <f t="array" aca="1" ref="A1980" ca="1">INDEX(Company!$A:$A,RANDBETWEEN(5,COUNTA(Company!$A:$A) + 1),1)</f>
        <v>6a51143286b03064a49cc2acbee63c09a0682d33</v>
      </c>
      <c r="B1980" s="7" t="str">
        <f ca="1">VLOOKUP($A1980,Company!$A:$B,2,FALSE)</f>
        <v>ACME Corporation</v>
      </c>
      <c r="C1980" s="5">
        <f t="shared" si="210"/>
        <v>1976</v>
      </c>
      <c r="D1980" s="5" t="str" cm="1">
        <f t="array" ref="D1980">SHA1HASH($C1980)</f>
        <v>e4d3d3f0fce651d09aee5480ec5e58268ccc2409</v>
      </c>
      <c r="E1980" s="6">
        <v>1</v>
      </c>
      <c r="F1980" s="7">
        <f ca="1">IF($C1980 = 1 + N("Presidente"),
    127,
    IF($C1980 = 2 + N("Vice-Presidente"),
        72,
        IF($C1980 = 3 + N("Secretária bilíngue"),
            13,
            RANDBETWEEN(5,COUNT(Name!$A:$A) + 1)
        )
    )
)</f>
        <v>135</v>
      </c>
      <c r="G1980" s="7" t="str">
        <f ca="1">VLOOKUP($F1980,Name!$A:$B,2,FALSE)</f>
        <v>Felipe</v>
      </c>
      <c r="H1980" s="7">
        <f ca="1" xml:space="preserve">
IF($C1980 = 1,
    0,
    RANDBETWEEN(5,COUNT('Last name'!$A:$A) + 1)
)</f>
        <v>166</v>
      </c>
      <c r="I1980" s="7" t="str">
        <f ca="1" xml:space="preserve">
IF($C1980 = 1 + N("Presidente"),
    "de Orléans e Bragança",
    VLOOKUP($H1980,'Last name'!$A:$B,2,FALSE) &amp; " " &amp; VLOOKUP(RANDBETWEEN(5,COUNT('Last name'!$A:$A) + 1),'Last name'!$A:$B,2,FALSE)
)</f>
        <v>Rodrigues Moraes</v>
      </c>
      <c r="J1980" s="7" t="str">
        <f t="shared" ca="1" si="211"/>
        <v>Felipe Rodrigues Moraes</v>
      </c>
      <c r="K1980" s="7" t="str" cm="1">
        <f t="array" aca="1" ref="K1980" ca="1">SHA1HASH($J1980)</f>
        <v>c9e07d6e8263e64a8e804da0b7f37f1514e4a051</v>
      </c>
      <c r="L1980" s="7" cm="1">
        <f t="array" aca="1" ref="L1980" ca="1">INDEX(States!$A:$A,RANDBETWEEN(5,COUNTA(States!$A:$A) + 1),1)</f>
        <v>7</v>
      </c>
      <c r="M1980" s="7" t="str">
        <f ca="1">$L1980 &amp; "|" &amp; VLOOKUP($L1980,States!$A:$B,2,FALSE)</f>
        <v>7|f2e12883042f184299ea408f79a5077ec107e25e</v>
      </c>
      <c r="N1980" s="7" t="str">
        <f ca="1">VLOOKUP($F1980,Name!$A:$C,3,FALSE)</f>
        <v>M</v>
      </c>
      <c r="O1980" s="7" t="str">
        <f ca="1">VLOOKUP($N1980,Gender!$A:$B,2,FALSE)</f>
        <v>Male</v>
      </c>
      <c r="P1980" s="7" t="str" cm="1">
        <f t="array" aca="1" ref="P1980" ca="1">INDEX('Marital status'!$A:$A,RANDBETWEEN(5,COUNTA('Marital status'!$A:$A) + 1),1)</f>
        <v>93ac84f4e0bd5c1c97b670a12a7fff6af89fb6b3</v>
      </c>
      <c r="Q1980" s="7" t="str">
        <f ca="1">VLOOKUP($P1980,'Marital status'!$A:$B,2,FALSE)</f>
        <v>DIVORCED</v>
      </c>
      <c r="R1980" s="7">
        <f t="shared" ca="1" si="212"/>
        <v>7</v>
      </c>
      <c r="S1980" s="7" t="e">
        <f ca="1">VLOOKUP($R1980,Race!$A:$B,2,FALSE)</f>
        <v>#N/A</v>
      </c>
      <c r="T1980" s="8">
        <f t="shared" ca="1" si="213"/>
        <v>30953</v>
      </c>
      <c r="U1980" s="6">
        <f t="shared" ca="1" si="214"/>
        <v>8</v>
      </c>
      <c r="V1980" s="8" t="str">
        <f ca="1">VLOOKUP($U1980,Education!$A:$B,2,FALSE)</f>
        <v>Graduate school</v>
      </c>
      <c r="W1980" s="7">
        <f ca="1" xml:space="preserve">
  IF(OR($Y1980 = 5, $Y1980 = 6, $Y1980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980" s="7" t="str">
        <f ca="1">VLOOKUP($W1980,Department!$A:$B,2,FALSE)</f>
        <v>Audit</v>
      </c>
      <c r="Y1980" s="6">
        <f t="shared" ca="1" si="215"/>
        <v>11</v>
      </c>
      <c r="Z1980" s="7" t="str">
        <f ca="1">VLOOKUP($Y1980,Role!$A:$B,2,FALSE)</f>
        <v>Analyst</v>
      </c>
      <c r="AA1980" s="6">
        <f t="shared" ca="1" si="216"/>
        <v>6</v>
      </c>
      <c r="AB1980" s="7" t="str">
        <f ca="1" xml:space="preserve">
IF($AA1980 &lt;&gt; "",
    VLOOKUP($AA1980,Level!$A:$B,2,FALSE),
    ""
)</f>
        <v>Pleno</v>
      </c>
      <c r="AC1980" s="1">
        <f ca="1" xml:space="preserve">
IF($Y1980 = 5 + N("Presidente"),
    27000,
    IF($Y1980 = 6 + N("Vice-presidente"),
        23000,
        IF(OR($Y1980 = 8, $Y1980= 13, $Y1980 = 12) + N("Secretária bilíngue ou coordenador ou especialista"),
            8000,
            IF($Y1980 = 7 + N("Diretor"),
                15000,
                IF($Y1980 = 14 + N("Gerente"),
                    12000,
                    IF($Y1980 = 9 + N("Estagiário"),
                        705,
                        IF($Y1980 = 10 + N("Trainee"),
                            805,
                            IF($Y1980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IF($U1980 = 7,
  500,
  IF($U1980 = 8,
    1000,
    IF($U1980 = 9,
      1500,
      IF($U1980 = 10,
        2000,
        0
      )
    )
  )
)
+
N("Adicional no salário por área")
+
IF($W1980 = 14 + N("Tecnologia da Informação"),
  120,
  IF($W1980 = 16 + N("Vendas"),
    110,
    IF($W1980 = 15 + N("Jurídico"),
      100,
      IF(OR($W1980 = 8, $W1980 = 9, $W1980 = 11) + N("Recursos humanos ou comercial ou comunicação e marketing"),
        80,
        0
      )
    )
  )
)
+
N("Adicionando pegadinha")
+
IF(AND($W1980 = 16, $U1980 = 9, $Y1980 = 11, $AA1980 = 5) + N("Se for de vendas, com mestrado, analista sênior"),
  IF($R1980 = 5,
    100,
    0
  )
  +
  IF($N1980 = "M",
    200,
    0
  ),
  0
)</f>
        <v>3000</v>
      </c>
      <c r="AD198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$A1980  &amp; ", "   &amp;
$C1980  &amp; ", "   &amp;
$E1980  &amp; ", '"  &amp;
$J1980  &amp; "', '" &amp;
$N1980  &amp; "', "  &amp;
$R1980  &amp; ", '"  &amp;
TEXT($T1980,"dd/mm/aaaa")  &amp; "', "   &amp;
$U1980  &amp; ", "   &amp;
$W1980  &amp; ", "   &amp;
$Y1980  &amp; ", "   &amp;
IF($AA1980 &lt;&gt; "", $AA1980, "NULL")  &amp; ", "   &amp;
$AC1980  &amp; ");"</f>
        <v>INSERT INTO bi4all.fac_employees (id_company_fk, id_employee_pk, flg_active, employee_name, id_gender_fk, id_race_fk, birthday, id_schooling_fk, id_department_fk, id_role_fk, id_level_fk, salary) VALUES (6a51143286b03064a49cc2acbee63c09a0682d33, 1976, 1, 'Felipe Rodrigues Moraes', 'M', 7, '28/09/1984', 8, 13, 11, 6, 3000);</v>
      </c>
    </row>
    <row r="1981" spans="1:30" ht="14.25" customHeight="1" x14ac:dyDescent="0.2">
      <c r="A1981" s="7" t="str" cm="1">
        <f t="array" aca="1" ref="A1981" ca="1">INDEX(Company!$A:$A,RANDBETWEEN(5,COUNTA(Company!$A:$A) + 1),1)</f>
        <v>6a51143286b03064a49cc2acbee63c09a0682d33</v>
      </c>
      <c r="B1981" s="7" t="str">
        <f ca="1">VLOOKUP($A1981,Company!$A:$B,2,FALSE)</f>
        <v>ACME Corporation</v>
      </c>
      <c r="C1981" s="5">
        <f t="shared" si="210"/>
        <v>1977</v>
      </c>
      <c r="D1981" s="5" t="str" cm="1">
        <f t="array" ref="D1981">SHA1HASH($C1981)</f>
        <v>15afd7262ebd18f6f7c1401f13249c2afd747402</v>
      </c>
      <c r="E1981" s="6">
        <v>1</v>
      </c>
      <c r="F1981" s="7">
        <f ca="1">IF($C1981 = 1 + N("Presidente"),
    127,
    IF($C1981 = 2 + N("Vice-Presidente"),
        72,
        IF($C1981 = 3 + N("Secretária bilíngue"),
            13,
            RANDBETWEEN(5,COUNT(Name!$A:$A) + 1)
        )
    )
)</f>
        <v>295</v>
      </c>
      <c r="G1981" s="7" t="str">
        <f ca="1">VLOOKUP($F1981,Name!$A:$B,2,FALSE)</f>
        <v>Miguel</v>
      </c>
      <c r="H1981" s="7">
        <f ca="1" xml:space="preserve">
IF($C1981 = 1,
    0,
    RANDBETWEEN(5,COUNT('Last name'!$A:$A) + 1)
)</f>
        <v>97</v>
      </c>
      <c r="I1981" s="7" t="str">
        <f ca="1" xml:space="preserve">
IF($C1981 = 1 + N("Presidente"),
    "de Orléans e Bragança",
    VLOOKUP($H1981,'Last name'!$A:$B,2,FALSE) &amp; " " &amp; VLOOKUP(RANDBETWEEN(5,COUNT('Last name'!$A:$A) + 1),'Last name'!$A:$B,2,FALSE)
)</f>
        <v>Garcia Nascimento</v>
      </c>
      <c r="J1981" s="7" t="str">
        <f t="shared" ca="1" si="211"/>
        <v>Miguel Garcia Nascimento</v>
      </c>
      <c r="K1981" s="7" t="str" cm="1">
        <f t="array" aca="1" ref="K1981" ca="1">SHA1HASH($J1981)</f>
        <v>dd530e493e4d1452fb7edf4d18a45e56f24d0456</v>
      </c>
      <c r="L1981" s="7" cm="1">
        <f t="array" aca="1" ref="L1981" ca="1">INDEX(States!$A:$A,RANDBETWEEN(5,COUNTA(States!$A:$A) + 1),1)</f>
        <v>18</v>
      </c>
      <c r="M1981" s="7" t="str">
        <f ca="1">$L1981 &amp; "|" &amp; VLOOKUP($L1981,States!$A:$B,2,FALSE)</f>
        <v>18|4c829e7753eab86056bb8157601420a362debf31</v>
      </c>
      <c r="N1981" s="7" t="str">
        <f ca="1">VLOOKUP($F1981,Name!$A:$C,3,FALSE)</f>
        <v>M</v>
      </c>
      <c r="O1981" s="7" t="str">
        <f ca="1">VLOOKUP($N1981,Gender!$A:$B,2,FALSE)</f>
        <v>Male</v>
      </c>
      <c r="P1981" s="7" t="str" cm="1">
        <f t="array" aca="1" ref="P1981" ca="1">INDEX('Marital status'!$A:$A,RANDBETWEEN(5,COUNTA('Marital status'!$A:$A) + 1),1)</f>
        <v>47051393f6bcbf99111ec5d70ba2ebbe11ebccae</v>
      </c>
      <c r="Q1981" s="7" t="str">
        <f ca="1">VLOOKUP($P1981,'Marital status'!$A:$B,2,FALSE)</f>
        <v xml:space="preserve"> Separated </v>
      </c>
      <c r="R1981" s="7">
        <f t="shared" ca="1" si="212"/>
        <v>6</v>
      </c>
      <c r="S1981" s="7" t="e">
        <f ca="1">VLOOKUP($R1981,Race!$A:$B,2,FALSE)</f>
        <v>#N/A</v>
      </c>
      <c r="T1981" s="8">
        <f t="shared" ca="1" si="213"/>
        <v>23913</v>
      </c>
      <c r="U1981" s="6">
        <f t="shared" ca="1" si="214"/>
        <v>7</v>
      </c>
      <c r="V1981" s="8" t="str">
        <f ca="1">VLOOKUP($U1981,Education!$A:$B,2,FALSE)</f>
        <v>Undergraduate degree</v>
      </c>
      <c r="W1981" s="7">
        <f ca="1" xml:space="preserve">
  IF(OR($Y1981 = 5, $Y1981 = 6, $Y1981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1981" s="7" t="str">
        <f ca="1">VLOOKUP($W1981,Department!$A:$B,2,FALSE)</f>
        <v>Commercial</v>
      </c>
      <c r="Y1981" s="6">
        <f t="shared" ca="1" si="215"/>
        <v>9</v>
      </c>
      <c r="Z1981" s="7" t="str">
        <f ca="1">VLOOKUP($Y1981,Role!$A:$B,2,FALSE)</f>
        <v>Intern</v>
      </c>
      <c r="AA1981" s="6" t="str">
        <f t="shared" ca="1" si="216"/>
        <v/>
      </c>
      <c r="AB1981" s="7" t="str">
        <f ca="1" xml:space="preserve">
IF($AA1981 &lt;&gt; "",
    VLOOKUP($AA1981,Level!$A:$B,2,FALSE),
    ""
)</f>
        <v/>
      </c>
      <c r="AC1981" s="1">
        <f ca="1" xml:space="preserve">
IF($Y1981 = 5 + N("Presidente"),
    27000,
    IF($Y1981 = 6 + N("Vice-presidente"),
        23000,
        IF(OR($Y1981 = 8, $Y1981= 13, $Y1981 = 12) + N("Secretária bilíngue ou coordenador ou especialista"),
            8000,
            IF($Y1981 = 7 + N("Diretor"),
                15000,
                IF($Y1981 = 14 + N("Gerente"),
                    12000,
                    IF($Y1981 = 9 + N("Estagiário"),
                        705,
                        IF($Y1981 = 10 + N("Trainee"),
                            805,
                            IF($Y1981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IF($U1981 = 7,
  500,
  IF($U1981 = 8,
    1000,
    IF($U1981 = 9,
      1500,
      IF($U1981 = 10,
        2000,
        0
      )
    )
  )
)
+
N("Adicional no salário por área")
+
IF($W1981 = 14 + N("Tecnologia da Informação"),
  120,
  IF($W1981 = 16 + N("Vendas"),
    110,
    IF($W1981 = 15 + N("Jurídico"),
      100,
      IF(OR($W1981 = 8, $W1981 = 9, $W1981 = 11) + N("Recursos humanos ou comercial ou comunicação e marketing"),
        80,
        0
      )
    )
  )
)
+
N("Adicionando pegadinha")
+
IF(AND($W1981 = 16, $U1981 = 9, $Y1981 = 11, $AA1981 = 5) + N("Se for de vendas, com mestrado, analista sênior"),
  IF($R1981 = 5,
    100,
    0
  )
  +
  IF($N1981 = "M",
    200,
    0
  ),
  0
)</f>
        <v>1285</v>
      </c>
      <c r="AD198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$A1981  &amp; ", "   &amp;
$C1981  &amp; ", "   &amp;
$E1981  &amp; ", '"  &amp;
$J1981  &amp; "', '" &amp;
$N1981  &amp; "', "  &amp;
$R1981  &amp; ", '"  &amp;
TEXT($T1981,"dd/mm/aaaa")  &amp; "', "   &amp;
$U1981  &amp; ", "   &amp;
$W1981  &amp; ", "   &amp;
$Y1981  &amp; ", "   &amp;
IF($AA1981 &lt;&gt; "", $AA1981, "NULL")  &amp; ", "   &amp;
$AC1981  &amp; ");"</f>
        <v>INSERT INTO bi4all.fac_employees (id_company_fk, id_employee_pk, flg_active, employee_name, id_gender_fk, id_race_fk, birthday, id_schooling_fk, id_department_fk, id_role_fk, id_level_fk, salary) VALUES (6a51143286b03064a49cc2acbee63c09a0682d33, 1977, 1, 'Miguel Garcia Nascimento', 'M', 6, '20/06/1965', 7, 9, 9, NULL, 1285);</v>
      </c>
    </row>
    <row r="1982" spans="1:30" ht="14.25" customHeight="1" x14ac:dyDescent="0.2">
      <c r="A1982" s="7" t="str" cm="1">
        <f t="array" aca="1" ref="A1982" ca="1">INDEX(Company!$A:$A,RANDBETWEEN(5,COUNTA(Company!$A:$A) + 1),1)</f>
        <v>6a51143286b03064a49cc2acbee63c09a0682d33</v>
      </c>
      <c r="B1982" s="7" t="str">
        <f ca="1">VLOOKUP($A1982,Company!$A:$B,2,FALSE)</f>
        <v>ACME Corporation</v>
      </c>
      <c r="C1982" s="5">
        <f t="shared" si="210"/>
        <v>1978</v>
      </c>
      <c r="D1982" s="5" t="str" cm="1">
        <f t="array" ref="D1982">SHA1HASH($C1982)</f>
        <v>dec9aafaf19bdf640cc32de3b7e4cf1b074f9730</v>
      </c>
      <c r="E1982" s="6">
        <v>1</v>
      </c>
      <c r="F1982" s="7">
        <f ca="1">IF($C1982 = 1 + N("Presidente"),
    127,
    IF($C1982 = 2 + N("Vice-Presidente"),
        72,
        IF($C1982 = 3 + N("Secretária bilíngue"),
            13,
            RANDBETWEEN(5,COUNT(Name!$A:$A) + 1)
        )
    )
)</f>
        <v>344</v>
      </c>
      <c r="G1982" s="7" t="str">
        <f ca="1">VLOOKUP($F1982,Name!$A:$B,2,FALSE)</f>
        <v>Thomas</v>
      </c>
      <c r="H1982" s="7">
        <f ca="1" xml:space="preserve">
IF($C1982 = 1,
    0,
    RANDBETWEEN(5,COUNT('Last name'!$A:$A) + 1)
)</f>
        <v>28</v>
      </c>
      <c r="I1982" s="7" t="str">
        <f ca="1" xml:space="preserve">
IF($C1982 = 1 + N("Presidente"),
    "de Orléans e Bragança",
    VLOOKUP($H1982,'Last name'!$A:$B,2,FALSE) &amp; " " &amp; VLOOKUP(RANDBETWEEN(5,COUNT('Last name'!$A:$A) + 1),'Last name'!$A:$B,2,FALSE)
)</f>
        <v>Badu Pimentel</v>
      </c>
      <c r="J1982" s="7" t="str">
        <f t="shared" ca="1" si="211"/>
        <v>Thomas Badu Pimentel</v>
      </c>
      <c r="K1982" s="7" t="str" cm="1">
        <f t="array" aca="1" ref="K1982" ca="1">SHA1HASH($J1982)</f>
        <v>21fe6f6b09d84d529ef2a3fb285d18c13e3eee28</v>
      </c>
      <c r="L1982" s="7" cm="1">
        <f t="array" aca="1" ref="L1982" ca="1">INDEX(States!$A:$A,RANDBETWEEN(5,COUNTA(States!$A:$A) + 1),1)</f>
        <v>21</v>
      </c>
      <c r="M1982" s="7" t="str">
        <f ca="1">$L1982 &amp; "|" &amp; VLOOKUP($L1982,States!$A:$B,2,FALSE)</f>
        <v>21|18f454963e4e8ae3fea0597ea98a4e003875820f</v>
      </c>
      <c r="N1982" s="7" t="str">
        <f ca="1">VLOOKUP($F1982,Name!$A:$C,3,FALSE)</f>
        <v>M</v>
      </c>
      <c r="O1982" s="7" t="str">
        <f ca="1">VLOOKUP($N1982,Gender!$A:$B,2,FALSE)</f>
        <v>Male</v>
      </c>
      <c r="P1982" s="7" t="str" cm="1">
        <f t="array" aca="1" ref="P1982" ca="1">INDEX('Marital status'!$A:$A,RANDBETWEEN(5,COUNTA('Marital status'!$A:$A) + 1),1)</f>
        <v>47051393f6bcbf99111ec5d70ba2ebbe11ebccae</v>
      </c>
      <c r="Q1982" s="7" t="str">
        <f ca="1">VLOOKUP($P1982,'Marital status'!$A:$B,2,FALSE)</f>
        <v xml:space="preserve"> Separated </v>
      </c>
      <c r="R1982" s="7">
        <f t="shared" ca="1" si="212"/>
        <v>5</v>
      </c>
      <c r="S1982" s="7" t="e">
        <f ca="1">VLOOKUP($R1982,Race!$A:$B,2,FALSE)</f>
        <v>#N/A</v>
      </c>
      <c r="T1982" s="8">
        <f t="shared" ca="1" si="213"/>
        <v>27319</v>
      </c>
      <c r="U1982" s="6">
        <f t="shared" ca="1" si="214"/>
        <v>8</v>
      </c>
      <c r="V1982" s="8" t="str">
        <f ca="1">VLOOKUP($U1982,Education!$A:$B,2,FALSE)</f>
        <v>Graduate school</v>
      </c>
      <c r="W1982" s="7">
        <f ca="1" xml:space="preserve">
  IF(OR($Y1982 = 5, $Y1982 = 6, $Y1982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982" s="7" t="str">
        <f ca="1">VLOOKUP($W1982,Department!$A:$B,2,FALSE)</f>
        <v>Finance</v>
      </c>
      <c r="Y1982" s="6">
        <f t="shared" ca="1" si="215"/>
        <v>11</v>
      </c>
      <c r="Z1982" s="7" t="str">
        <f ca="1">VLOOKUP($Y1982,Role!$A:$B,2,FALSE)</f>
        <v>Analyst</v>
      </c>
      <c r="AA1982" s="6">
        <f t="shared" ca="1" si="216"/>
        <v>5</v>
      </c>
      <c r="AB1982" s="7" t="str">
        <f ca="1" xml:space="preserve">
IF($AA1982 &lt;&gt; "",
    VLOOKUP($AA1982,Level!$A:$B,2,FALSE),
    ""
)</f>
        <v>Junior</v>
      </c>
      <c r="AC1982" s="1">
        <f ca="1" xml:space="preserve">
IF($Y1982 = 5 + N("Presidente"),
    27000,
    IF($Y1982 = 6 + N("Vice-presidente"),
        23000,
        IF(OR($Y1982 = 8, $Y1982= 13, $Y1982 = 12) + N("Secretária bilíngue ou coordenador ou especialista"),
            8000,
            IF($Y1982 = 7 + N("Diretor"),
                15000,
                IF($Y1982 = 14 + N("Gerente"),
                    12000,
                    IF($Y1982 = 9 + N("Estagiário"),
                        705,
                        IF($Y1982 = 10 + N("Trainee"),
                            805,
                            IF($Y1982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IF($U1982 = 7,
  500,
  IF($U1982 = 8,
    1000,
    IF($U1982 = 9,
      1500,
      IF($U1982 = 10,
        2000,
        0
      )
    )
  )
)
+
N("Adicional no salário por área")
+
IF($W1982 = 14 + N("Tecnologia da Informação"),
  120,
  IF($W1982 = 16 + N("Vendas"),
    110,
    IF($W1982 = 15 + N("Jurídico"),
      100,
      IF(OR($W1982 = 8, $W1982 = 9, $W1982 = 11) + N("Recursos humanos ou comercial ou comunicação e marketing"),
        80,
        0
      )
    )
  )
)
+
N("Adicionando pegadinha")
+
IF(AND($W1982 = 16, $U1982 = 9, $Y1982 = 11, $AA1982 = 5) + N("Se for de vendas, com mestrado, analista sênior"),
  IF($R1982 = 5,
    100,
    0
  )
  +
  IF($N1982 = "M",
    200,
    0
  ),
  0
)</f>
        <v>3000</v>
      </c>
      <c r="AD198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$A1982  &amp; ", "   &amp;
$C1982  &amp; ", "   &amp;
$E1982  &amp; ", '"  &amp;
$J1982  &amp; "', '" &amp;
$N1982  &amp; "', "  &amp;
$R1982  &amp; ", '"  &amp;
TEXT($T1982,"dd/mm/aaaa")  &amp; "', "   &amp;
$U1982  &amp; ", "   &amp;
$W1982  &amp; ", "   &amp;
$Y1982  &amp; ", "   &amp;
IF($AA1982 &lt;&gt; "", $AA1982, "NULL")  &amp; ", "   &amp;
$AC1982  &amp; ");"</f>
        <v>INSERT INTO bi4all.fac_employees (id_company_fk, id_employee_pk, flg_active, employee_name, id_gender_fk, id_race_fk, birthday, id_schooling_fk, id_department_fk, id_role_fk, id_level_fk, salary) VALUES (6a51143286b03064a49cc2acbee63c09a0682d33, 1978, 1, 'Thomas Badu Pimentel', 'M', 5, '17/10/1974', 8, 7, 11, 5, 3000);</v>
      </c>
    </row>
    <row r="1983" spans="1:30" ht="14.25" customHeight="1" x14ac:dyDescent="0.2">
      <c r="A1983" s="7" t="str" cm="1">
        <f t="array" aca="1" ref="A1983" ca="1">INDEX(Company!$A:$A,RANDBETWEEN(5,COUNTA(Company!$A:$A) + 1),1)</f>
        <v>6a51143286b03064a49cc2acbee63c09a0682d33</v>
      </c>
      <c r="B1983" s="7" t="str">
        <f ca="1">VLOOKUP($A1983,Company!$A:$B,2,FALSE)</f>
        <v>ACME Corporation</v>
      </c>
      <c r="C1983" s="5">
        <f t="shared" si="210"/>
        <v>1979</v>
      </c>
      <c r="D1983" s="5" t="str" cm="1">
        <f t="array" ref="D1983">SHA1HASH($C1983)</f>
        <v>e411a490148911bb6ee16beaa6f794a437b3bc9d</v>
      </c>
      <c r="E1983" s="6">
        <v>1</v>
      </c>
      <c r="F1983" s="7">
        <f ca="1">IF($C1983 = 1 + N("Presidente"),
    127,
    IF($C1983 = 2 + N("Vice-Presidente"),
        72,
        IF($C1983 = 3 + N("Secretária bilíngue"),
            13,
            RANDBETWEEN(5,COUNT(Name!$A:$A) + 1)
        )
    )
)</f>
        <v>358</v>
      </c>
      <c r="G1983" s="7" t="str">
        <f ca="1">VLOOKUP($F1983,Name!$A:$B,2,FALSE)</f>
        <v>Vinícius</v>
      </c>
      <c r="H1983" s="7">
        <f ca="1" xml:space="preserve">
IF($C1983 = 1,
    0,
    RANDBETWEEN(5,COUNT('Last name'!$A:$A) + 1)
)</f>
        <v>160</v>
      </c>
      <c r="I1983" s="7" t="str">
        <f ca="1" xml:space="preserve">
IF($C1983 = 1 + N("Presidente"),
    "de Orléans e Bragança",
    VLOOKUP($H1983,'Last name'!$A:$B,2,FALSE) &amp; " " &amp; VLOOKUP(RANDBETWEEN(5,COUNT('Last name'!$A:$A) + 1),'Last name'!$A:$B,2,FALSE)
)</f>
        <v>Resende Moraes</v>
      </c>
      <c r="J1983" s="7" t="str">
        <f t="shared" ca="1" si="211"/>
        <v>Vinícius Resende Moraes</v>
      </c>
      <c r="K1983" s="7" t="str" cm="1">
        <f t="array" aca="1" ref="K1983" ca="1">SHA1HASH($J1983)</f>
        <v>7aa32b73c72fdd7eea59dd9e869621fd5405175e</v>
      </c>
      <c r="L1983" s="7" cm="1">
        <f t="array" aca="1" ref="L1983" ca="1">INDEX(States!$A:$A,RANDBETWEEN(5,COUNTA(States!$A:$A) + 1),1)</f>
        <v>15</v>
      </c>
      <c r="M1983" s="7" t="str">
        <f ca="1">$L1983 &amp; "|" &amp; VLOOKUP($L1983,States!$A:$B,2,FALSE)</f>
        <v>15|84c70141e5670a303e5eed7b334ba8b5ddb5b0d4</v>
      </c>
      <c r="N1983" s="7" t="str">
        <f ca="1">VLOOKUP($F1983,Name!$A:$C,3,FALSE)</f>
        <v>M</v>
      </c>
      <c r="O1983" s="7" t="str">
        <f ca="1">VLOOKUP($N1983,Gender!$A:$B,2,FALSE)</f>
        <v>Male</v>
      </c>
      <c r="P1983" s="7" t="str" cm="1">
        <f t="array" aca="1" ref="P1983" ca="1">INDEX('Marital status'!$A:$A,RANDBETWEEN(5,COUNTA('Marital status'!$A:$A) + 1),1)</f>
        <v>459031b19ec5bbd3b3dbc0a9dcf2cb6e6c6f7848</v>
      </c>
      <c r="Q1983" s="7" t="str">
        <f ca="1">VLOOKUP($P1983,'Marital status'!$A:$B,2,FALSE)</f>
        <v xml:space="preserve">Widowed </v>
      </c>
      <c r="R1983" s="7">
        <f t="shared" ca="1" si="212"/>
        <v>5</v>
      </c>
      <c r="S1983" s="7" t="e">
        <f ca="1">VLOOKUP($R1983,Race!$A:$B,2,FALSE)</f>
        <v>#N/A</v>
      </c>
      <c r="T1983" s="8">
        <f t="shared" ca="1" si="213"/>
        <v>29663</v>
      </c>
      <c r="U1983" s="6">
        <f t="shared" ca="1" si="214"/>
        <v>7</v>
      </c>
      <c r="V1983" s="8" t="str">
        <f ca="1">VLOOKUP($U1983,Education!$A:$B,2,FALSE)</f>
        <v>Undergraduate degree</v>
      </c>
      <c r="W1983" s="7">
        <f ca="1" xml:space="preserve">
  IF(OR($Y1983 = 5, $Y1983 = 6, $Y1983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983" s="7" t="str">
        <f ca="1">VLOOKUP($W1983,Department!$A:$B,2,FALSE)</f>
        <v>Finance</v>
      </c>
      <c r="Y1983" s="6">
        <f t="shared" ca="1" si="215"/>
        <v>9</v>
      </c>
      <c r="Z1983" s="7" t="str">
        <f ca="1">VLOOKUP($Y1983,Role!$A:$B,2,FALSE)</f>
        <v>Intern</v>
      </c>
      <c r="AA1983" s="6" t="str">
        <f t="shared" ca="1" si="216"/>
        <v/>
      </c>
      <c r="AB1983" s="7" t="str">
        <f ca="1" xml:space="preserve">
IF($AA1983 &lt;&gt; "",
    VLOOKUP($AA1983,Level!$A:$B,2,FALSE),
    ""
)</f>
        <v/>
      </c>
      <c r="AC1983" s="1">
        <f ca="1" xml:space="preserve">
IF($Y1983 = 5 + N("Presidente"),
    27000,
    IF($Y1983 = 6 + N("Vice-presidente"),
        23000,
        IF(OR($Y1983 = 8, $Y1983= 13, $Y1983 = 12) + N("Secretária bilíngue ou coordenador ou especialista"),
            8000,
            IF($Y1983 = 7 + N("Diretor"),
                15000,
                IF($Y1983 = 14 + N("Gerente"),
                    12000,
                    IF($Y1983 = 9 + N("Estagiário"),
                        705,
                        IF($Y1983 = 10 + N("Trainee"),
                            805,
                            IF($Y1983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IF($U1983 = 7,
  500,
  IF($U1983 = 8,
    1000,
    IF($U1983 = 9,
      1500,
      IF($U1983 = 10,
        2000,
        0
      )
    )
  )
)
+
N("Adicional no salário por área")
+
IF($W1983 = 14 + N("Tecnologia da Informação"),
  120,
  IF($W1983 = 16 + N("Vendas"),
    110,
    IF($W1983 = 15 + N("Jurídico"),
      100,
      IF(OR($W1983 = 8, $W1983 = 9, $W1983 = 11) + N("Recursos humanos ou comercial ou comunicação e marketing"),
        80,
        0
      )
    )
  )
)
+
N("Adicionando pegadinha")
+
IF(AND($W1983 = 16, $U1983 = 9, $Y1983 = 11, $AA1983 = 5) + N("Se for de vendas, com mestrado, analista sênior"),
  IF($R1983 = 5,
    100,
    0
  )
  +
  IF($N1983 = "M",
    200,
    0
  ),
  0
)</f>
        <v>1205</v>
      </c>
      <c r="AD198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$A1983  &amp; ", "   &amp;
$C1983  &amp; ", "   &amp;
$E1983  &amp; ", '"  &amp;
$J1983  &amp; "', '" &amp;
$N1983  &amp; "', "  &amp;
$R1983  &amp; ", '"  &amp;
TEXT($T1983,"dd/mm/aaaa")  &amp; "', "   &amp;
$U1983  &amp; ", "   &amp;
$W1983  &amp; ", "   &amp;
$Y1983  &amp; ", "   &amp;
IF($AA1983 &lt;&gt; "", $AA1983, "NULL")  &amp; ", "   &amp;
$AC1983  &amp; ");"</f>
        <v>INSERT INTO bi4all.fac_employees (id_company_fk, id_employee_pk, flg_active, employee_name, id_gender_fk, id_race_fk, birthday, id_schooling_fk, id_department_fk, id_role_fk, id_level_fk, salary) VALUES (6a51143286b03064a49cc2acbee63c09a0682d33, 1979, 1, 'Vinícius Resende Moraes', 'M', 5, '18/03/1981', 7, 7, 9, NULL, 1205);</v>
      </c>
    </row>
    <row r="1984" spans="1:30" ht="14.25" customHeight="1" x14ac:dyDescent="0.2">
      <c r="A1984" s="7" t="str" cm="1">
        <f t="array" aca="1" ref="A1984" ca="1">INDEX(Company!$A:$A,RANDBETWEEN(5,COUNTA(Company!$A:$A) + 1),1)</f>
        <v>6a51143286b03064a49cc2acbee63c09a0682d33</v>
      </c>
      <c r="B1984" s="7" t="str">
        <f ca="1">VLOOKUP($A1984,Company!$A:$B,2,FALSE)</f>
        <v>ACME Corporation</v>
      </c>
      <c r="C1984" s="5">
        <f t="shared" si="210"/>
        <v>1980</v>
      </c>
      <c r="D1984" s="5" t="str" cm="1">
        <f t="array" ref="D1984">SHA1HASH($C1984)</f>
        <v>09bc328680cd1c655a5774ac7561c96e7f93b42c</v>
      </c>
      <c r="E1984" s="6">
        <v>1</v>
      </c>
      <c r="F1984" s="7">
        <f ca="1">IF($C1984 = 1 + N("Presidente"),
    127,
    IF($C1984 = 2 + N("Vice-Presidente"),
        72,
        IF($C1984 = 3 + N("Secretária bilíngue"),
            13,
            RANDBETWEEN(5,COUNT(Name!$A:$A) + 1)
        )
    )
)</f>
        <v>275</v>
      </c>
      <c r="G1984" s="7" t="str">
        <f ca="1">VLOOKUP($F1984,Name!$A:$B,2,FALSE)</f>
        <v>Maria Vitória</v>
      </c>
      <c r="H1984" s="7">
        <f ca="1" xml:space="preserve">
IF($C1984 = 1,
    0,
    RANDBETWEEN(5,COUNT('Last name'!$A:$A) + 1)
)</f>
        <v>121</v>
      </c>
      <c r="I1984" s="7" t="str">
        <f ca="1" xml:space="preserve">
IF($C1984 = 1 + N("Presidente"),
    "de Orléans e Bragança",
    VLOOKUP($H1984,'Last name'!$A:$B,2,FALSE) &amp; " " &amp; VLOOKUP(RANDBETWEEN(5,COUNT('Last name'!$A:$A) + 1),'Last name'!$A:$B,2,FALSE)
)</f>
        <v>Martinelli Ramos</v>
      </c>
      <c r="J1984" s="7" t="str">
        <f t="shared" ca="1" si="211"/>
        <v>Maria Vitória Martinelli Ramos</v>
      </c>
      <c r="K1984" s="7" t="str" cm="1">
        <f t="array" aca="1" ref="K1984" ca="1">SHA1HASH($J1984)</f>
        <v>20c082e0cfa32e9632e23c89efcf327d7ffbac80</v>
      </c>
      <c r="L1984" s="7" cm="1">
        <f t="array" aca="1" ref="L1984" ca="1">INDEX(States!$A:$A,RANDBETWEEN(5,COUNTA(States!$A:$A) + 1),1)</f>
        <v>8</v>
      </c>
      <c r="M1984" s="7" t="str">
        <f ca="1">$L1984 &amp; "|" &amp; VLOOKUP($L1984,States!$A:$B,2,FALSE)</f>
        <v>8|56e287872c65203bf88dd1921405bbc5594d8531</v>
      </c>
      <c r="N1984" s="7" t="str">
        <f ca="1">VLOOKUP($F1984,Name!$A:$C,3,FALSE)</f>
        <v>F</v>
      </c>
      <c r="O1984" s="7" t="str">
        <f ca="1">VLOOKUP($N1984,Gender!$A:$B,2,FALSE)</f>
        <v>Female</v>
      </c>
      <c r="P1984" s="7" t="str" cm="1">
        <f t="array" aca="1" ref="P1984" ca="1">INDEX('Marital status'!$A:$A,RANDBETWEEN(5,COUNTA('Marital status'!$A:$A) + 1),1)</f>
        <v>47051393f6bcbf99111ec5d70ba2ebbe11ebccae</v>
      </c>
      <c r="Q1984" s="7" t="str">
        <f ca="1">VLOOKUP($P1984,'Marital status'!$A:$B,2,FALSE)</f>
        <v xml:space="preserve"> Separated </v>
      </c>
      <c r="R1984" s="7">
        <f t="shared" ca="1" si="212"/>
        <v>5</v>
      </c>
      <c r="S1984" s="7" t="e">
        <f ca="1">VLOOKUP($R1984,Race!$A:$B,2,FALSE)</f>
        <v>#N/A</v>
      </c>
      <c r="T1984" s="8">
        <f t="shared" ca="1" si="213"/>
        <v>19463</v>
      </c>
      <c r="U1984" s="6">
        <f t="shared" ca="1" si="214"/>
        <v>7</v>
      </c>
      <c r="V1984" s="8" t="str">
        <f ca="1">VLOOKUP($U1984,Education!$A:$B,2,FALSE)</f>
        <v>Undergraduate degree</v>
      </c>
      <c r="W1984" s="7">
        <f ca="1" xml:space="preserve">
  IF(OR($Y1984 = 5, $Y1984 = 6, $Y1984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1984" s="7" t="str">
        <f ca="1">VLOOKUP($W1984,Department!$A:$B,2,FALSE)</f>
        <v>Audit</v>
      </c>
      <c r="Y1984" s="6">
        <f t="shared" ca="1" si="215"/>
        <v>11</v>
      </c>
      <c r="Z1984" s="7" t="str">
        <f ca="1">VLOOKUP($Y1984,Role!$A:$B,2,FALSE)</f>
        <v>Analyst</v>
      </c>
      <c r="AA1984" s="6">
        <f t="shared" ca="1" si="216"/>
        <v>6</v>
      </c>
      <c r="AB1984" s="7" t="str">
        <f ca="1" xml:space="preserve">
IF($AA1984 &lt;&gt; "",
    VLOOKUP($AA1984,Level!$A:$B,2,FALSE),
    ""
)</f>
        <v>Pleno</v>
      </c>
      <c r="AC1984" s="1">
        <f ca="1" xml:space="preserve">
IF($Y1984 = 5 + N("Presidente"),
    27000,
    IF($Y1984 = 6 + N("Vice-presidente"),
        23000,
        IF(OR($Y1984 = 8, $Y1984= 13, $Y1984 = 12) + N("Secretária bilíngue ou coordenador ou especialista"),
            8000,
            IF($Y1984 = 7 + N("Diretor"),
                15000,
                IF($Y1984 = 14 + N("Gerente"),
                    12000,
                    IF($Y1984 = 9 + N("Estagiário"),
                        705,
                        IF($Y1984 = 10 + N("Trainee"),
                            805,
                            IF($Y1984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IF($U1984 = 7,
  500,
  IF($U1984 = 8,
    1000,
    IF($U1984 = 9,
      1500,
      IF($U1984 = 10,
        2000,
        0
      )
    )
  )
)
+
N("Adicional no salário por área")
+
IF($W1984 = 14 + N("Tecnologia da Informação"),
  120,
  IF($W1984 = 16 + N("Vendas"),
    110,
    IF($W1984 = 15 + N("Jurídico"),
      100,
      IF(OR($W1984 = 8, $W1984 = 9, $W1984 = 11) + N("Recursos humanos ou comercial ou comunicação e marketing"),
        80,
        0
      )
    )
  )
)
+
N("Adicionando pegadinha")
+
IF(AND($W1984 = 16, $U1984 = 9, $Y1984 = 11, $AA1984 = 5) + N("Se for de vendas, com mestrado, analista sênior"),
  IF($R1984 = 5,
    100,
    0
  )
  +
  IF($N1984 = "M",
    200,
    0
  ),
  0
)</f>
        <v>2500</v>
      </c>
      <c r="AD198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$A1984  &amp; ", "   &amp;
$C1984  &amp; ", "   &amp;
$E1984  &amp; ", '"  &amp;
$J1984  &amp; "', '" &amp;
$N1984  &amp; "', "  &amp;
$R1984  &amp; ", '"  &amp;
TEXT($T1984,"dd/mm/aaaa")  &amp; "', "   &amp;
$U1984  &amp; ", "   &amp;
$W1984  &amp; ", "   &amp;
$Y1984  &amp; ", "   &amp;
IF($AA1984 &lt;&gt; "", $AA1984, "NULL")  &amp; ", "   &amp;
$AC1984  &amp; ");"</f>
        <v>INSERT INTO bi4all.fac_employees (id_company_fk, id_employee_pk, flg_active, employee_name, id_gender_fk, id_race_fk, birthday, id_schooling_fk, id_department_fk, id_role_fk, id_level_fk, salary) VALUES (6a51143286b03064a49cc2acbee63c09a0682d33, 1980, 1, 'Maria Vitória Martinelli Ramos', 'F', 5, '14/04/1953', 7, 13, 11, 6, 2500);</v>
      </c>
    </row>
    <row r="1985" spans="1:30" ht="14.25" customHeight="1" x14ac:dyDescent="0.2">
      <c r="A1985" s="7" t="str" cm="1">
        <f t="array" aca="1" ref="A1985" ca="1">INDEX(Company!$A:$A,RANDBETWEEN(5,COUNTA(Company!$A:$A) + 1),1)</f>
        <v>6a51143286b03064a49cc2acbee63c09a0682d33</v>
      </c>
      <c r="B1985" s="7" t="str">
        <f ca="1">VLOOKUP($A1985,Company!$A:$B,2,FALSE)</f>
        <v>ACME Corporation</v>
      </c>
      <c r="C1985" s="5">
        <f t="shared" si="210"/>
        <v>1981</v>
      </c>
      <c r="D1985" s="5" t="str" cm="1">
        <f t="array" ref="D1985">SHA1HASH($C1985)</f>
        <v>ea1b37da89c9714afa6e8264911e12813c480b40</v>
      </c>
      <c r="E1985" s="6">
        <v>1</v>
      </c>
      <c r="F1985" s="7">
        <f ca="1">IF($C1985 = 1 + N("Presidente"),
    127,
    IF($C1985 = 2 + N("Vice-Presidente"),
        72,
        IF($C1985 = 3 + N("Secretária bilíngue"),
            13,
            RANDBETWEEN(5,COUNT(Name!$A:$A) + 1)
        )
    )
)</f>
        <v>316</v>
      </c>
      <c r="G1985" s="7" t="str">
        <f ca="1">VLOOKUP($F1985,Name!$A:$B,2,FALSE)</f>
        <v>Pedro</v>
      </c>
      <c r="H1985" s="7">
        <f ca="1" xml:space="preserve">
IF($C1985 = 1,
    0,
    RANDBETWEEN(5,COUNT('Last name'!$A:$A) + 1)
)</f>
        <v>22</v>
      </c>
      <c r="I1985" s="7" t="str">
        <f ca="1" xml:space="preserve">
IF($C1985 = 1 + N("Presidente"),
    "de Orléans e Bragança",
    VLOOKUP($H1985,'Last name'!$A:$B,2,FALSE) &amp; " " &amp; VLOOKUP(RANDBETWEEN(5,COUNT('Last name'!$A:$A) + 1),'Last name'!$A:$B,2,FALSE)
)</f>
        <v>Araújo Giordano</v>
      </c>
      <c r="J1985" s="7" t="str">
        <f t="shared" ca="1" si="211"/>
        <v>Pedro Araújo Giordano</v>
      </c>
      <c r="K1985" s="7" t="str" cm="1">
        <f t="array" aca="1" ref="K1985" ca="1">SHA1HASH($J1985)</f>
        <v>5b0e20e6356d2447dd2cbfe71f862bbfeec0b74d</v>
      </c>
      <c r="L1985" s="7" cm="1">
        <f t="array" aca="1" ref="L1985" ca="1">INDEX(States!$A:$A,RANDBETWEEN(5,COUNTA(States!$A:$A) + 1),1)</f>
        <v>21</v>
      </c>
      <c r="M1985" s="7" t="str">
        <f ca="1">$L1985 &amp; "|" &amp; VLOOKUP($L1985,States!$A:$B,2,FALSE)</f>
        <v>21|18f454963e4e8ae3fea0597ea98a4e003875820f</v>
      </c>
      <c r="N1985" s="7" t="str">
        <f ca="1">VLOOKUP($F1985,Name!$A:$C,3,FALSE)</f>
        <v>M</v>
      </c>
      <c r="O1985" s="7" t="str">
        <f ca="1">VLOOKUP($N1985,Gender!$A:$B,2,FALSE)</f>
        <v>Male</v>
      </c>
      <c r="P1985" s="7" t="str" cm="1">
        <f t="array" aca="1" ref="P1985" ca="1">INDEX('Marital status'!$A:$A,RANDBETWEEN(5,COUNTA('Marital status'!$A:$A) + 1),1)</f>
        <v>459031b19ec5bbd3b3dbc0a9dcf2cb6e6c6f7848</v>
      </c>
      <c r="Q1985" s="7" t="str">
        <f ca="1">VLOOKUP($P1985,'Marital status'!$A:$B,2,FALSE)</f>
        <v xml:space="preserve">Widowed </v>
      </c>
      <c r="R1985" s="7">
        <f t="shared" ca="1" si="212"/>
        <v>5</v>
      </c>
      <c r="S1985" s="7" t="e">
        <f ca="1">VLOOKUP($R1985,Race!$A:$B,2,FALSE)</f>
        <v>#N/A</v>
      </c>
      <c r="T1985" s="8">
        <f t="shared" ca="1" si="213"/>
        <v>28766</v>
      </c>
      <c r="U1985" s="6">
        <f t="shared" ca="1" si="214"/>
        <v>7</v>
      </c>
      <c r="V1985" s="8" t="str">
        <f ca="1">VLOOKUP($U1985,Education!$A:$B,2,FALSE)</f>
        <v>Undergraduate degree</v>
      </c>
      <c r="W1985" s="7">
        <f ca="1" xml:space="preserve">
  IF(OR($Y1985 = 5, $Y1985 = 6, $Y1985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985" s="7" t="str">
        <f ca="1">VLOOKUP($W1985,Department!$A:$B,2,FALSE)</f>
        <v>Finance</v>
      </c>
      <c r="Y1985" s="6">
        <f t="shared" ca="1" si="215"/>
        <v>9</v>
      </c>
      <c r="Z1985" s="7" t="str">
        <f ca="1">VLOOKUP($Y1985,Role!$A:$B,2,FALSE)</f>
        <v>Intern</v>
      </c>
      <c r="AA1985" s="6" t="str">
        <f t="shared" ca="1" si="216"/>
        <v/>
      </c>
      <c r="AB1985" s="7" t="str">
        <f ca="1" xml:space="preserve">
IF($AA1985 &lt;&gt; "",
    VLOOKUP($AA1985,Level!$A:$B,2,FALSE),
    ""
)</f>
        <v/>
      </c>
      <c r="AC1985" s="1">
        <f ca="1" xml:space="preserve">
IF($Y1985 = 5 + N("Presidente"),
    27000,
    IF($Y1985 = 6 + N("Vice-presidente"),
        23000,
        IF(OR($Y1985 = 8, $Y1985= 13, $Y1985 = 12) + N("Secretária bilíngue ou coordenador ou especialista"),
            8000,
            IF($Y1985 = 7 + N("Diretor"),
                15000,
                IF($Y1985 = 14 + N("Gerente"),
                    12000,
                    IF($Y1985 = 9 + N("Estagiário"),
                        705,
                        IF($Y1985 = 10 + N("Trainee"),
                            805,
                            IF($Y1985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IF($U1985 = 7,
  500,
  IF($U1985 = 8,
    1000,
    IF($U1985 = 9,
      1500,
      IF($U1985 = 10,
        2000,
        0
      )
    )
  )
)
+
N("Adicional no salário por área")
+
IF($W1985 = 14 + N("Tecnologia da Informação"),
  120,
  IF($W1985 = 16 + N("Vendas"),
    110,
    IF($W1985 = 15 + N("Jurídico"),
      100,
      IF(OR($W1985 = 8, $W1985 = 9, $W1985 = 11) + N("Recursos humanos ou comercial ou comunicação e marketing"),
        80,
        0
      )
    )
  )
)
+
N("Adicionando pegadinha")
+
IF(AND($W1985 = 16, $U1985 = 9, $Y1985 = 11, $AA1985 = 5) + N("Se for de vendas, com mestrado, analista sênior"),
  IF($R1985 = 5,
    100,
    0
  )
  +
  IF($N1985 = "M",
    200,
    0
  ),
  0
)</f>
        <v>1205</v>
      </c>
      <c r="AD198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$A1985  &amp; ", "   &amp;
$C1985  &amp; ", "   &amp;
$E1985  &amp; ", '"  &amp;
$J1985  &amp; "', '" &amp;
$N1985  &amp; "', "  &amp;
$R1985  &amp; ", '"  &amp;
TEXT($T1985,"dd/mm/aaaa")  &amp; "', "   &amp;
$U1985  &amp; ", "   &amp;
$W1985  &amp; ", "   &amp;
$Y1985  &amp; ", "   &amp;
IF($AA1985 &lt;&gt; "", $AA1985, "NULL")  &amp; ", "   &amp;
$AC1985  &amp; ");"</f>
        <v>INSERT INTO bi4all.fac_employees (id_company_fk, id_employee_pk, flg_active, employee_name, id_gender_fk, id_race_fk, birthday, id_schooling_fk, id_department_fk, id_role_fk, id_level_fk, salary) VALUES (6a51143286b03064a49cc2acbee63c09a0682d33, 1981, 1, 'Pedro Araújo Giordano', 'M', 5, '03/10/1978', 7, 7, 9, NULL, 1205);</v>
      </c>
    </row>
    <row r="1986" spans="1:30" ht="14.25" customHeight="1" x14ac:dyDescent="0.2">
      <c r="A1986" s="7" t="str" cm="1">
        <f t="array" aca="1" ref="A1986" ca="1">INDEX(Company!$A:$A,RANDBETWEEN(5,COUNTA(Company!$A:$A) + 1),1)</f>
        <v>6a51143286b03064a49cc2acbee63c09a0682d33</v>
      </c>
      <c r="B1986" s="7" t="str">
        <f ca="1">VLOOKUP($A1986,Company!$A:$B,2,FALSE)</f>
        <v>ACME Corporation</v>
      </c>
      <c r="C1986" s="5">
        <f t="shared" si="210"/>
        <v>1982</v>
      </c>
      <c r="D1986" s="5" t="str" cm="1">
        <f t="array" ref="D1986">SHA1HASH($C1986)</f>
        <v>e182c2172761f9deac3cdc797925b0b32547a1c1</v>
      </c>
      <c r="E1986" s="6">
        <v>1</v>
      </c>
      <c r="F1986" s="7">
        <f ca="1">IF($C1986 = 1 + N("Presidente"),
    127,
    IF($C1986 = 2 + N("Vice-Presidente"),
        72,
        IF($C1986 = 3 + N("Secretária bilíngue"),
            13,
            RANDBETWEEN(5,COUNT(Name!$A:$A) + 1)
        )
    )
)</f>
        <v>348</v>
      </c>
      <c r="G1986" s="7" t="str">
        <f ca="1">VLOOKUP($F1986,Name!$A:$B,2,FALSE)</f>
        <v>Vagner</v>
      </c>
      <c r="H1986" s="7">
        <f ca="1" xml:space="preserve">
IF($C1986 = 1,
    0,
    RANDBETWEEN(5,COUNT('Last name'!$A:$A) + 1)
)</f>
        <v>138</v>
      </c>
      <c r="I1986" s="7" t="str">
        <f ca="1" xml:space="preserve">
IF($C1986 = 1 + N("Presidente"),
    "de Orléans e Bragança",
    VLOOKUP($H1986,'Last name'!$A:$B,2,FALSE) &amp; " " &amp; VLOOKUP(RANDBETWEEN(5,COUNT('Last name'!$A:$A) + 1),'Last name'!$A:$B,2,FALSE)
)</f>
        <v>Nascimento Pasquim</v>
      </c>
      <c r="J1986" s="7" t="str">
        <f t="shared" ca="1" si="211"/>
        <v>Vagner Nascimento Pasquim</v>
      </c>
      <c r="K1986" s="7" t="str" cm="1">
        <f t="array" aca="1" ref="K1986" ca="1">SHA1HASH($J1986)</f>
        <v>332d7736990fc2b7afc081a08b9a28c678a905a8</v>
      </c>
      <c r="L1986" s="7" cm="1">
        <f t="array" aca="1" ref="L1986" ca="1">INDEX(States!$A:$A,RANDBETWEEN(5,COUNTA(States!$A:$A) + 1),1)</f>
        <v>20</v>
      </c>
      <c r="M1986" s="7" t="str">
        <f ca="1">$L1986 &amp; "|" &amp; VLOOKUP($L1986,States!$A:$B,2,FALSE)</f>
        <v>20|c7ee6b7966c56a7149c5002263ee025341a1072b</v>
      </c>
      <c r="N1986" s="7" t="str">
        <f ca="1">VLOOKUP($F1986,Name!$A:$C,3,FALSE)</f>
        <v>M</v>
      </c>
      <c r="O1986" s="7" t="str">
        <f ca="1">VLOOKUP($N1986,Gender!$A:$B,2,FALSE)</f>
        <v>Male</v>
      </c>
      <c r="P1986" s="7" t="str" cm="1">
        <f t="array" aca="1" ref="P1986" ca="1">INDEX('Marital status'!$A:$A,RANDBETWEEN(5,COUNTA('Marital status'!$A:$A) + 1),1)</f>
        <v>459031b19ec5bbd3b3dbc0a9dcf2cb6e6c6f7848</v>
      </c>
      <c r="Q1986" s="7" t="str">
        <f ca="1">VLOOKUP($P1986,'Marital status'!$A:$B,2,FALSE)</f>
        <v xml:space="preserve">Widowed </v>
      </c>
      <c r="R1986" s="7">
        <f t="shared" ca="1" si="212"/>
        <v>5</v>
      </c>
      <c r="S1986" s="7" t="e">
        <f ca="1">VLOOKUP($R1986,Race!$A:$B,2,FALSE)</f>
        <v>#N/A</v>
      </c>
      <c r="T1986" s="8">
        <f t="shared" ca="1" si="213"/>
        <v>30400</v>
      </c>
      <c r="U1986" s="6">
        <f t="shared" ca="1" si="214"/>
        <v>7</v>
      </c>
      <c r="V1986" s="8" t="str">
        <f ca="1">VLOOKUP($U1986,Education!$A:$B,2,FALSE)</f>
        <v>Undergraduate degree</v>
      </c>
      <c r="W1986" s="7">
        <f ca="1" xml:space="preserve">
  IF(OR($Y1986 = 5, $Y1986 = 6, $Y1986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986" s="7" t="str">
        <f ca="1">VLOOKUP($W1986,Department!$A:$B,2,FALSE)</f>
        <v>Administration</v>
      </c>
      <c r="Y1986" s="6">
        <f t="shared" ca="1" si="215"/>
        <v>11</v>
      </c>
      <c r="Z1986" s="7" t="str">
        <f ca="1">VLOOKUP($Y1986,Role!$A:$B,2,FALSE)</f>
        <v>Analyst</v>
      </c>
      <c r="AA1986" s="6">
        <f t="shared" ca="1" si="216"/>
        <v>5</v>
      </c>
      <c r="AB1986" s="7" t="str">
        <f ca="1" xml:space="preserve">
IF($AA1986 &lt;&gt; "",
    VLOOKUP($AA1986,Level!$A:$B,2,FALSE),
    ""
)</f>
        <v>Junior</v>
      </c>
      <c r="AC1986" s="1">
        <f ca="1" xml:space="preserve">
IF($Y1986 = 5 + N("Presidente"),
    27000,
    IF($Y1986 = 6 + N("Vice-presidente"),
        23000,
        IF(OR($Y1986 = 8, $Y1986= 13, $Y1986 = 12) + N("Secretária bilíngue ou coordenador ou especialista"),
            8000,
            IF($Y1986 = 7 + N("Diretor"),
                15000,
                IF($Y1986 = 14 + N("Gerente"),
                    12000,
                    IF($Y1986 = 9 + N("Estagiário"),
                        705,
                        IF($Y1986 = 10 + N("Trainee"),
                            805,
                            IF($Y1986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IF($U1986 = 7,
  500,
  IF($U1986 = 8,
    1000,
    IF($U1986 = 9,
      1500,
      IF($U1986 = 10,
        2000,
        0
      )
    )
  )
)
+
N("Adicional no salário por área")
+
IF($W1986 = 14 + N("Tecnologia da Informação"),
  120,
  IF($W1986 = 16 + N("Vendas"),
    110,
    IF($W1986 = 15 + N("Jurídico"),
      100,
      IF(OR($W1986 = 8, $W1986 = 9, $W1986 = 11) + N("Recursos humanos ou comercial ou comunicação e marketing"),
        80,
        0
      )
    )
  )
)
+
N("Adicionando pegadinha")
+
IF(AND($W1986 = 16, $U1986 = 9, $Y1986 = 11, $AA1986 = 5) + N("Se for de vendas, com mestrado, analista sênior"),
  IF($R1986 = 5,
    100,
    0
  )
  +
  IF($N1986 = "M",
    200,
    0
  ),
  0
)</f>
        <v>2500</v>
      </c>
      <c r="AD198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$A1986  &amp; ", "   &amp;
$C1986  &amp; ", "   &amp;
$E1986  &amp; ", '"  &amp;
$J1986  &amp; "', '" &amp;
$N1986  &amp; "', "  &amp;
$R1986  &amp; ", '"  &amp;
TEXT($T1986,"dd/mm/aaaa")  &amp; "', "   &amp;
$U1986  &amp; ", "   &amp;
$W1986  &amp; ", "   &amp;
$Y1986  &amp; ", "   &amp;
IF($AA1986 &lt;&gt; "", $AA1986, "NULL")  &amp; ", "   &amp;
$AC1986  &amp; ");"</f>
        <v>INSERT INTO bi4all.fac_employees (id_company_fk, id_employee_pk, flg_active, employee_name, id_gender_fk, id_race_fk, birthday, id_schooling_fk, id_department_fk, id_role_fk, id_level_fk, salary) VALUES (6a51143286b03064a49cc2acbee63c09a0682d33, 1982, 1, 'Vagner Nascimento Pasquim', 'M', 5, '25/03/1983', 7, 6, 11, 5, 2500);</v>
      </c>
    </row>
    <row r="1987" spans="1:30" ht="14.25" customHeight="1" x14ac:dyDescent="0.2">
      <c r="A1987" s="7" t="str" cm="1">
        <f t="array" aca="1" ref="A1987" ca="1">INDEX(Company!$A:$A,RANDBETWEEN(5,COUNTA(Company!$A:$A) + 1),1)</f>
        <v>6a51143286b03064a49cc2acbee63c09a0682d33</v>
      </c>
      <c r="B1987" s="7" t="str">
        <f ca="1">VLOOKUP($A1987,Company!$A:$B,2,FALSE)</f>
        <v>ACME Corporation</v>
      </c>
      <c r="C1987" s="5">
        <f t="shared" si="210"/>
        <v>1983</v>
      </c>
      <c r="D1987" s="5" t="str" cm="1">
        <f t="array" ref="D1987">SHA1HASH($C1987)</f>
        <v>1aa8a9a093cd1b8a820fd6e92c62fbc6ef375b62</v>
      </c>
      <c r="E1987" s="6">
        <v>1</v>
      </c>
      <c r="F1987" s="7">
        <f ca="1">IF($C1987 = 1 + N("Presidente"),
    127,
    IF($C1987 = 2 + N("Vice-Presidente"),
        72,
        IF($C1987 = 3 + N("Secretária bilíngue"),
            13,
            RANDBETWEEN(5,COUNT(Name!$A:$A) + 1)
        )
    )
)</f>
        <v>41</v>
      </c>
      <c r="G1987" s="7" t="str">
        <f ca="1">VLOOKUP($F1987,Name!$A:$B,2,FALSE)</f>
        <v>Ane Caroline</v>
      </c>
      <c r="H1987" s="7">
        <f ca="1" xml:space="preserve">
IF($C1987 = 1,
    0,
    RANDBETWEEN(5,COUNT('Last name'!$A:$A) + 1)
)</f>
        <v>74</v>
      </c>
      <c r="I1987" s="7" t="str">
        <f ca="1" xml:space="preserve">
IF($C1987 = 1 + N("Presidente"),
    "de Orléans e Bragança",
    VLOOKUP($H1987,'Last name'!$A:$B,2,FALSE) &amp; " " &amp; VLOOKUP(RANDBETWEEN(5,COUNT('Last name'!$A:$A) + 1),'Last name'!$A:$B,2,FALSE)
)</f>
        <v>Dias Testa</v>
      </c>
      <c r="J1987" s="7" t="str">
        <f t="shared" ca="1" si="211"/>
        <v>Ane Caroline Dias Testa</v>
      </c>
      <c r="K1987" s="7" t="str" cm="1">
        <f t="array" aca="1" ref="K1987" ca="1">SHA1HASH($J1987)</f>
        <v>7325aa613b3277b1101a88141ee91c6fc297ba77</v>
      </c>
      <c r="L1987" s="7" cm="1">
        <f t="array" aca="1" ref="L1987" ca="1">INDEX(States!$A:$A,RANDBETWEEN(5,COUNTA(States!$A:$A) + 1),1)</f>
        <v>16</v>
      </c>
      <c r="M1987" s="7" t="str">
        <f ca="1">$L1987 &amp; "|" &amp; VLOOKUP($L1987,States!$A:$B,2,FALSE)</f>
        <v>16|07cfbddcd11fff6189ba806e40d4e76476d512f4</v>
      </c>
      <c r="N1987" s="7" t="str">
        <f ca="1">VLOOKUP($F1987,Name!$A:$C,3,FALSE)</f>
        <v>F</v>
      </c>
      <c r="O1987" s="7" t="str">
        <f ca="1">VLOOKUP($N1987,Gender!$A:$B,2,FALSE)</f>
        <v>Female</v>
      </c>
      <c r="P1987" s="7" t="str" cm="1">
        <f t="array" aca="1" ref="P1987" ca="1">INDEX('Marital status'!$A:$A,RANDBETWEEN(5,COUNTA('Marital status'!$A:$A) + 1),1)</f>
        <v>3266897012b6dcc5723033bc25891bf99efcff6f</v>
      </c>
      <c r="Q1987" s="7" t="str">
        <f ca="1">VLOOKUP($P1987,'Marital status'!$A:$B,2,FALSE)</f>
        <v>MarrieD</v>
      </c>
      <c r="R1987" s="7">
        <f t="shared" ca="1" si="212"/>
        <v>5</v>
      </c>
      <c r="S1987" s="7" t="e">
        <f ca="1">VLOOKUP($R1987,Race!$A:$B,2,FALSE)</f>
        <v>#N/A</v>
      </c>
      <c r="T1987" s="8">
        <f t="shared" ca="1" si="213"/>
        <v>28640</v>
      </c>
      <c r="U1987" s="6">
        <f t="shared" ca="1" si="214"/>
        <v>7</v>
      </c>
      <c r="V1987" s="8" t="str">
        <f ca="1">VLOOKUP($U1987,Education!$A:$B,2,FALSE)</f>
        <v>Undergraduate degree</v>
      </c>
      <c r="W1987" s="7">
        <f ca="1" xml:space="preserve">
  IF(OR($Y1987 = 5, $Y1987 = 6, $Y1987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987" s="7" t="str">
        <f ca="1">VLOOKUP($W1987,Department!$A:$B,2,FALSE)</f>
        <v>Controlling</v>
      </c>
      <c r="Y1987" s="6">
        <f t="shared" ca="1" si="215"/>
        <v>9</v>
      </c>
      <c r="Z1987" s="7" t="str">
        <f ca="1">VLOOKUP($Y1987,Role!$A:$B,2,FALSE)</f>
        <v>Intern</v>
      </c>
      <c r="AA1987" s="6" t="str">
        <f t="shared" ca="1" si="216"/>
        <v/>
      </c>
      <c r="AB1987" s="7" t="str">
        <f ca="1" xml:space="preserve">
IF($AA1987 &lt;&gt; "",
    VLOOKUP($AA1987,Level!$A:$B,2,FALSE),
    ""
)</f>
        <v/>
      </c>
      <c r="AC1987" s="1">
        <f ca="1" xml:space="preserve">
IF($Y1987 = 5 + N("Presidente"),
    27000,
    IF($Y1987 = 6 + N("Vice-presidente"),
        23000,
        IF(OR($Y1987 = 8, $Y1987= 13, $Y1987 = 12) + N("Secretária bilíngue ou coordenador ou especialista"),
            8000,
            IF($Y1987 = 7 + N("Diretor"),
                15000,
                IF($Y1987 = 14 + N("Gerente"),
                    12000,
                    IF($Y1987 = 9 + N("Estagiário"),
                        705,
                        IF($Y1987 = 10 + N("Trainee"),
                            805,
                            IF($Y1987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IF($U1987 = 7,
  500,
  IF($U1987 = 8,
    1000,
    IF($U1987 = 9,
      1500,
      IF($U1987 = 10,
        2000,
        0
      )
    )
  )
)
+
N("Adicional no salário por área")
+
IF($W1987 = 14 + N("Tecnologia da Informação"),
  120,
  IF($W1987 = 16 + N("Vendas"),
    110,
    IF($W1987 = 15 + N("Jurídico"),
      100,
      IF(OR($W1987 = 8, $W1987 = 9, $W1987 = 11) + N("Recursos humanos ou comercial ou comunicação e marketing"),
        80,
        0
      )
    )
  )
)
+
N("Adicionando pegadinha")
+
IF(AND($W1987 = 16, $U1987 = 9, $Y1987 = 11, $AA1987 = 5) + N("Se for de vendas, com mestrado, analista sênior"),
  IF($R1987 = 5,
    100,
    0
  )
  +
  IF($N1987 = "M",
    200,
    0
  ),
  0
)</f>
        <v>1205</v>
      </c>
      <c r="AD198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$A1987  &amp; ", "   &amp;
$C1987  &amp; ", "   &amp;
$E1987  &amp; ", '"  &amp;
$J1987  &amp; "', '" &amp;
$N1987  &amp; "', "  &amp;
$R1987  &amp; ", '"  &amp;
TEXT($T1987,"dd/mm/aaaa")  &amp; "', "   &amp;
$U1987  &amp; ", "   &amp;
$W1987  &amp; ", "   &amp;
$Y1987  &amp; ", "   &amp;
IF($AA1987 &lt;&gt; "", $AA1987, "NULL")  &amp; ", "   &amp;
$AC1987  &amp; ");"</f>
        <v>INSERT INTO bi4all.fac_employees (id_company_fk, id_employee_pk, flg_active, employee_name, id_gender_fk, id_race_fk, birthday, id_schooling_fk, id_department_fk, id_role_fk, id_level_fk, salary) VALUES (6a51143286b03064a49cc2acbee63c09a0682d33, 1983, 1, 'Ane Caroline Dias Testa', 'F', 5, '30/05/1978', 7, 12, 9, NULL, 1205);</v>
      </c>
    </row>
    <row r="1988" spans="1:30" ht="14.25" customHeight="1" x14ac:dyDescent="0.2">
      <c r="A1988" s="7" t="str" cm="1">
        <f t="array" aca="1" ref="A1988" ca="1">INDEX(Company!$A:$A,RANDBETWEEN(5,COUNTA(Company!$A:$A) + 1),1)</f>
        <v>6a51143286b03064a49cc2acbee63c09a0682d33</v>
      </c>
      <c r="B1988" s="7" t="str">
        <f ca="1">VLOOKUP($A1988,Company!$A:$B,2,FALSE)</f>
        <v>ACME Corporation</v>
      </c>
      <c r="C1988" s="5">
        <f t="shared" si="210"/>
        <v>1984</v>
      </c>
      <c r="D1988" s="5" t="str" cm="1">
        <f t="array" ref="D1988">SHA1HASH($C1988)</f>
        <v>d0ee345e31f83883d76b54edd9964410adbd191b</v>
      </c>
      <c r="E1988" s="6">
        <v>1</v>
      </c>
      <c r="F1988" s="7">
        <f ca="1">IF($C1988 = 1 + N("Presidente"),
    127,
    IF($C1988 = 2 + N("Vice-Presidente"),
        72,
        IF($C1988 = 3 + N("Secretária bilíngue"),
            13,
            RANDBETWEEN(5,COUNT(Name!$A:$A) + 1)
        )
    )
)</f>
        <v>127</v>
      </c>
      <c r="G1988" s="7" t="str">
        <f ca="1">VLOOKUP($F1988,Name!$A:$B,2,FALSE)</f>
        <v>Enzo</v>
      </c>
      <c r="H1988" s="7">
        <f ca="1" xml:space="preserve">
IF($C1988 = 1,
    0,
    RANDBETWEEN(5,COUNT('Last name'!$A:$A) + 1)
)</f>
        <v>157</v>
      </c>
      <c r="I1988" s="7" t="str">
        <f ca="1" xml:space="preserve">
IF($C1988 = 1 + N("Presidente"),
    "de Orléans e Bragança",
    VLOOKUP($H1988,'Last name'!$A:$B,2,FALSE) &amp; " " &amp; VLOOKUP(RANDBETWEEN(5,COUNT('Last name'!$A:$A) + 1),'Last name'!$A:$B,2,FALSE)
)</f>
        <v>Ramos Pimenta</v>
      </c>
      <c r="J1988" s="7" t="str">
        <f t="shared" ca="1" si="211"/>
        <v>Enzo Ramos Pimenta</v>
      </c>
      <c r="K1988" s="7" t="str" cm="1">
        <f t="array" aca="1" ref="K1988" ca="1">SHA1HASH($J1988)</f>
        <v>900c9efa8bf7e593378f3e3a432c48a97b83253e</v>
      </c>
      <c r="L1988" s="7" cm="1">
        <f t="array" aca="1" ref="L1988" ca="1">INDEX(States!$A:$A,RANDBETWEEN(5,COUNTA(States!$A:$A) + 1),1)</f>
        <v>11</v>
      </c>
      <c r="M1988" s="7" t="str">
        <f ca="1">$L1988 &amp; "|" &amp; VLOOKUP($L1988,States!$A:$B,2,FALSE)</f>
        <v>11|fe2c415e55f0a42317aa24885817f9de5cf497c6</v>
      </c>
      <c r="N1988" s="7" t="str">
        <f ca="1">VLOOKUP($F1988,Name!$A:$C,3,FALSE)</f>
        <v>M</v>
      </c>
      <c r="O1988" s="7" t="str">
        <f ca="1">VLOOKUP($N1988,Gender!$A:$B,2,FALSE)</f>
        <v>Male</v>
      </c>
      <c r="P1988" s="7" t="str" cm="1">
        <f t="array" aca="1" ref="P1988" ca="1">INDEX('Marital status'!$A:$A,RANDBETWEEN(5,COUNTA('Marital status'!$A:$A) + 1),1)</f>
        <v>47051393f6bcbf99111ec5d70ba2ebbe11ebccae</v>
      </c>
      <c r="Q1988" s="7" t="str">
        <f ca="1">VLOOKUP($P1988,'Marital status'!$A:$B,2,FALSE)</f>
        <v xml:space="preserve"> Separated </v>
      </c>
      <c r="R1988" s="7">
        <f t="shared" ca="1" si="212"/>
        <v>6</v>
      </c>
      <c r="S1988" s="7" t="e">
        <f ca="1">VLOOKUP($R1988,Race!$A:$B,2,FALSE)</f>
        <v>#N/A</v>
      </c>
      <c r="T1988" s="8">
        <f t="shared" ca="1" si="213"/>
        <v>20579</v>
      </c>
      <c r="U1988" s="6">
        <f t="shared" ca="1" si="214"/>
        <v>7</v>
      </c>
      <c r="V1988" s="8" t="str">
        <f ca="1">VLOOKUP($U1988,Education!$A:$B,2,FALSE)</f>
        <v>Undergraduate degree</v>
      </c>
      <c r="W1988" s="7">
        <f ca="1" xml:space="preserve">
  IF(OR($Y1988 = 5, $Y1988 = 6, $Y1988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988" s="7" t="str">
        <f ca="1">VLOOKUP($W1988,Department!$A:$B,2,FALSE)</f>
        <v>Human Resource</v>
      </c>
      <c r="Y1988" s="6">
        <f t="shared" ca="1" si="215"/>
        <v>11</v>
      </c>
      <c r="Z1988" s="7" t="str">
        <f ca="1">VLOOKUP($Y1988,Role!$A:$B,2,FALSE)</f>
        <v>Analyst</v>
      </c>
      <c r="AA1988" s="6">
        <f t="shared" ca="1" si="216"/>
        <v>7</v>
      </c>
      <c r="AB1988" s="7" t="str">
        <f ca="1" xml:space="preserve">
IF($AA1988 &lt;&gt; "",
    VLOOKUP($AA1988,Level!$A:$B,2,FALSE),
    ""
)</f>
        <v>Senior</v>
      </c>
      <c r="AC1988" s="1">
        <f ca="1" xml:space="preserve">
IF($Y1988 = 5 + N("Presidente"),
    27000,
    IF($Y1988 = 6 + N("Vice-presidente"),
        23000,
        IF(OR($Y1988 = 8, $Y1988= 13, $Y1988 = 12) + N("Secretária bilíngue ou coordenador ou especialista"),
            8000,
            IF($Y1988 = 7 + N("Diretor"),
                15000,
                IF($Y1988 = 14 + N("Gerente"),
                    12000,
                    IF($Y1988 = 9 + N("Estagiário"),
                        705,
                        IF($Y1988 = 10 + N("Trainee"),
                            805,
                            IF($Y1988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IF($U1988 = 7,
  500,
  IF($U1988 = 8,
    1000,
    IF($U1988 = 9,
      1500,
      IF($U1988 = 10,
        2000,
        0
      )
    )
  )
)
+
N("Adicional no salário por área")
+
IF($W1988 = 14 + N("Tecnologia da Informação"),
  120,
  IF($W1988 = 16 + N("Vendas"),
    110,
    IF($W1988 = 15 + N("Jurídico"),
      100,
      IF(OR($W1988 = 8, $W1988 = 9, $W1988 = 11) + N("Recursos humanos ou comercial ou comunicação e marketing"),
        80,
        0
      )
    )
  )
)
+
N("Adicionando pegadinha")
+
IF(AND($W1988 = 16, $U1988 = 9, $Y1988 = 11, $AA1988 = 5) + N("Se for de vendas, com mestrado, analista sênior"),
  IF($R1988 = 5,
    100,
    0
  )
  +
  IF($N1988 = "M",
    200,
    0
  ),
  0
)</f>
        <v>2580</v>
      </c>
      <c r="AD198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$A1988  &amp; ", "   &amp;
$C1988  &amp; ", "   &amp;
$E1988  &amp; ", '"  &amp;
$J1988  &amp; "', '" &amp;
$N1988  &amp; "', "  &amp;
$R1988  &amp; ", '"  &amp;
TEXT($T1988,"dd/mm/aaaa")  &amp; "', "   &amp;
$U1988  &amp; ", "   &amp;
$W1988  &amp; ", "   &amp;
$Y1988  &amp; ", "   &amp;
IF($AA1988 &lt;&gt; "", $AA1988, "NULL")  &amp; ", "   &amp;
$AC1988  &amp; ");"</f>
        <v>INSERT INTO bi4all.fac_employees (id_company_fk, id_employee_pk, flg_active, employee_name, id_gender_fk, id_race_fk, birthday, id_schooling_fk, id_department_fk, id_role_fk, id_level_fk, salary) VALUES (6a51143286b03064a49cc2acbee63c09a0682d33, 1984, 1, 'Enzo Ramos Pimenta', 'M', 6, '04/05/1956', 7, 8, 11, 7, 2580);</v>
      </c>
    </row>
    <row r="1989" spans="1:30" ht="14.25" customHeight="1" x14ac:dyDescent="0.2">
      <c r="A1989" s="7" t="str" cm="1">
        <f t="array" aca="1" ref="A1989" ca="1">INDEX(Company!$A:$A,RANDBETWEEN(5,COUNTA(Company!$A:$A) + 1),1)</f>
        <v>6a51143286b03064a49cc2acbee63c09a0682d33</v>
      </c>
      <c r="B1989" s="7" t="str">
        <f ca="1">VLOOKUP($A1989,Company!$A:$B,2,FALSE)</f>
        <v>ACME Corporation</v>
      </c>
      <c r="C1989" s="5">
        <f t="shared" si="210"/>
        <v>1985</v>
      </c>
      <c r="D1989" s="5" t="str" cm="1">
        <f t="array" ref="D1989">SHA1HASH($C1989)</f>
        <v>86ca4b94b6838eba758fcdd9da31a4c5cc384526</v>
      </c>
      <c r="E1989" s="6">
        <v>1</v>
      </c>
      <c r="F1989" s="7">
        <f ca="1">IF($C1989 = 1 + N("Presidente"),
    127,
    IF($C1989 = 2 + N("Vice-Presidente"),
        72,
        IF($C1989 = 3 + N("Secretária bilíngue"),
            13,
            RANDBETWEEN(5,COUNT(Name!$A:$A) + 1)
        )
    )
)</f>
        <v>261</v>
      </c>
      <c r="G1989" s="7" t="str">
        <f ca="1">VLOOKUP($F1989,Name!$A:$B,2,FALSE)</f>
        <v>Maria Clara</v>
      </c>
      <c r="H1989" s="7">
        <f ca="1" xml:space="preserve">
IF($C1989 = 1,
    0,
    RANDBETWEEN(5,COUNT('Last name'!$A:$A) + 1)
)</f>
        <v>89</v>
      </c>
      <c r="I1989" s="7" t="str">
        <f ca="1" xml:space="preserve">
IF($C1989 = 1 + N("Presidente"),
    "de Orléans e Bragança",
    VLOOKUP($H1989,'Last name'!$A:$B,2,FALSE) &amp; " " &amp; VLOOKUP(RANDBETWEEN(5,COUNT('Last name'!$A:$A) + 1),'Last name'!$A:$B,2,FALSE)
)</f>
        <v>Figo Azeredo</v>
      </c>
      <c r="J1989" s="7" t="str">
        <f t="shared" ca="1" si="211"/>
        <v>Maria Clara Figo Azeredo</v>
      </c>
      <c r="K1989" s="7" t="str" cm="1">
        <f t="array" aca="1" ref="K1989" ca="1">SHA1HASH($J1989)</f>
        <v>3dc51e45df4b3218b9bad38672d6e14021126f0b</v>
      </c>
      <c r="L1989" s="7" cm="1">
        <f t="array" aca="1" ref="L1989" ca="1">INDEX(States!$A:$A,RANDBETWEEN(5,COUNTA(States!$A:$A) + 1),1)</f>
        <v>16</v>
      </c>
      <c r="M1989" s="7" t="str">
        <f ca="1">$L1989 &amp; "|" &amp; VLOOKUP($L1989,States!$A:$B,2,FALSE)</f>
        <v>16|07cfbddcd11fff6189ba806e40d4e76476d512f4</v>
      </c>
      <c r="N1989" s="7" t="str">
        <f ca="1">VLOOKUP($F1989,Name!$A:$C,3,FALSE)</f>
        <v>F</v>
      </c>
      <c r="O1989" s="7" t="str">
        <f ca="1">VLOOKUP($N1989,Gender!$A:$B,2,FALSE)</f>
        <v>Female</v>
      </c>
      <c r="P1989" s="7" t="str" cm="1">
        <f t="array" aca="1" ref="P1989" ca="1">INDEX('Marital status'!$A:$A,RANDBETWEEN(5,COUNTA('Marital status'!$A:$A) + 1),1)</f>
        <v>47051393f6bcbf99111ec5d70ba2ebbe11ebccae</v>
      </c>
      <c r="Q1989" s="7" t="str">
        <f ca="1">VLOOKUP($P1989,'Marital status'!$A:$B,2,FALSE)</f>
        <v xml:space="preserve"> Separated </v>
      </c>
      <c r="R1989" s="7">
        <f t="shared" ca="1" si="212"/>
        <v>5</v>
      </c>
      <c r="S1989" s="7" t="e">
        <f ca="1">VLOOKUP($R1989,Race!$A:$B,2,FALSE)</f>
        <v>#N/A</v>
      </c>
      <c r="T1989" s="8">
        <f t="shared" ca="1" si="213"/>
        <v>27601</v>
      </c>
      <c r="U1989" s="6">
        <f t="shared" ca="1" si="214"/>
        <v>7</v>
      </c>
      <c r="V1989" s="8" t="str">
        <f ca="1">VLOOKUP($U1989,Education!$A:$B,2,FALSE)</f>
        <v>Undergraduate degree</v>
      </c>
      <c r="W1989" s="7">
        <f ca="1" xml:space="preserve">
  IF(OR($Y1989 = 5, $Y1989 = 6, $Y1989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1989" s="7" t="str">
        <f ca="1">VLOOKUP($W1989,Department!$A:$B,2,FALSE)</f>
        <v>Presidency</v>
      </c>
      <c r="Y1989" s="6">
        <f t="shared" ca="1" si="215"/>
        <v>10</v>
      </c>
      <c r="Z1989" s="7" t="str">
        <f ca="1">VLOOKUP($Y1989,Role!$A:$B,2,FALSE)</f>
        <v>Trainee</v>
      </c>
      <c r="AA1989" s="6" t="str">
        <f t="shared" ca="1" si="216"/>
        <v/>
      </c>
      <c r="AB1989" s="7" t="str">
        <f ca="1" xml:space="preserve">
IF($AA1989 &lt;&gt; "",
    VLOOKUP($AA1989,Level!$A:$B,2,FALSE),
    ""
)</f>
        <v/>
      </c>
      <c r="AC1989" s="1">
        <f ca="1" xml:space="preserve">
IF($Y1989 = 5 + N("Presidente"),
    27000,
    IF($Y1989 = 6 + N("Vice-presidente"),
        23000,
        IF(OR($Y1989 = 8, $Y1989= 13, $Y1989 = 12) + N("Secretária bilíngue ou coordenador ou especialista"),
            8000,
            IF($Y1989 = 7 + N("Diretor"),
                15000,
                IF($Y1989 = 14 + N("Gerente"),
                    12000,
                    IF($Y1989 = 9 + N("Estagiário"),
                        705,
                        IF($Y1989 = 10 + N("Trainee"),
                            805,
                            IF($Y1989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IF($U1989 = 7,
  500,
  IF($U1989 = 8,
    1000,
    IF($U1989 = 9,
      1500,
      IF($U1989 = 10,
        2000,
        0
      )
    )
  )
)
+
N("Adicional no salário por área")
+
IF($W1989 = 14 + N("Tecnologia da Informação"),
  120,
  IF($W1989 = 16 + N("Vendas"),
    110,
    IF($W1989 = 15 + N("Jurídico"),
      100,
      IF(OR($W1989 = 8, $W1989 = 9, $W1989 = 11) + N("Recursos humanos ou comercial ou comunicação e marketing"),
        80,
        0
      )
    )
  )
)
+
N("Adicionando pegadinha")
+
IF(AND($W1989 = 16, $U1989 = 9, $Y1989 = 11, $AA1989 = 5) + N("Se for de vendas, com mestrado, analista sênior"),
  IF($R1989 = 5,
    100,
    0
  )
  +
  IF($N1989 = "M",
    200,
    0
  ),
  0
)</f>
        <v>1305</v>
      </c>
      <c r="AD198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$A1989  &amp; ", "   &amp;
$C1989  &amp; ", "   &amp;
$E1989  &amp; ", '"  &amp;
$J1989  &amp; "', '" &amp;
$N1989  &amp; "', "  &amp;
$R1989  &amp; ", '"  &amp;
TEXT($T1989,"dd/mm/aaaa")  &amp; "', "   &amp;
$U1989  &amp; ", "   &amp;
$W1989  &amp; ", "   &amp;
$Y1989  &amp; ", "   &amp;
IF($AA1989 &lt;&gt; "", $AA1989, "NULL")  &amp; ", "   &amp;
$AC1989  &amp; ");"</f>
        <v>INSERT INTO bi4all.fac_employees (id_company_fk, id_employee_pk, flg_active, employee_name, id_gender_fk, id_race_fk, birthday, id_schooling_fk, id_department_fk, id_role_fk, id_level_fk, salary) VALUES (6a51143286b03064a49cc2acbee63c09a0682d33, 1985, 1, 'Maria Clara Figo Azeredo', 'F', 5, '26/07/1975', 7, 5, 10, NULL, 1305);</v>
      </c>
    </row>
    <row r="1990" spans="1:30" ht="14.25" customHeight="1" x14ac:dyDescent="0.2">
      <c r="A1990" s="7" t="str" cm="1">
        <f t="array" aca="1" ref="A1990" ca="1">INDEX(Company!$A:$A,RANDBETWEEN(5,COUNTA(Company!$A:$A) + 1),1)</f>
        <v>6a51143286b03064a49cc2acbee63c09a0682d33</v>
      </c>
      <c r="B1990" s="7" t="str">
        <f ca="1">VLOOKUP($A1990,Company!$A:$B,2,FALSE)</f>
        <v>ACME Corporation</v>
      </c>
      <c r="C1990" s="5">
        <f t="shared" ref="C1990:C2034" si="217">ROW() - 4</f>
        <v>1986</v>
      </c>
      <c r="D1990" s="5" t="str" cm="1">
        <f t="array" ref="D1990">SHA1HASH($C1990)</f>
        <v>e0f34ffa3c10d2940937a2d499db16c5e72f5d58</v>
      </c>
      <c r="E1990" s="6">
        <v>1</v>
      </c>
      <c r="F1990" s="7">
        <f ca="1">IF($C1990 = 1 + N("Presidente"),
    127,
    IF($C1990 = 2 + N("Vice-Presidente"),
        72,
        IF($C1990 = 3 + N("Secretária bilíngue"),
            13,
            RANDBETWEEN(5,COUNT(Name!$A:$A) + 1)
        )
    )
)</f>
        <v>296</v>
      </c>
      <c r="G1990" s="7" t="str">
        <f ca="1">VLOOKUP($F1990,Name!$A:$B,2,FALSE)</f>
        <v>Miguel Henrique</v>
      </c>
      <c r="H1990" s="7">
        <f ca="1" xml:space="preserve">
IF($C1990 = 1,
    0,
    RANDBETWEEN(5,COUNT('Last name'!$A:$A) + 1)
)</f>
        <v>46</v>
      </c>
      <c r="I1990" s="7" t="str">
        <f ca="1" xml:space="preserve">
IF($C1990 = 1 + N("Presidente"),
    "de Orléans e Bragança",
    VLOOKUP($H1990,'Last name'!$A:$B,2,FALSE) &amp; " " &amp; VLOOKUP(RANDBETWEEN(5,COUNT('Last name'!$A:$A) + 1),'Last name'!$A:$B,2,FALSE)
)</f>
        <v>Bragança Anjos</v>
      </c>
      <c r="J1990" s="7" t="str">
        <f t="shared" ref="J1990:J2034" ca="1" si="218">$G1990 &amp; " " &amp; $I1990</f>
        <v>Miguel Henrique Bragança Anjos</v>
      </c>
      <c r="K1990" s="7" t="str" cm="1">
        <f t="array" aca="1" ref="K1990" ca="1">SHA1HASH($J1990)</f>
        <v>6b96e080068a7058183b70f7fc9a08d7be330e60</v>
      </c>
      <c r="L1990" s="7" cm="1">
        <f t="array" aca="1" ref="L1990" ca="1">INDEX(States!$A:$A,RANDBETWEEN(5,COUNTA(States!$A:$A) + 1),1)</f>
        <v>10</v>
      </c>
      <c r="M1990" s="7" t="str">
        <f ca="1">$L1990 &amp; "|" &amp; VLOOKUP($L1990,States!$A:$B,2,FALSE)</f>
        <v>10|fa6e01394cea5decb8157a7e18fa2eeabf35410d</v>
      </c>
      <c r="N1990" s="7" t="str">
        <f ca="1">VLOOKUP($F1990,Name!$A:$C,3,FALSE)</f>
        <v>M</v>
      </c>
      <c r="O1990" s="7" t="str">
        <f ca="1">VLOOKUP($N1990,Gender!$A:$B,2,FALSE)</f>
        <v>Male</v>
      </c>
      <c r="P1990" s="7" t="str" cm="1">
        <f t="array" aca="1" ref="P1990" ca="1">INDEX('Marital status'!$A:$A,RANDBETWEEN(5,COUNTA('Marital status'!$A:$A) + 1),1)</f>
        <v>47051393f6bcbf99111ec5d70ba2ebbe11ebccae</v>
      </c>
      <c r="Q1990" s="7" t="str">
        <f ca="1">VLOOKUP($P1990,'Marital status'!$A:$B,2,FALSE)</f>
        <v xml:space="preserve"> Separated </v>
      </c>
      <c r="R1990" s="7">
        <f t="shared" ref="R1990:R2034" ca="1" si="219" xml:space="preserve">
IF(AND($Y1990 &gt;= 5, $Y1990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S1990" s="7" t="e">
        <f ca="1">VLOOKUP($R1990,Race!$A:$B,2,FALSE)</f>
        <v>#N/A</v>
      </c>
      <c r="T1990" s="8">
        <f t="shared" ref="T1990:T2034" ca="1" si="220" xml:space="preserve">
IF($Y1990 = 5 + N("CEO"),
    TODAY() - 16340,
    IF($Y1990 = 8 + N("Secretary"),
        RANDBETWEEN(TODAY() - 12418.5, TODAY()-6574.5),
        IF(OR($Y1990 = 7, $Y1990 = 14),
            RANDBETWEEN(TODAY() - 16071, TODAY() - 8766),
            IF(OR($Y1990 = 13, $Y1990 = 12, $Y1990 = 11),
                RANDBETWEEN(TODAY() - 27393.75, TODAY() - 12783.75),
                RANDBETWEEN(TODAY() - 27393.75, TODAY()-10957.5)
            )
        )
    )
)</f>
        <v>25862</v>
      </c>
      <c r="U1990" s="6">
        <f t="shared" ref="U1990:U2034" ca="1" si="221" xml:space="preserve">
IF(OR($Y1990 = 5, $Y1990 = 6) + N("Se for presidente ou vice-presidente"),
    10 + N("Doutor"),
    IF($Y1990 = 7 + N("Se for diretor"),
        RANDBETWEEN(8,10) + N("Graduate school or Master’s degree or Doctorate"),
        IF($Y1990 = 14 + N("If a manager"),
            RANDBETWEEN(7,9),
            IF(OR($Y1990 = 13, $Y1990 = 12, $Y1990 = 11) + N("If coordinator or specialist or analyst"),
                RANDBETWEEN(7,8),
                7
            )
        )
    )
)</f>
        <v>8</v>
      </c>
      <c r="V1990" s="8" t="str">
        <f ca="1">VLOOKUP($U1990,Education!$A:$B,2,FALSE)</f>
        <v>Graduate school</v>
      </c>
      <c r="W1990" s="7">
        <f ca="1" xml:space="preserve">
  IF(OR($Y1990 = 5, $Y1990 = 6, $Y1990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1990" s="7" t="str">
        <f ca="1">VLOOKUP($W1990,Department!$A:$B,2,FALSE)</f>
        <v>Communication &amp; Marketing</v>
      </c>
      <c r="Y1990" s="6">
        <f t="shared" ref="Y1990:Y2034" ca="1" si="222" xml:space="preserve">
IF($C1990 = 1 + N("Se matrícula for 1"),
  5 + N("Presidente"),
  IF($C1990 = 2 + N("Se matrícula for 2"),
    6 + N("Vice-presidente"),
    IF($C1990 = 3 + N("Se matrícula for 3"),
      8 + N("Secretária bilíngue"),
      IF(AND($C1990 &gt;= 4, $C1990 &lt;=14),
        7 + N("Diretor"),
        IF(AND($C1990 &gt;= 15, $C1990 &lt;= 25),
          14 + N("Manager"),
          IF(AND($C1990 &gt;= 26, $C1990 &lt;= 36),
            13 + N("Coordinador"),
            IF(AND($C1990 &gt;= 37, $C1990 &lt;= 47),
              12 + N("Especialista"),
                IF(MOD($C1990,2) = 0,
                  11 + N("Analista"),
                  RANDBETWEEN(9,10) + N("Estagiário ou Trainee")
                )
            )
          )
        )
      )
    )
  )
)</f>
        <v>11</v>
      </c>
      <c r="Z1990" s="7" t="str">
        <f ca="1">VLOOKUP($Y1990,Role!$A:$B,2,FALSE)</f>
        <v>Analyst</v>
      </c>
      <c r="AA1990" s="6">
        <f t="shared" ref="AA1990:AA2034" ca="1" si="223" xml:space="preserve">
IF($Y1990 = 11 + N("Analyst"),
    RANDBETWEEN(5, 7) + N("Jr, Pleno, Sr"),
    ""
)</f>
        <v>5</v>
      </c>
      <c r="AB1990" s="7" t="str">
        <f ca="1" xml:space="preserve">
IF($AA1990 &lt;&gt; "",
    VLOOKUP($AA1990,Level!$A:$B,2,FALSE),
    ""
)</f>
        <v>Junior</v>
      </c>
      <c r="AC1990" s="1">
        <f ca="1" xml:space="preserve">
IF($Y1990 = 5 + N("Presidente"),
    27000,
    IF($Y1990 = 6 + N("Vice-presidente"),
        23000,
        IF(OR($Y1990 = 8, $Y1990= 13, $Y1990 = 12) + N("Secretária bilíngue ou coordenador ou especialista"),
            8000,
            IF($Y1990 = 7 + N("Diretor"),
                15000,
                IF($Y1990 = 14 + N("Gerente"),
                    12000,
                    IF($Y1990 = 9 + N("Estagiário"),
                        705,
                        IF($Y1990 = 10 + N("Trainee"),
                            805,
                            IF($Y1990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IF($U1990 = 7,
  500,
  IF($U1990 = 8,
    1000,
    IF($U1990 = 9,
      1500,
      IF($U1990 = 10,
        2000,
        0
      )
    )
  )
)
+
N("Adicional no salário por área")
+
IF($W1990 = 14 + N("Tecnologia da Informação"),
  120,
  IF($W1990 = 16 + N("Vendas"),
    110,
    IF($W1990 = 15 + N("Jurídico"),
      100,
      IF(OR($W1990 = 8, $W1990 = 9, $W1990 = 11) + N("Recursos humanos ou comercial ou comunicação e marketing"),
        80,
        0
      )
    )
  )
)
+
N("Adicionando pegadinha")
+
IF(AND($W1990 = 16, $U1990 = 9, $Y1990 = 11, $AA1990 = 5) + N("Se for de vendas, com mestrado, analista sênior"),
  IF($R1990 = 5,
    100,
    0
  )
  +
  IF($N1990 = "M",
    200,
    0
  ),
  0
)</f>
        <v>3080</v>
      </c>
      <c r="AD199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$A1990  &amp; ", "   &amp;
$C1990  &amp; ", "   &amp;
$E1990  &amp; ", '"  &amp;
$J1990  &amp; "', '" &amp;
$N1990  &amp; "', "  &amp;
$R1990  &amp; ", '"  &amp;
TEXT($T1990,"dd/mm/aaaa")  &amp; "', "   &amp;
$U1990  &amp; ", "   &amp;
$W1990  &amp; ", "   &amp;
$Y1990  &amp; ", "   &amp;
IF($AA1990 &lt;&gt; "", $AA1990, "NULL")  &amp; ", "   &amp;
$AC1990  &amp; ");"</f>
        <v>INSERT INTO bi4all.fac_employees (id_company_fk, id_employee_pk, flg_active, employee_name, id_gender_fk, id_race_fk, birthday, id_schooling_fk, id_department_fk, id_role_fk, id_level_fk, salary) VALUES (6a51143286b03064a49cc2acbee63c09a0682d33, 1986, 1, 'Miguel Henrique Bragança Anjos', 'M', 5, '21/10/1970', 8, 11, 11, 5, 3080);</v>
      </c>
    </row>
    <row r="1991" spans="1:30" ht="14.25" customHeight="1" x14ac:dyDescent="0.2">
      <c r="A1991" s="7" t="str" cm="1">
        <f t="array" aca="1" ref="A1991" ca="1">INDEX(Company!$A:$A,RANDBETWEEN(5,COUNTA(Company!$A:$A) + 1),1)</f>
        <v>6a51143286b03064a49cc2acbee63c09a0682d33</v>
      </c>
      <c r="B1991" s="7" t="str">
        <f ca="1">VLOOKUP($A1991,Company!$A:$B,2,FALSE)</f>
        <v>ACME Corporation</v>
      </c>
      <c r="C1991" s="5">
        <f t="shared" si="217"/>
        <v>1987</v>
      </c>
      <c r="D1991" s="5" t="str" cm="1">
        <f t="array" ref="D1991">SHA1HASH($C1991)</f>
        <v>a93cf93db3ae6d491e1b4fc8c4e1d869daa36a33</v>
      </c>
      <c r="E1991" s="6">
        <v>1</v>
      </c>
      <c r="F1991" s="7">
        <f ca="1">IF($C1991 = 1 + N("Presidente"),
    127,
    IF($C1991 = 2 + N("Vice-Presidente"),
        72,
        IF($C1991 = 3 + N("Secretária bilíngue"),
            13,
            RANDBETWEEN(5,COUNT(Name!$A:$A) + 1)
        )
    )
)</f>
        <v>331</v>
      </c>
      <c r="G1991" s="7" t="str">
        <f ca="1">VLOOKUP($F1991,Name!$A:$B,2,FALSE)</f>
        <v>Renato</v>
      </c>
      <c r="H1991" s="7">
        <f ca="1" xml:space="preserve">
IF($C1991 = 1,
    0,
    RANDBETWEEN(5,COUNT('Last name'!$A:$A) + 1)
)</f>
        <v>110</v>
      </c>
      <c r="I1991" s="7" t="str">
        <f ca="1" xml:space="preserve">
IF($C1991 = 1 + N("Presidente"),
    "de Orléans e Bragança",
    VLOOKUP($H1991,'Last name'!$A:$B,2,FALSE) &amp; " " &amp; VLOOKUP(RANDBETWEEN(5,COUNT('Last name'!$A:$A) + 1),'Last name'!$A:$B,2,FALSE)
)</f>
        <v>Lombardi Pereira</v>
      </c>
      <c r="J1991" s="7" t="str">
        <f t="shared" ca="1" si="218"/>
        <v>Renato Lombardi Pereira</v>
      </c>
      <c r="K1991" s="7" t="str" cm="1">
        <f t="array" aca="1" ref="K1991" ca="1">SHA1HASH($J1991)</f>
        <v>11bdca801b917be7b7601de9efc2e614ef1383b7</v>
      </c>
      <c r="L1991" s="7" cm="1">
        <f t="array" aca="1" ref="L1991" ca="1">INDEX(States!$A:$A,RANDBETWEEN(5,COUNTA(States!$A:$A) + 1),1)</f>
        <v>8</v>
      </c>
      <c r="M1991" s="7" t="str">
        <f ca="1">$L1991 &amp; "|" &amp; VLOOKUP($L1991,States!$A:$B,2,FALSE)</f>
        <v>8|56e287872c65203bf88dd1921405bbc5594d8531</v>
      </c>
      <c r="N1991" s="7" t="str">
        <f ca="1">VLOOKUP($F1991,Name!$A:$C,3,FALSE)</f>
        <v>M</v>
      </c>
      <c r="O1991" s="7" t="str">
        <f ca="1">VLOOKUP($N1991,Gender!$A:$B,2,FALSE)</f>
        <v>Male</v>
      </c>
      <c r="P1991" s="7" t="str" cm="1">
        <f t="array" aca="1" ref="P1991" ca="1">INDEX('Marital status'!$A:$A,RANDBETWEEN(5,COUNTA('Marital status'!$A:$A) + 1),1)</f>
        <v>ce0b1612aa711b78a720295d271a33894e2b72bf</v>
      </c>
      <c r="Q1991" s="7" t="str">
        <f ca="1">VLOOKUP($P1991,'Marital status'!$A:$B,2,FALSE)</f>
        <v>single</v>
      </c>
      <c r="R1991" s="7">
        <f t="shared" ca="1" si="219"/>
        <v>7</v>
      </c>
      <c r="S1991" s="7" t="e">
        <f ca="1">VLOOKUP($R1991,Race!$A:$B,2,FALSE)</f>
        <v>#N/A</v>
      </c>
      <c r="T1991" s="8">
        <f t="shared" ca="1" si="220"/>
        <v>32076</v>
      </c>
      <c r="U1991" s="6">
        <f t="shared" ca="1" si="221"/>
        <v>7</v>
      </c>
      <c r="V1991" s="8" t="str">
        <f ca="1">VLOOKUP($U1991,Education!$A:$B,2,FALSE)</f>
        <v>Undergraduate degree</v>
      </c>
      <c r="W1991" s="7">
        <f ca="1" xml:space="preserve">
  IF(OR($Y1991 = 5, $Y1991 = 6, $Y1991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991" s="7" t="str">
        <f ca="1">VLOOKUP($W1991,Department!$A:$B,2,FALSE)</f>
        <v>Human Resource</v>
      </c>
      <c r="Y1991" s="6">
        <f t="shared" ca="1" si="222"/>
        <v>10</v>
      </c>
      <c r="Z1991" s="7" t="str">
        <f ca="1">VLOOKUP($Y1991,Role!$A:$B,2,FALSE)</f>
        <v>Trainee</v>
      </c>
      <c r="AA1991" s="6" t="str">
        <f t="shared" ca="1" si="223"/>
        <v/>
      </c>
      <c r="AB1991" s="7" t="str">
        <f ca="1" xml:space="preserve">
IF($AA1991 &lt;&gt; "",
    VLOOKUP($AA1991,Level!$A:$B,2,FALSE),
    ""
)</f>
        <v/>
      </c>
      <c r="AC1991" s="1">
        <f ca="1" xml:space="preserve">
IF($Y1991 = 5 + N("Presidente"),
    27000,
    IF($Y1991 = 6 + N("Vice-presidente"),
        23000,
        IF(OR($Y1991 = 8, $Y1991= 13, $Y1991 = 12) + N("Secretária bilíngue ou coordenador ou especialista"),
            8000,
            IF($Y1991 = 7 + N("Diretor"),
                15000,
                IF($Y1991 = 14 + N("Gerente"),
                    12000,
                    IF($Y1991 = 9 + N("Estagiário"),
                        705,
                        IF($Y1991 = 10 + N("Trainee"),
                            805,
                            IF($Y1991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IF($U1991 = 7,
  500,
  IF($U1991 = 8,
    1000,
    IF($U1991 = 9,
      1500,
      IF($U1991 = 10,
        2000,
        0
      )
    )
  )
)
+
N("Adicional no salário por área")
+
IF($W1991 = 14 + N("Tecnologia da Informação"),
  120,
  IF($W1991 = 16 + N("Vendas"),
    110,
    IF($W1991 = 15 + N("Jurídico"),
      100,
      IF(OR($W1991 = 8, $W1991 = 9, $W1991 = 11) + N("Recursos humanos ou comercial ou comunicação e marketing"),
        80,
        0
      )
    )
  )
)
+
N("Adicionando pegadinha")
+
IF(AND($W1991 = 16, $U1991 = 9, $Y1991 = 11, $AA1991 = 5) + N("Se for de vendas, com mestrado, analista sênior"),
  IF($R1991 = 5,
    100,
    0
  )
  +
  IF($N1991 = "M",
    200,
    0
  ),
  0
)</f>
        <v>1385</v>
      </c>
      <c r="AD199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$A1991  &amp; ", "   &amp;
$C1991  &amp; ", "   &amp;
$E1991  &amp; ", '"  &amp;
$J1991  &amp; "', '" &amp;
$N1991  &amp; "', "  &amp;
$R1991  &amp; ", '"  &amp;
TEXT($T1991,"dd/mm/aaaa")  &amp; "', "   &amp;
$U1991  &amp; ", "   &amp;
$W1991  &amp; ", "   &amp;
$Y1991  &amp; ", "   &amp;
IF($AA1991 &lt;&gt; "", $AA1991, "NULL")  &amp; ", "   &amp;
$AC1991  &amp; ");"</f>
        <v>INSERT INTO bi4all.fac_employees (id_company_fk, id_employee_pk, flg_active, employee_name, id_gender_fk, id_race_fk, birthday, id_schooling_fk, id_department_fk, id_role_fk, id_level_fk, salary) VALUES (6a51143286b03064a49cc2acbee63c09a0682d33, 1987, 1, 'Renato Lombardi Pereira', 'M', 7, '26/10/1987', 7, 8, 10, NULL, 1385);</v>
      </c>
    </row>
    <row r="1992" spans="1:30" ht="14.25" customHeight="1" x14ac:dyDescent="0.2">
      <c r="A1992" s="7" t="str" cm="1">
        <f t="array" aca="1" ref="A1992" ca="1">INDEX(Company!$A:$A,RANDBETWEEN(5,COUNTA(Company!$A:$A) + 1),1)</f>
        <v>6a51143286b03064a49cc2acbee63c09a0682d33</v>
      </c>
      <c r="B1992" s="7" t="str">
        <f ca="1">VLOOKUP($A1992,Company!$A:$B,2,FALSE)</f>
        <v>ACME Corporation</v>
      </c>
      <c r="C1992" s="5">
        <f t="shared" si="217"/>
        <v>1988</v>
      </c>
      <c r="D1992" s="5" t="str" cm="1">
        <f t="array" ref="D1992">SHA1HASH($C1992)</f>
        <v>3cacfd9c7fb9cb4cb9e97f95107e5e56bf020c5d</v>
      </c>
      <c r="E1992" s="6">
        <v>1</v>
      </c>
      <c r="F1992" s="7">
        <f ca="1">IF($C1992 = 1 + N("Presidente"),
    127,
    IF($C1992 = 2 + N("Vice-Presidente"),
        72,
        IF($C1992 = 3 + N("Secretária bilíngue"),
            13,
            RANDBETWEEN(5,COUNT(Name!$A:$A) + 1)
        )
    )
)</f>
        <v>236</v>
      </c>
      <c r="G1992" s="7" t="str">
        <f ca="1">VLOOKUP($F1992,Name!$A:$B,2,FALSE)</f>
        <v>Luana</v>
      </c>
      <c r="H1992" s="7">
        <f ca="1" xml:space="preserve">
IF($C1992 = 1,
    0,
    RANDBETWEEN(5,COUNT('Last name'!$A:$A) + 1)
)</f>
        <v>43</v>
      </c>
      <c r="I1992" s="7" t="str">
        <f ca="1" xml:space="preserve">
IF($C1992 = 1 + N("Presidente"),
    "de Orléans e Bragança",
    VLOOKUP($H1992,'Last name'!$A:$B,2,FALSE) &amp; " " &amp; VLOOKUP(RANDBETWEEN(5,COUNT('Last name'!$A:$A) + 1),'Last name'!$A:$B,2,FALSE)
)</f>
        <v>Borges Bandeira</v>
      </c>
      <c r="J1992" s="7" t="str">
        <f t="shared" ca="1" si="218"/>
        <v>Luana Borges Bandeira</v>
      </c>
      <c r="K1992" s="7" t="str" cm="1">
        <f t="array" aca="1" ref="K1992" ca="1">SHA1HASH($J1992)</f>
        <v>4665a5b48362c7ef386e4f076fbef84419a2acc0</v>
      </c>
      <c r="L1992" s="7" cm="1">
        <f t="array" aca="1" ref="L1992" ca="1">INDEX(States!$A:$A,RANDBETWEEN(5,COUNTA(States!$A:$A) + 1),1)</f>
        <v>8</v>
      </c>
      <c r="M1992" s="7" t="str">
        <f ca="1">$L1992 &amp; "|" &amp; VLOOKUP($L1992,States!$A:$B,2,FALSE)</f>
        <v>8|56e287872c65203bf88dd1921405bbc5594d8531</v>
      </c>
      <c r="N1992" s="7" t="str">
        <f ca="1">VLOOKUP($F1992,Name!$A:$C,3,FALSE)</f>
        <v>F</v>
      </c>
      <c r="O1992" s="7" t="str">
        <f ca="1">VLOOKUP($N1992,Gender!$A:$B,2,FALSE)</f>
        <v>Female</v>
      </c>
      <c r="P1992" s="7" t="str" cm="1">
        <f t="array" aca="1" ref="P1992" ca="1">INDEX('Marital status'!$A:$A,RANDBETWEEN(5,COUNTA('Marital status'!$A:$A) + 1),1)</f>
        <v>459031b19ec5bbd3b3dbc0a9dcf2cb6e6c6f7848</v>
      </c>
      <c r="Q1992" s="7" t="str">
        <f ca="1">VLOOKUP($P1992,'Marital status'!$A:$B,2,FALSE)</f>
        <v xml:space="preserve">Widowed </v>
      </c>
      <c r="R1992" s="7">
        <f t="shared" ca="1" si="219"/>
        <v>5</v>
      </c>
      <c r="S1992" s="7" t="e">
        <f ca="1">VLOOKUP($R1992,Race!$A:$B,2,FALSE)</f>
        <v>#N/A</v>
      </c>
      <c r="T1992" s="8">
        <f t="shared" ca="1" si="220"/>
        <v>31468</v>
      </c>
      <c r="U1992" s="6">
        <f t="shared" ca="1" si="221"/>
        <v>7</v>
      </c>
      <c r="V1992" s="8" t="str">
        <f ca="1">VLOOKUP($U1992,Education!$A:$B,2,FALSE)</f>
        <v>Undergraduate degree</v>
      </c>
      <c r="W1992" s="7">
        <f ca="1" xml:space="preserve">
  IF(OR($Y1992 = 5, $Y1992 = 6, $Y1992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992" s="7" t="str">
        <f ca="1">VLOOKUP($W1992,Department!$A:$B,2,FALSE)</f>
        <v>Controlling</v>
      </c>
      <c r="Y1992" s="6">
        <f t="shared" ca="1" si="222"/>
        <v>11</v>
      </c>
      <c r="Z1992" s="7" t="str">
        <f ca="1">VLOOKUP($Y1992,Role!$A:$B,2,FALSE)</f>
        <v>Analyst</v>
      </c>
      <c r="AA1992" s="6">
        <f t="shared" ca="1" si="223"/>
        <v>6</v>
      </c>
      <c r="AB1992" s="7" t="str">
        <f ca="1" xml:space="preserve">
IF($AA1992 &lt;&gt; "",
    VLOOKUP($AA1992,Level!$A:$B,2,FALSE),
    ""
)</f>
        <v>Pleno</v>
      </c>
      <c r="AC1992" s="1">
        <f ca="1" xml:space="preserve">
IF($Y1992 = 5 + N("Presidente"),
    27000,
    IF($Y1992 = 6 + N("Vice-presidente"),
        23000,
        IF(OR($Y1992 = 8, $Y1992= 13, $Y1992 = 12) + N("Secretária bilíngue ou coordenador ou especialista"),
            8000,
            IF($Y1992 = 7 + N("Diretor"),
                15000,
                IF($Y1992 = 14 + N("Gerente"),
                    12000,
                    IF($Y1992 = 9 + N("Estagiário"),
                        705,
                        IF($Y1992 = 10 + N("Trainee"),
                            805,
                            IF($Y1992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IF($U1992 = 7,
  500,
  IF($U1992 = 8,
    1000,
    IF($U1992 = 9,
      1500,
      IF($U1992 = 10,
        2000,
        0
      )
    )
  )
)
+
N("Adicional no salário por área")
+
IF($W1992 = 14 + N("Tecnologia da Informação"),
  120,
  IF($W1992 = 16 + N("Vendas"),
    110,
    IF($W1992 = 15 + N("Jurídico"),
      100,
      IF(OR($W1992 = 8, $W1992 = 9, $W1992 = 11) + N("Recursos humanos ou comercial ou comunicação e marketing"),
        80,
        0
      )
    )
  )
)
+
N("Adicionando pegadinha")
+
IF(AND($W1992 = 16, $U1992 = 9, $Y1992 = 11, $AA1992 = 5) + N("Se for de vendas, com mestrado, analista sênior"),
  IF($R1992 = 5,
    100,
    0
  )
  +
  IF($N1992 = "M",
    200,
    0
  ),
  0
)</f>
        <v>2500</v>
      </c>
      <c r="AD199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$A1992  &amp; ", "   &amp;
$C1992  &amp; ", "   &amp;
$E1992  &amp; ", '"  &amp;
$J1992  &amp; "', '" &amp;
$N1992  &amp; "', "  &amp;
$R1992  &amp; ", '"  &amp;
TEXT($T1992,"dd/mm/aaaa")  &amp; "', "   &amp;
$U1992  &amp; ", "   &amp;
$W1992  &amp; ", "   &amp;
$Y1992  &amp; ", "   &amp;
IF($AA1992 &lt;&gt; "", $AA1992, "NULL")  &amp; ", "   &amp;
$AC1992  &amp; ");"</f>
        <v>INSERT INTO bi4all.fac_employees (id_company_fk, id_employee_pk, flg_active, employee_name, id_gender_fk, id_race_fk, birthday, id_schooling_fk, id_department_fk, id_role_fk, id_level_fk, salary) VALUES (6a51143286b03064a49cc2acbee63c09a0682d33, 1988, 1, 'Luana Borges Bandeira', 'F', 5, '25/02/1986', 7, 12, 11, 6, 2500);</v>
      </c>
    </row>
    <row r="1993" spans="1:30" ht="14.25" customHeight="1" x14ac:dyDescent="0.2">
      <c r="A1993" s="7" t="str" cm="1">
        <f t="array" aca="1" ref="A1993" ca="1">INDEX(Company!$A:$A,RANDBETWEEN(5,COUNTA(Company!$A:$A) + 1),1)</f>
        <v>6a51143286b03064a49cc2acbee63c09a0682d33</v>
      </c>
      <c r="B1993" s="7" t="str">
        <f ca="1">VLOOKUP($A1993,Company!$A:$B,2,FALSE)</f>
        <v>ACME Corporation</v>
      </c>
      <c r="C1993" s="5">
        <f t="shared" si="217"/>
        <v>1989</v>
      </c>
      <c r="D1993" s="5" t="str" cm="1">
        <f t="array" ref="D1993">SHA1HASH($C1993)</f>
        <v>3d7b4f23b8f853910e4c64f09cdf897a59db524a</v>
      </c>
      <c r="E1993" s="6">
        <v>1</v>
      </c>
      <c r="F1993" s="7">
        <f ca="1">IF($C1993 = 1 + N("Presidente"),
    127,
    IF($C1993 = 2 + N("Vice-Presidente"),
        72,
        IF($C1993 = 3 + N("Secretária bilíngue"),
            13,
            RANDBETWEEN(5,COUNT(Name!$A:$A) + 1)
        )
    )
)</f>
        <v>99</v>
      </c>
      <c r="G1993" s="7" t="str">
        <f ca="1">VLOOKUP($F1993,Name!$A:$B,2,FALSE)</f>
        <v>Cloe</v>
      </c>
      <c r="H1993" s="7">
        <f ca="1" xml:space="preserve">
IF($C1993 = 1,
    0,
    RANDBETWEEN(5,COUNT('Last name'!$A:$A) + 1)
)</f>
        <v>117</v>
      </c>
      <c r="I1993" s="7" t="str">
        <f ca="1" xml:space="preserve">
IF($C1993 = 1 + N("Presidente"),
    "de Orléans e Bragança",
    VLOOKUP($H1993,'Last name'!$A:$B,2,FALSE) &amp; " " &amp; VLOOKUP(RANDBETWEEN(5,COUNT('Last name'!$A:$A) + 1),'Last name'!$A:$B,2,FALSE)
)</f>
        <v>Mancini Pedrosa</v>
      </c>
      <c r="J1993" s="7" t="str">
        <f t="shared" ca="1" si="218"/>
        <v>Cloe Mancini Pedrosa</v>
      </c>
      <c r="K1993" s="7" t="str" cm="1">
        <f t="array" aca="1" ref="K1993" ca="1">SHA1HASH($J1993)</f>
        <v>4767bf690b71d1932cd2ccb12762a1c708874e26</v>
      </c>
      <c r="L1993" s="7" cm="1">
        <f t="array" aca="1" ref="L1993" ca="1">INDEX(States!$A:$A,RANDBETWEEN(5,COUNTA(States!$A:$A) + 1),1)</f>
        <v>14</v>
      </c>
      <c r="M1993" s="7" t="str">
        <f ca="1">$L1993 &amp; "|" &amp; VLOOKUP($L1993,States!$A:$B,2,FALSE)</f>
        <v>14|9b9a260c6946192b7ea8dcfb1d39940b66fe4460</v>
      </c>
      <c r="N1993" s="7" t="str">
        <f ca="1">VLOOKUP($F1993,Name!$A:$C,3,FALSE)</f>
        <v>F</v>
      </c>
      <c r="O1993" s="7" t="str">
        <f ca="1">VLOOKUP($N1993,Gender!$A:$B,2,FALSE)</f>
        <v>Female</v>
      </c>
      <c r="P1993" s="7" t="str" cm="1">
        <f t="array" aca="1" ref="P1993" ca="1">INDEX('Marital status'!$A:$A,RANDBETWEEN(5,COUNTA('Marital status'!$A:$A) + 1),1)</f>
        <v>93ac84f4e0bd5c1c97b670a12a7fff6af89fb6b3</v>
      </c>
      <c r="Q1993" s="7" t="str">
        <f ca="1">VLOOKUP($P1993,'Marital status'!$A:$B,2,FALSE)</f>
        <v>DIVORCED</v>
      </c>
      <c r="R1993" s="7">
        <f t="shared" ca="1" si="219"/>
        <v>5</v>
      </c>
      <c r="S1993" s="7" t="e">
        <f ca="1">VLOOKUP($R1993,Race!$A:$B,2,FALSE)</f>
        <v>#N/A</v>
      </c>
      <c r="T1993" s="8">
        <f t="shared" ca="1" si="220"/>
        <v>26075</v>
      </c>
      <c r="U1993" s="6">
        <f t="shared" ca="1" si="221"/>
        <v>7</v>
      </c>
      <c r="V1993" s="8" t="str">
        <f ca="1">VLOOKUP($U1993,Education!$A:$B,2,FALSE)</f>
        <v>Undergraduate degree</v>
      </c>
      <c r="W1993" s="7">
        <f ca="1" xml:space="preserve">
  IF(OR($Y1993 = 5, $Y1993 = 6, $Y1993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993" s="7" t="str">
        <f ca="1">VLOOKUP($W1993,Department!$A:$B,2,FALSE)</f>
        <v>Finance</v>
      </c>
      <c r="Y1993" s="6">
        <f t="shared" ca="1" si="222"/>
        <v>9</v>
      </c>
      <c r="Z1993" s="7" t="str">
        <f ca="1">VLOOKUP($Y1993,Role!$A:$B,2,FALSE)</f>
        <v>Intern</v>
      </c>
      <c r="AA1993" s="6" t="str">
        <f t="shared" ca="1" si="223"/>
        <v/>
      </c>
      <c r="AB1993" s="7" t="str">
        <f ca="1" xml:space="preserve">
IF($AA1993 &lt;&gt; "",
    VLOOKUP($AA1993,Level!$A:$B,2,FALSE),
    ""
)</f>
        <v/>
      </c>
      <c r="AC1993" s="1">
        <f ca="1" xml:space="preserve">
IF($Y1993 = 5 + N("Presidente"),
    27000,
    IF($Y1993 = 6 + N("Vice-presidente"),
        23000,
        IF(OR($Y1993 = 8, $Y1993= 13, $Y1993 = 12) + N("Secretária bilíngue ou coordenador ou especialista"),
            8000,
            IF($Y1993 = 7 + N("Diretor"),
                15000,
                IF($Y1993 = 14 + N("Gerente"),
                    12000,
                    IF($Y1993 = 9 + N("Estagiário"),
                        705,
                        IF($Y1993 = 10 + N("Trainee"),
                            805,
                            IF($Y1993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IF($U1993 = 7,
  500,
  IF($U1993 = 8,
    1000,
    IF($U1993 = 9,
      1500,
      IF($U1993 = 10,
        2000,
        0
      )
    )
  )
)
+
N("Adicional no salário por área")
+
IF($W1993 = 14 + N("Tecnologia da Informação"),
  120,
  IF($W1993 = 16 + N("Vendas"),
    110,
    IF($W1993 = 15 + N("Jurídico"),
      100,
      IF(OR($W1993 = 8, $W1993 = 9, $W1993 = 11) + N("Recursos humanos ou comercial ou comunicação e marketing"),
        80,
        0
      )
    )
  )
)
+
N("Adicionando pegadinha")
+
IF(AND($W1993 = 16, $U1993 = 9, $Y1993 = 11, $AA1993 = 5) + N("Se for de vendas, com mestrado, analista sênior"),
  IF($R1993 = 5,
    100,
    0
  )
  +
  IF($N1993 = "M",
    200,
    0
  ),
  0
)</f>
        <v>1205</v>
      </c>
      <c r="AD199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$A1993  &amp; ", "   &amp;
$C1993  &amp; ", "   &amp;
$E1993  &amp; ", '"  &amp;
$J1993  &amp; "', '" &amp;
$N1993  &amp; "', "  &amp;
$R1993  &amp; ", '"  &amp;
TEXT($T1993,"dd/mm/aaaa")  &amp; "', "   &amp;
$U1993  &amp; ", "   &amp;
$W1993  &amp; ", "   &amp;
$Y1993  &amp; ", "   &amp;
IF($AA1993 &lt;&gt; "", $AA1993, "NULL")  &amp; ", "   &amp;
$AC1993  &amp; ");"</f>
        <v>INSERT INTO bi4all.fac_employees (id_company_fk, id_employee_pk, flg_active, employee_name, id_gender_fk, id_race_fk, birthday, id_schooling_fk, id_department_fk, id_role_fk, id_level_fk, salary) VALUES (6a51143286b03064a49cc2acbee63c09a0682d33, 1989, 1, 'Cloe Mancini Pedrosa', 'F', 5, '22/05/1971', 7, 7, 9, NULL, 1205);</v>
      </c>
    </row>
    <row r="1994" spans="1:30" ht="14.25" customHeight="1" x14ac:dyDescent="0.2">
      <c r="A1994" s="7" t="str" cm="1">
        <f t="array" aca="1" ref="A1994" ca="1">INDEX(Company!$A:$A,RANDBETWEEN(5,COUNTA(Company!$A:$A) + 1),1)</f>
        <v>6a51143286b03064a49cc2acbee63c09a0682d33</v>
      </c>
      <c r="B1994" s="7" t="str">
        <f ca="1">VLOOKUP($A1994,Company!$A:$B,2,FALSE)</f>
        <v>ACME Corporation</v>
      </c>
      <c r="C1994" s="5">
        <f t="shared" si="217"/>
        <v>1990</v>
      </c>
      <c r="D1994" s="5" t="str" cm="1">
        <f t="array" ref="D1994">SHA1HASH($C1994)</f>
        <v>bb3acf149db4936fbaca693a61d56be89205d997</v>
      </c>
      <c r="E1994" s="6">
        <v>1</v>
      </c>
      <c r="F1994" s="7">
        <f ca="1">IF($C1994 = 1 + N("Presidente"),
    127,
    IF($C1994 = 2 + N("Vice-Presidente"),
        72,
        IF($C1994 = 3 + N("Secretária bilíngue"),
            13,
            RANDBETWEEN(5,COUNT(Name!$A:$A) + 1)
        )
    )
)</f>
        <v>323</v>
      </c>
      <c r="G1994" s="7" t="str">
        <f ca="1">VLOOKUP($F1994,Name!$A:$B,2,FALSE)</f>
        <v>Rachel</v>
      </c>
      <c r="H1994" s="7">
        <f ca="1" xml:space="preserve">
IF($C1994 = 1,
    0,
    RANDBETWEEN(5,COUNT('Last name'!$A:$A) + 1)
)</f>
        <v>125</v>
      </c>
      <c r="I1994" s="7" t="str">
        <f ca="1" xml:space="preserve">
IF($C1994 = 1 + N("Presidente"),
    "de Orléans e Bragança",
    VLOOKUP($H1994,'Last name'!$A:$B,2,FALSE) &amp; " " &amp; VLOOKUP(RANDBETWEEN(5,COUNT('Last name'!$A:$A) + 1),'Last name'!$A:$B,2,FALSE)
)</f>
        <v>Medeiros Reis</v>
      </c>
      <c r="J1994" s="7" t="str">
        <f t="shared" ca="1" si="218"/>
        <v>Rachel Medeiros Reis</v>
      </c>
      <c r="K1994" s="7" t="str" cm="1">
        <f t="array" aca="1" ref="K1994" ca="1">SHA1HASH($J1994)</f>
        <v>a2bf264a5d45d0d0a54ceeb8dad24442e7cdebfc</v>
      </c>
      <c r="L1994" s="7" cm="1">
        <f t="array" aca="1" ref="L1994" ca="1">INDEX(States!$A:$A,RANDBETWEEN(5,COUNTA(States!$A:$A) + 1),1)</f>
        <v>8</v>
      </c>
      <c r="M1994" s="7" t="str">
        <f ca="1">$L1994 &amp; "|" &amp; VLOOKUP($L1994,States!$A:$B,2,FALSE)</f>
        <v>8|56e287872c65203bf88dd1921405bbc5594d8531</v>
      </c>
      <c r="N1994" s="7" t="str">
        <f ca="1">VLOOKUP($F1994,Name!$A:$C,3,FALSE)</f>
        <v>F</v>
      </c>
      <c r="O1994" s="7" t="str">
        <f ca="1">VLOOKUP($N1994,Gender!$A:$B,2,FALSE)</f>
        <v>Female</v>
      </c>
      <c r="P1994" s="7" t="str" cm="1">
        <f t="array" aca="1" ref="P1994" ca="1">INDEX('Marital status'!$A:$A,RANDBETWEEN(5,COUNTA('Marital status'!$A:$A) + 1),1)</f>
        <v>459031b19ec5bbd3b3dbc0a9dcf2cb6e6c6f7848</v>
      </c>
      <c r="Q1994" s="7" t="str">
        <f ca="1">VLOOKUP($P1994,'Marital status'!$A:$B,2,FALSE)</f>
        <v xml:space="preserve">Widowed </v>
      </c>
      <c r="R1994" s="7">
        <f t="shared" ca="1" si="219"/>
        <v>5</v>
      </c>
      <c r="S1994" s="7" t="e">
        <f ca="1">VLOOKUP($R1994,Race!$A:$B,2,FALSE)</f>
        <v>#N/A</v>
      </c>
      <c r="T1994" s="8">
        <f t="shared" ca="1" si="220"/>
        <v>23008</v>
      </c>
      <c r="U1994" s="6">
        <f t="shared" ca="1" si="221"/>
        <v>8</v>
      </c>
      <c r="V1994" s="8" t="str">
        <f ca="1">VLOOKUP($U1994,Education!$A:$B,2,FALSE)</f>
        <v>Graduate school</v>
      </c>
      <c r="W1994" s="7">
        <f ca="1" xml:space="preserve">
  IF(OR($Y1994 = 5, $Y1994 = 6, $Y1994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994" s="7" t="str">
        <f ca="1">VLOOKUP($W1994,Department!$A:$B,2,FALSE)</f>
        <v>Controlling</v>
      </c>
      <c r="Y1994" s="6">
        <f t="shared" ca="1" si="222"/>
        <v>11</v>
      </c>
      <c r="Z1994" s="7" t="str">
        <f ca="1">VLOOKUP($Y1994,Role!$A:$B,2,FALSE)</f>
        <v>Analyst</v>
      </c>
      <c r="AA1994" s="6">
        <f t="shared" ca="1" si="223"/>
        <v>7</v>
      </c>
      <c r="AB1994" s="7" t="str">
        <f ca="1" xml:space="preserve">
IF($AA1994 &lt;&gt; "",
    VLOOKUP($AA1994,Level!$A:$B,2,FALSE),
    ""
)</f>
        <v>Senior</v>
      </c>
      <c r="AC1994" s="1">
        <f ca="1" xml:space="preserve">
IF($Y1994 = 5 + N("Presidente"),
    27000,
    IF($Y1994 = 6 + N("Vice-presidente"),
        23000,
        IF(OR($Y1994 = 8, $Y1994= 13, $Y1994 = 12) + N("Secretária bilíngue ou coordenador ou especialista"),
            8000,
            IF($Y1994 = 7 + N("Diretor"),
                15000,
                IF($Y1994 = 14 + N("Gerente"),
                    12000,
                    IF($Y1994 = 9 + N("Estagiário"),
                        705,
                        IF($Y1994 = 10 + N("Trainee"),
                            805,
                            IF($Y1994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IF($U1994 = 7,
  500,
  IF($U1994 = 8,
    1000,
    IF($U1994 = 9,
      1500,
      IF($U1994 = 10,
        2000,
        0
      )
    )
  )
)
+
N("Adicional no salário por área")
+
IF($W1994 = 14 + N("Tecnologia da Informação"),
  120,
  IF($W1994 = 16 + N("Vendas"),
    110,
    IF($W1994 = 15 + N("Jurídico"),
      100,
      IF(OR($W1994 = 8, $W1994 = 9, $W1994 = 11) + N("Recursos humanos ou comercial ou comunicação e marketing"),
        80,
        0
      )
    )
  )
)
+
N("Adicionando pegadinha")
+
IF(AND($W1994 = 16, $U1994 = 9, $Y1994 = 11, $AA1994 = 5) + N("Se for de vendas, com mestrado, analista sênior"),
  IF($R1994 = 5,
    100,
    0
  )
  +
  IF($N1994 = "M",
    200,
    0
  ),
  0
)</f>
        <v>3000</v>
      </c>
      <c r="AD199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$A1994  &amp; ", "   &amp;
$C1994  &amp; ", "   &amp;
$E1994  &amp; ", '"  &amp;
$J1994  &amp; "', '" &amp;
$N1994  &amp; "', "  &amp;
$R1994  &amp; ", '"  &amp;
TEXT($T1994,"dd/mm/aaaa")  &amp; "', "   &amp;
$U1994  &amp; ", "   &amp;
$W1994  &amp; ", "   &amp;
$Y1994  &amp; ", "   &amp;
IF($AA1994 &lt;&gt; "", $AA1994, "NULL")  &amp; ", "   &amp;
$AC1994  &amp; ");"</f>
        <v>INSERT INTO bi4all.fac_employees (id_company_fk, id_employee_pk, flg_active, employee_name, id_gender_fk, id_race_fk, birthday, id_schooling_fk, id_department_fk, id_role_fk, id_level_fk, salary) VALUES (6a51143286b03064a49cc2acbee63c09a0682d33, 1990, 1, 'Rachel Medeiros Reis', 'F', 5, '28/12/1962', 8, 12, 11, 7, 3000);</v>
      </c>
    </row>
    <row r="1995" spans="1:30" ht="14.25" customHeight="1" x14ac:dyDescent="0.2">
      <c r="A1995" s="7" t="str" cm="1">
        <f t="array" aca="1" ref="A1995" ca="1">INDEX(Company!$A:$A,RANDBETWEEN(5,COUNTA(Company!$A:$A) + 1),1)</f>
        <v>6a51143286b03064a49cc2acbee63c09a0682d33</v>
      </c>
      <c r="B1995" s="7" t="str">
        <f ca="1">VLOOKUP($A1995,Company!$A:$B,2,FALSE)</f>
        <v>ACME Corporation</v>
      </c>
      <c r="C1995" s="5">
        <f t="shared" si="217"/>
        <v>1991</v>
      </c>
      <c r="D1995" s="5" t="str" cm="1">
        <f t="array" ref="D1995">SHA1HASH($C1995)</f>
        <v>643fec50e79c69bc6bbb7616afd3904acf40867c</v>
      </c>
      <c r="E1995" s="6">
        <v>1</v>
      </c>
      <c r="F1995" s="7">
        <f ca="1">IF($C1995 = 1 + N("Presidente"),
    127,
    IF($C1995 = 2 + N("Vice-Presidente"),
        72,
        IF($C1995 = 3 + N("Secretária bilíngue"),
            13,
            RANDBETWEEN(5,COUNT(Name!$A:$A) + 1)
        )
    )
)</f>
        <v>223</v>
      </c>
      <c r="G1995" s="7" t="str">
        <f ca="1">VLOOKUP($F1995,Name!$A:$B,2,FALSE)</f>
        <v>Leonardo</v>
      </c>
      <c r="H1995" s="7">
        <f ca="1" xml:space="preserve">
IF($C1995 = 1,
    0,
    RANDBETWEEN(5,COUNT('Last name'!$A:$A) + 1)
)</f>
        <v>117</v>
      </c>
      <c r="I1995" s="7" t="str">
        <f ca="1" xml:space="preserve">
IF($C1995 = 1 + N("Presidente"),
    "de Orléans e Bragança",
    VLOOKUP($H1995,'Last name'!$A:$B,2,FALSE) &amp; " " &amp; VLOOKUP(RANDBETWEEN(5,COUNT('Last name'!$A:$A) + 1),'Last name'!$A:$B,2,FALSE)
)</f>
        <v>Mancini Cândido</v>
      </c>
      <c r="J1995" s="7" t="str">
        <f t="shared" ca="1" si="218"/>
        <v>Leonardo Mancini Cândido</v>
      </c>
      <c r="K1995" s="7" t="str" cm="1">
        <f t="array" aca="1" ref="K1995" ca="1">SHA1HASH($J1995)</f>
        <v>03e2769c2d6c278b486a46f79df8979af9f83b1f</v>
      </c>
      <c r="L1995" s="7" cm="1">
        <f t="array" aca="1" ref="L1995" ca="1">INDEX(States!$A:$A,RANDBETWEEN(5,COUNTA(States!$A:$A) + 1),1)</f>
        <v>10</v>
      </c>
      <c r="M1995" s="7" t="str">
        <f ca="1">$L1995 &amp; "|" &amp; VLOOKUP($L1995,States!$A:$B,2,FALSE)</f>
        <v>10|fa6e01394cea5decb8157a7e18fa2eeabf35410d</v>
      </c>
      <c r="N1995" s="7" t="str">
        <f ca="1">VLOOKUP($F1995,Name!$A:$C,3,FALSE)</f>
        <v>M</v>
      </c>
      <c r="O1995" s="7" t="str">
        <f ca="1">VLOOKUP($N1995,Gender!$A:$B,2,FALSE)</f>
        <v>Male</v>
      </c>
      <c r="P1995" s="7" t="str" cm="1">
        <f t="array" aca="1" ref="P1995" ca="1">INDEX('Marital status'!$A:$A,RANDBETWEEN(5,COUNTA('Marital status'!$A:$A) + 1),1)</f>
        <v>3266897012b6dcc5723033bc25891bf99efcff6f</v>
      </c>
      <c r="Q1995" s="7" t="str">
        <f ca="1">VLOOKUP($P1995,'Marital status'!$A:$B,2,FALSE)</f>
        <v>MarrieD</v>
      </c>
      <c r="R1995" s="7">
        <f t="shared" ca="1" si="219"/>
        <v>8</v>
      </c>
      <c r="S1995" s="7" t="e">
        <f ca="1">VLOOKUP($R1995,Race!$A:$B,2,FALSE)</f>
        <v>#N/A</v>
      </c>
      <c r="T1995" s="8">
        <f t="shared" ca="1" si="220"/>
        <v>29878</v>
      </c>
      <c r="U1995" s="6">
        <f t="shared" ca="1" si="221"/>
        <v>7</v>
      </c>
      <c r="V1995" s="8" t="str">
        <f ca="1">VLOOKUP($U1995,Education!$A:$B,2,FALSE)</f>
        <v>Undergraduate degree</v>
      </c>
      <c r="W1995" s="7">
        <f ca="1" xml:space="preserve">
  IF(OR($Y1995 = 5, $Y1995 = 6, $Y1995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1995" s="7" t="str">
        <f ca="1">VLOOKUP($W1995,Department!$A:$B,2,FALSE)</f>
        <v>Operations</v>
      </c>
      <c r="Y1995" s="6">
        <f t="shared" ca="1" si="222"/>
        <v>9</v>
      </c>
      <c r="Z1995" s="7" t="str">
        <f ca="1">VLOOKUP($Y1995,Role!$A:$B,2,FALSE)</f>
        <v>Intern</v>
      </c>
      <c r="AA1995" s="6" t="str">
        <f t="shared" ca="1" si="223"/>
        <v/>
      </c>
      <c r="AB1995" s="7" t="str">
        <f ca="1" xml:space="preserve">
IF($AA1995 &lt;&gt; "",
    VLOOKUP($AA1995,Level!$A:$B,2,FALSE),
    ""
)</f>
        <v/>
      </c>
      <c r="AC1995" s="1">
        <f ca="1" xml:space="preserve">
IF($Y1995 = 5 + N("Presidente"),
    27000,
    IF($Y1995 = 6 + N("Vice-presidente"),
        23000,
        IF(OR($Y1995 = 8, $Y1995= 13, $Y1995 = 12) + N("Secretária bilíngue ou coordenador ou especialista"),
            8000,
            IF($Y1995 = 7 + N("Diretor"),
                15000,
                IF($Y1995 = 14 + N("Gerente"),
                    12000,
                    IF($Y1995 = 9 + N("Estagiário"),
                        705,
                        IF($Y1995 = 10 + N("Trainee"),
                            805,
                            IF($Y1995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IF($U1995 = 7,
  500,
  IF($U1995 = 8,
    1000,
    IF($U1995 = 9,
      1500,
      IF($U1995 = 10,
        2000,
        0
      )
    )
  )
)
+
N("Adicional no salário por área")
+
IF($W1995 = 14 + N("Tecnologia da Informação"),
  120,
  IF($W1995 = 16 + N("Vendas"),
    110,
    IF($W1995 = 15 + N("Jurídico"),
      100,
      IF(OR($W1995 = 8, $W1995 = 9, $W1995 = 11) + N("Recursos humanos ou comercial ou comunicação e marketing"),
        80,
        0
      )
    )
  )
)
+
N("Adicionando pegadinha")
+
IF(AND($W1995 = 16, $U1995 = 9, $Y1995 = 11, $AA1995 = 5) + N("Se for de vendas, com mestrado, analista sênior"),
  IF($R1995 = 5,
    100,
    0
  )
  +
  IF($N1995 = "M",
    200,
    0
  ),
  0
)</f>
        <v>1205</v>
      </c>
      <c r="AD199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$A1995  &amp; ", "   &amp;
$C1995  &amp; ", "   &amp;
$E1995  &amp; ", '"  &amp;
$J1995  &amp; "', '" &amp;
$N1995  &amp; "', "  &amp;
$R1995  &amp; ", '"  &amp;
TEXT($T1995,"dd/mm/aaaa")  &amp; "', "   &amp;
$U1995  &amp; ", "   &amp;
$W1995  &amp; ", "   &amp;
$Y1995  &amp; ", "   &amp;
IF($AA1995 &lt;&gt; "", $AA1995, "NULL")  &amp; ", "   &amp;
$AC1995  &amp; ");"</f>
        <v>INSERT INTO bi4all.fac_employees (id_company_fk, id_employee_pk, flg_active, employee_name, id_gender_fk, id_race_fk, birthday, id_schooling_fk, id_department_fk, id_role_fk, id_level_fk, salary) VALUES (6a51143286b03064a49cc2acbee63c09a0682d33, 1991, 1, 'Leonardo Mancini Cândido', 'M', 8, '19/10/1981', 7, 10, 9, NULL, 1205);</v>
      </c>
    </row>
    <row r="1996" spans="1:30" ht="14.25" customHeight="1" x14ac:dyDescent="0.2">
      <c r="A1996" s="7" t="str" cm="1">
        <f t="array" aca="1" ref="A1996" ca="1">INDEX(Company!$A:$A,RANDBETWEEN(5,COUNTA(Company!$A:$A) + 1),1)</f>
        <v>6a51143286b03064a49cc2acbee63c09a0682d33</v>
      </c>
      <c r="B1996" s="7" t="str">
        <f ca="1">VLOOKUP($A1996,Company!$A:$B,2,FALSE)</f>
        <v>ACME Corporation</v>
      </c>
      <c r="C1996" s="5">
        <f t="shared" si="217"/>
        <v>1992</v>
      </c>
      <c r="D1996" s="5" t="str" cm="1">
        <f t="array" ref="D1996">SHA1HASH($C1996)</f>
        <v>e3d9d95962c452f35e4ce7166b8d584f7b43adf0</v>
      </c>
      <c r="E1996" s="6">
        <v>1</v>
      </c>
      <c r="F1996" s="7">
        <f ca="1">IF($C1996 = 1 + N("Presidente"),
    127,
    IF($C1996 = 2 + N("Vice-Presidente"),
        72,
        IF($C1996 = 3 + N("Secretária bilíngue"),
            13,
            RANDBETWEEN(5,COUNT(Name!$A:$A) + 1)
        )
    )
)</f>
        <v>34</v>
      </c>
      <c r="G1996" s="7" t="str">
        <f ca="1">VLOOKUP($F1996,Name!$A:$B,2,FALSE)</f>
        <v>Ana Liz</v>
      </c>
      <c r="H1996" s="7">
        <f ca="1" xml:space="preserve">
IF($C1996 = 1,
    0,
    RANDBETWEEN(5,COUNT('Last name'!$A:$A) + 1)
)</f>
        <v>10</v>
      </c>
      <c r="I1996" s="7" t="str">
        <f ca="1" xml:space="preserve">
IF($C1996 = 1 + N("Presidente"),
    "de Orléans e Bragança",
    VLOOKUP($H1996,'Last name'!$A:$B,2,FALSE) &amp; " " &amp; VLOOKUP(RANDBETWEEN(5,COUNT('Last name'!$A:$A) + 1),'Last name'!$A:$B,2,FALSE)
)</f>
        <v>Alencar Ferrari</v>
      </c>
      <c r="J1996" s="7" t="str">
        <f t="shared" ca="1" si="218"/>
        <v>Ana Liz Alencar Ferrari</v>
      </c>
      <c r="K1996" s="7" t="str" cm="1">
        <f t="array" aca="1" ref="K1996" ca="1">SHA1HASH($J1996)</f>
        <v>5b57a50adc75f4a4296ba76a14ad0e4e619138eb</v>
      </c>
      <c r="L1996" s="7" cm="1">
        <f t="array" aca="1" ref="L1996" ca="1">INDEX(States!$A:$A,RANDBETWEEN(5,COUNTA(States!$A:$A) + 1),1)</f>
        <v>15</v>
      </c>
      <c r="M1996" s="7" t="str">
        <f ca="1">$L1996 &amp; "|" &amp; VLOOKUP($L1996,States!$A:$B,2,FALSE)</f>
        <v>15|84c70141e5670a303e5eed7b334ba8b5ddb5b0d4</v>
      </c>
      <c r="N1996" s="7" t="str">
        <f ca="1">VLOOKUP($F1996,Name!$A:$C,3,FALSE)</f>
        <v>F</v>
      </c>
      <c r="O1996" s="7" t="str">
        <f ca="1">VLOOKUP($N1996,Gender!$A:$B,2,FALSE)</f>
        <v>Female</v>
      </c>
      <c r="P1996" s="7" t="str" cm="1">
        <f t="array" aca="1" ref="P1996" ca="1">INDEX('Marital status'!$A:$A,RANDBETWEEN(5,COUNTA('Marital status'!$A:$A) + 1),1)</f>
        <v>93ac84f4e0bd5c1c97b670a12a7fff6af89fb6b3</v>
      </c>
      <c r="Q1996" s="7" t="str">
        <f ca="1">VLOOKUP($P1996,'Marital status'!$A:$B,2,FALSE)</f>
        <v>DIVORCED</v>
      </c>
      <c r="R1996" s="7">
        <f t="shared" ca="1" si="219"/>
        <v>5</v>
      </c>
      <c r="S1996" s="7" t="e">
        <f ca="1">VLOOKUP($R1996,Race!$A:$B,2,FALSE)</f>
        <v>#N/A</v>
      </c>
      <c r="T1996" s="8">
        <f t="shared" ca="1" si="220"/>
        <v>31040</v>
      </c>
      <c r="U1996" s="6">
        <f t="shared" ca="1" si="221"/>
        <v>8</v>
      </c>
      <c r="V1996" s="8" t="str">
        <f ca="1">VLOOKUP($U1996,Education!$A:$B,2,FALSE)</f>
        <v>Graduate school</v>
      </c>
      <c r="W1996" s="7">
        <f ca="1" xml:space="preserve">
  IF(OR($Y1996 = 5, $Y1996 = 6, $Y1996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1996" s="7" t="str">
        <f ca="1">VLOOKUP($W1996,Department!$A:$B,2,FALSE)</f>
        <v>Controlling</v>
      </c>
      <c r="Y1996" s="6">
        <f t="shared" ca="1" si="222"/>
        <v>11</v>
      </c>
      <c r="Z1996" s="7" t="str">
        <f ca="1">VLOOKUP($Y1996,Role!$A:$B,2,FALSE)</f>
        <v>Analyst</v>
      </c>
      <c r="AA1996" s="6">
        <f t="shared" ca="1" si="223"/>
        <v>6</v>
      </c>
      <c r="AB1996" s="7" t="str">
        <f ca="1" xml:space="preserve">
IF($AA1996 &lt;&gt; "",
    VLOOKUP($AA1996,Level!$A:$B,2,FALSE),
    ""
)</f>
        <v>Pleno</v>
      </c>
      <c r="AC1996" s="1">
        <f ca="1" xml:space="preserve">
IF($Y1996 = 5 + N("Presidente"),
    27000,
    IF($Y1996 = 6 + N("Vice-presidente"),
        23000,
        IF(OR($Y1996 = 8, $Y1996= 13, $Y1996 = 12) + N("Secretária bilíngue ou coordenador ou especialista"),
            8000,
            IF($Y1996 = 7 + N("Diretor"),
                15000,
                IF($Y1996 = 14 + N("Gerente"),
                    12000,
                    IF($Y1996 = 9 + N("Estagiário"),
                        705,
                        IF($Y1996 = 10 + N("Trainee"),
                            805,
                            IF($Y1996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IF($U1996 = 7,
  500,
  IF($U1996 = 8,
    1000,
    IF($U1996 = 9,
      1500,
      IF($U1996 = 10,
        2000,
        0
      )
    )
  )
)
+
N("Adicional no salário por área")
+
IF($W1996 = 14 + N("Tecnologia da Informação"),
  120,
  IF($W1996 = 16 + N("Vendas"),
    110,
    IF($W1996 = 15 + N("Jurídico"),
      100,
      IF(OR($W1996 = 8, $W1996 = 9, $W1996 = 11) + N("Recursos humanos ou comercial ou comunicação e marketing"),
        80,
        0
      )
    )
  )
)
+
N("Adicionando pegadinha")
+
IF(AND($W1996 = 16, $U1996 = 9, $Y1996 = 11, $AA1996 = 5) + N("Se for de vendas, com mestrado, analista sênior"),
  IF($R1996 = 5,
    100,
    0
  )
  +
  IF($N1996 = "M",
    200,
    0
  ),
  0
)</f>
        <v>3000</v>
      </c>
      <c r="AD199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$A1996  &amp; ", "   &amp;
$C1996  &amp; ", "   &amp;
$E1996  &amp; ", '"  &amp;
$J1996  &amp; "', '" &amp;
$N1996  &amp; "', "  &amp;
$R1996  &amp; ", '"  &amp;
TEXT($T1996,"dd/mm/aaaa")  &amp; "', "   &amp;
$U1996  &amp; ", "   &amp;
$W1996  &amp; ", "   &amp;
$Y1996  &amp; ", "   &amp;
IF($AA1996 &lt;&gt; "", $AA1996, "NULL")  &amp; ", "   &amp;
$AC1996  &amp; ");"</f>
        <v>INSERT INTO bi4all.fac_employees (id_company_fk, id_employee_pk, flg_active, employee_name, id_gender_fk, id_race_fk, birthday, id_schooling_fk, id_department_fk, id_role_fk, id_level_fk, salary) VALUES (6a51143286b03064a49cc2acbee63c09a0682d33, 1992, 1, 'Ana Liz Alencar Ferrari', 'F', 5, '24/12/1984', 8, 12, 11, 6, 3000);</v>
      </c>
    </row>
    <row r="1997" spans="1:30" ht="14.25" customHeight="1" x14ac:dyDescent="0.2">
      <c r="A1997" s="7" t="str" cm="1">
        <f t="array" aca="1" ref="A1997" ca="1">INDEX(Company!$A:$A,RANDBETWEEN(5,COUNTA(Company!$A:$A) + 1),1)</f>
        <v>6a51143286b03064a49cc2acbee63c09a0682d33</v>
      </c>
      <c r="B1997" s="7" t="str">
        <f ca="1">VLOOKUP($A1997,Company!$A:$B,2,FALSE)</f>
        <v>ACME Corporation</v>
      </c>
      <c r="C1997" s="5">
        <f t="shared" si="217"/>
        <v>1993</v>
      </c>
      <c r="D1997" s="5" t="str" cm="1">
        <f t="array" ref="D1997">SHA1HASH($C1997)</f>
        <v>271a77093bf07cdb81c0e82ce12c41dfa0a4d6ab</v>
      </c>
      <c r="E1997" s="6">
        <v>1</v>
      </c>
      <c r="F1997" s="7">
        <f ca="1">IF($C1997 = 1 + N("Presidente"),
    127,
    IF($C1997 = 2 + N("Vice-Presidente"),
        72,
        IF($C1997 = 3 + N("Secretária bilíngue"),
            13,
            RANDBETWEEN(5,COUNT(Name!$A:$A) + 1)
        )
    )
)</f>
        <v>175</v>
      </c>
      <c r="G1997" s="7" t="str">
        <f ca="1">VLOOKUP($F1997,Name!$A:$B,2,FALSE)</f>
        <v>Isabella</v>
      </c>
      <c r="H1997" s="7">
        <f ca="1" xml:space="preserve">
IF($C1997 = 1,
    0,
    RANDBETWEEN(5,COUNT('Last name'!$A:$A) + 1)
)</f>
        <v>162</v>
      </c>
      <c r="I1997" s="7" t="str">
        <f ca="1" xml:space="preserve">
IF($C1997 = 1 + N("Presidente"),
    "de Orléans e Bragança",
    VLOOKUP($H1997,'Last name'!$A:$B,2,FALSE) &amp; " " &amp; VLOOKUP(RANDBETWEEN(5,COUNT('Last name'!$A:$A) + 1),'Last name'!$A:$B,2,FALSE)
)</f>
        <v>Ricci Marino</v>
      </c>
      <c r="J1997" s="7" t="str">
        <f t="shared" ca="1" si="218"/>
        <v>Isabella Ricci Marino</v>
      </c>
      <c r="K1997" s="7" t="str" cm="1">
        <f t="array" aca="1" ref="K1997" ca="1">SHA1HASH($J1997)</f>
        <v>d42324f566b58918897301c2b122cfdd0096933e</v>
      </c>
      <c r="L1997" s="7" cm="1">
        <f t="array" aca="1" ref="L1997" ca="1">INDEX(States!$A:$A,RANDBETWEEN(5,COUNTA(States!$A:$A) + 1),1)</f>
        <v>15</v>
      </c>
      <c r="M1997" s="7" t="str">
        <f ca="1">$L1997 &amp; "|" &amp; VLOOKUP($L1997,States!$A:$B,2,FALSE)</f>
        <v>15|84c70141e5670a303e5eed7b334ba8b5ddb5b0d4</v>
      </c>
      <c r="N1997" s="7" t="str">
        <f ca="1">VLOOKUP($F1997,Name!$A:$C,3,FALSE)</f>
        <v>F</v>
      </c>
      <c r="O1997" s="7" t="str">
        <f ca="1">VLOOKUP($N1997,Gender!$A:$B,2,FALSE)</f>
        <v>Female</v>
      </c>
      <c r="P1997" s="7" t="str" cm="1">
        <f t="array" aca="1" ref="P1997" ca="1">INDEX('Marital status'!$A:$A,RANDBETWEEN(5,COUNTA('Marital status'!$A:$A) + 1),1)</f>
        <v>459031b19ec5bbd3b3dbc0a9dcf2cb6e6c6f7848</v>
      </c>
      <c r="Q1997" s="7" t="str">
        <f ca="1">VLOOKUP($P1997,'Marital status'!$A:$B,2,FALSE)</f>
        <v xml:space="preserve">Widowed </v>
      </c>
      <c r="R1997" s="7">
        <f t="shared" ca="1" si="219"/>
        <v>5</v>
      </c>
      <c r="S1997" s="7" t="e">
        <f ca="1">VLOOKUP($R1997,Race!$A:$B,2,FALSE)</f>
        <v>#N/A</v>
      </c>
      <c r="T1997" s="8">
        <f t="shared" ca="1" si="220"/>
        <v>21793</v>
      </c>
      <c r="U1997" s="6">
        <f t="shared" ca="1" si="221"/>
        <v>7</v>
      </c>
      <c r="V1997" s="8" t="str">
        <f ca="1">VLOOKUP($U1997,Education!$A:$B,2,FALSE)</f>
        <v>Undergraduate degree</v>
      </c>
      <c r="W1997" s="7">
        <f ca="1" xml:space="preserve">
  IF(OR($Y1997 = 5, $Y1997 = 6, $Y1997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1997" s="7" t="str">
        <f ca="1">VLOOKUP($W1997,Department!$A:$B,2,FALSE)</f>
        <v>Administration</v>
      </c>
      <c r="Y1997" s="6">
        <f t="shared" ca="1" si="222"/>
        <v>10</v>
      </c>
      <c r="Z1997" s="7" t="str">
        <f ca="1">VLOOKUP($Y1997,Role!$A:$B,2,FALSE)</f>
        <v>Trainee</v>
      </c>
      <c r="AA1997" s="6" t="str">
        <f t="shared" ca="1" si="223"/>
        <v/>
      </c>
      <c r="AB1997" s="7" t="str">
        <f ca="1" xml:space="preserve">
IF($AA1997 &lt;&gt; "",
    VLOOKUP($AA1997,Level!$A:$B,2,FALSE),
    ""
)</f>
        <v/>
      </c>
      <c r="AC1997" s="1">
        <f ca="1" xml:space="preserve">
IF($Y1997 = 5 + N("Presidente"),
    27000,
    IF($Y1997 = 6 + N("Vice-presidente"),
        23000,
        IF(OR($Y1997 = 8, $Y1997= 13, $Y1997 = 12) + N("Secretária bilíngue ou coordenador ou especialista"),
            8000,
            IF($Y1997 = 7 + N("Diretor"),
                15000,
                IF($Y1997 = 14 + N("Gerente"),
                    12000,
                    IF($Y1997 = 9 + N("Estagiário"),
                        705,
                        IF($Y1997 = 10 + N("Trainee"),
                            805,
                            IF($Y1997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IF($U1997 = 7,
  500,
  IF($U1997 = 8,
    1000,
    IF($U1997 = 9,
      1500,
      IF($U1997 = 10,
        2000,
        0
      )
    )
  )
)
+
N("Adicional no salário por área")
+
IF($W1997 = 14 + N("Tecnologia da Informação"),
  120,
  IF($W1997 = 16 + N("Vendas"),
    110,
    IF($W1997 = 15 + N("Jurídico"),
      100,
      IF(OR($W1997 = 8, $W1997 = 9, $W1997 = 11) + N("Recursos humanos ou comercial ou comunicação e marketing"),
        80,
        0
      )
    )
  )
)
+
N("Adicionando pegadinha")
+
IF(AND($W1997 = 16, $U1997 = 9, $Y1997 = 11, $AA1997 = 5) + N("Se for de vendas, com mestrado, analista sênior"),
  IF($R1997 = 5,
    100,
    0
  )
  +
  IF($N1997 = "M",
    200,
    0
  ),
  0
)</f>
        <v>1305</v>
      </c>
      <c r="AD199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$A1997  &amp; ", "   &amp;
$C1997  &amp; ", "   &amp;
$E1997  &amp; ", '"  &amp;
$J1997  &amp; "', '" &amp;
$N1997  &amp; "', "  &amp;
$R1997  &amp; ", '"  &amp;
TEXT($T1997,"dd/mm/aaaa")  &amp; "', "   &amp;
$U1997  &amp; ", "   &amp;
$W1997  &amp; ", "   &amp;
$Y1997  &amp; ", "   &amp;
IF($AA1997 &lt;&gt; "", $AA1997, "NULL")  &amp; ", "   &amp;
$AC1997  &amp; ");"</f>
        <v>INSERT INTO bi4all.fac_employees (id_company_fk, id_employee_pk, flg_active, employee_name, id_gender_fk, id_race_fk, birthday, id_schooling_fk, id_department_fk, id_role_fk, id_level_fk, salary) VALUES (6a51143286b03064a49cc2acbee63c09a0682d33, 1993, 1, 'Isabella Ricci Marino', 'F', 5, '31/08/1959', 7, 6, 10, NULL, 1305);</v>
      </c>
    </row>
    <row r="1998" spans="1:30" ht="14.25" customHeight="1" x14ac:dyDescent="0.2">
      <c r="A1998" s="7" t="str" cm="1">
        <f t="array" aca="1" ref="A1998" ca="1">INDEX(Company!$A:$A,RANDBETWEEN(5,COUNTA(Company!$A:$A) + 1),1)</f>
        <v>6a51143286b03064a49cc2acbee63c09a0682d33</v>
      </c>
      <c r="B1998" s="7" t="str">
        <f ca="1">VLOOKUP($A1998,Company!$A:$B,2,FALSE)</f>
        <v>ACME Corporation</v>
      </c>
      <c r="C1998" s="5">
        <f t="shared" si="217"/>
        <v>1994</v>
      </c>
      <c r="D1998" s="5" t="str" cm="1">
        <f t="array" ref="D1998">SHA1HASH($C1998)</f>
        <v>5a478022f33905d2d40410e006fb1aa8564b280c</v>
      </c>
      <c r="E1998" s="6">
        <v>1</v>
      </c>
      <c r="F1998" s="7">
        <f ca="1">IF($C1998 = 1 + N("Presidente"),
    127,
    IF($C1998 = 2 + N("Vice-Presidente"),
        72,
        IF($C1998 = 3 + N("Secretária bilíngue"),
            13,
            RANDBETWEEN(5,COUNT(Name!$A:$A) + 1)
        )
    )
)</f>
        <v>296</v>
      </c>
      <c r="G1998" s="7" t="str">
        <f ca="1">VLOOKUP($F1998,Name!$A:$B,2,FALSE)</f>
        <v>Miguel Henrique</v>
      </c>
      <c r="H1998" s="7">
        <f ca="1" xml:space="preserve">
IF($C1998 = 1,
    0,
    RANDBETWEEN(5,COUNT('Last name'!$A:$A) + 1)
)</f>
        <v>47</v>
      </c>
      <c r="I1998" s="7" t="str">
        <f ca="1" xml:space="preserve">
IF($C1998 = 1 + N("Presidente"),
    "de Orléans e Bragança",
    VLOOKUP($H1998,'Last name'!$A:$B,2,FALSE) &amp; " " &amp; VLOOKUP(RANDBETWEEN(5,COUNT('Last name'!$A:$A) + 1),'Last name'!$A:$B,2,FALSE)
)</f>
        <v>Brasão Gallo</v>
      </c>
      <c r="J1998" s="7" t="str">
        <f t="shared" ca="1" si="218"/>
        <v>Miguel Henrique Brasão Gallo</v>
      </c>
      <c r="K1998" s="7" t="str" cm="1">
        <f t="array" aca="1" ref="K1998" ca="1">SHA1HASH($J1998)</f>
        <v>cf181584ce9b39b0fe9ad73ce87dc7e3b1640896</v>
      </c>
      <c r="L1998" s="7" cm="1">
        <f t="array" aca="1" ref="L1998" ca="1">INDEX(States!$A:$A,RANDBETWEEN(5,COUNTA(States!$A:$A) + 1),1)</f>
        <v>5</v>
      </c>
      <c r="M1998" s="7" t="str">
        <f ca="1">$L1998 &amp; "|" &amp; VLOOKUP($L1998,States!$A:$B,2,FALSE)</f>
        <v>5|fa0754b9861f7065fd7c6270efb07fc6ac3b0ad8</v>
      </c>
      <c r="N1998" s="7" t="str">
        <f ca="1">VLOOKUP($F1998,Name!$A:$C,3,FALSE)</f>
        <v>M</v>
      </c>
      <c r="O1998" s="7" t="str">
        <f ca="1">VLOOKUP($N1998,Gender!$A:$B,2,FALSE)</f>
        <v>Male</v>
      </c>
      <c r="P1998" s="7" t="str" cm="1">
        <f t="array" aca="1" ref="P1998" ca="1">INDEX('Marital status'!$A:$A,RANDBETWEEN(5,COUNTA('Marital status'!$A:$A) + 1),1)</f>
        <v>47051393f6bcbf99111ec5d70ba2ebbe11ebccae</v>
      </c>
      <c r="Q1998" s="7" t="str">
        <f ca="1">VLOOKUP($P1998,'Marital status'!$A:$B,2,FALSE)</f>
        <v xml:space="preserve"> Separated </v>
      </c>
      <c r="R1998" s="7">
        <f t="shared" ca="1" si="219"/>
        <v>5</v>
      </c>
      <c r="S1998" s="7" t="e">
        <f ca="1">VLOOKUP($R1998,Race!$A:$B,2,FALSE)</f>
        <v>#N/A</v>
      </c>
      <c r="T1998" s="8">
        <f t="shared" ca="1" si="220"/>
        <v>22094</v>
      </c>
      <c r="U1998" s="6">
        <f t="shared" ca="1" si="221"/>
        <v>7</v>
      </c>
      <c r="V1998" s="8" t="str">
        <f ca="1">VLOOKUP($U1998,Education!$A:$B,2,FALSE)</f>
        <v>Undergraduate degree</v>
      </c>
      <c r="W1998" s="7">
        <f ca="1" xml:space="preserve">
  IF(OR($Y1998 = 5, $Y1998 = 6, $Y1998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1998" s="7" t="str">
        <f ca="1">VLOOKUP($W1998,Department!$A:$B,2,FALSE)</f>
        <v>Finance</v>
      </c>
      <c r="Y1998" s="6">
        <f t="shared" ca="1" si="222"/>
        <v>11</v>
      </c>
      <c r="Z1998" s="7" t="str">
        <f ca="1">VLOOKUP($Y1998,Role!$A:$B,2,FALSE)</f>
        <v>Analyst</v>
      </c>
      <c r="AA1998" s="6">
        <f t="shared" ca="1" si="223"/>
        <v>6</v>
      </c>
      <c r="AB1998" s="7" t="str">
        <f ca="1" xml:space="preserve">
IF($AA1998 &lt;&gt; "",
    VLOOKUP($AA1998,Level!$A:$B,2,FALSE),
    ""
)</f>
        <v>Pleno</v>
      </c>
      <c r="AC1998" s="1">
        <f ca="1" xml:space="preserve">
IF($Y1998 = 5 + N("Presidente"),
    27000,
    IF($Y1998 = 6 + N("Vice-presidente"),
        23000,
        IF(OR($Y1998 = 8, $Y1998= 13, $Y1998 = 12) + N("Secretária bilíngue ou coordenador ou especialista"),
            8000,
            IF($Y1998 = 7 + N("Diretor"),
                15000,
                IF($Y1998 = 14 + N("Gerente"),
                    12000,
                    IF($Y1998 = 9 + N("Estagiário"),
                        705,
                        IF($Y1998 = 10 + N("Trainee"),
                            805,
                            IF($Y1998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IF($U1998 = 7,
  500,
  IF($U1998 = 8,
    1000,
    IF($U1998 = 9,
      1500,
      IF($U1998 = 10,
        2000,
        0
      )
    )
  )
)
+
N("Adicional no salário por área")
+
IF($W1998 = 14 + N("Tecnologia da Informação"),
  120,
  IF($W1998 = 16 + N("Vendas"),
    110,
    IF($W1998 = 15 + N("Jurídico"),
      100,
      IF(OR($W1998 = 8, $W1998 = 9, $W1998 = 11) + N("Recursos humanos ou comercial ou comunicação e marketing"),
        80,
        0
      )
    )
  )
)
+
N("Adicionando pegadinha")
+
IF(AND($W1998 = 16, $U1998 = 9, $Y1998 = 11, $AA1998 = 5) + N("Se for de vendas, com mestrado, analista sênior"),
  IF($R1998 = 5,
    100,
    0
  )
  +
  IF($N1998 = "M",
    200,
    0
  ),
  0
)</f>
        <v>2500</v>
      </c>
      <c r="AD199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$A1998  &amp; ", "   &amp;
$C1998  &amp; ", "   &amp;
$E1998  &amp; ", '"  &amp;
$J1998  &amp; "', '" &amp;
$N1998  &amp; "', "  &amp;
$R1998  &amp; ", '"  &amp;
TEXT($T1998,"dd/mm/aaaa")  &amp; "', "   &amp;
$U1998  &amp; ", "   &amp;
$W1998  &amp; ", "   &amp;
$Y1998  &amp; ", "   &amp;
IF($AA1998 &lt;&gt; "", $AA1998, "NULL")  &amp; ", "   &amp;
$AC1998  &amp; ");"</f>
        <v>INSERT INTO bi4all.fac_employees (id_company_fk, id_employee_pk, flg_active, employee_name, id_gender_fk, id_race_fk, birthday, id_schooling_fk, id_department_fk, id_role_fk, id_level_fk, salary) VALUES (6a51143286b03064a49cc2acbee63c09a0682d33, 1994, 1, 'Miguel Henrique Brasão Gallo', 'M', 5, '27/06/1960', 7, 7, 11, 6, 2500);</v>
      </c>
    </row>
    <row r="1999" spans="1:30" ht="14.25" customHeight="1" x14ac:dyDescent="0.2">
      <c r="A1999" s="7" t="str" cm="1">
        <f t="array" aca="1" ref="A1999" ca="1">INDEX(Company!$A:$A,RANDBETWEEN(5,COUNTA(Company!$A:$A) + 1),1)</f>
        <v>6a51143286b03064a49cc2acbee63c09a0682d33</v>
      </c>
      <c r="B1999" s="7" t="str">
        <f ca="1">VLOOKUP($A1999,Company!$A:$B,2,FALSE)</f>
        <v>ACME Corporation</v>
      </c>
      <c r="C1999" s="5">
        <f t="shared" si="217"/>
        <v>1995</v>
      </c>
      <c r="D1999" s="5" t="str" cm="1">
        <f t="array" ref="D1999">SHA1HASH($C1999)</f>
        <v>87e8db4f2338ba69baa1c7d4e60969caf4f06d9e</v>
      </c>
      <c r="E1999" s="6">
        <v>1</v>
      </c>
      <c r="F1999" s="7">
        <f ca="1">IF($C1999 = 1 + N("Presidente"),
    127,
    IF($C1999 = 2 + N("Vice-Presidente"),
        72,
        IF($C1999 = 3 + N("Secretária bilíngue"),
            13,
            RANDBETWEEN(5,COUNT(Name!$A:$A) + 1)
        )
    )
)</f>
        <v>167</v>
      </c>
      <c r="G1999" s="7" t="str">
        <f ca="1">VLOOKUP($F1999,Name!$A:$B,2,FALSE)</f>
        <v>Henrique</v>
      </c>
      <c r="H1999" s="7">
        <f ca="1" xml:space="preserve">
IF($C1999 = 1,
    0,
    RANDBETWEEN(5,COUNT('Last name'!$A:$A) + 1)
)</f>
        <v>192</v>
      </c>
      <c r="I1999" s="7" t="str">
        <f ca="1" xml:space="preserve">
IF($C1999 = 1 + N("Presidente"),
    "de Orléans e Bragança",
    VLOOKUP($H1999,'Last name'!$A:$B,2,FALSE) &amp; " " &amp; VLOOKUP(RANDBETWEEN(5,COUNT('Last name'!$A:$A) + 1),'Last name'!$A:$B,2,FALSE)
)</f>
        <v>Vaz Badu</v>
      </c>
      <c r="J1999" s="7" t="str">
        <f t="shared" ca="1" si="218"/>
        <v>Henrique Vaz Badu</v>
      </c>
      <c r="K1999" s="7" t="str" cm="1">
        <f t="array" aca="1" ref="K1999" ca="1">SHA1HASH($J1999)</f>
        <v>961b7a4e37519e45a88cfd25eca2b3bcd02239bb</v>
      </c>
      <c r="L1999" s="7" cm="1">
        <f t="array" aca="1" ref="L1999" ca="1">INDEX(States!$A:$A,RANDBETWEEN(5,COUNTA(States!$A:$A) + 1),1)</f>
        <v>23</v>
      </c>
      <c r="M1999" s="7" t="str">
        <f ca="1">$L1999 &amp; "|" &amp; VLOOKUP($L1999,States!$A:$B,2,FALSE)</f>
        <v>23|22fbba2e2c257238254804c428968d474037a633</v>
      </c>
      <c r="N1999" s="7" t="str">
        <f ca="1">VLOOKUP($F1999,Name!$A:$C,3,FALSE)</f>
        <v>M</v>
      </c>
      <c r="O1999" s="7" t="str">
        <f ca="1">VLOOKUP($N1999,Gender!$A:$B,2,FALSE)</f>
        <v>Male</v>
      </c>
      <c r="P1999" s="7" t="str" cm="1">
        <f t="array" aca="1" ref="P1999" ca="1">INDEX('Marital status'!$A:$A,RANDBETWEEN(5,COUNTA('Marital status'!$A:$A) + 1),1)</f>
        <v>ce0b1612aa711b78a720295d271a33894e2b72bf</v>
      </c>
      <c r="Q1999" s="7" t="str">
        <f ca="1">VLOOKUP($P1999,'Marital status'!$A:$B,2,FALSE)</f>
        <v>single</v>
      </c>
      <c r="R1999" s="7">
        <f t="shared" ca="1" si="219"/>
        <v>5</v>
      </c>
      <c r="S1999" s="7" t="e">
        <f ca="1">VLOOKUP($R1999,Race!$A:$B,2,FALSE)</f>
        <v>#N/A</v>
      </c>
      <c r="T1999" s="8">
        <f t="shared" ca="1" si="220"/>
        <v>24565</v>
      </c>
      <c r="U1999" s="6">
        <f t="shared" ca="1" si="221"/>
        <v>7</v>
      </c>
      <c r="V1999" s="8" t="str">
        <f ca="1">VLOOKUP($U1999,Education!$A:$B,2,FALSE)</f>
        <v>Undergraduate degree</v>
      </c>
      <c r="W1999" s="7">
        <f ca="1" xml:space="preserve">
  IF(OR($Y1999 = 5, $Y1999 = 6, $Y1999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1999" s="7" t="str">
        <f ca="1">VLOOKUP($W1999,Department!$A:$B,2,FALSE)</f>
        <v>Human Resource</v>
      </c>
      <c r="Y1999" s="6">
        <f t="shared" ca="1" si="222"/>
        <v>10</v>
      </c>
      <c r="Z1999" s="7" t="str">
        <f ca="1">VLOOKUP($Y1999,Role!$A:$B,2,FALSE)</f>
        <v>Trainee</v>
      </c>
      <c r="AA1999" s="6" t="str">
        <f t="shared" ca="1" si="223"/>
        <v/>
      </c>
      <c r="AB1999" s="7" t="str">
        <f ca="1" xml:space="preserve">
IF($AA1999 &lt;&gt; "",
    VLOOKUP($AA1999,Level!$A:$B,2,FALSE),
    ""
)</f>
        <v/>
      </c>
      <c r="AC1999" s="1">
        <f ca="1" xml:space="preserve">
IF($Y1999 = 5 + N("Presidente"),
    27000,
    IF($Y1999 = 6 + N("Vice-presidente"),
        23000,
        IF(OR($Y1999 = 8, $Y1999= 13, $Y1999 = 12) + N("Secretária bilíngue ou coordenador ou especialista"),
            8000,
            IF($Y1999 = 7 + N("Diretor"),
                15000,
                IF($Y1999 = 14 + N("Gerente"),
                    12000,
                    IF($Y1999 = 9 + N("Estagiário"),
                        705,
                        IF($Y1999 = 10 + N("Trainee"),
                            805,
                            IF($Y1999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IF($U1999 = 7,
  500,
  IF($U1999 = 8,
    1000,
    IF($U1999 = 9,
      1500,
      IF($U1999 = 10,
        2000,
        0
      )
    )
  )
)
+
N("Adicional no salário por área")
+
IF($W1999 = 14 + N("Tecnologia da Informação"),
  120,
  IF($W1999 = 16 + N("Vendas"),
    110,
    IF($W1999 = 15 + N("Jurídico"),
      100,
      IF(OR($W1999 = 8, $W1999 = 9, $W1999 = 11) + N("Recursos humanos ou comercial ou comunicação e marketing"),
        80,
        0
      )
    )
  )
)
+
N("Adicionando pegadinha")
+
IF(AND($W1999 = 16, $U1999 = 9, $Y1999 = 11, $AA1999 = 5) + N("Se for de vendas, com mestrado, analista sênior"),
  IF($R1999 = 5,
    100,
    0
  )
  +
  IF($N1999 = "M",
    200,
    0
  ),
  0
)</f>
        <v>1385</v>
      </c>
      <c r="AD199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$A1999  &amp; ", "   &amp;
$C1999  &amp; ", "   &amp;
$E1999  &amp; ", '"  &amp;
$J1999  &amp; "', '" &amp;
$N1999  &amp; "', "  &amp;
$R1999  &amp; ", '"  &amp;
TEXT($T1999,"dd/mm/aaaa")  &amp; "', "   &amp;
$U1999  &amp; ", "   &amp;
$W1999  &amp; ", "   &amp;
$Y1999  &amp; ", "   &amp;
IF($AA1999 &lt;&gt; "", $AA1999, "NULL")  &amp; ", "   &amp;
$AC1999  &amp; ");"</f>
        <v>INSERT INTO bi4all.fac_employees (id_company_fk, id_employee_pk, flg_active, employee_name, id_gender_fk, id_race_fk, birthday, id_schooling_fk, id_department_fk, id_role_fk, id_level_fk, salary) VALUES (6a51143286b03064a49cc2acbee63c09a0682d33, 1995, 1, 'Henrique Vaz Badu', 'M', 5, '03/04/1967', 7, 8, 10, NULL, 1385);</v>
      </c>
    </row>
    <row r="2000" spans="1:30" ht="14.25" customHeight="1" x14ac:dyDescent="0.2">
      <c r="A2000" s="7" t="str" cm="1">
        <f t="array" aca="1" ref="A2000" ca="1">INDEX(Company!$A:$A,RANDBETWEEN(5,COUNTA(Company!$A:$A) + 1),1)</f>
        <v>6a51143286b03064a49cc2acbee63c09a0682d33</v>
      </c>
      <c r="B2000" s="7" t="str">
        <f ca="1">VLOOKUP($A2000,Company!$A:$B,2,FALSE)</f>
        <v>ACME Corporation</v>
      </c>
      <c r="C2000" s="5">
        <f t="shared" si="217"/>
        <v>1996</v>
      </c>
      <c r="D2000" s="5" t="str" cm="1">
        <f t="array" ref="D2000">SHA1HASH($C2000)</f>
        <v>204d1b68ca70c70e17417076588df954f47da0da</v>
      </c>
      <c r="E2000" s="6">
        <v>1</v>
      </c>
      <c r="F2000" s="7">
        <f ca="1">IF($C2000 = 1 + N("Presidente"),
    127,
    IF($C2000 = 2 + N("Vice-Presidente"),
        72,
        IF($C2000 = 3 + N("Secretária bilíngue"),
            13,
            RANDBETWEEN(5,COUNT(Name!$A:$A) + 1)
        )
    )
)</f>
        <v>85</v>
      </c>
      <c r="G2000" s="7" t="str">
        <f ca="1">VLOOKUP($F2000,Name!$A:$B,2,FALSE)</f>
        <v>Carlos Eduardo</v>
      </c>
      <c r="H2000" s="7">
        <f ca="1" xml:space="preserve">
IF($C2000 = 1,
    0,
    RANDBETWEEN(5,COUNT('Last name'!$A:$A) + 1)
)</f>
        <v>25</v>
      </c>
      <c r="I2000" s="7" t="str">
        <f ca="1" xml:space="preserve">
IF($C2000 = 1 + N("Presidente"),
    "de Orléans e Bragança",
    VLOOKUP($H2000,'Last name'!$A:$B,2,FALSE) &amp; " " &amp; VLOOKUP(RANDBETWEEN(5,COUNT('Last name'!$A:$A) + 1),'Last name'!$A:$B,2,FALSE)
)</f>
        <v>Auth Farina</v>
      </c>
      <c r="J2000" s="7" t="str">
        <f t="shared" ca="1" si="218"/>
        <v>Carlos Eduardo Auth Farina</v>
      </c>
      <c r="K2000" s="7" t="str" cm="1">
        <f t="array" aca="1" ref="K2000" ca="1">SHA1HASH($J2000)</f>
        <v>a8b8f3ab3177358b3c38da1d26309c2014f387d5</v>
      </c>
      <c r="L2000" s="7" cm="1">
        <f t="array" aca="1" ref="L2000" ca="1">INDEX(States!$A:$A,RANDBETWEEN(5,COUNTA(States!$A:$A) + 1),1)</f>
        <v>16</v>
      </c>
      <c r="M2000" s="7" t="str">
        <f ca="1">$L2000 &amp; "|" &amp; VLOOKUP($L2000,States!$A:$B,2,FALSE)</f>
        <v>16|07cfbddcd11fff6189ba806e40d4e76476d512f4</v>
      </c>
      <c r="N2000" s="7" t="str">
        <f ca="1">VLOOKUP($F2000,Name!$A:$C,3,FALSE)</f>
        <v>M</v>
      </c>
      <c r="O2000" s="7" t="str">
        <f ca="1">VLOOKUP($N2000,Gender!$A:$B,2,FALSE)</f>
        <v>Male</v>
      </c>
      <c r="P2000" s="7" t="str" cm="1">
        <f t="array" aca="1" ref="P2000" ca="1">INDEX('Marital status'!$A:$A,RANDBETWEEN(5,COUNTA('Marital status'!$A:$A) + 1),1)</f>
        <v>93ac84f4e0bd5c1c97b670a12a7fff6af89fb6b3</v>
      </c>
      <c r="Q2000" s="7" t="str">
        <f ca="1">VLOOKUP($P2000,'Marital status'!$A:$B,2,FALSE)</f>
        <v>DIVORCED</v>
      </c>
      <c r="R2000" s="7">
        <f t="shared" ca="1" si="219"/>
        <v>5</v>
      </c>
      <c r="S2000" s="7" t="e">
        <f ca="1">VLOOKUP($R2000,Race!$A:$B,2,FALSE)</f>
        <v>#N/A</v>
      </c>
      <c r="T2000" s="8">
        <f t="shared" ca="1" si="220"/>
        <v>24626</v>
      </c>
      <c r="U2000" s="6">
        <f t="shared" ca="1" si="221"/>
        <v>8</v>
      </c>
      <c r="V2000" s="8" t="str">
        <f ca="1">VLOOKUP($U2000,Education!$A:$B,2,FALSE)</f>
        <v>Graduate school</v>
      </c>
      <c r="W2000" s="7">
        <f ca="1" xml:space="preserve">
  IF(OR($Y2000 = 5, $Y2000 = 6, $Y2000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2000" s="7" t="str">
        <f ca="1">VLOOKUP($W2000,Department!$A:$B,2,FALSE)</f>
        <v>Audit</v>
      </c>
      <c r="Y2000" s="6">
        <f t="shared" ca="1" si="222"/>
        <v>11</v>
      </c>
      <c r="Z2000" s="7" t="str">
        <f ca="1">VLOOKUP($Y2000,Role!$A:$B,2,FALSE)</f>
        <v>Analyst</v>
      </c>
      <c r="AA2000" s="6">
        <f t="shared" ca="1" si="223"/>
        <v>7</v>
      </c>
      <c r="AB2000" s="7" t="str">
        <f ca="1" xml:space="preserve">
IF($AA2000 &lt;&gt; "",
    VLOOKUP($AA2000,Level!$A:$B,2,FALSE),
    ""
)</f>
        <v>Senior</v>
      </c>
      <c r="AC2000" s="1">
        <f ca="1" xml:space="preserve">
IF($Y2000 = 5 + N("Presidente"),
    27000,
    IF($Y2000 = 6 + N("Vice-presidente"),
        23000,
        IF(OR($Y2000 = 8, $Y2000= 13, $Y2000 = 12) + N("Secretária bilíngue ou coordenador ou especialista"),
            8000,
            IF($Y2000 = 7 + N("Diretor"),
                15000,
                IF($Y2000 = 14 + N("Gerente"),
                    12000,
                    IF($Y2000 = 9 + N("Estagiário"),
                        705,
                        IF($Y2000 = 10 + N("Trainee"),
                            805,
                            IF($Y2000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IF($U2000 = 7,
  500,
  IF($U2000 = 8,
    1000,
    IF($U2000 = 9,
      1500,
      IF($U2000 = 10,
        2000,
        0
      )
    )
  )
)
+
N("Adicional no salário por área")
+
IF($W2000 = 14 + N("Tecnologia da Informação"),
  120,
  IF($W2000 = 16 + N("Vendas"),
    110,
    IF($W2000 = 15 + N("Jurídico"),
      100,
      IF(OR($W2000 = 8, $W2000 = 9, $W2000 = 11) + N("Recursos humanos ou comercial ou comunicação e marketing"),
        80,
        0
      )
    )
  )
)
+
N("Adicionando pegadinha")
+
IF(AND($W2000 = 16, $U2000 = 9, $Y2000 = 11, $AA2000 = 5) + N("Se for de vendas, com mestrado, analista sênior"),
  IF($R2000 = 5,
    100,
    0
  )
  +
  IF($N2000 = "M",
    200,
    0
  ),
  0
)</f>
        <v>3000</v>
      </c>
      <c r="AD200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$A2000  &amp; ", "   &amp;
$C2000  &amp; ", "   &amp;
$E2000  &amp; ", '"  &amp;
$J2000  &amp; "', '" &amp;
$N2000  &amp; "', "  &amp;
$R2000  &amp; ", '"  &amp;
TEXT($T2000,"dd/mm/aaaa")  &amp; "', "   &amp;
$U2000  &amp; ", "   &amp;
$W2000  &amp; ", "   &amp;
$Y2000  &amp; ", "   &amp;
IF($AA2000 &lt;&gt; "", $AA2000, "NULL")  &amp; ", "   &amp;
$AC2000  &amp; ");"</f>
        <v>INSERT INTO bi4all.fac_employees (id_company_fk, id_employee_pk, flg_active, employee_name, id_gender_fk, id_race_fk, birthday, id_schooling_fk, id_department_fk, id_role_fk, id_level_fk, salary) VALUES (6a51143286b03064a49cc2acbee63c09a0682d33, 1996, 1, 'Carlos Eduardo Auth Farina', 'M', 5, '03/06/1967', 8, 13, 11, 7, 3000);</v>
      </c>
    </row>
    <row r="2001" spans="1:30" ht="14.25" customHeight="1" x14ac:dyDescent="0.2">
      <c r="A2001" s="7" t="str" cm="1">
        <f t="array" aca="1" ref="A2001" ca="1">INDEX(Company!$A:$A,RANDBETWEEN(5,COUNTA(Company!$A:$A) + 1),1)</f>
        <v>6a51143286b03064a49cc2acbee63c09a0682d33</v>
      </c>
      <c r="B2001" s="7" t="str">
        <f ca="1">VLOOKUP($A2001,Company!$A:$B,2,FALSE)</f>
        <v>ACME Corporation</v>
      </c>
      <c r="C2001" s="5">
        <f t="shared" si="217"/>
        <v>1997</v>
      </c>
      <c r="D2001" s="5" t="str" cm="1">
        <f t="array" ref="D2001">SHA1HASH($C2001)</f>
        <v>2cfe534aa66900e81f6f20b02826b6132d2df8de</v>
      </c>
      <c r="E2001" s="6">
        <v>1</v>
      </c>
      <c r="F2001" s="7">
        <f ca="1">IF($C2001 = 1 + N("Presidente"),
    127,
    IF($C2001 = 2 + N("Vice-Presidente"),
        72,
        IF($C2001 = 3 + N("Secretária bilíngue"),
            13,
            RANDBETWEEN(5,COUNT(Name!$A:$A) + 1)
        )
    )
)</f>
        <v>334</v>
      </c>
      <c r="G2001" s="7" t="str">
        <f ca="1">VLOOKUP($F2001,Name!$A:$B,2,FALSE)</f>
        <v>Ryan</v>
      </c>
      <c r="H2001" s="7">
        <f ca="1" xml:space="preserve">
IF($C2001 = 1,
    0,
    RANDBETWEEN(5,COUNT('Last name'!$A:$A) + 1)
)</f>
        <v>67</v>
      </c>
      <c r="I2001" s="7" t="str">
        <f ca="1" xml:space="preserve">
IF($C2001 = 1 + N("Presidente"),
    "de Orléans e Bragança",
    VLOOKUP($H2001,'Last name'!$A:$B,2,FALSE) &amp; " " &amp; VLOOKUP(RANDBETWEEN(5,COUNT('Last name'!$A:$A) + 1),'Last name'!$A:$B,2,FALSE)
)</f>
        <v>Conti Lopes</v>
      </c>
      <c r="J2001" s="7" t="str">
        <f t="shared" ca="1" si="218"/>
        <v>Ryan Conti Lopes</v>
      </c>
      <c r="K2001" s="7" t="str" cm="1">
        <f t="array" aca="1" ref="K2001" ca="1">SHA1HASH($J2001)</f>
        <v>ae3903678836469dd66542c0bd6fad8f23eb60e4</v>
      </c>
      <c r="L2001" s="7" cm="1">
        <f t="array" aca="1" ref="L2001" ca="1">INDEX(States!$A:$A,RANDBETWEEN(5,COUNTA(States!$A:$A) + 1),1)</f>
        <v>11</v>
      </c>
      <c r="M2001" s="7" t="str">
        <f ca="1">$L2001 &amp; "|" &amp; VLOOKUP($L2001,States!$A:$B,2,FALSE)</f>
        <v>11|fe2c415e55f0a42317aa24885817f9de5cf497c6</v>
      </c>
      <c r="N2001" s="7" t="str">
        <f ca="1">VLOOKUP($F2001,Name!$A:$C,3,FALSE)</f>
        <v>M</v>
      </c>
      <c r="O2001" s="7" t="str">
        <f ca="1">VLOOKUP($N2001,Gender!$A:$B,2,FALSE)</f>
        <v>Male</v>
      </c>
      <c r="P2001" s="7" t="str" cm="1">
        <f t="array" aca="1" ref="P2001" ca="1">INDEX('Marital status'!$A:$A,RANDBETWEEN(5,COUNTA('Marital status'!$A:$A) + 1),1)</f>
        <v>459031b19ec5bbd3b3dbc0a9dcf2cb6e6c6f7848</v>
      </c>
      <c r="Q2001" s="7" t="str">
        <f ca="1">VLOOKUP($P2001,'Marital status'!$A:$B,2,FALSE)</f>
        <v xml:space="preserve">Widowed </v>
      </c>
      <c r="R2001" s="7">
        <f t="shared" ca="1" si="219"/>
        <v>5</v>
      </c>
      <c r="S2001" s="7" t="e">
        <f ca="1">VLOOKUP($R2001,Race!$A:$B,2,FALSE)</f>
        <v>#N/A</v>
      </c>
      <c r="T2001" s="8">
        <f t="shared" ca="1" si="220"/>
        <v>20929</v>
      </c>
      <c r="U2001" s="6">
        <f t="shared" ca="1" si="221"/>
        <v>7</v>
      </c>
      <c r="V2001" s="8" t="str">
        <f ca="1">VLOOKUP($U2001,Education!$A:$B,2,FALSE)</f>
        <v>Undergraduate degree</v>
      </c>
      <c r="W2001" s="7">
        <f ca="1" xml:space="preserve">
  IF(OR($Y2001 = 5, $Y2001 = 6, $Y2001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2001" s="7" t="str">
        <f ca="1">VLOOKUP($W2001,Department!$A:$B,2,FALSE)</f>
        <v>Administration</v>
      </c>
      <c r="Y2001" s="6">
        <f t="shared" ca="1" si="222"/>
        <v>9</v>
      </c>
      <c r="Z2001" s="7" t="str">
        <f ca="1">VLOOKUP($Y2001,Role!$A:$B,2,FALSE)</f>
        <v>Intern</v>
      </c>
      <c r="AA2001" s="6" t="str">
        <f t="shared" ca="1" si="223"/>
        <v/>
      </c>
      <c r="AB2001" s="7" t="str">
        <f ca="1" xml:space="preserve">
IF($AA2001 &lt;&gt; "",
    VLOOKUP($AA2001,Level!$A:$B,2,FALSE),
    ""
)</f>
        <v/>
      </c>
      <c r="AC2001" s="1">
        <f ca="1" xml:space="preserve">
IF($Y2001 = 5 + N("Presidente"),
    27000,
    IF($Y2001 = 6 + N("Vice-presidente"),
        23000,
        IF(OR($Y2001 = 8, $Y2001= 13, $Y2001 = 12) + N("Secretária bilíngue ou coordenador ou especialista"),
            8000,
            IF($Y2001 = 7 + N("Diretor"),
                15000,
                IF($Y2001 = 14 + N("Gerente"),
                    12000,
                    IF($Y2001 = 9 + N("Estagiário"),
                        705,
                        IF($Y2001 = 10 + N("Trainee"),
                            805,
                            IF($Y2001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IF($U2001 = 7,
  500,
  IF($U2001 = 8,
    1000,
    IF($U2001 = 9,
      1500,
      IF($U2001 = 10,
        2000,
        0
      )
    )
  )
)
+
N("Adicional no salário por área")
+
IF($W2001 = 14 + N("Tecnologia da Informação"),
  120,
  IF($W2001 = 16 + N("Vendas"),
    110,
    IF($W2001 = 15 + N("Jurídico"),
      100,
      IF(OR($W2001 = 8, $W2001 = 9, $W2001 = 11) + N("Recursos humanos ou comercial ou comunicação e marketing"),
        80,
        0
      )
    )
  )
)
+
N("Adicionando pegadinha")
+
IF(AND($W2001 = 16, $U2001 = 9, $Y2001 = 11, $AA2001 = 5) + N("Se for de vendas, com mestrado, analista sênior"),
  IF($R2001 = 5,
    100,
    0
  )
  +
  IF($N2001 = "M",
    200,
    0
  ),
  0
)</f>
        <v>1205</v>
      </c>
      <c r="AD200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$A2001  &amp; ", "   &amp;
$C2001  &amp; ", "   &amp;
$E2001  &amp; ", '"  &amp;
$J2001  &amp; "', '" &amp;
$N2001  &amp; "', "  &amp;
$R2001  &amp; ", '"  &amp;
TEXT($T2001,"dd/mm/aaaa")  &amp; "', "   &amp;
$U2001  &amp; ", "   &amp;
$W2001  &amp; ", "   &amp;
$Y2001  &amp; ", "   &amp;
IF($AA2001 &lt;&gt; "", $AA2001, "NULL")  &amp; ", "   &amp;
$AC2001  &amp; ");"</f>
        <v>INSERT INTO bi4all.fac_employees (id_company_fk, id_employee_pk, flg_active, employee_name, id_gender_fk, id_race_fk, birthday, id_schooling_fk, id_department_fk, id_role_fk, id_level_fk, salary) VALUES (6a51143286b03064a49cc2acbee63c09a0682d33, 1997, 1, 'Ryan Conti Lopes', 'M', 5, '19/04/1957', 7, 6, 9, NULL, 1205);</v>
      </c>
    </row>
    <row r="2002" spans="1:30" ht="14.25" customHeight="1" x14ac:dyDescent="0.2">
      <c r="A2002" s="7" t="str" cm="1">
        <f t="array" aca="1" ref="A2002" ca="1">INDEX(Company!$A:$A,RANDBETWEEN(5,COUNTA(Company!$A:$A) + 1),1)</f>
        <v>6a51143286b03064a49cc2acbee63c09a0682d33</v>
      </c>
      <c r="B2002" s="7" t="str">
        <f ca="1">VLOOKUP($A2002,Company!$A:$B,2,FALSE)</f>
        <v>ACME Corporation</v>
      </c>
      <c r="C2002" s="5">
        <f t="shared" si="217"/>
        <v>1998</v>
      </c>
      <c r="D2002" s="5" t="str" cm="1">
        <f t="array" ref="D2002">SHA1HASH($C2002)</f>
        <v>3c4a80dbdfac57d174d1cab8d11d03ad91888820</v>
      </c>
      <c r="E2002" s="6">
        <v>1</v>
      </c>
      <c r="F2002" s="7">
        <f ca="1">IF($C2002 = 1 + N("Presidente"),
    127,
    IF($C2002 = 2 + N("Vice-Presidente"),
        72,
        IF($C2002 = 3 + N("Secretária bilíngue"),
            13,
            RANDBETWEEN(5,COUNT(Name!$A:$A) + 1)
        )
    )
)</f>
        <v>334</v>
      </c>
      <c r="G2002" s="7" t="str">
        <f ca="1">VLOOKUP($F2002,Name!$A:$B,2,FALSE)</f>
        <v>Ryan</v>
      </c>
      <c r="H2002" s="7">
        <f ca="1" xml:space="preserve">
IF($C2002 = 1,
    0,
    RANDBETWEEN(5,COUNT('Last name'!$A:$A) + 1)
)</f>
        <v>156</v>
      </c>
      <c r="I2002" s="7" t="str">
        <f ca="1" xml:space="preserve">
IF($C2002 = 1 + N("Presidente"),
    "de Orléans e Bragança",
    VLOOKUP($H2002,'Last name'!$A:$B,2,FALSE) &amp; " " &amp; VLOOKUP(RANDBETWEEN(5,COUNT('Last name'!$A:$A) + 1),'Last name'!$A:$B,2,FALSE)
)</f>
        <v>Poeta Mariani</v>
      </c>
      <c r="J2002" s="7" t="str">
        <f t="shared" ca="1" si="218"/>
        <v>Ryan Poeta Mariani</v>
      </c>
      <c r="K2002" s="7" t="str" cm="1">
        <f t="array" aca="1" ref="K2002" ca="1">SHA1HASH($J2002)</f>
        <v>4e0332e806ebb69d6205ecaeb8c4f0d0142a166e</v>
      </c>
      <c r="L2002" s="7" cm="1">
        <f t="array" aca="1" ref="L2002" ca="1">INDEX(States!$A:$A,RANDBETWEEN(5,COUNTA(States!$A:$A) + 1),1)</f>
        <v>15</v>
      </c>
      <c r="M2002" s="7" t="str">
        <f ca="1">$L2002 &amp; "|" &amp; VLOOKUP($L2002,States!$A:$B,2,FALSE)</f>
        <v>15|84c70141e5670a303e5eed7b334ba8b5ddb5b0d4</v>
      </c>
      <c r="N2002" s="7" t="str">
        <f ca="1">VLOOKUP($F2002,Name!$A:$C,3,FALSE)</f>
        <v>M</v>
      </c>
      <c r="O2002" s="7" t="str">
        <f ca="1">VLOOKUP($N2002,Gender!$A:$B,2,FALSE)</f>
        <v>Male</v>
      </c>
      <c r="P2002" s="7" t="str" cm="1">
        <f t="array" aca="1" ref="P2002" ca="1">INDEX('Marital status'!$A:$A,RANDBETWEEN(5,COUNTA('Marital status'!$A:$A) + 1),1)</f>
        <v>47051393f6bcbf99111ec5d70ba2ebbe11ebccae</v>
      </c>
      <c r="Q2002" s="7" t="str">
        <f ca="1">VLOOKUP($P2002,'Marital status'!$A:$B,2,FALSE)</f>
        <v xml:space="preserve"> Separated </v>
      </c>
      <c r="R2002" s="7">
        <f t="shared" ca="1" si="219"/>
        <v>7</v>
      </c>
      <c r="S2002" s="7" t="e">
        <f ca="1">VLOOKUP($R2002,Race!$A:$B,2,FALSE)</f>
        <v>#N/A</v>
      </c>
      <c r="T2002" s="8">
        <f t="shared" ca="1" si="220"/>
        <v>31249</v>
      </c>
      <c r="U2002" s="6">
        <f t="shared" ca="1" si="221"/>
        <v>7</v>
      </c>
      <c r="V2002" s="8" t="str">
        <f ca="1">VLOOKUP($U2002,Education!$A:$B,2,FALSE)</f>
        <v>Undergraduate degree</v>
      </c>
      <c r="W2002" s="7">
        <f ca="1" xml:space="preserve">
  IF(OR($Y2002 = 5, $Y2002 = 6, $Y2002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2002" s="7" t="str">
        <f ca="1">VLOOKUP($W2002,Department!$A:$B,2,FALSE)</f>
        <v>Controlling</v>
      </c>
      <c r="Y2002" s="6">
        <f t="shared" ca="1" si="222"/>
        <v>11</v>
      </c>
      <c r="Z2002" s="7" t="str">
        <f ca="1">VLOOKUP($Y2002,Role!$A:$B,2,FALSE)</f>
        <v>Analyst</v>
      </c>
      <c r="AA2002" s="6">
        <f t="shared" ca="1" si="223"/>
        <v>5</v>
      </c>
      <c r="AB2002" s="7" t="str">
        <f ca="1" xml:space="preserve">
IF($AA2002 &lt;&gt; "",
    VLOOKUP($AA2002,Level!$A:$B,2,FALSE),
    ""
)</f>
        <v>Junior</v>
      </c>
      <c r="AC2002" s="1">
        <f ca="1" xml:space="preserve">
IF($Y2002 = 5 + N("Presidente"),
    27000,
    IF($Y2002 = 6 + N("Vice-presidente"),
        23000,
        IF(OR($Y2002 = 8, $Y2002= 13, $Y2002 = 12) + N("Secretária bilíngue ou coordenador ou especialista"),
            8000,
            IF($Y2002 = 7 + N("Diretor"),
                15000,
                IF($Y2002 = 14 + N("Gerente"),
                    12000,
                    IF($Y2002 = 9 + N("Estagiário"),
                        705,
                        IF($Y2002 = 10 + N("Trainee"),
                            805,
                            IF($Y2002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IF($U2002 = 7,
  500,
  IF($U2002 = 8,
    1000,
    IF($U2002 = 9,
      1500,
      IF($U2002 = 10,
        2000,
        0
      )
    )
  )
)
+
N("Adicional no salário por área")
+
IF($W2002 = 14 + N("Tecnologia da Informação"),
  120,
  IF($W2002 = 16 + N("Vendas"),
    110,
    IF($W2002 = 15 + N("Jurídico"),
      100,
      IF(OR($W2002 = 8, $W2002 = 9, $W2002 = 11) + N("Recursos humanos ou comercial ou comunicação e marketing"),
        80,
        0
      )
    )
  )
)
+
N("Adicionando pegadinha")
+
IF(AND($W2002 = 16, $U2002 = 9, $Y2002 = 11, $AA2002 = 5) + N("Se for de vendas, com mestrado, analista sênior"),
  IF($R2002 = 5,
    100,
    0
  )
  +
  IF($N2002 = "M",
    200,
    0
  ),
  0
)</f>
        <v>2500</v>
      </c>
      <c r="AD200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$A2002  &amp; ", "   &amp;
$C2002  &amp; ", "   &amp;
$E2002  &amp; ", '"  &amp;
$J2002  &amp; "', '" &amp;
$N2002  &amp; "', "  &amp;
$R2002  &amp; ", '"  &amp;
TEXT($T2002,"dd/mm/aaaa")  &amp; "', "   &amp;
$U2002  &amp; ", "   &amp;
$W2002  &amp; ", "   &amp;
$Y2002  &amp; ", "   &amp;
IF($AA2002 &lt;&gt; "", $AA2002, "NULL")  &amp; ", "   &amp;
$AC2002  &amp; ");"</f>
        <v>INSERT INTO bi4all.fac_employees (id_company_fk, id_employee_pk, flg_active, employee_name, id_gender_fk, id_race_fk, birthday, id_schooling_fk, id_department_fk, id_role_fk, id_level_fk, salary) VALUES (6a51143286b03064a49cc2acbee63c09a0682d33, 1998, 1, 'Ryan Poeta Mariani', 'M', 7, '21/07/1985', 7, 12, 11, 5, 2500);</v>
      </c>
    </row>
    <row r="2003" spans="1:30" ht="14.25" customHeight="1" x14ac:dyDescent="0.2">
      <c r="A2003" s="7" t="str" cm="1">
        <f t="array" aca="1" ref="A2003" ca="1">INDEX(Company!$A:$A,RANDBETWEEN(5,COUNTA(Company!$A:$A) + 1),1)</f>
        <v>6a51143286b03064a49cc2acbee63c09a0682d33</v>
      </c>
      <c r="B2003" s="7" t="str">
        <f ca="1">VLOOKUP($A2003,Company!$A:$B,2,FALSE)</f>
        <v>ACME Corporation</v>
      </c>
      <c r="C2003" s="5">
        <f t="shared" si="217"/>
        <v>1999</v>
      </c>
      <c r="D2003" s="5" t="str" cm="1">
        <f t="array" ref="D2003">SHA1HASH($C2003)</f>
        <v>fbc7843acd866f53f17a92b81b4f1d95ad543b38</v>
      </c>
      <c r="E2003" s="6">
        <v>1</v>
      </c>
      <c r="F2003" s="7">
        <f ca="1">IF($C2003 = 1 + N("Presidente"),
    127,
    IF($C2003 = 2 + N("Vice-Presidente"),
        72,
        IF($C2003 = 3 + N("Secretária bilíngue"),
            13,
            RANDBETWEEN(5,COUNT(Name!$A:$A) + 1)
        )
    )
)</f>
        <v>63</v>
      </c>
      <c r="G2003" s="7" t="str">
        <f ca="1">VLOOKUP($F2003,Name!$A:$B,2,FALSE)</f>
        <v>Aurorah</v>
      </c>
      <c r="H2003" s="7">
        <f ca="1" xml:space="preserve">
IF($C2003 = 1,
    0,
    RANDBETWEEN(5,COUNT('Last name'!$A:$A) + 1)
)</f>
        <v>182</v>
      </c>
      <c r="I2003" s="7" t="str">
        <f ca="1" xml:space="preserve">
IF($C2003 = 1 + N("Presidente"),
    "de Orléans e Bragança",
    VLOOKUP($H2003,'Last name'!$A:$B,2,FALSE) &amp; " " &amp; VLOOKUP(RANDBETWEEN(5,COUNT('Last name'!$A:$A) + 1),'Last name'!$A:$B,2,FALSE)
)</f>
        <v>Siqueira Tavares</v>
      </c>
      <c r="J2003" s="7" t="str">
        <f t="shared" ca="1" si="218"/>
        <v>Aurorah Siqueira Tavares</v>
      </c>
      <c r="K2003" s="7" t="str" cm="1">
        <f t="array" aca="1" ref="K2003" ca="1">SHA1HASH($J2003)</f>
        <v>d21738f46eba032973820c04a8e2d00c90eeaf92</v>
      </c>
      <c r="L2003" s="7" cm="1">
        <f t="array" aca="1" ref="L2003" ca="1">INDEX(States!$A:$A,RANDBETWEEN(5,COUNTA(States!$A:$A) + 1),1)</f>
        <v>10</v>
      </c>
      <c r="M2003" s="7" t="str">
        <f ca="1">$L2003 &amp; "|" &amp; VLOOKUP($L2003,States!$A:$B,2,FALSE)</f>
        <v>10|fa6e01394cea5decb8157a7e18fa2eeabf35410d</v>
      </c>
      <c r="N2003" s="7" t="str">
        <f ca="1">VLOOKUP($F2003,Name!$A:$C,3,FALSE)</f>
        <v>F</v>
      </c>
      <c r="O2003" s="7" t="str">
        <f ca="1">VLOOKUP($N2003,Gender!$A:$B,2,FALSE)</f>
        <v>Female</v>
      </c>
      <c r="P2003" s="7" t="str" cm="1">
        <f t="array" aca="1" ref="P2003" ca="1">INDEX('Marital status'!$A:$A,RANDBETWEEN(5,COUNTA('Marital status'!$A:$A) + 1),1)</f>
        <v>459031b19ec5bbd3b3dbc0a9dcf2cb6e6c6f7848</v>
      </c>
      <c r="Q2003" s="7" t="str">
        <f ca="1">VLOOKUP($P2003,'Marital status'!$A:$B,2,FALSE)</f>
        <v xml:space="preserve">Widowed </v>
      </c>
      <c r="R2003" s="7">
        <f t="shared" ca="1" si="219"/>
        <v>5</v>
      </c>
      <c r="S2003" s="7" t="e">
        <f ca="1">VLOOKUP($R2003,Race!$A:$B,2,FALSE)</f>
        <v>#N/A</v>
      </c>
      <c r="T2003" s="8">
        <f t="shared" ca="1" si="220"/>
        <v>26131</v>
      </c>
      <c r="U2003" s="6">
        <f t="shared" ca="1" si="221"/>
        <v>7</v>
      </c>
      <c r="V2003" s="8" t="str">
        <f ca="1">VLOOKUP($U2003,Education!$A:$B,2,FALSE)</f>
        <v>Undergraduate degree</v>
      </c>
      <c r="W2003" s="7">
        <f ca="1" xml:space="preserve">
  IF(OR($Y2003 = 5, $Y2003 = 6, $Y2003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2003" s="7" t="str">
        <f ca="1">VLOOKUP($W2003,Department!$A:$B,2,FALSE)</f>
        <v>Audit</v>
      </c>
      <c r="Y2003" s="6">
        <f t="shared" ca="1" si="222"/>
        <v>9</v>
      </c>
      <c r="Z2003" s="7" t="str">
        <f ca="1">VLOOKUP($Y2003,Role!$A:$B,2,FALSE)</f>
        <v>Intern</v>
      </c>
      <c r="AA2003" s="6" t="str">
        <f t="shared" ca="1" si="223"/>
        <v/>
      </c>
      <c r="AB2003" s="7" t="str">
        <f ca="1" xml:space="preserve">
IF($AA2003 &lt;&gt; "",
    VLOOKUP($AA2003,Level!$A:$B,2,FALSE),
    ""
)</f>
        <v/>
      </c>
      <c r="AC2003" s="1">
        <f ca="1" xml:space="preserve">
IF($Y2003 = 5 + N("Presidente"),
    27000,
    IF($Y2003 = 6 + N("Vice-presidente"),
        23000,
        IF(OR($Y2003 = 8, $Y2003= 13, $Y2003 = 12) + N("Secretária bilíngue ou coordenador ou especialista"),
            8000,
            IF($Y2003 = 7 + N("Diretor"),
                15000,
                IF($Y2003 = 14 + N("Gerente"),
                    12000,
                    IF($Y2003 = 9 + N("Estagiário"),
                        705,
                        IF($Y2003 = 10 + N("Trainee"),
                            805,
                            IF($Y2003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IF($U2003 = 7,
  500,
  IF($U2003 = 8,
    1000,
    IF($U2003 = 9,
      1500,
      IF($U2003 = 10,
        2000,
        0
      )
    )
  )
)
+
N("Adicional no salário por área")
+
IF($W2003 = 14 + N("Tecnologia da Informação"),
  120,
  IF($W2003 = 16 + N("Vendas"),
    110,
    IF($W2003 = 15 + N("Jurídico"),
      100,
      IF(OR($W2003 = 8, $W2003 = 9, $W2003 = 11) + N("Recursos humanos ou comercial ou comunicação e marketing"),
        80,
        0
      )
    )
  )
)
+
N("Adicionando pegadinha")
+
IF(AND($W2003 = 16, $U2003 = 9, $Y2003 = 11, $AA2003 = 5) + N("Se for de vendas, com mestrado, analista sênior"),
  IF($R2003 = 5,
    100,
    0
  )
  +
  IF($N2003 = "M",
    200,
    0
  ),
  0
)</f>
        <v>1205</v>
      </c>
      <c r="AD200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$A2003  &amp; ", "   &amp;
$C2003  &amp; ", "   &amp;
$E2003  &amp; ", '"  &amp;
$J2003  &amp; "', '" &amp;
$N2003  &amp; "', "  &amp;
$R2003  &amp; ", '"  &amp;
TEXT($T2003,"dd/mm/aaaa")  &amp; "', "   &amp;
$U2003  &amp; ", "   &amp;
$W2003  &amp; ", "   &amp;
$Y2003  &amp; ", "   &amp;
IF($AA2003 &lt;&gt; "", $AA2003, "NULL")  &amp; ", "   &amp;
$AC2003  &amp; ");"</f>
        <v>INSERT INTO bi4all.fac_employees (id_company_fk, id_employee_pk, flg_active, employee_name, id_gender_fk, id_race_fk, birthday, id_schooling_fk, id_department_fk, id_role_fk, id_level_fk, salary) VALUES (6a51143286b03064a49cc2acbee63c09a0682d33, 1999, 1, 'Aurorah Siqueira Tavares', 'F', 5, '17/07/1971', 7, 13, 9, NULL, 1205);</v>
      </c>
    </row>
    <row r="2004" spans="1:30" ht="14.25" customHeight="1" x14ac:dyDescent="0.2">
      <c r="A2004" s="7" t="str" cm="1">
        <f t="array" aca="1" ref="A2004" ca="1">INDEX(Company!$A:$A,RANDBETWEEN(5,COUNTA(Company!$A:$A) + 1),1)</f>
        <v>6a51143286b03064a49cc2acbee63c09a0682d33</v>
      </c>
      <c r="B2004" s="7" t="str">
        <f ca="1">VLOOKUP($A2004,Company!$A:$B,2,FALSE)</f>
        <v>ACME Corporation</v>
      </c>
      <c r="C2004" s="5">
        <f t="shared" si="217"/>
        <v>2000</v>
      </c>
      <c r="D2004" s="5" t="str" cm="1">
        <f t="array" ref="D2004">SHA1HASH($C2004)</f>
        <v>a4ac914c09d7c097fe1f4f96b897e625b6922069</v>
      </c>
      <c r="E2004" s="6">
        <v>1</v>
      </c>
      <c r="F2004" s="7">
        <f ca="1">IF($C2004 = 1 + N("Presidente"),
    127,
    IF($C2004 = 2 + N("Vice-Presidente"),
        72,
        IF($C2004 = 3 + N("Secretária bilíngue"),
            13,
            RANDBETWEEN(5,COUNT(Name!$A:$A) + 1)
        )
    )
)</f>
        <v>211</v>
      </c>
      <c r="G2004" s="7" t="str">
        <f ca="1">VLOOKUP($F2004,Name!$A:$B,2,FALSE)</f>
        <v>Kauê</v>
      </c>
      <c r="H2004" s="7">
        <f ca="1" xml:space="preserve">
IF($C2004 = 1,
    0,
    RANDBETWEEN(5,COUNT('Last name'!$A:$A) + 1)
)</f>
        <v>20</v>
      </c>
      <c r="I2004" s="7" t="str">
        <f ca="1" xml:space="preserve">
IF($C2004 = 1 + N("Presidente"),
    "de Orléans e Bragança",
    VLOOKUP($H2004,'Last name'!$A:$B,2,FALSE) &amp; " " &amp; VLOOKUP(RANDBETWEEN(5,COUNT('Last name'!$A:$A) + 1),'Last name'!$A:$B,2,FALSE)
)</f>
        <v>Anunciação Pinto</v>
      </c>
      <c r="J2004" s="7" t="str">
        <f t="shared" ca="1" si="218"/>
        <v>Kauê Anunciação Pinto</v>
      </c>
      <c r="K2004" s="7" t="str" cm="1">
        <f t="array" aca="1" ref="K2004" ca="1">SHA1HASH($J2004)</f>
        <v>e945e3f7c462d5d598fc1c2e9f397ddaf182b16a</v>
      </c>
      <c r="L2004" s="7" cm="1">
        <f t="array" aca="1" ref="L2004" ca="1">INDEX(States!$A:$A,RANDBETWEEN(5,COUNTA(States!$A:$A) + 1),1)</f>
        <v>19</v>
      </c>
      <c r="M2004" s="7" t="str">
        <f ca="1">$L2004 &amp; "|" &amp; VLOOKUP($L2004,States!$A:$B,2,FALSE)</f>
        <v>19|bd4a752045e2a790745f147976385d85d6dbdece</v>
      </c>
      <c r="N2004" s="7" t="str">
        <f ca="1">VLOOKUP($F2004,Name!$A:$C,3,FALSE)</f>
        <v>M</v>
      </c>
      <c r="O2004" s="7" t="str">
        <f ca="1">VLOOKUP($N2004,Gender!$A:$B,2,FALSE)</f>
        <v>Male</v>
      </c>
      <c r="P2004" s="7" t="str" cm="1">
        <f t="array" aca="1" ref="P2004" ca="1">INDEX('Marital status'!$A:$A,RANDBETWEEN(5,COUNTA('Marital status'!$A:$A) + 1),1)</f>
        <v>459031b19ec5bbd3b3dbc0a9dcf2cb6e6c6f7848</v>
      </c>
      <c r="Q2004" s="7" t="str">
        <f ca="1">VLOOKUP($P2004,'Marital status'!$A:$B,2,FALSE)</f>
        <v xml:space="preserve">Widowed </v>
      </c>
      <c r="R2004" s="7">
        <f t="shared" ca="1" si="219"/>
        <v>5</v>
      </c>
      <c r="S2004" s="7" t="e">
        <f ca="1">VLOOKUP($R2004,Race!$A:$B,2,FALSE)</f>
        <v>#N/A</v>
      </c>
      <c r="T2004" s="8">
        <f t="shared" ca="1" si="220"/>
        <v>26585</v>
      </c>
      <c r="U2004" s="6">
        <f t="shared" ca="1" si="221"/>
        <v>7</v>
      </c>
      <c r="V2004" s="8" t="str">
        <f ca="1">VLOOKUP($U2004,Education!$A:$B,2,FALSE)</f>
        <v>Undergraduate degree</v>
      </c>
      <c r="W2004" s="7">
        <f ca="1" xml:space="preserve">
  IF(OR($Y2004 = 5, $Y2004 = 6, $Y2004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2004" s="7" t="str">
        <f ca="1">VLOOKUP($W2004,Department!$A:$B,2,FALSE)</f>
        <v>Presidency</v>
      </c>
      <c r="Y2004" s="6">
        <f t="shared" ca="1" si="222"/>
        <v>11</v>
      </c>
      <c r="Z2004" s="7" t="str">
        <f ca="1">VLOOKUP($Y2004,Role!$A:$B,2,FALSE)</f>
        <v>Analyst</v>
      </c>
      <c r="AA2004" s="6">
        <f t="shared" ca="1" si="223"/>
        <v>6</v>
      </c>
      <c r="AB2004" s="7" t="str">
        <f ca="1" xml:space="preserve">
IF($AA2004 &lt;&gt; "",
    VLOOKUP($AA2004,Level!$A:$B,2,FALSE),
    ""
)</f>
        <v>Pleno</v>
      </c>
      <c r="AC2004" s="1">
        <f ca="1" xml:space="preserve">
IF($Y2004 = 5 + N("Presidente"),
    27000,
    IF($Y2004 = 6 + N("Vice-presidente"),
        23000,
        IF(OR($Y2004 = 8, $Y2004= 13, $Y2004 = 12) + N("Secretária bilíngue ou coordenador ou especialista"),
            8000,
            IF($Y2004 = 7 + N("Diretor"),
                15000,
                IF($Y2004 = 14 + N("Gerente"),
                    12000,
                    IF($Y2004 = 9 + N("Estagiário"),
                        705,
                        IF($Y2004 = 10 + N("Trainee"),
                            805,
                            IF($Y2004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IF($U2004 = 7,
  500,
  IF($U2004 = 8,
    1000,
    IF($U2004 = 9,
      1500,
      IF($U2004 = 10,
        2000,
        0
      )
    )
  )
)
+
N("Adicional no salário por área")
+
IF($W2004 = 14 + N("Tecnologia da Informação"),
  120,
  IF($W2004 = 16 + N("Vendas"),
    110,
    IF($W2004 = 15 + N("Jurídico"),
      100,
      IF(OR($W2004 = 8, $W2004 = 9, $W2004 = 11) + N("Recursos humanos ou comercial ou comunicação e marketing"),
        80,
        0
      )
    )
  )
)
+
N("Adicionando pegadinha")
+
IF(AND($W2004 = 16, $U2004 = 9, $Y2004 = 11, $AA2004 = 5) + N("Se for de vendas, com mestrado, analista sênior"),
  IF($R2004 = 5,
    100,
    0
  )
  +
  IF($N2004 = "M",
    200,
    0
  ),
  0
)</f>
        <v>2500</v>
      </c>
      <c r="AD200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$A2004  &amp; ", "   &amp;
$C2004  &amp; ", "   &amp;
$E2004  &amp; ", '"  &amp;
$J2004  &amp; "', '" &amp;
$N2004  &amp; "', "  &amp;
$R2004  &amp; ", '"  &amp;
TEXT($T2004,"dd/mm/aaaa")  &amp; "', "   &amp;
$U2004  &amp; ", "   &amp;
$W2004  &amp; ", "   &amp;
$Y2004  &amp; ", "   &amp;
IF($AA2004 &lt;&gt; "", $AA2004, "NULL")  &amp; ", "   &amp;
$AC2004  &amp; ");"</f>
        <v>INSERT INTO bi4all.fac_employees (id_company_fk, id_employee_pk, flg_active, employee_name, id_gender_fk, id_race_fk, birthday, id_schooling_fk, id_department_fk, id_role_fk, id_level_fk, salary) VALUES (6a51143286b03064a49cc2acbee63c09a0682d33, 2000, 1, 'Kauê Anunciação Pinto', 'M', 5, '13/10/1972', 7, 5, 11, 6, 2500);</v>
      </c>
    </row>
    <row r="2005" spans="1:30" ht="14.25" customHeight="1" x14ac:dyDescent="0.2">
      <c r="A2005" s="7" t="str" cm="1">
        <f t="array" aca="1" ref="A2005" ca="1">INDEX(Company!$A:$A,RANDBETWEEN(5,COUNTA(Company!$A:$A) + 1),1)</f>
        <v>6a51143286b03064a49cc2acbee63c09a0682d33</v>
      </c>
      <c r="B2005" s="7" t="str">
        <f ca="1">VLOOKUP($A2005,Company!$A:$B,2,FALSE)</f>
        <v>ACME Corporation</v>
      </c>
      <c r="C2005" s="5">
        <f t="shared" si="217"/>
        <v>2001</v>
      </c>
      <c r="D2005" s="5" t="str" cm="1">
        <f t="array" ref="D2005">SHA1HASH($C2005)</f>
        <v>9195f873d1715b7575f88118db6dc42a91137874</v>
      </c>
      <c r="E2005" s="6">
        <v>1</v>
      </c>
      <c r="F2005" s="7">
        <f ca="1">IF($C2005 = 1 + N("Presidente"),
    127,
    IF($C2005 = 2 + N("Vice-Presidente"),
        72,
        IF($C2005 = 3 + N("Secretária bilíngue"),
            13,
            RANDBETWEEN(5,COUNT(Name!$A:$A) + 1)
        )
    )
)</f>
        <v>211</v>
      </c>
      <c r="G2005" s="7" t="str">
        <f ca="1">VLOOKUP($F2005,Name!$A:$B,2,FALSE)</f>
        <v>Kauê</v>
      </c>
      <c r="H2005" s="7">
        <f ca="1" xml:space="preserve">
IF($C2005 = 1,
    0,
    RANDBETWEEN(5,COUNT('Last name'!$A:$A) + 1)
)</f>
        <v>137</v>
      </c>
      <c r="I2005" s="7" t="str">
        <f ca="1" xml:space="preserve">
IF($C2005 = 1 + N("Presidente"),
    "de Orléans e Bragança",
    VLOOKUP($H2005,'Last name'!$A:$B,2,FALSE) &amp; " " &amp; VLOOKUP(RANDBETWEEN(5,COUNT('Last name'!$A:$A) + 1),'Last name'!$A:$B,2,FALSE)
)</f>
        <v>Moura Camargo</v>
      </c>
      <c r="J2005" s="7" t="str">
        <f t="shared" ca="1" si="218"/>
        <v>Kauê Moura Camargo</v>
      </c>
      <c r="K2005" s="7" t="str" cm="1">
        <f t="array" aca="1" ref="K2005" ca="1">SHA1HASH($J2005)</f>
        <v>0dc4c4c089ebfec12dba941c751fb0efc1f7af2d</v>
      </c>
      <c r="L2005" s="7" cm="1">
        <f t="array" aca="1" ref="L2005" ca="1">INDEX(States!$A:$A,RANDBETWEEN(5,COUNTA(States!$A:$A) + 1),1)</f>
        <v>7</v>
      </c>
      <c r="M2005" s="7" t="str">
        <f ca="1">$L2005 &amp; "|" &amp; VLOOKUP($L2005,States!$A:$B,2,FALSE)</f>
        <v>7|f2e12883042f184299ea408f79a5077ec107e25e</v>
      </c>
      <c r="N2005" s="7" t="str">
        <f ca="1">VLOOKUP($F2005,Name!$A:$C,3,FALSE)</f>
        <v>M</v>
      </c>
      <c r="O2005" s="7" t="str">
        <f ca="1">VLOOKUP($N2005,Gender!$A:$B,2,FALSE)</f>
        <v>Male</v>
      </c>
      <c r="P2005" s="7" t="str" cm="1">
        <f t="array" aca="1" ref="P2005" ca="1">INDEX('Marital status'!$A:$A,RANDBETWEEN(5,COUNTA('Marital status'!$A:$A) + 1),1)</f>
        <v>47051393f6bcbf99111ec5d70ba2ebbe11ebccae</v>
      </c>
      <c r="Q2005" s="7" t="str">
        <f ca="1">VLOOKUP($P2005,'Marital status'!$A:$B,2,FALSE)</f>
        <v xml:space="preserve"> Separated </v>
      </c>
      <c r="R2005" s="7">
        <f t="shared" ca="1" si="219"/>
        <v>5</v>
      </c>
      <c r="S2005" s="7" t="e">
        <f ca="1">VLOOKUP($R2005,Race!$A:$B,2,FALSE)</f>
        <v>#N/A</v>
      </c>
      <c r="T2005" s="8">
        <f t="shared" ca="1" si="220"/>
        <v>19638</v>
      </c>
      <c r="U2005" s="6">
        <f t="shared" ca="1" si="221"/>
        <v>7</v>
      </c>
      <c r="V2005" s="8" t="str">
        <f ca="1">VLOOKUP($U2005,Education!$A:$B,2,FALSE)</f>
        <v>Undergraduate degree</v>
      </c>
      <c r="W2005" s="7">
        <f ca="1" xml:space="preserve">
  IF(OR($Y2005 = 5, $Y2005 = 6, $Y2005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2005" s="7" t="str">
        <f ca="1">VLOOKUP($W2005,Department!$A:$B,2,FALSE)</f>
        <v>Audit</v>
      </c>
      <c r="Y2005" s="6">
        <f t="shared" ca="1" si="222"/>
        <v>9</v>
      </c>
      <c r="Z2005" s="7" t="str">
        <f ca="1">VLOOKUP($Y2005,Role!$A:$B,2,FALSE)</f>
        <v>Intern</v>
      </c>
      <c r="AA2005" s="6" t="str">
        <f t="shared" ca="1" si="223"/>
        <v/>
      </c>
      <c r="AB2005" s="7" t="str">
        <f ca="1" xml:space="preserve">
IF($AA2005 &lt;&gt; "",
    VLOOKUP($AA2005,Level!$A:$B,2,FALSE),
    ""
)</f>
        <v/>
      </c>
      <c r="AC2005" s="1">
        <f ca="1" xml:space="preserve">
IF($Y2005 = 5 + N("Presidente"),
    27000,
    IF($Y2005 = 6 + N("Vice-presidente"),
        23000,
        IF(OR($Y2005 = 8, $Y2005= 13, $Y2005 = 12) + N("Secretária bilíngue ou coordenador ou especialista"),
            8000,
            IF($Y2005 = 7 + N("Diretor"),
                15000,
                IF($Y2005 = 14 + N("Gerente"),
                    12000,
                    IF($Y2005 = 9 + N("Estagiário"),
                        705,
                        IF($Y2005 = 10 + N("Trainee"),
                            805,
                            IF($Y2005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IF($U2005 = 7,
  500,
  IF($U2005 = 8,
    1000,
    IF($U2005 = 9,
      1500,
      IF($U2005 = 10,
        2000,
        0
      )
    )
  )
)
+
N("Adicional no salário por área")
+
IF($W2005 = 14 + N("Tecnologia da Informação"),
  120,
  IF($W2005 = 16 + N("Vendas"),
    110,
    IF($W2005 = 15 + N("Jurídico"),
      100,
      IF(OR($W2005 = 8, $W2005 = 9, $W2005 = 11) + N("Recursos humanos ou comercial ou comunicação e marketing"),
        80,
        0
      )
    )
  )
)
+
N("Adicionando pegadinha")
+
IF(AND($W2005 = 16, $U2005 = 9, $Y2005 = 11, $AA2005 = 5) + N("Se for de vendas, com mestrado, analista sênior"),
  IF($R2005 = 5,
    100,
    0
  )
  +
  IF($N2005 = "M",
    200,
    0
  ),
  0
)</f>
        <v>1205</v>
      </c>
      <c r="AD200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$A2005  &amp; ", "   &amp;
$C2005  &amp; ", "   &amp;
$E2005  &amp; ", '"  &amp;
$J2005  &amp; "', '" &amp;
$N2005  &amp; "', "  &amp;
$R2005  &amp; ", '"  &amp;
TEXT($T2005,"dd/mm/aaaa")  &amp; "', "   &amp;
$U2005  &amp; ", "   &amp;
$W2005  &amp; ", "   &amp;
$Y2005  &amp; ", "   &amp;
IF($AA2005 &lt;&gt; "", $AA2005, "NULL")  &amp; ", "   &amp;
$AC2005  &amp; ");"</f>
        <v>INSERT INTO bi4all.fac_employees (id_company_fk, id_employee_pk, flg_active, employee_name, id_gender_fk, id_race_fk, birthday, id_schooling_fk, id_department_fk, id_role_fk, id_level_fk, salary) VALUES (6a51143286b03064a49cc2acbee63c09a0682d33, 2001, 1, 'Kauê Moura Camargo', 'M', 5, '06/10/1953', 7, 13, 9, NULL, 1205);</v>
      </c>
    </row>
    <row r="2006" spans="1:30" ht="14.25" customHeight="1" x14ac:dyDescent="0.2">
      <c r="A2006" s="7" t="str" cm="1">
        <f t="array" aca="1" ref="A2006" ca="1">INDEX(Company!$A:$A,RANDBETWEEN(5,COUNTA(Company!$A:$A) + 1),1)</f>
        <v>6a51143286b03064a49cc2acbee63c09a0682d33</v>
      </c>
      <c r="B2006" s="7" t="str">
        <f ca="1">VLOOKUP($A2006,Company!$A:$B,2,FALSE)</f>
        <v>ACME Corporation</v>
      </c>
      <c r="C2006" s="5">
        <f t="shared" si="217"/>
        <v>2002</v>
      </c>
      <c r="D2006" s="5" t="str" cm="1">
        <f t="array" ref="D2006">SHA1HASH($C2006)</f>
        <v>2e8c0277e396fabf683e56c8b7fa7e6dad68c679</v>
      </c>
      <c r="E2006" s="6">
        <v>1</v>
      </c>
      <c r="F2006" s="7">
        <f ca="1">IF($C2006 = 1 + N("Presidente"),
    127,
    IF($C2006 = 2 + N("Vice-Presidente"),
        72,
        IF($C2006 = 3 + N("Secretária bilíngue"),
            13,
            RANDBETWEEN(5,COUNT(Name!$A:$A) + 1)
        )
    )
)</f>
        <v>88</v>
      </c>
      <c r="G2006" s="7" t="str">
        <f ca="1">VLOOKUP($F2006,Name!$A:$B,2,FALSE)</f>
        <v>Catarina</v>
      </c>
      <c r="H2006" s="7">
        <f ca="1" xml:space="preserve">
IF($C2006 = 1,
    0,
    RANDBETWEEN(5,COUNT('Last name'!$A:$A) + 1)
)</f>
        <v>18</v>
      </c>
      <c r="I2006" s="7" t="str">
        <f ca="1" xml:space="preserve">
IF($C2006 = 1 + N("Presidente"),
    "de Orléans e Bragança",
    VLOOKUP($H2006,'Last name'!$A:$B,2,FALSE) &amp; " " &amp; VLOOKUP(RANDBETWEEN(5,COUNT('Last name'!$A:$A) + 1),'Last name'!$A:$B,2,FALSE)
)</f>
        <v>Andrioli Poeta</v>
      </c>
      <c r="J2006" s="7" t="str">
        <f t="shared" ca="1" si="218"/>
        <v>Catarina Andrioli Poeta</v>
      </c>
      <c r="K2006" s="7" t="str" cm="1">
        <f t="array" aca="1" ref="K2006" ca="1">SHA1HASH($J2006)</f>
        <v>b0fa7d4dbbbc494a864be334297b05d015c12f51</v>
      </c>
      <c r="L2006" s="7" cm="1">
        <f t="array" aca="1" ref="L2006" ca="1">INDEX(States!$A:$A,RANDBETWEEN(5,COUNTA(States!$A:$A) + 1),1)</f>
        <v>24</v>
      </c>
      <c r="M2006" s="7" t="str">
        <f ca="1">$L2006 &amp; "|" &amp; VLOOKUP($L2006,States!$A:$B,2,FALSE)</f>
        <v>24|4e344e218f5d3cb3700b5fb228401547cb97b31c</v>
      </c>
      <c r="N2006" s="7" t="str">
        <f ca="1">VLOOKUP($F2006,Name!$A:$C,3,FALSE)</f>
        <v>F</v>
      </c>
      <c r="O2006" s="7" t="str">
        <f ca="1">VLOOKUP($N2006,Gender!$A:$B,2,FALSE)</f>
        <v>Female</v>
      </c>
      <c r="P2006" s="7" t="str" cm="1">
        <f t="array" aca="1" ref="P2006" ca="1">INDEX('Marital status'!$A:$A,RANDBETWEEN(5,COUNTA('Marital status'!$A:$A) + 1),1)</f>
        <v>47051393f6bcbf99111ec5d70ba2ebbe11ebccae</v>
      </c>
      <c r="Q2006" s="7" t="str">
        <f ca="1">VLOOKUP($P2006,'Marital status'!$A:$B,2,FALSE)</f>
        <v xml:space="preserve"> Separated </v>
      </c>
      <c r="R2006" s="7">
        <f t="shared" ca="1" si="219"/>
        <v>5</v>
      </c>
      <c r="S2006" s="7" t="e">
        <f ca="1">VLOOKUP($R2006,Race!$A:$B,2,FALSE)</f>
        <v>#N/A</v>
      </c>
      <c r="T2006" s="8">
        <f t="shared" ca="1" si="220"/>
        <v>20476</v>
      </c>
      <c r="U2006" s="6">
        <f t="shared" ca="1" si="221"/>
        <v>8</v>
      </c>
      <c r="V2006" s="8" t="str">
        <f ca="1">VLOOKUP($U2006,Education!$A:$B,2,FALSE)</f>
        <v>Graduate school</v>
      </c>
      <c r="W2006" s="7">
        <f ca="1" xml:space="preserve">
  IF(OR($Y2006 = 5, $Y2006 = 6, $Y2006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2006" s="7" t="str">
        <f ca="1">VLOOKUP($W2006,Department!$A:$B,2,FALSE)</f>
        <v>Controlling</v>
      </c>
      <c r="Y2006" s="6">
        <f t="shared" ca="1" si="222"/>
        <v>11</v>
      </c>
      <c r="Z2006" s="7" t="str">
        <f ca="1">VLOOKUP($Y2006,Role!$A:$B,2,FALSE)</f>
        <v>Analyst</v>
      </c>
      <c r="AA2006" s="6">
        <f t="shared" ca="1" si="223"/>
        <v>5</v>
      </c>
      <c r="AB2006" s="7" t="str">
        <f ca="1" xml:space="preserve">
IF($AA2006 &lt;&gt; "",
    VLOOKUP($AA2006,Level!$A:$B,2,FALSE),
    ""
)</f>
        <v>Junior</v>
      </c>
      <c r="AC2006" s="1">
        <f ca="1" xml:space="preserve">
IF($Y2006 = 5 + N("Presidente"),
    27000,
    IF($Y2006 = 6 + N("Vice-presidente"),
        23000,
        IF(OR($Y2006 = 8, $Y2006= 13, $Y2006 = 12) + N("Secretária bilíngue ou coordenador ou especialista"),
            8000,
            IF($Y2006 = 7 + N("Diretor"),
                15000,
                IF($Y2006 = 14 + N("Gerente"),
                    12000,
                    IF($Y2006 = 9 + N("Estagiário"),
                        705,
                        IF($Y2006 = 10 + N("Trainee"),
                            805,
                            IF($Y2006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IF($U2006 = 7,
  500,
  IF($U2006 = 8,
    1000,
    IF($U2006 = 9,
      1500,
      IF($U2006 = 10,
        2000,
        0
      )
    )
  )
)
+
N("Adicional no salário por área")
+
IF($W2006 = 14 + N("Tecnologia da Informação"),
  120,
  IF($W2006 = 16 + N("Vendas"),
    110,
    IF($W2006 = 15 + N("Jurídico"),
      100,
      IF(OR($W2006 = 8, $W2006 = 9, $W2006 = 11) + N("Recursos humanos ou comercial ou comunicação e marketing"),
        80,
        0
      )
    )
  )
)
+
N("Adicionando pegadinha")
+
IF(AND($W2006 = 16, $U2006 = 9, $Y2006 = 11, $AA2006 = 5) + N("Se for de vendas, com mestrado, analista sênior"),
  IF($R2006 = 5,
    100,
    0
  )
  +
  IF($N2006 = "M",
    200,
    0
  ),
  0
)</f>
        <v>3000</v>
      </c>
      <c r="AD200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$A2006  &amp; ", "   &amp;
$C2006  &amp; ", "   &amp;
$E2006  &amp; ", '"  &amp;
$J2006  &amp; "', '" &amp;
$N2006  &amp; "', "  &amp;
$R2006  &amp; ", '"  &amp;
TEXT($T2006,"dd/mm/aaaa")  &amp; "', "   &amp;
$U2006  &amp; ", "   &amp;
$W2006  &amp; ", "   &amp;
$Y2006  &amp; ", "   &amp;
IF($AA2006 &lt;&gt; "", $AA2006, "NULL")  &amp; ", "   &amp;
$AC2006  &amp; ");"</f>
        <v>INSERT INTO bi4all.fac_employees (id_company_fk, id_employee_pk, flg_active, employee_name, id_gender_fk, id_race_fk, birthday, id_schooling_fk, id_department_fk, id_role_fk, id_level_fk, salary) VALUES (6a51143286b03064a49cc2acbee63c09a0682d33, 2002, 1, 'Catarina Andrioli Poeta', 'F', 5, '22/01/1956', 8, 12, 11, 5, 3000);</v>
      </c>
    </row>
    <row r="2007" spans="1:30" ht="14.25" customHeight="1" x14ac:dyDescent="0.2">
      <c r="A2007" s="7" t="str" cm="1">
        <f t="array" aca="1" ref="A2007" ca="1">INDEX(Company!$A:$A,RANDBETWEEN(5,COUNTA(Company!$A:$A) + 1),1)</f>
        <v>6a51143286b03064a49cc2acbee63c09a0682d33</v>
      </c>
      <c r="B2007" s="7" t="str">
        <f ca="1">VLOOKUP($A2007,Company!$A:$B,2,FALSE)</f>
        <v>ACME Corporation</v>
      </c>
      <c r="C2007" s="5">
        <f t="shared" si="217"/>
        <v>2003</v>
      </c>
      <c r="D2007" s="5" t="str" cm="1">
        <f t="array" ref="D2007">SHA1HASH($C2007)</f>
        <v>ab165cb90d19598f610a669dfe4798f4cd049a6a</v>
      </c>
      <c r="E2007" s="6">
        <v>1</v>
      </c>
      <c r="F2007" s="7">
        <f ca="1">IF($C2007 = 1 + N("Presidente"),
    127,
    IF($C2007 = 2 + N("Vice-Presidente"),
        72,
        IF($C2007 = 3 + N("Secretária bilíngue"),
            13,
            RANDBETWEEN(5,COUNT(Name!$A:$A) + 1)
        )
    )
)</f>
        <v>110</v>
      </c>
      <c r="G2007" s="7" t="str">
        <f ca="1">VLOOKUP($F2007,Name!$A:$B,2,FALSE)</f>
        <v>Davi Miguel</v>
      </c>
      <c r="H2007" s="7">
        <f ca="1" xml:space="preserve">
IF($C2007 = 1,
    0,
    RANDBETWEEN(5,COUNT('Last name'!$A:$A) + 1)
)</f>
        <v>29</v>
      </c>
      <c r="I2007" s="7" t="str">
        <f ca="1" xml:space="preserve">
IF($C2007 = 1 + N("Presidente"),
    "de Orléans e Bragança",
    VLOOKUP($H2007,'Last name'!$A:$B,2,FALSE) &amp; " " &amp; VLOOKUP(RANDBETWEEN(5,COUNT('Last name'!$A:$A) + 1),'Last name'!$A:$B,2,FALSE)
)</f>
        <v>Bandeira Miranda</v>
      </c>
      <c r="J2007" s="7" t="str">
        <f t="shared" ca="1" si="218"/>
        <v>Davi Miguel Bandeira Miranda</v>
      </c>
      <c r="K2007" s="7" t="str" cm="1">
        <f t="array" aca="1" ref="K2007" ca="1">SHA1HASH($J2007)</f>
        <v>a2fd48f18d51ce030aaedd150dccf8647b1486ad</v>
      </c>
      <c r="L2007" s="7" cm="1">
        <f t="array" aca="1" ref="L2007" ca="1">INDEX(States!$A:$A,RANDBETWEEN(5,COUNTA(States!$A:$A) + 1),1)</f>
        <v>12</v>
      </c>
      <c r="M2007" s="7" t="str">
        <f ca="1">$L2007 &amp; "|" &amp; VLOOKUP($L2007,States!$A:$B,2,FALSE)</f>
        <v>12|16a2d6eb767d4fd003fae8cac60e0d85a9416ba8</v>
      </c>
      <c r="N2007" s="7" t="str">
        <f ca="1">VLOOKUP($F2007,Name!$A:$C,3,FALSE)</f>
        <v>M</v>
      </c>
      <c r="O2007" s="7" t="str">
        <f ca="1">VLOOKUP($N2007,Gender!$A:$B,2,FALSE)</f>
        <v>Male</v>
      </c>
      <c r="P2007" s="7" t="str" cm="1">
        <f t="array" aca="1" ref="P2007" ca="1">INDEX('Marital status'!$A:$A,RANDBETWEEN(5,COUNTA('Marital status'!$A:$A) + 1),1)</f>
        <v>47051393f6bcbf99111ec5d70ba2ebbe11ebccae</v>
      </c>
      <c r="Q2007" s="7" t="str">
        <f ca="1">VLOOKUP($P2007,'Marital status'!$A:$B,2,FALSE)</f>
        <v xml:space="preserve"> Separated </v>
      </c>
      <c r="R2007" s="7">
        <f t="shared" ca="1" si="219"/>
        <v>5</v>
      </c>
      <c r="S2007" s="7" t="e">
        <f ca="1">VLOOKUP($R2007,Race!$A:$B,2,FALSE)</f>
        <v>#N/A</v>
      </c>
      <c r="T2007" s="8">
        <f t="shared" ca="1" si="220"/>
        <v>20196</v>
      </c>
      <c r="U2007" s="6">
        <f t="shared" ca="1" si="221"/>
        <v>7</v>
      </c>
      <c r="V2007" s="8" t="str">
        <f ca="1">VLOOKUP($U2007,Education!$A:$B,2,FALSE)</f>
        <v>Undergraduate degree</v>
      </c>
      <c r="W2007" s="7">
        <f ca="1" xml:space="preserve">
  IF(OR($Y2007 = 5, $Y2007 = 6, $Y2007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13</v>
      </c>
      <c r="X2007" s="7" t="str">
        <f ca="1">VLOOKUP($W2007,Department!$A:$B,2,FALSE)</f>
        <v>Audit</v>
      </c>
      <c r="Y2007" s="6">
        <f t="shared" ca="1" si="222"/>
        <v>9</v>
      </c>
      <c r="Z2007" s="7" t="str">
        <f ca="1">VLOOKUP($Y2007,Role!$A:$B,2,FALSE)</f>
        <v>Intern</v>
      </c>
      <c r="AA2007" s="6" t="str">
        <f t="shared" ca="1" si="223"/>
        <v/>
      </c>
      <c r="AB2007" s="7" t="str">
        <f ca="1" xml:space="preserve">
IF($AA2007 &lt;&gt; "",
    VLOOKUP($AA2007,Level!$A:$B,2,FALSE),
    ""
)</f>
        <v/>
      </c>
      <c r="AC2007" s="1">
        <f ca="1" xml:space="preserve">
IF($Y2007 = 5 + N("Presidente"),
    27000,
    IF($Y2007 = 6 + N("Vice-presidente"),
        23000,
        IF(OR($Y2007 = 8, $Y2007= 13, $Y2007 = 12) + N("Secretária bilíngue ou coordenador ou especialista"),
            8000,
            IF($Y2007 = 7 + N("Diretor"),
                15000,
                IF($Y2007 = 14 + N("Gerente"),
                    12000,
                    IF($Y2007 = 9 + N("Estagiário"),
                        705,
                        IF($Y2007 = 10 + N("Trainee"),
                            805,
                            IF($Y2007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IF($U2007 = 7,
  500,
  IF($U2007 = 8,
    1000,
    IF($U2007 = 9,
      1500,
      IF($U2007 = 10,
        2000,
        0
      )
    )
  )
)
+
N("Adicional no salário por área")
+
IF($W2007 = 14 + N("Tecnologia da Informação"),
  120,
  IF($W2007 = 16 + N("Vendas"),
    110,
    IF($W2007 = 15 + N("Jurídico"),
      100,
      IF(OR($W2007 = 8, $W2007 = 9, $W2007 = 11) + N("Recursos humanos ou comercial ou comunicação e marketing"),
        80,
        0
      )
    )
  )
)
+
N("Adicionando pegadinha")
+
IF(AND($W2007 = 16, $U2007 = 9, $Y2007 = 11, $AA2007 = 5) + N("Se for de vendas, com mestrado, analista sênior"),
  IF($R2007 = 5,
    100,
    0
  )
  +
  IF($N2007 = "M",
    200,
    0
  ),
  0
)</f>
        <v>1205</v>
      </c>
      <c r="AD200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$A2007  &amp; ", "   &amp;
$C2007  &amp; ", "   &amp;
$E2007  &amp; ", '"  &amp;
$J2007  &amp; "', '" &amp;
$N2007  &amp; "', "  &amp;
$R2007  &amp; ", '"  &amp;
TEXT($T2007,"dd/mm/aaaa")  &amp; "', "   &amp;
$U2007  &amp; ", "   &amp;
$W2007  &amp; ", "   &amp;
$Y2007  &amp; ", "   &amp;
IF($AA2007 &lt;&gt; "", $AA2007, "NULL")  &amp; ", "   &amp;
$AC2007  &amp; ");"</f>
        <v>INSERT INTO bi4all.fac_employees (id_company_fk, id_employee_pk, flg_active, employee_name, id_gender_fk, id_race_fk, birthday, id_schooling_fk, id_department_fk, id_role_fk, id_level_fk, salary) VALUES (6a51143286b03064a49cc2acbee63c09a0682d33, 2003, 1, 'Davi Miguel Bandeira Miranda', 'M', 5, '17/04/1955', 7, 13, 9, NULL, 1205);</v>
      </c>
    </row>
    <row r="2008" spans="1:30" ht="14.25" customHeight="1" x14ac:dyDescent="0.2">
      <c r="A2008" s="7" t="str" cm="1">
        <f t="array" aca="1" ref="A2008" ca="1">INDEX(Company!$A:$A,RANDBETWEEN(5,COUNTA(Company!$A:$A) + 1),1)</f>
        <v>6a51143286b03064a49cc2acbee63c09a0682d33</v>
      </c>
      <c r="B2008" s="7" t="str">
        <f ca="1">VLOOKUP($A2008,Company!$A:$B,2,FALSE)</f>
        <v>ACME Corporation</v>
      </c>
      <c r="C2008" s="5">
        <f t="shared" si="217"/>
        <v>2004</v>
      </c>
      <c r="D2008" s="5" t="str" cm="1">
        <f t="array" ref="D2008">SHA1HASH($C2008)</f>
        <v>667e624fb37408ba37177b3807fafa63c5a8332a</v>
      </c>
      <c r="E2008" s="6">
        <v>1</v>
      </c>
      <c r="F2008" s="7">
        <f ca="1">IF($C2008 = 1 + N("Presidente"),
    127,
    IF($C2008 = 2 + N("Vice-Presidente"),
        72,
        IF($C2008 = 3 + N("Secretária bilíngue"),
            13,
            RANDBETWEEN(5,COUNT(Name!$A:$A) + 1)
        )
    )
)</f>
        <v>161</v>
      </c>
      <c r="G2008" s="7" t="str">
        <f ca="1">VLOOKUP($F2008,Name!$A:$B,2,FALSE)</f>
        <v>Heitor</v>
      </c>
      <c r="H2008" s="7">
        <f ca="1" xml:space="preserve">
IF($C2008 = 1,
    0,
    RANDBETWEEN(5,COUNT('Last name'!$A:$A) + 1)
)</f>
        <v>11</v>
      </c>
      <c r="I2008" s="7" t="str">
        <f ca="1" xml:space="preserve">
IF($C2008 = 1 + N("Presidente"),
    "de Orléans e Bragança",
    VLOOKUP($H2008,'Last name'!$A:$B,2,FALSE) &amp; " " &amp; VLOOKUP(RANDBETWEEN(5,COUNT('Last name'!$A:$A) + 1),'Last name'!$A:$B,2,FALSE)
)</f>
        <v>Almeida Leone</v>
      </c>
      <c r="J2008" s="7" t="str">
        <f t="shared" ca="1" si="218"/>
        <v>Heitor Almeida Leone</v>
      </c>
      <c r="K2008" s="7" t="str" cm="1">
        <f t="array" aca="1" ref="K2008" ca="1">SHA1HASH($J2008)</f>
        <v>571c42bbb3d6a3b843d3adedb8df5551695911d3</v>
      </c>
      <c r="L2008" s="7" cm="1">
        <f t="array" aca="1" ref="L2008" ca="1">INDEX(States!$A:$A,RANDBETWEEN(5,COUNTA(States!$A:$A) + 1),1)</f>
        <v>6</v>
      </c>
      <c r="M2008" s="7" t="str">
        <f ca="1">$L2008 &amp; "|" &amp; VLOOKUP($L2008,States!$A:$B,2,FALSE)</f>
        <v>6|990f6b5f2170b43d022d539b1260b5f1af889998</v>
      </c>
      <c r="N2008" s="7" t="str">
        <f ca="1">VLOOKUP($F2008,Name!$A:$C,3,FALSE)</f>
        <v>M</v>
      </c>
      <c r="O2008" s="7" t="str">
        <f ca="1">VLOOKUP($N2008,Gender!$A:$B,2,FALSE)</f>
        <v>Male</v>
      </c>
      <c r="P2008" s="7" t="str" cm="1">
        <f t="array" aca="1" ref="P2008" ca="1">INDEX('Marital status'!$A:$A,RANDBETWEEN(5,COUNTA('Marital status'!$A:$A) + 1),1)</f>
        <v>ce0b1612aa711b78a720295d271a33894e2b72bf</v>
      </c>
      <c r="Q2008" s="7" t="str">
        <f ca="1">VLOOKUP($P2008,'Marital status'!$A:$B,2,FALSE)</f>
        <v>single</v>
      </c>
      <c r="R2008" s="7">
        <f t="shared" ca="1" si="219"/>
        <v>5</v>
      </c>
      <c r="S2008" s="7" t="e">
        <f ca="1">VLOOKUP($R2008,Race!$A:$B,2,FALSE)</f>
        <v>#N/A</v>
      </c>
      <c r="T2008" s="8">
        <f t="shared" ca="1" si="220"/>
        <v>19032</v>
      </c>
      <c r="U2008" s="6">
        <f t="shared" ca="1" si="221"/>
        <v>7</v>
      </c>
      <c r="V2008" s="8" t="str">
        <f ca="1">VLOOKUP($U2008,Education!$A:$B,2,FALSE)</f>
        <v>Undergraduate degree</v>
      </c>
      <c r="W2008" s="7">
        <f ca="1" xml:space="preserve">
  IF(OR($Y2008 = 5, $Y2008 = 6, $Y2008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2008" s="7" t="str">
        <f ca="1">VLOOKUP($W2008,Department!$A:$B,2,FALSE)</f>
        <v>Controlling</v>
      </c>
      <c r="Y2008" s="6">
        <f t="shared" ca="1" si="222"/>
        <v>11</v>
      </c>
      <c r="Z2008" s="7" t="str">
        <f ca="1">VLOOKUP($Y2008,Role!$A:$B,2,FALSE)</f>
        <v>Analyst</v>
      </c>
      <c r="AA2008" s="6">
        <f t="shared" ca="1" si="223"/>
        <v>5</v>
      </c>
      <c r="AB2008" s="7" t="str">
        <f ca="1" xml:space="preserve">
IF($AA2008 &lt;&gt; "",
    VLOOKUP($AA2008,Level!$A:$B,2,FALSE),
    ""
)</f>
        <v>Junior</v>
      </c>
      <c r="AC2008" s="1">
        <f ca="1" xml:space="preserve">
IF($Y2008 = 5 + N("Presidente"),
    27000,
    IF($Y2008 = 6 + N("Vice-presidente"),
        23000,
        IF(OR($Y2008 = 8, $Y2008= 13, $Y2008 = 12) + N("Secretária bilíngue ou coordenador ou especialista"),
            8000,
            IF($Y2008 = 7 + N("Diretor"),
                15000,
                IF($Y2008 = 14 + N("Gerente"),
                    12000,
                    IF($Y2008 = 9 + N("Estagiário"),
                        705,
                        IF($Y2008 = 10 + N("Trainee"),
                            805,
                            IF($Y2008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IF($U2008 = 7,
  500,
  IF($U2008 = 8,
    1000,
    IF($U2008 = 9,
      1500,
      IF($U2008 = 10,
        2000,
        0
      )
    )
  )
)
+
N("Adicional no salário por área")
+
IF($W2008 = 14 + N("Tecnologia da Informação"),
  120,
  IF($W2008 = 16 + N("Vendas"),
    110,
    IF($W2008 = 15 + N("Jurídico"),
      100,
      IF(OR($W2008 = 8, $W2008 = 9, $W2008 = 11) + N("Recursos humanos ou comercial ou comunicação e marketing"),
        80,
        0
      )
    )
  )
)
+
N("Adicionando pegadinha")
+
IF(AND($W2008 = 16, $U2008 = 9, $Y2008 = 11, $AA2008 = 5) + N("Se for de vendas, com mestrado, analista sênior"),
  IF($R2008 = 5,
    100,
    0
  )
  +
  IF($N2008 = "M",
    200,
    0
  ),
  0
)</f>
        <v>2500</v>
      </c>
      <c r="AD200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$A2008  &amp; ", "   &amp;
$C2008  &amp; ", "   &amp;
$E2008  &amp; ", '"  &amp;
$J2008  &amp; "', '" &amp;
$N2008  &amp; "', "  &amp;
$R2008  &amp; ", '"  &amp;
TEXT($T2008,"dd/mm/aaaa")  &amp; "', "   &amp;
$U2008  &amp; ", "   &amp;
$W2008  &amp; ", "   &amp;
$Y2008  &amp; ", "   &amp;
IF($AA2008 &lt;&gt; "", $AA2008, "NULL")  &amp; ", "   &amp;
$AC2008  &amp; ");"</f>
        <v>INSERT INTO bi4all.fac_employees (id_company_fk, id_employee_pk, flg_active, employee_name, id_gender_fk, id_race_fk, birthday, id_schooling_fk, id_department_fk, id_role_fk, id_level_fk, salary) VALUES (6a51143286b03064a49cc2acbee63c09a0682d33, 2004, 1, 'Heitor Almeida Leone', 'M', 5, '08/02/1952', 7, 12, 11, 5, 2500);</v>
      </c>
    </row>
    <row r="2009" spans="1:30" ht="14.25" customHeight="1" x14ac:dyDescent="0.2">
      <c r="A2009" s="7" t="str" cm="1">
        <f t="array" aca="1" ref="A2009" ca="1">INDEX(Company!$A:$A,RANDBETWEEN(5,COUNTA(Company!$A:$A) + 1),1)</f>
        <v>6a51143286b03064a49cc2acbee63c09a0682d33</v>
      </c>
      <c r="B2009" s="7" t="str">
        <f ca="1">VLOOKUP($A2009,Company!$A:$B,2,FALSE)</f>
        <v>ACME Corporation</v>
      </c>
      <c r="C2009" s="5">
        <f t="shared" si="217"/>
        <v>2005</v>
      </c>
      <c r="D2009" s="5" t="str" cm="1">
        <f t="array" ref="D2009">SHA1HASH($C2009)</f>
        <v>23a0538f53ccbf131a1f79874d3805ac4ed108fc</v>
      </c>
      <c r="E2009" s="6">
        <v>1</v>
      </c>
      <c r="F2009" s="7">
        <f ca="1">IF($C2009 = 1 + N("Presidente"),
    127,
    IF($C2009 = 2 + N("Vice-Presidente"),
        72,
        IF($C2009 = 3 + N("Secretária bilíngue"),
            13,
            RANDBETWEEN(5,COUNT(Name!$A:$A) + 1)
        )
    )
)</f>
        <v>242</v>
      </c>
      <c r="G2009" s="7" t="str">
        <f ca="1">VLOOKUP($F2009,Name!$A:$B,2,FALSE)</f>
        <v>Luisa</v>
      </c>
      <c r="H2009" s="7">
        <f ca="1" xml:space="preserve">
IF($C2009 = 1,
    0,
    RANDBETWEEN(5,COUNT('Last name'!$A:$A) + 1)
)</f>
        <v>92</v>
      </c>
      <c r="I2009" s="7" t="str">
        <f ca="1" xml:space="preserve">
IF($C2009 = 1 + N("Presidente"),
    "de Orléans e Bragança",
    VLOOKUP($H2009,'Last name'!$A:$B,2,FALSE) &amp; " " &amp; VLOOKUP(RANDBETWEEN(5,COUNT('Last name'!$A:$A) + 1),'Last name'!$A:$B,2,FALSE)
)</f>
        <v>Freitas Andrade</v>
      </c>
      <c r="J2009" s="7" t="str">
        <f t="shared" ca="1" si="218"/>
        <v>Luisa Freitas Andrade</v>
      </c>
      <c r="K2009" s="7" t="str" cm="1">
        <f t="array" aca="1" ref="K2009" ca="1">SHA1HASH($J2009)</f>
        <v>103c791aeff8304ae71a41aafd837618ad58f973</v>
      </c>
      <c r="L2009" s="7" cm="1">
        <f t="array" aca="1" ref="L2009" ca="1">INDEX(States!$A:$A,RANDBETWEEN(5,COUNTA(States!$A:$A) + 1),1)</f>
        <v>16</v>
      </c>
      <c r="M2009" s="7" t="str">
        <f ca="1">$L2009 &amp; "|" &amp; VLOOKUP($L2009,States!$A:$B,2,FALSE)</f>
        <v>16|07cfbddcd11fff6189ba806e40d4e76476d512f4</v>
      </c>
      <c r="N2009" s="7" t="str">
        <f ca="1">VLOOKUP($F2009,Name!$A:$C,3,FALSE)</f>
        <v>F</v>
      </c>
      <c r="O2009" s="7" t="str">
        <f ca="1">VLOOKUP($N2009,Gender!$A:$B,2,FALSE)</f>
        <v>Female</v>
      </c>
      <c r="P2009" s="7" t="str" cm="1">
        <f t="array" aca="1" ref="P2009" ca="1">INDEX('Marital status'!$A:$A,RANDBETWEEN(5,COUNTA('Marital status'!$A:$A) + 1),1)</f>
        <v>93ac84f4e0bd5c1c97b670a12a7fff6af89fb6b3</v>
      </c>
      <c r="Q2009" s="7" t="str">
        <f ca="1">VLOOKUP($P2009,'Marital status'!$A:$B,2,FALSE)</f>
        <v>DIVORCED</v>
      </c>
      <c r="R2009" s="7">
        <f t="shared" ca="1" si="219"/>
        <v>6</v>
      </c>
      <c r="S2009" s="7" t="e">
        <f ca="1">VLOOKUP($R2009,Race!$A:$B,2,FALSE)</f>
        <v>#N/A</v>
      </c>
      <c r="T2009" s="8">
        <f t="shared" ca="1" si="220"/>
        <v>33656</v>
      </c>
      <c r="U2009" s="6">
        <f t="shared" ca="1" si="221"/>
        <v>7</v>
      </c>
      <c r="V2009" s="8" t="str">
        <f ca="1">VLOOKUP($U2009,Education!$A:$B,2,FALSE)</f>
        <v>Undergraduate degree</v>
      </c>
      <c r="W2009" s="7">
        <f ca="1" xml:space="preserve">
  IF(OR($Y2009 = 5, $Y2009 = 6, $Y2009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009" s="7" t="str">
        <f ca="1">VLOOKUP($W2009,Department!$A:$B,2,FALSE)</f>
        <v>Operations</v>
      </c>
      <c r="Y2009" s="6">
        <f t="shared" ca="1" si="222"/>
        <v>10</v>
      </c>
      <c r="Z2009" s="7" t="str">
        <f ca="1">VLOOKUP($Y2009,Role!$A:$B,2,FALSE)</f>
        <v>Trainee</v>
      </c>
      <c r="AA2009" s="6" t="str">
        <f t="shared" ca="1" si="223"/>
        <v/>
      </c>
      <c r="AB2009" s="7" t="str">
        <f ca="1" xml:space="preserve">
IF($AA2009 &lt;&gt; "",
    VLOOKUP($AA2009,Level!$A:$B,2,FALSE),
    ""
)</f>
        <v/>
      </c>
      <c r="AC2009" s="1">
        <f ca="1" xml:space="preserve">
IF($Y2009 = 5 + N("Presidente"),
    27000,
    IF($Y2009 = 6 + N("Vice-presidente"),
        23000,
        IF(OR($Y2009 = 8, $Y2009= 13, $Y2009 = 12) + N("Secretária bilíngue ou coordenador ou especialista"),
            8000,
            IF($Y2009 = 7 + N("Diretor"),
                15000,
                IF($Y2009 = 14 + N("Gerente"),
                    12000,
                    IF($Y2009 = 9 + N("Estagiário"),
                        705,
                        IF($Y2009 = 10 + N("Trainee"),
                            805,
                            IF($Y2009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IF($U2009 = 7,
  500,
  IF($U2009 = 8,
    1000,
    IF($U2009 = 9,
      1500,
      IF($U2009 = 10,
        2000,
        0
      )
    )
  )
)
+
N("Adicional no salário por área")
+
IF($W2009 = 14 + N("Tecnologia da Informação"),
  120,
  IF($W2009 = 16 + N("Vendas"),
    110,
    IF($W2009 = 15 + N("Jurídico"),
      100,
      IF(OR($W2009 = 8, $W2009 = 9, $W2009 = 11) + N("Recursos humanos ou comercial ou comunicação e marketing"),
        80,
        0
      )
    )
  )
)
+
N("Adicionando pegadinha")
+
IF(AND($W2009 = 16, $U2009 = 9, $Y2009 = 11, $AA2009 = 5) + N("Se for de vendas, com mestrado, analista sênior"),
  IF($R2009 = 5,
    100,
    0
  )
  +
  IF($N2009 = "M",
    200,
    0
  ),
  0
)</f>
        <v>1305</v>
      </c>
      <c r="AD200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$A2009  &amp; ", "   &amp;
$C2009  &amp; ", "   &amp;
$E2009  &amp; ", '"  &amp;
$J2009  &amp; "', '" &amp;
$N2009  &amp; "', "  &amp;
$R2009  &amp; ", '"  &amp;
TEXT($T2009,"dd/mm/aaaa")  &amp; "', "   &amp;
$U2009  &amp; ", "   &amp;
$W2009  &amp; ", "   &amp;
$Y2009  &amp; ", "   &amp;
IF($AA2009 &lt;&gt; "", $AA2009, "NULL")  &amp; ", "   &amp;
$AC2009  &amp; ");"</f>
        <v>INSERT INTO bi4all.fac_employees (id_company_fk, id_employee_pk, flg_active, employee_name, id_gender_fk, id_race_fk, birthday, id_schooling_fk, id_department_fk, id_role_fk, id_level_fk, salary) VALUES (6a51143286b03064a49cc2acbee63c09a0682d33, 2005, 1, 'Luisa Freitas Andrade', 'F', 6, '22/02/1992', 7, 10, 10, NULL, 1305);</v>
      </c>
    </row>
    <row r="2010" spans="1:30" ht="14.25" customHeight="1" x14ac:dyDescent="0.2">
      <c r="A2010" s="7" t="str" cm="1">
        <f t="array" aca="1" ref="A2010" ca="1">INDEX(Company!$A:$A,RANDBETWEEN(5,COUNTA(Company!$A:$A) + 1),1)</f>
        <v>6a51143286b03064a49cc2acbee63c09a0682d33</v>
      </c>
      <c r="B2010" s="7" t="str">
        <f ca="1">VLOOKUP($A2010,Company!$A:$B,2,FALSE)</f>
        <v>ACME Corporation</v>
      </c>
      <c r="C2010" s="5">
        <f t="shared" si="217"/>
        <v>2006</v>
      </c>
      <c r="D2010" s="5" t="str" cm="1">
        <f t="array" ref="D2010">SHA1HASH($C2010)</f>
        <v>1938b79762f018cf11cc7d1011b8157840d37e60</v>
      </c>
      <c r="E2010" s="6">
        <v>1</v>
      </c>
      <c r="F2010" s="7">
        <f ca="1">IF($C2010 = 1 + N("Presidente"),
    127,
    IF($C2010 = 2 + N("Vice-Presidente"),
        72,
        IF($C2010 = 3 + N("Secretária bilíngue"),
            13,
            RANDBETWEEN(5,COUNT(Name!$A:$A) + 1)
        )
    )
)</f>
        <v>326</v>
      </c>
      <c r="G2010" s="7" t="str">
        <f ca="1">VLOOKUP($F2010,Name!$A:$B,2,FALSE)</f>
        <v>Rainah</v>
      </c>
      <c r="H2010" s="7">
        <f ca="1" xml:space="preserve">
IF($C2010 = 1,
    0,
    RANDBETWEEN(5,COUNT('Last name'!$A:$A) + 1)
)</f>
        <v>172</v>
      </c>
      <c r="I2010" s="7" t="str">
        <f ca="1" xml:space="preserve">
IF($C2010 = 1 + N("Presidente"),
    "de Orléans e Bragança",
    VLOOKUP($H2010,'Last name'!$A:$B,2,FALSE) &amp; " " &amp; VLOOKUP(RANDBETWEEN(5,COUNT('Last name'!$A:$A) + 1),'Last name'!$A:$B,2,FALSE)
)</f>
        <v>Salvador Caminha</v>
      </c>
      <c r="J2010" s="7" t="str">
        <f t="shared" ca="1" si="218"/>
        <v>Rainah Salvador Caminha</v>
      </c>
      <c r="K2010" s="7" t="str" cm="1">
        <f t="array" aca="1" ref="K2010" ca="1">SHA1HASH($J2010)</f>
        <v>7cf9da6c98d00b8ce0e0e54b19074f68194c28d7</v>
      </c>
      <c r="L2010" s="7" cm="1">
        <f t="array" aca="1" ref="L2010" ca="1">INDEX(States!$A:$A,RANDBETWEEN(5,COUNTA(States!$A:$A) + 1),1)</f>
        <v>19</v>
      </c>
      <c r="M2010" s="7" t="str">
        <f ca="1">$L2010 &amp; "|" &amp; VLOOKUP($L2010,States!$A:$B,2,FALSE)</f>
        <v>19|bd4a752045e2a790745f147976385d85d6dbdece</v>
      </c>
      <c r="N2010" s="7" t="str">
        <f ca="1">VLOOKUP($F2010,Name!$A:$C,3,FALSE)</f>
        <v>F</v>
      </c>
      <c r="O2010" s="7" t="str">
        <f ca="1">VLOOKUP($N2010,Gender!$A:$B,2,FALSE)</f>
        <v>Female</v>
      </c>
      <c r="P2010" s="7" t="str" cm="1">
        <f t="array" aca="1" ref="P2010" ca="1">INDEX('Marital status'!$A:$A,RANDBETWEEN(5,COUNTA('Marital status'!$A:$A) + 1),1)</f>
        <v>3266897012b6dcc5723033bc25891bf99efcff6f</v>
      </c>
      <c r="Q2010" s="7" t="str">
        <f ca="1">VLOOKUP($P2010,'Marital status'!$A:$B,2,FALSE)</f>
        <v>MarrieD</v>
      </c>
      <c r="R2010" s="7">
        <f t="shared" ca="1" si="219"/>
        <v>5</v>
      </c>
      <c r="S2010" s="7" t="e">
        <f ca="1">VLOOKUP($R2010,Race!$A:$B,2,FALSE)</f>
        <v>#N/A</v>
      </c>
      <c r="T2010" s="8">
        <f t="shared" ca="1" si="220"/>
        <v>21377</v>
      </c>
      <c r="U2010" s="6">
        <f t="shared" ca="1" si="221"/>
        <v>8</v>
      </c>
      <c r="V2010" s="8" t="str">
        <f ca="1">VLOOKUP($U2010,Education!$A:$B,2,FALSE)</f>
        <v>Graduate school</v>
      </c>
      <c r="W2010" s="7">
        <f ca="1" xml:space="preserve">
  IF(OR($Y2010 = 5, $Y2010 = 6, $Y2010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2010" s="7" t="str">
        <f ca="1">VLOOKUP($W2010,Department!$A:$B,2,FALSE)</f>
        <v>Presidency</v>
      </c>
      <c r="Y2010" s="6">
        <f t="shared" ca="1" si="222"/>
        <v>11</v>
      </c>
      <c r="Z2010" s="7" t="str">
        <f ca="1">VLOOKUP($Y2010,Role!$A:$B,2,FALSE)</f>
        <v>Analyst</v>
      </c>
      <c r="AA2010" s="6">
        <f t="shared" ca="1" si="223"/>
        <v>6</v>
      </c>
      <c r="AB2010" s="7" t="str">
        <f ca="1" xml:space="preserve">
IF($AA2010 &lt;&gt; "",
    VLOOKUP($AA2010,Level!$A:$B,2,FALSE),
    ""
)</f>
        <v>Pleno</v>
      </c>
      <c r="AC2010" s="1">
        <f ca="1" xml:space="preserve">
IF($Y2010 = 5 + N("Presidente"),
    27000,
    IF($Y2010 = 6 + N("Vice-presidente"),
        23000,
        IF(OR($Y2010 = 8, $Y2010= 13, $Y2010 = 12) + N("Secretária bilíngue ou coordenador ou especialista"),
            8000,
            IF($Y2010 = 7 + N("Diretor"),
                15000,
                IF($Y2010 = 14 + N("Gerente"),
                    12000,
                    IF($Y2010 = 9 + N("Estagiário"),
                        705,
                        IF($Y2010 = 10 + N("Trainee"),
                            805,
                            IF($Y2010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IF($U2010 = 7,
  500,
  IF($U2010 = 8,
    1000,
    IF($U2010 = 9,
      1500,
      IF($U2010 = 10,
        2000,
        0
      )
    )
  )
)
+
N("Adicional no salário por área")
+
IF($W2010 = 14 + N("Tecnologia da Informação"),
  120,
  IF($W2010 = 16 + N("Vendas"),
    110,
    IF($W2010 = 15 + N("Jurídico"),
      100,
      IF(OR($W2010 = 8, $W2010 = 9, $W2010 = 11) + N("Recursos humanos ou comercial ou comunicação e marketing"),
        80,
        0
      )
    )
  )
)
+
N("Adicionando pegadinha")
+
IF(AND($W2010 = 16, $U2010 = 9, $Y2010 = 11, $AA2010 = 5) + N("Se for de vendas, com mestrado, analista sênior"),
  IF($R2010 = 5,
    100,
    0
  )
  +
  IF($N2010 = "M",
    200,
    0
  ),
  0
)</f>
        <v>3000</v>
      </c>
      <c r="AD201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$A2010  &amp; ", "   &amp;
$C2010  &amp; ", "   &amp;
$E2010  &amp; ", '"  &amp;
$J2010  &amp; "', '" &amp;
$N2010  &amp; "', "  &amp;
$R2010  &amp; ", '"  &amp;
TEXT($T2010,"dd/mm/aaaa")  &amp; "', "   &amp;
$U2010  &amp; ", "   &amp;
$W2010  &amp; ", "   &amp;
$Y2010  &amp; ", "   &amp;
IF($AA2010 &lt;&gt; "", $AA2010, "NULL")  &amp; ", "   &amp;
$AC2010  &amp; ");"</f>
        <v>INSERT INTO bi4all.fac_employees (id_company_fk, id_employee_pk, flg_active, employee_name, id_gender_fk, id_race_fk, birthday, id_schooling_fk, id_department_fk, id_role_fk, id_level_fk, salary) VALUES (6a51143286b03064a49cc2acbee63c09a0682d33, 2006, 1, 'Rainah Salvador Caminha', 'F', 5, '11/07/1958', 8, 5, 11, 6, 3000);</v>
      </c>
    </row>
    <row r="2011" spans="1:30" ht="14.25" customHeight="1" x14ac:dyDescent="0.2">
      <c r="A2011" s="7" t="str" cm="1">
        <f t="array" aca="1" ref="A2011" ca="1">INDEX(Company!$A:$A,RANDBETWEEN(5,COUNTA(Company!$A:$A) + 1),1)</f>
        <v>6a51143286b03064a49cc2acbee63c09a0682d33</v>
      </c>
      <c r="B2011" s="7" t="str">
        <f ca="1">VLOOKUP($A2011,Company!$A:$B,2,FALSE)</f>
        <v>ACME Corporation</v>
      </c>
      <c r="C2011" s="5">
        <f t="shared" si="217"/>
        <v>2007</v>
      </c>
      <c r="D2011" s="5" t="str" cm="1">
        <f t="array" ref="D2011">SHA1HASH($C2011)</f>
        <v>aca6d6e0ac7c6af640177fbc27eae8fbf9188dda</v>
      </c>
      <c r="E2011" s="6">
        <v>1</v>
      </c>
      <c r="F2011" s="7">
        <f ca="1">IF($C2011 = 1 + N("Presidente"),
    127,
    IF($C2011 = 2 + N("Vice-Presidente"),
        72,
        IF($C2011 = 3 + N("Secretária bilíngue"),
            13,
            RANDBETWEEN(5,COUNT(Name!$A:$A) + 1)
        )
    )
)</f>
        <v>36</v>
      </c>
      <c r="G2011" s="7" t="str">
        <f ca="1">VLOOKUP($F2011,Name!$A:$B,2,FALSE)</f>
        <v>Ana Sophia</v>
      </c>
      <c r="H2011" s="7">
        <f ca="1" xml:space="preserve">
IF($C2011 = 1,
    0,
    RANDBETWEEN(5,COUNT('Last name'!$A:$A) + 1)
)</f>
        <v>59</v>
      </c>
      <c r="I2011" s="7" t="str">
        <f ca="1" xml:space="preserve">
IF($C2011 = 1 + N("Presidente"),
    "de Orléans e Bragança",
    VLOOKUP($H2011,'Last name'!$A:$B,2,FALSE) &amp; " " &amp; VLOOKUP(RANDBETWEEN(5,COUNT('Last name'!$A:$A) + 1),'Last name'!$A:$B,2,FALSE)
)</f>
        <v>Cardozo Siqueira</v>
      </c>
      <c r="J2011" s="7" t="str">
        <f t="shared" ca="1" si="218"/>
        <v>Ana Sophia Cardozo Siqueira</v>
      </c>
      <c r="K2011" s="7" t="str" cm="1">
        <f t="array" aca="1" ref="K2011" ca="1">SHA1HASH($J2011)</f>
        <v>c004572097bfb513303938619a1adf8638d2af4b</v>
      </c>
      <c r="L2011" s="7" cm="1">
        <f t="array" aca="1" ref="L2011" ca="1">INDEX(States!$A:$A,RANDBETWEEN(5,COUNTA(States!$A:$A) + 1),1)</f>
        <v>13</v>
      </c>
      <c r="M2011" s="7" t="str">
        <f ca="1">$L2011 &amp; "|" &amp; VLOOKUP($L2011,States!$A:$B,2,FALSE)</f>
        <v>13|6c05c76e5be517ed7b1a09bc941ed381b630f0fd</v>
      </c>
      <c r="N2011" s="7" t="str">
        <f ca="1">VLOOKUP($F2011,Name!$A:$C,3,FALSE)</f>
        <v>F</v>
      </c>
      <c r="O2011" s="7" t="str">
        <f ca="1">VLOOKUP($N2011,Gender!$A:$B,2,FALSE)</f>
        <v>Female</v>
      </c>
      <c r="P2011" s="7" t="str" cm="1">
        <f t="array" aca="1" ref="P2011" ca="1">INDEX('Marital status'!$A:$A,RANDBETWEEN(5,COUNTA('Marital status'!$A:$A) + 1),1)</f>
        <v>3266897012b6dcc5723033bc25891bf99efcff6f</v>
      </c>
      <c r="Q2011" s="7" t="str">
        <f ca="1">VLOOKUP($P2011,'Marital status'!$A:$B,2,FALSE)</f>
        <v>MarrieD</v>
      </c>
      <c r="R2011" s="7">
        <f t="shared" ca="1" si="219"/>
        <v>5</v>
      </c>
      <c r="S2011" s="7" t="e">
        <f ca="1">VLOOKUP($R2011,Race!$A:$B,2,FALSE)</f>
        <v>#N/A</v>
      </c>
      <c r="T2011" s="8">
        <f t="shared" ca="1" si="220"/>
        <v>29603</v>
      </c>
      <c r="U2011" s="6">
        <f t="shared" ca="1" si="221"/>
        <v>7</v>
      </c>
      <c r="V2011" s="8" t="str">
        <f ca="1">VLOOKUP($U2011,Education!$A:$B,2,FALSE)</f>
        <v>Undergraduate degree</v>
      </c>
      <c r="W2011" s="7">
        <f ca="1" xml:space="preserve">
  IF(OR($Y2011 = 5, $Y2011 = 6, $Y2011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2011" s="7" t="str">
        <f ca="1">VLOOKUP($W2011,Department!$A:$B,2,FALSE)</f>
        <v>Administration</v>
      </c>
      <c r="Y2011" s="6">
        <f t="shared" ca="1" si="222"/>
        <v>9</v>
      </c>
      <c r="Z2011" s="7" t="str">
        <f ca="1">VLOOKUP($Y2011,Role!$A:$B,2,FALSE)</f>
        <v>Intern</v>
      </c>
      <c r="AA2011" s="6" t="str">
        <f t="shared" ca="1" si="223"/>
        <v/>
      </c>
      <c r="AB2011" s="7" t="str">
        <f ca="1" xml:space="preserve">
IF($AA2011 &lt;&gt; "",
    VLOOKUP($AA2011,Level!$A:$B,2,FALSE),
    ""
)</f>
        <v/>
      </c>
      <c r="AC2011" s="1">
        <f ca="1" xml:space="preserve">
IF($Y2011 = 5 + N("Presidente"),
    27000,
    IF($Y2011 = 6 + N("Vice-presidente"),
        23000,
        IF(OR($Y2011 = 8, $Y2011= 13, $Y2011 = 12) + N("Secretária bilíngue ou coordenador ou especialista"),
            8000,
            IF($Y2011 = 7 + N("Diretor"),
                15000,
                IF($Y2011 = 14 + N("Gerente"),
                    12000,
                    IF($Y2011 = 9 + N("Estagiário"),
                        705,
                        IF($Y2011 = 10 + N("Trainee"),
                            805,
                            IF($Y2011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IF($U2011 = 7,
  500,
  IF($U2011 = 8,
    1000,
    IF($U2011 = 9,
      1500,
      IF($U2011 = 10,
        2000,
        0
      )
    )
  )
)
+
N("Adicional no salário por área")
+
IF($W2011 = 14 + N("Tecnologia da Informação"),
  120,
  IF($W2011 = 16 + N("Vendas"),
    110,
    IF($W2011 = 15 + N("Jurídico"),
      100,
      IF(OR($W2011 = 8, $W2011 = 9, $W2011 = 11) + N("Recursos humanos ou comercial ou comunicação e marketing"),
        80,
        0
      )
    )
  )
)
+
N("Adicionando pegadinha")
+
IF(AND($W2011 = 16, $U2011 = 9, $Y2011 = 11, $AA2011 = 5) + N("Se for de vendas, com mestrado, analista sênior"),
  IF($R2011 = 5,
    100,
    0
  )
  +
  IF($N2011 = "M",
    200,
    0
  ),
  0
)</f>
        <v>1205</v>
      </c>
      <c r="AD201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$A2011  &amp; ", "   &amp;
$C2011  &amp; ", "   &amp;
$E2011  &amp; ", '"  &amp;
$J2011  &amp; "', '" &amp;
$N2011  &amp; "', "  &amp;
$R2011  &amp; ", '"  &amp;
TEXT($T2011,"dd/mm/aaaa")  &amp; "', "   &amp;
$U2011  &amp; ", "   &amp;
$W2011  &amp; ", "   &amp;
$Y2011  &amp; ", "   &amp;
IF($AA2011 &lt;&gt; "", $AA2011, "NULL")  &amp; ", "   &amp;
$AC2011  &amp; ");"</f>
        <v>INSERT INTO bi4all.fac_employees (id_company_fk, id_employee_pk, flg_active, employee_name, id_gender_fk, id_race_fk, birthday, id_schooling_fk, id_department_fk, id_role_fk, id_level_fk, salary) VALUES (6a51143286b03064a49cc2acbee63c09a0682d33, 2007, 1, 'Ana Sophia Cardozo Siqueira', 'F', 5, '17/01/1981', 7, 6, 9, NULL, 1205);</v>
      </c>
    </row>
    <row r="2012" spans="1:30" ht="14.25" customHeight="1" x14ac:dyDescent="0.2">
      <c r="A2012" s="7" t="str" cm="1">
        <f t="array" aca="1" ref="A2012" ca="1">INDEX(Company!$A:$A,RANDBETWEEN(5,COUNTA(Company!$A:$A) + 1),1)</f>
        <v>6a51143286b03064a49cc2acbee63c09a0682d33</v>
      </c>
      <c r="B2012" s="7" t="str">
        <f ca="1">VLOOKUP($A2012,Company!$A:$B,2,FALSE)</f>
        <v>ACME Corporation</v>
      </c>
      <c r="C2012" s="5">
        <f t="shared" si="217"/>
        <v>2008</v>
      </c>
      <c r="D2012" s="5" t="str" cm="1">
        <f t="array" ref="D2012">SHA1HASH($C2012)</f>
        <v>527dc687fa586a676045bc4cf16cb04ba5ff58eb</v>
      </c>
      <c r="E2012" s="6">
        <v>1</v>
      </c>
      <c r="F2012" s="7">
        <f ca="1">IF($C2012 = 1 + N("Presidente"),
    127,
    IF($C2012 = 2 + N("Vice-Presidente"),
        72,
        IF($C2012 = 3 + N("Secretária bilíngue"),
            13,
            RANDBETWEEN(5,COUNT(Name!$A:$A) + 1)
        )
    )
)</f>
        <v>354</v>
      </c>
      <c r="G2012" s="7" t="str">
        <f ca="1">VLOOKUP($F2012,Name!$A:$B,2,FALSE)</f>
        <v>Victor</v>
      </c>
      <c r="H2012" s="7">
        <f ca="1" xml:space="preserve">
IF($C2012 = 1,
    0,
    RANDBETWEEN(5,COUNT('Last name'!$A:$A) + 1)
)</f>
        <v>160</v>
      </c>
      <c r="I2012" s="7" t="str">
        <f ca="1" xml:space="preserve">
IF($C2012 = 1 + N("Presidente"),
    "de Orléans e Bragança",
    VLOOKUP($H2012,'Last name'!$A:$B,2,FALSE) &amp; " " &amp; VLOOKUP(RANDBETWEEN(5,COUNT('Last name'!$A:$A) + 1),'Last name'!$A:$B,2,FALSE)
)</f>
        <v>Resende Borba</v>
      </c>
      <c r="J2012" s="7" t="str">
        <f t="shared" ca="1" si="218"/>
        <v>Victor Resende Borba</v>
      </c>
      <c r="K2012" s="7" t="str" cm="1">
        <f t="array" aca="1" ref="K2012" ca="1">SHA1HASH($J2012)</f>
        <v>9b41e4f1cb0e5b67805337a0a6e8275b88a2cc88</v>
      </c>
      <c r="L2012" s="7" cm="1">
        <f t="array" aca="1" ref="L2012" ca="1">INDEX(States!$A:$A,RANDBETWEEN(5,COUNTA(States!$A:$A) + 1),1)</f>
        <v>23</v>
      </c>
      <c r="M2012" s="7" t="str">
        <f ca="1">$L2012 &amp; "|" &amp; VLOOKUP($L2012,States!$A:$B,2,FALSE)</f>
        <v>23|22fbba2e2c257238254804c428968d474037a633</v>
      </c>
      <c r="N2012" s="7" t="str">
        <f ca="1">VLOOKUP($F2012,Name!$A:$C,3,FALSE)</f>
        <v>M</v>
      </c>
      <c r="O2012" s="7" t="str">
        <f ca="1">VLOOKUP($N2012,Gender!$A:$B,2,FALSE)</f>
        <v>Male</v>
      </c>
      <c r="P2012" s="7" t="str" cm="1">
        <f t="array" aca="1" ref="P2012" ca="1">INDEX('Marital status'!$A:$A,RANDBETWEEN(5,COUNTA('Marital status'!$A:$A) + 1),1)</f>
        <v>47051393f6bcbf99111ec5d70ba2ebbe11ebccae</v>
      </c>
      <c r="Q2012" s="7" t="str">
        <f ca="1">VLOOKUP($P2012,'Marital status'!$A:$B,2,FALSE)</f>
        <v xml:space="preserve"> Separated </v>
      </c>
      <c r="R2012" s="7">
        <f t="shared" ca="1" si="219"/>
        <v>5</v>
      </c>
      <c r="S2012" s="7" t="e">
        <f ca="1">VLOOKUP($R2012,Race!$A:$B,2,FALSE)</f>
        <v>#N/A</v>
      </c>
      <c r="T2012" s="8">
        <f t="shared" ca="1" si="220"/>
        <v>24811</v>
      </c>
      <c r="U2012" s="6">
        <f t="shared" ca="1" si="221"/>
        <v>8</v>
      </c>
      <c r="V2012" s="8" t="str">
        <f ca="1">VLOOKUP($U2012,Education!$A:$B,2,FALSE)</f>
        <v>Graduate school</v>
      </c>
      <c r="W2012" s="7">
        <f ca="1" xml:space="preserve">
  IF(OR($Y2012 = 5, $Y2012 = 6, $Y2012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012" s="7" t="str">
        <f ca="1">VLOOKUP($W2012,Department!$A:$B,2,FALSE)</f>
        <v>Commercial</v>
      </c>
      <c r="Y2012" s="6">
        <f t="shared" ca="1" si="222"/>
        <v>11</v>
      </c>
      <c r="Z2012" s="7" t="str">
        <f ca="1">VLOOKUP($Y2012,Role!$A:$B,2,FALSE)</f>
        <v>Analyst</v>
      </c>
      <c r="AA2012" s="6">
        <f t="shared" ca="1" si="223"/>
        <v>6</v>
      </c>
      <c r="AB2012" s="7" t="str">
        <f ca="1" xml:space="preserve">
IF($AA2012 &lt;&gt; "",
    VLOOKUP($AA2012,Level!$A:$B,2,FALSE),
    ""
)</f>
        <v>Pleno</v>
      </c>
      <c r="AC2012" s="1">
        <f ca="1" xml:space="preserve">
IF($Y2012 = 5 + N("Presidente"),
    27000,
    IF($Y2012 = 6 + N("Vice-presidente"),
        23000,
        IF(OR($Y2012 = 8, $Y2012= 13, $Y2012 = 12) + N("Secretária bilíngue ou coordenador ou especialista"),
            8000,
            IF($Y2012 = 7 + N("Diretor"),
                15000,
                IF($Y2012 = 14 + N("Gerente"),
                    12000,
                    IF($Y2012 = 9 + N("Estagiário"),
                        705,
                        IF($Y2012 = 10 + N("Trainee"),
                            805,
                            IF($Y2012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IF($U2012 = 7,
  500,
  IF($U2012 = 8,
    1000,
    IF($U2012 = 9,
      1500,
      IF($U2012 = 10,
        2000,
        0
      )
    )
  )
)
+
N("Adicional no salário por área")
+
IF($W2012 = 14 + N("Tecnologia da Informação"),
  120,
  IF($W2012 = 16 + N("Vendas"),
    110,
    IF($W2012 = 15 + N("Jurídico"),
      100,
      IF(OR($W2012 = 8, $W2012 = 9, $W2012 = 11) + N("Recursos humanos ou comercial ou comunicação e marketing"),
        80,
        0
      )
    )
  )
)
+
N("Adicionando pegadinha")
+
IF(AND($W2012 = 16, $U2012 = 9, $Y2012 = 11, $AA2012 = 5) + N("Se for de vendas, com mestrado, analista sênior"),
  IF($R2012 = 5,
    100,
    0
  )
  +
  IF($N2012 = "M",
    200,
    0
  ),
  0
)</f>
        <v>3080</v>
      </c>
      <c r="AD201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$A2012  &amp; ", "   &amp;
$C2012  &amp; ", "   &amp;
$E2012  &amp; ", '"  &amp;
$J2012  &amp; "', '" &amp;
$N2012  &amp; "', "  &amp;
$R2012  &amp; ", '"  &amp;
TEXT($T2012,"dd/mm/aaaa")  &amp; "', "   &amp;
$U2012  &amp; ", "   &amp;
$W2012  &amp; ", "   &amp;
$Y2012  &amp; ", "   &amp;
IF($AA2012 &lt;&gt; "", $AA2012, "NULL")  &amp; ", "   &amp;
$AC2012  &amp; ");"</f>
        <v>INSERT INTO bi4all.fac_employees (id_company_fk, id_employee_pk, flg_active, employee_name, id_gender_fk, id_race_fk, birthday, id_schooling_fk, id_department_fk, id_role_fk, id_level_fk, salary) VALUES (6a51143286b03064a49cc2acbee63c09a0682d33, 2008, 1, 'Victor Resende Borba', 'M', 5, '05/12/1967', 8, 9, 11, 6, 3080);</v>
      </c>
    </row>
    <row r="2013" spans="1:30" ht="14.25" customHeight="1" x14ac:dyDescent="0.2">
      <c r="A2013" s="7" t="str" cm="1">
        <f t="array" aca="1" ref="A2013" ca="1">INDEX(Company!$A:$A,RANDBETWEEN(5,COUNTA(Company!$A:$A) + 1),1)</f>
        <v>6a51143286b03064a49cc2acbee63c09a0682d33</v>
      </c>
      <c r="B2013" s="7" t="str">
        <f ca="1">VLOOKUP($A2013,Company!$A:$B,2,FALSE)</f>
        <v>ACME Corporation</v>
      </c>
      <c r="C2013" s="5">
        <f t="shared" si="217"/>
        <v>2009</v>
      </c>
      <c r="D2013" s="5" t="str" cm="1">
        <f t="array" ref="D2013">SHA1HASH($C2013)</f>
        <v>7263d678abae47b211a7de6693c9df3ca96d228c</v>
      </c>
      <c r="E2013" s="6">
        <v>1</v>
      </c>
      <c r="F2013" s="7">
        <f ca="1">IF($C2013 = 1 + N("Presidente"),
    127,
    IF($C2013 = 2 + N("Vice-Presidente"),
        72,
        IF($C2013 = 3 + N("Secretária bilíngue"),
            13,
            RANDBETWEEN(5,COUNT(Name!$A:$A) + 1)
        )
    )
)</f>
        <v>266</v>
      </c>
      <c r="G2013" s="7" t="str">
        <f ca="1">VLOOKUP($F2013,Name!$A:$B,2,FALSE)</f>
        <v>Maria Helena</v>
      </c>
      <c r="H2013" s="7">
        <f ca="1" xml:space="preserve">
IF($C2013 = 1,
    0,
    RANDBETWEEN(5,COUNT('Last name'!$A:$A) + 1)
)</f>
        <v>111</v>
      </c>
      <c r="I2013" s="7" t="str">
        <f ca="1" xml:space="preserve">
IF($C2013 = 1 + N("Presidente"),
    "de Orléans e Bragança",
    VLOOKUP($H2013,'Last name'!$A:$B,2,FALSE) &amp; " " &amp; VLOOKUP(RANDBETWEEN(5,COUNT('Last name'!$A:$A) + 1),'Last name'!$A:$B,2,FALSE)
)</f>
        <v>Longo Junqueira</v>
      </c>
      <c r="J2013" s="7" t="str">
        <f t="shared" ca="1" si="218"/>
        <v>Maria Helena Longo Junqueira</v>
      </c>
      <c r="K2013" s="7" t="str" cm="1">
        <f t="array" aca="1" ref="K2013" ca="1">SHA1HASH($J2013)</f>
        <v>08776ca78dc73e2c9c29998777f7d15666ab4f83</v>
      </c>
      <c r="L2013" s="7" cm="1">
        <f t="array" aca="1" ref="L2013" ca="1">INDEX(States!$A:$A,RANDBETWEEN(5,COUNTA(States!$A:$A) + 1),1)</f>
        <v>24</v>
      </c>
      <c r="M2013" s="7" t="str">
        <f ca="1">$L2013 &amp; "|" &amp; VLOOKUP($L2013,States!$A:$B,2,FALSE)</f>
        <v>24|4e344e218f5d3cb3700b5fb228401547cb97b31c</v>
      </c>
      <c r="N2013" s="7" t="str">
        <f ca="1">VLOOKUP($F2013,Name!$A:$C,3,FALSE)</f>
        <v>F</v>
      </c>
      <c r="O2013" s="7" t="str">
        <f ca="1">VLOOKUP($N2013,Gender!$A:$B,2,FALSE)</f>
        <v>Female</v>
      </c>
      <c r="P2013" s="7" t="str" cm="1">
        <f t="array" aca="1" ref="P2013" ca="1">INDEX('Marital status'!$A:$A,RANDBETWEEN(5,COUNTA('Marital status'!$A:$A) + 1),1)</f>
        <v>459031b19ec5bbd3b3dbc0a9dcf2cb6e6c6f7848</v>
      </c>
      <c r="Q2013" s="7" t="str">
        <f ca="1">VLOOKUP($P2013,'Marital status'!$A:$B,2,FALSE)</f>
        <v xml:space="preserve">Widowed </v>
      </c>
      <c r="R2013" s="7">
        <f t="shared" ca="1" si="219"/>
        <v>7</v>
      </c>
      <c r="S2013" s="7" t="e">
        <f ca="1">VLOOKUP($R2013,Race!$A:$B,2,FALSE)</f>
        <v>#N/A</v>
      </c>
      <c r="T2013" s="8">
        <f t="shared" ca="1" si="220"/>
        <v>26734</v>
      </c>
      <c r="U2013" s="6">
        <f t="shared" ca="1" si="221"/>
        <v>7</v>
      </c>
      <c r="V2013" s="8" t="str">
        <f ca="1">VLOOKUP($U2013,Education!$A:$B,2,FALSE)</f>
        <v>Undergraduate degree</v>
      </c>
      <c r="W2013" s="7">
        <f ca="1" xml:space="preserve">
  IF(OR($Y2013 = 5, $Y2013 = 6, $Y2013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013" s="7" t="str">
        <f ca="1">VLOOKUP($W2013,Department!$A:$B,2,FALSE)</f>
        <v>Commercial</v>
      </c>
      <c r="Y2013" s="6">
        <f t="shared" ca="1" si="222"/>
        <v>10</v>
      </c>
      <c r="Z2013" s="7" t="str">
        <f ca="1">VLOOKUP($Y2013,Role!$A:$B,2,FALSE)</f>
        <v>Trainee</v>
      </c>
      <c r="AA2013" s="6" t="str">
        <f t="shared" ca="1" si="223"/>
        <v/>
      </c>
      <c r="AB2013" s="7" t="str">
        <f ca="1" xml:space="preserve">
IF($AA2013 &lt;&gt; "",
    VLOOKUP($AA2013,Level!$A:$B,2,FALSE),
    ""
)</f>
        <v/>
      </c>
      <c r="AC2013" s="1">
        <f ca="1" xml:space="preserve">
IF($Y2013 = 5 + N("Presidente"),
    27000,
    IF($Y2013 = 6 + N("Vice-presidente"),
        23000,
        IF(OR($Y2013 = 8, $Y2013= 13, $Y2013 = 12) + N("Secretária bilíngue ou coordenador ou especialista"),
            8000,
            IF($Y2013 = 7 + N("Diretor"),
                15000,
                IF($Y2013 = 14 + N("Gerente"),
                    12000,
                    IF($Y2013 = 9 + N("Estagiário"),
                        705,
                        IF($Y2013 = 10 + N("Trainee"),
                            805,
                            IF($Y2013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IF($U2013 = 7,
  500,
  IF($U2013 = 8,
    1000,
    IF($U2013 = 9,
      1500,
      IF($U2013 = 10,
        2000,
        0
      )
    )
  )
)
+
N("Adicional no salário por área")
+
IF($W2013 = 14 + N("Tecnologia da Informação"),
  120,
  IF($W2013 = 16 + N("Vendas"),
    110,
    IF($W2013 = 15 + N("Jurídico"),
      100,
      IF(OR($W2013 = 8, $W2013 = 9, $W2013 = 11) + N("Recursos humanos ou comercial ou comunicação e marketing"),
        80,
        0
      )
    )
  )
)
+
N("Adicionando pegadinha")
+
IF(AND($W2013 = 16, $U2013 = 9, $Y2013 = 11, $AA2013 = 5) + N("Se for de vendas, com mestrado, analista sênior"),
  IF($R2013 = 5,
    100,
    0
  )
  +
  IF($N2013 = "M",
    200,
    0
  ),
  0
)</f>
        <v>1385</v>
      </c>
      <c r="AD201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$A2013  &amp; ", "   &amp;
$C2013  &amp; ", "   &amp;
$E2013  &amp; ", '"  &amp;
$J2013  &amp; "', '" &amp;
$N2013  &amp; "', "  &amp;
$R2013  &amp; ", '"  &amp;
TEXT($T2013,"dd/mm/aaaa")  &amp; "', "   &amp;
$U2013  &amp; ", "   &amp;
$W2013  &amp; ", "   &amp;
$Y2013  &amp; ", "   &amp;
IF($AA2013 &lt;&gt; "", $AA2013, "NULL")  &amp; ", "   &amp;
$AC2013  &amp; ");"</f>
        <v>INSERT INTO bi4all.fac_employees (id_company_fk, id_employee_pk, flg_active, employee_name, id_gender_fk, id_race_fk, birthday, id_schooling_fk, id_department_fk, id_role_fk, id_level_fk, salary) VALUES (6a51143286b03064a49cc2acbee63c09a0682d33, 2009, 1, 'Maria Helena Longo Junqueira', 'F', 7, '11/03/1973', 7, 9, 10, NULL, 1385);</v>
      </c>
    </row>
    <row r="2014" spans="1:30" ht="14.25" customHeight="1" x14ac:dyDescent="0.2">
      <c r="A2014" s="7" t="str" cm="1">
        <f t="array" aca="1" ref="A2014" ca="1">INDEX(Company!$A:$A,RANDBETWEEN(5,COUNTA(Company!$A:$A) + 1),1)</f>
        <v>6a51143286b03064a49cc2acbee63c09a0682d33</v>
      </c>
      <c r="B2014" s="7" t="str">
        <f ca="1">VLOOKUP($A2014,Company!$A:$B,2,FALSE)</f>
        <v>ACME Corporation</v>
      </c>
      <c r="C2014" s="5">
        <f t="shared" si="217"/>
        <v>2010</v>
      </c>
      <c r="D2014" s="5" t="str" cm="1">
        <f t="array" ref="D2014">SHA1HASH($C2014)</f>
        <v>e22cd461c068aea5dff1c3462214880d76b3e39c</v>
      </c>
      <c r="E2014" s="6">
        <v>1</v>
      </c>
      <c r="F2014" s="7">
        <f ca="1">IF($C2014 = 1 + N("Presidente"),
    127,
    IF($C2014 = 2 + N("Vice-Presidente"),
        72,
        IF($C2014 = 3 + N("Secretária bilíngue"),
            13,
            RANDBETWEEN(5,COUNT(Name!$A:$A) + 1)
        )
    )
)</f>
        <v>31</v>
      </c>
      <c r="G2014" s="7" t="str">
        <f ca="1">VLOOKUP($F2014,Name!$A:$B,2,FALSE)</f>
        <v>Ana Júlia</v>
      </c>
      <c r="H2014" s="7">
        <f ca="1" xml:space="preserve">
IF($C2014 = 1,
    0,
    RANDBETWEEN(5,COUNT('Last name'!$A:$A) + 1)
)</f>
        <v>63</v>
      </c>
      <c r="I2014" s="7" t="str">
        <f ca="1" xml:space="preserve">
IF($C2014 = 1 + N("Presidente"),
    "de Orléans e Bragança",
    VLOOKUP($H2014,'Last name'!$A:$B,2,FALSE) &amp; " " &amp; VLOOKUP(RANDBETWEEN(5,COUNT('Last name'!$A:$A) + 1),'Last name'!$A:$B,2,FALSE)
)</f>
        <v>Castro Silva</v>
      </c>
      <c r="J2014" s="7" t="str">
        <f t="shared" ca="1" si="218"/>
        <v>Ana Júlia Castro Silva</v>
      </c>
      <c r="K2014" s="7" t="str" cm="1">
        <f t="array" aca="1" ref="K2014" ca="1">SHA1HASH($J2014)</f>
        <v>1c379c156528aa6358d937620f3afa0f2204dac3</v>
      </c>
      <c r="L2014" s="7" cm="1">
        <f t="array" aca="1" ref="L2014" ca="1">INDEX(States!$A:$A,RANDBETWEEN(5,COUNTA(States!$A:$A) + 1),1)</f>
        <v>12</v>
      </c>
      <c r="M2014" s="7" t="str">
        <f ca="1">$L2014 &amp; "|" &amp; VLOOKUP($L2014,States!$A:$B,2,FALSE)</f>
        <v>12|16a2d6eb767d4fd003fae8cac60e0d85a9416ba8</v>
      </c>
      <c r="N2014" s="7" t="str">
        <f ca="1">VLOOKUP($F2014,Name!$A:$C,3,FALSE)</f>
        <v>F</v>
      </c>
      <c r="O2014" s="7" t="str">
        <f ca="1">VLOOKUP($N2014,Gender!$A:$B,2,FALSE)</f>
        <v>Female</v>
      </c>
      <c r="P2014" s="7" t="str" cm="1">
        <f t="array" aca="1" ref="P2014" ca="1">INDEX('Marital status'!$A:$A,RANDBETWEEN(5,COUNTA('Marital status'!$A:$A) + 1),1)</f>
        <v>459031b19ec5bbd3b3dbc0a9dcf2cb6e6c6f7848</v>
      </c>
      <c r="Q2014" s="7" t="str">
        <f ca="1">VLOOKUP($P2014,'Marital status'!$A:$B,2,FALSE)</f>
        <v xml:space="preserve">Widowed </v>
      </c>
      <c r="R2014" s="7">
        <f t="shared" ca="1" si="219"/>
        <v>8</v>
      </c>
      <c r="S2014" s="7" t="e">
        <f ca="1">VLOOKUP($R2014,Race!$A:$B,2,FALSE)</f>
        <v>#N/A</v>
      </c>
      <c r="T2014" s="8">
        <f t="shared" ca="1" si="220"/>
        <v>30719</v>
      </c>
      <c r="U2014" s="6">
        <f t="shared" ca="1" si="221"/>
        <v>8</v>
      </c>
      <c r="V2014" s="8" t="str">
        <f ca="1">VLOOKUP($U2014,Education!$A:$B,2,FALSE)</f>
        <v>Graduate school</v>
      </c>
      <c r="W2014" s="7">
        <f ca="1" xml:space="preserve">
  IF(OR($Y2014 = 5, $Y2014 = 6, $Y2014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2014" s="7" t="str">
        <f ca="1">VLOOKUP($W2014,Department!$A:$B,2,FALSE)</f>
        <v>Presidency</v>
      </c>
      <c r="Y2014" s="6">
        <f t="shared" ca="1" si="222"/>
        <v>11</v>
      </c>
      <c r="Z2014" s="7" t="str">
        <f ca="1">VLOOKUP($Y2014,Role!$A:$B,2,FALSE)</f>
        <v>Analyst</v>
      </c>
      <c r="AA2014" s="6">
        <f t="shared" ca="1" si="223"/>
        <v>7</v>
      </c>
      <c r="AB2014" s="7" t="str">
        <f ca="1" xml:space="preserve">
IF($AA2014 &lt;&gt; "",
    VLOOKUP($AA2014,Level!$A:$B,2,FALSE),
    ""
)</f>
        <v>Senior</v>
      </c>
      <c r="AC2014" s="1">
        <f ca="1" xml:space="preserve">
IF($Y2014 = 5 + N("Presidente"),
    27000,
    IF($Y2014 = 6 + N("Vice-presidente"),
        23000,
        IF(OR($Y2014 = 8, $Y2014= 13, $Y2014 = 12) + N("Secretária bilíngue ou coordenador ou especialista"),
            8000,
            IF($Y2014 = 7 + N("Diretor"),
                15000,
                IF($Y2014 = 14 + N("Gerente"),
                    12000,
                    IF($Y2014 = 9 + N("Estagiário"),
                        705,
                        IF($Y2014 = 10 + N("Trainee"),
                            805,
                            IF($Y2014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IF($U2014 = 7,
  500,
  IF($U2014 = 8,
    1000,
    IF($U2014 = 9,
      1500,
      IF($U2014 = 10,
        2000,
        0
      )
    )
  )
)
+
N("Adicional no salário por área")
+
IF($W2014 = 14 + N("Tecnologia da Informação"),
  120,
  IF($W2014 = 16 + N("Vendas"),
    110,
    IF($W2014 = 15 + N("Jurídico"),
      100,
      IF(OR($W2014 = 8, $W2014 = 9, $W2014 = 11) + N("Recursos humanos ou comercial ou comunicação e marketing"),
        80,
        0
      )
    )
  )
)
+
N("Adicionando pegadinha")
+
IF(AND($W2014 = 16, $U2014 = 9, $Y2014 = 11, $AA2014 = 5) + N("Se for de vendas, com mestrado, analista sênior"),
  IF($R2014 = 5,
    100,
    0
  )
  +
  IF($N2014 = "M",
    200,
    0
  ),
  0
)</f>
        <v>3000</v>
      </c>
      <c r="AD201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$A2014  &amp; ", "   &amp;
$C2014  &amp; ", "   &amp;
$E2014  &amp; ", '"  &amp;
$J2014  &amp; "', '" &amp;
$N2014  &amp; "', "  &amp;
$R2014  &amp; ", '"  &amp;
TEXT($T2014,"dd/mm/aaaa")  &amp; "', "   &amp;
$U2014  &amp; ", "   &amp;
$W2014  &amp; ", "   &amp;
$Y2014  &amp; ", "   &amp;
IF($AA2014 &lt;&gt; "", $AA2014, "NULL")  &amp; ", "   &amp;
$AC2014  &amp; ");"</f>
        <v>INSERT INTO bi4all.fac_employees (id_company_fk, id_employee_pk, flg_active, employee_name, id_gender_fk, id_race_fk, birthday, id_schooling_fk, id_department_fk, id_role_fk, id_level_fk, salary) VALUES (6a51143286b03064a49cc2acbee63c09a0682d33, 2010, 1, 'Ana Júlia Castro Silva', 'F', 8, '07/02/1984', 8, 5, 11, 7, 3000);</v>
      </c>
    </row>
    <row r="2015" spans="1:30" ht="14.25" customHeight="1" x14ac:dyDescent="0.2">
      <c r="A2015" s="7" t="str" cm="1">
        <f t="array" aca="1" ref="A2015" ca="1">INDEX(Company!$A:$A,RANDBETWEEN(5,COUNTA(Company!$A:$A) + 1),1)</f>
        <v>6a51143286b03064a49cc2acbee63c09a0682d33</v>
      </c>
      <c r="B2015" s="7" t="str">
        <f ca="1">VLOOKUP($A2015,Company!$A:$B,2,FALSE)</f>
        <v>ACME Corporation</v>
      </c>
      <c r="C2015" s="5">
        <f t="shared" si="217"/>
        <v>2011</v>
      </c>
      <c r="D2015" s="5" t="str" cm="1">
        <f t="array" ref="D2015">SHA1HASH($C2015)</f>
        <v>32a70a32da27b30a10fe546ead126f0778c5f00f</v>
      </c>
      <c r="E2015" s="6">
        <v>1</v>
      </c>
      <c r="F2015" s="7">
        <f ca="1">IF($C2015 = 1 + N("Presidente"),
    127,
    IF($C2015 = 2 + N("Vice-Presidente"),
        72,
        IF($C2015 = 3 + N("Secretária bilíngue"),
            13,
            RANDBETWEEN(5,COUNT(Name!$A:$A) + 1)
        )
    )
)</f>
        <v>275</v>
      </c>
      <c r="G2015" s="7" t="str">
        <f ca="1">VLOOKUP($F2015,Name!$A:$B,2,FALSE)</f>
        <v>Maria Vitória</v>
      </c>
      <c r="H2015" s="7">
        <f ca="1" xml:space="preserve">
IF($C2015 = 1,
    0,
    RANDBETWEEN(5,COUNT('Last name'!$A:$A) + 1)
)</f>
        <v>187</v>
      </c>
      <c r="I2015" s="7" t="str">
        <f ca="1" xml:space="preserve">
IF($C2015 = 1 + N("Presidente"),
    "de Orléans e Bragança",
    VLOOKUP($H2015,'Last name'!$A:$B,2,FALSE) &amp; " " &amp; VLOOKUP(RANDBETWEEN(5,COUNT('Last name'!$A:$A) + 1),'Last name'!$A:$B,2,FALSE)
)</f>
        <v>Tavares Cardozo</v>
      </c>
      <c r="J2015" s="7" t="str">
        <f t="shared" ca="1" si="218"/>
        <v>Maria Vitória Tavares Cardozo</v>
      </c>
      <c r="K2015" s="7" t="str" cm="1">
        <f t="array" aca="1" ref="K2015" ca="1">SHA1HASH($J2015)</f>
        <v>6b7fc242dbd0e83298abaca50115e59f2b271ff5</v>
      </c>
      <c r="L2015" s="7" cm="1">
        <f t="array" aca="1" ref="L2015" ca="1">INDEX(States!$A:$A,RANDBETWEEN(5,COUNTA(States!$A:$A) + 1),1)</f>
        <v>6</v>
      </c>
      <c r="M2015" s="7" t="str">
        <f ca="1">$L2015 &amp; "|" &amp; VLOOKUP($L2015,States!$A:$B,2,FALSE)</f>
        <v>6|990f6b5f2170b43d022d539b1260b5f1af889998</v>
      </c>
      <c r="N2015" s="7" t="str">
        <f ca="1">VLOOKUP($F2015,Name!$A:$C,3,FALSE)</f>
        <v>F</v>
      </c>
      <c r="O2015" s="7" t="str">
        <f ca="1">VLOOKUP($N2015,Gender!$A:$B,2,FALSE)</f>
        <v>Female</v>
      </c>
      <c r="P2015" s="7" t="str" cm="1">
        <f t="array" aca="1" ref="P2015" ca="1">INDEX('Marital status'!$A:$A,RANDBETWEEN(5,COUNTA('Marital status'!$A:$A) + 1),1)</f>
        <v>47051393f6bcbf99111ec5d70ba2ebbe11ebccae</v>
      </c>
      <c r="Q2015" s="7" t="str">
        <f ca="1">VLOOKUP($P2015,'Marital status'!$A:$B,2,FALSE)</f>
        <v xml:space="preserve"> Separated </v>
      </c>
      <c r="R2015" s="7">
        <f t="shared" ca="1" si="219"/>
        <v>5</v>
      </c>
      <c r="S2015" s="7" t="e">
        <f ca="1">VLOOKUP($R2015,Race!$A:$B,2,FALSE)</f>
        <v>#N/A</v>
      </c>
      <c r="T2015" s="8">
        <f t="shared" ca="1" si="220"/>
        <v>32218</v>
      </c>
      <c r="U2015" s="6">
        <f t="shared" ca="1" si="221"/>
        <v>7</v>
      </c>
      <c r="V2015" s="8" t="str">
        <f ca="1">VLOOKUP($U2015,Education!$A:$B,2,FALSE)</f>
        <v>Undergraduate degree</v>
      </c>
      <c r="W2015" s="7">
        <f ca="1" xml:space="preserve">
  IF(OR($Y2015 = 5, $Y2015 = 6, $Y2015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2015" s="7" t="str">
        <f ca="1">VLOOKUP($W2015,Department!$A:$B,2,FALSE)</f>
        <v>Administration</v>
      </c>
      <c r="Y2015" s="6">
        <f t="shared" ca="1" si="222"/>
        <v>10</v>
      </c>
      <c r="Z2015" s="7" t="str">
        <f ca="1">VLOOKUP($Y2015,Role!$A:$B,2,FALSE)</f>
        <v>Trainee</v>
      </c>
      <c r="AA2015" s="6" t="str">
        <f t="shared" ca="1" si="223"/>
        <v/>
      </c>
      <c r="AB2015" s="7" t="str">
        <f ca="1" xml:space="preserve">
IF($AA2015 &lt;&gt; "",
    VLOOKUP($AA2015,Level!$A:$B,2,FALSE),
    ""
)</f>
        <v/>
      </c>
      <c r="AC2015" s="1">
        <f ca="1" xml:space="preserve">
IF($Y2015 = 5 + N("Presidente"),
    27000,
    IF($Y2015 = 6 + N("Vice-presidente"),
        23000,
        IF(OR($Y2015 = 8, $Y2015= 13, $Y2015 = 12) + N("Secretária bilíngue ou coordenador ou especialista"),
            8000,
            IF($Y2015 = 7 + N("Diretor"),
                15000,
                IF($Y2015 = 14 + N("Gerente"),
                    12000,
                    IF($Y2015 = 9 + N("Estagiário"),
                        705,
                        IF($Y2015 = 10 + N("Trainee"),
                            805,
                            IF($Y2015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IF($U2015 = 7,
  500,
  IF($U2015 = 8,
    1000,
    IF($U2015 = 9,
      1500,
      IF($U2015 = 10,
        2000,
        0
      )
    )
  )
)
+
N("Adicional no salário por área")
+
IF($W2015 = 14 + N("Tecnologia da Informação"),
  120,
  IF($W2015 = 16 + N("Vendas"),
    110,
    IF($W2015 = 15 + N("Jurídico"),
      100,
      IF(OR($W2015 = 8, $W2015 = 9, $W2015 = 11) + N("Recursos humanos ou comercial ou comunicação e marketing"),
        80,
        0
      )
    )
  )
)
+
N("Adicionando pegadinha")
+
IF(AND($W2015 = 16, $U2015 = 9, $Y2015 = 11, $AA2015 = 5) + N("Se for de vendas, com mestrado, analista sênior"),
  IF($R2015 = 5,
    100,
    0
  )
  +
  IF($N2015 = "M",
    200,
    0
  ),
  0
)</f>
        <v>1305</v>
      </c>
      <c r="AD201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$A2015  &amp; ", "   &amp;
$C2015  &amp; ", "   &amp;
$E2015  &amp; ", '"  &amp;
$J2015  &amp; "', '" &amp;
$N2015  &amp; "', "  &amp;
$R2015  &amp; ", '"  &amp;
TEXT($T2015,"dd/mm/aaaa")  &amp; "', "   &amp;
$U2015  &amp; ", "   &amp;
$W2015  &amp; ", "   &amp;
$Y2015  &amp; ", "   &amp;
IF($AA2015 &lt;&gt; "", $AA2015, "NULL")  &amp; ", "   &amp;
$AC2015  &amp; ");"</f>
        <v>INSERT INTO bi4all.fac_employees (id_company_fk, id_employee_pk, flg_active, employee_name, id_gender_fk, id_race_fk, birthday, id_schooling_fk, id_department_fk, id_role_fk, id_level_fk, salary) VALUES (6a51143286b03064a49cc2acbee63c09a0682d33, 2011, 1, 'Maria Vitória Tavares Cardozo', 'F', 5, '16/03/1988', 7, 6, 10, NULL, 1305);</v>
      </c>
    </row>
    <row r="2016" spans="1:30" ht="14.25" customHeight="1" x14ac:dyDescent="0.2">
      <c r="A2016" s="7" t="str" cm="1">
        <f t="array" aca="1" ref="A2016" ca="1">INDEX(Company!$A:$A,RANDBETWEEN(5,COUNTA(Company!$A:$A) + 1),1)</f>
        <v>6a51143286b03064a49cc2acbee63c09a0682d33</v>
      </c>
      <c r="B2016" s="7" t="str">
        <f ca="1">VLOOKUP($A2016,Company!$A:$B,2,FALSE)</f>
        <v>ACME Corporation</v>
      </c>
      <c r="C2016" s="5">
        <f t="shared" si="217"/>
        <v>2012</v>
      </c>
      <c r="D2016" s="5" t="str" cm="1">
        <f t="array" ref="D2016">SHA1HASH($C2016)</f>
        <v>084b3af47af339166ebc6120a52059499a7b2d38</v>
      </c>
      <c r="E2016" s="6">
        <v>1</v>
      </c>
      <c r="F2016" s="7">
        <f ca="1">IF($C2016 = 1 + N("Presidente"),
    127,
    IF($C2016 = 2 + N("Vice-Presidente"),
        72,
        IF($C2016 = 3 + N("Secretária bilíngue"),
            13,
            RANDBETWEEN(5,COUNT(Name!$A:$A) + 1)
        )
    )
)</f>
        <v>341</v>
      </c>
      <c r="G2016" s="7" t="str">
        <f ca="1">VLOOKUP($F2016,Name!$A:$B,2,FALSE)</f>
        <v>Theo</v>
      </c>
      <c r="H2016" s="7">
        <f ca="1" xml:space="preserve">
IF($C2016 = 1,
    0,
    RANDBETWEEN(5,COUNT('Last name'!$A:$A) + 1)
)</f>
        <v>65</v>
      </c>
      <c r="I2016" s="7" t="str">
        <f ca="1" xml:space="preserve">
IF($C2016 = 1 + N("Presidente"),
    "de Orléans e Bragança",
    VLOOKUP($H2016,'Last name'!$A:$B,2,FALSE) &amp; " " &amp; VLOOKUP(RANDBETWEEN(5,COUNT('Last name'!$A:$A) + 1),'Last name'!$A:$B,2,FALSE)
)</f>
        <v>Coelho Esteves</v>
      </c>
      <c r="J2016" s="7" t="str">
        <f t="shared" ca="1" si="218"/>
        <v>Theo Coelho Esteves</v>
      </c>
      <c r="K2016" s="7" t="str" cm="1">
        <f t="array" aca="1" ref="K2016" ca="1">SHA1HASH($J2016)</f>
        <v>da05bbf324d90f9d6cd75304b70934ec28250afe</v>
      </c>
      <c r="L2016" s="7" cm="1">
        <f t="array" aca="1" ref="L2016" ca="1">INDEX(States!$A:$A,RANDBETWEEN(5,COUNTA(States!$A:$A) + 1),1)</f>
        <v>7</v>
      </c>
      <c r="M2016" s="7" t="str">
        <f ca="1">$L2016 &amp; "|" &amp; VLOOKUP($L2016,States!$A:$B,2,FALSE)</f>
        <v>7|f2e12883042f184299ea408f79a5077ec107e25e</v>
      </c>
      <c r="N2016" s="7" t="str">
        <f ca="1">VLOOKUP($F2016,Name!$A:$C,3,FALSE)</f>
        <v>M</v>
      </c>
      <c r="O2016" s="7" t="str">
        <f ca="1">VLOOKUP($N2016,Gender!$A:$B,2,FALSE)</f>
        <v>Male</v>
      </c>
      <c r="P2016" s="7" t="str" cm="1">
        <f t="array" aca="1" ref="P2016" ca="1">INDEX('Marital status'!$A:$A,RANDBETWEEN(5,COUNTA('Marital status'!$A:$A) + 1),1)</f>
        <v>47051393f6bcbf99111ec5d70ba2ebbe11ebccae</v>
      </c>
      <c r="Q2016" s="7" t="str">
        <f ca="1">VLOOKUP($P2016,'Marital status'!$A:$B,2,FALSE)</f>
        <v xml:space="preserve"> Separated </v>
      </c>
      <c r="R2016" s="7">
        <f t="shared" ca="1" si="219"/>
        <v>6</v>
      </c>
      <c r="S2016" s="7" t="e">
        <f ca="1">VLOOKUP($R2016,Race!$A:$B,2,FALSE)</f>
        <v>#N/A</v>
      </c>
      <c r="T2016" s="8">
        <f t="shared" ca="1" si="220"/>
        <v>19457</v>
      </c>
      <c r="U2016" s="6">
        <f t="shared" ca="1" si="221"/>
        <v>7</v>
      </c>
      <c r="V2016" s="8" t="str">
        <f ca="1">VLOOKUP($U2016,Education!$A:$B,2,FALSE)</f>
        <v>Undergraduate degree</v>
      </c>
      <c r="W2016" s="7">
        <f ca="1" xml:space="preserve">
  IF(OR($Y2016 = 5, $Y2016 = 6, $Y2016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2016" s="7" t="str">
        <f ca="1">VLOOKUP($W2016,Department!$A:$B,2,FALSE)</f>
        <v>Human Resource</v>
      </c>
      <c r="Y2016" s="6">
        <f t="shared" ca="1" si="222"/>
        <v>11</v>
      </c>
      <c r="Z2016" s="7" t="str">
        <f ca="1">VLOOKUP($Y2016,Role!$A:$B,2,FALSE)</f>
        <v>Analyst</v>
      </c>
      <c r="AA2016" s="6">
        <f t="shared" ca="1" si="223"/>
        <v>7</v>
      </c>
      <c r="AB2016" s="7" t="str">
        <f ca="1" xml:space="preserve">
IF($AA2016 &lt;&gt; "",
    VLOOKUP($AA2016,Level!$A:$B,2,FALSE),
    ""
)</f>
        <v>Senior</v>
      </c>
      <c r="AC2016" s="1">
        <f ca="1" xml:space="preserve">
IF($Y2016 = 5 + N("Presidente"),
    27000,
    IF($Y2016 = 6 + N("Vice-presidente"),
        23000,
        IF(OR($Y2016 = 8, $Y2016= 13, $Y2016 = 12) + N("Secretária bilíngue ou coordenador ou especialista"),
            8000,
            IF($Y2016 = 7 + N("Diretor"),
                15000,
                IF($Y2016 = 14 + N("Gerente"),
                    12000,
                    IF($Y2016 = 9 + N("Estagiário"),
                        705,
                        IF($Y2016 = 10 + N("Trainee"),
                            805,
                            IF($Y2016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IF($U2016 = 7,
  500,
  IF($U2016 = 8,
    1000,
    IF($U2016 = 9,
      1500,
      IF($U2016 = 10,
        2000,
        0
      )
    )
  )
)
+
N("Adicional no salário por área")
+
IF($W2016 = 14 + N("Tecnologia da Informação"),
  120,
  IF($W2016 = 16 + N("Vendas"),
    110,
    IF($W2016 = 15 + N("Jurídico"),
      100,
      IF(OR($W2016 = 8, $W2016 = 9, $W2016 = 11) + N("Recursos humanos ou comercial ou comunicação e marketing"),
        80,
        0
      )
    )
  )
)
+
N("Adicionando pegadinha")
+
IF(AND($W2016 = 16, $U2016 = 9, $Y2016 = 11, $AA2016 = 5) + N("Se for de vendas, com mestrado, analista sênior"),
  IF($R2016 = 5,
    100,
    0
  )
  +
  IF($N2016 = "M",
    200,
    0
  ),
  0
)</f>
        <v>2580</v>
      </c>
      <c r="AD201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$A2016  &amp; ", "   &amp;
$C2016  &amp; ", "   &amp;
$E2016  &amp; ", '"  &amp;
$J2016  &amp; "', '" &amp;
$N2016  &amp; "', "  &amp;
$R2016  &amp; ", '"  &amp;
TEXT($T2016,"dd/mm/aaaa")  &amp; "', "   &amp;
$U2016  &amp; ", "   &amp;
$W2016  &amp; ", "   &amp;
$Y2016  &amp; ", "   &amp;
IF($AA2016 &lt;&gt; "", $AA2016, "NULL")  &amp; ", "   &amp;
$AC2016  &amp; ");"</f>
        <v>INSERT INTO bi4all.fac_employees (id_company_fk, id_employee_pk, flg_active, employee_name, id_gender_fk, id_race_fk, birthday, id_schooling_fk, id_department_fk, id_role_fk, id_level_fk, salary) VALUES (6a51143286b03064a49cc2acbee63c09a0682d33, 2012, 1, 'Theo Coelho Esteves', 'M', 6, '08/04/1953', 7, 8, 11, 7, 2580);</v>
      </c>
    </row>
    <row r="2017" spans="1:30" ht="14.25" customHeight="1" x14ac:dyDescent="0.2">
      <c r="A2017" s="7" t="str" cm="1">
        <f t="array" aca="1" ref="A2017" ca="1">INDEX(Company!$A:$A,RANDBETWEEN(5,COUNTA(Company!$A:$A) + 1),1)</f>
        <v>6a51143286b03064a49cc2acbee63c09a0682d33</v>
      </c>
      <c r="B2017" s="7" t="str">
        <f ca="1">VLOOKUP($A2017,Company!$A:$B,2,FALSE)</f>
        <v>ACME Corporation</v>
      </c>
      <c r="C2017" s="5">
        <f t="shared" si="217"/>
        <v>2013</v>
      </c>
      <c r="D2017" s="5" t="str" cm="1">
        <f t="array" ref="D2017">SHA1HASH($C2017)</f>
        <v>d08b10a32612f9d3bc06be41124becfd39536eee</v>
      </c>
      <c r="E2017" s="6">
        <v>1</v>
      </c>
      <c r="F2017" s="7">
        <f ca="1">IF($C2017 = 1 + N("Presidente"),
    127,
    IF($C2017 = 2 + N("Vice-Presidente"),
        72,
        IF($C2017 = 3 + N("Secretária bilíngue"),
            13,
            RANDBETWEEN(5,COUNT(Name!$A:$A) + 1)
        )
    )
)</f>
        <v>127</v>
      </c>
      <c r="G2017" s="7" t="str">
        <f ca="1">VLOOKUP($F2017,Name!$A:$B,2,FALSE)</f>
        <v>Enzo</v>
      </c>
      <c r="H2017" s="7">
        <f ca="1" xml:space="preserve">
IF($C2017 = 1,
    0,
    RANDBETWEEN(5,COUNT('Last name'!$A:$A) + 1)
)</f>
        <v>186</v>
      </c>
      <c r="I2017" s="7" t="str">
        <f ca="1" xml:space="preserve">
IF($C2017 = 1 + N("Presidente"),
    "de Orléans e Bragança",
    VLOOKUP($H2017,'Last name'!$A:$B,2,FALSE) &amp; " " &amp; VLOOKUP(RANDBETWEEN(5,COUNT('Last name'!$A:$A) + 1),'Last name'!$A:$B,2,FALSE)
)</f>
        <v>Souza Moretti</v>
      </c>
      <c r="J2017" s="7" t="str">
        <f t="shared" ca="1" si="218"/>
        <v>Enzo Souza Moretti</v>
      </c>
      <c r="K2017" s="7" t="str" cm="1">
        <f t="array" aca="1" ref="K2017" ca="1">SHA1HASH($J2017)</f>
        <v>8a2015c050dbe947015021eedf223c173fda772f</v>
      </c>
      <c r="L2017" s="7" cm="1">
        <f t="array" aca="1" ref="L2017" ca="1">INDEX(States!$A:$A,RANDBETWEEN(5,COUNTA(States!$A:$A) + 1),1)</f>
        <v>18</v>
      </c>
      <c r="M2017" s="7" t="str">
        <f ca="1">$L2017 &amp; "|" &amp; VLOOKUP($L2017,States!$A:$B,2,FALSE)</f>
        <v>18|4c829e7753eab86056bb8157601420a362debf31</v>
      </c>
      <c r="N2017" s="7" t="str">
        <f ca="1">VLOOKUP($F2017,Name!$A:$C,3,FALSE)</f>
        <v>M</v>
      </c>
      <c r="O2017" s="7" t="str">
        <f ca="1">VLOOKUP($N2017,Gender!$A:$B,2,FALSE)</f>
        <v>Male</v>
      </c>
      <c r="P2017" s="7" t="str" cm="1">
        <f t="array" aca="1" ref="P2017" ca="1">INDEX('Marital status'!$A:$A,RANDBETWEEN(5,COUNTA('Marital status'!$A:$A) + 1),1)</f>
        <v>93ac84f4e0bd5c1c97b670a12a7fff6af89fb6b3</v>
      </c>
      <c r="Q2017" s="7" t="str">
        <f ca="1">VLOOKUP($P2017,'Marital status'!$A:$B,2,FALSE)</f>
        <v>DIVORCED</v>
      </c>
      <c r="R2017" s="7">
        <f t="shared" ca="1" si="219"/>
        <v>5</v>
      </c>
      <c r="S2017" s="7" t="e">
        <f ca="1">VLOOKUP($R2017,Race!$A:$B,2,FALSE)</f>
        <v>#N/A</v>
      </c>
      <c r="T2017" s="8">
        <f t="shared" ca="1" si="220"/>
        <v>19931</v>
      </c>
      <c r="U2017" s="6">
        <f t="shared" ca="1" si="221"/>
        <v>7</v>
      </c>
      <c r="V2017" s="8" t="str">
        <f ca="1">VLOOKUP($U2017,Education!$A:$B,2,FALSE)</f>
        <v>Undergraduate degree</v>
      </c>
      <c r="W2017" s="7">
        <f ca="1" xml:space="preserve">
  IF(OR($Y2017 = 5, $Y2017 = 6, $Y2017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2017" s="7" t="str">
        <f ca="1">VLOOKUP($W2017,Department!$A:$B,2,FALSE)</f>
        <v>Communication &amp; Marketing</v>
      </c>
      <c r="Y2017" s="6">
        <f t="shared" ca="1" si="222"/>
        <v>9</v>
      </c>
      <c r="Z2017" s="7" t="str">
        <f ca="1">VLOOKUP($Y2017,Role!$A:$B,2,FALSE)</f>
        <v>Intern</v>
      </c>
      <c r="AA2017" s="6" t="str">
        <f t="shared" ca="1" si="223"/>
        <v/>
      </c>
      <c r="AB2017" s="7" t="str">
        <f ca="1" xml:space="preserve">
IF($AA2017 &lt;&gt; "",
    VLOOKUP($AA2017,Level!$A:$B,2,FALSE),
    ""
)</f>
        <v/>
      </c>
      <c r="AC2017" s="1">
        <f ca="1" xml:space="preserve">
IF($Y2017 = 5 + N("Presidente"),
    27000,
    IF($Y2017 = 6 + N("Vice-presidente"),
        23000,
        IF(OR($Y2017 = 8, $Y2017= 13, $Y2017 = 12) + N("Secretária bilíngue ou coordenador ou especialista"),
            8000,
            IF($Y2017 = 7 + N("Diretor"),
                15000,
                IF($Y2017 = 14 + N("Gerente"),
                    12000,
                    IF($Y2017 = 9 + N("Estagiário"),
                        705,
                        IF($Y2017 = 10 + N("Trainee"),
                            805,
                            IF($Y2017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IF($U2017 = 7,
  500,
  IF($U2017 = 8,
    1000,
    IF($U2017 = 9,
      1500,
      IF($U2017 = 10,
        2000,
        0
      )
    )
  )
)
+
N("Adicional no salário por área")
+
IF($W2017 = 14 + N("Tecnologia da Informação"),
  120,
  IF($W2017 = 16 + N("Vendas"),
    110,
    IF($W2017 = 15 + N("Jurídico"),
      100,
      IF(OR($W2017 = 8, $W2017 = 9, $W2017 = 11) + N("Recursos humanos ou comercial ou comunicação e marketing"),
        80,
        0
      )
    )
  )
)
+
N("Adicionando pegadinha")
+
IF(AND($W2017 = 16, $U2017 = 9, $Y2017 = 11, $AA2017 = 5) + N("Se for de vendas, com mestrado, analista sênior"),
  IF($R2017 = 5,
    100,
    0
  )
  +
  IF($N2017 = "M",
    200,
    0
  ),
  0
)</f>
        <v>1285</v>
      </c>
      <c r="AD201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$A2017  &amp; ", "   &amp;
$C2017  &amp; ", "   &amp;
$E2017  &amp; ", '"  &amp;
$J2017  &amp; "', '" &amp;
$N2017  &amp; "', "  &amp;
$R2017  &amp; ", '"  &amp;
TEXT($T2017,"dd/mm/aaaa")  &amp; "', "   &amp;
$U2017  &amp; ", "   &amp;
$W2017  &amp; ", "   &amp;
$Y2017  &amp; ", "   &amp;
IF($AA2017 &lt;&gt; "", $AA2017, "NULL")  &amp; ", "   &amp;
$AC2017  &amp; ");"</f>
        <v>INSERT INTO bi4all.fac_employees (id_company_fk, id_employee_pk, flg_active, employee_name, id_gender_fk, id_race_fk, birthday, id_schooling_fk, id_department_fk, id_role_fk, id_level_fk, salary) VALUES (6a51143286b03064a49cc2acbee63c09a0682d33, 2013, 1, 'Enzo Souza Moretti', 'M', 5, '26/07/1954', 7, 11, 9, NULL, 1285);</v>
      </c>
    </row>
    <row r="2018" spans="1:30" ht="14.25" customHeight="1" x14ac:dyDescent="0.2">
      <c r="A2018" s="7" t="str" cm="1">
        <f t="array" aca="1" ref="A2018" ca="1">INDEX(Company!$A:$A,RANDBETWEEN(5,COUNTA(Company!$A:$A) + 1),1)</f>
        <v>6a51143286b03064a49cc2acbee63c09a0682d33</v>
      </c>
      <c r="B2018" s="7" t="str">
        <f ca="1">VLOOKUP($A2018,Company!$A:$B,2,FALSE)</f>
        <v>ACME Corporation</v>
      </c>
      <c r="C2018" s="5">
        <f t="shared" si="217"/>
        <v>2014</v>
      </c>
      <c r="D2018" s="5" t="str" cm="1">
        <f t="array" ref="D2018">SHA1HASH($C2018)</f>
        <v>39e21432a7dcba489697b4ef779f4b0c6f08b89f</v>
      </c>
      <c r="E2018" s="6">
        <v>1</v>
      </c>
      <c r="F2018" s="7">
        <f ca="1">IF($C2018 = 1 + N("Presidente"),
    127,
    IF($C2018 = 2 + N("Vice-Presidente"),
        72,
        IF($C2018 = 3 + N("Secretária bilíngue"),
            13,
            RANDBETWEEN(5,COUNT(Name!$A:$A) + 1)
        )
    )
)</f>
        <v>178</v>
      </c>
      <c r="G2018" s="7" t="str">
        <f ca="1">VLOOKUP($F2018,Name!$A:$B,2,FALSE)</f>
        <v>Isabely</v>
      </c>
      <c r="H2018" s="7">
        <f ca="1" xml:space="preserve">
IF($C2018 = 1,
    0,
    RANDBETWEEN(5,COUNT('Last name'!$A:$A) + 1)
)</f>
        <v>69</v>
      </c>
      <c r="I2018" s="7" t="str">
        <f ca="1" xml:space="preserve">
IF($C2018 = 1 + N("Presidente"),
    "de Orléans e Bragança",
    VLOOKUP($H2018,'Last name'!$A:$B,2,FALSE) &amp; " " &amp; VLOOKUP(RANDBETWEEN(5,COUNT('Last name'!$A:$A) + 1),'Last name'!$A:$B,2,FALSE)
)</f>
        <v>Costatini Sá</v>
      </c>
      <c r="J2018" s="7" t="str">
        <f t="shared" ca="1" si="218"/>
        <v>Isabely Costatini Sá</v>
      </c>
      <c r="K2018" s="7" t="str" cm="1">
        <f t="array" aca="1" ref="K2018" ca="1">SHA1HASH($J2018)</f>
        <v>f7a1451ab634fd3bc145d270fe6cd6cb1ebbf811</v>
      </c>
      <c r="L2018" s="7" cm="1">
        <f t="array" aca="1" ref="L2018" ca="1">INDEX(States!$A:$A,RANDBETWEEN(5,COUNTA(States!$A:$A) + 1),1)</f>
        <v>5</v>
      </c>
      <c r="M2018" s="7" t="str">
        <f ca="1">$L2018 &amp; "|" &amp; VLOOKUP($L2018,States!$A:$B,2,FALSE)</f>
        <v>5|fa0754b9861f7065fd7c6270efb07fc6ac3b0ad8</v>
      </c>
      <c r="N2018" s="7" t="str">
        <f ca="1">VLOOKUP($F2018,Name!$A:$C,3,FALSE)</f>
        <v>F</v>
      </c>
      <c r="O2018" s="7" t="str">
        <f ca="1">VLOOKUP($N2018,Gender!$A:$B,2,FALSE)</f>
        <v>Female</v>
      </c>
      <c r="P2018" s="7" t="str" cm="1">
        <f t="array" aca="1" ref="P2018" ca="1">INDEX('Marital status'!$A:$A,RANDBETWEEN(5,COUNTA('Marital status'!$A:$A) + 1),1)</f>
        <v>3266897012b6dcc5723033bc25891bf99efcff6f</v>
      </c>
      <c r="Q2018" s="7" t="str">
        <f ca="1">VLOOKUP($P2018,'Marital status'!$A:$B,2,FALSE)</f>
        <v>MarrieD</v>
      </c>
      <c r="R2018" s="7">
        <f t="shared" ca="1" si="219"/>
        <v>5</v>
      </c>
      <c r="S2018" s="7" t="e">
        <f ca="1">VLOOKUP($R2018,Race!$A:$B,2,FALSE)</f>
        <v>#N/A</v>
      </c>
      <c r="T2018" s="8">
        <f t="shared" ca="1" si="220"/>
        <v>17470</v>
      </c>
      <c r="U2018" s="6">
        <f t="shared" ca="1" si="221"/>
        <v>8</v>
      </c>
      <c r="V2018" s="8" t="str">
        <f ca="1">VLOOKUP($U2018,Education!$A:$B,2,FALSE)</f>
        <v>Graduate school</v>
      </c>
      <c r="W2018" s="7">
        <f ca="1" xml:space="preserve">
  IF(OR($Y2018 = 5, $Y2018 = 6, $Y2018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2018" s="7" t="str">
        <f ca="1">VLOOKUP($W2018,Department!$A:$B,2,FALSE)</f>
        <v>Controlling</v>
      </c>
      <c r="Y2018" s="6">
        <f t="shared" ca="1" si="222"/>
        <v>11</v>
      </c>
      <c r="Z2018" s="7" t="str">
        <f ca="1">VLOOKUP($Y2018,Role!$A:$B,2,FALSE)</f>
        <v>Analyst</v>
      </c>
      <c r="AA2018" s="6">
        <f t="shared" ca="1" si="223"/>
        <v>5</v>
      </c>
      <c r="AB2018" s="7" t="str">
        <f ca="1" xml:space="preserve">
IF($AA2018 &lt;&gt; "",
    VLOOKUP($AA2018,Level!$A:$B,2,FALSE),
    ""
)</f>
        <v>Junior</v>
      </c>
      <c r="AC2018" s="1">
        <f ca="1" xml:space="preserve">
IF($Y2018 = 5 + N("Presidente"),
    27000,
    IF($Y2018 = 6 + N("Vice-presidente"),
        23000,
        IF(OR($Y2018 = 8, $Y2018= 13, $Y2018 = 12) + N("Secretária bilíngue ou coordenador ou especialista"),
            8000,
            IF($Y2018 = 7 + N("Diretor"),
                15000,
                IF($Y2018 = 14 + N("Gerente"),
                    12000,
                    IF($Y2018 = 9 + N("Estagiário"),
                        705,
                        IF($Y2018 = 10 + N("Trainee"),
                            805,
                            IF($Y2018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IF($U2018 = 7,
  500,
  IF($U2018 = 8,
    1000,
    IF($U2018 = 9,
      1500,
      IF($U2018 = 10,
        2000,
        0
      )
    )
  )
)
+
N("Adicional no salário por área")
+
IF($W2018 = 14 + N("Tecnologia da Informação"),
  120,
  IF($W2018 = 16 + N("Vendas"),
    110,
    IF($W2018 = 15 + N("Jurídico"),
      100,
      IF(OR($W2018 = 8, $W2018 = 9, $W2018 = 11) + N("Recursos humanos ou comercial ou comunicação e marketing"),
        80,
        0
      )
    )
  )
)
+
N("Adicionando pegadinha")
+
IF(AND($W2018 = 16, $U2018 = 9, $Y2018 = 11, $AA2018 = 5) + N("Se for de vendas, com mestrado, analista sênior"),
  IF($R2018 = 5,
    100,
    0
  )
  +
  IF($N2018 = "M",
    200,
    0
  ),
  0
)</f>
        <v>3000</v>
      </c>
      <c r="AD201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$A2018  &amp; ", "   &amp;
$C2018  &amp; ", "   &amp;
$E2018  &amp; ", '"  &amp;
$J2018  &amp; "', '" &amp;
$N2018  &amp; "', "  &amp;
$R2018  &amp; ", '"  &amp;
TEXT($T2018,"dd/mm/aaaa")  &amp; "', "   &amp;
$U2018  &amp; ", "   &amp;
$W2018  &amp; ", "   &amp;
$Y2018  &amp; ", "   &amp;
IF($AA2018 &lt;&gt; "", $AA2018, "NULL")  &amp; ", "   &amp;
$AC2018  &amp; ");"</f>
        <v>INSERT INTO bi4all.fac_employees (id_company_fk, id_employee_pk, flg_active, employee_name, id_gender_fk, id_race_fk, birthday, id_schooling_fk, id_department_fk, id_role_fk, id_level_fk, salary) VALUES (6a51143286b03064a49cc2acbee63c09a0682d33, 2014, 1, 'Isabely Costatini Sá', 'F', 5, '30/10/1947', 8, 12, 11, 5, 3000);</v>
      </c>
    </row>
    <row r="2019" spans="1:30" ht="14.25" customHeight="1" x14ac:dyDescent="0.2">
      <c r="A2019" s="7" t="str" cm="1">
        <f t="array" aca="1" ref="A2019" ca="1">INDEX(Company!$A:$A,RANDBETWEEN(5,COUNTA(Company!$A:$A) + 1),1)</f>
        <v>6a51143286b03064a49cc2acbee63c09a0682d33</v>
      </c>
      <c r="B2019" s="7" t="str">
        <f ca="1">VLOOKUP($A2019,Company!$A:$B,2,FALSE)</f>
        <v>ACME Corporation</v>
      </c>
      <c r="C2019" s="5">
        <f t="shared" si="217"/>
        <v>2015</v>
      </c>
      <c r="D2019" s="5" t="str" cm="1">
        <f t="array" ref="D2019">SHA1HASH($C2019)</f>
        <v>9cdda67ded3f25811728276cefa76b80913b4c54</v>
      </c>
      <c r="E2019" s="6">
        <v>1</v>
      </c>
      <c r="F2019" s="7">
        <f ca="1">IF($C2019 = 1 + N("Presidente"),
    127,
    IF($C2019 = 2 + N("Vice-Presidente"),
        72,
        IF($C2019 = 3 + N("Secretária bilíngue"),
            13,
            RANDBETWEEN(5,COUNT(Name!$A:$A) + 1)
        )
    )
)</f>
        <v>233</v>
      </c>
      <c r="G2019" s="7" t="str">
        <f ca="1">VLOOKUP($F2019,Name!$A:$B,2,FALSE)</f>
        <v>Lorenzo Augusto</v>
      </c>
      <c r="H2019" s="7">
        <f ca="1" xml:space="preserve">
IF($C2019 = 1,
    0,
    RANDBETWEEN(5,COUNT('Last name'!$A:$A) + 1)
)</f>
        <v>181</v>
      </c>
      <c r="I2019" s="7" t="str">
        <f ca="1" xml:space="preserve">
IF($C2019 = 1 + N("Presidente"),
    "de Orléans e Bragança",
    VLOOKUP($H2019,'Last name'!$A:$B,2,FALSE) &amp; " " &amp; VLOOKUP(RANDBETWEEN(5,COUNT('Last name'!$A:$A) + 1),'Last name'!$A:$B,2,FALSE)
)</f>
        <v>Simões Cândido</v>
      </c>
      <c r="J2019" s="7" t="str">
        <f t="shared" ca="1" si="218"/>
        <v>Lorenzo Augusto Simões Cândido</v>
      </c>
      <c r="K2019" s="7" t="str" cm="1">
        <f t="array" aca="1" ref="K2019" ca="1">SHA1HASH($J2019)</f>
        <v>1ee95e0ca6d8793b51c613f72da7fd0f10b39b3b</v>
      </c>
      <c r="L2019" s="7" cm="1">
        <f t="array" aca="1" ref="L2019" ca="1">INDEX(States!$A:$A,RANDBETWEEN(5,COUNTA(States!$A:$A) + 1),1)</f>
        <v>5</v>
      </c>
      <c r="M2019" s="7" t="str">
        <f ca="1">$L2019 &amp; "|" &amp; VLOOKUP($L2019,States!$A:$B,2,FALSE)</f>
        <v>5|fa0754b9861f7065fd7c6270efb07fc6ac3b0ad8</v>
      </c>
      <c r="N2019" s="7" t="str">
        <f ca="1">VLOOKUP($F2019,Name!$A:$C,3,FALSE)</f>
        <v>M</v>
      </c>
      <c r="O2019" s="7" t="str">
        <f ca="1">VLOOKUP($N2019,Gender!$A:$B,2,FALSE)</f>
        <v>Male</v>
      </c>
      <c r="P2019" s="7" t="str" cm="1">
        <f t="array" aca="1" ref="P2019" ca="1">INDEX('Marital status'!$A:$A,RANDBETWEEN(5,COUNTA('Marital status'!$A:$A) + 1),1)</f>
        <v>47051393f6bcbf99111ec5d70ba2ebbe11ebccae</v>
      </c>
      <c r="Q2019" s="7" t="str">
        <f ca="1">VLOOKUP($P2019,'Marital status'!$A:$B,2,FALSE)</f>
        <v xml:space="preserve"> Separated </v>
      </c>
      <c r="R2019" s="7">
        <f t="shared" ca="1" si="219"/>
        <v>5</v>
      </c>
      <c r="S2019" s="7" t="e">
        <f ca="1">VLOOKUP($R2019,Race!$A:$B,2,FALSE)</f>
        <v>#N/A</v>
      </c>
      <c r="T2019" s="8">
        <f t="shared" ca="1" si="220"/>
        <v>32350</v>
      </c>
      <c r="U2019" s="6">
        <f t="shared" ca="1" si="221"/>
        <v>7</v>
      </c>
      <c r="V2019" s="8" t="str">
        <f ca="1">VLOOKUP($U2019,Education!$A:$B,2,FALSE)</f>
        <v>Undergraduate degree</v>
      </c>
      <c r="W2019" s="7">
        <f ca="1" xml:space="preserve">
  IF(OR($Y2019 = 5, $Y2019 = 6, $Y2019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2019" s="7" t="str">
        <f ca="1">VLOOKUP($W2019,Department!$A:$B,2,FALSE)</f>
        <v>Administration</v>
      </c>
      <c r="Y2019" s="6">
        <f t="shared" ca="1" si="222"/>
        <v>9</v>
      </c>
      <c r="Z2019" s="7" t="str">
        <f ca="1">VLOOKUP($Y2019,Role!$A:$B,2,FALSE)</f>
        <v>Intern</v>
      </c>
      <c r="AA2019" s="6" t="str">
        <f t="shared" ca="1" si="223"/>
        <v/>
      </c>
      <c r="AB2019" s="7" t="str">
        <f ca="1" xml:space="preserve">
IF($AA2019 &lt;&gt; "",
    VLOOKUP($AA2019,Level!$A:$B,2,FALSE),
    ""
)</f>
        <v/>
      </c>
      <c r="AC2019" s="1">
        <f ca="1" xml:space="preserve">
IF($Y2019 = 5 + N("Presidente"),
    27000,
    IF($Y2019 = 6 + N("Vice-presidente"),
        23000,
        IF(OR($Y2019 = 8, $Y2019= 13, $Y2019 = 12) + N("Secretária bilíngue ou coordenador ou especialista"),
            8000,
            IF($Y2019 = 7 + N("Diretor"),
                15000,
                IF($Y2019 = 14 + N("Gerente"),
                    12000,
                    IF($Y2019 = 9 + N("Estagiário"),
                        705,
                        IF($Y2019 = 10 + N("Trainee"),
                            805,
                            IF($Y2019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IF($U2019 = 7,
  500,
  IF($U2019 = 8,
    1000,
    IF($U2019 = 9,
      1500,
      IF($U2019 = 10,
        2000,
        0
      )
    )
  )
)
+
N("Adicional no salário por área")
+
IF($W2019 = 14 + N("Tecnologia da Informação"),
  120,
  IF($W2019 = 16 + N("Vendas"),
    110,
    IF($W2019 = 15 + N("Jurídico"),
      100,
      IF(OR($W2019 = 8, $W2019 = 9, $W2019 = 11) + N("Recursos humanos ou comercial ou comunicação e marketing"),
        80,
        0
      )
    )
  )
)
+
N("Adicionando pegadinha")
+
IF(AND($W2019 = 16, $U2019 = 9, $Y2019 = 11, $AA2019 = 5) + N("Se for de vendas, com mestrado, analista sênior"),
  IF($R2019 = 5,
    100,
    0
  )
  +
  IF($N2019 = "M",
    200,
    0
  ),
  0
)</f>
        <v>1205</v>
      </c>
      <c r="AD201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$A2019  &amp; ", "   &amp;
$C2019  &amp; ", "   &amp;
$E2019  &amp; ", '"  &amp;
$J2019  &amp; "', '" &amp;
$N2019  &amp; "', "  &amp;
$R2019  &amp; ", '"  &amp;
TEXT($T2019,"dd/mm/aaaa")  &amp; "', "   &amp;
$U2019  &amp; ", "   &amp;
$W2019  &amp; ", "   &amp;
$Y2019  &amp; ", "   &amp;
IF($AA2019 &lt;&gt; "", $AA2019, "NULL")  &amp; ", "   &amp;
$AC2019  &amp; ");"</f>
        <v>INSERT INTO bi4all.fac_employees (id_company_fk, id_employee_pk, flg_active, employee_name, id_gender_fk, id_race_fk, birthday, id_schooling_fk, id_department_fk, id_role_fk, id_level_fk, salary) VALUES (6a51143286b03064a49cc2acbee63c09a0682d33, 2015, 1, 'Lorenzo Augusto Simões Cândido', 'M', 5, '26/07/1988', 7, 6, 9, NULL, 1205);</v>
      </c>
    </row>
    <row r="2020" spans="1:30" ht="14.25" customHeight="1" x14ac:dyDescent="0.2">
      <c r="A2020" s="7" t="str" cm="1">
        <f t="array" aca="1" ref="A2020" ca="1">INDEX(Company!$A:$A,RANDBETWEEN(5,COUNTA(Company!$A:$A) + 1),1)</f>
        <v>6a51143286b03064a49cc2acbee63c09a0682d33</v>
      </c>
      <c r="B2020" s="7" t="str">
        <f ca="1">VLOOKUP($A2020,Company!$A:$B,2,FALSE)</f>
        <v>ACME Corporation</v>
      </c>
      <c r="C2020" s="5">
        <f t="shared" si="217"/>
        <v>2016</v>
      </c>
      <c r="D2020" s="5" t="str" cm="1">
        <f t="array" ref="D2020">SHA1HASH($C2020)</f>
        <v>ab39c54239118a4b086b878b7878100f769dd197</v>
      </c>
      <c r="E2020" s="6">
        <v>1</v>
      </c>
      <c r="F2020" s="7">
        <f ca="1">IF($C2020 = 1 + N("Presidente"),
    127,
    IF($C2020 = 2 + N("Vice-Presidente"),
        72,
        IF($C2020 = 3 + N("Secretária bilíngue"),
            13,
            RANDBETWEEN(5,COUNT(Name!$A:$A) + 1)
        )
    )
)</f>
        <v>86</v>
      </c>
      <c r="G2020" s="7" t="str">
        <f ca="1">VLOOKUP($F2020,Name!$A:$B,2,FALSE)</f>
        <v>Carolina</v>
      </c>
      <c r="H2020" s="7">
        <f ca="1" xml:space="preserve">
IF($C2020 = 1,
    0,
    RANDBETWEEN(5,COUNT('Last name'!$A:$A) + 1)
)</f>
        <v>182</v>
      </c>
      <c r="I2020" s="7" t="str">
        <f ca="1" xml:space="preserve">
IF($C2020 = 1 + N("Presidente"),
    "de Orléans e Bragança",
    VLOOKUP($H2020,'Last name'!$A:$B,2,FALSE) &amp; " " &amp; VLOOKUP(RANDBETWEEN(5,COUNT('Last name'!$A:$A) + 1),'Last name'!$A:$B,2,FALSE)
)</f>
        <v>Siqueira Leone</v>
      </c>
      <c r="J2020" s="7" t="str">
        <f t="shared" ca="1" si="218"/>
        <v>Carolina Siqueira Leone</v>
      </c>
      <c r="K2020" s="7" t="str" cm="1">
        <f t="array" aca="1" ref="K2020" ca="1">SHA1HASH($J2020)</f>
        <v>110dc56d21741469b44e311b610a86ba3f2aec11</v>
      </c>
      <c r="L2020" s="7" cm="1">
        <f t="array" aca="1" ref="L2020" ca="1">INDEX(States!$A:$A,RANDBETWEEN(5,COUNTA(States!$A:$A) + 1),1)</f>
        <v>16</v>
      </c>
      <c r="M2020" s="7" t="str">
        <f ca="1">$L2020 &amp; "|" &amp; VLOOKUP($L2020,States!$A:$B,2,FALSE)</f>
        <v>16|07cfbddcd11fff6189ba806e40d4e76476d512f4</v>
      </c>
      <c r="N2020" s="7" t="str">
        <f ca="1">VLOOKUP($F2020,Name!$A:$C,3,FALSE)</f>
        <v>F</v>
      </c>
      <c r="O2020" s="7" t="str">
        <f ca="1">VLOOKUP($N2020,Gender!$A:$B,2,FALSE)</f>
        <v>Female</v>
      </c>
      <c r="P2020" s="7" t="str" cm="1">
        <f t="array" aca="1" ref="P2020" ca="1">INDEX('Marital status'!$A:$A,RANDBETWEEN(5,COUNTA('Marital status'!$A:$A) + 1),1)</f>
        <v>3266897012b6dcc5723033bc25891bf99efcff6f</v>
      </c>
      <c r="Q2020" s="7" t="str">
        <f ca="1">VLOOKUP($P2020,'Marital status'!$A:$B,2,FALSE)</f>
        <v>MarrieD</v>
      </c>
      <c r="R2020" s="7">
        <f t="shared" ca="1" si="219"/>
        <v>5</v>
      </c>
      <c r="S2020" s="7" t="e">
        <f ca="1">VLOOKUP($R2020,Race!$A:$B,2,FALSE)</f>
        <v>#N/A</v>
      </c>
      <c r="T2020" s="8">
        <f t="shared" ca="1" si="220"/>
        <v>21109</v>
      </c>
      <c r="U2020" s="6">
        <f t="shared" ca="1" si="221"/>
        <v>8</v>
      </c>
      <c r="V2020" s="8" t="str">
        <f ca="1">VLOOKUP($U2020,Education!$A:$B,2,FALSE)</f>
        <v>Graduate school</v>
      </c>
      <c r="W2020" s="7">
        <f ca="1" xml:space="preserve">
  IF(OR($Y2020 = 5, $Y2020 = 6, $Y2020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2020" s="7" t="str">
        <f ca="1">VLOOKUP($W2020,Department!$A:$B,2,FALSE)</f>
        <v>Finance</v>
      </c>
      <c r="Y2020" s="6">
        <f t="shared" ca="1" si="222"/>
        <v>11</v>
      </c>
      <c r="Z2020" s="7" t="str">
        <f ca="1">VLOOKUP($Y2020,Role!$A:$B,2,FALSE)</f>
        <v>Analyst</v>
      </c>
      <c r="AA2020" s="6">
        <f t="shared" ca="1" si="223"/>
        <v>7</v>
      </c>
      <c r="AB2020" s="7" t="str">
        <f ca="1" xml:space="preserve">
IF($AA2020 &lt;&gt; "",
    VLOOKUP($AA2020,Level!$A:$B,2,FALSE),
    ""
)</f>
        <v>Senior</v>
      </c>
      <c r="AC2020" s="1">
        <f ca="1" xml:space="preserve">
IF($Y2020 = 5 + N("Presidente"),
    27000,
    IF($Y2020 = 6 + N("Vice-presidente"),
        23000,
        IF(OR($Y2020 = 8, $Y2020= 13, $Y2020 = 12) + N("Secretária bilíngue ou coordenador ou especialista"),
            8000,
            IF($Y2020 = 7 + N("Diretor"),
                15000,
                IF($Y2020 = 14 + N("Gerente"),
                    12000,
                    IF($Y2020 = 9 + N("Estagiário"),
                        705,
                        IF($Y2020 = 10 + N("Trainee"),
                            805,
                            IF($Y2020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IF($U2020 = 7,
  500,
  IF($U2020 = 8,
    1000,
    IF($U2020 = 9,
      1500,
      IF($U2020 = 10,
        2000,
        0
      )
    )
  )
)
+
N("Adicional no salário por área")
+
IF($W2020 = 14 + N("Tecnologia da Informação"),
  120,
  IF($W2020 = 16 + N("Vendas"),
    110,
    IF($W2020 = 15 + N("Jurídico"),
      100,
      IF(OR($W2020 = 8, $W2020 = 9, $W2020 = 11) + N("Recursos humanos ou comercial ou comunicação e marketing"),
        80,
        0
      )
    )
  )
)
+
N("Adicionando pegadinha")
+
IF(AND($W2020 = 16, $U2020 = 9, $Y2020 = 11, $AA2020 = 5) + N("Se for de vendas, com mestrado, analista sênior"),
  IF($R2020 = 5,
    100,
    0
  )
  +
  IF($N2020 = "M",
    200,
    0
  ),
  0
)</f>
        <v>3000</v>
      </c>
      <c r="AD202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$A2020  &amp; ", "   &amp;
$C2020  &amp; ", "   &amp;
$E2020  &amp; ", '"  &amp;
$J2020  &amp; "', '" &amp;
$N2020  &amp; "', "  &amp;
$R2020  &amp; ", '"  &amp;
TEXT($T2020,"dd/mm/aaaa")  &amp; "', "   &amp;
$U2020  &amp; ", "   &amp;
$W2020  &amp; ", "   &amp;
$Y2020  &amp; ", "   &amp;
IF($AA2020 &lt;&gt; "", $AA2020, "NULL")  &amp; ", "   &amp;
$AC2020  &amp; ");"</f>
        <v>INSERT INTO bi4all.fac_employees (id_company_fk, id_employee_pk, flg_active, employee_name, id_gender_fk, id_race_fk, birthday, id_schooling_fk, id_department_fk, id_role_fk, id_level_fk, salary) VALUES (6a51143286b03064a49cc2acbee63c09a0682d33, 2016, 1, 'Carolina Siqueira Leone', 'F', 5, '16/10/1957', 8, 7, 11, 7, 3000);</v>
      </c>
    </row>
    <row r="2021" spans="1:30" ht="14.25" customHeight="1" x14ac:dyDescent="0.2">
      <c r="A2021" s="7" t="str" cm="1">
        <f t="array" aca="1" ref="A2021" ca="1">INDEX(Company!$A:$A,RANDBETWEEN(5,COUNTA(Company!$A:$A) + 1),1)</f>
        <v>6a51143286b03064a49cc2acbee63c09a0682d33</v>
      </c>
      <c r="B2021" s="7" t="str">
        <f ca="1">VLOOKUP($A2021,Company!$A:$B,2,FALSE)</f>
        <v>ACME Corporation</v>
      </c>
      <c r="C2021" s="5">
        <f t="shared" si="217"/>
        <v>2017</v>
      </c>
      <c r="D2021" s="5" t="str" cm="1">
        <f t="array" ref="D2021">SHA1HASH($C2021)</f>
        <v>04e8696e6424c21d717e46008780505d598eb59a</v>
      </c>
      <c r="E2021" s="6">
        <v>1</v>
      </c>
      <c r="F2021" s="7">
        <f ca="1">IF($C2021 = 1 + N("Presidente"),
    127,
    IF($C2021 = 2 + N("Vice-Presidente"),
        72,
        IF($C2021 = 3 + N("Secretária bilíngue"),
            13,
            RANDBETWEEN(5,COUNT(Name!$A:$A) + 1)
        )
    )
)</f>
        <v>139</v>
      </c>
      <c r="G2021" s="7" t="str">
        <f ca="1">VLOOKUP($F2021,Name!$A:$B,2,FALSE)</f>
        <v>Fernando Mariano</v>
      </c>
      <c r="H2021" s="7">
        <f ca="1" xml:space="preserve">
IF($C2021 = 1,
    0,
    RANDBETWEEN(5,COUNT('Last name'!$A:$A) + 1)
)</f>
        <v>5</v>
      </c>
      <c r="I2021" s="7" t="str">
        <f ca="1" xml:space="preserve">
IF($C2021 = 1 + N("Presidente"),
    "de Orléans e Bragança",
    VLOOKUP($H2021,'Last name'!$A:$B,2,FALSE) &amp; " " &amp; VLOOKUP(RANDBETWEEN(5,COUNT('Last name'!$A:$A) + 1),'Last name'!$A:$B,2,FALSE)
)</f>
        <v>Abranches Barroso</v>
      </c>
      <c r="J2021" s="7" t="str">
        <f t="shared" ca="1" si="218"/>
        <v>Fernando Mariano Abranches Barroso</v>
      </c>
      <c r="K2021" s="7" t="str" cm="1">
        <f t="array" aca="1" ref="K2021" ca="1">SHA1HASH($J2021)</f>
        <v>de7431c51060c9138b5722521545ec76791dd248</v>
      </c>
      <c r="L2021" s="7" cm="1">
        <f t="array" aca="1" ref="L2021" ca="1">INDEX(States!$A:$A,RANDBETWEEN(5,COUNTA(States!$A:$A) + 1),1)</f>
        <v>14</v>
      </c>
      <c r="M2021" s="7" t="str">
        <f ca="1">$L2021 &amp; "|" &amp; VLOOKUP($L2021,States!$A:$B,2,FALSE)</f>
        <v>14|9b9a260c6946192b7ea8dcfb1d39940b66fe4460</v>
      </c>
      <c r="N2021" s="7" t="str">
        <f ca="1">VLOOKUP($F2021,Name!$A:$C,3,FALSE)</f>
        <v>M</v>
      </c>
      <c r="O2021" s="7" t="str">
        <f ca="1">VLOOKUP($N2021,Gender!$A:$B,2,FALSE)</f>
        <v>Male</v>
      </c>
      <c r="P2021" s="7" t="str" cm="1">
        <f t="array" aca="1" ref="P2021" ca="1">INDEX('Marital status'!$A:$A,RANDBETWEEN(5,COUNTA('Marital status'!$A:$A) + 1),1)</f>
        <v>ce0b1612aa711b78a720295d271a33894e2b72bf</v>
      </c>
      <c r="Q2021" s="7" t="str">
        <f ca="1">VLOOKUP($P2021,'Marital status'!$A:$B,2,FALSE)</f>
        <v>single</v>
      </c>
      <c r="R2021" s="7">
        <f t="shared" ca="1" si="219"/>
        <v>5</v>
      </c>
      <c r="S2021" s="7" t="e">
        <f ca="1">VLOOKUP($R2021,Race!$A:$B,2,FALSE)</f>
        <v>#N/A</v>
      </c>
      <c r="T2021" s="8">
        <f t="shared" ca="1" si="220"/>
        <v>33714</v>
      </c>
      <c r="U2021" s="6">
        <f t="shared" ca="1" si="221"/>
        <v>7</v>
      </c>
      <c r="V2021" s="8" t="str">
        <f ca="1">VLOOKUP($U2021,Education!$A:$B,2,FALSE)</f>
        <v>Undergraduate degree</v>
      </c>
      <c r="W2021" s="7">
        <f ca="1" xml:space="preserve">
  IF(OR($Y2021 = 5, $Y2021 = 6, $Y2021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2021" s="7" t="str">
        <f ca="1">VLOOKUP($W2021,Department!$A:$B,2,FALSE)</f>
        <v>Communication &amp; Marketing</v>
      </c>
      <c r="Y2021" s="6">
        <f t="shared" ca="1" si="222"/>
        <v>10</v>
      </c>
      <c r="Z2021" s="7" t="str">
        <f ca="1">VLOOKUP($Y2021,Role!$A:$B,2,FALSE)</f>
        <v>Trainee</v>
      </c>
      <c r="AA2021" s="6" t="str">
        <f t="shared" ca="1" si="223"/>
        <v/>
      </c>
      <c r="AB2021" s="7" t="str">
        <f ca="1" xml:space="preserve">
IF($AA2021 &lt;&gt; "",
    VLOOKUP($AA2021,Level!$A:$B,2,FALSE),
    ""
)</f>
        <v/>
      </c>
      <c r="AC2021" s="1">
        <f ca="1" xml:space="preserve">
IF($Y2021 = 5 + N("Presidente"),
    27000,
    IF($Y2021 = 6 + N("Vice-presidente"),
        23000,
        IF(OR($Y2021 = 8, $Y2021= 13, $Y2021 = 12) + N("Secretária bilíngue ou coordenador ou especialista"),
            8000,
            IF($Y2021 = 7 + N("Diretor"),
                15000,
                IF($Y2021 = 14 + N("Gerente"),
                    12000,
                    IF($Y2021 = 9 + N("Estagiário"),
                        705,
                        IF($Y2021 = 10 + N("Trainee"),
                            805,
                            IF($Y2021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IF($U2021 = 7,
  500,
  IF($U2021 = 8,
    1000,
    IF($U2021 = 9,
      1500,
      IF($U2021 = 10,
        2000,
        0
      )
    )
  )
)
+
N("Adicional no salário por área")
+
IF($W2021 = 14 + N("Tecnologia da Informação"),
  120,
  IF($W2021 = 16 + N("Vendas"),
    110,
    IF($W2021 = 15 + N("Jurídico"),
      100,
      IF(OR($W2021 = 8, $W2021 = 9, $W2021 = 11) + N("Recursos humanos ou comercial ou comunicação e marketing"),
        80,
        0
      )
    )
  )
)
+
N("Adicionando pegadinha")
+
IF(AND($W2021 = 16, $U2021 = 9, $Y2021 = 11, $AA2021 = 5) + N("Se for de vendas, com mestrado, analista sênior"),
  IF($R2021 = 5,
    100,
    0
  )
  +
  IF($N2021 = "M",
    200,
    0
  ),
  0
)</f>
        <v>1385</v>
      </c>
      <c r="AD202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$A2021  &amp; ", "   &amp;
$C2021  &amp; ", "   &amp;
$E2021  &amp; ", '"  &amp;
$J2021  &amp; "', '" &amp;
$N2021  &amp; "', "  &amp;
$R2021  &amp; ", '"  &amp;
TEXT($T2021,"dd/mm/aaaa")  &amp; "', "   &amp;
$U2021  &amp; ", "   &amp;
$W2021  &amp; ", "   &amp;
$Y2021  &amp; ", "   &amp;
IF($AA2021 &lt;&gt; "", $AA2021, "NULL")  &amp; ", "   &amp;
$AC2021  &amp; ");"</f>
        <v>INSERT INTO bi4all.fac_employees (id_company_fk, id_employee_pk, flg_active, employee_name, id_gender_fk, id_race_fk, birthday, id_schooling_fk, id_department_fk, id_role_fk, id_level_fk, salary) VALUES (6a51143286b03064a49cc2acbee63c09a0682d33, 2017, 1, 'Fernando Mariano Abranches Barroso', 'M', 5, '20/04/1992', 7, 11, 10, NULL, 1385);</v>
      </c>
    </row>
    <row r="2022" spans="1:30" ht="14.25" customHeight="1" x14ac:dyDescent="0.2">
      <c r="A2022" s="7" t="str" cm="1">
        <f t="array" aca="1" ref="A2022" ca="1">INDEX(Company!$A:$A,RANDBETWEEN(5,COUNTA(Company!$A:$A) + 1),1)</f>
        <v>6a51143286b03064a49cc2acbee63c09a0682d33</v>
      </c>
      <c r="B2022" s="7" t="str">
        <f ca="1">VLOOKUP($A2022,Company!$A:$B,2,FALSE)</f>
        <v>ACME Corporation</v>
      </c>
      <c r="C2022" s="5">
        <f t="shared" si="217"/>
        <v>2018</v>
      </c>
      <c r="D2022" s="5" t="str" cm="1">
        <f t="array" ref="D2022">SHA1HASH($C2022)</f>
        <v>66efd9eefecf45dd64eff8e5cb2d13e005041925</v>
      </c>
      <c r="E2022" s="6">
        <v>1</v>
      </c>
      <c r="F2022" s="7">
        <f ca="1">IF($C2022 = 1 + N("Presidente"),
    127,
    IF($C2022 = 2 + N("Vice-Presidente"),
        72,
        IF($C2022 = 3 + N("Secretária bilíngue"),
            13,
            RANDBETWEEN(5,COUNT(Name!$A:$A) + 1)
        )
    )
)</f>
        <v>202</v>
      </c>
      <c r="G2022" s="7" t="str">
        <f ca="1">VLOOKUP($F2022,Name!$A:$B,2,FALSE)</f>
        <v>Júlia Clara</v>
      </c>
      <c r="H2022" s="7">
        <f ca="1" xml:space="preserve">
IF($C2022 = 1,
    0,
    RANDBETWEEN(5,COUNT('Last name'!$A:$A) + 1)
)</f>
        <v>139</v>
      </c>
      <c r="I2022" s="7" t="str">
        <f ca="1" xml:space="preserve">
IF($C2022 = 1 + N("Presidente"),
    "de Orléans e Bragança",
    VLOOKUP($H2022,'Last name'!$A:$B,2,FALSE) &amp; " " &amp; VLOOKUP(RANDBETWEEN(5,COUNT('Last name'!$A:$A) + 1),'Last name'!$A:$B,2,FALSE)
)</f>
        <v>Negrão Camacho</v>
      </c>
      <c r="J2022" s="7" t="str">
        <f t="shared" ca="1" si="218"/>
        <v>Júlia Clara Negrão Camacho</v>
      </c>
      <c r="K2022" s="7" t="str" cm="1">
        <f t="array" aca="1" ref="K2022" ca="1">SHA1HASH($J2022)</f>
        <v>36fb90bad325eb055180e2c585650080dfac6320</v>
      </c>
      <c r="L2022" s="7" cm="1">
        <f t="array" aca="1" ref="L2022" ca="1">INDEX(States!$A:$A,RANDBETWEEN(5,COUNTA(States!$A:$A) + 1),1)</f>
        <v>20</v>
      </c>
      <c r="M2022" s="7" t="str">
        <f ca="1">$L2022 &amp; "|" &amp; VLOOKUP($L2022,States!$A:$B,2,FALSE)</f>
        <v>20|c7ee6b7966c56a7149c5002263ee025341a1072b</v>
      </c>
      <c r="N2022" s="7" t="str">
        <f ca="1">VLOOKUP($F2022,Name!$A:$C,3,FALSE)</f>
        <v>F</v>
      </c>
      <c r="O2022" s="7" t="str">
        <f ca="1">VLOOKUP($N2022,Gender!$A:$B,2,FALSE)</f>
        <v>Female</v>
      </c>
      <c r="P2022" s="7" t="str" cm="1">
        <f t="array" aca="1" ref="P2022" ca="1">INDEX('Marital status'!$A:$A,RANDBETWEEN(5,COUNTA('Marital status'!$A:$A) + 1),1)</f>
        <v>459031b19ec5bbd3b3dbc0a9dcf2cb6e6c6f7848</v>
      </c>
      <c r="Q2022" s="7" t="str">
        <f ca="1">VLOOKUP($P2022,'Marital status'!$A:$B,2,FALSE)</f>
        <v xml:space="preserve">Widowed </v>
      </c>
      <c r="R2022" s="7">
        <f t="shared" ca="1" si="219"/>
        <v>5</v>
      </c>
      <c r="S2022" s="7" t="e">
        <f ca="1">VLOOKUP($R2022,Race!$A:$B,2,FALSE)</f>
        <v>#N/A</v>
      </c>
      <c r="T2022" s="8">
        <f t="shared" ca="1" si="220"/>
        <v>18613</v>
      </c>
      <c r="U2022" s="6">
        <f t="shared" ca="1" si="221"/>
        <v>8</v>
      </c>
      <c r="V2022" s="8" t="str">
        <f ca="1">VLOOKUP($U2022,Education!$A:$B,2,FALSE)</f>
        <v>Graduate school</v>
      </c>
      <c r="W2022" s="7">
        <f ca="1" xml:space="preserve">
  IF(OR($Y2022 = 5, $Y2022 = 6, $Y2022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8</v>
      </c>
      <c r="X2022" s="7" t="str">
        <f ca="1">VLOOKUP($W2022,Department!$A:$B,2,FALSE)</f>
        <v>Human Resource</v>
      </c>
      <c r="Y2022" s="6">
        <f t="shared" ca="1" si="222"/>
        <v>11</v>
      </c>
      <c r="Z2022" s="7" t="str">
        <f ca="1">VLOOKUP($Y2022,Role!$A:$B,2,FALSE)</f>
        <v>Analyst</v>
      </c>
      <c r="AA2022" s="6">
        <f t="shared" ca="1" si="223"/>
        <v>5</v>
      </c>
      <c r="AB2022" s="7" t="str">
        <f ca="1" xml:space="preserve">
IF($AA2022 &lt;&gt; "",
    VLOOKUP($AA2022,Level!$A:$B,2,FALSE),
    ""
)</f>
        <v>Junior</v>
      </c>
      <c r="AC2022" s="1">
        <f ca="1" xml:space="preserve">
IF($Y2022 = 5 + N("Presidente"),
    27000,
    IF($Y2022 = 6 + N("Vice-presidente"),
        23000,
        IF(OR($Y2022 = 8, $Y2022= 13, $Y2022 = 12) + N("Secretária bilíngue ou coordenador ou especialista"),
            8000,
            IF($Y2022 = 7 + N("Diretor"),
                15000,
                IF($Y2022 = 14 + N("Gerente"),
                    12000,
                    IF($Y2022 = 9 + N("Estagiário"),
                        705,
                        IF($Y2022 = 10 + N("Trainee"),
                            805,
                            IF($Y2022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IF($U2022 = 7,
  500,
  IF($U2022 = 8,
    1000,
    IF($U2022 = 9,
      1500,
      IF($U2022 = 10,
        2000,
        0
      )
    )
  )
)
+
N("Adicional no salário por área")
+
IF($W2022 = 14 + N("Tecnologia da Informação"),
  120,
  IF($W2022 = 16 + N("Vendas"),
    110,
    IF($W2022 = 15 + N("Jurídico"),
      100,
      IF(OR($W2022 = 8, $W2022 = 9, $W2022 = 11) + N("Recursos humanos ou comercial ou comunicação e marketing"),
        80,
        0
      )
    )
  )
)
+
N("Adicionando pegadinha")
+
IF(AND($W2022 = 16, $U2022 = 9, $Y2022 = 11, $AA2022 = 5) + N("Se for de vendas, com mestrado, analista sênior"),
  IF($R2022 = 5,
    100,
    0
  )
  +
  IF($N2022 = "M",
    200,
    0
  ),
  0
)</f>
        <v>3080</v>
      </c>
      <c r="AD202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$A2022  &amp; ", "   &amp;
$C2022  &amp; ", "   &amp;
$E2022  &amp; ", '"  &amp;
$J2022  &amp; "', '" &amp;
$N2022  &amp; "', "  &amp;
$R2022  &amp; ", '"  &amp;
TEXT($T2022,"dd/mm/aaaa")  &amp; "', "   &amp;
$U2022  &amp; ", "   &amp;
$W2022  &amp; ", "   &amp;
$Y2022  &amp; ", "   &amp;
IF($AA2022 &lt;&gt; "", $AA2022, "NULL")  &amp; ", "   &amp;
$AC2022  &amp; ");"</f>
        <v>INSERT INTO bi4all.fac_employees (id_company_fk, id_employee_pk, flg_active, employee_name, id_gender_fk, id_race_fk, birthday, id_schooling_fk, id_department_fk, id_role_fk, id_level_fk, salary) VALUES (6a51143286b03064a49cc2acbee63c09a0682d33, 2018, 1, 'Júlia Clara Negrão Camacho', 'F', 5, '16/12/1950', 8, 8, 11, 5, 3080);</v>
      </c>
    </row>
    <row r="2023" spans="1:30" ht="14.25" customHeight="1" x14ac:dyDescent="0.2">
      <c r="A2023" s="7" t="str" cm="1">
        <f t="array" aca="1" ref="A2023" ca="1">INDEX(Company!$A:$A,RANDBETWEEN(5,COUNTA(Company!$A:$A) + 1),1)</f>
        <v>6a51143286b03064a49cc2acbee63c09a0682d33</v>
      </c>
      <c r="B2023" s="7" t="str">
        <f ca="1">VLOOKUP($A2023,Company!$A:$B,2,FALSE)</f>
        <v>ACME Corporation</v>
      </c>
      <c r="C2023" s="5">
        <f t="shared" si="217"/>
        <v>2019</v>
      </c>
      <c r="D2023" s="5" t="str" cm="1">
        <f t="array" ref="D2023">SHA1HASH($C2023)</f>
        <v>0c422ba64421103f8f58fc3c8676caf9c7c73178</v>
      </c>
      <c r="E2023" s="6">
        <v>1</v>
      </c>
      <c r="F2023" s="7">
        <f ca="1">IF($C2023 = 1 + N("Presidente"),
    127,
    IF($C2023 = 2 + N("Vice-Presidente"),
        72,
        IF($C2023 = 3 + N("Secretária bilíngue"),
            13,
            RANDBETWEEN(5,COUNT(Name!$A:$A) + 1)
        )
    )
)</f>
        <v>157</v>
      </c>
      <c r="G2023" s="7" t="str">
        <f ca="1">VLOOKUP($F2023,Name!$A:$B,2,FALSE)</f>
        <v>Guilherme</v>
      </c>
      <c r="H2023" s="7">
        <f ca="1" xml:space="preserve">
IF($C2023 = 1,
    0,
    RANDBETWEEN(5,COUNT('Last name'!$A:$A) + 1)
)</f>
        <v>82</v>
      </c>
      <c r="I2023" s="7" t="str">
        <f ca="1" xml:space="preserve">
IF($C2023 = 1 + N("Presidente"),
    "de Orléans e Bragança",
    VLOOKUP($H2023,'Last name'!$A:$B,2,FALSE) &amp; " " &amp; VLOOKUP(RANDBETWEEN(5,COUNT('Last name'!$A:$A) + 1),'Last name'!$A:$B,2,FALSE)
)</f>
        <v>Farina Souza</v>
      </c>
      <c r="J2023" s="7" t="str">
        <f t="shared" ca="1" si="218"/>
        <v>Guilherme Farina Souza</v>
      </c>
      <c r="K2023" s="7" t="str" cm="1">
        <f t="array" aca="1" ref="K2023" ca="1">SHA1HASH($J2023)</f>
        <v>b22d83d2558af7ddb9179f669fdb8ee18073b4b4</v>
      </c>
      <c r="L2023" s="7" cm="1">
        <f t="array" aca="1" ref="L2023" ca="1">INDEX(States!$A:$A,RANDBETWEEN(5,COUNTA(States!$A:$A) + 1),1)</f>
        <v>24</v>
      </c>
      <c r="M2023" s="7" t="str">
        <f ca="1">$L2023 &amp; "|" &amp; VLOOKUP($L2023,States!$A:$B,2,FALSE)</f>
        <v>24|4e344e218f5d3cb3700b5fb228401547cb97b31c</v>
      </c>
      <c r="N2023" s="7" t="str">
        <f ca="1">VLOOKUP($F2023,Name!$A:$C,3,FALSE)</f>
        <v>M</v>
      </c>
      <c r="O2023" s="7" t="str">
        <f ca="1">VLOOKUP($N2023,Gender!$A:$B,2,FALSE)</f>
        <v>Male</v>
      </c>
      <c r="P2023" s="7" t="str" cm="1">
        <f t="array" aca="1" ref="P2023" ca="1">INDEX('Marital status'!$A:$A,RANDBETWEEN(5,COUNTA('Marital status'!$A:$A) + 1),1)</f>
        <v>3266897012b6dcc5723033bc25891bf99efcff6f</v>
      </c>
      <c r="Q2023" s="7" t="str">
        <f ca="1">VLOOKUP($P2023,'Marital status'!$A:$B,2,FALSE)</f>
        <v>MarrieD</v>
      </c>
      <c r="R2023" s="7">
        <f t="shared" ca="1" si="219"/>
        <v>6</v>
      </c>
      <c r="S2023" s="7" t="e">
        <f ca="1">VLOOKUP($R2023,Race!$A:$B,2,FALSE)</f>
        <v>#N/A</v>
      </c>
      <c r="T2023" s="8">
        <f t="shared" ca="1" si="220"/>
        <v>31439</v>
      </c>
      <c r="U2023" s="6">
        <f t="shared" ca="1" si="221"/>
        <v>7</v>
      </c>
      <c r="V2023" s="8" t="str">
        <f ca="1">VLOOKUP($U2023,Education!$A:$B,2,FALSE)</f>
        <v>Undergraduate degree</v>
      </c>
      <c r="W2023" s="7">
        <f ca="1" xml:space="preserve">
  IF(OR($Y2023 = 5, $Y2023 = 6, $Y2023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6</v>
      </c>
      <c r="X2023" s="7" t="str">
        <f ca="1">VLOOKUP($W2023,Department!$A:$B,2,FALSE)</f>
        <v>Administration</v>
      </c>
      <c r="Y2023" s="6">
        <f t="shared" ca="1" si="222"/>
        <v>9</v>
      </c>
      <c r="Z2023" s="7" t="str">
        <f ca="1">VLOOKUP($Y2023,Role!$A:$B,2,FALSE)</f>
        <v>Intern</v>
      </c>
      <c r="AA2023" s="6" t="str">
        <f t="shared" ca="1" si="223"/>
        <v/>
      </c>
      <c r="AB2023" s="7" t="str">
        <f ca="1" xml:space="preserve">
IF($AA2023 &lt;&gt; "",
    VLOOKUP($AA2023,Level!$A:$B,2,FALSE),
    ""
)</f>
        <v/>
      </c>
      <c r="AC2023" s="1">
        <f ca="1" xml:space="preserve">
IF($Y2023 = 5 + N("Presidente"),
    27000,
    IF($Y2023 = 6 + N("Vice-presidente"),
        23000,
        IF(OR($Y2023 = 8, $Y2023= 13, $Y2023 = 12) + N("Secretária bilíngue ou coordenador ou especialista"),
            8000,
            IF($Y2023 = 7 + N("Diretor"),
                15000,
                IF($Y2023 = 14 + N("Gerente"),
                    12000,
                    IF($Y2023 = 9 + N("Estagiário"),
                        705,
                        IF($Y2023 = 10 + N("Trainee"),
                            805,
                            IF($Y2023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IF($U2023 = 7,
  500,
  IF($U2023 = 8,
    1000,
    IF($U2023 = 9,
      1500,
      IF($U2023 = 10,
        2000,
        0
      )
    )
  )
)
+
N("Adicional no salário por área")
+
IF($W2023 = 14 + N("Tecnologia da Informação"),
  120,
  IF($W2023 = 16 + N("Vendas"),
    110,
    IF($W2023 = 15 + N("Jurídico"),
      100,
      IF(OR($W2023 = 8, $W2023 = 9, $W2023 = 11) + N("Recursos humanos ou comercial ou comunicação e marketing"),
        80,
        0
      )
    )
  )
)
+
N("Adicionando pegadinha")
+
IF(AND($W2023 = 16, $U2023 = 9, $Y2023 = 11, $AA2023 = 5) + N("Se for de vendas, com mestrado, analista sênior"),
  IF($R2023 = 5,
    100,
    0
  )
  +
  IF($N2023 = "M",
    200,
    0
  ),
  0
)</f>
        <v>1205</v>
      </c>
      <c r="AD202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$A2023  &amp; ", "   &amp;
$C2023  &amp; ", "   &amp;
$E2023  &amp; ", '"  &amp;
$J2023  &amp; "', '" &amp;
$N2023  &amp; "', "  &amp;
$R2023  &amp; ", '"  &amp;
TEXT($T2023,"dd/mm/aaaa")  &amp; "', "   &amp;
$U2023  &amp; ", "   &amp;
$W2023  &amp; ", "   &amp;
$Y2023  &amp; ", "   &amp;
IF($AA2023 &lt;&gt; "", $AA2023, "NULL")  &amp; ", "   &amp;
$AC2023  &amp; ");"</f>
        <v>INSERT INTO bi4all.fac_employees (id_company_fk, id_employee_pk, flg_active, employee_name, id_gender_fk, id_race_fk, birthday, id_schooling_fk, id_department_fk, id_role_fk, id_level_fk, salary) VALUES (6a51143286b03064a49cc2acbee63c09a0682d33, 2019, 1, 'Guilherme Farina Souza', 'M', 6, '27/01/1986', 7, 6, 9, NULL, 1205);</v>
      </c>
    </row>
    <row r="2024" spans="1:30" ht="14.25" customHeight="1" x14ac:dyDescent="0.2">
      <c r="A2024" s="7" t="str" cm="1">
        <f t="array" aca="1" ref="A2024" ca="1">INDEX(Company!$A:$A,RANDBETWEEN(5,COUNTA(Company!$A:$A) + 1),1)</f>
        <v>6a51143286b03064a49cc2acbee63c09a0682d33</v>
      </c>
      <c r="B2024" s="7" t="str">
        <f ca="1">VLOOKUP($A2024,Company!$A:$B,2,FALSE)</f>
        <v>ACME Corporation</v>
      </c>
      <c r="C2024" s="5">
        <f t="shared" si="217"/>
        <v>2020</v>
      </c>
      <c r="D2024" s="5" t="str" cm="1">
        <f t="array" ref="D2024">SHA1HASH($C2024)</f>
        <v>85568b20c3315286c4dfebb330b25146f92bed66</v>
      </c>
      <c r="E2024" s="6">
        <v>1</v>
      </c>
      <c r="F2024" s="7">
        <f ca="1">IF($C2024 = 1 + N("Presidente"),
    127,
    IF($C2024 = 2 + N("Vice-Presidente"),
        72,
        IF($C2024 = 3 + N("Secretária bilíngue"),
            13,
            RANDBETWEEN(5,COUNT(Name!$A:$A) + 1)
        )
    )
)</f>
        <v>83</v>
      </c>
      <c r="G2024" s="7" t="str">
        <f ca="1">VLOOKUP($F2024,Name!$A:$B,2,FALSE)</f>
        <v>Camila</v>
      </c>
      <c r="H2024" s="7">
        <f ca="1" xml:space="preserve">
IF($C2024 = 1,
    0,
    RANDBETWEEN(5,COUNT('Last name'!$A:$A) + 1)
)</f>
        <v>15</v>
      </c>
      <c r="I2024" s="7" t="str">
        <f ca="1" xml:space="preserve">
IF($C2024 = 1 + N("Presidente"),
    "de Orléans e Bragança",
    VLOOKUP($H2024,'Last name'!$A:$B,2,FALSE) &amp; " " &amp; VLOOKUP(RANDBETWEEN(5,COUNT('Last name'!$A:$A) + 1),'Last name'!$A:$B,2,FALSE)
)</f>
        <v>Alvim Tavares</v>
      </c>
      <c r="J2024" s="7" t="str">
        <f t="shared" ca="1" si="218"/>
        <v>Camila Alvim Tavares</v>
      </c>
      <c r="K2024" s="7" t="str" cm="1">
        <f t="array" aca="1" ref="K2024" ca="1">SHA1HASH($J2024)</f>
        <v>f11365f594d2ebcccb7629755d49a8d24c1c4340</v>
      </c>
      <c r="L2024" s="7" cm="1">
        <f t="array" aca="1" ref="L2024" ca="1">INDEX(States!$A:$A,RANDBETWEEN(5,COUNTA(States!$A:$A) + 1),1)</f>
        <v>5</v>
      </c>
      <c r="M2024" s="7" t="str">
        <f ca="1">$L2024 &amp; "|" &amp; VLOOKUP($L2024,States!$A:$B,2,FALSE)</f>
        <v>5|fa0754b9861f7065fd7c6270efb07fc6ac3b0ad8</v>
      </c>
      <c r="N2024" s="7" t="str">
        <f ca="1">VLOOKUP($F2024,Name!$A:$C,3,FALSE)</f>
        <v>F</v>
      </c>
      <c r="O2024" s="7" t="str">
        <f ca="1">VLOOKUP($N2024,Gender!$A:$B,2,FALSE)</f>
        <v>Female</v>
      </c>
      <c r="P2024" s="7" t="str" cm="1">
        <f t="array" aca="1" ref="P2024" ca="1">INDEX('Marital status'!$A:$A,RANDBETWEEN(5,COUNTA('Marital status'!$A:$A) + 1),1)</f>
        <v>ce0b1612aa711b78a720295d271a33894e2b72bf</v>
      </c>
      <c r="Q2024" s="7" t="str">
        <f ca="1">VLOOKUP($P2024,'Marital status'!$A:$B,2,FALSE)</f>
        <v>single</v>
      </c>
      <c r="R2024" s="7">
        <f t="shared" ca="1" si="219"/>
        <v>7</v>
      </c>
      <c r="S2024" s="7" t="e">
        <f ca="1">VLOOKUP($R2024,Race!$A:$B,2,FALSE)</f>
        <v>#N/A</v>
      </c>
      <c r="T2024" s="8">
        <f t="shared" ca="1" si="220"/>
        <v>26909</v>
      </c>
      <c r="U2024" s="6">
        <f t="shared" ca="1" si="221"/>
        <v>7</v>
      </c>
      <c r="V2024" s="8" t="str">
        <f ca="1">VLOOKUP($U2024,Education!$A:$B,2,FALSE)</f>
        <v>Undergraduate degree</v>
      </c>
      <c r="W2024" s="7">
        <f ca="1" xml:space="preserve">
  IF(OR($Y2024 = 5, $Y2024 = 6, $Y2024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2024" s="7" t="str">
        <f ca="1">VLOOKUP($W2024,Department!$A:$B,2,FALSE)</f>
        <v>Finance</v>
      </c>
      <c r="Y2024" s="6">
        <f t="shared" ca="1" si="222"/>
        <v>11</v>
      </c>
      <c r="Z2024" s="7" t="str">
        <f ca="1">VLOOKUP($Y2024,Role!$A:$B,2,FALSE)</f>
        <v>Analyst</v>
      </c>
      <c r="AA2024" s="6">
        <f t="shared" ca="1" si="223"/>
        <v>6</v>
      </c>
      <c r="AB2024" s="7" t="str">
        <f ca="1" xml:space="preserve">
IF($AA2024 &lt;&gt; "",
    VLOOKUP($AA2024,Level!$A:$B,2,FALSE),
    ""
)</f>
        <v>Pleno</v>
      </c>
      <c r="AC2024" s="1">
        <f ca="1" xml:space="preserve">
IF($Y2024 = 5 + N("Presidente"),
    27000,
    IF($Y2024 = 6 + N("Vice-presidente"),
        23000,
        IF(OR($Y2024 = 8, $Y2024= 13, $Y2024 = 12) + N("Secretária bilíngue ou coordenador ou especialista"),
            8000,
            IF($Y2024 = 7 + N("Diretor"),
                15000,
                IF($Y2024 = 14 + N("Gerente"),
                    12000,
                    IF($Y2024 = 9 + N("Estagiário"),
                        705,
                        IF($Y2024 = 10 + N("Trainee"),
                            805,
                            IF($Y2024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IF($U2024 = 7,
  500,
  IF($U2024 = 8,
    1000,
    IF($U2024 = 9,
      1500,
      IF($U2024 = 10,
        2000,
        0
      )
    )
  )
)
+
N("Adicional no salário por área")
+
IF($W2024 = 14 + N("Tecnologia da Informação"),
  120,
  IF($W2024 = 16 + N("Vendas"),
    110,
    IF($W2024 = 15 + N("Jurídico"),
      100,
      IF(OR($W2024 = 8, $W2024 = 9, $W2024 = 11) + N("Recursos humanos ou comercial ou comunicação e marketing"),
        80,
        0
      )
    )
  )
)
+
N("Adicionando pegadinha")
+
IF(AND($W2024 = 16, $U2024 = 9, $Y2024 = 11, $AA2024 = 5) + N("Se for de vendas, com mestrado, analista sênior"),
  IF($R2024 = 5,
    100,
    0
  )
  +
  IF($N2024 = "M",
    200,
    0
  ),
  0
)</f>
        <v>2500</v>
      </c>
      <c r="AD202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$A2024  &amp; ", "   &amp;
$C2024  &amp; ", "   &amp;
$E2024  &amp; ", '"  &amp;
$J2024  &amp; "', '" &amp;
$N2024  &amp; "', "  &amp;
$R2024  &amp; ", '"  &amp;
TEXT($T2024,"dd/mm/aaaa")  &amp; "', "   &amp;
$U2024  &amp; ", "   &amp;
$W2024  &amp; ", "   &amp;
$Y2024  &amp; ", "   &amp;
IF($AA2024 &lt;&gt; "", $AA2024, "NULL")  &amp; ", "   &amp;
$AC2024  &amp; ");"</f>
        <v>INSERT INTO bi4all.fac_employees (id_company_fk, id_employee_pk, flg_active, employee_name, id_gender_fk, id_race_fk, birthday, id_schooling_fk, id_department_fk, id_role_fk, id_level_fk, salary) VALUES (6a51143286b03064a49cc2acbee63c09a0682d33, 2020, 1, 'Camila Alvim Tavares', 'F', 7, '02/09/1973', 7, 7, 11, 6, 2500);</v>
      </c>
    </row>
    <row r="2025" spans="1:30" ht="14.25" customHeight="1" x14ac:dyDescent="0.2">
      <c r="A2025" s="7" t="str" cm="1">
        <f t="array" aca="1" ref="A2025" ca="1">INDEX(Company!$A:$A,RANDBETWEEN(5,COUNTA(Company!$A:$A) + 1),1)</f>
        <v>6a51143286b03064a49cc2acbee63c09a0682d33</v>
      </c>
      <c r="B2025" s="7" t="str">
        <f ca="1">VLOOKUP($A2025,Company!$A:$B,2,FALSE)</f>
        <v>ACME Corporation</v>
      </c>
      <c r="C2025" s="5">
        <f t="shared" si="217"/>
        <v>2021</v>
      </c>
      <c r="D2025" s="5" t="str" cm="1">
        <f t="array" ref="D2025">SHA1HASH($C2025)</f>
        <v>fd93ac461456a118d38a8d6b4d18f6741682f3eb</v>
      </c>
      <c r="E2025" s="6">
        <v>1</v>
      </c>
      <c r="F2025" s="7">
        <f ca="1">IF($C2025 = 1 + N("Presidente"),
    127,
    IF($C2025 = 2 + N("Vice-Presidente"),
        72,
        IF($C2025 = 3 + N("Secretária bilíngue"),
            13,
            RANDBETWEEN(5,COUNT(Name!$A:$A) + 1)
        )
    )
)</f>
        <v>237</v>
      </c>
      <c r="G2025" s="7" t="str">
        <f ca="1">VLOOKUP($F2025,Name!$A:$B,2,FALSE)</f>
        <v>Luanna</v>
      </c>
      <c r="H2025" s="7">
        <f ca="1" xml:space="preserve">
IF($C2025 = 1,
    0,
    RANDBETWEEN(5,COUNT('Last name'!$A:$A) + 1)
)</f>
        <v>154</v>
      </c>
      <c r="I2025" s="7" t="str">
        <f ca="1" xml:space="preserve">
IF($C2025 = 1 + N("Presidente"),
    "de Orléans e Bragança",
    VLOOKUP($H2025,'Last name'!$A:$B,2,FALSE) &amp; " " &amp; VLOOKUP(RANDBETWEEN(5,COUNT('Last name'!$A:$A) + 1),'Last name'!$A:$B,2,FALSE)
)</f>
        <v>Pinheiro Saragoça</v>
      </c>
      <c r="J2025" s="7" t="str">
        <f t="shared" ca="1" si="218"/>
        <v>Luanna Pinheiro Saragoça</v>
      </c>
      <c r="K2025" s="7" t="str" cm="1">
        <f t="array" aca="1" ref="K2025" ca="1">SHA1HASH($J2025)</f>
        <v>5990535170b7281216be49daf6f0e6c1e82ad165</v>
      </c>
      <c r="L2025" s="7" cm="1">
        <f t="array" aca="1" ref="L2025" ca="1">INDEX(States!$A:$A,RANDBETWEEN(5,COUNTA(States!$A:$A) + 1),1)</f>
        <v>21</v>
      </c>
      <c r="M2025" s="7" t="str">
        <f ca="1">$L2025 &amp; "|" &amp; VLOOKUP($L2025,States!$A:$B,2,FALSE)</f>
        <v>21|18f454963e4e8ae3fea0597ea98a4e003875820f</v>
      </c>
      <c r="N2025" s="7" t="str">
        <f ca="1">VLOOKUP($F2025,Name!$A:$C,3,FALSE)</f>
        <v>F</v>
      </c>
      <c r="O2025" s="7" t="str">
        <f ca="1">VLOOKUP($N2025,Gender!$A:$B,2,FALSE)</f>
        <v>Female</v>
      </c>
      <c r="P2025" s="7" t="str" cm="1">
        <f t="array" aca="1" ref="P2025" ca="1">INDEX('Marital status'!$A:$A,RANDBETWEEN(5,COUNTA('Marital status'!$A:$A) + 1),1)</f>
        <v>47051393f6bcbf99111ec5d70ba2ebbe11ebccae</v>
      </c>
      <c r="Q2025" s="7" t="str">
        <f ca="1">VLOOKUP($P2025,'Marital status'!$A:$B,2,FALSE)</f>
        <v xml:space="preserve"> Separated </v>
      </c>
      <c r="R2025" s="7">
        <f t="shared" ca="1" si="219"/>
        <v>5</v>
      </c>
      <c r="S2025" s="7" t="e">
        <f ca="1">VLOOKUP($R2025,Race!$A:$B,2,FALSE)</f>
        <v>#N/A</v>
      </c>
      <c r="T2025" s="8">
        <f t="shared" ca="1" si="220"/>
        <v>23246</v>
      </c>
      <c r="U2025" s="6">
        <f t="shared" ca="1" si="221"/>
        <v>7</v>
      </c>
      <c r="V2025" s="8" t="str">
        <f ca="1">VLOOKUP($U2025,Education!$A:$B,2,FALSE)</f>
        <v>Undergraduate degree</v>
      </c>
      <c r="W2025" s="7">
        <f ca="1" xml:space="preserve">
  IF(OR($Y2025 = 5, $Y2025 = 6, $Y2025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10</v>
      </c>
      <c r="X2025" s="7" t="str">
        <f ca="1">VLOOKUP($W2025,Department!$A:$B,2,FALSE)</f>
        <v>Operations</v>
      </c>
      <c r="Y2025" s="6">
        <f t="shared" ca="1" si="222"/>
        <v>9</v>
      </c>
      <c r="Z2025" s="7" t="str">
        <f ca="1">VLOOKUP($Y2025,Role!$A:$B,2,FALSE)</f>
        <v>Intern</v>
      </c>
      <c r="AA2025" s="6" t="str">
        <f t="shared" ca="1" si="223"/>
        <v/>
      </c>
      <c r="AB2025" s="7" t="str">
        <f ca="1" xml:space="preserve">
IF($AA2025 &lt;&gt; "",
    VLOOKUP($AA2025,Level!$A:$B,2,FALSE),
    ""
)</f>
        <v/>
      </c>
      <c r="AC2025" s="1">
        <f ca="1" xml:space="preserve">
IF($Y2025 = 5 + N("Presidente"),
    27000,
    IF($Y2025 = 6 + N("Vice-presidente"),
        23000,
        IF(OR($Y2025 = 8, $Y2025= 13, $Y2025 = 12) + N("Secretária bilíngue ou coordenador ou especialista"),
            8000,
            IF($Y2025 = 7 + N("Diretor"),
                15000,
                IF($Y2025 = 14 + N("Gerente"),
                    12000,
                    IF($Y2025 = 9 + N("Estagiário"),
                        705,
                        IF($Y2025 = 10 + N("Trainee"),
                            805,
                            IF($Y2025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IF($U2025 = 7,
  500,
  IF($U2025 = 8,
    1000,
    IF($U2025 = 9,
      1500,
      IF($U2025 = 10,
        2000,
        0
      )
    )
  )
)
+
N("Adicional no salário por área")
+
IF($W2025 = 14 + N("Tecnologia da Informação"),
  120,
  IF($W2025 = 16 + N("Vendas"),
    110,
    IF($W2025 = 15 + N("Jurídico"),
      100,
      IF(OR($W2025 = 8, $W2025 = 9, $W2025 = 11) + N("Recursos humanos ou comercial ou comunicação e marketing"),
        80,
        0
      )
    )
  )
)
+
N("Adicionando pegadinha")
+
IF(AND($W2025 = 16, $U2025 = 9, $Y2025 = 11, $AA2025 = 5) + N("Se for de vendas, com mestrado, analista sênior"),
  IF($R2025 = 5,
    100,
    0
  )
  +
  IF($N2025 = "M",
    200,
    0
  ),
  0
)</f>
        <v>1205</v>
      </c>
      <c r="AD2025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$A2025  &amp; ", "   &amp;
$C2025  &amp; ", "   &amp;
$E2025  &amp; ", '"  &amp;
$J2025  &amp; "', '" &amp;
$N2025  &amp; "', "  &amp;
$R2025  &amp; ", '"  &amp;
TEXT($T2025,"dd/mm/aaaa")  &amp; "', "   &amp;
$U2025  &amp; ", "   &amp;
$W2025  &amp; ", "   &amp;
$Y2025  &amp; ", "   &amp;
IF($AA2025 &lt;&gt; "", $AA2025, "NULL")  &amp; ", "   &amp;
$AC2025  &amp; ");"</f>
        <v>INSERT INTO bi4all.fac_employees (id_company_fk, id_employee_pk, flg_active, employee_name, id_gender_fk, id_race_fk, birthday, id_schooling_fk, id_department_fk, id_role_fk, id_level_fk, salary) VALUES (6a51143286b03064a49cc2acbee63c09a0682d33, 2021, 1, 'Luanna Pinheiro Saragoça', 'F', 5, '23/08/1963', 7, 10, 9, NULL, 1205);</v>
      </c>
    </row>
    <row r="2026" spans="1:30" ht="14.25" customHeight="1" x14ac:dyDescent="0.2">
      <c r="A2026" s="7" t="str" cm="1">
        <f t="array" aca="1" ref="A2026" ca="1">INDEX(Company!$A:$A,RANDBETWEEN(5,COUNTA(Company!$A:$A) + 1),1)</f>
        <v>6a51143286b03064a49cc2acbee63c09a0682d33</v>
      </c>
      <c r="B2026" s="7" t="str">
        <f ca="1">VLOOKUP($A2026,Company!$A:$B,2,FALSE)</f>
        <v>ACME Corporation</v>
      </c>
      <c r="C2026" s="5">
        <f t="shared" si="217"/>
        <v>2022</v>
      </c>
      <c r="D2026" s="5" t="str" cm="1">
        <f t="array" ref="D2026">SHA1HASH($C2026)</f>
        <v>e575dccc71140754dd85beda5965b6a358150309</v>
      </c>
      <c r="E2026" s="6">
        <v>1</v>
      </c>
      <c r="F2026" s="7">
        <f ca="1">IF($C2026 = 1 + N("Presidente"),
    127,
    IF($C2026 = 2 + N("Vice-Presidente"),
        72,
        IF($C2026 = 3 + N("Secretária bilíngue"),
            13,
            RANDBETWEEN(5,COUNT(Name!$A:$A) + 1)
        )
    )
)</f>
        <v>96</v>
      </c>
      <c r="G2026" s="7" t="str">
        <f ca="1">VLOOKUP($F2026,Name!$A:$B,2,FALSE)</f>
        <v>Clarisse</v>
      </c>
      <c r="H2026" s="7">
        <f ca="1" xml:space="preserve">
IF($C2026 = 1,
    0,
    RANDBETWEEN(5,COUNT('Last name'!$A:$A) + 1)
)</f>
        <v>183</v>
      </c>
      <c r="I2026" s="7" t="str">
        <f ca="1" xml:space="preserve">
IF($C2026 = 1 + N("Presidente"),
    "de Orléans e Bragança",
    VLOOKUP($H2026,'Last name'!$A:$B,2,FALSE) &amp; " " &amp; VLOOKUP(RANDBETWEEN(5,COUNT('Last name'!$A:$A) + 1),'Last name'!$A:$B,2,FALSE)
)</f>
        <v>Soares Saragoça</v>
      </c>
      <c r="J2026" s="7" t="str">
        <f t="shared" ca="1" si="218"/>
        <v>Clarisse Soares Saragoça</v>
      </c>
      <c r="K2026" s="7" t="str" cm="1">
        <f t="array" aca="1" ref="K2026" ca="1">SHA1HASH($J2026)</f>
        <v>bd5b54b2c8a6fdcbcc3792f6f716dae52fc407f5</v>
      </c>
      <c r="L2026" s="7" cm="1">
        <f t="array" aca="1" ref="L2026" ca="1">INDEX(States!$A:$A,RANDBETWEEN(5,COUNTA(States!$A:$A) + 1),1)</f>
        <v>13</v>
      </c>
      <c r="M2026" s="7" t="str">
        <f ca="1">$L2026 &amp; "|" &amp; VLOOKUP($L2026,States!$A:$B,2,FALSE)</f>
        <v>13|6c05c76e5be517ed7b1a09bc941ed381b630f0fd</v>
      </c>
      <c r="N2026" s="7" t="str">
        <f ca="1">VLOOKUP($F2026,Name!$A:$C,3,FALSE)</f>
        <v>F</v>
      </c>
      <c r="O2026" s="7" t="str">
        <f ca="1">VLOOKUP($N2026,Gender!$A:$B,2,FALSE)</f>
        <v>Female</v>
      </c>
      <c r="P2026" s="7" t="str" cm="1">
        <f t="array" aca="1" ref="P2026" ca="1">INDEX('Marital status'!$A:$A,RANDBETWEEN(5,COUNTA('Marital status'!$A:$A) + 1),1)</f>
        <v>47051393f6bcbf99111ec5d70ba2ebbe11ebccae</v>
      </c>
      <c r="Q2026" s="7" t="str">
        <f ca="1">VLOOKUP($P2026,'Marital status'!$A:$B,2,FALSE)</f>
        <v xml:space="preserve"> Separated </v>
      </c>
      <c r="R2026" s="7">
        <f t="shared" ca="1" si="219"/>
        <v>5</v>
      </c>
      <c r="S2026" s="7" t="e">
        <f ca="1">VLOOKUP($R2026,Race!$A:$B,2,FALSE)</f>
        <v>#N/A</v>
      </c>
      <c r="T2026" s="8">
        <f t="shared" ca="1" si="220"/>
        <v>22586</v>
      </c>
      <c r="U2026" s="6">
        <f t="shared" ca="1" si="221"/>
        <v>8</v>
      </c>
      <c r="V2026" s="8" t="str">
        <f ca="1">VLOOKUP($U2026,Education!$A:$B,2,FALSE)</f>
        <v>Graduate school</v>
      </c>
      <c r="W2026" s="7">
        <f ca="1" xml:space="preserve">
  IF(OR($Y2026 = 5, $Y2026 = 6, $Y2026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2026" s="7" t="str">
        <f ca="1">VLOOKUP($W2026,Department!$A:$B,2,FALSE)</f>
        <v>Communication &amp; Marketing</v>
      </c>
      <c r="Y2026" s="6">
        <f t="shared" ca="1" si="222"/>
        <v>11</v>
      </c>
      <c r="Z2026" s="7" t="str">
        <f ca="1">VLOOKUP($Y2026,Role!$A:$B,2,FALSE)</f>
        <v>Analyst</v>
      </c>
      <c r="AA2026" s="6">
        <f t="shared" ca="1" si="223"/>
        <v>5</v>
      </c>
      <c r="AB2026" s="7" t="str">
        <f ca="1" xml:space="preserve">
IF($AA2026 &lt;&gt; "",
    VLOOKUP($AA2026,Level!$A:$B,2,FALSE),
    ""
)</f>
        <v>Junior</v>
      </c>
      <c r="AC2026" s="1">
        <f ca="1" xml:space="preserve">
IF($Y2026 = 5 + N("Presidente"),
    27000,
    IF($Y2026 = 6 + N("Vice-presidente"),
        23000,
        IF(OR($Y2026 = 8, $Y2026= 13, $Y2026 = 12) + N("Secretária bilíngue ou coordenador ou especialista"),
            8000,
            IF($Y2026 = 7 + N("Diretor"),
                15000,
                IF($Y2026 = 14 + N("Gerente"),
                    12000,
                    IF($Y2026 = 9 + N("Estagiário"),
                        705,
                        IF($Y2026 = 10 + N("Trainee"),
                            805,
                            IF($Y2026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IF($U2026 = 7,
  500,
  IF($U2026 = 8,
    1000,
    IF($U2026 = 9,
      1500,
      IF($U2026 = 10,
        2000,
        0
      )
    )
  )
)
+
N("Adicional no salário por área")
+
IF($W2026 = 14 + N("Tecnologia da Informação"),
  120,
  IF($W2026 = 16 + N("Vendas"),
    110,
    IF($W2026 = 15 + N("Jurídico"),
      100,
      IF(OR($W2026 = 8, $W2026 = 9, $W2026 = 11) + N("Recursos humanos ou comercial ou comunicação e marketing"),
        80,
        0
      )
    )
  )
)
+
N("Adicionando pegadinha")
+
IF(AND($W2026 = 16, $U2026 = 9, $Y2026 = 11, $AA2026 = 5) + N("Se for de vendas, com mestrado, analista sênior"),
  IF($R2026 = 5,
    100,
    0
  )
  +
  IF($N2026 = "M",
    200,
    0
  ),
  0
)</f>
        <v>3080</v>
      </c>
      <c r="AD2026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$A2026  &amp; ", "   &amp;
$C2026  &amp; ", "   &amp;
$E2026  &amp; ", '"  &amp;
$J2026  &amp; "', '" &amp;
$N2026  &amp; "', "  &amp;
$R2026  &amp; ", '"  &amp;
TEXT($T2026,"dd/mm/aaaa")  &amp; "', "   &amp;
$U2026  &amp; ", "   &amp;
$W2026  &amp; ", "   &amp;
$Y2026  &amp; ", "   &amp;
IF($AA2026 &lt;&gt; "", $AA2026, "NULL")  &amp; ", "   &amp;
$AC2026  &amp; ");"</f>
        <v>INSERT INTO bi4all.fac_employees (id_company_fk, id_employee_pk, flg_active, employee_name, id_gender_fk, id_race_fk, birthday, id_schooling_fk, id_department_fk, id_role_fk, id_level_fk, salary) VALUES (6a51143286b03064a49cc2acbee63c09a0682d33, 2022, 1, 'Clarisse Soares Saragoça', 'F', 5, '01/11/1961', 8, 11, 11, 5, 3080);</v>
      </c>
    </row>
    <row r="2027" spans="1:30" ht="14.25" customHeight="1" x14ac:dyDescent="0.2">
      <c r="A2027" s="7" t="str" cm="1">
        <f t="array" aca="1" ref="A2027" ca="1">INDEX(Company!$A:$A,RANDBETWEEN(5,COUNTA(Company!$A:$A) + 1),1)</f>
        <v>6a51143286b03064a49cc2acbee63c09a0682d33</v>
      </c>
      <c r="B2027" s="7" t="str">
        <f ca="1">VLOOKUP($A2027,Company!$A:$B,2,FALSE)</f>
        <v>ACME Corporation</v>
      </c>
      <c r="C2027" s="5">
        <f t="shared" si="217"/>
        <v>2023</v>
      </c>
      <c r="D2027" s="5" t="str" cm="1">
        <f t="array" ref="D2027">SHA1HASH($C2027)</f>
        <v>445cd2fd3273962bdf09425109a2d09f7170e837</v>
      </c>
      <c r="E2027" s="6">
        <v>1</v>
      </c>
      <c r="F2027" s="7">
        <f ca="1">IF($C2027 = 1 + N("Presidente"),
    127,
    IF($C2027 = 2 + N("Vice-Presidente"),
        72,
        IF($C2027 = 3 + N("Secretária bilíngue"),
            13,
            RANDBETWEEN(5,COUNT(Name!$A:$A) + 1)
        )
    )
)</f>
        <v>145</v>
      </c>
      <c r="G2027" s="7" t="str">
        <f ca="1">VLOOKUP($F2027,Name!$A:$B,2,FALSE)</f>
        <v>Francisca</v>
      </c>
      <c r="H2027" s="7">
        <f ca="1" xml:space="preserve">
IF($C2027 = 1,
    0,
    RANDBETWEEN(5,COUNT('Last name'!$A:$A) + 1)
)</f>
        <v>28</v>
      </c>
      <c r="I2027" s="7" t="str">
        <f ca="1" xml:space="preserve">
IF($C2027 = 1 + N("Presidente"),
    "de Orléans e Bragança",
    VLOOKUP($H2027,'Last name'!$A:$B,2,FALSE) &amp; " " &amp; VLOOKUP(RANDBETWEEN(5,COUNT('Last name'!$A:$A) + 1),'Last name'!$A:$B,2,FALSE)
)</f>
        <v>Badu Santana</v>
      </c>
      <c r="J2027" s="7" t="str">
        <f t="shared" ca="1" si="218"/>
        <v>Francisca Badu Santana</v>
      </c>
      <c r="K2027" s="7" t="str" cm="1">
        <f t="array" aca="1" ref="K2027" ca="1">SHA1HASH($J2027)</f>
        <v>ef8df9427e9233874ca327f16e4afec0335ad892</v>
      </c>
      <c r="L2027" s="7" cm="1">
        <f t="array" aca="1" ref="L2027" ca="1">INDEX(States!$A:$A,RANDBETWEEN(5,COUNTA(States!$A:$A) + 1),1)</f>
        <v>17</v>
      </c>
      <c r="M2027" s="7" t="str">
        <f ca="1">$L2027 &amp; "|" &amp; VLOOKUP($L2027,States!$A:$B,2,FALSE)</f>
        <v>17|1a8e69bd071c473b31bfb6b123d956580475386e</v>
      </c>
      <c r="N2027" s="7" t="str">
        <f ca="1">VLOOKUP($F2027,Name!$A:$C,3,FALSE)</f>
        <v>F</v>
      </c>
      <c r="O2027" s="7" t="str">
        <f ca="1">VLOOKUP($N2027,Gender!$A:$B,2,FALSE)</f>
        <v>Female</v>
      </c>
      <c r="P2027" s="7" t="str" cm="1">
        <f t="array" aca="1" ref="P2027" ca="1">INDEX('Marital status'!$A:$A,RANDBETWEEN(5,COUNTA('Marital status'!$A:$A) + 1),1)</f>
        <v>93ac84f4e0bd5c1c97b670a12a7fff6af89fb6b3</v>
      </c>
      <c r="Q2027" s="7" t="str">
        <f ca="1">VLOOKUP($P2027,'Marital status'!$A:$B,2,FALSE)</f>
        <v>DIVORCED</v>
      </c>
      <c r="R2027" s="7">
        <f t="shared" ca="1" si="219"/>
        <v>5</v>
      </c>
      <c r="S2027" s="7" t="e">
        <f ca="1">VLOOKUP($R2027,Race!$A:$B,2,FALSE)</f>
        <v>#N/A</v>
      </c>
      <c r="T2027" s="8">
        <f t="shared" ca="1" si="220"/>
        <v>23769</v>
      </c>
      <c r="U2027" s="6">
        <f t="shared" ca="1" si="221"/>
        <v>7</v>
      </c>
      <c r="V2027" s="8" t="str">
        <f ca="1">VLOOKUP($U2027,Education!$A:$B,2,FALSE)</f>
        <v>Undergraduate degree</v>
      </c>
      <c r="W2027" s="7">
        <f ca="1" xml:space="preserve">
  IF(OR($Y2027 = 5, $Y2027 = 6, $Y2027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027" s="7" t="str">
        <f ca="1">VLOOKUP($W2027,Department!$A:$B,2,FALSE)</f>
        <v>Commercial</v>
      </c>
      <c r="Y2027" s="6">
        <f t="shared" ca="1" si="222"/>
        <v>9</v>
      </c>
      <c r="Z2027" s="7" t="str">
        <f ca="1">VLOOKUP($Y2027,Role!$A:$B,2,FALSE)</f>
        <v>Intern</v>
      </c>
      <c r="AA2027" s="6" t="str">
        <f t="shared" ca="1" si="223"/>
        <v/>
      </c>
      <c r="AB2027" s="7" t="str">
        <f ca="1" xml:space="preserve">
IF($AA2027 &lt;&gt; "",
    VLOOKUP($AA2027,Level!$A:$B,2,FALSE),
    ""
)</f>
        <v/>
      </c>
      <c r="AC2027" s="1">
        <f ca="1" xml:space="preserve">
IF($Y2027 = 5 + N("Presidente"),
    27000,
    IF($Y2027 = 6 + N("Vice-presidente"),
        23000,
        IF(OR($Y2027 = 8, $Y2027= 13, $Y2027 = 12) + N("Secretária bilíngue ou coordenador ou especialista"),
            8000,
            IF($Y2027 = 7 + N("Diretor"),
                15000,
                IF($Y2027 = 14 + N("Gerente"),
                    12000,
                    IF($Y2027 = 9 + N("Estagiário"),
                        705,
                        IF($Y2027 = 10 + N("Trainee"),
                            805,
                            IF($Y2027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IF($U2027 = 7,
  500,
  IF($U2027 = 8,
    1000,
    IF($U2027 = 9,
      1500,
      IF($U2027 = 10,
        2000,
        0
      )
    )
  )
)
+
N("Adicional no salário por área")
+
IF($W2027 = 14 + N("Tecnologia da Informação"),
  120,
  IF($W2027 = 16 + N("Vendas"),
    110,
    IF($W2027 = 15 + N("Jurídico"),
      100,
      IF(OR($W2027 = 8, $W2027 = 9, $W2027 = 11) + N("Recursos humanos ou comercial ou comunicação e marketing"),
        80,
        0
      )
    )
  )
)
+
N("Adicionando pegadinha")
+
IF(AND($W2027 = 16, $U2027 = 9, $Y2027 = 11, $AA2027 = 5) + N("Se for de vendas, com mestrado, analista sênior"),
  IF($R2027 = 5,
    100,
    0
  )
  +
  IF($N2027 = "M",
    200,
    0
  ),
  0
)</f>
        <v>1285</v>
      </c>
      <c r="AD2027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$A2027  &amp; ", "   &amp;
$C2027  &amp; ", "   &amp;
$E2027  &amp; ", '"  &amp;
$J2027  &amp; "', '" &amp;
$N2027  &amp; "', "  &amp;
$R2027  &amp; ", '"  &amp;
TEXT($T2027,"dd/mm/aaaa")  &amp; "', "   &amp;
$U2027  &amp; ", "   &amp;
$W2027  &amp; ", "   &amp;
$Y2027  &amp; ", "   &amp;
IF($AA2027 &lt;&gt; "", $AA2027, "NULL")  &amp; ", "   &amp;
$AC2027  &amp; ");"</f>
        <v>INSERT INTO bi4all.fac_employees (id_company_fk, id_employee_pk, flg_active, employee_name, id_gender_fk, id_race_fk, birthday, id_schooling_fk, id_department_fk, id_role_fk, id_level_fk, salary) VALUES (6a51143286b03064a49cc2acbee63c09a0682d33, 2023, 1, 'Francisca Badu Santana', 'F', 5, '27/01/1965', 7, 9, 9, NULL, 1285);</v>
      </c>
    </row>
    <row r="2028" spans="1:30" ht="14.25" customHeight="1" x14ac:dyDescent="0.2">
      <c r="A2028" s="7" t="str" cm="1">
        <f t="array" aca="1" ref="A2028" ca="1">INDEX(Company!$A:$A,RANDBETWEEN(5,COUNTA(Company!$A:$A) + 1),1)</f>
        <v>6a51143286b03064a49cc2acbee63c09a0682d33</v>
      </c>
      <c r="B2028" s="7" t="str">
        <f ca="1">VLOOKUP($A2028,Company!$A:$B,2,FALSE)</f>
        <v>ACME Corporation</v>
      </c>
      <c r="C2028" s="5">
        <f t="shared" si="217"/>
        <v>2024</v>
      </c>
      <c r="D2028" s="5" t="str" cm="1">
        <f t="array" ref="D2028">SHA1HASH($C2028)</f>
        <v>7e79a3af2634de6635e59c9404d251b3955d39f9</v>
      </c>
      <c r="E2028" s="6">
        <v>1</v>
      </c>
      <c r="F2028" s="7">
        <f ca="1">IF($C2028 = 1 + N("Presidente"),
    127,
    IF($C2028 = 2 + N("Vice-Presidente"),
        72,
        IF($C2028 = 3 + N("Secretária bilíngue"),
            13,
            RANDBETWEEN(5,COUNT(Name!$A:$A) + 1)
        )
    )
)</f>
        <v>346</v>
      </c>
      <c r="G2028" s="7" t="str">
        <f ca="1">VLOOKUP($F2028,Name!$A:$B,2,FALSE)</f>
        <v>Tomas</v>
      </c>
      <c r="H2028" s="7">
        <f ca="1" xml:space="preserve">
IF($C2028 = 1,
    0,
    RANDBETWEEN(5,COUNT('Last name'!$A:$A) + 1)
)</f>
        <v>160</v>
      </c>
      <c r="I2028" s="7" t="str">
        <f ca="1" xml:space="preserve">
IF($C2028 = 1 + N("Presidente"),
    "de Orléans e Bragança",
    VLOOKUP($H2028,'Last name'!$A:$B,2,FALSE) &amp; " " &amp; VLOOKUP(RANDBETWEEN(5,COUNT('Last name'!$A:$A) + 1),'Last name'!$A:$B,2,FALSE)
)</f>
        <v>Resende Mendes</v>
      </c>
      <c r="J2028" s="7" t="str">
        <f t="shared" ca="1" si="218"/>
        <v>Tomas Resende Mendes</v>
      </c>
      <c r="K2028" s="7" t="str" cm="1">
        <f t="array" aca="1" ref="K2028" ca="1">SHA1HASH($J2028)</f>
        <v>b43d5ce9be96ee5d103e0d0d57c96d20836aeaca</v>
      </c>
      <c r="L2028" s="7" cm="1">
        <f t="array" aca="1" ref="L2028" ca="1">INDEX(States!$A:$A,RANDBETWEEN(5,COUNTA(States!$A:$A) + 1),1)</f>
        <v>10</v>
      </c>
      <c r="M2028" s="7" t="str">
        <f ca="1">$L2028 &amp; "|" &amp; VLOOKUP($L2028,States!$A:$B,2,FALSE)</f>
        <v>10|fa6e01394cea5decb8157a7e18fa2eeabf35410d</v>
      </c>
      <c r="N2028" s="7" t="str">
        <f ca="1">VLOOKUP($F2028,Name!$A:$C,3,FALSE)</f>
        <v>M</v>
      </c>
      <c r="O2028" s="7" t="str">
        <f ca="1">VLOOKUP($N2028,Gender!$A:$B,2,FALSE)</f>
        <v>Male</v>
      </c>
      <c r="P2028" s="7" t="str" cm="1">
        <f t="array" aca="1" ref="P2028" ca="1">INDEX('Marital status'!$A:$A,RANDBETWEEN(5,COUNTA('Marital status'!$A:$A) + 1),1)</f>
        <v>ce0b1612aa711b78a720295d271a33894e2b72bf</v>
      </c>
      <c r="Q2028" s="7" t="str">
        <f ca="1">VLOOKUP($P2028,'Marital status'!$A:$B,2,FALSE)</f>
        <v>single</v>
      </c>
      <c r="R2028" s="7">
        <f t="shared" ca="1" si="219"/>
        <v>5</v>
      </c>
      <c r="S2028" s="7" t="e">
        <f ca="1">VLOOKUP($R2028,Race!$A:$B,2,FALSE)</f>
        <v>#N/A</v>
      </c>
      <c r="T2028" s="8">
        <f t="shared" ca="1" si="220"/>
        <v>25796</v>
      </c>
      <c r="U2028" s="6">
        <f t="shared" ca="1" si="221"/>
        <v>7</v>
      </c>
      <c r="V2028" s="8" t="str">
        <f ca="1">VLOOKUP($U2028,Education!$A:$B,2,FALSE)</f>
        <v>Undergraduate degree</v>
      </c>
      <c r="W2028" s="7">
        <f ca="1" xml:space="preserve">
  IF(OR($Y2028 = 5, $Y2028 = 6, $Y2028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2028" s="7" t="str">
        <f ca="1">VLOOKUP($W2028,Department!$A:$B,2,FALSE)</f>
        <v>Controlling</v>
      </c>
      <c r="Y2028" s="6">
        <f t="shared" ca="1" si="222"/>
        <v>11</v>
      </c>
      <c r="Z2028" s="7" t="str">
        <f ca="1">VLOOKUP($Y2028,Role!$A:$B,2,FALSE)</f>
        <v>Analyst</v>
      </c>
      <c r="AA2028" s="6">
        <f t="shared" ca="1" si="223"/>
        <v>5</v>
      </c>
      <c r="AB2028" s="7" t="str">
        <f ca="1" xml:space="preserve">
IF($AA2028 &lt;&gt; "",
    VLOOKUP($AA2028,Level!$A:$B,2,FALSE),
    ""
)</f>
        <v>Junior</v>
      </c>
      <c r="AC2028" s="1">
        <f ca="1" xml:space="preserve">
IF($Y2028 = 5 + N("Presidente"),
    27000,
    IF($Y2028 = 6 + N("Vice-presidente"),
        23000,
        IF(OR($Y2028 = 8, $Y2028= 13, $Y2028 = 12) + N("Secretária bilíngue ou coordenador ou especialista"),
            8000,
            IF($Y2028 = 7 + N("Diretor"),
                15000,
                IF($Y2028 = 14 + N("Gerente"),
                    12000,
                    IF($Y2028 = 9 + N("Estagiário"),
                        705,
                        IF($Y2028 = 10 + N("Trainee"),
                            805,
                            IF($Y2028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IF($U2028 = 7,
  500,
  IF($U2028 = 8,
    1000,
    IF($U2028 = 9,
      1500,
      IF($U2028 = 10,
        2000,
        0
      )
    )
  )
)
+
N("Adicional no salário por área")
+
IF($W2028 = 14 + N("Tecnologia da Informação"),
  120,
  IF($W2028 = 16 + N("Vendas"),
    110,
    IF($W2028 = 15 + N("Jurídico"),
      100,
      IF(OR($W2028 = 8, $W2028 = 9, $W2028 = 11) + N("Recursos humanos ou comercial ou comunicação e marketing"),
        80,
        0
      )
    )
  )
)
+
N("Adicionando pegadinha")
+
IF(AND($W2028 = 16, $U2028 = 9, $Y2028 = 11, $AA2028 = 5) + N("Se for de vendas, com mestrado, analista sênior"),
  IF($R2028 = 5,
    100,
    0
  )
  +
  IF($N2028 = "M",
    200,
    0
  ),
  0
)</f>
        <v>2500</v>
      </c>
      <c r="AD2028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$A2028  &amp; ", "   &amp;
$C2028  &amp; ", "   &amp;
$E2028  &amp; ", '"  &amp;
$J2028  &amp; "', '" &amp;
$N2028  &amp; "', "  &amp;
$R2028  &amp; ", '"  &amp;
TEXT($T2028,"dd/mm/aaaa")  &amp; "', "   &amp;
$U2028  &amp; ", "   &amp;
$W2028  &amp; ", "   &amp;
$Y2028  &amp; ", "   &amp;
IF($AA2028 &lt;&gt; "", $AA2028, "NULL")  &amp; ", "   &amp;
$AC2028  &amp; ");"</f>
        <v>INSERT INTO bi4all.fac_employees (id_company_fk, id_employee_pk, flg_active, employee_name, id_gender_fk, id_race_fk, birthday, id_schooling_fk, id_department_fk, id_role_fk, id_level_fk, salary) VALUES (6a51143286b03064a49cc2acbee63c09a0682d33, 2024, 1, 'Tomas Resende Mendes', 'M', 5, '16/08/1970', 7, 12, 11, 5, 2500);</v>
      </c>
    </row>
    <row r="2029" spans="1:30" ht="14.25" customHeight="1" x14ac:dyDescent="0.2">
      <c r="A2029" s="7" t="str" cm="1">
        <f t="array" aca="1" ref="A2029" ca="1">INDEX(Company!$A:$A,RANDBETWEEN(5,COUNTA(Company!$A:$A) + 1),1)</f>
        <v>6a51143286b03064a49cc2acbee63c09a0682d33</v>
      </c>
      <c r="B2029" s="7" t="str">
        <f ca="1">VLOOKUP($A2029,Company!$A:$B,2,FALSE)</f>
        <v>ACME Corporation</v>
      </c>
      <c r="C2029" s="5">
        <f t="shared" si="217"/>
        <v>2025</v>
      </c>
      <c r="D2029" s="5" t="str" cm="1">
        <f t="array" ref="D2029">SHA1HASH($C2029)</f>
        <v>004be89dd9e070ecb080b9b759e5be29ec24881b</v>
      </c>
      <c r="E2029" s="6">
        <v>1</v>
      </c>
      <c r="F2029" s="7">
        <f ca="1">IF($C2029 = 1 + N("Presidente"),
    127,
    IF($C2029 = 2 + N("Vice-Presidente"),
        72,
        IF($C2029 = 3 + N("Secretária bilíngue"),
            13,
            RANDBETWEEN(5,COUNT(Name!$A:$A) + 1)
        )
    )
)</f>
        <v>316</v>
      </c>
      <c r="G2029" s="7" t="str">
        <f ca="1">VLOOKUP($F2029,Name!$A:$B,2,FALSE)</f>
        <v>Pedro</v>
      </c>
      <c r="H2029" s="7">
        <f ca="1" xml:space="preserve">
IF($C2029 = 1,
    0,
    RANDBETWEEN(5,COUNT('Last name'!$A:$A) + 1)
)</f>
        <v>121</v>
      </c>
      <c r="I2029" s="7" t="str">
        <f ca="1" xml:space="preserve">
IF($C2029 = 1 + N("Presidente"),
    "de Orléans e Bragança",
    VLOOKUP($H2029,'Last name'!$A:$B,2,FALSE) &amp; " " &amp; VLOOKUP(RANDBETWEEN(5,COUNT('Last name'!$A:$A) + 1),'Last name'!$A:$B,2,FALSE)
)</f>
        <v>Martinelli Camargo</v>
      </c>
      <c r="J2029" s="7" t="str">
        <f t="shared" ca="1" si="218"/>
        <v>Pedro Martinelli Camargo</v>
      </c>
      <c r="K2029" s="7" t="str" cm="1">
        <f t="array" aca="1" ref="K2029" ca="1">SHA1HASH($J2029)</f>
        <v>545dded6d35116a1d3d86785c0421d2c7eaa0539</v>
      </c>
      <c r="L2029" s="7" cm="1">
        <f t="array" aca="1" ref="L2029" ca="1">INDEX(States!$A:$A,RANDBETWEEN(5,COUNTA(States!$A:$A) + 1),1)</f>
        <v>15</v>
      </c>
      <c r="M2029" s="7" t="str">
        <f ca="1">$L2029 &amp; "|" &amp; VLOOKUP($L2029,States!$A:$B,2,FALSE)</f>
        <v>15|84c70141e5670a303e5eed7b334ba8b5ddb5b0d4</v>
      </c>
      <c r="N2029" s="7" t="str">
        <f ca="1">VLOOKUP($F2029,Name!$A:$C,3,FALSE)</f>
        <v>M</v>
      </c>
      <c r="O2029" s="7" t="str">
        <f ca="1">VLOOKUP($N2029,Gender!$A:$B,2,FALSE)</f>
        <v>Male</v>
      </c>
      <c r="P2029" s="7" t="str" cm="1">
        <f t="array" aca="1" ref="P2029" ca="1">INDEX('Marital status'!$A:$A,RANDBETWEEN(5,COUNTA('Marital status'!$A:$A) + 1),1)</f>
        <v>47051393f6bcbf99111ec5d70ba2ebbe11ebccae</v>
      </c>
      <c r="Q2029" s="7" t="str">
        <f ca="1">VLOOKUP($P2029,'Marital status'!$A:$B,2,FALSE)</f>
        <v xml:space="preserve"> Separated </v>
      </c>
      <c r="R2029" s="7">
        <f t="shared" ca="1" si="219"/>
        <v>5</v>
      </c>
      <c r="S2029" s="7" t="e">
        <f ca="1">VLOOKUP($R2029,Race!$A:$B,2,FALSE)</f>
        <v>#N/A</v>
      </c>
      <c r="T2029" s="8">
        <f t="shared" ca="1" si="220"/>
        <v>21775</v>
      </c>
      <c r="U2029" s="6">
        <f t="shared" ca="1" si="221"/>
        <v>7</v>
      </c>
      <c r="V2029" s="8" t="str">
        <f ca="1">VLOOKUP($U2029,Education!$A:$B,2,FALSE)</f>
        <v>Undergraduate degree</v>
      </c>
      <c r="W2029" s="7">
        <f ca="1" xml:space="preserve">
  IF(OR($Y2029 = 5, $Y2029 = 6, $Y2029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7</v>
      </c>
      <c r="X2029" s="7" t="str">
        <f ca="1">VLOOKUP($W2029,Department!$A:$B,2,FALSE)</f>
        <v>Finance</v>
      </c>
      <c r="Y2029" s="6">
        <f t="shared" ca="1" si="222"/>
        <v>9</v>
      </c>
      <c r="Z2029" s="7" t="str">
        <f ca="1">VLOOKUP($Y2029,Role!$A:$B,2,FALSE)</f>
        <v>Intern</v>
      </c>
      <c r="AA2029" s="6" t="str">
        <f t="shared" ca="1" si="223"/>
        <v/>
      </c>
      <c r="AB2029" s="7" t="str">
        <f ca="1" xml:space="preserve">
IF($AA2029 &lt;&gt; "",
    VLOOKUP($AA2029,Level!$A:$B,2,FALSE),
    ""
)</f>
        <v/>
      </c>
      <c r="AC2029" s="1">
        <f ca="1" xml:space="preserve">
IF($Y2029 = 5 + N("Presidente"),
    27000,
    IF($Y2029 = 6 + N("Vice-presidente"),
        23000,
        IF(OR($Y2029 = 8, $Y2029= 13, $Y2029 = 12) + N("Secretária bilíngue ou coordenador ou especialista"),
            8000,
            IF($Y2029 = 7 + N("Diretor"),
                15000,
                IF($Y2029 = 14 + N("Gerente"),
                    12000,
                    IF($Y2029 = 9 + N("Estagiário"),
                        705,
                        IF($Y2029 = 10 + N("Trainee"),
                            805,
                            IF($Y2029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IF($U2029 = 7,
  500,
  IF($U2029 = 8,
    1000,
    IF($U2029 = 9,
      1500,
      IF($U2029 = 10,
        2000,
        0
      )
    )
  )
)
+
N("Adicional no salário por área")
+
IF($W2029 = 14 + N("Tecnologia da Informação"),
  120,
  IF($W2029 = 16 + N("Vendas"),
    110,
    IF($W2029 = 15 + N("Jurídico"),
      100,
      IF(OR($W2029 = 8, $W2029 = 9, $W2029 = 11) + N("Recursos humanos ou comercial ou comunicação e marketing"),
        80,
        0
      )
    )
  )
)
+
N("Adicionando pegadinha")
+
IF(AND($W2029 = 16, $U2029 = 9, $Y2029 = 11, $AA2029 = 5) + N("Se for de vendas, com mestrado, analista sênior"),
  IF($R2029 = 5,
    100,
    0
  )
  +
  IF($N2029 = "M",
    200,
    0
  ),
  0
)</f>
        <v>1205</v>
      </c>
      <c r="AD2029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$A2029  &amp; ", "   &amp;
$C2029  &amp; ", "   &amp;
$E2029  &amp; ", '"  &amp;
$J2029  &amp; "', '" &amp;
$N2029  &amp; "', "  &amp;
$R2029  &amp; ", '"  &amp;
TEXT($T2029,"dd/mm/aaaa")  &amp; "', "   &amp;
$U2029  &amp; ", "   &amp;
$W2029  &amp; ", "   &amp;
$Y2029  &amp; ", "   &amp;
IF($AA2029 &lt;&gt; "", $AA2029, "NULL")  &amp; ", "   &amp;
$AC2029  &amp; ");"</f>
        <v>INSERT INTO bi4all.fac_employees (id_company_fk, id_employee_pk, flg_active, employee_name, id_gender_fk, id_race_fk, birthday, id_schooling_fk, id_department_fk, id_role_fk, id_level_fk, salary) VALUES (6a51143286b03064a49cc2acbee63c09a0682d33, 2025, 1, 'Pedro Martinelli Camargo', 'M', 5, '13/08/1959', 7, 7, 9, NULL, 1205);</v>
      </c>
    </row>
    <row r="2030" spans="1:30" ht="14.25" customHeight="1" x14ac:dyDescent="0.2">
      <c r="A2030" s="7" t="str" cm="1">
        <f t="array" aca="1" ref="A2030" ca="1">INDEX(Company!$A:$A,RANDBETWEEN(5,COUNTA(Company!$A:$A) + 1),1)</f>
        <v>6a51143286b03064a49cc2acbee63c09a0682d33</v>
      </c>
      <c r="B2030" s="7" t="str">
        <f ca="1">VLOOKUP($A2030,Company!$A:$B,2,FALSE)</f>
        <v>ACME Corporation</v>
      </c>
      <c r="C2030" s="5">
        <f t="shared" si="217"/>
        <v>2026</v>
      </c>
      <c r="D2030" s="5" t="str" cm="1">
        <f t="array" ref="D2030">SHA1HASH($C2030)</f>
        <v>aee655773d856fb038536adcfd6472fc7543463e</v>
      </c>
      <c r="E2030" s="6">
        <v>1</v>
      </c>
      <c r="F2030" s="7">
        <f ca="1">IF($C2030 = 1 + N("Presidente"),
    127,
    IF($C2030 = 2 + N("Vice-Presidente"),
        72,
        IF($C2030 = 3 + N("Secretária bilíngue"),
            13,
            RANDBETWEEN(5,COUNT(Name!$A:$A) + 1)
        )
    )
)</f>
        <v>21</v>
      </c>
      <c r="G2030" s="7" t="str">
        <f ca="1">VLOOKUP($F2030,Name!$A:$B,2,FALSE)</f>
        <v>Allana</v>
      </c>
      <c r="H2030" s="7">
        <f ca="1" xml:space="preserve">
IF($C2030 = 1,
    0,
    RANDBETWEEN(5,COUNT('Last name'!$A:$A) + 1)
)</f>
        <v>185</v>
      </c>
      <c r="I2030" s="7" t="str">
        <f ca="1" xml:space="preserve">
IF($C2030 = 1 + N("Presidente"),
    "de Orléans e Bragança",
    VLOOKUP($H2030,'Last name'!$A:$B,2,FALSE) &amp; " " &amp; VLOOKUP(RANDBETWEEN(5,COUNT('Last name'!$A:$A) + 1),'Last name'!$A:$B,2,FALSE)
)</f>
        <v>Sousa Noronha</v>
      </c>
      <c r="J2030" s="7" t="str">
        <f t="shared" ca="1" si="218"/>
        <v>Allana Sousa Noronha</v>
      </c>
      <c r="K2030" s="7" t="str" cm="1">
        <f t="array" aca="1" ref="K2030" ca="1">SHA1HASH($J2030)</f>
        <v>72434792eac93cb006e6c911e2a3a543f46ff5ac</v>
      </c>
      <c r="L2030" s="7" cm="1">
        <f t="array" aca="1" ref="L2030" ca="1">INDEX(States!$A:$A,RANDBETWEEN(5,COUNTA(States!$A:$A) + 1),1)</f>
        <v>22</v>
      </c>
      <c r="M2030" s="7" t="str">
        <f ca="1">$L2030 &amp; "|" &amp; VLOOKUP($L2030,States!$A:$B,2,FALSE)</f>
        <v>22|04a99b2b0b78076f0a06c2d7695137915b2933a5</v>
      </c>
      <c r="N2030" s="7" t="str">
        <f ca="1">VLOOKUP($F2030,Name!$A:$C,3,FALSE)</f>
        <v>F</v>
      </c>
      <c r="O2030" s="7" t="str">
        <f ca="1">VLOOKUP($N2030,Gender!$A:$B,2,FALSE)</f>
        <v>Female</v>
      </c>
      <c r="P2030" s="7" t="str" cm="1">
        <f t="array" aca="1" ref="P2030" ca="1">INDEX('Marital status'!$A:$A,RANDBETWEEN(5,COUNTA('Marital status'!$A:$A) + 1),1)</f>
        <v>93ac84f4e0bd5c1c97b670a12a7fff6af89fb6b3</v>
      </c>
      <c r="Q2030" s="7" t="str">
        <f ca="1">VLOOKUP($P2030,'Marital status'!$A:$B,2,FALSE)</f>
        <v>DIVORCED</v>
      </c>
      <c r="R2030" s="7">
        <f t="shared" ca="1" si="219"/>
        <v>6</v>
      </c>
      <c r="S2030" s="7" t="e">
        <f ca="1">VLOOKUP($R2030,Race!$A:$B,2,FALSE)</f>
        <v>#N/A</v>
      </c>
      <c r="T2030" s="8">
        <f t="shared" ca="1" si="220"/>
        <v>17585</v>
      </c>
      <c r="U2030" s="6">
        <f t="shared" ca="1" si="221"/>
        <v>7</v>
      </c>
      <c r="V2030" s="8" t="str">
        <f ca="1">VLOOKUP($U2030,Education!$A:$B,2,FALSE)</f>
        <v>Undergraduate degree</v>
      </c>
      <c r="W2030" s="7">
        <f ca="1" xml:space="preserve">
  IF(OR($Y2030 = 5, $Y2030 = 6, $Y2030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2030" s="7" t="str">
        <f ca="1">VLOOKUP($W2030,Department!$A:$B,2,FALSE)</f>
        <v>Communication &amp; Marketing</v>
      </c>
      <c r="Y2030" s="6">
        <f t="shared" ca="1" si="222"/>
        <v>11</v>
      </c>
      <c r="Z2030" s="7" t="str">
        <f ca="1">VLOOKUP($Y2030,Role!$A:$B,2,FALSE)</f>
        <v>Analyst</v>
      </c>
      <c r="AA2030" s="6">
        <f t="shared" ca="1" si="223"/>
        <v>6</v>
      </c>
      <c r="AB2030" s="7" t="str">
        <f ca="1" xml:space="preserve">
IF($AA2030 &lt;&gt; "",
    VLOOKUP($AA2030,Level!$A:$B,2,FALSE),
    ""
)</f>
        <v>Pleno</v>
      </c>
      <c r="AC2030" s="1">
        <f ca="1" xml:space="preserve">
IF($Y2030 = 5 + N("Presidente"),
    27000,
    IF($Y2030 = 6 + N("Vice-presidente"),
        23000,
        IF(OR($Y2030 = 8, $Y2030= 13, $Y2030 = 12) + N("Secretária bilíngue ou coordenador ou especialista"),
            8000,
            IF($Y2030 = 7 + N("Diretor"),
                15000,
                IF($Y2030 = 14 + N("Gerente"),
                    12000,
                    IF($Y2030 = 9 + N("Estagiário"),
                        705,
                        IF($Y2030 = 10 + N("Trainee"),
                            805,
                            IF($Y2030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IF($U2030 = 7,
  500,
  IF($U2030 = 8,
    1000,
    IF($U2030 = 9,
      1500,
      IF($U2030 = 10,
        2000,
        0
      )
    )
  )
)
+
N("Adicional no salário por área")
+
IF($W2030 = 14 + N("Tecnologia da Informação"),
  120,
  IF($W2030 = 16 + N("Vendas"),
    110,
    IF($W2030 = 15 + N("Jurídico"),
      100,
      IF(OR($W2030 = 8, $W2030 = 9, $W2030 = 11) + N("Recursos humanos ou comercial ou comunicação e marketing"),
        80,
        0
      )
    )
  )
)
+
N("Adicionando pegadinha")
+
IF(AND($W2030 = 16, $U2030 = 9, $Y2030 = 11, $AA2030 = 5) + N("Se for de vendas, com mestrado, analista sênior"),
  IF($R2030 = 5,
    100,
    0
  )
  +
  IF($N2030 = "M",
    200,
    0
  ),
  0
)</f>
        <v>2580</v>
      </c>
      <c r="AD2030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$A2030  &amp; ", "   &amp;
$C2030  &amp; ", "   &amp;
$E2030  &amp; ", '"  &amp;
$J2030  &amp; "', '" &amp;
$N2030  &amp; "', "  &amp;
$R2030  &amp; ", '"  &amp;
TEXT($T2030,"dd/mm/aaaa")  &amp; "', "   &amp;
$U2030  &amp; ", "   &amp;
$W2030  &amp; ", "   &amp;
$Y2030  &amp; ", "   &amp;
IF($AA2030 &lt;&gt; "", $AA2030, "NULL")  &amp; ", "   &amp;
$AC2030  &amp; ");"</f>
        <v>INSERT INTO bi4all.fac_employees (id_company_fk, id_employee_pk, flg_active, employee_name, id_gender_fk, id_race_fk, birthday, id_schooling_fk, id_department_fk, id_role_fk, id_level_fk, salary) VALUES (6a51143286b03064a49cc2acbee63c09a0682d33, 2026, 1, 'Allana Sousa Noronha', 'F', 6, '22/02/1948', 7, 11, 11, 6, 2580);</v>
      </c>
    </row>
    <row r="2031" spans="1:30" ht="14.25" customHeight="1" x14ac:dyDescent="0.2">
      <c r="A2031" s="7" t="str" cm="1">
        <f t="array" aca="1" ref="A2031" ca="1">INDEX(Company!$A:$A,RANDBETWEEN(5,COUNTA(Company!$A:$A) + 1),1)</f>
        <v>6a51143286b03064a49cc2acbee63c09a0682d33</v>
      </c>
      <c r="B2031" s="7" t="str">
        <f ca="1">VLOOKUP($A2031,Company!$A:$B,2,FALSE)</f>
        <v>ACME Corporation</v>
      </c>
      <c r="C2031" s="5">
        <f t="shared" si="217"/>
        <v>2027</v>
      </c>
      <c r="D2031" s="5" t="str" cm="1">
        <f t="array" ref="D2031">SHA1HASH($C2031)</f>
        <v>64e0cfdcb9cb9a94dabbe7806d529ae6b808d7d6</v>
      </c>
      <c r="E2031" s="6">
        <v>1</v>
      </c>
      <c r="F2031" s="7">
        <f ca="1">IF($C2031 = 1 + N("Presidente"),
    127,
    IF($C2031 = 2 + N("Vice-Presidente"),
        72,
        IF($C2031 = 3 + N("Secretária bilíngue"),
            13,
            RANDBETWEEN(5,COUNT(Name!$A:$A) + 1)
        )
    )
)</f>
        <v>101</v>
      </c>
      <c r="G2031" s="7" t="str">
        <f ca="1">VLOOKUP($F2031,Name!$A:$B,2,FALSE)</f>
        <v>Daniel</v>
      </c>
      <c r="H2031" s="7">
        <f ca="1" xml:space="preserve">
IF($C2031 = 1,
    0,
    RANDBETWEEN(5,COUNT('Last name'!$A:$A) + 1)
)</f>
        <v>88</v>
      </c>
      <c r="I2031" s="7" t="str">
        <f ca="1" xml:space="preserve">
IF($C2031 = 1 + N("Presidente"),
    "de Orléans e Bragança",
    VLOOKUP($H2031,'Last name'!$A:$B,2,FALSE) &amp; " " &amp; VLOOKUP(RANDBETWEEN(5,COUNT('Last name'!$A:$A) + 1),'Last name'!$A:$B,2,FALSE)
)</f>
        <v>Ferreira Furtado</v>
      </c>
      <c r="J2031" s="7" t="str">
        <f t="shared" ca="1" si="218"/>
        <v>Daniel Ferreira Furtado</v>
      </c>
      <c r="K2031" s="7" t="str" cm="1">
        <f t="array" aca="1" ref="K2031" ca="1">SHA1HASH($J2031)</f>
        <v>f5e028dfdffa4e437cad38729874ab82118d84ac</v>
      </c>
      <c r="L2031" s="7" cm="1">
        <f t="array" aca="1" ref="L2031" ca="1">INDEX(States!$A:$A,RANDBETWEEN(5,COUNTA(States!$A:$A) + 1),1)</f>
        <v>12</v>
      </c>
      <c r="M2031" s="7" t="str">
        <f ca="1">$L2031 &amp; "|" &amp; VLOOKUP($L2031,States!$A:$B,2,FALSE)</f>
        <v>12|16a2d6eb767d4fd003fae8cac60e0d85a9416ba8</v>
      </c>
      <c r="N2031" s="7" t="str">
        <f ca="1">VLOOKUP($F2031,Name!$A:$C,3,FALSE)</f>
        <v>M</v>
      </c>
      <c r="O2031" s="7" t="str">
        <f ca="1">VLOOKUP($N2031,Gender!$A:$B,2,FALSE)</f>
        <v>Male</v>
      </c>
      <c r="P2031" s="7" t="str" cm="1">
        <f t="array" aca="1" ref="P2031" ca="1">INDEX('Marital status'!$A:$A,RANDBETWEEN(5,COUNTA('Marital status'!$A:$A) + 1),1)</f>
        <v>459031b19ec5bbd3b3dbc0a9dcf2cb6e6c6f7848</v>
      </c>
      <c r="Q2031" s="7" t="str">
        <f ca="1">VLOOKUP($P2031,'Marital status'!$A:$B,2,FALSE)</f>
        <v xml:space="preserve">Widowed </v>
      </c>
      <c r="R2031" s="7">
        <f t="shared" ca="1" si="219"/>
        <v>5</v>
      </c>
      <c r="S2031" s="7" t="e">
        <f ca="1">VLOOKUP($R2031,Race!$A:$B,2,FALSE)</f>
        <v>#N/A</v>
      </c>
      <c r="T2031" s="8">
        <f t="shared" ca="1" si="220"/>
        <v>25625</v>
      </c>
      <c r="U2031" s="6">
        <f t="shared" ca="1" si="221"/>
        <v>7</v>
      </c>
      <c r="V2031" s="8" t="str">
        <f ca="1">VLOOKUP($U2031,Education!$A:$B,2,FALSE)</f>
        <v>Undergraduate degree</v>
      </c>
      <c r="W2031" s="7">
        <f ca="1" xml:space="preserve">
  IF(OR($Y2031 = 5, $Y2031 = 6, $Y2031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5</v>
      </c>
      <c r="X2031" s="7" t="str">
        <f ca="1">VLOOKUP($W2031,Department!$A:$B,2,FALSE)</f>
        <v>Presidency</v>
      </c>
      <c r="Y2031" s="6">
        <f t="shared" ca="1" si="222"/>
        <v>9</v>
      </c>
      <c r="Z2031" s="7" t="str">
        <f ca="1">VLOOKUP($Y2031,Role!$A:$B,2,FALSE)</f>
        <v>Intern</v>
      </c>
      <c r="AA2031" s="6" t="str">
        <f t="shared" ca="1" si="223"/>
        <v/>
      </c>
      <c r="AB2031" s="7" t="str">
        <f ca="1" xml:space="preserve">
IF($AA2031 &lt;&gt; "",
    VLOOKUP($AA2031,Level!$A:$B,2,FALSE),
    ""
)</f>
        <v/>
      </c>
      <c r="AC2031" s="1">
        <f ca="1" xml:space="preserve">
IF($Y2031 = 5 + N("Presidente"),
    27000,
    IF($Y2031 = 6 + N("Vice-presidente"),
        23000,
        IF(OR($Y2031 = 8, $Y2031= 13, $Y2031 = 12) + N("Secretária bilíngue ou coordenador ou especialista"),
            8000,
            IF($Y2031 = 7 + N("Diretor"),
                15000,
                IF($Y2031 = 14 + N("Gerente"),
                    12000,
                    IF($Y2031 = 9 + N("Estagiário"),
                        705,
                        IF($Y2031 = 10 + N("Trainee"),
                            805,
                            IF($Y2031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IF($U2031 = 7,
  500,
  IF($U2031 = 8,
    1000,
    IF($U2031 = 9,
      1500,
      IF($U2031 = 10,
        2000,
        0
      )
    )
  )
)
+
N("Adicional no salário por área")
+
IF($W2031 = 14 + N("Tecnologia da Informação"),
  120,
  IF($W2031 = 16 + N("Vendas"),
    110,
    IF($W2031 = 15 + N("Jurídico"),
      100,
      IF(OR($W2031 = 8, $W2031 = 9, $W2031 = 11) + N("Recursos humanos ou comercial ou comunicação e marketing"),
        80,
        0
      )
    )
  )
)
+
N("Adicionando pegadinha")
+
IF(AND($W2031 = 16, $U2031 = 9, $Y2031 = 11, $AA2031 = 5) + N("Se for de vendas, com mestrado, analista sênior"),
  IF($R2031 = 5,
    100,
    0
  )
  +
  IF($N2031 = "M",
    200,
    0
  ),
  0
)</f>
        <v>1205</v>
      </c>
      <c r="AD2031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$A2031  &amp; ", "   &amp;
$C2031  &amp; ", "   &amp;
$E2031  &amp; ", '"  &amp;
$J2031  &amp; "', '" &amp;
$N2031  &amp; "', "  &amp;
$R2031  &amp; ", '"  &amp;
TEXT($T2031,"dd/mm/aaaa")  &amp; "', "   &amp;
$U2031  &amp; ", "   &amp;
$W2031  &amp; ", "   &amp;
$Y2031  &amp; ", "   &amp;
IF($AA2031 &lt;&gt; "", $AA2031, "NULL")  &amp; ", "   &amp;
$AC2031  &amp; ");"</f>
        <v>INSERT INTO bi4all.fac_employees (id_company_fk, id_employee_pk, flg_active, employee_name, id_gender_fk, id_race_fk, birthday, id_schooling_fk, id_department_fk, id_role_fk, id_level_fk, salary) VALUES (6a51143286b03064a49cc2acbee63c09a0682d33, 2027, 1, 'Daniel Ferreira Furtado', 'M', 5, '26/02/1970', 7, 5, 9, NULL, 1205);</v>
      </c>
    </row>
    <row r="2032" spans="1:30" ht="14.25" customHeight="1" x14ac:dyDescent="0.2">
      <c r="A2032" s="7" t="str" cm="1">
        <f t="array" aca="1" ref="A2032" ca="1">INDEX(Company!$A:$A,RANDBETWEEN(5,COUNTA(Company!$A:$A) + 1),1)</f>
        <v>6a51143286b03064a49cc2acbee63c09a0682d33</v>
      </c>
      <c r="B2032" s="7" t="str">
        <f ca="1">VLOOKUP($A2032,Company!$A:$B,2,FALSE)</f>
        <v>ACME Corporation</v>
      </c>
      <c r="C2032" s="5">
        <f t="shared" si="217"/>
        <v>2028</v>
      </c>
      <c r="D2032" s="5" t="str" cm="1">
        <f t="array" ref="D2032">SHA1HASH($C2032)</f>
        <v>431f6b7d5b29f0d72c8e0add95ac64e7aa6b01d3</v>
      </c>
      <c r="E2032" s="6">
        <v>1</v>
      </c>
      <c r="F2032" s="7">
        <f ca="1">IF($C2032 = 1 + N("Presidente"),
    127,
    IF($C2032 = 2 + N("Vice-Presidente"),
        72,
        IF($C2032 = 3 + N("Secretária bilíngue"),
            13,
            RANDBETWEEN(5,COUNT(Name!$A:$A) + 1)
        )
    )
)</f>
        <v>238</v>
      </c>
      <c r="G2032" s="7" t="str">
        <f ca="1">VLOOKUP($F2032,Name!$A:$B,2,FALSE)</f>
        <v>Lucas</v>
      </c>
      <c r="H2032" s="7">
        <f ca="1" xml:space="preserve">
IF($C2032 = 1,
    0,
    RANDBETWEEN(5,COUNT('Last name'!$A:$A) + 1)
)</f>
        <v>98</v>
      </c>
      <c r="I2032" s="7" t="str">
        <f ca="1" xml:space="preserve">
IF($C2032 = 1 + N("Presidente"),
    "de Orléans e Bragança",
    VLOOKUP($H2032,'Last name'!$A:$B,2,FALSE) &amp; " " &amp; VLOOKUP(RANDBETWEEN(5,COUNT('Last name'!$A:$A) + 1),'Last name'!$A:$B,2,FALSE)
)</f>
        <v>Giordano Duarte</v>
      </c>
      <c r="J2032" s="7" t="str">
        <f t="shared" ca="1" si="218"/>
        <v>Lucas Giordano Duarte</v>
      </c>
      <c r="K2032" s="7" t="str" cm="1">
        <f t="array" aca="1" ref="K2032" ca="1">SHA1HASH($J2032)</f>
        <v>5ba160381076dafb5192cc1e54d702e4f8659b62</v>
      </c>
      <c r="L2032" s="7" cm="1">
        <f t="array" aca="1" ref="L2032" ca="1">INDEX(States!$A:$A,RANDBETWEEN(5,COUNTA(States!$A:$A) + 1),1)</f>
        <v>8</v>
      </c>
      <c r="M2032" s="7" t="str">
        <f ca="1">$L2032 &amp; "|" &amp; VLOOKUP($L2032,States!$A:$B,2,FALSE)</f>
        <v>8|56e287872c65203bf88dd1921405bbc5594d8531</v>
      </c>
      <c r="N2032" s="7" t="str">
        <f ca="1">VLOOKUP($F2032,Name!$A:$C,3,FALSE)</f>
        <v>M</v>
      </c>
      <c r="O2032" s="7" t="str">
        <f ca="1">VLOOKUP($N2032,Gender!$A:$B,2,FALSE)</f>
        <v>Male</v>
      </c>
      <c r="P2032" s="7" t="str" cm="1">
        <f t="array" aca="1" ref="P2032" ca="1">INDEX('Marital status'!$A:$A,RANDBETWEEN(5,COUNTA('Marital status'!$A:$A) + 1),1)</f>
        <v>459031b19ec5bbd3b3dbc0a9dcf2cb6e6c6f7848</v>
      </c>
      <c r="Q2032" s="7" t="str">
        <f ca="1">VLOOKUP($P2032,'Marital status'!$A:$B,2,FALSE)</f>
        <v xml:space="preserve">Widowed </v>
      </c>
      <c r="R2032" s="7">
        <f t="shared" ca="1" si="219"/>
        <v>5</v>
      </c>
      <c r="S2032" s="7" t="e">
        <f ca="1">VLOOKUP($R2032,Race!$A:$B,2,FALSE)</f>
        <v>#N/A</v>
      </c>
      <c r="T2032" s="8">
        <f t="shared" ca="1" si="220"/>
        <v>30150</v>
      </c>
      <c r="U2032" s="6">
        <f t="shared" ca="1" si="221"/>
        <v>7</v>
      </c>
      <c r="V2032" s="8" t="str">
        <f ca="1">VLOOKUP($U2032,Education!$A:$B,2,FALSE)</f>
        <v>Undergraduate degree</v>
      </c>
      <c r="W2032" s="7">
        <f ca="1" xml:space="preserve">
  IF(OR($Y2032 = 5, $Y2032 = 6, $Y2032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12</v>
      </c>
      <c r="X2032" s="7" t="str">
        <f ca="1">VLOOKUP($W2032,Department!$A:$B,2,FALSE)</f>
        <v>Controlling</v>
      </c>
      <c r="Y2032" s="6">
        <f t="shared" ca="1" si="222"/>
        <v>11</v>
      </c>
      <c r="Z2032" s="7" t="str">
        <f ca="1">VLOOKUP($Y2032,Role!$A:$B,2,FALSE)</f>
        <v>Analyst</v>
      </c>
      <c r="AA2032" s="6">
        <f t="shared" ca="1" si="223"/>
        <v>6</v>
      </c>
      <c r="AB2032" s="7" t="str">
        <f ca="1" xml:space="preserve">
IF($AA2032 &lt;&gt; "",
    VLOOKUP($AA2032,Level!$A:$B,2,FALSE),
    ""
)</f>
        <v>Pleno</v>
      </c>
      <c r="AC2032" s="1">
        <f ca="1" xml:space="preserve">
IF($Y2032 = 5 + N("Presidente"),
    27000,
    IF($Y2032 = 6 + N("Vice-presidente"),
        23000,
        IF(OR($Y2032 = 8, $Y2032= 13, $Y2032 = 12) + N("Secretária bilíngue ou coordenador ou especialista"),
            8000,
            IF($Y2032 = 7 + N("Diretor"),
                15000,
                IF($Y2032 = 14 + N("Gerente"),
                    12000,
                    IF($Y2032 = 9 + N("Estagiário"),
                        705,
                        IF($Y2032 = 10 + N("Trainee"),
                            805,
                            IF($Y2032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IF($U2032 = 7,
  500,
  IF($U2032 = 8,
    1000,
    IF($U2032 = 9,
      1500,
      IF($U2032 = 10,
        2000,
        0
      )
    )
  )
)
+
N("Adicional no salário por área")
+
IF($W2032 = 14 + N("Tecnologia da Informação"),
  120,
  IF($W2032 = 16 + N("Vendas"),
    110,
    IF($W2032 = 15 + N("Jurídico"),
      100,
      IF(OR($W2032 = 8, $W2032 = 9, $W2032 = 11) + N("Recursos humanos ou comercial ou comunicação e marketing"),
        80,
        0
      )
    )
  )
)
+
N("Adicionando pegadinha")
+
IF(AND($W2032 = 16, $U2032 = 9, $Y2032 = 11, $AA2032 = 5) + N("Se for de vendas, com mestrado, analista sênior"),
  IF($R2032 = 5,
    100,
    0
  )
  +
  IF($N2032 = "M",
    200,
    0
  ),
  0
)</f>
        <v>2500</v>
      </c>
      <c r="AD2032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$A2032  &amp; ", "   &amp;
$C2032  &amp; ", "   &amp;
$E2032  &amp; ", '"  &amp;
$J2032  &amp; "', '" &amp;
$N2032  &amp; "', "  &amp;
$R2032  &amp; ", '"  &amp;
TEXT($T2032,"dd/mm/aaaa")  &amp; "', "   &amp;
$U2032  &amp; ", "   &amp;
$W2032  &amp; ", "   &amp;
$Y2032  &amp; ", "   &amp;
IF($AA2032 &lt;&gt; "", $AA2032, "NULL")  &amp; ", "   &amp;
$AC2032  &amp; ");"</f>
        <v>INSERT INTO bi4all.fac_employees (id_company_fk, id_employee_pk, flg_active, employee_name, id_gender_fk, id_race_fk, birthday, id_schooling_fk, id_department_fk, id_role_fk, id_level_fk, salary) VALUES (6a51143286b03064a49cc2acbee63c09a0682d33, 2028, 1, 'Lucas Giordano Duarte', 'M', 5, '18/07/1982', 7, 12, 11, 6, 2500);</v>
      </c>
    </row>
    <row r="2033" spans="1:30" ht="14.25" customHeight="1" x14ac:dyDescent="0.2">
      <c r="A2033" s="7" t="str" cm="1">
        <f t="array" aca="1" ref="A2033" ca="1">INDEX(Company!$A:$A,RANDBETWEEN(5,COUNTA(Company!$A:$A) + 1),1)</f>
        <v>6a51143286b03064a49cc2acbee63c09a0682d33</v>
      </c>
      <c r="B2033" s="7" t="str">
        <f ca="1">VLOOKUP($A2033,Company!$A:$B,2,FALSE)</f>
        <v>ACME Corporation</v>
      </c>
      <c r="C2033" s="5">
        <f t="shared" si="217"/>
        <v>2029</v>
      </c>
      <c r="D2033" s="5" t="str" cm="1">
        <f t="array" ref="D2033">SHA1HASH($C2033)</f>
        <v>f3b3e04bcde780448e7b2161c8775c5741ed6a50</v>
      </c>
      <c r="E2033" s="6">
        <v>1</v>
      </c>
      <c r="F2033" s="7">
        <f ca="1">IF($C2033 = 1 + N("Presidente"),
    127,
    IF($C2033 = 2 + N("Vice-Presidente"),
        72,
        IF($C2033 = 3 + N("Secretária bilíngue"),
            13,
            RANDBETWEEN(5,COUNT(Name!$A:$A) + 1)
        )
    )
)</f>
        <v>254</v>
      </c>
      <c r="G2033" s="7" t="str">
        <f ca="1">VLOOKUP($F2033,Name!$A:$B,2,FALSE)</f>
        <v>Manuel</v>
      </c>
      <c r="H2033" s="7">
        <f ca="1" xml:space="preserve">
IF($C2033 = 1,
    0,
    RANDBETWEEN(5,COUNT('Last name'!$A:$A) + 1)
)</f>
        <v>142</v>
      </c>
      <c r="I2033" s="7" t="str">
        <f ca="1" xml:space="preserve">
IF($C2033 = 1 + N("Presidente"),
    "de Orléans e Bragança",
    VLOOKUP($H2033,'Last name'!$A:$B,2,FALSE) &amp; " " &amp; VLOOKUP(RANDBETWEEN(5,COUNT('Last name'!$A:$A) + 1),'Last name'!$A:$B,2,FALSE)
)</f>
        <v>Nunes Pimentel</v>
      </c>
      <c r="J2033" s="7" t="str">
        <f t="shared" ca="1" si="218"/>
        <v>Manuel Nunes Pimentel</v>
      </c>
      <c r="K2033" s="7" t="str" cm="1">
        <f t="array" aca="1" ref="K2033" ca="1">SHA1HASH($J2033)</f>
        <v>71094a7aa5f3ed214f0aa3da1cc1f935d4b5830c</v>
      </c>
      <c r="L2033" s="7" cm="1">
        <f t="array" aca="1" ref="L2033" ca="1">INDEX(States!$A:$A,RANDBETWEEN(5,COUNTA(States!$A:$A) + 1),1)</f>
        <v>6</v>
      </c>
      <c r="M2033" s="7" t="str">
        <f ca="1">$L2033 &amp; "|" &amp; VLOOKUP($L2033,States!$A:$B,2,FALSE)</f>
        <v>6|990f6b5f2170b43d022d539b1260b5f1af889998</v>
      </c>
      <c r="N2033" s="7" t="str">
        <f ca="1">VLOOKUP($F2033,Name!$A:$C,3,FALSE)</f>
        <v>M</v>
      </c>
      <c r="O2033" s="7" t="str">
        <f ca="1">VLOOKUP($N2033,Gender!$A:$B,2,FALSE)</f>
        <v>Male</v>
      </c>
      <c r="P2033" s="7" t="str" cm="1">
        <f t="array" aca="1" ref="P2033" ca="1">INDEX('Marital status'!$A:$A,RANDBETWEEN(5,COUNTA('Marital status'!$A:$A) + 1),1)</f>
        <v>47051393f6bcbf99111ec5d70ba2ebbe11ebccae</v>
      </c>
      <c r="Q2033" s="7" t="str">
        <f ca="1">VLOOKUP($P2033,'Marital status'!$A:$B,2,FALSE)</f>
        <v xml:space="preserve"> Separated </v>
      </c>
      <c r="R2033" s="7">
        <f t="shared" ca="1" si="219"/>
        <v>8</v>
      </c>
      <c r="S2033" s="7" t="e">
        <f ca="1">VLOOKUP($R2033,Race!$A:$B,2,FALSE)</f>
        <v>#N/A</v>
      </c>
      <c r="T2033" s="8">
        <f t="shared" ca="1" si="220"/>
        <v>29071</v>
      </c>
      <c r="U2033" s="6">
        <f t="shared" ca="1" si="221"/>
        <v>7</v>
      </c>
      <c r="V2033" s="8" t="str">
        <f ca="1">VLOOKUP($U2033,Education!$A:$B,2,FALSE)</f>
        <v>Undergraduate degree</v>
      </c>
      <c r="W2033" s="7">
        <f ca="1" xml:space="preserve">
  IF(OR($Y2033 = 5, $Y2033 = 6, $Y2033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11</v>
      </c>
      <c r="X2033" s="7" t="str">
        <f ca="1">VLOOKUP($W2033,Department!$A:$B,2,FALSE)</f>
        <v>Communication &amp; Marketing</v>
      </c>
      <c r="Y2033" s="6">
        <f t="shared" ca="1" si="222"/>
        <v>9</v>
      </c>
      <c r="Z2033" s="7" t="str">
        <f ca="1">VLOOKUP($Y2033,Role!$A:$B,2,FALSE)</f>
        <v>Intern</v>
      </c>
      <c r="AA2033" s="6" t="str">
        <f t="shared" ca="1" si="223"/>
        <v/>
      </c>
      <c r="AB2033" s="7" t="str">
        <f ca="1" xml:space="preserve">
IF($AA2033 &lt;&gt; "",
    VLOOKUP($AA2033,Level!$A:$B,2,FALSE),
    ""
)</f>
        <v/>
      </c>
      <c r="AC2033" s="1">
        <f ca="1" xml:space="preserve">
IF($Y2033 = 5 + N("Presidente"),
    27000,
    IF($Y2033 = 6 + N("Vice-presidente"),
        23000,
        IF(OR($Y2033 = 8, $Y2033= 13, $Y2033 = 12) + N("Secretária bilíngue ou coordenador ou especialista"),
            8000,
            IF($Y2033 = 7 + N("Diretor"),
                15000,
                IF($Y2033 = 14 + N("Gerente"),
                    12000,
                    IF($Y2033 = 9 + N("Estagiário"),
                        705,
                        IF($Y2033 = 10 + N("Trainee"),
                            805,
                            IF($Y2033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IF($U2033 = 7,
  500,
  IF($U2033 = 8,
    1000,
    IF($U2033 = 9,
      1500,
      IF($U2033 = 10,
        2000,
        0
      )
    )
  )
)
+
N("Adicional no salário por área")
+
IF($W2033 = 14 + N("Tecnologia da Informação"),
  120,
  IF($W2033 = 16 + N("Vendas"),
    110,
    IF($W2033 = 15 + N("Jurídico"),
      100,
      IF(OR($W2033 = 8, $W2033 = 9, $W2033 = 11) + N("Recursos humanos ou comercial ou comunicação e marketing"),
        80,
        0
      )
    )
  )
)
+
N("Adicionando pegadinha")
+
IF(AND($W2033 = 16, $U2033 = 9, $Y2033 = 11, $AA2033 = 5) + N("Se for de vendas, com mestrado, analista sênior"),
  IF($R2033 = 5,
    100,
    0
  )
  +
  IF($N2033 = "M",
    200,
    0
  ),
  0
)</f>
        <v>1285</v>
      </c>
      <c r="AD2033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$A2033  &amp; ", "   &amp;
$C2033  &amp; ", "   &amp;
$E2033  &amp; ", '"  &amp;
$J2033  &amp; "', '" &amp;
$N2033  &amp; "', "  &amp;
$R2033  &amp; ", '"  &amp;
TEXT($T2033,"dd/mm/aaaa")  &amp; "', "   &amp;
$U2033  &amp; ", "   &amp;
$W2033  &amp; ", "   &amp;
$Y2033  &amp; ", "   &amp;
IF($AA2033 &lt;&gt; "", $AA2033, "NULL")  &amp; ", "   &amp;
$AC2033  &amp; ");"</f>
        <v>INSERT INTO bi4all.fac_employees (id_company_fk, id_employee_pk, flg_active, employee_name, id_gender_fk, id_race_fk, birthday, id_schooling_fk, id_department_fk, id_role_fk, id_level_fk, salary) VALUES (6a51143286b03064a49cc2acbee63c09a0682d33, 2029, 1, 'Manuel Nunes Pimentel', 'M', 8, '04/08/1979', 7, 11, 9, NULL, 1285);</v>
      </c>
    </row>
    <row r="2034" spans="1:30" ht="14.25" customHeight="1" x14ac:dyDescent="0.2">
      <c r="A2034" s="7" t="str" cm="1">
        <f t="array" aca="1" ref="A2034" ca="1">INDEX(Company!$A:$A,RANDBETWEEN(5,COUNTA(Company!$A:$A) + 1),1)</f>
        <v>6a51143286b03064a49cc2acbee63c09a0682d33</v>
      </c>
      <c r="B2034" s="7" t="str">
        <f ca="1">VLOOKUP($A2034,Company!$A:$B,2,FALSE)</f>
        <v>ACME Corporation</v>
      </c>
      <c r="C2034" s="5">
        <f t="shared" si="217"/>
        <v>2030</v>
      </c>
      <c r="D2034" s="5" t="str" cm="1">
        <f t="array" ref="D2034">SHA1HASH($C2034)</f>
        <v>f0ee73df9003ca43916e249abfbefc5a983b346f</v>
      </c>
      <c r="E2034" s="6">
        <v>1</v>
      </c>
      <c r="F2034" s="7">
        <f ca="1">IF($C2034 = 1 + N("Presidente"),
    127,
    IF($C2034 = 2 + N("Vice-Presidente"),
        72,
        IF($C2034 = 3 + N("Secretária bilíngue"),
            13,
            RANDBETWEEN(5,COUNT(Name!$A:$A) + 1)
        )
    )
)</f>
        <v>52</v>
      </c>
      <c r="G2034" s="7" t="str">
        <f ca="1">VLOOKUP($F2034,Name!$A:$B,2,FALSE)</f>
        <v>Antônio</v>
      </c>
      <c r="H2034" s="7">
        <f ca="1" xml:space="preserve">
IF($C2034 = 1,
    0,
    RANDBETWEEN(5,COUNT('Last name'!$A:$A) + 1)
)</f>
        <v>190</v>
      </c>
      <c r="I2034" s="7" t="str">
        <f ca="1" xml:space="preserve">
IF($C2034 = 1 + N("Presidente"),
    "de Orléans e Bragança",
    VLOOKUP($H2034,'Last name'!$A:$B,2,FALSE) &amp; " " &amp; VLOOKUP(RANDBETWEEN(5,COUNT('Last name'!$A:$A) + 1),'Last name'!$A:$B,2,FALSE)
)</f>
        <v>Testa Alvaregna</v>
      </c>
      <c r="J2034" s="7" t="str">
        <f t="shared" ca="1" si="218"/>
        <v>Antônio Testa Alvaregna</v>
      </c>
      <c r="K2034" s="7" t="str" cm="1">
        <f t="array" aca="1" ref="K2034" ca="1">SHA1HASH($J2034)</f>
        <v>c3813b0843822f15283eaf2cbe59437ac1dd5e11</v>
      </c>
      <c r="L2034" s="7" cm="1">
        <f t="array" aca="1" ref="L2034" ca="1">INDEX(States!$A:$A,RANDBETWEEN(5,COUNTA(States!$A:$A) + 1),1)</f>
        <v>13</v>
      </c>
      <c r="M2034" s="7" t="str">
        <f ca="1">$L2034 &amp; "|" &amp; VLOOKUP($L2034,States!$A:$B,2,FALSE)</f>
        <v>13|6c05c76e5be517ed7b1a09bc941ed381b630f0fd</v>
      </c>
      <c r="N2034" s="7" t="str">
        <f ca="1">VLOOKUP($F2034,Name!$A:$C,3,FALSE)</f>
        <v>M</v>
      </c>
      <c r="O2034" s="7" t="str">
        <f ca="1">VLOOKUP($N2034,Gender!$A:$B,2,FALSE)</f>
        <v>Male</v>
      </c>
      <c r="P2034" s="7" t="str" cm="1">
        <f t="array" aca="1" ref="P2034" ca="1">INDEX('Marital status'!$A:$A,RANDBETWEEN(5,COUNTA('Marital status'!$A:$A) + 1),1)</f>
        <v>3266897012b6dcc5723033bc25891bf99efcff6f</v>
      </c>
      <c r="Q2034" s="7" t="str">
        <f ca="1">VLOOKUP($P2034,'Marital status'!$A:$B,2,FALSE)</f>
        <v>MarrieD</v>
      </c>
      <c r="R2034" s="7">
        <f t="shared" ca="1" si="219"/>
        <v>5</v>
      </c>
      <c r="S2034" s="7" t="e">
        <f ca="1">VLOOKUP($R2034,Race!$A:$B,2,FALSE)</f>
        <v>#N/A</v>
      </c>
      <c r="T2034" s="8">
        <f t="shared" ca="1" si="220"/>
        <v>19240</v>
      </c>
      <c r="U2034" s="6">
        <f t="shared" ca="1" si="221"/>
        <v>8</v>
      </c>
      <c r="V2034" s="8" t="str">
        <f ca="1">VLOOKUP($U2034,Education!$A:$B,2,FALSE)</f>
        <v>Graduate school</v>
      </c>
      <c r="W2034" s="7">
        <f ca="1" xml:space="preserve">
  IF(OR($Y2034 = 5, $Y2034 = 6, $Y2034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RANDBETWEEN(5,COUNT(Department!$A:$A)+1)
                        )
                      )
                    )
                  )
                )
              )
            )
          )
        )
      )
    )
  )</f>
        <v>9</v>
      </c>
      <c r="X2034" s="7" t="str">
        <f ca="1">VLOOKUP($W2034,Department!$A:$B,2,FALSE)</f>
        <v>Commercial</v>
      </c>
      <c r="Y2034" s="6">
        <f t="shared" ca="1" si="222"/>
        <v>11</v>
      </c>
      <c r="Z2034" s="7" t="str">
        <f ca="1">VLOOKUP($Y2034,Role!$A:$B,2,FALSE)</f>
        <v>Analyst</v>
      </c>
      <c r="AA2034" s="6">
        <f t="shared" ca="1" si="223"/>
        <v>5</v>
      </c>
      <c r="AB2034" s="7" t="str">
        <f ca="1" xml:space="preserve">
IF($AA2034 &lt;&gt; "",
    VLOOKUP($AA2034,Level!$A:$B,2,FALSE),
    ""
)</f>
        <v>Junior</v>
      </c>
      <c r="AC2034" s="1">
        <f ca="1" xml:space="preserve">
IF($Y2034 = 5 + N("Presidente"),
    27000,
    IF($Y2034 = 6 + N("Vice-presidente"),
        23000,
        IF(OR($Y2034 = 8, $Y2034= 13, $Y2034 = 12) + N("Secretária bilíngue ou coordenador ou especialista"),
            8000,
            IF($Y2034 = 7 + N("Diretor"),
                15000,
                IF($Y2034 = 14 + N("Gerente"),
                    12000,
                    IF($Y2034 = 9 + N("Estagiário"),
                        705,
                        IF($Y2034 = 10 + N("Trainee"),
                            805,
                            IF($Y2034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IF($U2034 = 7,
  500,
  IF($U2034 = 8,
    1000,
    IF($U2034 = 9,
      1500,
      IF($U2034 = 10,
        2000,
        0
      )
    )
  )
)
+
N("Adicional no salário por área")
+
IF($W2034 = 14 + N("Tecnologia da Informação"),
  120,
  IF($W2034 = 16 + N("Vendas"),
    110,
    IF($W2034 = 15 + N("Jurídico"),
      100,
      IF(OR($W2034 = 8, $W2034 = 9, $W2034 = 11) + N("Recursos humanos ou comercial ou comunicação e marketing"),
        80,
        0
      )
    )
  )
)
+
N("Adicionando pegadinha")
+
IF(AND($W2034 = 16, $U2034 = 9, $Y2034 = 11, $AA2034 = 5) + N("Se for de vendas, com mestrado, analista sênior"),
  IF($R2034 = 5,
    100,
    0
  )
  +
  IF($N2034 = "M",
    200,
    0
  ),
  0
)</f>
        <v>3080</v>
      </c>
      <c r="AD2034" s="12" t="str">
        <f ca="1" xml:space="preserve">
"INSERT INTO " &amp; $B$1 &amp; "." &amp; $B$2 &amp; " (" &amp;
$A$4 &amp; ", "   &amp;
$C$4 &amp; ", "   &amp;
$E$4 &amp; ", "   &amp;
$J$4 &amp; ", "   &amp;
$N$4 &amp; ", "   &amp;
$R$4 &amp; ", "   &amp;
$T$4 &amp; ", "   &amp;
$U$4 &amp; ", "   &amp;
$W$4 &amp; ", "   &amp;
$Y$4 &amp; ", "   &amp;
$AA$4 &amp; ", "   &amp;
$AC$4 &amp; ") VALUES (" &amp;
$A2034  &amp; ", "   &amp;
$C2034  &amp; ", "   &amp;
$E2034  &amp; ", '"  &amp;
$J2034  &amp; "', '" &amp;
$N2034  &amp; "', "  &amp;
$R2034  &amp; ", '"  &amp;
TEXT($T2034,"dd/mm/aaaa")  &amp; "', "   &amp;
$U2034  &amp; ", "   &amp;
$W2034  &amp; ", "   &amp;
$Y2034  &amp; ", "   &amp;
IF($AA2034 &lt;&gt; "", $AA2034, "NULL")  &amp; ", "   &amp;
$AC2034  &amp; ");"</f>
        <v>INSERT INTO bi4all.fac_employees (id_company_fk, id_employee_pk, flg_active, employee_name, id_gender_fk, id_race_fk, birthday, id_schooling_fk, id_department_fk, id_role_fk, id_level_fk, salary) VALUES (6a51143286b03064a49cc2acbee63c09a0682d33, 2030, 1, 'Antônio Testa Alvaregna', 'M', 5, '03/09/1952', 8, 9, 11, 5, 3080);</v>
      </c>
    </row>
    <row r="2035" spans="1:30" ht="14.25" customHeight="1" x14ac:dyDescent="0.2">
      <c r="T2035" s="8"/>
      <c r="V2035" s="8"/>
    </row>
    <row r="2036" spans="1:30" ht="14.25" customHeight="1" x14ac:dyDescent="0.2">
      <c r="T2036" s="8"/>
      <c r="V2036" s="8"/>
    </row>
    <row r="2037" spans="1:30" ht="14.25" customHeight="1" x14ac:dyDescent="0.2">
      <c r="T2037" s="8"/>
      <c r="V2037" s="8"/>
    </row>
    <row r="2038" spans="1:30" ht="14.25" customHeight="1" x14ac:dyDescent="0.2">
      <c r="T2038" s="8"/>
      <c r="V2038" s="8"/>
    </row>
    <row r="2039" spans="1:30" ht="14.25" customHeight="1" x14ac:dyDescent="0.2">
      <c r="T2039" s="8"/>
      <c r="V2039" s="8"/>
    </row>
    <row r="2040" spans="1:30" ht="14.25" customHeight="1" x14ac:dyDescent="0.2">
      <c r="T2040" s="8"/>
      <c r="V2040" s="8"/>
    </row>
    <row r="2041" spans="1:30" ht="14.25" customHeight="1" x14ac:dyDescent="0.2">
      <c r="T2041" s="8"/>
      <c r="V2041" s="8"/>
    </row>
    <row r="2042" spans="1:30" ht="14.25" customHeight="1" x14ac:dyDescent="0.2">
      <c r="T2042" s="8"/>
      <c r="V2042" s="8"/>
    </row>
    <row r="2043" spans="1:30" ht="14.25" customHeight="1" x14ac:dyDescent="0.2">
      <c r="T2043" s="8"/>
      <c r="V2043" s="8"/>
    </row>
    <row r="2044" spans="1:30" ht="14.25" customHeight="1" x14ac:dyDescent="0.2">
      <c r="T2044" s="8"/>
      <c r="V2044" s="8"/>
    </row>
    <row r="2045" spans="1:30" ht="14.25" customHeight="1" x14ac:dyDescent="0.2">
      <c r="T2045" s="8"/>
      <c r="V2045" s="8"/>
    </row>
    <row r="2046" spans="1:30" ht="14.25" customHeight="1" x14ac:dyDescent="0.2">
      <c r="T2046" s="8"/>
      <c r="V2046" s="8"/>
    </row>
    <row r="2047" spans="1:30" ht="14.25" customHeight="1" x14ac:dyDescent="0.2">
      <c r="T2047" s="8"/>
      <c r="V2047" s="8"/>
    </row>
    <row r="2048" spans="1:30" ht="14.25" customHeight="1" x14ac:dyDescent="0.2">
      <c r="T2048" s="8"/>
      <c r="V2048" s="8"/>
    </row>
    <row r="2049" spans="20:22" ht="14.25" customHeight="1" x14ac:dyDescent="0.2">
      <c r="T2049" s="8"/>
      <c r="V2049" s="8"/>
    </row>
    <row r="2050" spans="20:22" ht="14.25" customHeight="1" x14ac:dyDescent="0.2">
      <c r="T2050" s="8"/>
      <c r="V2050" s="8"/>
    </row>
    <row r="2051" spans="20:22" ht="14.25" customHeight="1" x14ac:dyDescent="0.2">
      <c r="T2051" s="8"/>
      <c r="V2051" s="8"/>
    </row>
    <row r="2052" spans="20:22" ht="14.25" customHeight="1" x14ac:dyDescent="0.2">
      <c r="T2052" s="8"/>
      <c r="V2052" s="8"/>
    </row>
    <row r="2053" spans="20:22" ht="14.25" customHeight="1" x14ac:dyDescent="0.2">
      <c r="T2053" s="8"/>
      <c r="V2053" s="8"/>
    </row>
    <row r="2054" spans="20:22" ht="14.25" customHeight="1" x14ac:dyDescent="0.2">
      <c r="T2054" s="8"/>
      <c r="V2054" s="8"/>
    </row>
    <row r="2055" spans="20:22" ht="14.25" customHeight="1" x14ac:dyDescent="0.2">
      <c r="T2055" s="8"/>
      <c r="V2055" s="8"/>
    </row>
    <row r="2056" spans="20:22" ht="14.25" customHeight="1" x14ac:dyDescent="0.2">
      <c r="T2056" s="8"/>
      <c r="V2056" s="8"/>
    </row>
    <row r="2057" spans="20:22" ht="14.25" customHeight="1" x14ac:dyDescent="0.2">
      <c r="T2057" s="8"/>
      <c r="V2057" s="8"/>
    </row>
    <row r="2058" spans="20:22" ht="14.25" customHeight="1" x14ac:dyDescent="0.2">
      <c r="T2058" s="8"/>
      <c r="V2058" s="8"/>
    </row>
    <row r="2059" spans="20:22" ht="14.25" customHeight="1" x14ac:dyDescent="0.2">
      <c r="T2059" s="8"/>
      <c r="V2059" s="8"/>
    </row>
    <row r="2060" spans="20:22" ht="14.25" customHeight="1" x14ac:dyDescent="0.2">
      <c r="T2060" s="8"/>
      <c r="V2060" s="8"/>
    </row>
    <row r="2061" spans="20:22" ht="14.25" customHeight="1" x14ac:dyDescent="0.2">
      <c r="T2061" s="8"/>
      <c r="V2061" s="8"/>
    </row>
    <row r="2062" spans="20:22" ht="14.25" customHeight="1" x14ac:dyDescent="0.2">
      <c r="T2062" s="8"/>
      <c r="V2062" s="8"/>
    </row>
    <row r="2063" spans="20:22" ht="14.25" customHeight="1" x14ac:dyDescent="0.2">
      <c r="T2063" s="8"/>
      <c r="V2063" s="8"/>
    </row>
    <row r="2064" spans="20:22" ht="14.25" customHeight="1" x14ac:dyDescent="0.2">
      <c r="T2064" s="8"/>
      <c r="V2064" s="8"/>
    </row>
    <row r="2065" spans="20:22" ht="14.25" customHeight="1" x14ac:dyDescent="0.2">
      <c r="T2065" s="8"/>
      <c r="V2065" s="8"/>
    </row>
    <row r="2066" spans="20:22" ht="14.25" customHeight="1" x14ac:dyDescent="0.2">
      <c r="T2066" s="8"/>
      <c r="V2066" s="8"/>
    </row>
    <row r="2067" spans="20:22" ht="14.25" customHeight="1" x14ac:dyDescent="0.2">
      <c r="T2067" s="8"/>
      <c r="V2067" s="8"/>
    </row>
    <row r="2068" spans="20:22" ht="14.25" customHeight="1" x14ac:dyDescent="0.2">
      <c r="T2068" s="8"/>
      <c r="V2068" s="8"/>
    </row>
    <row r="2069" spans="20:22" ht="14.25" customHeight="1" x14ac:dyDescent="0.2">
      <c r="T2069" s="8"/>
      <c r="V2069" s="8"/>
    </row>
    <row r="2070" spans="20:22" ht="14.25" customHeight="1" x14ac:dyDescent="0.2">
      <c r="T2070" s="8"/>
      <c r="V2070" s="8"/>
    </row>
    <row r="2071" spans="20:22" ht="14.25" customHeight="1" x14ac:dyDescent="0.2">
      <c r="T2071" s="8"/>
      <c r="V2071" s="8"/>
    </row>
    <row r="2072" spans="20:22" ht="14.25" customHeight="1" x14ac:dyDescent="0.2">
      <c r="T2072" s="8"/>
      <c r="V2072" s="8"/>
    </row>
    <row r="2073" spans="20:22" ht="14.25" customHeight="1" x14ac:dyDescent="0.2">
      <c r="T2073" s="8"/>
      <c r="V2073" s="8"/>
    </row>
    <row r="2074" spans="20:22" ht="14.25" customHeight="1" x14ac:dyDescent="0.2">
      <c r="T2074" s="8"/>
      <c r="V2074" s="8"/>
    </row>
    <row r="2075" spans="20:22" ht="14.25" customHeight="1" x14ac:dyDescent="0.2">
      <c r="T2075" s="8"/>
      <c r="V2075" s="8"/>
    </row>
    <row r="2076" spans="20:22" ht="14.25" customHeight="1" x14ac:dyDescent="0.2">
      <c r="T2076" s="8"/>
      <c r="V2076" s="8"/>
    </row>
    <row r="2077" spans="20:22" ht="14.25" customHeight="1" x14ac:dyDescent="0.2">
      <c r="T2077" s="8"/>
      <c r="V2077" s="8"/>
    </row>
    <row r="2078" spans="20:22" ht="14.25" customHeight="1" x14ac:dyDescent="0.2">
      <c r="T2078" s="8"/>
      <c r="V2078" s="8"/>
    </row>
    <row r="2079" spans="20:22" ht="14.25" customHeight="1" x14ac:dyDescent="0.2">
      <c r="T2079" s="8"/>
      <c r="V2079" s="8"/>
    </row>
    <row r="2080" spans="20:22" ht="14.25" customHeight="1" x14ac:dyDescent="0.2">
      <c r="T2080" s="8"/>
      <c r="V2080" s="8"/>
    </row>
    <row r="2081" spans="20:22" ht="14.25" customHeight="1" x14ac:dyDescent="0.2">
      <c r="T2081" s="8"/>
      <c r="V2081" s="8"/>
    </row>
    <row r="2082" spans="20:22" ht="14.25" customHeight="1" x14ac:dyDescent="0.2">
      <c r="T2082" s="8"/>
      <c r="V2082" s="8"/>
    </row>
    <row r="2083" spans="20:22" ht="14.25" customHeight="1" x14ac:dyDescent="0.2">
      <c r="T2083" s="8"/>
      <c r="V2083" s="8"/>
    </row>
    <row r="2084" spans="20:22" ht="14.25" customHeight="1" x14ac:dyDescent="0.2">
      <c r="T2084" s="8"/>
      <c r="V2084" s="8"/>
    </row>
    <row r="2085" spans="20:22" ht="14.25" customHeight="1" x14ac:dyDescent="0.2">
      <c r="T2085" s="8"/>
      <c r="V2085" s="8"/>
    </row>
    <row r="2086" spans="20:22" ht="14.25" customHeight="1" x14ac:dyDescent="0.2">
      <c r="T2086" s="8"/>
      <c r="V2086" s="8"/>
    </row>
    <row r="2087" spans="20:22" ht="14.25" customHeight="1" x14ac:dyDescent="0.2">
      <c r="T2087" s="8"/>
      <c r="V2087" s="8"/>
    </row>
    <row r="2088" spans="20:22" ht="14.25" customHeight="1" x14ac:dyDescent="0.2">
      <c r="T2088" s="8"/>
      <c r="V2088" s="8"/>
    </row>
    <row r="2089" spans="20:22" ht="14.25" customHeight="1" x14ac:dyDescent="0.2">
      <c r="T2089" s="8"/>
      <c r="V2089" s="8"/>
    </row>
    <row r="2090" spans="20:22" ht="14.25" customHeight="1" x14ac:dyDescent="0.2">
      <c r="T2090" s="8"/>
      <c r="V2090" s="8"/>
    </row>
    <row r="2091" spans="20:22" ht="14.25" customHeight="1" x14ac:dyDescent="0.2">
      <c r="T2091" s="8"/>
      <c r="V2091" s="8"/>
    </row>
    <row r="2092" spans="20:22" ht="14.25" customHeight="1" x14ac:dyDescent="0.2">
      <c r="T2092" s="8"/>
      <c r="V2092" s="8"/>
    </row>
    <row r="2093" spans="20:22" ht="14.25" customHeight="1" x14ac:dyDescent="0.2">
      <c r="T2093" s="8"/>
      <c r="V2093" s="8"/>
    </row>
    <row r="2094" spans="20:22" ht="14.25" customHeight="1" x14ac:dyDescent="0.2">
      <c r="T2094" s="8"/>
      <c r="V2094" s="8"/>
    </row>
    <row r="2095" spans="20:22" ht="14.25" customHeight="1" x14ac:dyDescent="0.2">
      <c r="T2095" s="8"/>
      <c r="V2095" s="8"/>
    </row>
    <row r="2096" spans="20:22" ht="14.25" customHeight="1" x14ac:dyDescent="0.2">
      <c r="T2096" s="8"/>
      <c r="V2096" s="8"/>
    </row>
    <row r="2097" spans="20:22" ht="14.25" customHeight="1" x14ac:dyDescent="0.2">
      <c r="T2097" s="8"/>
      <c r="V2097" s="8"/>
    </row>
    <row r="2098" spans="20:22" ht="14.25" customHeight="1" x14ac:dyDescent="0.2">
      <c r="T2098" s="8"/>
      <c r="V2098" s="8"/>
    </row>
    <row r="2099" spans="20:22" ht="14.25" customHeight="1" x14ac:dyDescent="0.2">
      <c r="T2099" s="8"/>
      <c r="V2099" s="8"/>
    </row>
    <row r="2100" spans="20:22" ht="14.25" customHeight="1" x14ac:dyDescent="0.2">
      <c r="T2100" s="8"/>
      <c r="V2100" s="8"/>
    </row>
    <row r="2101" spans="20:22" ht="14.25" customHeight="1" x14ac:dyDescent="0.2">
      <c r="T2101" s="8"/>
      <c r="V2101" s="8"/>
    </row>
    <row r="2102" spans="20:22" ht="14.25" customHeight="1" x14ac:dyDescent="0.2">
      <c r="T2102" s="8"/>
      <c r="V2102" s="8"/>
    </row>
    <row r="2103" spans="20:22" ht="14.25" customHeight="1" x14ac:dyDescent="0.2">
      <c r="T2103" s="8"/>
      <c r="V2103" s="8"/>
    </row>
    <row r="2104" spans="20:22" ht="14.25" customHeight="1" x14ac:dyDescent="0.2">
      <c r="T2104" s="8"/>
      <c r="V2104" s="8"/>
    </row>
    <row r="2105" spans="20:22" ht="14.25" customHeight="1" x14ac:dyDescent="0.2">
      <c r="T2105" s="8"/>
      <c r="V2105" s="8"/>
    </row>
    <row r="2106" spans="20:22" ht="14.25" customHeight="1" x14ac:dyDescent="0.2">
      <c r="T2106" s="8"/>
      <c r="V2106" s="8"/>
    </row>
    <row r="2107" spans="20:22" ht="14.25" customHeight="1" x14ac:dyDescent="0.2">
      <c r="T2107" s="8"/>
      <c r="V2107" s="8"/>
    </row>
    <row r="2108" spans="20:22" ht="14.25" customHeight="1" x14ac:dyDescent="0.2">
      <c r="T2108" s="8"/>
      <c r="V2108" s="8"/>
    </row>
    <row r="2109" spans="20:22" ht="14.25" customHeight="1" x14ac:dyDescent="0.2">
      <c r="T2109" s="8"/>
      <c r="V2109" s="8"/>
    </row>
    <row r="2110" spans="20:22" ht="14.25" customHeight="1" x14ac:dyDescent="0.2">
      <c r="T2110" s="8"/>
      <c r="V2110" s="8"/>
    </row>
    <row r="2111" spans="20:22" ht="14.25" customHeight="1" x14ac:dyDescent="0.2">
      <c r="T2111" s="8"/>
      <c r="V2111" s="8"/>
    </row>
    <row r="2112" spans="20:22" ht="14.25" customHeight="1" x14ac:dyDescent="0.2">
      <c r="T2112" s="8"/>
      <c r="V2112" s="8"/>
    </row>
    <row r="2113" spans="20:22" ht="14.25" customHeight="1" x14ac:dyDescent="0.2">
      <c r="T2113" s="8"/>
      <c r="V2113" s="8"/>
    </row>
    <row r="2114" spans="20:22" ht="14.25" customHeight="1" x14ac:dyDescent="0.2">
      <c r="T2114" s="8"/>
      <c r="V2114" s="8"/>
    </row>
    <row r="2115" spans="20:22" ht="14.25" customHeight="1" x14ac:dyDescent="0.2">
      <c r="T2115" s="8"/>
      <c r="V2115" s="8"/>
    </row>
    <row r="2116" spans="20:22" ht="14.25" customHeight="1" x14ac:dyDescent="0.2">
      <c r="T2116" s="8"/>
      <c r="V2116" s="8"/>
    </row>
    <row r="2117" spans="20:22" ht="14.25" customHeight="1" x14ac:dyDescent="0.2">
      <c r="T2117" s="8"/>
      <c r="V2117" s="8"/>
    </row>
    <row r="2118" spans="20:22" ht="14.25" customHeight="1" x14ac:dyDescent="0.2">
      <c r="T2118" s="8"/>
      <c r="V2118" s="8"/>
    </row>
    <row r="2119" spans="20:22" ht="14.25" customHeight="1" x14ac:dyDescent="0.2">
      <c r="T2119" s="8"/>
      <c r="V2119" s="8"/>
    </row>
    <row r="2120" spans="20:22" ht="14.25" customHeight="1" x14ac:dyDescent="0.2">
      <c r="T2120" s="8"/>
      <c r="V2120" s="8"/>
    </row>
    <row r="2121" spans="20:22" ht="14.25" customHeight="1" x14ac:dyDescent="0.2">
      <c r="T2121" s="8"/>
      <c r="V2121" s="8"/>
    </row>
    <row r="2122" spans="20:22" ht="14.25" customHeight="1" x14ac:dyDescent="0.2">
      <c r="T2122" s="8"/>
      <c r="V2122" s="8"/>
    </row>
    <row r="2123" spans="20:22" ht="14.25" customHeight="1" x14ac:dyDescent="0.2">
      <c r="T2123" s="8"/>
      <c r="V2123" s="8"/>
    </row>
    <row r="2124" spans="20:22" ht="14.25" customHeight="1" x14ac:dyDescent="0.2">
      <c r="T2124" s="8"/>
      <c r="V2124" s="8"/>
    </row>
    <row r="2125" spans="20:22" ht="14.25" customHeight="1" x14ac:dyDescent="0.2">
      <c r="T2125" s="8"/>
      <c r="V2125" s="8"/>
    </row>
    <row r="2126" spans="20:22" ht="14.25" customHeight="1" x14ac:dyDescent="0.2">
      <c r="T2126" s="8"/>
      <c r="V2126" s="8"/>
    </row>
    <row r="2127" spans="20:22" ht="14.25" customHeight="1" x14ac:dyDescent="0.2">
      <c r="T2127" s="8"/>
      <c r="V2127" s="8"/>
    </row>
    <row r="2128" spans="20:22" ht="14.25" customHeight="1" x14ac:dyDescent="0.2">
      <c r="T2128" s="8"/>
      <c r="V2128" s="8"/>
    </row>
    <row r="2129" spans="20:22" ht="14.25" customHeight="1" x14ac:dyDescent="0.2">
      <c r="T2129" s="8"/>
      <c r="V2129" s="8"/>
    </row>
    <row r="2130" spans="20:22" ht="14.25" customHeight="1" x14ac:dyDescent="0.2">
      <c r="T2130" s="8"/>
      <c r="V2130" s="8"/>
    </row>
    <row r="2131" spans="20:22" ht="14.25" customHeight="1" x14ac:dyDescent="0.2">
      <c r="T2131" s="8"/>
      <c r="V2131" s="8"/>
    </row>
    <row r="2132" spans="20:22" ht="14.25" customHeight="1" x14ac:dyDescent="0.2">
      <c r="T2132" s="8"/>
      <c r="V2132" s="8"/>
    </row>
    <row r="2133" spans="20:22" ht="14.25" customHeight="1" x14ac:dyDescent="0.2">
      <c r="T2133" s="8"/>
      <c r="V2133" s="8"/>
    </row>
    <row r="2134" spans="20:22" ht="14.25" customHeight="1" x14ac:dyDescent="0.2">
      <c r="T2134" s="8"/>
      <c r="V2134" s="8"/>
    </row>
    <row r="2135" spans="20:22" ht="14.25" customHeight="1" x14ac:dyDescent="0.2">
      <c r="T2135" s="8"/>
      <c r="V2135" s="8"/>
    </row>
    <row r="2136" spans="20:22" ht="14.25" customHeight="1" x14ac:dyDescent="0.2">
      <c r="T2136" s="8"/>
      <c r="V2136" s="8"/>
    </row>
    <row r="2137" spans="20:22" ht="14.25" customHeight="1" x14ac:dyDescent="0.2">
      <c r="T2137" s="8"/>
      <c r="V2137" s="8"/>
    </row>
    <row r="2138" spans="20:22" ht="14.25" customHeight="1" x14ac:dyDescent="0.2">
      <c r="T2138" s="8"/>
      <c r="V2138" s="8"/>
    </row>
    <row r="2139" spans="20:22" ht="14.25" customHeight="1" x14ac:dyDescent="0.2">
      <c r="T2139" s="8"/>
      <c r="V2139" s="8"/>
    </row>
    <row r="2140" spans="20:22" ht="14.25" customHeight="1" x14ac:dyDescent="0.2">
      <c r="T2140" s="8"/>
      <c r="V2140" s="8"/>
    </row>
    <row r="2141" spans="20:22" ht="14.25" customHeight="1" x14ac:dyDescent="0.2">
      <c r="T2141" s="8"/>
      <c r="V2141" s="8"/>
    </row>
    <row r="2142" spans="20:22" ht="14.25" customHeight="1" x14ac:dyDescent="0.2">
      <c r="T2142" s="8"/>
      <c r="V2142" s="8"/>
    </row>
    <row r="2143" spans="20:22" ht="14.25" customHeight="1" x14ac:dyDescent="0.2">
      <c r="T2143" s="8"/>
      <c r="V2143" s="8"/>
    </row>
    <row r="2144" spans="20:22" ht="14.25" customHeight="1" x14ac:dyDescent="0.2">
      <c r="T2144" s="8"/>
      <c r="V2144" s="8"/>
    </row>
    <row r="2145" spans="20:22" ht="14.25" customHeight="1" x14ac:dyDescent="0.2">
      <c r="T2145" s="8"/>
      <c r="V2145" s="8"/>
    </row>
    <row r="2146" spans="20:22" ht="14.25" customHeight="1" x14ac:dyDescent="0.2">
      <c r="T2146" s="8"/>
      <c r="V2146" s="8"/>
    </row>
    <row r="2147" spans="20:22" ht="14.25" customHeight="1" x14ac:dyDescent="0.2">
      <c r="T2147" s="8"/>
      <c r="V2147" s="8"/>
    </row>
    <row r="2148" spans="20:22" ht="14.25" customHeight="1" x14ac:dyDescent="0.2">
      <c r="T2148" s="8"/>
      <c r="V2148" s="8"/>
    </row>
    <row r="2149" spans="20:22" ht="14.25" customHeight="1" x14ac:dyDescent="0.2">
      <c r="T2149" s="8"/>
      <c r="V2149" s="8"/>
    </row>
    <row r="2150" spans="20:22" ht="14.25" customHeight="1" x14ac:dyDescent="0.2">
      <c r="T2150" s="8"/>
      <c r="V2150" s="8"/>
    </row>
    <row r="2151" spans="20:22" ht="14.25" customHeight="1" x14ac:dyDescent="0.2">
      <c r="T2151" s="8"/>
      <c r="V2151" s="8"/>
    </row>
    <row r="2152" spans="20:22" ht="14.25" customHeight="1" x14ac:dyDescent="0.2">
      <c r="T2152" s="8"/>
      <c r="V2152" s="8"/>
    </row>
    <row r="2153" spans="20:22" ht="14.25" customHeight="1" x14ac:dyDescent="0.2">
      <c r="T2153" s="8"/>
      <c r="V2153" s="8"/>
    </row>
    <row r="2154" spans="20:22" ht="14.25" customHeight="1" x14ac:dyDescent="0.2">
      <c r="T2154" s="8"/>
      <c r="V2154" s="8"/>
    </row>
    <row r="2155" spans="20:22" ht="14.25" customHeight="1" x14ac:dyDescent="0.2">
      <c r="T2155" s="8"/>
      <c r="V2155" s="8"/>
    </row>
    <row r="2156" spans="20:22" ht="14.25" customHeight="1" x14ac:dyDescent="0.2">
      <c r="T2156" s="8"/>
      <c r="V2156" s="8"/>
    </row>
    <row r="2157" spans="20:22" ht="14.25" customHeight="1" x14ac:dyDescent="0.2">
      <c r="T2157" s="8"/>
      <c r="V2157" s="8"/>
    </row>
    <row r="2158" spans="20:22" ht="14.25" customHeight="1" x14ac:dyDescent="0.2">
      <c r="T2158" s="8"/>
      <c r="V2158" s="8"/>
    </row>
    <row r="2159" spans="20:22" ht="14.25" customHeight="1" x14ac:dyDescent="0.2">
      <c r="T2159" s="8"/>
      <c r="V2159" s="8"/>
    </row>
    <row r="2160" spans="20:22" ht="14.25" customHeight="1" x14ac:dyDescent="0.2">
      <c r="T2160" s="8"/>
      <c r="V2160" s="8"/>
    </row>
    <row r="2161" spans="20:22" ht="14.25" customHeight="1" x14ac:dyDescent="0.2">
      <c r="T2161" s="8"/>
      <c r="V2161" s="8"/>
    </row>
    <row r="2162" spans="20:22" ht="14.25" customHeight="1" x14ac:dyDescent="0.2">
      <c r="T2162" s="8"/>
      <c r="V2162" s="8"/>
    </row>
    <row r="2163" spans="20:22" ht="14.25" customHeight="1" x14ac:dyDescent="0.2">
      <c r="T2163" s="8"/>
      <c r="V2163" s="8"/>
    </row>
    <row r="2164" spans="20:22" ht="14.25" customHeight="1" x14ac:dyDescent="0.2">
      <c r="T2164" s="8"/>
      <c r="V2164" s="8"/>
    </row>
    <row r="2165" spans="20:22" ht="14.25" customHeight="1" x14ac:dyDescent="0.2">
      <c r="T2165" s="8"/>
      <c r="V2165" s="8"/>
    </row>
    <row r="2166" spans="20:22" ht="14.25" customHeight="1" x14ac:dyDescent="0.2">
      <c r="T2166" s="8"/>
      <c r="V2166" s="8"/>
    </row>
    <row r="2167" spans="20:22" ht="14.25" customHeight="1" x14ac:dyDescent="0.2">
      <c r="T2167" s="8"/>
      <c r="V2167" s="8"/>
    </row>
    <row r="2168" spans="20:22" ht="14.25" customHeight="1" x14ac:dyDescent="0.2">
      <c r="T2168" s="8"/>
      <c r="V2168" s="8"/>
    </row>
    <row r="2169" spans="20:22" ht="14.25" customHeight="1" x14ac:dyDescent="0.2">
      <c r="T2169" s="8"/>
      <c r="V2169" s="8"/>
    </row>
    <row r="2170" spans="20:22" ht="14.25" customHeight="1" x14ac:dyDescent="0.2">
      <c r="T2170" s="8"/>
      <c r="V2170" s="8"/>
    </row>
    <row r="2171" spans="20:22" ht="14.25" customHeight="1" x14ac:dyDescent="0.2">
      <c r="T2171" s="8"/>
      <c r="V2171" s="8"/>
    </row>
    <row r="2172" spans="20:22" ht="14.25" customHeight="1" x14ac:dyDescent="0.2">
      <c r="T2172" s="8"/>
      <c r="V2172" s="8"/>
    </row>
    <row r="2173" spans="20:22" ht="14.25" customHeight="1" x14ac:dyDescent="0.2">
      <c r="T2173" s="8"/>
      <c r="V2173" s="8"/>
    </row>
    <row r="2174" spans="20:22" ht="14.25" customHeight="1" x14ac:dyDescent="0.2">
      <c r="T2174" s="8"/>
      <c r="V2174" s="8"/>
    </row>
    <row r="2175" spans="20:22" ht="14.25" customHeight="1" x14ac:dyDescent="0.2">
      <c r="T2175" s="8"/>
      <c r="V2175" s="8"/>
    </row>
    <row r="2176" spans="20:22" ht="14.25" customHeight="1" x14ac:dyDescent="0.2">
      <c r="T2176" s="8"/>
      <c r="V2176" s="8"/>
    </row>
    <row r="2177" spans="20:22" ht="14.25" customHeight="1" x14ac:dyDescent="0.2">
      <c r="T2177" s="8"/>
      <c r="V2177" s="8"/>
    </row>
    <row r="2178" spans="20:22" ht="14.25" customHeight="1" x14ac:dyDescent="0.2">
      <c r="T2178" s="8"/>
      <c r="V2178" s="8"/>
    </row>
    <row r="2179" spans="20:22" ht="14.25" customHeight="1" x14ac:dyDescent="0.2">
      <c r="T2179" s="8"/>
      <c r="V2179" s="8"/>
    </row>
    <row r="2180" spans="20:22" ht="14.25" customHeight="1" x14ac:dyDescent="0.2">
      <c r="T2180" s="8"/>
      <c r="V2180" s="8"/>
    </row>
    <row r="2181" spans="20:22" ht="14.25" customHeight="1" x14ac:dyDescent="0.2">
      <c r="T2181" s="8"/>
      <c r="V2181" s="8"/>
    </row>
    <row r="2182" spans="20:22" ht="14.25" customHeight="1" x14ac:dyDescent="0.2">
      <c r="T2182" s="8"/>
      <c r="V2182" s="8"/>
    </row>
    <row r="2183" spans="20:22" ht="14.25" customHeight="1" x14ac:dyDescent="0.2">
      <c r="T2183" s="8"/>
      <c r="V2183" s="8"/>
    </row>
    <row r="2184" spans="20:22" ht="14.25" customHeight="1" x14ac:dyDescent="0.2">
      <c r="T2184" s="8"/>
      <c r="V2184" s="8"/>
    </row>
    <row r="2185" spans="20:22" ht="14.25" customHeight="1" x14ac:dyDescent="0.2">
      <c r="T2185" s="8"/>
      <c r="V2185" s="8"/>
    </row>
    <row r="2186" spans="20:22" ht="14.25" customHeight="1" x14ac:dyDescent="0.2">
      <c r="T2186" s="8"/>
      <c r="V2186" s="8"/>
    </row>
    <row r="2187" spans="20:22" ht="14.25" customHeight="1" x14ac:dyDescent="0.2">
      <c r="T2187" s="8"/>
      <c r="V2187" s="8"/>
    </row>
    <row r="2188" spans="20:22" ht="14.25" customHeight="1" x14ac:dyDescent="0.2">
      <c r="T2188" s="8"/>
      <c r="V2188" s="8"/>
    </row>
    <row r="2189" spans="20:22" ht="14.25" customHeight="1" x14ac:dyDescent="0.2">
      <c r="T2189" s="8"/>
      <c r="V2189" s="8"/>
    </row>
    <row r="2190" spans="20:22" ht="14.25" customHeight="1" x14ac:dyDescent="0.2">
      <c r="T2190" s="8"/>
      <c r="V2190" s="8"/>
    </row>
    <row r="2191" spans="20:22" ht="14.25" customHeight="1" x14ac:dyDescent="0.2">
      <c r="T2191" s="8"/>
      <c r="V2191" s="8"/>
    </row>
    <row r="2192" spans="20:22" ht="14.25" customHeight="1" x14ac:dyDescent="0.2">
      <c r="T2192" s="8"/>
      <c r="V2192" s="8"/>
    </row>
    <row r="2193" spans="20:22" ht="14.25" customHeight="1" x14ac:dyDescent="0.2">
      <c r="T2193" s="8"/>
      <c r="V2193" s="8"/>
    </row>
    <row r="2194" spans="20:22" ht="14.25" customHeight="1" x14ac:dyDescent="0.2">
      <c r="T2194" s="8"/>
      <c r="V2194" s="8"/>
    </row>
    <row r="2195" spans="20:22" ht="14.25" customHeight="1" x14ac:dyDescent="0.2">
      <c r="T2195" s="8"/>
      <c r="V2195" s="8"/>
    </row>
    <row r="2196" spans="20:22" ht="14.25" customHeight="1" x14ac:dyDescent="0.2">
      <c r="T2196" s="8"/>
      <c r="V2196" s="8"/>
    </row>
    <row r="2197" spans="20:22" ht="14.25" customHeight="1" x14ac:dyDescent="0.2">
      <c r="T2197" s="8"/>
      <c r="V2197" s="8"/>
    </row>
    <row r="2198" spans="20:22" ht="14.25" customHeight="1" x14ac:dyDescent="0.2">
      <c r="T2198" s="8"/>
      <c r="V2198" s="8"/>
    </row>
    <row r="2199" spans="20:22" ht="14.25" customHeight="1" x14ac:dyDescent="0.2">
      <c r="T2199" s="8"/>
      <c r="V2199" s="8"/>
    </row>
    <row r="2200" spans="20:22" ht="14.25" customHeight="1" x14ac:dyDescent="0.2">
      <c r="T2200" s="8"/>
      <c r="V2200" s="8"/>
    </row>
    <row r="2201" spans="20:22" ht="14.25" customHeight="1" x14ac:dyDescent="0.2">
      <c r="T2201" s="8"/>
      <c r="V2201" s="8"/>
    </row>
    <row r="2202" spans="20:22" ht="14.25" customHeight="1" x14ac:dyDescent="0.2">
      <c r="T2202" s="8"/>
      <c r="V2202" s="8"/>
    </row>
    <row r="2203" spans="20:22" ht="14.25" customHeight="1" x14ac:dyDescent="0.2">
      <c r="T2203" s="8"/>
      <c r="V2203" s="8"/>
    </row>
    <row r="2204" spans="20:22" ht="14.25" customHeight="1" x14ac:dyDescent="0.2">
      <c r="T2204" s="8"/>
      <c r="V2204" s="8"/>
    </row>
    <row r="2205" spans="20:22" ht="14.25" customHeight="1" x14ac:dyDescent="0.2">
      <c r="T2205" s="8"/>
      <c r="V2205" s="8"/>
    </row>
    <row r="2206" spans="20:22" ht="14.25" customHeight="1" x14ac:dyDescent="0.2">
      <c r="T2206" s="8"/>
      <c r="V2206" s="8"/>
    </row>
    <row r="2207" spans="20:22" ht="14.25" customHeight="1" x14ac:dyDescent="0.2">
      <c r="T2207" s="8"/>
      <c r="V2207" s="8"/>
    </row>
    <row r="2208" spans="20:22" ht="14.25" customHeight="1" x14ac:dyDescent="0.2">
      <c r="T2208" s="8"/>
      <c r="V2208" s="8"/>
    </row>
    <row r="2209" spans="20:22" ht="14.25" customHeight="1" x14ac:dyDescent="0.2">
      <c r="T2209" s="8"/>
      <c r="V2209" s="8"/>
    </row>
    <row r="2210" spans="20:22" ht="14.25" customHeight="1" x14ac:dyDescent="0.2">
      <c r="T2210" s="8"/>
      <c r="V2210" s="8"/>
    </row>
    <row r="2211" spans="20:22" ht="14.25" customHeight="1" x14ac:dyDescent="0.2">
      <c r="T2211" s="8"/>
      <c r="V2211" s="8"/>
    </row>
    <row r="2212" spans="20:22" ht="14.25" customHeight="1" x14ac:dyDescent="0.2">
      <c r="T2212" s="8"/>
      <c r="V2212" s="8"/>
    </row>
    <row r="2213" spans="20:22" ht="14.25" customHeight="1" x14ac:dyDescent="0.2">
      <c r="T2213" s="8"/>
      <c r="V2213" s="8"/>
    </row>
    <row r="2214" spans="20:22" ht="14.25" customHeight="1" x14ac:dyDescent="0.2">
      <c r="T2214" s="8"/>
      <c r="V2214" s="8"/>
    </row>
    <row r="2215" spans="20:22" ht="14.25" customHeight="1" x14ac:dyDescent="0.2">
      <c r="T2215" s="8"/>
      <c r="V2215" s="8"/>
    </row>
    <row r="2216" spans="20:22" ht="14.25" customHeight="1" x14ac:dyDescent="0.2">
      <c r="T2216" s="8"/>
      <c r="V2216" s="8"/>
    </row>
    <row r="2217" spans="20:22" ht="14.25" customHeight="1" x14ac:dyDescent="0.2">
      <c r="T2217" s="8"/>
      <c r="V2217" s="8"/>
    </row>
    <row r="2218" spans="20:22" ht="14.25" customHeight="1" x14ac:dyDescent="0.2">
      <c r="T2218" s="8"/>
      <c r="V2218" s="8"/>
    </row>
    <row r="2219" spans="20:22" ht="14.25" customHeight="1" x14ac:dyDescent="0.2">
      <c r="T2219" s="8"/>
      <c r="V2219" s="8"/>
    </row>
    <row r="2220" spans="20:22" ht="14.25" customHeight="1" x14ac:dyDescent="0.2">
      <c r="T2220" s="8"/>
      <c r="V2220" s="8"/>
    </row>
    <row r="2221" spans="20:22" ht="14.25" customHeight="1" x14ac:dyDescent="0.2">
      <c r="T2221" s="8"/>
      <c r="V2221" s="8"/>
    </row>
    <row r="2222" spans="20:22" ht="14.25" customHeight="1" x14ac:dyDescent="0.2">
      <c r="T2222" s="8"/>
      <c r="V2222" s="8"/>
    </row>
    <row r="2223" spans="20:22" ht="14.25" customHeight="1" x14ac:dyDescent="0.2">
      <c r="T2223" s="8"/>
      <c r="V2223" s="8"/>
    </row>
    <row r="2224" spans="20:22" ht="14.25" customHeight="1" x14ac:dyDescent="0.2">
      <c r="T2224" s="8"/>
      <c r="V2224" s="8"/>
    </row>
    <row r="2225" spans="20:22" ht="14.25" customHeight="1" x14ac:dyDescent="0.2">
      <c r="T2225" s="8"/>
      <c r="V2225" s="8"/>
    </row>
    <row r="2226" spans="20:22" ht="14.25" customHeight="1" x14ac:dyDescent="0.2">
      <c r="T2226" s="8"/>
      <c r="V2226" s="8"/>
    </row>
    <row r="2227" spans="20:22" ht="14.25" customHeight="1" x14ac:dyDescent="0.2">
      <c r="T2227" s="8"/>
      <c r="V2227" s="8"/>
    </row>
    <row r="2228" spans="20:22" ht="14.25" customHeight="1" x14ac:dyDescent="0.2">
      <c r="T2228" s="8"/>
      <c r="V2228" s="8"/>
    </row>
    <row r="2229" spans="20:22" ht="14.25" customHeight="1" x14ac:dyDescent="0.2">
      <c r="T2229" s="8"/>
      <c r="V2229" s="8"/>
    </row>
    <row r="2230" spans="20:22" ht="14.25" customHeight="1" x14ac:dyDescent="0.2">
      <c r="T2230" s="8"/>
      <c r="V2230" s="8"/>
    </row>
    <row r="2231" spans="20:22" ht="14.25" customHeight="1" x14ac:dyDescent="0.2">
      <c r="T2231" s="8"/>
      <c r="V2231" s="8"/>
    </row>
    <row r="2232" spans="20:22" ht="14.25" customHeight="1" x14ac:dyDescent="0.2">
      <c r="T2232" s="8"/>
      <c r="V2232" s="8"/>
    </row>
    <row r="2233" spans="20:22" ht="14.25" customHeight="1" x14ac:dyDescent="0.2">
      <c r="T2233" s="8"/>
      <c r="V2233" s="8"/>
    </row>
    <row r="2234" spans="20:22" ht="14.25" customHeight="1" x14ac:dyDescent="0.2">
      <c r="T2234" s="8"/>
      <c r="V2234" s="8"/>
    </row>
    <row r="2235" spans="20:22" ht="14.25" customHeight="1" x14ac:dyDescent="0.2">
      <c r="T2235" s="8"/>
      <c r="V2235" s="8"/>
    </row>
    <row r="2236" spans="20:22" ht="14.25" customHeight="1" x14ac:dyDescent="0.2">
      <c r="T2236" s="8"/>
      <c r="V2236" s="8"/>
    </row>
    <row r="2237" spans="20:22" ht="14.25" customHeight="1" x14ac:dyDescent="0.2">
      <c r="T2237" s="8"/>
      <c r="V2237" s="8"/>
    </row>
    <row r="2238" spans="20:22" ht="14.25" customHeight="1" x14ac:dyDescent="0.2">
      <c r="T2238" s="8"/>
      <c r="V2238" s="8"/>
    </row>
    <row r="2239" spans="20:22" ht="14.25" customHeight="1" x14ac:dyDescent="0.2">
      <c r="T2239" s="8"/>
      <c r="V2239" s="8"/>
    </row>
    <row r="2240" spans="20:22" ht="14.25" customHeight="1" x14ac:dyDescent="0.2">
      <c r="T2240" s="8"/>
      <c r="V2240" s="8"/>
    </row>
    <row r="2241" spans="20:22" ht="14.25" customHeight="1" x14ac:dyDescent="0.2">
      <c r="T2241" s="8"/>
      <c r="V2241" s="8"/>
    </row>
    <row r="2242" spans="20:22" ht="14.25" customHeight="1" x14ac:dyDescent="0.2">
      <c r="T2242" s="8"/>
      <c r="V2242" s="8"/>
    </row>
    <row r="2243" spans="20:22" ht="14.25" customHeight="1" x14ac:dyDescent="0.2">
      <c r="T2243" s="8"/>
      <c r="V2243" s="8"/>
    </row>
    <row r="2244" spans="20:22" ht="14.25" customHeight="1" x14ac:dyDescent="0.2">
      <c r="T2244" s="8"/>
      <c r="V2244" s="8"/>
    </row>
    <row r="2245" spans="20:22" ht="14.25" customHeight="1" x14ac:dyDescent="0.2">
      <c r="T2245" s="8"/>
      <c r="V2245" s="8"/>
    </row>
    <row r="2246" spans="20:22" ht="14.25" customHeight="1" x14ac:dyDescent="0.2">
      <c r="T2246" s="8"/>
      <c r="V2246" s="8"/>
    </row>
    <row r="2247" spans="20:22" ht="14.25" customHeight="1" x14ac:dyDescent="0.2">
      <c r="T2247" s="8"/>
      <c r="V2247" s="8"/>
    </row>
    <row r="2248" spans="20:22" ht="14.25" customHeight="1" x14ac:dyDescent="0.2">
      <c r="T2248" s="8"/>
      <c r="V2248" s="8"/>
    </row>
    <row r="2249" spans="20:22" ht="14.25" customHeight="1" x14ac:dyDescent="0.2">
      <c r="T2249" s="8"/>
      <c r="V2249" s="8"/>
    </row>
    <row r="2250" spans="20:22" ht="14.25" customHeight="1" x14ac:dyDescent="0.2">
      <c r="T2250" s="8"/>
      <c r="V2250" s="8"/>
    </row>
    <row r="2251" spans="20:22" ht="14.25" customHeight="1" x14ac:dyDescent="0.2">
      <c r="T2251" s="8"/>
      <c r="V2251" s="8"/>
    </row>
    <row r="2252" spans="20:22" ht="14.25" customHeight="1" x14ac:dyDescent="0.2">
      <c r="T2252" s="8"/>
      <c r="V2252" s="8"/>
    </row>
    <row r="2253" spans="20:22" ht="14.25" customHeight="1" x14ac:dyDescent="0.2">
      <c r="T2253" s="8"/>
      <c r="V2253" s="8"/>
    </row>
    <row r="2254" spans="20:22" ht="14.25" customHeight="1" x14ac:dyDescent="0.2">
      <c r="T2254" s="8"/>
      <c r="V2254" s="8"/>
    </row>
    <row r="2255" spans="20:22" ht="14.25" customHeight="1" x14ac:dyDescent="0.2">
      <c r="T2255" s="8"/>
      <c r="V2255" s="8"/>
    </row>
    <row r="2256" spans="20:22" ht="14.25" customHeight="1" x14ac:dyDescent="0.2">
      <c r="T2256" s="8"/>
      <c r="V2256" s="8"/>
    </row>
    <row r="2257" spans="20:22" ht="14.25" customHeight="1" x14ac:dyDescent="0.2">
      <c r="T2257" s="8"/>
      <c r="V2257" s="8"/>
    </row>
    <row r="2258" spans="20:22" ht="14.25" customHeight="1" x14ac:dyDescent="0.2">
      <c r="T2258" s="8"/>
      <c r="V2258" s="8"/>
    </row>
    <row r="2259" spans="20:22" ht="14.25" customHeight="1" x14ac:dyDescent="0.2">
      <c r="T2259" s="8"/>
      <c r="V2259" s="8"/>
    </row>
    <row r="2260" spans="20:22" ht="14.25" customHeight="1" x14ac:dyDescent="0.2">
      <c r="T2260" s="8"/>
      <c r="V2260" s="8"/>
    </row>
    <row r="2261" spans="20:22" ht="14.25" customHeight="1" x14ac:dyDescent="0.2">
      <c r="T2261" s="8"/>
      <c r="V2261" s="8"/>
    </row>
    <row r="2262" spans="20:22" ht="14.25" customHeight="1" x14ac:dyDescent="0.2">
      <c r="T2262" s="8"/>
      <c r="V2262" s="8"/>
    </row>
    <row r="2263" spans="20:22" ht="14.25" customHeight="1" x14ac:dyDescent="0.2">
      <c r="T2263" s="8"/>
      <c r="V2263" s="8"/>
    </row>
    <row r="2264" spans="20:22" ht="14.25" customHeight="1" x14ac:dyDescent="0.2">
      <c r="T2264" s="8"/>
      <c r="V2264" s="8"/>
    </row>
    <row r="2265" spans="20:22" ht="14.25" customHeight="1" x14ac:dyDescent="0.2">
      <c r="T2265" s="8"/>
      <c r="V2265" s="8"/>
    </row>
    <row r="2266" spans="20:22" ht="14.25" customHeight="1" x14ac:dyDescent="0.2">
      <c r="T2266" s="8"/>
      <c r="V2266" s="8"/>
    </row>
    <row r="2267" spans="20:22" ht="14.25" customHeight="1" x14ac:dyDescent="0.2">
      <c r="T2267" s="8"/>
      <c r="V2267" s="8"/>
    </row>
    <row r="2268" spans="20:22" ht="14.25" customHeight="1" x14ac:dyDescent="0.2">
      <c r="T2268" s="8"/>
      <c r="V2268" s="8"/>
    </row>
    <row r="2269" spans="20:22" ht="14.25" customHeight="1" x14ac:dyDescent="0.2">
      <c r="T2269" s="8"/>
      <c r="V2269" s="8"/>
    </row>
    <row r="2270" spans="20:22" ht="14.25" customHeight="1" x14ac:dyDescent="0.2">
      <c r="T2270" s="8"/>
      <c r="V2270" s="8"/>
    </row>
    <row r="2271" spans="20:22" ht="14.25" customHeight="1" x14ac:dyDescent="0.2">
      <c r="T2271" s="8"/>
      <c r="V2271" s="8"/>
    </row>
    <row r="2272" spans="20:22" ht="14.25" customHeight="1" x14ac:dyDescent="0.2">
      <c r="T2272" s="8"/>
      <c r="V2272" s="8"/>
    </row>
    <row r="2273" spans="20:22" ht="14.25" customHeight="1" x14ac:dyDescent="0.2">
      <c r="T2273" s="8"/>
      <c r="V2273" s="8"/>
    </row>
    <row r="2274" spans="20:22" ht="14.25" customHeight="1" x14ac:dyDescent="0.2">
      <c r="T2274" s="8"/>
      <c r="V2274" s="8"/>
    </row>
    <row r="2275" spans="20:22" ht="14.25" customHeight="1" x14ac:dyDescent="0.2">
      <c r="T2275" s="8"/>
      <c r="V2275" s="8"/>
    </row>
    <row r="2276" spans="20:22" ht="14.25" customHeight="1" x14ac:dyDescent="0.2">
      <c r="T2276" s="8"/>
      <c r="V2276" s="8"/>
    </row>
    <row r="2277" spans="20:22" ht="14.25" customHeight="1" x14ac:dyDescent="0.2">
      <c r="T2277" s="8"/>
      <c r="V2277" s="8"/>
    </row>
    <row r="2278" spans="20:22" ht="14.25" customHeight="1" x14ac:dyDescent="0.2">
      <c r="T2278" s="8"/>
      <c r="V2278" s="8"/>
    </row>
    <row r="2279" spans="20:22" ht="14.25" customHeight="1" x14ac:dyDescent="0.2">
      <c r="T2279" s="8"/>
      <c r="V2279" s="8"/>
    </row>
    <row r="2280" spans="20:22" ht="14.25" customHeight="1" x14ac:dyDescent="0.2">
      <c r="T2280" s="8"/>
      <c r="V2280" s="8"/>
    </row>
    <row r="2281" spans="20:22" ht="14.25" customHeight="1" x14ac:dyDescent="0.2">
      <c r="T2281" s="8"/>
      <c r="V2281" s="8"/>
    </row>
    <row r="2282" spans="20:22" ht="14.25" customHeight="1" x14ac:dyDescent="0.2">
      <c r="T2282" s="8"/>
      <c r="V2282" s="8"/>
    </row>
    <row r="2283" spans="20:22" ht="14.25" customHeight="1" x14ac:dyDescent="0.2">
      <c r="T2283" s="8"/>
      <c r="V2283" s="8"/>
    </row>
    <row r="2284" spans="20:22" ht="14.25" customHeight="1" x14ac:dyDescent="0.2">
      <c r="T2284" s="8"/>
      <c r="V2284" s="8"/>
    </row>
    <row r="2285" spans="20:22" ht="14.25" customHeight="1" x14ac:dyDescent="0.2">
      <c r="T2285" s="8"/>
      <c r="V2285" s="8"/>
    </row>
    <row r="2286" spans="20:22" ht="14.25" customHeight="1" x14ac:dyDescent="0.2">
      <c r="T2286" s="8"/>
      <c r="V2286" s="8"/>
    </row>
    <row r="2287" spans="20:22" ht="14.25" customHeight="1" x14ac:dyDescent="0.2">
      <c r="T2287" s="8"/>
      <c r="V2287" s="8"/>
    </row>
    <row r="2288" spans="20:22" ht="14.25" customHeight="1" x14ac:dyDescent="0.2">
      <c r="T2288" s="8"/>
      <c r="V2288" s="8"/>
    </row>
    <row r="2289" spans="20:22" ht="14.25" customHeight="1" x14ac:dyDescent="0.2">
      <c r="T2289" s="8"/>
      <c r="V2289" s="8"/>
    </row>
    <row r="2290" spans="20:22" ht="14.25" customHeight="1" x14ac:dyDescent="0.2">
      <c r="T2290" s="8"/>
      <c r="V2290" s="8"/>
    </row>
    <row r="2291" spans="20:22" ht="14.25" customHeight="1" x14ac:dyDescent="0.2">
      <c r="T2291" s="8"/>
      <c r="V2291" s="8"/>
    </row>
    <row r="2292" spans="20:22" ht="14.25" customHeight="1" x14ac:dyDescent="0.2">
      <c r="T2292" s="8"/>
      <c r="V2292" s="8"/>
    </row>
    <row r="2293" spans="20:22" ht="14.25" customHeight="1" x14ac:dyDescent="0.2">
      <c r="T2293" s="8"/>
      <c r="V2293" s="8"/>
    </row>
    <row r="2294" spans="20:22" ht="14.25" customHeight="1" x14ac:dyDescent="0.2">
      <c r="T2294" s="8"/>
      <c r="V2294" s="8"/>
    </row>
    <row r="2295" spans="20:22" ht="14.25" customHeight="1" x14ac:dyDescent="0.2">
      <c r="T2295" s="8"/>
      <c r="V2295" s="8"/>
    </row>
    <row r="2296" spans="20:22" ht="14.25" customHeight="1" x14ac:dyDescent="0.2">
      <c r="T2296" s="8"/>
      <c r="V2296" s="8"/>
    </row>
    <row r="2297" spans="20:22" ht="14.25" customHeight="1" x14ac:dyDescent="0.2">
      <c r="T2297" s="8"/>
      <c r="V2297" s="8"/>
    </row>
    <row r="2298" spans="20:22" ht="14.25" customHeight="1" x14ac:dyDescent="0.2">
      <c r="T2298" s="8"/>
      <c r="V2298" s="8"/>
    </row>
    <row r="2299" spans="20:22" ht="14.25" customHeight="1" x14ac:dyDescent="0.2">
      <c r="T2299" s="8"/>
      <c r="V2299" s="8"/>
    </row>
    <row r="2300" spans="20:22" ht="14.25" customHeight="1" x14ac:dyDescent="0.2">
      <c r="T2300" s="8"/>
      <c r="V2300" s="8"/>
    </row>
    <row r="2301" spans="20:22" ht="14.25" customHeight="1" x14ac:dyDescent="0.2">
      <c r="T2301" s="8"/>
      <c r="V2301" s="8"/>
    </row>
    <row r="2302" spans="20:22" ht="14.25" customHeight="1" x14ac:dyDescent="0.2">
      <c r="T2302" s="8"/>
      <c r="V2302" s="8"/>
    </row>
    <row r="2303" spans="20:22" ht="14.25" customHeight="1" x14ac:dyDescent="0.2">
      <c r="T2303" s="8"/>
      <c r="V2303" s="8"/>
    </row>
    <row r="2304" spans="20:22" ht="14.25" customHeight="1" x14ac:dyDescent="0.2">
      <c r="T2304" s="8"/>
      <c r="V2304" s="8"/>
    </row>
    <row r="2305" spans="20:22" ht="14.25" customHeight="1" x14ac:dyDescent="0.2">
      <c r="T2305" s="8"/>
      <c r="V2305" s="8"/>
    </row>
    <row r="2306" spans="20:22" ht="14.25" customHeight="1" x14ac:dyDescent="0.2">
      <c r="T2306" s="8"/>
      <c r="V2306" s="8"/>
    </row>
    <row r="2307" spans="20:22" ht="14.25" customHeight="1" x14ac:dyDescent="0.2">
      <c r="T2307" s="8"/>
      <c r="V2307" s="8"/>
    </row>
    <row r="2308" spans="20:22" ht="14.25" customHeight="1" x14ac:dyDescent="0.2">
      <c r="T2308" s="8"/>
      <c r="V2308" s="8"/>
    </row>
    <row r="2309" spans="20:22" ht="14.25" customHeight="1" x14ac:dyDescent="0.2">
      <c r="T2309" s="8"/>
      <c r="V2309" s="8"/>
    </row>
    <row r="2310" spans="20:22" ht="14.25" customHeight="1" x14ac:dyDescent="0.2">
      <c r="T2310" s="8"/>
      <c r="V2310" s="8"/>
    </row>
    <row r="2311" spans="20:22" ht="14.25" customHeight="1" x14ac:dyDescent="0.2">
      <c r="T2311" s="8"/>
      <c r="V2311" s="8"/>
    </row>
    <row r="2312" spans="20:22" ht="14.25" customHeight="1" x14ac:dyDescent="0.2">
      <c r="T2312" s="8"/>
      <c r="V2312" s="8"/>
    </row>
    <row r="2313" spans="20:22" ht="14.25" customHeight="1" x14ac:dyDescent="0.2">
      <c r="T2313" s="8"/>
      <c r="V2313" s="8"/>
    </row>
    <row r="2314" spans="20:22" ht="14.25" customHeight="1" x14ac:dyDescent="0.2">
      <c r="T2314" s="8"/>
      <c r="V2314" s="8"/>
    </row>
    <row r="2315" spans="20:22" ht="14.25" customHeight="1" x14ac:dyDescent="0.2">
      <c r="T2315" s="8"/>
      <c r="V2315" s="8"/>
    </row>
    <row r="2316" spans="20:22" ht="14.25" customHeight="1" x14ac:dyDescent="0.2">
      <c r="T2316" s="8"/>
      <c r="V2316" s="8"/>
    </row>
    <row r="2317" spans="20:22" ht="14.25" customHeight="1" x14ac:dyDescent="0.2">
      <c r="T2317" s="8"/>
      <c r="V2317" s="8"/>
    </row>
    <row r="2318" spans="20:22" ht="14.25" customHeight="1" x14ac:dyDescent="0.2">
      <c r="T2318" s="8"/>
      <c r="V2318" s="8"/>
    </row>
    <row r="2319" spans="20:22" ht="14.25" customHeight="1" x14ac:dyDescent="0.2">
      <c r="T2319" s="8"/>
      <c r="V2319" s="8"/>
    </row>
    <row r="2320" spans="20:22" ht="14.25" customHeight="1" x14ac:dyDescent="0.2">
      <c r="T2320" s="8"/>
      <c r="V2320" s="8"/>
    </row>
    <row r="2321" spans="20:22" ht="14.25" customHeight="1" x14ac:dyDescent="0.2">
      <c r="T2321" s="8"/>
      <c r="V2321" s="8"/>
    </row>
    <row r="2322" spans="20:22" ht="14.25" customHeight="1" x14ac:dyDescent="0.2">
      <c r="T2322" s="8"/>
      <c r="V2322" s="8"/>
    </row>
    <row r="2323" spans="20:22" ht="14.25" customHeight="1" x14ac:dyDescent="0.2">
      <c r="T2323" s="8"/>
      <c r="V2323" s="8"/>
    </row>
    <row r="2324" spans="20:22" ht="14.25" customHeight="1" x14ac:dyDescent="0.2">
      <c r="T2324" s="8"/>
      <c r="V2324" s="8"/>
    </row>
    <row r="2325" spans="20:22" ht="14.25" customHeight="1" x14ac:dyDescent="0.2">
      <c r="T2325" s="8"/>
      <c r="V2325" s="8"/>
    </row>
    <row r="2326" spans="20:22" ht="14.25" customHeight="1" x14ac:dyDescent="0.2">
      <c r="T2326" s="8"/>
      <c r="V2326" s="8"/>
    </row>
    <row r="2327" spans="20:22" ht="14.25" customHeight="1" x14ac:dyDescent="0.2">
      <c r="T2327" s="8"/>
      <c r="V2327" s="8"/>
    </row>
    <row r="2328" spans="20:22" ht="14.25" customHeight="1" x14ac:dyDescent="0.2">
      <c r="T2328" s="8"/>
      <c r="V2328" s="8"/>
    </row>
    <row r="2329" spans="20:22" ht="14.25" customHeight="1" x14ac:dyDescent="0.2">
      <c r="T2329" s="8"/>
      <c r="V2329" s="8"/>
    </row>
    <row r="2330" spans="20:22" ht="14.25" customHeight="1" x14ac:dyDescent="0.2">
      <c r="T2330" s="8"/>
      <c r="V2330" s="8"/>
    </row>
    <row r="2331" spans="20:22" ht="14.25" customHeight="1" x14ac:dyDescent="0.2">
      <c r="T2331" s="8"/>
      <c r="V2331" s="8"/>
    </row>
    <row r="2332" spans="20:22" ht="14.25" customHeight="1" x14ac:dyDescent="0.2">
      <c r="T2332" s="8"/>
      <c r="V2332" s="8"/>
    </row>
    <row r="2333" spans="20:22" ht="14.25" customHeight="1" x14ac:dyDescent="0.2">
      <c r="T2333" s="8"/>
      <c r="V2333" s="8"/>
    </row>
    <row r="2334" spans="20:22" ht="14.25" customHeight="1" x14ac:dyDescent="0.2">
      <c r="T2334" s="8"/>
      <c r="V2334" s="8"/>
    </row>
    <row r="2335" spans="20:22" ht="14.25" customHeight="1" x14ac:dyDescent="0.2">
      <c r="T2335" s="8"/>
      <c r="V2335" s="8"/>
    </row>
    <row r="2336" spans="20:22" ht="14.25" customHeight="1" x14ac:dyDescent="0.2">
      <c r="T2336" s="8"/>
      <c r="V2336" s="8"/>
    </row>
    <row r="2337" spans="20:22" ht="14.25" customHeight="1" x14ac:dyDescent="0.2">
      <c r="T2337" s="8"/>
      <c r="V2337" s="8"/>
    </row>
    <row r="2338" spans="20:22" ht="14.25" customHeight="1" x14ac:dyDescent="0.2">
      <c r="T2338" s="8"/>
      <c r="V2338" s="8"/>
    </row>
    <row r="2339" spans="20:22" ht="14.25" customHeight="1" x14ac:dyDescent="0.2">
      <c r="T2339" s="8"/>
      <c r="V2339" s="8"/>
    </row>
    <row r="2340" spans="20:22" ht="14.25" customHeight="1" x14ac:dyDescent="0.2">
      <c r="T2340" s="8"/>
      <c r="V2340" s="8"/>
    </row>
    <row r="2341" spans="20:22" ht="14.25" customHeight="1" x14ac:dyDescent="0.2">
      <c r="T2341" s="8"/>
      <c r="V2341" s="8"/>
    </row>
    <row r="2342" spans="20:22" ht="14.25" customHeight="1" x14ac:dyDescent="0.2">
      <c r="T2342" s="8"/>
      <c r="V2342" s="8"/>
    </row>
    <row r="2343" spans="20:22" ht="14.25" customHeight="1" x14ac:dyDescent="0.2">
      <c r="T2343" s="8"/>
      <c r="V2343" s="8"/>
    </row>
    <row r="2344" spans="20:22" ht="14.25" customHeight="1" x14ac:dyDescent="0.2">
      <c r="T2344" s="8"/>
      <c r="V2344" s="8"/>
    </row>
    <row r="2345" spans="20:22" ht="14.25" customHeight="1" x14ac:dyDescent="0.2">
      <c r="T2345" s="8"/>
      <c r="V2345" s="8"/>
    </row>
    <row r="2346" spans="20:22" ht="14.25" customHeight="1" x14ac:dyDescent="0.2">
      <c r="T2346" s="8"/>
      <c r="V2346" s="8"/>
    </row>
    <row r="2347" spans="20:22" ht="14.25" customHeight="1" x14ac:dyDescent="0.2">
      <c r="T2347" s="8"/>
      <c r="V2347" s="8"/>
    </row>
    <row r="2348" spans="20:22" ht="14.25" customHeight="1" x14ac:dyDescent="0.2">
      <c r="T2348" s="8"/>
      <c r="V2348" s="8"/>
    </row>
    <row r="2349" spans="20:22" ht="14.25" customHeight="1" x14ac:dyDescent="0.2">
      <c r="T2349" s="8"/>
      <c r="V2349" s="8"/>
    </row>
    <row r="2350" spans="20:22" ht="14.25" customHeight="1" x14ac:dyDescent="0.2">
      <c r="T2350" s="8"/>
      <c r="V2350" s="8"/>
    </row>
    <row r="2351" spans="20:22" ht="14.25" customHeight="1" x14ac:dyDescent="0.2">
      <c r="T2351" s="8"/>
      <c r="V2351" s="8"/>
    </row>
    <row r="2352" spans="20:22" ht="14.25" customHeight="1" x14ac:dyDescent="0.2">
      <c r="T2352" s="8"/>
      <c r="V2352" s="8"/>
    </row>
    <row r="2353" spans="20:22" ht="14.25" customHeight="1" x14ac:dyDescent="0.2">
      <c r="T2353" s="8"/>
      <c r="V2353" s="8"/>
    </row>
    <row r="2354" spans="20:22" ht="14.25" customHeight="1" x14ac:dyDescent="0.2">
      <c r="T2354" s="8"/>
      <c r="V2354" s="8"/>
    </row>
    <row r="2355" spans="20:22" ht="14.25" customHeight="1" x14ac:dyDescent="0.2">
      <c r="T2355" s="8"/>
      <c r="V2355" s="8"/>
    </row>
    <row r="2356" spans="20:22" ht="14.25" customHeight="1" x14ac:dyDescent="0.2">
      <c r="T2356" s="8"/>
      <c r="V2356" s="8"/>
    </row>
    <row r="2357" spans="20:22" ht="14.25" customHeight="1" x14ac:dyDescent="0.2">
      <c r="T2357" s="8"/>
      <c r="V2357" s="8"/>
    </row>
    <row r="2358" spans="20:22" ht="14.25" customHeight="1" x14ac:dyDescent="0.2">
      <c r="T2358" s="8"/>
      <c r="V2358" s="8"/>
    </row>
    <row r="2359" spans="20:22" ht="14.25" customHeight="1" x14ac:dyDescent="0.2">
      <c r="T2359" s="8"/>
      <c r="V2359" s="8"/>
    </row>
    <row r="2360" spans="20:22" ht="14.25" customHeight="1" x14ac:dyDescent="0.2">
      <c r="T2360" s="8"/>
      <c r="V2360" s="8"/>
    </row>
    <row r="2361" spans="20:22" ht="14.25" customHeight="1" x14ac:dyDescent="0.2">
      <c r="T2361" s="8"/>
      <c r="V2361" s="8"/>
    </row>
    <row r="2362" spans="20:22" ht="14.25" customHeight="1" x14ac:dyDescent="0.2">
      <c r="T2362" s="8"/>
      <c r="V2362" s="8"/>
    </row>
    <row r="2363" spans="20:22" ht="14.25" customHeight="1" x14ac:dyDescent="0.2">
      <c r="T2363" s="8"/>
      <c r="V2363" s="8"/>
    </row>
    <row r="2364" spans="20:22" ht="14.25" customHeight="1" x14ac:dyDescent="0.2">
      <c r="T2364" s="8"/>
      <c r="V2364" s="8"/>
    </row>
    <row r="2365" spans="20:22" ht="14.25" customHeight="1" x14ac:dyDescent="0.2">
      <c r="T2365" s="8"/>
      <c r="V2365" s="8"/>
    </row>
    <row r="2366" spans="20:22" ht="14.25" customHeight="1" x14ac:dyDescent="0.2">
      <c r="T2366" s="8"/>
      <c r="V2366" s="8"/>
    </row>
    <row r="2367" spans="20:22" ht="14.25" customHeight="1" x14ac:dyDescent="0.2">
      <c r="T2367" s="8"/>
      <c r="V2367" s="8"/>
    </row>
    <row r="2368" spans="20:22" ht="14.25" customHeight="1" x14ac:dyDescent="0.2">
      <c r="T2368" s="8"/>
      <c r="V2368" s="8"/>
    </row>
    <row r="2369" spans="20:22" ht="14.25" customHeight="1" x14ac:dyDescent="0.2">
      <c r="T2369" s="8"/>
      <c r="V2369" s="8"/>
    </row>
    <row r="2370" spans="20:22" ht="14.25" customHeight="1" x14ac:dyDescent="0.2">
      <c r="T2370" s="8"/>
      <c r="V2370" s="8"/>
    </row>
    <row r="2371" spans="20:22" ht="14.25" customHeight="1" x14ac:dyDescent="0.2">
      <c r="T2371" s="8"/>
      <c r="V2371" s="8"/>
    </row>
    <row r="2372" spans="20:22" ht="14.25" customHeight="1" x14ac:dyDescent="0.2">
      <c r="T2372" s="8"/>
      <c r="V2372" s="8"/>
    </row>
    <row r="2373" spans="20:22" ht="14.25" customHeight="1" x14ac:dyDescent="0.2">
      <c r="T2373" s="8"/>
      <c r="V2373" s="8"/>
    </row>
    <row r="2374" spans="20:22" ht="14.25" customHeight="1" x14ac:dyDescent="0.2">
      <c r="T2374" s="8"/>
      <c r="V2374" s="8"/>
    </row>
    <row r="2375" spans="20:22" ht="14.25" customHeight="1" x14ac:dyDescent="0.2">
      <c r="T2375" s="8"/>
      <c r="V2375" s="8"/>
    </row>
    <row r="2376" spans="20:22" ht="14.25" customHeight="1" x14ac:dyDescent="0.2">
      <c r="T2376" s="8"/>
      <c r="V2376" s="8"/>
    </row>
    <row r="2377" spans="20:22" ht="14.25" customHeight="1" x14ac:dyDescent="0.2">
      <c r="T2377" s="8"/>
      <c r="V2377" s="8"/>
    </row>
    <row r="2378" spans="20:22" ht="14.25" customHeight="1" x14ac:dyDescent="0.2">
      <c r="T2378" s="8"/>
      <c r="V2378" s="8"/>
    </row>
    <row r="2379" spans="20:22" ht="14.25" customHeight="1" x14ac:dyDescent="0.2">
      <c r="T2379" s="8"/>
      <c r="V2379" s="8"/>
    </row>
    <row r="2380" spans="20:22" ht="14.25" customHeight="1" x14ac:dyDescent="0.2">
      <c r="T2380" s="8"/>
      <c r="V2380" s="8"/>
    </row>
    <row r="2381" spans="20:22" ht="14.25" customHeight="1" x14ac:dyDescent="0.2">
      <c r="T2381" s="8"/>
      <c r="V2381" s="8"/>
    </row>
    <row r="2382" spans="20:22" ht="14.25" customHeight="1" x14ac:dyDescent="0.2">
      <c r="T2382" s="8"/>
      <c r="V2382" s="8"/>
    </row>
    <row r="2383" spans="20:22" ht="14.25" customHeight="1" x14ac:dyDescent="0.2">
      <c r="T2383" s="8"/>
      <c r="V2383" s="8"/>
    </row>
    <row r="2384" spans="20:22" ht="14.25" customHeight="1" x14ac:dyDescent="0.2">
      <c r="T2384" s="8"/>
      <c r="V2384" s="8"/>
    </row>
    <row r="2385" spans="20:22" ht="14.25" customHeight="1" x14ac:dyDescent="0.2">
      <c r="T2385" s="8"/>
      <c r="V2385" s="8"/>
    </row>
    <row r="2386" spans="20:22" ht="14.25" customHeight="1" x14ac:dyDescent="0.2">
      <c r="T2386" s="8"/>
      <c r="V2386" s="8"/>
    </row>
    <row r="2387" spans="20:22" ht="14.25" customHeight="1" x14ac:dyDescent="0.2">
      <c r="T2387" s="8"/>
      <c r="V2387" s="8"/>
    </row>
    <row r="2388" spans="20:22" ht="14.25" customHeight="1" x14ac:dyDescent="0.2">
      <c r="T2388" s="8"/>
      <c r="V2388" s="8"/>
    </row>
    <row r="2389" spans="20:22" ht="14.25" customHeight="1" x14ac:dyDescent="0.2">
      <c r="T2389" s="8"/>
      <c r="V2389" s="8"/>
    </row>
    <row r="2390" spans="20:22" ht="14.25" customHeight="1" x14ac:dyDescent="0.2">
      <c r="T2390" s="8"/>
      <c r="V2390" s="8"/>
    </row>
    <row r="2391" spans="20:22" ht="14.25" customHeight="1" x14ac:dyDescent="0.2">
      <c r="T2391" s="8"/>
      <c r="V2391" s="8"/>
    </row>
    <row r="2392" spans="20:22" ht="14.25" customHeight="1" x14ac:dyDescent="0.2">
      <c r="T2392" s="8"/>
      <c r="V2392" s="8"/>
    </row>
    <row r="2393" spans="20:22" ht="14.25" customHeight="1" x14ac:dyDescent="0.2">
      <c r="T2393" s="8"/>
      <c r="V2393" s="8"/>
    </row>
    <row r="2394" spans="20:22" ht="14.25" customHeight="1" x14ac:dyDescent="0.2">
      <c r="T2394" s="8"/>
      <c r="V2394" s="8"/>
    </row>
    <row r="2395" spans="20:22" ht="14.25" customHeight="1" x14ac:dyDescent="0.2">
      <c r="T2395" s="8"/>
      <c r="V2395" s="8"/>
    </row>
    <row r="2396" spans="20:22" ht="14.25" customHeight="1" x14ac:dyDescent="0.2">
      <c r="T2396" s="8"/>
      <c r="V2396" s="8"/>
    </row>
    <row r="2397" spans="20:22" ht="14.25" customHeight="1" x14ac:dyDescent="0.2">
      <c r="T2397" s="8"/>
      <c r="V2397" s="8"/>
    </row>
    <row r="2398" spans="20:22" ht="14.25" customHeight="1" x14ac:dyDescent="0.2">
      <c r="T2398" s="8"/>
      <c r="V2398" s="8"/>
    </row>
    <row r="2399" spans="20:22" ht="14.25" customHeight="1" x14ac:dyDescent="0.2">
      <c r="T2399" s="8"/>
      <c r="V2399" s="8"/>
    </row>
    <row r="2400" spans="20:22" ht="14.25" customHeight="1" x14ac:dyDescent="0.2">
      <c r="T2400" s="8"/>
      <c r="V2400" s="8"/>
    </row>
    <row r="2401" spans="20:22" ht="14.25" customHeight="1" x14ac:dyDescent="0.2">
      <c r="T2401" s="8"/>
      <c r="V2401" s="8"/>
    </row>
    <row r="2402" spans="20:22" ht="14.25" customHeight="1" x14ac:dyDescent="0.2">
      <c r="T2402" s="8"/>
      <c r="V2402" s="8"/>
    </row>
    <row r="2403" spans="20:22" ht="14.25" customHeight="1" x14ac:dyDescent="0.2">
      <c r="T2403" s="8"/>
      <c r="V2403" s="8"/>
    </row>
    <row r="2404" spans="20:22" ht="14.25" customHeight="1" x14ac:dyDescent="0.2">
      <c r="T2404" s="8"/>
      <c r="V2404" s="8"/>
    </row>
    <row r="2405" spans="20:22" ht="14.25" customHeight="1" x14ac:dyDescent="0.2">
      <c r="T2405" s="8"/>
      <c r="V2405" s="8"/>
    </row>
    <row r="2406" spans="20:22" ht="14.25" customHeight="1" x14ac:dyDescent="0.2">
      <c r="T2406" s="8"/>
      <c r="V2406" s="8"/>
    </row>
    <row r="2407" spans="20:22" ht="14.25" customHeight="1" x14ac:dyDescent="0.2">
      <c r="T2407" s="8"/>
      <c r="V2407" s="8"/>
    </row>
    <row r="2408" spans="20:22" ht="14.25" customHeight="1" x14ac:dyDescent="0.2">
      <c r="T2408" s="8"/>
      <c r="V2408" s="8"/>
    </row>
    <row r="2409" spans="20:22" ht="14.25" customHeight="1" x14ac:dyDescent="0.2">
      <c r="T2409" s="8"/>
      <c r="V2409" s="8"/>
    </row>
    <row r="2410" spans="20:22" ht="14.25" customHeight="1" x14ac:dyDescent="0.2">
      <c r="T2410" s="8"/>
      <c r="V2410" s="8"/>
    </row>
    <row r="2411" spans="20:22" ht="14.25" customHeight="1" x14ac:dyDescent="0.2">
      <c r="T2411" s="8"/>
      <c r="V2411" s="8"/>
    </row>
    <row r="2412" spans="20:22" ht="14.25" customHeight="1" x14ac:dyDescent="0.2">
      <c r="T2412" s="8"/>
      <c r="V2412" s="8"/>
    </row>
    <row r="2413" spans="20:22" ht="14.25" customHeight="1" x14ac:dyDescent="0.2">
      <c r="T2413" s="8"/>
      <c r="V2413" s="8"/>
    </row>
    <row r="2414" spans="20:22" ht="14.25" customHeight="1" x14ac:dyDescent="0.2">
      <c r="T2414" s="8"/>
      <c r="V2414" s="8"/>
    </row>
    <row r="2415" spans="20:22" ht="14.25" customHeight="1" x14ac:dyDescent="0.2">
      <c r="T2415" s="8"/>
      <c r="V2415" s="8"/>
    </row>
    <row r="2416" spans="20:22" ht="14.25" customHeight="1" x14ac:dyDescent="0.2">
      <c r="T2416" s="8"/>
      <c r="V2416" s="8"/>
    </row>
    <row r="2417" spans="20:22" ht="14.25" customHeight="1" x14ac:dyDescent="0.2">
      <c r="T2417" s="8"/>
      <c r="V2417" s="8"/>
    </row>
    <row r="2418" spans="20:22" ht="14.25" customHeight="1" x14ac:dyDescent="0.2">
      <c r="T2418" s="8"/>
      <c r="V2418" s="8"/>
    </row>
    <row r="2419" spans="20:22" ht="14.25" customHeight="1" x14ac:dyDescent="0.2">
      <c r="T2419" s="8"/>
      <c r="V2419" s="8"/>
    </row>
    <row r="2420" spans="20:22" ht="14.25" customHeight="1" x14ac:dyDescent="0.2">
      <c r="T2420" s="8"/>
      <c r="V2420" s="8"/>
    </row>
    <row r="2421" spans="20:22" ht="14.25" customHeight="1" x14ac:dyDescent="0.2">
      <c r="T2421" s="8"/>
      <c r="V2421" s="8"/>
    </row>
    <row r="2422" spans="20:22" ht="14.25" customHeight="1" x14ac:dyDescent="0.2">
      <c r="T2422" s="8"/>
      <c r="V2422" s="8"/>
    </row>
    <row r="2423" spans="20:22" ht="14.25" customHeight="1" x14ac:dyDescent="0.2">
      <c r="T2423" s="8"/>
      <c r="V2423" s="8"/>
    </row>
    <row r="2424" spans="20:22" ht="14.25" customHeight="1" x14ac:dyDescent="0.2">
      <c r="T2424" s="8"/>
      <c r="V2424" s="8"/>
    </row>
    <row r="2425" spans="20:22" ht="14.25" customHeight="1" x14ac:dyDescent="0.2">
      <c r="T2425" s="8"/>
      <c r="V2425" s="8"/>
    </row>
    <row r="2426" spans="20:22" ht="14.25" customHeight="1" x14ac:dyDescent="0.2">
      <c r="T2426" s="8"/>
      <c r="V2426" s="8"/>
    </row>
    <row r="2427" spans="20:22" ht="14.25" customHeight="1" x14ac:dyDescent="0.2">
      <c r="T2427" s="8"/>
      <c r="V2427" s="8"/>
    </row>
    <row r="2428" spans="20:22" ht="14.25" customHeight="1" x14ac:dyDescent="0.2">
      <c r="T2428" s="8"/>
      <c r="V2428" s="8"/>
    </row>
    <row r="2429" spans="20:22" ht="14.25" customHeight="1" x14ac:dyDescent="0.2">
      <c r="T2429" s="8"/>
      <c r="V2429" s="8"/>
    </row>
    <row r="2430" spans="20:22" ht="14.25" customHeight="1" x14ac:dyDescent="0.2">
      <c r="T2430" s="8"/>
      <c r="V2430" s="8"/>
    </row>
    <row r="2431" spans="20:22" ht="14.25" customHeight="1" x14ac:dyDescent="0.2">
      <c r="T2431" s="8"/>
      <c r="V2431" s="8"/>
    </row>
    <row r="2432" spans="20:22" ht="14.25" customHeight="1" x14ac:dyDescent="0.2">
      <c r="T2432" s="8"/>
      <c r="V2432" s="8"/>
    </row>
    <row r="2433" spans="20:22" ht="14.25" customHeight="1" x14ac:dyDescent="0.2">
      <c r="T2433" s="8"/>
      <c r="V2433" s="8"/>
    </row>
    <row r="2434" spans="20:22" ht="14.25" customHeight="1" x14ac:dyDescent="0.2">
      <c r="T2434" s="8"/>
      <c r="V2434" s="8"/>
    </row>
    <row r="2435" spans="20:22" ht="14.25" customHeight="1" x14ac:dyDescent="0.2">
      <c r="T2435" s="8"/>
      <c r="V2435" s="8"/>
    </row>
    <row r="2436" spans="20:22" ht="14.25" customHeight="1" x14ac:dyDescent="0.2">
      <c r="T2436" s="8"/>
      <c r="V2436" s="8"/>
    </row>
    <row r="2437" spans="20:22" ht="14.25" customHeight="1" x14ac:dyDescent="0.2">
      <c r="T2437" s="8"/>
      <c r="V2437" s="8"/>
    </row>
    <row r="2438" spans="20:22" ht="14.25" customHeight="1" x14ac:dyDescent="0.2">
      <c r="T2438" s="8"/>
      <c r="V2438" s="8"/>
    </row>
    <row r="2439" spans="20:22" ht="14.25" customHeight="1" x14ac:dyDescent="0.2">
      <c r="T2439" s="8"/>
      <c r="V2439" s="8"/>
    </row>
    <row r="2440" spans="20:22" ht="14.25" customHeight="1" x14ac:dyDescent="0.2">
      <c r="T2440" s="8"/>
      <c r="V2440" s="8"/>
    </row>
    <row r="2441" spans="20:22" ht="14.25" customHeight="1" x14ac:dyDescent="0.2">
      <c r="T2441" s="8"/>
      <c r="V2441" s="8"/>
    </row>
    <row r="2442" spans="20:22" ht="14.25" customHeight="1" x14ac:dyDescent="0.2">
      <c r="T2442" s="8"/>
      <c r="V2442" s="8"/>
    </row>
    <row r="2443" spans="20:22" ht="14.25" customHeight="1" x14ac:dyDescent="0.2">
      <c r="T2443" s="8"/>
      <c r="V2443" s="8"/>
    </row>
    <row r="2444" spans="20:22" ht="14.25" customHeight="1" x14ac:dyDescent="0.2">
      <c r="T2444" s="8"/>
      <c r="V2444" s="8"/>
    </row>
    <row r="2445" spans="20:22" ht="14.25" customHeight="1" x14ac:dyDescent="0.2">
      <c r="T2445" s="8"/>
      <c r="V2445" s="8"/>
    </row>
    <row r="2446" spans="20:22" ht="14.25" customHeight="1" x14ac:dyDescent="0.2">
      <c r="T2446" s="8"/>
      <c r="V2446" s="8"/>
    </row>
    <row r="2447" spans="20:22" ht="14.25" customHeight="1" x14ac:dyDescent="0.2">
      <c r="T2447" s="8"/>
      <c r="V2447" s="8"/>
    </row>
    <row r="2448" spans="20:22" ht="14.25" customHeight="1" x14ac:dyDescent="0.2">
      <c r="T2448" s="8"/>
      <c r="V2448" s="8"/>
    </row>
    <row r="2449" spans="20:22" ht="14.25" customHeight="1" x14ac:dyDescent="0.2">
      <c r="T2449" s="8"/>
      <c r="V2449" s="8"/>
    </row>
    <row r="2450" spans="20:22" ht="14.25" customHeight="1" x14ac:dyDescent="0.2">
      <c r="T2450" s="8"/>
      <c r="V2450" s="8"/>
    </row>
    <row r="2451" spans="20:22" ht="14.25" customHeight="1" x14ac:dyDescent="0.2">
      <c r="T2451" s="8"/>
      <c r="V2451" s="8"/>
    </row>
    <row r="2452" spans="20:22" ht="14.25" customHeight="1" x14ac:dyDescent="0.2">
      <c r="T2452" s="8"/>
      <c r="V2452" s="8"/>
    </row>
    <row r="2453" spans="20:22" ht="14.25" customHeight="1" x14ac:dyDescent="0.2">
      <c r="T2453" s="8"/>
      <c r="V2453" s="8"/>
    </row>
    <row r="2454" spans="20:22" ht="14.25" customHeight="1" x14ac:dyDescent="0.2">
      <c r="T2454" s="8"/>
      <c r="V2454" s="8"/>
    </row>
    <row r="2455" spans="20:22" ht="14.25" customHeight="1" x14ac:dyDescent="0.2">
      <c r="T2455" s="8"/>
      <c r="V2455" s="8"/>
    </row>
    <row r="2456" spans="20:22" ht="14.25" customHeight="1" x14ac:dyDescent="0.2">
      <c r="T2456" s="8"/>
      <c r="V2456" s="8"/>
    </row>
    <row r="2457" spans="20:22" ht="14.25" customHeight="1" x14ac:dyDescent="0.2">
      <c r="T2457" s="8"/>
      <c r="V2457" s="8"/>
    </row>
    <row r="2458" spans="20:22" ht="14.25" customHeight="1" x14ac:dyDescent="0.2">
      <c r="T2458" s="8"/>
      <c r="V2458" s="8"/>
    </row>
    <row r="2459" spans="20:22" ht="14.25" customHeight="1" x14ac:dyDescent="0.2">
      <c r="T2459" s="8"/>
      <c r="V2459" s="8"/>
    </row>
    <row r="2460" spans="20:22" ht="14.25" customHeight="1" x14ac:dyDescent="0.2">
      <c r="T2460" s="8"/>
      <c r="V2460" s="8"/>
    </row>
    <row r="2461" spans="20:22" ht="14.25" customHeight="1" x14ac:dyDescent="0.2">
      <c r="T2461" s="8"/>
      <c r="V2461" s="8"/>
    </row>
    <row r="2462" spans="20:22" ht="14.25" customHeight="1" x14ac:dyDescent="0.2">
      <c r="T2462" s="8"/>
      <c r="V2462" s="8"/>
    </row>
    <row r="2463" spans="20:22" ht="14.25" customHeight="1" x14ac:dyDescent="0.2">
      <c r="T2463" s="8"/>
      <c r="V2463" s="8"/>
    </row>
    <row r="2464" spans="20:22" ht="14.25" customHeight="1" x14ac:dyDescent="0.2">
      <c r="T2464" s="8"/>
      <c r="V2464" s="8"/>
    </row>
    <row r="2465" spans="20:22" ht="14.25" customHeight="1" x14ac:dyDescent="0.2">
      <c r="T2465" s="8"/>
      <c r="V2465" s="8"/>
    </row>
    <row r="2466" spans="20:22" ht="14.25" customHeight="1" x14ac:dyDescent="0.2">
      <c r="T2466" s="8"/>
      <c r="V2466" s="8"/>
    </row>
    <row r="2467" spans="20:22" ht="14.25" customHeight="1" x14ac:dyDescent="0.2">
      <c r="T2467" s="8"/>
      <c r="V2467" s="8"/>
    </row>
    <row r="2468" spans="20:22" ht="14.25" customHeight="1" x14ac:dyDescent="0.2">
      <c r="T2468" s="8"/>
      <c r="V2468" s="8"/>
    </row>
    <row r="2469" spans="20:22" ht="14.25" customHeight="1" x14ac:dyDescent="0.2">
      <c r="T2469" s="8"/>
      <c r="V2469" s="8"/>
    </row>
    <row r="2470" spans="20:22" ht="14.25" customHeight="1" x14ac:dyDescent="0.2">
      <c r="T2470" s="8"/>
      <c r="V2470" s="8"/>
    </row>
    <row r="2471" spans="20:22" ht="14.25" customHeight="1" x14ac:dyDescent="0.2">
      <c r="T2471" s="8"/>
      <c r="V2471" s="8"/>
    </row>
    <row r="2472" spans="20:22" ht="14.25" customHeight="1" x14ac:dyDescent="0.2">
      <c r="T2472" s="8"/>
      <c r="V2472" s="8"/>
    </row>
    <row r="2473" spans="20:22" ht="14.25" customHeight="1" x14ac:dyDescent="0.2">
      <c r="T2473" s="8"/>
      <c r="V2473" s="8"/>
    </row>
    <row r="2474" spans="20:22" ht="14.25" customHeight="1" x14ac:dyDescent="0.2">
      <c r="T2474" s="8"/>
      <c r="V2474" s="8"/>
    </row>
    <row r="2475" spans="20:22" ht="14.25" customHeight="1" x14ac:dyDescent="0.2">
      <c r="T2475" s="8"/>
      <c r="V2475" s="8"/>
    </row>
    <row r="2476" spans="20:22" ht="14.25" customHeight="1" x14ac:dyDescent="0.2">
      <c r="T2476" s="8"/>
      <c r="V2476" s="8"/>
    </row>
    <row r="2477" spans="20:22" ht="14.25" customHeight="1" x14ac:dyDescent="0.2">
      <c r="T2477" s="8"/>
      <c r="V2477" s="8"/>
    </row>
    <row r="2478" spans="20:22" ht="14.25" customHeight="1" x14ac:dyDescent="0.2">
      <c r="T2478" s="8"/>
      <c r="V2478" s="8"/>
    </row>
    <row r="2479" spans="20:22" ht="14.25" customHeight="1" x14ac:dyDescent="0.2">
      <c r="T2479" s="8"/>
      <c r="V2479" s="8"/>
    </row>
    <row r="2480" spans="20:22" ht="14.25" customHeight="1" x14ac:dyDescent="0.2">
      <c r="T2480" s="8"/>
      <c r="V2480" s="8"/>
    </row>
    <row r="2481" spans="20:22" ht="14.25" customHeight="1" x14ac:dyDescent="0.2">
      <c r="T2481" s="8"/>
      <c r="V2481" s="8"/>
    </row>
    <row r="2482" spans="20:22" ht="14.25" customHeight="1" x14ac:dyDescent="0.2">
      <c r="T2482" s="8"/>
      <c r="V2482" s="8"/>
    </row>
    <row r="2483" spans="20:22" ht="14.25" customHeight="1" x14ac:dyDescent="0.2">
      <c r="T2483" s="8"/>
      <c r="V2483" s="8"/>
    </row>
    <row r="2484" spans="20:22" ht="14.25" customHeight="1" x14ac:dyDescent="0.2">
      <c r="T2484" s="8"/>
      <c r="V2484" s="8"/>
    </row>
    <row r="2485" spans="20:22" ht="14.25" customHeight="1" x14ac:dyDescent="0.2">
      <c r="T2485" s="8"/>
      <c r="V2485" s="8"/>
    </row>
    <row r="2486" spans="20:22" ht="14.25" customHeight="1" x14ac:dyDescent="0.2">
      <c r="T2486" s="8"/>
      <c r="V2486" s="8"/>
    </row>
    <row r="2487" spans="20:22" ht="14.25" customHeight="1" x14ac:dyDescent="0.2">
      <c r="T2487" s="8"/>
      <c r="V2487" s="8"/>
    </row>
    <row r="2488" spans="20:22" ht="14.25" customHeight="1" x14ac:dyDescent="0.2">
      <c r="T2488" s="8"/>
      <c r="V2488" s="8"/>
    </row>
    <row r="2489" spans="20:22" ht="14.25" customHeight="1" x14ac:dyDescent="0.2">
      <c r="T2489" s="8"/>
      <c r="V2489" s="8"/>
    </row>
    <row r="2490" spans="20:22" ht="14.25" customHeight="1" x14ac:dyDescent="0.2">
      <c r="T2490" s="8"/>
      <c r="V2490" s="8"/>
    </row>
    <row r="2491" spans="20:22" ht="14.25" customHeight="1" x14ac:dyDescent="0.2">
      <c r="T2491" s="8"/>
      <c r="V2491" s="8"/>
    </row>
    <row r="2492" spans="20:22" ht="14.25" customHeight="1" x14ac:dyDescent="0.2">
      <c r="T2492" s="8"/>
      <c r="V2492" s="8"/>
    </row>
    <row r="2493" spans="20:22" ht="14.25" customHeight="1" x14ac:dyDescent="0.2">
      <c r="T2493" s="8"/>
      <c r="V2493" s="8"/>
    </row>
    <row r="2494" spans="20:22" ht="14.25" customHeight="1" x14ac:dyDescent="0.2">
      <c r="T2494" s="8"/>
      <c r="V2494" s="8"/>
    </row>
    <row r="2495" spans="20:22" ht="14.25" customHeight="1" x14ac:dyDescent="0.2">
      <c r="T2495" s="8"/>
      <c r="V2495" s="8"/>
    </row>
    <row r="2496" spans="20:22" ht="14.25" customHeight="1" x14ac:dyDescent="0.2">
      <c r="T2496" s="8"/>
      <c r="V2496" s="8"/>
    </row>
    <row r="2497" spans="20:22" ht="14.25" customHeight="1" x14ac:dyDescent="0.2">
      <c r="T2497" s="8"/>
      <c r="V2497" s="8"/>
    </row>
    <row r="2498" spans="20:22" ht="14.25" customHeight="1" x14ac:dyDescent="0.2">
      <c r="T2498" s="8"/>
      <c r="V2498" s="8"/>
    </row>
    <row r="2499" spans="20:22" ht="14.25" customHeight="1" x14ac:dyDescent="0.2">
      <c r="T2499" s="8"/>
      <c r="V2499" s="8"/>
    </row>
    <row r="2500" spans="20:22" ht="14.25" customHeight="1" x14ac:dyDescent="0.2">
      <c r="T2500" s="8"/>
      <c r="V2500" s="8"/>
    </row>
    <row r="2501" spans="20:22" ht="14.25" customHeight="1" x14ac:dyDescent="0.2">
      <c r="T2501" s="8"/>
      <c r="V2501" s="8"/>
    </row>
    <row r="2502" spans="20:22" ht="14.25" customHeight="1" x14ac:dyDescent="0.2">
      <c r="T2502" s="8"/>
      <c r="V2502" s="8"/>
    </row>
    <row r="2503" spans="20:22" ht="14.25" customHeight="1" x14ac:dyDescent="0.2">
      <c r="T2503" s="8"/>
      <c r="V2503" s="8"/>
    </row>
    <row r="2504" spans="20:22" ht="14.25" customHeight="1" x14ac:dyDescent="0.2">
      <c r="T2504" s="8"/>
      <c r="V2504" s="8"/>
    </row>
    <row r="2505" spans="20:22" ht="14.25" customHeight="1" x14ac:dyDescent="0.2">
      <c r="T2505" s="8"/>
      <c r="V2505" s="8"/>
    </row>
    <row r="2506" spans="20:22" ht="14.25" customHeight="1" x14ac:dyDescent="0.2">
      <c r="T2506" s="8"/>
      <c r="V2506" s="8"/>
    </row>
    <row r="2507" spans="20:22" ht="14.25" customHeight="1" x14ac:dyDescent="0.2">
      <c r="T2507" s="8"/>
      <c r="V2507" s="8"/>
    </row>
    <row r="2508" spans="20:22" ht="14.25" customHeight="1" x14ac:dyDescent="0.2">
      <c r="T2508" s="8"/>
      <c r="V2508" s="8"/>
    </row>
    <row r="2509" spans="20:22" ht="14.25" customHeight="1" x14ac:dyDescent="0.2">
      <c r="T2509" s="8"/>
      <c r="V2509" s="8"/>
    </row>
    <row r="2510" spans="20:22" ht="14.25" customHeight="1" x14ac:dyDescent="0.2">
      <c r="T2510" s="8"/>
      <c r="V2510" s="8"/>
    </row>
    <row r="2511" spans="20:22" ht="14.25" customHeight="1" x14ac:dyDescent="0.2">
      <c r="T2511" s="8"/>
      <c r="V2511" s="8"/>
    </row>
    <row r="2512" spans="20:22" ht="14.25" customHeight="1" x14ac:dyDescent="0.2">
      <c r="T2512" s="8"/>
      <c r="V2512" s="8"/>
    </row>
    <row r="2513" spans="20:22" ht="14.25" customHeight="1" x14ac:dyDescent="0.2">
      <c r="T2513" s="8"/>
      <c r="V2513" s="8"/>
    </row>
    <row r="2514" spans="20:22" ht="14.25" customHeight="1" x14ac:dyDescent="0.2">
      <c r="T2514" s="8"/>
      <c r="V2514" s="8"/>
    </row>
    <row r="2515" spans="20:22" ht="14.25" customHeight="1" x14ac:dyDescent="0.2">
      <c r="T2515" s="8"/>
      <c r="V2515" s="8"/>
    </row>
    <row r="2516" spans="20:22" ht="14.25" customHeight="1" x14ac:dyDescent="0.2">
      <c r="T2516" s="8"/>
      <c r="V2516" s="8"/>
    </row>
    <row r="2517" spans="20:22" ht="14.25" customHeight="1" x14ac:dyDescent="0.2">
      <c r="T2517" s="8"/>
      <c r="V2517" s="8"/>
    </row>
    <row r="2518" spans="20:22" ht="14.25" customHeight="1" x14ac:dyDescent="0.2">
      <c r="T2518" s="8"/>
      <c r="V2518" s="8"/>
    </row>
    <row r="2519" spans="20:22" ht="14.25" customHeight="1" x14ac:dyDescent="0.2">
      <c r="T2519" s="8"/>
      <c r="V2519" s="8"/>
    </row>
    <row r="2520" spans="20:22" ht="14.25" customHeight="1" x14ac:dyDescent="0.2">
      <c r="T2520" s="8"/>
      <c r="V2520" s="8"/>
    </row>
    <row r="2521" spans="20:22" ht="14.25" customHeight="1" x14ac:dyDescent="0.2">
      <c r="T2521" s="8"/>
      <c r="V2521" s="8"/>
    </row>
    <row r="2522" spans="20:22" ht="14.25" customHeight="1" x14ac:dyDescent="0.2">
      <c r="T2522" s="8"/>
      <c r="V2522" s="8"/>
    </row>
    <row r="2523" spans="20:22" ht="14.25" customHeight="1" x14ac:dyDescent="0.2">
      <c r="T2523" s="8"/>
      <c r="V2523" s="8"/>
    </row>
    <row r="2524" spans="20:22" ht="14.25" customHeight="1" x14ac:dyDescent="0.2">
      <c r="T2524" s="8"/>
      <c r="V2524" s="8"/>
    </row>
    <row r="2525" spans="20:22" ht="14.25" customHeight="1" x14ac:dyDescent="0.2">
      <c r="T2525" s="8"/>
      <c r="V2525" s="8"/>
    </row>
    <row r="2526" spans="20:22" ht="14.25" customHeight="1" x14ac:dyDescent="0.2">
      <c r="T2526" s="8"/>
      <c r="V2526" s="8"/>
    </row>
    <row r="2527" spans="20:22" ht="14.25" customHeight="1" x14ac:dyDescent="0.2">
      <c r="T2527" s="8"/>
      <c r="V2527" s="8"/>
    </row>
    <row r="2528" spans="20:22" ht="14.25" customHeight="1" x14ac:dyDescent="0.2">
      <c r="T2528" s="8"/>
      <c r="V2528" s="8"/>
    </row>
    <row r="2529" spans="20:22" ht="14.25" customHeight="1" x14ac:dyDescent="0.2">
      <c r="T2529" s="8"/>
      <c r="V2529" s="8"/>
    </row>
    <row r="2530" spans="20:22" ht="14.25" customHeight="1" x14ac:dyDescent="0.2">
      <c r="T2530" s="8"/>
      <c r="V2530" s="8"/>
    </row>
    <row r="2531" spans="20:22" ht="14.25" customHeight="1" x14ac:dyDescent="0.2">
      <c r="T2531" s="8"/>
      <c r="V2531" s="8"/>
    </row>
    <row r="2532" spans="20:22" ht="14.25" customHeight="1" x14ac:dyDescent="0.2">
      <c r="T2532" s="8"/>
      <c r="V2532" s="8"/>
    </row>
    <row r="2533" spans="20:22" ht="14.25" customHeight="1" x14ac:dyDescent="0.2">
      <c r="T2533" s="8"/>
      <c r="V2533" s="8"/>
    </row>
    <row r="2534" spans="20:22" ht="14.25" customHeight="1" x14ac:dyDescent="0.2">
      <c r="T2534" s="8"/>
      <c r="V2534" s="8"/>
    </row>
    <row r="2535" spans="20:22" ht="14.25" customHeight="1" x14ac:dyDescent="0.2">
      <c r="T2535" s="8"/>
      <c r="V2535" s="8"/>
    </row>
    <row r="2536" spans="20:22" ht="14.25" customHeight="1" x14ac:dyDescent="0.2">
      <c r="T2536" s="8"/>
      <c r="V2536" s="8"/>
    </row>
    <row r="2537" spans="20:22" ht="14.25" customHeight="1" x14ac:dyDescent="0.2">
      <c r="T2537" s="8"/>
      <c r="V2537" s="8"/>
    </row>
    <row r="2538" spans="20:22" ht="14.25" customHeight="1" x14ac:dyDescent="0.2">
      <c r="T2538" s="8"/>
      <c r="V2538" s="8"/>
    </row>
    <row r="2539" spans="20:22" ht="14.25" customHeight="1" x14ac:dyDescent="0.2">
      <c r="T2539" s="8"/>
      <c r="V2539" s="8"/>
    </row>
    <row r="2540" spans="20:22" ht="14.25" customHeight="1" x14ac:dyDescent="0.2">
      <c r="T2540" s="8"/>
      <c r="V2540" s="8"/>
    </row>
    <row r="2541" spans="20:22" ht="14.25" customHeight="1" x14ac:dyDescent="0.2">
      <c r="T2541" s="8"/>
      <c r="V2541" s="8"/>
    </row>
    <row r="2542" spans="20:22" ht="14.25" customHeight="1" x14ac:dyDescent="0.2">
      <c r="T2542" s="8"/>
      <c r="V2542" s="8"/>
    </row>
    <row r="2543" spans="20:22" ht="14.25" customHeight="1" x14ac:dyDescent="0.2">
      <c r="T2543" s="8"/>
      <c r="V2543" s="8"/>
    </row>
    <row r="2544" spans="20:22" ht="14.25" customHeight="1" x14ac:dyDescent="0.2">
      <c r="T2544" s="8"/>
      <c r="V2544" s="8"/>
    </row>
    <row r="2545" spans="20:22" ht="14.25" customHeight="1" x14ac:dyDescent="0.2">
      <c r="T2545" s="8"/>
      <c r="V2545" s="8"/>
    </row>
    <row r="2546" spans="20:22" ht="14.25" customHeight="1" x14ac:dyDescent="0.2">
      <c r="T2546" s="8"/>
      <c r="V2546" s="8"/>
    </row>
    <row r="2547" spans="20:22" ht="14.25" customHeight="1" x14ac:dyDescent="0.2">
      <c r="T2547" s="8"/>
      <c r="V2547" s="8"/>
    </row>
    <row r="2548" spans="20:22" ht="14.25" customHeight="1" x14ac:dyDescent="0.2">
      <c r="T2548" s="8"/>
      <c r="V2548" s="8"/>
    </row>
    <row r="2549" spans="20:22" ht="14.25" customHeight="1" x14ac:dyDescent="0.2">
      <c r="T2549" s="8"/>
      <c r="V2549" s="8"/>
    </row>
    <row r="2550" spans="20:22" ht="14.25" customHeight="1" x14ac:dyDescent="0.2">
      <c r="T2550" s="8"/>
      <c r="V2550" s="8"/>
    </row>
    <row r="2551" spans="20:22" ht="14.25" customHeight="1" x14ac:dyDescent="0.2">
      <c r="T2551" s="8"/>
      <c r="V2551" s="8"/>
    </row>
    <row r="2552" spans="20:22" ht="14.25" customHeight="1" x14ac:dyDescent="0.2">
      <c r="T2552" s="8"/>
      <c r="V2552" s="8"/>
    </row>
    <row r="2553" spans="20:22" ht="14.25" customHeight="1" x14ac:dyDescent="0.2">
      <c r="T2553" s="8"/>
      <c r="V2553" s="8"/>
    </row>
    <row r="2554" spans="20:22" ht="14.25" customHeight="1" x14ac:dyDescent="0.2">
      <c r="T2554" s="8"/>
      <c r="V2554" s="8"/>
    </row>
    <row r="2555" spans="20:22" ht="14.25" customHeight="1" x14ac:dyDescent="0.2">
      <c r="T2555" s="8"/>
      <c r="V2555" s="8"/>
    </row>
    <row r="2556" spans="20:22" ht="14.25" customHeight="1" x14ac:dyDescent="0.2">
      <c r="T2556" s="8"/>
      <c r="V2556" s="8"/>
    </row>
    <row r="2557" spans="20:22" ht="14.25" customHeight="1" x14ac:dyDescent="0.2">
      <c r="T2557" s="8"/>
      <c r="V2557" s="8"/>
    </row>
    <row r="2558" spans="20:22" ht="14.25" customHeight="1" x14ac:dyDescent="0.2">
      <c r="T2558" s="8"/>
      <c r="V2558" s="8"/>
    </row>
    <row r="2559" spans="20:22" ht="14.25" customHeight="1" x14ac:dyDescent="0.2">
      <c r="T2559" s="8"/>
      <c r="V2559" s="8"/>
    </row>
    <row r="2560" spans="20:22" ht="14.25" customHeight="1" x14ac:dyDescent="0.2">
      <c r="T2560" s="8"/>
      <c r="V2560" s="8"/>
    </row>
    <row r="2561" spans="20:22" ht="14.25" customHeight="1" x14ac:dyDescent="0.2">
      <c r="T2561" s="8"/>
      <c r="V2561" s="8"/>
    </row>
    <row r="2562" spans="20:22" ht="14.25" customHeight="1" x14ac:dyDescent="0.2">
      <c r="T2562" s="8"/>
      <c r="V2562" s="8"/>
    </row>
    <row r="2563" spans="20:22" ht="14.25" customHeight="1" x14ac:dyDescent="0.2">
      <c r="T2563" s="8"/>
      <c r="V2563" s="8"/>
    </row>
    <row r="2564" spans="20:22" ht="14.25" customHeight="1" x14ac:dyDescent="0.2">
      <c r="T2564" s="8"/>
      <c r="V2564" s="8"/>
    </row>
    <row r="2565" spans="20:22" ht="14.25" customHeight="1" x14ac:dyDescent="0.2">
      <c r="T2565" s="8"/>
      <c r="V2565" s="8"/>
    </row>
    <row r="2566" spans="20:22" ht="14.25" customHeight="1" x14ac:dyDescent="0.2">
      <c r="T2566" s="8"/>
      <c r="V2566" s="8"/>
    </row>
    <row r="2567" spans="20:22" ht="14.25" customHeight="1" x14ac:dyDescent="0.2">
      <c r="T2567" s="8"/>
      <c r="V2567" s="8"/>
    </row>
    <row r="2568" spans="20:22" ht="14.25" customHeight="1" x14ac:dyDescent="0.2">
      <c r="T2568" s="8"/>
      <c r="V2568" s="8"/>
    </row>
    <row r="2569" spans="20:22" ht="14.25" customHeight="1" x14ac:dyDescent="0.2">
      <c r="T2569" s="8"/>
      <c r="V2569" s="8"/>
    </row>
    <row r="2570" spans="20:22" ht="14.25" customHeight="1" x14ac:dyDescent="0.2">
      <c r="T2570" s="8"/>
      <c r="V2570" s="8"/>
    </row>
    <row r="2571" spans="20:22" ht="14.25" customHeight="1" x14ac:dyDescent="0.2">
      <c r="T2571" s="8"/>
      <c r="V2571" s="8"/>
    </row>
    <row r="2572" spans="20:22" ht="14.25" customHeight="1" x14ac:dyDescent="0.2">
      <c r="T2572" s="8"/>
      <c r="V2572" s="8"/>
    </row>
    <row r="2573" spans="20:22" ht="14.25" customHeight="1" x14ac:dyDescent="0.2">
      <c r="T2573" s="8"/>
      <c r="V2573" s="8"/>
    </row>
    <row r="2574" spans="20:22" ht="14.25" customHeight="1" x14ac:dyDescent="0.2">
      <c r="T2574" s="8"/>
      <c r="V2574" s="8"/>
    </row>
    <row r="2575" spans="20:22" ht="14.25" customHeight="1" x14ac:dyDescent="0.2">
      <c r="T2575" s="8"/>
      <c r="V2575" s="8"/>
    </row>
    <row r="2576" spans="20:22" ht="14.25" customHeight="1" x14ac:dyDescent="0.2">
      <c r="T2576" s="8"/>
      <c r="V2576" s="8"/>
    </row>
    <row r="2577" spans="20:22" ht="14.25" customHeight="1" x14ac:dyDescent="0.2">
      <c r="T2577" s="8"/>
      <c r="V2577" s="8"/>
    </row>
    <row r="2578" spans="20:22" ht="14.25" customHeight="1" x14ac:dyDescent="0.2">
      <c r="T2578" s="8"/>
      <c r="V2578" s="8"/>
    </row>
    <row r="2579" spans="20:22" ht="14.25" customHeight="1" x14ac:dyDescent="0.2">
      <c r="T2579" s="8"/>
      <c r="V2579" s="8"/>
    </row>
    <row r="2580" spans="20:22" ht="14.25" customHeight="1" x14ac:dyDescent="0.2">
      <c r="T2580" s="8"/>
      <c r="V2580" s="8"/>
    </row>
    <row r="2581" spans="20:22" ht="14.25" customHeight="1" x14ac:dyDescent="0.2">
      <c r="T2581" s="8"/>
      <c r="V2581" s="8"/>
    </row>
    <row r="2582" spans="20:22" ht="14.25" customHeight="1" x14ac:dyDescent="0.2">
      <c r="T2582" s="8"/>
      <c r="V2582" s="8"/>
    </row>
    <row r="2583" spans="20:22" ht="14.25" customHeight="1" x14ac:dyDescent="0.2">
      <c r="T2583" s="8"/>
      <c r="V2583" s="8"/>
    </row>
    <row r="2584" spans="20:22" ht="14.25" customHeight="1" x14ac:dyDescent="0.2">
      <c r="T2584" s="8"/>
      <c r="V2584" s="8"/>
    </row>
    <row r="2585" spans="20:22" ht="14.25" customHeight="1" x14ac:dyDescent="0.2">
      <c r="T2585" s="8"/>
      <c r="V2585" s="8"/>
    </row>
    <row r="2586" spans="20:22" ht="14.25" customHeight="1" x14ac:dyDescent="0.2">
      <c r="T2586" s="8"/>
      <c r="V2586" s="8"/>
    </row>
    <row r="2587" spans="20:22" ht="14.25" customHeight="1" x14ac:dyDescent="0.2">
      <c r="T2587" s="8"/>
      <c r="V2587" s="8"/>
    </row>
    <row r="2588" spans="20:22" ht="14.25" customHeight="1" x14ac:dyDescent="0.2">
      <c r="T2588" s="8"/>
      <c r="V2588" s="8"/>
    </row>
    <row r="2589" spans="20:22" ht="14.25" customHeight="1" x14ac:dyDescent="0.2">
      <c r="T2589" s="8"/>
      <c r="V2589" s="8"/>
    </row>
    <row r="2590" spans="20:22" ht="14.25" customHeight="1" x14ac:dyDescent="0.2">
      <c r="T2590" s="8"/>
      <c r="V2590" s="8"/>
    </row>
    <row r="2591" spans="20:22" ht="14.25" customHeight="1" x14ac:dyDescent="0.2">
      <c r="T2591" s="8"/>
      <c r="V2591" s="8"/>
    </row>
    <row r="2592" spans="20:22" ht="14.25" customHeight="1" x14ac:dyDescent="0.2">
      <c r="T2592" s="8"/>
      <c r="V2592" s="8"/>
    </row>
    <row r="2593" spans="20:22" ht="14.25" customHeight="1" x14ac:dyDescent="0.2">
      <c r="T2593" s="8"/>
      <c r="V2593" s="8"/>
    </row>
    <row r="2594" spans="20:22" ht="14.25" customHeight="1" x14ac:dyDescent="0.2">
      <c r="T2594" s="8"/>
      <c r="V2594" s="8"/>
    </row>
    <row r="2595" spans="20:22" ht="14.25" customHeight="1" x14ac:dyDescent="0.2">
      <c r="T2595" s="8"/>
      <c r="V2595" s="8"/>
    </row>
    <row r="2596" spans="20:22" ht="14.25" customHeight="1" x14ac:dyDescent="0.2">
      <c r="T2596" s="8"/>
      <c r="V2596" s="8"/>
    </row>
    <row r="2597" spans="20:22" ht="14.25" customHeight="1" x14ac:dyDescent="0.2">
      <c r="T2597" s="8"/>
      <c r="V2597" s="8"/>
    </row>
    <row r="2598" spans="20:22" ht="14.25" customHeight="1" x14ac:dyDescent="0.2">
      <c r="T2598" s="8"/>
      <c r="V2598" s="8"/>
    </row>
    <row r="2599" spans="20:22" ht="14.25" customHeight="1" x14ac:dyDescent="0.2">
      <c r="T2599" s="8"/>
      <c r="V2599" s="8"/>
    </row>
    <row r="2600" spans="20:22" ht="14.25" customHeight="1" x14ac:dyDescent="0.2">
      <c r="T2600" s="8"/>
      <c r="V2600" s="8"/>
    </row>
    <row r="2601" spans="20:22" ht="14.25" customHeight="1" x14ac:dyDescent="0.2">
      <c r="T2601" s="8"/>
      <c r="V2601" s="8"/>
    </row>
    <row r="2602" spans="20:22" ht="14.25" customHeight="1" x14ac:dyDescent="0.2">
      <c r="T2602" s="8"/>
      <c r="V2602" s="8"/>
    </row>
    <row r="2603" spans="20:22" ht="14.25" customHeight="1" x14ac:dyDescent="0.2">
      <c r="T2603" s="8"/>
      <c r="V2603" s="8"/>
    </row>
    <row r="2604" spans="20:22" ht="14.25" customHeight="1" x14ac:dyDescent="0.2">
      <c r="T2604" s="8"/>
      <c r="V2604" s="8"/>
    </row>
    <row r="2605" spans="20:22" ht="14.25" customHeight="1" x14ac:dyDescent="0.2">
      <c r="T2605" s="8"/>
      <c r="V2605" s="8"/>
    </row>
    <row r="2606" spans="20:22" ht="14.25" customHeight="1" x14ac:dyDescent="0.2">
      <c r="T2606" s="8"/>
      <c r="V2606" s="8"/>
    </row>
    <row r="2607" spans="20:22" ht="14.25" customHeight="1" x14ac:dyDescent="0.2">
      <c r="T2607" s="8"/>
      <c r="V2607" s="8"/>
    </row>
    <row r="2608" spans="20:22" ht="14.25" customHeight="1" x14ac:dyDescent="0.2">
      <c r="T2608" s="8"/>
      <c r="V2608" s="8"/>
    </row>
    <row r="2609" spans="20:22" ht="14.25" customHeight="1" x14ac:dyDescent="0.2">
      <c r="T2609" s="8"/>
      <c r="V2609" s="8"/>
    </row>
    <row r="2610" spans="20:22" ht="14.25" customHeight="1" x14ac:dyDescent="0.2">
      <c r="T2610" s="8"/>
      <c r="V2610" s="8"/>
    </row>
    <row r="2611" spans="20:22" ht="14.25" customHeight="1" x14ac:dyDescent="0.2">
      <c r="T2611" s="8"/>
      <c r="V2611" s="8"/>
    </row>
    <row r="2612" spans="20:22" ht="14.25" customHeight="1" x14ac:dyDescent="0.2">
      <c r="T2612" s="8"/>
      <c r="V2612" s="8"/>
    </row>
    <row r="2613" spans="20:22" ht="14.25" customHeight="1" x14ac:dyDescent="0.2">
      <c r="T2613" s="8"/>
      <c r="V2613" s="8"/>
    </row>
    <row r="2614" spans="20:22" ht="14.25" customHeight="1" x14ac:dyDescent="0.2">
      <c r="T2614" s="8"/>
      <c r="V2614" s="8"/>
    </row>
    <row r="2615" spans="20:22" ht="14.25" customHeight="1" x14ac:dyDescent="0.2">
      <c r="T2615" s="8"/>
      <c r="V2615" s="8"/>
    </row>
    <row r="2616" spans="20:22" ht="14.25" customHeight="1" x14ac:dyDescent="0.2">
      <c r="T2616" s="8"/>
      <c r="V2616" s="8"/>
    </row>
    <row r="2617" spans="20:22" ht="14.25" customHeight="1" x14ac:dyDescent="0.2">
      <c r="T2617" s="8"/>
      <c r="V2617" s="8"/>
    </row>
    <row r="2618" spans="20:22" ht="14.25" customHeight="1" x14ac:dyDescent="0.2">
      <c r="T2618" s="8"/>
      <c r="V2618" s="8"/>
    </row>
    <row r="2619" spans="20:22" ht="14.25" customHeight="1" x14ac:dyDescent="0.2">
      <c r="T2619" s="8"/>
      <c r="V2619" s="8"/>
    </row>
    <row r="2620" spans="20:22" ht="14.25" customHeight="1" x14ac:dyDescent="0.2">
      <c r="T2620" s="8"/>
      <c r="V2620" s="8"/>
    </row>
    <row r="2621" spans="20:22" ht="14.25" customHeight="1" x14ac:dyDescent="0.2">
      <c r="T2621" s="8"/>
      <c r="V2621" s="8"/>
    </row>
    <row r="2622" spans="20:22" ht="14.25" customHeight="1" x14ac:dyDescent="0.2">
      <c r="T2622" s="8"/>
      <c r="V2622" s="8"/>
    </row>
    <row r="2623" spans="20:22" ht="14.25" customHeight="1" x14ac:dyDescent="0.2">
      <c r="T2623" s="8"/>
      <c r="V2623" s="8"/>
    </row>
    <row r="2624" spans="20:22" ht="14.25" customHeight="1" x14ac:dyDescent="0.2">
      <c r="T2624" s="8"/>
      <c r="V2624" s="8"/>
    </row>
    <row r="2625" spans="20:22" ht="14.25" customHeight="1" x14ac:dyDescent="0.2">
      <c r="T2625" s="8"/>
      <c r="V2625" s="8"/>
    </row>
    <row r="2626" spans="20:22" ht="14.25" customHeight="1" x14ac:dyDescent="0.2">
      <c r="T2626" s="8"/>
      <c r="V2626" s="8"/>
    </row>
    <row r="2627" spans="20:22" ht="14.25" customHeight="1" x14ac:dyDescent="0.2">
      <c r="T2627" s="8"/>
      <c r="V2627" s="8"/>
    </row>
    <row r="2628" spans="20:22" ht="14.25" customHeight="1" x14ac:dyDescent="0.2">
      <c r="T2628" s="8"/>
      <c r="V2628" s="8"/>
    </row>
    <row r="2629" spans="20:22" ht="14.25" customHeight="1" x14ac:dyDescent="0.2">
      <c r="T2629" s="8"/>
      <c r="V2629" s="8"/>
    </row>
    <row r="2630" spans="20:22" ht="14.25" customHeight="1" x14ac:dyDescent="0.2">
      <c r="T2630" s="8"/>
      <c r="V2630" s="8"/>
    </row>
    <row r="2631" spans="20:22" ht="14.25" customHeight="1" x14ac:dyDescent="0.2">
      <c r="T2631" s="8"/>
      <c r="V2631" s="8"/>
    </row>
    <row r="2632" spans="20:22" ht="14.25" customHeight="1" x14ac:dyDescent="0.2">
      <c r="T2632" s="8"/>
      <c r="V2632" s="8"/>
    </row>
    <row r="2633" spans="20:22" ht="14.25" customHeight="1" x14ac:dyDescent="0.2">
      <c r="T2633" s="8"/>
      <c r="V2633" s="8"/>
    </row>
    <row r="2634" spans="20:22" ht="14.25" customHeight="1" x14ac:dyDescent="0.2">
      <c r="T2634" s="8"/>
      <c r="V2634" s="8"/>
    </row>
    <row r="2635" spans="20:22" ht="14.25" customHeight="1" x14ac:dyDescent="0.2">
      <c r="T2635" s="8"/>
      <c r="V2635" s="8"/>
    </row>
    <row r="2636" spans="20:22" ht="14.25" customHeight="1" x14ac:dyDescent="0.2">
      <c r="T2636" s="8"/>
      <c r="V2636" s="8"/>
    </row>
    <row r="2637" spans="20:22" ht="14.25" customHeight="1" x14ac:dyDescent="0.2">
      <c r="T2637" s="8"/>
      <c r="V2637" s="8"/>
    </row>
    <row r="2638" spans="20:22" ht="14.25" customHeight="1" x14ac:dyDescent="0.2">
      <c r="T2638" s="8"/>
      <c r="V2638" s="8"/>
    </row>
    <row r="2639" spans="20:22" ht="14.25" customHeight="1" x14ac:dyDescent="0.2">
      <c r="T2639" s="8"/>
      <c r="V2639" s="8"/>
    </row>
    <row r="2640" spans="20:22" ht="14.25" customHeight="1" x14ac:dyDescent="0.2">
      <c r="T2640" s="8"/>
      <c r="V2640" s="8"/>
    </row>
    <row r="2641" spans="20:22" ht="14.25" customHeight="1" x14ac:dyDescent="0.2">
      <c r="T2641" s="8"/>
      <c r="V2641" s="8"/>
    </row>
    <row r="2642" spans="20:22" ht="14.25" customHeight="1" x14ac:dyDescent="0.2">
      <c r="T2642" s="8"/>
      <c r="V2642" s="8"/>
    </row>
    <row r="2643" spans="20:22" ht="14.25" customHeight="1" x14ac:dyDescent="0.2">
      <c r="T2643" s="8"/>
      <c r="V2643" s="8"/>
    </row>
    <row r="2644" spans="20:22" ht="14.25" customHeight="1" x14ac:dyDescent="0.2">
      <c r="T2644" s="8"/>
      <c r="V2644" s="8"/>
    </row>
    <row r="2645" spans="20:22" ht="14.25" customHeight="1" x14ac:dyDescent="0.2">
      <c r="T2645" s="8"/>
      <c r="V2645" s="8"/>
    </row>
    <row r="2646" spans="20:22" ht="14.25" customHeight="1" x14ac:dyDescent="0.2">
      <c r="T2646" s="8"/>
      <c r="V2646" s="8"/>
    </row>
    <row r="2647" spans="20:22" ht="14.25" customHeight="1" x14ac:dyDescent="0.2">
      <c r="T2647" s="8"/>
      <c r="V2647" s="8"/>
    </row>
    <row r="2648" spans="20:22" ht="14.25" customHeight="1" x14ac:dyDescent="0.2">
      <c r="T2648" s="8"/>
      <c r="V2648" s="8"/>
    </row>
    <row r="2649" spans="20:22" ht="14.25" customHeight="1" x14ac:dyDescent="0.2">
      <c r="T2649" s="8"/>
      <c r="V2649" s="8"/>
    </row>
    <row r="2650" spans="20:22" ht="14.25" customHeight="1" x14ac:dyDescent="0.2">
      <c r="T2650" s="8"/>
      <c r="V2650" s="8"/>
    </row>
    <row r="2651" spans="20:22" ht="14.25" customHeight="1" x14ac:dyDescent="0.2">
      <c r="T2651" s="8"/>
      <c r="V2651" s="8"/>
    </row>
    <row r="2652" spans="20:22" ht="14.25" customHeight="1" x14ac:dyDescent="0.2">
      <c r="T2652" s="8"/>
      <c r="V2652" s="8"/>
    </row>
    <row r="2653" spans="20:22" ht="14.25" customHeight="1" x14ac:dyDescent="0.2">
      <c r="T2653" s="8"/>
      <c r="V2653" s="8"/>
    </row>
    <row r="2654" spans="20:22" ht="14.25" customHeight="1" x14ac:dyDescent="0.2">
      <c r="T2654" s="8"/>
      <c r="V2654" s="8"/>
    </row>
    <row r="2655" spans="20:22" ht="14.25" customHeight="1" x14ac:dyDescent="0.2">
      <c r="T2655" s="8"/>
      <c r="V2655" s="8"/>
    </row>
    <row r="2656" spans="20:22" ht="14.25" customHeight="1" x14ac:dyDescent="0.2">
      <c r="T2656" s="8"/>
      <c r="V2656" s="8"/>
    </row>
    <row r="2657" spans="20:22" ht="14.25" customHeight="1" x14ac:dyDescent="0.2">
      <c r="T2657" s="8"/>
      <c r="V2657" s="8"/>
    </row>
    <row r="2658" spans="20:22" ht="14.25" customHeight="1" x14ac:dyDescent="0.2">
      <c r="T2658" s="8"/>
      <c r="V2658" s="8"/>
    </row>
    <row r="2659" spans="20:22" ht="14.25" customHeight="1" x14ac:dyDescent="0.2">
      <c r="T2659" s="8"/>
      <c r="V2659" s="8"/>
    </row>
    <row r="2660" spans="20:22" ht="14.25" customHeight="1" x14ac:dyDescent="0.2">
      <c r="T2660" s="8"/>
      <c r="V2660" s="8"/>
    </row>
    <row r="2661" spans="20:22" ht="14.25" customHeight="1" x14ac:dyDescent="0.2">
      <c r="T2661" s="8"/>
      <c r="V2661" s="8"/>
    </row>
    <row r="2662" spans="20:22" ht="14.25" customHeight="1" x14ac:dyDescent="0.2">
      <c r="T2662" s="8"/>
      <c r="V2662" s="8"/>
    </row>
    <row r="2663" spans="20:22" ht="14.25" customHeight="1" x14ac:dyDescent="0.2">
      <c r="T2663" s="8"/>
      <c r="V2663" s="8"/>
    </row>
    <row r="2664" spans="20:22" ht="14.25" customHeight="1" x14ac:dyDescent="0.2">
      <c r="T2664" s="8"/>
      <c r="V2664" s="8"/>
    </row>
    <row r="2665" spans="20:22" ht="14.25" customHeight="1" x14ac:dyDescent="0.2">
      <c r="T2665" s="8"/>
      <c r="V2665" s="8"/>
    </row>
    <row r="2666" spans="20:22" ht="14.25" customHeight="1" x14ac:dyDescent="0.2">
      <c r="T2666" s="8"/>
      <c r="V2666" s="8"/>
    </row>
    <row r="2667" spans="20:22" ht="14.25" customHeight="1" x14ac:dyDescent="0.2">
      <c r="T2667" s="8"/>
      <c r="V2667" s="8"/>
    </row>
    <row r="2668" spans="20:22" ht="14.25" customHeight="1" x14ac:dyDescent="0.2">
      <c r="T2668" s="8"/>
      <c r="V2668" s="8"/>
    </row>
    <row r="2669" spans="20:22" ht="14.25" customHeight="1" x14ac:dyDescent="0.2">
      <c r="T2669" s="8"/>
      <c r="V2669" s="8"/>
    </row>
    <row r="2670" spans="20:22" ht="14.25" customHeight="1" x14ac:dyDescent="0.2">
      <c r="T2670" s="8"/>
      <c r="V2670" s="8"/>
    </row>
    <row r="2671" spans="20:22" ht="14.25" customHeight="1" x14ac:dyDescent="0.2">
      <c r="T2671" s="8"/>
      <c r="V2671" s="8"/>
    </row>
    <row r="2672" spans="20:22" ht="14.25" customHeight="1" x14ac:dyDescent="0.2">
      <c r="T2672" s="8"/>
      <c r="V2672" s="8"/>
    </row>
    <row r="2673" spans="20:22" ht="14.25" customHeight="1" x14ac:dyDescent="0.2">
      <c r="T2673" s="8"/>
      <c r="V2673" s="8"/>
    </row>
    <row r="2674" spans="20:22" ht="14.25" customHeight="1" x14ac:dyDescent="0.2">
      <c r="T2674" s="8"/>
      <c r="V2674" s="8"/>
    </row>
    <row r="2675" spans="20:22" ht="14.25" customHeight="1" x14ac:dyDescent="0.2">
      <c r="T2675" s="8"/>
      <c r="V2675" s="8"/>
    </row>
    <row r="2676" spans="20:22" ht="14.25" customHeight="1" x14ac:dyDescent="0.2">
      <c r="T2676" s="8"/>
      <c r="V2676" s="8"/>
    </row>
    <row r="2677" spans="20:22" ht="14.25" customHeight="1" x14ac:dyDescent="0.2">
      <c r="T2677" s="8"/>
      <c r="V2677" s="8"/>
    </row>
    <row r="2678" spans="20:22" ht="14.25" customHeight="1" x14ac:dyDescent="0.2">
      <c r="T2678" s="8"/>
      <c r="V2678" s="8"/>
    </row>
    <row r="2679" spans="20:22" ht="14.25" customHeight="1" x14ac:dyDescent="0.2">
      <c r="T2679" s="8"/>
      <c r="V2679" s="8"/>
    </row>
    <row r="2680" spans="20:22" ht="14.25" customHeight="1" x14ac:dyDescent="0.2">
      <c r="T2680" s="8"/>
      <c r="V2680" s="8"/>
    </row>
    <row r="2681" spans="20:22" ht="14.25" customHeight="1" x14ac:dyDescent="0.2">
      <c r="T2681" s="8"/>
      <c r="V2681" s="8"/>
    </row>
    <row r="2682" spans="20:22" ht="14.25" customHeight="1" x14ac:dyDescent="0.2">
      <c r="T2682" s="8"/>
      <c r="V2682" s="8"/>
    </row>
    <row r="2683" spans="20:22" ht="14.25" customHeight="1" x14ac:dyDescent="0.2">
      <c r="T2683" s="8"/>
      <c r="V2683" s="8"/>
    </row>
    <row r="2684" spans="20:22" ht="14.25" customHeight="1" x14ac:dyDescent="0.2">
      <c r="T2684" s="8"/>
      <c r="V2684" s="8"/>
    </row>
    <row r="2685" spans="20:22" ht="14.25" customHeight="1" x14ac:dyDescent="0.2">
      <c r="T2685" s="8"/>
      <c r="V2685" s="8"/>
    </row>
    <row r="2686" spans="20:22" ht="14.25" customHeight="1" x14ac:dyDescent="0.2">
      <c r="T2686" s="8"/>
      <c r="V2686" s="8"/>
    </row>
    <row r="2687" spans="20:22" ht="14.25" customHeight="1" x14ac:dyDescent="0.2">
      <c r="T2687" s="8"/>
      <c r="V2687" s="8"/>
    </row>
    <row r="2688" spans="20:22" ht="14.25" customHeight="1" x14ac:dyDescent="0.2">
      <c r="T2688" s="8"/>
      <c r="V2688" s="8"/>
    </row>
    <row r="2689" spans="20:22" ht="14.25" customHeight="1" x14ac:dyDescent="0.2">
      <c r="T2689" s="8"/>
      <c r="V2689" s="8"/>
    </row>
    <row r="2690" spans="20:22" ht="14.25" customHeight="1" x14ac:dyDescent="0.2">
      <c r="T2690" s="8"/>
      <c r="V2690" s="8"/>
    </row>
    <row r="2691" spans="20:22" ht="14.25" customHeight="1" x14ac:dyDescent="0.2">
      <c r="T2691" s="8"/>
      <c r="V2691" s="8"/>
    </row>
    <row r="2692" spans="20:22" ht="14.25" customHeight="1" x14ac:dyDescent="0.2">
      <c r="T2692" s="8"/>
      <c r="V2692" s="8"/>
    </row>
    <row r="2693" spans="20:22" ht="14.25" customHeight="1" x14ac:dyDescent="0.2">
      <c r="T2693" s="8"/>
      <c r="V2693" s="8"/>
    </row>
    <row r="2694" spans="20:22" ht="14.25" customHeight="1" x14ac:dyDescent="0.2">
      <c r="T2694" s="8"/>
      <c r="V2694" s="8"/>
    </row>
    <row r="2695" spans="20:22" ht="14.25" customHeight="1" x14ac:dyDescent="0.2">
      <c r="T2695" s="8"/>
      <c r="V2695" s="8"/>
    </row>
    <row r="2696" spans="20:22" ht="14.25" customHeight="1" x14ac:dyDescent="0.2">
      <c r="T2696" s="8"/>
      <c r="V2696" s="8"/>
    </row>
    <row r="2697" spans="20:22" ht="14.25" customHeight="1" x14ac:dyDescent="0.2">
      <c r="T2697" s="8"/>
      <c r="V2697" s="8"/>
    </row>
    <row r="2698" spans="20:22" ht="14.25" customHeight="1" x14ac:dyDescent="0.2">
      <c r="T2698" s="8"/>
      <c r="V2698" s="8"/>
    </row>
    <row r="2699" spans="20:22" ht="14.25" customHeight="1" x14ac:dyDescent="0.2">
      <c r="T2699" s="8"/>
      <c r="V2699" s="8"/>
    </row>
    <row r="2700" spans="20:22" ht="14.25" customHeight="1" x14ac:dyDescent="0.2">
      <c r="T2700" s="8"/>
      <c r="V2700" s="8"/>
    </row>
    <row r="2701" spans="20:22" ht="14.25" customHeight="1" x14ac:dyDescent="0.2">
      <c r="T2701" s="8"/>
      <c r="V2701" s="8"/>
    </row>
    <row r="2702" spans="20:22" ht="14.25" customHeight="1" x14ac:dyDescent="0.2">
      <c r="T2702" s="8"/>
      <c r="V2702" s="8"/>
    </row>
    <row r="2703" spans="20:22" ht="14.25" customHeight="1" x14ac:dyDescent="0.2">
      <c r="T2703" s="8"/>
      <c r="V2703" s="8"/>
    </row>
    <row r="2704" spans="20:22" ht="14.25" customHeight="1" x14ac:dyDescent="0.2">
      <c r="T2704" s="8"/>
      <c r="V2704" s="8"/>
    </row>
    <row r="2705" spans="20:22" ht="14.25" customHeight="1" x14ac:dyDescent="0.2">
      <c r="T2705" s="8"/>
      <c r="V2705" s="8"/>
    </row>
    <row r="2706" spans="20:22" ht="14.25" customHeight="1" x14ac:dyDescent="0.2">
      <c r="T2706" s="8"/>
      <c r="V2706" s="8"/>
    </row>
    <row r="2707" spans="20:22" ht="14.25" customHeight="1" x14ac:dyDescent="0.2">
      <c r="T2707" s="8"/>
      <c r="V2707" s="8"/>
    </row>
    <row r="2708" spans="20:22" ht="14.25" customHeight="1" x14ac:dyDescent="0.2">
      <c r="T2708" s="8"/>
      <c r="V2708" s="8"/>
    </row>
    <row r="2709" spans="20:22" ht="14.25" customHeight="1" x14ac:dyDescent="0.2">
      <c r="T2709" s="8"/>
      <c r="V2709" s="8"/>
    </row>
    <row r="2710" spans="20:22" ht="14.25" customHeight="1" x14ac:dyDescent="0.2">
      <c r="T2710" s="8"/>
      <c r="V2710" s="8"/>
    </row>
    <row r="2711" spans="20:22" ht="14.25" customHeight="1" x14ac:dyDescent="0.2">
      <c r="T2711" s="8"/>
      <c r="V2711" s="8"/>
    </row>
    <row r="2712" spans="20:22" ht="14.25" customHeight="1" x14ac:dyDescent="0.2">
      <c r="T2712" s="8"/>
      <c r="V2712" s="8"/>
    </row>
    <row r="2713" spans="20:22" ht="14.25" customHeight="1" x14ac:dyDescent="0.2">
      <c r="T2713" s="8"/>
      <c r="V2713" s="8"/>
    </row>
    <row r="2714" spans="20:22" ht="14.25" customHeight="1" x14ac:dyDescent="0.2">
      <c r="T2714" s="8"/>
      <c r="V2714" s="8"/>
    </row>
    <row r="2715" spans="20:22" ht="14.25" customHeight="1" x14ac:dyDescent="0.2">
      <c r="T2715" s="8"/>
      <c r="V2715" s="8"/>
    </row>
    <row r="2716" spans="20:22" ht="14.25" customHeight="1" x14ac:dyDescent="0.2">
      <c r="T2716" s="8"/>
      <c r="V2716" s="8"/>
    </row>
    <row r="2717" spans="20:22" ht="14.25" customHeight="1" x14ac:dyDescent="0.2">
      <c r="T2717" s="8"/>
      <c r="V2717" s="8"/>
    </row>
    <row r="2718" spans="20:22" ht="14.25" customHeight="1" x14ac:dyDescent="0.2">
      <c r="T2718" s="8"/>
      <c r="V2718" s="8"/>
    </row>
    <row r="2719" spans="20:22" ht="14.25" customHeight="1" x14ac:dyDescent="0.2">
      <c r="T2719" s="8"/>
      <c r="V2719" s="8"/>
    </row>
    <row r="2720" spans="20:22" ht="14.25" customHeight="1" x14ac:dyDescent="0.2">
      <c r="T2720" s="8"/>
      <c r="V2720" s="8"/>
    </row>
    <row r="2721" spans="20:22" ht="14.25" customHeight="1" x14ac:dyDescent="0.2">
      <c r="T2721" s="8"/>
      <c r="V2721" s="8"/>
    </row>
    <row r="2722" spans="20:22" ht="14.25" customHeight="1" x14ac:dyDescent="0.2">
      <c r="T2722" s="8"/>
      <c r="V2722" s="8"/>
    </row>
    <row r="2723" spans="20:22" ht="14.25" customHeight="1" x14ac:dyDescent="0.2">
      <c r="T2723" s="8"/>
      <c r="V2723" s="8"/>
    </row>
    <row r="2724" spans="20:22" ht="14.25" customHeight="1" x14ac:dyDescent="0.2">
      <c r="T2724" s="8"/>
      <c r="V2724" s="8"/>
    </row>
    <row r="2725" spans="20:22" ht="14.25" customHeight="1" x14ac:dyDescent="0.2">
      <c r="T2725" s="8"/>
      <c r="V2725" s="8"/>
    </row>
    <row r="2726" spans="20:22" ht="14.25" customHeight="1" x14ac:dyDescent="0.2">
      <c r="T2726" s="8"/>
      <c r="V2726" s="8"/>
    </row>
    <row r="2727" spans="20:22" ht="14.25" customHeight="1" x14ac:dyDescent="0.2">
      <c r="T2727" s="8"/>
      <c r="V2727" s="8"/>
    </row>
    <row r="2728" spans="20:22" ht="14.25" customHeight="1" x14ac:dyDescent="0.2">
      <c r="T2728" s="8"/>
      <c r="V2728" s="8"/>
    </row>
    <row r="2729" spans="20:22" ht="14.25" customHeight="1" x14ac:dyDescent="0.2">
      <c r="T2729" s="8"/>
      <c r="V2729" s="8"/>
    </row>
    <row r="2730" spans="20:22" ht="14.25" customHeight="1" x14ac:dyDescent="0.2">
      <c r="T2730" s="8"/>
      <c r="V2730" s="8"/>
    </row>
    <row r="2731" spans="20:22" ht="14.25" customHeight="1" x14ac:dyDescent="0.2">
      <c r="T2731" s="8"/>
      <c r="V2731" s="8"/>
    </row>
    <row r="2732" spans="20:22" ht="14.25" customHeight="1" x14ac:dyDescent="0.2">
      <c r="T2732" s="8"/>
      <c r="V2732" s="8"/>
    </row>
    <row r="2733" spans="20:22" ht="14.25" customHeight="1" x14ac:dyDescent="0.2">
      <c r="T2733" s="8"/>
      <c r="V2733" s="8"/>
    </row>
    <row r="2734" spans="20:22" ht="14.25" customHeight="1" x14ac:dyDescent="0.2">
      <c r="T2734" s="8"/>
      <c r="V2734" s="8"/>
    </row>
    <row r="2735" spans="20:22" ht="14.25" customHeight="1" x14ac:dyDescent="0.2">
      <c r="T2735" s="8"/>
      <c r="V2735" s="8"/>
    </row>
    <row r="2736" spans="20:22" ht="14.25" customHeight="1" x14ac:dyDescent="0.2">
      <c r="T2736" s="8"/>
      <c r="V2736" s="8"/>
    </row>
    <row r="2737" spans="20:22" ht="14.25" customHeight="1" x14ac:dyDescent="0.2">
      <c r="T2737" s="8"/>
      <c r="V2737" s="8"/>
    </row>
    <row r="2738" spans="20:22" ht="14.25" customHeight="1" x14ac:dyDescent="0.2">
      <c r="T2738" s="8"/>
      <c r="V2738" s="8"/>
    </row>
    <row r="2739" spans="20:22" ht="14.25" customHeight="1" x14ac:dyDescent="0.2">
      <c r="T2739" s="8"/>
      <c r="V2739" s="8"/>
    </row>
    <row r="2740" spans="20:22" ht="14.25" customHeight="1" x14ac:dyDescent="0.2">
      <c r="T2740" s="8"/>
      <c r="V2740" s="8"/>
    </row>
    <row r="2741" spans="20:22" ht="14.25" customHeight="1" x14ac:dyDescent="0.2">
      <c r="T2741" s="8"/>
      <c r="V2741" s="8"/>
    </row>
    <row r="2742" spans="20:22" ht="14.25" customHeight="1" x14ac:dyDescent="0.2">
      <c r="T2742" s="8"/>
      <c r="V2742" s="8"/>
    </row>
    <row r="2743" spans="20:22" ht="14.25" customHeight="1" x14ac:dyDescent="0.2">
      <c r="T2743" s="8"/>
      <c r="V2743" s="8"/>
    </row>
    <row r="2744" spans="20:22" ht="14.25" customHeight="1" x14ac:dyDescent="0.2">
      <c r="T2744" s="8"/>
      <c r="V2744" s="8"/>
    </row>
    <row r="2745" spans="20:22" ht="14.25" customHeight="1" x14ac:dyDescent="0.2">
      <c r="T2745" s="8"/>
      <c r="V2745" s="8"/>
    </row>
    <row r="2746" spans="20:22" ht="14.25" customHeight="1" x14ac:dyDescent="0.2">
      <c r="T2746" s="8"/>
      <c r="V2746" s="8"/>
    </row>
    <row r="2747" spans="20:22" ht="14.25" customHeight="1" x14ac:dyDescent="0.2">
      <c r="T2747" s="8"/>
      <c r="V2747" s="8"/>
    </row>
    <row r="2748" spans="20:22" ht="14.25" customHeight="1" x14ac:dyDescent="0.2">
      <c r="T2748" s="8"/>
      <c r="V2748" s="8"/>
    </row>
    <row r="2749" spans="20:22" ht="14.25" customHeight="1" x14ac:dyDescent="0.2">
      <c r="T2749" s="8"/>
      <c r="V2749" s="8"/>
    </row>
    <row r="2750" spans="20:22" ht="14.25" customHeight="1" x14ac:dyDescent="0.2">
      <c r="T2750" s="8"/>
      <c r="V2750" s="8"/>
    </row>
    <row r="2751" spans="20:22" ht="14.25" customHeight="1" x14ac:dyDescent="0.2">
      <c r="T2751" s="8"/>
      <c r="V2751" s="8"/>
    </row>
    <row r="2752" spans="20:22" ht="14.25" customHeight="1" x14ac:dyDescent="0.2">
      <c r="T2752" s="8"/>
      <c r="V2752" s="8"/>
    </row>
    <row r="2753" spans="20:22" ht="14.25" customHeight="1" x14ac:dyDescent="0.2">
      <c r="T2753" s="8"/>
      <c r="V2753" s="8"/>
    </row>
    <row r="2754" spans="20:22" ht="14.25" customHeight="1" x14ac:dyDescent="0.2">
      <c r="T2754" s="8"/>
      <c r="V2754" s="8"/>
    </row>
    <row r="2755" spans="20:22" ht="14.25" customHeight="1" x14ac:dyDescent="0.2">
      <c r="T2755" s="8"/>
      <c r="V2755" s="8"/>
    </row>
    <row r="2756" spans="20:22" ht="14.25" customHeight="1" x14ac:dyDescent="0.2">
      <c r="T2756" s="8"/>
      <c r="V2756" s="8"/>
    </row>
    <row r="2757" spans="20:22" ht="14.25" customHeight="1" x14ac:dyDescent="0.2">
      <c r="T2757" s="8"/>
      <c r="V2757" s="8"/>
    </row>
    <row r="2758" spans="20:22" ht="14.25" customHeight="1" x14ac:dyDescent="0.2">
      <c r="T2758" s="8"/>
      <c r="V2758" s="8"/>
    </row>
    <row r="2759" spans="20:22" ht="14.25" customHeight="1" x14ac:dyDescent="0.2">
      <c r="T2759" s="8"/>
      <c r="V2759" s="8"/>
    </row>
    <row r="2760" spans="20:22" ht="14.25" customHeight="1" x14ac:dyDescent="0.2">
      <c r="T2760" s="8"/>
      <c r="V2760" s="8"/>
    </row>
    <row r="2761" spans="20:22" ht="14.25" customHeight="1" x14ac:dyDescent="0.2">
      <c r="T2761" s="8"/>
      <c r="V2761" s="8"/>
    </row>
    <row r="2762" spans="20:22" ht="14.25" customHeight="1" x14ac:dyDescent="0.2">
      <c r="T2762" s="8"/>
      <c r="V2762" s="8"/>
    </row>
    <row r="2763" spans="20:22" ht="14.25" customHeight="1" x14ac:dyDescent="0.2">
      <c r="T2763" s="8"/>
      <c r="V2763" s="8"/>
    </row>
    <row r="2764" spans="20:22" ht="14.25" customHeight="1" x14ac:dyDescent="0.2">
      <c r="T2764" s="8"/>
      <c r="V2764" s="8"/>
    </row>
    <row r="2765" spans="20:22" ht="14.25" customHeight="1" x14ac:dyDescent="0.2">
      <c r="T2765" s="8"/>
      <c r="V2765" s="8"/>
    </row>
    <row r="2766" spans="20:22" ht="14.25" customHeight="1" x14ac:dyDescent="0.2">
      <c r="T2766" s="8"/>
      <c r="V2766" s="8"/>
    </row>
    <row r="2767" spans="20:22" ht="14.25" customHeight="1" x14ac:dyDescent="0.2">
      <c r="T2767" s="8"/>
      <c r="V2767" s="8"/>
    </row>
    <row r="2768" spans="20:22" ht="14.25" customHeight="1" x14ac:dyDescent="0.2">
      <c r="T2768" s="8"/>
      <c r="V2768" s="8"/>
    </row>
    <row r="2769" spans="20:22" ht="14.25" customHeight="1" x14ac:dyDescent="0.2">
      <c r="T2769" s="8"/>
      <c r="V2769" s="8"/>
    </row>
    <row r="2770" spans="20:22" ht="14.25" customHeight="1" x14ac:dyDescent="0.2">
      <c r="T2770" s="8"/>
      <c r="V2770" s="8"/>
    </row>
    <row r="2771" spans="20:22" ht="14.25" customHeight="1" x14ac:dyDescent="0.2">
      <c r="T2771" s="8"/>
      <c r="V2771" s="8"/>
    </row>
    <row r="2772" spans="20:22" ht="14.25" customHeight="1" x14ac:dyDescent="0.2">
      <c r="T2772" s="8"/>
      <c r="V2772" s="8"/>
    </row>
    <row r="2773" spans="20:22" ht="14.25" customHeight="1" x14ac:dyDescent="0.2">
      <c r="T2773" s="8"/>
      <c r="V2773" s="8"/>
    </row>
    <row r="2774" spans="20:22" ht="14.25" customHeight="1" x14ac:dyDescent="0.2">
      <c r="T2774" s="8"/>
      <c r="V2774" s="8"/>
    </row>
    <row r="2775" spans="20:22" ht="14.25" customHeight="1" x14ac:dyDescent="0.2">
      <c r="T2775" s="8"/>
      <c r="V2775" s="8"/>
    </row>
    <row r="2776" spans="20:22" ht="14.25" customHeight="1" x14ac:dyDescent="0.2">
      <c r="T2776" s="8"/>
      <c r="V2776" s="8"/>
    </row>
    <row r="2777" spans="20:22" ht="14.25" customHeight="1" x14ac:dyDescent="0.2">
      <c r="T2777" s="8"/>
      <c r="V2777" s="8"/>
    </row>
    <row r="2778" spans="20:22" ht="14.25" customHeight="1" x14ac:dyDescent="0.2">
      <c r="T2778" s="8"/>
      <c r="V2778" s="8"/>
    </row>
    <row r="2779" spans="20:22" ht="14.25" customHeight="1" x14ac:dyDescent="0.2">
      <c r="T2779" s="8"/>
      <c r="V2779" s="8"/>
    </row>
    <row r="2780" spans="20:22" ht="14.25" customHeight="1" x14ac:dyDescent="0.2">
      <c r="T2780" s="8"/>
      <c r="V2780" s="8"/>
    </row>
    <row r="2781" spans="20:22" ht="14.25" customHeight="1" x14ac:dyDescent="0.2">
      <c r="T2781" s="8"/>
      <c r="V2781" s="8"/>
    </row>
    <row r="2782" spans="20:22" ht="14.25" customHeight="1" x14ac:dyDescent="0.2">
      <c r="T2782" s="8"/>
      <c r="V2782" s="8"/>
    </row>
    <row r="2783" spans="20:22" ht="14.25" customHeight="1" x14ac:dyDescent="0.2">
      <c r="T2783" s="8"/>
      <c r="V2783" s="8"/>
    </row>
    <row r="2784" spans="20:22" ht="14.25" customHeight="1" x14ac:dyDescent="0.2">
      <c r="T2784" s="8"/>
      <c r="V2784" s="8"/>
    </row>
    <row r="2785" spans="20:22" ht="14.25" customHeight="1" x14ac:dyDescent="0.2">
      <c r="T2785" s="8"/>
      <c r="V2785" s="8"/>
    </row>
    <row r="2786" spans="20:22" ht="14.25" customHeight="1" x14ac:dyDescent="0.2">
      <c r="T2786" s="8"/>
      <c r="V2786" s="8"/>
    </row>
    <row r="2787" spans="20:22" ht="14.25" customHeight="1" x14ac:dyDescent="0.2">
      <c r="T2787" s="8"/>
      <c r="V2787" s="8"/>
    </row>
    <row r="2788" spans="20:22" ht="14.25" customHeight="1" x14ac:dyDescent="0.2">
      <c r="T2788" s="8"/>
      <c r="V2788" s="8"/>
    </row>
    <row r="2789" spans="20:22" ht="14.25" customHeight="1" x14ac:dyDescent="0.2">
      <c r="T2789" s="8"/>
      <c r="V2789" s="8"/>
    </row>
    <row r="2790" spans="20:22" ht="14.25" customHeight="1" x14ac:dyDescent="0.2">
      <c r="T2790" s="8"/>
      <c r="V2790" s="8"/>
    </row>
    <row r="2791" spans="20:22" ht="14.25" customHeight="1" x14ac:dyDescent="0.2">
      <c r="T2791" s="8"/>
      <c r="V2791" s="8"/>
    </row>
    <row r="2792" spans="20:22" ht="14.25" customHeight="1" x14ac:dyDescent="0.2">
      <c r="T2792" s="8"/>
      <c r="V2792" s="8"/>
    </row>
    <row r="2793" spans="20:22" ht="14.25" customHeight="1" x14ac:dyDescent="0.2">
      <c r="T2793" s="8"/>
      <c r="V2793" s="8"/>
    </row>
    <row r="2794" spans="20:22" ht="14.25" customHeight="1" x14ac:dyDescent="0.2">
      <c r="T2794" s="8"/>
      <c r="V2794" s="8"/>
    </row>
    <row r="2795" spans="20:22" ht="14.25" customHeight="1" x14ac:dyDescent="0.2">
      <c r="T2795" s="8"/>
      <c r="V2795" s="8"/>
    </row>
    <row r="2796" spans="20:22" ht="14.25" customHeight="1" x14ac:dyDescent="0.2">
      <c r="T2796" s="8"/>
      <c r="V2796" s="8"/>
    </row>
    <row r="2797" spans="20:22" ht="14.25" customHeight="1" x14ac:dyDescent="0.2">
      <c r="T2797" s="8"/>
      <c r="V2797" s="8"/>
    </row>
    <row r="2798" spans="20:22" ht="14.25" customHeight="1" x14ac:dyDescent="0.2">
      <c r="T2798" s="8"/>
      <c r="V2798" s="8"/>
    </row>
    <row r="2799" spans="20:22" ht="14.25" customHeight="1" x14ac:dyDescent="0.2">
      <c r="T2799" s="8"/>
      <c r="V2799" s="8"/>
    </row>
    <row r="2800" spans="20:22" ht="14.25" customHeight="1" x14ac:dyDescent="0.2">
      <c r="T2800" s="8"/>
      <c r="V2800" s="8"/>
    </row>
    <row r="2801" spans="20:22" ht="14.25" customHeight="1" x14ac:dyDescent="0.2">
      <c r="T2801" s="8"/>
      <c r="V2801" s="8"/>
    </row>
    <row r="2802" spans="20:22" ht="14.25" customHeight="1" x14ac:dyDescent="0.2">
      <c r="T2802" s="8"/>
      <c r="V2802" s="8"/>
    </row>
    <row r="2803" spans="20:22" ht="14.25" customHeight="1" x14ac:dyDescent="0.2">
      <c r="T2803" s="8"/>
      <c r="V2803" s="8"/>
    </row>
    <row r="2804" spans="20:22" ht="14.25" customHeight="1" x14ac:dyDescent="0.2">
      <c r="T2804" s="8"/>
      <c r="V2804" s="8"/>
    </row>
    <row r="2805" spans="20:22" ht="14.25" customHeight="1" x14ac:dyDescent="0.2">
      <c r="T2805" s="8"/>
      <c r="V2805" s="8"/>
    </row>
    <row r="2806" spans="20:22" ht="14.25" customHeight="1" x14ac:dyDescent="0.2">
      <c r="T2806" s="8"/>
      <c r="V2806" s="8"/>
    </row>
    <row r="2807" spans="20:22" ht="14.25" customHeight="1" x14ac:dyDescent="0.2">
      <c r="T2807" s="8"/>
      <c r="V2807" s="8"/>
    </row>
    <row r="2808" spans="20:22" ht="14.25" customHeight="1" x14ac:dyDescent="0.2">
      <c r="T2808" s="8"/>
      <c r="V2808" s="8"/>
    </row>
    <row r="2809" spans="20:22" ht="14.25" customHeight="1" x14ac:dyDescent="0.2">
      <c r="T2809" s="8"/>
      <c r="V2809" s="8"/>
    </row>
    <row r="2810" spans="20:22" ht="14.25" customHeight="1" x14ac:dyDescent="0.2">
      <c r="T2810" s="8"/>
      <c r="V2810" s="8"/>
    </row>
    <row r="2811" spans="20:22" ht="14.25" customHeight="1" x14ac:dyDescent="0.2">
      <c r="T2811" s="8"/>
      <c r="V2811" s="8"/>
    </row>
    <row r="2812" spans="20:22" ht="14.25" customHeight="1" x14ac:dyDescent="0.2">
      <c r="T2812" s="8"/>
      <c r="V2812" s="8"/>
    </row>
    <row r="2813" spans="20:22" ht="14.25" customHeight="1" x14ac:dyDescent="0.2">
      <c r="T2813" s="8"/>
      <c r="V2813" s="8"/>
    </row>
    <row r="2814" spans="20:22" ht="14.25" customHeight="1" x14ac:dyDescent="0.2">
      <c r="T2814" s="8"/>
      <c r="V2814" s="8"/>
    </row>
    <row r="2815" spans="20:22" ht="14.25" customHeight="1" x14ac:dyDescent="0.2">
      <c r="T2815" s="8"/>
      <c r="V2815" s="8"/>
    </row>
    <row r="2816" spans="20:22" ht="14.25" customHeight="1" x14ac:dyDescent="0.2">
      <c r="T2816" s="8"/>
      <c r="V2816" s="8"/>
    </row>
    <row r="2817" spans="20:22" ht="14.25" customHeight="1" x14ac:dyDescent="0.2">
      <c r="T2817" s="8"/>
      <c r="V2817" s="8"/>
    </row>
    <row r="2818" spans="20:22" ht="14.25" customHeight="1" x14ac:dyDescent="0.2">
      <c r="T2818" s="8"/>
      <c r="V2818" s="8"/>
    </row>
    <row r="2819" spans="20:22" ht="14.25" customHeight="1" x14ac:dyDescent="0.2">
      <c r="T2819" s="8"/>
      <c r="V2819" s="8"/>
    </row>
    <row r="2820" spans="20:22" ht="14.25" customHeight="1" x14ac:dyDescent="0.2">
      <c r="T2820" s="8"/>
      <c r="V2820" s="8"/>
    </row>
    <row r="2821" spans="20:22" ht="14.25" customHeight="1" x14ac:dyDescent="0.2">
      <c r="T2821" s="8"/>
      <c r="V2821" s="8"/>
    </row>
    <row r="2822" spans="20:22" ht="14.25" customHeight="1" x14ac:dyDescent="0.2">
      <c r="T2822" s="8"/>
      <c r="V2822" s="8"/>
    </row>
    <row r="2823" spans="20:22" ht="14.25" customHeight="1" x14ac:dyDescent="0.2">
      <c r="T2823" s="8"/>
      <c r="V2823" s="8"/>
    </row>
    <row r="2824" spans="20:22" ht="14.25" customHeight="1" x14ac:dyDescent="0.2">
      <c r="T2824" s="8"/>
      <c r="V2824" s="8"/>
    </row>
    <row r="2825" spans="20:22" ht="14.25" customHeight="1" x14ac:dyDescent="0.2">
      <c r="T2825" s="8"/>
      <c r="V2825" s="8"/>
    </row>
    <row r="2826" spans="20:22" ht="14.25" customHeight="1" x14ac:dyDescent="0.2">
      <c r="T2826" s="8"/>
      <c r="V2826" s="8"/>
    </row>
    <row r="2827" spans="20:22" ht="14.25" customHeight="1" x14ac:dyDescent="0.2">
      <c r="T2827" s="8"/>
      <c r="V2827" s="8"/>
    </row>
    <row r="2828" spans="20:22" ht="14.25" customHeight="1" x14ac:dyDescent="0.2">
      <c r="T2828" s="8"/>
      <c r="V2828" s="8"/>
    </row>
    <row r="2829" spans="20:22" ht="14.25" customHeight="1" x14ac:dyDescent="0.2">
      <c r="T2829" s="8"/>
      <c r="V2829" s="8"/>
    </row>
    <row r="2830" spans="20:22" ht="14.25" customHeight="1" x14ac:dyDescent="0.2">
      <c r="T2830" s="8"/>
      <c r="V2830" s="8"/>
    </row>
    <row r="2831" spans="20:22" ht="14.25" customHeight="1" x14ac:dyDescent="0.2">
      <c r="T2831" s="8"/>
      <c r="V2831" s="8"/>
    </row>
    <row r="2832" spans="20:22" ht="14.25" customHeight="1" x14ac:dyDescent="0.2">
      <c r="T2832" s="8"/>
      <c r="V2832" s="8"/>
    </row>
    <row r="2833" spans="20:22" ht="14.25" customHeight="1" x14ac:dyDescent="0.2">
      <c r="T2833" s="8"/>
      <c r="V2833" s="8"/>
    </row>
    <row r="2834" spans="20:22" ht="14.25" customHeight="1" x14ac:dyDescent="0.2">
      <c r="T2834" s="8"/>
      <c r="V2834" s="8"/>
    </row>
    <row r="2835" spans="20:22" ht="14.25" customHeight="1" x14ac:dyDescent="0.2">
      <c r="T2835" s="8"/>
      <c r="V2835" s="8"/>
    </row>
    <row r="2836" spans="20:22" ht="14.25" customHeight="1" x14ac:dyDescent="0.2">
      <c r="T2836" s="8"/>
      <c r="V2836" s="8"/>
    </row>
    <row r="2837" spans="20:22" ht="14.25" customHeight="1" x14ac:dyDescent="0.2">
      <c r="T2837" s="8"/>
      <c r="V2837" s="8"/>
    </row>
    <row r="2838" spans="20:22" ht="14.25" customHeight="1" x14ac:dyDescent="0.2">
      <c r="T2838" s="8"/>
      <c r="V2838" s="8"/>
    </row>
    <row r="2839" spans="20:22" ht="14.25" customHeight="1" x14ac:dyDescent="0.2">
      <c r="T2839" s="8"/>
      <c r="V2839" s="8"/>
    </row>
    <row r="2840" spans="20:22" ht="14.25" customHeight="1" x14ac:dyDescent="0.2">
      <c r="T2840" s="8"/>
      <c r="V2840" s="8"/>
    </row>
    <row r="2841" spans="20:22" ht="14.25" customHeight="1" x14ac:dyDescent="0.2">
      <c r="T2841" s="8"/>
      <c r="V2841" s="8"/>
    </row>
    <row r="2842" spans="20:22" ht="14.25" customHeight="1" x14ac:dyDescent="0.2">
      <c r="T2842" s="8"/>
      <c r="V2842" s="8"/>
    </row>
    <row r="2843" spans="20:22" ht="14.25" customHeight="1" x14ac:dyDescent="0.2">
      <c r="T2843" s="8"/>
      <c r="V2843" s="8"/>
    </row>
    <row r="2844" spans="20:22" ht="14.25" customHeight="1" x14ac:dyDescent="0.2">
      <c r="T2844" s="8"/>
      <c r="V2844" s="8"/>
    </row>
    <row r="2845" spans="20:22" ht="14.25" customHeight="1" x14ac:dyDescent="0.2">
      <c r="T2845" s="8"/>
      <c r="V2845" s="8"/>
    </row>
    <row r="2846" spans="20:22" ht="14.25" customHeight="1" x14ac:dyDescent="0.2">
      <c r="T2846" s="8"/>
      <c r="V2846" s="8"/>
    </row>
    <row r="2847" spans="20:22" ht="14.25" customHeight="1" x14ac:dyDescent="0.2">
      <c r="T2847" s="8"/>
      <c r="V2847" s="8"/>
    </row>
    <row r="2848" spans="20:22" ht="14.25" customHeight="1" x14ac:dyDescent="0.2">
      <c r="T2848" s="8"/>
      <c r="V2848" s="8"/>
    </row>
    <row r="2849" spans="20:22" ht="14.25" customHeight="1" x14ac:dyDescent="0.2">
      <c r="T2849" s="8"/>
      <c r="V2849" s="8"/>
    </row>
    <row r="2850" spans="20:22" ht="14.25" customHeight="1" x14ac:dyDescent="0.2">
      <c r="T2850" s="8"/>
      <c r="V2850" s="8"/>
    </row>
    <row r="2851" spans="20:22" ht="14.25" customHeight="1" x14ac:dyDescent="0.2">
      <c r="T2851" s="8"/>
      <c r="V2851" s="8"/>
    </row>
    <row r="2852" spans="20:22" ht="14.25" customHeight="1" x14ac:dyDescent="0.2">
      <c r="T2852" s="8"/>
      <c r="V2852" s="8"/>
    </row>
    <row r="2853" spans="20:22" ht="14.25" customHeight="1" x14ac:dyDescent="0.2">
      <c r="T2853" s="8"/>
      <c r="V2853" s="8"/>
    </row>
    <row r="2854" spans="20:22" ht="14.25" customHeight="1" x14ac:dyDescent="0.2">
      <c r="T2854" s="8"/>
      <c r="V2854" s="8"/>
    </row>
    <row r="2855" spans="20:22" ht="14.25" customHeight="1" x14ac:dyDescent="0.2">
      <c r="T2855" s="8"/>
      <c r="V2855" s="8"/>
    </row>
    <row r="2856" spans="20:22" ht="14.25" customHeight="1" x14ac:dyDescent="0.2">
      <c r="T2856" s="8"/>
      <c r="V2856" s="8"/>
    </row>
    <row r="2857" spans="20:22" ht="14.25" customHeight="1" x14ac:dyDescent="0.2">
      <c r="T2857" s="8"/>
      <c r="V2857" s="8"/>
    </row>
    <row r="2858" spans="20:22" ht="14.25" customHeight="1" x14ac:dyDescent="0.2">
      <c r="T2858" s="8"/>
      <c r="V2858" s="8"/>
    </row>
    <row r="2859" spans="20:22" ht="14.25" customHeight="1" x14ac:dyDescent="0.2">
      <c r="T2859" s="8"/>
      <c r="V2859" s="8"/>
    </row>
    <row r="2860" spans="20:22" ht="14.25" customHeight="1" x14ac:dyDescent="0.2">
      <c r="T2860" s="8"/>
      <c r="V2860" s="8"/>
    </row>
    <row r="2861" spans="20:22" ht="14.25" customHeight="1" x14ac:dyDescent="0.2">
      <c r="T2861" s="8"/>
      <c r="V2861" s="8"/>
    </row>
    <row r="2862" spans="20:22" ht="14.25" customHeight="1" x14ac:dyDescent="0.2">
      <c r="T2862" s="8"/>
      <c r="V2862" s="8"/>
    </row>
    <row r="2863" spans="20:22" ht="14.25" customHeight="1" x14ac:dyDescent="0.2">
      <c r="T2863" s="8"/>
      <c r="V2863" s="8"/>
    </row>
    <row r="2864" spans="20:22" ht="14.25" customHeight="1" x14ac:dyDescent="0.2">
      <c r="T2864" s="8"/>
      <c r="V2864" s="8"/>
    </row>
    <row r="2865" spans="20:22" ht="14.25" customHeight="1" x14ac:dyDescent="0.2">
      <c r="T2865" s="8"/>
      <c r="V2865" s="8"/>
    </row>
    <row r="2866" spans="20:22" ht="14.25" customHeight="1" x14ac:dyDescent="0.2">
      <c r="T2866" s="8"/>
      <c r="V2866" s="8"/>
    </row>
    <row r="2867" spans="20:22" ht="14.25" customHeight="1" x14ac:dyDescent="0.2">
      <c r="T2867" s="8"/>
      <c r="V2867" s="8"/>
    </row>
    <row r="2868" spans="20:22" ht="14.25" customHeight="1" x14ac:dyDescent="0.2">
      <c r="T2868" s="8"/>
      <c r="V2868" s="8"/>
    </row>
    <row r="2869" spans="20:22" ht="14.25" customHeight="1" x14ac:dyDescent="0.2">
      <c r="T2869" s="8"/>
      <c r="V2869" s="8"/>
    </row>
    <row r="2870" spans="20:22" ht="14.25" customHeight="1" x14ac:dyDescent="0.2">
      <c r="T2870" s="8"/>
      <c r="V2870" s="8"/>
    </row>
    <row r="2871" spans="20:22" ht="14.25" customHeight="1" x14ac:dyDescent="0.2">
      <c r="T2871" s="8"/>
      <c r="V2871" s="8"/>
    </row>
    <row r="2872" spans="20:22" ht="14.25" customHeight="1" x14ac:dyDescent="0.2">
      <c r="T2872" s="8"/>
      <c r="V2872" s="8"/>
    </row>
    <row r="2873" spans="20:22" ht="14.25" customHeight="1" x14ac:dyDescent="0.2">
      <c r="T2873" s="8"/>
      <c r="V2873" s="8"/>
    </row>
    <row r="2874" spans="20:22" ht="14.25" customHeight="1" x14ac:dyDescent="0.2">
      <c r="T2874" s="8"/>
      <c r="V2874" s="8"/>
    </row>
    <row r="2875" spans="20:22" ht="14.25" customHeight="1" x14ac:dyDescent="0.2">
      <c r="T2875" s="8"/>
      <c r="V2875" s="8"/>
    </row>
    <row r="2876" spans="20:22" ht="14.25" customHeight="1" x14ac:dyDescent="0.2">
      <c r="T2876" s="8"/>
      <c r="V2876" s="8"/>
    </row>
    <row r="2877" spans="20:22" ht="14.25" customHeight="1" x14ac:dyDescent="0.2">
      <c r="T2877" s="8"/>
      <c r="V2877" s="8"/>
    </row>
    <row r="2878" spans="20:22" ht="14.25" customHeight="1" x14ac:dyDescent="0.2">
      <c r="T2878" s="8"/>
      <c r="V2878" s="8"/>
    </row>
    <row r="2879" spans="20:22" ht="14.25" customHeight="1" x14ac:dyDescent="0.2">
      <c r="T2879" s="8"/>
      <c r="V2879" s="8"/>
    </row>
    <row r="2880" spans="20:22" ht="14.25" customHeight="1" x14ac:dyDescent="0.2">
      <c r="T2880" s="8"/>
      <c r="V2880" s="8"/>
    </row>
    <row r="2881" spans="20:22" ht="14.25" customHeight="1" x14ac:dyDescent="0.2">
      <c r="T2881" s="8"/>
      <c r="V2881" s="8"/>
    </row>
    <row r="2882" spans="20:22" ht="14.25" customHeight="1" x14ac:dyDescent="0.2">
      <c r="T2882" s="8"/>
      <c r="V2882" s="8"/>
    </row>
    <row r="2883" spans="20:22" ht="14.25" customHeight="1" x14ac:dyDescent="0.2">
      <c r="T2883" s="8"/>
      <c r="V2883" s="8"/>
    </row>
    <row r="2884" spans="20:22" ht="14.25" customHeight="1" x14ac:dyDescent="0.2">
      <c r="T2884" s="8"/>
      <c r="V2884" s="8"/>
    </row>
    <row r="2885" spans="20:22" ht="14.25" customHeight="1" x14ac:dyDescent="0.2">
      <c r="T2885" s="8"/>
      <c r="V2885" s="8"/>
    </row>
    <row r="2886" spans="20:22" ht="14.25" customHeight="1" x14ac:dyDescent="0.2">
      <c r="T2886" s="8"/>
      <c r="V2886" s="8"/>
    </row>
    <row r="2887" spans="20:22" ht="14.25" customHeight="1" x14ac:dyDescent="0.2">
      <c r="T2887" s="8"/>
      <c r="V2887" s="8"/>
    </row>
    <row r="2888" spans="20:22" ht="14.25" customHeight="1" x14ac:dyDescent="0.2">
      <c r="T2888" s="8"/>
      <c r="V2888" s="8"/>
    </row>
    <row r="2889" spans="20:22" ht="14.25" customHeight="1" x14ac:dyDescent="0.2">
      <c r="T2889" s="8"/>
      <c r="V2889" s="8"/>
    </row>
    <row r="2890" spans="20:22" ht="14.25" customHeight="1" x14ac:dyDescent="0.2">
      <c r="T2890" s="8"/>
      <c r="V2890" s="8"/>
    </row>
    <row r="2891" spans="20:22" ht="14.25" customHeight="1" x14ac:dyDescent="0.2">
      <c r="T2891" s="8"/>
      <c r="V2891" s="8"/>
    </row>
    <row r="2892" spans="20:22" ht="14.25" customHeight="1" x14ac:dyDescent="0.2">
      <c r="T2892" s="8"/>
      <c r="V2892" s="8"/>
    </row>
    <row r="2893" spans="20:22" ht="14.25" customHeight="1" x14ac:dyDescent="0.2">
      <c r="T2893" s="8"/>
      <c r="V2893" s="8"/>
    </row>
    <row r="2894" spans="20:22" ht="14.25" customHeight="1" x14ac:dyDescent="0.2">
      <c r="T2894" s="8"/>
      <c r="V2894" s="8"/>
    </row>
    <row r="2895" spans="20:22" ht="14.25" customHeight="1" x14ac:dyDescent="0.2">
      <c r="T2895" s="8"/>
      <c r="V2895" s="8"/>
    </row>
    <row r="2896" spans="20:22" ht="14.25" customHeight="1" x14ac:dyDescent="0.2">
      <c r="T2896" s="8"/>
      <c r="V2896" s="8"/>
    </row>
    <row r="2897" spans="20:22" ht="14.25" customHeight="1" x14ac:dyDescent="0.2">
      <c r="T2897" s="8"/>
      <c r="V2897" s="8"/>
    </row>
    <row r="2898" spans="20:22" ht="14.25" customHeight="1" x14ac:dyDescent="0.2">
      <c r="T2898" s="8"/>
      <c r="V2898" s="8"/>
    </row>
    <row r="2899" spans="20:22" ht="14.25" customHeight="1" x14ac:dyDescent="0.2">
      <c r="T2899" s="8"/>
      <c r="V2899" s="8"/>
    </row>
    <row r="2900" spans="20:22" ht="14.25" customHeight="1" x14ac:dyDescent="0.2">
      <c r="T2900" s="8"/>
      <c r="V2900" s="8"/>
    </row>
    <row r="2901" spans="20:22" ht="14.25" customHeight="1" x14ac:dyDescent="0.2">
      <c r="T2901" s="8"/>
      <c r="V2901" s="8"/>
    </row>
    <row r="2902" spans="20:22" ht="14.25" customHeight="1" x14ac:dyDescent="0.2">
      <c r="T2902" s="8"/>
      <c r="V2902" s="8"/>
    </row>
    <row r="2903" spans="20:22" ht="14.25" customHeight="1" x14ac:dyDescent="0.2">
      <c r="T2903" s="8"/>
      <c r="V2903" s="8"/>
    </row>
    <row r="2904" spans="20:22" ht="14.25" customHeight="1" x14ac:dyDescent="0.2">
      <c r="T2904" s="8"/>
      <c r="V2904" s="8"/>
    </row>
    <row r="2905" spans="20:22" ht="14.25" customHeight="1" x14ac:dyDescent="0.2">
      <c r="T2905" s="8"/>
      <c r="V2905" s="8"/>
    </row>
    <row r="2906" spans="20:22" ht="14.25" customHeight="1" x14ac:dyDescent="0.2">
      <c r="T2906" s="8"/>
      <c r="V2906" s="8"/>
    </row>
    <row r="2907" spans="20:22" ht="14.25" customHeight="1" x14ac:dyDescent="0.2">
      <c r="T2907" s="8"/>
      <c r="V2907" s="8"/>
    </row>
    <row r="2908" spans="20:22" ht="14.25" customHeight="1" x14ac:dyDescent="0.2">
      <c r="T2908" s="8"/>
      <c r="V2908" s="8"/>
    </row>
    <row r="2909" spans="20:22" ht="14.25" customHeight="1" x14ac:dyDescent="0.2">
      <c r="T2909" s="8"/>
      <c r="V2909" s="8"/>
    </row>
    <row r="2910" spans="20:22" ht="14.25" customHeight="1" x14ac:dyDescent="0.2">
      <c r="T2910" s="8"/>
      <c r="V2910" s="8"/>
    </row>
    <row r="2911" spans="20:22" ht="14.25" customHeight="1" x14ac:dyDescent="0.2">
      <c r="T2911" s="8"/>
      <c r="V2911" s="8"/>
    </row>
    <row r="2912" spans="20:22" ht="14.25" customHeight="1" x14ac:dyDescent="0.2">
      <c r="T2912" s="8"/>
      <c r="V2912" s="8"/>
    </row>
    <row r="2913" spans="20:22" ht="14.25" customHeight="1" x14ac:dyDescent="0.2">
      <c r="T2913" s="8"/>
      <c r="V2913" s="8"/>
    </row>
    <row r="2914" spans="20:22" ht="14.25" customHeight="1" x14ac:dyDescent="0.2">
      <c r="T2914" s="8"/>
      <c r="V2914" s="8"/>
    </row>
    <row r="2915" spans="20:22" ht="14.25" customHeight="1" x14ac:dyDescent="0.2">
      <c r="T2915" s="8"/>
      <c r="V2915" s="8"/>
    </row>
    <row r="2916" spans="20:22" ht="14.25" customHeight="1" x14ac:dyDescent="0.2">
      <c r="T2916" s="8"/>
      <c r="V2916" s="8"/>
    </row>
    <row r="2917" spans="20:22" ht="14.25" customHeight="1" x14ac:dyDescent="0.2">
      <c r="T2917" s="8"/>
      <c r="V2917" s="8"/>
    </row>
    <row r="2918" spans="20:22" ht="14.25" customHeight="1" x14ac:dyDescent="0.2">
      <c r="T2918" s="8"/>
      <c r="V2918" s="8"/>
    </row>
    <row r="2919" spans="20:22" ht="14.25" customHeight="1" x14ac:dyDescent="0.2">
      <c r="T2919" s="8"/>
      <c r="V2919" s="8"/>
    </row>
    <row r="2920" spans="20:22" ht="14.25" customHeight="1" x14ac:dyDescent="0.2">
      <c r="T2920" s="8"/>
      <c r="V2920" s="8"/>
    </row>
    <row r="2921" spans="20:22" ht="14.25" customHeight="1" x14ac:dyDescent="0.2">
      <c r="T2921" s="8"/>
      <c r="V2921" s="8"/>
    </row>
    <row r="2922" spans="20:22" ht="14.25" customHeight="1" x14ac:dyDescent="0.2">
      <c r="T2922" s="8"/>
      <c r="V2922" s="8"/>
    </row>
    <row r="2923" spans="20:22" ht="14.25" customHeight="1" x14ac:dyDescent="0.2">
      <c r="T2923" s="8"/>
      <c r="V2923" s="8"/>
    </row>
    <row r="2924" spans="20:22" ht="14.25" customHeight="1" x14ac:dyDescent="0.2">
      <c r="T2924" s="8"/>
      <c r="V2924" s="8"/>
    </row>
    <row r="2925" spans="20:22" ht="14.25" customHeight="1" x14ac:dyDescent="0.2">
      <c r="T2925" s="8"/>
      <c r="V2925" s="8"/>
    </row>
    <row r="2926" spans="20:22" ht="14.25" customHeight="1" x14ac:dyDescent="0.2">
      <c r="T2926" s="8"/>
      <c r="V2926" s="8"/>
    </row>
    <row r="2927" spans="20:22" ht="14.25" customHeight="1" x14ac:dyDescent="0.2">
      <c r="T2927" s="8"/>
      <c r="V2927" s="8"/>
    </row>
    <row r="2928" spans="20:22" ht="14.25" customHeight="1" x14ac:dyDescent="0.2">
      <c r="T2928" s="8"/>
      <c r="V2928" s="8"/>
    </row>
    <row r="2929" spans="20:22" ht="14.25" customHeight="1" x14ac:dyDescent="0.2">
      <c r="T2929" s="8"/>
      <c r="V2929" s="8"/>
    </row>
    <row r="2930" spans="20:22" ht="14.25" customHeight="1" x14ac:dyDescent="0.2">
      <c r="T2930" s="8"/>
      <c r="V2930" s="8"/>
    </row>
    <row r="2931" spans="20:22" ht="14.25" customHeight="1" x14ac:dyDescent="0.2">
      <c r="T2931" s="8"/>
      <c r="V2931" s="8"/>
    </row>
    <row r="2932" spans="20:22" ht="14.25" customHeight="1" x14ac:dyDescent="0.2">
      <c r="T2932" s="8"/>
      <c r="V2932" s="8"/>
    </row>
    <row r="2933" spans="20:22" ht="14.25" customHeight="1" x14ac:dyDescent="0.2">
      <c r="T2933" s="8"/>
      <c r="V2933" s="8"/>
    </row>
    <row r="2934" spans="20:22" ht="14.25" customHeight="1" x14ac:dyDescent="0.2">
      <c r="T2934" s="8"/>
      <c r="V2934" s="8"/>
    </row>
    <row r="2935" spans="20:22" ht="14.25" customHeight="1" x14ac:dyDescent="0.2">
      <c r="T2935" s="8"/>
      <c r="V2935" s="8"/>
    </row>
    <row r="2936" spans="20:22" ht="14.25" customHeight="1" x14ac:dyDescent="0.2">
      <c r="T2936" s="8"/>
      <c r="V2936" s="8"/>
    </row>
    <row r="2937" spans="20:22" ht="14.25" customHeight="1" x14ac:dyDescent="0.2">
      <c r="T2937" s="8"/>
      <c r="V2937" s="8"/>
    </row>
    <row r="2938" spans="20:22" ht="14.25" customHeight="1" x14ac:dyDescent="0.2">
      <c r="T2938" s="8"/>
      <c r="V2938" s="8"/>
    </row>
    <row r="2939" spans="20:22" ht="14.25" customHeight="1" x14ac:dyDescent="0.2">
      <c r="T2939" s="8"/>
      <c r="V2939" s="8"/>
    </row>
    <row r="2940" spans="20:22" ht="14.25" customHeight="1" x14ac:dyDescent="0.2">
      <c r="T2940" s="8"/>
      <c r="V2940" s="8"/>
    </row>
    <row r="2941" spans="20:22" ht="14.25" customHeight="1" x14ac:dyDescent="0.2">
      <c r="T2941" s="8"/>
      <c r="V2941" s="8"/>
    </row>
    <row r="2942" spans="20:22" ht="14.25" customHeight="1" x14ac:dyDescent="0.2">
      <c r="T2942" s="8"/>
      <c r="V2942" s="8"/>
    </row>
    <row r="2943" spans="20:22" ht="14.25" customHeight="1" x14ac:dyDescent="0.2">
      <c r="T2943" s="8"/>
      <c r="V2943" s="8"/>
    </row>
    <row r="2944" spans="20:22" ht="14.25" customHeight="1" x14ac:dyDescent="0.2">
      <c r="T2944" s="8"/>
      <c r="V2944" s="8"/>
    </row>
    <row r="2945" spans="20:22" ht="14.25" customHeight="1" x14ac:dyDescent="0.2">
      <c r="T2945" s="8"/>
      <c r="V2945" s="8"/>
    </row>
    <row r="2946" spans="20:22" ht="14.25" customHeight="1" x14ac:dyDescent="0.2">
      <c r="T2946" s="8"/>
      <c r="V2946" s="8"/>
    </row>
    <row r="2947" spans="20:22" ht="14.25" customHeight="1" x14ac:dyDescent="0.2">
      <c r="T2947" s="8"/>
      <c r="V2947" s="8"/>
    </row>
    <row r="2948" spans="20:22" ht="14.25" customHeight="1" x14ac:dyDescent="0.2">
      <c r="T2948" s="8"/>
      <c r="V2948" s="8"/>
    </row>
    <row r="2949" spans="20:22" ht="14.25" customHeight="1" x14ac:dyDescent="0.2">
      <c r="T2949" s="8"/>
      <c r="V2949" s="8"/>
    </row>
    <row r="2950" spans="20:22" ht="14.25" customHeight="1" x14ac:dyDescent="0.2">
      <c r="T2950" s="8"/>
      <c r="V2950" s="8"/>
    </row>
    <row r="2951" spans="20:22" ht="14.25" customHeight="1" x14ac:dyDescent="0.2">
      <c r="T2951" s="8"/>
      <c r="V2951" s="8"/>
    </row>
    <row r="2952" spans="20:22" ht="14.25" customHeight="1" x14ac:dyDescent="0.2">
      <c r="T2952" s="8"/>
      <c r="V2952" s="8"/>
    </row>
    <row r="2953" spans="20:22" ht="14.25" customHeight="1" x14ac:dyDescent="0.2">
      <c r="T2953" s="8"/>
      <c r="V2953" s="8"/>
    </row>
    <row r="2954" spans="20:22" ht="14.25" customHeight="1" x14ac:dyDescent="0.2">
      <c r="T2954" s="8"/>
      <c r="V2954" s="8"/>
    </row>
    <row r="2955" spans="20:22" ht="14.25" customHeight="1" x14ac:dyDescent="0.2">
      <c r="T2955" s="8"/>
      <c r="V2955" s="8"/>
    </row>
    <row r="2956" spans="20:22" ht="14.25" customHeight="1" x14ac:dyDescent="0.2">
      <c r="T2956" s="8"/>
      <c r="V2956" s="8"/>
    </row>
    <row r="2957" spans="20:22" ht="14.25" customHeight="1" x14ac:dyDescent="0.2">
      <c r="T2957" s="8"/>
      <c r="V2957" s="8"/>
    </row>
    <row r="2958" spans="20:22" ht="14.25" customHeight="1" x14ac:dyDescent="0.2">
      <c r="T2958" s="8"/>
      <c r="V2958" s="8"/>
    </row>
    <row r="2959" spans="20:22" ht="14.25" customHeight="1" x14ac:dyDescent="0.2">
      <c r="T2959" s="8"/>
      <c r="V2959" s="8"/>
    </row>
    <row r="2960" spans="20:22" ht="14.25" customHeight="1" x14ac:dyDescent="0.2">
      <c r="T2960" s="8"/>
      <c r="V2960" s="8"/>
    </row>
    <row r="2961" spans="20:22" ht="14.25" customHeight="1" x14ac:dyDescent="0.2">
      <c r="T2961" s="8"/>
      <c r="V2961" s="8"/>
    </row>
    <row r="2962" spans="20:22" ht="14.25" customHeight="1" x14ac:dyDescent="0.2">
      <c r="T2962" s="8"/>
      <c r="V2962" s="8"/>
    </row>
    <row r="2963" spans="20:22" ht="14.25" customHeight="1" x14ac:dyDescent="0.2">
      <c r="T2963" s="8"/>
      <c r="V2963" s="8"/>
    </row>
    <row r="2964" spans="20:22" ht="14.25" customHeight="1" x14ac:dyDescent="0.2">
      <c r="T2964" s="8"/>
      <c r="V2964" s="8"/>
    </row>
    <row r="2965" spans="20:22" ht="14.25" customHeight="1" x14ac:dyDescent="0.2">
      <c r="T2965" s="8"/>
      <c r="V2965" s="8"/>
    </row>
    <row r="2966" spans="20:22" ht="14.25" customHeight="1" x14ac:dyDescent="0.2">
      <c r="T2966" s="8"/>
      <c r="V2966" s="8"/>
    </row>
    <row r="2967" spans="20:22" ht="14.25" customHeight="1" x14ac:dyDescent="0.2">
      <c r="T2967" s="8"/>
      <c r="V2967" s="8"/>
    </row>
    <row r="2968" spans="20:22" ht="14.25" customHeight="1" x14ac:dyDescent="0.2">
      <c r="T2968" s="8"/>
      <c r="V2968" s="8"/>
    </row>
    <row r="2969" spans="20:22" ht="14.25" customHeight="1" x14ac:dyDescent="0.2">
      <c r="T2969" s="8"/>
      <c r="V2969" s="8"/>
    </row>
    <row r="2970" spans="20:22" ht="14.25" customHeight="1" x14ac:dyDescent="0.2">
      <c r="T2970" s="8"/>
      <c r="V2970" s="8"/>
    </row>
    <row r="2971" spans="20:22" ht="14.25" customHeight="1" x14ac:dyDescent="0.2">
      <c r="T2971" s="8"/>
      <c r="V2971" s="8"/>
    </row>
    <row r="2972" spans="20:22" ht="14.25" customHeight="1" x14ac:dyDescent="0.2">
      <c r="T2972" s="8"/>
      <c r="V2972" s="8"/>
    </row>
    <row r="2973" spans="20:22" ht="14.25" customHeight="1" x14ac:dyDescent="0.2">
      <c r="T2973" s="8"/>
      <c r="V2973" s="8"/>
    </row>
    <row r="2974" spans="20:22" ht="14.25" customHeight="1" x14ac:dyDescent="0.2">
      <c r="T2974" s="8"/>
      <c r="V2974" s="8"/>
    </row>
    <row r="2975" spans="20:22" ht="14.25" customHeight="1" x14ac:dyDescent="0.2">
      <c r="T2975" s="8"/>
      <c r="V2975" s="8"/>
    </row>
    <row r="2976" spans="20:22" ht="14.25" customHeight="1" x14ac:dyDescent="0.2">
      <c r="T2976" s="8"/>
      <c r="V2976" s="8"/>
    </row>
    <row r="2977" spans="20:22" ht="14.25" customHeight="1" x14ac:dyDescent="0.2">
      <c r="T2977" s="8"/>
      <c r="V2977" s="8"/>
    </row>
    <row r="2978" spans="20:22" ht="14.25" customHeight="1" x14ac:dyDescent="0.2">
      <c r="T2978" s="8"/>
      <c r="V2978" s="8"/>
    </row>
    <row r="2979" spans="20:22" ht="14.25" customHeight="1" x14ac:dyDescent="0.2">
      <c r="T2979" s="8"/>
      <c r="V2979" s="8"/>
    </row>
    <row r="2980" spans="20:22" ht="14.25" customHeight="1" x14ac:dyDescent="0.2">
      <c r="T2980" s="8"/>
      <c r="V2980" s="8"/>
    </row>
    <row r="2981" spans="20:22" ht="14.25" customHeight="1" x14ac:dyDescent="0.2">
      <c r="T2981" s="8"/>
      <c r="V2981" s="8"/>
    </row>
    <row r="2982" spans="20:22" ht="14.25" customHeight="1" x14ac:dyDescent="0.2">
      <c r="T2982" s="8"/>
      <c r="V2982" s="8"/>
    </row>
    <row r="2983" spans="20:22" ht="14.25" customHeight="1" x14ac:dyDescent="0.2">
      <c r="T2983" s="8"/>
      <c r="V2983" s="8"/>
    </row>
    <row r="2984" spans="20:22" ht="14.25" customHeight="1" x14ac:dyDescent="0.2">
      <c r="T2984" s="8"/>
      <c r="V2984" s="8"/>
    </row>
    <row r="2985" spans="20:22" ht="14.25" customHeight="1" x14ac:dyDescent="0.2">
      <c r="T2985" s="8"/>
      <c r="V2985" s="8"/>
    </row>
    <row r="2986" spans="20:22" ht="14.25" customHeight="1" x14ac:dyDescent="0.2">
      <c r="T2986" s="8"/>
      <c r="V2986" s="8"/>
    </row>
    <row r="2987" spans="20:22" ht="14.25" customHeight="1" x14ac:dyDescent="0.2">
      <c r="T2987" s="8"/>
      <c r="V2987" s="8"/>
    </row>
    <row r="2988" spans="20:22" ht="14.25" customHeight="1" x14ac:dyDescent="0.2">
      <c r="T2988" s="8"/>
      <c r="V2988" s="8"/>
    </row>
    <row r="2989" spans="20:22" ht="14.25" customHeight="1" x14ac:dyDescent="0.2">
      <c r="T2989" s="8"/>
      <c r="V2989" s="8"/>
    </row>
    <row r="2990" spans="20:22" ht="14.25" customHeight="1" x14ac:dyDescent="0.2">
      <c r="T2990" s="8"/>
      <c r="V2990" s="8"/>
    </row>
    <row r="2991" spans="20:22" ht="14.25" customHeight="1" x14ac:dyDescent="0.2">
      <c r="T2991" s="8"/>
      <c r="V2991" s="8"/>
    </row>
    <row r="2992" spans="20:22" ht="14.25" customHeight="1" x14ac:dyDescent="0.2">
      <c r="T2992" s="8"/>
      <c r="V2992" s="8"/>
    </row>
    <row r="2993" spans="20:22" ht="14.25" customHeight="1" x14ac:dyDescent="0.2">
      <c r="T2993" s="8"/>
      <c r="V2993" s="8"/>
    </row>
    <row r="2994" spans="20:22" ht="14.25" customHeight="1" x14ac:dyDescent="0.2">
      <c r="T2994" s="8"/>
      <c r="V2994" s="8"/>
    </row>
    <row r="2995" spans="20:22" ht="14.25" customHeight="1" x14ac:dyDescent="0.2">
      <c r="T2995" s="8"/>
      <c r="V2995" s="8"/>
    </row>
    <row r="2996" spans="20:22" ht="14.25" customHeight="1" x14ac:dyDescent="0.2">
      <c r="T2996" s="8"/>
      <c r="V2996" s="8"/>
    </row>
    <row r="2997" spans="20:22" ht="14.25" customHeight="1" x14ac:dyDescent="0.2">
      <c r="T2997" s="8"/>
      <c r="V2997" s="8"/>
    </row>
    <row r="2998" spans="20:22" ht="14.25" customHeight="1" x14ac:dyDescent="0.2">
      <c r="T2998" s="8"/>
      <c r="V2998" s="8"/>
    </row>
    <row r="2999" spans="20:22" ht="14.25" customHeight="1" x14ac:dyDescent="0.2">
      <c r="T2999" s="8"/>
      <c r="V2999" s="8"/>
    </row>
    <row r="3000" spans="20:22" ht="14.25" customHeight="1" x14ac:dyDescent="0.2">
      <c r="T3000" s="8"/>
      <c r="V3000" s="8"/>
    </row>
    <row r="3001" spans="20:22" ht="14.25" customHeight="1" x14ac:dyDescent="0.2">
      <c r="T3001" s="8"/>
      <c r="V3001" s="8"/>
    </row>
    <row r="3002" spans="20:22" ht="14.25" customHeight="1" x14ac:dyDescent="0.2">
      <c r="T3002" s="8"/>
      <c r="V3002" s="8"/>
    </row>
    <row r="3003" spans="20:22" ht="14.25" customHeight="1" x14ac:dyDescent="0.2">
      <c r="T3003" s="8"/>
      <c r="V3003" s="8"/>
    </row>
    <row r="3004" spans="20:22" ht="14.25" customHeight="1" x14ac:dyDescent="0.2">
      <c r="T3004" s="8"/>
      <c r="V3004" s="8"/>
    </row>
    <row r="3005" spans="20:22" ht="14.25" customHeight="1" x14ac:dyDescent="0.2">
      <c r="T3005" s="8"/>
      <c r="V3005" s="8"/>
    </row>
    <row r="3006" spans="20:22" ht="14.25" customHeight="1" x14ac:dyDescent="0.2">
      <c r="T3006" s="8"/>
      <c r="V3006" s="8"/>
    </row>
    <row r="3007" spans="20:22" ht="14.25" customHeight="1" x14ac:dyDescent="0.2">
      <c r="T3007" s="8"/>
      <c r="V3007" s="8"/>
    </row>
    <row r="3008" spans="20:22" ht="14.25" customHeight="1" x14ac:dyDescent="0.2">
      <c r="T3008" s="8"/>
      <c r="V3008" s="8"/>
    </row>
    <row r="3009" spans="20:22" ht="14.25" customHeight="1" x14ac:dyDescent="0.2">
      <c r="T3009" s="8"/>
      <c r="V3009" s="8"/>
    </row>
    <row r="3010" spans="20:22" ht="14.25" customHeight="1" x14ac:dyDescent="0.2">
      <c r="T3010" s="8"/>
      <c r="V3010" s="8"/>
    </row>
    <row r="3011" spans="20:22" ht="14.25" customHeight="1" x14ac:dyDescent="0.2">
      <c r="T3011" s="8"/>
      <c r="V3011" s="8"/>
    </row>
    <row r="3012" spans="20:22" ht="14.25" customHeight="1" x14ac:dyDescent="0.2">
      <c r="T3012" s="8"/>
      <c r="V3012" s="8"/>
    </row>
    <row r="3013" spans="20:22" ht="14.25" customHeight="1" x14ac:dyDescent="0.2">
      <c r="T3013" s="8"/>
      <c r="V3013" s="8"/>
    </row>
    <row r="3014" spans="20:22" ht="14.25" customHeight="1" x14ac:dyDescent="0.2">
      <c r="T3014" s="8"/>
      <c r="V3014" s="8"/>
    </row>
    <row r="3015" spans="20:22" ht="14.25" customHeight="1" x14ac:dyDescent="0.2">
      <c r="T3015" s="8"/>
      <c r="V3015" s="8"/>
    </row>
    <row r="3016" spans="20:22" ht="14.25" customHeight="1" x14ac:dyDescent="0.2">
      <c r="T3016" s="8"/>
      <c r="V3016" s="8"/>
    </row>
    <row r="3017" spans="20:22" ht="14.25" customHeight="1" x14ac:dyDescent="0.2">
      <c r="T3017" s="8"/>
      <c r="V3017" s="8"/>
    </row>
    <row r="3018" spans="20:22" ht="14.25" customHeight="1" x14ac:dyDescent="0.2">
      <c r="T3018" s="8"/>
      <c r="V3018" s="8"/>
    </row>
    <row r="3019" spans="20:22" ht="14.25" customHeight="1" x14ac:dyDescent="0.2">
      <c r="T3019" s="8"/>
      <c r="V3019" s="8"/>
    </row>
    <row r="3020" spans="20:22" ht="14.25" customHeight="1" x14ac:dyDescent="0.2">
      <c r="T3020" s="8"/>
      <c r="V3020" s="8"/>
    </row>
    <row r="3021" spans="20:22" ht="14.25" customHeight="1" x14ac:dyDescent="0.2">
      <c r="T3021" s="8"/>
      <c r="V3021" s="8"/>
    </row>
    <row r="3022" spans="20:22" ht="14.25" customHeight="1" x14ac:dyDescent="0.2">
      <c r="T3022" s="8"/>
      <c r="V3022" s="8"/>
    </row>
    <row r="3023" spans="20:22" ht="14.25" customHeight="1" x14ac:dyDescent="0.2">
      <c r="T3023" s="8"/>
      <c r="V3023" s="8"/>
    </row>
    <row r="3024" spans="20:22" ht="14.25" customHeight="1" x14ac:dyDescent="0.2">
      <c r="T3024" s="8"/>
      <c r="V3024" s="8"/>
    </row>
    <row r="3025" spans="20:22" ht="14.25" customHeight="1" x14ac:dyDescent="0.2">
      <c r="T3025" s="8"/>
      <c r="V3025" s="8"/>
    </row>
    <row r="3026" spans="20:22" ht="14.25" customHeight="1" x14ac:dyDescent="0.2">
      <c r="T3026" s="8"/>
      <c r="V3026" s="8"/>
    </row>
    <row r="3027" spans="20:22" ht="14.25" customHeight="1" x14ac:dyDescent="0.2">
      <c r="T3027" s="8"/>
      <c r="V3027" s="8"/>
    </row>
    <row r="3028" spans="20:22" ht="14.25" customHeight="1" x14ac:dyDescent="0.2">
      <c r="T3028" s="8"/>
      <c r="V3028" s="8"/>
    </row>
    <row r="3029" spans="20:22" ht="14.25" customHeight="1" x14ac:dyDescent="0.2">
      <c r="T3029" s="8"/>
      <c r="V3029" s="8"/>
    </row>
    <row r="3030" spans="20:22" ht="14.25" customHeight="1" x14ac:dyDescent="0.2">
      <c r="T3030" s="8"/>
      <c r="V3030" s="8"/>
    </row>
    <row r="3031" spans="20:22" ht="14.25" customHeight="1" x14ac:dyDescent="0.2">
      <c r="T3031" s="8"/>
      <c r="V3031" s="8"/>
    </row>
    <row r="3032" spans="20:22" ht="14.25" customHeight="1" x14ac:dyDescent="0.2">
      <c r="T3032" s="8"/>
      <c r="V3032" s="8"/>
    </row>
    <row r="3033" spans="20:22" ht="14.25" customHeight="1" x14ac:dyDescent="0.2">
      <c r="T3033" s="8"/>
      <c r="V3033" s="8"/>
    </row>
    <row r="3034" spans="20:22" ht="14.25" customHeight="1" x14ac:dyDescent="0.2">
      <c r="T3034" s="8"/>
      <c r="V3034" s="8"/>
    </row>
    <row r="3035" spans="20:22" ht="14.25" customHeight="1" x14ac:dyDescent="0.2">
      <c r="T3035" s="8"/>
      <c r="V3035" s="8"/>
    </row>
    <row r="3036" spans="20:22" ht="14.25" customHeight="1" x14ac:dyDescent="0.2">
      <c r="T3036" s="8"/>
      <c r="V3036" s="8"/>
    </row>
    <row r="3037" spans="20:22" ht="14.25" customHeight="1" x14ac:dyDescent="0.2">
      <c r="T3037" s="8"/>
      <c r="V3037" s="8"/>
    </row>
    <row r="3038" spans="20:22" ht="14.25" customHeight="1" x14ac:dyDescent="0.2">
      <c r="T3038" s="8"/>
      <c r="V3038" s="8"/>
    </row>
    <row r="3039" spans="20:22" ht="14.25" customHeight="1" x14ac:dyDescent="0.2">
      <c r="T3039" s="8"/>
      <c r="V3039" s="8"/>
    </row>
    <row r="3040" spans="20:22" ht="14.25" customHeight="1" x14ac:dyDescent="0.2">
      <c r="T3040" s="8"/>
      <c r="V3040" s="8"/>
    </row>
    <row r="3041" spans="20:22" ht="14.25" customHeight="1" x14ac:dyDescent="0.2">
      <c r="T3041" s="8"/>
      <c r="V3041" s="8"/>
    </row>
    <row r="3042" spans="20:22" ht="14.25" customHeight="1" x14ac:dyDescent="0.2">
      <c r="T3042" s="8"/>
      <c r="V3042" s="8"/>
    </row>
    <row r="3043" spans="20:22" ht="14.25" customHeight="1" x14ac:dyDescent="0.2">
      <c r="T3043" s="8"/>
      <c r="V3043" s="8"/>
    </row>
    <row r="3044" spans="20:22" ht="14.25" customHeight="1" x14ac:dyDescent="0.2">
      <c r="T3044" s="8"/>
      <c r="V3044" s="8"/>
    </row>
    <row r="3045" spans="20:22" ht="14.25" customHeight="1" x14ac:dyDescent="0.2">
      <c r="T3045" s="8"/>
      <c r="V3045" s="8"/>
    </row>
    <row r="3046" spans="20:22" ht="14.25" customHeight="1" x14ac:dyDescent="0.2">
      <c r="T3046" s="8"/>
      <c r="V3046" s="8"/>
    </row>
    <row r="3047" spans="20:22" ht="14.25" customHeight="1" x14ac:dyDescent="0.2">
      <c r="T3047" s="8"/>
      <c r="V3047" s="8"/>
    </row>
    <row r="3048" spans="20:22" ht="14.25" customHeight="1" x14ac:dyDescent="0.2">
      <c r="T3048" s="8"/>
      <c r="V3048" s="8"/>
    </row>
    <row r="3049" spans="20:22" ht="14.25" customHeight="1" x14ac:dyDescent="0.2">
      <c r="T3049" s="8"/>
      <c r="V3049" s="8"/>
    </row>
    <row r="3050" spans="20:22" ht="14.25" customHeight="1" x14ac:dyDescent="0.2">
      <c r="T3050" s="8"/>
      <c r="V3050" s="8"/>
    </row>
    <row r="3051" spans="20:22" ht="14.25" customHeight="1" x14ac:dyDescent="0.2">
      <c r="T3051" s="8"/>
      <c r="V3051" s="8"/>
    </row>
    <row r="3052" spans="20:22" ht="14.25" customHeight="1" x14ac:dyDescent="0.2">
      <c r="T3052" s="8"/>
      <c r="V3052" s="8"/>
    </row>
    <row r="3053" spans="20:22" ht="14.25" customHeight="1" x14ac:dyDescent="0.2">
      <c r="T3053" s="8"/>
      <c r="V3053" s="8"/>
    </row>
    <row r="3054" spans="20:22" ht="14.25" customHeight="1" x14ac:dyDescent="0.2">
      <c r="T3054" s="8"/>
      <c r="V3054" s="8"/>
    </row>
    <row r="3055" spans="20:22" ht="14.25" customHeight="1" x14ac:dyDescent="0.2">
      <c r="T3055" s="8"/>
      <c r="V3055" s="8"/>
    </row>
    <row r="3056" spans="20:22" ht="14.25" customHeight="1" x14ac:dyDescent="0.2">
      <c r="T3056" s="8"/>
      <c r="V3056" s="8"/>
    </row>
    <row r="3057" spans="20:22" ht="14.25" customHeight="1" x14ac:dyDescent="0.2">
      <c r="T3057" s="8"/>
      <c r="V3057" s="8"/>
    </row>
    <row r="3058" spans="20:22" ht="14.25" customHeight="1" x14ac:dyDescent="0.2">
      <c r="T3058" s="8"/>
      <c r="V3058" s="8"/>
    </row>
    <row r="3059" spans="20:22" ht="14.25" customHeight="1" x14ac:dyDescent="0.2">
      <c r="T3059" s="8"/>
      <c r="V3059" s="8"/>
    </row>
    <row r="3060" spans="20:22" ht="14.25" customHeight="1" x14ac:dyDescent="0.2">
      <c r="T3060" s="8"/>
      <c r="V3060" s="8"/>
    </row>
    <row r="3061" spans="20:22" ht="14.25" customHeight="1" x14ac:dyDescent="0.2">
      <c r="T3061" s="8"/>
      <c r="V3061" s="8"/>
    </row>
    <row r="3062" spans="20:22" ht="14.25" customHeight="1" x14ac:dyDescent="0.2">
      <c r="T3062" s="8"/>
      <c r="V3062" s="8"/>
    </row>
    <row r="3063" spans="20:22" ht="14.25" customHeight="1" x14ac:dyDescent="0.2">
      <c r="T3063" s="8"/>
      <c r="V3063" s="8"/>
    </row>
    <row r="3064" spans="20:22" ht="14.25" customHeight="1" x14ac:dyDescent="0.2">
      <c r="T3064" s="8"/>
      <c r="V3064" s="8"/>
    </row>
    <row r="3065" spans="20:22" ht="14.25" customHeight="1" x14ac:dyDescent="0.2">
      <c r="T3065" s="8"/>
      <c r="V3065" s="8"/>
    </row>
    <row r="3066" spans="20:22" ht="14.25" customHeight="1" x14ac:dyDescent="0.2">
      <c r="T3066" s="8"/>
      <c r="V3066" s="8"/>
    </row>
    <row r="3067" spans="20:22" ht="14.25" customHeight="1" x14ac:dyDescent="0.2">
      <c r="T3067" s="8"/>
      <c r="V3067" s="8"/>
    </row>
    <row r="3068" spans="20:22" ht="14.25" customHeight="1" x14ac:dyDescent="0.2">
      <c r="T3068" s="8"/>
      <c r="V3068" s="8"/>
    </row>
    <row r="3069" spans="20:22" ht="14.25" customHeight="1" x14ac:dyDescent="0.2">
      <c r="T3069" s="8"/>
      <c r="V3069" s="8"/>
    </row>
    <row r="3070" spans="20:22" ht="14.25" customHeight="1" x14ac:dyDescent="0.2">
      <c r="T3070" s="8"/>
      <c r="V3070" s="8"/>
    </row>
    <row r="3071" spans="20:22" ht="14.25" customHeight="1" x14ac:dyDescent="0.2">
      <c r="T3071" s="8"/>
      <c r="V3071" s="8"/>
    </row>
    <row r="3072" spans="20:22" ht="14.25" customHeight="1" x14ac:dyDescent="0.2">
      <c r="T3072" s="8"/>
      <c r="V3072" s="8"/>
    </row>
    <row r="3073" spans="20:22" ht="14.25" customHeight="1" x14ac:dyDescent="0.2">
      <c r="T3073" s="8"/>
      <c r="V3073" s="8"/>
    </row>
    <row r="3074" spans="20:22" ht="14.25" customHeight="1" x14ac:dyDescent="0.2">
      <c r="T3074" s="8"/>
      <c r="V3074" s="8"/>
    </row>
    <row r="3075" spans="20:22" ht="14.25" customHeight="1" x14ac:dyDescent="0.2">
      <c r="T3075" s="8"/>
      <c r="V3075" s="8"/>
    </row>
    <row r="3076" spans="20:22" ht="14.25" customHeight="1" x14ac:dyDescent="0.2">
      <c r="T3076" s="8"/>
      <c r="V3076" s="8"/>
    </row>
    <row r="3077" spans="20:22" ht="14.25" customHeight="1" x14ac:dyDescent="0.2">
      <c r="T3077" s="8"/>
      <c r="V3077" s="8"/>
    </row>
    <row r="3078" spans="20:22" ht="14.25" customHeight="1" x14ac:dyDescent="0.2">
      <c r="T3078" s="8"/>
      <c r="V3078" s="8"/>
    </row>
    <row r="3079" spans="20:22" ht="14.25" customHeight="1" x14ac:dyDescent="0.2">
      <c r="T3079" s="8"/>
      <c r="V3079" s="8"/>
    </row>
    <row r="3080" spans="20:22" ht="14.25" customHeight="1" x14ac:dyDescent="0.2">
      <c r="T3080" s="8"/>
      <c r="V3080" s="8"/>
    </row>
    <row r="3081" spans="20:22" ht="14.25" customHeight="1" x14ac:dyDescent="0.2">
      <c r="T3081" s="8"/>
      <c r="V3081" s="8"/>
    </row>
    <row r="3082" spans="20:22" ht="14.25" customHeight="1" x14ac:dyDescent="0.2">
      <c r="T3082" s="8"/>
      <c r="V3082" s="8"/>
    </row>
    <row r="3083" spans="20:22" ht="14.25" customHeight="1" x14ac:dyDescent="0.2">
      <c r="T3083" s="8"/>
      <c r="V3083" s="8"/>
    </row>
    <row r="3084" spans="20:22" ht="14.25" customHeight="1" x14ac:dyDescent="0.2">
      <c r="T3084" s="8"/>
      <c r="V3084" s="8"/>
    </row>
    <row r="3085" spans="20:22" ht="14.25" customHeight="1" x14ac:dyDescent="0.2">
      <c r="T3085" s="8"/>
      <c r="V3085" s="8"/>
    </row>
    <row r="3086" spans="20:22" ht="14.25" customHeight="1" x14ac:dyDescent="0.2">
      <c r="T3086" s="8"/>
      <c r="V3086" s="8"/>
    </row>
    <row r="3087" spans="20:22" ht="14.25" customHeight="1" x14ac:dyDescent="0.2">
      <c r="T3087" s="8"/>
      <c r="V3087" s="8"/>
    </row>
    <row r="3088" spans="20:22" ht="14.25" customHeight="1" x14ac:dyDescent="0.2">
      <c r="T3088" s="8"/>
      <c r="V3088" s="8"/>
    </row>
    <row r="3089" spans="20:22" ht="14.25" customHeight="1" x14ac:dyDescent="0.2">
      <c r="T3089" s="8"/>
      <c r="V3089" s="8"/>
    </row>
    <row r="3090" spans="20:22" ht="14.25" customHeight="1" x14ac:dyDescent="0.2">
      <c r="T3090" s="8"/>
      <c r="V3090" s="8"/>
    </row>
    <row r="3091" spans="20:22" ht="14.25" customHeight="1" x14ac:dyDescent="0.2">
      <c r="T3091" s="8"/>
      <c r="V3091" s="8"/>
    </row>
    <row r="3092" spans="20:22" ht="14.25" customHeight="1" x14ac:dyDescent="0.2">
      <c r="T3092" s="8"/>
      <c r="V3092" s="8"/>
    </row>
    <row r="3093" spans="20:22" ht="14.25" customHeight="1" x14ac:dyDescent="0.2">
      <c r="T3093" s="8"/>
      <c r="V3093" s="8"/>
    </row>
    <row r="3094" spans="20:22" ht="14.25" customHeight="1" x14ac:dyDescent="0.2">
      <c r="T3094" s="8"/>
      <c r="V3094" s="8"/>
    </row>
    <row r="3095" spans="20:22" ht="14.25" customHeight="1" x14ac:dyDescent="0.2">
      <c r="T3095" s="8"/>
      <c r="V3095" s="8"/>
    </row>
    <row r="3096" spans="20:22" ht="14.25" customHeight="1" x14ac:dyDescent="0.2">
      <c r="T3096" s="8"/>
      <c r="V3096" s="8"/>
    </row>
    <row r="3097" spans="20:22" ht="14.25" customHeight="1" x14ac:dyDescent="0.2">
      <c r="T3097" s="8"/>
      <c r="V3097" s="8"/>
    </row>
    <row r="3098" spans="20:22" ht="14.25" customHeight="1" x14ac:dyDescent="0.2">
      <c r="T3098" s="8"/>
      <c r="V3098" s="8"/>
    </row>
    <row r="3099" spans="20:22" ht="14.25" customHeight="1" x14ac:dyDescent="0.2">
      <c r="T3099" s="8"/>
      <c r="V3099" s="8"/>
    </row>
    <row r="3100" spans="20:22" ht="14.25" customHeight="1" x14ac:dyDescent="0.2">
      <c r="T3100" s="8"/>
      <c r="V3100" s="8"/>
    </row>
    <row r="3101" spans="20:22" ht="14.25" customHeight="1" x14ac:dyDescent="0.2">
      <c r="T3101" s="8"/>
      <c r="V3101" s="8"/>
    </row>
    <row r="3102" spans="20:22" ht="14.25" customHeight="1" x14ac:dyDescent="0.2">
      <c r="T3102" s="8"/>
      <c r="V3102" s="8"/>
    </row>
    <row r="3103" spans="20:22" ht="14.25" customHeight="1" x14ac:dyDescent="0.2">
      <c r="T3103" s="8"/>
      <c r="V3103" s="8"/>
    </row>
    <row r="3104" spans="20:22" ht="14.25" customHeight="1" x14ac:dyDescent="0.2">
      <c r="T3104" s="8"/>
      <c r="V3104" s="8"/>
    </row>
    <row r="3105" spans="20:22" ht="14.25" customHeight="1" x14ac:dyDescent="0.2">
      <c r="T3105" s="8"/>
      <c r="V3105" s="8"/>
    </row>
    <row r="3106" spans="20:22" ht="14.25" customHeight="1" x14ac:dyDescent="0.2">
      <c r="T3106" s="8"/>
      <c r="V3106" s="8"/>
    </row>
    <row r="3107" spans="20:22" ht="14.25" customHeight="1" x14ac:dyDescent="0.2">
      <c r="T3107" s="8"/>
      <c r="V3107" s="8"/>
    </row>
    <row r="3108" spans="20:22" ht="14.25" customHeight="1" x14ac:dyDescent="0.2">
      <c r="T3108" s="8"/>
      <c r="V3108" s="8"/>
    </row>
    <row r="3109" spans="20:22" ht="14.25" customHeight="1" x14ac:dyDescent="0.2">
      <c r="T3109" s="8"/>
      <c r="V3109" s="8"/>
    </row>
    <row r="3110" spans="20:22" ht="14.25" customHeight="1" x14ac:dyDescent="0.2">
      <c r="T3110" s="8"/>
      <c r="V3110" s="8"/>
    </row>
    <row r="3111" spans="20:22" ht="14.25" customHeight="1" x14ac:dyDescent="0.2">
      <c r="T3111" s="8"/>
      <c r="V3111" s="8"/>
    </row>
    <row r="3112" spans="20:22" ht="14.25" customHeight="1" x14ac:dyDescent="0.2">
      <c r="T3112" s="8"/>
      <c r="V3112" s="8"/>
    </row>
    <row r="3113" spans="20:22" ht="14.25" customHeight="1" x14ac:dyDescent="0.2">
      <c r="T3113" s="8"/>
      <c r="V3113" s="8"/>
    </row>
    <row r="3114" spans="20:22" ht="14.25" customHeight="1" x14ac:dyDescent="0.2">
      <c r="T3114" s="8"/>
      <c r="V3114" s="8"/>
    </row>
    <row r="3115" spans="20:22" ht="14.25" customHeight="1" x14ac:dyDescent="0.2">
      <c r="T3115" s="8"/>
      <c r="V3115" s="8"/>
    </row>
    <row r="3116" spans="20:22" ht="14.25" customHeight="1" x14ac:dyDescent="0.2">
      <c r="T3116" s="8"/>
      <c r="V3116" s="8"/>
    </row>
    <row r="3117" spans="20:22" ht="14.25" customHeight="1" x14ac:dyDescent="0.2">
      <c r="T3117" s="8"/>
      <c r="V3117" s="8"/>
    </row>
    <row r="3118" spans="20:22" ht="14.25" customHeight="1" x14ac:dyDescent="0.2">
      <c r="T3118" s="8"/>
      <c r="V3118" s="8"/>
    </row>
    <row r="3119" spans="20:22" ht="14.25" customHeight="1" x14ac:dyDescent="0.2">
      <c r="T3119" s="8"/>
      <c r="V3119" s="8"/>
    </row>
    <row r="3120" spans="20:22" ht="14.25" customHeight="1" x14ac:dyDescent="0.2">
      <c r="T3120" s="8"/>
      <c r="V3120" s="8"/>
    </row>
    <row r="3121" spans="20:22" ht="14.25" customHeight="1" x14ac:dyDescent="0.2">
      <c r="T3121" s="8"/>
      <c r="V3121" s="8"/>
    </row>
    <row r="3122" spans="20:22" ht="14.25" customHeight="1" x14ac:dyDescent="0.2">
      <c r="T3122" s="8"/>
      <c r="V3122" s="8"/>
    </row>
    <row r="3123" spans="20:22" ht="14.25" customHeight="1" x14ac:dyDescent="0.2">
      <c r="T3123" s="8"/>
      <c r="V3123" s="8"/>
    </row>
    <row r="3124" spans="20:22" ht="14.25" customHeight="1" x14ac:dyDescent="0.2">
      <c r="T3124" s="8"/>
      <c r="V3124" s="8"/>
    </row>
    <row r="3125" spans="20:22" ht="14.25" customHeight="1" x14ac:dyDescent="0.2">
      <c r="T3125" s="8"/>
      <c r="V3125" s="8"/>
    </row>
    <row r="3126" spans="20:22" ht="14.25" customHeight="1" x14ac:dyDescent="0.2">
      <c r="T3126" s="8"/>
      <c r="V3126" s="8"/>
    </row>
    <row r="3127" spans="20:22" ht="14.25" customHeight="1" x14ac:dyDescent="0.2">
      <c r="T3127" s="8"/>
      <c r="V3127" s="8"/>
    </row>
    <row r="3128" spans="20:22" ht="14.25" customHeight="1" x14ac:dyDescent="0.2">
      <c r="T3128" s="8"/>
      <c r="V3128" s="8"/>
    </row>
    <row r="3129" spans="20:22" ht="14.25" customHeight="1" x14ac:dyDescent="0.2">
      <c r="T3129" s="8"/>
      <c r="V3129" s="8"/>
    </row>
    <row r="3130" spans="20:22" ht="14.25" customHeight="1" x14ac:dyDescent="0.2">
      <c r="T3130" s="8"/>
      <c r="V3130" s="8"/>
    </row>
    <row r="3131" spans="20:22" ht="14.25" customHeight="1" x14ac:dyDescent="0.2">
      <c r="T3131" s="8"/>
      <c r="V3131" s="8"/>
    </row>
    <row r="3132" spans="20:22" ht="14.25" customHeight="1" x14ac:dyDescent="0.2">
      <c r="T3132" s="8"/>
      <c r="V3132" s="8"/>
    </row>
    <row r="3133" spans="20:22" ht="14.25" customHeight="1" x14ac:dyDescent="0.2">
      <c r="T3133" s="8"/>
      <c r="V3133" s="8"/>
    </row>
    <row r="3134" spans="20:22" ht="14.25" customHeight="1" x14ac:dyDescent="0.2">
      <c r="T3134" s="8"/>
      <c r="V3134" s="8"/>
    </row>
    <row r="3135" spans="20:22" ht="14.25" customHeight="1" x14ac:dyDescent="0.2">
      <c r="T3135" s="8"/>
      <c r="V3135" s="8"/>
    </row>
    <row r="3136" spans="20:22" ht="14.25" customHeight="1" x14ac:dyDescent="0.2">
      <c r="T3136" s="8"/>
      <c r="V3136" s="8"/>
    </row>
    <row r="3137" spans="20:22" ht="14.25" customHeight="1" x14ac:dyDescent="0.2">
      <c r="T3137" s="8"/>
      <c r="V3137" s="8"/>
    </row>
    <row r="3138" spans="20:22" ht="14.25" customHeight="1" x14ac:dyDescent="0.2">
      <c r="T3138" s="8"/>
      <c r="V3138" s="8"/>
    </row>
    <row r="3139" spans="20:22" ht="14.25" customHeight="1" x14ac:dyDescent="0.2">
      <c r="T3139" s="8"/>
      <c r="V3139" s="8"/>
    </row>
    <row r="3140" spans="20:22" ht="14.25" customHeight="1" x14ac:dyDescent="0.2">
      <c r="T3140" s="8"/>
      <c r="V3140" s="8"/>
    </row>
    <row r="3141" spans="20:22" ht="14.25" customHeight="1" x14ac:dyDescent="0.2">
      <c r="T3141" s="8"/>
      <c r="V3141" s="8"/>
    </row>
    <row r="3142" spans="20:22" ht="14.25" customHeight="1" x14ac:dyDescent="0.2">
      <c r="T3142" s="8"/>
      <c r="V3142" s="8"/>
    </row>
    <row r="3143" spans="20:22" ht="14.25" customHeight="1" x14ac:dyDescent="0.2">
      <c r="T3143" s="8"/>
      <c r="V3143" s="8"/>
    </row>
    <row r="3144" spans="20:22" ht="14.25" customHeight="1" x14ac:dyDescent="0.2">
      <c r="T3144" s="8"/>
      <c r="V3144" s="8"/>
    </row>
    <row r="3145" spans="20:22" ht="14.25" customHeight="1" x14ac:dyDescent="0.2">
      <c r="T3145" s="8"/>
      <c r="V3145" s="8"/>
    </row>
    <row r="3146" spans="20:22" ht="14.25" customHeight="1" x14ac:dyDescent="0.2">
      <c r="T3146" s="8"/>
      <c r="V3146" s="8"/>
    </row>
    <row r="3147" spans="20:22" ht="14.25" customHeight="1" x14ac:dyDescent="0.2">
      <c r="T3147" s="8"/>
      <c r="V3147" s="8"/>
    </row>
    <row r="3148" spans="20:22" ht="14.25" customHeight="1" x14ac:dyDescent="0.2">
      <c r="T3148" s="8"/>
      <c r="V3148" s="8"/>
    </row>
    <row r="3149" spans="20:22" ht="14.25" customHeight="1" x14ac:dyDescent="0.2">
      <c r="T3149" s="8"/>
      <c r="V3149" s="8"/>
    </row>
    <row r="3150" spans="20:22" ht="14.25" customHeight="1" x14ac:dyDescent="0.2">
      <c r="T3150" s="8"/>
      <c r="V3150" s="8"/>
    </row>
    <row r="3151" spans="20:22" ht="14.25" customHeight="1" x14ac:dyDescent="0.2">
      <c r="T3151" s="8"/>
      <c r="V3151" s="8"/>
    </row>
    <row r="3152" spans="20:22" ht="14.25" customHeight="1" x14ac:dyDescent="0.2">
      <c r="T3152" s="8"/>
      <c r="V3152" s="8"/>
    </row>
    <row r="3153" spans="20:22" ht="14.25" customHeight="1" x14ac:dyDescent="0.2">
      <c r="T3153" s="8"/>
      <c r="V3153" s="8"/>
    </row>
    <row r="3154" spans="20:22" ht="14.25" customHeight="1" x14ac:dyDescent="0.2">
      <c r="T3154" s="8"/>
      <c r="V3154" s="8"/>
    </row>
    <row r="3155" spans="20:22" ht="14.25" customHeight="1" x14ac:dyDescent="0.2">
      <c r="T3155" s="8"/>
      <c r="V3155" s="8"/>
    </row>
    <row r="3156" spans="20:22" ht="14.25" customHeight="1" x14ac:dyDescent="0.2">
      <c r="T3156" s="8"/>
      <c r="V3156" s="8"/>
    </row>
    <row r="3157" spans="20:22" ht="14.25" customHeight="1" x14ac:dyDescent="0.2">
      <c r="T3157" s="8"/>
      <c r="V3157" s="8"/>
    </row>
    <row r="3158" spans="20:22" ht="14.25" customHeight="1" x14ac:dyDescent="0.2">
      <c r="T3158" s="8"/>
      <c r="V3158" s="8"/>
    </row>
    <row r="3159" spans="20:22" ht="14.25" customHeight="1" x14ac:dyDescent="0.2">
      <c r="T3159" s="8"/>
      <c r="V3159" s="8"/>
    </row>
    <row r="3160" spans="20:22" ht="14.25" customHeight="1" x14ac:dyDescent="0.2">
      <c r="T3160" s="8"/>
      <c r="V3160" s="8"/>
    </row>
    <row r="3161" spans="20:22" ht="14.25" customHeight="1" x14ac:dyDescent="0.2">
      <c r="T3161" s="8"/>
      <c r="V3161" s="8"/>
    </row>
    <row r="3162" spans="20:22" ht="14.25" customHeight="1" x14ac:dyDescent="0.2">
      <c r="T3162" s="8"/>
      <c r="V3162" s="8"/>
    </row>
    <row r="3163" spans="20:22" ht="14.25" customHeight="1" x14ac:dyDescent="0.2">
      <c r="T3163" s="8"/>
      <c r="V3163" s="8"/>
    </row>
    <row r="3164" spans="20:22" ht="14.25" customHeight="1" x14ac:dyDescent="0.2">
      <c r="T3164" s="8"/>
      <c r="V3164" s="8"/>
    </row>
    <row r="3165" spans="20:22" ht="14.25" customHeight="1" x14ac:dyDescent="0.2">
      <c r="T3165" s="8"/>
      <c r="V3165" s="8"/>
    </row>
    <row r="3166" spans="20:22" ht="14.25" customHeight="1" x14ac:dyDescent="0.2">
      <c r="T3166" s="8"/>
      <c r="V3166" s="8"/>
    </row>
    <row r="3167" spans="20:22" ht="14.25" customHeight="1" x14ac:dyDescent="0.2">
      <c r="T3167" s="8"/>
      <c r="V3167" s="8"/>
    </row>
    <row r="3168" spans="20:22" ht="14.25" customHeight="1" x14ac:dyDescent="0.2">
      <c r="T3168" s="8"/>
      <c r="V3168" s="8"/>
    </row>
    <row r="3169" spans="20:22" ht="14.25" customHeight="1" x14ac:dyDescent="0.2">
      <c r="T3169" s="8"/>
      <c r="V3169" s="8"/>
    </row>
    <row r="3170" spans="20:22" ht="14.25" customHeight="1" x14ac:dyDescent="0.2">
      <c r="T3170" s="8"/>
      <c r="V3170" s="8"/>
    </row>
    <row r="3171" spans="20:22" ht="14.25" customHeight="1" x14ac:dyDescent="0.2">
      <c r="T3171" s="8"/>
      <c r="V3171" s="8"/>
    </row>
    <row r="3172" spans="20:22" ht="14.25" customHeight="1" x14ac:dyDescent="0.2">
      <c r="T3172" s="8"/>
      <c r="V3172" s="8"/>
    </row>
    <row r="3173" spans="20:22" ht="14.25" customHeight="1" x14ac:dyDescent="0.2">
      <c r="T3173" s="8"/>
      <c r="V3173" s="8"/>
    </row>
    <row r="3174" spans="20:22" ht="14.25" customHeight="1" x14ac:dyDescent="0.2">
      <c r="T3174" s="8"/>
      <c r="V3174" s="8"/>
    </row>
    <row r="3175" spans="20:22" ht="14.25" customHeight="1" x14ac:dyDescent="0.2">
      <c r="T3175" s="8"/>
      <c r="V3175" s="8"/>
    </row>
    <row r="3176" spans="20:22" ht="14.25" customHeight="1" x14ac:dyDescent="0.2">
      <c r="T3176" s="8"/>
      <c r="V3176" s="8"/>
    </row>
    <row r="3177" spans="20:22" ht="14.25" customHeight="1" x14ac:dyDescent="0.2">
      <c r="T3177" s="8"/>
      <c r="V3177" s="8"/>
    </row>
    <row r="3178" spans="20:22" ht="14.25" customHeight="1" x14ac:dyDescent="0.2">
      <c r="T3178" s="8"/>
      <c r="V3178" s="8"/>
    </row>
    <row r="3179" spans="20:22" ht="14.25" customHeight="1" x14ac:dyDescent="0.2">
      <c r="T3179" s="8"/>
      <c r="V3179" s="8"/>
    </row>
    <row r="3180" spans="20:22" ht="14.25" customHeight="1" x14ac:dyDescent="0.2">
      <c r="T3180" s="8"/>
      <c r="V3180" s="8"/>
    </row>
    <row r="3181" spans="20:22" ht="14.25" customHeight="1" x14ac:dyDescent="0.2">
      <c r="T3181" s="8"/>
      <c r="V3181" s="8"/>
    </row>
    <row r="3182" spans="20:22" ht="14.25" customHeight="1" x14ac:dyDescent="0.2">
      <c r="T3182" s="8"/>
      <c r="V3182" s="8"/>
    </row>
    <row r="3183" spans="20:22" ht="14.25" customHeight="1" x14ac:dyDescent="0.2">
      <c r="T3183" s="8"/>
      <c r="V3183" s="8"/>
    </row>
    <row r="3184" spans="20:22" ht="14.25" customHeight="1" x14ac:dyDescent="0.2">
      <c r="T3184" s="8"/>
      <c r="V3184" s="8"/>
    </row>
    <row r="3185" spans="20:22" ht="14.25" customHeight="1" x14ac:dyDescent="0.2">
      <c r="T3185" s="8"/>
      <c r="V3185" s="8"/>
    </row>
    <row r="3186" spans="20:22" ht="14.25" customHeight="1" x14ac:dyDescent="0.2">
      <c r="T3186" s="8"/>
      <c r="V3186" s="8"/>
    </row>
    <row r="3187" spans="20:22" ht="14.25" customHeight="1" x14ac:dyDescent="0.2">
      <c r="T3187" s="8"/>
      <c r="V3187" s="8"/>
    </row>
    <row r="3188" spans="20:22" ht="14.25" customHeight="1" x14ac:dyDescent="0.2">
      <c r="T3188" s="8"/>
      <c r="V3188" s="8"/>
    </row>
    <row r="3189" spans="20:22" ht="14.25" customHeight="1" x14ac:dyDescent="0.2">
      <c r="T3189" s="8"/>
      <c r="V3189" s="8"/>
    </row>
    <row r="3190" spans="20:22" ht="14.25" customHeight="1" x14ac:dyDescent="0.2">
      <c r="T3190" s="8"/>
      <c r="V3190" s="8"/>
    </row>
    <row r="3191" spans="20:22" ht="14.25" customHeight="1" x14ac:dyDescent="0.2">
      <c r="T3191" s="8"/>
      <c r="V3191" s="8"/>
    </row>
    <row r="3192" spans="20:22" ht="14.25" customHeight="1" x14ac:dyDescent="0.2">
      <c r="T3192" s="8"/>
      <c r="V3192" s="8"/>
    </row>
    <row r="3193" spans="20:22" ht="14.25" customHeight="1" x14ac:dyDescent="0.2">
      <c r="T3193" s="8"/>
      <c r="V3193" s="8"/>
    </row>
    <row r="3194" spans="20:22" ht="14.25" customHeight="1" x14ac:dyDescent="0.2">
      <c r="T3194" s="8"/>
      <c r="V3194" s="8"/>
    </row>
    <row r="3195" spans="20:22" ht="14.25" customHeight="1" x14ac:dyDescent="0.2">
      <c r="T3195" s="8"/>
      <c r="V3195" s="8"/>
    </row>
    <row r="3196" spans="20:22" ht="14.25" customHeight="1" x14ac:dyDescent="0.2">
      <c r="T3196" s="8"/>
      <c r="V3196" s="8"/>
    </row>
    <row r="3197" spans="20:22" ht="14.25" customHeight="1" x14ac:dyDescent="0.2">
      <c r="T3197" s="8"/>
      <c r="V3197" s="8"/>
    </row>
    <row r="3198" spans="20:22" ht="14.25" customHeight="1" x14ac:dyDescent="0.2">
      <c r="T3198" s="8"/>
      <c r="V3198" s="8"/>
    </row>
    <row r="3199" spans="20:22" ht="14.25" customHeight="1" x14ac:dyDescent="0.2">
      <c r="T3199" s="8"/>
      <c r="V3199" s="8"/>
    </row>
    <row r="3200" spans="20:22" ht="14.25" customHeight="1" x14ac:dyDescent="0.2">
      <c r="T3200" s="8"/>
      <c r="V3200" s="8"/>
    </row>
    <row r="3201" spans="20:22" ht="14.25" customHeight="1" x14ac:dyDescent="0.2">
      <c r="T3201" s="8"/>
      <c r="V3201" s="8"/>
    </row>
    <row r="3202" spans="20:22" ht="14.25" customHeight="1" x14ac:dyDescent="0.2">
      <c r="T3202" s="8"/>
      <c r="V3202" s="8"/>
    </row>
    <row r="3203" spans="20:22" ht="14.25" customHeight="1" x14ac:dyDescent="0.2">
      <c r="T3203" s="8"/>
      <c r="V3203" s="8"/>
    </row>
    <row r="3204" spans="20:22" ht="14.25" customHeight="1" x14ac:dyDescent="0.2">
      <c r="T3204" s="8"/>
      <c r="V3204" s="8"/>
    </row>
    <row r="3205" spans="20:22" ht="14.25" customHeight="1" x14ac:dyDescent="0.2">
      <c r="T3205" s="8"/>
      <c r="V3205" s="8"/>
    </row>
    <row r="3206" spans="20:22" ht="14.25" customHeight="1" x14ac:dyDescent="0.2">
      <c r="T3206" s="8"/>
      <c r="V3206" s="8"/>
    </row>
    <row r="3207" spans="20:22" ht="14.25" customHeight="1" x14ac:dyDescent="0.2">
      <c r="T3207" s="8"/>
      <c r="V3207" s="8"/>
    </row>
    <row r="3208" spans="20:22" ht="14.25" customHeight="1" x14ac:dyDescent="0.2">
      <c r="T3208" s="8"/>
      <c r="V3208" s="8"/>
    </row>
    <row r="3209" spans="20:22" ht="14.25" customHeight="1" x14ac:dyDescent="0.2">
      <c r="T3209" s="8"/>
      <c r="V3209" s="8"/>
    </row>
    <row r="3210" spans="20:22" ht="14.25" customHeight="1" x14ac:dyDescent="0.2">
      <c r="T3210" s="8"/>
      <c r="V3210" s="8"/>
    </row>
    <row r="3211" spans="20:22" ht="14.25" customHeight="1" x14ac:dyDescent="0.2">
      <c r="T3211" s="8"/>
      <c r="V3211" s="8"/>
    </row>
    <row r="3212" spans="20:22" ht="14.25" customHeight="1" x14ac:dyDescent="0.2">
      <c r="T3212" s="8"/>
      <c r="V3212" s="8"/>
    </row>
    <row r="3213" spans="20:22" ht="14.25" customHeight="1" x14ac:dyDescent="0.2">
      <c r="T3213" s="8"/>
      <c r="V3213" s="8"/>
    </row>
    <row r="3214" spans="20:22" ht="14.25" customHeight="1" x14ac:dyDescent="0.2">
      <c r="T3214" s="8"/>
      <c r="V3214" s="8"/>
    </row>
    <row r="3215" spans="20:22" ht="14.25" customHeight="1" x14ac:dyDescent="0.2">
      <c r="T3215" s="8"/>
      <c r="V3215" s="8"/>
    </row>
    <row r="3216" spans="20:22" ht="14.25" customHeight="1" x14ac:dyDescent="0.2">
      <c r="T3216" s="8"/>
      <c r="V3216" s="8"/>
    </row>
    <row r="3217" spans="20:22" ht="14.25" customHeight="1" x14ac:dyDescent="0.2">
      <c r="T3217" s="8"/>
      <c r="V3217" s="8"/>
    </row>
    <row r="3218" spans="20:22" ht="14.25" customHeight="1" x14ac:dyDescent="0.2">
      <c r="T3218" s="8"/>
      <c r="V3218" s="8"/>
    </row>
    <row r="3219" spans="20:22" ht="14.25" customHeight="1" x14ac:dyDescent="0.2">
      <c r="T3219" s="8"/>
      <c r="V3219" s="8"/>
    </row>
    <row r="3220" spans="20:22" ht="14.25" customHeight="1" x14ac:dyDescent="0.2">
      <c r="T3220" s="8"/>
      <c r="V3220" s="8"/>
    </row>
    <row r="3221" spans="20:22" ht="14.25" customHeight="1" x14ac:dyDescent="0.2">
      <c r="T3221" s="8"/>
      <c r="V3221" s="8"/>
    </row>
    <row r="3222" spans="20:22" ht="14.25" customHeight="1" x14ac:dyDescent="0.2">
      <c r="T3222" s="8"/>
      <c r="V3222" s="8"/>
    </row>
    <row r="3223" spans="20:22" ht="14.25" customHeight="1" x14ac:dyDescent="0.2">
      <c r="T3223" s="8"/>
      <c r="V3223" s="8"/>
    </row>
    <row r="3224" spans="20:22" ht="14.25" customHeight="1" x14ac:dyDescent="0.2">
      <c r="T3224" s="8"/>
      <c r="V3224" s="8"/>
    </row>
    <row r="3225" spans="20:22" ht="14.25" customHeight="1" x14ac:dyDescent="0.2">
      <c r="T3225" s="8"/>
      <c r="V3225" s="8"/>
    </row>
    <row r="3226" spans="20:22" ht="14.25" customHeight="1" x14ac:dyDescent="0.2">
      <c r="T3226" s="8"/>
      <c r="V3226" s="8"/>
    </row>
    <row r="3227" spans="20:22" ht="14.25" customHeight="1" x14ac:dyDescent="0.2">
      <c r="T3227" s="8"/>
      <c r="V3227" s="8"/>
    </row>
    <row r="3228" spans="20:22" ht="14.25" customHeight="1" x14ac:dyDescent="0.2">
      <c r="T3228" s="8"/>
      <c r="V3228" s="8"/>
    </row>
    <row r="3229" spans="20:22" ht="14.25" customHeight="1" x14ac:dyDescent="0.2">
      <c r="T3229" s="8"/>
      <c r="V3229" s="8"/>
    </row>
    <row r="3230" spans="20:22" ht="14.25" customHeight="1" x14ac:dyDescent="0.2">
      <c r="T3230" s="8"/>
      <c r="V3230" s="8"/>
    </row>
    <row r="3231" spans="20:22" ht="14.25" customHeight="1" x14ac:dyDescent="0.2">
      <c r="T3231" s="8"/>
      <c r="V3231" s="8"/>
    </row>
    <row r="3232" spans="20:22" ht="14.25" customHeight="1" x14ac:dyDescent="0.2">
      <c r="T3232" s="8"/>
      <c r="V3232" s="8"/>
    </row>
    <row r="3233" spans="20:22" ht="14.25" customHeight="1" x14ac:dyDescent="0.2">
      <c r="T3233" s="8"/>
      <c r="V3233" s="8"/>
    </row>
    <row r="3234" spans="20:22" ht="14.25" customHeight="1" x14ac:dyDescent="0.2">
      <c r="T3234" s="8"/>
      <c r="V3234" s="8"/>
    </row>
    <row r="3235" spans="20:22" ht="14.25" customHeight="1" x14ac:dyDescent="0.2">
      <c r="T3235" s="8"/>
      <c r="V3235" s="8"/>
    </row>
    <row r="3236" spans="20:22" ht="14.25" customHeight="1" x14ac:dyDescent="0.2">
      <c r="T3236" s="8"/>
      <c r="V3236" s="8"/>
    </row>
    <row r="3237" spans="20:22" ht="14.25" customHeight="1" x14ac:dyDescent="0.2">
      <c r="T3237" s="8"/>
      <c r="V3237" s="8"/>
    </row>
    <row r="3238" spans="20:22" ht="14.25" customHeight="1" x14ac:dyDescent="0.2">
      <c r="T3238" s="8"/>
      <c r="V3238" s="8"/>
    </row>
    <row r="3239" spans="20:22" ht="14.25" customHeight="1" x14ac:dyDescent="0.2">
      <c r="T3239" s="8"/>
      <c r="V3239" s="8"/>
    </row>
    <row r="3240" spans="20:22" ht="14.25" customHeight="1" x14ac:dyDescent="0.2">
      <c r="T3240" s="8"/>
      <c r="V3240" s="8"/>
    </row>
    <row r="3241" spans="20:22" ht="14.25" customHeight="1" x14ac:dyDescent="0.2">
      <c r="T3241" s="8"/>
      <c r="V3241" s="8"/>
    </row>
    <row r="3242" spans="20:22" ht="14.25" customHeight="1" x14ac:dyDescent="0.2">
      <c r="T3242" s="8"/>
      <c r="V3242" s="8"/>
    </row>
    <row r="3243" spans="20:22" ht="14.25" customHeight="1" x14ac:dyDescent="0.2">
      <c r="T3243" s="8"/>
      <c r="V3243" s="8"/>
    </row>
    <row r="3244" spans="20:22" ht="14.25" customHeight="1" x14ac:dyDescent="0.2">
      <c r="T3244" s="8"/>
      <c r="V3244" s="8"/>
    </row>
    <row r="3245" spans="20:22" ht="14.25" customHeight="1" x14ac:dyDescent="0.2">
      <c r="T3245" s="8"/>
      <c r="V3245" s="8"/>
    </row>
    <row r="3246" spans="20:22" ht="14.25" customHeight="1" x14ac:dyDescent="0.2">
      <c r="T3246" s="8"/>
      <c r="V3246" s="8"/>
    </row>
    <row r="3247" spans="20:22" ht="14.25" customHeight="1" x14ac:dyDescent="0.2">
      <c r="T3247" s="8"/>
      <c r="V3247" s="8"/>
    </row>
    <row r="3248" spans="20:22" ht="14.25" customHeight="1" x14ac:dyDescent="0.2">
      <c r="T3248" s="8"/>
      <c r="V3248" s="8"/>
    </row>
    <row r="3249" spans="20:22" ht="14.25" customHeight="1" x14ac:dyDescent="0.2">
      <c r="T3249" s="8"/>
      <c r="V3249" s="8"/>
    </row>
    <row r="3250" spans="20:22" ht="14.25" customHeight="1" x14ac:dyDescent="0.2">
      <c r="T3250" s="8"/>
      <c r="V3250" s="8"/>
    </row>
    <row r="3251" spans="20:22" ht="14.25" customHeight="1" x14ac:dyDescent="0.2">
      <c r="T3251" s="8"/>
      <c r="V3251" s="8"/>
    </row>
    <row r="3252" spans="20:22" ht="14.25" customHeight="1" x14ac:dyDescent="0.2">
      <c r="T3252" s="8"/>
      <c r="V3252" s="8"/>
    </row>
    <row r="3253" spans="20:22" ht="14.25" customHeight="1" x14ac:dyDescent="0.2">
      <c r="T3253" s="8"/>
      <c r="V3253" s="8"/>
    </row>
    <row r="3254" spans="20:22" ht="14.25" customHeight="1" x14ac:dyDescent="0.2">
      <c r="T3254" s="8"/>
      <c r="V3254" s="8"/>
    </row>
    <row r="3255" spans="20:22" ht="14.25" customHeight="1" x14ac:dyDescent="0.2">
      <c r="T3255" s="8"/>
      <c r="V3255" s="8"/>
    </row>
    <row r="3256" spans="20:22" ht="14.25" customHeight="1" x14ac:dyDescent="0.2">
      <c r="T3256" s="8"/>
      <c r="V3256" s="8"/>
    </row>
    <row r="3257" spans="20:22" ht="14.25" customHeight="1" x14ac:dyDescent="0.2">
      <c r="T3257" s="8"/>
      <c r="V3257" s="8"/>
    </row>
    <row r="3258" spans="20:22" ht="14.25" customHeight="1" x14ac:dyDescent="0.2">
      <c r="T3258" s="8"/>
      <c r="V3258" s="8"/>
    </row>
    <row r="3259" spans="20:22" ht="14.25" customHeight="1" x14ac:dyDescent="0.2">
      <c r="T3259" s="8"/>
      <c r="V3259" s="8"/>
    </row>
    <row r="3260" spans="20:22" ht="14.25" customHeight="1" x14ac:dyDescent="0.2">
      <c r="T3260" s="8"/>
      <c r="V3260" s="8"/>
    </row>
    <row r="3261" spans="20:22" ht="14.25" customHeight="1" x14ac:dyDescent="0.2">
      <c r="T3261" s="8"/>
      <c r="V3261" s="8"/>
    </row>
    <row r="3262" spans="20:22" ht="14.25" customHeight="1" x14ac:dyDescent="0.2">
      <c r="T3262" s="8"/>
      <c r="V3262" s="8"/>
    </row>
    <row r="3263" spans="20:22" ht="14.25" customHeight="1" x14ac:dyDescent="0.2">
      <c r="T3263" s="8"/>
      <c r="V3263" s="8"/>
    </row>
    <row r="3264" spans="20:22" ht="14.25" customHeight="1" x14ac:dyDescent="0.2">
      <c r="T3264" s="8"/>
      <c r="V3264" s="8"/>
    </row>
    <row r="3265" spans="20:22" ht="14.25" customHeight="1" x14ac:dyDescent="0.2">
      <c r="T3265" s="8"/>
      <c r="V3265" s="8"/>
    </row>
    <row r="3266" spans="20:22" ht="14.25" customHeight="1" x14ac:dyDescent="0.2">
      <c r="T3266" s="8"/>
      <c r="V3266" s="8"/>
    </row>
    <row r="3267" spans="20:22" ht="14.25" customHeight="1" x14ac:dyDescent="0.2">
      <c r="T3267" s="8"/>
      <c r="V3267" s="8"/>
    </row>
    <row r="3268" spans="20:22" ht="14.25" customHeight="1" x14ac:dyDescent="0.2">
      <c r="T3268" s="8"/>
      <c r="V3268" s="8"/>
    </row>
    <row r="3269" spans="20:22" ht="14.25" customHeight="1" x14ac:dyDescent="0.2">
      <c r="T3269" s="8"/>
      <c r="V3269" s="8"/>
    </row>
    <row r="3270" spans="20:22" ht="14.25" customHeight="1" x14ac:dyDescent="0.2">
      <c r="T3270" s="8"/>
      <c r="V3270" s="8"/>
    </row>
    <row r="3271" spans="20:22" ht="14.25" customHeight="1" x14ac:dyDescent="0.2">
      <c r="T3271" s="8"/>
      <c r="V3271" s="8"/>
    </row>
    <row r="3272" spans="20:22" ht="14.25" customHeight="1" x14ac:dyDescent="0.2">
      <c r="T3272" s="8"/>
      <c r="V3272" s="8"/>
    </row>
    <row r="3273" spans="20:22" ht="14.25" customHeight="1" x14ac:dyDescent="0.2">
      <c r="T3273" s="8"/>
      <c r="V3273" s="8"/>
    </row>
    <row r="3274" spans="20:22" ht="14.25" customHeight="1" x14ac:dyDescent="0.2">
      <c r="T3274" s="8"/>
      <c r="V3274" s="8"/>
    </row>
    <row r="3275" spans="20:22" ht="14.25" customHeight="1" x14ac:dyDescent="0.2">
      <c r="T3275" s="8"/>
      <c r="V3275" s="8"/>
    </row>
    <row r="3276" spans="20:22" ht="14.25" customHeight="1" x14ac:dyDescent="0.2">
      <c r="T3276" s="8"/>
      <c r="V3276" s="8"/>
    </row>
    <row r="3277" spans="20:22" ht="14.25" customHeight="1" x14ac:dyDescent="0.2">
      <c r="T3277" s="8"/>
      <c r="V3277" s="8"/>
    </row>
    <row r="3278" spans="20:22" ht="14.25" customHeight="1" x14ac:dyDescent="0.2">
      <c r="T3278" s="8"/>
      <c r="V3278" s="8"/>
    </row>
    <row r="3279" spans="20:22" ht="14.25" customHeight="1" x14ac:dyDescent="0.2">
      <c r="T3279" s="8"/>
      <c r="V3279" s="8"/>
    </row>
    <row r="3280" spans="20:22" ht="14.25" customHeight="1" x14ac:dyDescent="0.2">
      <c r="T3280" s="8"/>
      <c r="V3280" s="8"/>
    </row>
    <row r="3281" spans="20:22" ht="14.25" customHeight="1" x14ac:dyDescent="0.2">
      <c r="T3281" s="8"/>
      <c r="V3281" s="8"/>
    </row>
    <row r="3282" spans="20:22" ht="14.25" customHeight="1" x14ac:dyDescent="0.2">
      <c r="T3282" s="8"/>
      <c r="V3282" s="8"/>
    </row>
    <row r="3283" spans="20:22" ht="14.25" customHeight="1" x14ac:dyDescent="0.2">
      <c r="T3283" s="8"/>
      <c r="V3283" s="8"/>
    </row>
    <row r="3284" spans="20:22" ht="14.25" customHeight="1" x14ac:dyDescent="0.2">
      <c r="T3284" s="8"/>
      <c r="V3284" s="8"/>
    </row>
    <row r="3285" spans="20:22" ht="14.25" customHeight="1" x14ac:dyDescent="0.2">
      <c r="T3285" s="8"/>
      <c r="V3285" s="8"/>
    </row>
    <row r="3286" spans="20:22" ht="14.25" customHeight="1" x14ac:dyDescent="0.2">
      <c r="T3286" s="8"/>
      <c r="V3286" s="8"/>
    </row>
    <row r="3287" spans="20:22" ht="14.25" customHeight="1" x14ac:dyDescent="0.2">
      <c r="T3287" s="8"/>
      <c r="V3287" s="8"/>
    </row>
    <row r="3288" spans="20:22" ht="14.25" customHeight="1" x14ac:dyDescent="0.2">
      <c r="T3288" s="8"/>
      <c r="V3288" s="8"/>
    </row>
    <row r="3289" spans="20:22" ht="14.25" customHeight="1" x14ac:dyDescent="0.2">
      <c r="T3289" s="8"/>
      <c r="V3289" s="8"/>
    </row>
    <row r="3290" spans="20:22" ht="14.25" customHeight="1" x14ac:dyDescent="0.2">
      <c r="T3290" s="8"/>
      <c r="V3290" s="8"/>
    </row>
    <row r="3291" spans="20:22" ht="14.25" customHeight="1" x14ac:dyDescent="0.2">
      <c r="T3291" s="8"/>
      <c r="V3291" s="8"/>
    </row>
    <row r="3292" spans="20:22" ht="14.25" customHeight="1" x14ac:dyDescent="0.2">
      <c r="T3292" s="8"/>
      <c r="V3292" s="8"/>
    </row>
    <row r="3293" spans="20:22" ht="14.25" customHeight="1" x14ac:dyDescent="0.2">
      <c r="T3293" s="8"/>
      <c r="V3293" s="8"/>
    </row>
    <row r="3294" spans="20:22" ht="14.25" customHeight="1" x14ac:dyDescent="0.2">
      <c r="T3294" s="8"/>
      <c r="V3294" s="8"/>
    </row>
    <row r="3295" spans="20:22" ht="14.25" customHeight="1" x14ac:dyDescent="0.2">
      <c r="T3295" s="8"/>
      <c r="V3295" s="8"/>
    </row>
    <row r="3296" spans="20:22" ht="14.25" customHeight="1" x14ac:dyDescent="0.2">
      <c r="T3296" s="8"/>
      <c r="V3296" s="8"/>
    </row>
    <row r="3297" spans="20:22" ht="14.25" customHeight="1" x14ac:dyDescent="0.2">
      <c r="T3297" s="8"/>
      <c r="V3297" s="8"/>
    </row>
    <row r="3298" spans="20:22" ht="14.25" customHeight="1" x14ac:dyDescent="0.2">
      <c r="T3298" s="8"/>
      <c r="V3298" s="8"/>
    </row>
    <row r="3299" spans="20:22" ht="14.25" customHeight="1" x14ac:dyDescent="0.2">
      <c r="T3299" s="8"/>
      <c r="V3299" s="8"/>
    </row>
    <row r="3300" spans="20:22" ht="14.25" customHeight="1" x14ac:dyDescent="0.2">
      <c r="T3300" s="8"/>
      <c r="V3300" s="8"/>
    </row>
    <row r="3301" spans="20:22" ht="14.25" customHeight="1" x14ac:dyDescent="0.2">
      <c r="T3301" s="8"/>
      <c r="V3301" s="8"/>
    </row>
    <row r="3302" spans="20:22" ht="14.25" customHeight="1" x14ac:dyDescent="0.2">
      <c r="T3302" s="8"/>
      <c r="V3302" s="8"/>
    </row>
    <row r="3303" spans="20:22" ht="14.25" customHeight="1" x14ac:dyDescent="0.2">
      <c r="T3303" s="8"/>
      <c r="V3303" s="8"/>
    </row>
    <row r="3304" spans="20:22" ht="14.25" customHeight="1" x14ac:dyDescent="0.2">
      <c r="T3304" s="8"/>
      <c r="V3304" s="8"/>
    </row>
    <row r="3305" spans="20:22" ht="14.25" customHeight="1" x14ac:dyDescent="0.2">
      <c r="T3305" s="8"/>
      <c r="V3305" s="8"/>
    </row>
    <row r="3306" spans="20:22" ht="14.25" customHeight="1" x14ac:dyDescent="0.2">
      <c r="T3306" s="8"/>
      <c r="V3306" s="8"/>
    </row>
    <row r="3307" spans="20:22" ht="14.25" customHeight="1" x14ac:dyDescent="0.2">
      <c r="T3307" s="8"/>
      <c r="V3307" s="8"/>
    </row>
    <row r="3308" spans="20:22" ht="14.25" customHeight="1" x14ac:dyDescent="0.2">
      <c r="T3308" s="8"/>
      <c r="V3308" s="8"/>
    </row>
    <row r="3309" spans="20:22" ht="14.25" customHeight="1" x14ac:dyDescent="0.2">
      <c r="T3309" s="8"/>
      <c r="V3309" s="8"/>
    </row>
    <row r="3310" spans="20:22" ht="14.25" customHeight="1" x14ac:dyDescent="0.2">
      <c r="T3310" s="8"/>
      <c r="V3310" s="8"/>
    </row>
    <row r="3311" spans="20:22" ht="14.25" customHeight="1" x14ac:dyDescent="0.2">
      <c r="T3311" s="8"/>
      <c r="V3311" s="8"/>
    </row>
    <row r="3312" spans="20:22" ht="14.25" customHeight="1" x14ac:dyDescent="0.2">
      <c r="T3312" s="8"/>
      <c r="V3312" s="8"/>
    </row>
    <row r="3313" spans="20:22" ht="14.25" customHeight="1" x14ac:dyDescent="0.2">
      <c r="T3313" s="8"/>
      <c r="V3313" s="8"/>
    </row>
    <row r="3314" spans="20:22" ht="14.25" customHeight="1" x14ac:dyDescent="0.2">
      <c r="T3314" s="8"/>
      <c r="V3314" s="8"/>
    </row>
    <row r="3315" spans="20:22" ht="14.25" customHeight="1" x14ac:dyDescent="0.2">
      <c r="T3315" s="8"/>
      <c r="V3315" s="8"/>
    </row>
    <row r="3316" spans="20:22" ht="14.25" customHeight="1" x14ac:dyDescent="0.2">
      <c r="T3316" s="8"/>
      <c r="V3316" s="8"/>
    </row>
    <row r="3317" spans="20:22" ht="14.25" customHeight="1" x14ac:dyDescent="0.2">
      <c r="T3317" s="8"/>
      <c r="V3317" s="8"/>
    </row>
    <row r="3318" spans="20:22" ht="14.25" customHeight="1" x14ac:dyDescent="0.2">
      <c r="T3318" s="8"/>
      <c r="V3318" s="8"/>
    </row>
    <row r="3319" spans="20:22" ht="14.25" customHeight="1" x14ac:dyDescent="0.2">
      <c r="T3319" s="8"/>
      <c r="V3319" s="8"/>
    </row>
    <row r="3320" spans="20:22" ht="14.25" customHeight="1" x14ac:dyDescent="0.2">
      <c r="T3320" s="8"/>
      <c r="V3320" s="8"/>
    </row>
    <row r="3321" spans="20:22" ht="14.25" customHeight="1" x14ac:dyDescent="0.2">
      <c r="T3321" s="8"/>
      <c r="V3321" s="8"/>
    </row>
    <row r="3322" spans="20:22" ht="14.25" customHeight="1" x14ac:dyDescent="0.2">
      <c r="T3322" s="8"/>
      <c r="V3322" s="8"/>
    </row>
    <row r="3323" spans="20:22" ht="14.25" customHeight="1" x14ac:dyDescent="0.2">
      <c r="T3323" s="8"/>
      <c r="V3323" s="8"/>
    </row>
    <row r="3324" spans="20:22" ht="14.25" customHeight="1" x14ac:dyDescent="0.2">
      <c r="T3324" s="8"/>
      <c r="V3324" s="8"/>
    </row>
    <row r="3325" spans="20:22" ht="14.25" customHeight="1" x14ac:dyDescent="0.2">
      <c r="T3325" s="8"/>
      <c r="V3325" s="8"/>
    </row>
    <row r="3326" spans="20:22" ht="14.25" customHeight="1" x14ac:dyDescent="0.2">
      <c r="T3326" s="8"/>
      <c r="V3326" s="8"/>
    </row>
    <row r="3327" spans="20:22" ht="14.25" customHeight="1" x14ac:dyDescent="0.2">
      <c r="T3327" s="8"/>
      <c r="V3327" s="8"/>
    </row>
    <row r="3328" spans="20:22" ht="14.25" customHeight="1" x14ac:dyDescent="0.2">
      <c r="T3328" s="8"/>
      <c r="V3328" s="8"/>
    </row>
    <row r="3329" spans="20:22" ht="14.25" customHeight="1" x14ac:dyDescent="0.2">
      <c r="T3329" s="8"/>
      <c r="V3329" s="8"/>
    </row>
    <row r="3330" spans="20:22" ht="14.25" customHeight="1" x14ac:dyDescent="0.2">
      <c r="T3330" s="8"/>
      <c r="V3330" s="8"/>
    </row>
    <row r="3331" spans="20:22" ht="14.25" customHeight="1" x14ac:dyDescent="0.2">
      <c r="T3331" s="8"/>
      <c r="V3331" s="8"/>
    </row>
    <row r="3332" spans="20:22" ht="14.25" customHeight="1" x14ac:dyDescent="0.2">
      <c r="T3332" s="8"/>
      <c r="V3332" s="8"/>
    </row>
    <row r="3333" spans="20:22" ht="14.25" customHeight="1" x14ac:dyDescent="0.2">
      <c r="T3333" s="8"/>
      <c r="V3333" s="8"/>
    </row>
    <row r="3334" spans="20:22" ht="14.25" customHeight="1" x14ac:dyDescent="0.2">
      <c r="T3334" s="8"/>
      <c r="V3334" s="8"/>
    </row>
    <row r="3335" spans="20:22" ht="14.25" customHeight="1" x14ac:dyDescent="0.2">
      <c r="T3335" s="8"/>
      <c r="V3335" s="8"/>
    </row>
    <row r="3336" spans="20:22" ht="14.25" customHeight="1" x14ac:dyDescent="0.2">
      <c r="T3336" s="8"/>
      <c r="V3336" s="8"/>
    </row>
    <row r="3337" spans="20:22" ht="14.25" customHeight="1" x14ac:dyDescent="0.2">
      <c r="T3337" s="8"/>
      <c r="V3337" s="8"/>
    </row>
    <row r="3338" spans="20:22" ht="14.25" customHeight="1" x14ac:dyDescent="0.2">
      <c r="T3338" s="8"/>
      <c r="V3338" s="8"/>
    </row>
    <row r="3339" spans="20:22" ht="14.25" customHeight="1" x14ac:dyDescent="0.2">
      <c r="T3339" s="8"/>
      <c r="V3339" s="8"/>
    </row>
    <row r="3340" spans="20:22" ht="14.25" customHeight="1" x14ac:dyDescent="0.2">
      <c r="T3340" s="8"/>
      <c r="V3340" s="8"/>
    </row>
    <row r="3341" spans="20:22" ht="14.25" customHeight="1" x14ac:dyDescent="0.2">
      <c r="T3341" s="8"/>
      <c r="V3341" s="8"/>
    </row>
    <row r="3342" spans="20:22" ht="14.25" customHeight="1" x14ac:dyDescent="0.2">
      <c r="T3342" s="8"/>
      <c r="V3342" s="8"/>
    </row>
    <row r="3343" spans="20:22" ht="14.25" customHeight="1" x14ac:dyDescent="0.2">
      <c r="T3343" s="8"/>
      <c r="V3343" s="8"/>
    </row>
    <row r="3344" spans="20:22" ht="14.25" customHeight="1" x14ac:dyDescent="0.2">
      <c r="T3344" s="8"/>
      <c r="V3344" s="8"/>
    </row>
    <row r="3345" spans="20:22" ht="14.25" customHeight="1" x14ac:dyDescent="0.2">
      <c r="T3345" s="8"/>
      <c r="V3345" s="8"/>
    </row>
    <row r="3346" spans="20:22" ht="14.25" customHeight="1" x14ac:dyDescent="0.2">
      <c r="T3346" s="8"/>
      <c r="V3346" s="8"/>
    </row>
    <row r="3347" spans="20:22" ht="14.25" customHeight="1" x14ac:dyDescent="0.2">
      <c r="T3347" s="8"/>
      <c r="V3347" s="8"/>
    </row>
    <row r="3348" spans="20:22" ht="14.25" customHeight="1" x14ac:dyDescent="0.2">
      <c r="T3348" s="8"/>
      <c r="V3348" s="8"/>
    </row>
    <row r="3349" spans="20:22" ht="14.25" customHeight="1" x14ac:dyDescent="0.2">
      <c r="T3349" s="8"/>
      <c r="V3349" s="8"/>
    </row>
    <row r="3350" spans="20:22" ht="14.25" customHeight="1" x14ac:dyDescent="0.2">
      <c r="T3350" s="8"/>
      <c r="V3350" s="8"/>
    </row>
    <row r="3351" spans="20:22" ht="14.25" customHeight="1" x14ac:dyDescent="0.2">
      <c r="T3351" s="8"/>
      <c r="V3351" s="8"/>
    </row>
    <row r="3352" spans="20:22" ht="14.25" customHeight="1" x14ac:dyDescent="0.2">
      <c r="T3352" s="8"/>
      <c r="V3352" s="8"/>
    </row>
    <row r="3353" spans="20:22" ht="14.25" customHeight="1" x14ac:dyDescent="0.2">
      <c r="T3353" s="8"/>
      <c r="V3353" s="8"/>
    </row>
    <row r="3354" spans="20:22" ht="14.25" customHeight="1" x14ac:dyDescent="0.2">
      <c r="T3354" s="8"/>
      <c r="V3354" s="8"/>
    </row>
    <row r="3355" spans="20:22" ht="14.25" customHeight="1" x14ac:dyDescent="0.2">
      <c r="T3355" s="8"/>
      <c r="V3355" s="8"/>
    </row>
    <row r="3356" spans="20:22" ht="14.25" customHeight="1" x14ac:dyDescent="0.2">
      <c r="T3356" s="8"/>
      <c r="V3356" s="8"/>
    </row>
    <row r="3357" spans="20:22" ht="14.25" customHeight="1" x14ac:dyDescent="0.2">
      <c r="T3357" s="8"/>
      <c r="V3357" s="8"/>
    </row>
    <row r="3358" spans="20:22" ht="14.25" customHeight="1" x14ac:dyDescent="0.2">
      <c r="T3358" s="8"/>
      <c r="V3358" s="8"/>
    </row>
    <row r="3359" spans="20:22" ht="14.25" customHeight="1" x14ac:dyDescent="0.2">
      <c r="T3359" s="8"/>
      <c r="V3359" s="8"/>
    </row>
    <row r="3360" spans="20:22" ht="14.25" customHeight="1" x14ac:dyDescent="0.2">
      <c r="T3360" s="8"/>
      <c r="V3360" s="8"/>
    </row>
    <row r="3361" spans="20:22" ht="14.25" customHeight="1" x14ac:dyDescent="0.2">
      <c r="T3361" s="8"/>
      <c r="V3361" s="8"/>
    </row>
    <row r="3362" spans="20:22" ht="14.25" customHeight="1" x14ac:dyDescent="0.2">
      <c r="T3362" s="8"/>
      <c r="V3362" s="8"/>
    </row>
    <row r="3363" spans="20:22" ht="14.25" customHeight="1" x14ac:dyDescent="0.2">
      <c r="T3363" s="8"/>
      <c r="V3363" s="8"/>
    </row>
    <row r="3364" spans="20:22" ht="14.25" customHeight="1" x14ac:dyDescent="0.2">
      <c r="T3364" s="8"/>
      <c r="V3364" s="8"/>
    </row>
    <row r="3365" spans="20:22" ht="14.25" customHeight="1" x14ac:dyDescent="0.2">
      <c r="T3365" s="8"/>
      <c r="V3365" s="8"/>
    </row>
    <row r="3366" spans="20:22" ht="14.25" customHeight="1" x14ac:dyDescent="0.2">
      <c r="T3366" s="8"/>
      <c r="V3366" s="8"/>
    </row>
    <row r="3367" spans="20:22" ht="14.25" customHeight="1" x14ac:dyDescent="0.2">
      <c r="T3367" s="8"/>
      <c r="V3367" s="8"/>
    </row>
    <row r="3368" spans="20:22" ht="14.25" customHeight="1" x14ac:dyDescent="0.2">
      <c r="T3368" s="8"/>
      <c r="V3368" s="8"/>
    </row>
    <row r="3369" spans="20:22" ht="14.25" customHeight="1" x14ac:dyDescent="0.2">
      <c r="T3369" s="8"/>
      <c r="V3369" s="8"/>
    </row>
    <row r="3370" spans="20:22" ht="14.25" customHeight="1" x14ac:dyDescent="0.2">
      <c r="T3370" s="8"/>
      <c r="V3370" s="8"/>
    </row>
    <row r="3371" spans="20:22" ht="14.25" customHeight="1" x14ac:dyDescent="0.2">
      <c r="T3371" s="8"/>
      <c r="V3371" s="8"/>
    </row>
    <row r="3372" spans="20:22" ht="14.25" customHeight="1" x14ac:dyDescent="0.2">
      <c r="T3372" s="8"/>
      <c r="V3372" s="8"/>
    </row>
    <row r="3373" spans="20:22" ht="14.25" customHeight="1" x14ac:dyDescent="0.2">
      <c r="T3373" s="8"/>
      <c r="V3373" s="8"/>
    </row>
    <row r="3374" spans="20:22" ht="14.25" customHeight="1" x14ac:dyDescent="0.2">
      <c r="T3374" s="8"/>
      <c r="V3374" s="8"/>
    </row>
    <row r="3375" spans="20:22" ht="14.25" customHeight="1" x14ac:dyDescent="0.2">
      <c r="T3375" s="8"/>
      <c r="V3375" s="8"/>
    </row>
    <row r="3376" spans="20:22" ht="14.25" customHeight="1" x14ac:dyDescent="0.2">
      <c r="T3376" s="8"/>
      <c r="V3376" s="8"/>
    </row>
    <row r="3377" spans="20:22" ht="14.25" customHeight="1" x14ac:dyDescent="0.2">
      <c r="T3377" s="8"/>
      <c r="V3377" s="8"/>
    </row>
    <row r="3378" spans="20:22" ht="14.25" customHeight="1" x14ac:dyDescent="0.2">
      <c r="T3378" s="8"/>
      <c r="V3378" s="8"/>
    </row>
    <row r="3379" spans="20:22" ht="14.25" customHeight="1" x14ac:dyDescent="0.2">
      <c r="T3379" s="8"/>
      <c r="V3379" s="8"/>
    </row>
    <row r="3380" spans="20:22" ht="14.25" customHeight="1" x14ac:dyDescent="0.2">
      <c r="T3380" s="8"/>
      <c r="V3380" s="8"/>
    </row>
    <row r="3381" spans="20:22" ht="14.25" customHeight="1" x14ac:dyDescent="0.2">
      <c r="T3381" s="8"/>
      <c r="V3381" s="8"/>
    </row>
    <row r="3382" spans="20:22" ht="14.25" customHeight="1" x14ac:dyDescent="0.2">
      <c r="T3382" s="8"/>
      <c r="V3382" s="8"/>
    </row>
    <row r="3383" spans="20:22" ht="14.25" customHeight="1" x14ac:dyDescent="0.2">
      <c r="T3383" s="8"/>
      <c r="V3383" s="8"/>
    </row>
    <row r="3384" spans="20:22" ht="14.25" customHeight="1" x14ac:dyDescent="0.2">
      <c r="T3384" s="8"/>
      <c r="V3384" s="8"/>
    </row>
    <row r="3385" spans="20:22" ht="14.25" customHeight="1" x14ac:dyDescent="0.2">
      <c r="T3385" s="8"/>
      <c r="V3385" s="8"/>
    </row>
    <row r="3386" spans="20:22" ht="14.25" customHeight="1" x14ac:dyDescent="0.2">
      <c r="T3386" s="8"/>
      <c r="V3386" s="8"/>
    </row>
    <row r="3387" spans="20:22" ht="14.25" customHeight="1" x14ac:dyDescent="0.2">
      <c r="T3387" s="8"/>
      <c r="V3387" s="8"/>
    </row>
    <row r="3388" spans="20:22" ht="14.25" customHeight="1" x14ac:dyDescent="0.2">
      <c r="T3388" s="8"/>
      <c r="V3388" s="8"/>
    </row>
    <row r="3389" spans="20:22" ht="14.25" customHeight="1" x14ac:dyDescent="0.2">
      <c r="T3389" s="8"/>
      <c r="V3389" s="8"/>
    </row>
    <row r="3390" spans="20:22" ht="14.25" customHeight="1" x14ac:dyDescent="0.2">
      <c r="T3390" s="8"/>
      <c r="V3390" s="8"/>
    </row>
    <row r="3391" spans="20:22" ht="14.25" customHeight="1" x14ac:dyDescent="0.2">
      <c r="T3391" s="8"/>
      <c r="V3391" s="8"/>
    </row>
    <row r="3392" spans="20:22" ht="14.25" customHeight="1" x14ac:dyDescent="0.2">
      <c r="T3392" s="8"/>
      <c r="V3392" s="8"/>
    </row>
    <row r="3393" spans="20:22" ht="14.25" customHeight="1" x14ac:dyDescent="0.2">
      <c r="T3393" s="8"/>
      <c r="V3393" s="8"/>
    </row>
    <row r="3394" spans="20:22" ht="14.25" customHeight="1" x14ac:dyDescent="0.2">
      <c r="T3394" s="8"/>
      <c r="V3394" s="8"/>
    </row>
    <row r="3395" spans="20:22" ht="14.25" customHeight="1" x14ac:dyDescent="0.2">
      <c r="T3395" s="8"/>
      <c r="V3395" s="8"/>
    </row>
    <row r="3396" spans="20:22" ht="14.25" customHeight="1" x14ac:dyDescent="0.2">
      <c r="T3396" s="8"/>
      <c r="V3396" s="8"/>
    </row>
    <row r="3397" spans="20:22" ht="14.25" customHeight="1" x14ac:dyDescent="0.2">
      <c r="T3397" s="8"/>
      <c r="V3397" s="8"/>
    </row>
    <row r="3398" spans="20:22" ht="14.25" customHeight="1" x14ac:dyDescent="0.2">
      <c r="T3398" s="8"/>
      <c r="V3398" s="8"/>
    </row>
    <row r="3399" spans="20:22" ht="14.25" customHeight="1" x14ac:dyDescent="0.2">
      <c r="T3399" s="8"/>
      <c r="V3399" s="8"/>
    </row>
    <row r="3400" spans="20:22" ht="14.25" customHeight="1" x14ac:dyDescent="0.2">
      <c r="T3400" s="8"/>
      <c r="V3400" s="8"/>
    </row>
    <row r="3401" spans="20:22" ht="14.25" customHeight="1" x14ac:dyDescent="0.2">
      <c r="T3401" s="8"/>
      <c r="V3401" s="8"/>
    </row>
    <row r="3402" spans="20:22" ht="14.25" customHeight="1" x14ac:dyDescent="0.2">
      <c r="T3402" s="8"/>
      <c r="V3402" s="8"/>
    </row>
    <row r="3403" spans="20:22" ht="14.25" customHeight="1" x14ac:dyDescent="0.2">
      <c r="T3403" s="8"/>
      <c r="V3403" s="8"/>
    </row>
    <row r="3404" spans="20:22" ht="14.25" customHeight="1" x14ac:dyDescent="0.2">
      <c r="T3404" s="8"/>
      <c r="V3404" s="8"/>
    </row>
    <row r="3405" spans="20:22" ht="14.25" customHeight="1" x14ac:dyDescent="0.2">
      <c r="T3405" s="8"/>
      <c r="V3405" s="8"/>
    </row>
    <row r="3406" spans="20:22" ht="14.25" customHeight="1" x14ac:dyDescent="0.2">
      <c r="T3406" s="8"/>
      <c r="V3406" s="8"/>
    </row>
    <row r="3407" spans="20:22" ht="14.25" customHeight="1" x14ac:dyDescent="0.2">
      <c r="T3407" s="8"/>
      <c r="V3407" s="8"/>
    </row>
    <row r="3408" spans="20:22" ht="14.25" customHeight="1" x14ac:dyDescent="0.2">
      <c r="T3408" s="8"/>
      <c r="V3408" s="8"/>
    </row>
    <row r="3409" spans="20:22" ht="14.25" customHeight="1" x14ac:dyDescent="0.2">
      <c r="T3409" s="8"/>
      <c r="V3409" s="8"/>
    </row>
    <row r="3410" spans="20:22" ht="14.25" customHeight="1" x14ac:dyDescent="0.2">
      <c r="T3410" s="8"/>
      <c r="V3410" s="8"/>
    </row>
    <row r="3411" spans="20:22" ht="14.25" customHeight="1" x14ac:dyDescent="0.2">
      <c r="T3411" s="8"/>
      <c r="V3411" s="8"/>
    </row>
    <row r="3412" spans="20:22" ht="14.25" customHeight="1" x14ac:dyDescent="0.2">
      <c r="T3412" s="8"/>
      <c r="V3412" s="8"/>
    </row>
    <row r="3413" spans="20:22" ht="14.25" customHeight="1" x14ac:dyDescent="0.2">
      <c r="T3413" s="8"/>
      <c r="V3413" s="8"/>
    </row>
    <row r="3414" spans="20:22" ht="14.25" customHeight="1" x14ac:dyDescent="0.2">
      <c r="T3414" s="8"/>
      <c r="V3414" s="8"/>
    </row>
    <row r="3415" spans="20:22" ht="14.25" customHeight="1" x14ac:dyDescent="0.2">
      <c r="T3415" s="8"/>
      <c r="V3415" s="8"/>
    </row>
    <row r="3416" spans="20:22" ht="14.25" customHeight="1" x14ac:dyDescent="0.2">
      <c r="T3416" s="8"/>
      <c r="V3416" s="8"/>
    </row>
    <row r="3417" spans="20:22" ht="14.25" customHeight="1" x14ac:dyDescent="0.2">
      <c r="T3417" s="8"/>
      <c r="V3417" s="8"/>
    </row>
    <row r="3418" spans="20:22" ht="14.25" customHeight="1" x14ac:dyDescent="0.2">
      <c r="T3418" s="8"/>
      <c r="V3418" s="8"/>
    </row>
    <row r="3419" spans="20:22" ht="14.25" customHeight="1" x14ac:dyDescent="0.2">
      <c r="T3419" s="8"/>
      <c r="V3419" s="8"/>
    </row>
    <row r="3420" spans="20:22" ht="14.25" customHeight="1" x14ac:dyDescent="0.2">
      <c r="T3420" s="8"/>
      <c r="V3420" s="8"/>
    </row>
    <row r="3421" spans="20:22" ht="14.25" customHeight="1" x14ac:dyDescent="0.2">
      <c r="T3421" s="8"/>
      <c r="V3421" s="8"/>
    </row>
    <row r="3422" spans="20:22" ht="14.25" customHeight="1" x14ac:dyDescent="0.2">
      <c r="T3422" s="8"/>
      <c r="V3422" s="8"/>
    </row>
    <row r="3423" spans="20:22" ht="14.25" customHeight="1" x14ac:dyDescent="0.2">
      <c r="T3423" s="8"/>
      <c r="V3423" s="8"/>
    </row>
    <row r="3424" spans="20:22" ht="14.25" customHeight="1" x14ac:dyDescent="0.2">
      <c r="T3424" s="8"/>
      <c r="V3424" s="8"/>
    </row>
    <row r="3425" spans="20:22" ht="14.25" customHeight="1" x14ac:dyDescent="0.2">
      <c r="T3425" s="8"/>
      <c r="V3425" s="8"/>
    </row>
    <row r="3426" spans="20:22" ht="14.25" customHeight="1" x14ac:dyDescent="0.2">
      <c r="T3426" s="8"/>
      <c r="V3426" s="8"/>
    </row>
    <row r="3427" spans="20:22" ht="14.25" customHeight="1" x14ac:dyDescent="0.2">
      <c r="T3427" s="8"/>
      <c r="V3427" s="8"/>
    </row>
    <row r="3428" spans="20:22" ht="14.25" customHeight="1" x14ac:dyDescent="0.2">
      <c r="T3428" s="8"/>
      <c r="V3428" s="8"/>
    </row>
    <row r="3429" spans="20:22" ht="14.25" customHeight="1" x14ac:dyDescent="0.2">
      <c r="T3429" s="8"/>
      <c r="V3429" s="8"/>
    </row>
    <row r="3430" spans="20:22" ht="14.25" customHeight="1" x14ac:dyDescent="0.2">
      <c r="T3430" s="8"/>
      <c r="V3430" s="8"/>
    </row>
    <row r="3431" spans="20:22" ht="14.25" customHeight="1" x14ac:dyDescent="0.2">
      <c r="T3431" s="8"/>
      <c r="V3431" s="8"/>
    </row>
    <row r="3432" spans="20:22" ht="14.25" customHeight="1" x14ac:dyDescent="0.2">
      <c r="T3432" s="8"/>
      <c r="V3432" s="8"/>
    </row>
    <row r="3433" spans="20:22" ht="14.25" customHeight="1" x14ac:dyDescent="0.2">
      <c r="T3433" s="8"/>
      <c r="V3433" s="8"/>
    </row>
    <row r="3434" spans="20:22" ht="14.25" customHeight="1" x14ac:dyDescent="0.2">
      <c r="T3434" s="8"/>
      <c r="V3434" s="8"/>
    </row>
    <row r="3435" spans="20:22" ht="14.25" customHeight="1" x14ac:dyDescent="0.2">
      <c r="T3435" s="8"/>
      <c r="V3435" s="8"/>
    </row>
    <row r="3436" spans="20:22" ht="14.25" customHeight="1" x14ac:dyDescent="0.2">
      <c r="T3436" s="8"/>
      <c r="V3436" s="8"/>
    </row>
    <row r="3437" spans="20:22" ht="14.25" customHeight="1" x14ac:dyDescent="0.2">
      <c r="T3437" s="8"/>
      <c r="V3437" s="8"/>
    </row>
    <row r="3438" spans="20:22" ht="14.25" customHeight="1" x14ac:dyDescent="0.2">
      <c r="T3438" s="8"/>
      <c r="V3438" s="8"/>
    </row>
    <row r="3439" spans="20:22" ht="14.25" customHeight="1" x14ac:dyDescent="0.2">
      <c r="T3439" s="8"/>
      <c r="V3439" s="8"/>
    </row>
    <row r="3440" spans="20:22" ht="14.25" customHeight="1" x14ac:dyDescent="0.2">
      <c r="T3440" s="8"/>
      <c r="V3440" s="8"/>
    </row>
    <row r="3441" spans="20:22" ht="14.25" customHeight="1" x14ac:dyDescent="0.2">
      <c r="T3441" s="8"/>
      <c r="V3441" s="8"/>
    </row>
    <row r="3442" spans="20:22" ht="14.25" customHeight="1" x14ac:dyDescent="0.2">
      <c r="T3442" s="8"/>
      <c r="V3442" s="8"/>
    </row>
    <row r="3443" spans="20:22" ht="14.25" customHeight="1" x14ac:dyDescent="0.2">
      <c r="T3443" s="8"/>
      <c r="V3443" s="8"/>
    </row>
    <row r="3444" spans="20:22" ht="14.25" customHeight="1" x14ac:dyDescent="0.2">
      <c r="T3444" s="8"/>
      <c r="V3444" s="8"/>
    </row>
    <row r="3445" spans="20:22" ht="14.25" customHeight="1" x14ac:dyDescent="0.2">
      <c r="T3445" s="8"/>
      <c r="V3445" s="8"/>
    </row>
    <row r="3446" spans="20:22" ht="14.25" customHeight="1" x14ac:dyDescent="0.2">
      <c r="T3446" s="8"/>
      <c r="V3446" s="8"/>
    </row>
    <row r="3447" spans="20:22" ht="14.25" customHeight="1" x14ac:dyDescent="0.2">
      <c r="T3447" s="8"/>
      <c r="V3447" s="8"/>
    </row>
    <row r="3448" spans="20:22" ht="14.25" customHeight="1" x14ac:dyDescent="0.2">
      <c r="T3448" s="8"/>
      <c r="V3448" s="8"/>
    </row>
    <row r="3449" spans="20:22" ht="14.25" customHeight="1" x14ac:dyDescent="0.2">
      <c r="T3449" s="8"/>
      <c r="V3449" s="8"/>
    </row>
    <row r="3450" spans="20:22" ht="14.25" customHeight="1" x14ac:dyDescent="0.2">
      <c r="T3450" s="8"/>
      <c r="V3450" s="8"/>
    </row>
    <row r="3451" spans="20:22" ht="14.25" customHeight="1" x14ac:dyDescent="0.2">
      <c r="T3451" s="8"/>
      <c r="V3451" s="8"/>
    </row>
    <row r="3452" spans="20:22" ht="14.25" customHeight="1" x14ac:dyDescent="0.2">
      <c r="T3452" s="8"/>
      <c r="V3452" s="8"/>
    </row>
    <row r="3453" spans="20:22" ht="14.25" customHeight="1" x14ac:dyDescent="0.2">
      <c r="T3453" s="8"/>
      <c r="V3453" s="8"/>
    </row>
    <row r="3454" spans="20:22" ht="14.25" customHeight="1" x14ac:dyDescent="0.2">
      <c r="T3454" s="8"/>
      <c r="V3454" s="8"/>
    </row>
    <row r="3455" spans="20:22" ht="14.25" customHeight="1" x14ac:dyDescent="0.2">
      <c r="T3455" s="8"/>
      <c r="V3455" s="8"/>
    </row>
    <row r="3456" spans="20:22" ht="14.25" customHeight="1" x14ac:dyDescent="0.2">
      <c r="T3456" s="8"/>
      <c r="V3456" s="8"/>
    </row>
    <row r="3457" spans="20:22" ht="14.25" customHeight="1" x14ac:dyDescent="0.2">
      <c r="T3457" s="8"/>
      <c r="V3457" s="8"/>
    </row>
    <row r="3458" spans="20:22" ht="14.25" customHeight="1" x14ac:dyDescent="0.2">
      <c r="T3458" s="8"/>
      <c r="V3458" s="8"/>
    </row>
    <row r="3459" spans="20:22" ht="14.25" customHeight="1" x14ac:dyDescent="0.2">
      <c r="T3459" s="8"/>
      <c r="V3459" s="8"/>
    </row>
    <row r="3460" spans="20:22" ht="14.25" customHeight="1" x14ac:dyDescent="0.2">
      <c r="T3460" s="8"/>
      <c r="V3460" s="8"/>
    </row>
    <row r="3461" spans="20:22" ht="14.25" customHeight="1" x14ac:dyDescent="0.2">
      <c r="T3461" s="8"/>
      <c r="V3461" s="8"/>
    </row>
    <row r="3462" spans="20:22" ht="14.25" customHeight="1" x14ac:dyDescent="0.2">
      <c r="T3462" s="8"/>
      <c r="V3462" s="8"/>
    </row>
    <row r="3463" spans="20:22" ht="14.25" customHeight="1" x14ac:dyDescent="0.2">
      <c r="T3463" s="8"/>
      <c r="V3463" s="8"/>
    </row>
    <row r="3464" spans="20:22" ht="14.25" customHeight="1" x14ac:dyDescent="0.2">
      <c r="T3464" s="8"/>
      <c r="V3464" s="8"/>
    </row>
    <row r="3465" spans="20:22" ht="14.25" customHeight="1" x14ac:dyDescent="0.2">
      <c r="T3465" s="8"/>
      <c r="V3465" s="8"/>
    </row>
    <row r="3466" spans="20:22" ht="14.25" customHeight="1" x14ac:dyDescent="0.2">
      <c r="T3466" s="8"/>
      <c r="V3466" s="8"/>
    </row>
    <row r="3467" spans="20:22" ht="14.25" customHeight="1" x14ac:dyDescent="0.2">
      <c r="T3467" s="8"/>
      <c r="V3467" s="8"/>
    </row>
    <row r="3468" spans="20:22" ht="14.25" customHeight="1" x14ac:dyDescent="0.2">
      <c r="T3468" s="8"/>
      <c r="V3468" s="8"/>
    </row>
    <row r="3469" spans="20:22" ht="14.25" customHeight="1" x14ac:dyDescent="0.2">
      <c r="T3469" s="8"/>
      <c r="V3469" s="8"/>
    </row>
    <row r="3470" spans="20:22" ht="14.25" customHeight="1" x14ac:dyDescent="0.2">
      <c r="T3470" s="8"/>
      <c r="V3470" s="8"/>
    </row>
    <row r="3471" spans="20:22" ht="14.25" customHeight="1" x14ac:dyDescent="0.2">
      <c r="T3471" s="8"/>
      <c r="V3471" s="8"/>
    </row>
    <row r="3472" spans="20:22" ht="14.25" customHeight="1" x14ac:dyDescent="0.2">
      <c r="T3472" s="8"/>
      <c r="V3472" s="8"/>
    </row>
    <row r="3473" spans="20:22" ht="14.25" customHeight="1" x14ac:dyDescent="0.2">
      <c r="T3473" s="8"/>
      <c r="V3473" s="8"/>
    </row>
    <row r="3474" spans="20:22" ht="14.25" customHeight="1" x14ac:dyDescent="0.2">
      <c r="T3474" s="8"/>
      <c r="V3474" s="8"/>
    </row>
    <row r="3475" spans="20:22" ht="14.25" customHeight="1" x14ac:dyDescent="0.2">
      <c r="T3475" s="8"/>
      <c r="V3475" s="8"/>
    </row>
    <row r="3476" spans="20:22" ht="14.25" customHeight="1" x14ac:dyDescent="0.2">
      <c r="T3476" s="8"/>
      <c r="V3476" s="8"/>
    </row>
    <row r="3477" spans="20:22" ht="14.25" customHeight="1" x14ac:dyDescent="0.2">
      <c r="T3477" s="8"/>
      <c r="V3477" s="8"/>
    </row>
    <row r="3478" spans="20:22" ht="14.25" customHeight="1" x14ac:dyDescent="0.2">
      <c r="T3478" s="8"/>
      <c r="V3478" s="8"/>
    </row>
    <row r="3479" spans="20:22" ht="14.25" customHeight="1" x14ac:dyDescent="0.2">
      <c r="T3479" s="8"/>
      <c r="V3479" s="8"/>
    </row>
    <row r="3480" spans="20:22" ht="14.25" customHeight="1" x14ac:dyDescent="0.2">
      <c r="T3480" s="8"/>
      <c r="V3480" s="8"/>
    </row>
    <row r="3481" spans="20:22" ht="14.25" customHeight="1" x14ac:dyDescent="0.2">
      <c r="T3481" s="8"/>
      <c r="V3481" s="8"/>
    </row>
    <row r="3482" spans="20:22" ht="14.25" customHeight="1" x14ac:dyDescent="0.2">
      <c r="T3482" s="8"/>
      <c r="V3482" s="8"/>
    </row>
    <row r="3483" spans="20:22" ht="14.25" customHeight="1" x14ac:dyDescent="0.2">
      <c r="T3483" s="8"/>
      <c r="V3483" s="8"/>
    </row>
    <row r="3484" spans="20:22" ht="14.25" customHeight="1" x14ac:dyDescent="0.2">
      <c r="T3484" s="8"/>
      <c r="V3484" s="8"/>
    </row>
    <row r="3485" spans="20:22" ht="14.25" customHeight="1" x14ac:dyDescent="0.2">
      <c r="T3485" s="8"/>
      <c r="V3485" s="8"/>
    </row>
    <row r="3486" spans="20:22" ht="14.25" customHeight="1" x14ac:dyDescent="0.2">
      <c r="T3486" s="8"/>
      <c r="V3486" s="8"/>
    </row>
    <row r="3487" spans="20:22" ht="14.25" customHeight="1" x14ac:dyDescent="0.2">
      <c r="T3487" s="8"/>
      <c r="V3487" s="8"/>
    </row>
    <row r="3488" spans="20:22" ht="14.25" customHeight="1" x14ac:dyDescent="0.2">
      <c r="T3488" s="8"/>
      <c r="V3488" s="8"/>
    </row>
    <row r="3489" spans="20:22" ht="14.25" customHeight="1" x14ac:dyDescent="0.2">
      <c r="T3489" s="8"/>
      <c r="V3489" s="8"/>
    </row>
    <row r="3490" spans="20:22" ht="14.25" customHeight="1" x14ac:dyDescent="0.2">
      <c r="T3490" s="8"/>
      <c r="V3490" s="8"/>
    </row>
    <row r="3491" spans="20:22" ht="14.25" customHeight="1" x14ac:dyDescent="0.2">
      <c r="T3491" s="8"/>
      <c r="V3491" s="8"/>
    </row>
    <row r="3492" spans="20:22" ht="14.25" customHeight="1" x14ac:dyDescent="0.2">
      <c r="T3492" s="8"/>
      <c r="V3492" s="8"/>
    </row>
    <row r="3493" spans="20:22" ht="14.25" customHeight="1" x14ac:dyDescent="0.2">
      <c r="T3493" s="8"/>
      <c r="V3493" s="8"/>
    </row>
    <row r="3494" spans="20:22" ht="14.25" customHeight="1" x14ac:dyDescent="0.2">
      <c r="T3494" s="8"/>
      <c r="V3494" s="8"/>
    </row>
    <row r="3495" spans="20:22" ht="14.25" customHeight="1" x14ac:dyDescent="0.2">
      <c r="T3495" s="8"/>
      <c r="V3495" s="8"/>
    </row>
    <row r="3496" spans="20:22" ht="14.25" customHeight="1" x14ac:dyDescent="0.2">
      <c r="T3496" s="8"/>
      <c r="V3496" s="8"/>
    </row>
    <row r="3497" spans="20:22" ht="14.25" customHeight="1" x14ac:dyDescent="0.2">
      <c r="T3497" s="8"/>
      <c r="V3497" s="8"/>
    </row>
    <row r="3498" spans="20:22" ht="14.25" customHeight="1" x14ac:dyDescent="0.2">
      <c r="T3498" s="8"/>
      <c r="V3498" s="8"/>
    </row>
    <row r="3499" spans="20:22" ht="14.25" customHeight="1" x14ac:dyDescent="0.2">
      <c r="T3499" s="8"/>
      <c r="V3499" s="8"/>
    </row>
    <row r="3500" spans="20:22" ht="14.25" customHeight="1" x14ac:dyDescent="0.2">
      <c r="T3500" s="8"/>
      <c r="V3500" s="8"/>
    </row>
    <row r="3501" spans="20:22" ht="14.25" customHeight="1" x14ac:dyDescent="0.2">
      <c r="T3501" s="8"/>
      <c r="V3501" s="8"/>
    </row>
    <row r="3502" spans="20:22" ht="14.25" customHeight="1" x14ac:dyDescent="0.2">
      <c r="T3502" s="8"/>
      <c r="V3502" s="8"/>
    </row>
    <row r="3503" spans="20:22" ht="14.25" customHeight="1" x14ac:dyDescent="0.2">
      <c r="T3503" s="8"/>
      <c r="V3503" s="8"/>
    </row>
    <row r="3504" spans="20:22" ht="14.25" customHeight="1" x14ac:dyDescent="0.2">
      <c r="T3504" s="8"/>
      <c r="V3504" s="8"/>
    </row>
    <row r="3505" spans="20:22" ht="14.25" customHeight="1" x14ac:dyDescent="0.2">
      <c r="T3505" s="8"/>
      <c r="V3505" s="8"/>
    </row>
    <row r="3506" spans="20:22" ht="14.25" customHeight="1" x14ac:dyDescent="0.2">
      <c r="T3506" s="8"/>
      <c r="V3506" s="8"/>
    </row>
    <row r="3507" spans="20:22" ht="14.25" customHeight="1" x14ac:dyDescent="0.2">
      <c r="T3507" s="8"/>
      <c r="V3507" s="8"/>
    </row>
    <row r="3508" spans="20:22" ht="14.25" customHeight="1" x14ac:dyDescent="0.2">
      <c r="T3508" s="8"/>
      <c r="V3508" s="8"/>
    </row>
    <row r="3509" spans="20:22" ht="14.25" customHeight="1" x14ac:dyDescent="0.2">
      <c r="T3509" s="8"/>
      <c r="V3509" s="8"/>
    </row>
    <row r="3510" spans="20:22" ht="14.25" customHeight="1" x14ac:dyDescent="0.2">
      <c r="T3510" s="8"/>
      <c r="V3510" s="8"/>
    </row>
    <row r="3511" spans="20:22" ht="14.25" customHeight="1" x14ac:dyDescent="0.2">
      <c r="T3511" s="8"/>
      <c r="V3511" s="8"/>
    </row>
    <row r="3512" spans="20:22" ht="14.25" customHeight="1" x14ac:dyDescent="0.2">
      <c r="T3512" s="8"/>
      <c r="V3512" s="8"/>
    </row>
    <row r="3513" spans="20:22" ht="14.25" customHeight="1" x14ac:dyDescent="0.2">
      <c r="T3513" s="8"/>
      <c r="V3513" s="8"/>
    </row>
    <row r="3514" spans="20:22" ht="14.25" customHeight="1" x14ac:dyDescent="0.2">
      <c r="T3514" s="8"/>
      <c r="V3514" s="8"/>
    </row>
    <row r="3515" spans="20:22" ht="14.25" customHeight="1" x14ac:dyDescent="0.2">
      <c r="T3515" s="8"/>
      <c r="V3515" s="8"/>
    </row>
    <row r="3516" spans="20:22" ht="14.25" customHeight="1" x14ac:dyDescent="0.2">
      <c r="T3516" s="8"/>
      <c r="V3516" s="8"/>
    </row>
    <row r="3517" spans="20:22" ht="14.25" customHeight="1" x14ac:dyDescent="0.2">
      <c r="T3517" s="8"/>
      <c r="V3517" s="8"/>
    </row>
    <row r="3518" spans="20:22" ht="14.25" customHeight="1" x14ac:dyDescent="0.2">
      <c r="T3518" s="8"/>
      <c r="V3518" s="8"/>
    </row>
    <row r="3519" spans="20:22" ht="14.25" customHeight="1" x14ac:dyDescent="0.2">
      <c r="T3519" s="8"/>
      <c r="V3519" s="8"/>
    </row>
    <row r="3520" spans="20:22" ht="14.25" customHeight="1" x14ac:dyDescent="0.2">
      <c r="T3520" s="8"/>
      <c r="V3520" s="8"/>
    </row>
    <row r="3521" spans="20:22" ht="14.25" customHeight="1" x14ac:dyDescent="0.2">
      <c r="T3521" s="8"/>
      <c r="V3521" s="8"/>
    </row>
    <row r="3522" spans="20:22" ht="14.25" customHeight="1" x14ac:dyDescent="0.2">
      <c r="T3522" s="8"/>
      <c r="V3522" s="8"/>
    </row>
    <row r="3523" spans="20:22" ht="14.25" customHeight="1" x14ac:dyDescent="0.2">
      <c r="T3523" s="8"/>
      <c r="V3523" s="8"/>
    </row>
    <row r="3524" spans="20:22" ht="14.25" customHeight="1" x14ac:dyDescent="0.2">
      <c r="T3524" s="8"/>
      <c r="V3524" s="8"/>
    </row>
    <row r="3525" spans="20:22" ht="14.25" customHeight="1" x14ac:dyDescent="0.2">
      <c r="T3525" s="8"/>
      <c r="V3525" s="8"/>
    </row>
    <row r="3526" spans="20:22" ht="14.25" customHeight="1" x14ac:dyDescent="0.2">
      <c r="T3526" s="8"/>
      <c r="V3526" s="8"/>
    </row>
    <row r="3527" spans="20:22" ht="14.25" customHeight="1" x14ac:dyDescent="0.2">
      <c r="T3527" s="8"/>
      <c r="V3527" s="8"/>
    </row>
    <row r="3528" spans="20:22" ht="14.25" customHeight="1" x14ac:dyDescent="0.2">
      <c r="T3528" s="8"/>
      <c r="V3528" s="8"/>
    </row>
    <row r="3529" spans="20:22" ht="14.25" customHeight="1" x14ac:dyDescent="0.2">
      <c r="T3529" s="8"/>
      <c r="V3529" s="8"/>
    </row>
    <row r="3530" spans="20:22" ht="14.25" customHeight="1" x14ac:dyDescent="0.2">
      <c r="T3530" s="8"/>
      <c r="V3530" s="8"/>
    </row>
    <row r="3531" spans="20:22" ht="14.25" customHeight="1" x14ac:dyDescent="0.2">
      <c r="T3531" s="8"/>
      <c r="V3531" s="8"/>
    </row>
    <row r="3532" spans="20:22" ht="14.25" customHeight="1" x14ac:dyDescent="0.2">
      <c r="T3532" s="8"/>
      <c r="V3532" s="8"/>
    </row>
    <row r="3533" spans="20:22" ht="14.25" customHeight="1" x14ac:dyDescent="0.2">
      <c r="T3533" s="8"/>
      <c r="V3533" s="8"/>
    </row>
    <row r="3534" spans="20:22" ht="14.25" customHeight="1" x14ac:dyDescent="0.2">
      <c r="T3534" s="8"/>
      <c r="V3534" s="8"/>
    </row>
    <row r="3535" spans="20:22" ht="14.25" customHeight="1" x14ac:dyDescent="0.2">
      <c r="T3535" s="8"/>
      <c r="V3535" s="8"/>
    </row>
    <row r="3536" spans="20:22" ht="14.25" customHeight="1" x14ac:dyDescent="0.2">
      <c r="T3536" s="8"/>
      <c r="V3536" s="8"/>
    </row>
    <row r="3537" spans="20:22" ht="14.25" customHeight="1" x14ac:dyDescent="0.2">
      <c r="T3537" s="8"/>
      <c r="V3537" s="8"/>
    </row>
    <row r="3538" spans="20:22" ht="14.25" customHeight="1" x14ac:dyDescent="0.2">
      <c r="T3538" s="8"/>
      <c r="V3538" s="8"/>
    </row>
    <row r="3539" spans="20:22" ht="14.25" customHeight="1" x14ac:dyDescent="0.2">
      <c r="T3539" s="8"/>
      <c r="V3539" s="8"/>
    </row>
    <row r="3540" spans="20:22" ht="14.25" customHeight="1" x14ac:dyDescent="0.2">
      <c r="T3540" s="8"/>
      <c r="V3540" s="8"/>
    </row>
    <row r="3541" spans="20:22" ht="14.25" customHeight="1" x14ac:dyDescent="0.2">
      <c r="T3541" s="8"/>
      <c r="V3541" s="8"/>
    </row>
    <row r="3542" spans="20:22" ht="14.25" customHeight="1" x14ac:dyDescent="0.2">
      <c r="T3542" s="8"/>
      <c r="V3542" s="8"/>
    </row>
    <row r="3543" spans="20:22" ht="14.25" customHeight="1" x14ac:dyDescent="0.2">
      <c r="T3543" s="8"/>
      <c r="V3543" s="8"/>
    </row>
    <row r="3544" spans="20:22" ht="14.25" customHeight="1" x14ac:dyDescent="0.2">
      <c r="T3544" s="8"/>
      <c r="V3544" s="8"/>
    </row>
    <row r="3545" spans="20:22" ht="14.25" customHeight="1" x14ac:dyDescent="0.2">
      <c r="T3545" s="8"/>
      <c r="V3545" s="8"/>
    </row>
    <row r="3546" spans="20:22" ht="14.25" customHeight="1" x14ac:dyDescent="0.2">
      <c r="T3546" s="8"/>
      <c r="V3546" s="8"/>
    </row>
    <row r="3547" spans="20:22" ht="14.25" customHeight="1" x14ac:dyDescent="0.2">
      <c r="T3547" s="8"/>
      <c r="V3547" s="8"/>
    </row>
    <row r="3548" spans="20:22" ht="14.25" customHeight="1" x14ac:dyDescent="0.2">
      <c r="T3548" s="8"/>
      <c r="V3548" s="8"/>
    </row>
    <row r="3549" spans="20:22" ht="14.25" customHeight="1" x14ac:dyDescent="0.2">
      <c r="T3549" s="8"/>
      <c r="V3549" s="8"/>
    </row>
    <row r="3550" spans="20:22" ht="14.25" customHeight="1" x14ac:dyDescent="0.2">
      <c r="T3550" s="8"/>
      <c r="V3550" s="8"/>
    </row>
    <row r="3551" spans="20:22" ht="14.25" customHeight="1" x14ac:dyDescent="0.2">
      <c r="T3551" s="8"/>
      <c r="V3551" s="8"/>
    </row>
    <row r="3552" spans="20:22" ht="14.25" customHeight="1" x14ac:dyDescent="0.2">
      <c r="T3552" s="8"/>
      <c r="V3552" s="8"/>
    </row>
    <row r="3553" spans="20:22" ht="14.25" customHeight="1" x14ac:dyDescent="0.2">
      <c r="T3553" s="8"/>
      <c r="V3553" s="8"/>
    </row>
    <row r="3554" spans="20:22" ht="14.25" customHeight="1" x14ac:dyDescent="0.2">
      <c r="T3554" s="8"/>
      <c r="V3554" s="8"/>
    </row>
    <row r="3555" spans="20:22" ht="14.25" customHeight="1" x14ac:dyDescent="0.2">
      <c r="T3555" s="8"/>
      <c r="V3555" s="8"/>
    </row>
    <row r="3556" spans="20:22" ht="14.25" customHeight="1" x14ac:dyDescent="0.2">
      <c r="T3556" s="8"/>
      <c r="V3556" s="8"/>
    </row>
    <row r="3557" spans="20:22" ht="14.25" customHeight="1" x14ac:dyDescent="0.2">
      <c r="T3557" s="8"/>
      <c r="V3557" s="8"/>
    </row>
    <row r="3558" spans="20:22" ht="14.25" customHeight="1" x14ac:dyDescent="0.2">
      <c r="T3558" s="8"/>
      <c r="V3558" s="8"/>
    </row>
    <row r="3559" spans="20:22" ht="14.25" customHeight="1" x14ac:dyDescent="0.2">
      <c r="T3559" s="8"/>
      <c r="V3559" s="8"/>
    </row>
    <row r="3560" spans="20:22" ht="14.25" customHeight="1" x14ac:dyDescent="0.2">
      <c r="T3560" s="8"/>
      <c r="V3560" s="8"/>
    </row>
    <row r="3561" spans="20:22" ht="14.25" customHeight="1" x14ac:dyDescent="0.2">
      <c r="T3561" s="8"/>
      <c r="V3561" s="8"/>
    </row>
    <row r="3562" spans="20:22" ht="14.25" customHeight="1" x14ac:dyDescent="0.2">
      <c r="T3562" s="8"/>
      <c r="V3562" s="8"/>
    </row>
    <row r="3563" spans="20:22" ht="14.25" customHeight="1" x14ac:dyDescent="0.2">
      <c r="T3563" s="8"/>
      <c r="V3563" s="8"/>
    </row>
    <row r="3564" spans="20:22" ht="14.25" customHeight="1" x14ac:dyDescent="0.2">
      <c r="T3564" s="8"/>
      <c r="V3564" s="8"/>
    </row>
    <row r="3565" spans="20:22" ht="14.25" customHeight="1" x14ac:dyDescent="0.2">
      <c r="T3565" s="8"/>
      <c r="V3565" s="8"/>
    </row>
    <row r="3566" spans="20:22" ht="14.25" customHeight="1" x14ac:dyDescent="0.2">
      <c r="T3566" s="8"/>
      <c r="V3566" s="8"/>
    </row>
    <row r="3567" spans="20:22" ht="14.25" customHeight="1" x14ac:dyDescent="0.2">
      <c r="T3567" s="8"/>
      <c r="V3567" s="8"/>
    </row>
    <row r="3568" spans="20:22" ht="14.25" customHeight="1" x14ac:dyDescent="0.2">
      <c r="T3568" s="8"/>
      <c r="V3568" s="8"/>
    </row>
    <row r="3569" spans="20:22" ht="14.25" customHeight="1" x14ac:dyDescent="0.2">
      <c r="T3569" s="8"/>
      <c r="V3569" s="8"/>
    </row>
    <row r="3570" spans="20:22" ht="14.25" customHeight="1" x14ac:dyDescent="0.2">
      <c r="T3570" s="8"/>
      <c r="V3570" s="8"/>
    </row>
    <row r="3571" spans="20:22" ht="14.25" customHeight="1" x14ac:dyDescent="0.2">
      <c r="T3571" s="8"/>
      <c r="V3571" s="8"/>
    </row>
    <row r="3572" spans="20:22" ht="14.25" customHeight="1" x14ac:dyDescent="0.2">
      <c r="T3572" s="8"/>
      <c r="V3572" s="8"/>
    </row>
    <row r="3573" spans="20:22" ht="14.25" customHeight="1" x14ac:dyDescent="0.2">
      <c r="T3573" s="8"/>
      <c r="V3573" s="8"/>
    </row>
    <row r="3574" spans="20:22" ht="14.25" customHeight="1" x14ac:dyDescent="0.2">
      <c r="T3574" s="8"/>
      <c r="V3574" s="8"/>
    </row>
    <row r="3575" spans="20:22" ht="14.25" customHeight="1" x14ac:dyDescent="0.2">
      <c r="T3575" s="8"/>
      <c r="V3575" s="8"/>
    </row>
    <row r="3576" spans="20:22" ht="14.25" customHeight="1" x14ac:dyDescent="0.2">
      <c r="T3576" s="8"/>
      <c r="V3576" s="8"/>
    </row>
    <row r="3577" spans="20:22" ht="14.25" customHeight="1" x14ac:dyDescent="0.2">
      <c r="T3577" s="8"/>
      <c r="V3577" s="8"/>
    </row>
    <row r="3578" spans="20:22" ht="14.25" customHeight="1" x14ac:dyDescent="0.2">
      <c r="T3578" s="8"/>
      <c r="V3578" s="8"/>
    </row>
    <row r="3579" spans="20:22" ht="14.25" customHeight="1" x14ac:dyDescent="0.2">
      <c r="T3579" s="8"/>
      <c r="V3579" s="8"/>
    </row>
    <row r="3580" spans="20:22" ht="14.25" customHeight="1" x14ac:dyDescent="0.2">
      <c r="T3580" s="8"/>
      <c r="V3580" s="8"/>
    </row>
    <row r="3581" spans="20:22" ht="14.25" customHeight="1" x14ac:dyDescent="0.2">
      <c r="T3581" s="8"/>
      <c r="V3581" s="8"/>
    </row>
    <row r="3582" spans="20:22" ht="14.25" customHeight="1" x14ac:dyDescent="0.2">
      <c r="T3582" s="8"/>
      <c r="V3582" s="8"/>
    </row>
    <row r="3583" spans="20:22" ht="14.25" customHeight="1" x14ac:dyDescent="0.2">
      <c r="T3583" s="8"/>
      <c r="V3583" s="8"/>
    </row>
    <row r="3584" spans="20:22" ht="14.25" customHeight="1" x14ac:dyDescent="0.2">
      <c r="T3584" s="8"/>
      <c r="V3584" s="8"/>
    </row>
    <row r="3585" spans="20:22" ht="14.25" customHeight="1" x14ac:dyDescent="0.2">
      <c r="T3585" s="8"/>
      <c r="V3585" s="8"/>
    </row>
    <row r="3586" spans="20:22" ht="14.25" customHeight="1" x14ac:dyDescent="0.2">
      <c r="T3586" s="8"/>
      <c r="V3586" s="8"/>
    </row>
    <row r="3587" spans="20:22" ht="14.25" customHeight="1" x14ac:dyDescent="0.2">
      <c r="T3587" s="8"/>
      <c r="V3587" s="8"/>
    </row>
    <row r="3588" spans="20:22" ht="14.25" customHeight="1" x14ac:dyDescent="0.2">
      <c r="T3588" s="8"/>
      <c r="V3588" s="8"/>
    </row>
    <row r="3589" spans="20:22" ht="14.25" customHeight="1" x14ac:dyDescent="0.2">
      <c r="T3589" s="8"/>
      <c r="V3589" s="8"/>
    </row>
    <row r="3590" spans="20:22" ht="14.25" customHeight="1" x14ac:dyDescent="0.2">
      <c r="T3590" s="8"/>
      <c r="V3590" s="8"/>
    </row>
    <row r="3591" spans="20:22" ht="14.25" customHeight="1" x14ac:dyDescent="0.2">
      <c r="T3591" s="8"/>
      <c r="V3591" s="8"/>
    </row>
    <row r="3592" spans="20:22" ht="14.25" customHeight="1" x14ac:dyDescent="0.2">
      <c r="T3592" s="8"/>
      <c r="V3592" s="8"/>
    </row>
    <row r="3593" spans="20:22" ht="14.25" customHeight="1" x14ac:dyDescent="0.2">
      <c r="T3593" s="8"/>
      <c r="V3593" s="8"/>
    </row>
    <row r="3594" spans="20:22" ht="14.25" customHeight="1" x14ac:dyDescent="0.2">
      <c r="T3594" s="8"/>
      <c r="V3594" s="8"/>
    </row>
    <row r="3595" spans="20:22" ht="14.25" customHeight="1" x14ac:dyDescent="0.2">
      <c r="T3595" s="8"/>
      <c r="V3595" s="8"/>
    </row>
    <row r="3596" spans="20:22" ht="14.25" customHeight="1" x14ac:dyDescent="0.2">
      <c r="T3596" s="8"/>
      <c r="V3596" s="8"/>
    </row>
    <row r="3597" spans="20:22" ht="14.25" customHeight="1" x14ac:dyDescent="0.2">
      <c r="T3597" s="8"/>
      <c r="V3597" s="8"/>
    </row>
    <row r="3598" spans="20:22" ht="14.25" customHeight="1" x14ac:dyDescent="0.2">
      <c r="T3598" s="8"/>
      <c r="V3598" s="8"/>
    </row>
    <row r="3599" spans="20:22" ht="14.25" customHeight="1" x14ac:dyDescent="0.2">
      <c r="T3599" s="8"/>
      <c r="V3599" s="8"/>
    </row>
    <row r="3600" spans="20:22" ht="14.25" customHeight="1" x14ac:dyDescent="0.2">
      <c r="T3600" s="8"/>
      <c r="V3600" s="8"/>
    </row>
    <row r="3601" spans="20:22" ht="14.25" customHeight="1" x14ac:dyDescent="0.2">
      <c r="T3601" s="8"/>
      <c r="V3601" s="8"/>
    </row>
    <row r="3602" spans="20:22" ht="14.25" customHeight="1" x14ac:dyDescent="0.2">
      <c r="T3602" s="8"/>
      <c r="V3602" s="8"/>
    </row>
    <row r="3603" spans="20:22" ht="14.25" customHeight="1" x14ac:dyDescent="0.2">
      <c r="T3603" s="8"/>
      <c r="V3603" s="8"/>
    </row>
    <row r="3604" spans="20:22" ht="14.25" customHeight="1" x14ac:dyDescent="0.2">
      <c r="T3604" s="8"/>
      <c r="V3604" s="8"/>
    </row>
    <row r="3605" spans="20:22" ht="14.25" customHeight="1" x14ac:dyDescent="0.2">
      <c r="T3605" s="8"/>
      <c r="V3605" s="8"/>
    </row>
    <row r="3606" spans="20:22" ht="14.25" customHeight="1" x14ac:dyDescent="0.2">
      <c r="T3606" s="8"/>
      <c r="V3606" s="8"/>
    </row>
    <row r="3607" spans="20:22" ht="14.25" customHeight="1" x14ac:dyDescent="0.2">
      <c r="T3607" s="8"/>
      <c r="V3607" s="8"/>
    </row>
    <row r="3608" spans="20:22" ht="14.25" customHeight="1" x14ac:dyDescent="0.2">
      <c r="T3608" s="8"/>
      <c r="V3608" s="8"/>
    </row>
    <row r="3609" spans="20:22" ht="14.25" customHeight="1" x14ac:dyDescent="0.2">
      <c r="T3609" s="8"/>
      <c r="V3609" s="8"/>
    </row>
    <row r="3610" spans="20:22" ht="14.25" customHeight="1" x14ac:dyDescent="0.2">
      <c r="T3610" s="8"/>
      <c r="V3610" s="8"/>
    </row>
    <row r="3611" spans="20:22" ht="14.25" customHeight="1" x14ac:dyDescent="0.2">
      <c r="T3611" s="8"/>
      <c r="V3611" s="8"/>
    </row>
    <row r="3612" spans="20:22" ht="14.25" customHeight="1" x14ac:dyDescent="0.2">
      <c r="T3612" s="8"/>
      <c r="V3612" s="8"/>
    </row>
    <row r="3613" spans="20:22" ht="14.25" customHeight="1" x14ac:dyDescent="0.2">
      <c r="T3613" s="8"/>
      <c r="V3613" s="8"/>
    </row>
    <row r="3614" spans="20:22" ht="14.25" customHeight="1" x14ac:dyDescent="0.2">
      <c r="T3614" s="8"/>
      <c r="V3614" s="8"/>
    </row>
    <row r="3615" spans="20:22" ht="14.25" customHeight="1" x14ac:dyDescent="0.2">
      <c r="T3615" s="8"/>
      <c r="V3615" s="8"/>
    </row>
    <row r="3616" spans="20:22" ht="14.25" customHeight="1" x14ac:dyDescent="0.2">
      <c r="T3616" s="8"/>
      <c r="V3616" s="8"/>
    </row>
    <row r="3617" spans="20:22" ht="14.25" customHeight="1" x14ac:dyDescent="0.2">
      <c r="T3617" s="8"/>
      <c r="V3617" s="8"/>
    </row>
    <row r="3618" spans="20:22" ht="14.25" customHeight="1" x14ac:dyDescent="0.2">
      <c r="T3618" s="8"/>
      <c r="V3618" s="8"/>
    </row>
    <row r="3619" spans="20:22" ht="14.25" customHeight="1" x14ac:dyDescent="0.2">
      <c r="T3619" s="8"/>
      <c r="V3619" s="8"/>
    </row>
    <row r="3620" spans="20:22" ht="14.25" customHeight="1" x14ac:dyDescent="0.2">
      <c r="T3620" s="8"/>
      <c r="V3620" s="8"/>
    </row>
    <row r="3621" spans="20:22" ht="14.25" customHeight="1" x14ac:dyDescent="0.2">
      <c r="T3621" s="8"/>
      <c r="V3621" s="8"/>
    </row>
    <row r="3622" spans="20:22" ht="14.25" customHeight="1" x14ac:dyDescent="0.2">
      <c r="T3622" s="8"/>
      <c r="V3622" s="8"/>
    </row>
    <row r="3623" spans="20:22" ht="14.25" customHeight="1" x14ac:dyDescent="0.2">
      <c r="T3623" s="8"/>
      <c r="V3623" s="8"/>
    </row>
    <row r="3624" spans="20:22" ht="14.25" customHeight="1" x14ac:dyDescent="0.2">
      <c r="T3624" s="8"/>
      <c r="V3624" s="8"/>
    </row>
    <row r="3625" spans="20:22" ht="14.25" customHeight="1" x14ac:dyDescent="0.2">
      <c r="T3625" s="8"/>
      <c r="V3625" s="8"/>
    </row>
    <row r="3626" spans="20:22" ht="14.25" customHeight="1" x14ac:dyDescent="0.2">
      <c r="T3626" s="8"/>
      <c r="V3626" s="8"/>
    </row>
    <row r="3627" spans="20:22" ht="14.25" customHeight="1" x14ac:dyDescent="0.2">
      <c r="T3627" s="8"/>
      <c r="V3627" s="8"/>
    </row>
    <row r="3628" spans="20:22" ht="14.25" customHeight="1" x14ac:dyDescent="0.2">
      <c r="T3628" s="8"/>
      <c r="V3628" s="8"/>
    </row>
    <row r="3629" spans="20:22" ht="14.25" customHeight="1" x14ac:dyDescent="0.2">
      <c r="T3629" s="8"/>
      <c r="V3629" s="8"/>
    </row>
    <row r="3630" spans="20:22" ht="14.25" customHeight="1" x14ac:dyDescent="0.2">
      <c r="T3630" s="8"/>
      <c r="V3630" s="8"/>
    </row>
    <row r="3631" spans="20:22" ht="14.25" customHeight="1" x14ac:dyDescent="0.2">
      <c r="T3631" s="8"/>
      <c r="V3631" s="8"/>
    </row>
    <row r="3632" spans="20:22" ht="14.25" customHeight="1" x14ac:dyDescent="0.2">
      <c r="T3632" s="8"/>
      <c r="V3632" s="8"/>
    </row>
    <row r="3633" spans="20:22" ht="14.25" customHeight="1" x14ac:dyDescent="0.2">
      <c r="T3633" s="8"/>
      <c r="V3633" s="8"/>
    </row>
    <row r="3634" spans="20:22" ht="14.25" customHeight="1" x14ac:dyDescent="0.2">
      <c r="T3634" s="8"/>
      <c r="V3634" s="8"/>
    </row>
    <row r="3635" spans="20:22" ht="14.25" customHeight="1" x14ac:dyDescent="0.2">
      <c r="T3635" s="8"/>
      <c r="V3635" s="8"/>
    </row>
    <row r="3636" spans="20:22" ht="14.25" customHeight="1" x14ac:dyDescent="0.2">
      <c r="T3636" s="8"/>
      <c r="V3636" s="8"/>
    </row>
    <row r="3637" spans="20:22" ht="14.25" customHeight="1" x14ac:dyDescent="0.2">
      <c r="T3637" s="8"/>
      <c r="V3637" s="8"/>
    </row>
    <row r="3638" spans="20:22" ht="14.25" customHeight="1" x14ac:dyDescent="0.2">
      <c r="T3638" s="8"/>
      <c r="V3638" s="8"/>
    </row>
    <row r="3639" spans="20:22" ht="14.25" customHeight="1" x14ac:dyDescent="0.2">
      <c r="T3639" s="8"/>
      <c r="V3639" s="8"/>
    </row>
    <row r="3640" spans="20:22" ht="14.25" customHeight="1" x14ac:dyDescent="0.2">
      <c r="T3640" s="8"/>
      <c r="V3640" s="8"/>
    </row>
    <row r="3641" spans="20:22" ht="14.25" customHeight="1" x14ac:dyDescent="0.2">
      <c r="T3641" s="8"/>
      <c r="V3641" s="8"/>
    </row>
    <row r="3642" spans="20:22" ht="14.25" customHeight="1" x14ac:dyDescent="0.2">
      <c r="T3642" s="8"/>
      <c r="V3642" s="8"/>
    </row>
    <row r="3643" spans="20:22" ht="14.25" customHeight="1" x14ac:dyDescent="0.2">
      <c r="T3643" s="8"/>
      <c r="V3643" s="8"/>
    </row>
    <row r="3644" spans="20:22" ht="14.25" customHeight="1" x14ac:dyDescent="0.2">
      <c r="T3644" s="8"/>
      <c r="V3644" s="8"/>
    </row>
    <row r="3645" spans="20:22" ht="14.25" customHeight="1" x14ac:dyDescent="0.2">
      <c r="T3645" s="8"/>
      <c r="V3645" s="8"/>
    </row>
    <row r="3646" spans="20:22" ht="14.25" customHeight="1" x14ac:dyDescent="0.2">
      <c r="T3646" s="8"/>
      <c r="V3646" s="8"/>
    </row>
    <row r="3647" spans="20:22" ht="14.25" customHeight="1" x14ac:dyDescent="0.2">
      <c r="T3647" s="8"/>
      <c r="V3647" s="8"/>
    </row>
    <row r="3648" spans="20:22" ht="14.25" customHeight="1" x14ac:dyDescent="0.2">
      <c r="T3648" s="8"/>
      <c r="V3648" s="8"/>
    </row>
    <row r="3649" spans="20:22" ht="14.25" customHeight="1" x14ac:dyDescent="0.2">
      <c r="T3649" s="8"/>
      <c r="V3649" s="8"/>
    </row>
    <row r="3650" spans="20:22" ht="14.25" customHeight="1" x14ac:dyDescent="0.2">
      <c r="T3650" s="8"/>
      <c r="V3650" s="8"/>
    </row>
    <row r="3651" spans="20:22" ht="14.25" customHeight="1" x14ac:dyDescent="0.2">
      <c r="T3651" s="8"/>
      <c r="V3651" s="8"/>
    </row>
    <row r="3652" spans="20:22" ht="14.25" customHeight="1" x14ac:dyDescent="0.2">
      <c r="T3652" s="8"/>
      <c r="V3652" s="8"/>
    </row>
    <row r="3653" spans="20:22" ht="14.25" customHeight="1" x14ac:dyDescent="0.2">
      <c r="T3653" s="8"/>
      <c r="V3653" s="8"/>
    </row>
    <row r="3654" spans="20:22" ht="14.25" customHeight="1" x14ac:dyDescent="0.2">
      <c r="T3654" s="8"/>
      <c r="V3654" s="8"/>
    </row>
    <row r="3655" spans="20:22" ht="14.25" customHeight="1" x14ac:dyDescent="0.2">
      <c r="T3655" s="8"/>
      <c r="V3655" s="8"/>
    </row>
    <row r="3656" spans="20:22" ht="14.25" customHeight="1" x14ac:dyDescent="0.2">
      <c r="T3656" s="8"/>
      <c r="V3656" s="8"/>
    </row>
    <row r="3657" spans="20:22" ht="14.25" customHeight="1" x14ac:dyDescent="0.2">
      <c r="T3657" s="8"/>
      <c r="V3657" s="8"/>
    </row>
    <row r="3658" spans="20:22" ht="14.25" customHeight="1" x14ac:dyDescent="0.2">
      <c r="T3658" s="8"/>
      <c r="V3658" s="8"/>
    </row>
    <row r="3659" spans="20:22" ht="14.25" customHeight="1" x14ac:dyDescent="0.2">
      <c r="T3659" s="8"/>
      <c r="V3659" s="8"/>
    </row>
    <row r="3660" spans="20:22" ht="14.25" customHeight="1" x14ac:dyDescent="0.2">
      <c r="T3660" s="8"/>
      <c r="V3660" s="8"/>
    </row>
    <row r="3661" spans="20:22" ht="14.25" customHeight="1" x14ac:dyDescent="0.2">
      <c r="T3661" s="8"/>
      <c r="V3661" s="8"/>
    </row>
    <row r="3662" spans="20:22" ht="14.25" customHeight="1" x14ac:dyDescent="0.2">
      <c r="T3662" s="8"/>
      <c r="V3662" s="8"/>
    </row>
    <row r="3663" spans="20:22" ht="14.25" customHeight="1" x14ac:dyDescent="0.2">
      <c r="T3663" s="8"/>
      <c r="V3663" s="8"/>
    </row>
    <row r="3664" spans="20:22" ht="14.25" customHeight="1" x14ac:dyDescent="0.2">
      <c r="T3664" s="8"/>
      <c r="V3664" s="8"/>
    </row>
    <row r="3665" spans="20:22" ht="14.25" customHeight="1" x14ac:dyDescent="0.2">
      <c r="T3665" s="8"/>
      <c r="V3665" s="8"/>
    </row>
    <row r="3666" spans="20:22" ht="14.25" customHeight="1" x14ac:dyDescent="0.2">
      <c r="T3666" s="8"/>
      <c r="V3666" s="8"/>
    </row>
    <row r="3667" spans="20:22" ht="14.25" customHeight="1" x14ac:dyDescent="0.2">
      <c r="T3667" s="8"/>
      <c r="V3667" s="8"/>
    </row>
    <row r="3668" spans="20:22" ht="14.25" customHeight="1" x14ac:dyDescent="0.2">
      <c r="T3668" s="8"/>
      <c r="V3668" s="8"/>
    </row>
    <row r="3669" spans="20:22" ht="14.25" customHeight="1" x14ac:dyDescent="0.2">
      <c r="T3669" s="8"/>
      <c r="V3669" s="8"/>
    </row>
    <row r="3670" spans="20:22" ht="14.25" customHeight="1" x14ac:dyDescent="0.2">
      <c r="T3670" s="8"/>
      <c r="V3670" s="8"/>
    </row>
    <row r="3671" spans="20:22" ht="14.25" customHeight="1" x14ac:dyDescent="0.2">
      <c r="T3671" s="8"/>
      <c r="V3671" s="8"/>
    </row>
    <row r="3672" spans="20:22" ht="14.25" customHeight="1" x14ac:dyDescent="0.2">
      <c r="T3672" s="8"/>
      <c r="V3672" s="8"/>
    </row>
    <row r="3673" spans="20:22" ht="14.25" customHeight="1" x14ac:dyDescent="0.2">
      <c r="T3673" s="8"/>
      <c r="V3673" s="8"/>
    </row>
    <row r="3674" spans="20:22" ht="14.25" customHeight="1" x14ac:dyDescent="0.2">
      <c r="T3674" s="8"/>
      <c r="V3674" s="8"/>
    </row>
    <row r="3675" spans="20:22" ht="14.25" customHeight="1" x14ac:dyDescent="0.2">
      <c r="T3675" s="8"/>
      <c r="V3675" s="8"/>
    </row>
    <row r="3676" spans="20:22" ht="14.25" customHeight="1" x14ac:dyDescent="0.2">
      <c r="T3676" s="8"/>
      <c r="V3676" s="8"/>
    </row>
    <row r="3677" spans="20:22" ht="14.25" customHeight="1" x14ac:dyDescent="0.2">
      <c r="T3677" s="8"/>
      <c r="V3677" s="8"/>
    </row>
    <row r="3678" spans="20:22" ht="14.25" customHeight="1" x14ac:dyDescent="0.2">
      <c r="T3678" s="8"/>
      <c r="V3678" s="8"/>
    </row>
    <row r="3679" spans="20:22" ht="14.25" customHeight="1" x14ac:dyDescent="0.2">
      <c r="T3679" s="8"/>
      <c r="V3679" s="8"/>
    </row>
    <row r="3680" spans="20:22" ht="14.25" customHeight="1" x14ac:dyDescent="0.2">
      <c r="T3680" s="8"/>
      <c r="V3680" s="8"/>
    </row>
    <row r="3681" spans="20:22" ht="14.25" customHeight="1" x14ac:dyDescent="0.2">
      <c r="T3681" s="8"/>
      <c r="V3681" s="8"/>
    </row>
    <row r="3682" spans="20:22" ht="14.25" customHeight="1" x14ac:dyDescent="0.2">
      <c r="T3682" s="8"/>
      <c r="V3682" s="8"/>
    </row>
    <row r="3683" spans="20:22" ht="14.25" customHeight="1" x14ac:dyDescent="0.2">
      <c r="T3683" s="8"/>
      <c r="V3683" s="8"/>
    </row>
    <row r="3684" spans="20:22" ht="14.25" customHeight="1" x14ac:dyDescent="0.2">
      <c r="T3684" s="8"/>
      <c r="V3684" s="8"/>
    </row>
    <row r="3685" spans="20:22" ht="14.25" customHeight="1" x14ac:dyDescent="0.2">
      <c r="T3685" s="8"/>
      <c r="V3685" s="8"/>
    </row>
    <row r="3686" spans="20:22" ht="14.25" customHeight="1" x14ac:dyDescent="0.2">
      <c r="T3686" s="8"/>
      <c r="V3686" s="8"/>
    </row>
    <row r="3687" spans="20:22" ht="14.25" customHeight="1" x14ac:dyDescent="0.2">
      <c r="T3687" s="8"/>
      <c r="V3687" s="8"/>
    </row>
    <row r="3688" spans="20:22" ht="14.25" customHeight="1" x14ac:dyDescent="0.2">
      <c r="T3688" s="8"/>
      <c r="V3688" s="8"/>
    </row>
    <row r="3689" spans="20:22" ht="14.25" customHeight="1" x14ac:dyDescent="0.2">
      <c r="T3689" s="8"/>
      <c r="V3689" s="8"/>
    </row>
    <row r="3690" spans="20:22" ht="14.25" customHeight="1" x14ac:dyDescent="0.2">
      <c r="T3690" s="8"/>
      <c r="V3690" s="8"/>
    </row>
    <row r="3691" spans="20:22" ht="14.25" customHeight="1" x14ac:dyDescent="0.2">
      <c r="T3691" s="8"/>
      <c r="V3691" s="8"/>
    </row>
    <row r="3692" spans="20:22" ht="14.25" customHeight="1" x14ac:dyDescent="0.2">
      <c r="T3692" s="8"/>
      <c r="V3692" s="8"/>
    </row>
    <row r="3693" spans="20:22" ht="14.25" customHeight="1" x14ac:dyDescent="0.2">
      <c r="T3693" s="8"/>
      <c r="V3693" s="8"/>
    </row>
    <row r="3694" spans="20:22" ht="14.25" customHeight="1" x14ac:dyDescent="0.2">
      <c r="T3694" s="8"/>
      <c r="V3694" s="8"/>
    </row>
    <row r="3695" spans="20:22" ht="14.25" customHeight="1" x14ac:dyDescent="0.2">
      <c r="T3695" s="8"/>
      <c r="V3695" s="8"/>
    </row>
    <row r="3696" spans="20:22" ht="14.25" customHeight="1" x14ac:dyDescent="0.2">
      <c r="T3696" s="8"/>
      <c r="V3696" s="8"/>
    </row>
    <row r="3697" spans="20:22" ht="14.25" customHeight="1" x14ac:dyDescent="0.2">
      <c r="T3697" s="8"/>
      <c r="V3697" s="8"/>
    </row>
    <row r="3698" spans="20:22" ht="14.25" customHeight="1" x14ac:dyDescent="0.2">
      <c r="T3698" s="8"/>
      <c r="V3698" s="8"/>
    </row>
    <row r="3699" spans="20:22" ht="14.25" customHeight="1" x14ac:dyDescent="0.2">
      <c r="T3699" s="8"/>
      <c r="V3699" s="8"/>
    </row>
    <row r="3700" spans="20:22" ht="14.25" customHeight="1" x14ac:dyDescent="0.2">
      <c r="T3700" s="8"/>
      <c r="V3700" s="8"/>
    </row>
    <row r="3701" spans="20:22" ht="14.25" customHeight="1" x14ac:dyDescent="0.2">
      <c r="T3701" s="8"/>
      <c r="V3701" s="8"/>
    </row>
    <row r="3702" spans="20:22" ht="14.25" customHeight="1" x14ac:dyDescent="0.2">
      <c r="T3702" s="8"/>
      <c r="V3702" s="8"/>
    </row>
    <row r="3703" spans="20:22" ht="14.25" customHeight="1" x14ac:dyDescent="0.2">
      <c r="T3703" s="8"/>
      <c r="V3703" s="8"/>
    </row>
    <row r="3704" spans="20:22" ht="14.25" customHeight="1" x14ac:dyDescent="0.2">
      <c r="T3704" s="8"/>
      <c r="V3704" s="8"/>
    </row>
    <row r="3705" spans="20:22" ht="14.25" customHeight="1" x14ac:dyDescent="0.2">
      <c r="T3705" s="8"/>
      <c r="V3705" s="8"/>
    </row>
    <row r="3706" spans="20:22" ht="14.25" customHeight="1" x14ac:dyDescent="0.2">
      <c r="T3706" s="8"/>
      <c r="V3706" s="8"/>
    </row>
    <row r="3707" spans="20:22" ht="14.25" customHeight="1" x14ac:dyDescent="0.2">
      <c r="T3707" s="8"/>
      <c r="V3707" s="8"/>
    </row>
    <row r="3708" spans="20:22" ht="14.25" customHeight="1" x14ac:dyDescent="0.2">
      <c r="T3708" s="8"/>
      <c r="V3708" s="8"/>
    </row>
    <row r="3709" spans="20:22" ht="14.25" customHeight="1" x14ac:dyDescent="0.2">
      <c r="T3709" s="8"/>
      <c r="V3709" s="8"/>
    </row>
    <row r="3710" spans="20:22" ht="14.25" customHeight="1" x14ac:dyDescent="0.2">
      <c r="T3710" s="8"/>
      <c r="V3710" s="8"/>
    </row>
    <row r="3711" spans="20:22" ht="14.25" customHeight="1" x14ac:dyDescent="0.2">
      <c r="T3711" s="8"/>
      <c r="V3711" s="8"/>
    </row>
    <row r="3712" spans="20:22" ht="14.25" customHeight="1" x14ac:dyDescent="0.2">
      <c r="T3712" s="8"/>
      <c r="V3712" s="8"/>
    </row>
    <row r="3713" spans="20:22" ht="14.25" customHeight="1" x14ac:dyDescent="0.2">
      <c r="T3713" s="8"/>
      <c r="V3713" s="8"/>
    </row>
    <row r="3714" spans="20:22" ht="14.25" customHeight="1" x14ac:dyDescent="0.2">
      <c r="T3714" s="8"/>
      <c r="V3714" s="8"/>
    </row>
    <row r="3715" spans="20:22" ht="14.25" customHeight="1" x14ac:dyDescent="0.2">
      <c r="T3715" s="8"/>
      <c r="V3715" s="8"/>
    </row>
    <row r="3716" spans="20:22" ht="14.25" customHeight="1" x14ac:dyDescent="0.2">
      <c r="T3716" s="8"/>
      <c r="V3716" s="8"/>
    </row>
    <row r="3717" spans="20:22" ht="14.25" customHeight="1" x14ac:dyDescent="0.2">
      <c r="T3717" s="8"/>
      <c r="V3717" s="8"/>
    </row>
    <row r="3718" spans="20:22" ht="14.25" customHeight="1" x14ac:dyDescent="0.2">
      <c r="T3718" s="8"/>
      <c r="V3718" s="8"/>
    </row>
    <row r="3719" spans="20:22" ht="14.25" customHeight="1" x14ac:dyDescent="0.2">
      <c r="T3719" s="8"/>
      <c r="V3719" s="8"/>
    </row>
    <row r="3720" spans="20:22" ht="14.25" customHeight="1" x14ac:dyDescent="0.2">
      <c r="T3720" s="8"/>
      <c r="V3720" s="8"/>
    </row>
    <row r="3721" spans="20:22" ht="14.25" customHeight="1" x14ac:dyDescent="0.2">
      <c r="T3721" s="8"/>
      <c r="V3721" s="8"/>
    </row>
    <row r="3722" spans="20:22" ht="14.25" customHeight="1" x14ac:dyDescent="0.2">
      <c r="T3722" s="8"/>
      <c r="V3722" s="8"/>
    </row>
    <row r="3723" spans="20:22" ht="14.25" customHeight="1" x14ac:dyDescent="0.2">
      <c r="T3723" s="8"/>
      <c r="V3723" s="8"/>
    </row>
    <row r="3724" spans="20:22" ht="14.25" customHeight="1" x14ac:dyDescent="0.2">
      <c r="T3724" s="8"/>
      <c r="V3724" s="8"/>
    </row>
    <row r="3725" spans="20:22" ht="14.25" customHeight="1" x14ac:dyDescent="0.2">
      <c r="T3725" s="8"/>
      <c r="V3725" s="8"/>
    </row>
    <row r="3726" spans="20:22" ht="14.25" customHeight="1" x14ac:dyDescent="0.2">
      <c r="T3726" s="8"/>
      <c r="V3726" s="8"/>
    </row>
    <row r="3727" spans="20:22" ht="14.25" customHeight="1" x14ac:dyDescent="0.2">
      <c r="T3727" s="8"/>
      <c r="V3727" s="8"/>
    </row>
    <row r="3728" spans="20:22" ht="14.25" customHeight="1" x14ac:dyDescent="0.2">
      <c r="T3728" s="8"/>
      <c r="V3728" s="8"/>
    </row>
    <row r="3729" spans="20:22" ht="14.25" customHeight="1" x14ac:dyDescent="0.2">
      <c r="T3729" s="8"/>
      <c r="V3729" s="8"/>
    </row>
    <row r="3730" spans="20:22" ht="14.25" customHeight="1" x14ac:dyDescent="0.2">
      <c r="T3730" s="8"/>
      <c r="V3730" s="8"/>
    </row>
    <row r="3731" spans="20:22" ht="14.25" customHeight="1" x14ac:dyDescent="0.2">
      <c r="T3731" s="8"/>
      <c r="V3731" s="8"/>
    </row>
    <row r="3732" spans="20:22" ht="14.25" customHeight="1" x14ac:dyDescent="0.2">
      <c r="T3732" s="8"/>
      <c r="V3732" s="8"/>
    </row>
    <row r="3733" spans="20:22" ht="14.25" customHeight="1" x14ac:dyDescent="0.2">
      <c r="T3733" s="8"/>
      <c r="V3733" s="8"/>
    </row>
    <row r="3734" spans="20:22" ht="14.25" customHeight="1" x14ac:dyDescent="0.2">
      <c r="T3734" s="8"/>
      <c r="V3734" s="8"/>
    </row>
    <row r="3735" spans="20:22" ht="14.25" customHeight="1" x14ac:dyDescent="0.2">
      <c r="T3735" s="8"/>
      <c r="V3735" s="8"/>
    </row>
    <row r="3736" spans="20:22" ht="14.25" customHeight="1" x14ac:dyDescent="0.2">
      <c r="T3736" s="8"/>
      <c r="V3736" s="8"/>
    </row>
    <row r="3737" spans="20:22" ht="14.25" customHeight="1" x14ac:dyDescent="0.2">
      <c r="T3737" s="8"/>
      <c r="V3737" s="8"/>
    </row>
    <row r="3738" spans="20:22" ht="14.25" customHeight="1" x14ac:dyDescent="0.2">
      <c r="T3738" s="8"/>
      <c r="V3738" s="8"/>
    </row>
    <row r="3739" spans="20:22" ht="14.25" customHeight="1" x14ac:dyDescent="0.2">
      <c r="T3739" s="8"/>
      <c r="V3739" s="8"/>
    </row>
    <row r="3740" spans="20:22" ht="14.25" customHeight="1" x14ac:dyDescent="0.2">
      <c r="T3740" s="8"/>
      <c r="V3740" s="8"/>
    </row>
    <row r="3741" spans="20:22" ht="14.25" customHeight="1" x14ac:dyDescent="0.2">
      <c r="T3741" s="8"/>
      <c r="V3741" s="8"/>
    </row>
    <row r="3742" spans="20:22" ht="14.25" customHeight="1" x14ac:dyDescent="0.2">
      <c r="T3742" s="8"/>
      <c r="V3742" s="8"/>
    </row>
    <row r="3743" spans="20:22" ht="14.25" customHeight="1" x14ac:dyDescent="0.2">
      <c r="T3743" s="8"/>
      <c r="V3743" s="8"/>
    </row>
    <row r="3744" spans="20:22" ht="14.25" customHeight="1" x14ac:dyDescent="0.2">
      <c r="T3744" s="8"/>
      <c r="V3744" s="8"/>
    </row>
    <row r="3745" spans="20:22" ht="14.25" customHeight="1" x14ac:dyDescent="0.2">
      <c r="T3745" s="8"/>
      <c r="V3745" s="8"/>
    </row>
    <row r="3746" spans="20:22" ht="14.25" customHeight="1" x14ac:dyDescent="0.2">
      <c r="T3746" s="8"/>
      <c r="V3746" s="8"/>
    </row>
    <row r="3747" spans="20:22" ht="14.25" customHeight="1" x14ac:dyDescent="0.2">
      <c r="T3747" s="8"/>
      <c r="V3747" s="8"/>
    </row>
    <row r="3748" spans="20:22" ht="14.25" customHeight="1" x14ac:dyDescent="0.2">
      <c r="T3748" s="8"/>
      <c r="V3748" s="8"/>
    </row>
    <row r="3749" spans="20:22" ht="14.25" customHeight="1" x14ac:dyDescent="0.2">
      <c r="T3749" s="8"/>
      <c r="V3749" s="8"/>
    </row>
    <row r="3750" spans="20:22" ht="14.25" customHeight="1" x14ac:dyDescent="0.2">
      <c r="T3750" s="8"/>
      <c r="V3750" s="8"/>
    </row>
    <row r="3751" spans="20:22" ht="14.25" customHeight="1" x14ac:dyDescent="0.2">
      <c r="T3751" s="8"/>
      <c r="V3751" s="8"/>
    </row>
    <row r="3752" spans="20:22" ht="14.25" customHeight="1" x14ac:dyDescent="0.2">
      <c r="T3752" s="8"/>
      <c r="V3752" s="8"/>
    </row>
    <row r="3753" spans="20:22" ht="14.25" customHeight="1" x14ac:dyDescent="0.2">
      <c r="T3753" s="8"/>
      <c r="V3753" s="8"/>
    </row>
    <row r="3754" spans="20:22" ht="14.25" customHeight="1" x14ac:dyDescent="0.2">
      <c r="T3754" s="8"/>
      <c r="V3754" s="8"/>
    </row>
    <row r="3755" spans="20:22" ht="14.25" customHeight="1" x14ac:dyDescent="0.2">
      <c r="T3755" s="8"/>
      <c r="V3755" s="8"/>
    </row>
    <row r="3756" spans="20:22" ht="14.25" customHeight="1" x14ac:dyDescent="0.2">
      <c r="T3756" s="8"/>
      <c r="V3756" s="8"/>
    </row>
    <row r="3757" spans="20:22" ht="14.25" customHeight="1" x14ac:dyDescent="0.2">
      <c r="T3757" s="8"/>
      <c r="V3757" s="8"/>
    </row>
    <row r="3758" spans="20:22" ht="14.25" customHeight="1" x14ac:dyDescent="0.2">
      <c r="T3758" s="8"/>
      <c r="V3758" s="8"/>
    </row>
    <row r="3759" spans="20:22" ht="14.25" customHeight="1" x14ac:dyDescent="0.2">
      <c r="T3759" s="8"/>
      <c r="V3759" s="8"/>
    </row>
    <row r="3760" spans="20:22" ht="14.25" customHeight="1" x14ac:dyDescent="0.2">
      <c r="T3760" s="8"/>
      <c r="V3760" s="8"/>
    </row>
    <row r="3761" spans="20:22" ht="14.25" customHeight="1" x14ac:dyDescent="0.2">
      <c r="T3761" s="8"/>
      <c r="V3761" s="8"/>
    </row>
    <row r="3762" spans="20:22" ht="14.25" customHeight="1" x14ac:dyDescent="0.2">
      <c r="T3762" s="8"/>
      <c r="V3762" s="8"/>
    </row>
    <row r="3763" spans="20:22" ht="14.25" customHeight="1" x14ac:dyDescent="0.2">
      <c r="T3763" s="8"/>
      <c r="V3763" s="8"/>
    </row>
    <row r="3764" spans="20:22" ht="14.25" customHeight="1" x14ac:dyDescent="0.2">
      <c r="T3764" s="8"/>
      <c r="V3764" s="8"/>
    </row>
    <row r="3765" spans="20:22" ht="14.25" customHeight="1" x14ac:dyDescent="0.2">
      <c r="T3765" s="8"/>
      <c r="V3765" s="8"/>
    </row>
    <row r="3766" spans="20:22" ht="14.25" customHeight="1" x14ac:dyDescent="0.2">
      <c r="T3766" s="8"/>
      <c r="V3766" s="8"/>
    </row>
    <row r="3767" spans="20:22" ht="14.25" customHeight="1" x14ac:dyDescent="0.2">
      <c r="T3767" s="8"/>
      <c r="V3767" s="8"/>
    </row>
    <row r="3768" spans="20:22" ht="14.25" customHeight="1" x14ac:dyDescent="0.2">
      <c r="T3768" s="8"/>
      <c r="V3768" s="8"/>
    </row>
    <row r="3769" spans="20:22" ht="14.25" customHeight="1" x14ac:dyDescent="0.2">
      <c r="T3769" s="8"/>
      <c r="V3769" s="8"/>
    </row>
    <row r="3770" spans="20:22" ht="14.25" customHeight="1" x14ac:dyDescent="0.2">
      <c r="T3770" s="8"/>
      <c r="V3770" s="8"/>
    </row>
    <row r="3771" spans="20:22" ht="14.25" customHeight="1" x14ac:dyDescent="0.2">
      <c r="T3771" s="8"/>
      <c r="V3771" s="8"/>
    </row>
    <row r="3772" spans="20:22" ht="14.25" customHeight="1" x14ac:dyDescent="0.2">
      <c r="T3772" s="8"/>
      <c r="V3772" s="8"/>
    </row>
    <row r="3773" spans="20:22" ht="14.25" customHeight="1" x14ac:dyDescent="0.2">
      <c r="T3773" s="8"/>
      <c r="V3773" s="8"/>
    </row>
    <row r="3774" spans="20:22" ht="14.25" customHeight="1" x14ac:dyDescent="0.2">
      <c r="T3774" s="8"/>
      <c r="V3774" s="8"/>
    </row>
    <row r="3775" spans="20:22" ht="14.25" customHeight="1" x14ac:dyDescent="0.2">
      <c r="T3775" s="8"/>
      <c r="V3775" s="8"/>
    </row>
    <row r="3776" spans="20:22" ht="14.25" customHeight="1" x14ac:dyDescent="0.2">
      <c r="T3776" s="8"/>
      <c r="V3776" s="8"/>
    </row>
    <row r="3777" spans="20:22" ht="14.25" customHeight="1" x14ac:dyDescent="0.2">
      <c r="T3777" s="8"/>
      <c r="V3777" s="8"/>
    </row>
    <row r="3778" spans="20:22" ht="14.25" customHeight="1" x14ac:dyDescent="0.2">
      <c r="T3778" s="8"/>
      <c r="V3778" s="8"/>
    </row>
    <row r="3779" spans="20:22" ht="14.25" customHeight="1" x14ac:dyDescent="0.2">
      <c r="T3779" s="8"/>
      <c r="V3779" s="8"/>
    </row>
    <row r="3780" spans="20:22" ht="14.25" customHeight="1" x14ac:dyDescent="0.2">
      <c r="T3780" s="8"/>
      <c r="V3780" s="8"/>
    </row>
    <row r="3781" spans="20:22" ht="14.25" customHeight="1" x14ac:dyDescent="0.2">
      <c r="T3781" s="8"/>
      <c r="V3781" s="8"/>
    </row>
    <row r="3782" spans="20:22" ht="14.25" customHeight="1" x14ac:dyDescent="0.2">
      <c r="T3782" s="8"/>
      <c r="V3782" s="8"/>
    </row>
    <row r="3783" spans="20:22" ht="14.25" customHeight="1" x14ac:dyDescent="0.2">
      <c r="T3783" s="8"/>
      <c r="V3783" s="8"/>
    </row>
    <row r="3784" spans="20:22" ht="14.25" customHeight="1" x14ac:dyDescent="0.2">
      <c r="T3784" s="8"/>
      <c r="V3784" s="8"/>
    </row>
    <row r="3785" spans="20:22" ht="14.25" customHeight="1" x14ac:dyDescent="0.2">
      <c r="T3785" s="8"/>
      <c r="V3785" s="8"/>
    </row>
    <row r="3786" spans="20:22" ht="14.25" customHeight="1" x14ac:dyDescent="0.2">
      <c r="T3786" s="8"/>
      <c r="V3786" s="8"/>
    </row>
    <row r="3787" spans="20:22" ht="14.25" customHeight="1" x14ac:dyDescent="0.2">
      <c r="T3787" s="8"/>
      <c r="V3787" s="8"/>
    </row>
    <row r="3788" spans="20:22" ht="14.25" customHeight="1" x14ac:dyDescent="0.2">
      <c r="T3788" s="8"/>
      <c r="V3788" s="8"/>
    </row>
    <row r="3789" spans="20:22" ht="14.25" customHeight="1" x14ac:dyDescent="0.2">
      <c r="T3789" s="8"/>
      <c r="V3789" s="8"/>
    </row>
    <row r="3790" spans="20:22" ht="14.25" customHeight="1" x14ac:dyDescent="0.2">
      <c r="T3790" s="8"/>
      <c r="V3790" s="8"/>
    </row>
    <row r="3791" spans="20:22" ht="14.25" customHeight="1" x14ac:dyDescent="0.2">
      <c r="T3791" s="8"/>
      <c r="V3791" s="8"/>
    </row>
    <row r="3792" spans="20:22" ht="14.25" customHeight="1" x14ac:dyDescent="0.2">
      <c r="T3792" s="8"/>
      <c r="V3792" s="8"/>
    </row>
    <row r="3793" spans="20:22" ht="14.25" customHeight="1" x14ac:dyDescent="0.2">
      <c r="T3793" s="8"/>
      <c r="V3793" s="8"/>
    </row>
    <row r="3794" spans="20:22" ht="14.25" customHeight="1" x14ac:dyDescent="0.2">
      <c r="T3794" s="8"/>
      <c r="V3794" s="8"/>
    </row>
    <row r="3795" spans="20:22" ht="14.25" customHeight="1" x14ac:dyDescent="0.2">
      <c r="T3795" s="8"/>
      <c r="V3795" s="8"/>
    </row>
    <row r="3796" spans="20:22" ht="14.25" customHeight="1" x14ac:dyDescent="0.2">
      <c r="T3796" s="8"/>
      <c r="V3796" s="8"/>
    </row>
    <row r="3797" spans="20:22" ht="14.25" customHeight="1" x14ac:dyDescent="0.2">
      <c r="T3797" s="8"/>
      <c r="V3797" s="8"/>
    </row>
    <row r="3798" spans="20:22" ht="14.25" customHeight="1" x14ac:dyDescent="0.2">
      <c r="T3798" s="8"/>
      <c r="V3798" s="8"/>
    </row>
    <row r="3799" spans="20:22" ht="14.25" customHeight="1" x14ac:dyDescent="0.2">
      <c r="T3799" s="8"/>
      <c r="V3799" s="8"/>
    </row>
    <row r="3800" spans="20:22" ht="14.25" customHeight="1" x14ac:dyDescent="0.2">
      <c r="T3800" s="8"/>
      <c r="V3800" s="8"/>
    </row>
    <row r="3801" spans="20:22" ht="14.25" customHeight="1" x14ac:dyDescent="0.2">
      <c r="T3801" s="8"/>
      <c r="V3801" s="8"/>
    </row>
    <row r="3802" spans="20:22" ht="14.25" customHeight="1" x14ac:dyDescent="0.2">
      <c r="T3802" s="8"/>
      <c r="V3802" s="8"/>
    </row>
    <row r="3803" spans="20:22" ht="14.25" customHeight="1" x14ac:dyDescent="0.2">
      <c r="T3803" s="8"/>
      <c r="V3803" s="8"/>
    </row>
    <row r="3804" spans="20:22" ht="14.25" customHeight="1" x14ac:dyDescent="0.2">
      <c r="T3804" s="8"/>
      <c r="V3804" s="8"/>
    </row>
    <row r="3805" spans="20:22" ht="14.25" customHeight="1" x14ac:dyDescent="0.2">
      <c r="T3805" s="8"/>
      <c r="V3805" s="8"/>
    </row>
    <row r="3806" spans="20:22" ht="14.25" customHeight="1" x14ac:dyDescent="0.2">
      <c r="T3806" s="8"/>
      <c r="V3806" s="8"/>
    </row>
    <row r="3807" spans="20:22" ht="14.25" customHeight="1" x14ac:dyDescent="0.2">
      <c r="T3807" s="8"/>
      <c r="V3807" s="8"/>
    </row>
    <row r="3808" spans="20:22" ht="14.25" customHeight="1" x14ac:dyDescent="0.2">
      <c r="T3808" s="8"/>
      <c r="V3808" s="8"/>
    </row>
    <row r="3809" spans="20:22" ht="14.25" customHeight="1" x14ac:dyDescent="0.2">
      <c r="T3809" s="8"/>
      <c r="V3809" s="8"/>
    </row>
    <row r="3810" spans="20:22" ht="14.25" customHeight="1" x14ac:dyDescent="0.2">
      <c r="T3810" s="8"/>
      <c r="V3810" s="8"/>
    </row>
    <row r="3811" spans="20:22" ht="14.25" customHeight="1" x14ac:dyDescent="0.2">
      <c r="T3811" s="8"/>
      <c r="V3811" s="8"/>
    </row>
    <row r="3812" spans="20:22" ht="14.25" customHeight="1" x14ac:dyDescent="0.2">
      <c r="T3812" s="8"/>
      <c r="V3812" s="8"/>
    </row>
    <row r="3813" spans="20:22" ht="14.25" customHeight="1" x14ac:dyDescent="0.2">
      <c r="T3813" s="8"/>
      <c r="V3813" s="8"/>
    </row>
    <row r="3814" spans="20:22" ht="14.25" customHeight="1" x14ac:dyDescent="0.2">
      <c r="T3814" s="8"/>
      <c r="V3814" s="8"/>
    </row>
    <row r="3815" spans="20:22" ht="14.25" customHeight="1" x14ac:dyDescent="0.2">
      <c r="T3815" s="8"/>
      <c r="V3815" s="8"/>
    </row>
    <row r="3816" spans="20:22" ht="14.25" customHeight="1" x14ac:dyDescent="0.2">
      <c r="T3816" s="8"/>
      <c r="V3816" s="8"/>
    </row>
    <row r="3817" spans="20:22" ht="14.25" customHeight="1" x14ac:dyDescent="0.2">
      <c r="T3817" s="8"/>
      <c r="V3817" s="8"/>
    </row>
    <row r="3818" spans="20:22" ht="14.25" customHeight="1" x14ac:dyDescent="0.2">
      <c r="T3818" s="8"/>
      <c r="V3818" s="8"/>
    </row>
    <row r="3819" spans="20:22" ht="14.25" customHeight="1" x14ac:dyDescent="0.2">
      <c r="T3819" s="8"/>
      <c r="V3819" s="8"/>
    </row>
    <row r="3820" spans="20:22" ht="14.25" customHeight="1" x14ac:dyDescent="0.2">
      <c r="T3820" s="8"/>
      <c r="V3820" s="8"/>
    </row>
    <row r="3821" spans="20:22" ht="14.25" customHeight="1" x14ac:dyDescent="0.2">
      <c r="T3821" s="8"/>
      <c r="V3821" s="8"/>
    </row>
    <row r="3822" spans="20:22" ht="14.25" customHeight="1" x14ac:dyDescent="0.2">
      <c r="T3822" s="8"/>
      <c r="V3822" s="8"/>
    </row>
    <row r="3823" spans="20:22" ht="14.25" customHeight="1" x14ac:dyDescent="0.2">
      <c r="T3823" s="8"/>
      <c r="V3823" s="8"/>
    </row>
    <row r="3824" spans="20:22" ht="14.25" customHeight="1" x14ac:dyDescent="0.2">
      <c r="T3824" s="8"/>
      <c r="V3824" s="8"/>
    </row>
    <row r="3825" spans="20:22" ht="14.25" customHeight="1" x14ac:dyDescent="0.2">
      <c r="T3825" s="8"/>
      <c r="V3825" s="8"/>
    </row>
    <row r="3826" spans="20:22" ht="14.25" customHeight="1" x14ac:dyDescent="0.2">
      <c r="T3826" s="8"/>
      <c r="V3826" s="8"/>
    </row>
    <row r="3827" spans="20:22" ht="14.25" customHeight="1" x14ac:dyDescent="0.2">
      <c r="T3827" s="8"/>
      <c r="V3827" s="8"/>
    </row>
    <row r="3828" spans="20:22" ht="14.25" customHeight="1" x14ac:dyDescent="0.2">
      <c r="T3828" s="8"/>
      <c r="V3828" s="8"/>
    </row>
    <row r="3829" spans="20:22" ht="14.25" customHeight="1" x14ac:dyDescent="0.2">
      <c r="T3829" s="8"/>
      <c r="V3829" s="8"/>
    </row>
    <row r="3830" spans="20:22" ht="14.25" customHeight="1" x14ac:dyDescent="0.2">
      <c r="T3830" s="8"/>
      <c r="V3830" s="8"/>
    </row>
    <row r="3831" spans="20:22" ht="14.25" customHeight="1" x14ac:dyDescent="0.2">
      <c r="T3831" s="8"/>
      <c r="V3831" s="8"/>
    </row>
    <row r="3832" spans="20:22" ht="14.25" customHeight="1" x14ac:dyDescent="0.2">
      <c r="T3832" s="8"/>
      <c r="V3832" s="8"/>
    </row>
    <row r="3833" spans="20:22" ht="14.25" customHeight="1" x14ac:dyDescent="0.2">
      <c r="T3833" s="8"/>
      <c r="V3833" s="8"/>
    </row>
    <row r="3834" spans="20:22" ht="14.25" customHeight="1" x14ac:dyDescent="0.2">
      <c r="T3834" s="8"/>
      <c r="V3834" s="8"/>
    </row>
    <row r="3835" spans="20:22" ht="14.25" customHeight="1" x14ac:dyDescent="0.2">
      <c r="T3835" s="8"/>
      <c r="V3835" s="8"/>
    </row>
    <row r="3836" spans="20:22" ht="14.25" customHeight="1" x14ac:dyDescent="0.2">
      <c r="T3836" s="8"/>
      <c r="V3836" s="8"/>
    </row>
    <row r="3837" spans="20:22" ht="14.25" customHeight="1" x14ac:dyDescent="0.2">
      <c r="T3837" s="8"/>
      <c r="V3837" s="8"/>
    </row>
    <row r="3838" spans="20:22" ht="14.25" customHeight="1" x14ac:dyDescent="0.2">
      <c r="T3838" s="8"/>
      <c r="V3838" s="8"/>
    </row>
    <row r="3839" spans="20:22" ht="14.25" customHeight="1" x14ac:dyDescent="0.2">
      <c r="T3839" s="8"/>
      <c r="V3839" s="8"/>
    </row>
    <row r="3840" spans="20:22" ht="14.25" customHeight="1" x14ac:dyDescent="0.2">
      <c r="T3840" s="8"/>
      <c r="V3840" s="8"/>
    </row>
    <row r="3841" spans="20:22" ht="14.25" customHeight="1" x14ac:dyDescent="0.2">
      <c r="T3841" s="8"/>
      <c r="V3841" s="8"/>
    </row>
    <row r="3842" spans="20:22" ht="14.25" customHeight="1" x14ac:dyDescent="0.2">
      <c r="T3842" s="8"/>
      <c r="V3842" s="8"/>
    </row>
    <row r="3843" spans="20:22" ht="14.25" customHeight="1" x14ac:dyDescent="0.2">
      <c r="T3843" s="8"/>
      <c r="V3843" s="8"/>
    </row>
    <row r="3844" spans="20:22" ht="14.25" customHeight="1" x14ac:dyDescent="0.2">
      <c r="T3844" s="8"/>
      <c r="V3844" s="8"/>
    </row>
    <row r="3845" spans="20:22" ht="14.25" customHeight="1" x14ac:dyDescent="0.2">
      <c r="T3845" s="8"/>
      <c r="V3845" s="8"/>
    </row>
    <row r="3846" spans="20:22" ht="14.25" customHeight="1" x14ac:dyDescent="0.2">
      <c r="T3846" s="8"/>
      <c r="V3846" s="8"/>
    </row>
    <row r="3847" spans="20:22" ht="14.25" customHeight="1" x14ac:dyDescent="0.2">
      <c r="T3847" s="8"/>
      <c r="V3847" s="8"/>
    </row>
    <row r="3848" spans="20:22" ht="14.25" customHeight="1" x14ac:dyDescent="0.2">
      <c r="T3848" s="8"/>
      <c r="V3848" s="8"/>
    </row>
    <row r="3849" spans="20:22" ht="14.25" customHeight="1" x14ac:dyDescent="0.2">
      <c r="T3849" s="8"/>
      <c r="V3849" s="8"/>
    </row>
    <row r="3850" spans="20:22" ht="14.25" customHeight="1" x14ac:dyDescent="0.2">
      <c r="T3850" s="8"/>
      <c r="V3850" s="8"/>
    </row>
    <row r="3851" spans="20:22" ht="14.25" customHeight="1" x14ac:dyDescent="0.2">
      <c r="T3851" s="8"/>
      <c r="V3851" s="8"/>
    </row>
    <row r="3852" spans="20:22" ht="14.25" customHeight="1" x14ac:dyDescent="0.2">
      <c r="T3852" s="8"/>
      <c r="V3852" s="8"/>
    </row>
    <row r="3853" spans="20:22" ht="14.25" customHeight="1" x14ac:dyDescent="0.2">
      <c r="T3853" s="8"/>
      <c r="V3853" s="8"/>
    </row>
    <row r="3854" spans="20:22" ht="14.25" customHeight="1" x14ac:dyDescent="0.2">
      <c r="T3854" s="8"/>
      <c r="V3854" s="8"/>
    </row>
    <row r="3855" spans="20:22" ht="14.25" customHeight="1" x14ac:dyDescent="0.2">
      <c r="T3855" s="8"/>
      <c r="V3855" s="8"/>
    </row>
    <row r="3856" spans="20:22" ht="14.25" customHeight="1" x14ac:dyDescent="0.2">
      <c r="T3856" s="8"/>
      <c r="V3856" s="8"/>
    </row>
    <row r="3857" spans="20:22" ht="14.25" customHeight="1" x14ac:dyDescent="0.2">
      <c r="T3857" s="8"/>
      <c r="V3857" s="8"/>
    </row>
    <row r="3858" spans="20:22" ht="14.25" customHeight="1" x14ac:dyDescent="0.2">
      <c r="T3858" s="8"/>
      <c r="V3858" s="8"/>
    </row>
    <row r="3859" spans="20:22" ht="14.25" customHeight="1" x14ac:dyDescent="0.2">
      <c r="T3859" s="8"/>
      <c r="V3859" s="8"/>
    </row>
    <row r="3860" spans="20:22" ht="14.25" customHeight="1" x14ac:dyDescent="0.2">
      <c r="T3860" s="8"/>
      <c r="V3860" s="8"/>
    </row>
    <row r="3861" spans="20:22" ht="14.25" customHeight="1" x14ac:dyDescent="0.2">
      <c r="T3861" s="8"/>
      <c r="V3861" s="8"/>
    </row>
    <row r="3862" spans="20:22" ht="14.25" customHeight="1" x14ac:dyDescent="0.2">
      <c r="T3862" s="8"/>
      <c r="V3862" s="8"/>
    </row>
    <row r="3863" spans="20:22" ht="14.25" customHeight="1" x14ac:dyDescent="0.2">
      <c r="T3863" s="8"/>
      <c r="V3863" s="8"/>
    </row>
    <row r="3864" spans="20:22" ht="14.25" customHeight="1" x14ac:dyDescent="0.2">
      <c r="T3864" s="8"/>
      <c r="V3864" s="8"/>
    </row>
    <row r="3865" spans="20:22" ht="14.25" customHeight="1" x14ac:dyDescent="0.2">
      <c r="T3865" s="8"/>
      <c r="V3865" s="8"/>
    </row>
    <row r="3866" spans="20:22" ht="14.25" customHeight="1" x14ac:dyDescent="0.2">
      <c r="T3866" s="8"/>
      <c r="V3866" s="8"/>
    </row>
    <row r="3867" spans="20:22" ht="14.25" customHeight="1" x14ac:dyDescent="0.2">
      <c r="T3867" s="8"/>
      <c r="V3867" s="8"/>
    </row>
    <row r="3868" spans="20:22" ht="14.25" customHeight="1" x14ac:dyDescent="0.2">
      <c r="T3868" s="8"/>
      <c r="V3868" s="8"/>
    </row>
    <row r="3869" spans="20:22" ht="14.25" customHeight="1" x14ac:dyDescent="0.2">
      <c r="T3869" s="8"/>
      <c r="V3869" s="8"/>
    </row>
    <row r="3870" spans="20:22" ht="14.25" customHeight="1" x14ac:dyDescent="0.2">
      <c r="T3870" s="8"/>
      <c r="V3870" s="8"/>
    </row>
    <row r="3871" spans="20:22" ht="14.25" customHeight="1" x14ac:dyDescent="0.2">
      <c r="T3871" s="8"/>
      <c r="V3871" s="8"/>
    </row>
    <row r="3872" spans="20:22" ht="14.25" customHeight="1" x14ac:dyDescent="0.2">
      <c r="T3872" s="8"/>
      <c r="V3872" s="8"/>
    </row>
    <row r="3873" spans="20:22" ht="14.25" customHeight="1" x14ac:dyDescent="0.2">
      <c r="T3873" s="8"/>
      <c r="V3873" s="8"/>
    </row>
    <row r="3874" spans="20:22" ht="14.25" customHeight="1" x14ac:dyDescent="0.2">
      <c r="T3874" s="8"/>
      <c r="V3874" s="8"/>
    </row>
    <row r="3875" spans="20:22" ht="14.25" customHeight="1" x14ac:dyDescent="0.2">
      <c r="T3875" s="8"/>
      <c r="V3875" s="8"/>
    </row>
    <row r="3876" spans="20:22" ht="14.25" customHeight="1" x14ac:dyDescent="0.2">
      <c r="T3876" s="8"/>
      <c r="V3876" s="8"/>
    </row>
    <row r="3877" spans="20:22" ht="14.25" customHeight="1" x14ac:dyDescent="0.2">
      <c r="T3877" s="8"/>
      <c r="V3877" s="8"/>
    </row>
    <row r="3878" spans="20:22" ht="14.25" customHeight="1" x14ac:dyDescent="0.2">
      <c r="T3878" s="8"/>
      <c r="V3878" s="8"/>
    </row>
    <row r="3879" spans="20:22" ht="14.25" customHeight="1" x14ac:dyDescent="0.2">
      <c r="T3879" s="8"/>
      <c r="V3879" s="8"/>
    </row>
    <row r="3880" spans="20:22" ht="14.25" customHeight="1" x14ac:dyDescent="0.2">
      <c r="T3880" s="8"/>
      <c r="V3880" s="8"/>
    </row>
    <row r="3881" spans="20:22" ht="14.25" customHeight="1" x14ac:dyDescent="0.2">
      <c r="T3881" s="8"/>
      <c r="V3881" s="8"/>
    </row>
    <row r="3882" spans="20:22" ht="14.25" customHeight="1" x14ac:dyDescent="0.2">
      <c r="T3882" s="8"/>
      <c r="V3882" s="8"/>
    </row>
    <row r="3883" spans="20:22" ht="14.25" customHeight="1" x14ac:dyDescent="0.2">
      <c r="T3883" s="8"/>
      <c r="V3883" s="8"/>
    </row>
    <row r="3884" spans="20:22" ht="14.25" customHeight="1" x14ac:dyDescent="0.2">
      <c r="T3884" s="8"/>
      <c r="V3884" s="8"/>
    </row>
    <row r="3885" spans="20:22" ht="14.25" customHeight="1" x14ac:dyDescent="0.2">
      <c r="T3885" s="8"/>
      <c r="V3885" s="8"/>
    </row>
    <row r="3886" spans="20:22" ht="14.25" customHeight="1" x14ac:dyDescent="0.2">
      <c r="T3886" s="8"/>
      <c r="V3886" s="8"/>
    </row>
    <row r="3887" spans="20:22" ht="14.25" customHeight="1" x14ac:dyDescent="0.2">
      <c r="T3887" s="8"/>
      <c r="V3887" s="8"/>
    </row>
    <row r="3888" spans="20:22" ht="14.25" customHeight="1" x14ac:dyDescent="0.2">
      <c r="T3888" s="8"/>
      <c r="V3888" s="8"/>
    </row>
    <row r="3889" spans="20:22" ht="14.25" customHeight="1" x14ac:dyDescent="0.2">
      <c r="T3889" s="8"/>
      <c r="V3889" s="8"/>
    </row>
    <row r="3890" spans="20:22" ht="14.25" customHeight="1" x14ac:dyDescent="0.2">
      <c r="T3890" s="8"/>
      <c r="V3890" s="8"/>
    </row>
    <row r="3891" spans="20:22" ht="14.25" customHeight="1" x14ac:dyDescent="0.2">
      <c r="T3891" s="8"/>
      <c r="V3891" s="8"/>
    </row>
    <row r="3892" spans="20:22" ht="14.25" customHeight="1" x14ac:dyDescent="0.2">
      <c r="T3892" s="8"/>
      <c r="V3892" s="8"/>
    </row>
    <row r="3893" spans="20:22" ht="14.25" customHeight="1" x14ac:dyDescent="0.2">
      <c r="T3893" s="8"/>
      <c r="V3893" s="8"/>
    </row>
    <row r="3894" spans="20:22" ht="14.25" customHeight="1" x14ac:dyDescent="0.2">
      <c r="T3894" s="8"/>
      <c r="V3894" s="8"/>
    </row>
    <row r="3895" spans="20:22" ht="14.25" customHeight="1" x14ac:dyDescent="0.2">
      <c r="T3895" s="8"/>
      <c r="V3895" s="8"/>
    </row>
    <row r="3896" spans="20:22" ht="14.25" customHeight="1" x14ac:dyDescent="0.2">
      <c r="T3896" s="8"/>
      <c r="V3896" s="8"/>
    </row>
    <row r="3897" spans="20:22" ht="14.25" customHeight="1" x14ac:dyDescent="0.2">
      <c r="T3897" s="8"/>
      <c r="V3897" s="8"/>
    </row>
    <row r="3898" spans="20:22" ht="14.25" customHeight="1" x14ac:dyDescent="0.2">
      <c r="T3898" s="8"/>
      <c r="V3898" s="8"/>
    </row>
    <row r="3899" spans="20:22" ht="14.25" customHeight="1" x14ac:dyDescent="0.2">
      <c r="T3899" s="8"/>
      <c r="V3899" s="8"/>
    </row>
    <row r="3900" spans="20:22" ht="14.25" customHeight="1" x14ac:dyDescent="0.2">
      <c r="T3900" s="8"/>
      <c r="V3900" s="8"/>
    </row>
    <row r="3901" spans="20:22" ht="14.25" customHeight="1" x14ac:dyDescent="0.2">
      <c r="T3901" s="8"/>
      <c r="V3901" s="8"/>
    </row>
    <row r="3902" spans="20:22" ht="14.25" customHeight="1" x14ac:dyDescent="0.2">
      <c r="T3902" s="8"/>
      <c r="V3902" s="8"/>
    </row>
    <row r="3903" spans="20:22" ht="14.25" customHeight="1" x14ac:dyDescent="0.2">
      <c r="T3903" s="8"/>
      <c r="V3903" s="8"/>
    </row>
    <row r="3904" spans="20:22" ht="14.25" customHeight="1" x14ac:dyDescent="0.2">
      <c r="T3904" s="8"/>
      <c r="V3904" s="8"/>
    </row>
    <row r="3905" spans="20:22" ht="14.25" customHeight="1" x14ac:dyDescent="0.2">
      <c r="T3905" s="8"/>
      <c r="V3905" s="8"/>
    </row>
    <row r="3906" spans="20:22" ht="14.25" customHeight="1" x14ac:dyDescent="0.2">
      <c r="T3906" s="8"/>
      <c r="V3906" s="8"/>
    </row>
    <row r="3907" spans="20:22" ht="14.25" customHeight="1" x14ac:dyDescent="0.2">
      <c r="T3907" s="8"/>
      <c r="V3907" s="8"/>
    </row>
    <row r="3908" spans="20:22" ht="14.25" customHeight="1" x14ac:dyDescent="0.2">
      <c r="T3908" s="8"/>
      <c r="V3908" s="8"/>
    </row>
    <row r="3909" spans="20:22" ht="14.25" customHeight="1" x14ac:dyDescent="0.2">
      <c r="T3909" s="8"/>
      <c r="V3909" s="8"/>
    </row>
    <row r="3910" spans="20:22" ht="14.25" customHeight="1" x14ac:dyDescent="0.2">
      <c r="T3910" s="8"/>
      <c r="V3910" s="8"/>
    </row>
    <row r="3911" spans="20:22" ht="14.25" customHeight="1" x14ac:dyDescent="0.2">
      <c r="T3911" s="8"/>
      <c r="V3911" s="8"/>
    </row>
    <row r="3912" spans="20:22" ht="14.25" customHeight="1" x14ac:dyDescent="0.2">
      <c r="T3912" s="8"/>
      <c r="V3912" s="8"/>
    </row>
    <row r="3913" spans="20:22" ht="14.25" customHeight="1" x14ac:dyDescent="0.2">
      <c r="T3913" s="8"/>
      <c r="V3913" s="8"/>
    </row>
    <row r="3914" spans="20:22" ht="14.25" customHeight="1" x14ac:dyDescent="0.2">
      <c r="T3914" s="8"/>
      <c r="V3914" s="8"/>
    </row>
    <row r="3915" spans="20:22" ht="14.25" customHeight="1" x14ac:dyDescent="0.2">
      <c r="T3915" s="8"/>
      <c r="V3915" s="8"/>
    </row>
    <row r="3916" spans="20:22" ht="14.25" customHeight="1" x14ac:dyDescent="0.2">
      <c r="T3916" s="8"/>
      <c r="V3916" s="8"/>
    </row>
    <row r="3917" spans="20:22" ht="14.25" customHeight="1" x14ac:dyDescent="0.2">
      <c r="T3917" s="8"/>
      <c r="V3917" s="8"/>
    </row>
    <row r="3918" spans="20:22" ht="14.25" customHeight="1" x14ac:dyDescent="0.2">
      <c r="T3918" s="8"/>
      <c r="V3918" s="8"/>
    </row>
    <row r="3919" spans="20:22" ht="14.25" customHeight="1" x14ac:dyDescent="0.2">
      <c r="T3919" s="8"/>
      <c r="V3919" s="8"/>
    </row>
    <row r="3920" spans="20:22" ht="14.25" customHeight="1" x14ac:dyDescent="0.2">
      <c r="T3920" s="8"/>
      <c r="V3920" s="8"/>
    </row>
    <row r="3921" spans="20:22" ht="14.25" customHeight="1" x14ac:dyDescent="0.2">
      <c r="T3921" s="8"/>
      <c r="V3921" s="8"/>
    </row>
    <row r="3922" spans="20:22" ht="14.25" customHeight="1" x14ac:dyDescent="0.2">
      <c r="T3922" s="8"/>
      <c r="V3922" s="8"/>
    </row>
    <row r="3923" spans="20:22" ht="14.25" customHeight="1" x14ac:dyDescent="0.2">
      <c r="T3923" s="8"/>
      <c r="V3923" s="8"/>
    </row>
    <row r="3924" spans="20:22" ht="14.25" customHeight="1" x14ac:dyDescent="0.2">
      <c r="T3924" s="8"/>
      <c r="V3924" s="8"/>
    </row>
    <row r="3925" spans="20:22" ht="14.25" customHeight="1" x14ac:dyDescent="0.2">
      <c r="T3925" s="8"/>
      <c r="V3925" s="8"/>
    </row>
    <row r="3926" spans="20:22" ht="14.25" customHeight="1" x14ac:dyDescent="0.2">
      <c r="T3926" s="8"/>
      <c r="V3926" s="8"/>
    </row>
    <row r="3927" spans="20:22" ht="14.25" customHeight="1" x14ac:dyDescent="0.2">
      <c r="T3927" s="8"/>
      <c r="V3927" s="8"/>
    </row>
    <row r="3928" spans="20:22" ht="14.25" customHeight="1" x14ac:dyDescent="0.2">
      <c r="T3928" s="8"/>
      <c r="V3928" s="8"/>
    </row>
    <row r="3929" spans="20:22" ht="14.25" customHeight="1" x14ac:dyDescent="0.2">
      <c r="T3929" s="8"/>
      <c r="V3929" s="8"/>
    </row>
    <row r="3930" spans="20:22" ht="14.25" customHeight="1" x14ac:dyDescent="0.2">
      <c r="T3930" s="8"/>
      <c r="V3930" s="8"/>
    </row>
    <row r="3931" spans="20:22" ht="14.25" customHeight="1" x14ac:dyDescent="0.2">
      <c r="T3931" s="8"/>
      <c r="V3931" s="8"/>
    </row>
    <row r="3932" spans="20:22" ht="14.25" customHeight="1" x14ac:dyDescent="0.2">
      <c r="T3932" s="8"/>
      <c r="V3932" s="8"/>
    </row>
    <row r="3933" spans="20:22" ht="14.25" customHeight="1" x14ac:dyDescent="0.2">
      <c r="T3933" s="8"/>
      <c r="V3933" s="8"/>
    </row>
    <row r="3934" spans="20:22" ht="14.25" customHeight="1" x14ac:dyDescent="0.2">
      <c r="T3934" s="8"/>
      <c r="V3934" s="8"/>
    </row>
    <row r="3935" spans="20:22" ht="14.25" customHeight="1" x14ac:dyDescent="0.2">
      <c r="T3935" s="8"/>
      <c r="V3935" s="8"/>
    </row>
    <row r="3936" spans="20:22" ht="14.25" customHeight="1" x14ac:dyDescent="0.2">
      <c r="T3936" s="8"/>
      <c r="V3936" s="8"/>
    </row>
    <row r="3937" spans="20:22" ht="14.25" customHeight="1" x14ac:dyDescent="0.2">
      <c r="T3937" s="8"/>
      <c r="V3937" s="8"/>
    </row>
    <row r="3938" spans="20:22" ht="14.25" customHeight="1" x14ac:dyDescent="0.2">
      <c r="T3938" s="8"/>
      <c r="V3938" s="8"/>
    </row>
    <row r="3939" spans="20:22" ht="14.25" customHeight="1" x14ac:dyDescent="0.2">
      <c r="T3939" s="8"/>
      <c r="V3939" s="8"/>
    </row>
    <row r="3940" spans="20:22" ht="14.25" customHeight="1" x14ac:dyDescent="0.2">
      <c r="T3940" s="8"/>
      <c r="V3940" s="8"/>
    </row>
    <row r="3941" spans="20:22" ht="14.25" customHeight="1" x14ac:dyDescent="0.2">
      <c r="T3941" s="8"/>
      <c r="V3941" s="8"/>
    </row>
    <row r="3942" spans="20:22" ht="14.25" customHeight="1" x14ac:dyDescent="0.2">
      <c r="T3942" s="8"/>
      <c r="V3942" s="8"/>
    </row>
    <row r="3943" spans="20:22" ht="14.25" customHeight="1" x14ac:dyDescent="0.2">
      <c r="T3943" s="8"/>
      <c r="V3943" s="8"/>
    </row>
    <row r="3944" spans="20:22" ht="14.25" customHeight="1" x14ac:dyDescent="0.2">
      <c r="T3944" s="8"/>
      <c r="V3944" s="8"/>
    </row>
    <row r="3945" spans="20:22" ht="14.25" customHeight="1" x14ac:dyDescent="0.2">
      <c r="T3945" s="8"/>
      <c r="V3945" s="8"/>
    </row>
    <row r="3946" spans="20:22" ht="14.25" customHeight="1" x14ac:dyDescent="0.2">
      <c r="T3946" s="8"/>
      <c r="V3946" s="8"/>
    </row>
    <row r="3947" spans="20:22" ht="14.25" customHeight="1" x14ac:dyDescent="0.2">
      <c r="T3947" s="8"/>
      <c r="V3947" s="8"/>
    </row>
    <row r="3948" spans="20:22" ht="14.25" customHeight="1" x14ac:dyDescent="0.2">
      <c r="T3948" s="8"/>
      <c r="V3948" s="8"/>
    </row>
    <row r="3949" spans="20:22" ht="14.25" customHeight="1" x14ac:dyDescent="0.2">
      <c r="T3949" s="8"/>
      <c r="V3949" s="8"/>
    </row>
    <row r="3950" spans="20:22" ht="14.25" customHeight="1" x14ac:dyDescent="0.2">
      <c r="T3950" s="8"/>
      <c r="V3950" s="8"/>
    </row>
    <row r="3951" spans="20:22" ht="14.25" customHeight="1" x14ac:dyDescent="0.2">
      <c r="T3951" s="8"/>
      <c r="V3951" s="8"/>
    </row>
    <row r="3952" spans="20:22" ht="14.25" customHeight="1" x14ac:dyDescent="0.2">
      <c r="T3952" s="8"/>
      <c r="V3952" s="8"/>
    </row>
    <row r="3953" spans="20:22" ht="14.25" customHeight="1" x14ac:dyDescent="0.2">
      <c r="T3953" s="8"/>
      <c r="V3953" s="8"/>
    </row>
    <row r="3954" spans="20:22" ht="14.25" customHeight="1" x14ac:dyDescent="0.2">
      <c r="T3954" s="8"/>
      <c r="V3954" s="8"/>
    </row>
    <row r="3955" spans="20:22" ht="14.25" customHeight="1" x14ac:dyDescent="0.2">
      <c r="T3955" s="8"/>
      <c r="V3955" s="8"/>
    </row>
    <row r="3956" spans="20:22" ht="14.25" customHeight="1" x14ac:dyDescent="0.2">
      <c r="T3956" s="8"/>
      <c r="V3956" s="8"/>
    </row>
    <row r="3957" spans="20:22" ht="14.25" customHeight="1" x14ac:dyDescent="0.2">
      <c r="T3957" s="8"/>
      <c r="V3957" s="8"/>
    </row>
    <row r="3958" spans="20:22" ht="14.25" customHeight="1" x14ac:dyDescent="0.2">
      <c r="T3958" s="8"/>
      <c r="V3958" s="8"/>
    </row>
    <row r="3959" spans="20:22" ht="14.25" customHeight="1" x14ac:dyDescent="0.2">
      <c r="T3959" s="8"/>
      <c r="V3959" s="8"/>
    </row>
    <row r="3960" spans="20:22" ht="14.25" customHeight="1" x14ac:dyDescent="0.2">
      <c r="T3960" s="8"/>
      <c r="V3960" s="8"/>
    </row>
    <row r="3961" spans="20:22" ht="14.25" customHeight="1" x14ac:dyDescent="0.2">
      <c r="T3961" s="8"/>
      <c r="V3961" s="8"/>
    </row>
    <row r="3962" spans="20:22" ht="14.25" customHeight="1" x14ac:dyDescent="0.2">
      <c r="T3962" s="8"/>
      <c r="V3962" s="8"/>
    </row>
    <row r="3963" spans="20:22" ht="14.25" customHeight="1" x14ac:dyDescent="0.2">
      <c r="T3963" s="8"/>
      <c r="V3963" s="8"/>
    </row>
    <row r="3964" spans="20:22" ht="14.25" customHeight="1" x14ac:dyDescent="0.2">
      <c r="T3964" s="8"/>
      <c r="V3964" s="8"/>
    </row>
    <row r="3965" spans="20:22" ht="14.25" customHeight="1" x14ac:dyDescent="0.2">
      <c r="T3965" s="8"/>
      <c r="V3965" s="8"/>
    </row>
    <row r="3966" spans="20:22" ht="14.25" customHeight="1" x14ac:dyDescent="0.2">
      <c r="T3966" s="8"/>
      <c r="V3966" s="8"/>
    </row>
    <row r="3967" spans="20:22" ht="14.25" customHeight="1" x14ac:dyDescent="0.2">
      <c r="T3967" s="8"/>
      <c r="V3967" s="8"/>
    </row>
    <row r="3968" spans="20:22" ht="14.25" customHeight="1" x14ac:dyDescent="0.2">
      <c r="T3968" s="8"/>
      <c r="V3968" s="8"/>
    </row>
    <row r="3969" spans="20:22" ht="14.25" customHeight="1" x14ac:dyDescent="0.2">
      <c r="T3969" s="8"/>
      <c r="V3969" s="8"/>
    </row>
    <row r="3970" spans="20:22" ht="14.25" customHeight="1" x14ac:dyDescent="0.2">
      <c r="T3970" s="8"/>
      <c r="V3970" s="8"/>
    </row>
    <row r="3971" spans="20:22" ht="14.25" customHeight="1" x14ac:dyDescent="0.2">
      <c r="T3971" s="8"/>
      <c r="V3971" s="8"/>
    </row>
    <row r="3972" spans="20:22" ht="14.25" customHeight="1" x14ac:dyDescent="0.2">
      <c r="T3972" s="8"/>
      <c r="V3972" s="8"/>
    </row>
    <row r="3973" spans="20:22" ht="14.25" customHeight="1" x14ac:dyDescent="0.2">
      <c r="T3973" s="8"/>
      <c r="V3973" s="8"/>
    </row>
    <row r="3974" spans="20:22" ht="14.25" customHeight="1" x14ac:dyDescent="0.2">
      <c r="T3974" s="8"/>
      <c r="V3974" s="8"/>
    </row>
    <row r="3975" spans="20:22" ht="14.25" customHeight="1" x14ac:dyDescent="0.2">
      <c r="T3975" s="8"/>
      <c r="V3975" s="8"/>
    </row>
    <row r="3976" spans="20:22" ht="14.25" customHeight="1" x14ac:dyDescent="0.2">
      <c r="T3976" s="8"/>
      <c r="V3976" s="8"/>
    </row>
    <row r="3977" spans="20:22" ht="14.25" customHeight="1" x14ac:dyDescent="0.2">
      <c r="T3977" s="8"/>
      <c r="V3977" s="8"/>
    </row>
    <row r="3978" spans="20:22" ht="14.25" customHeight="1" x14ac:dyDescent="0.2">
      <c r="T3978" s="8"/>
      <c r="V3978" s="8"/>
    </row>
    <row r="3979" spans="20:22" ht="14.25" customHeight="1" x14ac:dyDescent="0.2">
      <c r="T3979" s="8"/>
      <c r="V3979" s="8"/>
    </row>
    <row r="3980" spans="20:22" ht="14.25" customHeight="1" x14ac:dyDescent="0.2">
      <c r="T3980" s="8"/>
      <c r="V3980" s="8"/>
    </row>
    <row r="3981" spans="20:22" ht="14.25" customHeight="1" x14ac:dyDescent="0.2">
      <c r="T3981" s="8"/>
      <c r="V3981" s="8"/>
    </row>
    <row r="3982" spans="20:22" ht="14.25" customHeight="1" x14ac:dyDescent="0.2">
      <c r="T3982" s="8"/>
      <c r="V3982" s="8"/>
    </row>
    <row r="3983" spans="20:22" ht="14.25" customHeight="1" x14ac:dyDescent="0.2">
      <c r="T3983" s="8"/>
      <c r="V3983" s="8"/>
    </row>
    <row r="3984" spans="20:22" ht="14.25" customHeight="1" x14ac:dyDescent="0.2">
      <c r="T3984" s="8"/>
      <c r="V3984" s="8"/>
    </row>
    <row r="3985" spans="20:22" ht="14.25" customHeight="1" x14ac:dyDescent="0.2">
      <c r="T3985" s="8"/>
      <c r="V3985" s="8"/>
    </row>
    <row r="3986" spans="20:22" ht="14.25" customHeight="1" x14ac:dyDescent="0.2">
      <c r="T3986" s="8"/>
      <c r="V3986" s="8"/>
    </row>
    <row r="3987" spans="20:22" ht="14.25" customHeight="1" x14ac:dyDescent="0.2">
      <c r="T3987" s="8"/>
      <c r="V3987" s="8"/>
    </row>
    <row r="3988" spans="20:22" ht="14.25" customHeight="1" x14ac:dyDescent="0.2">
      <c r="T3988" s="8"/>
      <c r="V3988" s="8"/>
    </row>
    <row r="3989" spans="20:22" ht="14.25" customHeight="1" x14ac:dyDescent="0.2">
      <c r="T3989" s="8"/>
      <c r="V3989" s="8"/>
    </row>
    <row r="3990" spans="20:22" ht="14.25" customHeight="1" x14ac:dyDescent="0.2">
      <c r="T3990" s="8"/>
      <c r="V3990" s="8"/>
    </row>
    <row r="3991" spans="20:22" ht="14.25" customHeight="1" x14ac:dyDescent="0.2">
      <c r="T3991" s="8"/>
      <c r="V3991" s="8"/>
    </row>
    <row r="3992" spans="20:22" ht="14.25" customHeight="1" x14ac:dyDescent="0.2">
      <c r="T3992" s="8"/>
      <c r="V3992" s="8"/>
    </row>
    <row r="3993" spans="20:22" ht="14.25" customHeight="1" x14ac:dyDescent="0.2">
      <c r="T3993" s="8"/>
      <c r="V3993" s="8"/>
    </row>
    <row r="3994" spans="20:22" ht="14.25" customHeight="1" x14ac:dyDescent="0.2">
      <c r="T3994" s="8"/>
      <c r="V3994" s="8"/>
    </row>
    <row r="3995" spans="20:22" ht="14.25" customHeight="1" x14ac:dyDescent="0.2">
      <c r="T3995" s="8"/>
      <c r="V3995" s="8"/>
    </row>
    <row r="3996" spans="20:22" ht="14.25" customHeight="1" x14ac:dyDescent="0.2">
      <c r="T3996" s="8"/>
      <c r="V3996" s="8"/>
    </row>
    <row r="3997" spans="20:22" ht="14.25" customHeight="1" x14ac:dyDescent="0.2">
      <c r="T3997" s="8"/>
      <c r="V3997" s="8"/>
    </row>
    <row r="3998" spans="20:22" ht="14.25" customHeight="1" x14ac:dyDescent="0.2">
      <c r="T3998" s="8"/>
      <c r="V3998" s="8"/>
    </row>
    <row r="3999" spans="20:22" ht="14.25" customHeight="1" x14ac:dyDescent="0.2">
      <c r="T3999" s="8"/>
      <c r="V3999" s="8"/>
    </row>
    <row r="4000" spans="20:22" ht="14.25" customHeight="1" x14ac:dyDescent="0.2">
      <c r="T4000" s="8"/>
      <c r="V4000" s="8"/>
    </row>
    <row r="4001" spans="20:22" ht="14.25" customHeight="1" x14ac:dyDescent="0.2">
      <c r="T4001" s="8"/>
      <c r="V4001" s="8"/>
    </row>
    <row r="4002" spans="20:22" ht="14.25" customHeight="1" x14ac:dyDescent="0.2">
      <c r="T4002" s="8"/>
      <c r="V4002" s="8"/>
    </row>
    <row r="4003" spans="20:22" ht="14.25" customHeight="1" x14ac:dyDescent="0.2">
      <c r="T4003" s="8"/>
      <c r="V4003" s="8"/>
    </row>
    <row r="4004" spans="20:22" ht="14.25" customHeight="1" x14ac:dyDescent="0.2">
      <c r="T4004" s="8"/>
      <c r="V4004" s="8"/>
    </row>
    <row r="4005" spans="20:22" ht="14.25" customHeight="1" x14ac:dyDescent="0.2">
      <c r="T4005" s="8"/>
      <c r="V4005" s="8"/>
    </row>
    <row r="4006" spans="20:22" ht="14.25" customHeight="1" x14ac:dyDescent="0.2">
      <c r="T4006" s="8"/>
      <c r="V4006" s="8"/>
    </row>
    <row r="4007" spans="20:22" ht="14.25" customHeight="1" x14ac:dyDescent="0.2">
      <c r="T4007" s="8"/>
      <c r="V4007" s="8"/>
    </row>
    <row r="4008" spans="20:22" ht="14.25" customHeight="1" x14ac:dyDescent="0.2">
      <c r="T4008" s="8"/>
      <c r="V4008" s="8"/>
    </row>
    <row r="4009" spans="20:22" ht="14.25" customHeight="1" x14ac:dyDescent="0.2">
      <c r="T4009" s="8"/>
      <c r="V4009" s="8"/>
    </row>
    <row r="4010" spans="20:22" ht="14.25" customHeight="1" x14ac:dyDescent="0.2">
      <c r="T4010" s="8"/>
      <c r="V4010" s="8"/>
    </row>
    <row r="4011" spans="20:22" ht="14.25" customHeight="1" x14ac:dyDescent="0.2">
      <c r="T4011" s="8"/>
      <c r="V4011" s="8"/>
    </row>
    <row r="4012" spans="20:22" ht="14.25" customHeight="1" x14ac:dyDescent="0.2">
      <c r="T4012" s="8"/>
      <c r="V4012" s="8"/>
    </row>
    <row r="4013" spans="20:22" ht="14.25" customHeight="1" x14ac:dyDescent="0.2">
      <c r="T4013" s="8"/>
      <c r="V4013" s="8"/>
    </row>
    <row r="4014" spans="20:22" ht="14.25" customHeight="1" x14ac:dyDescent="0.2">
      <c r="T4014" s="8"/>
      <c r="V4014" s="8"/>
    </row>
    <row r="4015" spans="20:22" ht="14.25" customHeight="1" x14ac:dyDescent="0.2">
      <c r="T4015" s="8"/>
      <c r="V4015" s="8"/>
    </row>
    <row r="4016" spans="20:22" ht="14.25" customHeight="1" x14ac:dyDescent="0.2">
      <c r="T4016" s="8"/>
      <c r="V4016" s="8"/>
    </row>
    <row r="4017" spans="20:22" ht="14.25" customHeight="1" x14ac:dyDescent="0.2">
      <c r="T4017" s="8"/>
      <c r="V4017" s="8"/>
    </row>
    <row r="4018" spans="20:22" ht="14.25" customHeight="1" x14ac:dyDescent="0.2">
      <c r="T4018" s="8"/>
      <c r="V4018" s="8"/>
    </row>
    <row r="4019" spans="20:22" ht="14.25" customHeight="1" x14ac:dyDescent="0.2">
      <c r="T4019" s="8"/>
      <c r="V4019" s="8"/>
    </row>
    <row r="4020" spans="20:22" ht="14.25" customHeight="1" x14ac:dyDescent="0.2">
      <c r="T4020" s="8"/>
      <c r="V4020" s="8"/>
    </row>
    <row r="4021" spans="20:22" ht="14.25" customHeight="1" x14ac:dyDescent="0.2">
      <c r="T4021" s="8"/>
      <c r="V4021" s="8"/>
    </row>
    <row r="4022" spans="20:22" ht="14.25" customHeight="1" x14ac:dyDescent="0.2">
      <c r="T4022" s="8"/>
      <c r="V4022" s="8"/>
    </row>
    <row r="4023" spans="20:22" ht="14.25" customHeight="1" x14ac:dyDescent="0.2">
      <c r="T4023" s="8"/>
      <c r="V4023" s="8"/>
    </row>
    <row r="4024" spans="20:22" ht="14.25" customHeight="1" x14ac:dyDescent="0.2">
      <c r="T4024" s="8"/>
      <c r="V4024" s="8"/>
    </row>
    <row r="4025" spans="20:22" ht="14.25" customHeight="1" x14ac:dyDescent="0.2">
      <c r="T4025" s="8"/>
      <c r="V4025" s="8"/>
    </row>
    <row r="4026" spans="20:22" ht="14.25" customHeight="1" x14ac:dyDescent="0.2">
      <c r="T4026" s="8"/>
      <c r="V4026" s="8"/>
    </row>
    <row r="4027" spans="20:22" ht="14.25" customHeight="1" x14ac:dyDescent="0.2">
      <c r="T4027" s="8"/>
      <c r="V4027" s="8"/>
    </row>
    <row r="4028" spans="20:22" ht="14.25" customHeight="1" x14ac:dyDescent="0.2">
      <c r="T4028" s="8"/>
      <c r="V4028" s="8"/>
    </row>
    <row r="4029" spans="20:22" ht="14.25" customHeight="1" x14ac:dyDescent="0.2">
      <c r="T4029" s="8"/>
      <c r="V4029" s="8"/>
    </row>
    <row r="4030" spans="20:22" ht="14.25" customHeight="1" x14ac:dyDescent="0.2">
      <c r="T4030" s="8"/>
      <c r="V4030" s="8"/>
    </row>
    <row r="4031" spans="20:22" ht="14.25" customHeight="1" x14ac:dyDescent="0.2">
      <c r="T4031" s="8"/>
      <c r="V4031" s="8"/>
    </row>
    <row r="4032" spans="20:22" ht="14.25" customHeight="1" x14ac:dyDescent="0.2">
      <c r="T4032" s="8"/>
      <c r="V4032" s="8"/>
    </row>
    <row r="4033" spans="20:22" ht="14.25" customHeight="1" x14ac:dyDescent="0.2">
      <c r="T4033" s="8"/>
      <c r="V4033" s="8"/>
    </row>
    <row r="4034" spans="20:22" ht="14.25" customHeight="1" x14ac:dyDescent="0.2">
      <c r="T4034" s="8"/>
      <c r="V4034" s="8"/>
    </row>
    <row r="4035" spans="20:22" ht="14.25" customHeight="1" x14ac:dyDescent="0.2">
      <c r="T4035" s="8"/>
      <c r="V4035" s="8"/>
    </row>
    <row r="4036" spans="20:22" ht="14.25" customHeight="1" x14ac:dyDescent="0.2">
      <c r="T4036" s="8"/>
      <c r="V4036" s="8"/>
    </row>
    <row r="4037" spans="20:22" ht="14.25" customHeight="1" x14ac:dyDescent="0.2">
      <c r="T4037" s="8"/>
      <c r="V4037" s="8"/>
    </row>
    <row r="4038" spans="20:22" ht="14.25" customHeight="1" x14ac:dyDescent="0.2">
      <c r="T4038" s="8"/>
      <c r="V4038" s="8"/>
    </row>
    <row r="4039" spans="20:22" ht="14.25" customHeight="1" x14ac:dyDescent="0.2">
      <c r="T4039" s="8"/>
      <c r="V4039" s="8"/>
    </row>
    <row r="4040" spans="20:22" ht="14.25" customHeight="1" x14ac:dyDescent="0.2">
      <c r="T4040" s="8"/>
      <c r="V4040" s="8"/>
    </row>
    <row r="4041" spans="20:22" ht="14.25" customHeight="1" x14ac:dyDescent="0.2">
      <c r="T4041" s="8"/>
      <c r="V4041" s="8"/>
    </row>
    <row r="4042" spans="20:22" ht="14.25" customHeight="1" x14ac:dyDescent="0.2">
      <c r="T4042" s="8"/>
      <c r="V4042" s="8"/>
    </row>
    <row r="4043" spans="20:22" ht="14.25" customHeight="1" x14ac:dyDescent="0.2">
      <c r="T4043" s="8"/>
      <c r="V4043" s="8"/>
    </row>
    <row r="4044" spans="20:22" ht="14.25" customHeight="1" x14ac:dyDescent="0.2">
      <c r="T4044" s="8"/>
      <c r="V4044" s="8"/>
    </row>
    <row r="4045" spans="20:22" ht="14.25" customHeight="1" x14ac:dyDescent="0.2">
      <c r="T4045" s="8"/>
      <c r="V4045" s="8"/>
    </row>
    <row r="4046" spans="20:22" ht="14.25" customHeight="1" x14ac:dyDescent="0.2">
      <c r="T4046" s="8"/>
      <c r="V4046" s="8"/>
    </row>
    <row r="4047" spans="20:22" ht="14.25" customHeight="1" x14ac:dyDescent="0.2">
      <c r="T4047" s="8"/>
      <c r="V4047" s="8"/>
    </row>
    <row r="4048" spans="20:22" ht="14.25" customHeight="1" x14ac:dyDescent="0.2">
      <c r="T4048" s="8"/>
      <c r="V4048" s="8"/>
    </row>
    <row r="4049" spans="20:22" ht="14.25" customHeight="1" x14ac:dyDescent="0.2">
      <c r="T4049" s="8"/>
      <c r="V4049" s="8"/>
    </row>
    <row r="4050" spans="20:22" ht="14.25" customHeight="1" x14ac:dyDescent="0.2">
      <c r="T4050" s="8"/>
      <c r="V4050" s="8"/>
    </row>
    <row r="4051" spans="20:22" ht="14.25" customHeight="1" x14ac:dyDescent="0.2">
      <c r="T4051" s="8"/>
      <c r="V4051" s="8"/>
    </row>
    <row r="4052" spans="20:22" ht="14.25" customHeight="1" x14ac:dyDescent="0.2">
      <c r="T4052" s="8"/>
      <c r="V4052" s="8"/>
    </row>
    <row r="4053" spans="20:22" ht="14.25" customHeight="1" x14ac:dyDescent="0.2">
      <c r="T4053" s="8"/>
      <c r="V4053" s="8"/>
    </row>
    <row r="4054" spans="20:22" ht="14.25" customHeight="1" x14ac:dyDescent="0.2">
      <c r="T4054" s="8"/>
      <c r="V4054" s="8"/>
    </row>
    <row r="4055" spans="20:22" ht="14.25" customHeight="1" x14ac:dyDescent="0.2">
      <c r="T4055" s="8"/>
      <c r="V4055" s="8"/>
    </row>
    <row r="4056" spans="20:22" ht="14.25" customHeight="1" x14ac:dyDescent="0.2">
      <c r="T4056" s="8"/>
      <c r="V4056" s="8"/>
    </row>
    <row r="4057" spans="20:22" ht="14.25" customHeight="1" x14ac:dyDescent="0.2">
      <c r="T4057" s="8"/>
      <c r="V4057" s="8"/>
    </row>
    <row r="4058" spans="20:22" ht="14.25" customHeight="1" x14ac:dyDescent="0.2">
      <c r="T4058" s="8"/>
      <c r="V4058" s="8"/>
    </row>
    <row r="4059" spans="20:22" ht="14.25" customHeight="1" x14ac:dyDescent="0.2">
      <c r="T4059" s="8"/>
      <c r="V4059" s="8"/>
    </row>
    <row r="4060" spans="20:22" ht="14.25" customHeight="1" x14ac:dyDescent="0.2">
      <c r="T4060" s="8"/>
      <c r="V4060" s="8"/>
    </row>
    <row r="4061" spans="20:22" ht="14.25" customHeight="1" x14ac:dyDescent="0.2">
      <c r="T4061" s="8"/>
      <c r="V4061" s="8"/>
    </row>
    <row r="4062" spans="20:22" ht="14.25" customHeight="1" x14ac:dyDescent="0.2">
      <c r="T4062" s="8"/>
      <c r="V4062" s="8"/>
    </row>
    <row r="4063" spans="20:22" ht="14.25" customHeight="1" x14ac:dyDescent="0.2">
      <c r="T4063" s="8"/>
      <c r="V4063" s="8"/>
    </row>
    <row r="4064" spans="20:22" ht="14.25" customHeight="1" x14ac:dyDescent="0.2">
      <c r="T4064" s="8"/>
      <c r="V4064" s="8"/>
    </row>
    <row r="4065" spans="20:22" ht="14.25" customHeight="1" x14ac:dyDescent="0.2">
      <c r="T4065" s="8"/>
      <c r="V4065" s="8"/>
    </row>
    <row r="4066" spans="20:22" ht="14.25" customHeight="1" x14ac:dyDescent="0.2">
      <c r="T4066" s="8"/>
      <c r="V4066" s="8"/>
    </row>
    <row r="4067" spans="20:22" ht="14.25" customHeight="1" x14ac:dyDescent="0.2">
      <c r="T4067" s="8"/>
      <c r="V4067" s="8"/>
    </row>
    <row r="4068" spans="20:22" ht="14.25" customHeight="1" x14ac:dyDescent="0.2">
      <c r="T4068" s="8"/>
      <c r="V4068" s="8"/>
    </row>
    <row r="4069" spans="20:22" ht="14.25" customHeight="1" x14ac:dyDescent="0.2">
      <c r="T4069" s="8"/>
      <c r="V4069" s="8"/>
    </row>
    <row r="4070" spans="20:22" ht="14.25" customHeight="1" x14ac:dyDescent="0.2">
      <c r="T4070" s="8"/>
      <c r="V4070" s="8"/>
    </row>
    <row r="4071" spans="20:22" ht="14.25" customHeight="1" x14ac:dyDescent="0.2">
      <c r="T4071" s="8"/>
      <c r="V4071" s="8"/>
    </row>
    <row r="4072" spans="20:22" ht="14.25" customHeight="1" x14ac:dyDescent="0.2">
      <c r="T4072" s="8"/>
      <c r="V4072" s="8"/>
    </row>
    <row r="4073" spans="20:22" ht="14.25" customHeight="1" x14ac:dyDescent="0.2">
      <c r="T4073" s="8"/>
      <c r="V4073" s="8"/>
    </row>
    <row r="4074" spans="20:22" ht="14.25" customHeight="1" x14ac:dyDescent="0.2">
      <c r="T4074" s="8"/>
      <c r="V4074" s="8"/>
    </row>
    <row r="4075" spans="20:22" ht="14.25" customHeight="1" x14ac:dyDescent="0.2">
      <c r="T4075" s="8"/>
      <c r="V4075" s="8"/>
    </row>
    <row r="4076" spans="20:22" ht="14.25" customHeight="1" x14ac:dyDescent="0.2">
      <c r="T4076" s="8"/>
      <c r="V4076" s="8"/>
    </row>
    <row r="4077" spans="20:22" ht="14.25" customHeight="1" x14ac:dyDescent="0.2">
      <c r="T4077" s="8"/>
      <c r="V4077" s="8"/>
    </row>
    <row r="4078" spans="20:22" ht="14.25" customHeight="1" x14ac:dyDescent="0.2">
      <c r="T4078" s="8"/>
      <c r="V4078" s="8"/>
    </row>
    <row r="4079" spans="20:22" ht="14.25" customHeight="1" x14ac:dyDescent="0.2">
      <c r="T4079" s="8"/>
      <c r="V4079" s="8"/>
    </row>
    <row r="4080" spans="20:22" ht="14.25" customHeight="1" x14ac:dyDescent="0.2">
      <c r="T4080" s="8"/>
      <c r="V4080" s="8"/>
    </row>
    <row r="4081" spans="20:22" ht="14.25" customHeight="1" x14ac:dyDescent="0.2">
      <c r="T4081" s="8"/>
      <c r="V4081" s="8"/>
    </row>
    <row r="4082" spans="20:22" ht="14.25" customHeight="1" x14ac:dyDescent="0.2">
      <c r="T4082" s="8"/>
      <c r="V4082" s="8"/>
    </row>
    <row r="4083" spans="20:22" ht="14.25" customHeight="1" x14ac:dyDescent="0.2">
      <c r="T4083" s="8"/>
      <c r="V4083" s="8"/>
    </row>
    <row r="4084" spans="20:22" ht="14.25" customHeight="1" x14ac:dyDescent="0.2">
      <c r="T4084" s="8"/>
      <c r="V4084" s="8"/>
    </row>
    <row r="4085" spans="20:22" ht="14.25" customHeight="1" x14ac:dyDescent="0.2">
      <c r="T4085" s="8"/>
      <c r="V4085" s="8"/>
    </row>
    <row r="4086" spans="20:22" ht="14.25" customHeight="1" x14ac:dyDescent="0.2">
      <c r="T4086" s="8"/>
      <c r="V4086" s="8"/>
    </row>
    <row r="4087" spans="20:22" ht="14.25" customHeight="1" x14ac:dyDescent="0.2">
      <c r="T4087" s="8"/>
      <c r="V4087" s="8"/>
    </row>
    <row r="4088" spans="20:22" ht="14.25" customHeight="1" x14ac:dyDescent="0.2">
      <c r="T4088" s="8"/>
      <c r="V4088" s="8"/>
    </row>
    <row r="4089" spans="20:22" ht="14.25" customHeight="1" x14ac:dyDescent="0.2">
      <c r="T4089" s="8"/>
      <c r="V4089" s="8"/>
    </row>
    <row r="4090" spans="20:22" ht="14.25" customHeight="1" x14ac:dyDescent="0.2">
      <c r="T4090" s="8"/>
      <c r="V4090" s="8"/>
    </row>
    <row r="4091" spans="20:22" ht="14.25" customHeight="1" x14ac:dyDescent="0.2">
      <c r="T4091" s="8"/>
      <c r="V4091" s="8"/>
    </row>
    <row r="4092" spans="20:22" ht="14.25" customHeight="1" x14ac:dyDescent="0.2">
      <c r="T4092" s="8"/>
      <c r="V4092" s="8"/>
    </row>
    <row r="4093" spans="20:22" ht="14.25" customHeight="1" x14ac:dyDescent="0.2">
      <c r="T4093" s="8"/>
      <c r="V4093" s="8"/>
    </row>
    <row r="4094" spans="20:22" ht="14.25" customHeight="1" x14ac:dyDescent="0.2">
      <c r="T4094" s="8"/>
      <c r="V4094" s="8"/>
    </row>
    <row r="4095" spans="20:22" ht="14.25" customHeight="1" x14ac:dyDescent="0.2">
      <c r="T4095" s="8"/>
      <c r="V4095" s="8"/>
    </row>
    <row r="4096" spans="20:22" ht="14.25" customHeight="1" x14ac:dyDescent="0.2">
      <c r="T4096" s="8"/>
      <c r="V4096" s="8"/>
    </row>
    <row r="4097" spans="20:22" ht="14.25" customHeight="1" x14ac:dyDescent="0.2">
      <c r="T4097" s="8"/>
      <c r="V4097" s="8"/>
    </row>
    <row r="4098" spans="20:22" ht="14.25" customHeight="1" x14ac:dyDescent="0.2">
      <c r="T4098" s="8"/>
      <c r="V4098" s="8"/>
    </row>
    <row r="4099" spans="20:22" ht="14.25" customHeight="1" x14ac:dyDescent="0.2">
      <c r="T4099" s="8"/>
      <c r="V4099" s="8"/>
    </row>
    <row r="4100" spans="20:22" ht="14.25" customHeight="1" x14ac:dyDescent="0.2">
      <c r="T4100" s="8"/>
      <c r="V4100" s="8"/>
    </row>
    <row r="4101" spans="20:22" ht="14.25" customHeight="1" x14ac:dyDescent="0.2">
      <c r="T4101" s="8"/>
      <c r="V4101" s="8"/>
    </row>
    <row r="4102" spans="20:22" ht="14.25" customHeight="1" x14ac:dyDescent="0.2">
      <c r="T4102" s="8"/>
      <c r="V4102" s="8"/>
    </row>
    <row r="4103" spans="20:22" ht="14.25" customHeight="1" x14ac:dyDescent="0.2">
      <c r="T4103" s="8"/>
      <c r="V4103" s="8"/>
    </row>
    <row r="4104" spans="20:22" ht="14.25" customHeight="1" x14ac:dyDescent="0.2">
      <c r="T4104" s="8"/>
      <c r="V4104" s="8"/>
    </row>
    <row r="4105" spans="20:22" ht="14.25" customHeight="1" x14ac:dyDescent="0.2">
      <c r="T4105" s="8"/>
      <c r="V4105" s="8"/>
    </row>
    <row r="4106" spans="20:22" ht="14.25" customHeight="1" x14ac:dyDescent="0.2">
      <c r="T4106" s="8"/>
      <c r="V4106" s="8"/>
    </row>
    <row r="4107" spans="20:22" ht="14.25" customHeight="1" x14ac:dyDescent="0.2">
      <c r="T4107" s="8"/>
      <c r="V4107" s="8"/>
    </row>
    <row r="4108" spans="20:22" ht="14.25" customHeight="1" x14ac:dyDescent="0.2">
      <c r="T4108" s="8"/>
      <c r="V4108" s="8"/>
    </row>
    <row r="4109" spans="20:22" ht="14.25" customHeight="1" x14ac:dyDescent="0.2">
      <c r="T4109" s="8"/>
      <c r="V4109" s="8"/>
    </row>
    <row r="4110" spans="20:22" ht="14.25" customHeight="1" x14ac:dyDescent="0.2">
      <c r="T4110" s="8"/>
      <c r="V4110" s="8"/>
    </row>
    <row r="4111" spans="20:22" ht="14.25" customHeight="1" x14ac:dyDescent="0.2">
      <c r="T4111" s="8"/>
      <c r="V4111" s="8"/>
    </row>
    <row r="4112" spans="20:22" ht="14.25" customHeight="1" x14ac:dyDescent="0.2">
      <c r="T4112" s="8"/>
      <c r="V4112" s="8"/>
    </row>
    <row r="4113" spans="20:22" ht="14.25" customHeight="1" x14ac:dyDescent="0.2">
      <c r="T4113" s="8"/>
      <c r="V4113" s="8"/>
    </row>
    <row r="4114" spans="20:22" ht="14.25" customHeight="1" x14ac:dyDescent="0.2">
      <c r="T4114" s="8"/>
      <c r="V4114" s="8"/>
    </row>
    <row r="4115" spans="20:22" ht="14.25" customHeight="1" x14ac:dyDescent="0.2">
      <c r="T4115" s="8"/>
      <c r="V4115" s="8"/>
    </row>
    <row r="4116" spans="20:22" ht="14.25" customHeight="1" x14ac:dyDescent="0.2">
      <c r="T4116" s="8"/>
      <c r="V4116" s="8"/>
    </row>
    <row r="4117" spans="20:22" ht="14.25" customHeight="1" x14ac:dyDescent="0.2">
      <c r="T4117" s="8"/>
      <c r="V4117" s="8"/>
    </row>
    <row r="4118" spans="20:22" ht="14.25" customHeight="1" x14ac:dyDescent="0.2">
      <c r="T4118" s="8"/>
      <c r="V4118" s="8"/>
    </row>
    <row r="4119" spans="20:22" ht="14.25" customHeight="1" x14ac:dyDescent="0.2">
      <c r="T4119" s="8"/>
      <c r="V4119" s="8"/>
    </row>
    <row r="4120" spans="20:22" ht="14.25" customHeight="1" x14ac:dyDescent="0.2">
      <c r="T4120" s="8"/>
      <c r="V4120" s="8"/>
    </row>
    <row r="4121" spans="20:22" ht="14.25" customHeight="1" x14ac:dyDescent="0.2">
      <c r="T4121" s="8"/>
      <c r="V4121" s="8"/>
    </row>
    <row r="4122" spans="20:22" ht="14.25" customHeight="1" x14ac:dyDescent="0.2">
      <c r="T4122" s="8"/>
      <c r="V4122" s="8"/>
    </row>
    <row r="4123" spans="20:22" ht="14.25" customHeight="1" x14ac:dyDescent="0.2">
      <c r="T4123" s="8"/>
      <c r="V4123" s="8"/>
    </row>
    <row r="4124" spans="20:22" ht="14.25" customHeight="1" x14ac:dyDescent="0.2">
      <c r="T4124" s="8"/>
      <c r="V4124" s="8"/>
    </row>
    <row r="4125" spans="20:22" ht="14.25" customHeight="1" x14ac:dyDescent="0.2">
      <c r="T4125" s="8"/>
      <c r="V4125" s="8"/>
    </row>
    <row r="4126" spans="20:22" ht="14.25" customHeight="1" x14ac:dyDescent="0.2">
      <c r="T4126" s="8"/>
      <c r="V4126" s="8"/>
    </row>
    <row r="4127" spans="20:22" ht="14.25" customHeight="1" x14ac:dyDescent="0.2">
      <c r="T4127" s="8"/>
      <c r="V4127" s="8"/>
    </row>
    <row r="4128" spans="20:22" ht="14.25" customHeight="1" x14ac:dyDescent="0.2">
      <c r="T4128" s="8"/>
      <c r="V4128" s="8"/>
    </row>
    <row r="4129" spans="20:22" ht="14.25" customHeight="1" x14ac:dyDescent="0.2">
      <c r="T4129" s="8"/>
      <c r="V4129" s="8"/>
    </row>
    <row r="4130" spans="20:22" ht="14.25" customHeight="1" x14ac:dyDescent="0.2">
      <c r="T4130" s="8"/>
      <c r="V4130" s="8"/>
    </row>
    <row r="4131" spans="20:22" ht="14.25" customHeight="1" x14ac:dyDescent="0.2">
      <c r="T4131" s="8"/>
      <c r="V4131" s="8"/>
    </row>
    <row r="4132" spans="20:22" ht="14.25" customHeight="1" x14ac:dyDescent="0.2">
      <c r="T4132" s="8"/>
      <c r="V4132" s="8"/>
    </row>
    <row r="4133" spans="20:22" ht="14.25" customHeight="1" x14ac:dyDescent="0.2">
      <c r="T4133" s="8"/>
      <c r="V4133" s="8"/>
    </row>
    <row r="4134" spans="20:22" ht="14.25" customHeight="1" x14ac:dyDescent="0.2">
      <c r="T4134" s="8"/>
      <c r="V4134" s="8"/>
    </row>
    <row r="4135" spans="20:22" ht="14.25" customHeight="1" x14ac:dyDescent="0.2">
      <c r="T4135" s="8"/>
      <c r="V4135" s="8"/>
    </row>
    <row r="4136" spans="20:22" ht="14.25" customHeight="1" x14ac:dyDescent="0.2">
      <c r="T4136" s="8"/>
      <c r="V4136" s="8"/>
    </row>
    <row r="4137" spans="20:22" ht="14.25" customHeight="1" x14ac:dyDescent="0.2">
      <c r="T4137" s="8"/>
      <c r="V4137" s="8"/>
    </row>
    <row r="4138" spans="20:22" ht="14.25" customHeight="1" x14ac:dyDescent="0.2">
      <c r="T4138" s="8"/>
      <c r="V4138" s="8"/>
    </row>
    <row r="4139" spans="20:22" ht="14.25" customHeight="1" x14ac:dyDescent="0.2">
      <c r="T4139" s="8"/>
      <c r="V4139" s="8"/>
    </row>
    <row r="4140" spans="20:22" ht="14.25" customHeight="1" x14ac:dyDescent="0.2">
      <c r="T4140" s="8"/>
      <c r="V4140" s="8"/>
    </row>
    <row r="4141" spans="20:22" ht="14.25" customHeight="1" x14ac:dyDescent="0.2">
      <c r="T4141" s="8"/>
      <c r="V4141" s="8"/>
    </row>
    <row r="4142" spans="20:22" ht="14.25" customHeight="1" x14ac:dyDescent="0.2">
      <c r="T4142" s="8"/>
      <c r="V4142" s="8"/>
    </row>
    <row r="4143" spans="20:22" ht="14.25" customHeight="1" x14ac:dyDescent="0.2">
      <c r="T4143" s="8"/>
      <c r="V4143" s="8"/>
    </row>
    <row r="4144" spans="20:22" ht="14.25" customHeight="1" x14ac:dyDescent="0.2">
      <c r="T4144" s="8"/>
      <c r="V4144" s="8"/>
    </row>
    <row r="4145" spans="20:22" ht="14.25" customHeight="1" x14ac:dyDescent="0.2">
      <c r="T4145" s="8"/>
      <c r="V4145" s="8"/>
    </row>
    <row r="4146" spans="20:22" ht="14.25" customHeight="1" x14ac:dyDescent="0.2">
      <c r="T4146" s="8"/>
      <c r="V4146" s="8"/>
    </row>
    <row r="4147" spans="20:22" ht="14.25" customHeight="1" x14ac:dyDescent="0.2">
      <c r="T4147" s="8"/>
      <c r="V4147" s="8"/>
    </row>
    <row r="4148" spans="20:22" ht="14.25" customHeight="1" x14ac:dyDescent="0.2">
      <c r="T4148" s="8"/>
      <c r="V4148" s="8"/>
    </row>
    <row r="4149" spans="20:22" ht="14.25" customHeight="1" x14ac:dyDescent="0.2">
      <c r="T4149" s="8"/>
      <c r="V4149" s="8"/>
    </row>
    <row r="4150" spans="20:22" ht="14.25" customHeight="1" x14ac:dyDescent="0.2">
      <c r="T4150" s="8"/>
      <c r="V4150" s="8"/>
    </row>
    <row r="4151" spans="20:22" ht="14.25" customHeight="1" x14ac:dyDescent="0.2">
      <c r="T4151" s="8"/>
      <c r="V4151" s="8"/>
    </row>
    <row r="4152" spans="20:22" ht="14.25" customHeight="1" x14ac:dyDescent="0.2">
      <c r="T4152" s="8"/>
      <c r="V4152" s="8"/>
    </row>
    <row r="4153" spans="20:22" ht="14.25" customHeight="1" x14ac:dyDescent="0.2">
      <c r="T4153" s="8"/>
      <c r="V4153" s="8"/>
    </row>
    <row r="4154" spans="20:22" ht="14.25" customHeight="1" x14ac:dyDescent="0.2">
      <c r="T4154" s="8"/>
      <c r="V4154" s="8"/>
    </row>
    <row r="4155" spans="20:22" ht="14.25" customHeight="1" x14ac:dyDescent="0.2">
      <c r="T4155" s="8"/>
      <c r="V4155" s="8"/>
    </row>
    <row r="4156" spans="20:22" ht="14.25" customHeight="1" x14ac:dyDescent="0.2">
      <c r="T4156" s="8"/>
      <c r="V4156" s="8"/>
    </row>
    <row r="4157" spans="20:22" ht="14.25" customHeight="1" x14ac:dyDescent="0.2">
      <c r="T4157" s="8"/>
      <c r="V4157" s="8"/>
    </row>
    <row r="4158" spans="20:22" ht="14.25" customHeight="1" x14ac:dyDescent="0.2">
      <c r="T4158" s="8"/>
      <c r="V4158" s="8"/>
    </row>
    <row r="4159" spans="20:22" ht="14.25" customHeight="1" x14ac:dyDescent="0.2">
      <c r="T4159" s="8"/>
      <c r="V4159" s="8"/>
    </row>
    <row r="4160" spans="20:22" ht="14.25" customHeight="1" x14ac:dyDescent="0.2">
      <c r="T4160" s="8"/>
      <c r="V4160" s="8"/>
    </row>
    <row r="4161" spans="20:22" ht="14.25" customHeight="1" x14ac:dyDescent="0.2">
      <c r="T4161" s="8"/>
      <c r="V4161" s="8"/>
    </row>
    <row r="4162" spans="20:22" ht="14.25" customHeight="1" x14ac:dyDescent="0.2">
      <c r="T4162" s="8"/>
      <c r="V4162" s="8"/>
    </row>
    <row r="4163" spans="20:22" ht="14.25" customHeight="1" x14ac:dyDescent="0.2">
      <c r="T4163" s="8"/>
      <c r="V4163" s="8"/>
    </row>
    <row r="4164" spans="20:22" ht="14.25" customHeight="1" x14ac:dyDescent="0.2">
      <c r="T4164" s="8"/>
      <c r="V4164" s="8"/>
    </row>
    <row r="4165" spans="20:22" ht="14.25" customHeight="1" x14ac:dyDescent="0.2">
      <c r="T4165" s="8"/>
      <c r="V4165" s="8"/>
    </row>
    <row r="4166" spans="20:22" ht="14.25" customHeight="1" x14ac:dyDescent="0.2">
      <c r="T4166" s="8"/>
      <c r="V4166" s="8"/>
    </row>
    <row r="4167" spans="20:22" ht="14.25" customHeight="1" x14ac:dyDescent="0.2">
      <c r="T4167" s="8"/>
      <c r="V4167" s="8"/>
    </row>
    <row r="4168" spans="20:22" ht="14.25" customHeight="1" x14ac:dyDescent="0.2">
      <c r="T4168" s="8"/>
      <c r="V4168" s="8"/>
    </row>
    <row r="4169" spans="20:22" ht="14.25" customHeight="1" x14ac:dyDescent="0.2">
      <c r="T4169" s="8"/>
      <c r="V4169" s="8"/>
    </row>
    <row r="4170" spans="20:22" ht="14.25" customHeight="1" x14ac:dyDescent="0.2">
      <c r="T4170" s="8"/>
      <c r="V4170" s="8"/>
    </row>
    <row r="4171" spans="20:22" ht="14.25" customHeight="1" x14ac:dyDescent="0.2">
      <c r="T4171" s="8"/>
      <c r="V4171" s="8"/>
    </row>
    <row r="4172" spans="20:22" ht="14.25" customHeight="1" x14ac:dyDescent="0.2">
      <c r="T4172" s="8"/>
      <c r="V4172" s="8"/>
    </row>
    <row r="4173" spans="20:22" ht="14.25" customHeight="1" x14ac:dyDescent="0.2">
      <c r="T4173" s="8"/>
      <c r="V4173" s="8"/>
    </row>
    <row r="4174" spans="20:22" ht="14.25" customHeight="1" x14ac:dyDescent="0.2">
      <c r="T4174" s="8"/>
      <c r="V4174" s="8"/>
    </row>
    <row r="4175" spans="20:22" ht="14.25" customHeight="1" x14ac:dyDescent="0.2">
      <c r="T4175" s="8"/>
      <c r="V4175" s="8"/>
    </row>
    <row r="4176" spans="20:22" ht="14.25" customHeight="1" x14ac:dyDescent="0.2">
      <c r="T4176" s="8"/>
      <c r="V4176" s="8"/>
    </row>
    <row r="4177" spans="20:22" ht="14.25" customHeight="1" x14ac:dyDescent="0.2">
      <c r="T4177" s="8"/>
      <c r="V4177" s="8"/>
    </row>
    <row r="4178" spans="20:22" ht="14.25" customHeight="1" x14ac:dyDescent="0.2">
      <c r="T4178" s="8"/>
      <c r="V4178" s="8"/>
    </row>
    <row r="4179" spans="20:22" ht="14.25" customHeight="1" x14ac:dyDescent="0.2">
      <c r="T4179" s="8"/>
      <c r="V4179" s="8"/>
    </row>
    <row r="4180" spans="20:22" ht="14.25" customHeight="1" x14ac:dyDescent="0.2">
      <c r="T4180" s="8"/>
      <c r="V4180" s="8"/>
    </row>
    <row r="4181" spans="20:22" ht="14.25" customHeight="1" x14ac:dyDescent="0.2">
      <c r="T4181" s="8"/>
      <c r="V4181" s="8"/>
    </row>
    <row r="4182" spans="20:22" ht="14.25" customHeight="1" x14ac:dyDescent="0.2">
      <c r="T4182" s="8"/>
      <c r="V4182" s="8"/>
    </row>
    <row r="4183" spans="20:22" ht="14.25" customHeight="1" x14ac:dyDescent="0.2">
      <c r="T4183" s="8"/>
      <c r="V4183" s="8"/>
    </row>
    <row r="4184" spans="20:22" ht="14.25" customHeight="1" x14ac:dyDescent="0.2">
      <c r="T4184" s="8"/>
      <c r="V4184" s="8"/>
    </row>
    <row r="4185" spans="20:22" ht="14.25" customHeight="1" x14ac:dyDescent="0.2">
      <c r="T4185" s="8"/>
      <c r="V4185" s="8"/>
    </row>
    <row r="4186" spans="20:22" ht="14.25" customHeight="1" x14ac:dyDescent="0.2">
      <c r="T4186" s="8"/>
      <c r="V4186" s="8"/>
    </row>
    <row r="4187" spans="20:22" ht="14.25" customHeight="1" x14ac:dyDescent="0.2">
      <c r="T4187" s="8"/>
      <c r="V4187" s="8"/>
    </row>
    <row r="4188" spans="20:22" ht="14.25" customHeight="1" x14ac:dyDescent="0.2">
      <c r="T4188" s="8"/>
      <c r="V4188" s="8"/>
    </row>
    <row r="4189" spans="20:22" ht="14.25" customHeight="1" x14ac:dyDescent="0.2">
      <c r="T4189" s="8"/>
      <c r="V4189" s="8"/>
    </row>
    <row r="4190" spans="20:22" ht="14.25" customHeight="1" x14ac:dyDescent="0.2">
      <c r="T4190" s="8"/>
      <c r="V4190" s="8"/>
    </row>
    <row r="4191" spans="20:22" ht="14.25" customHeight="1" x14ac:dyDescent="0.2">
      <c r="T4191" s="8"/>
      <c r="V4191" s="8"/>
    </row>
    <row r="4192" spans="20:22" ht="14.25" customHeight="1" x14ac:dyDescent="0.2">
      <c r="T4192" s="8"/>
      <c r="V4192" s="8"/>
    </row>
    <row r="4193" spans="20:22" ht="14.25" customHeight="1" x14ac:dyDescent="0.2">
      <c r="T4193" s="8"/>
      <c r="V4193" s="8"/>
    </row>
    <row r="4194" spans="20:22" ht="14.25" customHeight="1" x14ac:dyDescent="0.2">
      <c r="T4194" s="8"/>
      <c r="V4194" s="8"/>
    </row>
    <row r="4195" spans="20:22" ht="14.25" customHeight="1" x14ac:dyDescent="0.2">
      <c r="T4195" s="8"/>
      <c r="V4195" s="8"/>
    </row>
    <row r="4196" spans="20:22" ht="14.25" customHeight="1" x14ac:dyDescent="0.2">
      <c r="T4196" s="8"/>
      <c r="V4196" s="8"/>
    </row>
    <row r="4197" spans="20:22" ht="14.25" customHeight="1" x14ac:dyDescent="0.2">
      <c r="T4197" s="8"/>
      <c r="V4197" s="8"/>
    </row>
    <row r="4198" spans="20:22" ht="14.25" customHeight="1" x14ac:dyDescent="0.2">
      <c r="T4198" s="8"/>
      <c r="V4198" s="8"/>
    </row>
    <row r="4199" spans="20:22" ht="14.25" customHeight="1" x14ac:dyDescent="0.2">
      <c r="T4199" s="8"/>
      <c r="V4199" s="8"/>
    </row>
    <row r="4200" spans="20:22" ht="14.25" customHeight="1" x14ac:dyDescent="0.2">
      <c r="T4200" s="8"/>
      <c r="V4200" s="8"/>
    </row>
    <row r="4201" spans="20:22" ht="14.25" customHeight="1" x14ac:dyDescent="0.2">
      <c r="T4201" s="8"/>
      <c r="V4201" s="8"/>
    </row>
    <row r="4202" spans="20:22" ht="14.25" customHeight="1" x14ac:dyDescent="0.2">
      <c r="T4202" s="8"/>
      <c r="V4202" s="8"/>
    </row>
    <row r="4203" spans="20:22" ht="14.25" customHeight="1" x14ac:dyDescent="0.2">
      <c r="T4203" s="8"/>
      <c r="V4203" s="8"/>
    </row>
    <row r="4204" spans="20:22" ht="14.25" customHeight="1" x14ac:dyDescent="0.2">
      <c r="T4204" s="8"/>
      <c r="V4204" s="8"/>
    </row>
    <row r="4205" spans="20:22" ht="14.25" customHeight="1" x14ac:dyDescent="0.2">
      <c r="T4205" s="8"/>
      <c r="V4205" s="8"/>
    </row>
    <row r="4206" spans="20:22" ht="14.25" customHeight="1" x14ac:dyDescent="0.2">
      <c r="T4206" s="8"/>
      <c r="V4206" s="8"/>
    </row>
    <row r="4207" spans="20:22" ht="14.25" customHeight="1" x14ac:dyDescent="0.2">
      <c r="T4207" s="8"/>
      <c r="V4207" s="8"/>
    </row>
    <row r="4208" spans="20:22" ht="14.25" customHeight="1" x14ac:dyDescent="0.2">
      <c r="T4208" s="8"/>
      <c r="V4208" s="8"/>
    </row>
    <row r="4209" spans="20:22" ht="14.25" customHeight="1" x14ac:dyDescent="0.2">
      <c r="T4209" s="8"/>
      <c r="V4209" s="8"/>
    </row>
    <row r="4210" spans="20:22" ht="14.25" customHeight="1" x14ac:dyDescent="0.2">
      <c r="T4210" s="8"/>
      <c r="V4210" s="8"/>
    </row>
    <row r="4211" spans="20:22" ht="14.25" customHeight="1" x14ac:dyDescent="0.2">
      <c r="T4211" s="8"/>
      <c r="V4211" s="8"/>
    </row>
    <row r="4212" spans="20:22" ht="14.25" customHeight="1" x14ac:dyDescent="0.2">
      <c r="T4212" s="8"/>
      <c r="V4212" s="8"/>
    </row>
    <row r="4213" spans="20:22" ht="14.25" customHeight="1" x14ac:dyDescent="0.2">
      <c r="T4213" s="8"/>
      <c r="V4213" s="8"/>
    </row>
    <row r="4214" spans="20:22" ht="14.25" customHeight="1" x14ac:dyDescent="0.2">
      <c r="T4214" s="8"/>
      <c r="V4214" s="8"/>
    </row>
    <row r="4215" spans="20:22" ht="14.25" customHeight="1" x14ac:dyDescent="0.2">
      <c r="T4215" s="8"/>
      <c r="V4215" s="8"/>
    </row>
    <row r="4216" spans="20:22" ht="14.25" customHeight="1" x14ac:dyDescent="0.2">
      <c r="T4216" s="8"/>
      <c r="V4216" s="8"/>
    </row>
    <row r="4217" spans="20:22" ht="14.25" customHeight="1" x14ac:dyDescent="0.2">
      <c r="T4217" s="8"/>
      <c r="V4217" s="8"/>
    </row>
    <row r="4218" spans="20:22" ht="14.25" customHeight="1" x14ac:dyDescent="0.2">
      <c r="T4218" s="8"/>
      <c r="V4218" s="8"/>
    </row>
    <row r="4219" spans="20:22" ht="14.25" customHeight="1" x14ac:dyDescent="0.2">
      <c r="T4219" s="8"/>
      <c r="V4219" s="8"/>
    </row>
    <row r="4220" spans="20:22" ht="14.25" customHeight="1" x14ac:dyDescent="0.2">
      <c r="T4220" s="8"/>
      <c r="V4220" s="8"/>
    </row>
    <row r="4221" spans="20:22" ht="14.25" customHeight="1" x14ac:dyDescent="0.2">
      <c r="T4221" s="8"/>
      <c r="V4221" s="8"/>
    </row>
    <row r="4222" spans="20:22" ht="14.25" customHeight="1" x14ac:dyDescent="0.2">
      <c r="T4222" s="8"/>
      <c r="V4222" s="8"/>
    </row>
    <row r="4223" spans="20:22" ht="14.25" customHeight="1" x14ac:dyDescent="0.2">
      <c r="T4223" s="8"/>
      <c r="V4223" s="8"/>
    </row>
    <row r="4224" spans="20:22" ht="14.25" customHeight="1" x14ac:dyDescent="0.2">
      <c r="T4224" s="8"/>
      <c r="V4224" s="8"/>
    </row>
    <row r="4225" spans="20:22" ht="14.25" customHeight="1" x14ac:dyDescent="0.2">
      <c r="T4225" s="8"/>
      <c r="V4225" s="8"/>
    </row>
    <row r="4226" spans="20:22" ht="14.25" customHeight="1" x14ac:dyDescent="0.2">
      <c r="T4226" s="8"/>
      <c r="V4226" s="8"/>
    </row>
    <row r="4227" spans="20:22" ht="14.25" customHeight="1" x14ac:dyDescent="0.2">
      <c r="T4227" s="8"/>
      <c r="V4227" s="8"/>
    </row>
    <row r="4228" spans="20:22" ht="14.25" customHeight="1" x14ac:dyDescent="0.2">
      <c r="T4228" s="8"/>
      <c r="V4228" s="8"/>
    </row>
    <row r="4229" spans="20:22" ht="14.25" customHeight="1" x14ac:dyDescent="0.2">
      <c r="T4229" s="8"/>
      <c r="V4229" s="8"/>
    </row>
    <row r="4230" spans="20:22" ht="14.25" customHeight="1" x14ac:dyDescent="0.2">
      <c r="T4230" s="8"/>
      <c r="V4230" s="8"/>
    </row>
    <row r="4231" spans="20:22" ht="14.25" customHeight="1" x14ac:dyDescent="0.2">
      <c r="T4231" s="8"/>
      <c r="V4231" s="8"/>
    </row>
    <row r="4232" spans="20:22" ht="14.25" customHeight="1" x14ac:dyDescent="0.2">
      <c r="T4232" s="8"/>
      <c r="V4232" s="8"/>
    </row>
    <row r="4233" spans="20:22" ht="14.25" customHeight="1" x14ac:dyDescent="0.2">
      <c r="T4233" s="8"/>
      <c r="V4233" s="8"/>
    </row>
    <row r="4234" spans="20:22" ht="14.25" customHeight="1" x14ac:dyDescent="0.2">
      <c r="T4234" s="8"/>
      <c r="V4234" s="8"/>
    </row>
    <row r="4235" spans="20:22" ht="14.25" customHeight="1" x14ac:dyDescent="0.2">
      <c r="T4235" s="8"/>
      <c r="V4235" s="8"/>
    </row>
    <row r="4236" spans="20:22" ht="14.25" customHeight="1" x14ac:dyDescent="0.2">
      <c r="T4236" s="8"/>
      <c r="V4236" s="8"/>
    </row>
    <row r="4237" spans="20:22" ht="14.25" customHeight="1" x14ac:dyDescent="0.2">
      <c r="T4237" s="8"/>
      <c r="V4237" s="8"/>
    </row>
    <row r="4238" spans="20:22" ht="14.25" customHeight="1" x14ac:dyDescent="0.2">
      <c r="T4238" s="8"/>
      <c r="V4238" s="8"/>
    </row>
    <row r="4239" spans="20:22" ht="14.25" customHeight="1" x14ac:dyDescent="0.2">
      <c r="T4239" s="8"/>
      <c r="V4239" s="8"/>
    </row>
    <row r="4240" spans="20:22" ht="14.25" customHeight="1" x14ac:dyDescent="0.2">
      <c r="T4240" s="8"/>
      <c r="V4240" s="8"/>
    </row>
    <row r="4241" spans="20:22" ht="14.25" customHeight="1" x14ac:dyDescent="0.2">
      <c r="T4241" s="8"/>
      <c r="V4241" s="8"/>
    </row>
    <row r="4242" spans="20:22" ht="14.25" customHeight="1" x14ac:dyDescent="0.2">
      <c r="T4242" s="8"/>
      <c r="V4242" s="8"/>
    </row>
    <row r="4243" spans="20:22" ht="14.25" customHeight="1" x14ac:dyDescent="0.2">
      <c r="T4243" s="8"/>
      <c r="V4243" s="8"/>
    </row>
    <row r="4244" spans="20:22" ht="14.25" customHeight="1" x14ac:dyDescent="0.2">
      <c r="T4244" s="8"/>
      <c r="V4244" s="8"/>
    </row>
    <row r="4245" spans="20:22" ht="14.25" customHeight="1" x14ac:dyDescent="0.2">
      <c r="T4245" s="8"/>
      <c r="V4245" s="8"/>
    </row>
    <row r="4246" spans="20:22" ht="14.25" customHeight="1" x14ac:dyDescent="0.2">
      <c r="T4246" s="8"/>
      <c r="V4246" s="8"/>
    </row>
    <row r="4247" spans="20:22" ht="14.25" customHeight="1" x14ac:dyDescent="0.2">
      <c r="T4247" s="8"/>
      <c r="V4247" s="8"/>
    </row>
    <row r="4248" spans="20:22" ht="14.25" customHeight="1" x14ac:dyDescent="0.2">
      <c r="T4248" s="8"/>
      <c r="V4248" s="8"/>
    </row>
    <row r="4249" spans="20:22" ht="14.25" customHeight="1" x14ac:dyDescent="0.2">
      <c r="T4249" s="8"/>
      <c r="V4249" s="8"/>
    </row>
    <row r="4250" spans="20:22" ht="14.25" customHeight="1" x14ac:dyDescent="0.2">
      <c r="T4250" s="8"/>
      <c r="V4250" s="8"/>
    </row>
    <row r="4251" spans="20:22" ht="14.25" customHeight="1" x14ac:dyDescent="0.2">
      <c r="T4251" s="8"/>
      <c r="V4251" s="8"/>
    </row>
    <row r="4252" spans="20:22" ht="14.25" customHeight="1" x14ac:dyDescent="0.2">
      <c r="T4252" s="8"/>
      <c r="V4252" s="8"/>
    </row>
    <row r="4253" spans="20:22" ht="14.25" customHeight="1" x14ac:dyDescent="0.2">
      <c r="T4253" s="8"/>
      <c r="V4253" s="8"/>
    </row>
    <row r="4254" spans="20:22" ht="14.25" customHeight="1" x14ac:dyDescent="0.2">
      <c r="T4254" s="8"/>
      <c r="V4254" s="8"/>
    </row>
    <row r="4255" spans="20:22" ht="14.25" customHeight="1" x14ac:dyDescent="0.2">
      <c r="T4255" s="8"/>
      <c r="V4255" s="8"/>
    </row>
    <row r="4256" spans="20:22" ht="14.25" customHeight="1" x14ac:dyDescent="0.2">
      <c r="T4256" s="8"/>
      <c r="V4256" s="8"/>
    </row>
    <row r="4257" spans="20:22" ht="14.25" customHeight="1" x14ac:dyDescent="0.2">
      <c r="T4257" s="8"/>
      <c r="V4257" s="8"/>
    </row>
    <row r="4258" spans="20:22" ht="14.25" customHeight="1" x14ac:dyDescent="0.2">
      <c r="T4258" s="8"/>
      <c r="V4258" s="8"/>
    </row>
    <row r="4259" spans="20:22" ht="14.25" customHeight="1" x14ac:dyDescent="0.2">
      <c r="T4259" s="8"/>
      <c r="V4259" s="8"/>
    </row>
    <row r="4260" spans="20:22" ht="14.25" customHeight="1" x14ac:dyDescent="0.2">
      <c r="T4260" s="8"/>
      <c r="V4260" s="8"/>
    </row>
    <row r="4261" spans="20:22" ht="14.25" customHeight="1" x14ac:dyDescent="0.2">
      <c r="T4261" s="8"/>
      <c r="V4261" s="8"/>
    </row>
    <row r="4262" spans="20:22" ht="14.25" customHeight="1" x14ac:dyDescent="0.2">
      <c r="T4262" s="8"/>
      <c r="V4262" s="8"/>
    </row>
    <row r="4263" spans="20:22" ht="14.25" customHeight="1" x14ac:dyDescent="0.2">
      <c r="T4263" s="8"/>
      <c r="V4263" s="8"/>
    </row>
    <row r="4264" spans="20:22" ht="14.25" customHeight="1" x14ac:dyDescent="0.2">
      <c r="T4264" s="8"/>
      <c r="V4264" s="8"/>
    </row>
    <row r="4265" spans="20:22" ht="14.25" customHeight="1" x14ac:dyDescent="0.2">
      <c r="T4265" s="8"/>
      <c r="V4265" s="8"/>
    </row>
    <row r="4266" spans="20:22" ht="14.25" customHeight="1" x14ac:dyDescent="0.2">
      <c r="T4266" s="8"/>
      <c r="V4266" s="8"/>
    </row>
    <row r="4267" spans="20:22" ht="14.25" customHeight="1" x14ac:dyDescent="0.2">
      <c r="T4267" s="8"/>
      <c r="V4267" s="8"/>
    </row>
    <row r="4268" spans="20:22" ht="14.25" customHeight="1" x14ac:dyDescent="0.2">
      <c r="T4268" s="8"/>
      <c r="V4268" s="8"/>
    </row>
    <row r="4269" spans="20:22" ht="14.25" customHeight="1" x14ac:dyDescent="0.2">
      <c r="T4269" s="8"/>
      <c r="V4269" s="8"/>
    </row>
    <row r="4270" spans="20:22" ht="14.25" customHeight="1" x14ac:dyDescent="0.2">
      <c r="T4270" s="8"/>
      <c r="V4270" s="8"/>
    </row>
    <row r="4271" spans="20:22" ht="14.25" customHeight="1" x14ac:dyDescent="0.2">
      <c r="T4271" s="8"/>
      <c r="V4271" s="8"/>
    </row>
    <row r="4272" spans="20:22" ht="14.25" customHeight="1" x14ac:dyDescent="0.2">
      <c r="T4272" s="8"/>
      <c r="V4272" s="8"/>
    </row>
    <row r="4273" spans="20:22" ht="14.25" customHeight="1" x14ac:dyDescent="0.2">
      <c r="T4273" s="8"/>
      <c r="V4273" s="8"/>
    </row>
    <row r="4274" spans="20:22" ht="14.25" customHeight="1" x14ac:dyDescent="0.2">
      <c r="T4274" s="8"/>
      <c r="V4274" s="8"/>
    </row>
    <row r="4275" spans="20:22" ht="14.25" customHeight="1" x14ac:dyDescent="0.2">
      <c r="T4275" s="8"/>
      <c r="V4275" s="8"/>
    </row>
    <row r="4276" spans="20:22" ht="14.25" customHeight="1" x14ac:dyDescent="0.2">
      <c r="T4276" s="8"/>
      <c r="V4276" s="8"/>
    </row>
    <row r="4277" spans="20:22" ht="14.25" customHeight="1" x14ac:dyDescent="0.2">
      <c r="T4277" s="8"/>
      <c r="V4277" s="8"/>
    </row>
    <row r="4278" spans="20:22" ht="14.25" customHeight="1" x14ac:dyDescent="0.2">
      <c r="T4278" s="8"/>
      <c r="V4278" s="8"/>
    </row>
    <row r="4279" spans="20:22" ht="14.25" customHeight="1" x14ac:dyDescent="0.2">
      <c r="T4279" s="8"/>
      <c r="V4279" s="8"/>
    </row>
    <row r="4280" spans="20:22" ht="14.25" customHeight="1" x14ac:dyDescent="0.2">
      <c r="T4280" s="8"/>
      <c r="V4280" s="8"/>
    </row>
    <row r="4281" spans="20:22" ht="14.25" customHeight="1" x14ac:dyDescent="0.2">
      <c r="T4281" s="8"/>
      <c r="V4281" s="8"/>
    </row>
    <row r="4282" spans="20:22" ht="14.25" customHeight="1" x14ac:dyDescent="0.2">
      <c r="T4282" s="8"/>
      <c r="V4282" s="8"/>
    </row>
    <row r="4283" spans="20:22" ht="14.25" customHeight="1" x14ac:dyDescent="0.2">
      <c r="T4283" s="8"/>
      <c r="V4283" s="8"/>
    </row>
    <row r="4284" spans="20:22" ht="14.25" customHeight="1" x14ac:dyDescent="0.2">
      <c r="T4284" s="8"/>
      <c r="V4284" s="8"/>
    </row>
    <row r="4285" spans="20:22" ht="14.25" customHeight="1" x14ac:dyDescent="0.2">
      <c r="T4285" s="8"/>
      <c r="V4285" s="8"/>
    </row>
    <row r="4286" spans="20:22" ht="14.25" customHeight="1" x14ac:dyDescent="0.2">
      <c r="T4286" s="8"/>
      <c r="V4286" s="8"/>
    </row>
    <row r="4287" spans="20:22" ht="14.25" customHeight="1" x14ac:dyDescent="0.2">
      <c r="T4287" s="8"/>
      <c r="V4287" s="8"/>
    </row>
    <row r="4288" spans="20:22" ht="14.25" customHeight="1" x14ac:dyDescent="0.2">
      <c r="T4288" s="8"/>
      <c r="V4288" s="8"/>
    </row>
    <row r="4289" spans="20:22" ht="14.25" customHeight="1" x14ac:dyDescent="0.2">
      <c r="T4289" s="8"/>
      <c r="V4289" s="8"/>
    </row>
    <row r="4290" spans="20:22" ht="14.25" customHeight="1" x14ac:dyDescent="0.2">
      <c r="T4290" s="8"/>
      <c r="V4290" s="8"/>
    </row>
    <row r="4291" spans="20:22" ht="14.25" customHeight="1" x14ac:dyDescent="0.2">
      <c r="T4291" s="8"/>
      <c r="V4291" s="8"/>
    </row>
    <row r="4292" spans="20:22" ht="14.25" customHeight="1" x14ac:dyDescent="0.2">
      <c r="T4292" s="8"/>
      <c r="V4292" s="8"/>
    </row>
    <row r="4293" spans="20:22" ht="14.25" customHeight="1" x14ac:dyDescent="0.2">
      <c r="T4293" s="8"/>
      <c r="V4293" s="8"/>
    </row>
    <row r="4294" spans="20:22" ht="14.25" customHeight="1" x14ac:dyDescent="0.2">
      <c r="T4294" s="8"/>
      <c r="V4294" s="8"/>
    </row>
    <row r="4295" spans="20:22" ht="14.25" customHeight="1" x14ac:dyDescent="0.2">
      <c r="T4295" s="8"/>
      <c r="V4295" s="8"/>
    </row>
    <row r="4296" spans="20:22" ht="14.25" customHeight="1" x14ac:dyDescent="0.2">
      <c r="T4296" s="8"/>
      <c r="V4296" s="8"/>
    </row>
    <row r="4297" spans="20:22" ht="14.25" customHeight="1" x14ac:dyDescent="0.2">
      <c r="T4297" s="8"/>
      <c r="V4297" s="8"/>
    </row>
    <row r="4298" spans="20:22" ht="14.25" customHeight="1" x14ac:dyDescent="0.2">
      <c r="T4298" s="8"/>
      <c r="V4298" s="8"/>
    </row>
    <row r="4299" spans="20:22" ht="14.25" customHeight="1" x14ac:dyDescent="0.2">
      <c r="T4299" s="8"/>
      <c r="V4299" s="8"/>
    </row>
    <row r="4300" spans="20:22" ht="14.25" customHeight="1" x14ac:dyDescent="0.2">
      <c r="T4300" s="8"/>
      <c r="V4300" s="8"/>
    </row>
    <row r="4301" spans="20:22" ht="14.25" customHeight="1" x14ac:dyDescent="0.2">
      <c r="T4301" s="8"/>
      <c r="V4301" s="8"/>
    </row>
    <row r="4302" spans="20:22" ht="14.25" customHeight="1" x14ac:dyDescent="0.2">
      <c r="T4302" s="8"/>
      <c r="V4302" s="8"/>
    </row>
    <row r="4303" spans="20:22" ht="14.25" customHeight="1" x14ac:dyDescent="0.2">
      <c r="T4303" s="8"/>
      <c r="V4303" s="8"/>
    </row>
    <row r="4304" spans="20:22" ht="14.25" customHeight="1" x14ac:dyDescent="0.2">
      <c r="T4304" s="8"/>
      <c r="V4304" s="8"/>
    </row>
    <row r="4305" spans="20:22" ht="14.25" customHeight="1" x14ac:dyDescent="0.2">
      <c r="T4305" s="8"/>
      <c r="V4305" s="8"/>
    </row>
    <row r="4306" spans="20:22" ht="14.25" customHeight="1" x14ac:dyDescent="0.2">
      <c r="T4306" s="8"/>
      <c r="V4306" s="8"/>
    </row>
    <row r="4307" spans="20:22" ht="14.25" customHeight="1" x14ac:dyDescent="0.2">
      <c r="T4307" s="8"/>
      <c r="V4307" s="8"/>
    </row>
    <row r="4308" spans="20:22" ht="14.25" customHeight="1" x14ac:dyDescent="0.2">
      <c r="T4308" s="8"/>
      <c r="V4308" s="8"/>
    </row>
    <row r="4309" spans="20:22" ht="14.25" customHeight="1" x14ac:dyDescent="0.2">
      <c r="T4309" s="8"/>
      <c r="V4309" s="8"/>
    </row>
    <row r="4310" spans="20:22" ht="14.25" customHeight="1" x14ac:dyDescent="0.2">
      <c r="T4310" s="8"/>
      <c r="V4310" s="8"/>
    </row>
    <row r="4311" spans="20:22" ht="14.25" customHeight="1" x14ac:dyDescent="0.2">
      <c r="T4311" s="8"/>
      <c r="V4311" s="8"/>
    </row>
    <row r="4312" spans="20:22" ht="14.25" customHeight="1" x14ac:dyDescent="0.2">
      <c r="T4312" s="8"/>
      <c r="V4312" s="8"/>
    </row>
    <row r="4313" spans="20:22" ht="14.25" customHeight="1" x14ac:dyDescent="0.2">
      <c r="T4313" s="8"/>
      <c r="V4313" s="8"/>
    </row>
    <row r="4314" spans="20:22" ht="14.25" customHeight="1" x14ac:dyDescent="0.2">
      <c r="T4314" s="8"/>
      <c r="V4314" s="8"/>
    </row>
    <row r="4315" spans="20:22" ht="14.25" customHeight="1" x14ac:dyDescent="0.2">
      <c r="T4315" s="8"/>
      <c r="V4315" s="8"/>
    </row>
    <row r="4316" spans="20:22" ht="14.25" customHeight="1" x14ac:dyDescent="0.2">
      <c r="T4316" s="8"/>
      <c r="V4316" s="8"/>
    </row>
    <row r="4317" spans="20:22" ht="14.25" customHeight="1" x14ac:dyDescent="0.2">
      <c r="T4317" s="8"/>
      <c r="V4317" s="8"/>
    </row>
    <row r="4318" spans="20:22" ht="14.25" customHeight="1" x14ac:dyDescent="0.2">
      <c r="T4318" s="8"/>
      <c r="V4318" s="8"/>
    </row>
    <row r="4319" spans="20:22" ht="14.25" customHeight="1" x14ac:dyDescent="0.2">
      <c r="T4319" s="8"/>
      <c r="V4319" s="8"/>
    </row>
    <row r="4320" spans="20:22" ht="14.25" customHeight="1" x14ac:dyDescent="0.2">
      <c r="T4320" s="8"/>
      <c r="V4320" s="8"/>
    </row>
    <row r="4321" spans="20:22" ht="14.25" customHeight="1" x14ac:dyDescent="0.2">
      <c r="T4321" s="8"/>
      <c r="V4321" s="8"/>
    </row>
    <row r="4322" spans="20:22" ht="14.25" customHeight="1" x14ac:dyDescent="0.2">
      <c r="T4322" s="8"/>
      <c r="V4322" s="8"/>
    </row>
    <row r="4323" spans="20:22" ht="14.25" customHeight="1" x14ac:dyDescent="0.2">
      <c r="T4323" s="8"/>
      <c r="V4323" s="8"/>
    </row>
    <row r="4324" spans="20:22" ht="14.25" customHeight="1" x14ac:dyDescent="0.2">
      <c r="T4324" s="8"/>
      <c r="V4324" s="8"/>
    </row>
    <row r="4325" spans="20:22" ht="14.25" customHeight="1" x14ac:dyDescent="0.2">
      <c r="T4325" s="8"/>
      <c r="V4325" s="8"/>
    </row>
    <row r="4326" spans="20:22" ht="14.25" customHeight="1" x14ac:dyDescent="0.2">
      <c r="T4326" s="8"/>
      <c r="V4326" s="8"/>
    </row>
    <row r="4327" spans="20:22" ht="14.25" customHeight="1" x14ac:dyDescent="0.2">
      <c r="T4327" s="8"/>
      <c r="V4327" s="8"/>
    </row>
    <row r="4328" spans="20:22" ht="14.25" customHeight="1" x14ac:dyDescent="0.2">
      <c r="T4328" s="8"/>
      <c r="V4328" s="8"/>
    </row>
    <row r="4329" spans="20:22" ht="14.25" customHeight="1" x14ac:dyDescent="0.2">
      <c r="T4329" s="8"/>
      <c r="V4329" s="8"/>
    </row>
    <row r="4330" spans="20:22" ht="14.25" customHeight="1" x14ac:dyDescent="0.2">
      <c r="T4330" s="8"/>
      <c r="V4330" s="8"/>
    </row>
    <row r="4331" spans="20:22" ht="14.25" customHeight="1" x14ac:dyDescent="0.2">
      <c r="T4331" s="8"/>
      <c r="V4331" s="8"/>
    </row>
    <row r="4332" spans="20:22" ht="14.25" customHeight="1" x14ac:dyDescent="0.2">
      <c r="T4332" s="8"/>
      <c r="V4332" s="8"/>
    </row>
    <row r="4333" spans="20:22" ht="14.25" customHeight="1" x14ac:dyDescent="0.2">
      <c r="T4333" s="8"/>
      <c r="V4333" s="8"/>
    </row>
    <row r="4334" spans="20:22" ht="14.25" customHeight="1" x14ac:dyDescent="0.2">
      <c r="T4334" s="8"/>
      <c r="V4334" s="8"/>
    </row>
    <row r="4335" spans="20:22" ht="14.25" customHeight="1" x14ac:dyDescent="0.2">
      <c r="T4335" s="8"/>
      <c r="V4335" s="8"/>
    </row>
    <row r="4336" spans="20:22" ht="14.25" customHeight="1" x14ac:dyDescent="0.2">
      <c r="T4336" s="8"/>
      <c r="V4336" s="8"/>
    </row>
    <row r="4337" spans="20:22" ht="14.25" customHeight="1" x14ac:dyDescent="0.2">
      <c r="T4337" s="8"/>
      <c r="V4337" s="8"/>
    </row>
    <row r="4338" spans="20:22" ht="14.25" customHeight="1" x14ac:dyDescent="0.2">
      <c r="T4338" s="8"/>
      <c r="V4338" s="8"/>
    </row>
    <row r="4339" spans="20:22" ht="14.25" customHeight="1" x14ac:dyDescent="0.2">
      <c r="T4339" s="8"/>
      <c r="V4339" s="8"/>
    </row>
    <row r="4340" spans="20:22" ht="14.25" customHeight="1" x14ac:dyDescent="0.2">
      <c r="T4340" s="8"/>
      <c r="V4340" s="8"/>
    </row>
    <row r="4341" spans="20:22" ht="14.25" customHeight="1" x14ac:dyDescent="0.2">
      <c r="T4341" s="8"/>
      <c r="V4341" s="8"/>
    </row>
    <row r="4342" spans="20:22" ht="14.25" customHeight="1" x14ac:dyDescent="0.2">
      <c r="T4342" s="8"/>
      <c r="V4342" s="8"/>
    </row>
    <row r="4343" spans="20:22" ht="14.25" customHeight="1" x14ac:dyDescent="0.2">
      <c r="T4343" s="8"/>
      <c r="V4343" s="8"/>
    </row>
    <row r="4344" spans="20:22" ht="14.25" customHeight="1" x14ac:dyDescent="0.2">
      <c r="T4344" s="8"/>
      <c r="V4344" s="8"/>
    </row>
    <row r="4345" spans="20:22" ht="14.25" customHeight="1" x14ac:dyDescent="0.2">
      <c r="T4345" s="8"/>
      <c r="V4345" s="8"/>
    </row>
    <row r="4346" spans="20:22" ht="14.25" customHeight="1" x14ac:dyDescent="0.2">
      <c r="T4346" s="8"/>
      <c r="V4346" s="8"/>
    </row>
    <row r="4347" spans="20:22" ht="14.25" customHeight="1" x14ac:dyDescent="0.2">
      <c r="T4347" s="8"/>
      <c r="V4347" s="8"/>
    </row>
    <row r="4348" spans="20:22" ht="14.25" customHeight="1" x14ac:dyDescent="0.2">
      <c r="T4348" s="8"/>
      <c r="V4348" s="8"/>
    </row>
    <row r="4349" spans="20:22" ht="14.25" customHeight="1" x14ac:dyDescent="0.2">
      <c r="T4349" s="8"/>
      <c r="V4349" s="8"/>
    </row>
    <row r="4350" spans="20:22" ht="14.25" customHeight="1" x14ac:dyDescent="0.2">
      <c r="T4350" s="8"/>
      <c r="V4350" s="8"/>
    </row>
    <row r="4351" spans="20:22" ht="14.25" customHeight="1" x14ac:dyDescent="0.2">
      <c r="T4351" s="8"/>
      <c r="V4351" s="8"/>
    </row>
    <row r="4352" spans="20:22" ht="14.25" customHeight="1" x14ac:dyDescent="0.2">
      <c r="T4352" s="8"/>
      <c r="V4352" s="8"/>
    </row>
    <row r="4353" spans="20:22" ht="14.25" customHeight="1" x14ac:dyDescent="0.2">
      <c r="T4353" s="8"/>
      <c r="V4353" s="8"/>
    </row>
    <row r="4354" spans="20:22" ht="14.25" customHeight="1" x14ac:dyDescent="0.2">
      <c r="T4354" s="8"/>
      <c r="V4354" s="8"/>
    </row>
    <row r="4355" spans="20:22" ht="14.25" customHeight="1" x14ac:dyDescent="0.2">
      <c r="T4355" s="8"/>
      <c r="V4355" s="8"/>
    </row>
    <row r="4356" spans="20:22" ht="14.25" customHeight="1" x14ac:dyDescent="0.2">
      <c r="T4356" s="8"/>
      <c r="V4356" s="8"/>
    </row>
    <row r="4357" spans="20:22" ht="14.25" customHeight="1" x14ac:dyDescent="0.2">
      <c r="T4357" s="8"/>
      <c r="V4357" s="8"/>
    </row>
    <row r="4358" spans="20:22" ht="14.25" customHeight="1" x14ac:dyDescent="0.2">
      <c r="T4358" s="8"/>
      <c r="V4358" s="8"/>
    </row>
    <row r="4359" spans="20:22" ht="14.25" customHeight="1" x14ac:dyDescent="0.2">
      <c r="T4359" s="8"/>
      <c r="V4359" s="8"/>
    </row>
    <row r="4360" spans="20:22" ht="14.25" customHeight="1" x14ac:dyDescent="0.2">
      <c r="T4360" s="8"/>
      <c r="V4360" s="8"/>
    </row>
    <row r="4361" spans="20:22" ht="14.25" customHeight="1" x14ac:dyDescent="0.2">
      <c r="T4361" s="8"/>
      <c r="V4361" s="8"/>
    </row>
    <row r="4362" spans="20:22" ht="14.25" customHeight="1" x14ac:dyDescent="0.2">
      <c r="T4362" s="8"/>
      <c r="V4362" s="8"/>
    </row>
    <row r="4363" spans="20:22" ht="14.25" customHeight="1" x14ac:dyDescent="0.2">
      <c r="T4363" s="8"/>
      <c r="V4363" s="8"/>
    </row>
    <row r="4364" spans="20:22" ht="14.25" customHeight="1" x14ac:dyDescent="0.2">
      <c r="T4364" s="8"/>
      <c r="V4364" s="8"/>
    </row>
    <row r="4365" spans="20:22" ht="14.25" customHeight="1" x14ac:dyDescent="0.2">
      <c r="T4365" s="8"/>
      <c r="V4365" s="8"/>
    </row>
    <row r="4366" spans="20:22" ht="14.25" customHeight="1" x14ac:dyDescent="0.2">
      <c r="T4366" s="8"/>
      <c r="V4366" s="8"/>
    </row>
    <row r="4367" spans="20:22" ht="14.25" customHeight="1" x14ac:dyDescent="0.2">
      <c r="T4367" s="8"/>
      <c r="V4367" s="8"/>
    </row>
    <row r="4368" spans="20:22" ht="14.25" customHeight="1" x14ac:dyDescent="0.2">
      <c r="T4368" s="8"/>
      <c r="V4368" s="8"/>
    </row>
    <row r="4369" spans="20:22" ht="14.25" customHeight="1" x14ac:dyDescent="0.2">
      <c r="T4369" s="8"/>
      <c r="V4369" s="8"/>
    </row>
    <row r="4370" spans="20:22" ht="14.25" customHeight="1" x14ac:dyDescent="0.2">
      <c r="T4370" s="8"/>
      <c r="V4370" s="8"/>
    </row>
    <row r="4371" spans="20:22" ht="14.25" customHeight="1" x14ac:dyDescent="0.2">
      <c r="T4371" s="8"/>
      <c r="V4371" s="8"/>
    </row>
    <row r="4372" spans="20:22" ht="14.25" customHeight="1" x14ac:dyDescent="0.2">
      <c r="T4372" s="8"/>
      <c r="V4372" s="8"/>
    </row>
    <row r="4373" spans="20:22" ht="14.25" customHeight="1" x14ac:dyDescent="0.2">
      <c r="T4373" s="8"/>
      <c r="V4373" s="8"/>
    </row>
    <row r="4374" spans="20:22" ht="14.25" customHeight="1" x14ac:dyDescent="0.2">
      <c r="T4374" s="8"/>
      <c r="V4374" s="8"/>
    </row>
    <row r="4375" spans="20:22" ht="14.25" customHeight="1" x14ac:dyDescent="0.2">
      <c r="T4375" s="8"/>
      <c r="V4375" s="8"/>
    </row>
    <row r="4376" spans="20:22" ht="14.25" customHeight="1" x14ac:dyDescent="0.2">
      <c r="T4376" s="8"/>
      <c r="V4376" s="8"/>
    </row>
    <row r="4377" spans="20:22" ht="14.25" customHeight="1" x14ac:dyDescent="0.2">
      <c r="T4377" s="8"/>
      <c r="V4377" s="8"/>
    </row>
    <row r="4378" spans="20:22" ht="14.25" customHeight="1" x14ac:dyDescent="0.2">
      <c r="T4378" s="8"/>
      <c r="V4378" s="8"/>
    </row>
    <row r="4379" spans="20:22" ht="14.25" customHeight="1" x14ac:dyDescent="0.2">
      <c r="T4379" s="8"/>
      <c r="V4379" s="8"/>
    </row>
    <row r="4380" spans="20:22" ht="14.25" customHeight="1" x14ac:dyDescent="0.2">
      <c r="T4380" s="8"/>
      <c r="V4380" s="8"/>
    </row>
    <row r="4381" spans="20:22" ht="14.25" customHeight="1" x14ac:dyDescent="0.2">
      <c r="T4381" s="8"/>
      <c r="V4381" s="8"/>
    </row>
    <row r="4382" spans="20:22" ht="14.25" customHeight="1" x14ac:dyDescent="0.2">
      <c r="T4382" s="8"/>
      <c r="V4382" s="8"/>
    </row>
    <row r="4383" spans="20:22" ht="14.25" customHeight="1" x14ac:dyDescent="0.2">
      <c r="T4383" s="8"/>
      <c r="V4383" s="8"/>
    </row>
    <row r="4384" spans="20:22" ht="14.25" customHeight="1" x14ac:dyDescent="0.2">
      <c r="T4384" s="8"/>
      <c r="V4384" s="8"/>
    </row>
    <row r="4385" spans="20:22" ht="14.25" customHeight="1" x14ac:dyDescent="0.2">
      <c r="T4385" s="8"/>
      <c r="V4385" s="8"/>
    </row>
    <row r="4386" spans="20:22" ht="14.25" customHeight="1" x14ac:dyDescent="0.2">
      <c r="T4386" s="8"/>
      <c r="V4386" s="8"/>
    </row>
    <row r="4387" spans="20:22" ht="14.25" customHeight="1" x14ac:dyDescent="0.2">
      <c r="T4387" s="8"/>
      <c r="V4387" s="8"/>
    </row>
    <row r="4388" spans="20:22" ht="14.25" customHeight="1" x14ac:dyDescent="0.2">
      <c r="T4388" s="8"/>
      <c r="V4388" s="8"/>
    </row>
    <row r="4389" spans="20:22" ht="14.25" customHeight="1" x14ac:dyDescent="0.2">
      <c r="T4389" s="8"/>
      <c r="V4389" s="8"/>
    </row>
    <row r="4390" spans="20:22" ht="14.25" customHeight="1" x14ac:dyDescent="0.2">
      <c r="T4390" s="8"/>
      <c r="V4390" s="8"/>
    </row>
    <row r="4391" spans="20:22" ht="14.25" customHeight="1" x14ac:dyDescent="0.2">
      <c r="T4391" s="8"/>
      <c r="V4391" s="8"/>
    </row>
    <row r="4392" spans="20:22" ht="14.25" customHeight="1" x14ac:dyDescent="0.2">
      <c r="T4392" s="8"/>
      <c r="V4392" s="8"/>
    </row>
    <row r="4393" spans="20:22" ht="14.25" customHeight="1" x14ac:dyDescent="0.2">
      <c r="T4393" s="8"/>
      <c r="V4393" s="8"/>
    </row>
    <row r="4394" spans="20:22" ht="14.25" customHeight="1" x14ac:dyDescent="0.2">
      <c r="T4394" s="8"/>
      <c r="V4394" s="8"/>
    </row>
    <row r="4395" spans="20:22" ht="14.25" customHeight="1" x14ac:dyDescent="0.2">
      <c r="T4395" s="8"/>
      <c r="V4395" s="8"/>
    </row>
    <row r="4396" spans="20:22" ht="14.25" customHeight="1" x14ac:dyDescent="0.2">
      <c r="T4396" s="8"/>
      <c r="V4396" s="8"/>
    </row>
    <row r="4397" spans="20:22" ht="14.25" customHeight="1" x14ac:dyDescent="0.2">
      <c r="T4397" s="8"/>
      <c r="V4397" s="8"/>
    </row>
    <row r="4398" spans="20:22" ht="14.25" customHeight="1" x14ac:dyDescent="0.2">
      <c r="T4398" s="8"/>
      <c r="V4398" s="8"/>
    </row>
    <row r="4399" spans="20:22" ht="14.25" customHeight="1" x14ac:dyDescent="0.2">
      <c r="T4399" s="8"/>
      <c r="V4399" s="8"/>
    </row>
    <row r="4400" spans="20:22" ht="14.25" customHeight="1" x14ac:dyDescent="0.2">
      <c r="T4400" s="8"/>
      <c r="V4400" s="8"/>
    </row>
    <row r="4401" spans="20:22" ht="14.25" customHeight="1" x14ac:dyDescent="0.2">
      <c r="T4401" s="8"/>
      <c r="V4401" s="8"/>
    </row>
    <row r="4402" spans="20:22" ht="14.25" customHeight="1" x14ac:dyDescent="0.2">
      <c r="T4402" s="8"/>
      <c r="V4402" s="8"/>
    </row>
    <row r="4403" spans="20:22" ht="14.25" customHeight="1" x14ac:dyDescent="0.2">
      <c r="T4403" s="8"/>
      <c r="V4403" s="8"/>
    </row>
    <row r="4404" spans="20:22" ht="14.25" customHeight="1" x14ac:dyDescent="0.2">
      <c r="T4404" s="8"/>
      <c r="V4404" s="8"/>
    </row>
    <row r="4405" spans="20:22" ht="14.25" customHeight="1" x14ac:dyDescent="0.2">
      <c r="T4405" s="8"/>
      <c r="V4405" s="8"/>
    </row>
    <row r="4406" spans="20:22" ht="14.25" customHeight="1" x14ac:dyDescent="0.2">
      <c r="T4406" s="8"/>
      <c r="V4406" s="8"/>
    </row>
    <row r="4407" spans="20:22" ht="14.25" customHeight="1" x14ac:dyDescent="0.2">
      <c r="T4407" s="8"/>
      <c r="V4407" s="8"/>
    </row>
    <row r="4408" spans="20:22" ht="14.25" customHeight="1" x14ac:dyDescent="0.2">
      <c r="T4408" s="8"/>
      <c r="V4408" s="8"/>
    </row>
    <row r="4409" spans="20:22" ht="14.25" customHeight="1" x14ac:dyDescent="0.2">
      <c r="T4409" s="8"/>
      <c r="V4409" s="8"/>
    </row>
    <row r="4410" spans="20:22" ht="14.25" customHeight="1" x14ac:dyDescent="0.2">
      <c r="T4410" s="8"/>
      <c r="V4410" s="8"/>
    </row>
    <row r="4411" spans="20:22" ht="14.25" customHeight="1" x14ac:dyDescent="0.2">
      <c r="T4411" s="8"/>
      <c r="V4411" s="8"/>
    </row>
    <row r="4412" spans="20:22" ht="14.25" customHeight="1" x14ac:dyDescent="0.2">
      <c r="T4412" s="8"/>
      <c r="V4412" s="8"/>
    </row>
    <row r="4413" spans="20:22" ht="14.25" customHeight="1" x14ac:dyDescent="0.2">
      <c r="T4413" s="8"/>
      <c r="V4413" s="8"/>
    </row>
    <row r="4414" spans="20:22" ht="14.25" customHeight="1" x14ac:dyDescent="0.2">
      <c r="T4414" s="8"/>
      <c r="V4414" s="8"/>
    </row>
    <row r="4415" spans="20:22" ht="14.25" customHeight="1" x14ac:dyDescent="0.2">
      <c r="T4415" s="8"/>
      <c r="V4415" s="8"/>
    </row>
    <row r="4416" spans="20:22" ht="14.25" customHeight="1" x14ac:dyDescent="0.2">
      <c r="T4416" s="8"/>
      <c r="V4416" s="8"/>
    </row>
    <row r="4417" spans="20:22" ht="14.25" customHeight="1" x14ac:dyDescent="0.2">
      <c r="T4417" s="8"/>
      <c r="V4417" s="8"/>
    </row>
    <row r="4418" spans="20:22" ht="14.25" customHeight="1" x14ac:dyDescent="0.2">
      <c r="T4418" s="8"/>
      <c r="V4418" s="8"/>
    </row>
    <row r="4419" spans="20:22" ht="14.25" customHeight="1" x14ac:dyDescent="0.2">
      <c r="T4419" s="8"/>
      <c r="V4419" s="8"/>
    </row>
    <row r="4420" spans="20:22" ht="14.25" customHeight="1" x14ac:dyDescent="0.2">
      <c r="T4420" s="8"/>
      <c r="V4420" s="8"/>
    </row>
    <row r="4421" spans="20:22" ht="14.25" customHeight="1" x14ac:dyDescent="0.2">
      <c r="T4421" s="8"/>
      <c r="V4421" s="8"/>
    </row>
    <row r="4422" spans="20:22" ht="14.25" customHeight="1" x14ac:dyDescent="0.2">
      <c r="T4422" s="8"/>
      <c r="V4422" s="8"/>
    </row>
    <row r="4423" spans="20:22" ht="14.25" customHeight="1" x14ac:dyDescent="0.2">
      <c r="T4423" s="8"/>
      <c r="V4423" s="8"/>
    </row>
    <row r="4424" spans="20:22" ht="14.25" customHeight="1" x14ac:dyDescent="0.2">
      <c r="T4424" s="8"/>
      <c r="V4424" s="8"/>
    </row>
    <row r="4425" spans="20:22" ht="14.25" customHeight="1" x14ac:dyDescent="0.2">
      <c r="T4425" s="8"/>
      <c r="V4425" s="8"/>
    </row>
    <row r="4426" spans="20:22" ht="14.25" customHeight="1" x14ac:dyDescent="0.2">
      <c r="T4426" s="8"/>
      <c r="V4426" s="8"/>
    </row>
    <row r="4427" spans="20:22" ht="14.25" customHeight="1" x14ac:dyDescent="0.2">
      <c r="T4427" s="8"/>
      <c r="V4427" s="8"/>
    </row>
    <row r="4428" spans="20:22" ht="14.25" customHeight="1" x14ac:dyDescent="0.2">
      <c r="T4428" s="8"/>
      <c r="V4428" s="8"/>
    </row>
    <row r="4429" spans="20:22" ht="14.25" customHeight="1" x14ac:dyDescent="0.2">
      <c r="T4429" s="8"/>
      <c r="V4429" s="8"/>
    </row>
    <row r="4430" spans="20:22" ht="14.25" customHeight="1" x14ac:dyDescent="0.2">
      <c r="T4430" s="8"/>
      <c r="V4430" s="8"/>
    </row>
    <row r="4431" spans="20:22" ht="14.25" customHeight="1" x14ac:dyDescent="0.2">
      <c r="T4431" s="8"/>
      <c r="V4431" s="8"/>
    </row>
    <row r="4432" spans="20:22" ht="14.25" customHeight="1" x14ac:dyDescent="0.2">
      <c r="T4432" s="8"/>
      <c r="V4432" s="8"/>
    </row>
    <row r="4433" spans="20:22" ht="14.25" customHeight="1" x14ac:dyDescent="0.2">
      <c r="T4433" s="8"/>
      <c r="V4433" s="8"/>
    </row>
    <row r="4434" spans="20:22" ht="14.25" customHeight="1" x14ac:dyDescent="0.2">
      <c r="T4434" s="8"/>
      <c r="V4434" s="8"/>
    </row>
    <row r="4435" spans="20:22" ht="14.25" customHeight="1" x14ac:dyDescent="0.2">
      <c r="T4435" s="8"/>
      <c r="V4435" s="8"/>
    </row>
    <row r="4436" spans="20:22" ht="14.25" customHeight="1" x14ac:dyDescent="0.2">
      <c r="T4436" s="8"/>
      <c r="V4436" s="8"/>
    </row>
    <row r="4437" spans="20:22" ht="14.25" customHeight="1" x14ac:dyDescent="0.2">
      <c r="T4437" s="8"/>
      <c r="V4437" s="8"/>
    </row>
    <row r="4438" spans="20:22" ht="14.25" customHeight="1" x14ac:dyDescent="0.2">
      <c r="T4438" s="8"/>
      <c r="V4438" s="8"/>
    </row>
    <row r="4439" spans="20:22" ht="14.25" customHeight="1" x14ac:dyDescent="0.2">
      <c r="T4439" s="8"/>
      <c r="V4439" s="8"/>
    </row>
    <row r="4440" spans="20:22" ht="14.25" customHeight="1" x14ac:dyDescent="0.2">
      <c r="T4440" s="8"/>
      <c r="V4440" s="8"/>
    </row>
    <row r="4441" spans="20:22" ht="14.25" customHeight="1" x14ac:dyDescent="0.2">
      <c r="T4441" s="8"/>
      <c r="V4441" s="8"/>
    </row>
    <row r="4442" spans="20:22" ht="14.25" customHeight="1" x14ac:dyDescent="0.2">
      <c r="T4442" s="8"/>
      <c r="V4442" s="8"/>
    </row>
    <row r="4443" spans="20:22" ht="14.25" customHeight="1" x14ac:dyDescent="0.2">
      <c r="T4443" s="8"/>
      <c r="V4443" s="8"/>
    </row>
    <row r="4444" spans="20:22" ht="14.25" customHeight="1" x14ac:dyDescent="0.2">
      <c r="T4444" s="8"/>
      <c r="V4444" s="8"/>
    </row>
    <row r="4445" spans="20:22" ht="14.25" customHeight="1" x14ac:dyDescent="0.2">
      <c r="T4445" s="8"/>
      <c r="V4445" s="8"/>
    </row>
    <row r="4446" spans="20:22" ht="14.25" customHeight="1" x14ac:dyDescent="0.2">
      <c r="T4446" s="8"/>
      <c r="V4446" s="8"/>
    </row>
    <row r="4447" spans="20:22" ht="14.25" customHeight="1" x14ac:dyDescent="0.2">
      <c r="T4447" s="8"/>
      <c r="V4447" s="8"/>
    </row>
    <row r="4448" spans="20:22" ht="14.25" customHeight="1" x14ac:dyDescent="0.2">
      <c r="T4448" s="8"/>
      <c r="V4448" s="8"/>
    </row>
    <row r="4449" spans="20:22" ht="14.25" customHeight="1" x14ac:dyDescent="0.2">
      <c r="T4449" s="8"/>
      <c r="V4449" s="8"/>
    </row>
    <row r="4450" spans="20:22" ht="14.25" customHeight="1" x14ac:dyDescent="0.2">
      <c r="T4450" s="8"/>
      <c r="V4450" s="8"/>
    </row>
    <row r="4451" spans="20:22" ht="14.25" customHeight="1" x14ac:dyDescent="0.2">
      <c r="T4451" s="8"/>
      <c r="V4451" s="8"/>
    </row>
    <row r="4452" spans="20:22" ht="14.25" customHeight="1" x14ac:dyDescent="0.2">
      <c r="T4452" s="8"/>
      <c r="V4452" s="8"/>
    </row>
    <row r="4453" spans="20:22" ht="14.25" customHeight="1" x14ac:dyDescent="0.2">
      <c r="T4453" s="8"/>
      <c r="V4453" s="8"/>
    </row>
    <row r="4454" spans="20:22" ht="14.25" customHeight="1" x14ac:dyDescent="0.2">
      <c r="T4454" s="8"/>
      <c r="V4454" s="8"/>
    </row>
    <row r="4455" spans="20:22" ht="14.25" customHeight="1" x14ac:dyDescent="0.2">
      <c r="T4455" s="8"/>
      <c r="V4455" s="8"/>
    </row>
    <row r="4456" spans="20:22" ht="14.25" customHeight="1" x14ac:dyDescent="0.2">
      <c r="T4456" s="8"/>
      <c r="V4456" s="8"/>
    </row>
    <row r="4457" spans="20:22" ht="14.25" customHeight="1" x14ac:dyDescent="0.2">
      <c r="T4457" s="8"/>
      <c r="V4457" s="8"/>
    </row>
    <row r="4458" spans="20:22" ht="14.25" customHeight="1" x14ac:dyDescent="0.2">
      <c r="T4458" s="8"/>
      <c r="V4458" s="8"/>
    </row>
    <row r="4459" spans="20:22" ht="14.25" customHeight="1" x14ac:dyDescent="0.2">
      <c r="T4459" s="8"/>
      <c r="V4459" s="8"/>
    </row>
    <row r="4460" spans="20:22" ht="14.25" customHeight="1" x14ac:dyDescent="0.2">
      <c r="T4460" s="8"/>
      <c r="V4460" s="8"/>
    </row>
    <row r="4461" spans="20:22" ht="14.25" customHeight="1" x14ac:dyDescent="0.2">
      <c r="T4461" s="8"/>
      <c r="V4461" s="8"/>
    </row>
    <row r="4462" spans="20:22" ht="14.25" customHeight="1" x14ac:dyDescent="0.2">
      <c r="T4462" s="8"/>
      <c r="V4462" s="8"/>
    </row>
    <row r="4463" spans="20:22" ht="14.25" customHeight="1" x14ac:dyDescent="0.2">
      <c r="T4463" s="8"/>
      <c r="V4463" s="8"/>
    </row>
    <row r="4464" spans="20:22" ht="14.25" customHeight="1" x14ac:dyDescent="0.2">
      <c r="T4464" s="8"/>
      <c r="V4464" s="8"/>
    </row>
    <row r="4465" spans="20:22" ht="14.25" customHeight="1" x14ac:dyDescent="0.2">
      <c r="T4465" s="8"/>
      <c r="V4465" s="8"/>
    </row>
    <row r="4466" spans="20:22" ht="14.25" customHeight="1" x14ac:dyDescent="0.2">
      <c r="T4466" s="8"/>
      <c r="V4466" s="8"/>
    </row>
    <row r="4467" spans="20:22" ht="14.25" customHeight="1" x14ac:dyDescent="0.2">
      <c r="T4467" s="8"/>
      <c r="V4467" s="8"/>
    </row>
    <row r="4468" spans="20:22" ht="14.25" customHeight="1" x14ac:dyDescent="0.2">
      <c r="T4468" s="8"/>
      <c r="V4468" s="8"/>
    </row>
    <row r="4469" spans="20:22" ht="14.25" customHeight="1" x14ac:dyDescent="0.2">
      <c r="T4469" s="8"/>
      <c r="V4469" s="8"/>
    </row>
    <row r="4470" spans="20:22" ht="14.25" customHeight="1" x14ac:dyDescent="0.2">
      <c r="T4470" s="8"/>
      <c r="V4470" s="8"/>
    </row>
    <row r="4471" spans="20:22" ht="14.25" customHeight="1" x14ac:dyDescent="0.2">
      <c r="T4471" s="8"/>
      <c r="V4471" s="8"/>
    </row>
    <row r="4472" spans="20:22" ht="14.25" customHeight="1" x14ac:dyDescent="0.2">
      <c r="T4472" s="8"/>
      <c r="V4472" s="8"/>
    </row>
    <row r="4473" spans="20:22" ht="14.25" customHeight="1" x14ac:dyDescent="0.2">
      <c r="T4473" s="8"/>
      <c r="V4473" s="8"/>
    </row>
    <row r="4474" spans="20:22" ht="14.25" customHeight="1" x14ac:dyDescent="0.2">
      <c r="T4474" s="8"/>
      <c r="V4474" s="8"/>
    </row>
    <row r="4475" spans="20:22" ht="14.25" customHeight="1" x14ac:dyDescent="0.2">
      <c r="T4475" s="8"/>
      <c r="V4475" s="8"/>
    </row>
    <row r="4476" spans="20:22" ht="14.25" customHeight="1" x14ac:dyDescent="0.2">
      <c r="T4476" s="8"/>
      <c r="V4476" s="8"/>
    </row>
    <row r="4477" spans="20:22" ht="14.25" customHeight="1" x14ac:dyDescent="0.2">
      <c r="T4477" s="8"/>
      <c r="V4477" s="8"/>
    </row>
    <row r="4478" spans="20:22" ht="14.25" customHeight="1" x14ac:dyDescent="0.2">
      <c r="T4478" s="8"/>
      <c r="V4478" s="8"/>
    </row>
    <row r="4479" spans="20:22" ht="14.25" customHeight="1" x14ac:dyDescent="0.2">
      <c r="T4479" s="8"/>
      <c r="V4479" s="8"/>
    </row>
    <row r="4480" spans="20:22" ht="14.25" customHeight="1" x14ac:dyDescent="0.2">
      <c r="T4480" s="8"/>
      <c r="V4480" s="8"/>
    </row>
    <row r="4481" spans="20:22" ht="14.25" customHeight="1" x14ac:dyDescent="0.2">
      <c r="T4481" s="8"/>
      <c r="V4481" s="8"/>
    </row>
    <row r="4482" spans="20:22" ht="14.25" customHeight="1" x14ac:dyDescent="0.2">
      <c r="T4482" s="8"/>
      <c r="V4482" s="8"/>
    </row>
    <row r="4483" spans="20:22" ht="14.25" customHeight="1" x14ac:dyDescent="0.2">
      <c r="T4483" s="8"/>
      <c r="V4483" s="8"/>
    </row>
    <row r="4484" spans="20:22" ht="14.25" customHeight="1" x14ac:dyDescent="0.2">
      <c r="T4484" s="8"/>
      <c r="V4484" s="8"/>
    </row>
    <row r="4485" spans="20:22" ht="14.25" customHeight="1" x14ac:dyDescent="0.2">
      <c r="T4485" s="8"/>
      <c r="V4485" s="8"/>
    </row>
    <row r="4486" spans="20:22" ht="14.25" customHeight="1" x14ac:dyDescent="0.2">
      <c r="T4486" s="8"/>
      <c r="V4486" s="8"/>
    </row>
    <row r="4487" spans="20:22" ht="14.25" customHeight="1" x14ac:dyDescent="0.2">
      <c r="T4487" s="8"/>
      <c r="V4487" s="8"/>
    </row>
    <row r="4488" spans="20:22" ht="14.25" customHeight="1" x14ac:dyDescent="0.2">
      <c r="T4488" s="8"/>
      <c r="V4488" s="8"/>
    </row>
    <row r="4489" spans="20:22" ht="14.25" customHeight="1" x14ac:dyDescent="0.2">
      <c r="T4489" s="8"/>
      <c r="V4489" s="8"/>
    </row>
    <row r="4490" spans="20:22" ht="14.25" customHeight="1" x14ac:dyDescent="0.2">
      <c r="T4490" s="8"/>
      <c r="V4490" s="8"/>
    </row>
    <row r="4491" spans="20:22" ht="14.25" customHeight="1" x14ac:dyDescent="0.2">
      <c r="T4491" s="8"/>
      <c r="V4491" s="8"/>
    </row>
    <row r="4492" spans="20:22" ht="14.25" customHeight="1" x14ac:dyDescent="0.2">
      <c r="T4492" s="8"/>
      <c r="V4492" s="8"/>
    </row>
    <row r="4493" spans="20:22" ht="14.25" customHeight="1" x14ac:dyDescent="0.2">
      <c r="T4493" s="8"/>
      <c r="V4493" s="8"/>
    </row>
    <row r="4494" spans="20:22" ht="14.25" customHeight="1" x14ac:dyDescent="0.2">
      <c r="T4494" s="8"/>
      <c r="V4494" s="8"/>
    </row>
    <row r="4495" spans="20:22" ht="14.25" customHeight="1" x14ac:dyDescent="0.2">
      <c r="T4495" s="8"/>
      <c r="V4495" s="8"/>
    </row>
    <row r="4496" spans="20:22" ht="14.25" customHeight="1" x14ac:dyDescent="0.2">
      <c r="T4496" s="8"/>
      <c r="V4496" s="8"/>
    </row>
    <row r="4497" spans="20:22" ht="14.25" customHeight="1" x14ac:dyDescent="0.2">
      <c r="T4497" s="8"/>
      <c r="V4497" s="8"/>
    </row>
    <row r="4498" spans="20:22" ht="14.25" customHeight="1" x14ac:dyDescent="0.2">
      <c r="T4498" s="8"/>
      <c r="V4498" s="8"/>
    </row>
    <row r="4499" spans="20:22" ht="14.25" customHeight="1" x14ac:dyDescent="0.2">
      <c r="T4499" s="8"/>
      <c r="V4499" s="8"/>
    </row>
    <row r="4500" spans="20:22" ht="14.25" customHeight="1" x14ac:dyDescent="0.2">
      <c r="T4500" s="8"/>
      <c r="V4500" s="8"/>
    </row>
    <row r="4501" spans="20:22" ht="14.25" customHeight="1" x14ac:dyDescent="0.2">
      <c r="T4501" s="8"/>
      <c r="V4501" s="8"/>
    </row>
    <row r="4502" spans="20:22" ht="14.25" customHeight="1" x14ac:dyDescent="0.2">
      <c r="T4502" s="8"/>
      <c r="V4502" s="8"/>
    </row>
    <row r="4503" spans="20:22" ht="14.25" customHeight="1" x14ac:dyDescent="0.2">
      <c r="T4503" s="8"/>
      <c r="V4503" s="8"/>
    </row>
    <row r="4504" spans="20:22" ht="14.25" customHeight="1" x14ac:dyDescent="0.2">
      <c r="T4504" s="8"/>
      <c r="V4504" s="8"/>
    </row>
    <row r="4505" spans="20:22" ht="14.25" customHeight="1" x14ac:dyDescent="0.2">
      <c r="T4505" s="8"/>
      <c r="V4505" s="8"/>
    </row>
    <row r="4506" spans="20:22" ht="14.25" customHeight="1" x14ac:dyDescent="0.2">
      <c r="T4506" s="8"/>
      <c r="V4506" s="8"/>
    </row>
    <row r="4507" spans="20:22" ht="14.25" customHeight="1" x14ac:dyDescent="0.2">
      <c r="T4507" s="8"/>
      <c r="V4507" s="8"/>
    </row>
    <row r="4508" spans="20:22" ht="14.25" customHeight="1" x14ac:dyDescent="0.2">
      <c r="T4508" s="8"/>
      <c r="V4508" s="8"/>
    </row>
    <row r="4509" spans="20:22" ht="14.25" customHeight="1" x14ac:dyDescent="0.2">
      <c r="T4509" s="8"/>
      <c r="V4509" s="8"/>
    </row>
    <row r="4510" spans="20:22" ht="14.25" customHeight="1" x14ac:dyDescent="0.2">
      <c r="T4510" s="8"/>
      <c r="V4510" s="8"/>
    </row>
    <row r="4511" spans="20:22" ht="14.25" customHeight="1" x14ac:dyDescent="0.2">
      <c r="T4511" s="8"/>
      <c r="V4511" s="8"/>
    </row>
    <row r="4512" spans="20:22" ht="14.25" customHeight="1" x14ac:dyDescent="0.2">
      <c r="T4512" s="8"/>
      <c r="V4512" s="8"/>
    </row>
    <row r="4513" spans="20:22" ht="14.25" customHeight="1" x14ac:dyDescent="0.2">
      <c r="T4513" s="8"/>
      <c r="V4513" s="8"/>
    </row>
    <row r="4514" spans="20:22" ht="14.25" customHeight="1" x14ac:dyDescent="0.2">
      <c r="T4514" s="8"/>
      <c r="V4514" s="8"/>
    </row>
    <row r="4515" spans="20:22" ht="14.25" customHeight="1" x14ac:dyDescent="0.2">
      <c r="T4515" s="8"/>
      <c r="V4515" s="8"/>
    </row>
    <row r="4516" spans="20:22" ht="14.25" customHeight="1" x14ac:dyDescent="0.2">
      <c r="T4516" s="8"/>
      <c r="V4516" s="8"/>
    </row>
    <row r="4517" spans="20:22" ht="14.25" customHeight="1" x14ac:dyDescent="0.2">
      <c r="T4517" s="8"/>
      <c r="V4517" s="8"/>
    </row>
    <row r="4518" spans="20:22" ht="14.25" customHeight="1" x14ac:dyDescent="0.2">
      <c r="T4518" s="8"/>
      <c r="V4518" s="8"/>
    </row>
    <row r="4519" spans="20:22" ht="14.25" customHeight="1" x14ac:dyDescent="0.2">
      <c r="T4519" s="8"/>
      <c r="V4519" s="8"/>
    </row>
    <row r="4520" spans="20:22" ht="14.25" customHeight="1" x14ac:dyDescent="0.2">
      <c r="T4520" s="8"/>
      <c r="V4520" s="8"/>
    </row>
    <row r="4521" spans="20:22" ht="14.25" customHeight="1" x14ac:dyDescent="0.2">
      <c r="T4521" s="8"/>
      <c r="V4521" s="8"/>
    </row>
    <row r="4522" spans="20:22" ht="14.25" customHeight="1" x14ac:dyDescent="0.2">
      <c r="T4522" s="8"/>
      <c r="V4522" s="8"/>
    </row>
    <row r="4523" spans="20:22" ht="14.25" customHeight="1" x14ac:dyDescent="0.2">
      <c r="T4523" s="8"/>
      <c r="V4523" s="8"/>
    </row>
    <row r="4524" spans="20:22" ht="14.25" customHeight="1" x14ac:dyDescent="0.2">
      <c r="T4524" s="8"/>
      <c r="V4524" s="8"/>
    </row>
    <row r="4525" spans="20:22" ht="14.25" customHeight="1" x14ac:dyDescent="0.2">
      <c r="T4525" s="8"/>
      <c r="V4525" s="8"/>
    </row>
    <row r="4526" spans="20:22" ht="14.25" customHeight="1" x14ac:dyDescent="0.2">
      <c r="T4526" s="8"/>
      <c r="V4526" s="8"/>
    </row>
    <row r="4527" spans="20:22" ht="14.25" customHeight="1" x14ac:dyDescent="0.2">
      <c r="T4527" s="8"/>
      <c r="V4527" s="8"/>
    </row>
    <row r="4528" spans="20:22" ht="14.25" customHeight="1" x14ac:dyDescent="0.2">
      <c r="T4528" s="8"/>
      <c r="V4528" s="8"/>
    </row>
    <row r="4529" spans="20:22" ht="14.25" customHeight="1" x14ac:dyDescent="0.2">
      <c r="T4529" s="8"/>
      <c r="V4529" s="8"/>
    </row>
    <row r="4530" spans="20:22" ht="14.25" customHeight="1" x14ac:dyDescent="0.2">
      <c r="T4530" s="8"/>
      <c r="V4530" s="8"/>
    </row>
    <row r="4531" spans="20:22" ht="14.25" customHeight="1" x14ac:dyDescent="0.2">
      <c r="T4531" s="8"/>
      <c r="V4531" s="8"/>
    </row>
    <row r="4532" spans="20:22" ht="14.25" customHeight="1" x14ac:dyDescent="0.2">
      <c r="T4532" s="8"/>
      <c r="V4532" s="8"/>
    </row>
    <row r="4533" spans="20:22" ht="14.25" customHeight="1" x14ac:dyDescent="0.2">
      <c r="T4533" s="8"/>
      <c r="V4533" s="8"/>
    </row>
    <row r="4534" spans="20:22" ht="14.25" customHeight="1" x14ac:dyDescent="0.2">
      <c r="T4534" s="8"/>
      <c r="V4534" s="8"/>
    </row>
    <row r="4535" spans="20:22" ht="14.25" customHeight="1" x14ac:dyDescent="0.2">
      <c r="T4535" s="8"/>
      <c r="V4535" s="8"/>
    </row>
    <row r="4536" spans="20:22" ht="14.25" customHeight="1" x14ac:dyDescent="0.2">
      <c r="T4536" s="8"/>
      <c r="V4536" s="8"/>
    </row>
    <row r="4537" spans="20:22" ht="14.25" customHeight="1" x14ac:dyDescent="0.2">
      <c r="T4537" s="8"/>
      <c r="V4537" s="8"/>
    </row>
    <row r="4538" spans="20:22" ht="14.25" customHeight="1" x14ac:dyDescent="0.2">
      <c r="T4538" s="8"/>
      <c r="V4538" s="8"/>
    </row>
    <row r="4539" spans="20:22" ht="14.25" customHeight="1" x14ac:dyDescent="0.2">
      <c r="T4539" s="8"/>
      <c r="V4539" s="8"/>
    </row>
    <row r="4540" spans="20:22" ht="14.25" customHeight="1" x14ac:dyDescent="0.2">
      <c r="T4540" s="8"/>
      <c r="V4540" s="8"/>
    </row>
    <row r="4541" spans="20:22" ht="14.25" customHeight="1" x14ac:dyDescent="0.2">
      <c r="T4541" s="8"/>
      <c r="V4541" s="8"/>
    </row>
    <row r="4542" spans="20:22" ht="14.25" customHeight="1" x14ac:dyDescent="0.2">
      <c r="T4542" s="8"/>
      <c r="V4542" s="8"/>
    </row>
    <row r="4543" spans="20:22" ht="14.25" customHeight="1" x14ac:dyDescent="0.2">
      <c r="T4543" s="8"/>
      <c r="V4543" s="8"/>
    </row>
    <row r="4544" spans="20:22" ht="14.25" customHeight="1" x14ac:dyDescent="0.2">
      <c r="T4544" s="8"/>
      <c r="V4544" s="8"/>
    </row>
    <row r="4545" spans="20:22" ht="14.25" customHeight="1" x14ac:dyDescent="0.2">
      <c r="T4545" s="8"/>
      <c r="V4545" s="8"/>
    </row>
    <row r="4546" spans="20:22" ht="14.25" customHeight="1" x14ac:dyDescent="0.2">
      <c r="T4546" s="8"/>
      <c r="V4546" s="8"/>
    </row>
    <row r="4547" spans="20:22" ht="14.25" customHeight="1" x14ac:dyDescent="0.2">
      <c r="T4547" s="8"/>
      <c r="V4547" s="8"/>
    </row>
    <row r="4548" spans="20:22" ht="14.25" customHeight="1" x14ac:dyDescent="0.2">
      <c r="T4548" s="8"/>
      <c r="V4548" s="8"/>
    </row>
    <row r="4549" spans="20:22" ht="14.25" customHeight="1" x14ac:dyDescent="0.2">
      <c r="T4549" s="8"/>
      <c r="V4549" s="8"/>
    </row>
    <row r="4550" spans="20:22" ht="14.25" customHeight="1" x14ac:dyDescent="0.2">
      <c r="T4550" s="8"/>
      <c r="V4550" s="8"/>
    </row>
    <row r="4551" spans="20:22" ht="14.25" customHeight="1" x14ac:dyDescent="0.2">
      <c r="T4551" s="8"/>
      <c r="V4551" s="8"/>
    </row>
    <row r="4552" spans="20:22" ht="14.25" customHeight="1" x14ac:dyDescent="0.2">
      <c r="T4552" s="8"/>
      <c r="V4552" s="8"/>
    </row>
    <row r="4553" spans="20:22" ht="14.25" customHeight="1" x14ac:dyDescent="0.2">
      <c r="T4553" s="8"/>
      <c r="V4553" s="8"/>
    </row>
    <row r="4554" spans="20:22" ht="14.25" customHeight="1" x14ac:dyDescent="0.2">
      <c r="T4554" s="8"/>
      <c r="V4554" s="8"/>
    </row>
    <row r="4555" spans="20:22" ht="14.25" customHeight="1" x14ac:dyDescent="0.2">
      <c r="T4555" s="8"/>
      <c r="V4555" s="8"/>
    </row>
    <row r="4556" spans="20:22" ht="14.25" customHeight="1" x14ac:dyDescent="0.2">
      <c r="T4556" s="8"/>
      <c r="V4556" s="8"/>
    </row>
    <row r="4557" spans="20:22" ht="14.25" customHeight="1" x14ac:dyDescent="0.2">
      <c r="T4557" s="8"/>
      <c r="V4557" s="8"/>
    </row>
    <row r="4558" spans="20:22" ht="14.25" customHeight="1" x14ac:dyDescent="0.2">
      <c r="T4558" s="8"/>
      <c r="V4558" s="8"/>
    </row>
    <row r="4559" spans="20:22" ht="14.25" customHeight="1" x14ac:dyDescent="0.2">
      <c r="T4559" s="8"/>
      <c r="V4559" s="8"/>
    </row>
    <row r="4560" spans="20:22" ht="14.25" customHeight="1" x14ac:dyDescent="0.2">
      <c r="T4560" s="8"/>
      <c r="V4560" s="8"/>
    </row>
    <row r="4561" spans="20:22" ht="14.25" customHeight="1" x14ac:dyDescent="0.2">
      <c r="T4561" s="8"/>
      <c r="V4561" s="8"/>
    </row>
    <row r="4562" spans="20:22" ht="14.25" customHeight="1" x14ac:dyDescent="0.2">
      <c r="T4562" s="8"/>
      <c r="V4562" s="8"/>
    </row>
    <row r="4563" spans="20:22" ht="14.25" customHeight="1" x14ac:dyDescent="0.2">
      <c r="T4563" s="8"/>
      <c r="V4563" s="8"/>
    </row>
    <row r="4564" spans="20:22" ht="14.25" customHeight="1" x14ac:dyDescent="0.2">
      <c r="T4564" s="8"/>
      <c r="V4564" s="8"/>
    </row>
    <row r="4565" spans="20:22" ht="14.25" customHeight="1" x14ac:dyDescent="0.2">
      <c r="T4565" s="8"/>
      <c r="V4565" s="8"/>
    </row>
    <row r="4566" spans="20:22" ht="14.25" customHeight="1" x14ac:dyDescent="0.2">
      <c r="T4566" s="8"/>
      <c r="V4566" s="8"/>
    </row>
    <row r="4567" spans="20:22" ht="14.25" customHeight="1" x14ac:dyDescent="0.2">
      <c r="T4567" s="8"/>
      <c r="V4567" s="8"/>
    </row>
    <row r="4568" spans="20:22" ht="14.25" customHeight="1" x14ac:dyDescent="0.2">
      <c r="T4568" s="8"/>
      <c r="V4568" s="8"/>
    </row>
    <row r="4569" spans="20:22" ht="14.25" customHeight="1" x14ac:dyDescent="0.2">
      <c r="T4569" s="8"/>
      <c r="V4569" s="8"/>
    </row>
    <row r="4570" spans="20:22" ht="14.25" customHeight="1" x14ac:dyDescent="0.2">
      <c r="T4570" s="8"/>
      <c r="V4570" s="8"/>
    </row>
    <row r="4571" spans="20:22" ht="14.25" customHeight="1" x14ac:dyDescent="0.2">
      <c r="T4571" s="8"/>
      <c r="V4571" s="8"/>
    </row>
    <row r="4572" spans="20:22" ht="14.25" customHeight="1" x14ac:dyDescent="0.2">
      <c r="T4572" s="8"/>
      <c r="V4572" s="8"/>
    </row>
    <row r="4573" spans="20:22" ht="14.25" customHeight="1" x14ac:dyDescent="0.2">
      <c r="T4573" s="8"/>
      <c r="V4573" s="8"/>
    </row>
    <row r="4574" spans="20:22" ht="14.25" customHeight="1" x14ac:dyDescent="0.2">
      <c r="T4574" s="8"/>
      <c r="V4574" s="8"/>
    </row>
    <row r="4575" spans="20:22" ht="14.25" customHeight="1" x14ac:dyDescent="0.2">
      <c r="T4575" s="8"/>
      <c r="V4575" s="8"/>
    </row>
    <row r="4576" spans="20:22" ht="14.25" customHeight="1" x14ac:dyDescent="0.2">
      <c r="T4576" s="8"/>
      <c r="V4576" s="8"/>
    </row>
    <row r="4577" spans="20:22" ht="14.25" customHeight="1" x14ac:dyDescent="0.2">
      <c r="T4577" s="8"/>
      <c r="V4577" s="8"/>
    </row>
    <row r="4578" spans="20:22" ht="14.25" customHeight="1" x14ac:dyDescent="0.2">
      <c r="T4578" s="8"/>
      <c r="V4578" s="8"/>
    </row>
    <row r="4579" spans="20:22" ht="14.25" customHeight="1" x14ac:dyDescent="0.2">
      <c r="T4579" s="8"/>
      <c r="V4579" s="8"/>
    </row>
    <row r="4580" spans="20:22" ht="14.25" customHeight="1" x14ac:dyDescent="0.2">
      <c r="T4580" s="8"/>
      <c r="V4580" s="8"/>
    </row>
    <row r="4581" spans="20:22" ht="14.25" customHeight="1" x14ac:dyDescent="0.2">
      <c r="T4581" s="8"/>
      <c r="V4581" s="8"/>
    </row>
    <row r="4582" spans="20:22" ht="14.25" customHeight="1" x14ac:dyDescent="0.2">
      <c r="T4582" s="8"/>
      <c r="V4582" s="8"/>
    </row>
    <row r="4583" spans="20:22" ht="14.25" customHeight="1" x14ac:dyDescent="0.2">
      <c r="T4583" s="8"/>
      <c r="V4583" s="8"/>
    </row>
    <row r="4584" spans="20:22" ht="14.25" customHeight="1" x14ac:dyDescent="0.2">
      <c r="T4584" s="8"/>
      <c r="V4584" s="8"/>
    </row>
    <row r="4585" spans="20:22" ht="14.25" customHeight="1" x14ac:dyDescent="0.2">
      <c r="T4585" s="8"/>
      <c r="V4585" s="8"/>
    </row>
    <row r="4586" spans="20:22" ht="14.25" customHeight="1" x14ac:dyDescent="0.2">
      <c r="T4586" s="8"/>
      <c r="V4586" s="8"/>
    </row>
    <row r="4587" spans="20:22" ht="14.25" customHeight="1" x14ac:dyDescent="0.2">
      <c r="T4587" s="8"/>
      <c r="V4587" s="8"/>
    </row>
    <row r="4588" spans="20:22" ht="14.25" customHeight="1" x14ac:dyDescent="0.2">
      <c r="T4588" s="8"/>
      <c r="V4588" s="8"/>
    </row>
    <row r="4589" spans="20:22" ht="14.25" customHeight="1" x14ac:dyDescent="0.2">
      <c r="T4589" s="8"/>
      <c r="V4589" s="8"/>
    </row>
    <row r="4590" spans="20:22" ht="14.25" customHeight="1" x14ac:dyDescent="0.2">
      <c r="T4590" s="8"/>
      <c r="V4590" s="8"/>
    </row>
    <row r="4591" spans="20:22" ht="14.25" customHeight="1" x14ac:dyDescent="0.2">
      <c r="T4591" s="8"/>
      <c r="V4591" s="8"/>
    </row>
    <row r="4592" spans="20:22" ht="14.25" customHeight="1" x14ac:dyDescent="0.2">
      <c r="T4592" s="8"/>
      <c r="V4592" s="8"/>
    </row>
    <row r="4593" spans="20:22" ht="14.25" customHeight="1" x14ac:dyDescent="0.2">
      <c r="T4593" s="8"/>
      <c r="V4593" s="8"/>
    </row>
    <row r="4594" spans="20:22" ht="14.25" customHeight="1" x14ac:dyDescent="0.2">
      <c r="T4594" s="8"/>
      <c r="V4594" s="8"/>
    </row>
    <row r="4595" spans="20:22" ht="14.25" customHeight="1" x14ac:dyDescent="0.2">
      <c r="T4595" s="8"/>
      <c r="V4595" s="8"/>
    </row>
    <row r="4596" spans="20:22" ht="14.25" customHeight="1" x14ac:dyDescent="0.2">
      <c r="T4596" s="8"/>
      <c r="V4596" s="8"/>
    </row>
    <row r="4597" spans="20:22" ht="14.25" customHeight="1" x14ac:dyDescent="0.2">
      <c r="T4597" s="8"/>
      <c r="V4597" s="8"/>
    </row>
    <row r="4598" spans="20:22" ht="14.25" customHeight="1" x14ac:dyDescent="0.2">
      <c r="T4598" s="8"/>
      <c r="V4598" s="8"/>
    </row>
    <row r="4599" spans="20:22" ht="14.25" customHeight="1" x14ac:dyDescent="0.2">
      <c r="T4599" s="8"/>
      <c r="V4599" s="8"/>
    </row>
    <row r="4600" spans="20:22" ht="14.25" customHeight="1" x14ac:dyDescent="0.2">
      <c r="T4600" s="8"/>
      <c r="V4600" s="8"/>
    </row>
    <row r="4601" spans="20:22" ht="14.25" customHeight="1" x14ac:dyDescent="0.2">
      <c r="T4601" s="8"/>
      <c r="V4601" s="8"/>
    </row>
    <row r="4602" spans="20:22" ht="14.25" customHeight="1" x14ac:dyDescent="0.2">
      <c r="T4602" s="8"/>
      <c r="V4602" s="8"/>
    </row>
    <row r="4603" spans="20:22" ht="14.25" customHeight="1" x14ac:dyDescent="0.2">
      <c r="T4603" s="8"/>
      <c r="V4603" s="8"/>
    </row>
    <row r="4604" spans="20:22" ht="14.25" customHeight="1" x14ac:dyDescent="0.2">
      <c r="T4604" s="8"/>
      <c r="V4604" s="8"/>
    </row>
    <row r="4605" spans="20:22" ht="14.25" customHeight="1" x14ac:dyDescent="0.2">
      <c r="T4605" s="8"/>
      <c r="V4605" s="8"/>
    </row>
    <row r="4606" spans="20:22" ht="14.25" customHeight="1" x14ac:dyDescent="0.2">
      <c r="T4606" s="8"/>
      <c r="V4606" s="8"/>
    </row>
    <row r="4607" spans="20:22" ht="14.25" customHeight="1" x14ac:dyDescent="0.2">
      <c r="T4607" s="8"/>
      <c r="V4607" s="8"/>
    </row>
    <row r="4608" spans="20:22" ht="14.25" customHeight="1" x14ac:dyDescent="0.2">
      <c r="T4608" s="8"/>
      <c r="V4608" s="8"/>
    </row>
    <row r="4609" spans="20:22" ht="14.25" customHeight="1" x14ac:dyDescent="0.2">
      <c r="T4609" s="8"/>
      <c r="V4609" s="8"/>
    </row>
    <row r="4610" spans="20:22" ht="14.25" customHeight="1" x14ac:dyDescent="0.2">
      <c r="T4610" s="8"/>
      <c r="V4610" s="8"/>
    </row>
    <row r="4611" spans="20:22" ht="14.25" customHeight="1" x14ac:dyDescent="0.2">
      <c r="T4611" s="8"/>
      <c r="V4611" s="8"/>
    </row>
    <row r="4612" spans="20:22" ht="14.25" customHeight="1" x14ac:dyDescent="0.2">
      <c r="T4612" s="8"/>
      <c r="V4612" s="8"/>
    </row>
    <row r="4613" spans="20:22" ht="14.25" customHeight="1" x14ac:dyDescent="0.2">
      <c r="T4613" s="8"/>
      <c r="V4613" s="8"/>
    </row>
    <row r="4614" spans="20:22" ht="14.25" customHeight="1" x14ac:dyDescent="0.2">
      <c r="T4614" s="8"/>
      <c r="V4614" s="8"/>
    </row>
    <row r="4615" spans="20:22" ht="14.25" customHeight="1" x14ac:dyDescent="0.2">
      <c r="T4615" s="8"/>
      <c r="V4615" s="8"/>
    </row>
    <row r="4616" spans="20:22" ht="14.25" customHeight="1" x14ac:dyDescent="0.2">
      <c r="T4616" s="8"/>
      <c r="V4616" s="8"/>
    </row>
    <row r="4617" spans="20:22" ht="14.25" customHeight="1" x14ac:dyDescent="0.2">
      <c r="T4617" s="8"/>
      <c r="V4617" s="8"/>
    </row>
    <row r="4618" spans="20:22" ht="14.25" customHeight="1" x14ac:dyDescent="0.2">
      <c r="T4618" s="8"/>
      <c r="V4618" s="8"/>
    </row>
    <row r="4619" spans="20:22" ht="14.25" customHeight="1" x14ac:dyDescent="0.2">
      <c r="T4619" s="8"/>
      <c r="V4619" s="8"/>
    </row>
    <row r="4620" spans="20:22" ht="14.25" customHeight="1" x14ac:dyDescent="0.2">
      <c r="T4620" s="8"/>
      <c r="V4620" s="8"/>
    </row>
    <row r="4621" spans="20:22" ht="14.25" customHeight="1" x14ac:dyDescent="0.2">
      <c r="T4621" s="8"/>
      <c r="V4621" s="8"/>
    </row>
    <row r="4622" spans="20:22" ht="14.25" customHeight="1" x14ac:dyDescent="0.2">
      <c r="T4622" s="8"/>
      <c r="V4622" s="8"/>
    </row>
    <row r="4623" spans="20:22" ht="14.25" customHeight="1" x14ac:dyDescent="0.2">
      <c r="T4623" s="8"/>
      <c r="V4623" s="8"/>
    </row>
    <row r="4624" spans="20:22" ht="14.25" customHeight="1" x14ac:dyDescent="0.2">
      <c r="T4624" s="8"/>
      <c r="V4624" s="8"/>
    </row>
    <row r="4625" spans="20:22" ht="14.25" customHeight="1" x14ac:dyDescent="0.2">
      <c r="T4625" s="8"/>
      <c r="V4625" s="8"/>
    </row>
    <row r="4626" spans="20:22" ht="14.25" customHeight="1" x14ac:dyDescent="0.2">
      <c r="T4626" s="8"/>
      <c r="V4626" s="8"/>
    </row>
    <row r="4627" spans="20:22" ht="14.25" customHeight="1" x14ac:dyDescent="0.2">
      <c r="T4627" s="8"/>
      <c r="V4627" s="8"/>
    </row>
    <row r="4628" spans="20:22" ht="14.25" customHeight="1" x14ac:dyDescent="0.2">
      <c r="T4628" s="8"/>
      <c r="V4628" s="8"/>
    </row>
    <row r="4629" spans="20:22" ht="14.25" customHeight="1" x14ac:dyDescent="0.2">
      <c r="T4629" s="8"/>
      <c r="V4629" s="8"/>
    </row>
    <row r="4630" spans="20:22" ht="14.25" customHeight="1" x14ac:dyDescent="0.2">
      <c r="T4630" s="8"/>
      <c r="V4630" s="8"/>
    </row>
    <row r="4631" spans="20:22" ht="14.25" customHeight="1" x14ac:dyDescent="0.2">
      <c r="T4631" s="8"/>
      <c r="V4631" s="8"/>
    </row>
    <row r="4632" spans="20:22" ht="14.25" customHeight="1" x14ac:dyDescent="0.2">
      <c r="T4632" s="8"/>
      <c r="V4632" s="8"/>
    </row>
    <row r="4633" spans="20:22" ht="14.25" customHeight="1" x14ac:dyDescent="0.2">
      <c r="T4633" s="8"/>
      <c r="V4633" s="8"/>
    </row>
    <row r="4634" spans="20:22" ht="14.25" customHeight="1" x14ac:dyDescent="0.2">
      <c r="T4634" s="8"/>
      <c r="V4634" s="8"/>
    </row>
    <row r="4635" spans="20:22" ht="14.25" customHeight="1" x14ac:dyDescent="0.2">
      <c r="T4635" s="8"/>
      <c r="V4635" s="8"/>
    </row>
    <row r="4636" spans="20:22" ht="14.25" customHeight="1" x14ac:dyDescent="0.2">
      <c r="T4636" s="8"/>
      <c r="V4636" s="8"/>
    </row>
    <row r="4637" spans="20:22" ht="14.25" customHeight="1" x14ac:dyDescent="0.2">
      <c r="T4637" s="8"/>
      <c r="V4637" s="8"/>
    </row>
    <row r="4638" spans="20:22" ht="14.25" customHeight="1" x14ac:dyDescent="0.2">
      <c r="T4638" s="8"/>
      <c r="V4638" s="8"/>
    </row>
    <row r="4639" spans="20:22" ht="14.25" customHeight="1" x14ac:dyDescent="0.2">
      <c r="T4639" s="8"/>
      <c r="V4639" s="8"/>
    </row>
    <row r="4640" spans="20:22" ht="14.25" customHeight="1" x14ac:dyDescent="0.2">
      <c r="T4640" s="8"/>
      <c r="V4640" s="8"/>
    </row>
    <row r="4641" spans="20:22" ht="14.25" customHeight="1" x14ac:dyDescent="0.2">
      <c r="T4641" s="8"/>
      <c r="V4641" s="8"/>
    </row>
    <row r="4642" spans="20:22" ht="14.25" customHeight="1" x14ac:dyDescent="0.2">
      <c r="T4642" s="8"/>
      <c r="V4642" s="8"/>
    </row>
    <row r="4643" spans="20:22" ht="14.25" customHeight="1" x14ac:dyDescent="0.2">
      <c r="T4643" s="8"/>
      <c r="V4643" s="8"/>
    </row>
    <row r="4644" spans="20:22" ht="14.25" customHeight="1" x14ac:dyDescent="0.2">
      <c r="T4644" s="8"/>
      <c r="V4644" s="8"/>
    </row>
    <row r="4645" spans="20:22" ht="14.25" customHeight="1" x14ac:dyDescent="0.2">
      <c r="T4645" s="8"/>
      <c r="V4645" s="8"/>
    </row>
    <row r="4646" spans="20:22" ht="14.25" customHeight="1" x14ac:dyDescent="0.2">
      <c r="T4646" s="8"/>
      <c r="V4646" s="8"/>
    </row>
    <row r="4647" spans="20:22" ht="14.25" customHeight="1" x14ac:dyDescent="0.2">
      <c r="T4647" s="8"/>
      <c r="V4647" s="8"/>
    </row>
    <row r="4648" spans="20:22" ht="14.25" customHeight="1" x14ac:dyDescent="0.2">
      <c r="T4648" s="8"/>
      <c r="V4648" s="8"/>
    </row>
    <row r="4649" spans="20:22" ht="14.25" customHeight="1" x14ac:dyDescent="0.2">
      <c r="T4649" s="8"/>
      <c r="V4649" s="8"/>
    </row>
    <row r="4650" spans="20:22" ht="14.25" customHeight="1" x14ac:dyDescent="0.2">
      <c r="T4650" s="8"/>
      <c r="V4650" s="8"/>
    </row>
    <row r="4651" spans="20:22" ht="14.25" customHeight="1" x14ac:dyDescent="0.2">
      <c r="T4651" s="8"/>
      <c r="V4651" s="8"/>
    </row>
    <row r="4652" spans="20:22" ht="14.25" customHeight="1" x14ac:dyDescent="0.2">
      <c r="T4652" s="8"/>
      <c r="V4652" s="8"/>
    </row>
    <row r="4653" spans="20:22" ht="14.25" customHeight="1" x14ac:dyDescent="0.2">
      <c r="T4653" s="8"/>
      <c r="V4653" s="8"/>
    </row>
    <row r="4654" spans="20:22" ht="14.25" customHeight="1" x14ac:dyDescent="0.2">
      <c r="T4654" s="8"/>
      <c r="V4654" s="8"/>
    </row>
    <row r="4655" spans="20:22" ht="14.25" customHeight="1" x14ac:dyDescent="0.2">
      <c r="T4655" s="8"/>
      <c r="V4655" s="8"/>
    </row>
    <row r="4656" spans="20:22" ht="14.25" customHeight="1" x14ac:dyDescent="0.2">
      <c r="T4656" s="8"/>
      <c r="V4656" s="8"/>
    </row>
    <row r="4657" spans="20:22" ht="14.25" customHeight="1" x14ac:dyDescent="0.2">
      <c r="T4657" s="8"/>
      <c r="V4657" s="8"/>
    </row>
    <row r="4658" spans="20:22" ht="14.25" customHeight="1" x14ac:dyDescent="0.2">
      <c r="T4658" s="8"/>
      <c r="V4658" s="8"/>
    </row>
    <row r="4659" spans="20:22" ht="14.25" customHeight="1" x14ac:dyDescent="0.2">
      <c r="T4659" s="8"/>
      <c r="V4659" s="8"/>
    </row>
    <row r="4660" spans="20:22" ht="14.25" customHeight="1" x14ac:dyDescent="0.2">
      <c r="T4660" s="8"/>
      <c r="V4660" s="8"/>
    </row>
    <row r="4661" spans="20:22" ht="14.25" customHeight="1" x14ac:dyDescent="0.2">
      <c r="T4661" s="8"/>
      <c r="V4661" s="8"/>
    </row>
    <row r="4662" spans="20:22" ht="14.25" customHeight="1" x14ac:dyDescent="0.2">
      <c r="T4662" s="8"/>
      <c r="V4662" s="8"/>
    </row>
    <row r="4663" spans="20:22" ht="14.25" customHeight="1" x14ac:dyDescent="0.2">
      <c r="T4663" s="8"/>
      <c r="V4663" s="8"/>
    </row>
    <row r="4664" spans="20:22" ht="14.25" customHeight="1" x14ac:dyDescent="0.2">
      <c r="T4664" s="8"/>
      <c r="V4664" s="8"/>
    </row>
    <row r="4665" spans="20:22" ht="14.25" customHeight="1" x14ac:dyDescent="0.2">
      <c r="T4665" s="8"/>
      <c r="V4665" s="8"/>
    </row>
    <row r="4666" spans="20:22" ht="14.25" customHeight="1" x14ac:dyDescent="0.2">
      <c r="T4666" s="8"/>
      <c r="V4666" s="8"/>
    </row>
    <row r="4667" spans="20:22" ht="14.25" customHeight="1" x14ac:dyDescent="0.2">
      <c r="T4667" s="8"/>
      <c r="V4667" s="8"/>
    </row>
    <row r="4668" spans="20:22" ht="14.25" customHeight="1" x14ac:dyDescent="0.2">
      <c r="T4668" s="8"/>
      <c r="V4668" s="8"/>
    </row>
    <row r="4669" spans="20:22" ht="14.25" customHeight="1" x14ac:dyDescent="0.2">
      <c r="T4669" s="8"/>
      <c r="V4669" s="8"/>
    </row>
    <row r="4670" spans="20:22" ht="14.25" customHeight="1" x14ac:dyDescent="0.2">
      <c r="T4670" s="8"/>
      <c r="V4670" s="8"/>
    </row>
    <row r="4671" spans="20:22" ht="14.25" customHeight="1" x14ac:dyDescent="0.2">
      <c r="T4671" s="8"/>
      <c r="V4671" s="8"/>
    </row>
    <row r="4672" spans="20:22" ht="14.25" customHeight="1" x14ac:dyDescent="0.2">
      <c r="T4672" s="8"/>
      <c r="V4672" s="8"/>
    </row>
    <row r="4673" spans="20:22" ht="14.25" customHeight="1" x14ac:dyDescent="0.2">
      <c r="T4673" s="8"/>
      <c r="V4673" s="8"/>
    </row>
    <row r="4674" spans="20:22" ht="14.25" customHeight="1" x14ac:dyDescent="0.2">
      <c r="T4674" s="8"/>
      <c r="V4674" s="8"/>
    </row>
    <row r="4675" spans="20:22" ht="14.25" customHeight="1" x14ac:dyDescent="0.2">
      <c r="T4675" s="8"/>
      <c r="V4675" s="8"/>
    </row>
    <row r="4676" spans="20:22" ht="14.25" customHeight="1" x14ac:dyDescent="0.2">
      <c r="T4676" s="8"/>
      <c r="V4676" s="8"/>
    </row>
    <row r="4677" spans="20:22" ht="14.25" customHeight="1" x14ac:dyDescent="0.2">
      <c r="T4677" s="8"/>
      <c r="V4677" s="8"/>
    </row>
    <row r="4678" spans="20:22" ht="14.25" customHeight="1" x14ac:dyDescent="0.2">
      <c r="T4678" s="8"/>
      <c r="V4678" s="8"/>
    </row>
    <row r="4679" spans="20:22" ht="14.25" customHeight="1" x14ac:dyDescent="0.2">
      <c r="T4679" s="8"/>
      <c r="V4679" s="8"/>
    </row>
    <row r="4680" spans="20:22" ht="14.25" customHeight="1" x14ac:dyDescent="0.2">
      <c r="T4680" s="8"/>
      <c r="V4680" s="8"/>
    </row>
    <row r="4681" spans="20:22" ht="14.25" customHeight="1" x14ac:dyDescent="0.2">
      <c r="T4681" s="8"/>
      <c r="V4681" s="8"/>
    </row>
    <row r="4682" spans="20:22" ht="14.25" customHeight="1" x14ac:dyDescent="0.2">
      <c r="T4682" s="8"/>
      <c r="V4682" s="8"/>
    </row>
    <row r="4683" spans="20:22" ht="14.25" customHeight="1" x14ac:dyDescent="0.2">
      <c r="T4683" s="8"/>
      <c r="V4683" s="8"/>
    </row>
    <row r="4684" spans="20:22" ht="14.25" customHeight="1" x14ac:dyDescent="0.2">
      <c r="T4684" s="8"/>
      <c r="V4684" s="8"/>
    </row>
    <row r="4685" spans="20:22" ht="14.25" customHeight="1" x14ac:dyDescent="0.2">
      <c r="T4685" s="8"/>
      <c r="V4685" s="8"/>
    </row>
    <row r="4686" spans="20:22" ht="14.25" customHeight="1" x14ac:dyDescent="0.2">
      <c r="T4686" s="8"/>
      <c r="V4686" s="8"/>
    </row>
    <row r="4687" spans="20:22" ht="14.25" customHeight="1" x14ac:dyDescent="0.2">
      <c r="T4687" s="8"/>
      <c r="V4687" s="8"/>
    </row>
    <row r="4688" spans="20:22" ht="14.25" customHeight="1" x14ac:dyDescent="0.2">
      <c r="T4688" s="8"/>
      <c r="V4688" s="8"/>
    </row>
    <row r="4689" spans="20:22" ht="14.25" customHeight="1" x14ac:dyDescent="0.2">
      <c r="T4689" s="8"/>
      <c r="V4689" s="8"/>
    </row>
    <row r="4690" spans="20:22" ht="14.25" customHeight="1" x14ac:dyDescent="0.2">
      <c r="T4690" s="8"/>
      <c r="V4690" s="8"/>
    </row>
    <row r="4691" spans="20:22" ht="14.25" customHeight="1" x14ac:dyDescent="0.2">
      <c r="T4691" s="8"/>
      <c r="V4691" s="8"/>
    </row>
    <row r="4692" spans="20:22" ht="14.25" customHeight="1" x14ac:dyDescent="0.2">
      <c r="T4692" s="8"/>
      <c r="V4692" s="8"/>
    </row>
    <row r="4693" spans="20:22" ht="14.25" customHeight="1" x14ac:dyDescent="0.2">
      <c r="T4693" s="8"/>
      <c r="V4693" s="8"/>
    </row>
    <row r="4694" spans="20:22" ht="14.25" customHeight="1" x14ac:dyDescent="0.2">
      <c r="T4694" s="8"/>
      <c r="V4694" s="8"/>
    </row>
    <row r="4695" spans="20:22" ht="14.25" customHeight="1" x14ac:dyDescent="0.2">
      <c r="T4695" s="8"/>
      <c r="V4695" s="8"/>
    </row>
    <row r="4696" spans="20:22" ht="14.25" customHeight="1" x14ac:dyDescent="0.2">
      <c r="T4696" s="8"/>
      <c r="V4696" s="8"/>
    </row>
    <row r="4697" spans="20:22" ht="14.25" customHeight="1" x14ac:dyDescent="0.2">
      <c r="T4697" s="8"/>
      <c r="V4697" s="8"/>
    </row>
    <row r="4698" spans="20:22" ht="14.25" customHeight="1" x14ac:dyDescent="0.2">
      <c r="T4698" s="8"/>
      <c r="V4698" s="8"/>
    </row>
    <row r="4699" spans="20:22" ht="14.25" customHeight="1" x14ac:dyDescent="0.2">
      <c r="T4699" s="8"/>
      <c r="V4699" s="8"/>
    </row>
    <row r="4700" spans="20:22" ht="14.25" customHeight="1" x14ac:dyDescent="0.2">
      <c r="T4700" s="8"/>
      <c r="V4700" s="8"/>
    </row>
    <row r="4701" spans="20:22" ht="14.25" customHeight="1" x14ac:dyDescent="0.2">
      <c r="T4701" s="8"/>
      <c r="V4701" s="8"/>
    </row>
    <row r="4702" spans="20:22" ht="14.25" customHeight="1" x14ac:dyDescent="0.2">
      <c r="T4702" s="8"/>
      <c r="V4702" s="8"/>
    </row>
    <row r="4703" spans="20:22" ht="14.25" customHeight="1" x14ac:dyDescent="0.2">
      <c r="T4703" s="8"/>
      <c r="V4703" s="8"/>
    </row>
    <row r="4704" spans="20:22" ht="14.25" customHeight="1" x14ac:dyDescent="0.2">
      <c r="T4704" s="8"/>
      <c r="V4704" s="8"/>
    </row>
    <row r="4705" spans="20:22" ht="14.25" customHeight="1" x14ac:dyDescent="0.2">
      <c r="T4705" s="8"/>
      <c r="V4705" s="8"/>
    </row>
    <row r="4706" spans="20:22" ht="14.25" customHeight="1" x14ac:dyDescent="0.2">
      <c r="T4706" s="8"/>
      <c r="V4706" s="8"/>
    </row>
    <row r="4707" spans="20:22" ht="14.25" customHeight="1" x14ac:dyDescent="0.2">
      <c r="T4707" s="8"/>
      <c r="V4707" s="8"/>
    </row>
    <row r="4708" spans="20:22" ht="14.25" customHeight="1" x14ac:dyDescent="0.2">
      <c r="T4708" s="8"/>
      <c r="V4708" s="8"/>
    </row>
    <row r="4709" spans="20:22" ht="14.25" customHeight="1" x14ac:dyDescent="0.2">
      <c r="T4709" s="8"/>
      <c r="V4709" s="8"/>
    </row>
    <row r="4710" spans="20:22" ht="14.25" customHeight="1" x14ac:dyDescent="0.2">
      <c r="T4710" s="8"/>
      <c r="V4710" s="8"/>
    </row>
    <row r="4711" spans="20:22" ht="14.25" customHeight="1" x14ac:dyDescent="0.2">
      <c r="T4711" s="8"/>
      <c r="V4711" s="8"/>
    </row>
    <row r="4712" spans="20:22" ht="14.25" customHeight="1" x14ac:dyDescent="0.2">
      <c r="T4712" s="8"/>
      <c r="V4712" s="8"/>
    </row>
    <row r="4713" spans="20:22" ht="14.25" customHeight="1" x14ac:dyDescent="0.2">
      <c r="T4713" s="8"/>
      <c r="V4713" s="8"/>
    </row>
    <row r="4714" spans="20:22" ht="14.25" customHeight="1" x14ac:dyDescent="0.2">
      <c r="T4714" s="8"/>
      <c r="V4714" s="8"/>
    </row>
    <row r="4715" spans="20:22" ht="14.25" customHeight="1" x14ac:dyDescent="0.2">
      <c r="T4715" s="8"/>
      <c r="V4715" s="8"/>
    </row>
    <row r="4716" spans="20:22" ht="14.25" customHeight="1" x14ac:dyDescent="0.2">
      <c r="T4716" s="8"/>
      <c r="V4716" s="8"/>
    </row>
    <row r="4717" spans="20:22" ht="14.25" customHeight="1" x14ac:dyDescent="0.2">
      <c r="T4717" s="8"/>
      <c r="V4717" s="8"/>
    </row>
    <row r="4718" spans="20:22" ht="14.25" customHeight="1" x14ac:dyDescent="0.2">
      <c r="T4718" s="8"/>
      <c r="V4718" s="8"/>
    </row>
    <row r="4719" spans="20:22" ht="14.25" customHeight="1" x14ac:dyDescent="0.2">
      <c r="T4719" s="8"/>
      <c r="V4719" s="8"/>
    </row>
    <row r="4720" spans="20:22" ht="14.25" customHeight="1" x14ac:dyDescent="0.2">
      <c r="T4720" s="8"/>
      <c r="V4720" s="8"/>
    </row>
    <row r="4721" spans="20:22" ht="14.25" customHeight="1" x14ac:dyDescent="0.2">
      <c r="T4721" s="8"/>
      <c r="V4721" s="8"/>
    </row>
    <row r="4722" spans="20:22" ht="14.25" customHeight="1" x14ac:dyDescent="0.2">
      <c r="T4722" s="8"/>
      <c r="V4722" s="8"/>
    </row>
    <row r="4723" spans="20:22" ht="14.25" customHeight="1" x14ac:dyDescent="0.2">
      <c r="T4723" s="8"/>
      <c r="V4723" s="8"/>
    </row>
    <row r="4724" spans="20:22" ht="14.25" customHeight="1" x14ac:dyDescent="0.2">
      <c r="T4724" s="8"/>
      <c r="V4724" s="8"/>
    </row>
    <row r="4725" spans="20:22" ht="14.25" customHeight="1" x14ac:dyDescent="0.2">
      <c r="T4725" s="8"/>
      <c r="V4725" s="8"/>
    </row>
    <row r="4726" spans="20:22" ht="14.25" customHeight="1" x14ac:dyDescent="0.2">
      <c r="T4726" s="8"/>
      <c r="V4726" s="8"/>
    </row>
    <row r="4727" spans="20:22" ht="14.25" customHeight="1" x14ac:dyDescent="0.2">
      <c r="T4727" s="8"/>
      <c r="V4727" s="8"/>
    </row>
    <row r="4728" spans="20:22" ht="14.25" customHeight="1" x14ac:dyDescent="0.2">
      <c r="T4728" s="8"/>
      <c r="V4728" s="8"/>
    </row>
    <row r="4729" spans="20:22" ht="14.25" customHeight="1" x14ac:dyDescent="0.2">
      <c r="T4729" s="8"/>
      <c r="V4729" s="8"/>
    </row>
    <row r="4730" spans="20:22" ht="14.25" customHeight="1" x14ac:dyDescent="0.2">
      <c r="T4730" s="8"/>
      <c r="V4730" s="8"/>
    </row>
    <row r="4731" spans="20:22" ht="14.25" customHeight="1" x14ac:dyDescent="0.2">
      <c r="T4731" s="8"/>
      <c r="V4731" s="8"/>
    </row>
    <row r="4732" spans="20:22" ht="14.25" customHeight="1" x14ac:dyDescent="0.2">
      <c r="T4732" s="8"/>
      <c r="V4732" s="8"/>
    </row>
    <row r="4733" spans="20:22" ht="14.25" customHeight="1" x14ac:dyDescent="0.2">
      <c r="T4733" s="8"/>
      <c r="V4733" s="8"/>
    </row>
    <row r="4734" spans="20:22" ht="14.25" customHeight="1" x14ac:dyDescent="0.2">
      <c r="T4734" s="8"/>
      <c r="V4734" s="8"/>
    </row>
    <row r="4735" spans="20:22" ht="14.25" customHeight="1" x14ac:dyDescent="0.2">
      <c r="T4735" s="8"/>
      <c r="V4735" s="8"/>
    </row>
    <row r="4736" spans="20:22" ht="14.25" customHeight="1" x14ac:dyDescent="0.2">
      <c r="T4736" s="8"/>
      <c r="V4736" s="8"/>
    </row>
    <row r="4737" spans="20:22" ht="14.25" customHeight="1" x14ac:dyDescent="0.2">
      <c r="T4737" s="8"/>
      <c r="V4737" s="8"/>
    </row>
    <row r="4738" spans="20:22" ht="14.25" customHeight="1" x14ac:dyDescent="0.2">
      <c r="T4738" s="8"/>
      <c r="V4738" s="8"/>
    </row>
    <row r="4739" spans="20:22" ht="14.25" customHeight="1" x14ac:dyDescent="0.2">
      <c r="T4739" s="8"/>
      <c r="V4739" s="8"/>
    </row>
    <row r="4740" spans="20:22" ht="14.25" customHeight="1" x14ac:dyDescent="0.2">
      <c r="T4740" s="8"/>
      <c r="V4740" s="8"/>
    </row>
    <row r="4741" spans="20:22" ht="14.25" customHeight="1" x14ac:dyDescent="0.2">
      <c r="T4741" s="8"/>
      <c r="V4741" s="8"/>
    </row>
    <row r="4742" spans="20:22" ht="14.25" customHeight="1" x14ac:dyDescent="0.2">
      <c r="T4742" s="8"/>
      <c r="V4742" s="8"/>
    </row>
    <row r="4743" spans="20:22" ht="14.25" customHeight="1" x14ac:dyDescent="0.2">
      <c r="T4743" s="8"/>
      <c r="V4743" s="8"/>
    </row>
    <row r="4744" spans="20:22" ht="14.25" customHeight="1" x14ac:dyDescent="0.2">
      <c r="T4744" s="8"/>
      <c r="V4744" s="8"/>
    </row>
    <row r="4745" spans="20:22" ht="14.25" customHeight="1" x14ac:dyDescent="0.2">
      <c r="T4745" s="8"/>
      <c r="V4745" s="8"/>
    </row>
    <row r="4746" spans="20:22" ht="14.25" customHeight="1" x14ac:dyDescent="0.2">
      <c r="T4746" s="8"/>
      <c r="V4746" s="8"/>
    </row>
    <row r="4747" spans="20:22" ht="14.25" customHeight="1" x14ac:dyDescent="0.2">
      <c r="T4747" s="8"/>
      <c r="V4747" s="8"/>
    </row>
    <row r="4748" spans="20:22" ht="14.25" customHeight="1" x14ac:dyDescent="0.2">
      <c r="T4748" s="8"/>
      <c r="V4748" s="8"/>
    </row>
    <row r="4749" spans="20:22" ht="14.25" customHeight="1" x14ac:dyDescent="0.2">
      <c r="T4749" s="8"/>
      <c r="V4749" s="8"/>
    </row>
    <row r="4750" spans="20:22" ht="14.25" customHeight="1" x14ac:dyDescent="0.2">
      <c r="T4750" s="8"/>
      <c r="V4750" s="8"/>
    </row>
    <row r="4751" spans="20:22" ht="14.25" customHeight="1" x14ac:dyDescent="0.2">
      <c r="T4751" s="8"/>
      <c r="V4751" s="8"/>
    </row>
    <row r="4752" spans="20:22" ht="14.25" customHeight="1" x14ac:dyDescent="0.2">
      <c r="T4752" s="8"/>
      <c r="V4752" s="8"/>
    </row>
    <row r="4753" spans="20:22" ht="14.25" customHeight="1" x14ac:dyDescent="0.2">
      <c r="T4753" s="8"/>
      <c r="V4753" s="8"/>
    </row>
    <row r="4754" spans="20:22" ht="14.25" customHeight="1" x14ac:dyDescent="0.2">
      <c r="T4754" s="8"/>
      <c r="V4754" s="8"/>
    </row>
    <row r="4755" spans="20:22" ht="14.25" customHeight="1" x14ac:dyDescent="0.2">
      <c r="T4755" s="8"/>
      <c r="V4755" s="8"/>
    </row>
    <row r="4756" spans="20:22" ht="14.25" customHeight="1" x14ac:dyDescent="0.2">
      <c r="T4756" s="8"/>
      <c r="V4756" s="8"/>
    </row>
    <row r="4757" spans="20:22" ht="14.25" customHeight="1" x14ac:dyDescent="0.2">
      <c r="T4757" s="8"/>
      <c r="V4757" s="8"/>
    </row>
    <row r="4758" spans="20:22" ht="14.25" customHeight="1" x14ac:dyDescent="0.2">
      <c r="T4758" s="8"/>
      <c r="V4758" s="8"/>
    </row>
    <row r="4759" spans="20:22" ht="14.25" customHeight="1" x14ac:dyDescent="0.2">
      <c r="T4759" s="8"/>
      <c r="V4759" s="8"/>
    </row>
    <row r="4760" spans="20:22" ht="14.25" customHeight="1" x14ac:dyDescent="0.2">
      <c r="T4760" s="8"/>
      <c r="V4760" s="8"/>
    </row>
    <row r="4761" spans="20:22" ht="14.25" customHeight="1" x14ac:dyDescent="0.2">
      <c r="T4761" s="8"/>
      <c r="V4761" s="8"/>
    </row>
    <row r="4762" spans="20:22" ht="14.25" customHeight="1" x14ac:dyDescent="0.2">
      <c r="T4762" s="8"/>
      <c r="V4762" s="8"/>
    </row>
    <row r="4763" spans="20:22" ht="14.25" customHeight="1" x14ac:dyDescent="0.2">
      <c r="T4763" s="8"/>
      <c r="V4763" s="8"/>
    </row>
    <row r="4764" spans="20:22" ht="14.25" customHeight="1" x14ac:dyDescent="0.2">
      <c r="T4764" s="8"/>
      <c r="V4764" s="8"/>
    </row>
    <row r="4765" spans="20:22" ht="14.25" customHeight="1" x14ac:dyDescent="0.2">
      <c r="T4765" s="8"/>
      <c r="V4765" s="8"/>
    </row>
    <row r="4766" spans="20:22" ht="14.25" customHeight="1" x14ac:dyDescent="0.2">
      <c r="T4766" s="8"/>
      <c r="V4766" s="8"/>
    </row>
    <row r="4767" spans="20:22" ht="14.25" customHeight="1" x14ac:dyDescent="0.2">
      <c r="T4767" s="8"/>
      <c r="V4767" s="8"/>
    </row>
    <row r="4768" spans="20:22" ht="14.25" customHeight="1" x14ac:dyDescent="0.2">
      <c r="T4768" s="8"/>
      <c r="V4768" s="8"/>
    </row>
    <row r="4769" spans="20:22" ht="14.25" customHeight="1" x14ac:dyDescent="0.2">
      <c r="T4769" s="8"/>
      <c r="V4769" s="8"/>
    </row>
    <row r="4770" spans="20:22" ht="14.25" customHeight="1" x14ac:dyDescent="0.2">
      <c r="T4770" s="8"/>
      <c r="V4770" s="8"/>
    </row>
    <row r="4771" spans="20:22" ht="14.25" customHeight="1" x14ac:dyDescent="0.2">
      <c r="T4771" s="8"/>
      <c r="V4771" s="8"/>
    </row>
    <row r="4772" spans="20:22" ht="14.25" customHeight="1" x14ac:dyDescent="0.2">
      <c r="T4772" s="8"/>
      <c r="V4772" s="8"/>
    </row>
    <row r="4773" spans="20:22" ht="14.25" customHeight="1" x14ac:dyDescent="0.2">
      <c r="T4773" s="8"/>
      <c r="V4773" s="8"/>
    </row>
    <row r="4774" spans="20:22" ht="14.25" customHeight="1" x14ac:dyDescent="0.2">
      <c r="T4774" s="8"/>
      <c r="V4774" s="8"/>
    </row>
    <row r="4775" spans="20:22" ht="14.25" customHeight="1" x14ac:dyDescent="0.2">
      <c r="T4775" s="8"/>
      <c r="V4775" s="8"/>
    </row>
    <row r="4776" spans="20:22" ht="14.25" customHeight="1" x14ac:dyDescent="0.2">
      <c r="T4776" s="8"/>
      <c r="V4776" s="8"/>
    </row>
    <row r="4777" spans="20:22" ht="14.25" customHeight="1" x14ac:dyDescent="0.2">
      <c r="T4777" s="8"/>
      <c r="V4777" s="8"/>
    </row>
    <row r="4778" spans="20:22" ht="14.25" customHeight="1" x14ac:dyDescent="0.2">
      <c r="T4778" s="8"/>
      <c r="V4778" s="8"/>
    </row>
    <row r="4779" spans="20:22" ht="14.25" customHeight="1" x14ac:dyDescent="0.2">
      <c r="T4779" s="8"/>
      <c r="V4779" s="8"/>
    </row>
    <row r="4780" spans="20:22" ht="14.25" customHeight="1" x14ac:dyDescent="0.2">
      <c r="T4780" s="8"/>
      <c r="V4780" s="8"/>
    </row>
    <row r="4781" spans="20:22" ht="14.25" customHeight="1" x14ac:dyDescent="0.2">
      <c r="T4781" s="8"/>
      <c r="V4781" s="8"/>
    </row>
    <row r="4782" spans="20:22" ht="14.25" customHeight="1" x14ac:dyDescent="0.2">
      <c r="T4782" s="8"/>
      <c r="V4782" s="8"/>
    </row>
    <row r="4783" spans="20:22" ht="14.25" customHeight="1" x14ac:dyDescent="0.2">
      <c r="T4783" s="8"/>
      <c r="V4783" s="8"/>
    </row>
    <row r="4784" spans="20:22" ht="14.25" customHeight="1" x14ac:dyDescent="0.2">
      <c r="T4784" s="8"/>
      <c r="V4784" s="8"/>
    </row>
    <row r="4785" spans="20:22" ht="14.25" customHeight="1" x14ac:dyDescent="0.2">
      <c r="T4785" s="8"/>
      <c r="V4785" s="8"/>
    </row>
    <row r="4786" spans="20:22" ht="14.25" customHeight="1" x14ac:dyDescent="0.2">
      <c r="T4786" s="8"/>
      <c r="V4786" s="8"/>
    </row>
    <row r="4787" spans="20:22" ht="14.25" customHeight="1" x14ac:dyDescent="0.2">
      <c r="T4787" s="8"/>
      <c r="V4787" s="8"/>
    </row>
    <row r="4788" spans="20:22" ht="14.25" customHeight="1" x14ac:dyDescent="0.2">
      <c r="T4788" s="8"/>
      <c r="V4788" s="8"/>
    </row>
    <row r="4789" spans="20:22" ht="14.25" customHeight="1" x14ac:dyDescent="0.2">
      <c r="T4789" s="8"/>
      <c r="V4789" s="8"/>
    </row>
    <row r="4790" spans="20:22" ht="14.25" customHeight="1" x14ac:dyDescent="0.2">
      <c r="T4790" s="8"/>
      <c r="V4790" s="8"/>
    </row>
    <row r="4791" spans="20:22" ht="14.25" customHeight="1" x14ac:dyDescent="0.2">
      <c r="T4791" s="8"/>
      <c r="V4791" s="8"/>
    </row>
    <row r="4792" spans="20:22" ht="14.25" customHeight="1" x14ac:dyDescent="0.2">
      <c r="T4792" s="8"/>
      <c r="V4792" s="8"/>
    </row>
    <row r="4793" spans="20:22" ht="14.25" customHeight="1" x14ac:dyDescent="0.2">
      <c r="T4793" s="8"/>
      <c r="V4793" s="8"/>
    </row>
    <row r="4794" spans="20:22" ht="14.25" customHeight="1" x14ac:dyDescent="0.2">
      <c r="T4794" s="8"/>
      <c r="V4794" s="8"/>
    </row>
    <row r="4795" spans="20:22" ht="14.25" customHeight="1" x14ac:dyDescent="0.2">
      <c r="T4795" s="8"/>
      <c r="V4795" s="8"/>
    </row>
    <row r="4796" spans="20:22" ht="14.25" customHeight="1" x14ac:dyDescent="0.2">
      <c r="T4796" s="8"/>
      <c r="V4796" s="8"/>
    </row>
    <row r="4797" spans="20:22" ht="14.25" customHeight="1" x14ac:dyDescent="0.2">
      <c r="T4797" s="8"/>
      <c r="V4797" s="8"/>
    </row>
    <row r="4798" spans="20:22" ht="14.25" customHeight="1" x14ac:dyDescent="0.2">
      <c r="T4798" s="8"/>
      <c r="V4798" s="8"/>
    </row>
    <row r="4799" spans="20:22" ht="14.25" customHeight="1" x14ac:dyDescent="0.2">
      <c r="T4799" s="8"/>
      <c r="V4799" s="8"/>
    </row>
    <row r="4800" spans="20:22" ht="14.25" customHeight="1" x14ac:dyDescent="0.2">
      <c r="T4800" s="8"/>
      <c r="V4800" s="8"/>
    </row>
    <row r="4801" spans="20:22" ht="14.25" customHeight="1" x14ac:dyDescent="0.2">
      <c r="T4801" s="8"/>
      <c r="V4801" s="8"/>
    </row>
    <row r="4802" spans="20:22" ht="14.25" customHeight="1" x14ac:dyDescent="0.2">
      <c r="T4802" s="8"/>
      <c r="V4802" s="8"/>
    </row>
    <row r="4803" spans="20:22" ht="14.25" customHeight="1" x14ac:dyDescent="0.2">
      <c r="T4803" s="8"/>
      <c r="V4803" s="8"/>
    </row>
    <row r="4804" spans="20:22" ht="14.25" customHeight="1" x14ac:dyDescent="0.2">
      <c r="T4804" s="8"/>
      <c r="V4804" s="8"/>
    </row>
    <row r="4805" spans="20:22" ht="14.25" customHeight="1" x14ac:dyDescent="0.2">
      <c r="T4805" s="8"/>
      <c r="V4805" s="8"/>
    </row>
    <row r="4806" spans="20:22" ht="14.25" customHeight="1" x14ac:dyDescent="0.2">
      <c r="T4806" s="8"/>
      <c r="V4806" s="8"/>
    </row>
    <row r="4807" spans="20:22" ht="14.25" customHeight="1" x14ac:dyDescent="0.2">
      <c r="T4807" s="8"/>
      <c r="V4807" s="8"/>
    </row>
    <row r="4808" spans="20:22" ht="14.25" customHeight="1" x14ac:dyDescent="0.2">
      <c r="T4808" s="8"/>
      <c r="V4808" s="8"/>
    </row>
    <row r="4809" spans="20:22" ht="14.25" customHeight="1" x14ac:dyDescent="0.2">
      <c r="T4809" s="8"/>
      <c r="V4809" s="8"/>
    </row>
    <row r="4810" spans="20:22" ht="14.25" customHeight="1" x14ac:dyDescent="0.2">
      <c r="T4810" s="8"/>
      <c r="V4810" s="8"/>
    </row>
    <row r="4811" spans="20:22" ht="14.25" customHeight="1" x14ac:dyDescent="0.2">
      <c r="T4811" s="8"/>
      <c r="V4811" s="8"/>
    </row>
    <row r="4812" spans="20:22" ht="14.25" customHeight="1" x14ac:dyDescent="0.2">
      <c r="T4812" s="8"/>
      <c r="V4812" s="8"/>
    </row>
    <row r="4813" spans="20:22" ht="14.25" customHeight="1" x14ac:dyDescent="0.2">
      <c r="T4813" s="8"/>
      <c r="V4813" s="8"/>
    </row>
    <row r="4814" spans="20:22" ht="14.25" customHeight="1" x14ac:dyDescent="0.2">
      <c r="T4814" s="8"/>
      <c r="V4814" s="8"/>
    </row>
    <row r="4815" spans="20:22" ht="14.25" customHeight="1" x14ac:dyDescent="0.2">
      <c r="T4815" s="8"/>
      <c r="V4815" s="8"/>
    </row>
    <row r="4816" spans="20:22" ht="14.25" customHeight="1" x14ac:dyDescent="0.2">
      <c r="T4816" s="8"/>
      <c r="V4816" s="8"/>
    </row>
    <row r="4817" spans="20:22" ht="14.25" customHeight="1" x14ac:dyDescent="0.2">
      <c r="T4817" s="8"/>
      <c r="V4817" s="8"/>
    </row>
    <row r="4818" spans="20:22" ht="14.25" customHeight="1" x14ac:dyDescent="0.2">
      <c r="T4818" s="8"/>
      <c r="V4818" s="8"/>
    </row>
    <row r="4819" spans="20:22" ht="14.25" customHeight="1" x14ac:dyDescent="0.2">
      <c r="T4819" s="8"/>
      <c r="V4819" s="8"/>
    </row>
    <row r="4820" spans="20:22" ht="14.25" customHeight="1" x14ac:dyDescent="0.2">
      <c r="T4820" s="8"/>
      <c r="V4820" s="8"/>
    </row>
    <row r="4821" spans="20:22" ht="14.25" customHeight="1" x14ac:dyDescent="0.2">
      <c r="T4821" s="8"/>
      <c r="V4821" s="8"/>
    </row>
    <row r="4822" spans="20:22" ht="14.25" customHeight="1" x14ac:dyDescent="0.2">
      <c r="T4822" s="8"/>
      <c r="V4822" s="8"/>
    </row>
    <row r="4823" spans="20:22" ht="14.25" customHeight="1" x14ac:dyDescent="0.2">
      <c r="T4823" s="8"/>
      <c r="V4823" s="8"/>
    </row>
    <row r="4824" spans="20:22" ht="14.25" customHeight="1" x14ac:dyDescent="0.2">
      <c r="T4824" s="8"/>
      <c r="V4824" s="8"/>
    </row>
    <row r="4825" spans="20:22" ht="14.25" customHeight="1" x14ac:dyDescent="0.2">
      <c r="T4825" s="8"/>
      <c r="V4825" s="8"/>
    </row>
    <row r="4826" spans="20:22" ht="14.25" customHeight="1" x14ac:dyDescent="0.2">
      <c r="T4826" s="8"/>
      <c r="V4826" s="8"/>
    </row>
    <row r="4827" spans="20:22" ht="14.25" customHeight="1" x14ac:dyDescent="0.2">
      <c r="T4827" s="8"/>
      <c r="V4827" s="8"/>
    </row>
    <row r="4828" spans="20:22" ht="14.25" customHeight="1" x14ac:dyDescent="0.2">
      <c r="T4828" s="8"/>
      <c r="V4828" s="8"/>
    </row>
    <row r="4829" spans="20:22" ht="14.25" customHeight="1" x14ac:dyDescent="0.2">
      <c r="T4829" s="8"/>
      <c r="V4829" s="8"/>
    </row>
    <row r="4830" spans="20:22" ht="14.25" customHeight="1" x14ac:dyDescent="0.2">
      <c r="T4830" s="8"/>
      <c r="V4830" s="8"/>
    </row>
    <row r="4831" spans="20:22" ht="14.25" customHeight="1" x14ac:dyDescent="0.2">
      <c r="T4831" s="8"/>
      <c r="V4831" s="8"/>
    </row>
    <row r="4832" spans="20:22" ht="14.25" customHeight="1" x14ac:dyDescent="0.2">
      <c r="T4832" s="8"/>
      <c r="V4832" s="8"/>
    </row>
    <row r="4833" spans="20:22" ht="14.25" customHeight="1" x14ac:dyDescent="0.2">
      <c r="T4833" s="8"/>
      <c r="V4833" s="8"/>
    </row>
    <row r="4834" spans="20:22" ht="14.25" customHeight="1" x14ac:dyDescent="0.2">
      <c r="T4834" s="8"/>
      <c r="V4834" s="8"/>
    </row>
    <row r="4835" spans="20:22" ht="14.25" customHeight="1" x14ac:dyDescent="0.2">
      <c r="T4835" s="8"/>
      <c r="V4835" s="8"/>
    </row>
    <row r="4836" spans="20:22" ht="14.25" customHeight="1" x14ac:dyDescent="0.2">
      <c r="T4836" s="8"/>
      <c r="V4836" s="8"/>
    </row>
    <row r="4837" spans="20:22" ht="14.25" customHeight="1" x14ac:dyDescent="0.2">
      <c r="T4837" s="8"/>
      <c r="V4837" s="8"/>
    </row>
    <row r="4838" spans="20:22" ht="14.25" customHeight="1" x14ac:dyDescent="0.2">
      <c r="T4838" s="8"/>
      <c r="V4838" s="8"/>
    </row>
    <row r="4839" spans="20:22" ht="14.25" customHeight="1" x14ac:dyDescent="0.2">
      <c r="T4839" s="8"/>
      <c r="V4839" s="8"/>
    </row>
    <row r="4840" spans="20:22" ht="14.25" customHeight="1" x14ac:dyDescent="0.2">
      <c r="T4840" s="8"/>
      <c r="V4840" s="8"/>
    </row>
    <row r="4841" spans="20:22" ht="14.25" customHeight="1" x14ac:dyDescent="0.2">
      <c r="T4841" s="8"/>
      <c r="V4841" s="8"/>
    </row>
    <row r="4842" spans="20:22" ht="14.25" customHeight="1" x14ac:dyDescent="0.2">
      <c r="T4842" s="8"/>
      <c r="V4842" s="8"/>
    </row>
    <row r="4843" spans="20:22" ht="14.25" customHeight="1" x14ac:dyDescent="0.2">
      <c r="T4843" s="8"/>
      <c r="V4843" s="8"/>
    </row>
    <row r="4844" spans="20:22" ht="14.25" customHeight="1" x14ac:dyDescent="0.2">
      <c r="T4844" s="8"/>
      <c r="V4844" s="8"/>
    </row>
    <row r="4845" spans="20:22" ht="14.25" customHeight="1" x14ac:dyDescent="0.2">
      <c r="T4845" s="8"/>
      <c r="V4845" s="8"/>
    </row>
    <row r="4846" spans="20:22" ht="14.25" customHeight="1" x14ac:dyDescent="0.2">
      <c r="T4846" s="8"/>
      <c r="V4846" s="8"/>
    </row>
    <row r="4847" spans="20:22" ht="14.25" customHeight="1" x14ac:dyDescent="0.2">
      <c r="T4847" s="8"/>
      <c r="V4847" s="8"/>
    </row>
    <row r="4848" spans="20:22" ht="14.25" customHeight="1" x14ac:dyDescent="0.2">
      <c r="T4848" s="8"/>
      <c r="V4848" s="8"/>
    </row>
    <row r="4849" spans="20:22" ht="14.25" customHeight="1" x14ac:dyDescent="0.2">
      <c r="T4849" s="8"/>
      <c r="V4849" s="8"/>
    </row>
    <row r="4850" spans="20:22" ht="14.25" customHeight="1" x14ac:dyDescent="0.2">
      <c r="T4850" s="8"/>
      <c r="V4850" s="8"/>
    </row>
    <row r="4851" spans="20:22" ht="14.25" customHeight="1" x14ac:dyDescent="0.2">
      <c r="T4851" s="8"/>
      <c r="V4851" s="8"/>
    </row>
    <row r="4852" spans="20:22" ht="14.25" customHeight="1" x14ac:dyDescent="0.2">
      <c r="T4852" s="8"/>
      <c r="V4852" s="8"/>
    </row>
    <row r="4853" spans="20:22" ht="14.25" customHeight="1" x14ac:dyDescent="0.2">
      <c r="T4853" s="8"/>
      <c r="V4853" s="8"/>
    </row>
    <row r="4854" spans="20:22" ht="14.25" customHeight="1" x14ac:dyDescent="0.2">
      <c r="T4854" s="8"/>
      <c r="V4854" s="8"/>
    </row>
    <row r="4855" spans="20:22" ht="14.25" customHeight="1" x14ac:dyDescent="0.2">
      <c r="T4855" s="8"/>
      <c r="V4855" s="8"/>
    </row>
    <row r="4856" spans="20:22" ht="14.25" customHeight="1" x14ac:dyDescent="0.2">
      <c r="T4856" s="8"/>
      <c r="V4856" s="8"/>
    </row>
    <row r="4857" spans="20:22" ht="14.25" customHeight="1" x14ac:dyDescent="0.2">
      <c r="T4857" s="8"/>
      <c r="V4857" s="8"/>
    </row>
    <row r="4858" spans="20:22" ht="14.25" customHeight="1" x14ac:dyDescent="0.2">
      <c r="T4858" s="8"/>
      <c r="V4858" s="8"/>
    </row>
    <row r="4859" spans="20:22" ht="14.25" customHeight="1" x14ac:dyDescent="0.2">
      <c r="T4859" s="8"/>
      <c r="V4859" s="8"/>
    </row>
    <row r="4860" spans="20:22" ht="14.25" customHeight="1" x14ac:dyDescent="0.2">
      <c r="T4860" s="8"/>
      <c r="V4860" s="8"/>
    </row>
    <row r="4861" spans="20:22" ht="14.25" customHeight="1" x14ac:dyDescent="0.2">
      <c r="T4861" s="8"/>
      <c r="V4861" s="8"/>
    </row>
    <row r="4862" spans="20:22" ht="14.25" customHeight="1" x14ac:dyDescent="0.2">
      <c r="T4862" s="8"/>
      <c r="V4862" s="8"/>
    </row>
    <row r="4863" spans="20:22" ht="14.25" customHeight="1" x14ac:dyDescent="0.2">
      <c r="T4863" s="8"/>
      <c r="V4863" s="8"/>
    </row>
    <row r="4864" spans="20:22" ht="14.25" customHeight="1" x14ac:dyDescent="0.2">
      <c r="T4864" s="8"/>
      <c r="V4864" s="8"/>
    </row>
    <row r="4865" spans="20:22" ht="14.25" customHeight="1" x14ac:dyDescent="0.2">
      <c r="T4865" s="8"/>
      <c r="V4865" s="8"/>
    </row>
    <row r="4866" spans="20:22" ht="14.25" customHeight="1" x14ac:dyDescent="0.2">
      <c r="T4866" s="8"/>
      <c r="V4866" s="8"/>
    </row>
    <row r="4867" spans="20:22" ht="14.25" customHeight="1" x14ac:dyDescent="0.2">
      <c r="T4867" s="8"/>
      <c r="V4867" s="8"/>
    </row>
    <row r="4868" spans="20:22" ht="14.25" customHeight="1" x14ac:dyDescent="0.2">
      <c r="T4868" s="8"/>
      <c r="V4868" s="8"/>
    </row>
    <row r="4869" spans="20:22" ht="14.25" customHeight="1" x14ac:dyDescent="0.2">
      <c r="T4869" s="8"/>
      <c r="V4869" s="8"/>
    </row>
    <row r="4870" spans="20:22" ht="14.25" customHeight="1" x14ac:dyDescent="0.2">
      <c r="T4870" s="8"/>
      <c r="V4870" s="8"/>
    </row>
    <row r="4871" spans="20:22" ht="14.25" customHeight="1" x14ac:dyDescent="0.2">
      <c r="T4871" s="8"/>
      <c r="V4871" s="8"/>
    </row>
    <row r="4872" spans="20:22" ht="14.25" customHeight="1" x14ac:dyDescent="0.2">
      <c r="T4872" s="8"/>
      <c r="V4872" s="8"/>
    </row>
    <row r="4873" spans="20:22" ht="14.25" customHeight="1" x14ac:dyDescent="0.2">
      <c r="T4873" s="8"/>
      <c r="V4873" s="8"/>
    </row>
    <row r="4874" spans="20:22" ht="14.25" customHeight="1" x14ac:dyDescent="0.2">
      <c r="T4874" s="8"/>
      <c r="V4874" s="8"/>
    </row>
    <row r="4875" spans="20:22" ht="14.25" customHeight="1" x14ac:dyDescent="0.2">
      <c r="T4875" s="8"/>
      <c r="V4875" s="8"/>
    </row>
    <row r="4876" spans="20:22" ht="14.25" customHeight="1" x14ac:dyDescent="0.2">
      <c r="T4876" s="8"/>
      <c r="V4876" s="8"/>
    </row>
    <row r="4877" spans="20:22" ht="14.25" customHeight="1" x14ac:dyDescent="0.2">
      <c r="T4877" s="8"/>
      <c r="V4877" s="8"/>
    </row>
    <row r="4878" spans="20:22" ht="14.25" customHeight="1" x14ac:dyDescent="0.2">
      <c r="T4878" s="8"/>
      <c r="V4878" s="8"/>
    </row>
    <row r="4879" spans="20:22" ht="14.25" customHeight="1" x14ac:dyDescent="0.2">
      <c r="T4879" s="8"/>
      <c r="V4879" s="8"/>
    </row>
    <row r="4880" spans="20:22" ht="14.25" customHeight="1" x14ac:dyDescent="0.2">
      <c r="T4880" s="8"/>
      <c r="V4880" s="8"/>
    </row>
    <row r="4881" spans="20:22" ht="14.25" customHeight="1" x14ac:dyDescent="0.2">
      <c r="T4881" s="8"/>
      <c r="V4881" s="8"/>
    </row>
    <row r="4882" spans="20:22" ht="14.25" customHeight="1" x14ac:dyDescent="0.2">
      <c r="T4882" s="8"/>
      <c r="V4882" s="8"/>
    </row>
    <row r="4883" spans="20:22" ht="14.25" customHeight="1" x14ac:dyDescent="0.2">
      <c r="T4883" s="8"/>
      <c r="V4883" s="8"/>
    </row>
    <row r="4884" spans="20:22" ht="14.25" customHeight="1" x14ac:dyDescent="0.2">
      <c r="T4884" s="8"/>
      <c r="V4884" s="8"/>
    </row>
    <row r="4885" spans="20:22" ht="14.25" customHeight="1" x14ac:dyDescent="0.2">
      <c r="T4885" s="8"/>
      <c r="V4885" s="8"/>
    </row>
    <row r="4886" spans="20:22" ht="14.25" customHeight="1" x14ac:dyDescent="0.2">
      <c r="T4886" s="8"/>
      <c r="V4886" s="8"/>
    </row>
    <row r="4887" spans="20:22" ht="14.25" customHeight="1" x14ac:dyDescent="0.2">
      <c r="T4887" s="8"/>
      <c r="V4887" s="8"/>
    </row>
    <row r="4888" spans="20:22" ht="14.25" customHeight="1" x14ac:dyDescent="0.2">
      <c r="T4888" s="8"/>
      <c r="V4888" s="8"/>
    </row>
    <row r="4889" spans="20:22" ht="14.25" customHeight="1" x14ac:dyDescent="0.2">
      <c r="T4889" s="8"/>
      <c r="V4889" s="8"/>
    </row>
    <row r="4890" spans="20:22" ht="14.25" customHeight="1" x14ac:dyDescent="0.2">
      <c r="T4890" s="8"/>
      <c r="V4890" s="8"/>
    </row>
    <row r="4891" spans="20:22" ht="14.25" customHeight="1" x14ac:dyDescent="0.2">
      <c r="T4891" s="8"/>
      <c r="V4891" s="8"/>
    </row>
    <row r="4892" spans="20:22" ht="14.25" customHeight="1" x14ac:dyDescent="0.2">
      <c r="T4892" s="8"/>
      <c r="V4892" s="8"/>
    </row>
    <row r="4893" spans="20:22" ht="14.25" customHeight="1" x14ac:dyDescent="0.2">
      <c r="T4893" s="8"/>
      <c r="V4893" s="8"/>
    </row>
    <row r="4894" spans="20:22" ht="14.25" customHeight="1" x14ac:dyDescent="0.2">
      <c r="T4894" s="8"/>
      <c r="V4894" s="8"/>
    </row>
    <row r="4895" spans="20:22" ht="14.25" customHeight="1" x14ac:dyDescent="0.2">
      <c r="T4895" s="8"/>
      <c r="V4895" s="8"/>
    </row>
    <row r="4896" spans="20:22" ht="14.25" customHeight="1" x14ac:dyDescent="0.2">
      <c r="T4896" s="8"/>
      <c r="V4896" s="8"/>
    </row>
    <row r="4897" spans="20:22" ht="14.25" customHeight="1" x14ac:dyDescent="0.2">
      <c r="T4897" s="8"/>
      <c r="V4897" s="8"/>
    </row>
    <row r="4898" spans="20:22" ht="14.25" customHeight="1" x14ac:dyDescent="0.2">
      <c r="T4898" s="8"/>
      <c r="V4898" s="8"/>
    </row>
    <row r="4899" spans="20:22" ht="14.25" customHeight="1" x14ac:dyDescent="0.2">
      <c r="T4899" s="8"/>
      <c r="V4899" s="8"/>
    </row>
    <row r="4900" spans="20:22" ht="14.25" customHeight="1" x14ac:dyDescent="0.2">
      <c r="T4900" s="8"/>
      <c r="V4900" s="8"/>
    </row>
    <row r="4901" spans="20:22" ht="14.25" customHeight="1" x14ac:dyDescent="0.2">
      <c r="T4901" s="8"/>
      <c r="V4901" s="8"/>
    </row>
    <row r="4902" spans="20:22" ht="14.25" customHeight="1" x14ac:dyDescent="0.2">
      <c r="T4902" s="8"/>
      <c r="V4902" s="8"/>
    </row>
    <row r="4903" spans="20:22" ht="14.25" customHeight="1" x14ac:dyDescent="0.2">
      <c r="T4903" s="8"/>
      <c r="V4903" s="8"/>
    </row>
    <row r="4904" spans="20:22" ht="14.25" customHeight="1" x14ac:dyDescent="0.2">
      <c r="T4904" s="8"/>
      <c r="V4904" s="8"/>
    </row>
    <row r="4905" spans="20:22" ht="14.25" customHeight="1" x14ac:dyDescent="0.2">
      <c r="T4905" s="8"/>
      <c r="V4905" s="8"/>
    </row>
    <row r="4906" spans="20:22" ht="14.25" customHeight="1" x14ac:dyDescent="0.2">
      <c r="T4906" s="8"/>
      <c r="V4906" s="8"/>
    </row>
    <row r="4907" spans="20:22" ht="14.25" customHeight="1" x14ac:dyDescent="0.2">
      <c r="T4907" s="8"/>
      <c r="V4907" s="8"/>
    </row>
    <row r="4908" spans="20:22" ht="14.25" customHeight="1" x14ac:dyDescent="0.2">
      <c r="T4908" s="8"/>
      <c r="V4908" s="8"/>
    </row>
    <row r="4909" spans="20:22" ht="14.25" customHeight="1" x14ac:dyDescent="0.2">
      <c r="T4909" s="8"/>
      <c r="V4909" s="8"/>
    </row>
    <row r="4910" spans="20:22" ht="14.25" customHeight="1" x14ac:dyDescent="0.2">
      <c r="T4910" s="8"/>
      <c r="V4910" s="8"/>
    </row>
    <row r="4911" spans="20:22" ht="14.25" customHeight="1" x14ac:dyDescent="0.2">
      <c r="T4911" s="8"/>
      <c r="V4911" s="8"/>
    </row>
    <row r="4912" spans="20:22" ht="14.25" customHeight="1" x14ac:dyDescent="0.2">
      <c r="T4912" s="8"/>
      <c r="V4912" s="8"/>
    </row>
    <row r="4913" spans="20:22" ht="14.25" customHeight="1" x14ac:dyDescent="0.2">
      <c r="T4913" s="8"/>
      <c r="V4913" s="8"/>
    </row>
    <row r="4914" spans="20:22" ht="14.25" customHeight="1" x14ac:dyDescent="0.2">
      <c r="T4914" s="8"/>
      <c r="V4914" s="8"/>
    </row>
    <row r="4915" spans="20:22" ht="14.25" customHeight="1" x14ac:dyDescent="0.2">
      <c r="T4915" s="8"/>
      <c r="V4915" s="8"/>
    </row>
    <row r="4916" spans="20:22" ht="14.25" customHeight="1" x14ac:dyDescent="0.2">
      <c r="T4916" s="8"/>
      <c r="V4916" s="8"/>
    </row>
    <row r="4917" spans="20:22" ht="14.25" customHeight="1" x14ac:dyDescent="0.2">
      <c r="T4917" s="8"/>
      <c r="V4917" s="8"/>
    </row>
    <row r="4918" spans="20:22" ht="14.25" customHeight="1" x14ac:dyDescent="0.2">
      <c r="T4918" s="8"/>
      <c r="V4918" s="8"/>
    </row>
    <row r="4919" spans="20:22" ht="14.25" customHeight="1" x14ac:dyDescent="0.2">
      <c r="T4919" s="8"/>
      <c r="V4919" s="8"/>
    </row>
    <row r="4920" spans="20:22" ht="14.25" customHeight="1" x14ac:dyDescent="0.2">
      <c r="T4920" s="8"/>
      <c r="V4920" s="8"/>
    </row>
    <row r="4921" spans="20:22" ht="14.25" customHeight="1" x14ac:dyDescent="0.2">
      <c r="T4921" s="8"/>
      <c r="V4921" s="8"/>
    </row>
    <row r="4922" spans="20:22" ht="14.25" customHeight="1" x14ac:dyDescent="0.2">
      <c r="T4922" s="8"/>
      <c r="V4922" s="8"/>
    </row>
    <row r="4923" spans="20:22" ht="14.25" customHeight="1" x14ac:dyDescent="0.2">
      <c r="T4923" s="8"/>
      <c r="V4923" s="8"/>
    </row>
    <row r="4924" spans="20:22" ht="14.25" customHeight="1" x14ac:dyDescent="0.2">
      <c r="T4924" s="8"/>
      <c r="V4924" s="8"/>
    </row>
    <row r="4925" spans="20:22" ht="14.25" customHeight="1" x14ac:dyDescent="0.2">
      <c r="T4925" s="8"/>
      <c r="V4925" s="8"/>
    </row>
    <row r="4926" spans="20:22" ht="14.25" customHeight="1" x14ac:dyDescent="0.2">
      <c r="T4926" s="8"/>
      <c r="V4926" s="8"/>
    </row>
    <row r="4927" spans="20:22" ht="14.25" customHeight="1" x14ac:dyDescent="0.2">
      <c r="T4927" s="8"/>
      <c r="V4927" s="8"/>
    </row>
    <row r="4928" spans="20:22" ht="14.25" customHeight="1" x14ac:dyDescent="0.2">
      <c r="T4928" s="8"/>
      <c r="V4928" s="8"/>
    </row>
    <row r="4929" spans="20:22" ht="14.25" customHeight="1" x14ac:dyDescent="0.2">
      <c r="T4929" s="8"/>
      <c r="V4929" s="8"/>
    </row>
    <row r="4930" spans="20:22" ht="14.25" customHeight="1" x14ac:dyDescent="0.2">
      <c r="T4930" s="8"/>
      <c r="V4930" s="8"/>
    </row>
    <row r="4931" spans="20:22" ht="14.25" customHeight="1" x14ac:dyDescent="0.2">
      <c r="T4931" s="8"/>
      <c r="V4931" s="8"/>
    </row>
    <row r="4932" spans="20:22" ht="14.25" customHeight="1" x14ac:dyDescent="0.2">
      <c r="T4932" s="8"/>
      <c r="V4932" s="8"/>
    </row>
    <row r="4933" spans="20:22" ht="14.25" customHeight="1" x14ac:dyDescent="0.2">
      <c r="T4933" s="8"/>
      <c r="V4933" s="8"/>
    </row>
    <row r="4934" spans="20:22" ht="14.25" customHeight="1" x14ac:dyDescent="0.2">
      <c r="T4934" s="8"/>
      <c r="V4934" s="8"/>
    </row>
    <row r="4935" spans="20:22" ht="14.25" customHeight="1" x14ac:dyDescent="0.2">
      <c r="T4935" s="8"/>
      <c r="V4935" s="8"/>
    </row>
    <row r="4936" spans="20:22" ht="14.25" customHeight="1" x14ac:dyDescent="0.2">
      <c r="T4936" s="8"/>
      <c r="V4936" s="8"/>
    </row>
    <row r="4937" spans="20:22" ht="14.25" customHeight="1" x14ac:dyDescent="0.2">
      <c r="T4937" s="8"/>
      <c r="V4937" s="8"/>
    </row>
    <row r="4938" spans="20:22" ht="14.25" customHeight="1" x14ac:dyDescent="0.2">
      <c r="T4938" s="8"/>
      <c r="V4938" s="8"/>
    </row>
    <row r="4939" spans="20:22" ht="14.25" customHeight="1" x14ac:dyDescent="0.2">
      <c r="T4939" s="8"/>
      <c r="V4939" s="8"/>
    </row>
    <row r="4940" spans="20:22" ht="14.25" customHeight="1" x14ac:dyDescent="0.2">
      <c r="T4940" s="8"/>
      <c r="V4940" s="8"/>
    </row>
    <row r="4941" spans="20:22" ht="14.25" customHeight="1" x14ac:dyDescent="0.2">
      <c r="T4941" s="8"/>
      <c r="V4941" s="8"/>
    </row>
    <row r="4942" spans="20:22" ht="14.25" customHeight="1" x14ac:dyDescent="0.2">
      <c r="T4942" s="8"/>
      <c r="V4942" s="8"/>
    </row>
    <row r="4943" spans="20:22" ht="14.25" customHeight="1" x14ac:dyDescent="0.2">
      <c r="T4943" s="8"/>
      <c r="V4943" s="8"/>
    </row>
    <row r="4944" spans="20:22" ht="14.25" customHeight="1" x14ac:dyDescent="0.2">
      <c r="T4944" s="8"/>
      <c r="V4944" s="8"/>
    </row>
    <row r="4945" spans="20:22" ht="14.25" customHeight="1" x14ac:dyDescent="0.2">
      <c r="T4945" s="8"/>
      <c r="V4945" s="8"/>
    </row>
    <row r="4946" spans="20:22" ht="14.25" customHeight="1" x14ac:dyDescent="0.2">
      <c r="T4946" s="8"/>
      <c r="V4946" s="8"/>
    </row>
    <row r="4947" spans="20:22" ht="14.25" customHeight="1" x14ac:dyDescent="0.2">
      <c r="T4947" s="8"/>
      <c r="V4947" s="8"/>
    </row>
    <row r="4948" spans="20:22" ht="14.25" customHeight="1" x14ac:dyDescent="0.2">
      <c r="T4948" s="8"/>
      <c r="V4948" s="8"/>
    </row>
    <row r="4949" spans="20:22" ht="14.25" customHeight="1" x14ac:dyDescent="0.2">
      <c r="T4949" s="8"/>
      <c r="V4949" s="8"/>
    </row>
    <row r="4950" spans="20:22" ht="14.25" customHeight="1" x14ac:dyDescent="0.2">
      <c r="T4950" s="8"/>
      <c r="V4950" s="8"/>
    </row>
    <row r="4951" spans="20:22" ht="14.25" customHeight="1" x14ac:dyDescent="0.2">
      <c r="T4951" s="8"/>
      <c r="V4951" s="8"/>
    </row>
    <row r="4952" spans="20:22" ht="14.25" customHeight="1" x14ac:dyDescent="0.2">
      <c r="T4952" s="8"/>
      <c r="V4952" s="8"/>
    </row>
    <row r="4953" spans="20:22" ht="14.25" customHeight="1" x14ac:dyDescent="0.2">
      <c r="T4953" s="8"/>
      <c r="V4953" s="8"/>
    </row>
    <row r="4954" spans="20:22" ht="14.25" customHeight="1" x14ac:dyDescent="0.2">
      <c r="T4954" s="8"/>
      <c r="V4954" s="8"/>
    </row>
    <row r="4955" spans="20:22" ht="14.25" customHeight="1" x14ac:dyDescent="0.2">
      <c r="T4955" s="8"/>
      <c r="V4955" s="8"/>
    </row>
    <row r="4956" spans="20:22" ht="14.25" customHeight="1" x14ac:dyDescent="0.2">
      <c r="T4956" s="8"/>
      <c r="V4956" s="8"/>
    </row>
    <row r="4957" spans="20:22" ht="14.25" customHeight="1" x14ac:dyDescent="0.2">
      <c r="T4957" s="8"/>
      <c r="V4957" s="8"/>
    </row>
    <row r="4958" spans="20:22" ht="14.25" customHeight="1" x14ac:dyDescent="0.2">
      <c r="T4958" s="8"/>
      <c r="V4958" s="8"/>
    </row>
    <row r="4959" spans="20:22" ht="14.25" customHeight="1" x14ac:dyDescent="0.2">
      <c r="T4959" s="8"/>
      <c r="V4959" s="8"/>
    </row>
    <row r="4960" spans="20:22" ht="14.25" customHeight="1" x14ac:dyDescent="0.2">
      <c r="T4960" s="8"/>
      <c r="V4960" s="8"/>
    </row>
    <row r="4961" spans="20:22" ht="14.25" customHeight="1" x14ac:dyDescent="0.2">
      <c r="T4961" s="8"/>
      <c r="V4961" s="8"/>
    </row>
    <row r="4962" spans="20:22" ht="14.25" customHeight="1" x14ac:dyDescent="0.2">
      <c r="T4962" s="8"/>
      <c r="V4962" s="8"/>
    </row>
    <row r="4963" spans="20:22" ht="14.25" customHeight="1" x14ac:dyDescent="0.2">
      <c r="T4963" s="8"/>
      <c r="V4963" s="8"/>
    </row>
    <row r="4964" spans="20:22" ht="14.25" customHeight="1" x14ac:dyDescent="0.2">
      <c r="T4964" s="8"/>
      <c r="V4964" s="8"/>
    </row>
    <row r="4965" spans="20:22" ht="14.25" customHeight="1" x14ac:dyDescent="0.2">
      <c r="T4965" s="8"/>
      <c r="V4965" s="8"/>
    </row>
    <row r="4966" spans="20:22" ht="14.25" customHeight="1" x14ac:dyDescent="0.2">
      <c r="T4966" s="8"/>
      <c r="V4966" s="8"/>
    </row>
    <row r="4967" spans="20:22" ht="14.25" customHeight="1" x14ac:dyDescent="0.2">
      <c r="T4967" s="8"/>
      <c r="V4967" s="8"/>
    </row>
    <row r="4968" spans="20:22" ht="14.25" customHeight="1" x14ac:dyDescent="0.2">
      <c r="T4968" s="8"/>
      <c r="V4968" s="8"/>
    </row>
    <row r="4969" spans="20:22" ht="14.25" customHeight="1" x14ac:dyDescent="0.2">
      <c r="T4969" s="8"/>
      <c r="V4969" s="8"/>
    </row>
    <row r="4970" spans="20:22" ht="14.25" customHeight="1" x14ac:dyDescent="0.2">
      <c r="T4970" s="8"/>
      <c r="V4970" s="8"/>
    </row>
    <row r="4971" spans="20:22" ht="14.25" customHeight="1" x14ac:dyDescent="0.2">
      <c r="T4971" s="8"/>
      <c r="V4971" s="8"/>
    </row>
    <row r="4972" spans="20:22" ht="14.25" customHeight="1" x14ac:dyDescent="0.2">
      <c r="T4972" s="8"/>
      <c r="V4972" s="8"/>
    </row>
    <row r="4973" spans="20:22" ht="14.25" customHeight="1" x14ac:dyDescent="0.2">
      <c r="T4973" s="8"/>
      <c r="V4973" s="8"/>
    </row>
    <row r="4974" spans="20:22" ht="14.25" customHeight="1" x14ac:dyDescent="0.2">
      <c r="T4974" s="8"/>
      <c r="V4974" s="8"/>
    </row>
    <row r="4975" spans="20:22" ht="14.25" customHeight="1" x14ac:dyDescent="0.2">
      <c r="T4975" s="8"/>
      <c r="V4975" s="8"/>
    </row>
    <row r="4976" spans="20:22" ht="14.25" customHeight="1" x14ac:dyDescent="0.2">
      <c r="T4976" s="8"/>
      <c r="V4976" s="8"/>
    </row>
    <row r="4977" spans="20:22" ht="14.25" customHeight="1" x14ac:dyDescent="0.2">
      <c r="T4977" s="8"/>
      <c r="V4977" s="8"/>
    </row>
    <row r="4978" spans="20:22" ht="14.25" customHeight="1" x14ac:dyDescent="0.2">
      <c r="T4978" s="8"/>
      <c r="V4978" s="8"/>
    </row>
    <row r="4979" spans="20:22" ht="14.25" customHeight="1" x14ac:dyDescent="0.2">
      <c r="T4979" s="8"/>
      <c r="V4979" s="8"/>
    </row>
    <row r="4980" spans="20:22" ht="14.25" customHeight="1" x14ac:dyDescent="0.2">
      <c r="T4980" s="8"/>
      <c r="V4980" s="8"/>
    </row>
    <row r="4981" spans="20:22" ht="14.25" customHeight="1" x14ac:dyDescent="0.2">
      <c r="T4981" s="8"/>
      <c r="V4981" s="8"/>
    </row>
    <row r="4982" spans="20:22" ht="14.25" customHeight="1" x14ac:dyDescent="0.2">
      <c r="T4982" s="8"/>
      <c r="V4982" s="8"/>
    </row>
    <row r="4983" spans="20:22" ht="14.25" customHeight="1" x14ac:dyDescent="0.2">
      <c r="T4983" s="8"/>
      <c r="V4983" s="8"/>
    </row>
    <row r="4984" spans="20:22" ht="14.25" customHeight="1" x14ac:dyDescent="0.2">
      <c r="T4984" s="8"/>
      <c r="V4984" s="8"/>
    </row>
    <row r="4985" spans="20:22" ht="14.25" customHeight="1" x14ac:dyDescent="0.2">
      <c r="T4985" s="8"/>
      <c r="V4985" s="8"/>
    </row>
    <row r="4986" spans="20:22" ht="14.25" customHeight="1" x14ac:dyDescent="0.2">
      <c r="T4986" s="8"/>
      <c r="V4986" s="8"/>
    </row>
    <row r="4987" spans="20:22" ht="14.25" customHeight="1" x14ac:dyDescent="0.2">
      <c r="T4987" s="8"/>
      <c r="V4987" s="8"/>
    </row>
    <row r="4988" spans="20:22" ht="14.25" customHeight="1" x14ac:dyDescent="0.2">
      <c r="T4988" s="8"/>
      <c r="V4988" s="8"/>
    </row>
    <row r="4989" spans="20:22" ht="14.25" customHeight="1" x14ac:dyDescent="0.2">
      <c r="T4989" s="8"/>
      <c r="V4989" s="8"/>
    </row>
    <row r="4990" spans="20:22" ht="14.25" customHeight="1" x14ac:dyDescent="0.2">
      <c r="T4990" s="8"/>
      <c r="V4990" s="8"/>
    </row>
    <row r="4991" spans="20:22" ht="14.25" customHeight="1" x14ac:dyDescent="0.2">
      <c r="T4991" s="8"/>
      <c r="V4991" s="8"/>
    </row>
    <row r="4992" spans="20:22" ht="14.25" customHeight="1" x14ac:dyDescent="0.2">
      <c r="T4992" s="8"/>
      <c r="V4992" s="8"/>
    </row>
    <row r="4993" spans="20:22" ht="14.25" customHeight="1" x14ac:dyDescent="0.2">
      <c r="T4993" s="8"/>
      <c r="V4993" s="8"/>
    </row>
    <row r="4994" spans="20:22" ht="14.25" customHeight="1" x14ac:dyDescent="0.2">
      <c r="T4994" s="8"/>
      <c r="V4994" s="8"/>
    </row>
    <row r="4995" spans="20:22" ht="14.25" customHeight="1" x14ac:dyDescent="0.2">
      <c r="T4995" s="8"/>
      <c r="V4995" s="8"/>
    </row>
    <row r="4996" spans="20:22" ht="14.25" customHeight="1" x14ac:dyDescent="0.2">
      <c r="T4996" s="8"/>
      <c r="V4996" s="8"/>
    </row>
    <row r="4997" spans="20:22" ht="14.25" customHeight="1" x14ac:dyDescent="0.2">
      <c r="T4997" s="8"/>
      <c r="V4997" s="8"/>
    </row>
    <row r="4998" spans="20:22" ht="14.25" customHeight="1" x14ac:dyDescent="0.2">
      <c r="T4998" s="8"/>
      <c r="V4998" s="8"/>
    </row>
    <row r="4999" spans="20:22" ht="14.25" customHeight="1" x14ac:dyDescent="0.2">
      <c r="T4999" s="8"/>
      <c r="V4999" s="8"/>
    </row>
    <row r="5000" spans="20:22" ht="14.25" customHeight="1" x14ac:dyDescent="0.2">
      <c r="T5000" s="8"/>
      <c r="V5000" s="8"/>
    </row>
    <row r="5001" spans="20:22" ht="14.25" customHeight="1" x14ac:dyDescent="0.2">
      <c r="T5001" s="8"/>
      <c r="V5001" s="8"/>
    </row>
    <row r="5002" spans="20:22" ht="14.25" customHeight="1" x14ac:dyDescent="0.2">
      <c r="T5002" s="8"/>
      <c r="V5002" s="8"/>
    </row>
    <row r="5003" spans="20:22" ht="14.25" customHeight="1" x14ac:dyDescent="0.2">
      <c r="T5003" s="8"/>
      <c r="V5003" s="8"/>
    </row>
    <row r="5004" spans="20:22" ht="14.25" customHeight="1" x14ac:dyDescent="0.2">
      <c r="T5004" s="8"/>
      <c r="V5004" s="8"/>
    </row>
    <row r="5005" spans="20:22" ht="14.25" customHeight="1" x14ac:dyDescent="0.2">
      <c r="T5005" s="8"/>
      <c r="V5005" s="8"/>
    </row>
    <row r="5006" spans="20:22" ht="14.25" customHeight="1" x14ac:dyDescent="0.2">
      <c r="T5006" s="8"/>
      <c r="V5006" s="8"/>
    </row>
    <row r="5007" spans="20:22" ht="14.25" customHeight="1" x14ac:dyDescent="0.2">
      <c r="T5007" s="8"/>
      <c r="V5007" s="8"/>
    </row>
    <row r="5008" spans="20:22" ht="14.25" customHeight="1" x14ac:dyDescent="0.2">
      <c r="T5008" s="8"/>
      <c r="V5008" s="8"/>
    </row>
    <row r="5009" spans="20:22" ht="14.25" customHeight="1" x14ac:dyDescent="0.2">
      <c r="T5009" s="8"/>
      <c r="V5009" s="8"/>
    </row>
    <row r="5010" spans="20:22" ht="14.25" customHeight="1" x14ac:dyDescent="0.2">
      <c r="T5010" s="8"/>
      <c r="V5010" s="8"/>
    </row>
    <row r="5011" spans="20:22" ht="14.25" customHeight="1" x14ac:dyDescent="0.2">
      <c r="T5011" s="8"/>
      <c r="V5011" s="8"/>
    </row>
    <row r="5012" spans="20:22" ht="14.25" customHeight="1" x14ac:dyDescent="0.2">
      <c r="T5012" s="8"/>
      <c r="V5012" s="8"/>
    </row>
    <row r="5013" spans="20:22" ht="14.25" customHeight="1" x14ac:dyDescent="0.2">
      <c r="T5013" s="8"/>
      <c r="V5013" s="8"/>
    </row>
    <row r="5014" spans="20:22" ht="14.25" customHeight="1" x14ac:dyDescent="0.2">
      <c r="T5014" s="8"/>
      <c r="V5014" s="8"/>
    </row>
    <row r="5015" spans="20:22" ht="14.25" customHeight="1" x14ac:dyDescent="0.2">
      <c r="T5015" s="8"/>
      <c r="V5015" s="8"/>
    </row>
    <row r="5016" spans="20:22" ht="14.25" customHeight="1" x14ac:dyDescent="0.2">
      <c r="T5016" s="8"/>
      <c r="V5016" s="8"/>
    </row>
    <row r="5017" spans="20:22" ht="14.25" customHeight="1" x14ac:dyDescent="0.2">
      <c r="T5017" s="8"/>
      <c r="V5017" s="8"/>
    </row>
    <row r="5018" spans="20:22" ht="14.25" customHeight="1" x14ac:dyDescent="0.2">
      <c r="T5018" s="8"/>
      <c r="V5018" s="8"/>
    </row>
    <row r="5019" spans="20:22" ht="14.25" customHeight="1" x14ac:dyDescent="0.2">
      <c r="T5019" s="8"/>
      <c r="V5019" s="8"/>
    </row>
    <row r="5020" spans="20:22" ht="14.25" customHeight="1" x14ac:dyDescent="0.2">
      <c r="T5020" s="8"/>
      <c r="V5020" s="8"/>
    </row>
    <row r="5021" spans="20:22" ht="14.25" customHeight="1" x14ac:dyDescent="0.2">
      <c r="T5021" s="8"/>
      <c r="V5021" s="8"/>
    </row>
    <row r="5022" spans="20:22" ht="14.25" customHeight="1" x14ac:dyDescent="0.2">
      <c r="T5022" s="8"/>
      <c r="V5022" s="8"/>
    </row>
    <row r="5023" spans="20:22" ht="14.25" customHeight="1" x14ac:dyDescent="0.2">
      <c r="T5023" s="8"/>
      <c r="V5023" s="8"/>
    </row>
    <row r="5024" spans="20:22" ht="14.25" customHeight="1" x14ac:dyDescent="0.2">
      <c r="T5024" s="8"/>
      <c r="V5024" s="8"/>
    </row>
    <row r="5025" spans="20:22" ht="14.25" customHeight="1" x14ac:dyDescent="0.2">
      <c r="T5025" s="8"/>
      <c r="V5025" s="8"/>
    </row>
    <row r="5026" spans="20:22" ht="14.25" customHeight="1" x14ac:dyDescent="0.2">
      <c r="T5026" s="8"/>
      <c r="V5026" s="8"/>
    </row>
    <row r="5027" spans="20:22" ht="14.25" customHeight="1" x14ac:dyDescent="0.2">
      <c r="T5027" s="8"/>
      <c r="V5027" s="8"/>
    </row>
    <row r="5028" spans="20:22" ht="14.25" customHeight="1" x14ac:dyDescent="0.2">
      <c r="T5028" s="8"/>
      <c r="V5028" s="8"/>
    </row>
    <row r="5029" spans="20:22" ht="14.25" customHeight="1" x14ac:dyDescent="0.2">
      <c r="T5029" s="8"/>
      <c r="V5029" s="8"/>
    </row>
    <row r="5030" spans="20:22" ht="14.25" customHeight="1" x14ac:dyDescent="0.2">
      <c r="T5030" s="8"/>
      <c r="V5030" s="8"/>
    </row>
    <row r="5031" spans="20:22" ht="14.25" customHeight="1" x14ac:dyDescent="0.2">
      <c r="T5031" s="8"/>
      <c r="V5031" s="8"/>
    </row>
    <row r="5032" spans="20:22" ht="14.25" customHeight="1" x14ac:dyDescent="0.2">
      <c r="T5032" s="8"/>
      <c r="V5032" s="8"/>
    </row>
    <row r="5033" spans="20:22" ht="14.25" customHeight="1" x14ac:dyDescent="0.2">
      <c r="T5033" s="8"/>
      <c r="V5033" s="8"/>
    </row>
    <row r="5034" spans="20:22" ht="14.25" customHeight="1" x14ac:dyDescent="0.2">
      <c r="T5034" s="8"/>
      <c r="V5034" s="8"/>
    </row>
    <row r="5035" spans="20:22" ht="14.25" customHeight="1" x14ac:dyDescent="0.2">
      <c r="T5035" s="8"/>
      <c r="V5035" s="8"/>
    </row>
    <row r="5036" spans="20:22" ht="14.25" customHeight="1" x14ac:dyDescent="0.2">
      <c r="T5036" s="8"/>
      <c r="V5036" s="8"/>
    </row>
    <row r="5037" spans="20:22" ht="14.25" customHeight="1" x14ac:dyDescent="0.2">
      <c r="T5037" s="8"/>
      <c r="V5037" s="8"/>
    </row>
    <row r="5038" spans="20:22" ht="14.25" customHeight="1" x14ac:dyDescent="0.2">
      <c r="T5038" s="8"/>
      <c r="V5038" s="8"/>
    </row>
    <row r="5039" spans="20:22" ht="14.25" customHeight="1" x14ac:dyDescent="0.2">
      <c r="T5039" s="8"/>
      <c r="V5039" s="8"/>
    </row>
    <row r="5040" spans="20:22" ht="14.25" customHeight="1" x14ac:dyDescent="0.2">
      <c r="T5040" s="8"/>
      <c r="V5040" s="8"/>
    </row>
    <row r="5041" spans="20:22" ht="14.25" customHeight="1" x14ac:dyDescent="0.2">
      <c r="T5041" s="8"/>
      <c r="V5041" s="8"/>
    </row>
    <row r="5042" spans="20:22" ht="14.25" customHeight="1" x14ac:dyDescent="0.2">
      <c r="T5042" s="8"/>
      <c r="V5042" s="8"/>
    </row>
    <row r="5043" spans="20:22" ht="14.25" customHeight="1" x14ac:dyDescent="0.2">
      <c r="T5043" s="8"/>
      <c r="V5043" s="8"/>
    </row>
    <row r="5044" spans="20:22" ht="14.25" customHeight="1" x14ac:dyDescent="0.2">
      <c r="T5044" s="8"/>
      <c r="V5044" s="8"/>
    </row>
    <row r="5045" spans="20:22" ht="14.25" customHeight="1" x14ac:dyDescent="0.2">
      <c r="T5045" s="8"/>
      <c r="V5045" s="8"/>
    </row>
    <row r="5046" spans="20:22" ht="14.25" customHeight="1" x14ac:dyDescent="0.2">
      <c r="T5046" s="8"/>
      <c r="V5046" s="8"/>
    </row>
    <row r="5047" spans="20:22" ht="14.25" customHeight="1" x14ac:dyDescent="0.2">
      <c r="T5047" s="8"/>
      <c r="V5047" s="8"/>
    </row>
    <row r="5048" spans="20:22" ht="14.25" customHeight="1" x14ac:dyDescent="0.2">
      <c r="T5048" s="8"/>
      <c r="V5048" s="8"/>
    </row>
    <row r="5049" spans="20:22" ht="14.25" customHeight="1" x14ac:dyDescent="0.2">
      <c r="T5049" s="8"/>
      <c r="V5049" s="8"/>
    </row>
    <row r="5050" spans="20:22" ht="14.25" customHeight="1" x14ac:dyDescent="0.2">
      <c r="T5050" s="8"/>
      <c r="V5050" s="8"/>
    </row>
    <row r="5051" spans="20:22" ht="14.25" customHeight="1" x14ac:dyDescent="0.2">
      <c r="T5051" s="8"/>
      <c r="V5051" s="8"/>
    </row>
    <row r="5052" spans="20:22" ht="14.25" customHeight="1" x14ac:dyDescent="0.2">
      <c r="T5052" s="8"/>
      <c r="V5052" s="8"/>
    </row>
    <row r="5053" spans="20:22" ht="14.25" customHeight="1" x14ac:dyDescent="0.2">
      <c r="T5053" s="8"/>
      <c r="V5053" s="8"/>
    </row>
    <row r="5054" spans="20:22" ht="14.25" customHeight="1" x14ac:dyDescent="0.2">
      <c r="T5054" s="8"/>
      <c r="V5054" s="8"/>
    </row>
    <row r="5055" spans="20:22" ht="14.25" customHeight="1" x14ac:dyDescent="0.2">
      <c r="T5055" s="8"/>
      <c r="V5055" s="8"/>
    </row>
    <row r="5056" spans="20:22" ht="14.25" customHeight="1" x14ac:dyDescent="0.2">
      <c r="T5056" s="8"/>
      <c r="V5056" s="8"/>
    </row>
    <row r="5057" spans="20:22" ht="14.25" customHeight="1" x14ac:dyDescent="0.2">
      <c r="T5057" s="8"/>
      <c r="V5057" s="8"/>
    </row>
    <row r="5058" spans="20:22" ht="14.25" customHeight="1" x14ac:dyDescent="0.2">
      <c r="T5058" s="8"/>
      <c r="V5058" s="8"/>
    </row>
    <row r="5059" spans="20:22" ht="14.25" customHeight="1" x14ac:dyDescent="0.2">
      <c r="T5059" s="8"/>
      <c r="V5059" s="8"/>
    </row>
    <row r="5060" spans="20:22" ht="14.25" customHeight="1" x14ac:dyDescent="0.2">
      <c r="T5060" s="8"/>
      <c r="V5060" s="8"/>
    </row>
    <row r="5061" spans="20:22" ht="14.25" customHeight="1" x14ac:dyDescent="0.2">
      <c r="T5061" s="8"/>
      <c r="V5061" s="8"/>
    </row>
    <row r="5062" spans="20:22" ht="14.25" customHeight="1" x14ac:dyDescent="0.2">
      <c r="T5062" s="8"/>
      <c r="V5062" s="8"/>
    </row>
    <row r="5063" spans="20:22" ht="14.25" customHeight="1" x14ac:dyDescent="0.2">
      <c r="T5063" s="8"/>
      <c r="V5063" s="8"/>
    </row>
    <row r="5064" spans="20:22" ht="14.25" customHeight="1" x14ac:dyDescent="0.2">
      <c r="T5064" s="8"/>
      <c r="V5064" s="8"/>
    </row>
    <row r="5065" spans="20:22" ht="14.25" customHeight="1" x14ac:dyDescent="0.2">
      <c r="T5065" s="8"/>
      <c r="V5065" s="8"/>
    </row>
    <row r="5066" spans="20:22" ht="14.25" customHeight="1" x14ac:dyDescent="0.2">
      <c r="T5066" s="8"/>
      <c r="V5066" s="8"/>
    </row>
    <row r="5067" spans="20:22" ht="14.25" customHeight="1" x14ac:dyDescent="0.2">
      <c r="T5067" s="8"/>
      <c r="V5067" s="8"/>
    </row>
    <row r="5068" spans="20:22" ht="14.25" customHeight="1" x14ac:dyDescent="0.2">
      <c r="T5068" s="8"/>
      <c r="V5068" s="8"/>
    </row>
    <row r="5069" spans="20:22" ht="14.25" customHeight="1" x14ac:dyDescent="0.2">
      <c r="T5069" s="8"/>
      <c r="V5069" s="8"/>
    </row>
    <row r="5070" spans="20:22" ht="14.25" customHeight="1" x14ac:dyDescent="0.2">
      <c r="T5070" s="8"/>
      <c r="V5070" s="8"/>
    </row>
    <row r="5071" spans="20:22" ht="14.25" customHeight="1" x14ac:dyDescent="0.2">
      <c r="T5071" s="8"/>
      <c r="V5071" s="8"/>
    </row>
    <row r="5072" spans="20:22" ht="14.25" customHeight="1" x14ac:dyDescent="0.2">
      <c r="T5072" s="8"/>
      <c r="V5072" s="8"/>
    </row>
    <row r="5073" spans="20:22" ht="14.25" customHeight="1" x14ac:dyDescent="0.2">
      <c r="T5073" s="8"/>
      <c r="V5073" s="8"/>
    </row>
    <row r="5074" spans="20:22" ht="14.25" customHeight="1" x14ac:dyDescent="0.2">
      <c r="T5074" s="8"/>
      <c r="V5074" s="8"/>
    </row>
    <row r="5075" spans="20:22" ht="14.25" customHeight="1" x14ac:dyDescent="0.2">
      <c r="T5075" s="8"/>
      <c r="V5075" s="8"/>
    </row>
    <row r="5076" spans="20:22" ht="14.25" customHeight="1" x14ac:dyDescent="0.2">
      <c r="T5076" s="8"/>
      <c r="V5076" s="8"/>
    </row>
    <row r="5077" spans="20:22" ht="14.25" customHeight="1" x14ac:dyDescent="0.2">
      <c r="T5077" s="8"/>
      <c r="V5077" s="8"/>
    </row>
    <row r="5078" spans="20:22" ht="14.25" customHeight="1" x14ac:dyDescent="0.2">
      <c r="T5078" s="8"/>
      <c r="V5078" s="8"/>
    </row>
    <row r="5079" spans="20:22" ht="14.25" customHeight="1" x14ac:dyDescent="0.2">
      <c r="T5079" s="8"/>
      <c r="V5079" s="8"/>
    </row>
    <row r="5080" spans="20:22" ht="14.25" customHeight="1" x14ac:dyDescent="0.2">
      <c r="T5080" s="8"/>
      <c r="V5080" s="8"/>
    </row>
    <row r="5081" spans="20:22" ht="14.25" customHeight="1" x14ac:dyDescent="0.2">
      <c r="T5081" s="8"/>
      <c r="V5081" s="8"/>
    </row>
    <row r="5082" spans="20:22" ht="14.25" customHeight="1" x14ac:dyDescent="0.2">
      <c r="T5082" s="8"/>
      <c r="V5082" s="8"/>
    </row>
    <row r="5083" spans="20:22" ht="14.25" customHeight="1" x14ac:dyDescent="0.2">
      <c r="T5083" s="8"/>
      <c r="V5083" s="8"/>
    </row>
    <row r="5084" spans="20:22" ht="14.25" customHeight="1" x14ac:dyDescent="0.2">
      <c r="T5084" s="8"/>
      <c r="V5084" s="8"/>
    </row>
    <row r="5085" spans="20:22" ht="14.25" customHeight="1" x14ac:dyDescent="0.2">
      <c r="T5085" s="8"/>
      <c r="V5085" s="8"/>
    </row>
    <row r="5086" spans="20:22" ht="14.25" customHeight="1" x14ac:dyDescent="0.2">
      <c r="T5086" s="8"/>
      <c r="V5086" s="8"/>
    </row>
    <row r="5087" spans="20:22" ht="14.25" customHeight="1" x14ac:dyDescent="0.2">
      <c r="T5087" s="8"/>
      <c r="V5087" s="8"/>
    </row>
    <row r="5088" spans="20:22" ht="14.25" customHeight="1" x14ac:dyDescent="0.2">
      <c r="T5088" s="8"/>
      <c r="V5088" s="8"/>
    </row>
    <row r="5089" spans="20:22" ht="14.25" customHeight="1" x14ac:dyDescent="0.2">
      <c r="T5089" s="8"/>
      <c r="V5089" s="8"/>
    </row>
    <row r="5090" spans="20:22" ht="14.25" customHeight="1" x14ac:dyDescent="0.2">
      <c r="T5090" s="8"/>
      <c r="V5090" s="8"/>
    </row>
    <row r="5091" spans="20:22" ht="14.25" customHeight="1" x14ac:dyDescent="0.2">
      <c r="T5091" s="8"/>
      <c r="V5091" s="8"/>
    </row>
    <row r="5092" spans="20:22" ht="14.25" customHeight="1" x14ac:dyDescent="0.2">
      <c r="T5092" s="8"/>
      <c r="V5092" s="8"/>
    </row>
    <row r="5093" spans="20:22" ht="14.25" customHeight="1" x14ac:dyDescent="0.2">
      <c r="T5093" s="8"/>
      <c r="V5093" s="8"/>
    </row>
    <row r="5094" spans="20:22" ht="14.25" customHeight="1" x14ac:dyDescent="0.2">
      <c r="T5094" s="8"/>
      <c r="V5094" s="8"/>
    </row>
    <row r="5095" spans="20:22" ht="14.25" customHeight="1" x14ac:dyDescent="0.2">
      <c r="T5095" s="8"/>
      <c r="V5095" s="8"/>
    </row>
    <row r="5096" spans="20:22" ht="14.25" customHeight="1" x14ac:dyDescent="0.2">
      <c r="T5096" s="8"/>
      <c r="V5096" s="8"/>
    </row>
    <row r="5097" spans="20:22" ht="14.25" customHeight="1" x14ac:dyDescent="0.2">
      <c r="T5097" s="8"/>
      <c r="V5097" s="8"/>
    </row>
    <row r="5098" spans="20:22" ht="14.25" customHeight="1" x14ac:dyDescent="0.2">
      <c r="T5098" s="8"/>
      <c r="V5098" s="8"/>
    </row>
    <row r="5099" spans="20:22" ht="14.25" customHeight="1" x14ac:dyDescent="0.2">
      <c r="T5099" s="8"/>
      <c r="V5099" s="8"/>
    </row>
    <row r="5100" spans="20:22" ht="14.25" customHeight="1" x14ac:dyDescent="0.2">
      <c r="T5100" s="8"/>
      <c r="V5100" s="8"/>
    </row>
    <row r="5101" spans="20:22" ht="14.25" customHeight="1" x14ac:dyDescent="0.2">
      <c r="T5101" s="8"/>
      <c r="V5101" s="8"/>
    </row>
    <row r="5102" spans="20:22" ht="14.25" customHeight="1" x14ac:dyDescent="0.2">
      <c r="T5102" s="8"/>
      <c r="V5102" s="8"/>
    </row>
    <row r="5103" spans="20:22" ht="14.25" customHeight="1" x14ac:dyDescent="0.2">
      <c r="T5103" s="8"/>
      <c r="V5103" s="8"/>
    </row>
    <row r="5104" spans="20:22" ht="14.25" customHeight="1" x14ac:dyDescent="0.2">
      <c r="T5104" s="8"/>
      <c r="V5104" s="8"/>
    </row>
    <row r="5105" spans="20:22" ht="14.25" customHeight="1" x14ac:dyDescent="0.2">
      <c r="T5105" s="8"/>
      <c r="V5105" s="8"/>
    </row>
    <row r="5106" spans="20:22" ht="14.25" customHeight="1" x14ac:dyDescent="0.2">
      <c r="T5106" s="8"/>
      <c r="V5106" s="8"/>
    </row>
    <row r="5107" spans="20:22" ht="14.25" customHeight="1" x14ac:dyDescent="0.2">
      <c r="T5107" s="8"/>
      <c r="V5107" s="8"/>
    </row>
    <row r="5108" spans="20:22" ht="14.25" customHeight="1" x14ac:dyDescent="0.2">
      <c r="T5108" s="8"/>
      <c r="V5108" s="8"/>
    </row>
    <row r="5109" spans="20:22" ht="14.25" customHeight="1" x14ac:dyDescent="0.2">
      <c r="T5109" s="8"/>
      <c r="V5109" s="8"/>
    </row>
    <row r="5110" spans="20:22" ht="14.25" customHeight="1" x14ac:dyDescent="0.2">
      <c r="T5110" s="8"/>
      <c r="V5110" s="8"/>
    </row>
    <row r="5111" spans="20:22" ht="14.25" customHeight="1" x14ac:dyDescent="0.2">
      <c r="T5111" s="8"/>
      <c r="V5111" s="8"/>
    </row>
    <row r="5112" spans="20:22" ht="14.25" customHeight="1" x14ac:dyDescent="0.2">
      <c r="T5112" s="8"/>
      <c r="V5112" s="8"/>
    </row>
    <row r="5113" spans="20:22" ht="14.25" customHeight="1" x14ac:dyDescent="0.2">
      <c r="T5113" s="8"/>
      <c r="V5113" s="8"/>
    </row>
    <row r="5114" spans="20:22" ht="14.25" customHeight="1" x14ac:dyDescent="0.2">
      <c r="T5114" s="8"/>
      <c r="V5114" s="8"/>
    </row>
    <row r="5115" spans="20:22" ht="14.25" customHeight="1" x14ac:dyDescent="0.2">
      <c r="T5115" s="8"/>
      <c r="V5115" s="8"/>
    </row>
    <row r="5116" spans="20:22" ht="14.25" customHeight="1" x14ac:dyDescent="0.2">
      <c r="T5116" s="8"/>
      <c r="V5116" s="8"/>
    </row>
    <row r="5117" spans="20:22" ht="14.25" customHeight="1" x14ac:dyDescent="0.2">
      <c r="T5117" s="8"/>
      <c r="V5117" s="8"/>
    </row>
    <row r="5118" spans="20:22" ht="14.25" customHeight="1" x14ac:dyDescent="0.2">
      <c r="T5118" s="8"/>
      <c r="V5118" s="8"/>
    </row>
    <row r="5119" spans="20:22" ht="14.25" customHeight="1" x14ac:dyDescent="0.2">
      <c r="T5119" s="8"/>
      <c r="V5119" s="8"/>
    </row>
    <row r="5120" spans="20:22" ht="14.25" customHeight="1" x14ac:dyDescent="0.2">
      <c r="T5120" s="8"/>
      <c r="V5120" s="8"/>
    </row>
    <row r="5121" spans="20:22" ht="14.25" customHeight="1" x14ac:dyDescent="0.2">
      <c r="T5121" s="8"/>
      <c r="V5121" s="8"/>
    </row>
    <row r="5122" spans="20:22" ht="14.25" customHeight="1" x14ac:dyDescent="0.2">
      <c r="T5122" s="8"/>
      <c r="V5122" s="8"/>
    </row>
    <row r="5123" spans="20:22" ht="14.25" customHeight="1" x14ac:dyDescent="0.2">
      <c r="T5123" s="8"/>
      <c r="V5123" s="8"/>
    </row>
    <row r="5124" spans="20:22" ht="14.25" customHeight="1" x14ac:dyDescent="0.2">
      <c r="T5124" s="8"/>
      <c r="V5124" s="8"/>
    </row>
    <row r="5125" spans="20:22" ht="14.25" customHeight="1" x14ac:dyDescent="0.2">
      <c r="T5125" s="8"/>
      <c r="V5125" s="8"/>
    </row>
    <row r="5126" spans="20:22" ht="14.25" customHeight="1" x14ac:dyDescent="0.2">
      <c r="T5126" s="8"/>
      <c r="V5126" s="8"/>
    </row>
    <row r="5127" spans="20:22" ht="14.25" customHeight="1" x14ac:dyDescent="0.2">
      <c r="T5127" s="8"/>
      <c r="V5127" s="8"/>
    </row>
    <row r="5128" spans="20:22" ht="14.25" customHeight="1" x14ac:dyDescent="0.2">
      <c r="T5128" s="8"/>
      <c r="V5128" s="8"/>
    </row>
    <row r="5129" spans="20:22" ht="14.25" customHeight="1" x14ac:dyDescent="0.2">
      <c r="T5129" s="8"/>
      <c r="V5129" s="8"/>
    </row>
    <row r="5130" spans="20:22" ht="14.25" customHeight="1" x14ac:dyDescent="0.2">
      <c r="T5130" s="8"/>
      <c r="V5130" s="8"/>
    </row>
    <row r="5131" spans="20:22" ht="14.25" customHeight="1" x14ac:dyDescent="0.2">
      <c r="T5131" s="8"/>
      <c r="V5131" s="8"/>
    </row>
    <row r="5132" spans="20:22" ht="14.25" customHeight="1" x14ac:dyDescent="0.2">
      <c r="T5132" s="8"/>
      <c r="V5132" s="8"/>
    </row>
    <row r="5133" spans="20:22" ht="14.25" customHeight="1" x14ac:dyDescent="0.2">
      <c r="T5133" s="8"/>
      <c r="V5133" s="8"/>
    </row>
    <row r="5134" spans="20:22" ht="14.25" customHeight="1" x14ac:dyDescent="0.2">
      <c r="T5134" s="8"/>
      <c r="V5134" s="8"/>
    </row>
    <row r="5135" spans="20:22" ht="14.25" customHeight="1" x14ac:dyDescent="0.2">
      <c r="T5135" s="8"/>
      <c r="V5135" s="8"/>
    </row>
    <row r="5136" spans="20:22" ht="14.25" customHeight="1" x14ac:dyDescent="0.2">
      <c r="T5136" s="8"/>
      <c r="V5136" s="8"/>
    </row>
    <row r="5137" spans="20:22" ht="14.25" customHeight="1" x14ac:dyDescent="0.2">
      <c r="T5137" s="8"/>
      <c r="V5137" s="8"/>
    </row>
    <row r="5138" spans="20:22" ht="14.25" customHeight="1" x14ac:dyDescent="0.2">
      <c r="T5138" s="8"/>
      <c r="V5138" s="8"/>
    </row>
    <row r="5139" spans="20:22" ht="14.25" customHeight="1" x14ac:dyDescent="0.2">
      <c r="T5139" s="8"/>
      <c r="V5139" s="8"/>
    </row>
    <row r="5140" spans="20:22" ht="14.25" customHeight="1" x14ac:dyDescent="0.2">
      <c r="T5140" s="8"/>
      <c r="V5140" s="8"/>
    </row>
    <row r="5141" spans="20:22" ht="14.25" customHeight="1" x14ac:dyDescent="0.2">
      <c r="T5141" s="8"/>
      <c r="V5141" s="8"/>
    </row>
    <row r="5142" spans="20:22" ht="14.25" customHeight="1" x14ac:dyDescent="0.2">
      <c r="T5142" s="8"/>
      <c r="V5142" s="8"/>
    </row>
    <row r="5143" spans="20:22" ht="14.25" customHeight="1" x14ac:dyDescent="0.2">
      <c r="T5143" s="8"/>
      <c r="V5143" s="8"/>
    </row>
    <row r="5144" spans="20:22" ht="14.25" customHeight="1" x14ac:dyDescent="0.2">
      <c r="T5144" s="8"/>
      <c r="V5144" s="8"/>
    </row>
    <row r="5145" spans="20:22" ht="14.25" customHeight="1" x14ac:dyDescent="0.2">
      <c r="T5145" s="8"/>
      <c r="V5145" s="8"/>
    </row>
    <row r="5146" spans="20:22" ht="14.25" customHeight="1" x14ac:dyDescent="0.2">
      <c r="T5146" s="8"/>
      <c r="V5146" s="8"/>
    </row>
    <row r="5147" spans="20:22" ht="14.25" customHeight="1" x14ac:dyDescent="0.2">
      <c r="T5147" s="8"/>
      <c r="V5147" s="8"/>
    </row>
    <row r="5148" spans="20:22" ht="14.25" customHeight="1" x14ac:dyDescent="0.2">
      <c r="T5148" s="8"/>
      <c r="V5148" s="8"/>
    </row>
    <row r="5149" spans="20:22" ht="14.25" customHeight="1" x14ac:dyDescent="0.2">
      <c r="T5149" s="8"/>
      <c r="V5149" s="8"/>
    </row>
    <row r="5150" spans="20:22" ht="14.25" customHeight="1" x14ac:dyDescent="0.2">
      <c r="T5150" s="8"/>
      <c r="V5150" s="8"/>
    </row>
    <row r="5151" spans="20:22" ht="14.25" customHeight="1" x14ac:dyDescent="0.2">
      <c r="T5151" s="8"/>
      <c r="V5151" s="8"/>
    </row>
    <row r="5152" spans="20:22" ht="14.25" customHeight="1" x14ac:dyDescent="0.2">
      <c r="T5152" s="8"/>
      <c r="V5152" s="8"/>
    </row>
    <row r="5153" spans="20:22" ht="14.25" customHeight="1" x14ac:dyDescent="0.2">
      <c r="T5153" s="8"/>
      <c r="V5153" s="8"/>
    </row>
    <row r="5154" spans="20:22" ht="14.25" customHeight="1" x14ac:dyDescent="0.2">
      <c r="T5154" s="8"/>
      <c r="V5154" s="8"/>
    </row>
    <row r="5155" spans="20:22" ht="14.25" customHeight="1" x14ac:dyDescent="0.2">
      <c r="T5155" s="8"/>
      <c r="V5155" s="8"/>
    </row>
    <row r="5156" spans="20:22" ht="14.25" customHeight="1" x14ac:dyDescent="0.2">
      <c r="T5156" s="8"/>
      <c r="V5156" s="8"/>
    </row>
    <row r="5157" spans="20:22" ht="14.25" customHeight="1" x14ac:dyDescent="0.2">
      <c r="T5157" s="8"/>
      <c r="V5157" s="8"/>
    </row>
    <row r="5158" spans="20:22" ht="14.25" customHeight="1" x14ac:dyDescent="0.2">
      <c r="T5158" s="8"/>
      <c r="V5158" s="8"/>
    </row>
    <row r="5159" spans="20:22" ht="14.25" customHeight="1" x14ac:dyDescent="0.2">
      <c r="T5159" s="8"/>
      <c r="V5159" s="8"/>
    </row>
    <row r="5160" spans="20:22" ht="14.25" customHeight="1" x14ac:dyDescent="0.2">
      <c r="T5160" s="8"/>
      <c r="V5160" s="8"/>
    </row>
    <row r="5161" spans="20:22" ht="14.25" customHeight="1" x14ac:dyDescent="0.2">
      <c r="T5161" s="8"/>
      <c r="V5161" s="8"/>
    </row>
    <row r="5162" spans="20:22" ht="14.25" customHeight="1" x14ac:dyDescent="0.2">
      <c r="T5162" s="8"/>
      <c r="V5162" s="8"/>
    </row>
    <row r="5163" spans="20:22" ht="14.25" customHeight="1" x14ac:dyDescent="0.2">
      <c r="T5163" s="8"/>
      <c r="V5163" s="8"/>
    </row>
    <row r="5164" spans="20:22" ht="14.25" customHeight="1" x14ac:dyDescent="0.2">
      <c r="T5164" s="8"/>
      <c r="V5164" s="8"/>
    </row>
    <row r="5165" spans="20:22" ht="14.25" customHeight="1" x14ac:dyDescent="0.2">
      <c r="T5165" s="8"/>
      <c r="V5165" s="8"/>
    </row>
    <row r="5166" spans="20:22" ht="14.25" customHeight="1" x14ac:dyDescent="0.2">
      <c r="T5166" s="8"/>
      <c r="V5166" s="8"/>
    </row>
    <row r="5167" spans="20:22" ht="14.25" customHeight="1" x14ac:dyDescent="0.2">
      <c r="T5167" s="8"/>
      <c r="V5167" s="8"/>
    </row>
    <row r="5168" spans="20:22" ht="14.25" customHeight="1" x14ac:dyDescent="0.2">
      <c r="T5168" s="8"/>
      <c r="V5168" s="8"/>
    </row>
    <row r="5169" spans="20:22" ht="14.25" customHeight="1" x14ac:dyDescent="0.2">
      <c r="T5169" s="8"/>
      <c r="V5169" s="8"/>
    </row>
    <row r="5170" spans="20:22" ht="14.25" customHeight="1" x14ac:dyDescent="0.2">
      <c r="T5170" s="8"/>
      <c r="V5170" s="8"/>
    </row>
    <row r="5171" spans="20:22" ht="14.25" customHeight="1" x14ac:dyDescent="0.2">
      <c r="T5171" s="8"/>
      <c r="V5171" s="8"/>
    </row>
    <row r="5172" spans="20:22" ht="14.25" customHeight="1" x14ac:dyDescent="0.2">
      <c r="T5172" s="8"/>
      <c r="V5172" s="8"/>
    </row>
    <row r="5173" spans="20:22" ht="14.25" customHeight="1" x14ac:dyDescent="0.2">
      <c r="T5173" s="8"/>
      <c r="V5173" s="8"/>
    </row>
    <row r="5174" spans="20:22" ht="14.25" customHeight="1" x14ac:dyDescent="0.2">
      <c r="T5174" s="8"/>
      <c r="V5174" s="8"/>
    </row>
    <row r="5175" spans="20:22" ht="14.25" customHeight="1" x14ac:dyDescent="0.2">
      <c r="T5175" s="8"/>
      <c r="V5175" s="8"/>
    </row>
    <row r="5176" spans="20:22" ht="14.25" customHeight="1" x14ac:dyDescent="0.2">
      <c r="T5176" s="8"/>
      <c r="V5176" s="8"/>
    </row>
    <row r="5177" spans="20:22" ht="14.25" customHeight="1" x14ac:dyDescent="0.2">
      <c r="T5177" s="8"/>
      <c r="V5177" s="8"/>
    </row>
    <row r="5178" spans="20:22" ht="14.25" customHeight="1" x14ac:dyDescent="0.2">
      <c r="T5178" s="8"/>
      <c r="V5178" s="8"/>
    </row>
    <row r="5179" spans="20:22" ht="14.25" customHeight="1" x14ac:dyDescent="0.2">
      <c r="T5179" s="8"/>
      <c r="V5179" s="8"/>
    </row>
    <row r="5180" spans="20:22" ht="14.25" customHeight="1" x14ac:dyDescent="0.2">
      <c r="T5180" s="8"/>
      <c r="V5180" s="8"/>
    </row>
    <row r="5181" spans="20:22" ht="14.25" customHeight="1" x14ac:dyDescent="0.2">
      <c r="T5181" s="8"/>
      <c r="V5181" s="8"/>
    </row>
    <row r="5182" spans="20:22" ht="14.25" customHeight="1" x14ac:dyDescent="0.2">
      <c r="T5182" s="8"/>
      <c r="V5182" s="8"/>
    </row>
    <row r="5183" spans="20:22" ht="14.25" customHeight="1" x14ac:dyDescent="0.2">
      <c r="T5183" s="8"/>
      <c r="V5183" s="8"/>
    </row>
    <row r="5184" spans="20:22" ht="14.25" customHeight="1" x14ac:dyDescent="0.2">
      <c r="T5184" s="8"/>
      <c r="V5184" s="8"/>
    </row>
    <row r="5185" spans="20:22" ht="14.25" customHeight="1" x14ac:dyDescent="0.2">
      <c r="T5185" s="8"/>
      <c r="V5185" s="8"/>
    </row>
    <row r="5186" spans="20:22" ht="14.25" customHeight="1" x14ac:dyDescent="0.2">
      <c r="T5186" s="8"/>
      <c r="V5186" s="8"/>
    </row>
    <row r="5187" spans="20:22" ht="14.25" customHeight="1" x14ac:dyDescent="0.2">
      <c r="T5187" s="8"/>
      <c r="V5187" s="8"/>
    </row>
    <row r="5188" spans="20:22" ht="14.25" customHeight="1" x14ac:dyDescent="0.2">
      <c r="T5188" s="8"/>
      <c r="V5188" s="8"/>
    </row>
    <row r="5189" spans="20:22" ht="14.25" customHeight="1" x14ac:dyDescent="0.2">
      <c r="T5189" s="8"/>
      <c r="V5189" s="8"/>
    </row>
    <row r="5190" spans="20:22" ht="14.25" customHeight="1" x14ac:dyDescent="0.2">
      <c r="T5190" s="8"/>
      <c r="V5190" s="8"/>
    </row>
    <row r="5191" spans="20:22" ht="14.25" customHeight="1" x14ac:dyDescent="0.2">
      <c r="T5191" s="8"/>
      <c r="V5191" s="8"/>
    </row>
    <row r="5192" spans="20:22" ht="14.25" customHeight="1" x14ac:dyDescent="0.2">
      <c r="T5192" s="8"/>
      <c r="V5192" s="8"/>
    </row>
    <row r="5193" spans="20:22" ht="14.25" customHeight="1" x14ac:dyDescent="0.2">
      <c r="T5193" s="8"/>
      <c r="V5193" s="8"/>
    </row>
    <row r="5194" spans="20:22" ht="14.25" customHeight="1" x14ac:dyDescent="0.2">
      <c r="T5194" s="8"/>
      <c r="V5194" s="8"/>
    </row>
    <row r="5195" spans="20:22" ht="14.25" customHeight="1" x14ac:dyDescent="0.2">
      <c r="T5195" s="8"/>
      <c r="V5195" s="8"/>
    </row>
    <row r="5196" spans="20:22" ht="14.25" customHeight="1" x14ac:dyDescent="0.2">
      <c r="T5196" s="8"/>
      <c r="V5196" s="8"/>
    </row>
    <row r="5197" spans="20:22" ht="14.25" customHeight="1" x14ac:dyDescent="0.2">
      <c r="T5197" s="8"/>
      <c r="V5197" s="8"/>
    </row>
    <row r="5198" spans="20:22" ht="14.25" customHeight="1" x14ac:dyDescent="0.2">
      <c r="T5198" s="8"/>
      <c r="V5198" s="8"/>
    </row>
    <row r="5199" spans="20:22" ht="14.25" customHeight="1" x14ac:dyDescent="0.2">
      <c r="T5199" s="8"/>
      <c r="V5199" s="8"/>
    </row>
    <row r="5200" spans="20:22" ht="14.25" customHeight="1" x14ac:dyDescent="0.2">
      <c r="T5200" s="8"/>
      <c r="V5200" s="8"/>
    </row>
    <row r="5201" spans="20:22" ht="14.25" customHeight="1" x14ac:dyDescent="0.2">
      <c r="T5201" s="8"/>
      <c r="V5201" s="8"/>
    </row>
    <row r="5202" spans="20:22" ht="14.25" customHeight="1" x14ac:dyDescent="0.2">
      <c r="T5202" s="8"/>
      <c r="V5202" s="8"/>
    </row>
    <row r="5203" spans="20:22" ht="14.25" customHeight="1" x14ac:dyDescent="0.2">
      <c r="T5203" s="8"/>
      <c r="V5203" s="8"/>
    </row>
    <row r="5204" spans="20:22" ht="14.25" customHeight="1" x14ac:dyDescent="0.2">
      <c r="T5204" s="8"/>
      <c r="V5204" s="8"/>
    </row>
    <row r="5205" spans="20:22" ht="14.25" customHeight="1" x14ac:dyDescent="0.2">
      <c r="T5205" s="8"/>
      <c r="V5205" s="8"/>
    </row>
    <row r="5206" spans="20:22" ht="14.25" customHeight="1" x14ac:dyDescent="0.2">
      <c r="T5206" s="8"/>
      <c r="V5206" s="8"/>
    </row>
    <row r="5207" spans="20:22" ht="14.25" customHeight="1" x14ac:dyDescent="0.2">
      <c r="T5207" s="8"/>
      <c r="V5207" s="8"/>
    </row>
    <row r="5208" spans="20:22" ht="14.25" customHeight="1" x14ac:dyDescent="0.2">
      <c r="T5208" s="8"/>
      <c r="V5208" s="8"/>
    </row>
    <row r="5209" spans="20:22" ht="14.25" customHeight="1" x14ac:dyDescent="0.2">
      <c r="T5209" s="8"/>
      <c r="V5209" s="8"/>
    </row>
    <row r="5210" spans="20:22" ht="14.25" customHeight="1" x14ac:dyDescent="0.2">
      <c r="T5210" s="8"/>
      <c r="V5210" s="8"/>
    </row>
    <row r="5211" spans="20:22" ht="14.25" customHeight="1" x14ac:dyDescent="0.2">
      <c r="T5211" s="8"/>
      <c r="V5211" s="8"/>
    </row>
    <row r="5212" spans="20:22" ht="14.25" customHeight="1" x14ac:dyDescent="0.2">
      <c r="T5212" s="8"/>
      <c r="V5212" s="8"/>
    </row>
    <row r="5213" spans="20:22" ht="14.25" customHeight="1" x14ac:dyDescent="0.2">
      <c r="T5213" s="8"/>
      <c r="V5213" s="8"/>
    </row>
    <row r="5214" spans="20:22" ht="14.25" customHeight="1" x14ac:dyDescent="0.2">
      <c r="T5214" s="8"/>
      <c r="V5214" s="8"/>
    </row>
    <row r="5215" spans="20:22" ht="14.25" customHeight="1" x14ac:dyDescent="0.2">
      <c r="T5215" s="8"/>
      <c r="V5215" s="8"/>
    </row>
    <row r="5216" spans="20:22" ht="14.25" customHeight="1" x14ac:dyDescent="0.2">
      <c r="T5216" s="8"/>
      <c r="V5216" s="8"/>
    </row>
    <row r="5217" spans="20:22" ht="14.25" customHeight="1" x14ac:dyDescent="0.2">
      <c r="T5217" s="8"/>
      <c r="V5217" s="8"/>
    </row>
    <row r="5218" spans="20:22" ht="14.25" customHeight="1" x14ac:dyDescent="0.2">
      <c r="T5218" s="8"/>
      <c r="V5218" s="8"/>
    </row>
    <row r="5219" spans="20:22" ht="14.25" customHeight="1" x14ac:dyDescent="0.2">
      <c r="T5219" s="8"/>
      <c r="V5219" s="8"/>
    </row>
    <row r="5220" spans="20:22" ht="14.25" customHeight="1" x14ac:dyDescent="0.2">
      <c r="T5220" s="8"/>
      <c r="V5220" s="8"/>
    </row>
    <row r="5221" spans="20:22" ht="14.25" customHeight="1" x14ac:dyDescent="0.2">
      <c r="T5221" s="8"/>
      <c r="V5221" s="8"/>
    </row>
    <row r="5222" spans="20:22" ht="14.25" customHeight="1" x14ac:dyDescent="0.2">
      <c r="T5222" s="8"/>
      <c r="V5222" s="8"/>
    </row>
    <row r="5223" spans="20:22" ht="14.25" customHeight="1" x14ac:dyDescent="0.2">
      <c r="T5223" s="8"/>
      <c r="V5223" s="8"/>
    </row>
    <row r="5224" spans="20:22" ht="14.25" customHeight="1" x14ac:dyDescent="0.2">
      <c r="T5224" s="8"/>
      <c r="V5224" s="8"/>
    </row>
    <row r="5225" spans="20:22" ht="14.25" customHeight="1" x14ac:dyDescent="0.2">
      <c r="T5225" s="8"/>
      <c r="V5225" s="8"/>
    </row>
    <row r="5226" spans="20:22" ht="14.25" customHeight="1" x14ac:dyDescent="0.2">
      <c r="T5226" s="8"/>
      <c r="V5226" s="8"/>
    </row>
    <row r="5227" spans="20:22" ht="14.25" customHeight="1" x14ac:dyDescent="0.2">
      <c r="T5227" s="8"/>
      <c r="V5227" s="8"/>
    </row>
    <row r="5228" spans="20:22" ht="14.25" customHeight="1" x14ac:dyDescent="0.2">
      <c r="T5228" s="8"/>
      <c r="V5228" s="8"/>
    </row>
    <row r="5229" spans="20:22" ht="14.25" customHeight="1" x14ac:dyDescent="0.2">
      <c r="T5229" s="8"/>
      <c r="V5229" s="8"/>
    </row>
    <row r="5230" spans="20:22" ht="14.25" customHeight="1" x14ac:dyDescent="0.2">
      <c r="T5230" s="8"/>
      <c r="V5230" s="8"/>
    </row>
    <row r="5231" spans="20:22" ht="14.25" customHeight="1" x14ac:dyDescent="0.2">
      <c r="T5231" s="8"/>
      <c r="V5231" s="8"/>
    </row>
    <row r="5232" spans="20:22" ht="14.25" customHeight="1" x14ac:dyDescent="0.2">
      <c r="T5232" s="8"/>
      <c r="V5232" s="8"/>
    </row>
    <row r="5233" spans="20:22" ht="14.25" customHeight="1" x14ac:dyDescent="0.2">
      <c r="T5233" s="8"/>
      <c r="V5233" s="8"/>
    </row>
    <row r="5234" spans="20:22" ht="14.25" customHeight="1" x14ac:dyDescent="0.2">
      <c r="T5234" s="8"/>
      <c r="V5234" s="8"/>
    </row>
    <row r="5235" spans="20:22" ht="14.25" customHeight="1" x14ac:dyDescent="0.2">
      <c r="T5235" s="8"/>
      <c r="V5235" s="8"/>
    </row>
    <row r="5236" spans="20:22" ht="14.25" customHeight="1" x14ac:dyDescent="0.2">
      <c r="T5236" s="8"/>
      <c r="V5236" s="8"/>
    </row>
    <row r="5237" spans="20:22" ht="14.25" customHeight="1" x14ac:dyDescent="0.2">
      <c r="T5237" s="8"/>
      <c r="V5237" s="8"/>
    </row>
    <row r="5238" spans="20:22" ht="14.25" customHeight="1" x14ac:dyDescent="0.2">
      <c r="T5238" s="8"/>
      <c r="V5238" s="8"/>
    </row>
    <row r="5239" spans="20:22" ht="14.25" customHeight="1" x14ac:dyDescent="0.2">
      <c r="T5239" s="8"/>
      <c r="V5239" s="8"/>
    </row>
    <row r="5240" spans="20:22" ht="14.25" customHeight="1" x14ac:dyDescent="0.2">
      <c r="T5240" s="8"/>
      <c r="V5240" s="8"/>
    </row>
    <row r="5241" spans="20:22" ht="14.25" customHeight="1" x14ac:dyDescent="0.2">
      <c r="T5241" s="8"/>
      <c r="V5241" s="8"/>
    </row>
    <row r="5242" spans="20:22" ht="14.25" customHeight="1" x14ac:dyDescent="0.2">
      <c r="T5242" s="8"/>
      <c r="V5242" s="8"/>
    </row>
    <row r="5243" spans="20:22" ht="14.25" customHeight="1" x14ac:dyDescent="0.2">
      <c r="T5243" s="8"/>
      <c r="V5243" s="8"/>
    </row>
    <row r="5244" spans="20:22" ht="14.25" customHeight="1" x14ac:dyDescent="0.2">
      <c r="T5244" s="8"/>
      <c r="V5244" s="8"/>
    </row>
    <row r="5245" spans="20:22" ht="14.25" customHeight="1" x14ac:dyDescent="0.2">
      <c r="T5245" s="8"/>
      <c r="V5245" s="8"/>
    </row>
    <row r="5246" spans="20:22" ht="14.25" customHeight="1" x14ac:dyDescent="0.2">
      <c r="T5246" s="8"/>
      <c r="V5246" s="8"/>
    </row>
    <row r="5247" spans="20:22" ht="14.25" customHeight="1" x14ac:dyDescent="0.2">
      <c r="T5247" s="8"/>
      <c r="V5247" s="8"/>
    </row>
    <row r="5248" spans="20:22" ht="14.25" customHeight="1" x14ac:dyDescent="0.2">
      <c r="T5248" s="8"/>
      <c r="V5248" s="8"/>
    </row>
    <row r="5249" spans="20:22" ht="14.25" customHeight="1" x14ac:dyDescent="0.2">
      <c r="T5249" s="8"/>
      <c r="V5249" s="8"/>
    </row>
    <row r="5250" spans="20:22" ht="14.25" customHeight="1" x14ac:dyDescent="0.2">
      <c r="T5250" s="8"/>
      <c r="V5250" s="8"/>
    </row>
    <row r="5251" spans="20:22" ht="14.25" customHeight="1" x14ac:dyDescent="0.2">
      <c r="T5251" s="8"/>
      <c r="V5251" s="8"/>
    </row>
    <row r="5252" spans="20:22" ht="14.25" customHeight="1" x14ac:dyDescent="0.2">
      <c r="T5252" s="8"/>
      <c r="V5252" s="8"/>
    </row>
    <row r="5253" spans="20:22" ht="14.25" customHeight="1" x14ac:dyDescent="0.2">
      <c r="T5253" s="8"/>
      <c r="V5253" s="8"/>
    </row>
    <row r="5254" spans="20:22" ht="14.25" customHeight="1" x14ac:dyDescent="0.2">
      <c r="T5254" s="8"/>
      <c r="V5254" s="8"/>
    </row>
    <row r="5255" spans="20:22" ht="14.25" customHeight="1" x14ac:dyDescent="0.2">
      <c r="T5255" s="8"/>
      <c r="V5255" s="8"/>
    </row>
    <row r="5256" spans="20:22" ht="14.25" customHeight="1" x14ac:dyDescent="0.2">
      <c r="T5256" s="8"/>
      <c r="V5256" s="8"/>
    </row>
    <row r="5257" spans="20:22" ht="14.25" customHeight="1" x14ac:dyDescent="0.2">
      <c r="T5257" s="8"/>
      <c r="V5257" s="8"/>
    </row>
    <row r="5258" spans="20:22" ht="14.25" customHeight="1" x14ac:dyDescent="0.2">
      <c r="T5258" s="8"/>
      <c r="V5258" s="8"/>
    </row>
    <row r="5259" spans="20:22" ht="14.25" customHeight="1" x14ac:dyDescent="0.2">
      <c r="T5259" s="8"/>
      <c r="V5259" s="8"/>
    </row>
    <row r="5260" spans="20:22" ht="14.25" customHeight="1" x14ac:dyDescent="0.2">
      <c r="T5260" s="8"/>
      <c r="V5260" s="8"/>
    </row>
    <row r="5261" spans="20:22" ht="14.25" customHeight="1" x14ac:dyDescent="0.2">
      <c r="T5261" s="8"/>
      <c r="V5261" s="8"/>
    </row>
    <row r="5262" spans="20:22" ht="14.25" customHeight="1" x14ac:dyDescent="0.2">
      <c r="T5262" s="8"/>
      <c r="V5262" s="8"/>
    </row>
    <row r="5263" spans="20:22" ht="14.25" customHeight="1" x14ac:dyDescent="0.2">
      <c r="T5263" s="8"/>
      <c r="V5263" s="8"/>
    </row>
    <row r="5264" spans="20:22" ht="14.25" customHeight="1" x14ac:dyDescent="0.2">
      <c r="T5264" s="8"/>
      <c r="V5264" s="8"/>
    </row>
    <row r="5265" spans="20:22" ht="14.25" customHeight="1" x14ac:dyDescent="0.2">
      <c r="T5265" s="8"/>
      <c r="V5265" s="8"/>
    </row>
    <row r="5266" spans="20:22" ht="14.25" customHeight="1" x14ac:dyDescent="0.2">
      <c r="T5266" s="8"/>
      <c r="V5266" s="8"/>
    </row>
    <row r="5267" spans="20:22" ht="14.25" customHeight="1" x14ac:dyDescent="0.2">
      <c r="T5267" s="8"/>
      <c r="V5267" s="8"/>
    </row>
    <row r="5268" spans="20:22" ht="14.25" customHeight="1" x14ac:dyDescent="0.2">
      <c r="T5268" s="8"/>
      <c r="V5268" s="8"/>
    </row>
    <row r="5269" spans="20:22" ht="14.25" customHeight="1" x14ac:dyDescent="0.2">
      <c r="T5269" s="8"/>
      <c r="V5269" s="8"/>
    </row>
    <row r="5270" spans="20:22" ht="14.25" customHeight="1" x14ac:dyDescent="0.2">
      <c r="T5270" s="8"/>
      <c r="V5270" s="8"/>
    </row>
    <row r="5271" spans="20:22" ht="14.25" customHeight="1" x14ac:dyDescent="0.2">
      <c r="T5271" s="8"/>
      <c r="V5271" s="8"/>
    </row>
    <row r="5272" spans="20:22" ht="14.25" customHeight="1" x14ac:dyDescent="0.2">
      <c r="T5272" s="8"/>
      <c r="V5272" s="8"/>
    </row>
    <row r="5273" spans="20:22" ht="14.25" customHeight="1" x14ac:dyDescent="0.2">
      <c r="T5273" s="8"/>
      <c r="V5273" s="8"/>
    </row>
    <row r="5274" spans="20:22" ht="14.25" customHeight="1" x14ac:dyDescent="0.2">
      <c r="T5274" s="8"/>
      <c r="V5274" s="8"/>
    </row>
    <row r="5275" spans="20:22" ht="14.25" customHeight="1" x14ac:dyDescent="0.2">
      <c r="T5275" s="8"/>
      <c r="V5275" s="8"/>
    </row>
    <row r="5276" spans="20:22" ht="14.25" customHeight="1" x14ac:dyDescent="0.2">
      <c r="T5276" s="8"/>
      <c r="V5276" s="8"/>
    </row>
    <row r="5277" spans="20:22" ht="14.25" customHeight="1" x14ac:dyDescent="0.2">
      <c r="T5277" s="8"/>
      <c r="V5277" s="8"/>
    </row>
    <row r="5278" spans="20:22" ht="14.25" customHeight="1" x14ac:dyDescent="0.2">
      <c r="T5278" s="8"/>
      <c r="V5278" s="8"/>
    </row>
    <row r="5279" spans="20:22" ht="14.25" customHeight="1" x14ac:dyDescent="0.2">
      <c r="T5279" s="8"/>
      <c r="V5279" s="8"/>
    </row>
    <row r="5280" spans="20:22" ht="14.25" customHeight="1" x14ac:dyDescent="0.2">
      <c r="T5280" s="8"/>
      <c r="V5280" s="8"/>
    </row>
    <row r="5281" spans="20:22" ht="14.25" customHeight="1" x14ac:dyDescent="0.2">
      <c r="T5281" s="8"/>
      <c r="V5281" s="8"/>
    </row>
    <row r="5282" spans="20:22" ht="14.25" customHeight="1" x14ac:dyDescent="0.2">
      <c r="T5282" s="8"/>
      <c r="V5282" s="8"/>
    </row>
    <row r="5283" spans="20:22" ht="14.25" customHeight="1" x14ac:dyDescent="0.2">
      <c r="T5283" s="8"/>
      <c r="V5283" s="8"/>
    </row>
    <row r="5284" spans="20:22" ht="14.25" customHeight="1" x14ac:dyDescent="0.2">
      <c r="T5284" s="8"/>
      <c r="V5284" s="8"/>
    </row>
    <row r="5285" spans="20:22" ht="14.25" customHeight="1" x14ac:dyDescent="0.2">
      <c r="T5285" s="8"/>
      <c r="V5285" s="8"/>
    </row>
    <row r="5286" spans="20:22" ht="14.25" customHeight="1" x14ac:dyDescent="0.2">
      <c r="T5286" s="8"/>
      <c r="V5286" s="8"/>
    </row>
    <row r="5287" spans="20:22" ht="14.25" customHeight="1" x14ac:dyDescent="0.2">
      <c r="T5287" s="8"/>
      <c r="V5287" s="8"/>
    </row>
    <row r="5288" spans="20:22" ht="14.25" customHeight="1" x14ac:dyDescent="0.2">
      <c r="T5288" s="8"/>
      <c r="V5288" s="8"/>
    </row>
    <row r="5289" spans="20:22" ht="14.25" customHeight="1" x14ac:dyDescent="0.2">
      <c r="T5289" s="8"/>
      <c r="V5289" s="8"/>
    </row>
    <row r="5290" spans="20:22" ht="14.25" customHeight="1" x14ac:dyDescent="0.2">
      <c r="T5290" s="8"/>
      <c r="V5290" s="8"/>
    </row>
    <row r="5291" spans="20:22" ht="14.25" customHeight="1" x14ac:dyDescent="0.2">
      <c r="T5291" s="8"/>
      <c r="V5291" s="8"/>
    </row>
    <row r="5292" spans="20:22" ht="14.25" customHeight="1" x14ac:dyDescent="0.2">
      <c r="T5292" s="8"/>
      <c r="V5292" s="8"/>
    </row>
    <row r="5293" spans="20:22" ht="14.25" customHeight="1" x14ac:dyDescent="0.2">
      <c r="T5293" s="8"/>
      <c r="V5293" s="8"/>
    </row>
    <row r="5294" spans="20:22" ht="14.25" customHeight="1" x14ac:dyDescent="0.2">
      <c r="T5294" s="8"/>
      <c r="V5294" s="8"/>
    </row>
    <row r="5295" spans="20:22" ht="14.25" customHeight="1" x14ac:dyDescent="0.2">
      <c r="T5295" s="8"/>
      <c r="V5295" s="8"/>
    </row>
    <row r="5296" spans="20:22" ht="14.25" customHeight="1" x14ac:dyDescent="0.2">
      <c r="T5296" s="8"/>
      <c r="V5296" s="8"/>
    </row>
    <row r="5297" spans="20:22" ht="14.25" customHeight="1" x14ac:dyDescent="0.2">
      <c r="T5297" s="8"/>
      <c r="V5297" s="8"/>
    </row>
    <row r="5298" spans="20:22" ht="14.25" customHeight="1" x14ac:dyDescent="0.2">
      <c r="T5298" s="8"/>
      <c r="V5298" s="8"/>
    </row>
    <row r="5299" spans="20:22" ht="14.25" customHeight="1" x14ac:dyDescent="0.2">
      <c r="T5299" s="8"/>
      <c r="V5299" s="8"/>
    </row>
    <row r="5300" spans="20:22" ht="14.25" customHeight="1" x14ac:dyDescent="0.2">
      <c r="T5300" s="8"/>
      <c r="V5300" s="8"/>
    </row>
    <row r="5301" spans="20:22" ht="14.25" customHeight="1" x14ac:dyDescent="0.2">
      <c r="T5301" s="8"/>
      <c r="V5301" s="8"/>
    </row>
    <row r="5302" spans="20:22" ht="14.25" customHeight="1" x14ac:dyDescent="0.2">
      <c r="T5302" s="8"/>
      <c r="V5302" s="8"/>
    </row>
    <row r="5303" spans="20:22" ht="14.25" customHeight="1" x14ac:dyDescent="0.2">
      <c r="T5303" s="8"/>
      <c r="V5303" s="8"/>
    </row>
    <row r="5304" spans="20:22" ht="14.25" customHeight="1" x14ac:dyDescent="0.2">
      <c r="T5304" s="8"/>
      <c r="V5304" s="8"/>
    </row>
    <row r="5305" spans="20:22" ht="14.25" customHeight="1" x14ac:dyDescent="0.2">
      <c r="T5305" s="8"/>
      <c r="V5305" s="8"/>
    </row>
    <row r="5306" spans="20:22" ht="14.25" customHeight="1" x14ac:dyDescent="0.2">
      <c r="T5306" s="8"/>
      <c r="V5306" s="8"/>
    </row>
    <row r="5307" spans="20:22" ht="14.25" customHeight="1" x14ac:dyDescent="0.2">
      <c r="T5307" s="8"/>
      <c r="V5307" s="8"/>
    </row>
    <row r="5308" spans="20:22" ht="14.25" customHeight="1" x14ac:dyDescent="0.2">
      <c r="T5308" s="8"/>
      <c r="V5308" s="8"/>
    </row>
    <row r="5309" spans="20:22" ht="14.25" customHeight="1" x14ac:dyDescent="0.2">
      <c r="T5309" s="8"/>
      <c r="V5309" s="8"/>
    </row>
    <row r="5310" spans="20:22" ht="14.25" customHeight="1" x14ac:dyDescent="0.2">
      <c r="T5310" s="8"/>
      <c r="V5310" s="8"/>
    </row>
    <row r="5311" spans="20:22" ht="14.25" customHeight="1" x14ac:dyDescent="0.2">
      <c r="T5311" s="8"/>
      <c r="V5311" s="8"/>
    </row>
    <row r="5312" spans="20:22" ht="14.25" customHeight="1" x14ac:dyDescent="0.2">
      <c r="T5312" s="8"/>
      <c r="V5312" s="8"/>
    </row>
    <row r="5313" spans="20:22" ht="14.25" customHeight="1" x14ac:dyDescent="0.2">
      <c r="T5313" s="8"/>
      <c r="V5313" s="8"/>
    </row>
    <row r="5314" spans="20:22" ht="14.25" customHeight="1" x14ac:dyDescent="0.2">
      <c r="T5314" s="8"/>
      <c r="V5314" s="8"/>
    </row>
    <row r="5315" spans="20:22" ht="14.25" customHeight="1" x14ac:dyDescent="0.2">
      <c r="T5315" s="8"/>
      <c r="V5315" s="8"/>
    </row>
    <row r="5316" spans="20:22" ht="14.25" customHeight="1" x14ac:dyDescent="0.2">
      <c r="T5316" s="8"/>
      <c r="V5316" s="8"/>
    </row>
    <row r="5317" spans="20:22" ht="14.25" customHeight="1" x14ac:dyDescent="0.2">
      <c r="T5317" s="8"/>
      <c r="V5317" s="8"/>
    </row>
    <row r="5318" spans="20:22" ht="14.25" customHeight="1" x14ac:dyDescent="0.2">
      <c r="T5318" s="8"/>
      <c r="V5318" s="8"/>
    </row>
    <row r="5319" spans="20:22" ht="14.25" customHeight="1" x14ac:dyDescent="0.2">
      <c r="T5319" s="8"/>
      <c r="V5319" s="8"/>
    </row>
    <row r="5320" spans="20:22" ht="14.25" customHeight="1" x14ac:dyDescent="0.2">
      <c r="T5320" s="8"/>
      <c r="V5320" s="8"/>
    </row>
    <row r="5321" spans="20:22" ht="14.25" customHeight="1" x14ac:dyDescent="0.2">
      <c r="T5321" s="8"/>
      <c r="V5321" s="8"/>
    </row>
    <row r="5322" spans="20:22" ht="14.25" customHeight="1" x14ac:dyDescent="0.2">
      <c r="T5322" s="8"/>
      <c r="V5322" s="8"/>
    </row>
    <row r="5323" spans="20:22" ht="14.25" customHeight="1" x14ac:dyDescent="0.2">
      <c r="T5323" s="8"/>
      <c r="V5323" s="8"/>
    </row>
    <row r="5324" spans="20:22" ht="14.25" customHeight="1" x14ac:dyDescent="0.2">
      <c r="T5324" s="8"/>
      <c r="V5324" s="8"/>
    </row>
    <row r="5325" spans="20:22" ht="14.25" customHeight="1" x14ac:dyDescent="0.2">
      <c r="T5325" s="8"/>
      <c r="V5325" s="8"/>
    </row>
    <row r="5326" spans="20:22" ht="14.25" customHeight="1" x14ac:dyDescent="0.2">
      <c r="T5326" s="8"/>
      <c r="V5326" s="8"/>
    </row>
    <row r="5327" spans="20:22" ht="14.25" customHeight="1" x14ac:dyDescent="0.2">
      <c r="T5327" s="8"/>
      <c r="V5327" s="8"/>
    </row>
    <row r="5328" spans="20:22" ht="14.25" customHeight="1" x14ac:dyDescent="0.2">
      <c r="T5328" s="8"/>
      <c r="V5328" s="8"/>
    </row>
    <row r="5329" spans="20:22" ht="14.25" customHeight="1" x14ac:dyDescent="0.2">
      <c r="T5329" s="8"/>
      <c r="V5329" s="8"/>
    </row>
    <row r="5330" spans="20:22" ht="14.25" customHeight="1" x14ac:dyDescent="0.2">
      <c r="T5330" s="8"/>
      <c r="V5330" s="8"/>
    </row>
    <row r="5331" spans="20:22" ht="14.25" customHeight="1" x14ac:dyDescent="0.2">
      <c r="T5331" s="8"/>
      <c r="V5331" s="8"/>
    </row>
    <row r="5332" spans="20:22" ht="14.25" customHeight="1" x14ac:dyDescent="0.2">
      <c r="T5332" s="8"/>
      <c r="V5332" s="8"/>
    </row>
    <row r="5333" spans="20:22" ht="14.25" customHeight="1" x14ac:dyDescent="0.2">
      <c r="T5333" s="8"/>
      <c r="V5333" s="8"/>
    </row>
    <row r="5334" spans="20:22" ht="14.25" customHeight="1" x14ac:dyDescent="0.2">
      <c r="T5334" s="8"/>
      <c r="V5334" s="8"/>
    </row>
    <row r="5335" spans="20:22" ht="14.25" customHeight="1" x14ac:dyDescent="0.2">
      <c r="T5335" s="8"/>
      <c r="V5335" s="8"/>
    </row>
    <row r="5336" spans="20:22" ht="14.25" customHeight="1" x14ac:dyDescent="0.2">
      <c r="T5336" s="8"/>
      <c r="V5336" s="8"/>
    </row>
    <row r="5337" spans="20:22" ht="14.25" customHeight="1" x14ac:dyDescent="0.2">
      <c r="T5337" s="8"/>
      <c r="V5337" s="8"/>
    </row>
    <row r="5338" spans="20:22" ht="14.25" customHeight="1" x14ac:dyDescent="0.2">
      <c r="T5338" s="8"/>
      <c r="V5338" s="8"/>
    </row>
    <row r="5339" spans="20:22" ht="14.25" customHeight="1" x14ac:dyDescent="0.2">
      <c r="T5339" s="8"/>
      <c r="V5339" s="8"/>
    </row>
    <row r="5340" spans="20:22" ht="14.25" customHeight="1" x14ac:dyDescent="0.2">
      <c r="T5340" s="8"/>
      <c r="V5340" s="8"/>
    </row>
    <row r="5341" spans="20:22" ht="14.25" customHeight="1" x14ac:dyDescent="0.2">
      <c r="T5341" s="8"/>
      <c r="V5341" s="8"/>
    </row>
    <row r="5342" spans="20:22" ht="14.25" customHeight="1" x14ac:dyDescent="0.2">
      <c r="T5342" s="8"/>
      <c r="V5342" s="8"/>
    </row>
    <row r="5343" spans="20:22" ht="14.25" customHeight="1" x14ac:dyDescent="0.2">
      <c r="T5343" s="8"/>
      <c r="V5343" s="8"/>
    </row>
    <row r="5344" spans="20:22" ht="14.25" customHeight="1" x14ac:dyDescent="0.2">
      <c r="T5344" s="8"/>
      <c r="V5344" s="8"/>
    </row>
    <row r="5345" spans="20:22" ht="14.25" customHeight="1" x14ac:dyDescent="0.2">
      <c r="T5345" s="8"/>
      <c r="V5345" s="8"/>
    </row>
    <row r="5346" spans="20:22" ht="14.25" customHeight="1" x14ac:dyDescent="0.2">
      <c r="T5346" s="8"/>
      <c r="V5346" s="8"/>
    </row>
    <row r="5347" spans="20:22" ht="14.25" customHeight="1" x14ac:dyDescent="0.2">
      <c r="T5347" s="8"/>
      <c r="V5347" s="8"/>
    </row>
    <row r="5348" spans="20:22" ht="14.25" customHeight="1" x14ac:dyDescent="0.2">
      <c r="T5348" s="8"/>
      <c r="V5348" s="8"/>
    </row>
    <row r="5349" spans="20:22" ht="14.25" customHeight="1" x14ac:dyDescent="0.2">
      <c r="T5349" s="8"/>
      <c r="V5349" s="8"/>
    </row>
    <row r="5350" spans="20:22" ht="14.25" customHeight="1" x14ac:dyDescent="0.2">
      <c r="T5350" s="8"/>
      <c r="V5350" s="8"/>
    </row>
    <row r="5351" spans="20:22" ht="14.25" customHeight="1" x14ac:dyDescent="0.2">
      <c r="T5351" s="8"/>
      <c r="V5351" s="8"/>
    </row>
    <row r="5352" spans="20:22" ht="14.25" customHeight="1" x14ac:dyDescent="0.2">
      <c r="T5352" s="8"/>
      <c r="V5352" s="8"/>
    </row>
    <row r="5353" spans="20:22" ht="14.25" customHeight="1" x14ac:dyDescent="0.2">
      <c r="T5353" s="8"/>
      <c r="V5353" s="8"/>
    </row>
    <row r="5354" spans="20:22" ht="14.25" customHeight="1" x14ac:dyDescent="0.2">
      <c r="T5354" s="8"/>
      <c r="V5354" s="8"/>
    </row>
    <row r="5355" spans="20:22" ht="14.25" customHeight="1" x14ac:dyDescent="0.2">
      <c r="T5355" s="8"/>
      <c r="V5355" s="8"/>
    </row>
    <row r="5356" spans="20:22" ht="14.25" customHeight="1" x14ac:dyDescent="0.2">
      <c r="T5356" s="8"/>
      <c r="V5356" s="8"/>
    </row>
    <row r="5357" spans="20:22" ht="14.25" customHeight="1" x14ac:dyDescent="0.2">
      <c r="T5357" s="8"/>
      <c r="V5357" s="8"/>
    </row>
    <row r="5358" spans="20:22" ht="14.25" customHeight="1" x14ac:dyDescent="0.2">
      <c r="T5358" s="8"/>
      <c r="V5358" s="8"/>
    </row>
    <row r="5359" spans="20:22" ht="14.25" customHeight="1" x14ac:dyDescent="0.2">
      <c r="T5359" s="8"/>
      <c r="V5359" s="8"/>
    </row>
    <row r="5360" spans="20:22" ht="14.25" customHeight="1" x14ac:dyDescent="0.2">
      <c r="T5360" s="8"/>
      <c r="V5360" s="8"/>
    </row>
    <row r="5361" spans="20:22" ht="14.25" customHeight="1" x14ac:dyDescent="0.2">
      <c r="T5361" s="8"/>
      <c r="V5361" s="8"/>
    </row>
    <row r="5362" spans="20:22" ht="14.25" customHeight="1" x14ac:dyDescent="0.2">
      <c r="T5362" s="8"/>
      <c r="V5362" s="8"/>
    </row>
    <row r="5363" spans="20:22" ht="14.25" customHeight="1" x14ac:dyDescent="0.2">
      <c r="T5363" s="8"/>
      <c r="V5363" s="8"/>
    </row>
    <row r="5364" spans="20:22" ht="14.25" customHeight="1" x14ac:dyDescent="0.2">
      <c r="T5364" s="8"/>
      <c r="V5364" s="8"/>
    </row>
    <row r="5365" spans="20:22" ht="14.25" customHeight="1" x14ac:dyDescent="0.2">
      <c r="T5365" s="8"/>
      <c r="V5365" s="8"/>
    </row>
    <row r="5366" spans="20:22" ht="14.25" customHeight="1" x14ac:dyDescent="0.2">
      <c r="T5366" s="8"/>
      <c r="V5366" s="8"/>
    </row>
    <row r="5367" spans="20:22" ht="14.25" customHeight="1" x14ac:dyDescent="0.2">
      <c r="T5367" s="8"/>
      <c r="V5367" s="8"/>
    </row>
    <row r="5368" spans="20:22" ht="14.25" customHeight="1" x14ac:dyDescent="0.2">
      <c r="T5368" s="8"/>
      <c r="V5368" s="8"/>
    </row>
    <row r="5369" spans="20:22" ht="14.25" customHeight="1" x14ac:dyDescent="0.2">
      <c r="T5369" s="8"/>
      <c r="V5369" s="8"/>
    </row>
    <row r="5370" spans="20:22" ht="14.25" customHeight="1" x14ac:dyDescent="0.2">
      <c r="T5370" s="8"/>
      <c r="V5370" s="8"/>
    </row>
    <row r="5371" spans="20:22" ht="14.25" customHeight="1" x14ac:dyDescent="0.2">
      <c r="T5371" s="8"/>
      <c r="V5371" s="8"/>
    </row>
    <row r="5372" spans="20:22" ht="14.25" customHeight="1" x14ac:dyDescent="0.2">
      <c r="T5372" s="8"/>
      <c r="V5372" s="8"/>
    </row>
    <row r="5373" spans="20:22" ht="14.25" customHeight="1" x14ac:dyDescent="0.2">
      <c r="T5373" s="8"/>
      <c r="V5373" s="8"/>
    </row>
    <row r="5374" spans="20:22" ht="14.25" customHeight="1" x14ac:dyDescent="0.2">
      <c r="T5374" s="8"/>
      <c r="V5374" s="8"/>
    </row>
    <row r="5375" spans="20:22" ht="14.25" customHeight="1" x14ac:dyDescent="0.2">
      <c r="T5375" s="8"/>
      <c r="V5375" s="8"/>
    </row>
    <row r="5376" spans="20:22" ht="14.25" customHeight="1" x14ac:dyDescent="0.2">
      <c r="T5376" s="8"/>
      <c r="V5376" s="8"/>
    </row>
    <row r="5377" spans="20:22" ht="14.25" customHeight="1" x14ac:dyDescent="0.2">
      <c r="T5377" s="8"/>
      <c r="V5377" s="8"/>
    </row>
    <row r="5378" spans="20:22" ht="14.25" customHeight="1" x14ac:dyDescent="0.2">
      <c r="T5378" s="8"/>
      <c r="V5378" s="8"/>
    </row>
    <row r="5379" spans="20:22" ht="14.25" customHeight="1" x14ac:dyDescent="0.2">
      <c r="T5379" s="8"/>
      <c r="V5379" s="8"/>
    </row>
    <row r="5380" spans="20:22" ht="14.25" customHeight="1" x14ac:dyDescent="0.2">
      <c r="T5380" s="8"/>
      <c r="V5380" s="8"/>
    </row>
    <row r="5381" spans="20:22" ht="14.25" customHeight="1" x14ac:dyDescent="0.2">
      <c r="T5381" s="8"/>
      <c r="V5381" s="8"/>
    </row>
    <row r="5382" spans="20:22" ht="14.25" customHeight="1" x14ac:dyDescent="0.2">
      <c r="T5382" s="8"/>
      <c r="V5382" s="8"/>
    </row>
    <row r="5383" spans="20:22" ht="14.25" customHeight="1" x14ac:dyDescent="0.2">
      <c r="T5383" s="8"/>
      <c r="V5383" s="8"/>
    </row>
    <row r="5384" spans="20:22" ht="14.25" customHeight="1" x14ac:dyDescent="0.2">
      <c r="T5384" s="8"/>
      <c r="V5384" s="8"/>
    </row>
    <row r="5385" spans="20:22" ht="14.25" customHeight="1" x14ac:dyDescent="0.2">
      <c r="T5385" s="8"/>
      <c r="V5385" s="8"/>
    </row>
    <row r="5386" spans="20:22" ht="14.25" customHeight="1" x14ac:dyDescent="0.2">
      <c r="T5386" s="8"/>
      <c r="V5386" s="8"/>
    </row>
    <row r="5387" spans="20:22" ht="14.25" customHeight="1" x14ac:dyDescent="0.2">
      <c r="T5387" s="8"/>
      <c r="V5387" s="8"/>
    </row>
    <row r="5388" spans="20:22" ht="14.25" customHeight="1" x14ac:dyDescent="0.2">
      <c r="T5388" s="8"/>
      <c r="V5388" s="8"/>
    </row>
    <row r="5389" spans="20:22" ht="14.25" customHeight="1" x14ac:dyDescent="0.2">
      <c r="T5389" s="8"/>
      <c r="V5389" s="8"/>
    </row>
    <row r="5390" spans="20:22" ht="14.25" customHeight="1" x14ac:dyDescent="0.2">
      <c r="T5390" s="8"/>
      <c r="V5390" s="8"/>
    </row>
    <row r="5391" spans="20:22" ht="14.25" customHeight="1" x14ac:dyDescent="0.2">
      <c r="T5391" s="8"/>
      <c r="V5391" s="8"/>
    </row>
    <row r="5392" spans="20:22" ht="14.25" customHeight="1" x14ac:dyDescent="0.2">
      <c r="T5392" s="8"/>
      <c r="V5392" s="8"/>
    </row>
    <row r="5393" spans="20:22" ht="14.25" customHeight="1" x14ac:dyDescent="0.2">
      <c r="T5393" s="8"/>
      <c r="V5393" s="8"/>
    </row>
    <row r="5394" spans="20:22" ht="14.25" customHeight="1" x14ac:dyDescent="0.2">
      <c r="T5394" s="8"/>
      <c r="V5394" s="8"/>
    </row>
    <row r="5395" spans="20:22" ht="14.25" customHeight="1" x14ac:dyDescent="0.2">
      <c r="T5395" s="8"/>
      <c r="V5395" s="8"/>
    </row>
    <row r="5396" spans="20:22" ht="14.25" customHeight="1" x14ac:dyDescent="0.2">
      <c r="T5396" s="8"/>
      <c r="V5396" s="8"/>
    </row>
    <row r="5397" spans="20:22" ht="14.25" customHeight="1" x14ac:dyDescent="0.2">
      <c r="T5397" s="8"/>
      <c r="V5397" s="8"/>
    </row>
    <row r="5398" spans="20:22" ht="14.25" customHeight="1" x14ac:dyDescent="0.2">
      <c r="T5398" s="8"/>
      <c r="V5398" s="8"/>
    </row>
    <row r="5399" spans="20:22" ht="14.25" customHeight="1" x14ac:dyDescent="0.2">
      <c r="T5399" s="8"/>
      <c r="V5399" s="8"/>
    </row>
    <row r="5400" spans="20:22" ht="14.25" customHeight="1" x14ac:dyDescent="0.2">
      <c r="T5400" s="8"/>
      <c r="V5400" s="8"/>
    </row>
    <row r="5401" spans="20:22" ht="14.25" customHeight="1" x14ac:dyDescent="0.2">
      <c r="T5401" s="8"/>
      <c r="V5401" s="8"/>
    </row>
    <row r="5402" spans="20:22" ht="14.25" customHeight="1" x14ac:dyDescent="0.2">
      <c r="T5402" s="8"/>
      <c r="V5402" s="8"/>
    </row>
    <row r="5403" spans="20:22" ht="14.25" customHeight="1" x14ac:dyDescent="0.2">
      <c r="T5403" s="8"/>
      <c r="V5403" s="8"/>
    </row>
    <row r="5404" spans="20:22" ht="14.25" customHeight="1" x14ac:dyDescent="0.2">
      <c r="T5404" s="8"/>
      <c r="V5404" s="8"/>
    </row>
    <row r="5405" spans="20:22" ht="14.25" customHeight="1" x14ac:dyDescent="0.2">
      <c r="T5405" s="8"/>
      <c r="V5405" s="8"/>
    </row>
    <row r="5406" spans="20:22" ht="14.25" customHeight="1" x14ac:dyDescent="0.2">
      <c r="T5406" s="8"/>
      <c r="V5406" s="8"/>
    </row>
    <row r="5407" spans="20:22" ht="14.25" customHeight="1" x14ac:dyDescent="0.2">
      <c r="T5407" s="8"/>
      <c r="V5407" s="8"/>
    </row>
    <row r="5408" spans="20:22" ht="14.25" customHeight="1" x14ac:dyDescent="0.2">
      <c r="T5408" s="8"/>
      <c r="V5408" s="8"/>
    </row>
    <row r="5409" spans="20:22" ht="14.25" customHeight="1" x14ac:dyDescent="0.2">
      <c r="T5409" s="8"/>
      <c r="V5409" s="8"/>
    </row>
    <row r="5410" spans="20:22" ht="14.25" customHeight="1" x14ac:dyDescent="0.2">
      <c r="T5410" s="8"/>
      <c r="V5410" s="8"/>
    </row>
    <row r="5411" spans="20:22" ht="14.25" customHeight="1" x14ac:dyDescent="0.2">
      <c r="T5411" s="8"/>
      <c r="V5411" s="8"/>
    </row>
    <row r="5412" spans="20:22" ht="14.25" customHeight="1" x14ac:dyDescent="0.2">
      <c r="T5412" s="8"/>
      <c r="V5412" s="8"/>
    </row>
    <row r="5413" spans="20:22" ht="14.25" customHeight="1" x14ac:dyDescent="0.2">
      <c r="T5413" s="8"/>
      <c r="V5413" s="8"/>
    </row>
    <row r="5414" spans="20:22" ht="14.25" customHeight="1" x14ac:dyDescent="0.2">
      <c r="T5414" s="8"/>
      <c r="V5414" s="8"/>
    </row>
    <row r="5415" spans="20:22" ht="14.25" customHeight="1" x14ac:dyDescent="0.2">
      <c r="T5415" s="8"/>
      <c r="V5415" s="8"/>
    </row>
    <row r="5416" spans="20:22" ht="14.25" customHeight="1" x14ac:dyDescent="0.2">
      <c r="T5416" s="8"/>
      <c r="V5416" s="8"/>
    </row>
    <row r="5417" spans="20:22" ht="14.25" customHeight="1" x14ac:dyDescent="0.2">
      <c r="T5417" s="8"/>
      <c r="V5417" s="8"/>
    </row>
    <row r="5418" spans="20:22" ht="14.25" customHeight="1" x14ac:dyDescent="0.2">
      <c r="T5418" s="8"/>
      <c r="V5418" s="8"/>
    </row>
    <row r="5419" spans="20:22" ht="14.25" customHeight="1" x14ac:dyDescent="0.2">
      <c r="T5419" s="8"/>
      <c r="V5419" s="8"/>
    </row>
    <row r="5420" spans="20:22" ht="14.25" customHeight="1" x14ac:dyDescent="0.2">
      <c r="T5420" s="8"/>
      <c r="V5420" s="8"/>
    </row>
    <row r="5421" spans="20:22" ht="14.25" customHeight="1" x14ac:dyDescent="0.2">
      <c r="T5421" s="8"/>
      <c r="V5421" s="8"/>
    </row>
    <row r="5422" spans="20:22" ht="14.25" customHeight="1" x14ac:dyDescent="0.2">
      <c r="T5422" s="8"/>
      <c r="V5422" s="8"/>
    </row>
    <row r="5423" spans="20:22" ht="14.25" customHeight="1" x14ac:dyDescent="0.2">
      <c r="T5423" s="8"/>
      <c r="V5423" s="8"/>
    </row>
    <row r="5424" spans="20:22" ht="14.25" customHeight="1" x14ac:dyDescent="0.2">
      <c r="T5424" s="8"/>
      <c r="V5424" s="8"/>
    </row>
    <row r="5425" spans="20:22" ht="14.25" customHeight="1" x14ac:dyDescent="0.2">
      <c r="T5425" s="8"/>
      <c r="V5425" s="8"/>
    </row>
    <row r="5426" spans="20:22" ht="14.25" customHeight="1" x14ac:dyDescent="0.2">
      <c r="T5426" s="8"/>
      <c r="V5426" s="8"/>
    </row>
    <row r="5427" spans="20:22" ht="14.25" customHeight="1" x14ac:dyDescent="0.2">
      <c r="T5427" s="8"/>
      <c r="V5427" s="8"/>
    </row>
    <row r="5428" spans="20:22" ht="14.25" customHeight="1" x14ac:dyDescent="0.2">
      <c r="T5428" s="8"/>
      <c r="V5428" s="8"/>
    </row>
    <row r="5429" spans="20:22" ht="14.25" customHeight="1" x14ac:dyDescent="0.2">
      <c r="T5429" s="8"/>
      <c r="V5429" s="8"/>
    </row>
    <row r="5430" spans="20:22" ht="14.25" customHeight="1" x14ac:dyDescent="0.2">
      <c r="T5430" s="8"/>
      <c r="V5430" s="8"/>
    </row>
    <row r="5431" spans="20:22" ht="14.25" customHeight="1" x14ac:dyDescent="0.2">
      <c r="T5431" s="8"/>
      <c r="V5431" s="8"/>
    </row>
    <row r="5432" spans="20:22" ht="14.25" customHeight="1" x14ac:dyDescent="0.2">
      <c r="T5432" s="8"/>
      <c r="V5432" s="8"/>
    </row>
    <row r="5433" spans="20:22" ht="14.25" customHeight="1" x14ac:dyDescent="0.2">
      <c r="T5433" s="8"/>
      <c r="V5433" s="8"/>
    </row>
    <row r="5434" spans="20:22" ht="14.25" customHeight="1" x14ac:dyDescent="0.2">
      <c r="T5434" s="8"/>
      <c r="V5434" s="8"/>
    </row>
    <row r="5435" spans="20:22" ht="14.25" customHeight="1" x14ac:dyDescent="0.2">
      <c r="T5435" s="8"/>
      <c r="V5435" s="8"/>
    </row>
    <row r="5436" spans="20:22" ht="14.25" customHeight="1" x14ac:dyDescent="0.2">
      <c r="T5436" s="8"/>
      <c r="V5436" s="8"/>
    </row>
    <row r="5437" spans="20:22" ht="14.25" customHeight="1" x14ac:dyDescent="0.2">
      <c r="T5437" s="8"/>
      <c r="V5437" s="8"/>
    </row>
    <row r="5438" spans="20:22" ht="14.25" customHeight="1" x14ac:dyDescent="0.2">
      <c r="T5438" s="8"/>
      <c r="V5438" s="8"/>
    </row>
    <row r="5439" spans="20:22" ht="14.25" customHeight="1" x14ac:dyDescent="0.2">
      <c r="T5439" s="8"/>
      <c r="V5439" s="8"/>
    </row>
    <row r="5440" spans="20:22" ht="14.25" customHeight="1" x14ac:dyDescent="0.2">
      <c r="T5440" s="8"/>
      <c r="V5440" s="8"/>
    </row>
    <row r="5441" spans="20:22" ht="14.25" customHeight="1" x14ac:dyDescent="0.2">
      <c r="T5441" s="8"/>
      <c r="V5441" s="8"/>
    </row>
    <row r="5442" spans="20:22" ht="14.25" customHeight="1" x14ac:dyDescent="0.2">
      <c r="T5442" s="8"/>
      <c r="V5442" s="8"/>
    </row>
    <row r="5443" spans="20:22" ht="14.25" customHeight="1" x14ac:dyDescent="0.2">
      <c r="T5443" s="8"/>
      <c r="V5443" s="8"/>
    </row>
    <row r="5444" spans="20:22" ht="14.25" customHeight="1" x14ac:dyDescent="0.2">
      <c r="T5444" s="8"/>
      <c r="V5444" s="8"/>
    </row>
    <row r="5445" spans="20:22" ht="14.25" customHeight="1" x14ac:dyDescent="0.2">
      <c r="T5445" s="8"/>
      <c r="V5445" s="8"/>
    </row>
    <row r="5446" spans="20:22" ht="14.25" customHeight="1" x14ac:dyDescent="0.2">
      <c r="T5446" s="8"/>
      <c r="V5446" s="8"/>
    </row>
    <row r="5447" spans="20:22" ht="14.25" customHeight="1" x14ac:dyDescent="0.2">
      <c r="T5447" s="8"/>
      <c r="V5447" s="8"/>
    </row>
    <row r="5448" spans="20:22" ht="14.25" customHeight="1" x14ac:dyDescent="0.2">
      <c r="T5448" s="8"/>
      <c r="V5448" s="8"/>
    </row>
    <row r="5449" spans="20:22" ht="14.25" customHeight="1" x14ac:dyDescent="0.2">
      <c r="T5449" s="8"/>
      <c r="V5449" s="8"/>
    </row>
    <row r="5450" spans="20:22" ht="14.25" customHeight="1" x14ac:dyDescent="0.2">
      <c r="T5450" s="8"/>
      <c r="V5450" s="8"/>
    </row>
    <row r="5451" spans="20:22" ht="14.25" customHeight="1" x14ac:dyDescent="0.2">
      <c r="T5451" s="8"/>
      <c r="V5451" s="8"/>
    </row>
    <row r="5452" spans="20:22" ht="14.25" customHeight="1" x14ac:dyDescent="0.2">
      <c r="T5452" s="8"/>
      <c r="V5452" s="8"/>
    </row>
    <row r="5453" spans="20:22" ht="14.25" customHeight="1" x14ac:dyDescent="0.2">
      <c r="T5453" s="8"/>
      <c r="V5453" s="8"/>
    </row>
    <row r="5454" spans="20:22" ht="14.25" customHeight="1" x14ac:dyDescent="0.2">
      <c r="T5454" s="8"/>
      <c r="V5454" s="8"/>
    </row>
    <row r="5455" spans="20:22" ht="14.25" customHeight="1" x14ac:dyDescent="0.2">
      <c r="T5455" s="8"/>
      <c r="V5455" s="8"/>
    </row>
    <row r="5456" spans="20:22" ht="14.25" customHeight="1" x14ac:dyDescent="0.2">
      <c r="T5456" s="8"/>
      <c r="V5456" s="8"/>
    </row>
    <row r="5457" spans="20:22" ht="14.25" customHeight="1" x14ac:dyDescent="0.2">
      <c r="T5457" s="8"/>
      <c r="V5457" s="8"/>
    </row>
    <row r="5458" spans="20:22" ht="14.25" customHeight="1" x14ac:dyDescent="0.2">
      <c r="T5458" s="8"/>
      <c r="V5458" s="8"/>
    </row>
    <row r="5459" spans="20:22" ht="14.25" customHeight="1" x14ac:dyDescent="0.2">
      <c r="T5459" s="8"/>
      <c r="V5459" s="8"/>
    </row>
    <row r="5460" spans="20:22" ht="14.25" customHeight="1" x14ac:dyDescent="0.2">
      <c r="T5460" s="8"/>
      <c r="V5460" s="8"/>
    </row>
    <row r="5461" spans="20:22" ht="14.25" customHeight="1" x14ac:dyDescent="0.2">
      <c r="T5461" s="8"/>
      <c r="V5461" s="8"/>
    </row>
    <row r="5462" spans="20:22" ht="14.25" customHeight="1" x14ac:dyDescent="0.2">
      <c r="T5462" s="8"/>
      <c r="V5462" s="8"/>
    </row>
    <row r="5463" spans="20:22" ht="14.25" customHeight="1" x14ac:dyDescent="0.2">
      <c r="T5463" s="8"/>
      <c r="V5463" s="8"/>
    </row>
    <row r="5464" spans="20:22" ht="14.25" customHeight="1" x14ac:dyDescent="0.2">
      <c r="T5464" s="8"/>
      <c r="V5464" s="8"/>
    </row>
    <row r="5465" spans="20:22" ht="14.25" customHeight="1" x14ac:dyDescent="0.2">
      <c r="T5465" s="8"/>
      <c r="V5465" s="8"/>
    </row>
    <row r="5466" spans="20:22" ht="14.25" customHeight="1" x14ac:dyDescent="0.2">
      <c r="T5466" s="8"/>
      <c r="V5466" s="8"/>
    </row>
    <row r="5467" spans="20:22" ht="14.25" customHeight="1" x14ac:dyDescent="0.2">
      <c r="T5467" s="8"/>
      <c r="V5467" s="8"/>
    </row>
    <row r="5468" spans="20:22" ht="14.25" customHeight="1" x14ac:dyDescent="0.2">
      <c r="T5468" s="8"/>
      <c r="V5468" s="8"/>
    </row>
    <row r="5469" spans="20:22" ht="14.25" customHeight="1" x14ac:dyDescent="0.2">
      <c r="T5469" s="8"/>
      <c r="V5469" s="8"/>
    </row>
    <row r="5470" spans="20:22" ht="14.25" customHeight="1" x14ac:dyDescent="0.2">
      <c r="T5470" s="8"/>
      <c r="V5470" s="8"/>
    </row>
    <row r="5471" spans="20:22" ht="14.25" customHeight="1" x14ac:dyDescent="0.2">
      <c r="T5471" s="8"/>
      <c r="V5471" s="8"/>
    </row>
    <row r="5472" spans="20:22" ht="14.25" customHeight="1" x14ac:dyDescent="0.2">
      <c r="T5472" s="8"/>
      <c r="V5472" s="8"/>
    </row>
    <row r="5473" spans="20:22" ht="14.25" customHeight="1" x14ac:dyDescent="0.2">
      <c r="T5473" s="8"/>
      <c r="V5473" s="8"/>
    </row>
    <row r="5474" spans="20:22" ht="14.25" customHeight="1" x14ac:dyDescent="0.2">
      <c r="T5474" s="8"/>
      <c r="V5474" s="8"/>
    </row>
    <row r="5475" spans="20:22" ht="14.25" customHeight="1" x14ac:dyDescent="0.2">
      <c r="T5475" s="8"/>
      <c r="V5475" s="8"/>
    </row>
    <row r="5476" spans="20:22" ht="14.25" customHeight="1" x14ac:dyDescent="0.2">
      <c r="T5476" s="8"/>
      <c r="V5476" s="8"/>
    </row>
    <row r="5477" spans="20:22" ht="14.25" customHeight="1" x14ac:dyDescent="0.2">
      <c r="T5477" s="8"/>
      <c r="V5477" s="8"/>
    </row>
    <row r="5478" spans="20:22" ht="14.25" customHeight="1" x14ac:dyDescent="0.2">
      <c r="T5478" s="8"/>
      <c r="V5478" s="8"/>
    </row>
    <row r="5479" spans="20:22" ht="14.25" customHeight="1" x14ac:dyDescent="0.2">
      <c r="T5479" s="8"/>
      <c r="V5479" s="8"/>
    </row>
    <row r="5480" spans="20:22" ht="14.25" customHeight="1" x14ac:dyDescent="0.2">
      <c r="T5480" s="8"/>
      <c r="V5480" s="8"/>
    </row>
    <row r="5481" spans="20:22" ht="14.25" customHeight="1" x14ac:dyDescent="0.2">
      <c r="T5481" s="8"/>
      <c r="V5481" s="8"/>
    </row>
    <row r="5482" spans="20:22" ht="14.25" customHeight="1" x14ac:dyDescent="0.2">
      <c r="T5482" s="8"/>
      <c r="V5482" s="8"/>
    </row>
    <row r="5483" spans="20:22" ht="14.25" customHeight="1" x14ac:dyDescent="0.2">
      <c r="T5483" s="8"/>
      <c r="V5483" s="8"/>
    </row>
    <row r="5484" spans="20:22" ht="14.25" customHeight="1" x14ac:dyDescent="0.2">
      <c r="T5484" s="8"/>
      <c r="V5484" s="8"/>
    </row>
    <row r="5485" spans="20:22" ht="14.25" customHeight="1" x14ac:dyDescent="0.2">
      <c r="T5485" s="8"/>
      <c r="V5485" s="8"/>
    </row>
    <row r="5486" spans="20:22" ht="14.25" customHeight="1" x14ac:dyDescent="0.2">
      <c r="T5486" s="8"/>
      <c r="V5486" s="8"/>
    </row>
    <row r="5487" spans="20:22" ht="14.25" customHeight="1" x14ac:dyDescent="0.2">
      <c r="T5487" s="8"/>
      <c r="V5487" s="8"/>
    </row>
    <row r="5488" spans="20:22" ht="14.25" customHeight="1" x14ac:dyDescent="0.2">
      <c r="T5488" s="8"/>
      <c r="V5488" s="8"/>
    </row>
    <row r="5489" spans="20:22" ht="14.25" customHeight="1" x14ac:dyDescent="0.2">
      <c r="T5489" s="8"/>
      <c r="V5489" s="8"/>
    </row>
    <row r="5490" spans="20:22" ht="14.25" customHeight="1" x14ac:dyDescent="0.2">
      <c r="T5490" s="8"/>
      <c r="V5490" s="8"/>
    </row>
    <row r="5491" spans="20:22" ht="14.25" customHeight="1" x14ac:dyDescent="0.2">
      <c r="T5491" s="8"/>
      <c r="V5491" s="8"/>
    </row>
    <row r="5492" spans="20:22" ht="14.25" customHeight="1" x14ac:dyDescent="0.2">
      <c r="T5492" s="8"/>
      <c r="V5492" s="8"/>
    </row>
    <row r="5493" spans="20:22" ht="14.25" customHeight="1" x14ac:dyDescent="0.2">
      <c r="T5493" s="8"/>
      <c r="V5493" s="8"/>
    </row>
    <row r="5494" spans="20:22" ht="14.25" customHeight="1" x14ac:dyDescent="0.2">
      <c r="T5494" s="8"/>
      <c r="V5494" s="8"/>
    </row>
    <row r="5495" spans="20:22" ht="14.25" customHeight="1" x14ac:dyDescent="0.2">
      <c r="T5495" s="8"/>
      <c r="V5495" s="8"/>
    </row>
    <row r="5496" spans="20:22" ht="14.25" customHeight="1" x14ac:dyDescent="0.2">
      <c r="T5496" s="8"/>
      <c r="V5496" s="8"/>
    </row>
    <row r="5497" spans="20:22" ht="14.25" customHeight="1" x14ac:dyDescent="0.2">
      <c r="T5497" s="8"/>
      <c r="V5497" s="8"/>
    </row>
    <row r="5498" spans="20:22" ht="14.25" customHeight="1" x14ac:dyDescent="0.2">
      <c r="T5498" s="8"/>
      <c r="V5498" s="8"/>
    </row>
    <row r="5499" spans="20:22" ht="14.25" customHeight="1" x14ac:dyDescent="0.2">
      <c r="T5499" s="8"/>
      <c r="V5499" s="8"/>
    </row>
    <row r="5500" spans="20:22" ht="14.25" customHeight="1" x14ac:dyDescent="0.2">
      <c r="T5500" s="8"/>
      <c r="V5500" s="8"/>
    </row>
    <row r="5501" spans="20:22" ht="14.25" customHeight="1" x14ac:dyDescent="0.2">
      <c r="T5501" s="8"/>
      <c r="V5501" s="8"/>
    </row>
    <row r="5502" spans="20:22" ht="14.25" customHeight="1" x14ac:dyDescent="0.2">
      <c r="T5502" s="8"/>
      <c r="V5502" s="8"/>
    </row>
    <row r="5503" spans="20:22" ht="14.25" customHeight="1" x14ac:dyDescent="0.2">
      <c r="T5503" s="8"/>
      <c r="V5503" s="8"/>
    </row>
    <row r="5504" spans="20:22" ht="14.25" customHeight="1" x14ac:dyDescent="0.2">
      <c r="T5504" s="8"/>
      <c r="V5504" s="8"/>
    </row>
    <row r="5505" spans="20:22" ht="14.25" customHeight="1" x14ac:dyDescent="0.2">
      <c r="T5505" s="8"/>
      <c r="V5505" s="8"/>
    </row>
    <row r="5506" spans="20:22" ht="14.25" customHeight="1" x14ac:dyDescent="0.2">
      <c r="T5506" s="8"/>
      <c r="V5506" s="8"/>
    </row>
    <row r="5507" spans="20:22" ht="14.25" customHeight="1" x14ac:dyDescent="0.2">
      <c r="T5507" s="8"/>
      <c r="V5507" s="8"/>
    </row>
    <row r="5508" spans="20:22" ht="14.25" customHeight="1" x14ac:dyDescent="0.2">
      <c r="T5508" s="8"/>
      <c r="V5508" s="8"/>
    </row>
    <row r="5509" spans="20:22" ht="14.25" customHeight="1" x14ac:dyDescent="0.2">
      <c r="T5509" s="8"/>
      <c r="V5509" s="8"/>
    </row>
    <row r="5510" spans="20:22" ht="14.25" customHeight="1" x14ac:dyDescent="0.2">
      <c r="T5510" s="8"/>
      <c r="V5510" s="8"/>
    </row>
    <row r="5511" spans="20:22" ht="14.25" customHeight="1" x14ac:dyDescent="0.2">
      <c r="T5511" s="8"/>
      <c r="V5511" s="8"/>
    </row>
    <row r="5512" spans="20:22" ht="14.25" customHeight="1" x14ac:dyDescent="0.2">
      <c r="T5512" s="8"/>
      <c r="V5512" s="8"/>
    </row>
    <row r="5513" spans="20:22" ht="14.25" customHeight="1" x14ac:dyDescent="0.2">
      <c r="T5513" s="8"/>
      <c r="V5513" s="8"/>
    </row>
    <row r="5514" spans="20:22" ht="14.25" customHeight="1" x14ac:dyDescent="0.2">
      <c r="T5514" s="8"/>
      <c r="V5514" s="8"/>
    </row>
    <row r="5515" spans="20:22" ht="14.25" customHeight="1" x14ac:dyDescent="0.2">
      <c r="T5515" s="8"/>
      <c r="V5515" s="8"/>
    </row>
    <row r="5516" spans="20:22" ht="14.25" customHeight="1" x14ac:dyDescent="0.2">
      <c r="T5516" s="8"/>
      <c r="V5516" s="8"/>
    </row>
    <row r="5517" spans="20:22" ht="14.25" customHeight="1" x14ac:dyDescent="0.2">
      <c r="T5517" s="8"/>
      <c r="V5517" s="8"/>
    </row>
    <row r="5518" spans="20:22" ht="14.25" customHeight="1" x14ac:dyDescent="0.2">
      <c r="T5518" s="8"/>
      <c r="V5518" s="8"/>
    </row>
    <row r="5519" spans="20:22" ht="14.25" customHeight="1" x14ac:dyDescent="0.2">
      <c r="T5519" s="8"/>
      <c r="V5519" s="8"/>
    </row>
    <row r="5520" spans="20:22" ht="14.25" customHeight="1" x14ac:dyDescent="0.2">
      <c r="T5520" s="8"/>
      <c r="V5520" s="8"/>
    </row>
    <row r="5521" spans="20:22" ht="14.25" customHeight="1" x14ac:dyDescent="0.2">
      <c r="T5521" s="8"/>
      <c r="V5521" s="8"/>
    </row>
    <row r="5522" spans="20:22" ht="14.25" customHeight="1" x14ac:dyDescent="0.2">
      <c r="T5522" s="8"/>
      <c r="V5522" s="8"/>
    </row>
    <row r="5523" spans="20:22" ht="14.25" customHeight="1" x14ac:dyDescent="0.2">
      <c r="T5523" s="8"/>
      <c r="V5523" s="8"/>
    </row>
    <row r="5524" spans="20:22" ht="14.25" customHeight="1" x14ac:dyDescent="0.2">
      <c r="T5524" s="8"/>
      <c r="V5524" s="8"/>
    </row>
    <row r="5525" spans="20:22" ht="14.25" customHeight="1" x14ac:dyDescent="0.2">
      <c r="T5525" s="8"/>
      <c r="V5525" s="8"/>
    </row>
    <row r="5526" spans="20:22" ht="14.25" customHeight="1" x14ac:dyDescent="0.2">
      <c r="T5526" s="8"/>
      <c r="V5526" s="8"/>
    </row>
    <row r="5527" spans="20:22" ht="14.25" customHeight="1" x14ac:dyDescent="0.2">
      <c r="T5527" s="8"/>
      <c r="V5527" s="8"/>
    </row>
    <row r="5528" spans="20:22" ht="14.25" customHeight="1" x14ac:dyDescent="0.2">
      <c r="T5528" s="8"/>
      <c r="V5528" s="8"/>
    </row>
    <row r="5529" spans="20:22" ht="14.25" customHeight="1" x14ac:dyDescent="0.2">
      <c r="T5529" s="8"/>
      <c r="V5529" s="8"/>
    </row>
    <row r="5530" spans="20:22" ht="14.25" customHeight="1" x14ac:dyDescent="0.2">
      <c r="T5530" s="8"/>
      <c r="V5530" s="8"/>
    </row>
    <row r="5531" spans="20:22" ht="14.25" customHeight="1" x14ac:dyDescent="0.2">
      <c r="T5531" s="8"/>
      <c r="V5531" s="8"/>
    </row>
    <row r="5532" spans="20:22" ht="14.25" customHeight="1" x14ac:dyDescent="0.2">
      <c r="T5532" s="8"/>
      <c r="V5532" s="8"/>
    </row>
    <row r="5533" spans="20:22" ht="14.25" customHeight="1" x14ac:dyDescent="0.2">
      <c r="T5533" s="8"/>
      <c r="V5533" s="8"/>
    </row>
    <row r="5534" spans="20:22" ht="14.25" customHeight="1" x14ac:dyDescent="0.2">
      <c r="T5534" s="8"/>
      <c r="V5534" s="8"/>
    </row>
    <row r="5535" spans="20:22" ht="14.25" customHeight="1" x14ac:dyDescent="0.2">
      <c r="T5535" s="8"/>
      <c r="V5535" s="8"/>
    </row>
    <row r="5536" spans="20:22" ht="14.25" customHeight="1" x14ac:dyDescent="0.2">
      <c r="T5536" s="8"/>
      <c r="V5536" s="8"/>
    </row>
    <row r="5537" spans="20:22" ht="14.25" customHeight="1" x14ac:dyDescent="0.2">
      <c r="T5537" s="8"/>
      <c r="V5537" s="8"/>
    </row>
    <row r="5538" spans="20:22" ht="14.25" customHeight="1" x14ac:dyDescent="0.2">
      <c r="T5538" s="8"/>
      <c r="V5538" s="8"/>
    </row>
    <row r="5539" spans="20:22" ht="14.25" customHeight="1" x14ac:dyDescent="0.2">
      <c r="T5539" s="8"/>
      <c r="V5539" s="8"/>
    </row>
    <row r="5540" spans="20:22" ht="14.25" customHeight="1" x14ac:dyDescent="0.2">
      <c r="T5540" s="8"/>
      <c r="V5540" s="8"/>
    </row>
    <row r="5541" spans="20:22" ht="14.25" customHeight="1" x14ac:dyDescent="0.2">
      <c r="T5541" s="8"/>
      <c r="V5541" s="8"/>
    </row>
    <row r="5542" spans="20:22" ht="14.25" customHeight="1" x14ac:dyDescent="0.2">
      <c r="T5542" s="8"/>
      <c r="V5542" s="8"/>
    </row>
    <row r="5543" spans="20:22" ht="14.25" customHeight="1" x14ac:dyDescent="0.2">
      <c r="T5543" s="8"/>
      <c r="V5543" s="8"/>
    </row>
    <row r="5544" spans="20:22" ht="14.25" customHeight="1" x14ac:dyDescent="0.2">
      <c r="T5544" s="8"/>
      <c r="V5544" s="8"/>
    </row>
    <row r="5545" spans="20:22" ht="14.25" customHeight="1" x14ac:dyDescent="0.2">
      <c r="T5545" s="8"/>
      <c r="V5545" s="8"/>
    </row>
    <row r="5546" spans="20:22" ht="14.25" customHeight="1" x14ac:dyDescent="0.2">
      <c r="T5546" s="8"/>
      <c r="V5546" s="8"/>
    </row>
    <row r="5547" spans="20:22" ht="14.25" customHeight="1" x14ac:dyDescent="0.2">
      <c r="T5547" s="8"/>
      <c r="V5547" s="8"/>
    </row>
    <row r="5548" spans="20:22" ht="14.25" customHeight="1" x14ac:dyDescent="0.2">
      <c r="T5548" s="8"/>
      <c r="V5548" s="8"/>
    </row>
    <row r="5549" spans="20:22" ht="14.25" customHeight="1" x14ac:dyDescent="0.2">
      <c r="T5549" s="8"/>
      <c r="V5549" s="8"/>
    </row>
    <row r="5550" spans="20:22" ht="14.25" customHeight="1" x14ac:dyDescent="0.2">
      <c r="T5550" s="8"/>
      <c r="V5550" s="8"/>
    </row>
    <row r="5551" spans="20:22" ht="14.25" customHeight="1" x14ac:dyDescent="0.2">
      <c r="T5551" s="8"/>
      <c r="V5551" s="8"/>
    </row>
    <row r="5552" spans="20:22" ht="14.25" customHeight="1" x14ac:dyDescent="0.2">
      <c r="T5552" s="8"/>
      <c r="V5552" s="8"/>
    </row>
    <row r="5553" spans="20:22" ht="14.25" customHeight="1" x14ac:dyDescent="0.2">
      <c r="T5553" s="8"/>
      <c r="V5553" s="8"/>
    </row>
    <row r="5554" spans="20:22" ht="14.25" customHeight="1" x14ac:dyDescent="0.2">
      <c r="T5554" s="8"/>
      <c r="V5554" s="8"/>
    </row>
    <row r="5555" spans="20:22" ht="14.25" customHeight="1" x14ac:dyDescent="0.2">
      <c r="T5555" s="8"/>
      <c r="V5555" s="8"/>
    </row>
    <row r="5556" spans="20:22" ht="14.25" customHeight="1" x14ac:dyDescent="0.2">
      <c r="T5556" s="8"/>
      <c r="V5556" s="8"/>
    </row>
    <row r="5557" spans="20:22" ht="14.25" customHeight="1" x14ac:dyDescent="0.2">
      <c r="T5557" s="8"/>
      <c r="V5557" s="8"/>
    </row>
    <row r="5558" spans="20:22" ht="14.25" customHeight="1" x14ac:dyDescent="0.2">
      <c r="T5558" s="8"/>
      <c r="V5558" s="8"/>
    </row>
    <row r="5559" spans="20:22" ht="14.25" customHeight="1" x14ac:dyDescent="0.2">
      <c r="T5559" s="8"/>
      <c r="V5559" s="8"/>
    </row>
    <row r="5560" spans="20:22" ht="14.25" customHeight="1" x14ac:dyDescent="0.2">
      <c r="T5560" s="8"/>
      <c r="V5560" s="8"/>
    </row>
    <row r="5561" spans="20:22" ht="14.25" customHeight="1" x14ac:dyDescent="0.2">
      <c r="T5561" s="8"/>
      <c r="V5561" s="8"/>
    </row>
    <row r="5562" spans="20:22" ht="14.25" customHeight="1" x14ac:dyDescent="0.2">
      <c r="T5562" s="8"/>
      <c r="V5562" s="8"/>
    </row>
    <row r="5563" spans="20:22" ht="14.25" customHeight="1" x14ac:dyDescent="0.2">
      <c r="T5563" s="8"/>
      <c r="V5563" s="8"/>
    </row>
    <row r="5564" spans="20:22" ht="14.25" customHeight="1" x14ac:dyDescent="0.2">
      <c r="T5564" s="8"/>
      <c r="V5564" s="8"/>
    </row>
    <row r="5565" spans="20:22" ht="14.25" customHeight="1" x14ac:dyDescent="0.2">
      <c r="T5565" s="8"/>
      <c r="V5565" s="8"/>
    </row>
    <row r="5566" spans="20:22" ht="14.25" customHeight="1" x14ac:dyDescent="0.2">
      <c r="T5566" s="8"/>
      <c r="V5566" s="8"/>
    </row>
    <row r="5567" spans="20:22" ht="14.25" customHeight="1" x14ac:dyDescent="0.2">
      <c r="T5567" s="8"/>
      <c r="V5567" s="8"/>
    </row>
    <row r="5568" spans="20:22" ht="14.25" customHeight="1" x14ac:dyDescent="0.2">
      <c r="T5568" s="8"/>
      <c r="V5568" s="8"/>
    </row>
    <row r="5569" spans="20:22" ht="14.25" customHeight="1" x14ac:dyDescent="0.2">
      <c r="T5569" s="8"/>
      <c r="V5569" s="8"/>
    </row>
    <row r="5570" spans="20:22" ht="14.25" customHeight="1" x14ac:dyDescent="0.2">
      <c r="T5570" s="8"/>
      <c r="V5570" s="8"/>
    </row>
    <row r="5571" spans="20:22" ht="14.25" customHeight="1" x14ac:dyDescent="0.2">
      <c r="T5571" s="8"/>
      <c r="V5571" s="8"/>
    </row>
    <row r="5572" spans="20:22" ht="14.25" customHeight="1" x14ac:dyDescent="0.2">
      <c r="T5572" s="8"/>
      <c r="V5572" s="8"/>
    </row>
    <row r="5573" spans="20:22" ht="14.25" customHeight="1" x14ac:dyDescent="0.2">
      <c r="T5573" s="8"/>
      <c r="V5573" s="8"/>
    </row>
    <row r="5574" spans="20:22" ht="14.25" customHeight="1" x14ac:dyDescent="0.2">
      <c r="T5574" s="8"/>
      <c r="V5574" s="8"/>
    </row>
    <row r="5575" spans="20:22" ht="14.25" customHeight="1" x14ac:dyDescent="0.2">
      <c r="T5575" s="8"/>
      <c r="V5575" s="8"/>
    </row>
    <row r="5576" spans="20:22" ht="14.25" customHeight="1" x14ac:dyDescent="0.2">
      <c r="T5576" s="8"/>
      <c r="V5576" s="8"/>
    </row>
    <row r="5577" spans="20:22" ht="14.25" customHeight="1" x14ac:dyDescent="0.2">
      <c r="T5577" s="8"/>
      <c r="V5577" s="8"/>
    </row>
    <row r="5578" spans="20:22" ht="14.25" customHeight="1" x14ac:dyDescent="0.2">
      <c r="T5578" s="8"/>
      <c r="V5578" s="8"/>
    </row>
    <row r="5579" spans="20:22" ht="14.25" customHeight="1" x14ac:dyDescent="0.2">
      <c r="T5579" s="8"/>
      <c r="V5579" s="8"/>
    </row>
    <row r="5580" spans="20:22" ht="14.25" customHeight="1" x14ac:dyDescent="0.2">
      <c r="T5580" s="8"/>
      <c r="V5580" s="8"/>
    </row>
    <row r="5581" spans="20:22" ht="14.25" customHeight="1" x14ac:dyDescent="0.2">
      <c r="T5581" s="8"/>
      <c r="V5581" s="8"/>
    </row>
    <row r="5582" spans="20:22" ht="14.25" customHeight="1" x14ac:dyDescent="0.2">
      <c r="T5582" s="8"/>
      <c r="V5582" s="8"/>
    </row>
    <row r="5583" spans="20:22" ht="14.25" customHeight="1" x14ac:dyDescent="0.2">
      <c r="T5583" s="8"/>
      <c r="V5583" s="8"/>
    </row>
    <row r="5584" spans="20:22" ht="14.25" customHeight="1" x14ac:dyDescent="0.2">
      <c r="T5584" s="8"/>
      <c r="V5584" s="8"/>
    </row>
    <row r="5585" spans="20:22" ht="14.25" customHeight="1" x14ac:dyDescent="0.2">
      <c r="T5585" s="8"/>
      <c r="V5585" s="8"/>
    </row>
    <row r="5586" spans="20:22" ht="14.25" customHeight="1" x14ac:dyDescent="0.2">
      <c r="T5586" s="8"/>
      <c r="V5586" s="8"/>
    </row>
    <row r="5587" spans="20:22" ht="14.25" customHeight="1" x14ac:dyDescent="0.2">
      <c r="T5587" s="8"/>
      <c r="V5587" s="8"/>
    </row>
    <row r="5588" spans="20:22" ht="14.25" customHeight="1" x14ac:dyDescent="0.2">
      <c r="T5588" s="8"/>
      <c r="V5588" s="8"/>
    </row>
    <row r="5589" spans="20:22" ht="14.25" customHeight="1" x14ac:dyDescent="0.2">
      <c r="T5589" s="8"/>
      <c r="V5589" s="8"/>
    </row>
    <row r="5590" spans="20:22" ht="14.25" customHeight="1" x14ac:dyDescent="0.2">
      <c r="T5590" s="8"/>
      <c r="V5590" s="8"/>
    </row>
    <row r="5591" spans="20:22" ht="14.25" customHeight="1" x14ac:dyDescent="0.2">
      <c r="T5591" s="8"/>
      <c r="V5591" s="8"/>
    </row>
    <row r="5592" spans="20:22" ht="14.25" customHeight="1" x14ac:dyDescent="0.2">
      <c r="T5592" s="8"/>
      <c r="V5592" s="8"/>
    </row>
    <row r="5593" spans="20:22" ht="14.25" customHeight="1" x14ac:dyDescent="0.2">
      <c r="T5593" s="8"/>
      <c r="V5593" s="8"/>
    </row>
    <row r="5594" spans="20:22" ht="14.25" customHeight="1" x14ac:dyDescent="0.2">
      <c r="T5594" s="8"/>
      <c r="V5594" s="8"/>
    </row>
    <row r="5595" spans="20:22" ht="14.25" customHeight="1" x14ac:dyDescent="0.2">
      <c r="T5595" s="8"/>
      <c r="V5595" s="8"/>
    </row>
    <row r="5596" spans="20:22" ht="14.25" customHeight="1" x14ac:dyDescent="0.2">
      <c r="T5596" s="8"/>
      <c r="V5596" s="8"/>
    </row>
    <row r="5597" spans="20:22" ht="14.25" customHeight="1" x14ac:dyDescent="0.2">
      <c r="T5597" s="8"/>
      <c r="V5597" s="8"/>
    </row>
    <row r="5598" spans="20:22" ht="14.25" customHeight="1" x14ac:dyDescent="0.2">
      <c r="T5598" s="8"/>
      <c r="V5598" s="8"/>
    </row>
    <row r="5599" spans="20:22" ht="14.25" customHeight="1" x14ac:dyDescent="0.2">
      <c r="T5599" s="8"/>
      <c r="V5599" s="8"/>
    </row>
    <row r="5600" spans="20:22" ht="14.25" customHeight="1" x14ac:dyDescent="0.2">
      <c r="T5600" s="8"/>
      <c r="V5600" s="8"/>
    </row>
    <row r="5601" spans="20:22" ht="14.25" customHeight="1" x14ac:dyDescent="0.2">
      <c r="T5601" s="8"/>
      <c r="V5601" s="8"/>
    </row>
    <row r="5602" spans="20:22" ht="14.25" customHeight="1" x14ac:dyDescent="0.2">
      <c r="T5602" s="8"/>
      <c r="V5602" s="8"/>
    </row>
    <row r="5603" spans="20:22" ht="14.25" customHeight="1" x14ac:dyDescent="0.2">
      <c r="T5603" s="8"/>
      <c r="V5603" s="8"/>
    </row>
    <row r="5604" spans="20:22" ht="14.25" customHeight="1" x14ac:dyDescent="0.2">
      <c r="T5604" s="8"/>
      <c r="V5604" s="8"/>
    </row>
    <row r="5605" spans="20:22" ht="14.25" customHeight="1" x14ac:dyDescent="0.2">
      <c r="T5605" s="8"/>
      <c r="V5605" s="8"/>
    </row>
    <row r="5606" spans="20:22" ht="14.25" customHeight="1" x14ac:dyDescent="0.2">
      <c r="T5606" s="8"/>
      <c r="V5606" s="8"/>
    </row>
    <row r="5607" spans="20:22" ht="14.25" customHeight="1" x14ac:dyDescent="0.2">
      <c r="T5607" s="8"/>
      <c r="V5607" s="8"/>
    </row>
    <row r="5608" spans="20:22" ht="14.25" customHeight="1" x14ac:dyDescent="0.2">
      <c r="T5608" s="8"/>
      <c r="V5608" s="8"/>
    </row>
    <row r="5609" spans="20:22" ht="14.25" customHeight="1" x14ac:dyDescent="0.2">
      <c r="T5609" s="8"/>
      <c r="V5609" s="8"/>
    </row>
    <row r="5610" spans="20:22" ht="14.25" customHeight="1" x14ac:dyDescent="0.2">
      <c r="T5610" s="8"/>
      <c r="V5610" s="8"/>
    </row>
    <row r="5611" spans="20:22" ht="14.25" customHeight="1" x14ac:dyDescent="0.2">
      <c r="T5611" s="8"/>
      <c r="V5611" s="8"/>
    </row>
    <row r="5612" spans="20:22" ht="14.25" customHeight="1" x14ac:dyDescent="0.2">
      <c r="T5612" s="8"/>
      <c r="V5612" s="8"/>
    </row>
    <row r="5613" spans="20:22" ht="14.25" customHeight="1" x14ac:dyDescent="0.2">
      <c r="T5613" s="8"/>
      <c r="V5613" s="8"/>
    </row>
    <row r="5614" spans="20:22" ht="14.25" customHeight="1" x14ac:dyDescent="0.2">
      <c r="T5614" s="8"/>
      <c r="V5614" s="8"/>
    </row>
    <row r="5615" spans="20:22" ht="14.25" customHeight="1" x14ac:dyDescent="0.2">
      <c r="T5615" s="8"/>
      <c r="V5615" s="8"/>
    </row>
    <row r="5616" spans="20:22" ht="14.25" customHeight="1" x14ac:dyDescent="0.2">
      <c r="T5616" s="8"/>
      <c r="V5616" s="8"/>
    </row>
    <row r="5617" spans="20:22" ht="14.25" customHeight="1" x14ac:dyDescent="0.2">
      <c r="T5617" s="8"/>
      <c r="V5617" s="8"/>
    </row>
    <row r="5618" spans="20:22" ht="14.25" customHeight="1" x14ac:dyDescent="0.2">
      <c r="T5618" s="8"/>
      <c r="V5618" s="8"/>
    </row>
    <row r="5619" spans="20:22" ht="14.25" customHeight="1" x14ac:dyDescent="0.2">
      <c r="T5619" s="8"/>
      <c r="V5619" s="8"/>
    </row>
    <row r="5620" spans="20:22" ht="14.25" customHeight="1" x14ac:dyDescent="0.2">
      <c r="T5620" s="8"/>
      <c r="V5620" s="8"/>
    </row>
    <row r="5621" spans="20:22" ht="14.25" customHeight="1" x14ac:dyDescent="0.2">
      <c r="T5621" s="8"/>
      <c r="V5621" s="8"/>
    </row>
    <row r="5622" spans="20:22" ht="14.25" customHeight="1" x14ac:dyDescent="0.2">
      <c r="T5622" s="8"/>
      <c r="V5622" s="8"/>
    </row>
    <row r="5623" spans="20:22" ht="14.25" customHeight="1" x14ac:dyDescent="0.2">
      <c r="T5623" s="8"/>
      <c r="V5623" s="8"/>
    </row>
    <row r="5624" spans="20:22" ht="14.25" customHeight="1" x14ac:dyDescent="0.2">
      <c r="T5624" s="8"/>
      <c r="V5624" s="8"/>
    </row>
    <row r="5625" spans="20:22" ht="14.25" customHeight="1" x14ac:dyDescent="0.2">
      <c r="T5625" s="8"/>
      <c r="V5625" s="8"/>
    </row>
    <row r="5626" spans="20:22" ht="14.25" customHeight="1" x14ac:dyDescent="0.2">
      <c r="T5626" s="8"/>
      <c r="V5626" s="8"/>
    </row>
    <row r="5627" spans="20:22" ht="14.25" customHeight="1" x14ac:dyDescent="0.2">
      <c r="T5627" s="8"/>
      <c r="V5627" s="8"/>
    </row>
    <row r="5628" spans="20:22" ht="14.25" customHeight="1" x14ac:dyDescent="0.2">
      <c r="T5628" s="8"/>
      <c r="V5628" s="8"/>
    </row>
    <row r="5629" spans="20:22" ht="14.25" customHeight="1" x14ac:dyDescent="0.2">
      <c r="T5629" s="8"/>
      <c r="V5629" s="8"/>
    </row>
    <row r="5630" spans="20:22" ht="14.25" customHeight="1" x14ac:dyDescent="0.2">
      <c r="T5630" s="8"/>
      <c r="V5630" s="8"/>
    </row>
    <row r="5631" spans="20:22" ht="14.25" customHeight="1" x14ac:dyDescent="0.2">
      <c r="T5631" s="8"/>
      <c r="V5631" s="8"/>
    </row>
    <row r="5632" spans="20:22" ht="14.25" customHeight="1" x14ac:dyDescent="0.2">
      <c r="T5632" s="8"/>
      <c r="V5632" s="8"/>
    </row>
    <row r="5633" spans="20:22" ht="14.25" customHeight="1" x14ac:dyDescent="0.2">
      <c r="T5633" s="8"/>
      <c r="V5633" s="8"/>
    </row>
    <row r="5634" spans="20:22" ht="14.25" customHeight="1" x14ac:dyDescent="0.2">
      <c r="T5634" s="8"/>
      <c r="V5634" s="8"/>
    </row>
    <row r="5635" spans="20:22" ht="14.25" customHeight="1" x14ac:dyDescent="0.2">
      <c r="T5635" s="8"/>
      <c r="V5635" s="8"/>
    </row>
    <row r="5636" spans="20:22" ht="14.25" customHeight="1" x14ac:dyDescent="0.2">
      <c r="T5636" s="8"/>
      <c r="V5636" s="8"/>
    </row>
    <row r="5637" spans="20:22" ht="14.25" customHeight="1" x14ac:dyDescent="0.2">
      <c r="T5637" s="8"/>
      <c r="V5637" s="8"/>
    </row>
    <row r="5638" spans="20:22" ht="14.25" customHeight="1" x14ac:dyDescent="0.2">
      <c r="T5638" s="8"/>
      <c r="V5638" s="8"/>
    </row>
    <row r="5639" spans="20:22" ht="14.25" customHeight="1" x14ac:dyDescent="0.2">
      <c r="T5639" s="8"/>
      <c r="V5639" s="8"/>
    </row>
    <row r="5640" spans="20:22" ht="14.25" customHeight="1" x14ac:dyDescent="0.2">
      <c r="T5640" s="8"/>
      <c r="V5640" s="8"/>
    </row>
    <row r="5641" spans="20:22" ht="14.25" customHeight="1" x14ac:dyDescent="0.2">
      <c r="T5641" s="8"/>
      <c r="V5641" s="8"/>
    </row>
    <row r="5642" spans="20:22" ht="14.25" customHeight="1" x14ac:dyDescent="0.2">
      <c r="T5642" s="8"/>
      <c r="V5642" s="8"/>
    </row>
    <row r="5643" spans="20:22" ht="14.25" customHeight="1" x14ac:dyDescent="0.2">
      <c r="T5643" s="8"/>
      <c r="V5643" s="8"/>
    </row>
    <row r="5644" spans="20:22" ht="14.25" customHeight="1" x14ac:dyDescent="0.2">
      <c r="T5644" s="8"/>
      <c r="V5644" s="8"/>
    </row>
    <row r="5645" spans="20:22" ht="14.25" customHeight="1" x14ac:dyDescent="0.2">
      <c r="T5645" s="8"/>
      <c r="V5645" s="8"/>
    </row>
    <row r="5646" spans="20:22" ht="14.25" customHeight="1" x14ac:dyDescent="0.2">
      <c r="T5646" s="8"/>
      <c r="V5646" s="8"/>
    </row>
    <row r="5647" spans="20:22" ht="14.25" customHeight="1" x14ac:dyDescent="0.2">
      <c r="T5647" s="8"/>
      <c r="V5647" s="8"/>
    </row>
    <row r="5648" spans="20:22" ht="14.25" customHeight="1" x14ac:dyDescent="0.2">
      <c r="T5648" s="8"/>
      <c r="V5648" s="8"/>
    </row>
    <row r="5649" spans="20:22" ht="14.25" customHeight="1" x14ac:dyDescent="0.2">
      <c r="T5649" s="8"/>
      <c r="V5649" s="8"/>
    </row>
    <row r="5650" spans="20:22" ht="14.25" customHeight="1" x14ac:dyDescent="0.2">
      <c r="T5650" s="8"/>
      <c r="V5650" s="8"/>
    </row>
    <row r="5651" spans="20:22" ht="14.25" customHeight="1" x14ac:dyDescent="0.2">
      <c r="T5651" s="8"/>
      <c r="V5651" s="8"/>
    </row>
    <row r="5652" spans="20:22" ht="14.25" customHeight="1" x14ac:dyDescent="0.2">
      <c r="T5652" s="8"/>
      <c r="V5652" s="8"/>
    </row>
    <row r="5653" spans="20:22" ht="14.25" customHeight="1" x14ac:dyDescent="0.2">
      <c r="T5653" s="8"/>
      <c r="V5653" s="8"/>
    </row>
    <row r="5654" spans="20:22" ht="14.25" customHeight="1" x14ac:dyDescent="0.2">
      <c r="T5654" s="8"/>
      <c r="V5654" s="8"/>
    </row>
    <row r="5655" spans="20:22" ht="14.25" customHeight="1" x14ac:dyDescent="0.2">
      <c r="T5655" s="8"/>
      <c r="V5655" s="8"/>
    </row>
    <row r="5656" spans="20:22" ht="14.25" customHeight="1" x14ac:dyDescent="0.2">
      <c r="T5656" s="8"/>
      <c r="V5656" s="8"/>
    </row>
    <row r="5657" spans="20:22" ht="14.25" customHeight="1" x14ac:dyDescent="0.2">
      <c r="T5657" s="8"/>
      <c r="V5657" s="8"/>
    </row>
    <row r="5658" spans="20:22" ht="14.25" customHeight="1" x14ac:dyDescent="0.2">
      <c r="T5658" s="8"/>
      <c r="V5658" s="8"/>
    </row>
    <row r="5659" spans="20:22" ht="14.25" customHeight="1" x14ac:dyDescent="0.2">
      <c r="T5659" s="8"/>
      <c r="V5659" s="8"/>
    </row>
    <row r="5660" spans="20:22" ht="14.25" customHeight="1" x14ac:dyDescent="0.2">
      <c r="T5660" s="8"/>
      <c r="V5660" s="8"/>
    </row>
    <row r="5661" spans="20:22" ht="14.25" customHeight="1" x14ac:dyDescent="0.2">
      <c r="T5661" s="8"/>
      <c r="V5661" s="8"/>
    </row>
    <row r="5662" spans="20:22" ht="14.25" customHeight="1" x14ac:dyDescent="0.2">
      <c r="T5662" s="8"/>
      <c r="V5662" s="8"/>
    </row>
    <row r="5663" spans="20:22" ht="14.25" customHeight="1" x14ac:dyDescent="0.2">
      <c r="T5663" s="8"/>
      <c r="V5663" s="8"/>
    </row>
    <row r="5664" spans="20:22" ht="14.25" customHeight="1" x14ac:dyDescent="0.2">
      <c r="T5664" s="8"/>
      <c r="V5664" s="8"/>
    </row>
    <row r="5665" spans="20:22" ht="14.25" customHeight="1" x14ac:dyDescent="0.2">
      <c r="T5665" s="8"/>
      <c r="V5665" s="8"/>
    </row>
    <row r="5666" spans="20:22" ht="14.25" customHeight="1" x14ac:dyDescent="0.2">
      <c r="T5666" s="8"/>
      <c r="V5666" s="8"/>
    </row>
    <row r="5667" spans="20:22" ht="14.25" customHeight="1" x14ac:dyDescent="0.2">
      <c r="T5667" s="8"/>
      <c r="V5667" s="8"/>
    </row>
    <row r="5668" spans="20:22" ht="14.25" customHeight="1" x14ac:dyDescent="0.2">
      <c r="T5668" s="8"/>
      <c r="V5668" s="8"/>
    </row>
    <row r="5669" spans="20:22" ht="14.25" customHeight="1" x14ac:dyDescent="0.2">
      <c r="T5669" s="8"/>
      <c r="V5669" s="8"/>
    </row>
    <row r="5670" spans="20:22" ht="14.25" customHeight="1" x14ac:dyDescent="0.2">
      <c r="T5670" s="8"/>
      <c r="V5670" s="8"/>
    </row>
    <row r="5671" spans="20:22" ht="14.25" customHeight="1" x14ac:dyDescent="0.2">
      <c r="T5671" s="8"/>
      <c r="V5671" s="8"/>
    </row>
    <row r="5672" spans="20:22" ht="14.25" customHeight="1" x14ac:dyDescent="0.2">
      <c r="T5672" s="8"/>
      <c r="V5672" s="8"/>
    </row>
    <row r="5673" spans="20:22" ht="14.25" customHeight="1" x14ac:dyDescent="0.2">
      <c r="T5673" s="8"/>
      <c r="V5673" s="8"/>
    </row>
    <row r="5674" spans="20:22" ht="14.25" customHeight="1" x14ac:dyDescent="0.2">
      <c r="T5674" s="8"/>
      <c r="V5674" s="8"/>
    </row>
    <row r="5675" spans="20:22" ht="14.25" customHeight="1" x14ac:dyDescent="0.2">
      <c r="T5675" s="8"/>
      <c r="V5675" s="8"/>
    </row>
    <row r="5676" spans="20:22" ht="14.25" customHeight="1" x14ac:dyDescent="0.2">
      <c r="T5676" s="8"/>
      <c r="V5676" s="8"/>
    </row>
    <row r="5677" spans="20:22" ht="14.25" customHeight="1" x14ac:dyDescent="0.2">
      <c r="T5677" s="8"/>
      <c r="V5677" s="8"/>
    </row>
    <row r="5678" spans="20:22" ht="14.25" customHeight="1" x14ac:dyDescent="0.2">
      <c r="T5678" s="8"/>
      <c r="V5678" s="8"/>
    </row>
    <row r="5679" spans="20:22" ht="14.25" customHeight="1" x14ac:dyDescent="0.2">
      <c r="T5679" s="8"/>
      <c r="V5679" s="8"/>
    </row>
    <row r="5680" spans="20:22" ht="14.25" customHeight="1" x14ac:dyDescent="0.2">
      <c r="T5680" s="8"/>
      <c r="V5680" s="8"/>
    </row>
    <row r="5681" spans="20:22" ht="14.25" customHeight="1" x14ac:dyDescent="0.2">
      <c r="T5681" s="8"/>
      <c r="V5681" s="8"/>
    </row>
    <row r="5682" spans="20:22" ht="14.25" customHeight="1" x14ac:dyDescent="0.2">
      <c r="T5682" s="8"/>
      <c r="V5682" s="8"/>
    </row>
    <row r="5683" spans="20:22" ht="14.25" customHeight="1" x14ac:dyDescent="0.2">
      <c r="T5683" s="8"/>
      <c r="V5683" s="8"/>
    </row>
    <row r="5684" spans="20:22" ht="14.25" customHeight="1" x14ac:dyDescent="0.2">
      <c r="T5684" s="8"/>
      <c r="V5684" s="8"/>
    </row>
    <row r="5685" spans="20:22" ht="14.25" customHeight="1" x14ac:dyDescent="0.2">
      <c r="T5685" s="8"/>
      <c r="V5685" s="8"/>
    </row>
    <row r="5686" spans="20:22" ht="14.25" customHeight="1" x14ac:dyDescent="0.2">
      <c r="T5686" s="8"/>
      <c r="V5686" s="8"/>
    </row>
    <row r="5687" spans="20:22" ht="14.25" customHeight="1" x14ac:dyDescent="0.2">
      <c r="T5687" s="8"/>
      <c r="V5687" s="8"/>
    </row>
    <row r="5688" spans="20:22" ht="14.25" customHeight="1" x14ac:dyDescent="0.2">
      <c r="T5688" s="8"/>
      <c r="V5688" s="8"/>
    </row>
    <row r="5689" spans="20:22" ht="14.25" customHeight="1" x14ac:dyDescent="0.2">
      <c r="T5689" s="8"/>
      <c r="V5689" s="8"/>
    </row>
    <row r="5690" spans="20:22" ht="14.25" customHeight="1" x14ac:dyDescent="0.2">
      <c r="T5690" s="8"/>
      <c r="V5690" s="8"/>
    </row>
    <row r="5691" spans="20:22" ht="14.25" customHeight="1" x14ac:dyDescent="0.2">
      <c r="T5691" s="8"/>
      <c r="V5691" s="8"/>
    </row>
    <row r="5692" spans="20:22" ht="14.25" customHeight="1" x14ac:dyDescent="0.2">
      <c r="T5692" s="8"/>
      <c r="V5692" s="8"/>
    </row>
    <row r="5693" spans="20:22" ht="14.25" customHeight="1" x14ac:dyDescent="0.2">
      <c r="T5693" s="8"/>
      <c r="V5693" s="8"/>
    </row>
    <row r="5694" spans="20:22" ht="14.25" customHeight="1" x14ac:dyDescent="0.2">
      <c r="T5694" s="8"/>
      <c r="V5694" s="8"/>
    </row>
    <row r="5695" spans="20:22" ht="14.25" customHeight="1" x14ac:dyDescent="0.2">
      <c r="T5695" s="8"/>
      <c r="V5695" s="8"/>
    </row>
    <row r="5696" spans="20:22" ht="14.25" customHeight="1" x14ac:dyDescent="0.2">
      <c r="T5696" s="8"/>
      <c r="V5696" s="8"/>
    </row>
    <row r="5697" spans="20:22" ht="14.25" customHeight="1" x14ac:dyDescent="0.2">
      <c r="T5697" s="8"/>
      <c r="V5697" s="8"/>
    </row>
    <row r="5698" spans="20:22" ht="14.25" customHeight="1" x14ac:dyDescent="0.2">
      <c r="T5698" s="8"/>
      <c r="V5698" s="8"/>
    </row>
    <row r="5699" spans="20:22" ht="14.25" customHeight="1" x14ac:dyDescent="0.2">
      <c r="T5699" s="8"/>
      <c r="V5699" s="8"/>
    </row>
    <row r="5700" spans="20:22" ht="14.25" customHeight="1" x14ac:dyDescent="0.2">
      <c r="T5700" s="8"/>
      <c r="V5700" s="8"/>
    </row>
    <row r="5701" spans="20:22" ht="14.25" customHeight="1" x14ac:dyDescent="0.2">
      <c r="T5701" s="8"/>
      <c r="V5701" s="8"/>
    </row>
    <row r="5702" spans="20:22" ht="14.25" customHeight="1" x14ac:dyDescent="0.2">
      <c r="T5702" s="8"/>
      <c r="V5702" s="8"/>
    </row>
    <row r="5703" spans="20:22" ht="14.25" customHeight="1" x14ac:dyDescent="0.2">
      <c r="T5703" s="8"/>
      <c r="V5703" s="8"/>
    </row>
    <row r="5704" spans="20:22" ht="14.25" customHeight="1" x14ac:dyDescent="0.2">
      <c r="T5704" s="8"/>
      <c r="V5704" s="8"/>
    </row>
    <row r="5705" spans="20:22" ht="14.25" customHeight="1" x14ac:dyDescent="0.2">
      <c r="T5705" s="8"/>
      <c r="V5705" s="8"/>
    </row>
    <row r="5706" spans="20:22" ht="14.25" customHeight="1" x14ac:dyDescent="0.2">
      <c r="T5706" s="8"/>
      <c r="V5706" s="8"/>
    </row>
    <row r="5707" spans="20:22" ht="14.25" customHeight="1" x14ac:dyDescent="0.2">
      <c r="T5707" s="8"/>
      <c r="V5707" s="8"/>
    </row>
    <row r="5708" spans="20:22" ht="14.25" customHeight="1" x14ac:dyDescent="0.2">
      <c r="T5708" s="8"/>
      <c r="V5708" s="8"/>
    </row>
    <row r="5709" spans="20:22" ht="14.25" customHeight="1" x14ac:dyDescent="0.2">
      <c r="T5709" s="8"/>
      <c r="V5709" s="8"/>
    </row>
    <row r="5710" spans="20:22" ht="14.25" customHeight="1" x14ac:dyDescent="0.2">
      <c r="T5710" s="8"/>
      <c r="V5710" s="8"/>
    </row>
    <row r="5711" spans="20:22" ht="14.25" customHeight="1" x14ac:dyDescent="0.2">
      <c r="T5711" s="8"/>
      <c r="V5711" s="8"/>
    </row>
    <row r="5712" spans="20:22" ht="14.25" customHeight="1" x14ac:dyDescent="0.2">
      <c r="T5712" s="8"/>
      <c r="V5712" s="8"/>
    </row>
    <row r="5713" spans="20:22" ht="14.25" customHeight="1" x14ac:dyDescent="0.2">
      <c r="T5713" s="8"/>
      <c r="V5713" s="8"/>
    </row>
    <row r="5714" spans="20:22" ht="14.25" customHeight="1" x14ac:dyDescent="0.2">
      <c r="T5714" s="8"/>
      <c r="V5714" s="8"/>
    </row>
    <row r="5715" spans="20:22" ht="14.25" customHeight="1" x14ac:dyDescent="0.2">
      <c r="T5715" s="8"/>
      <c r="V5715" s="8"/>
    </row>
    <row r="5716" spans="20:22" ht="14.25" customHeight="1" x14ac:dyDescent="0.2">
      <c r="T5716" s="8"/>
      <c r="V5716" s="8"/>
    </row>
    <row r="5717" spans="20:22" ht="14.25" customHeight="1" x14ac:dyDescent="0.2">
      <c r="T5717" s="8"/>
      <c r="V5717" s="8"/>
    </row>
    <row r="5718" spans="20:22" ht="14.25" customHeight="1" x14ac:dyDescent="0.2">
      <c r="T5718" s="8"/>
      <c r="V5718" s="8"/>
    </row>
    <row r="5719" spans="20:22" ht="14.25" customHeight="1" x14ac:dyDescent="0.2">
      <c r="T5719" s="8"/>
      <c r="V5719" s="8"/>
    </row>
    <row r="5720" spans="20:22" ht="14.25" customHeight="1" x14ac:dyDescent="0.2">
      <c r="T5720" s="8"/>
      <c r="V5720" s="8"/>
    </row>
    <row r="5721" spans="20:22" ht="14.25" customHeight="1" x14ac:dyDescent="0.2">
      <c r="T5721" s="8"/>
      <c r="V5721" s="8"/>
    </row>
    <row r="5722" spans="20:22" ht="14.25" customHeight="1" x14ac:dyDescent="0.2">
      <c r="T5722" s="8"/>
      <c r="V5722" s="8"/>
    </row>
    <row r="5723" spans="20:22" ht="14.25" customHeight="1" x14ac:dyDescent="0.2">
      <c r="T5723" s="8"/>
      <c r="V5723" s="8"/>
    </row>
    <row r="5724" spans="20:22" ht="14.25" customHeight="1" x14ac:dyDescent="0.2">
      <c r="T5724" s="8"/>
      <c r="V5724" s="8"/>
    </row>
    <row r="5725" spans="20:22" ht="14.25" customHeight="1" x14ac:dyDescent="0.2">
      <c r="T5725" s="8"/>
      <c r="V5725" s="8"/>
    </row>
    <row r="5726" spans="20:22" ht="14.25" customHeight="1" x14ac:dyDescent="0.2">
      <c r="T5726" s="8"/>
      <c r="V5726" s="8"/>
    </row>
    <row r="5727" spans="20:22" ht="14.25" customHeight="1" x14ac:dyDescent="0.2">
      <c r="T5727" s="8"/>
      <c r="V5727" s="8"/>
    </row>
    <row r="5728" spans="20:22" ht="14.25" customHeight="1" x14ac:dyDescent="0.2">
      <c r="T5728" s="8"/>
      <c r="V5728" s="8"/>
    </row>
    <row r="5729" spans="20:22" ht="14.25" customHeight="1" x14ac:dyDescent="0.2">
      <c r="T5729" s="8"/>
      <c r="V5729" s="8"/>
    </row>
    <row r="5730" spans="20:22" ht="14.25" customHeight="1" x14ac:dyDescent="0.2">
      <c r="T5730" s="8"/>
      <c r="V5730" s="8"/>
    </row>
    <row r="5731" spans="20:22" ht="14.25" customHeight="1" x14ac:dyDescent="0.2">
      <c r="T5731" s="8"/>
      <c r="V5731" s="8"/>
    </row>
    <row r="5732" spans="20:22" ht="14.25" customHeight="1" x14ac:dyDescent="0.2">
      <c r="T5732" s="8"/>
      <c r="V5732" s="8"/>
    </row>
    <row r="5733" spans="20:22" ht="14.25" customHeight="1" x14ac:dyDescent="0.2">
      <c r="T5733" s="8"/>
      <c r="V5733" s="8"/>
    </row>
    <row r="5734" spans="20:22" ht="14.25" customHeight="1" x14ac:dyDescent="0.2">
      <c r="T5734" s="8"/>
      <c r="V5734" s="8"/>
    </row>
    <row r="5735" spans="20:22" ht="14.25" customHeight="1" x14ac:dyDescent="0.2">
      <c r="T5735" s="8"/>
      <c r="V5735" s="8"/>
    </row>
    <row r="5736" spans="20:22" ht="14.25" customHeight="1" x14ac:dyDescent="0.2">
      <c r="T5736" s="8"/>
      <c r="V5736" s="8"/>
    </row>
    <row r="5737" spans="20:22" ht="14.25" customHeight="1" x14ac:dyDescent="0.2">
      <c r="T5737" s="8"/>
      <c r="V5737" s="8"/>
    </row>
    <row r="5738" spans="20:22" ht="14.25" customHeight="1" x14ac:dyDescent="0.2">
      <c r="T5738" s="8"/>
      <c r="V5738" s="8"/>
    </row>
    <row r="5739" spans="20:22" ht="14.25" customHeight="1" x14ac:dyDescent="0.2">
      <c r="T5739" s="8"/>
      <c r="V5739" s="8"/>
    </row>
    <row r="5740" spans="20:22" ht="14.25" customHeight="1" x14ac:dyDescent="0.2">
      <c r="T5740" s="8"/>
      <c r="V5740" s="8"/>
    </row>
    <row r="5741" spans="20:22" ht="14.25" customHeight="1" x14ac:dyDescent="0.2">
      <c r="T5741" s="8"/>
      <c r="V5741" s="8"/>
    </row>
    <row r="5742" spans="20:22" ht="14.25" customHeight="1" x14ac:dyDescent="0.2">
      <c r="T5742" s="8"/>
      <c r="V5742" s="8"/>
    </row>
    <row r="5743" spans="20:22" ht="14.25" customHeight="1" x14ac:dyDescent="0.2">
      <c r="T5743" s="8"/>
      <c r="V5743" s="8"/>
    </row>
    <row r="5744" spans="20:22" ht="14.25" customHeight="1" x14ac:dyDescent="0.2">
      <c r="T5744" s="8"/>
      <c r="V5744" s="8"/>
    </row>
    <row r="5745" spans="20:22" ht="14.25" customHeight="1" x14ac:dyDescent="0.2">
      <c r="T5745" s="8"/>
      <c r="V5745" s="8"/>
    </row>
    <row r="5746" spans="20:22" ht="14.25" customHeight="1" x14ac:dyDescent="0.2">
      <c r="T5746" s="8"/>
      <c r="V5746" s="8"/>
    </row>
    <row r="5747" spans="20:22" ht="14.25" customHeight="1" x14ac:dyDescent="0.2">
      <c r="T5747" s="8"/>
      <c r="V5747" s="8"/>
    </row>
    <row r="5748" spans="20:22" ht="14.25" customHeight="1" x14ac:dyDescent="0.2">
      <c r="T5748" s="8"/>
      <c r="V5748" s="8"/>
    </row>
    <row r="5749" spans="20:22" ht="14.25" customHeight="1" x14ac:dyDescent="0.2">
      <c r="T5749" s="8"/>
      <c r="V5749" s="8"/>
    </row>
    <row r="5750" spans="20:22" ht="14.25" customHeight="1" x14ac:dyDescent="0.2">
      <c r="T5750" s="8"/>
      <c r="V5750" s="8"/>
    </row>
    <row r="5751" spans="20:22" ht="14.25" customHeight="1" x14ac:dyDescent="0.2">
      <c r="T5751" s="8"/>
      <c r="V5751" s="8"/>
    </row>
    <row r="5752" spans="20:22" ht="14.25" customHeight="1" x14ac:dyDescent="0.2">
      <c r="T5752" s="8"/>
      <c r="V5752" s="8"/>
    </row>
    <row r="5753" spans="20:22" ht="14.25" customHeight="1" x14ac:dyDescent="0.2">
      <c r="T5753" s="8"/>
      <c r="V5753" s="8"/>
    </row>
    <row r="5754" spans="20:22" ht="14.25" customHeight="1" x14ac:dyDescent="0.2">
      <c r="T5754" s="8"/>
      <c r="V5754" s="8"/>
    </row>
    <row r="5755" spans="20:22" ht="14.25" customHeight="1" x14ac:dyDescent="0.2">
      <c r="T5755" s="8"/>
      <c r="V5755" s="8"/>
    </row>
    <row r="5756" spans="20:22" ht="14.25" customHeight="1" x14ac:dyDescent="0.2">
      <c r="T5756" s="8"/>
      <c r="V5756" s="8"/>
    </row>
    <row r="5757" spans="20:22" ht="14.25" customHeight="1" x14ac:dyDescent="0.2">
      <c r="T5757" s="8"/>
      <c r="V5757" s="8"/>
    </row>
    <row r="5758" spans="20:22" ht="14.25" customHeight="1" x14ac:dyDescent="0.2">
      <c r="T5758" s="8"/>
      <c r="V5758" s="8"/>
    </row>
    <row r="5759" spans="20:22" ht="14.25" customHeight="1" x14ac:dyDescent="0.2">
      <c r="T5759" s="8"/>
      <c r="V5759" s="8"/>
    </row>
    <row r="5760" spans="20:22" ht="14.25" customHeight="1" x14ac:dyDescent="0.2">
      <c r="T5760" s="8"/>
      <c r="V5760" s="8"/>
    </row>
    <row r="5761" spans="20:22" ht="14.25" customHeight="1" x14ac:dyDescent="0.2">
      <c r="T5761" s="8"/>
      <c r="V5761" s="8"/>
    </row>
    <row r="5762" spans="20:22" ht="14.25" customHeight="1" x14ac:dyDescent="0.2">
      <c r="T5762" s="8"/>
      <c r="V5762" s="8"/>
    </row>
    <row r="5763" spans="20:22" ht="14.25" customHeight="1" x14ac:dyDescent="0.2">
      <c r="T5763" s="8"/>
      <c r="V5763" s="8"/>
    </row>
    <row r="5764" spans="20:22" ht="14.25" customHeight="1" x14ac:dyDescent="0.2">
      <c r="T5764" s="8"/>
      <c r="V5764" s="8"/>
    </row>
    <row r="5765" spans="20:22" ht="14.25" customHeight="1" x14ac:dyDescent="0.2">
      <c r="T5765" s="8"/>
      <c r="V5765" s="8"/>
    </row>
    <row r="5766" spans="20:22" ht="14.25" customHeight="1" x14ac:dyDescent="0.2">
      <c r="T5766" s="8"/>
      <c r="V5766" s="8"/>
    </row>
    <row r="5767" spans="20:22" ht="14.25" customHeight="1" x14ac:dyDescent="0.2">
      <c r="T5767" s="8"/>
      <c r="V5767" s="8"/>
    </row>
    <row r="5768" spans="20:22" ht="14.25" customHeight="1" x14ac:dyDescent="0.2">
      <c r="T5768" s="8"/>
      <c r="V5768" s="8"/>
    </row>
    <row r="5769" spans="20:22" ht="14.25" customHeight="1" x14ac:dyDescent="0.2">
      <c r="T5769" s="8"/>
      <c r="V5769" s="8"/>
    </row>
    <row r="5770" spans="20:22" ht="14.25" customHeight="1" x14ac:dyDescent="0.2">
      <c r="T5770" s="8"/>
      <c r="V5770" s="8"/>
    </row>
    <row r="5771" spans="20:22" ht="14.25" customHeight="1" x14ac:dyDescent="0.2">
      <c r="T5771" s="8"/>
      <c r="V5771" s="8"/>
    </row>
    <row r="5772" spans="20:22" ht="14.25" customHeight="1" x14ac:dyDescent="0.2">
      <c r="T5772" s="8"/>
      <c r="V5772" s="8"/>
    </row>
    <row r="5773" spans="20:22" ht="14.25" customHeight="1" x14ac:dyDescent="0.2">
      <c r="T5773" s="8"/>
      <c r="V5773" s="8"/>
    </row>
    <row r="5774" spans="20:22" ht="14.25" customHeight="1" x14ac:dyDescent="0.2">
      <c r="T5774" s="8"/>
      <c r="V5774" s="8"/>
    </row>
    <row r="5775" spans="20:22" ht="14.25" customHeight="1" x14ac:dyDescent="0.2">
      <c r="T5775" s="8"/>
      <c r="V5775" s="8"/>
    </row>
    <row r="5776" spans="20:22" ht="14.25" customHeight="1" x14ac:dyDescent="0.2">
      <c r="T5776" s="8"/>
      <c r="V5776" s="8"/>
    </row>
    <row r="5777" spans="20:22" ht="14.25" customHeight="1" x14ac:dyDescent="0.2">
      <c r="T5777" s="8"/>
      <c r="V5777" s="8"/>
    </row>
    <row r="5778" spans="20:22" ht="14.25" customHeight="1" x14ac:dyDescent="0.2">
      <c r="T5778" s="8"/>
      <c r="V5778" s="8"/>
    </row>
    <row r="5779" spans="20:22" ht="14.25" customHeight="1" x14ac:dyDescent="0.2">
      <c r="T5779" s="8"/>
      <c r="V5779" s="8"/>
    </row>
    <row r="5780" spans="20:22" ht="14.25" customHeight="1" x14ac:dyDescent="0.2">
      <c r="T5780" s="8"/>
      <c r="V5780" s="8"/>
    </row>
    <row r="5781" spans="20:22" ht="14.25" customHeight="1" x14ac:dyDescent="0.2">
      <c r="T5781" s="8"/>
      <c r="V5781" s="8"/>
    </row>
    <row r="5782" spans="20:22" ht="14.25" customHeight="1" x14ac:dyDescent="0.2">
      <c r="T5782" s="8"/>
      <c r="V5782" s="8"/>
    </row>
    <row r="5783" spans="20:22" ht="14.25" customHeight="1" x14ac:dyDescent="0.2">
      <c r="T5783" s="8"/>
      <c r="V5783" s="8"/>
    </row>
    <row r="5784" spans="20:22" ht="14.25" customHeight="1" x14ac:dyDescent="0.2">
      <c r="T5784" s="8"/>
      <c r="V5784" s="8"/>
    </row>
    <row r="5785" spans="20:22" ht="14.25" customHeight="1" x14ac:dyDescent="0.2">
      <c r="T5785" s="8"/>
      <c r="V5785" s="8"/>
    </row>
    <row r="5786" spans="20:22" ht="14.25" customHeight="1" x14ac:dyDescent="0.2">
      <c r="T5786" s="8"/>
      <c r="V5786" s="8"/>
    </row>
    <row r="5787" spans="20:22" ht="14.25" customHeight="1" x14ac:dyDescent="0.2">
      <c r="T5787" s="8"/>
      <c r="V5787" s="8"/>
    </row>
    <row r="5788" spans="20:22" ht="14.25" customHeight="1" x14ac:dyDescent="0.2">
      <c r="T5788" s="8"/>
      <c r="V5788" s="8"/>
    </row>
    <row r="5789" spans="20:22" ht="14.25" customHeight="1" x14ac:dyDescent="0.2">
      <c r="T5789" s="8"/>
      <c r="V5789" s="8"/>
    </row>
    <row r="5790" spans="20:22" ht="14.25" customHeight="1" x14ac:dyDescent="0.2">
      <c r="T5790" s="8"/>
      <c r="V5790" s="8"/>
    </row>
    <row r="5791" spans="20:22" ht="14.25" customHeight="1" x14ac:dyDescent="0.2">
      <c r="T5791" s="8"/>
      <c r="V5791" s="8"/>
    </row>
    <row r="5792" spans="20:22" ht="14.25" customHeight="1" x14ac:dyDescent="0.2">
      <c r="T5792" s="8"/>
      <c r="V5792" s="8"/>
    </row>
    <row r="5793" spans="20:22" ht="14.25" customHeight="1" x14ac:dyDescent="0.2">
      <c r="T5793" s="8"/>
      <c r="V5793" s="8"/>
    </row>
    <row r="5794" spans="20:22" ht="14.25" customHeight="1" x14ac:dyDescent="0.2">
      <c r="T5794" s="8"/>
      <c r="V5794" s="8"/>
    </row>
    <row r="5795" spans="20:22" ht="14.25" customHeight="1" x14ac:dyDescent="0.2">
      <c r="T5795" s="8"/>
      <c r="V5795" s="8"/>
    </row>
    <row r="5796" spans="20:22" ht="14.25" customHeight="1" x14ac:dyDescent="0.2">
      <c r="T5796" s="8"/>
      <c r="V5796" s="8"/>
    </row>
    <row r="5797" spans="20:22" ht="14.25" customHeight="1" x14ac:dyDescent="0.2">
      <c r="T5797" s="8"/>
      <c r="V5797" s="8"/>
    </row>
    <row r="5798" spans="20:22" ht="14.25" customHeight="1" x14ac:dyDescent="0.2">
      <c r="T5798" s="8"/>
      <c r="V5798" s="8"/>
    </row>
    <row r="5799" spans="20:22" ht="14.25" customHeight="1" x14ac:dyDescent="0.2">
      <c r="T5799" s="8"/>
      <c r="V5799" s="8"/>
    </row>
    <row r="5800" spans="20:22" ht="14.25" customHeight="1" x14ac:dyDescent="0.2">
      <c r="T5800" s="8"/>
      <c r="V5800" s="8"/>
    </row>
    <row r="5801" spans="20:22" ht="14.25" customHeight="1" x14ac:dyDescent="0.2">
      <c r="T5801" s="8"/>
      <c r="V5801" s="8"/>
    </row>
    <row r="5802" spans="20:22" ht="14.25" customHeight="1" x14ac:dyDescent="0.2">
      <c r="T5802" s="8"/>
      <c r="V5802" s="8"/>
    </row>
    <row r="5803" spans="20:22" ht="14.25" customHeight="1" x14ac:dyDescent="0.2">
      <c r="T5803" s="8"/>
      <c r="V5803" s="8"/>
    </row>
    <row r="5804" spans="20:22" ht="14.25" customHeight="1" x14ac:dyDescent="0.2">
      <c r="T5804" s="8"/>
      <c r="V5804" s="8"/>
    </row>
    <row r="5805" spans="20:22" ht="14.25" customHeight="1" x14ac:dyDescent="0.2">
      <c r="T5805" s="8"/>
      <c r="V5805" s="8"/>
    </row>
    <row r="5806" spans="20:22" ht="14.25" customHeight="1" x14ac:dyDescent="0.2">
      <c r="T5806" s="8"/>
      <c r="V5806" s="8"/>
    </row>
    <row r="5807" spans="20:22" ht="14.25" customHeight="1" x14ac:dyDescent="0.2">
      <c r="T5807" s="8"/>
      <c r="V5807" s="8"/>
    </row>
    <row r="5808" spans="20:22" ht="14.25" customHeight="1" x14ac:dyDescent="0.2">
      <c r="T5808" s="8"/>
      <c r="V5808" s="8"/>
    </row>
    <row r="5809" spans="20:22" ht="14.25" customHeight="1" x14ac:dyDescent="0.2">
      <c r="T5809" s="8"/>
      <c r="V5809" s="8"/>
    </row>
    <row r="5810" spans="20:22" ht="14.25" customHeight="1" x14ac:dyDescent="0.2">
      <c r="T5810" s="8"/>
      <c r="V5810" s="8"/>
    </row>
    <row r="5811" spans="20:22" ht="14.25" customHeight="1" x14ac:dyDescent="0.2">
      <c r="T5811" s="8"/>
      <c r="V5811" s="8"/>
    </row>
    <row r="5812" spans="20:22" ht="14.25" customHeight="1" x14ac:dyDescent="0.2">
      <c r="T5812" s="8"/>
      <c r="V5812" s="8"/>
    </row>
    <row r="5813" spans="20:22" ht="14.25" customHeight="1" x14ac:dyDescent="0.2">
      <c r="T5813" s="8"/>
      <c r="V5813" s="8"/>
    </row>
    <row r="5814" spans="20:22" ht="14.25" customHeight="1" x14ac:dyDescent="0.2">
      <c r="T5814" s="8"/>
      <c r="V5814" s="8"/>
    </row>
    <row r="5815" spans="20:22" ht="14.25" customHeight="1" x14ac:dyDescent="0.2">
      <c r="T5815" s="8"/>
      <c r="V5815" s="8"/>
    </row>
    <row r="5816" spans="20:22" ht="14.25" customHeight="1" x14ac:dyDescent="0.2">
      <c r="T5816" s="8"/>
      <c r="V5816" s="8"/>
    </row>
    <row r="5817" spans="20:22" ht="14.25" customHeight="1" x14ac:dyDescent="0.2">
      <c r="T5817" s="8"/>
      <c r="V5817" s="8"/>
    </row>
    <row r="5818" spans="20:22" ht="14.25" customHeight="1" x14ac:dyDescent="0.2">
      <c r="T5818" s="8"/>
      <c r="V5818" s="8"/>
    </row>
    <row r="5819" spans="20:22" ht="14.25" customHeight="1" x14ac:dyDescent="0.2">
      <c r="T5819" s="8"/>
      <c r="V5819" s="8"/>
    </row>
    <row r="5820" spans="20:22" ht="14.25" customHeight="1" x14ac:dyDescent="0.2">
      <c r="T5820" s="8"/>
      <c r="V5820" s="8"/>
    </row>
    <row r="5821" spans="20:22" ht="14.25" customHeight="1" x14ac:dyDescent="0.2">
      <c r="T5821" s="8"/>
      <c r="V5821" s="8"/>
    </row>
    <row r="5822" spans="20:22" ht="14.25" customHeight="1" x14ac:dyDescent="0.2">
      <c r="T5822" s="8"/>
      <c r="V5822" s="8"/>
    </row>
    <row r="5823" spans="20:22" ht="14.25" customHeight="1" x14ac:dyDescent="0.2">
      <c r="T5823" s="8"/>
      <c r="V5823" s="8"/>
    </row>
    <row r="5824" spans="20:22" ht="14.25" customHeight="1" x14ac:dyDescent="0.2">
      <c r="T5824" s="8"/>
      <c r="V5824" s="8"/>
    </row>
    <row r="5825" spans="20:22" ht="14.25" customHeight="1" x14ac:dyDescent="0.2">
      <c r="T5825" s="8"/>
      <c r="V5825" s="8"/>
    </row>
    <row r="5826" spans="20:22" ht="14.25" customHeight="1" x14ac:dyDescent="0.2">
      <c r="T5826" s="8"/>
      <c r="V5826" s="8"/>
    </row>
    <row r="5827" spans="20:22" ht="14.25" customHeight="1" x14ac:dyDescent="0.2">
      <c r="T5827" s="8"/>
      <c r="V5827" s="8"/>
    </row>
    <row r="5828" spans="20:22" ht="14.25" customHeight="1" x14ac:dyDescent="0.2">
      <c r="T5828" s="8"/>
      <c r="V5828" s="8"/>
    </row>
    <row r="5829" spans="20:22" ht="14.25" customHeight="1" x14ac:dyDescent="0.2">
      <c r="T5829" s="8"/>
      <c r="V5829" s="8"/>
    </row>
    <row r="5830" spans="20:22" ht="14.25" customHeight="1" x14ac:dyDescent="0.2">
      <c r="T5830" s="8"/>
      <c r="V5830" s="8"/>
    </row>
    <row r="5831" spans="20:22" ht="14.25" customHeight="1" x14ac:dyDescent="0.2">
      <c r="T5831" s="8"/>
      <c r="V5831" s="8"/>
    </row>
    <row r="5832" spans="20:22" ht="14.25" customHeight="1" x14ac:dyDescent="0.2">
      <c r="T5832" s="8"/>
      <c r="V5832" s="8"/>
    </row>
    <row r="5833" spans="20:22" ht="14.25" customHeight="1" x14ac:dyDescent="0.2">
      <c r="T5833" s="8"/>
      <c r="V5833" s="8"/>
    </row>
    <row r="5834" spans="20:22" ht="14.25" customHeight="1" x14ac:dyDescent="0.2">
      <c r="T5834" s="8"/>
      <c r="V5834" s="8"/>
    </row>
    <row r="5835" spans="20:22" ht="14.25" customHeight="1" x14ac:dyDescent="0.2">
      <c r="T5835" s="8"/>
      <c r="V5835" s="8"/>
    </row>
    <row r="5836" spans="20:22" ht="14.25" customHeight="1" x14ac:dyDescent="0.2">
      <c r="T5836" s="8"/>
      <c r="V5836" s="8"/>
    </row>
    <row r="5837" spans="20:22" ht="14.25" customHeight="1" x14ac:dyDescent="0.2">
      <c r="T5837" s="8"/>
      <c r="V5837" s="8"/>
    </row>
    <row r="5838" spans="20:22" ht="14.25" customHeight="1" x14ac:dyDescent="0.2">
      <c r="T5838" s="8"/>
      <c r="V5838" s="8"/>
    </row>
    <row r="5839" spans="20:22" ht="14.25" customHeight="1" x14ac:dyDescent="0.2">
      <c r="T5839" s="8"/>
      <c r="V5839" s="8"/>
    </row>
    <row r="5840" spans="20:22" ht="14.25" customHeight="1" x14ac:dyDescent="0.2">
      <c r="T5840" s="8"/>
      <c r="V5840" s="8"/>
    </row>
    <row r="5841" spans="20:22" ht="14.25" customHeight="1" x14ac:dyDescent="0.2">
      <c r="T5841" s="8"/>
      <c r="V5841" s="8"/>
    </row>
    <row r="5842" spans="20:22" ht="14.25" customHeight="1" x14ac:dyDescent="0.2">
      <c r="T5842" s="8"/>
      <c r="V5842" s="8"/>
    </row>
    <row r="5843" spans="20:22" ht="14.25" customHeight="1" x14ac:dyDescent="0.2">
      <c r="T5843" s="8"/>
      <c r="V5843" s="8"/>
    </row>
    <row r="5844" spans="20:22" ht="14.25" customHeight="1" x14ac:dyDescent="0.2">
      <c r="T5844" s="8"/>
      <c r="V5844" s="8"/>
    </row>
    <row r="5845" spans="20:22" ht="14.25" customHeight="1" x14ac:dyDescent="0.2">
      <c r="T5845" s="8"/>
      <c r="V5845" s="8"/>
    </row>
    <row r="5846" spans="20:22" ht="14.25" customHeight="1" x14ac:dyDescent="0.2">
      <c r="T5846" s="8"/>
      <c r="V5846" s="8"/>
    </row>
    <row r="5847" spans="20:22" ht="14.25" customHeight="1" x14ac:dyDescent="0.2">
      <c r="T5847" s="8"/>
      <c r="V5847" s="8"/>
    </row>
    <row r="5848" spans="20:22" ht="14.25" customHeight="1" x14ac:dyDescent="0.2">
      <c r="T5848" s="8"/>
      <c r="V5848" s="8"/>
    </row>
    <row r="5849" spans="20:22" ht="14.25" customHeight="1" x14ac:dyDescent="0.2">
      <c r="T5849" s="8"/>
      <c r="V5849" s="8"/>
    </row>
    <row r="5850" spans="20:22" ht="14.25" customHeight="1" x14ac:dyDescent="0.2">
      <c r="T5850" s="8"/>
      <c r="V5850" s="8"/>
    </row>
    <row r="5851" spans="20:22" ht="14.25" customHeight="1" x14ac:dyDescent="0.2">
      <c r="T5851" s="8"/>
      <c r="V5851" s="8"/>
    </row>
    <row r="5852" spans="20:22" ht="14.25" customHeight="1" x14ac:dyDescent="0.2">
      <c r="T5852" s="8"/>
      <c r="V5852" s="8"/>
    </row>
    <row r="5853" spans="20:22" ht="14.25" customHeight="1" x14ac:dyDescent="0.2">
      <c r="T5853" s="8"/>
      <c r="V5853" s="8"/>
    </row>
    <row r="5854" spans="20:22" ht="14.25" customHeight="1" x14ac:dyDescent="0.2">
      <c r="T5854" s="8"/>
      <c r="V5854" s="8"/>
    </row>
    <row r="5855" spans="20:22" ht="14.25" customHeight="1" x14ac:dyDescent="0.2">
      <c r="T5855" s="8"/>
      <c r="V5855" s="8"/>
    </row>
    <row r="5856" spans="20:22" ht="14.25" customHeight="1" x14ac:dyDescent="0.2">
      <c r="T5856" s="8"/>
      <c r="V5856" s="8"/>
    </row>
    <row r="5857" spans="20:22" ht="14.25" customHeight="1" x14ac:dyDescent="0.2">
      <c r="T5857" s="8"/>
      <c r="V5857" s="8"/>
    </row>
    <row r="5858" spans="20:22" ht="14.25" customHeight="1" x14ac:dyDescent="0.2">
      <c r="T5858" s="8"/>
      <c r="V5858" s="8"/>
    </row>
    <row r="5859" spans="20:22" ht="14.25" customHeight="1" x14ac:dyDescent="0.2">
      <c r="T5859" s="8"/>
      <c r="V5859" s="8"/>
    </row>
    <row r="5860" spans="20:22" ht="14.25" customHeight="1" x14ac:dyDescent="0.2">
      <c r="T5860" s="8"/>
      <c r="V5860" s="8"/>
    </row>
    <row r="5861" spans="20:22" ht="14.25" customHeight="1" x14ac:dyDescent="0.2">
      <c r="T5861" s="8"/>
      <c r="V5861" s="8"/>
    </row>
    <row r="5862" spans="20:22" ht="14.25" customHeight="1" x14ac:dyDescent="0.2">
      <c r="T5862" s="8"/>
      <c r="V5862" s="8"/>
    </row>
    <row r="5863" spans="20:22" ht="14.25" customHeight="1" x14ac:dyDescent="0.2">
      <c r="T5863" s="8"/>
      <c r="V5863" s="8"/>
    </row>
    <row r="5864" spans="20:22" ht="14.25" customHeight="1" x14ac:dyDescent="0.2">
      <c r="T5864" s="8"/>
      <c r="V5864" s="8"/>
    </row>
    <row r="5865" spans="20:22" ht="14.25" customHeight="1" x14ac:dyDescent="0.2">
      <c r="T5865" s="8"/>
      <c r="V5865" s="8"/>
    </row>
    <row r="5866" spans="20:22" ht="14.25" customHeight="1" x14ac:dyDescent="0.2">
      <c r="T5866" s="8"/>
      <c r="V5866" s="8"/>
    </row>
    <row r="5867" spans="20:22" ht="14.25" customHeight="1" x14ac:dyDescent="0.2">
      <c r="T5867" s="8"/>
      <c r="V5867" s="8"/>
    </row>
    <row r="5868" spans="20:22" ht="14.25" customHeight="1" x14ac:dyDescent="0.2">
      <c r="T5868" s="8"/>
      <c r="V5868" s="8"/>
    </row>
    <row r="5869" spans="20:22" ht="14.25" customHeight="1" x14ac:dyDescent="0.2">
      <c r="T5869" s="8"/>
      <c r="V5869" s="8"/>
    </row>
    <row r="5870" spans="20:22" ht="14.25" customHeight="1" x14ac:dyDescent="0.2">
      <c r="T5870" s="8"/>
      <c r="V5870" s="8"/>
    </row>
    <row r="5871" spans="20:22" ht="14.25" customHeight="1" x14ac:dyDescent="0.2">
      <c r="T5871" s="8"/>
      <c r="V5871" s="8"/>
    </row>
    <row r="5872" spans="20:22" ht="14.25" customHeight="1" x14ac:dyDescent="0.2">
      <c r="T5872" s="8"/>
      <c r="V5872" s="8"/>
    </row>
    <row r="5873" spans="20:22" ht="14.25" customHeight="1" x14ac:dyDescent="0.2">
      <c r="T5873" s="8"/>
      <c r="V5873" s="8"/>
    </row>
    <row r="5874" spans="20:22" ht="14.25" customHeight="1" x14ac:dyDescent="0.2">
      <c r="T5874" s="8"/>
      <c r="V5874" s="8"/>
    </row>
    <row r="5875" spans="20:22" ht="14.25" customHeight="1" x14ac:dyDescent="0.2">
      <c r="T5875" s="8"/>
      <c r="V5875" s="8"/>
    </row>
    <row r="5876" spans="20:22" ht="14.25" customHeight="1" x14ac:dyDescent="0.2">
      <c r="T5876" s="8"/>
      <c r="V5876" s="8"/>
    </row>
    <row r="5877" spans="20:22" ht="14.25" customHeight="1" x14ac:dyDescent="0.2">
      <c r="T5877" s="8"/>
      <c r="V5877" s="8"/>
    </row>
    <row r="5878" spans="20:22" ht="14.25" customHeight="1" x14ac:dyDescent="0.2">
      <c r="T5878" s="8"/>
      <c r="V5878" s="8"/>
    </row>
    <row r="5879" spans="20:22" ht="14.25" customHeight="1" x14ac:dyDescent="0.2">
      <c r="T5879" s="8"/>
      <c r="V5879" s="8"/>
    </row>
    <row r="5880" spans="20:22" ht="14.25" customHeight="1" x14ac:dyDescent="0.2">
      <c r="T5880" s="8"/>
      <c r="V5880" s="8"/>
    </row>
    <row r="5881" spans="20:22" ht="14.25" customHeight="1" x14ac:dyDescent="0.2">
      <c r="T5881" s="8"/>
      <c r="V5881" s="8"/>
    </row>
    <row r="5882" spans="20:22" ht="14.25" customHeight="1" x14ac:dyDescent="0.2">
      <c r="T5882" s="8"/>
      <c r="V5882" s="8"/>
    </row>
    <row r="5883" spans="20:22" ht="14.25" customHeight="1" x14ac:dyDescent="0.2">
      <c r="T5883" s="8"/>
      <c r="V5883" s="8"/>
    </row>
    <row r="5884" spans="20:22" ht="14.25" customHeight="1" x14ac:dyDescent="0.2">
      <c r="T5884" s="8"/>
      <c r="V5884" s="8"/>
    </row>
    <row r="5885" spans="20:22" ht="14.25" customHeight="1" x14ac:dyDescent="0.2">
      <c r="T5885" s="8"/>
      <c r="V5885" s="8"/>
    </row>
    <row r="5886" spans="20:22" ht="14.25" customHeight="1" x14ac:dyDescent="0.2">
      <c r="T5886" s="8"/>
      <c r="V5886" s="8"/>
    </row>
    <row r="5887" spans="20:22" ht="14.25" customHeight="1" x14ac:dyDescent="0.2">
      <c r="T5887" s="8"/>
      <c r="V5887" s="8"/>
    </row>
    <row r="5888" spans="20:22" ht="14.25" customHeight="1" x14ac:dyDescent="0.2">
      <c r="T5888" s="8"/>
      <c r="V5888" s="8"/>
    </row>
    <row r="5889" spans="20:22" ht="14.25" customHeight="1" x14ac:dyDescent="0.2">
      <c r="T5889" s="8"/>
      <c r="V5889" s="8"/>
    </row>
    <row r="5890" spans="20:22" ht="14.25" customHeight="1" x14ac:dyDescent="0.2">
      <c r="T5890" s="8"/>
      <c r="V5890" s="8"/>
    </row>
    <row r="5891" spans="20:22" ht="14.25" customHeight="1" x14ac:dyDescent="0.2">
      <c r="T5891" s="8"/>
      <c r="V5891" s="8"/>
    </row>
    <row r="5892" spans="20:22" ht="14.25" customHeight="1" x14ac:dyDescent="0.2">
      <c r="T5892" s="8"/>
      <c r="V5892" s="8"/>
    </row>
    <row r="5893" spans="20:22" ht="14.25" customHeight="1" x14ac:dyDescent="0.2">
      <c r="T5893" s="8"/>
      <c r="V5893" s="8"/>
    </row>
    <row r="5894" spans="20:22" ht="14.25" customHeight="1" x14ac:dyDescent="0.2">
      <c r="T5894" s="8"/>
      <c r="V5894" s="8"/>
    </row>
    <row r="5895" spans="20:22" ht="14.25" customHeight="1" x14ac:dyDescent="0.2">
      <c r="T5895" s="8"/>
      <c r="V5895" s="8"/>
    </row>
    <row r="5896" spans="20:22" ht="14.25" customHeight="1" x14ac:dyDescent="0.2">
      <c r="T5896" s="8"/>
      <c r="V5896" s="8"/>
    </row>
    <row r="5897" spans="20:22" ht="14.25" customHeight="1" x14ac:dyDescent="0.2">
      <c r="T5897" s="8"/>
      <c r="V5897" s="8"/>
    </row>
    <row r="5898" spans="20:22" ht="14.25" customHeight="1" x14ac:dyDescent="0.2">
      <c r="T5898" s="8"/>
      <c r="V5898" s="8"/>
    </row>
    <row r="5899" spans="20:22" ht="14.25" customHeight="1" x14ac:dyDescent="0.2">
      <c r="T5899" s="8"/>
      <c r="V5899" s="8"/>
    </row>
    <row r="5900" spans="20:22" ht="14.25" customHeight="1" x14ac:dyDescent="0.2">
      <c r="T5900" s="8"/>
      <c r="V5900" s="8"/>
    </row>
    <row r="5901" spans="20:22" ht="14.25" customHeight="1" x14ac:dyDescent="0.2">
      <c r="T5901" s="8"/>
      <c r="V5901" s="8"/>
    </row>
    <row r="5902" spans="20:22" ht="14.25" customHeight="1" x14ac:dyDescent="0.2">
      <c r="T5902" s="8"/>
      <c r="V5902" s="8"/>
    </row>
    <row r="5903" spans="20:22" ht="14.25" customHeight="1" x14ac:dyDescent="0.2">
      <c r="T5903" s="8"/>
      <c r="V5903" s="8"/>
    </row>
    <row r="5904" spans="20:22" ht="14.25" customHeight="1" x14ac:dyDescent="0.2">
      <c r="T5904" s="8"/>
      <c r="V5904" s="8"/>
    </row>
    <row r="5905" spans="20:22" ht="14.25" customHeight="1" x14ac:dyDescent="0.2">
      <c r="T5905" s="8"/>
      <c r="V5905" s="8"/>
    </row>
    <row r="5906" spans="20:22" ht="14.25" customHeight="1" x14ac:dyDescent="0.2">
      <c r="T5906" s="8"/>
      <c r="V5906" s="8"/>
    </row>
    <row r="5907" spans="20:22" ht="14.25" customHeight="1" x14ac:dyDescent="0.2">
      <c r="T5907" s="8"/>
      <c r="V5907" s="8"/>
    </row>
    <row r="5908" spans="20:22" ht="14.25" customHeight="1" x14ac:dyDescent="0.2">
      <c r="T5908" s="8"/>
      <c r="V5908" s="8"/>
    </row>
    <row r="5909" spans="20:22" ht="14.25" customHeight="1" x14ac:dyDescent="0.2">
      <c r="T5909" s="8"/>
      <c r="V5909" s="8"/>
    </row>
    <row r="5910" spans="20:22" ht="14.25" customHeight="1" x14ac:dyDescent="0.2">
      <c r="T5910" s="8"/>
      <c r="V5910" s="8"/>
    </row>
    <row r="5911" spans="20:22" ht="14.25" customHeight="1" x14ac:dyDescent="0.2">
      <c r="T5911" s="8"/>
      <c r="V5911" s="8"/>
    </row>
    <row r="5912" spans="20:22" ht="14.25" customHeight="1" x14ac:dyDescent="0.2">
      <c r="T5912" s="8"/>
      <c r="V5912" s="8"/>
    </row>
    <row r="5913" spans="20:22" ht="14.25" customHeight="1" x14ac:dyDescent="0.2">
      <c r="T5913" s="8"/>
      <c r="V5913" s="8"/>
    </row>
    <row r="5914" spans="20:22" ht="14.25" customHeight="1" x14ac:dyDescent="0.2">
      <c r="T5914" s="8"/>
      <c r="V5914" s="8"/>
    </row>
    <row r="5915" spans="20:22" ht="14.25" customHeight="1" x14ac:dyDescent="0.2">
      <c r="T5915" s="8"/>
      <c r="V5915" s="8"/>
    </row>
    <row r="5916" spans="20:22" ht="14.25" customHeight="1" x14ac:dyDescent="0.2">
      <c r="T5916" s="8"/>
      <c r="V5916" s="8"/>
    </row>
    <row r="5917" spans="20:22" ht="14.25" customHeight="1" x14ac:dyDescent="0.2">
      <c r="T5917" s="8"/>
      <c r="V5917" s="8"/>
    </row>
    <row r="5918" spans="20:22" ht="14.25" customHeight="1" x14ac:dyDescent="0.2">
      <c r="T5918" s="8"/>
      <c r="V5918" s="8"/>
    </row>
    <row r="5919" spans="20:22" ht="14.25" customHeight="1" x14ac:dyDescent="0.2">
      <c r="T5919" s="8"/>
      <c r="V5919" s="8"/>
    </row>
    <row r="5920" spans="20:22" ht="14.25" customHeight="1" x14ac:dyDescent="0.2">
      <c r="T5920" s="8"/>
      <c r="V5920" s="8"/>
    </row>
    <row r="5921" spans="20:22" ht="14.25" customHeight="1" x14ac:dyDescent="0.2">
      <c r="T5921" s="8"/>
      <c r="V5921" s="8"/>
    </row>
    <row r="5922" spans="20:22" ht="14.25" customHeight="1" x14ac:dyDescent="0.2">
      <c r="T5922" s="8"/>
      <c r="V5922" s="8"/>
    </row>
    <row r="5923" spans="20:22" ht="14.25" customHeight="1" x14ac:dyDescent="0.2">
      <c r="T5923" s="8"/>
      <c r="V5923" s="8"/>
    </row>
    <row r="5924" spans="20:22" ht="14.25" customHeight="1" x14ac:dyDescent="0.2">
      <c r="T5924" s="8"/>
      <c r="V5924" s="8"/>
    </row>
    <row r="5925" spans="20:22" ht="14.25" customHeight="1" x14ac:dyDescent="0.2">
      <c r="T5925" s="8"/>
      <c r="V5925" s="8"/>
    </row>
    <row r="5926" spans="20:22" ht="14.25" customHeight="1" x14ac:dyDescent="0.2">
      <c r="T5926" s="8"/>
      <c r="V5926" s="8"/>
    </row>
    <row r="5927" spans="20:22" ht="14.25" customHeight="1" x14ac:dyDescent="0.2">
      <c r="T5927" s="8"/>
      <c r="V5927" s="8"/>
    </row>
    <row r="5928" spans="20:22" ht="14.25" customHeight="1" x14ac:dyDescent="0.2">
      <c r="T5928" s="8"/>
      <c r="V5928" s="8"/>
    </row>
    <row r="5929" spans="20:22" ht="14.25" customHeight="1" x14ac:dyDescent="0.2">
      <c r="T5929" s="8"/>
      <c r="V5929" s="8"/>
    </row>
    <row r="5930" spans="20:22" ht="14.25" customHeight="1" x14ac:dyDescent="0.2">
      <c r="T5930" s="8"/>
      <c r="V5930" s="8"/>
    </row>
    <row r="5931" spans="20:22" ht="14.25" customHeight="1" x14ac:dyDescent="0.2">
      <c r="T5931" s="8"/>
      <c r="V5931" s="8"/>
    </row>
    <row r="5932" spans="20:22" ht="14.25" customHeight="1" x14ac:dyDescent="0.2">
      <c r="T5932" s="8"/>
      <c r="V5932" s="8"/>
    </row>
    <row r="5933" spans="20:22" ht="14.25" customHeight="1" x14ac:dyDescent="0.2">
      <c r="T5933" s="8"/>
      <c r="V5933" s="8"/>
    </row>
    <row r="5934" spans="20:22" ht="14.25" customHeight="1" x14ac:dyDescent="0.2">
      <c r="T5934" s="8"/>
      <c r="V5934" s="8"/>
    </row>
    <row r="5935" spans="20:22" ht="14.25" customHeight="1" x14ac:dyDescent="0.2">
      <c r="T5935" s="8"/>
      <c r="V5935" s="8"/>
    </row>
    <row r="5936" spans="20:22" ht="14.25" customHeight="1" x14ac:dyDescent="0.2">
      <c r="T5936" s="8"/>
      <c r="V5936" s="8"/>
    </row>
    <row r="5937" spans="20:22" ht="14.25" customHeight="1" x14ac:dyDescent="0.2">
      <c r="T5937" s="8"/>
      <c r="V5937" s="8"/>
    </row>
    <row r="5938" spans="20:22" ht="14.25" customHeight="1" x14ac:dyDescent="0.2">
      <c r="T5938" s="8"/>
      <c r="V5938" s="8"/>
    </row>
    <row r="5939" spans="20:22" ht="14.25" customHeight="1" x14ac:dyDescent="0.2">
      <c r="T5939" s="8"/>
      <c r="V5939" s="8"/>
    </row>
    <row r="5940" spans="20:22" ht="14.25" customHeight="1" x14ac:dyDescent="0.2">
      <c r="T5940" s="8"/>
      <c r="V5940" s="8"/>
    </row>
    <row r="5941" spans="20:22" ht="14.25" customHeight="1" x14ac:dyDescent="0.2">
      <c r="T5941" s="8"/>
      <c r="V5941" s="8"/>
    </row>
    <row r="5942" spans="20:22" ht="14.25" customHeight="1" x14ac:dyDescent="0.2">
      <c r="T5942" s="8"/>
      <c r="V5942" s="8"/>
    </row>
    <row r="5943" spans="20:22" ht="14.25" customHeight="1" x14ac:dyDescent="0.2">
      <c r="T5943" s="8"/>
      <c r="V5943" s="8"/>
    </row>
    <row r="5944" spans="20:22" ht="14.25" customHeight="1" x14ac:dyDescent="0.2">
      <c r="T5944" s="8"/>
      <c r="V5944" s="8"/>
    </row>
    <row r="5945" spans="20:22" ht="14.25" customHeight="1" x14ac:dyDescent="0.2">
      <c r="T5945" s="8"/>
      <c r="V5945" s="8"/>
    </row>
    <row r="5946" spans="20:22" ht="14.25" customHeight="1" x14ac:dyDescent="0.2">
      <c r="T5946" s="8"/>
      <c r="V5946" s="8"/>
    </row>
    <row r="5947" spans="20:22" ht="14.25" customHeight="1" x14ac:dyDescent="0.2">
      <c r="T5947" s="8"/>
      <c r="V5947" s="8"/>
    </row>
    <row r="5948" spans="20:22" ht="14.25" customHeight="1" x14ac:dyDescent="0.2">
      <c r="T5948" s="8"/>
      <c r="V5948" s="8"/>
    </row>
    <row r="5949" spans="20:22" ht="14.25" customHeight="1" x14ac:dyDescent="0.2">
      <c r="T5949" s="8"/>
      <c r="V5949" s="8"/>
    </row>
    <row r="5950" spans="20:22" ht="14.25" customHeight="1" x14ac:dyDescent="0.2">
      <c r="T5950" s="8"/>
      <c r="V5950" s="8"/>
    </row>
    <row r="5951" spans="20:22" ht="14.25" customHeight="1" x14ac:dyDescent="0.2">
      <c r="T5951" s="8"/>
      <c r="V5951" s="8"/>
    </row>
    <row r="5952" spans="20:22" ht="14.25" customHeight="1" x14ac:dyDescent="0.2">
      <c r="T5952" s="8"/>
      <c r="V5952" s="8"/>
    </row>
    <row r="5953" spans="20:22" ht="14.25" customHeight="1" x14ac:dyDescent="0.2">
      <c r="T5953" s="8"/>
      <c r="V5953" s="8"/>
    </row>
    <row r="5954" spans="20:22" ht="14.25" customHeight="1" x14ac:dyDescent="0.2">
      <c r="T5954" s="8"/>
      <c r="V5954" s="8"/>
    </row>
    <row r="5955" spans="20:22" ht="14.25" customHeight="1" x14ac:dyDescent="0.2">
      <c r="T5955" s="8"/>
      <c r="V5955" s="8"/>
    </row>
    <row r="5956" spans="20:22" ht="14.25" customHeight="1" x14ac:dyDescent="0.2">
      <c r="T5956" s="8"/>
      <c r="V5956" s="8"/>
    </row>
    <row r="5957" spans="20:22" ht="14.25" customHeight="1" x14ac:dyDescent="0.2">
      <c r="T5957" s="8"/>
      <c r="V5957" s="8"/>
    </row>
    <row r="5958" spans="20:22" ht="14.25" customHeight="1" x14ac:dyDescent="0.2">
      <c r="T5958" s="8"/>
      <c r="V5958" s="8"/>
    </row>
    <row r="5959" spans="20:22" ht="14.25" customHeight="1" x14ac:dyDescent="0.2">
      <c r="T5959" s="8"/>
      <c r="V5959" s="8"/>
    </row>
    <row r="5960" spans="20:22" ht="14.25" customHeight="1" x14ac:dyDescent="0.2">
      <c r="T5960" s="8"/>
      <c r="V5960" s="8"/>
    </row>
    <row r="5961" spans="20:22" ht="14.25" customHeight="1" x14ac:dyDescent="0.2">
      <c r="T5961" s="8"/>
      <c r="V5961" s="8"/>
    </row>
    <row r="5962" spans="20:22" ht="14.25" customHeight="1" x14ac:dyDescent="0.2">
      <c r="T5962" s="8"/>
      <c r="V5962" s="8"/>
    </row>
    <row r="5963" spans="20:22" ht="14.25" customHeight="1" x14ac:dyDescent="0.2">
      <c r="T5963" s="8"/>
      <c r="V5963" s="8"/>
    </row>
    <row r="5964" spans="20:22" ht="14.25" customHeight="1" x14ac:dyDescent="0.2">
      <c r="T5964" s="8"/>
      <c r="V5964" s="8"/>
    </row>
    <row r="5965" spans="20:22" ht="14.25" customHeight="1" x14ac:dyDescent="0.2">
      <c r="T5965" s="8"/>
      <c r="V5965" s="8"/>
    </row>
    <row r="5966" spans="20:22" ht="14.25" customHeight="1" x14ac:dyDescent="0.2">
      <c r="T5966" s="8"/>
      <c r="V5966" s="8"/>
    </row>
    <row r="5967" spans="20:22" ht="14.25" customHeight="1" x14ac:dyDescent="0.2">
      <c r="T5967" s="8"/>
      <c r="V5967" s="8"/>
    </row>
    <row r="5968" spans="20:22" ht="14.25" customHeight="1" x14ac:dyDescent="0.2">
      <c r="T5968" s="8"/>
      <c r="V5968" s="8"/>
    </row>
    <row r="5969" spans="20:22" ht="14.25" customHeight="1" x14ac:dyDescent="0.2">
      <c r="T5969" s="8"/>
      <c r="V5969" s="8"/>
    </row>
    <row r="5970" spans="20:22" ht="14.25" customHeight="1" x14ac:dyDescent="0.2">
      <c r="T5970" s="8"/>
      <c r="V5970" s="8"/>
    </row>
    <row r="5971" spans="20:22" ht="14.25" customHeight="1" x14ac:dyDescent="0.2">
      <c r="T5971" s="8"/>
      <c r="V5971" s="8"/>
    </row>
    <row r="5972" spans="20:22" ht="14.25" customHeight="1" x14ac:dyDescent="0.2">
      <c r="T5972" s="8"/>
      <c r="V5972" s="8"/>
    </row>
    <row r="5973" spans="20:22" ht="14.25" customHeight="1" x14ac:dyDescent="0.2">
      <c r="T5973" s="8"/>
      <c r="V5973" s="8"/>
    </row>
    <row r="5974" spans="20:22" ht="14.25" customHeight="1" x14ac:dyDescent="0.2">
      <c r="T5974" s="8"/>
      <c r="V5974" s="8"/>
    </row>
    <row r="5975" spans="20:22" ht="14.25" customHeight="1" x14ac:dyDescent="0.2">
      <c r="T5975" s="8"/>
      <c r="V5975" s="8"/>
    </row>
    <row r="5976" spans="20:22" ht="14.25" customHeight="1" x14ac:dyDescent="0.2">
      <c r="T5976" s="8"/>
      <c r="V5976" s="8"/>
    </row>
    <row r="5977" spans="20:22" ht="14.25" customHeight="1" x14ac:dyDescent="0.2">
      <c r="T5977" s="8"/>
      <c r="V5977" s="8"/>
    </row>
    <row r="5978" spans="20:22" ht="14.25" customHeight="1" x14ac:dyDescent="0.2">
      <c r="T5978" s="8"/>
      <c r="V5978" s="8"/>
    </row>
    <row r="5979" spans="20:22" ht="14.25" customHeight="1" x14ac:dyDescent="0.2">
      <c r="T5979" s="8"/>
      <c r="V5979" s="8"/>
    </row>
    <row r="5980" spans="20:22" ht="14.25" customHeight="1" x14ac:dyDescent="0.2">
      <c r="T5980" s="8"/>
      <c r="V5980" s="8"/>
    </row>
    <row r="5981" spans="20:22" ht="14.25" customHeight="1" x14ac:dyDescent="0.2">
      <c r="T5981" s="8"/>
      <c r="V5981" s="8"/>
    </row>
    <row r="5982" spans="20:22" ht="14.25" customHeight="1" x14ac:dyDescent="0.2">
      <c r="T5982" s="8"/>
      <c r="V5982" s="8"/>
    </row>
    <row r="5983" spans="20:22" ht="14.25" customHeight="1" x14ac:dyDescent="0.2">
      <c r="T5983" s="8"/>
      <c r="V5983" s="8"/>
    </row>
    <row r="5984" spans="20:22" ht="14.25" customHeight="1" x14ac:dyDescent="0.2">
      <c r="T5984" s="8"/>
      <c r="V5984" s="8"/>
    </row>
    <row r="5985" spans="20:22" ht="14.25" customHeight="1" x14ac:dyDescent="0.2">
      <c r="T5985" s="8"/>
      <c r="V5985" s="8"/>
    </row>
    <row r="5986" spans="20:22" ht="14.25" customHeight="1" x14ac:dyDescent="0.2">
      <c r="T5986" s="8"/>
      <c r="V5986" s="8"/>
    </row>
    <row r="5987" spans="20:22" ht="14.25" customHeight="1" x14ac:dyDescent="0.2">
      <c r="T5987" s="8"/>
      <c r="V5987" s="8"/>
    </row>
    <row r="5988" spans="20:22" ht="14.25" customHeight="1" x14ac:dyDescent="0.2">
      <c r="T5988" s="8"/>
      <c r="V5988" s="8"/>
    </row>
    <row r="5989" spans="20:22" ht="14.25" customHeight="1" x14ac:dyDescent="0.2">
      <c r="T5989" s="8"/>
      <c r="V5989" s="8"/>
    </row>
    <row r="5990" spans="20:22" ht="14.25" customHeight="1" x14ac:dyDescent="0.2">
      <c r="T5990" s="8"/>
      <c r="V5990" s="8"/>
    </row>
    <row r="5991" spans="20:22" ht="14.25" customHeight="1" x14ac:dyDescent="0.2">
      <c r="T5991" s="8"/>
      <c r="V5991" s="8"/>
    </row>
    <row r="5992" spans="20:22" ht="14.25" customHeight="1" x14ac:dyDescent="0.2">
      <c r="T5992" s="8"/>
      <c r="V5992" s="8"/>
    </row>
    <row r="5993" spans="20:22" ht="14.25" customHeight="1" x14ac:dyDescent="0.2">
      <c r="T5993" s="8"/>
      <c r="V5993" s="8"/>
    </row>
    <row r="5994" spans="20:22" ht="14.25" customHeight="1" x14ac:dyDescent="0.2">
      <c r="T5994" s="8"/>
      <c r="V5994" s="8"/>
    </row>
    <row r="5995" spans="20:22" ht="14.25" customHeight="1" x14ac:dyDescent="0.2">
      <c r="T5995" s="8"/>
      <c r="V5995" s="8"/>
    </row>
    <row r="5996" spans="20:22" ht="14.25" customHeight="1" x14ac:dyDescent="0.2">
      <c r="T5996" s="8"/>
      <c r="V5996" s="8"/>
    </row>
    <row r="5997" spans="20:22" ht="14.25" customHeight="1" x14ac:dyDescent="0.2">
      <c r="T5997" s="8"/>
      <c r="V5997" s="8"/>
    </row>
    <row r="5998" spans="20:22" ht="14.25" customHeight="1" x14ac:dyDescent="0.2">
      <c r="T5998" s="8"/>
      <c r="V5998" s="8"/>
    </row>
    <row r="5999" spans="20:22" ht="14.25" customHeight="1" x14ac:dyDescent="0.2">
      <c r="T5999" s="8"/>
      <c r="V5999" s="8"/>
    </row>
    <row r="6000" spans="20:22" ht="14.25" customHeight="1" x14ac:dyDescent="0.2">
      <c r="T6000" s="8"/>
      <c r="V6000" s="8"/>
    </row>
    <row r="6001" spans="20:22" ht="14.25" customHeight="1" x14ac:dyDescent="0.2">
      <c r="T6001" s="8"/>
      <c r="V6001" s="8"/>
    </row>
    <row r="6002" spans="20:22" ht="14.25" customHeight="1" x14ac:dyDescent="0.2">
      <c r="T6002" s="8"/>
      <c r="V6002" s="8"/>
    </row>
    <row r="6003" spans="20:22" ht="14.25" customHeight="1" x14ac:dyDescent="0.2">
      <c r="T6003" s="8"/>
      <c r="V6003" s="8"/>
    </row>
    <row r="6004" spans="20:22" ht="14.25" customHeight="1" x14ac:dyDescent="0.2">
      <c r="T6004" s="8"/>
      <c r="V6004" s="8"/>
    </row>
    <row r="6005" spans="20:22" ht="14.25" customHeight="1" x14ac:dyDescent="0.2">
      <c r="T6005" s="8"/>
      <c r="V6005" s="8"/>
    </row>
    <row r="6006" spans="20:22" ht="14.25" customHeight="1" x14ac:dyDescent="0.2">
      <c r="T6006" s="8"/>
      <c r="V6006" s="8"/>
    </row>
    <row r="6007" spans="20:22" ht="14.25" customHeight="1" x14ac:dyDescent="0.2">
      <c r="T6007" s="8"/>
      <c r="V6007" s="8"/>
    </row>
    <row r="6008" spans="20:22" ht="14.25" customHeight="1" x14ac:dyDescent="0.2">
      <c r="T6008" s="8"/>
      <c r="V6008" s="8"/>
    </row>
    <row r="6009" spans="20:22" ht="14.25" customHeight="1" x14ac:dyDescent="0.2">
      <c r="T6009" s="8"/>
      <c r="V6009" s="8"/>
    </row>
    <row r="6010" spans="20:22" ht="14.25" customHeight="1" x14ac:dyDescent="0.2">
      <c r="T6010" s="8"/>
      <c r="V6010" s="8"/>
    </row>
    <row r="6011" spans="20:22" ht="14.25" customHeight="1" x14ac:dyDescent="0.2">
      <c r="T6011" s="8"/>
      <c r="V6011" s="8"/>
    </row>
    <row r="6012" spans="20:22" ht="14.25" customHeight="1" x14ac:dyDescent="0.2">
      <c r="T6012" s="8"/>
      <c r="V6012" s="8"/>
    </row>
    <row r="6013" spans="20:22" ht="14.25" customHeight="1" x14ac:dyDescent="0.2">
      <c r="T6013" s="8"/>
      <c r="V6013" s="8"/>
    </row>
    <row r="6014" spans="20:22" ht="14.25" customHeight="1" x14ac:dyDescent="0.2">
      <c r="T6014" s="8"/>
      <c r="V6014" s="8"/>
    </row>
    <row r="6015" spans="20:22" ht="14.25" customHeight="1" x14ac:dyDescent="0.2">
      <c r="T6015" s="8"/>
      <c r="V6015" s="8"/>
    </row>
    <row r="6016" spans="20:22" ht="14.25" customHeight="1" x14ac:dyDescent="0.2">
      <c r="T6016" s="8"/>
      <c r="V6016" s="8"/>
    </row>
    <row r="6017" spans="20:22" ht="14.25" customHeight="1" x14ac:dyDescent="0.2">
      <c r="T6017" s="8"/>
      <c r="V6017" s="8"/>
    </row>
    <row r="6018" spans="20:22" ht="14.25" customHeight="1" x14ac:dyDescent="0.2">
      <c r="T6018" s="8"/>
      <c r="V6018" s="8"/>
    </row>
    <row r="6019" spans="20:22" ht="14.25" customHeight="1" x14ac:dyDescent="0.2">
      <c r="T6019" s="8"/>
      <c r="V6019" s="8"/>
    </row>
    <row r="6020" spans="20:22" ht="14.25" customHeight="1" x14ac:dyDescent="0.2">
      <c r="T6020" s="8"/>
      <c r="V6020" s="8"/>
    </row>
    <row r="6021" spans="20:22" ht="14.25" customHeight="1" x14ac:dyDescent="0.2">
      <c r="T6021" s="8"/>
      <c r="V6021" s="8"/>
    </row>
    <row r="6022" spans="20:22" ht="14.25" customHeight="1" x14ac:dyDescent="0.2">
      <c r="T6022" s="8"/>
      <c r="V6022" s="8"/>
    </row>
    <row r="6023" spans="20:22" ht="14.25" customHeight="1" x14ac:dyDescent="0.2">
      <c r="T6023" s="8"/>
      <c r="V6023" s="8"/>
    </row>
    <row r="6024" spans="20:22" ht="14.25" customHeight="1" x14ac:dyDescent="0.2">
      <c r="T6024" s="8"/>
      <c r="V6024" s="8"/>
    </row>
    <row r="6025" spans="20:22" ht="14.25" customHeight="1" x14ac:dyDescent="0.2">
      <c r="T6025" s="8"/>
      <c r="V6025" s="8"/>
    </row>
    <row r="6026" spans="20:22" ht="14.25" customHeight="1" x14ac:dyDescent="0.2">
      <c r="T6026" s="8"/>
      <c r="V6026" s="8"/>
    </row>
    <row r="6027" spans="20:22" ht="14.25" customHeight="1" x14ac:dyDescent="0.2">
      <c r="T6027" s="8"/>
      <c r="V6027" s="8"/>
    </row>
    <row r="6028" spans="20:22" ht="14.25" customHeight="1" x14ac:dyDescent="0.2">
      <c r="T6028" s="8"/>
      <c r="V6028" s="8"/>
    </row>
    <row r="6029" spans="20:22" ht="14.25" customHeight="1" x14ac:dyDescent="0.2">
      <c r="T6029" s="8"/>
      <c r="V6029" s="8"/>
    </row>
    <row r="6030" spans="20:22" ht="14.25" customHeight="1" x14ac:dyDescent="0.2">
      <c r="T6030" s="8"/>
      <c r="V6030" s="8"/>
    </row>
    <row r="6031" spans="20:22" ht="14.25" customHeight="1" x14ac:dyDescent="0.2">
      <c r="T6031" s="8"/>
      <c r="V6031" s="8"/>
    </row>
    <row r="6032" spans="20:22" ht="14.25" customHeight="1" x14ac:dyDescent="0.2">
      <c r="T6032" s="8"/>
      <c r="V6032" s="8"/>
    </row>
    <row r="6033" spans="20:22" ht="14.25" customHeight="1" x14ac:dyDescent="0.2">
      <c r="T6033" s="8"/>
      <c r="V6033" s="8"/>
    </row>
    <row r="6034" spans="20:22" ht="14.25" customHeight="1" x14ac:dyDescent="0.2">
      <c r="T6034" s="8"/>
      <c r="V6034" s="8"/>
    </row>
    <row r="6035" spans="20:22" ht="14.25" customHeight="1" x14ac:dyDescent="0.2">
      <c r="T6035" s="8"/>
      <c r="V6035" s="8"/>
    </row>
    <row r="6036" spans="20:22" ht="14.25" customHeight="1" x14ac:dyDescent="0.2">
      <c r="T6036" s="8"/>
      <c r="V6036" s="8"/>
    </row>
    <row r="6037" spans="20:22" ht="14.25" customHeight="1" x14ac:dyDescent="0.2">
      <c r="T6037" s="8"/>
      <c r="V6037" s="8"/>
    </row>
    <row r="6038" spans="20:22" ht="14.25" customHeight="1" x14ac:dyDescent="0.2">
      <c r="T6038" s="8"/>
      <c r="V6038" s="8"/>
    </row>
    <row r="6039" spans="20:22" ht="14.25" customHeight="1" x14ac:dyDescent="0.2">
      <c r="T6039" s="8"/>
      <c r="V6039" s="8"/>
    </row>
    <row r="6040" spans="20:22" ht="14.25" customHeight="1" x14ac:dyDescent="0.2">
      <c r="T6040" s="8"/>
      <c r="V6040" s="8"/>
    </row>
    <row r="6041" spans="20:22" ht="14.25" customHeight="1" x14ac:dyDescent="0.2">
      <c r="T6041" s="8"/>
      <c r="V6041" s="8"/>
    </row>
    <row r="6042" spans="20:22" ht="14.25" customHeight="1" x14ac:dyDescent="0.2">
      <c r="T6042" s="8"/>
      <c r="V6042" s="8"/>
    </row>
    <row r="6043" spans="20:22" ht="14.25" customHeight="1" x14ac:dyDescent="0.2">
      <c r="T6043" s="8"/>
      <c r="V6043" s="8"/>
    </row>
    <row r="6044" spans="20:22" ht="14.25" customHeight="1" x14ac:dyDescent="0.2">
      <c r="T6044" s="8"/>
      <c r="V6044" s="8"/>
    </row>
    <row r="6045" spans="20:22" ht="14.25" customHeight="1" x14ac:dyDescent="0.2">
      <c r="T6045" s="8"/>
      <c r="V6045" s="8"/>
    </row>
    <row r="6046" spans="20:22" ht="14.25" customHeight="1" x14ac:dyDescent="0.2">
      <c r="T6046" s="8"/>
      <c r="V6046" s="8"/>
    </row>
    <row r="6047" spans="20:22" ht="14.25" customHeight="1" x14ac:dyDescent="0.2">
      <c r="T6047" s="8"/>
      <c r="V6047" s="8"/>
    </row>
    <row r="6048" spans="20:22" ht="14.25" customHeight="1" x14ac:dyDescent="0.2">
      <c r="T6048" s="8"/>
      <c r="V6048" s="8"/>
    </row>
    <row r="6049" spans="20:22" ht="14.25" customHeight="1" x14ac:dyDescent="0.2">
      <c r="T6049" s="8"/>
      <c r="V6049" s="8"/>
    </row>
    <row r="6050" spans="20:22" ht="14.25" customHeight="1" x14ac:dyDescent="0.2">
      <c r="T6050" s="8"/>
      <c r="V6050" s="8"/>
    </row>
    <row r="6051" spans="20:22" ht="14.25" customHeight="1" x14ac:dyDescent="0.2">
      <c r="T6051" s="8"/>
      <c r="V6051" s="8"/>
    </row>
    <row r="6052" spans="20:22" ht="14.25" customHeight="1" x14ac:dyDescent="0.2">
      <c r="T6052" s="8"/>
      <c r="V6052" s="8"/>
    </row>
    <row r="6053" spans="20:22" ht="14.25" customHeight="1" x14ac:dyDescent="0.2">
      <c r="T6053" s="8"/>
      <c r="V6053" s="8"/>
    </row>
    <row r="6054" spans="20:22" ht="14.25" customHeight="1" x14ac:dyDescent="0.2">
      <c r="T6054" s="8"/>
      <c r="V6054" s="8"/>
    </row>
    <row r="6055" spans="20:22" ht="14.25" customHeight="1" x14ac:dyDescent="0.2">
      <c r="T6055" s="8"/>
      <c r="V6055" s="8"/>
    </row>
    <row r="6056" spans="20:22" ht="14.25" customHeight="1" x14ac:dyDescent="0.2">
      <c r="T6056" s="8"/>
      <c r="V6056" s="8"/>
    </row>
    <row r="6057" spans="20:22" ht="14.25" customHeight="1" x14ac:dyDescent="0.2">
      <c r="T6057" s="8"/>
      <c r="V6057" s="8"/>
    </row>
    <row r="6058" spans="20:22" ht="14.25" customHeight="1" x14ac:dyDescent="0.2">
      <c r="T6058" s="8"/>
      <c r="V6058" s="8"/>
    </row>
    <row r="6059" spans="20:22" ht="14.25" customHeight="1" x14ac:dyDescent="0.2">
      <c r="T6059" s="8"/>
      <c r="V6059" s="8"/>
    </row>
    <row r="6060" spans="20:22" ht="14.25" customHeight="1" x14ac:dyDescent="0.2">
      <c r="T6060" s="8"/>
      <c r="V6060" s="8"/>
    </row>
    <row r="6061" spans="20:22" ht="14.25" customHeight="1" x14ac:dyDescent="0.2">
      <c r="T6061" s="8"/>
      <c r="V6061" s="8"/>
    </row>
    <row r="6062" spans="20:22" ht="14.25" customHeight="1" x14ac:dyDescent="0.2">
      <c r="T6062" s="8"/>
      <c r="V6062" s="8"/>
    </row>
    <row r="6063" spans="20:22" ht="14.25" customHeight="1" x14ac:dyDescent="0.2">
      <c r="T6063" s="8"/>
      <c r="V6063" s="8"/>
    </row>
    <row r="6064" spans="20:22" ht="14.25" customHeight="1" x14ac:dyDescent="0.2">
      <c r="T6064" s="8"/>
      <c r="V6064" s="8"/>
    </row>
    <row r="6065" spans="20:22" ht="14.25" customHeight="1" x14ac:dyDescent="0.2">
      <c r="T6065" s="8"/>
      <c r="V6065" s="8"/>
    </row>
    <row r="6066" spans="20:22" ht="14.25" customHeight="1" x14ac:dyDescent="0.2">
      <c r="T6066" s="8"/>
      <c r="V6066" s="8"/>
    </row>
    <row r="6067" spans="20:22" ht="14.25" customHeight="1" x14ac:dyDescent="0.2">
      <c r="T6067" s="8"/>
      <c r="V6067" s="8"/>
    </row>
    <row r="6068" spans="20:22" ht="14.25" customHeight="1" x14ac:dyDescent="0.2">
      <c r="T6068" s="8"/>
      <c r="V6068" s="8"/>
    </row>
    <row r="6069" spans="20:22" ht="14.25" customHeight="1" x14ac:dyDescent="0.2">
      <c r="T6069" s="8"/>
      <c r="V6069" s="8"/>
    </row>
    <row r="6070" spans="20:22" ht="14.25" customHeight="1" x14ac:dyDescent="0.2">
      <c r="T6070" s="8"/>
      <c r="V6070" s="8"/>
    </row>
    <row r="6071" spans="20:22" ht="14.25" customHeight="1" x14ac:dyDescent="0.2">
      <c r="T6071" s="8"/>
      <c r="V6071" s="8"/>
    </row>
    <row r="6072" spans="20:22" ht="14.25" customHeight="1" x14ac:dyDescent="0.2">
      <c r="T6072" s="8"/>
      <c r="V6072" s="8"/>
    </row>
    <row r="6073" spans="20:22" ht="14.25" customHeight="1" x14ac:dyDescent="0.2">
      <c r="T6073" s="8"/>
      <c r="V6073" s="8"/>
    </row>
    <row r="6074" spans="20:22" ht="14.25" customHeight="1" x14ac:dyDescent="0.2">
      <c r="T6074" s="8"/>
      <c r="V6074" s="8"/>
    </row>
    <row r="6075" spans="20:22" ht="14.25" customHeight="1" x14ac:dyDescent="0.2">
      <c r="T6075" s="8"/>
      <c r="V6075" s="8"/>
    </row>
    <row r="6076" spans="20:22" ht="14.25" customHeight="1" x14ac:dyDescent="0.2">
      <c r="T6076" s="8"/>
      <c r="V6076" s="8"/>
    </row>
    <row r="6077" spans="20:22" ht="14.25" customHeight="1" x14ac:dyDescent="0.2">
      <c r="T6077" s="8"/>
      <c r="V6077" s="8"/>
    </row>
    <row r="6078" spans="20:22" ht="14.25" customHeight="1" x14ac:dyDescent="0.2">
      <c r="T6078" s="8"/>
      <c r="V6078" s="8"/>
    </row>
    <row r="6079" spans="20:22" ht="14.25" customHeight="1" x14ac:dyDescent="0.2">
      <c r="T6079" s="8"/>
      <c r="V6079" s="8"/>
    </row>
    <row r="6080" spans="20:22" ht="14.25" customHeight="1" x14ac:dyDescent="0.2">
      <c r="T6080" s="8"/>
      <c r="V6080" s="8"/>
    </row>
    <row r="6081" spans="20:22" ht="14.25" customHeight="1" x14ac:dyDescent="0.2">
      <c r="T6081" s="8"/>
      <c r="V6081" s="8"/>
    </row>
    <row r="6082" spans="20:22" ht="14.25" customHeight="1" x14ac:dyDescent="0.2">
      <c r="T6082" s="8"/>
      <c r="V6082" s="8"/>
    </row>
    <row r="6083" spans="20:22" ht="14.25" customHeight="1" x14ac:dyDescent="0.2">
      <c r="T6083" s="8"/>
      <c r="V6083" s="8"/>
    </row>
    <row r="6084" spans="20:22" ht="14.25" customHeight="1" x14ac:dyDescent="0.2">
      <c r="T6084" s="8"/>
      <c r="V6084" s="8"/>
    </row>
    <row r="6085" spans="20:22" ht="14.25" customHeight="1" x14ac:dyDescent="0.2">
      <c r="T6085" s="8"/>
      <c r="V6085" s="8"/>
    </row>
    <row r="6086" spans="20:22" ht="14.25" customHeight="1" x14ac:dyDescent="0.2">
      <c r="T6086" s="8"/>
      <c r="V6086" s="8"/>
    </row>
    <row r="6087" spans="20:22" ht="14.25" customHeight="1" x14ac:dyDescent="0.2">
      <c r="T6087" s="8"/>
      <c r="V6087" s="8"/>
    </row>
    <row r="6088" spans="20:22" ht="14.25" customHeight="1" x14ac:dyDescent="0.2">
      <c r="T6088" s="8"/>
      <c r="V6088" s="8"/>
    </row>
    <row r="6089" spans="20:22" ht="14.25" customHeight="1" x14ac:dyDescent="0.2">
      <c r="T6089" s="8"/>
      <c r="V6089" s="8"/>
    </row>
    <row r="6090" spans="20:22" ht="14.25" customHeight="1" x14ac:dyDescent="0.2">
      <c r="T6090" s="8"/>
      <c r="V6090" s="8"/>
    </row>
    <row r="6091" spans="20:22" ht="14.25" customHeight="1" x14ac:dyDescent="0.2">
      <c r="T6091" s="8"/>
      <c r="V6091" s="8"/>
    </row>
    <row r="6092" spans="20:22" ht="14.25" customHeight="1" x14ac:dyDescent="0.2">
      <c r="T6092" s="8"/>
      <c r="V6092" s="8"/>
    </row>
    <row r="6093" spans="20:22" ht="14.25" customHeight="1" x14ac:dyDescent="0.2">
      <c r="T6093" s="8"/>
      <c r="V6093" s="8"/>
    </row>
    <row r="6094" spans="20:22" ht="14.25" customHeight="1" x14ac:dyDescent="0.2">
      <c r="T6094" s="8"/>
      <c r="V6094" s="8"/>
    </row>
    <row r="6095" spans="20:22" ht="14.25" customHeight="1" x14ac:dyDescent="0.2">
      <c r="T6095" s="8"/>
      <c r="V6095" s="8"/>
    </row>
    <row r="6096" spans="20:22" ht="14.25" customHeight="1" x14ac:dyDescent="0.2">
      <c r="T6096" s="8"/>
      <c r="V6096" s="8"/>
    </row>
    <row r="6097" spans="20:22" ht="14.25" customHeight="1" x14ac:dyDescent="0.2">
      <c r="T6097" s="8"/>
      <c r="V6097" s="8"/>
    </row>
    <row r="6098" spans="20:22" ht="14.25" customHeight="1" x14ac:dyDescent="0.2">
      <c r="T6098" s="8"/>
      <c r="V6098" s="8"/>
    </row>
    <row r="6099" spans="20:22" ht="14.25" customHeight="1" x14ac:dyDescent="0.2">
      <c r="T6099" s="8"/>
      <c r="V6099" s="8"/>
    </row>
    <row r="6100" spans="20:22" ht="14.25" customHeight="1" x14ac:dyDescent="0.2">
      <c r="T6100" s="8"/>
      <c r="V6100" s="8"/>
    </row>
    <row r="6101" spans="20:22" ht="14.25" customHeight="1" x14ac:dyDescent="0.2">
      <c r="T6101" s="8"/>
      <c r="V6101" s="8"/>
    </row>
    <row r="6102" spans="20:22" ht="14.25" customHeight="1" x14ac:dyDescent="0.2">
      <c r="T6102" s="8"/>
      <c r="V6102" s="8"/>
    </row>
    <row r="6103" spans="20:22" ht="14.25" customHeight="1" x14ac:dyDescent="0.2">
      <c r="T6103" s="8"/>
      <c r="V6103" s="8"/>
    </row>
    <row r="6104" spans="20:22" ht="14.25" customHeight="1" x14ac:dyDescent="0.2">
      <c r="T6104" s="8"/>
      <c r="V6104" s="8"/>
    </row>
    <row r="6105" spans="20:22" ht="14.25" customHeight="1" x14ac:dyDescent="0.2">
      <c r="T6105" s="8"/>
      <c r="V6105" s="8"/>
    </row>
    <row r="6106" spans="20:22" ht="14.25" customHeight="1" x14ac:dyDescent="0.2">
      <c r="T6106" s="8"/>
      <c r="V6106" s="8"/>
    </row>
    <row r="6107" spans="20:22" ht="14.25" customHeight="1" x14ac:dyDescent="0.2">
      <c r="T6107" s="8"/>
      <c r="V6107" s="8"/>
    </row>
    <row r="6108" spans="20:22" ht="14.25" customHeight="1" x14ac:dyDescent="0.2">
      <c r="T6108" s="8"/>
      <c r="V6108" s="8"/>
    </row>
    <row r="6109" spans="20:22" ht="14.25" customHeight="1" x14ac:dyDescent="0.2">
      <c r="T6109" s="8"/>
      <c r="V6109" s="8"/>
    </row>
    <row r="6110" spans="20:22" ht="14.25" customHeight="1" x14ac:dyDescent="0.2">
      <c r="T6110" s="8"/>
      <c r="V6110" s="8"/>
    </row>
    <row r="6111" spans="20:22" ht="14.25" customHeight="1" x14ac:dyDescent="0.2">
      <c r="T6111" s="8"/>
      <c r="V6111" s="8"/>
    </row>
    <row r="6112" spans="20:22" ht="14.25" customHeight="1" x14ac:dyDescent="0.2">
      <c r="T6112" s="8"/>
      <c r="V6112" s="8"/>
    </row>
    <row r="6113" spans="20:22" ht="14.25" customHeight="1" x14ac:dyDescent="0.2">
      <c r="T6113" s="8"/>
      <c r="V6113" s="8"/>
    </row>
    <row r="6114" spans="20:22" ht="14.25" customHeight="1" x14ac:dyDescent="0.2">
      <c r="T6114" s="8"/>
      <c r="V6114" s="8"/>
    </row>
    <row r="6115" spans="20:22" ht="14.25" customHeight="1" x14ac:dyDescent="0.2">
      <c r="T6115" s="8"/>
      <c r="V6115" s="8"/>
    </row>
    <row r="6116" spans="20:22" ht="14.25" customHeight="1" x14ac:dyDescent="0.2">
      <c r="T6116" s="8"/>
      <c r="V6116" s="8"/>
    </row>
    <row r="6117" spans="20:22" ht="14.25" customHeight="1" x14ac:dyDescent="0.2">
      <c r="T6117" s="8"/>
      <c r="V6117" s="8"/>
    </row>
    <row r="6118" spans="20:22" ht="14.25" customHeight="1" x14ac:dyDescent="0.2">
      <c r="T6118" s="8"/>
      <c r="V6118" s="8"/>
    </row>
    <row r="6119" spans="20:22" ht="14.25" customHeight="1" x14ac:dyDescent="0.2">
      <c r="T6119" s="8"/>
      <c r="V6119" s="8"/>
    </row>
    <row r="6120" spans="20:22" ht="14.25" customHeight="1" x14ac:dyDescent="0.2">
      <c r="T6120" s="8"/>
      <c r="V6120" s="8"/>
    </row>
    <row r="6121" spans="20:22" ht="14.25" customHeight="1" x14ac:dyDescent="0.2">
      <c r="T6121" s="8"/>
      <c r="V6121" s="8"/>
    </row>
    <row r="6122" spans="20:22" ht="14.25" customHeight="1" x14ac:dyDescent="0.2">
      <c r="T6122" s="8"/>
      <c r="V6122" s="8"/>
    </row>
    <row r="6123" spans="20:22" ht="14.25" customHeight="1" x14ac:dyDescent="0.2">
      <c r="T6123" s="8"/>
      <c r="V6123" s="8"/>
    </row>
    <row r="6124" spans="20:22" ht="14.25" customHeight="1" x14ac:dyDescent="0.2">
      <c r="T6124" s="8"/>
      <c r="V6124" s="8"/>
    </row>
    <row r="6125" spans="20:22" ht="14.25" customHeight="1" x14ac:dyDescent="0.2">
      <c r="T6125" s="8"/>
      <c r="V6125" s="8"/>
    </row>
    <row r="6126" spans="20:22" ht="14.25" customHeight="1" x14ac:dyDescent="0.2">
      <c r="T6126" s="8"/>
      <c r="V6126" s="8"/>
    </row>
    <row r="6127" spans="20:22" ht="14.25" customHeight="1" x14ac:dyDescent="0.2">
      <c r="T6127" s="8"/>
      <c r="V6127" s="8"/>
    </row>
    <row r="6128" spans="20:22" ht="14.25" customHeight="1" x14ac:dyDescent="0.2">
      <c r="T6128" s="8"/>
      <c r="V6128" s="8"/>
    </row>
    <row r="6129" spans="20:22" ht="14.25" customHeight="1" x14ac:dyDescent="0.2">
      <c r="T6129" s="8"/>
      <c r="V6129" s="8"/>
    </row>
    <row r="6130" spans="20:22" ht="14.25" customHeight="1" x14ac:dyDescent="0.2">
      <c r="T6130" s="8"/>
      <c r="V6130" s="8"/>
    </row>
    <row r="6131" spans="20:22" ht="14.25" customHeight="1" x14ac:dyDescent="0.2">
      <c r="T6131" s="8"/>
      <c r="V6131" s="8"/>
    </row>
    <row r="6132" spans="20:22" ht="14.25" customHeight="1" x14ac:dyDescent="0.2">
      <c r="T6132" s="8"/>
      <c r="V6132" s="8"/>
    </row>
    <row r="6133" spans="20:22" ht="14.25" customHeight="1" x14ac:dyDescent="0.2">
      <c r="T6133" s="8"/>
      <c r="V6133" s="8"/>
    </row>
    <row r="6134" spans="20:22" ht="14.25" customHeight="1" x14ac:dyDescent="0.2">
      <c r="T6134" s="8"/>
      <c r="V6134" s="8"/>
    </row>
    <row r="6135" spans="20:22" ht="14.25" customHeight="1" x14ac:dyDescent="0.2">
      <c r="T6135" s="8"/>
      <c r="V6135" s="8"/>
    </row>
    <row r="6136" spans="20:22" ht="14.25" customHeight="1" x14ac:dyDescent="0.2">
      <c r="T6136" s="8"/>
      <c r="V6136" s="8"/>
    </row>
    <row r="6137" spans="20:22" ht="14.25" customHeight="1" x14ac:dyDescent="0.2">
      <c r="T6137" s="8"/>
      <c r="V6137" s="8"/>
    </row>
    <row r="6138" spans="20:22" ht="14.25" customHeight="1" x14ac:dyDescent="0.2">
      <c r="T6138" s="8"/>
      <c r="V6138" s="8"/>
    </row>
    <row r="6139" spans="20:22" ht="14.25" customHeight="1" x14ac:dyDescent="0.2">
      <c r="T6139" s="8"/>
      <c r="V6139" s="8"/>
    </row>
    <row r="6140" spans="20:22" ht="14.25" customHeight="1" x14ac:dyDescent="0.2">
      <c r="T6140" s="8"/>
      <c r="V6140" s="8"/>
    </row>
    <row r="6141" spans="20:22" ht="14.25" customHeight="1" x14ac:dyDescent="0.2">
      <c r="T6141" s="8"/>
      <c r="V6141" s="8"/>
    </row>
    <row r="6142" spans="20:22" ht="14.25" customHeight="1" x14ac:dyDescent="0.2">
      <c r="T6142" s="8"/>
      <c r="V6142" s="8"/>
    </row>
    <row r="6143" spans="20:22" ht="14.25" customHeight="1" x14ac:dyDescent="0.2">
      <c r="T6143" s="8"/>
      <c r="V6143" s="8"/>
    </row>
    <row r="6144" spans="20:22" ht="14.25" customHeight="1" x14ac:dyDescent="0.2">
      <c r="T6144" s="8"/>
      <c r="V6144" s="8"/>
    </row>
    <row r="6145" spans="20:22" ht="14.25" customHeight="1" x14ac:dyDescent="0.2">
      <c r="T6145" s="8"/>
      <c r="V6145" s="8"/>
    </row>
    <row r="6146" spans="20:22" ht="14.25" customHeight="1" x14ac:dyDescent="0.2">
      <c r="T6146" s="8"/>
      <c r="V6146" s="8"/>
    </row>
    <row r="6147" spans="20:22" ht="14.25" customHeight="1" x14ac:dyDescent="0.2">
      <c r="T6147" s="8"/>
      <c r="V6147" s="8"/>
    </row>
    <row r="6148" spans="20:22" ht="14.25" customHeight="1" x14ac:dyDescent="0.2">
      <c r="T6148" s="8"/>
      <c r="V6148" s="8"/>
    </row>
    <row r="6149" spans="20:22" ht="14.25" customHeight="1" x14ac:dyDescent="0.2">
      <c r="T6149" s="8"/>
      <c r="V6149" s="8"/>
    </row>
    <row r="6150" spans="20:22" ht="14.25" customHeight="1" x14ac:dyDescent="0.2">
      <c r="T6150" s="8"/>
      <c r="V6150" s="8"/>
    </row>
    <row r="6151" spans="20:22" ht="14.25" customHeight="1" x14ac:dyDescent="0.2">
      <c r="T6151" s="8"/>
      <c r="V6151" s="8"/>
    </row>
    <row r="6152" spans="20:22" ht="14.25" customHeight="1" x14ac:dyDescent="0.2">
      <c r="T6152" s="8"/>
      <c r="V6152" s="8"/>
    </row>
    <row r="6153" spans="20:22" ht="14.25" customHeight="1" x14ac:dyDescent="0.2">
      <c r="T6153" s="8"/>
      <c r="V6153" s="8"/>
    </row>
    <row r="6154" spans="20:22" ht="14.25" customHeight="1" x14ac:dyDescent="0.2">
      <c r="T6154" s="8"/>
      <c r="V6154" s="8"/>
    </row>
    <row r="6155" spans="20:22" ht="14.25" customHeight="1" x14ac:dyDescent="0.2">
      <c r="T6155" s="8"/>
      <c r="V6155" s="8"/>
    </row>
    <row r="6156" spans="20:22" ht="14.25" customHeight="1" x14ac:dyDescent="0.2">
      <c r="T6156" s="8"/>
      <c r="V6156" s="8"/>
    </row>
    <row r="6157" spans="20:22" ht="14.25" customHeight="1" x14ac:dyDescent="0.2">
      <c r="T6157" s="8"/>
      <c r="V6157" s="8"/>
    </row>
    <row r="6158" spans="20:22" ht="14.25" customHeight="1" x14ac:dyDescent="0.2">
      <c r="T6158" s="8"/>
      <c r="V6158" s="8"/>
    </row>
    <row r="6159" spans="20:22" ht="14.25" customHeight="1" x14ac:dyDescent="0.2">
      <c r="T6159" s="8"/>
      <c r="V6159" s="8"/>
    </row>
    <row r="6160" spans="20:22" ht="14.25" customHeight="1" x14ac:dyDescent="0.2">
      <c r="T6160" s="8"/>
      <c r="V6160" s="8"/>
    </row>
    <row r="6161" spans="20:22" ht="14.25" customHeight="1" x14ac:dyDescent="0.2">
      <c r="T6161" s="8"/>
      <c r="V6161" s="8"/>
    </row>
    <row r="6162" spans="20:22" ht="14.25" customHeight="1" x14ac:dyDescent="0.2">
      <c r="T6162" s="8"/>
      <c r="V6162" s="8"/>
    </row>
    <row r="6163" spans="20:22" ht="14.25" customHeight="1" x14ac:dyDescent="0.2">
      <c r="T6163" s="8"/>
      <c r="V6163" s="8"/>
    </row>
    <row r="6164" spans="20:22" ht="14.25" customHeight="1" x14ac:dyDescent="0.2">
      <c r="T6164" s="8"/>
      <c r="V6164" s="8"/>
    </row>
    <row r="6165" spans="20:22" ht="14.25" customHeight="1" x14ac:dyDescent="0.2">
      <c r="T6165" s="8"/>
      <c r="V6165" s="8"/>
    </row>
    <row r="6166" spans="20:22" ht="14.25" customHeight="1" x14ac:dyDescent="0.2">
      <c r="T6166" s="8"/>
      <c r="V6166" s="8"/>
    </row>
    <row r="6167" spans="20:22" ht="14.25" customHeight="1" x14ac:dyDescent="0.2">
      <c r="T6167" s="8"/>
      <c r="V6167" s="8"/>
    </row>
    <row r="6168" spans="20:22" ht="14.25" customHeight="1" x14ac:dyDescent="0.2">
      <c r="T6168" s="8"/>
      <c r="V6168" s="8"/>
    </row>
    <row r="6169" spans="20:22" ht="14.25" customHeight="1" x14ac:dyDescent="0.2">
      <c r="T6169" s="8"/>
      <c r="V6169" s="8"/>
    </row>
    <row r="6170" spans="20:22" ht="14.25" customHeight="1" x14ac:dyDescent="0.2">
      <c r="T6170" s="8"/>
      <c r="V6170" s="8"/>
    </row>
    <row r="6171" spans="20:22" ht="14.25" customHeight="1" x14ac:dyDescent="0.2">
      <c r="T6171" s="8"/>
      <c r="V6171" s="8"/>
    </row>
    <row r="6172" spans="20:22" ht="14.25" customHeight="1" x14ac:dyDescent="0.2">
      <c r="T6172" s="8"/>
      <c r="V6172" s="8"/>
    </row>
    <row r="6173" spans="20:22" ht="14.25" customHeight="1" x14ac:dyDescent="0.2">
      <c r="T6173" s="8"/>
      <c r="V6173" s="8"/>
    </row>
    <row r="6174" spans="20:22" ht="14.25" customHeight="1" x14ac:dyDescent="0.2">
      <c r="T6174" s="8"/>
      <c r="V6174" s="8"/>
    </row>
    <row r="6175" spans="20:22" ht="14.25" customHeight="1" x14ac:dyDescent="0.2">
      <c r="T6175" s="8"/>
      <c r="V6175" s="8"/>
    </row>
    <row r="6176" spans="20:22" ht="14.25" customHeight="1" x14ac:dyDescent="0.2">
      <c r="T6176" s="8"/>
      <c r="V6176" s="8"/>
    </row>
    <row r="6177" spans="20:22" ht="14.25" customHeight="1" x14ac:dyDescent="0.2">
      <c r="T6177" s="8"/>
      <c r="V6177" s="8"/>
    </row>
    <row r="6178" spans="20:22" ht="14.25" customHeight="1" x14ac:dyDescent="0.2">
      <c r="T6178" s="8"/>
      <c r="V6178" s="8"/>
    </row>
    <row r="6179" spans="20:22" ht="14.25" customHeight="1" x14ac:dyDescent="0.2">
      <c r="T6179" s="8"/>
      <c r="V6179" s="8"/>
    </row>
    <row r="6180" spans="20:22" ht="14.25" customHeight="1" x14ac:dyDescent="0.2">
      <c r="T6180" s="8"/>
      <c r="V6180" s="8"/>
    </row>
    <row r="6181" spans="20:22" ht="14.25" customHeight="1" x14ac:dyDescent="0.2">
      <c r="T6181" s="8"/>
      <c r="V6181" s="8"/>
    </row>
    <row r="6182" spans="20:22" ht="14.25" customHeight="1" x14ac:dyDescent="0.2">
      <c r="T6182" s="8"/>
      <c r="V6182" s="8"/>
    </row>
    <row r="6183" spans="20:22" ht="14.25" customHeight="1" x14ac:dyDescent="0.2">
      <c r="T6183" s="8"/>
      <c r="V6183" s="8"/>
    </row>
    <row r="6184" spans="20:22" ht="14.25" customHeight="1" x14ac:dyDescent="0.2">
      <c r="T6184" s="8"/>
      <c r="V6184" s="8"/>
    </row>
    <row r="6185" spans="20:22" ht="14.25" customHeight="1" x14ac:dyDescent="0.2">
      <c r="T6185" s="8"/>
      <c r="V6185" s="8"/>
    </row>
    <row r="6186" spans="20:22" ht="14.25" customHeight="1" x14ac:dyDescent="0.2">
      <c r="T6186" s="8"/>
      <c r="V6186" s="8"/>
    </row>
    <row r="6187" spans="20:22" ht="14.25" customHeight="1" x14ac:dyDescent="0.2">
      <c r="T6187" s="8"/>
      <c r="V6187" s="8"/>
    </row>
    <row r="6188" spans="20:22" ht="14.25" customHeight="1" x14ac:dyDescent="0.2">
      <c r="T6188" s="8"/>
      <c r="V6188" s="8"/>
    </row>
    <row r="6189" spans="20:22" ht="14.25" customHeight="1" x14ac:dyDescent="0.2">
      <c r="T6189" s="8"/>
      <c r="V6189" s="8"/>
    </row>
    <row r="6190" spans="20:22" ht="14.25" customHeight="1" x14ac:dyDescent="0.2">
      <c r="T6190" s="8"/>
      <c r="V6190" s="8"/>
    </row>
    <row r="6191" spans="20:22" ht="14.25" customHeight="1" x14ac:dyDescent="0.2">
      <c r="T6191" s="8"/>
      <c r="V6191" s="8"/>
    </row>
    <row r="6192" spans="20:22" ht="14.25" customHeight="1" x14ac:dyDescent="0.2">
      <c r="T6192" s="8"/>
      <c r="V6192" s="8"/>
    </row>
    <row r="6193" spans="20:22" ht="14.25" customHeight="1" x14ac:dyDescent="0.2">
      <c r="T6193" s="8"/>
      <c r="V6193" s="8"/>
    </row>
    <row r="6194" spans="20:22" ht="14.25" customHeight="1" x14ac:dyDescent="0.2">
      <c r="T6194" s="8"/>
      <c r="V6194" s="8"/>
    </row>
    <row r="6195" spans="20:22" ht="14.25" customHeight="1" x14ac:dyDescent="0.2">
      <c r="T6195" s="8"/>
      <c r="V6195" s="8"/>
    </row>
    <row r="6196" spans="20:22" ht="14.25" customHeight="1" x14ac:dyDescent="0.2">
      <c r="T6196" s="8"/>
      <c r="V6196" s="8"/>
    </row>
    <row r="6197" spans="20:22" ht="14.25" customHeight="1" x14ac:dyDescent="0.2">
      <c r="T6197" s="8"/>
      <c r="V6197" s="8"/>
    </row>
    <row r="6198" spans="20:22" ht="14.25" customHeight="1" x14ac:dyDescent="0.2">
      <c r="T6198" s="8"/>
      <c r="V6198" s="8"/>
    </row>
    <row r="6199" spans="20:22" ht="14.25" customHeight="1" x14ac:dyDescent="0.2">
      <c r="T6199" s="8"/>
      <c r="V6199" s="8"/>
    </row>
    <row r="6200" spans="20:22" ht="14.25" customHeight="1" x14ac:dyDescent="0.2">
      <c r="T6200" s="8"/>
      <c r="V6200" s="8"/>
    </row>
    <row r="6201" spans="20:22" ht="14.25" customHeight="1" x14ac:dyDescent="0.2">
      <c r="T6201" s="8"/>
      <c r="V6201" s="8"/>
    </row>
    <row r="6202" spans="20:22" ht="14.25" customHeight="1" x14ac:dyDescent="0.2">
      <c r="T6202" s="8"/>
      <c r="V6202" s="8"/>
    </row>
    <row r="6203" spans="20:22" ht="14.25" customHeight="1" x14ac:dyDescent="0.2">
      <c r="T6203" s="8"/>
      <c r="V6203" s="8"/>
    </row>
    <row r="6204" spans="20:22" ht="14.25" customHeight="1" x14ac:dyDescent="0.2">
      <c r="T6204" s="8"/>
      <c r="V6204" s="8"/>
    </row>
    <row r="6205" spans="20:22" ht="14.25" customHeight="1" x14ac:dyDescent="0.2">
      <c r="T6205" s="8"/>
      <c r="V6205" s="8"/>
    </row>
    <row r="6206" spans="20:22" ht="14.25" customHeight="1" x14ac:dyDescent="0.2">
      <c r="T6206" s="8"/>
      <c r="V6206" s="8"/>
    </row>
    <row r="6207" spans="20:22" ht="14.25" customHeight="1" x14ac:dyDescent="0.2">
      <c r="T6207" s="8"/>
      <c r="V6207" s="8"/>
    </row>
    <row r="6208" spans="20:22" ht="14.25" customHeight="1" x14ac:dyDescent="0.2">
      <c r="T6208" s="8"/>
      <c r="V6208" s="8"/>
    </row>
    <row r="6209" spans="20:22" ht="14.25" customHeight="1" x14ac:dyDescent="0.2">
      <c r="T6209" s="8"/>
      <c r="V6209" s="8"/>
    </row>
    <row r="6210" spans="20:22" ht="14.25" customHeight="1" x14ac:dyDescent="0.2">
      <c r="T6210" s="8"/>
      <c r="V6210" s="8"/>
    </row>
    <row r="6211" spans="20:22" ht="14.25" customHeight="1" x14ac:dyDescent="0.2">
      <c r="T6211" s="8"/>
      <c r="V6211" s="8"/>
    </row>
    <row r="6212" spans="20:22" ht="14.25" customHeight="1" x14ac:dyDescent="0.2">
      <c r="T6212" s="8"/>
      <c r="V6212" s="8"/>
    </row>
    <row r="6213" spans="20:22" ht="14.25" customHeight="1" x14ac:dyDescent="0.2">
      <c r="T6213" s="8"/>
      <c r="V6213" s="8"/>
    </row>
    <row r="6214" spans="20:22" ht="14.25" customHeight="1" x14ac:dyDescent="0.2">
      <c r="T6214" s="8"/>
      <c r="V6214" s="8"/>
    </row>
    <row r="6215" spans="20:22" ht="14.25" customHeight="1" x14ac:dyDescent="0.2">
      <c r="T6215" s="8"/>
      <c r="V6215" s="8"/>
    </row>
    <row r="6216" spans="20:22" ht="14.25" customHeight="1" x14ac:dyDescent="0.2">
      <c r="T6216" s="8"/>
      <c r="V6216" s="8"/>
    </row>
    <row r="6217" spans="20:22" ht="14.25" customHeight="1" x14ac:dyDescent="0.2">
      <c r="T6217" s="8"/>
      <c r="V6217" s="8"/>
    </row>
    <row r="6218" spans="20:22" ht="14.25" customHeight="1" x14ac:dyDescent="0.2">
      <c r="T6218" s="8"/>
      <c r="V6218" s="8"/>
    </row>
    <row r="6219" spans="20:22" ht="14.25" customHeight="1" x14ac:dyDescent="0.2">
      <c r="T6219" s="8"/>
      <c r="V6219" s="8"/>
    </row>
    <row r="6220" spans="20:22" ht="14.25" customHeight="1" x14ac:dyDescent="0.2">
      <c r="T6220" s="8"/>
      <c r="V6220" s="8"/>
    </row>
    <row r="6221" spans="20:22" ht="14.25" customHeight="1" x14ac:dyDescent="0.2">
      <c r="T6221" s="8"/>
      <c r="V6221" s="8"/>
    </row>
    <row r="6222" spans="20:22" ht="14.25" customHeight="1" x14ac:dyDescent="0.2">
      <c r="T6222" s="8"/>
      <c r="V6222" s="8"/>
    </row>
    <row r="6223" spans="20:22" ht="14.25" customHeight="1" x14ac:dyDescent="0.2">
      <c r="T6223" s="8"/>
      <c r="V6223" s="8"/>
    </row>
    <row r="6224" spans="20:22" ht="14.25" customHeight="1" x14ac:dyDescent="0.2">
      <c r="T6224" s="8"/>
      <c r="V6224" s="8"/>
    </row>
    <row r="6225" spans="20:22" ht="14.25" customHeight="1" x14ac:dyDescent="0.2">
      <c r="T6225" s="8"/>
      <c r="V6225" s="8"/>
    </row>
    <row r="6226" spans="20:22" ht="14.25" customHeight="1" x14ac:dyDescent="0.2">
      <c r="T6226" s="8"/>
      <c r="V6226" s="8"/>
    </row>
    <row r="6227" spans="20:22" ht="14.25" customHeight="1" x14ac:dyDescent="0.2">
      <c r="T6227" s="8"/>
      <c r="V6227" s="8"/>
    </row>
    <row r="6228" spans="20:22" ht="14.25" customHeight="1" x14ac:dyDescent="0.2">
      <c r="T6228" s="8"/>
      <c r="V6228" s="8"/>
    </row>
    <row r="6229" spans="20:22" ht="14.25" customHeight="1" x14ac:dyDescent="0.2">
      <c r="T6229" s="8"/>
      <c r="V6229" s="8"/>
    </row>
    <row r="6230" spans="20:22" ht="14.25" customHeight="1" x14ac:dyDescent="0.2">
      <c r="T6230" s="8"/>
      <c r="V6230" s="8"/>
    </row>
    <row r="6231" spans="20:22" ht="14.25" customHeight="1" x14ac:dyDescent="0.2">
      <c r="T6231" s="8"/>
      <c r="V6231" s="8"/>
    </row>
    <row r="6232" spans="20:22" ht="14.25" customHeight="1" x14ac:dyDescent="0.2">
      <c r="T6232" s="8"/>
      <c r="V6232" s="8"/>
    </row>
    <row r="6233" spans="20:22" ht="14.25" customHeight="1" x14ac:dyDescent="0.2">
      <c r="T6233" s="8"/>
      <c r="V6233" s="8"/>
    </row>
    <row r="6234" spans="20:22" ht="14.25" customHeight="1" x14ac:dyDescent="0.2">
      <c r="T6234" s="8"/>
      <c r="V6234" s="8"/>
    </row>
    <row r="6235" spans="20:22" ht="14.25" customHeight="1" x14ac:dyDescent="0.2">
      <c r="T6235" s="8"/>
      <c r="V6235" s="8"/>
    </row>
    <row r="6236" spans="20:22" ht="14.25" customHeight="1" x14ac:dyDescent="0.2">
      <c r="T6236" s="8"/>
      <c r="V6236" s="8"/>
    </row>
    <row r="6237" spans="20:22" ht="14.25" customHeight="1" x14ac:dyDescent="0.2">
      <c r="T6237" s="8"/>
      <c r="V6237" s="8"/>
    </row>
    <row r="6238" spans="20:22" ht="14.25" customHeight="1" x14ac:dyDescent="0.2">
      <c r="T6238" s="8"/>
      <c r="V6238" s="8"/>
    </row>
    <row r="6239" spans="20:22" ht="14.25" customHeight="1" x14ac:dyDescent="0.2">
      <c r="T6239" s="8"/>
      <c r="V6239" s="8"/>
    </row>
    <row r="6240" spans="20:22" ht="14.25" customHeight="1" x14ac:dyDescent="0.2">
      <c r="T6240" s="8"/>
      <c r="V6240" s="8"/>
    </row>
    <row r="6241" spans="20:22" ht="14.25" customHeight="1" x14ac:dyDescent="0.2">
      <c r="T6241" s="8"/>
      <c r="V6241" s="8"/>
    </row>
    <row r="6242" spans="20:22" ht="14.25" customHeight="1" x14ac:dyDescent="0.2">
      <c r="T6242" s="8"/>
      <c r="V6242" s="8"/>
    </row>
    <row r="6243" spans="20:22" ht="14.25" customHeight="1" x14ac:dyDescent="0.2">
      <c r="T6243" s="8"/>
      <c r="V6243" s="8"/>
    </row>
    <row r="6244" spans="20:22" ht="14.25" customHeight="1" x14ac:dyDescent="0.2">
      <c r="T6244" s="8"/>
      <c r="V6244" s="8"/>
    </row>
    <row r="6245" spans="20:22" ht="14.25" customHeight="1" x14ac:dyDescent="0.2">
      <c r="T6245" s="8"/>
      <c r="V6245" s="8"/>
    </row>
    <row r="6246" spans="20:22" ht="14.25" customHeight="1" x14ac:dyDescent="0.2">
      <c r="T6246" s="8"/>
      <c r="V6246" s="8"/>
    </row>
    <row r="6247" spans="20:22" ht="14.25" customHeight="1" x14ac:dyDescent="0.2">
      <c r="T6247" s="8"/>
      <c r="V6247" s="8"/>
    </row>
    <row r="6248" spans="20:22" ht="14.25" customHeight="1" x14ac:dyDescent="0.2">
      <c r="T6248" s="8"/>
      <c r="V6248" s="8"/>
    </row>
    <row r="6249" spans="20:22" ht="14.25" customHeight="1" x14ac:dyDescent="0.2">
      <c r="T6249" s="8"/>
      <c r="V6249" s="8"/>
    </row>
    <row r="6250" spans="20:22" ht="14.25" customHeight="1" x14ac:dyDescent="0.2">
      <c r="T6250" s="8"/>
      <c r="V6250" s="8"/>
    </row>
    <row r="6251" spans="20:22" ht="14.25" customHeight="1" x14ac:dyDescent="0.2">
      <c r="T6251" s="8"/>
      <c r="V6251" s="8"/>
    </row>
    <row r="6252" spans="20:22" ht="14.25" customHeight="1" x14ac:dyDescent="0.2">
      <c r="T6252" s="8"/>
      <c r="V6252" s="8"/>
    </row>
    <row r="6253" spans="20:22" ht="14.25" customHeight="1" x14ac:dyDescent="0.2">
      <c r="T6253" s="8"/>
      <c r="V6253" s="8"/>
    </row>
    <row r="6254" spans="20:22" ht="14.25" customHeight="1" x14ac:dyDescent="0.2">
      <c r="T6254" s="8"/>
      <c r="V6254" s="8"/>
    </row>
    <row r="6255" spans="20:22" ht="14.25" customHeight="1" x14ac:dyDescent="0.2">
      <c r="T6255" s="8"/>
      <c r="V6255" s="8"/>
    </row>
    <row r="6256" spans="20:22" ht="14.25" customHeight="1" x14ac:dyDescent="0.2">
      <c r="T6256" s="8"/>
      <c r="V6256" s="8"/>
    </row>
    <row r="6257" spans="20:22" ht="14.25" customHeight="1" x14ac:dyDescent="0.2">
      <c r="T6257" s="8"/>
      <c r="V6257" s="8"/>
    </row>
    <row r="6258" spans="20:22" ht="14.25" customHeight="1" x14ac:dyDescent="0.2">
      <c r="T6258" s="8"/>
      <c r="V6258" s="8"/>
    </row>
    <row r="6259" spans="20:22" ht="14.25" customHeight="1" x14ac:dyDescent="0.2">
      <c r="T6259" s="8"/>
      <c r="V6259" s="8"/>
    </row>
    <row r="6260" spans="20:22" ht="14.25" customHeight="1" x14ac:dyDescent="0.2">
      <c r="T6260" s="8"/>
      <c r="V6260" s="8"/>
    </row>
    <row r="6261" spans="20:22" ht="14.25" customHeight="1" x14ac:dyDescent="0.2">
      <c r="T6261" s="8"/>
      <c r="V6261" s="8"/>
    </row>
    <row r="6262" spans="20:22" ht="14.25" customHeight="1" x14ac:dyDescent="0.2">
      <c r="T6262" s="8"/>
      <c r="V6262" s="8"/>
    </row>
    <row r="6263" spans="20:22" ht="14.25" customHeight="1" x14ac:dyDescent="0.2">
      <c r="T6263" s="8"/>
      <c r="V6263" s="8"/>
    </row>
    <row r="6264" spans="20:22" ht="14.25" customHeight="1" x14ac:dyDescent="0.2">
      <c r="T6264" s="8"/>
      <c r="V6264" s="8"/>
    </row>
    <row r="6265" spans="20:22" ht="14.25" customHeight="1" x14ac:dyDescent="0.2">
      <c r="T6265" s="8"/>
      <c r="V6265" s="8"/>
    </row>
    <row r="6266" spans="20:22" ht="14.25" customHeight="1" x14ac:dyDescent="0.2">
      <c r="T6266" s="8"/>
      <c r="V6266" s="8"/>
    </row>
    <row r="6267" spans="20:22" ht="14.25" customHeight="1" x14ac:dyDescent="0.2">
      <c r="T6267" s="8"/>
      <c r="V6267" s="8"/>
    </row>
    <row r="6268" spans="20:22" ht="14.25" customHeight="1" x14ac:dyDescent="0.2">
      <c r="T6268" s="8"/>
      <c r="V6268" s="8"/>
    </row>
    <row r="6269" spans="20:22" ht="14.25" customHeight="1" x14ac:dyDescent="0.2">
      <c r="T6269" s="8"/>
      <c r="V6269" s="8"/>
    </row>
    <row r="6270" spans="20:22" ht="14.25" customHeight="1" x14ac:dyDescent="0.2">
      <c r="T6270" s="8"/>
      <c r="V6270" s="8"/>
    </row>
    <row r="6271" spans="20:22" ht="14.25" customHeight="1" x14ac:dyDescent="0.2">
      <c r="T6271" s="8"/>
      <c r="V6271" s="8"/>
    </row>
    <row r="6272" spans="20:22" ht="14.25" customHeight="1" x14ac:dyDescent="0.2">
      <c r="T6272" s="8"/>
      <c r="V6272" s="8"/>
    </row>
    <row r="6273" spans="20:22" ht="14.25" customHeight="1" x14ac:dyDescent="0.2">
      <c r="T6273" s="8"/>
      <c r="V6273" s="8"/>
    </row>
    <row r="6274" spans="20:22" ht="14.25" customHeight="1" x14ac:dyDescent="0.2">
      <c r="T6274" s="8"/>
      <c r="V6274" s="8"/>
    </row>
    <row r="6275" spans="20:22" ht="14.25" customHeight="1" x14ac:dyDescent="0.2">
      <c r="T6275" s="8"/>
      <c r="V6275" s="8"/>
    </row>
    <row r="6276" spans="20:22" ht="14.25" customHeight="1" x14ac:dyDescent="0.2">
      <c r="T6276" s="8"/>
      <c r="V6276" s="8"/>
    </row>
    <row r="6277" spans="20:22" ht="14.25" customHeight="1" x14ac:dyDescent="0.2">
      <c r="T6277" s="8"/>
      <c r="V6277" s="8"/>
    </row>
    <row r="6278" spans="20:22" ht="14.25" customHeight="1" x14ac:dyDescent="0.2">
      <c r="T6278" s="8"/>
      <c r="V6278" s="8"/>
    </row>
    <row r="6279" spans="20:22" ht="14.25" customHeight="1" x14ac:dyDescent="0.2">
      <c r="T6279" s="8"/>
      <c r="V6279" s="8"/>
    </row>
    <row r="6280" spans="20:22" ht="14.25" customHeight="1" x14ac:dyDescent="0.2">
      <c r="T6280" s="8"/>
      <c r="V6280" s="8"/>
    </row>
    <row r="6281" spans="20:22" ht="14.25" customHeight="1" x14ac:dyDescent="0.2">
      <c r="T6281" s="8"/>
      <c r="V6281" s="8"/>
    </row>
    <row r="6282" spans="20:22" ht="14.25" customHeight="1" x14ac:dyDescent="0.2">
      <c r="T6282" s="8"/>
      <c r="V6282" s="8"/>
    </row>
    <row r="6283" spans="20:22" ht="14.25" customHeight="1" x14ac:dyDescent="0.2">
      <c r="T6283" s="8"/>
      <c r="V6283" s="8"/>
    </row>
    <row r="6284" spans="20:22" ht="14.25" customHeight="1" x14ac:dyDescent="0.2">
      <c r="T6284" s="8"/>
      <c r="V6284" s="8"/>
    </row>
    <row r="6285" spans="20:22" ht="14.25" customHeight="1" x14ac:dyDescent="0.2">
      <c r="T6285" s="8"/>
      <c r="V6285" s="8"/>
    </row>
    <row r="6286" spans="20:22" ht="14.25" customHeight="1" x14ac:dyDescent="0.2">
      <c r="T6286" s="8"/>
      <c r="V6286" s="8"/>
    </row>
    <row r="6287" spans="20:22" ht="14.25" customHeight="1" x14ac:dyDescent="0.2">
      <c r="T6287" s="8"/>
      <c r="V6287" s="8"/>
    </row>
    <row r="6288" spans="20:22" ht="14.25" customHeight="1" x14ac:dyDescent="0.2">
      <c r="T6288" s="8"/>
      <c r="V6288" s="8"/>
    </row>
    <row r="6289" spans="20:22" ht="14.25" customHeight="1" x14ac:dyDescent="0.2">
      <c r="T6289" s="8"/>
      <c r="V6289" s="8"/>
    </row>
    <row r="6290" spans="20:22" ht="14.25" customHeight="1" x14ac:dyDescent="0.2">
      <c r="T6290" s="8"/>
      <c r="V6290" s="8"/>
    </row>
    <row r="6291" spans="20:22" ht="14.25" customHeight="1" x14ac:dyDescent="0.2">
      <c r="T6291" s="8"/>
      <c r="V6291" s="8"/>
    </row>
    <row r="6292" spans="20:22" ht="14.25" customHeight="1" x14ac:dyDescent="0.2">
      <c r="T6292" s="8"/>
      <c r="V6292" s="8"/>
    </row>
    <row r="6293" spans="20:22" ht="14.25" customHeight="1" x14ac:dyDescent="0.2">
      <c r="T6293" s="8"/>
      <c r="V6293" s="8"/>
    </row>
    <row r="6294" spans="20:22" ht="14.25" customHeight="1" x14ac:dyDescent="0.2">
      <c r="T6294" s="8"/>
      <c r="V6294" s="8"/>
    </row>
    <row r="6295" spans="20:22" ht="14.25" customHeight="1" x14ac:dyDescent="0.2">
      <c r="T6295" s="8"/>
      <c r="V6295" s="8"/>
    </row>
    <row r="6296" spans="20:22" ht="14.25" customHeight="1" x14ac:dyDescent="0.2">
      <c r="T6296" s="8"/>
      <c r="V6296" s="8"/>
    </row>
    <row r="6297" spans="20:22" ht="14.25" customHeight="1" x14ac:dyDescent="0.2">
      <c r="T6297" s="8"/>
      <c r="V6297" s="8"/>
    </row>
    <row r="6298" spans="20:22" ht="14.25" customHeight="1" x14ac:dyDescent="0.2">
      <c r="T6298" s="8"/>
      <c r="V6298" s="8"/>
    </row>
    <row r="6299" spans="20:22" ht="14.25" customHeight="1" x14ac:dyDescent="0.2">
      <c r="T6299" s="8"/>
      <c r="V6299" s="8"/>
    </row>
    <row r="6300" spans="20:22" ht="14.25" customHeight="1" x14ac:dyDescent="0.2">
      <c r="T6300" s="8"/>
      <c r="V6300" s="8"/>
    </row>
    <row r="6301" spans="20:22" ht="14.25" customHeight="1" x14ac:dyDescent="0.2">
      <c r="T6301" s="8"/>
      <c r="V6301" s="8"/>
    </row>
    <row r="6302" spans="20:22" ht="14.25" customHeight="1" x14ac:dyDescent="0.2">
      <c r="T6302" s="8"/>
      <c r="V6302" s="8"/>
    </row>
    <row r="6303" spans="20:22" ht="14.25" customHeight="1" x14ac:dyDescent="0.2">
      <c r="T6303" s="8"/>
      <c r="V6303" s="8"/>
    </row>
    <row r="6304" spans="20:22" ht="14.25" customHeight="1" x14ac:dyDescent="0.2">
      <c r="T6304" s="8"/>
      <c r="V6304" s="8"/>
    </row>
    <row r="6305" spans="20:22" ht="14.25" customHeight="1" x14ac:dyDescent="0.2">
      <c r="T6305" s="8"/>
      <c r="V6305" s="8"/>
    </row>
    <row r="6306" spans="20:22" ht="14.25" customHeight="1" x14ac:dyDescent="0.2">
      <c r="T6306" s="8"/>
      <c r="V6306" s="8"/>
    </row>
    <row r="6307" spans="20:22" ht="14.25" customHeight="1" x14ac:dyDescent="0.2">
      <c r="T6307" s="8"/>
      <c r="V6307" s="8"/>
    </row>
    <row r="6308" spans="20:22" ht="14.25" customHeight="1" x14ac:dyDescent="0.2">
      <c r="T6308" s="8"/>
      <c r="V6308" s="8"/>
    </row>
    <row r="6309" spans="20:22" ht="14.25" customHeight="1" x14ac:dyDescent="0.2">
      <c r="T6309" s="8"/>
      <c r="V6309" s="8"/>
    </row>
    <row r="6310" spans="20:22" ht="14.25" customHeight="1" x14ac:dyDescent="0.2">
      <c r="T6310" s="8"/>
      <c r="V6310" s="8"/>
    </row>
    <row r="6311" spans="20:22" ht="14.25" customHeight="1" x14ac:dyDescent="0.2">
      <c r="T6311" s="8"/>
      <c r="V6311" s="8"/>
    </row>
    <row r="6312" spans="20:22" ht="14.25" customHeight="1" x14ac:dyDescent="0.2">
      <c r="T6312" s="8"/>
      <c r="V6312" s="8"/>
    </row>
    <row r="6313" spans="20:22" ht="14.25" customHeight="1" x14ac:dyDescent="0.2">
      <c r="T6313" s="8"/>
      <c r="V6313" s="8"/>
    </row>
    <row r="6314" spans="20:22" ht="14.25" customHeight="1" x14ac:dyDescent="0.2">
      <c r="T6314" s="8"/>
      <c r="V6314" s="8"/>
    </row>
    <row r="6315" spans="20:22" ht="14.25" customHeight="1" x14ac:dyDescent="0.2">
      <c r="T6315" s="8"/>
      <c r="V6315" s="8"/>
    </row>
    <row r="6316" spans="20:22" ht="14.25" customHeight="1" x14ac:dyDescent="0.2">
      <c r="T6316" s="8"/>
      <c r="V6316" s="8"/>
    </row>
    <row r="6317" spans="20:22" ht="14.25" customHeight="1" x14ac:dyDescent="0.2">
      <c r="T6317" s="8"/>
      <c r="V6317" s="8"/>
    </row>
    <row r="6318" spans="20:22" ht="14.25" customHeight="1" x14ac:dyDescent="0.2">
      <c r="T6318" s="8"/>
      <c r="V6318" s="8"/>
    </row>
    <row r="6319" spans="20:22" ht="14.25" customHeight="1" x14ac:dyDescent="0.2">
      <c r="T6319" s="8"/>
      <c r="V6319" s="8"/>
    </row>
    <row r="6320" spans="20:22" ht="14.25" customHeight="1" x14ac:dyDescent="0.2">
      <c r="T6320" s="8"/>
      <c r="V6320" s="8"/>
    </row>
    <row r="6321" spans="20:22" ht="14.25" customHeight="1" x14ac:dyDescent="0.2">
      <c r="T6321" s="8"/>
      <c r="V6321" s="8"/>
    </row>
    <row r="6322" spans="20:22" ht="14.25" customHeight="1" x14ac:dyDescent="0.2">
      <c r="T6322" s="8"/>
      <c r="V6322" s="8"/>
    </row>
    <row r="6323" spans="20:22" ht="14.25" customHeight="1" x14ac:dyDescent="0.2">
      <c r="T6323" s="8"/>
      <c r="V6323" s="8"/>
    </row>
    <row r="6324" spans="20:22" ht="14.25" customHeight="1" x14ac:dyDescent="0.2">
      <c r="T6324" s="8"/>
      <c r="V6324" s="8"/>
    </row>
    <row r="6325" spans="20:22" ht="14.25" customHeight="1" x14ac:dyDescent="0.2">
      <c r="T6325" s="8"/>
      <c r="V6325" s="8"/>
    </row>
    <row r="6326" spans="20:22" ht="14.25" customHeight="1" x14ac:dyDescent="0.2">
      <c r="T6326" s="8"/>
      <c r="V6326" s="8"/>
    </row>
    <row r="6327" spans="20:22" ht="14.25" customHeight="1" x14ac:dyDescent="0.2">
      <c r="T6327" s="8"/>
      <c r="V6327" s="8"/>
    </row>
    <row r="6328" spans="20:22" ht="14.25" customHeight="1" x14ac:dyDescent="0.2">
      <c r="T6328" s="8"/>
      <c r="V6328" s="8"/>
    </row>
    <row r="6329" spans="20:22" ht="14.25" customHeight="1" x14ac:dyDescent="0.2">
      <c r="T6329" s="8"/>
      <c r="V6329" s="8"/>
    </row>
    <row r="6330" spans="20:22" ht="14.25" customHeight="1" x14ac:dyDescent="0.2">
      <c r="T6330" s="8"/>
      <c r="V6330" s="8"/>
    </row>
    <row r="6331" spans="20:22" ht="14.25" customHeight="1" x14ac:dyDescent="0.2">
      <c r="T6331" s="8"/>
      <c r="V6331" s="8"/>
    </row>
    <row r="6332" spans="20:22" ht="14.25" customHeight="1" x14ac:dyDescent="0.2">
      <c r="T6332" s="8"/>
      <c r="V6332" s="8"/>
    </row>
    <row r="6333" spans="20:22" ht="14.25" customHeight="1" x14ac:dyDescent="0.2">
      <c r="T6333" s="8"/>
      <c r="V6333" s="8"/>
    </row>
    <row r="6334" spans="20:22" ht="14.25" customHeight="1" x14ac:dyDescent="0.2">
      <c r="T6334" s="8"/>
      <c r="V6334" s="8"/>
    </row>
    <row r="6335" spans="20:22" ht="14.25" customHeight="1" x14ac:dyDescent="0.2">
      <c r="T6335" s="8"/>
      <c r="V6335" s="8"/>
    </row>
    <row r="6336" spans="20:22" ht="14.25" customHeight="1" x14ac:dyDescent="0.2">
      <c r="T6336" s="8"/>
      <c r="V6336" s="8"/>
    </row>
    <row r="6337" spans="20:22" ht="14.25" customHeight="1" x14ac:dyDescent="0.2">
      <c r="T6337" s="8"/>
      <c r="V6337" s="8"/>
    </row>
    <row r="6338" spans="20:22" ht="14.25" customHeight="1" x14ac:dyDescent="0.2">
      <c r="T6338" s="8"/>
      <c r="V6338" s="8"/>
    </row>
    <row r="6339" spans="20:22" ht="14.25" customHeight="1" x14ac:dyDescent="0.2">
      <c r="T6339" s="8"/>
      <c r="V6339" s="8"/>
    </row>
    <row r="6340" spans="20:22" ht="14.25" customHeight="1" x14ac:dyDescent="0.2">
      <c r="T6340" s="8"/>
      <c r="V6340" s="8"/>
    </row>
    <row r="6341" spans="20:22" ht="14.25" customHeight="1" x14ac:dyDescent="0.2">
      <c r="T6341" s="8"/>
      <c r="V6341" s="8"/>
    </row>
    <row r="6342" spans="20:22" ht="14.25" customHeight="1" x14ac:dyDescent="0.2">
      <c r="T6342" s="8"/>
      <c r="V6342" s="8"/>
    </row>
    <row r="6343" spans="20:22" ht="14.25" customHeight="1" x14ac:dyDescent="0.2">
      <c r="T6343" s="8"/>
      <c r="V6343" s="8"/>
    </row>
    <row r="6344" spans="20:22" ht="14.25" customHeight="1" x14ac:dyDescent="0.2">
      <c r="T6344" s="8"/>
      <c r="V6344" s="8"/>
    </row>
    <row r="6345" spans="20:22" ht="14.25" customHeight="1" x14ac:dyDescent="0.2">
      <c r="T6345" s="8"/>
      <c r="V6345" s="8"/>
    </row>
    <row r="6346" spans="20:22" ht="14.25" customHeight="1" x14ac:dyDescent="0.2">
      <c r="T6346" s="8"/>
      <c r="V6346" s="8"/>
    </row>
    <row r="6347" spans="20:22" ht="14.25" customHeight="1" x14ac:dyDescent="0.2">
      <c r="T6347" s="8"/>
      <c r="V6347" s="8"/>
    </row>
    <row r="6348" spans="20:22" ht="14.25" customHeight="1" x14ac:dyDescent="0.2">
      <c r="T6348" s="8"/>
      <c r="V6348" s="8"/>
    </row>
    <row r="6349" spans="20:22" ht="14.25" customHeight="1" x14ac:dyDescent="0.2">
      <c r="T6349" s="8"/>
      <c r="V6349" s="8"/>
    </row>
    <row r="6350" spans="20:22" ht="14.25" customHeight="1" x14ac:dyDescent="0.2">
      <c r="T6350" s="8"/>
      <c r="V6350" s="8"/>
    </row>
    <row r="6351" spans="20:22" ht="14.25" customHeight="1" x14ac:dyDescent="0.2">
      <c r="T6351" s="8"/>
      <c r="V6351" s="8"/>
    </row>
    <row r="6352" spans="20:22" ht="14.25" customHeight="1" x14ac:dyDescent="0.2">
      <c r="T6352" s="8"/>
      <c r="V6352" s="8"/>
    </row>
    <row r="6353" spans="20:22" ht="14.25" customHeight="1" x14ac:dyDescent="0.2">
      <c r="T6353" s="8"/>
      <c r="V6353" s="8"/>
    </row>
    <row r="6354" spans="20:22" ht="14.25" customHeight="1" x14ac:dyDescent="0.2">
      <c r="T6354" s="8"/>
      <c r="V6354" s="8"/>
    </row>
    <row r="6355" spans="20:22" ht="14.25" customHeight="1" x14ac:dyDescent="0.2">
      <c r="T6355" s="8"/>
      <c r="V6355" s="8"/>
    </row>
    <row r="6356" spans="20:22" ht="14.25" customHeight="1" x14ac:dyDescent="0.2">
      <c r="T6356" s="8"/>
      <c r="V6356" s="8"/>
    </row>
    <row r="6357" spans="20:22" ht="14.25" customHeight="1" x14ac:dyDescent="0.2">
      <c r="T6357" s="8"/>
      <c r="V6357" s="8"/>
    </row>
    <row r="6358" spans="20:22" ht="14.25" customHeight="1" x14ac:dyDescent="0.2">
      <c r="T6358" s="8"/>
      <c r="V6358" s="8"/>
    </row>
    <row r="6359" spans="20:22" ht="14.25" customHeight="1" x14ac:dyDescent="0.2">
      <c r="T6359" s="8"/>
      <c r="V6359" s="8"/>
    </row>
    <row r="6360" spans="20:22" ht="14.25" customHeight="1" x14ac:dyDescent="0.2">
      <c r="T6360" s="8"/>
      <c r="V6360" s="8"/>
    </row>
    <row r="6361" spans="20:22" ht="14.25" customHeight="1" x14ac:dyDescent="0.2">
      <c r="T6361" s="8"/>
      <c r="V6361" s="8"/>
    </row>
    <row r="6362" spans="20:22" ht="14.25" customHeight="1" x14ac:dyDescent="0.2">
      <c r="T6362" s="8"/>
      <c r="V6362" s="8"/>
    </row>
    <row r="6363" spans="20:22" ht="14.25" customHeight="1" x14ac:dyDescent="0.2">
      <c r="T6363" s="8"/>
      <c r="V6363" s="8"/>
    </row>
    <row r="6364" spans="20:22" ht="14.25" customHeight="1" x14ac:dyDescent="0.2">
      <c r="T6364" s="8"/>
      <c r="V6364" s="8"/>
    </row>
    <row r="6365" spans="20:22" ht="14.25" customHeight="1" x14ac:dyDescent="0.2">
      <c r="T6365" s="8"/>
      <c r="V6365" s="8"/>
    </row>
    <row r="6366" spans="20:22" ht="14.25" customHeight="1" x14ac:dyDescent="0.2">
      <c r="T6366" s="8"/>
      <c r="V6366" s="8"/>
    </row>
    <row r="6367" spans="20:22" ht="14.25" customHeight="1" x14ac:dyDescent="0.2">
      <c r="T6367" s="8"/>
      <c r="V6367" s="8"/>
    </row>
    <row r="6368" spans="20:22" ht="14.25" customHeight="1" x14ac:dyDescent="0.2">
      <c r="T6368" s="8"/>
      <c r="V6368" s="8"/>
    </row>
    <row r="6369" spans="20:22" ht="14.25" customHeight="1" x14ac:dyDescent="0.2">
      <c r="T6369" s="8"/>
      <c r="V6369" s="8"/>
    </row>
    <row r="6370" spans="20:22" ht="14.25" customHeight="1" x14ac:dyDescent="0.2">
      <c r="T6370" s="8"/>
      <c r="V6370" s="8"/>
    </row>
    <row r="6371" spans="20:22" ht="14.25" customHeight="1" x14ac:dyDescent="0.2">
      <c r="T6371" s="8"/>
      <c r="V6371" s="8"/>
    </row>
    <row r="6372" spans="20:22" ht="14.25" customHeight="1" x14ac:dyDescent="0.2">
      <c r="T6372" s="8"/>
      <c r="V6372" s="8"/>
    </row>
    <row r="6373" spans="20:22" ht="14.25" customHeight="1" x14ac:dyDescent="0.2">
      <c r="T6373" s="8"/>
      <c r="V6373" s="8"/>
    </row>
    <row r="6374" spans="20:22" ht="14.25" customHeight="1" x14ac:dyDescent="0.2">
      <c r="T6374" s="8"/>
      <c r="V6374" s="8"/>
    </row>
    <row r="6375" spans="20:22" ht="14.25" customHeight="1" x14ac:dyDescent="0.2">
      <c r="T6375" s="8"/>
      <c r="V6375" s="8"/>
    </row>
    <row r="6376" spans="20:22" ht="14.25" customHeight="1" x14ac:dyDescent="0.2">
      <c r="T6376" s="8"/>
      <c r="V6376" s="8"/>
    </row>
    <row r="6377" spans="20:22" ht="14.25" customHeight="1" x14ac:dyDescent="0.2">
      <c r="T6377" s="8"/>
      <c r="V6377" s="8"/>
    </row>
    <row r="6378" spans="20:22" ht="14.25" customHeight="1" x14ac:dyDescent="0.2">
      <c r="T6378" s="8"/>
      <c r="V6378" s="8"/>
    </row>
    <row r="6379" spans="20:22" ht="14.25" customHeight="1" x14ac:dyDescent="0.2">
      <c r="T6379" s="8"/>
      <c r="V6379" s="8"/>
    </row>
    <row r="6380" spans="20:22" ht="14.25" customHeight="1" x14ac:dyDescent="0.2">
      <c r="T6380" s="8"/>
      <c r="V6380" s="8"/>
    </row>
    <row r="6381" spans="20:22" ht="14.25" customHeight="1" x14ac:dyDescent="0.2">
      <c r="T6381" s="8"/>
      <c r="V6381" s="8"/>
    </row>
    <row r="6382" spans="20:22" ht="14.25" customHeight="1" x14ac:dyDescent="0.2">
      <c r="T6382" s="8"/>
      <c r="V6382" s="8"/>
    </row>
    <row r="6383" spans="20:22" ht="14.25" customHeight="1" x14ac:dyDescent="0.2">
      <c r="T6383" s="8"/>
      <c r="V6383" s="8"/>
    </row>
    <row r="6384" spans="20:22" ht="14.25" customHeight="1" x14ac:dyDescent="0.2">
      <c r="T6384" s="8"/>
      <c r="V6384" s="8"/>
    </row>
    <row r="6385" spans="20:22" ht="14.25" customHeight="1" x14ac:dyDescent="0.2">
      <c r="T6385" s="8"/>
      <c r="V6385" s="8"/>
    </row>
    <row r="6386" spans="20:22" ht="14.25" customHeight="1" x14ac:dyDescent="0.2">
      <c r="T6386" s="8"/>
      <c r="V6386" s="8"/>
    </row>
    <row r="6387" spans="20:22" ht="14.25" customHeight="1" x14ac:dyDescent="0.2">
      <c r="T6387" s="8"/>
      <c r="V6387" s="8"/>
    </row>
    <row r="6388" spans="20:22" ht="14.25" customHeight="1" x14ac:dyDescent="0.2">
      <c r="T6388" s="8"/>
      <c r="V6388" s="8"/>
    </row>
    <row r="6389" spans="20:22" ht="14.25" customHeight="1" x14ac:dyDescent="0.2">
      <c r="T6389" s="8"/>
      <c r="V6389" s="8"/>
    </row>
    <row r="6390" spans="20:22" ht="14.25" customHeight="1" x14ac:dyDescent="0.2">
      <c r="T6390" s="8"/>
      <c r="V6390" s="8"/>
    </row>
    <row r="6391" spans="20:22" ht="14.25" customHeight="1" x14ac:dyDescent="0.2">
      <c r="T6391" s="8"/>
      <c r="V6391" s="8"/>
    </row>
    <row r="6392" spans="20:22" ht="14.25" customHeight="1" x14ac:dyDescent="0.2">
      <c r="T6392" s="8"/>
      <c r="V6392" s="8"/>
    </row>
    <row r="6393" spans="20:22" ht="14.25" customHeight="1" x14ac:dyDescent="0.2">
      <c r="T6393" s="8"/>
      <c r="V6393" s="8"/>
    </row>
    <row r="6394" spans="20:22" ht="14.25" customHeight="1" x14ac:dyDescent="0.2">
      <c r="T6394" s="8"/>
      <c r="V6394" s="8"/>
    </row>
    <row r="6395" spans="20:22" ht="14.25" customHeight="1" x14ac:dyDescent="0.2">
      <c r="T6395" s="8"/>
      <c r="V6395" s="8"/>
    </row>
    <row r="6396" spans="20:22" ht="14.25" customHeight="1" x14ac:dyDescent="0.2">
      <c r="T6396" s="8"/>
      <c r="V6396" s="8"/>
    </row>
    <row r="6397" spans="20:22" ht="14.25" customHeight="1" x14ac:dyDescent="0.2">
      <c r="T6397" s="8"/>
      <c r="V6397" s="8"/>
    </row>
    <row r="6398" spans="20:22" ht="14.25" customHeight="1" x14ac:dyDescent="0.2">
      <c r="T6398" s="8"/>
      <c r="V6398" s="8"/>
    </row>
    <row r="6399" spans="20:22" ht="14.25" customHeight="1" x14ac:dyDescent="0.2">
      <c r="T6399" s="8"/>
      <c r="V6399" s="8"/>
    </row>
    <row r="6400" spans="20:22" ht="14.25" customHeight="1" x14ac:dyDescent="0.2">
      <c r="T6400" s="8"/>
      <c r="V6400" s="8"/>
    </row>
    <row r="6401" spans="20:22" ht="14.25" customHeight="1" x14ac:dyDescent="0.2">
      <c r="T6401" s="8"/>
      <c r="V6401" s="8"/>
    </row>
    <row r="6402" spans="20:22" ht="14.25" customHeight="1" x14ac:dyDescent="0.2">
      <c r="T6402" s="8"/>
      <c r="V6402" s="8"/>
    </row>
    <row r="6403" spans="20:22" ht="14.25" customHeight="1" x14ac:dyDescent="0.2">
      <c r="T6403" s="8"/>
      <c r="V6403" s="8"/>
    </row>
    <row r="6404" spans="20:22" ht="14.25" customHeight="1" x14ac:dyDescent="0.2">
      <c r="T6404" s="8"/>
      <c r="V6404" s="8"/>
    </row>
    <row r="6405" spans="20:22" ht="14.25" customHeight="1" x14ac:dyDescent="0.2">
      <c r="T6405" s="8"/>
      <c r="V6405" s="8"/>
    </row>
    <row r="6406" spans="20:22" ht="14.25" customHeight="1" x14ac:dyDescent="0.2">
      <c r="T6406" s="8"/>
      <c r="V6406" s="8"/>
    </row>
    <row r="6407" spans="20:22" ht="14.25" customHeight="1" x14ac:dyDescent="0.2">
      <c r="T6407" s="8"/>
      <c r="V6407" s="8"/>
    </row>
    <row r="6408" spans="20:22" ht="14.25" customHeight="1" x14ac:dyDescent="0.2">
      <c r="T6408" s="8"/>
      <c r="V6408" s="8"/>
    </row>
    <row r="6409" spans="20:22" ht="14.25" customHeight="1" x14ac:dyDescent="0.2">
      <c r="T6409" s="8"/>
      <c r="V6409" s="8"/>
    </row>
    <row r="6410" spans="20:22" ht="14.25" customHeight="1" x14ac:dyDescent="0.2">
      <c r="T6410" s="8"/>
      <c r="V6410" s="8"/>
    </row>
    <row r="6411" spans="20:22" ht="14.25" customHeight="1" x14ac:dyDescent="0.2">
      <c r="T6411" s="8"/>
      <c r="V6411" s="8"/>
    </row>
    <row r="6412" spans="20:22" ht="14.25" customHeight="1" x14ac:dyDescent="0.2">
      <c r="T6412" s="8"/>
      <c r="V6412" s="8"/>
    </row>
    <row r="6413" spans="20:22" ht="14.25" customHeight="1" x14ac:dyDescent="0.2">
      <c r="T6413" s="8"/>
      <c r="V6413" s="8"/>
    </row>
    <row r="6414" spans="20:22" ht="14.25" customHeight="1" x14ac:dyDescent="0.2">
      <c r="T6414" s="8"/>
      <c r="V6414" s="8"/>
    </row>
    <row r="6415" spans="20:22" ht="14.25" customHeight="1" x14ac:dyDescent="0.2">
      <c r="T6415" s="8"/>
      <c r="V6415" s="8"/>
    </row>
    <row r="6416" spans="20:22" ht="14.25" customHeight="1" x14ac:dyDescent="0.2">
      <c r="T6416" s="8"/>
      <c r="V6416" s="8"/>
    </row>
    <row r="6417" spans="20:22" ht="14.25" customHeight="1" x14ac:dyDescent="0.2">
      <c r="T6417" s="8"/>
      <c r="V6417" s="8"/>
    </row>
    <row r="6418" spans="20:22" ht="14.25" customHeight="1" x14ac:dyDescent="0.2">
      <c r="T6418" s="8"/>
      <c r="V6418" s="8"/>
    </row>
    <row r="6419" spans="20:22" ht="14.25" customHeight="1" x14ac:dyDescent="0.2">
      <c r="T6419" s="8"/>
      <c r="V6419" s="8"/>
    </row>
    <row r="6420" spans="20:22" ht="14.25" customHeight="1" x14ac:dyDescent="0.2">
      <c r="T6420" s="8"/>
      <c r="V6420" s="8"/>
    </row>
    <row r="6421" spans="20:22" ht="14.25" customHeight="1" x14ac:dyDescent="0.2">
      <c r="T6421" s="8"/>
      <c r="V6421" s="8"/>
    </row>
    <row r="6422" spans="20:22" ht="14.25" customHeight="1" x14ac:dyDescent="0.2">
      <c r="T6422" s="8"/>
      <c r="V6422" s="8"/>
    </row>
    <row r="6423" spans="20:22" ht="14.25" customHeight="1" x14ac:dyDescent="0.2">
      <c r="T6423" s="8"/>
      <c r="V6423" s="8"/>
    </row>
    <row r="6424" spans="20:22" ht="14.25" customHeight="1" x14ac:dyDescent="0.2">
      <c r="T6424" s="8"/>
      <c r="V6424" s="8"/>
    </row>
    <row r="6425" spans="20:22" ht="14.25" customHeight="1" x14ac:dyDescent="0.2">
      <c r="T6425" s="8"/>
      <c r="V6425" s="8"/>
    </row>
    <row r="6426" spans="20:22" ht="14.25" customHeight="1" x14ac:dyDescent="0.2">
      <c r="T6426" s="8"/>
      <c r="V6426" s="8"/>
    </row>
    <row r="6427" spans="20:22" ht="14.25" customHeight="1" x14ac:dyDescent="0.2">
      <c r="T6427" s="8"/>
      <c r="V6427" s="8"/>
    </row>
    <row r="6428" spans="20:22" ht="14.25" customHeight="1" x14ac:dyDescent="0.2">
      <c r="T6428" s="8"/>
      <c r="V6428" s="8"/>
    </row>
    <row r="6429" spans="20:22" ht="14.25" customHeight="1" x14ac:dyDescent="0.2">
      <c r="T6429" s="8"/>
      <c r="V6429" s="8"/>
    </row>
    <row r="6430" spans="20:22" ht="14.25" customHeight="1" x14ac:dyDescent="0.2">
      <c r="T6430" s="8"/>
      <c r="V6430" s="8"/>
    </row>
    <row r="6431" spans="20:22" ht="14.25" customHeight="1" x14ac:dyDescent="0.2">
      <c r="T6431" s="8"/>
      <c r="V6431" s="8"/>
    </row>
    <row r="6432" spans="20:22" ht="14.25" customHeight="1" x14ac:dyDescent="0.2">
      <c r="T6432" s="8"/>
      <c r="V6432" s="8"/>
    </row>
    <row r="6433" spans="20:22" ht="14.25" customHeight="1" x14ac:dyDescent="0.2">
      <c r="T6433" s="8"/>
      <c r="V6433" s="8"/>
    </row>
    <row r="6434" spans="20:22" ht="14.25" customHeight="1" x14ac:dyDescent="0.2">
      <c r="T6434" s="8"/>
      <c r="V6434" s="8"/>
    </row>
    <row r="6435" spans="20:22" ht="14.25" customHeight="1" x14ac:dyDescent="0.2">
      <c r="T6435" s="8"/>
      <c r="V6435" s="8"/>
    </row>
    <row r="6436" spans="20:22" ht="14.25" customHeight="1" x14ac:dyDescent="0.2">
      <c r="T6436" s="8"/>
      <c r="V6436" s="8"/>
    </row>
    <row r="6437" spans="20:22" ht="14.25" customHeight="1" x14ac:dyDescent="0.2">
      <c r="T6437" s="8"/>
      <c r="V6437" s="8"/>
    </row>
    <row r="6438" spans="20:22" ht="14.25" customHeight="1" x14ac:dyDescent="0.2">
      <c r="T6438" s="8"/>
      <c r="V6438" s="8"/>
    </row>
    <row r="6439" spans="20:22" ht="14.25" customHeight="1" x14ac:dyDescent="0.2">
      <c r="T6439" s="8"/>
      <c r="V6439" s="8"/>
    </row>
    <row r="6440" spans="20:22" ht="14.25" customHeight="1" x14ac:dyDescent="0.2">
      <c r="T6440" s="8"/>
      <c r="V6440" s="8"/>
    </row>
    <row r="6441" spans="20:22" ht="14.25" customHeight="1" x14ac:dyDescent="0.2">
      <c r="T6441" s="8"/>
      <c r="V6441" s="8"/>
    </row>
    <row r="6442" spans="20:22" ht="14.25" customHeight="1" x14ac:dyDescent="0.2">
      <c r="T6442" s="8"/>
      <c r="V6442" s="8"/>
    </row>
    <row r="6443" spans="20:22" ht="14.25" customHeight="1" x14ac:dyDescent="0.2">
      <c r="T6443" s="8"/>
      <c r="V6443" s="8"/>
    </row>
    <row r="6444" spans="20:22" ht="14.25" customHeight="1" x14ac:dyDescent="0.2">
      <c r="T6444" s="8"/>
      <c r="V6444" s="8"/>
    </row>
    <row r="6445" spans="20:22" ht="14.25" customHeight="1" x14ac:dyDescent="0.2">
      <c r="T6445" s="8"/>
      <c r="V6445" s="8"/>
    </row>
    <row r="6446" spans="20:22" ht="14.25" customHeight="1" x14ac:dyDescent="0.2">
      <c r="T6446" s="8"/>
      <c r="V6446" s="8"/>
    </row>
    <row r="6447" spans="20:22" ht="14.25" customHeight="1" x14ac:dyDescent="0.2">
      <c r="T6447" s="8"/>
      <c r="V6447" s="8"/>
    </row>
    <row r="6448" spans="20:22" ht="14.25" customHeight="1" x14ac:dyDescent="0.2">
      <c r="T6448" s="8"/>
      <c r="V6448" s="8"/>
    </row>
    <row r="6449" spans="20:22" ht="14.25" customHeight="1" x14ac:dyDescent="0.2">
      <c r="T6449" s="8"/>
      <c r="V6449" s="8"/>
    </row>
    <row r="6450" spans="20:22" ht="14.25" customHeight="1" x14ac:dyDescent="0.2">
      <c r="T6450" s="8"/>
      <c r="V6450" s="8"/>
    </row>
    <row r="6451" spans="20:22" ht="14.25" customHeight="1" x14ac:dyDescent="0.2">
      <c r="T6451" s="8"/>
      <c r="V6451" s="8"/>
    </row>
    <row r="6452" spans="20:22" ht="14.25" customHeight="1" x14ac:dyDescent="0.2">
      <c r="T6452" s="8"/>
      <c r="V6452" s="8"/>
    </row>
    <row r="6453" spans="20:22" ht="14.25" customHeight="1" x14ac:dyDescent="0.2">
      <c r="T6453" s="8"/>
      <c r="V6453" s="8"/>
    </row>
    <row r="6454" spans="20:22" ht="14.25" customHeight="1" x14ac:dyDescent="0.2">
      <c r="T6454" s="8"/>
      <c r="V6454" s="8"/>
    </row>
    <row r="6455" spans="20:22" ht="14.25" customHeight="1" x14ac:dyDescent="0.2">
      <c r="T6455" s="8"/>
      <c r="V6455" s="8"/>
    </row>
    <row r="6456" spans="20:22" ht="14.25" customHeight="1" x14ac:dyDescent="0.2">
      <c r="T6456" s="8"/>
      <c r="V6456" s="8"/>
    </row>
    <row r="6457" spans="20:22" ht="14.25" customHeight="1" x14ac:dyDescent="0.2">
      <c r="T6457" s="8"/>
      <c r="V6457" s="8"/>
    </row>
    <row r="6458" spans="20:22" ht="14.25" customHeight="1" x14ac:dyDescent="0.2">
      <c r="T6458" s="8"/>
      <c r="V6458" s="8"/>
    </row>
    <row r="6459" spans="20:22" ht="14.25" customHeight="1" x14ac:dyDescent="0.2">
      <c r="T6459" s="8"/>
      <c r="V6459" s="8"/>
    </row>
    <row r="6460" spans="20:22" ht="14.25" customHeight="1" x14ac:dyDescent="0.2">
      <c r="T6460" s="8"/>
      <c r="V6460" s="8"/>
    </row>
    <row r="6461" spans="20:22" ht="14.25" customHeight="1" x14ac:dyDescent="0.2">
      <c r="T6461" s="8"/>
      <c r="V6461" s="8"/>
    </row>
    <row r="6462" spans="20:22" ht="14.25" customHeight="1" x14ac:dyDescent="0.2">
      <c r="T6462" s="8"/>
      <c r="V6462" s="8"/>
    </row>
    <row r="6463" spans="20:22" ht="14.25" customHeight="1" x14ac:dyDescent="0.2">
      <c r="T6463" s="8"/>
      <c r="V6463" s="8"/>
    </row>
    <row r="6464" spans="20:22" ht="14.25" customHeight="1" x14ac:dyDescent="0.2">
      <c r="T6464" s="8"/>
      <c r="V6464" s="8"/>
    </row>
    <row r="6465" spans="20:22" ht="14.25" customHeight="1" x14ac:dyDescent="0.2">
      <c r="T6465" s="8"/>
      <c r="V6465" s="8"/>
    </row>
    <row r="6466" spans="20:22" ht="14.25" customHeight="1" x14ac:dyDescent="0.2">
      <c r="T6466" s="8"/>
      <c r="V6466" s="8"/>
    </row>
    <row r="6467" spans="20:22" ht="14.25" customHeight="1" x14ac:dyDescent="0.2">
      <c r="T6467" s="8"/>
      <c r="V6467" s="8"/>
    </row>
    <row r="6468" spans="20:22" ht="14.25" customHeight="1" x14ac:dyDescent="0.2">
      <c r="T6468" s="8"/>
      <c r="V6468" s="8"/>
    </row>
    <row r="6469" spans="20:22" ht="14.25" customHeight="1" x14ac:dyDescent="0.2">
      <c r="T6469" s="8"/>
      <c r="V6469" s="8"/>
    </row>
    <row r="6470" spans="20:22" ht="14.25" customHeight="1" x14ac:dyDescent="0.2">
      <c r="T6470" s="8"/>
      <c r="V6470" s="8"/>
    </row>
    <row r="6471" spans="20:22" ht="14.25" customHeight="1" x14ac:dyDescent="0.2">
      <c r="T6471" s="8"/>
      <c r="V6471" s="8"/>
    </row>
    <row r="6472" spans="20:22" ht="14.25" customHeight="1" x14ac:dyDescent="0.2">
      <c r="T6472" s="8"/>
      <c r="V6472" s="8"/>
    </row>
    <row r="6473" spans="20:22" ht="14.25" customHeight="1" x14ac:dyDescent="0.2">
      <c r="T6473" s="8"/>
      <c r="V6473" s="8"/>
    </row>
    <row r="6474" spans="20:22" ht="14.25" customHeight="1" x14ac:dyDescent="0.2">
      <c r="T6474" s="8"/>
      <c r="V6474" s="8"/>
    </row>
    <row r="6475" spans="20:22" ht="14.25" customHeight="1" x14ac:dyDescent="0.2">
      <c r="T6475" s="8"/>
      <c r="V6475" s="8"/>
    </row>
    <row r="6476" spans="20:22" ht="14.25" customHeight="1" x14ac:dyDescent="0.2">
      <c r="T6476" s="8"/>
      <c r="V6476" s="8"/>
    </row>
    <row r="6477" spans="20:22" ht="14.25" customHeight="1" x14ac:dyDescent="0.2">
      <c r="T6477" s="8"/>
      <c r="V6477" s="8"/>
    </row>
    <row r="6478" spans="20:22" ht="14.25" customHeight="1" x14ac:dyDescent="0.2">
      <c r="T6478" s="8"/>
      <c r="V6478" s="8"/>
    </row>
    <row r="6479" spans="20:22" ht="14.25" customHeight="1" x14ac:dyDescent="0.2">
      <c r="T6479" s="8"/>
      <c r="V6479" s="8"/>
    </row>
    <row r="6480" spans="20:22" ht="14.25" customHeight="1" x14ac:dyDescent="0.2">
      <c r="T6480" s="8"/>
      <c r="V6480" s="8"/>
    </row>
    <row r="6481" spans="20:22" ht="14.25" customHeight="1" x14ac:dyDescent="0.2">
      <c r="T6481" s="8"/>
      <c r="V6481" s="8"/>
    </row>
    <row r="6482" spans="20:22" ht="14.25" customHeight="1" x14ac:dyDescent="0.2">
      <c r="T6482" s="8"/>
      <c r="V6482" s="8"/>
    </row>
    <row r="6483" spans="20:22" ht="14.25" customHeight="1" x14ac:dyDescent="0.2">
      <c r="T6483" s="8"/>
      <c r="V6483" s="8"/>
    </row>
    <row r="6484" spans="20:22" ht="14.25" customHeight="1" x14ac:dyDescent="0.2">
      <c r="T6484" s="8"/>
      <c r="V6484" s="8"/>
    </row>
    <row r="6485" spans="20:22" ht="14.25" customHeight="1" x14ac:dyDescent="0.2">
      <c r="T6485" s="8"/>
      <c r="V6485" s="8"/>
    </row>
    <row r="6486" spans="20:22" ht="14.25" customHeight="1" x14ac:dyDescent="0.2">
      <c r="T6486" s="8"/>
      <c r="V6486" s="8"/>
    </row>
    <row r="6487" spans="20:22" ht="14.25" customHeight="1" x14ac:dyDescent="0.2">
      <c r="T6487" s="8"/>
      <c r="V6487" s="8"/>
    </row>
    <row r="6488" spans="20:22" ht="14.25" customHeight="1" x14ac:dyDescent="0.2">
      <c r="T6488" s="8"/>
      <c r="V6488" s="8"/>
    </row>
    <row r="6489" spans="20:22" ht="14.25" customHeight="1" x14ac:dyDescent="0.2">
      <c r="T6489" s="8"/>
      <c r="V6489" s="8"/>
    </row>
    <row r="6490" spans="20:22" ht="14.25" customHeight="1" x14ac:dyDescent="0.2">
      <c r="T6490" s="8"/>
      <c r="V6490" s="8"/>
    </row>
    <row r="6491" spans="20:22" ht="14.25" customHeight="1" x14ac:dyDescent="0.2">
      <c r="T6491" s="8"/>
      <c r="V6491" s="8"/>
    </row>
    <row r="6492" spans="20:22" ht="14.25" customHeight="1" x14ac:dyDescent="0.2">
      <c r="T6492" s="8"/>
      <c r="V6492" s="8"/>
    </row>
    <row r="6493" spans="20:22" ht="14.25" customHeight="1" x14ac:dyDescent="0.2">
      <c r="T6493" s="8"/>
      <c r="V6493" s="8"/>
    </row>
    <row r="6494" spans="20:22" ht="14.25" customHeight="1" x14ac:dyDescent="0.2">
      <c r="T6494" s="8"/>
      <c r="V6494" s="8"/>
    </row>
    <row r="6495" spans="20:22" ht="14.25" customHeight="1" x14ac:dyDescent="0.2">
      <c r="T6495" s="8"/>
      <c r="V6495" s="8"/>
    </row>
    <row r="6496" spans="20:22" ht="14.25" customHeight="1" x14ac:dyDescent="0.2">
      <c r="T6496" s="8"/>
      <c r="V6496" s="8"/>
    </row>
    <row r="6497" spans="20:22" ht="14.25" customHeight="1" x14ac:dyDescent="0.2">
      <c r="T6497" s="8"/>
      <c r="V6497" s="8"/>
    </row>
    <row r="6498" spans="20:22" ht="14.25" customHeight="1" x14ac:dyDescent="0.2">
      <c r="T6498" s="8"/>
      <c r="V6498" s="8"/>
    </row>
    <row r="6499" spans="20:22" ht="14.25" customHeight="1" x14ac:dyDescent="0.2">
      <c r="T6499" s="8"/>
      <c r="V6499" s="8"/>
    </row>
    <row r="6500" spans="20:22" ht="14.25" customHeight="1" x14ac:dyDescent="0.2">
      <c r="T6500" s="8"/>
      <c r="V6500" s="8"/>
    </row>
    <row r="6501" spans="20:22" ht="14.25" customHeight="1" x14ac:dyDescent="0.2">
      <c r="T6501" s="8"/>
      <c r="V6501" s="8"/>
    </row>
    <row r="6502" spans="20:22" ht="14.25" customHeight="1" x14ac:dyDescent="0.2">
      <c r="T6502" s="8"/>
      <c r="V6502" s="8"/>
    </row>
    <row r="6503" spans="20:22" ht="14.25" customHeight="1" x14ac:dyDescent="0.2">
      <c r="T6503" s="8"/>
      <c r="V6503" s="8"/>
    </row>
    <row r="6504" spans="20:22" ht="14.25" customHeight="1" x14ac:dyDescent="0.2">
      <c r="T6504" s="8"/>
      <c r="V6504" s="8"/>
    </row>
    <row r="6505" spans="20:22" ht="14.25" customHeight="1" x14ac:dyDescent="0.2">
      <c r="T6505" s="8"/>
      <c r="V6505" s="8"/>
    </row>
    <row r="6506" spans="20:22" ht="14.25" customHeight="1" x14ac:dyDescent="0.2">
      <c r="T6506" s="8"/>
      <c r="V6506" s="8"/>
    </row>
    <row r="6507" spans="20:22" ht="14.25" customHeight="1" x14ac:dyDescent="0.2">
      <c r="T6507" s="8"/>
      <c r="V6507" s="8"/>
    </row>
    <row r="6508" spans="20:22" ht="14.25" customHeight="1" x14ac:dyDescent="0.2">
      <c r="T6508" s="8"/>
      <c r="V6508" s="8"/>
    </row>
    <row r="6509" spans="20:22" ht="14.25" customHeight="1" x14ac:dyDescent="0.2">
      <c r="T6509" s="8"/>
      <c r="V6509" s="8"/>
    </row>
    <row r="6510" spans="20:22" ht="14.25" customHeight="1" x14ac:dyDescent="0.2">
      <c r="T6510" s="8"/>
      <c r="V6510" s="8"/>
    </row>
    <row r="6511" spans="20:22" ht="14.25" customHeight="1" x14ac:dyDescent="0.2">
      <c r="T6511" s="8"/>
      <c r="V6511" s="8"/>
    </row>
    <row r="6512" spans="20:22" ht="14.25" customHeight="1" x14ac:dyDescent="0.2">
      <c r="T6512" s="8"/>
      <c r="V6512" s="8"/>
    </row>
    <row r="6513" spans="20:22" ht="14.25" customHeight="1" x14ac:dyDescent="0.2">
      <c r="T6513" s="8"/>
      <c r="V6513" s="8"/>
    </row>
    <row r="6514" spans="20:22" ht="14.25" customHeight="1" x14ac:dyDescent="0.2">
      <c r="T6514" s="8"/>
      <c r="V6514" s="8"/>
    </row>
    <row r="6515" spans="20:22" ht="14.25" customHeight="1" x14ac:dyDescent="0.2">
      <c r="T6515" s="8"/>
      <c r="V6515" s="8"/>
    </row>
    <row r="6516" spans="20:22" ht="14.25" customHeight="1" x14ac:dyDescent="0.2">
      <c r="T6516" s="8"/>
      <c r="V6516" s="8"/>
    </row>
    <row r="6517" spans="20:22" ht="14.25" customHeight="1" x14ac:dyDescent="0.2">
      <c r="T6517" s="8"/>
      <c r="V6517" s="8"/>
    </row>
    <row r="6518" spans="20:22" ht="14.25" customHeight="1" x14ac:dyDescent="0.2">
      <c r="T6518" s="8"/>
      <c r="V6518" s="8"/>
    </row>
    <row r="6519" spans="20:22" ht="14.25" customHeight="1" x14ac:dyDescent="0.2">
      <c r="T6519" s="8"/>
      <c r="V6519" s="8"/>
    </row>
    <row r="6520" spans="20:22" ht="14.25" customHeight="1" x14ac:dyDescent="0.2">
      <c r="T6520" s="8"/>
      <c r="V6520" s="8"/>
    </row>
    <row r="6521" spans="20:22" ht="14.25" customHeight="1" x14ac:dyDescent="0.2">
      <c r="T6521" s="8"/>
      <c r="V6521" s="8"/>
    </row>
    <row r="6522" spans="20:22" ht="14.25" customHeight="1" x14ac:dyDescent="0.2">
      <c r="T6522" s="8"/>
      <c r="V6522" s="8"/>
    </row>
    <row r="6523" spans="20:22" ht="14.25" customHeight="1" x14ac:dyDescent="0.2">
      <c r="T6523" s="8"/>
      <c r="V6523" s="8"/>
    </row>
    <row r="6524" spans="20:22" ht="14.25" customHeight="1" x14ac:dyDescent="0.2">
      <c r="T6524" s="8"/>
      <c r="V6524" s="8"/>
    </row>
    <row r="6525" spans="20:22" ht="14.25" customHeight="1" x14ac:dyDescent="0.2">
      <c r="T6525" s="8"/>
      <c r="V6525" s="8"/>
    </row>
    <row r="6526" spans="20:22" ht="14.25" customHeight="1" x14ac:dyDescent="0.2">
      <c r="T6526" s="8"/>
      <c r="V6526" s="8"/>
    </row>
    <row r="6527" spans="20:22" ht="14.25" customHeight="1" x14ac:dyDescent="0.2">
      <c r="T6527" s="8"/>
      <c r="V6527" s="8"/>
    </row>
    <row r="6528" spans="20:22" ht="14.25" customHeight="1" x14ac:dyDescent="0.2">
      <c r="T6528" s="8"/>
      <c r="V6528" s="8"/>
    </row>
    <row r="6529" spans="20:22" ht="14.25" customHeight="1" x14ac:dyDescent="0.2">
      <c r="T6529" s="8"/>
      <c r="V6529" s="8"/>
    </row>
    <row r="6530" spans="20:22" ht="14.25" customHeight="1" x14ac:dyDescent="0.2">
      <c r="T6530" s="8"/>
      <c r="V6530" s="8"/>
    </row>
    <row r="6531" spans="20:22" ht="14.25" customHeight="1" x14ac:dyDescent="0.2">
      <c r="T6531" s="8"/>
      <c r="V6531" s="8"/>
    </row>
    <row r="6532" spans="20:22" ht="14.25" customHeight="1" x14ac:dyDescent="0.2">
      <c r="T6532" s="8"/>
      <c r="V6532" s="8"/>
    </row>
    <row r="6533" spans="20:22" ht="14.25" customHeight="1" x14ac:dyDescent="0.2">
      <c r="T6533" s="8"/>
      <c r="V6533" s="8"/>
    </row>
    <row r="6534" spans="20:22" ht="14.25" customHeight="1" x14ac:dyDescent="0.2">
      <c r="T6534" s="8"/>
      <c r="V6534" s="8"/>
    </row>
    <row r="6535" spans="20:22" ht="14.25" customHeight="1" x14ac:dyDescent="0.2">
      <c r="T6535" s="8"/>
      <c r="V6535" s="8"/>
    </row>
    <row r="6536" spans="20:22" ht="14.25" customHeight="1" x14ac:dyDescent="0.2">
      <c r="T6536" s="8"/>
      <c r="V6536" s="8"/>
    </row>
    <row r="6537" spans="20:22" ht="14.25" customHeight="1" x14ac:dyDescent="0.2">
      <c r="T6537" s="8"/>
      <c r="V6537" s="8"/>
    </row>
    <row r="6538" spans="20:22" ht="14.25" customHeight="1" x14ac:dyDescent="0.2">
      <c r="T6538" s="8"/>
      <c r="V6538" s="8"/>
    </row>
    <row r="6539" spans="20:22" ht="14.25" customHeight="1" x14ac:dyDescent="0.2">
      <c r="T6539" s="8"/>
      <c r="V6539" s="8"/>
    </row>
    <row r="6540" spans="20:22" ht="14.25" customHeight="1" x14ac:dyDescent="0.2">
      <c r="T6540" s="8"/>
      <c r="V6540" s="8"/>
    </row>
    <row r="6541" spans="20:22" ht="14.25" customHeight="1" x14ac:dyDescent="0.2">
      <c r="T6541" s="8"/>
      <c r="V6541" s="8"/>
    </row>
    <row r="6542" spans="20:22" ht="14.25" customHeight="1" x14ac:dyDescent="0.2">
      <c r="T6542" s="8"/>
      <c r="V6542" s="8"/>
    </row>
    <row r="6543" spans="20:22" ht="14.25" customHeight="1" x14ac:dyDescent="0.2">
      <c r="T6543" s="8"/>
      <c r="V6543" s="8"/>
    </row>
    <row r="6544" spans="20:22" ht="14.25" customHeight="1" x14ac:dyDescent="0.2">
      <c r="T6544" s="8"/>
      <c r="V6544" s="8"/>
    </row>
    <row r="6545" spans="20:22" ht="14.25" customHeight="1" x14ac:dyDescent="0.2">
      <c r="T6545" s="8"/>
      <c r="V6545" s="8"/>
    </row>
    <row r="6546" spans="20:22" ht="14.25" customHeight="1" x14ac:dyDescent="0.2">
      <c r="T6546" s="8"/>
      <c r="V6546" s="8"/>
    </row>
    <row r="6547" spans="20:22" ht="14.25" customHeight="1" x14ac:dyDescent="0.2">
      <c r="T6547" s="8"/>
      <c r="V6547" s="8"/>
    </row>
    <row r="6548" spans="20:22" ht="14.25" customHeight="1" x14ac:dyDescent="0.2">
      <c r="T6548" s="8"/>
      <c r="V6548" s="8"/>
    </row>
    <row r="6549" spans="20:22" ht="14.25" customHeight="1" x14ac:dyDescent="0.2">
      <c r="T6549" s="8"/>
      <c r="V6549" s="8"/>
    </row>
    <row r="6550" spans="20:22" ht="14.25" customHeight="1" x14ac:dyDescent="0.2">
      <c r="T6550" s="8"/>
      <c r="V6550" s="8"/>
    </row>
    <row r="6551" spans="20:22" ht="14.25" customHeight="1" x14ac:dyDescent="0.2">
      <c r="T6551" s="8"/>
      <c r="V6551" s="8"/>
    </row>
    <row r="6552" spans="20:22" ht="14.25" customHeight="1" x14ac:dyDescent="0.2">
      <c r="T6552" s="8"/>
      <c r="V6552" s="8"/>
    </row>
    <row r="6553" spans="20:22" ht="14.25" customHeight="1" x14ac:dyDescent="0.2">
      <c r="T6553" s="8"/>
      <c r="V6553" s="8"/>
    </row>
    <row r="6554" spans="20:22" ht="14.25" customHeight="1" x14ac:dyDescent="0.2">
      <c r="T6554" s="8"/>
      <c r="V6554" s="8"/>
    </row>
    <row r="6555" spans="20:22" ht="14.25" customHeight="1" x14ac:dyDescent="0.2">
      <c r="T6555" s="8"/>
      <c r="V6555" s="8"/>
    </row>
    <row r="6556" spans="20:22" ht="14.25" customHeight="1" x14ac:dyDescent="0.2">
      <c r="T6556" s="8"/>
      <c r="V6556" s="8"/>
    </row>
    <row r="6557" spans="20:22" ht="14.25" customHeight="1" x14ac:dyDescent="0.2">
      <c r="T6557" s="8"/>
      <c r="V6557" s="8"/>
    </row>
    <row r="6558" spans="20:22" ht="14.25" customHeight="1" x14ac:dyDescent="0.2">
      <c r="T6558" s="8"/>
      <c r="V6558" s="8"/>
    </row>
    <row r="6559" spans="20:22" ht="14.25" customHeight="1" x14ac:dyDescent="0.2">
      <c r="T6559" s="8"/>
      <c r="V6559" s="8"/>
    </row>
    <row r="6560" spans="20:22" ht="14.25" customHeight="1" x14ac:dyDescent="0.2">
      <c r="T6560" s="8"/>
      <c r="V6560" s="8"/>
    </row>
    <row r="6561" spans="20:22" ht="14.25" customHeight="1" x14ac:dyDescent="0.2">
      <c r="T6561" s="8"/>
      <c r="V6561" s="8"/>
    </row>
    <row r="6562" spans="20:22" ht="14.25" customHeight="1" x14ac:dyDescent="0.2">
      <c r="T6562" s="8"/>
      <c r="V6562" s="8"/>
    </row>
    <row r="6563" spans="20:22" ht="14.25" customHeight="1" x14ac:dyDescent="0.2">
      <c r="T6563" s="8"/>
      <c r="V6563" s="8"/>
    </row>
    <row r="6564" spans="20:22" ht="14.25" customHeight="1" x14ac:dyDescent="0.2">
      <c r="T6564" s="8"/>
      <c r="V6564" s="8"/>
    </row>
    <row r="6565" spans="20:22" ht="14.25" customHeight="1" x14ac:dyDescent="0.2">
      <c r="T6565" s="8"/>
      <c r="V6565" s="8"/>
    </row>
    <row r="6566" spans="20:22" ht="14.25" customHeight="1" x14ac:dyDescent="0.2">
      <c r="T6566" s="8"/>
      <c r="V6566" s="8"/>
    </row>
    <row r="6567" spans="20:22" ht="14.25" customHeight="1" x14ac:dyDescent="0.2">
      <c r="T6567" s="8"/>
      <c r="V6567" s="8"/>
    </row>
    <row r="6568" spans="20:22" ht="14.25" customHeight="1" x14ac:dyDescent="0.2">
      <c r="T6568" s="8"/>
      <c r="V6568" s="8"/>
    </row>
    <row r="6569" spans="20:22" ht="14.25" customHeight="1" x14ac:dyDescent="0.2">
      <c r="T6569" s="8"/>
      <c r="V6569" s="8"/>
    </row>
    <row r="6570" spans="20:22" ht="14.25" customHeight="1" x14ac:dyDescent="0.2">
      <c r="T6570" s="8"/>
      <c r="V6570" s="8"/>
    </row>
    <row r="6571" spans="20:22" ht="14.25" customHeight="1" x14ac:dyDescent="0.2">
      <c r="T6571" s="8"/>
      <c r="V6571" s="8"/>
    </row>
    <row r="6572" spans="20:22" ht="14.25" customHeight="1" x14ac:dyDescent="0.2">
      <c r="T6572" s="8"/>
      <c r="V6572" s="8"/>
    </row>
    <row r="6573" spans="20:22" ht="14.25" customHeight="1" x14ac:dyDescent="0.2">
      <c r="T6573" s="8"/>
      <c r="V6573" s="8"/>
    </row>
    <row r="6574" spans="20:22" ht="14.25" customHeight="1" x14ac:dyDescent="0.2">
      <c r="T6574" s="8"/>
      <c r="V6574" s="8"/>
    </row>
    <row r="6575" spans="20:22" ht="14.25" customHeight="1" x14ac:dyDescent="0.2">
      <c r="T6575" s="8"/>
      <c r="V6575" s="8"/>
    </row>
    <row r="6576" spans="20:22" ht="14.25" customHeight="1" x14ac:dyDescent="0.2">
      <c r="T6576" s="8"/>
      <c r="V6576" s="8"/>
    </row>
    <row r="6577" spans="20:22" ht="14.25" customHeight="1" x14ac:dyDescent="0.2">
      <c r="T6577" s="8"/>
      <c r="V6577" s="8"/>
    </row>
    <row r="6578" spans="20:22" ht="14.25" customHeight="1" x14ac:dyDescent="0.2">
      <c r="T6578" s="8"/>
      <c r="V6578" s="8"/>
    </row>
    <row r="6579" spans="20:22" ht="14.25" customHeight="1" x14ac:dyDescent="0.2">
      <c r="T6579" s="8"/>
      <c r="V6579" s="8"/>
    </row>
    <row r="6580" spans="20:22" ht="14.25" customHeight="1" x14ac:dyDescent="0.2">
      <c r="T6580" s="8"/>
      <c r="V6580" s="8"/>
    </row>
    <row r="6581" spans="20:22" ht="14.25" customHeight="1" x14ac:dyDescent="0.2">
      <c r="T6581" s="8"/>
      <c r="V6581" s="8"/>
    </row>
    <row r="6582" spans="20:22" ht="14.25" customHeight="1" x14ac:dyDescent="0.2">
      <c r="T6582" s="8"/>
      <c r="V6582" s="8"/>
    </row>
    <row r="6583" spans="20:22" ht="14.25" customHeight="1" x14ac:dyDescent="0.2">
      <c r="T6583" s="8"/>
      <c r="V6583" s="8"/>
    </row>
    <row r="6584" spans="20:22" ht="14.25" customHeight="1" x14ac:dyDescent="0.2">
      <c r="T6584" s="8"/>
      <c r="V6584" s="8"/>
    </row>
    <row r="6585" spans="20:22" ht="14.25" customHeight="1" x14ac:dyDescent="0.2">
      <c r="T6585" s="8"/>
      <c r="V6585" s="8"/>
    </row>
    <row r="6586" spans="20:22" ht="14.25" customHeight="1" x14ac:dyDescent="0.2">
      <c r="T6586" s="8"/>
      <c r="V6586" s="8"/>
    </row>
    <row r="6587" spans="20:22" ht="14.25" customHeight="1" x14ac:dyDescent="0.2">
      <c r="T6587" s="8"/>
      <c r="V6587" s="8"/>
    </row>
    <row r="6588" spans="20:22" ht="14.25" customHeight="1" x14ac:dyDescent="0.2">
      <c r="T6588" s="8"/>
      <c r="V6588" s="8"/>
    </row>
    <row r="6589" spans="20:22" ht="14.25" customHeight="1" x14ac:dyDescent="0.2">
      <c r="T6589" s="8"/>
      <c r="V6589" s="8"/>
    </row>
    <row r="6590" spans="20:22" ht="14.25" customHeight="1" x14ac:dyDescent="0.2">
      <c r="T6590" s="8"/>
      <c r="V6590" s="8"/>
    </row>
    <row r="6591" spans="20:22" ht="14.25" customHeight="1" x14ac:dyDescent="0.2">
      <c r="T6591" s="8"/>
      <c r="V6591" s="8"/>
    </row>
    <row r="6592" spans="20:22" ht="14.25" customHeight="1" x14ac:dyDescent="0.2">
      <c r="T6592" s="8"/>
      <c r="V6592" s="8"/>
    </row>
    <row r="6593" spans="20:22" ht="14.25" customHeight="1" x14ac:dyDescent="0.2">
      <c r="T6593" s="8"/>
      <c r="V6593" s="8"/>
    </row>
    <row r="6594" spans="20:22" ht="14.25" customHeight="1" x14ac:dyDescent="0.2">
      <c r="T6594" s="8"/>
      <c r="V6594" s="8"/>
    </row>
    <row r="6595" spans="20:22" ht="14.25" customHeight="1" x14ac:dyDescent="0.2">
      <c r="T6595" s="8"/>
      <c r="V6595" s="8"/>
    </row>
    <row r="6596" spans="20:22" ht="14.25" customHeight="1" x14ac:dyDescent="0.2">
      <c r="T6596" s="8"/>
      <c r="V6596" s="8"/>
    </row>
    <row r="6597" spans="20:22" ht="14.25" customHeight="1" x14ac:dyDescent="0.2">
      <c r="T6597" s="8"/>
      <c r="V6597" s="8"/>
    </row>
    <row r="6598" spans="20:22" ht="14.25" customHeight="1" x14ac:dyDescent="0.2">
      <c r="T6598" s="8"/>
      <c r="V6598" s="8"/>
    </row>
    <row r="6599" spans="20:22" ht="14.25" customHeight="1" x14ac:dyDescent="0.2">
      <c r="T6599" s="8"/>
      <c r="V6599" s="8"/>
    </row>
    <row r="6600" spans="20:22" ht="14.25" customHeight="1" x14ac:dyDescent="0.2">
      <c r="T6600" s="8"/>
      <c r="V6600" s="8"/>
    </row>
    <row r="6601" spans="20:22" ht="14.25" customHeight="1" x14ac:dyDescent="0.2">
      <c r="T6601" s="8"/>
      <c r="V6601" s="8"/>
    </row>
    <row r="6602" spans="20:22" ht="14.25" customHeight="1" x14ac:dyDescent="0.2">
      <c r="T6602" s="8"/>
      <c r="V6602" s="8"/>
    </row>
    <row r="6603" spans="20:22" ht="14.25" customHeight="1" x14ac:dyDescent="0.2">
      <c r="T6603" s="8"/>
      <c r="V6603" s="8"/>
    </row>
    <row r="6604" spans="20:22" ht="14.25" customHeight="1" x14ac:dyDescent="0.2">
      <c r="T6604" s="8"/>
      <c r="V6604" s="8"/>
    </row>
    <row r="6605" spans="20:22" ht="14.25" customHeight="1" x14ac:dyDescent="0.2">
      <c r="T6605" s="8"/>
      <c r="V6605" s="8"/>
    </row>
    <row r="6606" spans="20:22" ht="14.25" customHeight="1" x14ac:dyDescent="0.2">
      <c r="T6606" s="8"/>
      <c r="V6606" s="8"/>
    </row>
    <row r="6607" spans="20:22" ht="14.25" customHeight="1" x14ac:dyDescent="0.2">
      <c r="T6607" s="8"/>
      <c r="V6607" s="8"/>
    </row>
    <row r="6608" spans="20:22" ht="14.25" customHeight="1" x14ac:dyDescent="0.2">
      <c r="T6608" s="8"/>
      <c r="V6608" s="8"/>
    </row>
    <row r="6609" spans="20:22" ht="14.25" customHeight="1" x14ac:dyDescent="0.2">
      <c r="T6609" s="8"/>
      <c r="V6609" s="8"/>
    </row>
    <row r="6610" spans="20:22" ht="14.25" customHeight="1" x14ac:dyDescent="0.2">
      <c r="T6610" s="8"/>
      <c r="V6610" s="8"/>
    </row>
    <row r="6611" spans="20:22" ht="14.25" customHeight="1" x14ac:dyDescent="0.2">
      <c r="T6611" s="8"/>
      <c r="V6611" s="8"/>
    </row>
    <row r="6612" spans="20:22" ht="14.25" customHeight="1" x14ac:dyDescent="0.2">
      <c r="T6612" s="8"/>
      <c r="V6612" s="8"/>
    </row>
    <row r="6613" spans="20:22" ht="14.25" customHeight="1" x14ac:dyDescent="0.2">
      <c r="T6613" s="8"/>
      <c r="V6613" s="8"/>
    </row>
    <row r="6614" spans="20:22" ht="14.25" customHeight="1" x14ac:dyDescent="0.2">
      <c r="T6614" s="8"/>
      <c r="V6614" s="8"/>
    </row>
    <row r="6615" spans="20:22" ht="14.25" customHeight="1" x14ac:dyDescent="0.2">
      <c r="T6615" s="8"/>
      <c r="V6615" s="8"/>
    </row>
    <row r="6616" spans="20:22" ht="14.25" customHeight="1" x14ac:dyDescent="0.2">
      <c r="T6616" s="8"/>
      <c r="V6616" s="8"/>
    </row>
    <row r="6617" spans="20:22" ht="14.25" customHeight="1" x14ac:dyDescent="0.2">
      <c r="T6617" s="8"/>
      <c r="V6617" s="8"/>
    </row>
    <row r="6618" spans="20:22" ht="14.25" customHeight="1" x14ac:dyDescent="0.2">
      <c r="T6618" s="8"/>
      <c r="V6618" s="8"/>
    </row>
    <row r="6619" spans="20:22" ht="14.25" customHeight="1" x14ac:dyDescent="0.2">
      <c r="T6619" s="8"/>
      <c r="V6619" s="8"/>
    </row>
    <row r="6620" spans="20:22" ht="14.25" customHeight="1" x14ac:dyDescent="0.2">
      <c r="T6620" s="8"/>
      <c r="V6620" s="8"/>
    </row>
    <row r="6621" spans="20:22" ht="14.25" customHeight="1" x14ac:dyDescent="0.2">
      <c r="T6621" s="8"/>
      <c r="V6621" s="8"/>
    </row>
    <row r="6622" spans="20:22" ht="14.25" customHeight="1" x14ac:dyDescent="0.2">
      <c r="T6622" s="8"/>
      <c r="V6622" s="8"/>
    </row>
    <row r="6623" spans="20:22" ht="14.25" customHeight="1" x14ac:dyDescent="0.2">
      <c r="T6623" s="8"/>
      <c r="V6623" s="8"/>
    </row>
    <row r="6624" spans="20:22" ht="14.25" customHeight="1" x14ac:dyDescent="0.2">
      <c r="T6624" s="8"/>
      <c r="V6624" s="8"/>
    </row>
    <row r="6625" spans="20:22" ht="14.25" customHeight="1" x14ac:dyDescent="0.2">
      <c r="T6625" s="8"/>
      <c r="V6625" s="8"/>
    </row>
    <row r="6626" spans="20:22" ht="14.25" customHeight="1" x14ac:dyDescent="0.2">
      <c r="T6626" s="8"/>
      <c r="V6626" s="8"/>
    </row>
    <row r="6627" spans="20:22" ht="14.25" customHeight="1" x14ac:dyDescent="0.2">
      <c r="T6627" s="8"/>
      <c r="V6627" s="8"/>
    </row>
    <row r="6628" spans="20:22" ht="14.25" customHeight="1" x14ac:dyDescent="0.2">
      <c r="T6628" s="8"/>
      <c r="V6628" s="8"/>
    </row>
    <row r="6629" spans="20:22" ht="14.25" customHeight="1" x14ac:dyDescent="0.2">
      <c r="T6629" s="8"/>
      <c r="V6629" s="8"/>
    </row>
    <row r="6630" spans="20:22" ht="14.25" customHeight="1" x14ac:dyDescent="0.2">
      <c r="T6630" s="8"/>
      <c r="V6630" s="8"/>
    </row>
    <row r="6631" spans="20:22" ht="14.25" customHeight="1" x14ac:dyDescent="0.2">
      <c r="T6631" s="8"/>
      <c r="V6631" s="8"/>
    </row>
    <row r="6632" spans="20:22" ht="14.25" customHeight="1" x14ac:dyDescent="0.2">
      <c r="T6632" s="8"/>
      <c r="V6632" s="8"/>
    </row>
    <row r="6633" spans="20:22" ht="14.25" customHeight="1" x14ac:dyDescent="0.2">
      <c r="T6633" s="8"/>
      <c r="V6633" s="8"/>
    </row>
    <row r="6634" spans="20:22" ht="14.25" customHeight="1" x14ac:dyDescent="0.2">
      <c r="T6634" s="8"/>
      <c r="V6634" s="8"/>
    </row>
    <row r="6635" spans="20:22" ht="14.25" customHeight="1" x14ac:dyDescent="0.2">
      <c r="T6635" s="8"/>
      <c r="V6635" s="8"/>
    </row>
    <row r="6636" spans="20:22" ht="14.25" customHeight="1" x14ac:dyDescent="0.2">
      <c r="T6636" s="8"/>
      <c r="V6636" s="8"/>
    </row>
    <row r="6637" spans="20:22" ht="14.25" customHeight="1" x14ac:dyDescent="0.2">
      <c r="T6637" s="8"/>
      <c r="V6637" s="8"/>
    </row>
    <row r="6638" spans="20:22" ht="14.25" customHeight="1" x14ac:dyDescent="0.2">
      <c r="T6638" s="8"/>
      <c r="V6638" s="8"/>
    </row>
    <row r="6639" spans="20:22" ht="14.25" customHeight="1" x14ac:dyDescent="0.2">
      <c r="T6639" s="8"/>
      <c r="V6639" s="8"/>
    </row>
    <row r="6640" spans="20:22" ht="14.25" customHeight="1" x14ac:dyDescent="0.2">
      <c r="T6640" s="8"/>
      <c r="V6640" s="8"/>
    </row>
    <row r="6641" spans="20:22" ht="14.25" customHeight="1" x14ac:dyDescent="0.2">
      <c r="T6641" s="8"/>
      <c r="V6641" s="8"/>
    </row>
    <row r="6642" spans="20:22" ht="14.25" customHeight="1" x14ac:dyDescent="0.2">
      <c r="T6642" s="8"/>
      <c r="V6642" s="8"/>
    </row>
    <row r="6643" spans="20:22" ht="14.25" customHeight="1" x14ac:dyDescent="0.2">
      <c r="T6643" s="8"/>
      <c r="V6643" s="8"/>
    </row>
    <row r="6644" spans="20:22" ht="14.25" customHeight="1" x14ac:dyDescent="0.2">
      <c r="T6644" s="8"/>
      <c r="V6644" s="8"/>
    </row>
    <row r="6645" spans="20:22" ht="14.25" customHeight="1" x14ac:dyDescent="0.2">
      <c r="T6645" s="8"/>
      <c r="V6645" s="8"/>
    </row>
    <row r="6646" spans="20:22" ht="14.25" customHeight="1" x14ac:dyDescent="0.2">
      <c r="T6646" s="8"/>
      <c r="V6646" s="8"/>
    </row>
    <row r="6647" spans="20:22" ht="14.25" customHeight="1" x14ac:dyDescent="0.2">
      <c r="T6647" s="8"/>
      <c r="V6647" s="8"/>
    </row>
    <row r="6648" spans="20:22" ht="14.25" customHeight="1" x14ac:dyDescent="0.2">
      <c r="T6648" s="8"/>
      <c r="V6648" s="8"/>
    </row>
    <row r="6649" spans="20:22" ht="14.25" customHeight="1" x14ac:dyDescent="0.2">
      <c r="T6649" s="8"/>
      <c r="V6649" s="8"/>
    </row>
    <row r="6650" spans="20:22" ht="14.25" customHeight="1" x14ac:dyDescent="0.2">
      <c r="T6650" s="8"/>
      <c r="V6650" s="8"/>
    </row>
    <row r="6651" spans="20:22" ht="14.25" customHeight="1" x14ac:dyDescent="0.2">
      <c r="T6651" s="8"/>
      <c r="V6651" s="8"/>
    </row>
    <row r="6652" spans="20:22" ht="14.25" customHeight="1" x14ac:dyDescent="0.2">
      <c r="T6652" s="8"/>
      <c r="V6652" s="8"/>
    </row>
    <row r="6653" spans="20:22" ht="14.25" customHeight="1" x14ac:dyDescent="0.2">
      <c r="T6653" s="8"/>
      <c r="V6653" s="8"/>
    </row>
    <row r="6654" spans="20:22" ht="14.25" customHeight="1" x14ac:dyDescent="0.2">
      <c r="T6654" s="8"/>
      <c r="V6654" s="8"/>
    </row>
    <row r="6655" spans="20:22" ht="14.25" customHeight="1" x14ac:dyDescent="0.2">
      <c r="T6655" s="8"/>
      <c r="V6655" s="8"/>
    </row>
    <row r="6656" spans="20:22" ht="14.25" customHeight="1" x14ac:dyDescent="0.2">
      <c r="T6656" s="8"/>
      <c r="V6656" s="8"/>
    </row>
    <row r="6657" spans="20:22" ht="14.25" customHeight="1" x14ac:dyDescent="0.2">
      <c r="T6657" s="8"/>
      <c r="V6657" s="8"/>
    </row>
    <row r="6658" spans="20:22" ht="14.25" customHeight="1" x14ac:dyDescent="0.2">
      <c r="T6658" s="8"/>
      <c r="V6658" s="8"/>
    </row>
    <row r="6659" spans="20:22" ht="14.25" customHeight="1" x14ac:dyDescent="0.2">
      <c r="T6659" s="8"/>
      <c r="V6659" s="8"/>
    </row>
    <row r="6660" spans="20:22" ht="14.25" customHeight="1" x14ac:dyDescent="0.2">
      <c r="T6660" s="8"/>
      <c r="V6660" s="8"/>
    </row>
    <row r="6661" spans="20:22" ht="14.25" customHeight="1" x14ac:dyDescent="0.2">
      <c r="T6661" s="8"/>
      <c r="V6661" s="8"/>
    </row>
    <row r="6662" spans="20:22" ht="14.25" customHeight="1" x14ac:dyDescent="0.2">
      <c r="T6662" s="8"/>
      <c r="V6662" s="8"/>
    </row>
    <row r="6663" spans="20:22" ht="14.25" customHeight="1" x14ac:dyDescent="0.2">
      <c r="T6663" s="8"/>
      <c r="V6663" s="8"/>
    </row>
    <row r="6664" spans="20:22" ht="14.25" customHeight="1" x14ac:dyDescent="0.2">
      <c r="T6664" s="8"/>
      <c r="V6664" s="8"/>
    </row>
    <row r="6665" spans="20:22" ht="14.25" customHeight="1" x14ac:dyDescent="0.2">
      <c r="T6665" s="8"/>
      <c r="V6665" s="8"/>
    </row>
    <row r="6666" spans="20:22" ht="14.25" customHeight="1" x14ac:dyDescent="0.2">
      <c r="T6666" s="8"/>
      <c r="V6666" s="8"/>
    </row>
    <row r="6667" spans="20:22" ht="14.25" customHeight="1" x14ac:dyDescent="0.2">
      <c r="T6667" s="8"/>
      <c r="V6667" s="8"/>
    </row>
    <row r="6668" spans="20:22" ht="14.25" customHeight="1" x14ac:dyDescent="0.2">
      <c r="T6668" s="8"/>
      <c r="V6668" s="8"/>
    </row>
    <row r="6669" spans="20:22" ht="14.25" customHeight="1" x14ac:dyDescent="0.2">
      <c r="T6669" s="8"/>
      <c r="V6669" s="8"/>
    </row>
    <row r="6670" spans="20:22" ht="14.25" customHeight="1" x14ac:dyDescent="0.2">
      <c r="T6670" s="8"/>
      <c r="V6670" s="8"/>
    </row>
    <row r="6671" spans="20:22" ht="14.25" customHeight="1" x14ac:dyDescent="0.2">
      <c r="T6671" s="8"/>
      <c r="V6671" s="8"/>
    </row>
    <row r="6672" spans="20:22" ht="14.25" customHeight="1" x14ac:dyDescent="0.2">
      <c r="T6672" s="8"/>
      <c r="V6672" s="8"/>
    </row>
    <row r="6673" spans="20:22" ht="14.25" customHeight="1" x14ac:dyDescent="0.2">
      <c r="T6673" s="8"/>
      <c r="V6673" s="8"/>
    </row>
    <row r="6674" spans="20:22" ht="14.25" customHeight="1" x14ac:dyDescent="0.2">
      <c r="T6674" s="8"/>
      <c r="V6674" s="8"/>
    </row>
    <row r="6675" spans="20:22" ht="14.25" customHeight="1" x14ac:dyDescent="0.2">
      <c r="T6675" s="8"/>
      <c r="V6675" s="8"/>
    </row>
    <row r="6676" spans="20:22" ht="14.25" customHeight="1" x14ac:dyDescent="0.2">
      <c r="T6676" s="8"/>
      <c r="V6676" s="8"/>
    </row>
    <row r="6677" spans="20:22" ht="14.25" customHeight="1" x14ac:dyDescent="0.2">
      <c r="T6677" s="8"/>
      <c r="V6677" s="8"/>
    </row>
    <row r="6678" spans="20:22" ht="14.25" customHeight="1" x14ac:dyDescent="0.2">
      <c r="T6678" s="8"/>
      <c r="V6678" s="8"/>
    </row>
    <row r="6679" spans="20:22" ht="14.25" customHeight="1" x14ac:dyDescent="0.2">
      <c r="T6679" s="8"/>
      <c r="V6679" s="8"/>
    </row>
    <row r="6680" spans="20:22" ht="14.25" customHeight="1" x14ac:dyDescent="0.2">
      <c r="T6680" s="8"/>
      <c r="V6680" s="8"/>
    </row>
    <row r="6681" spans="20:22" ht="14.25" customHeight="1" x14ac:dyDescent="0.2">
      <c r="T6681" s="8"/>
      <c r="V6681" s="8"/>
    </row>
    <row r="6682" spans="20:22" ht="14.25" customHeight="1" x14ac:dyDescent="0.2">
      <c r="T6682" s="8"/>
      <c r="V6682" s="8"/>
    </row>
    <row r="6683" spans="20:22" ht="14.25" customHeight="1" x14ac:dyDescent="0.2">
      <c r="T6683" s="8"/>
      <c r="V6683" s="8"/>
    </row>
    <row r="6684" spans="20:22" ht="14.25" customHeight="1" x14ac:dyDescent="0.2">
      <c r="T6684" s="8"/>
      <c r="V6684" s="8"/>
    </row>
    <row r="6685" spans="20:22" ht="14.25" customHeight="1" x14ac:dyDescent="0.2">
      <c r="T6685" s="8"/>
      <c r="V6685" s="8"/>
    </row>
    <row r="6686" spans="20:22" ht="14.25" customHeight="1" x14ac:dyDescent="0.2">
      <c r="T6686" s="8"/>
      <c r="V6686" s="8"/>
    </row>
    <row r="6687" spans="20:22" ht="14.25" customHeight="1" x14ac:dyDescent="0.2">
      <c r="T6687" s="8"/>
      <c r="V6687" s="8"/>
    </row>
    <row r="6688" spans="20:22" ht="14.25" customHeight="1" x14ac:dyDescent="0.2">
      <c r="T6688" s="8"/>
      <c r="V6688" s="8"/>
    </row>
    <row r="6689" spans="20:22" ht="14.25" customHeight="1" x14ac:dyDescent="0.2">
      <c r="T6689" s="8"/>
      <c r="V6689" s="8"/>
    </row>
    <row r="6690" spans="20:22" ht="14.25" customHeight="1" x14ac:dyDescent="0.2">
      <c r="T6690" s="8"/>
      <c r="V6690" s="8"/>
    </row>
    <row r="6691" spans="20:22" ht="14.25" customHeight="1" x14ac:dyDescent="0.2">
      <c r="T6691" s="8"/>
      <c r="V6691" s="8"/>
    </row>
    <row r="6692" spans="20:22" ht="14.25" customHeight="1" x14ac:dyDescent="0.2">
      <c r="T6692" s="8"/>
      <c r="V6692" s="8"/>
    </row>
    <row r="6693" spans="20:22" ht="14.25" customHeight="1" x14ac:dyDescent="0.2">
      <c r="T6693" s="8"/>
      <c r="V6693" s="8"/>
    </row>
    <row r="6694" spans="20:22" ht="14.25" customHeight="1" x14ac:dyDescent="0.2">
      <c r="T6694" s="8"/>
      <c r="V6694" s="8"/>
    </row>
    <row r="6695" spans="20:22" ht="14.25" customHeight="1" x14ac:dyDescent="0.2">
      <c r="T6695" s="8"/>
      <c r="V6695" s="8"/>
    </row>
    <row r="6696" spans="20:22" ht="14.25" customHeight="1" x14ac:dyDescent="0.2">
      <c r="T6696" s="8"/>
      <c r="V6696" s="8"/>
    </row>
    <row r="6697" spans="20:22" ht="14.25" customHeight="1" x14ac:dyDescent="0.2">
      <c r="T6697" s="8"/>
      <c r="V6697" s="8"/>
    </row>
    <row r="6698" spans="20:22" ht="14.25" customHeight="1" x14ac:dyDescent="0.2">
      <c r="T6698" s="8"/>
      <c r="V6698" s="8"/>
    </row>
    <row r="6699" spans="20:22" ht="14.25" customHeight="1" x14ac:dyDescent="0.2">
      <c r="T6699" s="8"/>
      <c r="V6699" s="8"/>
    </row>
    <row r="6700" spans="20:22" ht="14.25" customHeight="1" x14ac:dyDescent="0.2">
      <c r="T6700" s="8"/>
      <c r="V6700" s="8"/>
    </row>
    <row r="6701" spans="20:22" ht="14.25" customHeight="1" x14ac:dyDescent="0.2">
      <c r="T6701" s="8"/>
      <c r="V6701" s="8"/>
    </row>
    <row r="6702" spans="20:22" ht="14.25" customHeight="1" x14ac:dyDescent="0.2">
      <c r="T6702" s="8"/>
      <c r="V6702" s="8"/>
    </row>
    <row r="6703" spans="20:22" ht="14.25" customHeight="1" x14ac:dyDescent="0.2">
      <c r="T6703" s="8"/>
      <c r="V6703" s="8"/>
    </row>
    <row r="6704" spans="20:22" ht="14.25" customHeight="1" x14ac:dyDescent="0.2">
      <c r="T6704" s="8"/>
      <c r="V6704" s="8"/>
    </row>
    <row r="6705" spans="20:22" ht="14.25" customHeight="1" x14ac:dyDescent="0.2">
      <c r="T6705" s="8"/>
      <c r="V6705" s="8"/>
    </row>
    <row r="6706" spans="20:22" ht="14.25" customHeight="1" x14ac:dyDescent="0.2">
      <c r="T6706" s="8"/>
      <c r="V6706" s="8"/>
    </row>
    <row r="6707" spans="20:22" ht="14.25" customHeight="1" x14ac:dyDescent="0.2">
      <c r="T6707" s="8"/>
      <c r="V6707" s="8"/>
    </row>
    <row r="6708" spans="20:22" ht="14.25" customHeight="1" x14ac:dyDescent="0.2">
      <c r="T6708" s="8"/>
      <c r="V6708" s="8"/>
    </row>
    <row r="6709" spans="20:22" ht="14.25" customHeight="1" x14ac:dyDescent="0.2">
      <c r="T6709" s="8"/>
      <c r="V6709" s="8"/>
    </row>
    <row r="6710" spans="20:22" ht="14.25" customHeight="1" x14ac:dyDescent="0.2">
      <c r="T6710" s="8"/>
      <c r="V6710" s="8"/>
    </row>
    <row r="6711" spans="20:22" ht="14.25" customHeight="1" x14ac:dyDescent="0.2">
      <c r="T6711" s="8"/>
      <c r="V6711" s="8"/>
    </row>
    <row r="6712" spans="20:22" ht="14.25" customHeight="1" x14ac:dyDescent="0.2">
      <c r="T6712" s="8"/>
      <c r="V6712" s="8"/>
    </row>
    <row r="6713" spans="20:22" ht="14.25" customHeight="1" x14ac:dyDescent="0.2">
      <c r="T6713" s="8"/>
      <c r="V6713" s="8"/>
    </row>
    <row r="6714" spans="20:22" ht="14.25" customHeight="1" x14ac:dyDescent="0.2">
      <c r="T6714" s="8"/>
      <c r="V6714" s="8"/>
    </row>
    <row r="6715" spans="20:22" ht="14.25" customHeight="1" x14ac:dyDescent="0.2">
      <c r="T6715" s="8"/>
      <c r="V6715" s="8"/>
    </row>
    <row r="6716" spans="20:22" ht="14.25" customHeight="1" x14ac:dyDescent="0.2">
      <c r="T6716" s="8"/>
      <c r="V6716" s="8"/>
    </row>
    <row r="6717" spans="20:22" ht="14.25" customHeight="1" x14ac:dyDescent="0.2">
      <c r="T6717" s="8"/>
      <c r="V6717" s="8"/>
    </row>
    <row r="6718" spans="20:22" ht="14.25" customHeight="1" x14ac:dyDescent="0.2">
      <c r="T6718" s="8"/>
      <c r="V6718" s="8"/>
    </row>
    <row r="6719" spans="20:22" ht="14.25" customHeight="1" x14ac:dyDescent="0.2">
      <c r="T6719" s="8"/>
      <c r="V6719" s="8"/>
    </row>
    <row r="6720" spans="20:22" ht="14.25" customHeight="1" x14ac:dyDescent="0.2">
      <c r="T6720" s="8"/>
      <c r="V6720" s="8"/>
    </row>
    <row r="6721" spans="20:22" ht="14.25" customHeight="1" x14ac:dyDescent="0.2">
      <c r="T6721" s="8"/>
      <c r="V6721" s="8"/>
    </row>
    <row r="6722" spans="20:22" ht="14.25" customHeight="1" x14ac:dyDescent="0.2">
      <c r="T6722" s="8"/>
      <c r="V6722" s="8"/>
    </row>
    <row r="6723" spans="20:22" ht="14.25" customHeight="1" x14ac:dyDescent="0.2">
      <c r="T6723" s="8"/>
      <c r="V6723" s="8"/>
    </row>
    <row r="6724" spans="20:22" ht="14.25" customHeight="1" x14ac:dyDescent="0.2">
      <c r="T6724" s="8"/>
      <c r="V6724" s="8"/>
    </row>
    <row r="6725" spans="20:22" ht="14.25" customHeight="1" x14ac:dyDescent="0.2">
      <c r="T6725" s="8"/>
      <c r="V6725" s="8"/>
    </row>
    <row r="6726" spans="20:22" ht="14.25" customHeight="1" x14ac:dyDescent="0.2">
      <c r="T6726" s="8"/>
      <c r="V6726" s="8"/>
    </row>
    <row r="6727" spans="20:22" ht="14.25" customHeight="1" x14ac:dyDescent="0.2">
      <c r="T6727" s="8"/>
      <c r="V6727" s="8"/>
    </row>
    <row r="6728" spans="20:22" ht="14.25" customHeight="1" x14ac:dyDescent="0.2">
      <c r="T6728" s="8"/>
      <c r="V6728" s="8"/>
    </row>
    <row r="6729" spans="20:22" ht="14.25" customHeight="1" x14ac:dyDescent="0.2">
      <c r="T6729" s="8"/>
      <c r="V6729" s="8"/>
    </row>
    <row r="6730" spans="20:22" ht="14.25" customHeight="1" x14ac:dyDescent="0.2">
      <c r="T6730" s="8"/>
      <c r="V6730" s="8"/>
    </row>
    <row r="6731" spans="20:22" ht="14.25" customHeight="1" x14ac:dyDescent="0.2">
      <c r="T6731" s="8"/>
      <c r="V6731" s="8"/>
    </row>
    <row r="6732" spans="20:22" ht="14.25" customHeight="1" x14ac:dyDescent="0.2">
      <c r="T6732" s="8"/>
      <c r="V6732" s="8"/>
    </row>
    <row r="6733" spans="20:22" ht="14.25" customHeight="1" x14ac:dyDescent="0.2">
      <c r="T6733" s="8"/>
      <c r="V6733" s="8"/>
    </row>
    <row r="6734" spans="20:22" ht="14.25" customHeight="1" x14ac:dyDescent="0.2">
      <c r="T6734" s="8"/>
      <c r="V6734" s="8"/>
    </row>
    <row r="6735" spans="20:22" ht="14.25" customHeight="1" x14ac:dyDescent="0.2">
      <c r="T6735" s="8"/>
      <c r="V6735" s="8"/>
    </row>
    <row r="6736" spans="20:22" ht="14.25" customHeight="1" x14ac:dyDescent="0.2">
      <c r="T6736" s="8"/>
      <c r="V6736" s="8"/>
    </row>
    <row r="6737" spans="20:22" ht="14.25" customHeight="1" x14ac:dyDescent="0.2">
      <c r="T6737" s="8"/>
      <c r="V6737" s="8"/>
    </row>
    <row r="6738" spans="20:22" ht="14.25" customHeight="1" x14ac:dyDescent="0.2">
      <c r="T6738" s="8"/>
      <c r="V6738" s="8"/>
    </row>
    <row r="6739" spans="20:22" ht="14.25" customHeight="1" x14ac:dyDescent="0.2">
      <c r="T6739" s="8"/>
      <c r="V6739" s="8"/>
    </row>
    <row r="6740" spans="20:22" ht="14.25" customHeight="1" x14ac:dyDescent="0.2">
      <c r="T6740" s="8"/>
      <c r="V6740" s="8"/>
    </row>
    <row r="6741" spans="20:22" ht="14.25" customHeight="1" x14ac:dyDescent="0.2">
      <c r="T6741" s="8"/>
      <c r="V6741" s="8"/>
    </row>
    <row r="6742" spans="20:22" ht="14.25" customHeight="1" x14ac:dyDescent="0.2">
      <c r="T6742" s="8"/>
      <c r="V6742" s="8"/>
    </row>
    <row r="6743" spans="20:22" ht="14.25" customHeight="1" x14ac:dyDescent="0.2">
      <c r="T6743" s="8"/>
      <c r="V6743" s="8"/>
    </row>
    <row r="6744" spans="20:22" ht="14.25" customHeight="1" x14ac:dyDescent="0.2">
      <c r="T6744" s="8"/>
      <c r="V6744" s="8"/>
    </row>
    <row r="6745" spans="20:22" ht="14.25" customHeight="1" x14ac:dyDescent="0.2">
      <c r="T6745" s="8"/>
      <c r="V6745" s="8"/>
    </row>
    <row r="6746" spans="20:22" ht="14.25" customHeight="1" x14ac:dyDescent="0.2">
      <c r="T6746" s="8"/>
      <c r="V6746" s="8"/>
    </row>
    <row r="6747" spans="20:22" ht="14.25" customHeight="1" x14ac:dyDescent="0.2">
      <c r="T6747" s="8"/>
      <c r="V6747" s="8"/>
    </row>
    <row r="6748" spans="20:22" ht="14.25" customHeight="1" x14ac:dyDescent="0.2">
      <c r="T6748" s="8"/>
      <c r="V6748" s="8"/>
    </row>
    <row r="6749" spans="20:22" ht="14.25" customHeight="1" x14ac:dyDescent="0.2">
      <c r="T6749" s="8"/>
      <c r="V6749" s="8"/>
    </row>
    <row r="6750" spans="20:22" ht="14.25" customHeight="1" x14ac:dyDescent="0.2">
      <c r="T6750" s="8"/>
      <c r="V6750" s="8"/>
    </row>
    <row r="6751" spans="20:22" ht="14.25" customHeight="1" x14ac:dyDescent="0.2">
      <c r="T6751" s="8"/>
      <c r="V6751" s="8"/>
    </row>
    <row r="6752" spans="20:22" ht="14.25" customHeight="1" x14ac:dyDescent="0.2">
      <c r="T6752" s="8"/>
      <c r="V6752" s="8"/>
    </row>
    <row r="6753" spans="20:22" ht="14.25" customHeight="1" x14ac:dyDescent="0.2">
      <c r="T6753" s="8"/>
      <c r="V6753" s="8"/>
    </row>
    <row r="6754" spans="20:22" ht="14.25" customHeight="1" x14ac:dyDescent="0.2">
      <c r="T6754" s="8"/>
      <c r="V6754" s="8"/>
    </row>
    <row r="6755" spans="20:22" ht="14.25" customHeight="1" x14ac:dyDescent="0.2">
      <c r="T6755" s="8"/>
      <c r="V6755" s="8"/>
    </row>
    <row r="6756" spans="20:22" ht="14.25" customHeight="1" x14ac:dyDescent="0.2">
      <c r="T6756" s="8"/>
      <c r="V6756" s="8"/>
    </row>
    <row r="6757" spans="20:22" ht="14.25" customHeight="1" x14ac:dyDescent="0.2">
      <c r="T6757" s="8"/>
      <c r="V6757" s="8"/>
    </row>
    <row r="6758" spans="20:22" ht="14.25" customHeight="1" x14ac:dyDescent="0.2">
      <c r="T6758" s="8"/>
      <c r="V6758" s="8"/>
    </row>
    <row r="6759" spans="20:22" ht="14.25" customHeight="1" x14ac:dyDescent="0.2">
      <c r="T6759" s="8"/>
      <c r="V6759" s="8"/>
    </row>
    <row r="6760" spans="20:22" ht="14.25" customHeight="1" x14ac:dyDescent="0.2">
      <c r="T6760" s="8"/>
      <c r="V6760" s="8"/>
    </row>
    <row r="6761" spans="20:22" ht="14.25" customHeight="1" x14ac:dyDescent="0.2">
      <c r="T6761" s="8"/>
      <c r="V6761" s="8"/>
    </row>
    <row r="6762" spans="20:22" ht="14.25" customHeight="1" x14ac:dyDescent="0.2">
      <c r="T6762" s="8"/>
      <c r="V6762" s="8"/>
    </row>
    <row r="6763" spans="20:22" ht="14.25" customHeight="1" x14ac:dyDescent="0.2">
      <c r="T6763" s="8"/>
      <c r="V6763" s="8"/>
    </row>
    <row r="6764" spans="20:22" ht="14.25" customHeight="1" x14ac:dyDescent="0.2">
      <c r="T6764" s="8"/>
      <c r="V6764" s="8"/>
    </row>
    <row r="6765" spans="20:22" ht="14.25" customHeight="1" x14ac:dyDescent="0.2">
      <c r="T6765" s="8"/>
      <c r="V6765" s="8"/>
    </row>
    <row r="6766" spans="20:22" ht="14.25" customHeight="1" x14ac:dyDescent="0.2">
      <c r="T6766" s="8"/>
      <c r="V6766" s="8"/>
    </row>
    <row r="6767" spans="20:22" ht="14.25" customHeight="1" x14ac:dyDescent="0.2">
      <c r="T6767" s="8"/>
      <c r="V6767" s="8"/>
    </row>
    <row r="6768" spans="20:22" ht="14.25" customHeight="1" x14ac:dyDescent="0.2">
      <c r="T6768" s="8"/>
      <c r="V6768" s="8"/>
    </row>
    <row r="6769" spans="20:22" ht="14.25" customHeight="1" x14ac:dyDescent="0.2">
      <c r="T6769" s="8"/>
      <c r="V6769" s="8"/>
    </row>
    <row r="6770" spans="20:22" ht="14.25" customHeight="1" x14ac:dyDescent="0.2">
      <c r="T6770" s="8"/>
      <c r="V6770" s="8"/>
    </row>
    <row r="6771" spans="20:22" ht="14.25" customHeight="1" x14ac:dyDescent="0.2">
      <c r="T6771" s="8"/>
      <c r="V6771" s="8"/>
    </row>
    <row r="6772" spans="20:22" ht="14.25" customHeight="1" x14ac:dyDescent="0.2">
      <c r="T6772" s="8"/>
      <c r="V6772" s="8"/>
    </row>
    <row r="6773" spans="20:22" ht="14.25" customHeight="1" x14ac:dyDescent="0.2">
      <c r="T6773" s="8"/>
      <c r="V6773" s="8"/>
    </row>
    <row r="6774" spans="20:22" ht="14.25" customHeight="1" x14ac:dyDescent="0.2">
      <c r="T6774" s="8"/>
      <c r="V6774" s="8"/>
    </row>
    <row r="6775" spans="20:22" ht="14.25" customHeight="1" x14ac:dyDescent="0.2">
      <c r="T6775" s="8"/>
      <c r="V6775" s="8"/>
    </row>
    <row r="6776" spans="20:22" ht="14.25" customHeight="1" x14ac:dyDescent="0.2">
      <c r="T6776" s="8"/>
      <c r="V6776" s="8"/>
    </row>
    <row r="6777" spans="20:22" ht="14.25" customHeight="1" x14ac:dyDescent="0.2">
      <c r="T6777" s="8"/>
      <c r="V6777" s="8"/>
    </row>
    <row r="6778" spans="20:22" ht="14.25" customHeight="1" x14ac:dyDescent="0.2">
      <c r="T6778" s="8"/>
      <c r="V6778" s="8"/>
    </row>
    <row r="6779" spans="20:22" ht="14.25" customHeight="1" x14ac:dyDescent="0.2">
      <c r="T6779" s="8"/>
      <c r="V6779" s="8"/>
    </row>
    <row r="6780" spans="20:22" ht="14.25" customHeight="1" x14ac:dyDescent="0.2">
      <c r="T6780" s="8"/>
      <c r="V6780" s="8"/>
    </row>
    <row r="6781" spans="20:22" ht="14.25" customHeight="1" x14ac:dyDescent="0.2">
      <c r="T6781" s="8"/>
      <c r="V6781" s="8"/>
    </row>
    <row r="6782" spans="20:22" ht="14.25" customHeight="1" x14ac:dyDescent="0.2">
      <c r="T6782" s="8"/>
      <c r="V6782" s="8"/>
    </row>
    <row r="6783" spans="20:22" ht="14.25" customHeight="1" x14ac:dyDescent="0.2">
      <c r="T6783" s="8"/>
      <c r="V6783" s="8"/>
    </row>
    <row r="6784" spans="20:22" ht="14.25" customHeight="1" x14ac:dyDescent="0.2">
      <c r="T6784" s="8"/>
      <c r="V6784" s="8"/>
    </row>
    <row r="6785" spans="20:22" ht="14.25" customHeight="1" x14ac:dyDescent="0.2">
      <c r="T6785" s="8"/>
      <c r="V6785" s="8"/>
    </row>
    <row r="6786" spans="20:22" ht="14.25" customHeight="1" x14ac:dyDescent="0.2">
      <c r="T6786" s="8"/>
      <c r="V6786" s="8"/>
    </row>
    <row r="6787" spans="20:22" ht="14.25" customHeight="1" x14ac:dyDescent="0.2">
      <c r="T6787" s="8"/>
      <c r="V6787" s="8"/>
    </row>
    <row r="6788" spans="20:22" ht="14.25" customHeight="1" x14ac:dyDescent="0.2">
      <c r="T6788" s="8"/>
      <c r="V6788" s="8"/>
    </row>
    <row r="6789" spans="20:22" ht="14.25" customHeight="1" x14ac:dyDescent="0.2">
      <c r="T6789" s="8"/>
      <c r="V6789" s="8"/>
    </row>
    <row r="6790" spans="20:22" ht="14.25" customHeight="1" x14ac:dyDescent="0.2">
      <c r="T6790" s="8"/>
      <c r="V6790" s="8"/>
    </row>
    <row r="6791" spans="20:22" ht="14.25" customHeight="1" x14ac:dyDescent="0.2">
      <c r="T6791" s="8"/>
      <c r="V6791" s="8"/>
    </row>
    <row r="6792" spans="20:22" ht="14.25" customHeight="1" x14ac:dyDescent="0.2">
      <c r="T6792" s="8"/>
      <c r="V6792" s="8"/>
    </row>
    <row r="6793" spans="20:22" ht="14.25" customHeight="1" x14ac:dyDescent="0.2">
      <c r="T6793" s="8"/>
      <c r="V6793" s="8"/>
    </row>
    <row r="6794" spans="20:22" ht="14.25" customHeight="1" x14ac:dyDescent="0.2">
      <c r="T6794" s="8"/>
      <c r="V6794" s="8"/>
    </row>
    <row r="6795" spans="20:22" ht="14.25" customHeight="1" x14ac:dyDescent="0.2">
      <c r="T6795" s="8"/>
      <c r="V6795" s="8"/>
    </row>
    <row r="6796" spans="20:22" ht="14.25" customHeight="1" x14ac:dyDescent="0.2">
      <c r="T6796" s="8"/>
      <c r="V6796" s="8"/>
    </row>
    <row r="6797" spans="20:22" ht="14.25" customHeight="1" x14ac:dyDescent="0.2">
      <c r="T6797" s="8"/>
      <c r="V6797" s="8"/>
    </row>
    <row r="6798" spans="20:22" ht="14.25" customHeight="1" x14ac:dyDescent="0.2">
      <c r="T6798" s="8"/>
      <c r="V6798" s="8"/>
    </row>
    <row r="6799" spans="20:22" ht="14.25" customHeight="1" x14ac:dyDescent="0.2">
      <c r="T6799" s="8"/>
      <c r="V6799" s="8"/>
    </row>
    <row r="6800" spans="20:22" ht="14.25" customHeight="1" x14ac:dyDescent="0.2">
      <c r="T6800" s="8"/>
      <c r="V6800" s="8"/>
    </row>
    <row r="6801" spans="20:22" ht="14.25" customHeight="1" x14ac:dyDescent="0.2">
      <c r="T6801" s="8"/>
      <c r="V6801" s="8"/>
    </row>
    <row r="6802" spans="20:22" ht="14.25" customHeight="1" x14ac:dyDescent="0.2">
      <c r="T6802" s="8"/>
      <c r="V6802" s="8"/>
    </row>
    <row r="6803" spans="20:22" ht="14.25" customHeight="1" x14ac:dyDescent="0.2">
      <c r="T6803" s="8"/>
      <c r="V6803" s="8"/>
    </row>
    <row r="6804" spans="20:22" ht="14.25" customHeight="1" x14ac:dyDescent="0.2">
      <c r="T6804" s="8"/>
      <c r="V6804" s="8"/>
    </row>
    <row r="6805" spans="20:22" ht="14.25" customHeight="1" x14ac:dyDescent="0.2">
      <c r="T6805" s="8"/>
      <c r="V6805" s="8"/>
    </row>
    <row r="6806" spans="20:22" ht="14.25" customHeight="1" x14ac:dyDescent="0.2">
      <c r="T6806" s="8"/>
      <c r="V6806" s="8"/>
    </row>
    <row r="6807" spans="20:22" ht="14.25" customHeight="1" x14ac:dyDescent="0.2">
      <c r="T6807" s="8"/>
      <c r="V6807" s="8"/>
    </row>
    <row r="6808" spans="20:22" ht="14.25" customHeight="1" x14ac:dyDescent="0.2">
      <c r="T6808" s="8"/>
      <c r="V6808" s="8"/>
    </row>
    <row r="6809" spans="20:22" ht="14.25" customHeight="1" x14ac:dyDescent="0.2">
      <c r="T6809" s="8"/>
      <c r="V6809" s="8"/>
    </row>
    <row r="6810" spans="20:22" ht="14.25" customHeight="1" x14ac:dyDescent="0.2">
      <c r="T6810" s="8"/>
      <c r="V6810" s="8"/>
    </row>
    <row r="6811" spans="20:22" ht="14.25" customHeight="1" x14ac:dyDescent="0.2">
      <c r="T6811" s="8"/>
      <c r="V6811" s="8"/>
    </row>
    <row r="6812" spans="20:22" ht="14.25" customHeight="1" x14ac:dyDescent="0.2">
      <c r="T6812" s="8"/>
      <c r="V6812" s="8"/>
    </row>
    <row r="6813" spans="20:22" ht="14.25" customHeight="1" x14ac:dyDescent="0.2">
      <c r="T6813" s="8"/>
      <c r="V6813" s="8"/>
    </row>
    <row r="6814" spans="20:22" ht="14.25" customHeight="1" x14ac:dyDescent="0.2">
      <c r="T6814" s="8"/>
      <c r="V6814" s="8"/>
    </row>
    <row r="6815" spans="20:22" ht="14.25" customHeight="1" x14ac:dyDescent="0.2">
      <c r="T6815" s="8"/>
      <c r="V6815" s="8"/>
    </row>
    <row r="6816" spans="20:22" ht="14.25" customHeight="1" x14ac:dyDescent="0.2">
      <c r="T6816" s="8"/>
      <c r="V6816" s="8"/>
    </row>
    <row r="6817" spans="20:22" ht="14.25" customHeight="1" x14ac:dyDescent="0.2">
      <c r="T6817" s="8"/>
      <c r="V6817" s="8"/>
    </row>
    <row r="6818" spans="20:22" ht="14.25" customHeight="1" x14ac:dyDescent="0.2">
      <c r="T6818" s="8"/>
      <c r="V6818" s="8"/>
    </row>
    <row r="6819" spans="20:22" ht="14.25" customHeight="1" x14ac:dyDescent="0.2">
      <c r="T6819" s="8"/>
      <c r="V6819" s="8"/>
    </row>
    <row r="6820" spans="20:22" ht="14.25" customHeight="1" x14ac:dyDescent="0.2">
      <c r="T6820" s="8"/>
      <c r="V6820" s="8"/>
    </row>
    <row r="6821" spans="20:22" ht="14.25" customHeight="1" x14ac:dyDescent="0.2">
      <c r="T6821" s="8"/>
      <c r="V6821" s="8"/>
    </row>
    <row r="6822" spans="20:22" ht="14.25" customHeight="1" x14ac:dyDescent="0.2">
      <c r="T6822" s="8"/>
      <c r="V6822" s="8"/>
    </row>
    <row r="6823" spans="20:22" ht="14.25" customHeight="1" x14ac:dyDescent="0.2">
      <c r="T6823" s="8"/>
      <c r="V6823" s="8"/>
    </row>
    <row r="6824" spans="20:22" ht="14.25" customHeight="1" x14ac:dyDescent="0.2">
      <c r="T6824" s="8"/>
      <c r="V6824" s="8"/>
    </row>
    <row r="6825" spans="20:22" ht="14.25" customHeight="1" x14ac:dyDescent="0.2">
      <c r="T6825" s="8"/>
      <c r="V6825" s="8"/>
    </row>
    <row r="6826" spans="20:22" ht="14.25" customHeight="1" x14ac:dyDescent="0.2">
      <c r="T6826" s="8"/>
      <c r="V6826" s="8"/>
    </row>
    <row r="6827" spans="20:22" ht="14.25" customHeight="1" x14ac:dyDescent="0.2">
      <c r="T6827" s="8"/>
      <c r="V6827" s="8"/>
    </row>
    <row r="6828" spans="20:22" ht="14.25" customHeight="1" x14ac:dyDescent="0.2">
      <c r="T6828" s="8"/>
      <c r="V6828" s="8"/>
    </row>
    <row r="6829" spans="20:22" ht="14.25" customHeight="1" x14ac:dyDescent="0.2">
      <c r="T6829" s="8"/>
      <c r="V6829" s="8"/>
    </row>
    <row r="6830" spans="20:22" ht="14.25" customHeight="1" x14ac:dyDescent="0.2">
      <c r="T6830" s="8"/>
      <c r="V6830" s="8"/>
    </row>
    <row r="6831" spans="20:22" ht="14.25" customHeight="1" x14ac:dyDescent="0.2">
      <c r="T6831" s="8"/>
      <c r="V6831" s="8"/>
    </row>
    <row r="6832" spans="20:22" ht="14.25" customHeight="1" x14ac:dyDescent="0.2">
      <c r="T6832" s="8"/>
      <c r="V6832" s="8"/>
    </row>
    <row r="6833" spans="20:22" ht="14.25" customHeight="1" x14ac:dyDescent="0.2">
      <c r="T6833" s="8"/>
      <c r="V6833" s="8"/>
    </row>
    <row r="6834" spans="20:22" ht="14.25" customHeight="1" x14ac:dyDescent="0.2">
      <c r="T6834" s="8"/>
      <c r="V6834" s="8"/>
    </row>
    <row r="6835" spans="20:22" ht="14.25" customHeight="1" x14ac:dyDescent="0.2">
      <c r="T6835" s="8"/>
      <c r="V6835" s="8"/>
    </row>
    <row r="6836" spans="20:22" ht="14.25" customHeight="1" x14ac:dyDescent="0.2">
      <c r="T6836" s="8"/>
      <c r="V6836" s="8"/>
    </row>
    <row r="6837" spans="20:22" ht="14.25" customHeight="1" x14ac:dyDescent="0.2">
      <c r="T6837" s="8"/>
      <c r="V6837" s="8"/>
    </row>
    <row r="6838" spans="20:22" ht="14.25" customHeight="1" x14ac:dyDescent="0.2">
      <c r="T6838" s="8"/>
      <c r="V6838" s="8"/>
    </row>
    <row r="6839" spans="20:22" ht="14.25" customHeight="1" x14ac:dyDescent="0.2">
      <c r="T6839" s="8"/>
      <c r="V6839" s="8"/>
    </row>
    <row r="6840" spans="20:22" ht="14.25" customHeight="1" x14ac:dyDescent="0.2">
      <c r="T6840" s="8"/>
      <c r="V6840" s="8"/>
    </row>
    <row r="6841" spans="20:22" ht="14.25" customHeight="1" x14ac:dyDescent="0.2">
      <c r="T6841" s="8"/>
      <c r="V6841" s="8"/>
    </row>
    <row r="6842" spans="20:22" ht="14.25" customHeight="1" x14ac:dyDescent="0.2">
      <c r="T6842" s="8"/>
      <c r="V6842" s="8"/>
    </row>
    <row r="6843" spans="20:22" ht="14.25" customHeight="1" x14ac:dyDescent="0.2">
      <c r="T6843" s="8"/>
      <c r="V6843" s="8"/>
    </row>
    <row r="6844" spans="20:22" ht="14.25" customHeight="1" x14ac:dyDescent="0.2">
      <c r="T6844" s="8"/>
      <c r="V6844" s="8"/>
    </row>
    <row r="6845" spans="20:22" ht="14.25" customHeight="1" x14ac:dyDescent="0.2">
      <c r="T6845" s="8"/>
      <c r="V6845" s="8"/>
    </row>
    <row r="6846" spans="20:22" ht="14.25" customHeight="1" x14ac:dyDescent="0.2">
      <c r="T6846" s="8"/>
      <c r="V6846" s="8"/>
    </row>
    <row r="6847" spans="20:22" ht="14.25" customHeight="1" x14ac:dyDescent="0.2">
      <c r="T6847" s="8"/>
      <c r="V6847" s="8"/>
    </row>
    <row r="6848" spans="20:22" ht="14.25" customHeight="1" x14ac:dyDescent="0.2">
      <c r="T6848" s="8"/>
      <c r="V6848" s="8"/>
    </row>
    <row r="6849" spans="20:22" ht="14.25" customHeight="1" x14ac:dyDescent="0.2">
      <c r="T6849" s="8"/>
      <c r="V6849" s="8"/>
    </row>
    <row r="6850" spans="20:22" ht="14.25" customHeight="1" x14ac:dyDescent="0.2">
      <c r="T6850" s="8"/>
      <c r="V6850" s="8"/>
    </row>
    <row r="6851" spans="20:22" ht="14.25" customHeight="1" x14ac:dyDescent="0.2">
      <c r="T6851" s="8"/>
      <c r="V6851" s="8"/>
    </row>
    <row r="6852" spans="20:22" ht="14.25" customHeight="1" x14ac:dyDescent="0.2">
      <c r="T6852" s="8"/>
      <c r="V6852" s="8"/>
    </row>
    <row r="6853" spans="20:22" ht="14.25" customHeight="1" x14ac:dyDescent="0.2">
      <c r="T6853" s="8"/>
      <c r="V6853" s="8"/>
    </row>
    <row r="6854" spans="20:22" ht="14.25" customHeight="1" x14ac:dyDescent="0.2">
      <c r="T6854" s="8"/>
      <c r="V6854" s="8"/>
    </row>
    <row r="6855" spans="20:22" ht="14.25" customHeight="1" x14ac:dyDescent="0.2">
      <c r="T6855" s="8"/>
      <c r="V6855" s="8"/>
    </row>
    <row r="6856" spans="20:22" ht="14.25" customHeight="1" x14ac:dyDescent="0.2">
      <c r="T6856" s="8"/>
      <c r="V6856" s="8"/>
    </row>
    <row r="6857" spans="20:22" ht="14.25" customHeight="1" x14ac:dyDescent="0.2">
      <c r="T6857" s="8"/>
      <c r="V6857" s="8"/>
    </row>
    <row r="6858" spans="20:22" ht="14.25" customHeight="1" x14ac:dyDescent="0.2">
      <c r="T6858" s="8"/>
      <c r="V6858" s="8"/>
    </row>
    <row r="6859" spans="20:22" ht="14.25" customHeight="1" x14ac:dyDescent="0.2">
      <c r="T6859" s="8"/>
      <c r="V6859" s="8"/>
    </row>
    <row r="6860" spans="20:22" ht="14.25" customHeight="1" x14ac:dyDescent="0.2">
      <c r="T6860" s="8"/>
      <c r="V6860" s="8"/>
    </row>
    <row r="6861" spans="20:22" ht="14.25" customHeight="1" x14ac:dyDescent="0.2">
      <c r="T6861" s="8"/>
      <c r="V6861" s="8"/>
    </row>
    <row r="6862" spans="20:22" ht="14.25" customHeight="1" x14ac:dyDescent="0.2">
      <c r="T6862" s="8"/>
      <c r="V6862" s="8"/>
    </row>
    <row r="6863" spans="20:22" ht="14.25" customHeight="1" x14ac:dyDescent="0.2">
      <c r="T6863" s="8"/>
      <c r="V6863" s="8"/>
    </row>
    <row r="6864" spans="20:22" ht="14.25" customHeight="1" x14ac:dyDescent="0.2">
      <c r="T6864" s="8"/>
      <c r="V6864" s="8"/>
    </row>
    <row r="6865" spans="20:22" ht="14.25" customHeight="1" x14ac:dyDescent="0.2">
      <c r="T6865" s="8"/>
      <c r="V6865" s="8"/>
    </row>
    <row r="6866" spans="20:22" ht="14.25" customHeight="1" x14ac:dyDescent="0.2">
      <c r="T6866" s="8"/>
      <c r="V6866" s="8"/>
    </row>
    <row r="6867" spans="20:22" ht="14.25" customHeight="1" x14ac:dyDescent="0.2">
      <c r="T6867" s="8"/>
      <c r="V6867" s="8"/>
    </row>
    <row r="6868" spans="20:22" ht="14.25" customHeight="1" x14ac:dyDescent="0.2">
      <c r="T6868" s="8"/>
      <c r="V6868" s="8"/>
    </row>
    <row r="6869" spans="20:22" ht="14.25" customHeight="1" x14ac:dyDescent="0.2">
      <c r="T6869" s="8"/>
      <c r="V6869" s="8"/>
    </row>
    <row r="6870" spans="20:22" ht="14.25" customHeight="1" x14ac:dyDescent="0.2">
      <c r="T6870" s="8"/>
      <c r="V6870" s="8"/>
    </row>
    <row r="6871" spans="20:22" ht="14.25" customHeight="1" x14ac:dyDescent="0.2">
      <c r="T6871" s="8"/>
      <c r="V6871" s="8"/>
    </row>
    <row r="6872" spans="20:22" ht="14.25" customHeight="1" x14ac:dyDescent="0.2">
      <c r="T6872" s="8"/>
      <c r="V6872" s="8"/>
    </row>
    <row r="6873" spans="20:22" ht="14.25" customHeight="1" x14ac:dyDescent="0.2">
      <c r="T6873" s="8"/>
      <c r="V6873" s="8"/>
    </row>
    <row r="6874" spans="20:22" ht="14.25" customHeight="1" x14ac:dyDescent="0.2">
      <c r="T6874" s="8"/>
      <c r="V6874" s="8"/>
    </row>
    <row r="6875" spans="20:22" ht="14.25" customHeight="1" x14ac:dyDescent="0.2">
      <c r="T6875" s="8"/>
      <c r="V6875" s="8"/>
    </row>
    <row r="6876" spans="20:22" ht="14.25" customHeight="1" x14ac:dyDescent="0.2">
      <c r="T6876" s="8"/>
      <c r="V6876" s="8"/>
    </row>
    <row r="6877" spans="20:22" ht="14.25" customHeight="1" x14ac:dyDescent="0.2">
      <c r="T6877" s="8"/>
      <c r="V6877" s="8"/>
    </row>
    <row r="6878" spans="20:22" ht="14.25" customHeight="1" x14ac:dyDescent="0.2">
      <c r="T6878" s="8"/>
      <c r="V6878" s="8"/>
    </row>
    <row r="6879" spans="20:22" ht="14.25" customHeight="1" x14ac:dyDescent="0.2">
      <c r="T6879" s="8"/>
      <c r="V6879" s="8"/>
    </row>
    <row r="6880" spans="20:22" ht="14.25" customHeight="1" x14ac:dyDescent="0.2">
      <c r="T6880" s="8"/>
      <c r="V6880" s="8"/>
    </row>
    <row r="6881" spans="20:22" ht="14.25" customHeight="1" x14ac:dyDescent="0.2">
      <c r="T6881" s="8"/>
      <c r="V6881" s="8"/>
    </row>
    <row r="6882" spans="20:22" ht="14.25" customHeight="1" x14ac:dyDescent="0.2">
      <c r="T6882" s="8"/>
      <c r="V6882" s="8"/>
    </row>
    <row r="6883" spans="20:22" ht="14.25" customHeight="1" x14ac:dyDescent="0.2">
      <c r="T6883" s="8"/>
      <c r="V6883" s="8"/>
    </row>
    <row r="6884" spans="20:22" ht="14.25" customHeight="1" x14ac:dyDescent="0.2">
      <c r="T6884" s="8"/>
      <c r="V6884" s="8"/>
    </row>
    <row r="6885" spans="20:22" ht="14.25" customHeight="1" x14ac:dyDescent="0.2">
      <c r="T6885" s="8"/>
      <c r="V6885" s="8"/>
    </row>
    <row r="6886" spans="20:22" ht="14.25" customHeight="1" x14ac:dyDescent="0.2">
      <c r="T6886" s="8"/>
      <c r="V6886" s="8"/>
    </row>
    <row r="6887" spans="20:22" ht="14.25" customHeight="1" x14ac:dyDescent="0.2">
      <c r="T6887" s="8"/>
      <c r="V6887" s="8"/>
    </row>
    <row r="6888" spans="20:22" ht="14.25" customHeight="1" x14ac:dyDescent="0.2">
      <c r="T6888" s="8"/>
      <c r="V6888" s="8"/>
    </row>
    <row r="6889" spans="20:22" ht="14.25" customHeight="1" x14ac:dyDescent="0.2">
      <c r="T6889" s="8"/>
      <c r="V6889" s="8"/>
    </row>
    <row r="6890" spans="20:22" ht="14.25" customHeight="1" x14ac:dyDescent="0.2">
      <c r="T6890" s="8"/>
      <c r="V6890" s="8"/>
    </row>
    <row r="6891" spans="20:22" ht="14.25" customHeight="1" x14ac:dyDescent="0.2">
      <c r="T6891" s="8"/>
      <c r="V6891" s="8"/>
    </row>
    <row r="6892" spans="20:22" ht="14.25" customHeight="1" x14ac:dyDescent="0.2">
      <c r="T6892" s="8"/>
      <c r="V6892" s="8"/>
    </row>
    <row r="6893" spans="20:22" ht="14.25" customHeight="1" x14ac:dyDescent="0.2">
      <c r="T6893" s="8"/>
      <c r="V6893" s="8"/>
    </row>
    <row r="6894" spans="20:22" ht="14.25" customHeight="1" x14ac:dyDescent="0.2">
      <c r="T6894" s="8"/>
      <c r="V6894" s="8"/>
    </row>
    <row r="6895" spans="20:22" ht="14.25" customHeight="1" x14ac:dyDescent="0.2">
      <c r="T6895" s="8"/>
      <c r="V6895" s="8"/>
    </row>
    <row r="6896" spans="20:22" ht="14.25" customHeight="1" x14ac:dyDescent="0.2">
      <c r="T6896" s="8"/>
      <c r="V6896" s="8"/>
    </row>
    <row r="6897" spans="20:22" ht="14.25" customHeight="1" x14ac:dyDescent="0.2">
      <c r="T6897" s="8"/>
      <c r="V6897" s="8"/>
    </row>
    <row r="6898" spans="20:22" ht="14.25" customHeight="1" x14ac:dyDescent="0.2">
      <c r="T6898" s="8"/>
      <c r="V6898" s="8"/>
    </row>
    <row r="6899" spans="20:22" ht="14.25" customHeight="1" x14ac:dyDescent="0.2">
      <c r="T6899" s="8"/>
      <c r="V6899" s="8"/>
    </row>
    <row r="6900" spans="20:22" ht="14.25" customHeight="1" x14ac:dyDescent="0.2">
      <c r="T6900" s="8"/>
      <c r="V6900" s="8"/>
    </row>
    <row r="6901" spans="20:22" ht="14.25" customHeight="1" x14ac:dyDescent="0.2">
      <c r="T6901" s="8"/>
      <c r="V6901" s="8"/>
    </row>
    <row r="6902" spans="20:22" ht="14.25" customHeight="1" x14ac:dyDescent="0.2">
      <c r="T6902" s="8"/>
      <c r="V6902" s="8"/>
    </row>
    <row r="6903" spans="20:22" ht="14.25" customHeight="1" x14ac:dyDescent="0.2">
      <c r="T6903" s="8"/>
      <c r="V6903" s="8"/>
    </row>
    <row r="6904" spans="20:22" ht="14.25" customHeight="1" x14ac:dyDescent="0.2">
      <c r="T6904" s="8"/>
      <c r="V6904" s="8"/>
    </row>
    <row r="6905" spans="20:22" ht="14.25" customHeight="1" x14ac:dyDescent="0.2">
      <c r="T6905" s="8"/>
      <c r="V6905" s="8"/>
    </row>
    <row r="6906" spans="20:22" ht="14.25" customHeight="1" x14ac:dyDescent="0.2">
      <c r="T6906" s="8"/>
      <c r="V6906" s="8"/>
    </row>
    <row r="6907" spans="20:22" ht="14.25" customHeight="1" x14ac:dyDescent="0.2">
      <c r="T6907" s="8"/>
      <c r="V6907" s="8"/>
    </row>
    <row r="6908" spans="20:22" ht="14.25" customHeight="1" x14ac:dyDescent="0.2">
      <c r="T6908" s="8"/>
      <c r="V6908" s="8"/>
    </row>
    <row r="6909" spans="20:22" ht="14.25" customHeight="1" x14ac:dyDescent="0.2">
      <c r="T6909" s="8"/>
      <c r="V6909" s="8"/>
    </row>
    <row r="6910" spans="20:22" ht="14.25" customHeight="1" x14ac:dyDescent="0.2">
      <c r="T6910" s="8"/>
      <c r="V6910" s="8"/>
    </row>
    <row r="6911" spans="20:22" ht="14.25" customHeight="1" x14ac:dyDescent="0.2">
      <c r="T6911" s="8"/>
      <c r="V6911" s="8"/>
    </row>
    <row r="6912" spans="20:22" ht="14.25" customHeight="1" x14ac:dyDescent="0.2">
      <c r="T6912" s="8"/>
      <c r="V6912" s="8"/>
    </row>
    <row r="6913" spans="20:22" ht="14.25" customHeight="1" x14ac:dyDescent="0.2">
      <c r="T6913" s="8"/>
      <c r="V6913" s="8"/>
    </row>
    <row r="6914" spans="20:22" ht="14.25" customHeight="1" x14ac:dyDescent="0.2">
      <c r="T6914" s="8"/>
      <c r="V6914" s="8"/>
    </row>
    <row r="6915" spans="20:22" ht="14.25" customHeight="1" x14ac:dyDescent="0.2">
      <c r="T6915" s="8"/>
      <c r="V6915" s="8"/>
    </row>
    <row r="6916" spans="20:22" ht="14.25" customHeight="1" x14ac:dyDescent="0.2">
      <c r="T6916" s="8"/>
      <c r="V6916" s="8"/>
    </row>
    <row r="6917" spans="20:22" ht="14.25" customHeight="1" x14ac:dyDescent="0.2">
      <c r="T6917" s="8"/>
      <c r="V6917" s="8"/>
    </row>
    <row r="6918" spans="20:22" ht="14.25" customHeight="1" x14ac:dyDescent="0.2">
      <c r="T6918" s="8"/>
      <c r="V6918" s="8"/>
    </row>
    <row r="6919" spans="20:22" ht="14.25" customHeight="1" x14ac:dyDescent="0.2">
      <c r="T6919" s="8"/>
      <c r="V6919" s="8"/>
    </row>
    <row r="6920" spans="20:22" ht="14.25" customHeight="1" x14ac:dyDescent="0.2">
      <c r="T6920" s="8"/>
      <c r="V6920" s="8"/>
    </row>
    <row r="6921" spans="20:22" ht="14.25" customHeight="1" x14ac:dyDescent="0.2">
      <c r="T6921" s="8"/>
      <c r="V6921" s="8"/>
    </row>
    <row r="6922" spans="20:22" ht="14.25" customHeight="1" x14ac:dyDescent="0.2">
      <c r="T6922" s="8"/>
      <c r="V6922" s="8"/>
    </row>
    <row r="6923" spans="20:22" ht="14.25" customHeight="1" x14ac:dyDescent="0.2">
      <c r="T6923" s="8"/>
      <c r="V6923" s="8"/>
    </row>
    <row r="6924" spans="20:22" ht="14.25" customHeight="1" x14ac:dyDescent="0.2">
      <c r="T6924" s="8"/>
      <c r="V6924" s="8"/>
    </row>
    <row r="6925" spans="20:22" ht="14.25" customHeight="1" x14ac:dyDescent="0.2">
      <c r="T6925" s="8"/>
      <c r="V6925" s="8"/>
    </row>
    <row r="6926" spans="20:22" ht="14.25" customHeight="1" x14ac:dyDescent="0.2">
      <c r="T6926" s="8"/>
      <c r="V6926" s="8"/>
    </row>
    <row r="6927" spans="20:22" ht="14.25" customHeight="1" x14ac:dyDescent="0.2">
      <c r="T6927" s="8"/>
      <c r="V6927" s="8"/>
    </row>
    <row r="6928" spans="20:22" ht="14.25" customHeight="1" x14ac:dyDescent="0.2">
      <c r="T6928" s="8"/>
      <c r="V6928" s="8"/>
    </row>
    <row r="6929" spans="20:22" ht="14.25" customHeight="1" x14ac:dyDescent="0.2">
      <c r="T6929" s="8"/>
      <c r="V6929" s="8"/>
    </row>
    <row r="6930" spans="20:22" ht="14.25" customHeight="1" x14ac:dyDescent="0.2">
      <c r="T6930" s="8"/>
      <c r="V6930" s="8"/>
    </row>
    <row r="6931" spans="20:22" ht="14.25" customHeight="1" x14ac:dyDescent="0.2">
      <c r="T6931" s="8"/>
      <c r="V6931" s="8"/>
    </row>
    <row r="6932" spans="20:22" ht="14.25" customHeight="1" x14ac:dyDescent="0.2">
      <c r="T6932" s="8"/>
      <c r="V6932" s="8"/>
    </row>
    <row r="6933" spans="20:22" ht="14.25" customHeight="1" x14ac:dyDescent="0.2">
      <c r="T6933" s="8"/>
      <c r="V6933" s="8"/>
    </row>
    <row r="6934" spans="20:22" ht="14.25" customHeight="1" x14ac:dyDescent="0.2">
      <c r="T6934" s="8"/>
      <c r="V6934" s="8"/>
    </row>
    <row r="6935" spans="20:22" ht="14.25" customHeight="1" x14ac:dyDescent="0.2">
      <c r="T6935" s="8"/>
      <c r="V6935" s="8"/>
    </row>
    <row r="6936" spans="20:22" ht="14.25" customHeight="1" x14ac:dyDescent="0.2">
      <c r="T6936" s="8"/>
      <c r="V6936" s="8"/>
    </row>
    <row r="6937" spans="20:22" ht="14.25" customHeight="1" x14ac:dyDescent="0.2">
      <c r="T6937" s="8"/>
      <c r="V6937" s="8"/>
    </row>
    <row r="6938" spans="20:22" ht="14.25" customHeight="1" x14ac:dyDescent="0.2">
      <c r="T6938" s="8"/>
      <c r="V6938" s="8"/>
    </row>
    <row r="6939" spans="20:22" ht="14.25" customHeight="1" x14ac:dyDescent="0.2">
      <c r="T6939" s="8"/>
      <c r="V6939" s="8"/>
    </row>
    <row r="6940" spans="20:22" ht="14.25" customHeight="1" x14ac:dyDescent="0.2">
      <c r="T6940" s="8"/>
      <c r="V6940" s="8"/>
    </row>
    <row r="6941" spans="20:22" ht="14.25" customHeight="1" x14ac:dyDescent="0.2">
      <c r="T6941" s="8"/>
      <c r="V6941" s="8"/>
    </row>
    <row r="6942" spans="20:22" ht="14.25" customHeight="1" x14ac:dyDescent="0.2">
      <c r="T6942" s="8"/>
      <c r="V6942" s="8"/>
    </row>
    <row r="6943" spans="20:22" ht="14.25" customHeight="1" x14ac:dyDescent="0.2">
      <c r="T6943" s="8"/>
      <c r="V6943" s="8"/>
    </row>
    <row r="6944" spans="20:22" ht="14.25" customHeight="1" x14ac:dyDescent="0.2">
      <c r="T6944" s="8"/>
      <c r="V6944" s="8"/>
    </row>
    <row r="6945" spans="20:22" ht="14.25" customHeight="1" x14ac:dyDescent="0.2">
      <c r="T6945" s="8"/>
      <c r="V6945" s="8"/>
    </row>
    <row r="6946" spans="20:22" ht="14.25" customHeight="1" x14ac:dyDescent="0.2">
      <c r="T6946" s="8"/>
      <c r="V6946" s="8"/>
    </row>
    <row r="6947" spans="20:22" ht="14.25" customHeight="1" x14ac:dyDescent="0.2">
      <c r="T6947" s="8"/>
      <c r="V6947" s="8"/>
    </row>
    <row r="6948" spans="20:22" ht="14.25" customHeight="1" x14ac:dyDescent="0.2">
      <c r="T6948" s="8"/>
      <c r="V6948" s="8"/>
    </row>
    <row r="6949" spans="20:22" ht="14.25" customHeight="1" x14ac:dyDescent="0.2">
      <c r="T6949" s="8"/>
      <c r="V6949" s="8"/>
    </row>
    <row r="6950" spans="20:22" ht="14.25" customHeight="1" x14ac:dyDescent="0.2">
      <c r="T6950" s="8"/>
      <c r="V6950" s="8"/>
    </row>
    <row r="6951" spans="20:22" ht="14.25" customHeight="1" x14ac:dyDescent="0.2">
      <c r="T6951" s="8"/>
      <c r="V6951" s="8"/>
    </row>
    <row r="6952" spans="20:22" ht="14.25" customHeight="1" x14ac:dyDescent="0.2">
      <c r="T6952" s="8"/>
      <c r="V6952" s="8"/>
    </row>
    <row r="6953" spans="20:22" ht="14.25" customHeight="1" x14ac:dyDescent="0.2">
      <c r="T6953" s="8"/>
      <c r="V6953" s="8"/>
    </row>
    <row r="6954" spans="20:22" ht="14.25" customHeight="1" x14ac:dyDescent="0.2">
      <c r="T6954" s="8"/>
      <c r="V6954" s="8"/>
    </row>
    <row r="6955" spans="20:22" ht="14.25" customHeight="1" x14ac:dyDescent="0.2">
      <c r="T6955" s="8"/>
      <c r="V6955" s="8"/>
    </row>
    <row r="6956" spans="20:22" ht="14.25" customHeight="1" x14ac:dyDescent="0.2">
      <c r="T6956" s="8"/>
      <c r="V6956" s="8"/>
    </row>
    <row r="6957" spans="20:22" ht="14.25" customHeight="1" x14ac:dyDescent="0.2">
      <c r="T6957" s="8"/>
      <c r="V6957" s="8"/>
    </row>
    <row r="6958" spans="20:22" ht="14.25" customHeight="1" x14ac:dyDescent="0.2">
      <c r="T6958" s="8"/>
      <c r="V6958" s="8"/>
    </row>
    <row r="6959" spans="20:22" ht="14.25" customHeight="1" x14ac:dyDescent="0.2">
      <c r="T6959" s="8"/>
      <c r="V6959" s="8"/>
    </row>
    <row r="6960" spans="20:22" ht="14.25" customHeight="1" x14ac:dyDescent="0.2">
      <c r="T6960" s="8"/>
      <c r="V6960" s="8"/>
    </row>
    <row r="6961" spans="20:22" ht="14.25" customHeight="1" x14ac:dyDescent="0.2">
      <c r="T6961" s="8"/>
      <c r="V6961" s="8"/>
    </row>
    <row r="6962" spans="20:22" ht="14.25" customHeight="1" x14ac:dyDescent="0.2">
      <c r="T6962" s="8"/>
      <c r="V6962" s="8"/>
    </row>
    <row r="6963" spans="20:22" ht="14.25" customHeight="1" x14ac:dyDescent="0.2">
      <c r="T6963" s="8"/>
      <c r="V6963" s="8"/>
    </row>
    <row r="6964" spans="20:22" ht="14.25" customHeight="1" x14ac:dyDescent="0.2">
      <c r="T6964" s="8"/>
      <c r="V6964" s="8"/>
    </row>
    <row r="6965" spans="20:22" ht="14.25" customHeight="1" x14ac:dyDescent="0.2">
      <c r="T6965" s="8"/>
      <c r="V6965" s="8"/>
    </row>
    <row r="6966" spans="20:22" ht="14.25" customHeight="1" x14ac:dyDescent="0.2">
      <c r="T6966" s="8"/>
      <c r="V6966" s="8"/>
    </row>
    <row r="6967" spans="20:22" ht="14.25" customHeight="1" x14ac:dyDescent="0.2">
      <c r="T6967" s="8"/>
      <c r="V6967" s="8"/>
    </row>
    <row r="6968" spans="20:22" ht="14.25" customHeight="1" x14ac:dyDescent="0.2">
      <c r="T6968" s="8"/>
      <c r="V6968" s="8"/>
    </row>
    <row r="6969" spans="20:22" ht="14.25" customHeight="1" x14ac:dyDescent="0.2">
      <c r="T6969" s="8"/>
      <c r="V6969" s="8"/>
    </row>
    <row r="6970" spans="20:22" ht="14.25" customHeight="1" x14ac:dyDescent="0.2">
      <c r="T6970" s="8"/>
      <c r="V6970" s="8"/>
    </row>
    <row r="6971" spans="20:22" ht="14.25" customHeight="1" x14ac:dyDescent="0.2">
      <c r="T6971" s="8"/>
      <c r="V6971" s="8"/>
    </row>
    <row r="6972" spans="20:22" ht="14.25" customHeight="1" x14ac:dyDescent="0.2">
      <c r="T6972" s="8"/>
      <c r="V6972" s="8"/>
    </row>
    <row r="6973" spans="20:22" ht="14.25" customHeight="1" x14ac:dyDescent="0.2">
      <c r="T6973" s="8"/>
      <c r="V6973" s="8"/>
    </row>
    <row r="6974" spans="20:22" ht="14.25" customHeight="1" x14ac:dyDescent="0.2">
      <c r="T6974" s="8"/>
      <c r="V6974" s="8"/>
    </row>
    <row r="6975" spans="20:22" ht="14.25" customHeight="1" x14ac:dyDescent="0.2">
      <c r="T6975" s="8"/>
      <c r="V6975" s="8"/>
    </row>
    <row r="6976" spans="20:22" ht="14.25" customHeight="1" x14ac:dyDescent="0.2">
      <c r="T6976" s="8"/>
      <c r="V6976" s="8"/>
    </row>
    <row r="6977" spans="20:22" ht="14.25" customHeight="1" x14ac:dyDescent="0.2">
      <c r="T6977" s="8"/>
      <c r="V6977" s="8"/>
    </row>
    <row r="6978" spans="20:22" ht="14.25" customHeight="1" x14ac:dyDescent="0.2">
      <c r="T6978" s="8"/>
      <c r="V6978" s="8"/>
    </row>
    <row r="6979" spans="20:22" ht="14.25" customHeight="1" x14ac:dyDescent="0.2">
      <c r="T6979" s="8"/>
      <c r="V6979" s="8"/>
    </row>
    <row r="6980" spans="20:22" ht="14.25" customHeight="1" x14ac:dyDescent="0.2">
      <c r="T6980" s="8"/>
      <c r="V6980" s="8"/>
    </row>
    <row r="6981" spans="20:22" ht="14.25" customHeight="1" x14ac:dyDescent="0.2">
      <c r="T6981" s="8"/>
      <c r="V6981" s="8"/>
    </row>
    <row r="6982" spans="20:22" ht="14.25" customHeight="1" x14ac:dyDescent="0.2">
      <c r="T6982" s="8"/>
      <c r="V6982" s="8"/>
    </row>
    <row r="6983" spans="20:22" ht="14.25" customHeight="1" x14ac:dyDescent="0.2">
      <c r="T6983" s="8"/>
      <c r="V6983" s="8"/>
    </row>
    <row r="6984" spans="20:22" ht="14.25" customHeight="1" x14ac:dyDescent="0.2">
      <c r="T6984" s="8"/>
      <c r="V6984" s="8"/>
    </row>
    <row r="6985" spans="20:22" ht="14.25" customHeight="1" x14ac:dyDescent="0.2">
      <c r="T6985" s="8"/>
      <c r="V6985" s="8"/>
    </row>
    <row r="6986" spans="20:22" ht="14.25" customHeight="1" x14ac:dyDescent="0.2">
      <c r="T6986" s="8"/>
      <c r="V6986" s="8"/>
    </row>
    <row r="6987" spans="20:22" ht="14.25" customHeight="1" x14ac:dyDescent="0.2">
      <c r="T6987" s="8"/>
      <c r="V6987" s="8"/>
    </row>
    <row r="6988" spans="20:22" ht="14.25" customHeight="1" x14ac:dyDescent="0.2">
      <c r="T6988" s="8"/>
      <c r="V6988" s="8"/>
    </row>
    <row r="6989" spans="20:22" ht="14.25" customHeight="1" x14ac:dyDescent="0.2">
      <c r="T6989" s="8"/>
      <c r="V6989" s="8"/>
    </row>
    <row r="6990" spans="20:22" ht="14.25" customHeight="1" x14ac:dyDescent="0.2">
      <c r="T6990" s="8"/>
      <c r="V6990" s="8"/>
    </row>
    <row r="6991" spans="20:22" ht="14.25" customHeight="1" x14ac:dyDescent="0.2">
      <c r="T6991" s="8"/>
      <c r="V6991" s="8"/>
    </row>
    <row r="6992" spans="20:22" ht="14.25" customHeight="1" x14ac:dyDescent="0.2">
      <c r="T6992" s="8"/>
      <c r="V6992" s="8"/>
    </row>
    <row r="6993" spans="20:22" ht="14.25" customHeight="1" x14ac:dyDescent="0.2">
      <c r="T6993" s="8"/>
      <c r="V6993" s="8"/>
    </row>
    <row r="6994" spans="20:22" ht="14.25" customHeight="1" x14ac:dyDescent="0.2">
      <c r="T6994" s="8"/>
      <c r="V6994" s="8"/>
    </row>
    <row r="6995" spans="20:22" ht="14.25" customHeight="1" x14ac:dyDescent="0.2">
      <c r="T6995" s="8"/>
      <c r="V6995" s="8"/>
    </row>
    <row r="6996" spans="20:22" ht="14.25" customHeight="1" x14ac:dyDescent="0.2">
      <c r="T6996" s="8"/>
      <c r="V6996" s="8"/>
    </row>
    <row r="6997" spans="20:22" ht="14.25" customHeight="1" x14ac:dyDescent="0.2">
      <c r="T6997" s="8"/>
      <c r="V6997" s="8"/>
    </row>
    <row r="6998" spans="20:22" ht="14.25" customHeight="1" x14ac:dyDescent="0.2">
      <c r="T6998" s="8"/>
      <c r="V6998" s="8"/>
    </row>
    <row r="6999" spans="20:22" ht="14.25" customHeight="1" x14ac:dyDescent="0.2">
      <c r="T6999" s="8"/>
      <c r="V6999" s="8"/>
    </row>
    <row r="7000" spans="20:22" ht="14.25" customHeight="1" x14ac:dyDescent="0.2">
      <c r="T7000" s="8"/>
      <c r="V7000" s="8"/>
    </row>
    <row r="7001" spans="20:22" ht="14.25" customHeight="1" x14ac:dyDescent="0.2">
      <c r="T7001" s="8"/>
      <c r="V7001" s="8"/>
    </row>
    <row r="7002" spans="20:22" ht="14.25" customHeight="1" x14ac:dyDescent="0.2">
      <c r="T7002" s="8"/>
      <c r="V7002" s="8"/>
    </row>
    <row r="7003" spans="20:22" ht="14.25" customHeight="1" x14ac:dyDescent="0.2">
      <c r="T7003" s="8"/>
      <c r="V7003" s="8"/>
    </row>
    <row r="7004" spans="20:22" ht="14.25" customHeight="1" x14ac:dyDescent="0.2">
      <c r="T7004" s="8"/>
      <c r="V7004" s="8"/>
    </row>
    <row r="7005" spans="20:22" ht="14.25" customHeight="1" x14ac:dyDescent="0.2">
      <c r="T7005" s="8"/>
      <c r="V7005" s="8"/>
    </row>
    <row r="7006" spans="20:22" ht="14.25" customHeight="1" x14ac:dyDescent="0.2">
      <c r="T7006" s="8"/>
      <c r="V7006" s="8"/>
    </row>
    <row r="7007" spans="20:22" ht="14.25" customHeight="1" x14ac:dyDescent="0.2">
      <c r="T7007" s="8"/>
      <c r="V7007" s="8"/>
    </row>
    <row r="7008" spans="20:22" ht="14.25" customHeight="1" x14ac:dyDescent="0.2">
      <c r="T7008" s="8"/>
      <c r="V7008" s="8"/>
    </row>
    <row r="7009" spans="20:22" ht="14.25" customHeight="1" x14ac:dyDescent="0.2">
      <c r="T7009" s="8"/>
      <c r="V7009" s="8"/>
    </row>
    <row r="7010" spans="20:22" ht="14.25" customHeight="1" x14ac:dyDescent="0.2">
      <c r="T7010" s="8"/>
      <c r="V7010" s="8"/>
    </row>
    <row r="7011" spans="20:22" ht="14.25" customHeight="1" x14ac:dyDescent="0.2">
      <c r="T7011" s="8"/>
      <c r="V7011" s="8"/>
    </row>
    <row r="7012" spans="20:22" ht="14.25" customHeight="1" x14ac:dyDescent="0.2">
      <c r="T7012" s="8"/>
      <c r="V7012" s="8"/>
    </row>
    <row r="7013" spans="20:22" ht="14.25" customHeight="1" x14ac:dyDescent="0.2">
      <c r="T7013" s="8"/>
      <c r="V7013" s="8"/>
    </row>
    <row r="7014" spans="20:22" ht="14.25" customHeight="1" x14ac:dyDescent="0.2">
      <c r="T7014" s="8"/>
      <c r="V7014" s="8"/>
    </row>
    <row r="7015" spans="20:22" ht="14.25" customHeight="1" x14ac:dyDescent="0.2">
      <c r="T7015" s="8"/>
      <c r="V7015" s="8"/>
    </row>
    <row r="7016" spans="20:22" ht="14.25" customHeight="1" x14ac:dyDescent="0.2">
      <c r="T7016" s="8"/>
      <c r="V7016" s="8"/>
    </row>
    <row r="7017" spans="20:22" ht="14.25" customHeight="1" x14ac:dyDescent="0.2">
      <c r="T7017" s="8"/>
      <c r="V7017" s="8"/>
    </row>
    <row r="7018" spans="20:22" ht="14.25" customHeight="1" x14ac:dyDescent="0.2">
      <c r="T7018" s="8"/>
      <c r="V7018" s="8"/>
    </row>
    <row r="7019" spans="20:22" ht="14.25" customHeight="1" x14ac:dyDescent="0.2">
      <c r="T7019" s="8"/>
      <c r="V7019" s="8"/>
    </row>
    <row r="7020" spans="20:22" ht="14.25" customHeight="1" x14ac:dyDescent="0.2">
      <c r="T7020" s="8"/>
      <c r="V7020" s="8"/>
    </row>
    <row r="7021" spans="20:22" ht="14.25" customHeight="1" x14ac:dyDescent="0.2">
      <c r="T7021" s="8"/>
      <c r="V7021" s="8"/>
    </row>
    <row r="7022" spans="20:22" ht="14.25" customHeight="1" x14ac:dyDescent="0.2">
      <c r="T7022" s="8"/>
      <c r="V7022" s="8"/>
    </row>
    <row r="7023" spans="20:22" ht="14.25" customHeight="1" x14ac:dyDescent="0.2">
      <c r="T7023" s="8"/>
      <c r="V7023" s="8"/>
    </row>
    <row r="7024" spans="20:22" ht="14.25" customHeight="1" x14ac:dyDescent="0.2">
      <c r="T7024" s="8"/>
      <c r="V7024" s="8"/>
    </row>
    <row r="7025" spans="20:22" ht="14.25" customHeight="1" x14ac:dyDescent="0.2">
      <c r="T7025" s="8"/>
      <c r="V7025" s="8"/>
    </row>
    <row r="7026" spans="20:22" ht="14.25" customHeight="1" x14ac:dyDescent="0.2">
      <c r="T7026" s="8"/>
      <c r="V7026" s="8"/>
    </row>
    <row r="7027" spans="20:22" ht="14.25" customHeight="1" x14ac:dyDescent="0.2">
      <c r="T7027" s="8"/>
      <c r="V7027" s="8"/>
    </row>
    <row r="7028" spans="20:22" ht="14.25" customHeight="1" x14ac:dyDescent="0.2">
      <c r="T7028" s="8"/>
      <c r="V7028" s="8"/>
    </row>
    <row r="7029" spans="20:22" ht="14.25" customHeight="1" x14ac:dyDescent="0.2">
      <c r="T7029" s="8"/>
      <c r="V7029" s="8"/>
    </row>
    <row r="7030" spans="20:22" ht="14.25" customHeight="1" x14ac:dyDescent="0.2">
      <c r="T7030" s="8"/>
      <c r="V7030" s="8"/>
    </row>
    <row r="7031" spans="20:22" ht="14.25" customHeight="1" x14ac:dyDescent="0.2">
      <c r="T7031" s="8"/>
      <c r="V7031" s="8"/>
    </row>
    <row r="7032" spans="20:22" ht="14.25" customHeight="1" x14ac:dyDescent="0.2">
      <c r="T7032" s="8"/>
      <c r="V7032" s="8"/>
    </row>
    <row r="7033" spans="20:22" ht="14.25" customHeight="1" x14ac:dyDescent="0.2">
      <c r="T7033" s="8"/>
      <c r="V7033" s="8"/>
    </row>
    <row r="7034" spans="20:22" ht="14.25" customHeight="1" x14ac:dyDescent="0.2">
      <c r="T7034" s="8"/>
      <c r="V7034" s="8"/>
    </row>
    <row r="7035" spans="20:22" ht="14.25" customHeight="1" x14ac:dyDescent="0.2">
      <c r="T7035" s="8"/>
      <c r="V7035" s="8"/>
    </row>
    <row r="7036" spans="20:22" ht="14.25" customHeight="1" x14ac:dyDescent="0.2">
      <c r="T7036" s="8"/>
      <c r="V7036" s="8"/>
    </row>
    <row r="7037" spans="20:22" ht="14.25" customHeight="1" x14ac:dyDescent="0.2">
      <c r="T7037" s="8"/>
      <c r="V7037" s="8"/>
    </row>
    <row r="7038" spans="20:22" ht="14.25" customHeight="1" x14ac:dyDescent="0.2">
      <c r="T7038" s="8"/>
      <c r="V7038" s="8"/>
    </row>
    <row r="7039" spans="20:22" ht="14.25" customHeight="1" x14ac:dyDescent="0.2">
      <c r="T7039" s="8"/>
      <c r="V7039" s="8"/>
    </row>
    <row r="7040" spans="20:22" ht="14.25" customHeight="1" x14ac:dyDescent="0.2">
      <c r="T7040" s="8"/>
      <c r="V7040" s="8"/>
    </row>
    <row r="7041" spans="20:22" ht="14.25" customHeight="1" x14ac:dyDescent="0.2">
      <c r="T7041" s="8"/>
      <c r="V7041" s="8"/>
    </row>
    <row r="7042" spans="20:22" ht="14.25" customHeight="1" x14ac:dyDescent="0.2">
      <c r="T7042" s="8"/>
      <c r="V7042" s="8"/>
    </row>
    <row r="7043" spans="20:22" ht="14.25" customHeight="1" x14ac:dyDescent="0.2">
      <c r="T7043" s="8"/>
      <c r="V7043" s="8"/>
    </row>
    <row r="7044" spans="20:22" ht="14.25" customHeight="1" x14ac:dyDescent="0.2">
      <c r="T7044" s="8"/>
      <c r="V7044" s="8"/>
    </row>
    <row r="7045" spans="20:22" ht="14.25" customHeight="1" x14ac:dyDescent="0.2">
      <c r="T7045" s="8"/>
      <c r="V7045" s="8"/>
    </row>
    <row r="7046" spans="20:22" ht="14.25" customHeight="1" x14ac:dyDescent="0.2">
      <c r="T7046" s="8"/>
      <c r="V7046" s="8"/>
    </row>
    <row r="7047" spans="20:22" ht="14.25" customHeight="1" x14ac:dyDescent="0.2">
      <c r="T7047" s="8"/>
      <c r="V7047" s="8"/>
    </row>
    <row r="7048" spans="20:22" ht="14.25" customHeight="1" x14ac:dyDescent="0.2">
      <c r="T7048" s="8"/>
      <c r="V7048" s="8"/>
    </row>
    <row r="7049" spans="20:22" ht="14.25" customHeight="1" x14ac:dyDescent="0.2">
      <c r="T7049" s="8"/>
      <c r="V7049" s="8"/>
    </row>
    <row r="7050" spans="20:22" ht="14.25" customHeight="1" x14ac:dyDescent="0.2">
      <c r="T7050" s="8"/>
      <c r="V7050" s="8"/>
    </row>
    <row r="7051" spans="20:22" ht="14.25" customHeight="1" x14ac:dyDescent="0.2">
      <c r="T7051" s="8"/>
      <c r="V7051" s="8"/>
    </row>
    <row r="7052" spans="20:22" ht="14.25" customHeight="1" x14ac:dyDescent="0.2">
      <c r="T7052" s="8"/>
      <c r="V7052" s="8"/>
    </row>
    <row r="7053" spans="20:22" ht="14.25" customHeight="1" x14ac:dyDescent="0.2">
      <c r="T7053" s="8"/>
      <c r="V7053" s="8"/>
    </row>
    <row r="7054" spans="20:22" ht="14.25" customHeight="1" x14ac:dyDescent="0.2">
      <c r="T7054" s="8"/>
      <c r="V7054" s="8"/>
    </row>
    <row r="7055" spans="20:22" ht="14.25" customHeight="1" x14ac:dyDescent="0.2">
      <c r="T7055" s="8"/>
      <c r="V7055" s="8"/>
    </row>
    <row r="7056" spans="20:22" ht="14.25" customHeight="1" x14ac:dyDescent="0.2">
      <c r="T7056" s="8"/>
      <c r="V7056" s="8"/>
    </row>
    <row r="7057" spans="20:22" ht="14.25" customHeight="1" x14ac:dyDescent="0.2">
      <c r="T7057" s="8"/>
      <c r="V7057" s="8"/>
    </row>
    <row r="7058" spans="20:22" ht="14.25" customHeight="1" x14ac:dyDescent="0.2">
      <c r="T7058" s="8"/>
      <c r="V7058" s="8"/>
    </row>
    <row r="7059" spans="20:22" ht="14.25" customHeight="1" x14ac:dyDescent="0.2">
      <c r="T7059" s="8"/>
      <c r="V7059" s="8"/>
    </row>
    <row r="7060" spans="20:22" ht="14.25" customHeight="1" x14ac:dyDescent="0.2">
      <c r="T7060" s="8"/>
      <c r="V7060" s="8"/>
    </row>
    <row r="7061" spans="20:22" ht="14.25" customHeight="1" x14ac:dyDescent="0.2">
      <c r="T7061" s="8"/>
      <c r="V7061" s="8"/>
    </row>
    <row r="7062" spans="20:22" ht="14.25" customHeight="1" x14ac:dyDescent="0.2">
      <c r="T7062" s="8"/>
      <c r="V7062" s="8"/>
    </row>
    <row r="7063" spans="20:22" ht="14.25" customHeight="1" x14ac:dyDescent="0.2">
      <c r="T7063" s="8"/>
      <c r="V7063" s="8"/>
    </row>
    <row r="7064" spans="20:22" ht="14.25" customHeight="1" x14ac:dyDescent="0.2">
      <c r="T7064" s="8"/>
      <c r="V7064" s="8"/>
    </row>
    <row r="7065" spans="20:22" ht="14.25" customHeight="1" x14ac:dyDescent="0.2">
      <c r="T7065" s="8"/>
      <c r="V7065" s="8"/>
    </row>
    <row r="7066" spans="20:22" ht="14.25" customHeight="1" x14ac:dyDescent="0.2">
      <c r="T7066" s="8"/>
      <c r="V7066" s="8"/>
    </row>
    <row r="7067" spans="20:22" ht="14.25" customHeight="1" x14ac:dyDescent="0.2">
      <c r="T7067" s="8"/>
      <c r="V7067" s="8"/>
    </row>
    <row r="7068" spans="20:22" ht="14.25" customHeight="1" x14ac:dyDescent="0.2">
      <c r="T7068" s="8"/>
      <c r="V7068" s="8"/>
    </row>
    <row r="7069" spans="20:22" ht="14.25" customHeight="1" x14ac:dyDescent="0.2">
      <c r="T7069" s="8"/>
      <c r="V7069" s="8"/>
    </row>
    <row r="7070" spans="20:22" ht="14.25" customHeight="1" x14ac:dyDescent="0.2">
      <c r="T7070" s="8"/>
      <c r="V7070" s="8"/>
    </row>
    <row r="7071" spans="20:22" ht="14.25" customHeight="1" x14ac:dyDescent="0.2">
      <c r="T7071" s="8"/>
      <c r="V7071" s="8"/>
    </row>
    <row r="7072" spans="20:22" ht="14.25" customHeight="1" x14ac:dyDescent="0.2">
      <c r="T7072" s="8"/>
      <c r="V7072" s="8"/>
    </row>
    <row r="7073" spans="20:22" ht="14.25" customHeight="1" x14ac:dyDescent="0.2">
      <c r="T7073" s="8"/>
      <c r="V7073" s="8"/>
    </row>
    <row r="7074" spans="20:22" ht="14.25" customHeight="1" x14ac:dyDescent="0.2">
      <c r="T7074" s="8"/>
      <c r="V7074" s="8"/>
    </row>
    <row r="7075" spans="20:22" ht="14.25" customHeight="1" x14ac:dyDescent="0.2">
      <c r="T7075" s="8"/>
      <c r="V7075" s="8"/>
    </row>
    <row r="7076" spans="20:22" ht="14.25" customHeight="1" x14ac:dyDescent="0.2">
      <c r="T7076" s="8"/>
      <c r="V7076" s="8"/>
    </row>
    <row r="7077" spans="20:22" ht="14.25" customHeight="1" x14ac:dyDescent="0.2">
      <c r="T7077" s="8"/>
      <c r="V7077" s="8"/>
    </row>
    <row r="7078" spans="20:22" ht="14.25" customHeight="1" x14ac:dyDescent="0.2">
      <c r="T7078" s="8"/>
      <c r="V7078" s="8"/>
    </row>
    <row r="7079" spans="20:22" ht="14.25" customHeight="1" x14ac:dyDescent="0.2">
      <c r="T7079" s="8"/>
      <c r="V7079" s="8"/>
    </row>
    <row r="7080" spans="20:22" ht="14.25" customHeight="1" x14ac:dyDescent="0.2">
      <c r="T7080" s="8"/>
      <c r="V7080" s="8"/>
    </row>
    <row r="7081" spans="20:22" ht="14.25" customHeight="1" x14ac:dyDescent="0.2">
      <c r="T7081" s="8"/>
      <c r="V7081" s="8"/>
    </row>
    <row r="7082" spans="20:22" ht="14.25" customHeight="1" x14ac:dyDescent="0.2">
      <c r="T7082" s="8"/>
      <c r="V7082" s="8"/>
    </row>
    <row r="7083" spans="20:22" ht="14.25" customHeight="1" x14ac:dyDescent="0.2">
      <c r="T7083" s="8"/>
      <c r="V7083" s="8"/>
    </row>
    <row r="7084" spans="20:22" ht="14.25" customHeight="1" x14ac:dyDescent="0.2">
      <c r="T7084" s="8"/>
      <c r="V7084" s="8"/>
    </row>
    <row r="7085" spans="20:22" ht="14.25" customHeight="1" x14ac:dyDescent="0.2">
      <c r="T7085" s="8"/>
      <c r="V7085" s="8"/>
    </row>
    <row r="7086" spans="20:22" ht="14.25" customHeight="1" x14ac:dyDescent="0.2">
      <c r="T7086" s="8"/>
      <c r="V7086" s="8"/>
    </row>
    <row r="7087" spans="20:22" ht="14.25" customHeight="1" x14ac:dyDescent="0.2">
      <c r="T7087" s="8"/>
      <c r="V7087" s="8"/>
    </row>
    <row r="7088" spans="20:22" ht="14.25" customHeight="1" x14ac:dyDescent="0.2">
      <c r="T7088" s="8"/>
      <c r="V7088" s="8"/>
    </row>
    <row r="7089" spans="20:22" ht="14.25" customHeight="1" x14ac:dyDescent="0.2">
      <c r="T7089" s="8"/>
      <c r="V7089" s="8"/>
    </row>
    <row r="7090" spans="20:22" ht="14.25" customHeight="1" x14ac:dyDescent="0.2">
      <c r="T7090" s="8"/>
      <c r="V7090" s="8"/>
    </row>
    <row r="7091" spans="20:22" ht="14.25" customHeight="1" x14ac:dyDescent="0.2">
      <c r="T7091" s="8"/>
      <c r="V7091" s="8"/>
    </row>
    <row r="7092" spans="20:22" ht="14.25" customHeight="1" x14ac:dyDescent="0.2">
      <c r="T7092" s="8"/>
      <c r="V7092" s="8"/>
    </row>
    <row r="7093" spans="20:22" ht="14.25" customHeight="1" x14ac:dyDescent="0.2">
      <c r="T7093" s="8"/>
      <c r="V7093" s="8"/>
    </row>
    <row r="7094" spans="20:22" ht="14.25" customHeight="1" x14ac:dyDescent="0.2">
      <c r="T7094" s="8"/>
      <c r="V7094" s="8"/>
    </row>
    <row r="7095" spans="20:22" ht="14.25" customHeight="1" x14ac:dyDescent="0.2">
      <c r="T7095" s="8"/>
      <c r="V7095" s="8"/>
    </row>
    <row r="7096" spans="20:22" ht="14.25" customHeight="1" x14ac:dyDescent="0.2">
      <c r="T7096" s="8"/>
      <c r="V7096" s="8"/>
    </row>
    <row r="7097" spans="20:22" ht="14.25" customHeight="1" x14ac:dyDescent="0.2">
      <c r="T7097" s="8"/>
      <c r="V7097" s="8"/>
    </row>
    <row r="7098" spans="20:22" ht="14.25" customHeight="1" x14ac:dyDescent="0.2">
      <c r="T7098" s="8"/>
      <c r="V7098" s="8"/>
    </row>
    <row r="7099" spans="20:22" ht="14.25" customHeight="1" x14ac:dyDescent="0.2">
      <c r="T7099" s="8"/>
      <c r="V7099" s="8"/>
    </row>
    <row r="7100" spans="20:22" ht="14.25" customHeight="1" x14ac:dyDescent="0.2">
      <c r="T7100" s="8"/>
      <c r="V7100" s="8"/>
    </row>
    <row r="7101" spans="20:22" ht="14.25" customHeight="1" x14ac:dyDescent="0.2">
      <c r="T7101" s="8"/>
      <c r="V7101" s="8"/>
    </row>
    <row r="7102" spans="20:22" ht="14.25" customHeight="1" x14ac:dyDescent="0.2">
      <c r="T7102" s="8"/>
      <c r="V7102" s="8"/>
    </row>
    <row r="7103" spans="20:22" ht="14.25" customHeight="1" x14ac:dyDescent="0.2">
      <c r="T7103" s="8"/>
      <c r="V7103" s="8"/>
    </row>
    <row r="7104" spans="20:22" ht="14.25" customHeight="1" x14ac:dyDescent="0.2">
      <c r="T7104" s="8"/>
      <c r="V7104" s="8"/>
    </row>
    <row r="7105" spans="20:22" ht="14.25" customHeight="1" x14ac:dyDescent="0.2">
      <c r="T7105" s="8"/>
      <c r="V7105" s="8"/>
    </row>
    <row r="7106" spans="20:22" ht="14.25" customHeight="1" x14ac:dyDescent="0.2">
      <c r="T7106" s="8"/>
      <c r="V7106" s="8"/>
    </row>
    <row r="7107" spans="20:22" ht="14.25" customHeight="1" x14ac:dyDescent="0.2">
      <c r="T7107" s="8"/>
      <c r="V7107" s="8"/>
    </row>
    <row r="7108" spans="20:22" ht="14.25" customHeight="1" x14ac:dyDescent="0.2">
      <c r="T7108" s="8"/>
      <c r="V7108" s="8"/>
    </row>
    <row r="7109" spans="20:22" ht="14.25" customHeight="1" x14ac:dyDescent="0.2">
      <c r="T7109" s="8"/>
      <c r="V7109" s="8"/>
    </row>
    <row r="7110" spans="20:22" ht="14.25" customHeight="1" x14ac:dyDescent="0.2">
      <c r="T7110" s="8"/>
      <c r="V7110" s="8"/>
    </row>
    <row r="7111" spans="20:22" ht="14.25" customHeight="1" x14ac:dyDescent="0.2">
      <c r="T7111" s="8"/>
      <c r="V7111" s="8"/>
    </row>
    <row r="7112" spans="20:22" ht="14.25" customHeight="1" x14ac:dyDescent="0.2">
      <c r="T7112" s="8"/>
      <c r="V7112" s="8"/>
    </row>
    <row r="7113" spans="20:22" ht="14.25" customHeight="1" x14ac:dyDescent="0.2">
      <c r="T7113" s="8"/>
      <c r="V7113" s="8"/>
    </row>
    <row r="7114" spans="20:22" ht="14.25" customHeight="1" x14ac:dyDescent="0.2">
      <c r="T7114" s="8"/>
      <c r="V7114" s="8"/>
    </row>
    <row r="7115" spans="20:22" ht="14.25" customHeight="1" x14ac:dyDescent="0.2">
      <c r="T7115" s="8"/>
      <c r="V7115" s="8"/>
    </row>
    <row r="7116" spans="20:22" ht="14.25" customHeight="1" x14ac:dyDescent="0.2">
      <c r="T7116" s="8"/>
      <c r="V7116" s="8"/>
    </row>
    <row r="7117" spans="20:22" ht="14.25" customHeight="1" x14ac:dyDescent="0.2">
      <c r="T7117" s="8"/>
      <c r="V7117" s="8"/>
    </row>
    <row r="7118" spans="20:22" ht="14.25" customHeight="1" x14ac:dyDescent="0.2">
      <c r="T7118" s="8"/>
      <c r="V7118" s="8"/>
    </row>
    <row r="7119" spans="20:22" ht="14.25" customHeight="1" x14ac:dyDescent="0.2">
      <c r="T7119" s="8"/>
      <c r="V7119" s="8"/>
    </row>
    <row r="7120" spans="20:22" ht="14.25" customHeight="1" x14ac:dyDescent="0.2">
      <c r="T7120" s="8"/>
      <c r="V7120" s="8"/>
    </row>
    <row r="7121" spans="20:22" ht="14.25" customHeight="1" x14ac:dyDescent="0.2">
      <c r="T7121" s="8"/>
      <c r="V7121" s="8"/>
    </row>
    <row r="7122" spans="20:22" ht="14.25" customHeight="1" x14ac:dyDescent="0.2">
      <c r="T7122" s="8"/>
      <c r="V7122" s="8"/>
    </row>
    <row r="7123" spans="20:22" ht="14.25" customHeight="1" x14ac:dyDescent="0.2">
      <c r="T7123" s="8"/>
      <c r="V7123" s="8"/>
    </row>
    <row r="7124" spans="20:22" ht="14.25" customHeight="1" x14ac:dyDescent="0.2">
      <c r="T7124" s="8"/>
      <c r="V7124" s="8"/>
    </row>
    <row r="7125" spans="20:22" ht="14.25" customHeight="1" x14ac:dyDescent="0.2">
      <c r="T7125" s="8"/>
      <c r="V7125" s="8"/>
    </row>
    <row r="7126" spans="20:22" ht="14.25" customHeight="1" x14ac:dyDescent="0.2">
      <c r="T7126" s="8"/>
      <c r="V7126" s="8"/>
    </row>
    <row r="7127" spans="20:22" ht="14.25" customHeight="1" x14ac:dyDescent="0.2">
      <c r="T7127" s="8"/>
      <c r="V7127" s="8"/>
    </row>
    <row r="7128" spans="20:22" ht="14.25" customHeight="1" x14ac:dyDescent="0.2">
      <c r="T7128" s="8"/>
      <c r="V7128" s="8"/>
    </row>
    <row r="7129" spans="20:22" ht="14.25" customHeight="1" x14ac:dyDescent="0.2">
      <c r="T7129" s="8"/>
      <c r="V7129" s="8"/>
    </row>
    <row r="7130" spans="20:22" ht="14.25" customHeight="1" x14ac:dyDescent="0.2">
      <c r="T7130" s="8"/>
      <c r="V7130" s="8"/>
    </row>
    <row r="7131" spans="20:22" ht="14.25" customHeight="1" x14ac:dyDescent="0.2">
      <c r="T7131" s="8"/>
      <c r="V7131" s="8"/>
    </row>
    <row r="7132" spans="20:22" ht="14.25" customHeight="1" x14ac:dyDescent="0.2">
      <c r="T7132" s="8"/>
      <c r="V7132" s="8"/>
    </row>
    <row r="7133" spans="20:22" ht="14.25" customHeight="1" x14ac:dyDescent="0.2">
      <c r="T7133" s="8"/>
      <c r="V7133" s="8"/>
    </row>
    <row r="7134" spans="20:22" ht="14.25" customHeight="1" x14ac:dyDescent="0.2">
      <c r="T7134" s="8"/>
      <c r="V7134" s="8"/>
    </row>
    <row r="7135" spans="20:22" ht="14.25" customHeight="1" x14ac:dyDescent="0.2">
      <c r="T7135" s="8"/>
      <c r="V7135" s="8"/>
    </row>
    <row r="7136" spans="20:22" ht="14.25" customHeight="1" x14ac:dyDescent="0.2">
      <c r="T7136" s="8"/>
      <c r="V7136" s="8"/>
    </row>
    <row r="7137" spans="20:22" ht="14.25" customHeight="1" x14ac:dyDescent="0.2">
      <c r="T7137" s="8"/>
      <c r="V7137" s="8"/>
    </row>
    <row r="7138" spans="20:22" ht="14.25" customHeight="1" x14ac:dyDescent="0.2">
      <c r="T7138" s="8"/>
      <c r="V7138" s="8"/>
    </row>
    <row r="7139" spans="20:22" ht="14.25" customHeight="1" x14ac:dyDescent="0.2">
      <c r="T7139" s="8"/>
      <c r="V7139" s="8"/>
    </row>
    <row r="7140" spans="20:22" ht="14.25" customHeight="1" x14ac:dyDescent="0.2">
      <c r="T7140" s="8"/>
      <c r="V7140" s="8"/>
    </row>
    <row r="7141" spans="20:22" ht="14.25" customHeight="1" x14ac:dyDescent="0.2">
      <c r="T7141" s="8"/>
      <c r="V7141" s="8"/>
    </row>
    <row r="7142" spans="20:22" ht="14.25" customHeight="1" x14ac:dyDescent="0.2">
      <c r="T7142" s="8"/>
      <c r="V7142" s="8"/>
    </row>
    <row r="7143" spans="20:22" ht="14.25" customHeight="1" x14ac:dyDescent="0.2">
      <c r="T7143" s="8"/>
      <c r="V7143" s="8"/>
    </row>
    <row r="7144" spans="20:22" ht="14.25" customHeight="1" x14ac:dyDescent="0.2">
      <c r="T7144" s="8"/>
      <c r="V7144" s="8"/>
    </row>
    <row r="7145" spans="20:22" ht="14.25" customHeight="1" x14ac:dyDescent="0.2">
      <c r="T7145" s="8"/>
      <c r="V7145" s="8"/>
    </row>
    <row r="7146" spans="20:22" ht="14.25" customHeight="1" x14ac:dyDescent="0.2">
      <c r="T7146" s="8"/>
      <c r="V7146" s="8"/>
    </row>
    <row r="7147" spans="20:22" ht="14.25" customHeight="1" x14ac:dyDescent="0.2">
      <c r="T7147" s="8"/>
      <c r="V7147" s="8"/>
    </row>
    <row r="7148" spans="20:22" ht="14.25" customHeight="1" x14ac:dyDescent="0.2">
      <c r="T7148" s="8"/>
      <c r="V7148" s="8"/>
    </row>
    <row r="7149" spans="20:22" ht="14.25" customHeight="1" x14ac:dyDescent="0.2">
      <c r="T7149" s="8"/>
      <c r="V7149" s="8"/>
    </row>
    <row r="7150" spans="20:22" ht="14.25" customHeight="1" x14ac:dyDescent="0.2">
      <c r="T7150" s="8"/>
      <c r="V7150" s="8"/>
    </row>
    <row r="7151" spans="20:22" ht="14.25" customHeight="1" x14ac:dyDescent="0.2">
      <c r="T7151" s="8"/>
      <c r="V7151" s="8"/>
    </row>
    <row r="7152" spans="20:22" ht="14.25" customHeight="1" x14ac:dyDescent="0.2">
      <c r="T7152" s="8"/>
      <c r="V7152" s="8"/>
    </row>
    <row r="7153" spans="20:22" ht="14.25" customHeight="1" x14ac:dyDescent="0.2">
      <c r="T7153" s="8"/>
      <c r="V7153" s="8"/>
    </row>
    <row r="7154" spans="20:22" ht="14.25" customHeight="1" x14ac:dyDescent="0.2">
      <c r="T7154" s="8"/>
      <c r="V7154" s="8"/>
    </row>
    <row r="7155" spans="20:22" ht="14.25" customHeight="1" x14ac:dyDescent="0.2">
      <c r="T7155" s="8"/>
      <c r="V7155" s="8"/>
    </row>
    <row r="7156" spans="20:22" ht="14.25" customHeight="1" x14ac:dyDescent="0.2">
      <c r="T7156" s="8"/>
      <c r="V7156" s="8"/>
    </row>
    <row r="7157" spans="20:22" ht="14.25" customHeight="1" x14ac:dyDescent="0.2">
      <c r="T7157" s="8"/>
      <c r="V7157" s="8"/>
    </row>
    <row r="7158" spans="20:22" ht="14.25" customHeight="1" x14ac:dyDescent="0.2">
      <c r="T7158" s="8"/>
      <c r="V7158" s="8"/>
    </row>
    <row r="7159" spans="20:22" ht="14.25" customHeight="1" x14ac:dyDescent="0.2">
      <c r="T7159" s="8"/>
      <c r="V7159" s="8"/>
    </row>
    <row r="7160" spans="20:22" ht="14.25" customHeight="1" x14ac:dyDescent="0.2">
      <c r="T7160" s="8"/>
      <c r="V7160" s="8"/>
    </row>
    <row r="7161" spans="20:22" ht="14.25" customHeight="1" x14ac:dyDescent="0.2">
      <c r="T7161" s="8"/>
      <c r="V7161" s="8"/>
    </row>
    <row r="7162" spans="20:22" ht="14.25" customHeight="1" x14ac:dyDescent="0.2">
      <c r="T7162" s="8"/>
      <c r="V7162" s="8"/>
    </row>
    <row r="7163" spans="20:22" ht="14.25" customHeight="1" x14ac:dyDescent="0.2">
      <c r="T7163" s="8"/>
      <c r="V7163" s="8"/>
    </row>
    <row r="7164" spans="20:22" ht="14.25" customHeight="1" x14ac:dyDescent="0.2">
      <c r="T7164" s="8"/>
      <c r="V7164" s="8"/>
    </row>
    <row r="7165" spans="20:22" ht="14.25" customHeight="1" x14ac:dyDescent="0.2">
      <c r="T7165" s="8"/>
      <c r="V7165" s="8"/>
    </row>
    <row r="7166" spans="20:22" ht="14.25" customHeight="1" x14ac:dyDescent="0.2">
      <c r="T7166" s="8"/>
      <c r="V7166" s="8"/>
    </row>
    <row r="7167" spans="20:22" ht="14.25" customHeight="1" x14ac:dyDescent="0.2">
      <c r="T7167" s="8"/>
      <c r="V7167" s="8"/>
    </row>
    <row r="7168" spans="20:22" ht="14.25" customHeight="1" x14ac:dyDescent="0.2">
      <c r="T7168" s="8"/>
      <c r="V7168" s="8"/>
    </row>
    <row r="7169" spans="20:22" ht="14.25" customHeight="1" x14ac:dyDescent="0.2">
      <c r="T7169" s="8"/>
      <c r="V7169" s="8"/>
    </row>
    <row r="7170" spans="20:22" ht="14.25" customHeight="1" x14ac:dyDescent="0.2">
      <c r="T7170" s="8"/>
      <c r="V7170" s="8"/>
    </row>
    <row r="7171" spans="20:22" ht="14.25" customHeight="1" x14ac:dyDescent="0.2">
      <c r="T7171" s="8"/>
      <c r="V7171" s="8"/>
    </row>
    <row r="7172" spans="20:22" ht="14.25" customHeight="1" x14ac:dyDescent="0.2">
      <c r="T7172" s="8"/>
      <c r="V7172" s="8"/>
    </row>
    <row r="7173" spans="20:22" ht="14.25" customHeight="1" x14ac:dyDescent="0.2">
      <c r="T7173" s="8"/>
      <c r="V7173" s="8"/>
    </row>
    <row r="7174" spans="20:22" ht="14.25" customHeight="1" x14ac:dyDescent="0.2">
      <c r="T7174" s="8"/>
      <c r="V7174" s="8"/>
    </row>
    <row r="7175" spans="20:22" ht="14.25" customHeight="1" x14ac:dyDescent="0.2">
      <c r="T7175" s="8"/>
      <c r="V7175" s="8"/>
    </row>
    <row r="7176" spans="20:22" ht="14.25" customHeight="1" x14ac:dyDescent="0.2">
      <c r="T7176" s="8"/>
      <c r="V7176" s="8"/>
    </row>
    <row r="7177" spans="20:22" ht="14.25" customHeight="1" x14ac:dyDescent="0.2">
      <c r="T7177" s="8"/>
      <c r="V7177" s="8"/>
    </row>
    <row r="7178" spans="20:22" ht="14.25" customHeight="1" x14ac:dyDescent="0.2">
      <c r="T7178" s="8"/>
      <c r="V7178" s="8"/>
    </row>
    <row r="7179" spans="20:22" ht="14.25" customHeight="1" x14ac:dyDescent="0.2">
      <c r="T7179" s="8"/>
      <c r="V7179" s="8"/>
    </row>
    <row r="7180" spans="20:22" ht="14.25" customHeight="1" x14ac:dyDescent="0.2">
      <c r="T7180" s="8"/>
      <c r="V7180" s="8"/>
    </row>
    <row r="7181" spans="20:22" ht="14.25" customHeight="1" x14ac:dyDescent="0.2">
      <c r="T7181" s="8"/>
      <c r="V7181" s="8"/>
    </row>
    <row r="7182" spans="20:22" ht="14.25" customHeight="1" x14ac:dyDescent="0.2">
      <c r="T7182" s="8"/>
      <c r="V7182" s="8"/>
    </row>
    <row r="7183" spans="20:22" ht="14.25" customHeight="1" x14ac:dyDescent="0.2">
      <c r="T7183" s="8"/>
      <c r="V7183" s="8"/>
    </row>
    <row r="7184" spans="20:22" ht="14.25" customHeight="1" x14ac:dyDescent="0.2">
      <c r="T7184" s="8"/>
      <c r="V7184" s="8"/>
    </row>
    <row r="7185" spans="20:22" ht="14.25" customHeight="1" x14ac:dyDescent="0.2">
      <c r="T7185" s="8"/>
      <c r="V7185" s="8"/>
    </row>
    <row r="7186" spans="20:22" ht="14.25" customHeight="1" x14ac:dyDescent="0.2">
      <c r="T7186" s="8"/>
      <c r="V7186" s="8"/>
    </row>
    <row r="7187" spans="20:22" ht="14.25" customHeight="1" x14ac:dyDescent="0.2">
      <c r="T7187" s="8"/>
      <c r="V7187" s="8"/>
    </row>
    <row r="7188" spans="20:22" ht="14.25" customHeight="1" x14ac:dyDescent="0.2">
      <c r="T7188" s="8"/>
      <c r="V7188" s="8"/>
    </row>
    <row r="7189" spans="20:22" ht="14.25" customHeight="1" x14ac:dyDescent="0.2">
      <c r="T7189" s="8"/>
      <c r="V7189" s="8"/>
    </row>
    <row r="7190" spans="20:22" ht="14.25" customHeight="1" x14ac:dyDescent="0.2">
      <c r="T7190" s="8"/>
      <c r="V7190" s="8"/>
    </row>
    <row r="7191" spans="20:22" ht="14.25" customHeight="1" x14ac:dyDescent="0.2">
      <c r="T7191" s="8"/>
      <c r="V7191" s="8"/>
    </row>
    <row r="7192" spans="20:22" ht="14.25" customHeight="1" x14ac:dyDescent="0.2">
      <c r="T7192" s="8"/>
      <c r="V7192" s="8"/>
    </row>
    <row r="7193" spans="20:22" ht="14.25" customHeight="1" x14ac:dyDescent="0.2">
      <c r="T7193" s="8"/>
      <c r="V7193" s="8"/>
    </row>
    <row r="7194" spans="20:22" ht="14.25" customHeight="1" x14ac:dyDescent="0.2">
      <c r="T7194" s="8"/>
      <c r="V7194" s="8"/>
    </row>
    <row r="7195" spans="20:22" ht="14.25" customHeight="1" x14ac:dyDescent="0.2">
      <c r="T7195" s="8"/>
      <c r="V7195" s="8"/>
    </row>
    <row r="7196" spans="20:22" ht="14.25" customHeight="1" x14ac:dyDescent="0.2">
      <c r="T7196" s="8"/>
      <c r="V7196" s="8"/>
    </row>
    <row r="7197" spans="20:22" ht="14.25" customHeight="1" x14ac:dyDescent="0.2">
      <c r="T7197" s="8"/>
      <c r="V7197" s="8"/>
    </row>
    <row r="7198" spans="20:22" ht="14.25" customHeight="1" x14ac:dyDescent="0.2">
      <c r="T7198" s="8"/>
      <c r="V7198" s="8"/>
    </row>
    <row r="7199" spans="20:22" ht="14.25" customHeight="1" x14ac:dyDescent="0.2">
      <c r="T7199" s="8"/>
      <c r="V7199" s="8"/>
    </row>
    <row r="7200" spans="20:22" ht="14.25" customHeight="1" x14ac:dyDescent="0.2">
      <c r="T7200" s="8"/>
      <c r="V7200" s="8"/>
    </row>
    <row r="7201" spans="20:22" ht="14.25" customHeight="1" x14ac:dyDescent="0.2">
      <c r="T7201" s="8"/>
      <c r="V7201" s="8"/>
    </row>
    <row r="7202" spans="20:22" ht="14.25" customHeight="1" x14ac:dyDescent="0.2">
      <c r="T7202" s="8"/>
      <c r="V7202" s="8"/>
    </row>
    <row r="7203" spans="20:22" ht="14.25" customHeight="1" x14ac:dyDescent="0.2">
      <c r="T7203" s="8"/>
      <c r="V7203" s="8"/>
    </row>
    <row r="7204" spans="20:22" ht="14.25" customHeight="1" x14ac:dyDescent="0.2">
      <c r="T7204" s="8"/>
      <c r="V7204" s="8"/>
    </row>
    <row r="7205" spans="20:22" ht="14.25" customHeight="1" x14ac:dyDescent="0.2">
      <c r="T7205" s="8"/>
      <c r="V7205" s="8"/>
    </row>
    <row r="7206" spans="20:22" ht="14.25" customHeight="1" x14ac:dyDescent="0.2">
      <c r="T7206" s="8"/>
      <c r="V7206" s="8"/>
    </row>
    <row r="7207" spans="20:22" ht="14.25" customHeight="1" x14ac:dyDescent="0.2">
      <c r="T7207" s="8"/>
      <c r="V7207" s="8"/>
    </row>
    <row r="7208" spans="20:22" ht="14.25" customHeight="1" x14ac:dyDescent="0.2">
      <c r="T7208" s="8"/>
      <c r="V7208" s="8"/>
    </row>
    <row r="7209" spans="20:22" ht="14.25" customHeight="1" x14ac:dyDescent="0.2">
      <c r="T7209" s="8"/>
      <c r="V7209" s="8"/>
    </row>
    <row r="7210" spans="20:22" ht="14.25" customHeight="1" x14ac:dyDescent="0.2">
      <c r="T7210" s="8"/>
      <c r="V7210" s="8"/>
    </row>
    <row r="7211" spans="20:22" ht="14.25" customHeight="1" x14ac:dyDescent="0.2">
      <c r="T7211" s="8"/>
      <c r="V7211" s="8"/>
    </row>
    <row r="7212" spans="20:22" ht="14.25" customHeight="1" x14ac:dyDescent="0.2">
      <c r="T7212" s="8"/>
      <c r="V7212" s="8"/>
    </row>
    <row r="7213" spans="20:22" ht="14.25" customHeight="1" x14ac:dyDescent="0.2">
      <c r="T7213" s="8"/>
      <c r="V7213" s="8"/>
    </row>
    <row r="7214" spans="20:22" ht="14.25" customHeight="1" x14ac:dyDescent="0.2">
      <c r="T7214" s="8"/>
      <c r="V7214" s="8"/>
    </row>
    <row r="7215" spans="20:22" ht="14.25" customHeight="1" x14ac:dyDescent="0.2">
      <c r="T7215" s="8"/>
      <c r="V7215" s="8"/>
    </row>
    <row r="7216" spans="20:22" ht="14.25" customHeight="1" x14ac:dyDescent="0.2">
      <c r="T7216" s="8"/>
      <c r="V7216" s="8"/>
    </row>
    <row r="7217" spans="20:22" ht="14.25" customHeight="1" x14ac:dyDescent="0.2">
      <c r="T7217" s="8"/>
      <c r="V7217" s="8"/>
    </row>
    <row r="7218" spans="20:22" ht="14.25" customHeight="1" x14ac:dyDescent="0.2">
      <c r="T7218" s="8"/>
      <c r="V7218" s="8"/>
    </row>
    <row r="7219" spans="20:22" ht="14.25" customHeight="1" x14ac:dyDescent="0.2">
      <c r="T7219" s="8"/>
      <c r="V7219" s="8"/>
    </row>
    <row r="7220" spans="20:22" ht="14.25" customHeight="1" x14ac:dyDescent="0.2">
      <c r="T7220" s="8"/>
      <c r="V7220" s="8"/>
    </row>
    <row r="7221" spans="20:22" ht="14.25" customHeight="1" x14ac:dyDescent="0.2">
      <c r="T7221" s="8"/>
      <c r="V7221" s="8"/>
    </row>
    <row r="7222" spans="20:22" ht="14.25" customHeight="1" x14ac:dyDescent="0.2">
      <c r="T7222" s="8"/>
      <c r="V7222" s="8"/>
    </row>
    <row r="7223" spans="20:22" ht="14.25" customHeight="1" x14ac:dyDescent="0.2">
      <c r="T7223" s="8"/>
      <c r="V7223" s="8"/>
    </row>
    <row r="7224" spans="20:22" ht="14.25" customHeight="1" x14ac:dyDescent="0.2">
      <c r="T7224" s="8"/>
      <c r="V7224" s="8"/>
    </row>
    <row r="7225" spans="20:22" ht="14.25" customHeight="1" x14ac:dyDescent="0.2">
      <c r="T7225" s="8"/>
      <c r="V7225" s="8"/>
    </row>
    <row r="7226" spans="20:22" ht="14.25" customHeight="1" x14ac:dyDescent="0.2">
      <c r="T7226" s="8"/>
      <c r="V7226" s="8"/>
    </row>
    <row r="7227" spans="20:22" ht="14.25" customHeight="1" x14ac:dyDescent="0.2">
      <c r="T7227" s="8"/>
      <c r="V7227" s="8"/>
    </row>
    <row r="7228" spans="20:22" ht="14.25" customHeight="1" x14ac:dyDescent="0.2">
      <c r="T7228" s="8"/>
      <c r="V7228" s="8"/>
    </row>
    <row r="7229" spans="20:22" ht="14.25" customHeight="1" x14ac:dyDescent="0.2">
      <c r="T7229" s="8"/>
      <c r="V7229" s="8"/>
    </row>
    <row r="7230" spans="20:22" ht="14.25" customHeight="1" x14ac:dyDescent="0.2">
      <c r="T7230" s="8"/>
      <c r="V7230" s="8"/>
    </row>
    <row r="7231" spans="20:22" ht="14.25" customHeight="1" x14ac:dyDescent="0.2">
      <c r="T7231" s="8"/>
      <c r="V7231" s="8"/>
    </row>
    <row r="7232" spans="20:22" ht="14.25" customHeight="1" x14ac:dyDescent="0.2">
      <c r="T7232" s="8"/>
      <c r="V7232" s="8"/>
    </row>
    <row r="7233" spans="20:22" ht="14.25" customHeight="1" x14ac:dyDescent="0.2">
      <c r="T7233" s="8"/>
      <c r="V7233" s="8"/>
    </row>
    <row r="7234" spans="20:22" ht="14.25" customHeight="1" x14ac:dyDescent="0.2">
      <c r="T7234" s="8"/>
      <c r="V7234" s="8"/>
    </row>
    <row r="7235" spans="20:22" ht="14.25" customHeight="1" x14ac:dyDescent="0.2">
      <c r="T7235" s="8"/>
      <c r="V7235" s="8"/>
    </row>
    <row r="7236" spans="20:22" ht="14.25" customHeight="1" x14ac:dyDescent="0.2">
      <c r="T7236" s="8"/>
      <c r="V7236" s="8"/>
    </row>
    <row r="7237" spans="20:22" ht="14.25" customHeight="1" x14ac:dyDescent="0.2">
      <c r="T7237" s="8"/>
      <c r="V7237" s="8"/>
    </row>
    <row r="7238" spans="20:22" ht="14.25" customHeight="1" x14ac:dyDescent="0.2">
      <c r="T7238" s="8"/>
      <c r="V7238" s="8"/>
    </row>
    <row r="7239" spans="20:22" ht="14.25" customHeight="1" x14ac:dyDescent="0.2">
      <c r="T7239" s="8"/>
      <c r="V7239" s="8"/>
    </row>
    <row r="7240" spans="20:22" ht="14.25" customHeight="1" x14ac:dyDescent="0.2">
      <c r="T7240" s="8"/>
      <c r="V7240" s="8"/>
    </row>
    <row r="7241" spans="20:22" ht="14.25" customHeight="1" x14ac:dyDescent="0.2">
      <c r="T7241" s="8"/>
      <c r="V7241" s="8"/>
    </row>
    <row r="7242" spans="20:22" ht="14.25" customHeight="1" x14ac:dyDescent="0.2">
      <c r="T7242" s="8"/>
      <c r="V7242" s="8"/>
    </row>
    <row r="7243" spans="20:22" ht="14.25" customHeight="1" x14ac:dyDescent="0.2">
      <c r="T7243" s="8"/>
      <c r="V7243" s="8"/>
    </row>
    <row r="7244" spans="20:22" ht="14.25" customHeight="1" x14ac:dyDescent="0.2">
      <c r="T7244" s="8"/>
      <c r="V7244" s="8"/>
    </row>
    <row r="7245" spans="20:22" ht="14.25" customHeight="1" x14ac:dyDescent="0.2">
      <c r="T7245" s="8"/>
      <c r="V7245" s="8"/>
    </row>
    <row r="7246" spans="20:22" ht="14.25" customHeight="1" x14ac:dyDescent="0.2">
      <c r="T7246" s="8"/>
      <c r="V7246" s="8"/>
    </row>
    <row r="7247" spans="20:22" ht="14.25" customHeight="1" x14ac:dyDescent="0.2">
      <c r="T7247" s="8"/>
      <c r="V7247" s="8"/>
    </row>
    <row r="7248" spans="20:22" ht="14.25" customHeight="1" x14ac:dyDescent="0.2">
      <c r="T7248" s="8"/>
      <c r="V7248" s="8"/>
    </row>
    <row r="7249" spans="20:22" ht="14.25" customHeight="1" x14ac:dyDescent="0.2">
      <c r="T7249" s="8"/>
      <c r="V7249" s="8"/>
    </row>
    <row r="7250" spans="20:22" ht="14.25" customHeight="1" x14ac:dyDescent="0.2">
      <c r="T7250" s="8"/>
      <c r="V7250" s="8"/>
    </row>
    <row r="7251" spans="20:22" ht="14.25" customHeight="1" x14ac:dyDescent="0.2">
      <c r="T7251" s="8"/>
      <c r="V7251" s="8"/>
    </row>
    <row r="7252" spans="20:22" ht="14.25" customHeight="1" x14ac:dyDescent="0.2">
      <c r="T7252" s="8"/>
      <c r="V7252" s="8"/>
    </row>
    <row r="7253" spans="20:22" ht="14.25" customHeight="1" x14ac:dyDescent="0.2">
      <c r="T7253" s="8"/>
      <c r="V7253" s="8"/>
    </row>
    <row r="7254" spans="20:22" ht="14.25" customHeight="1" x14ac:dyDescent="0.2">
      <c r="T7254" s="8"/>
      <c r="V7254" s="8"/>
    </row>
    <row r="7255" spans="20:22" ht="14.25" customHeight="1" x14ac:dyDescent="0.2">
      <c r="T7255" s="8"/>
      <c r="V7255" s="8"/>
    </row>
    <row r="7256" spans="20:22" ht="14.25" customHeight="1" x14ac:dyDescent="0.2">
      <c r="T7256" s="8"/>
      <c r="V7256" s="8"/>
    </row>
    <row r="7257" spans="20:22" ht="14.25" customHeight="1" x14ac:dyDescent="0.2">
      <c r="T7257" s="8"/>
      <c r="V7257" s="8"/>
    </row>
    <row r="7258" spans="20:22" ht="14.25" customHeight="1" x14ac:dyDescent="0.2">
      <c r="T7258" s="8"/>
      <c r="V7258" s="8"/>
    </row>
    <row r="7259" spans="20:22" ht="14.25" customHeight="1" x14ac:dyDescent="0.2">
      <c r="T7259" s="8"/>
      <c r="V7259" s="8"/>
    </row>
    <row r="7260" spans="20:22" ht="14.25" customHeight="1" x14ac:dyDescent="0.2">
      <c r="T7260" s="8"/>
      <c r="V7260" s="8"/>
    </row>
    <row r="7261" spans="20:22" ht="14.25" customHeight="1" x14ac:dyDescent="0.2">
      <c r="T7261" s="8"/>
      <c r="V7261" s="8"/>
    </row>
    <row r="7262" spans="20:22" ht="14.25" customHeight="1" x14ac:dyDescent="0.2">
      <c r="T7262" s="8"/>
      <c r="V7262" s="8"/>
    </row>
    <row r="7263" spans="20:22" ht="14.25" customHeight="1" x14ac:dyDescent="0.2">
      <c r="T7263" s="8"/>
      <c r="V7263" s="8"/>
    </row>
    <row r="7264" spans="20:22" ht="14.25" customHeight="1" x14ac:dyDescent="0.2">
      <c r="T7264" s="8"/>
      <c r="V7264" s="8"/>
    </row>
    <row r="7265" spans="20:22" ht="14.25" customHeight="1" x14ac:dyDescent="0.2">
      <c r="T7265" s="8"/>
      <c r="V7265" s="8"/>
    </row>
    <row r="7266" spans="20:22" ht="14.25" customHeight="1" x14ac:dyDescent="0.2">
      <c r="T7266" s="8"/>
      <c r="V7266" s="8"/>
    </row>
    <row r="7267" spans="20:22" ht="14.25" customHeight="1" x14ac:dyDescent="0.2">
      <c r="T7267" s="8"/>
      <c r="V7267" s="8"/>
    </row>
    <row r="7268" spans="20:22" ht="14.25" customHeight="1" x14ac:dyDescent="0.2">
      <c r="T7268" s="8"/>
      <c r="V7268" s="8"/>
    </row>
    <row r="7269" spans="20:22" ht="14.25" customHeight="1" x14ac:dyDescent="0.2">
      <c r="T7269" s="8"/>
      <c r="V7269" s="8"/>
    </row>
    <row r="7270" spans="20:22" ht="14.25" customHeight="1" x14ac:dyDescent="0.2">
      <c r="T7270" s="8"/>
      <c r="V7270" s="8"/>
    </row>
    <row r="7271" spans="20:22" ht="14.25" customHeight="1" x14ac:dyDescent="0.2">
      <c r="T7271" s="8"/>
      <c r="V7271" s="8"/>
    </row>
    <row r="7272" spans="20:22" ht="14.25" customHeight="1" x14ac:dyDescent="0.2">
      <c r="T7272" s="8"/>
      <c r="V7272" s="8"/>
    </row>
    <row r="7273" spans="20:22" ht="14.25" customHeight="1" x14ac:dyDescent="0.2">
      <c r="T7273" s="8"/>
      <c r="V7273" s="8"/>
    </row>
    <row r="7274" spans="20:22" ht="14.25" customHeight="1" x14ac:dyDescent="0.2">
      <c r="T7274" s="8"/>
      <c r="V7274" s="8"/>
    </row>
    <row r="7275" spans="20:22" ht="14.25" customHeight="1" x14ac:dyDescent="0.2">
      <c r="T7275" s="8"/>
      <c r="V7275" s="8"/>
    </row>
    <row r="7276" spans="20:22" ht="14.25" customHeight="1" x14ac:dyDescent="0.2">
      <c r="T7276" s="8"/>
      <c r="V7276" s="8"/>
    </row>
    <row r="7277" spans="20:22" ht="14.25" customHeight="1" x14ac:dyDescent="0.2">
      <c r="T7277" s="8"/>
      <c r="V7277" s="8"/>
    </row>
    <row r="7278" spans="20:22" ht="14.25" customHeight="1" x14ac:dyDescent="0.2">
      <c r="T7278" s="8"/>
      <c r="V7278" s="8"/>
    </row>
    <row r="7279" spans="20:22" ht="14.25" customHeight="1" x14ac:dyDescent="0.2">
      <c r="T7279" s="8"/>
      <c r="V7279" s="8"/>
    </row>
    <row r="7280" spans="20:22" ht="14.25" customHeight="1" x14ac:dyDescent="0.2">
      <c r="T7280" s="8"/>
      <c r="V7280" s="8"/>
    </row>
    <row r="7281" spans="20:22" ht="14.25" customHeight="1" x14ac:dyDescent="0.2">
      <c r="T7281" s="8"/>
      <c r="V7281" s="8"/>
    </row>
    <row r="7282" spans="20:22" ht="14.25" customHeight="1" x14ac:dyDescent="0.2">
      <c r="T7282" s="8"/>
      <c r="V7282" s="8"/>
    </row>
    <row r="7283" spans="20:22" ht="14.25" customHeight="1" x14ac:dyDescent="0.2">
      <c r="T7283" s="8"/>
      <c r="V7283" s="8"/>
    </row>
    <row r="7284" spans="20:22" ht="14.25" customHeight="1" x14ac:dyDescent="0.2">
      <c r="T7284" s="8"/>
      <c r="V7284" s="8"/>
    </row>
    <row r="7285" spans="20:22" ht="14.25" customHeight="1" x14ac:dyDescent="0.2">
      <c r="T7285" s="8"/>
      <c r="V7285" s="8"/>
    </row>
    <row r="7286" spans="20:22" ht="14.25" customHeight="1" x14ac:dyDescent="0.2">
      <c r="T7286" s="8"/>
      <c r="V7286" s="8"/>
    </row>
    <row r="7287" spans="20:22" ht="14.25" customHeight="1" x14ac:dyDescent="0.2">
      <c r="T7287" s="8"/>
      <c r="V7287" s="8"/>
    </row>
    <row r="7288" spans="20:22" ht="14.25" customHeight="1" x14ac:dyDescent="0.2">
      <c r="T7288" s="8"/>
      <c r="V7288" s="8"/>
    </row>
    <row r="7289" spans="20:22" ht="14.25" customHeight="1" x14ac:dyDescent="0.2">
      <c r="T7289" s="8"/>
      <c r="V7289" s="8"/>
    </row>
    <row r="7290" spans="20:22" ht="14.25" customHeight="1" x14ac:dyDescent="0.2">
      <c r="T7290" s="8"/>
      <c r="V7290" s="8"/>
    </row>
    <row r="7291" spans="20:22" ht="14.25" customHeight="1" x14ac:dyDescent="0.2">
      <c r="T7291" s="8"/>
      <c r="V7291" s="8"/>
    </row>
    <row r="7292" spans="20:22" ht="14.25" customHeight="1" x14ac:dyDescent="0.2">
      <c r="T7292" s="8"/>
      <c r="V7292" s="8"/>
    </row>
    <row r="7293" spans="20:22" ht="14.25" customHeight="1" x14ac:dyDescent="0.2">
      <c r="T7293" s="8"/>
      <c r="V7293" s="8"/>
    </row>
    <row r="7294" spans="20:22" ht="14.25" customHeight="1" x14ac:dyDescent="0.2">
      <c r="T7294" s="8"/>
      <c r="V7294" s="8"/>
    </row>
    <row r="7295" spans="20:22" ht="14.25" customHeight="1" x14ac:dyDescent="0.2">
      <c r="T7295" s="8"/>
      <c r="V7295" s="8"/>
    </row>
    <row r="7296" spans="20:22" ht="14.25" customHeight="1" x14ac:dyDescent="0.2">
      <c r="T7296" s="8"/>
      <c r="V7296" s="8"/>
    </row>
    <row r="7297" spans="20:22" ht="14.25" customHeight="1" x14ac:dyDescent="0.2">
      <c r="T7297" s="8"/>
      <c r="V7297" s="8"/>
    </row>
    <row r="7298" spans="20:22" ht="14.25" customHeight="1" x14ac:dyDescent="0.2">
      <c r="T7298" s="8"/>
      <c r="V7298" s="8"/>
    </row>
    <row r="7299" spans="20:22" ht="14.25" customHeight="1" x14ac:dyDescent="0.2">
      <c r="T7299" s="8"/>
      <c r="V7299" s="8"/>
    </row>
    <row r="7300" spans="20:22" ht="14.25" customHeight="1" x14ac:dyDescent="0.2">
      <c r="T7300" s="8"/>
      <c r="V7300" s="8"/>
    </row>
    <row r="7301" spans="20:22" ht="14.25" customHeight="1" x14ac:dyDescent="0.2">
      <c r="T7301" s="8"/>
      <c r="V7301" s="8"/>
    </row>
    <row r="7302" spans="20:22" ht="14.25" customHeight="1" x14ac:dyDescent="0.2">
      <c r="T7302" s="8"/>
      <c r="V7302" s="8"/>
    </row>
    <row r="7303" spans="20:22" ht="14.25" customHeight="1" x14ac:dyDescent="0.2">
      <c r="T7303" s="8"/>
      <c r="V7303" s="8"/>
    </row>
    <row r="7304" spans="20:22" ht="14.25" customHeight="1" x14ac:dyDescent="0.2">
      <c r="T7304" s="8"/>
      <c r="V7304" s="8"/>
    </row>
    <row r="7305" spans="20:22" ht="14.25" customHeight="1" x14ac:dyDescent="0.2">
      <c r="T7305" s="8"/>
      <c r="V7305" s="8"/>
    </row>
    <row r="7306" spans="20:22" ht="14.25" customHeight="1" x14ac:dyDescent="0.2">
      <c r="T7306" s="8"/>
      <c r="V7306" s="8"/>
    </row>
    <row r="7307" spans="20:22" ht="14.25" customHeight="1" x14ac:dyDescent="0.2">
      <c r="T7307" s="8"/>
      <c r="V7307" s="8"/>
    </row>
    <row r="7308" spans="20:22" ht="14.25" customHeight="1" x14ac:dyDescent="0.2">
      <c r="T7308" s="8"/>
      <c r="V7308" s="8"/>
    </row>
    <row r="7309" spans="20:22" ht="14.25" customHeight="1" x14ac:dyDescent="0.2">
      <c r="T7309" s="8"/>
      <c r="V7309" s="8"/>
    </row>
    <row r="7310" spans="20:22" ht="14.25" customHeight="1" x14ac:dyDescent="0.2">
      <c r="T7310" s="8"/>
      <c r="V7310" s="8"/>
    </row>
    <row r="7311" spans="20:22" ht="14.25" customHeight="1" x14ac:dyDescent="0.2">
      <c r="T7311" s="8"/>
      <c r="V7311" s="8"/>
    </row>
    <row r="7312" spans="20:22" ht="14.25" customHeight="1" x14ac:dyDescent="0.2">
      <c r="T7312" s="8"/>
      <c r="V7312" s="8"/>
    </row>
    <row r="7313" spans="20:22" ht="14.25" customHeight="1" x14ac:dyDescent="0.2">
      <c r="T7313" s="8"/>
      <c r="V7313" s="8"/>
    </row>
    <row r="7314" spans="20:22" ht="14.25" customHeight="1" x14ac:dyDescent="0.2">
      <c r="T7314" s="8"/>
      <c r="V7314" s="8"/>
    </row>
    <row r="7315" spans="20:22" ht="14.25" customHeight="1" x14ac:dyDescent="0.2">
      <c r="T7315" s="8"/>
      <c r="V7315" s="8"/>
    </row>
    <row r="7316" spans="20:22" ht="14.25" customHeight="1" x14ac:dyDescent="0.2">
      <c r="T7316" s="8"/>
      <c r="V7316" s="8"/>
    </row>
    <row r="7317" spans="20:22" ht="14.25" customHeight="1" x14ac:dyDescent="0.2">
      <c r="T7317" s="8"/>
      <c r="V7317" s="8"/>
    </row>
    <row r="7318" spans="20:22" ht="14.25" customHeight="1" x14ac:dyDescent="0.2">
      <c r="T7318" s="8"/>
      <c r="V7318" s="8"/>
    </row>
    <row r="7319" spans="20:22" ht="14.25" customHeight="1" x14ac:dyDescent="0.2">
      <c r="T7319" s="8"/>
      <c r="V7319" s="8"/>
    </row>
    <row r="7320" spans="20:22" ht="14.25" customHeight="1" x14ac:dyDescent="0.2">
      <c r="T7320" s="8"/>
      <c r="V7320" s="8"/>
    </row>
    <row r="7321" spans="20:22" ht="14.25" customHeight="1" x14ac:dyDescent="0.2">
      <c r="T7321" s="8"/>
      <c r="V7321" s="8"/>
    </row>
    <row r="7322" spans="20:22" ht="14.25" customHeight="1" x14ac:dyDescent="0.2">
      <c r="T7322" s="8"/>
      <c r="V7322" s="8"/>
    </row>
    <row r="7323" spans="20:22" ht="14.25" customHeight="1" x14ac:dyDescent="0.2">
      <c r="T7323" s="8"/>
      <c r="V7323" s="8"/>
    </row>
    <row r="7324" spans="20:22" ht="14.25" customHeight="1" x14ac:dyDescent="0.2">
      <c r="T7324" s="8"/>
      <c r="V7324" s="8"/>
    </row>
    <row r="7325" spans="20:22" ht="14.25" customHeight="1" x14ac:dyDescent="0.2">
      <c r="T7325" s="8"/>
      <c r="V7325" s="8"/>
    </row>
    <row r="7326" spans="20:22" ht="14.25" customHeight="1" x14ac:dyDescent="0.2">
      <c r="T7326" s="8"/>
      <c r="V7326" s="8"/>
    </row>
    <row r="7327" spans="20:22" ht="14.25" customHeight="1" x14ac:dyDescent="0.2">
      <c r="T7327" s="8"/>
      <c r="V7327" s="8"/>
    </row>
    <row r="7328" spans="20:22" ht="14.25" customHeight="1" x14ac:dyDescent="0.2">
      <c r="T7328" s="8"/>
      <c r="V7328" s="8"/>
    </row>
    <row r="7329" spans="20:22" ht="14.25" customHeight="1" x14ac:dyDescent="0.2">
      <c r="T7329" s="8"/>
      <c r="V7329" s="8"/>
    </row>
    <row r="7330" spans="20:22" ht="14.25" customHeight="1" x14ac:dyDescent="0.2">
      <c r="T7330" s="8"/>
      <c r="V7330" s="8"/>
    </row>
    <row r="7331" spans="20:22" ht="14.25" customHeight="1" x14ac:dyDescent="0.2">
      <c r="T7331" s="8"/>
      <c r="V7331" s="8"/>
    </row>
    <row r="7332" spans="20:22" ht="14.25" customHeight="1" x14ac:dyDescent="0.2">
      <c r="T7332" s="8"/>
      <c r="V7332" s="8"/>
    </row>
    <row r="7333" spans="20:22" ht="14.25" customHeight="1" x14ac:dyDescent="0.2">
      <c r="T7333" s="8"/>
      <c r="V7333" s="8"/>
    </row>
    <row r="7334" spans="20:22" ht="14.25" customHeight="1" x14ac:dyDescent="0.2">
      <c r="T7334" s="8"/>
      <c r="V7334" s="8"/>
    </row>
    <row r="7335" spans="20:22" ht="14.25" customHeight="1" x14ac:dyDescent="0.2">
      <c r="T7335" s="8"/>
      <c r="V7335" s="8"/>
    </row>
    <row r="7336" spans="20:22" ht="14.25" customHeight="1" x14ac:dyDescent="0.2">
      <c r="T7336" s="8"/>
      <c r="V7336" s="8"/>
    </row>
    <row r="7337" spans="20:22" ht="14.25" customHeight="1" x14ac:dyDescent="0.2">
      <c r="T7337" s="8"/>
      <c r="V7337" s="8"/>
    </row>
    <row r="7338" spans="20:22" ht="14.25" customHeight="1" x14ac:dyDescent="0.2">
      <c r="T7338" s="8"/>
      <c r="V7338" s="8"/>
    </row>
    <row r="7339" spans="20:22" ht="14.25" customHeight="1" x14ac:dyDescent="0.2">
      <c r="T7339" s="8"/>
      <c r="V7339" s="8"/>
    </row>
    <row r="7340" spans="20:22" ht="14.25" customHeight="1" x14ac:dyDescent="0.2">
      <c r="T7340" s="8"/>
      <c r="V7340" s="8"/>
    </row>
    <row r="7341" spans="20:22" ht="14.25" customHeight="1" x14ac:dyDescent="0.2">
      <c r="T7341" s="8"/>
      <c r="V7341" s="8"/>
    </row>
    <row r="7342" spans="20:22" ht="14.25" customHeight="1" x14ac:dyDescent="0.2">
      <c r="T7342" s="8"/>
      <c r="V7342" s="8"/>
    </row>
    <row r="7343" spans="20:22" ht="14.25" customHeight="1" x14ac:dyDescent="0.2">
      <c r="T7343" s="8"/>
      <c r="V7343" s="8"/>
    </row>
    <row r="7344" spans="20:22" ht="14.25" customHeight="1" x14ac:dyDescent="0.2">
      <c r="T7344" s="8"/>
      <c r="V7344" s="8"/>
    </row>
    <row r="7345" spans="20:22" ht="14.25" customHeight="1" x14ac:dyDescent="0.2">
      <c r="T7345" s="8"/>
      <c r="V7345" s="8"/>
    </row>
    <row r="7346" spans="20:22" ht="14.25" customHeight="1" x14ac:dyDescent="0.2">
      <c r="T7346" s="8"/>
      <c r="V7346" s="8"/>
    </row>
    <row r="7347" spans="20:22" ht="14.25" customHeight="1" x14ac:dyDescent="0.2">
      <c r="T7347" s="8"/>
      <c r="V7347" s="8"/>
    </row>
    <row r="7348" spans="20:22" ht="14.25" customHeight="1" x14ac:dyDescent="0.2">
      <c r="T7348" s="8"/>
      <c r="V7348" s="8"/>
    </row>
    <row r="7349" spans="20:22" ht="14.25" customHeight="1" x14ac:dyDescent="0.2">
      <c r="T7349" s="8"/>
      <c r="V7349" s="8"/>
    </row>
    <row r="7350" spans="20:22" ht="14.25" customHeight="1" x14ac:dyDescent="0.2">
      <c r="T7350" s="8"/>
      <c r="V7350" s="8"/>
    </row>
    <row r="7351" spans="20:22" ht="14.25" customHeight="1" x14ac:dyDescent="0.2">
      <c r="T7351" s="8"/>
      <c r="V7351" s="8"/>
    </row>
    <row r="7352" spans="20:22" ht="14.25" customHeight="1" x14ac:dyDescent="0.2">
      <c r="T7352" s="8"/>
      <c r="V7352" s="8"/>
    </row>
    <row r="7353" spans="20:22" ht="14.25" customHeight="1" x14ac:dyDescent="0.2">
      <c r="T7353" s="8"/>
      <c r="V7353" s="8"/>
    </row>
    <row r="7354" spans="20:22" ht="14.25" customHeight="1" x14ac:dyDescent="0.2">
      <c r="T7354" s="8"/>
      <c r="V7354" s="8"/>
    </row>
    <row r="7355" spans="20:22" ht="14.25" customHeight="1" x14ac:dyDescent="0.2">
      <c r="T7355" s="8"/>
      <c r="V7355" s="8"/>
    </row>
    <row r="7356" spans="20:22" ht="14.25" customHeight="1" x14ac:dyDescent="0.2">
      <c r="T7356" s="8"/>
      <c r="V7356" s="8"/>
    </row>
    <row r="7357" spans="20:22" ht="14.25" customHeight="1" x14ac:dyDescent="0.2">
      <c r="T7357" s="8"/>
      <c r="V7357" s="8"/>
    </row>
    <row r="7358" spans="20:22" ht="14.25" customHeight="1" x14ac:dyDescent="0.2">
      <c r="T7358" s="8"/>
      <c r="V7358" s="8"/>
    </row>
    <row r="7359" spans="20:22" ht="14.25" customHeight="1" x14ac:dyDescent="0.2">
      <c r="T7359" s="8"/>
      <c r="V7359" s="8"/>
    </row>
    <row r="7360" spans="20:22" ht="14.25" customHeight="1" x14ac:dyDescent="0.2">
      <c r="T7360" s="8"/>
      <c r="V7360" s="8"/>
    </row>
    <row r="7361" spans="20:22" ht="14.25" customHeight="1" x14ac:dyDescent="0.2">
      <c r="T7361" s="8"/>
      <c r="V7361" s="8"/>
    </row>
    <row r="7362" spans="20:22" ht="14.25" customHeight="1" x14ac:dyDescent="0.2">
      <c r="T7362" s="8"/>
      <c r="V7362" s="8"/>
    </row>
    <row r="7363" spans="20:22" ht="14.25" customHeight="1" x14ac:dyDescent="0.2">
      <c r="T7363" s="8"/>
      <c r="V7363" s="8"/>
    </row>
    <row r="7364" spans="20:22" ht="14.25" customHeight="1" x14ac:dyDescent="0.2">
      <c r="T7364" s="8"/>
      <c r="V7364" s="8"/>
    </row>
    <row r="7365" spans="20:22" ht="14.25" customHeight="1" x14ac:dyDescent="0.2">
      <c r="T7365" s="8"/>
      <c r="V7365" s="8"/>
    </row>
    <row r="7366" spans="20:22" ht="14.25" customHeight="1" x14ac:dyDescent="0.2">
      <c r="T7366" s="8"/>
      <c r="V7366" s="8"/>
    </row>
    <row r="7367" spans="20:22" ht="14.25" customHeight="1" x14ac:dyDescent="0.2">
      <c r="T7367" s="8"/>
      <c r="V7367" s="8"/>
    </row>
    <row r="7368" spans="20:22" ht="14.25" customHeight="1" x14ac:dyDescent="0.2">
      <c r="T7368" s="8"/>
      <c r="V7368" s="8"/>
    </row>
    <row r="7369" spans="20:22" ht="14.25" customHeight="1" x14ac:dyDescent="0.2">
      <c r="T7369" s="8"/>
      <c r="V7369" s="8"/>
    </row>
    <row r="7370" spans="20:22" ht="14.25" customHeight="1" x14ac:dyDescent="0.2">
      <c r="T7370" s="8"/>
      <c r="V7370" s="8"/>
    </row>
    <row r="7371" spans="20:22" ht="14.25" customHeight="1" x14ac:dyDescent="0.2">
      <c r="T7371" s="8"/>
      <c r="V7371" s="8"/>
    </row>
    <row r="7372" spans="20:22" ht="14.25" customHeight="1" x14ac:dyDescent="0.2">
      <c r="T7372" s="8"/>
      <c r="V7372" s="8"/>
    </row>
    <row r="7373" spans="20:22" ht="14.25" customHeight="1" x14ac:dyDescent="0.2">
      <c r="T7373" s="8"/>
      <c r="V7373" s="8"/>
    </row>
    <row r="7374" spans="20:22" ht="14.25" customHeight="1" x14ac:dyDescent="0.2">
      <c r="T7374" s="8"/>
      <c r="V7374" s="8"/>
    </row>
    <row r="7375" spans="20:22" ht="14.25" customHeight="1" x14ac:dyDescent="0.2">
      <c r="T7375" s="8"/>
      <c r="V7375" s="8"/>
    </row>
    <row r="7376" spans="20:22" ht="14.25" customHeight="1" x14ac:dyDescent="0.2">
      <c r="T7376" s="8"/>
      <c r="V7376" s="8"/>
    </row>
    <row r="7377" spans="20:22" ht="14.25" customHeight="1" x14ac:dyDescent="0.2">
      <c r="T7377" s="8"/>
      <c r="V7377" s="8"/>
    </row>
    <row r="7378" spans="20:22" ht="14.25" customHeight="1" x14ac:dyDescent="0.2">
      <c r="T7378" s="8"/>
      <c r="V7378" s="8"/>
    </row>
    <row r="7379" spans="20:22" ht="14.25" customHeight="1" x14ac:dyDescent="0.2">
      <c r="T7379" s="8"/>
      <c r="V7379" s="8"/>
    </row>
    <row r="7380" spans="20:22" ht="14.25" customHeight="1" x14ac:dyDescent="0.2">
      <c r="T7380" s="8"/>
      <c r="V7380" s="8"/>
    </row>
    <row r="7381" spans="20:22" ht="14.25" customHeight="1" x14ac:dyDescent="0.2">
      <c r="T7381" s="8"/>
      <c r="V7381" s="8"/>
    </row>
    <row r="7382" spans="20:22" ht="14.25" customHeight="1" x14ac:dyDescent="0.2">
      <c r="T7382" s="8"/>
      <c r="V7382" s="8"/>
    </row>
    <row r="7383" spans="20:22" ht="14.25" customHeight="1" x14ac:dyDescent="0.2">
      <c r="T7383" s="8"/>
      <c r="V7383" s="8"/>
    </row>
    <row r="7384" spans="20:22" ht="14.25" customHeight="1" x14ac:dyDescent="0.2">
      <c r="T7384" s="8"/>
      <c r="V7384" s="8"/>
    </row>
    <row r="7385" spans="20:22" ht="14.25" customHeight="1" x14ac:dyDescent="0.2">
      <c r="T7385" s="8"/>
      <c r="V7385" s="8"/>
    </row>
    <row r="7386" spans="20:22" ht="14.25" customHeight="1" x14ac:dyDescent="0.2">
      <c r="T7386" s="8"/>
      <c r="V7386" s="8"/>
    </row>
    <row r="7387" spans="20:22" ht="14.25" customHeight="1" x14ac:dyDescent="0.2">
      <c r="T7387" s="8"/>
      <c r="V7387" s="8"/>
    </row>
    <row r="7388" spans="20:22" ht="14.25" customHeight="1" x14ac:dyDescent="0.2">
      <c r="T7388" s="8"/>
      <c r="V7388" s="8"/>
    </row>
    <row r="7389" spans="20:22" ht="14.25" customHeight="1" x14ac:dyDescent="0.2">
      <c r="T7389" s="8"/>
      <c r="V7389" s="8"/>
    </row>
    <row r="7390" spans="20:22" ht="14.25" customHeight="1" x14ac:dyDescent="0.2">
      <c r="T7390" s="8"/>
      <c r="V7390" s="8"/>
    </row>
    <row r="7391" spans="20:22" ht="14.25" customHeight="1" x14ac:dyDescent="0.2">
      <c r="T7391" s="8"/>
      <c r="V7391" s="8"/>
    </row>
    <row r="7392" spans="20:22" ht="14.25" customHeight="1" x14ac:dyDescent="0.2">
      <c r="T7392" s="8"/>
      <c r="V7392" s="8"/>
    </row>
    <row r="7393" spans="20:22" ht="14.25" customHeight="1" x14ac:dyDescent="0.2">
      <c r="T7393" s="8"/>
      <c r="V7393" s="8"/>
    </row>
    <row r="7394" spans="20:22" ht="14.25" customHeight="1" x14ac:dyDescent="0.2">
      <c r="T7394" s="8"/>
      <c r="V7394" s="8"/>
    </row>
    <row r="7395" spans="20:22" ht="14.25" customHeight="1" x14ac:dyDescent="0.2">
      <c r="T7395" s="8"/>
      <c r="V7395" s="8"/>
    </row>
    <row r="7396" spans="20:22" ht="14.25" customHeight="1" x14ac:dyDescent="0.2">
      <c r="T7396" s="8"/>
      <c r="V7396" s="8"/>
    </row>
    <row r="7397" spans="20:22" ht="14.25" customHeight="1" x14ac:dyDescent="0.2">
      <c r="T7397" s="8"/>
      <c r="V7397" s="8"/>
    </row>
    <row r="7398" spans="20:22" ht="14.25" customHeight="1" x14ac:dyDescent="0.2">
      <c r="T7398" s="8"/>
      <c r="V7398" s="8"/>
    </row>
    <row r="7399" spans="20:22" ht="14.25" customHeight="1" x14ac:dyDescent="0.2">
      <c r="T7399" s="8"/>
      <c r="V7399" s="8"/>
    </row>
    <row r="7400" spans="20:22" ht="14.25" customHeight="1" x14ac:dyDescent="0.2">
      <c r="T7400" s="8"/>
      <c r="V7400" s="8"/>
    </row>
    <row r="7401" spans="20:22" ht="14.25" customHeight="1" x14ac:dyDescent="0.2">
      <c r="T7401" s="8"/>
      <c r="V7401" s="8"/>
    </row>
    <row r="7402" spans="20:22" ht="14.25" customHeight="1" x14ac:dyDescent="0.2">
      <c r="T7402" s="8"/>
      <c r="V7402" s="8"/>
    </row>
    <row r="7403" spans="20:22" ht="14.25" customHeight="1" x14ac:dyDescent="0.2">
      <c r="T7403" s="8"/>
      <c r="V7403" s="8"/>
    </row>
    <row r="7404" spans="20:22" ht="14.25" customHeight="1" x14ac:dyDescent="0.2">
      <c r="T7404" s="8"/>
      <c r="V7404" s="8"/>
    </row>
    <row r="7405" spans="20:22" ht="14.25" customHeight="1" x14ac:dyDescent="0.2">
      <c r="T7405" s="8"/>
      <c r="V7405" s="8"/>
    </row>
    <row r="7406" spans="20:22" ht="14.25" customHeight="1" x14ac:dyDescent="0.2">
      <c r="T7406" s="8"/>
      <c r="V7406" s="8"/>
    </row>
    <row r="7407" spans="20:22" ht="14.25" customHeight="1" x14ac:dyDescent="0.2">
      <c r="T7407" s="8"/>
      <c r="V7407" s="8"/>
    </row>
    <row r="7408" spans="20:22" ht="14.25" customHeight="1" x14ac:dyDescent="0.2">
      <c r="T7408" s="8"/>
      <c r="V7408" s="8"/>
    </row>
    <row r="7409" spans="20:22" ht="14.25" customHeight="1" x14ac:dyDescent="0.2">
      <c r="T7409" s="8"/>
      <c r="V7409" s="8"/>
    </row>
    <row r="7410" spans="20:22" ht="14.25" customHeight="1" x14ac:dyDescent="0.2">
      <c r="T7410" s="8"/>
      <c r="V7410" s="8"/>
    </row>
    <row r="7411" spans="20:22" ht="14.25" customHeight="1" x14ac:dyDescent="0.2">
      <c r="T7411" s="8"/>
      <c r="V7411" s="8"/>
    </row>
    <row r="7412" spans="20:22" ht="14.25" customHeight="1" x14ac:dyDescent="0.2">
      <c r="T7412" s="8"/>
      <c r="V7412" s="8"/>
    </row>
    <row r="7413" spans="20:22" ht="14.25" customHeight="1" x14ac:dyDescent="0.2">
      <c r="T7413" s="8"/>
      <c r="V7413" s="8"/>
    </row>
    <row r="7414" spans="20:22" ht="14.25" customHeight="1" x14ac:dyDescent="0.2">
      <c r="T7414" s="8"/>
      <c r="V7414" s="8"/>
    </row>
    <row r="7415" spans="20:22" ht="14.25" customHeight="1" x14ac:dyDescent="0.2">
      <c r="T7415" s="8"/>
      <c r="V7415" s="8"/>
    </row>
    <row r="7416" spans="20:22" ht="14.25" customHeight="1" x14ac:dyDescent="0.2">
      <c r="T7416" s="8"/>
      <c r="V7416" s="8"/>
    </row>
    <row r="7417" spans="20:22" ht="14.25" customHeight="1" x14ac:dyDescent="0.2">
      <c r="T7417" s="8"/>
      <c r="V7417" s="8"/>
    </row>
    <row r="7418" spans="20:22" ht="14.25" customHeight="1" x14ac:dyDescent="0.2">
      <c r="T7418" s="8"/>
      <c r="V7418" s="8"/>
    </row>
    <row r="7419" spans="20:22" ht="14.25" customHeight="1" x14ac:dyDescent="0.2">
      <c r="T7419" s="8"/>
      <c r="V7419" s="8"/>
    </row>
    <row r="7420" spans="20:22" ht="14.25" customHeight="1" x14ac:dyDescent="0.2">
      <c r="T7420" s="8"/>
      <c r="V7420" s="8"/>
    </row>
    <row r="7421" spans="20:22" ht="14.25" customHeight="1" x14ac:dyDescent="0.2">
      <c r="T7421" s="8"/>
      <c r="V7421" s="8"/>
    </row>
    <row r="7422" spans="20:22" ht="14.25" customHeight="1" x14ac:dyDescent="0.2">
      <c r="T7422" s="8"/>
      <c r="V7422" s="8"/>
    </row>
    <row r="7423" spans="20:22" ht="14.25" customHeight="1" x14ac:dyDescent="0.2">
      <c r="T7423" s="8"/>
      <c r="V7423" s="8"/>
    </row>
    <row r="7424" spans="20:22" ht="14.25" customHeight="1" x14ac:dyDescent="0.2">
      <c r="T7424" s="8"/>
      <c r="V7424" s="8"/>
    </row>
    <row r="7425" spans="20:22" ht="14.25" customHeight="1" x14ac:dyDescent="0.2">
      <c r="T7425" s="8"/>
      <c r="V7425" s="8"/>
    </row>
    <row r="7426" spans="20:22" ht="14.25" customHeight="1" x14ac:dyDescent="0.2">
      <c r="T7426" s="8"/>
      <c r="V7426" s="8"/>
    </row>
    <row r="7427" spans="20:22" ht="14.25" customHeight="1" x14ac:dyDescent="0.2">
      <c r="T7427" s="8"/>
      <c r="V7427" s="8"/>
    </row>
    <row r="7428" spans="20:22" ht="14.25" customHeight="1" x14ac:dyDescent="0.2">
      <c r="T7428" s="8"/>
      <c r="V7428" s="8"/>
    </row>
    <row r="7429" spans="20:22" ht="14.25" customHeight="1" x14ac:dyDescent="0.2">
      <c r="T7429" s="8"/>
      <c r="V7429" s="8"/>
    </row>
    <row r="7430" spans="20:22" ht="14.25" customHeight="1" x14ac:dyDescent="0.2">
      <c r="T7430" s="8"/>
      <c r="V7430" s="8"/>
    </row>
    <row r="7431" spans="20:22" ht="14.25" customHeight="1" x14ac:dyDescent="0.2">
      <c r="T7431" s="8"/>
      <c r="V7431" s="8"/>
    </row>
    <row r="7432" spans="20:22" ht="14.25" customHeight="1" x14ac:dyDescent="0.2">
      <c r="T7432" s="8"/>
      <c r="V7432" s="8"/>
    </row>
    <row r="7433" spans="20:22" ht="14.25" customHeight="1" x14ac:dyDescent="0.2">
      <c r="T7433" s="8"/>
      <c r="V7433" s="8"/>
    </row>
    <row r="7434" spans="20:22" ht="14.25" customHeight="1" x14ac:dyDescent="0.2">
      <c r="T7434" s="8"/>
      <c r="V7434" s="8"/>
    </row>
    <row r="7435" spans="20:22" ht="14.25" customHeight="1" x14ac:dyDescent="0.2">
      <c r="T7435" s="8"/>
      <c r="V7435" s="8"/>
    </row>
    <row r="7436" spans="20:22" ht="14.25" customHeight="1" x14ac:dyDescent="0.2">
      <c r="T7436" s="8"/>
      <c r="V7436" s="8"/>
    </row>
    <row r="7437" spans="20:22" ht="14.25" customHeight="1" x14ac:dyDescent="0.2">
      <c r="T7437" s="8"/>
      <c r="V7437" s="8"/>
    </row>
    <row r="7438" spans="20:22" ht="14.25" customHeight="1" x14ac:dyDescent="0.2">
      <c r="T7438" s="8"/>
      <c r="V7438" s="8"/>
    </row>
    <row r="7439" spans="20:22" ht="14.25" customHeight="1" x14ac:dyDescent="0.2">
      <c r="T7439" s="8"/>
      <c r="V7439" s="8"/>
    </row>
    <row r="7440" spans="20:22" ht="14.25" customHeight="1" x14ac:dyDescent="0.2">
      <c r="T7440" s="8"/>
      <c r="V7440" s="8"/>
    </row>
    <row r="7441" spans="20:22" ht="14.25" customHeight="1" x14ac:dyDescent="0.2">
      <c r="T7441" s="8"/>
      <c r="V7441" s="8"/>
    </row>
    <row r="7442" spans="20:22" ht="14.25" customHeight="1" x14ac:dyDescent="0.2">
      <c r="T7442" s="8"/>
      <c r="V7442" s="8"/>
    </row>
    <row r="7443" spans="20:22" ht="14.25" customHeight="1" x14ac:dyDescent="0.2">
      <c r="T7443" s="8"/>
      <c r="V7443" s="8"/>
    </row>
    <row r="7444" spans="20:22" ht="14.25" customHeight="1" x14ac:dyDescent="0.2">
      <c r="T7444" s="8"/>
      <c r="V7444" s="8"/>
    </row>
    <row r="7445" spans="20:22" ht="14.25" customHeight="1" x14ac:dyDescent="0.2">
      <c r="T7445" s="8"/>
      <c r="V7445" s="8"/>
    </row>
    <row r="7446" spans="20:22" ht="14.25" customHeight="1" x14ac:dyDescent="0.2">
      <c r="T7446" s="8"/>
      <c r="V7446" s="8"/>
    </row>
    <row r="7447" spans="20:22" ht="14.25" customHeight="1" x14ac:dyDescent="0.2">
      <c r="T7447" s="8"/>
      <c r="V7447" s="8"/>
    </row>
    <row r="7448" spans="20:22" ht="14.25" customHeight="1" x14ac:dyDescent="0.2">
      <c r="T7448" s="8"/>
      <c r="V7448" s="8"/>
    </row>
    <row r="7449" spans="20:22" ht="14.25" customHeight="1" x14ac:dyDescent="0.2">
      <c r="T7449" s="8"/>
      <c r="V7449" s="8"/>
    </row>
    <row r="7450" spans="20:22" ht="14.25" customHeight="1" x14ac:dyDescent="0.2">
      <c r="T7450" s="8"/>
      <c r="V7450" s="8"/>
    </row>
    <row r="7451" spans="20:22" ht="14.25" customHeight="1" x14ac:dyDescent="0.2">
      <c r="T7451" s="8"/>
      <c r="V7451" s="8"/>
    </row>
    <row r="7452" spans="20:22" ht="14.25" customHeight="1" x14ac:dyDescent="0.2">
      <c r="T7452" s="8"/>
      <c r="V7452" s="8"/>
    </row>
    <row r="7453" spans="20:22" ht="14.25" customHeight="1" x14ac:dyDescent="0.2">
      <c r="T7453" s="8"/>
      <c r="V7453" s="8"/>
    </row>
    <row r="7454" spans="20:22" ht="14.25" customHeight="1" x14ac:dyDescent="0.2">
      <c r="T7454" s="8"/>
      <c r="V7454" s="8"/>
    </row>
    <row r="7455" spans="20:22" ht="14.25" customHeight="1" x14ac:dyDescent="0.2">
      <c r="T7455" s="8"/>
      <c r="V7455" s="8"/>
    </row>
    <row r="7456" spans="20:22" ht="14.25" customHeight="1" x14ac:dyDescent="0.2">
      <c r="T7456" s="8"/>
      <c r="V7456" s="8"/>
    </row>
    <row r="7457" spans="20:22" ht="14.25" customHeight="1" x14ac:dyDescent="0.2">
      <c r="T7457" s="8"/>
      <c r="V7457" s="8"/>
    </row>
    <row r="7458" spans="20:22" ht="14.25" customHeight="1" x14ac:dyDescent="0.2">
      <c r="T7458" s="8"/>
      <c r="V7458" s="8"/>
    </row>
    <row r="7459" spans="20:22" ht="14.25" customHeight="1" x14ac:dyDescent="0.2">
      <c r="T7459" s="8"/>
      <c r="V7459" s="8"/>
    </row>
    <row r="7460" spans="20:22" ht="14.25" customHeight="1" x14ac:dyDescent="0.2">
      <c r="T7460" s="8"/>
      <c r="V7460" s="8"/>
    </row>
    <row r="7461" spans="20:22" ht="14.25" customHeight="1" x14ac:dyDescent="0.2">
      <c r="T7461" s="8"/>
      <c r="V7461" s="8"/>
    </row>
    <row r="7462" spans="20:22" ht="14.25" customHeight="1" x14ac:dyDescent="0.2">
      <c r="T7462" s="8"/>
      <c r="V7462" s="8"/>
    </row>
    <row r="7463" spans="20:22" ht="14.25" customHeight="1" x14ac:dyDescent="0.2">
      <c r="T7463" s="8"/>
      <c r="V7463" s="8"/>
    </row>
    <row r="7464" spans="20:22" ht="14.25" customHeight="1" x14ac:dyDescent="0.2">
      <c r="T7464" s="8"/>
      <c r="V7464" s="8"/>
    </row>
    <row r="7465" spans="20:22" ht="14.25" customHeight="1" x14ac:dyDescent="0.2">
      <c r="T7465" s="8"/>
      <c r="V7465" s="8"/>
    </row>
    <row r="7466" spans="20:22" ht="14.25" customHeight="1" x14ac:dyDescent="0.2">
      <c r="T7466" s="8"/>
      <c r="V7466" s="8"/>
    </row>
    <row r="7467" spans="20:22" ht="14.25" customHeight="1" x14ac:dyDescent="0.2">
      <c r="T7467" s="8"/>
      <c r="V7467" s="8"/>
    </row>
    <row r="7468" spans="20:22" ht="14.25" customHeight="1" x14ac:dyDescent="0.2">
      <c r="T7468" s="8"/>
      <c r="V7468" s="8"/>
    </row>
    <row r="7469" spans="20:22" ht="14.25" customHeight="1" x14ac:dyDescent="0.2">
      <c r="T7469" s="8"/>
      <c r="V7469" s="8"/>
    </row>
    <row r="7470" spans="20:22" ht="14.25" customHeight="1" x14ac:dyDescent="0.2">
      <c r="T7470" s="8"/>
      <c r="V7470" s="8"/>
    </row>
    <row r="7471" spans="20:22" ht="14.25" customHeight="1" x14ac:dyDescent="0.2">
      <c r="T7471" s="8"/>
      <c r="V7471" s="8"/>
    </row>
    <row r="7472" spans="20:22" ht="14.25" customHeight="1" x14ac:dyDescent="0.2">
      <c r="T7472" s="8"/>
      <c r="V7472" s="8"/>
    </row>
    <row r="7473" spans="20:22" ht="14.25" customHeight="1" x14ac:dyDescent="0.2">
      <c r="T7473" s="8"/>
      <c r="V7473" s="8"/>
    </row>
    <row r="7474" spans="20:22" ht="14.25" customHeight="1" x14ac:dyDescent="0.2">
      <c r="T7474" s="8"/>
      <c r="V7474" s="8"/>
    </row>
    <row r="7475" spans="20:22" ht="14.25" customHeight="1" x14ac:dyDescent="0.2">
      <c r="T7475" s="8"/>
      <c r="V7475" s="8"/>
    </row>
    <row r="7476" spans="20:22" ht="14.25" customHeight="1" x14ac:dyDescent="0.2">
      <c r="T7476" s="8"/>
      <c r="V7476" s="8"/>
    </row>
    <row r="7477" spans="20:22" ht="14.25" customHeight="1" x14ac:dyDescent="0.2">
      <c r="T7477" s="8"/>
      <c r="V7477" s="8"/>
    </row>
    <row r="7478" spans="20:22" ht="14.25" customHeight="1" x14ac:dyDescent="0.2">
      <c r="T7478" s="8"/>
      <c r="V7478" s="8"/>
    </row>
    <row r="7479" spans="20:22" ht="14.25" customHeight="1" x14ac:dyDescent="0.2">
      <c r="T7479" s="8"/>
      <c r="V7479" s="8"/>
    </row>
    <row r="7480" spans="20:22" ht="14.25" customHeight="1" x14ac:dyDescent="0.2">
      <c r="T7480" s="8"/>
      <c r="V7480" s="8"/>
    </row>
    <row r="7481" spans="20:22" ht="14.25" customHeight="1" x14ac:dyDescent="0.2">
      <c r="T7481" s="8"/>
      <c r="V7481" s="8"/>
    </row>
    <row r="7482" spans="20:22" ht="14.25" customHeight="1" x14ac:dyDescent="0.2">
      <c r="T7482" s="8"/>
      <c r="V7482" s="8"/>
    </row>
    <row r="7483" spans="20:22" ht="14.25" customHeight="1" x14ac:dyDescent="0.2">
      <c r="T7483" s="8"/>
      <c r="V7483" s="8"/>
    </row>
    <row r="7484" spans="20:22" ht="14.25" customHeight="1" x14ac:dyDescent="0.2">
      <c r="T7484" s="8"/>
      <c r="V7484" s="8"/>
    </row>
    <row r="7485" spans="20:22" ht="14.25" customHeight="1" x14ac:dyDescent="0.2">
      <c r="T7485" s="8"/>
      <c r="V7485" s="8"/>
    </row>
    <row r="7486" spans="20:22" ht="14.25" customHeight="1" x14ac:dyDescent="0.2">
      <c r="T7486" s="8"/>
      <c r="V7486" s="8"/>
    </row>
    <row r="7487" spans="20:22" ht="14.25" customHeight="1" x14ac:dyDescent="0.2">
      <c r="T7487" s="8"/>
      <c r="V7487" s="8"/>
    </row>
    <row r="7488" spans="20:22" ht="14.25" customHeight="1" x14ac:dyDescent="0.2">
      <c r="T7488" s="8"/>
      <c r="V7488" s="8"/>
    </row>
    <row r="7489" spans="20:22" ht="14.25" customHeight="1" x14ac:dyDescent="0.2">
      <c r="T7489" s="8"/>
      <c r="V7489" s="8"/>
    </row>
    <row r="7490" spans="20:22" ht="14.25" customHeight="1" x14ac:dyDescent="0.2">
      <c r="T7490" s="8"/>
      <c r="V7490" s="8"/>
    </row>
    <row r="7491" spans="20:22" ht="14.25" customHeight="1" x14ac:dyDescent="0.2">
      <c r="T7491" s="8"/>
      <c r="V7491" s="8"/>
    </row>
    <row r="7492" spans="20:22" ht="14.25" customHeight="1" x14ac:dyDescent="0.2">
      <c r="T7492" s="8"/>
      <c r="V7492" s="8"/>
    </row>
    <row r="7493" spans="20:22" ht="14.25" customHeight="1" x14ac:dyDescent="0.2">
      <c r="T7493" s="8"/>
      <c r="V7493" s="8"/>
    </row>
    <row r="7494" spans="20:22" ht="14.25" customHeight="1" x14ac:dyDescent="0.2">
      <c r="T7494" s="8"/>
      <c r="V7494" s="8"/>
    </row>
    <row r="7495" spans="20:22" ht="14.25" customHeight="1" x14ac:dyDescent="0.2">
      <c r="T7495" s="8"/>
      <c r="V7495" s="8"/>
    </row>
    <row r="7496" spans="20:22" ht="14.25" customHeight="1" x14ac:dyDescent="0.2">
      <c r="T7496" s="8"/>
      <c r="V7496" s="8"/>
    </row>
    <row r="7497" spans="20:22" ht="14.25" customHeight="1" x14ac:dyDescent="0.2">
      <c r="T7497" s="8"/>
      <c r="V7497" s="8"/>
    </row>
    <row r="7498" spans="20:22" ht="14.25" customHeight="1" x14ac:dyDescent="0.2">
      <c r="T7498" s="8"/>
      <c r="V7498" s="8"/>
    </row>
    <row r="7499" spans="20:22" ht="14.25" customHeight="1" x14ac:dyDescent="0.2">
      <c r="T7499" s="8"/>
      <c r="V7499" s="8"/>
    </row>
    <row r="7500" spans="20:22" ht="14.25" customHeight="1" x14ac:dyDescent="0.2">
      <c r="T7500" s="8"/>
      <c r="V7500" s="8"/>
    </row>
    <row r="7501" spans="20:22" ht="14.25" customHeight="1" x14ac:dyDescent="0.2">
      <c r="T7501" s="8"/>
      <c r="V7501" s="8"/>
    </row>
    <row r="7502" spans="20:22" ht="14.25" customHeight="1" x14ac:dyDescent="0.2">
      <c r="T7502" s="8"/>
      <c r="V7502" s="8"/>
    </row>
    <row r="7503" spans="20:22" ht="14.25" customHeight="1" x14ac:dyDescent="0.2">
      <c r="T7503" s="8"/>
      <c r="V7503" s="8"/>
    </row>
    <row r="7504" spans="20:22" ht="14.25" customHeight="1" x14ac:dyDescent="0.2">
      <c r="T7504" s="8"/>
      <c r="V7504" s="8"/>
    </row>
    <row r="7505" spans="20:22" ht="14.25" customHeight="1" x14ac:dyDescent="0.2">
      <c r="T7505" s="8"/>
      <c r="V7505" s="8"/>
    </row>
    <row r="7506" spans="20:22" ht="14.25" customHeight="1" x14ac:dyDescent="0.2">
      <c r="T7506" s="8"/>
      <c r="V7506" s="8"/>
    </row>
    <row r="7507" spans="20:22" ht="14.25" customHeight="1" x14ac:dyDescent="0.2">
      <c r="T7507" s="8"/>
      <c r="V7507" s="8"/>
    </row>
    <row r="7508" spans="20:22" ht="14.25" customHeight="1" x14ac:dyDescent="0.2">
      <c r="T7508" s="8"/>
      <c r="V7508" s="8"/>
    </row>
    <row r="7509" spans="20:22" ht="14.25" customHeight="1" x14ac:dyDescent="0.2">
      <c r="T7509" s="8"/>
      <c r="V7509" s="8"/>
    </row>
    <row r="7510" spans="20:22" ht="14.25" customHeight="1" x14ac:dyDescent="0.2">
      <c r="T7510" s="8"/>
      <c r="V7510" s="8"/>
    </row>
    <row r="7511" spans="20:22" ht="14.25" customHeight="1" x14ac:dyDescent="0.2">
      <c r="T7511" s="8"/>
      <c r="V7511" s="8"/>
    </row>
    <row r="7512" spans="20:22" ht="14.25" customHeight="1" x14ac:dyDescent="0.2">
      <c r="T7512" s="8"/>
      <c r="V7512" s="8"/>
    </row>
    <row r="7513" spans="20:22" ht="14.25" customHeight="1" x14ac:dyDescent="0.2">
      <c r="T7513" s="8"/>
      <c r="V7513" s="8"/>
    </row>
    <row r="7514" spans="20:22" ht="14.25" customHeight="1" x14ac:dyDescent="0.2">
      <c r="T7514" s="8"/>
      <c r="V7514" s="8"/>
    </row>
    <row r="7515" spans="20:22" ht="14.25" customHeight="1" x14ac:dyDescent="0.2">
      <c r="T7515" s="8"/>
      <c r="V7515" s="8"/>
    </row>
    <row r="7516" spans="20:22" ht="14.25" customHeight="1" x14ac:dyDescent="0.2">
      <c r="T7516" s="8"/>
      <c r="V7516" s="8"/>
    </row>
    <row r="7517" spans="20:22" ht="14.25" customHeight="1" x14ac:dyDescent="0.2">
      <c r="T7517" s="8"/>
      <c r="V7517" s="8"/>
    </row>
    <row r="7518" spans="20:22" ht="14.25" customHeight="1" x14ac:dyDescent="0.2">
      <c r="T7518" s="8"/>
      <c r="V7518" s="8"/>
    </row>
    <row r="7519" spans="20:22" ht="14.25" customHeight="1" x14ac:dyDescent="0.2">
      <c r="T7519" s="8"/>
      <c r="V7519" s="8"/>
    </row>
    <row r="7520" spans="20:22" ht="14.25" customHeight="1" x14ac:dyDescent="0.2">
      <c r="T7520" s="8"/>
      <c r="V7520" s="8"/>
    </row>
    <row r="7521" spans="20:22" ht="14.25" customHeight="1" x14ac:dyDescent="0.2">
      <c r="T7521" s="8"/>
      <c r="V7521" s="8"/>
    </row>
    <row r="7522" spans="20:22" ht="14.25" customHeight="1" x14ac:dyDescent="0.2">
      <c r="T7522" s="8"/>
      <c r="V7522" s="8"/>
    </row>
    <row r="7523" spans="20:22" ht="14.25" customHeight="1" x14ac:dyDescent="0.2">
      <c r="T7523" s="8"/>
      <c r="V7523" s="8"/>
    </row>
    <row r="7524" spans="20:22" ht="14.25" customHeight="1" x14ac:dyDescent="0.2">
      <c r="T7524" s="8"/>
      <c r="V7524" s="8"/>
    </row>
    <row r="7525" spans="20:22" ht="14.25" customHeight="1" x14ac:dyDescent="0.2">
      <c r="T7525" s="8"/>
      <c r="V7525" s="8"/>
    </row>
    <row r="7526" spans="20:22" ht="14.25" customHeight="1" x14ac:dyDescent="0.2">
      <c r="T7526" s="8"/>
      <c r="V7526" s="8"/>
    </row>
    <row r="7527" spans="20:22" ht="14.25" customHeight="1" x14ac:dyDescent="0.2">
      <c r="T7527" s="8"/>
      <c r="V7527" s="8"/>
    </row>
    <row r="7528" spans="20:22" ht="14.25" customHeight="1" x14ac:dyDescent="0.2">
      <c r="T7528" s="8"/>
      <c r="V7528" s="8"/>
    </row>
    <row r="7529" spans="20:22" ht="14.25" customHeight="1" x14ac:dyDescent="0.2">
      <c r="T7529" s="8"/>
      <c r="V7529" s="8"/>
    </row>
    <row r="7530" spans="20:22" ht="14.25" customHeight="1" x14ac:dyDescent="0.2">
      <c r="T7530" s="8"/>
      <c r="V7530" s="8"/>
    </row>
    <row r="7531" spans="20:22" ht="14.25" customHeight="1" x14ac:dyDescent="0.2">
      <c r="T7531" s="8"/>
      <c r="V7531" s="8"/>
    </row>
    <row r="7532" spans="20:22" ht="14.25" customHeight="1" x14ac:dyDescent="0.2">
      <c r="T7532" s="8"/>
      <c r="V7532" s="8"/>
    </row>
    <row r="7533" spans="20:22" ht="14.25" customHeight="1" x14ac:dyDescent="0.2">
      <c r="T7533" s="8"/>
      <c r="V7533" s="8"/>
    </row>
    <row r="7534" spans="20:22" ht="14.25" customHeight="1" x14ac:dyDescent="0.2">
      <c r="T7534" s="8"/>
      <c r="V7534" s="8"/>
    </row>
    <row r="7535" spans="20:22" ht="14.25" customHeight="1" x14ac:dyDescent="0.2">
      <c r="T7535" s="8"/>
      <c r="V7535" s="8"/>
    </row>
    <row r="7536" spans="20:22" ht="14.25" customHeight="1" x14ac:dyDescent="0.2">
      <c r="T7536" s="8"/>
      <c r="V7536" s="8"/>
    </row>
    <row r="7537" spans="20:22" ht="14.25" customHeight="1" x14ac:dyDescent="0.2">
      <c r="T7537" s="8"/>
      <c r="V7537" s="8"/>
    </row>
    <row r="7538" spans="20:22" ht="14.25" customHeight="1" x14ac:dyDescent="0.2">
      <c r="T7538" s="8"/>
      <c r="V7538" s="8"/>
    </row>
    <row r="7539" spans="20:22" ht="14.25" customHeight="1" x14ac:dyDescent="0.2">
      <c r="T7539" s="8"/>
      <c r="V7539" s="8"/>
    </row>
    <row r="7540" spans="20:22" ht="14.25" customHeight="1" x14ac:dyDescent="0.2">
      <c r="T7540" s="8"/>
      <c r="V7540" s="8"/>
    </row>
    <row r="7541" spans="20:22" ht="14.25" customHeight="1" x14ac:dyDescent="0.2">
      <c r="T7541" s="8"/>
      <c r="V7541" s="8"/>
    </row>
    <row r="7542" spans="20:22" ht="14.25" customHeight="1" x14ac:dyDescent="0.2">
      <c r="T7542" s="8"/>
      <c r="V7542" s="8"/>
    </row>
    <row r="7543" spans="20:22" ht="14.25" customHeight="1" x14ac:dyDescent="0.2">
      <c r="T7543" s="8"/>
      <c r="V7543" s="8"/>
    </row>
    <row r="7544" spans="20:22" ht="14.25" customHeight="1" x14ac:dyDescent="0.2">
      <c r="T7544" s="8"/>
      <c r="V7544" s="8"/>
    </row>
    <row r="7545" spans="20:22" ht="14.25" customHeight="1" x14ac:dyDescent="0.2">
      <c r="T7545" s="8"/>
      <c r="V7545" s="8"/>
    </row>
    <row r="7546" spans="20:22" ht="14.25" customHeight="1" x14ac:dyDescent="0.2">
      <c r="T7546" s="8"/>
      <c r="V7546" s="8"/>
    </row>
    <row r="7547" spans="20:22" ht="14.25" customHeight="1" x14ac:dyDescent="0.2">
      <c r="T7547" s="8"/>
      <c r="V7547" s="8"/>
    </row>
    <row r="7548" spans="20:22" ht="14.25" customHeight="1" x14ac:dyDescent="0.2">
      <c r="T7548" s="8"/>
      <c r="V7548" s="8"/>
    </row>
    <row r="7549" spans="20:22" ht="14.25" customHeight="1" x14ac:dyDescent="0.2">
      <c r="T7549" s="8"/>
      <c r="V7549" s="8"/>
    </row>
    <row r="7550" spans="20:22" ht="14.25" customHeight="1" x14ac:dyDescent="0.2">
      <c r="T7550" s="8"/>
      <c r="V7550" s="8"/>
    </row>
    <row r="7551" spans="20:22" ht="14.25" customHeight="1" x14ac:dyDescent="0.2">
      <c r="T7551" s="8"/>
      <c r="V7551" s="8"/>
    </row>
    <row r="7552" spans="20:22" ht="14.25" customHeight="1" x14ac:dyDescent="0.2">
      <c r="T7552" s="8"/>
      <c r="V7552" s="8"/>
    </row>
    <row r="7553" spans="20:22" ht="14.25" customHeight="1" x14ac:dyDescent="0.2">
      <c r="T7553" s="8"/>
      <c r="V7553" s="8"/>
    </row>
    <row r="7554" spans="20:22" ht="14.25" customHeight="1" x14ac:dyDescent="0.2">
      <c r="T7554" s="8"/>
      <c r="V7554" s="8"/>
    </row>
    <row r="7555" spans="20:22" ht="14.25" customHeight="1" x14ac:dyDescent="0.2">
      <c r="T7555" s="8"/>
      <c r="V7555" s="8"/>
    </row>
    <row r="7556" spans="20:22" ht="14.25" customHeight="1" x14ac:dyDescent="0.2">
      <c r="T7556" s="8"/>
      <c r="V7556" s="8"/>
    </row>
    <row r="7557" spans="20:22" ht="14.25" customHeight="1" x14ac:dyDescent="0.2">
      <c r="T7557" s="8"/>
      <c r="V7557" s="8"/>
    </row>
    <row r="7558" spans="20:22" ht="14.25" customHeight="1" x14ac:dyDescent="0.2">
      <c r="T7558" s="8"/>
      <c r="V7558" s="8"/>
    </row>
    <row r="7559" spans="20:22" ht="14.25" customHeight="1" x14ac:dyDescent="0.2">
      <c r="T7559" s="8"/>
      <c r="V7559" s="8"/>
    </row>
    <row r="7560" spans="20:22" ht="14.25" customHeight="1" x14ac:dyDescent="0.2">
      <c r="T7560" s="8"/>
      <c r="V7560" s="8"/>
    </row>
    <row r="7561" spans="20:22" ht="14.25" customHeight="1" x14ac:dyDescent="0.2">
      <c r="T7561" s="8"/>
      <c r="V7561" s="8"/>
    </row>
    <row r="7562" spans="20:22" ht="14.25" customHeight="1" x14ac:dyDescent="0.2">
      <c r="T7562" s="8"/>
      <c r="V7562" s="8"/>
    </row>
    <row r="7563" spans="20:22" ht="14.25" customHeight="1" x14ac:dyDescent="0.2">
      <c r="T7563" s="8"/>
      <c r="V7563" s="8"/>
    </row>
    <row r="7564" spans="20:22" ht="14.25" customHeight="1" x14ac:dyDescent="0.2">
      <c r="T7564" s="8"/>
      <c r="V7564" s="8"/>
    </row>
    <row r="7565" spans="20:22" ht="14.25" customHeight="1" x14ac:dyDescent="0.2">
      <c r="T7565" s="8"/>
      <c r="V7565" s="8"/>
    </row>
    <row r="7566" spans="20:22" ht="14.25" customHeight="1" x14ac:dyDescent="0.2">
      <c r="T7566" s="8"/>
      <c r="V7566" s="8"/>
    </row>
    <row r="7567" spans="20:22" ht="14.25" customHeight="1" x14ac:dyDescent="0.2">
      <c r="T7567" s="8"/>
      <c r="V7567" s="8"/>
    </row>
    <row r="7568" spans="20:22" ht="14.25" customHeight="1" x14ac:dyDescent="0.2">
      <c r="T7568" s="8"/>
      <c r="V7568" s="8"/>
    </row>
    <row r="7569" spans="20:22" ht="14.25" customHeight="1" x14ac:dyDescent="0.2">
      <c r="T7569" s="8"/>
      <c r="V7569" s="8"/>
    </row>
    <row r="7570" spans="20:22" ht="14.25" customHeight="1" x14ac:dyDescent="0.2">
      <c r="T7570" s="8"/>
      <c r="V7570" s="8"/>
    </row>
    <row r="7571" spans="20:22" ht="14.25" customHeight="1" x14ac:dyDescent="0.2">
      <c r="T7571" s="8"/>
      <c r="V7571" s="8"/>
    </row>
    <row r="7572" spans="20:22" ht="14.25" customHeight="1" x14ac:dyDescent="0.2">
      <c r="T7572" s="8"/>
      <c r="V7572" s="8"/>
    </row>
    <row r="7573" spans="20:22" ht="14.25" customHeight="1" x14ac:dyDescent="0.2">
      <c r="T7573" s="8"/>
      <c r="V7573" s="8"/>
    </row>
    <row r="7574" spans="20:22" ht="14.25" customHeight="1" x14ac:dyDescent="0.2">
      <c r="T7574" s="8"/>
      <c r="V7574" s="8"/>
    </row>
    <row r="7575" spans="20:22" ht="14.25" customHeight="1" x14ac:dyDescent="0.2">
      <c r="T7575" s="8"/>
      <c r="V7575" s="8"/>
    </row>
    <row r="7576" spans="20:22" ht="14.25" customHeight="1" x14ac:dyDescent="0.2">
      <c r="T7576" s="8"/>
      <c r="V7576" s="8"/>
    </row>
    <row r="7577" spans="20:22" ht="14.25" customHeight="1" x14ac:dyDescent="0.2">
      <c r="T7577" s="8"/>
      <c r="V7577" s="8"/>
    </row>
    <row r="7578" spans="20:22" ht="14.25" customHeight="1" x14ac:dyDescent="0.2">
      <c r="T7578" s="8"/>
      <c r="V7578" s="8"/>
    </row>
    <row r="7579" spans="20:22" ht="14.25" customHeight="1" x14ac:dyDescent="0.2">
      <c r="T7579" s="8"/>
      <c r="V7579" s="8"/>
    </row>
    <row r="7580" spans="20:22" ht="14.25" customHeight="1" x14ac:dyDescent="0.2">
      <c r="T7580" s="8"/>
      <c r="V7580" s="8"/>
    </row>
    <row r="7581" spans="20:22" ht="14.25" customHeight="1" x14ac:dyDescent="0.2">
      <c r="T7581" s="8"/>
      <c r="V7581" s="8"/>
    </row>
    <row r="7582" spans="20:22" ht="14.25" customHeight="1" x14ac:dyDescent="0.2">
      <c r="T7582" s="8"/>
      <c r="V7582" s="8"/>
    </row>
    <row r="7583" spans="20:22" ht="14.25" customHeight="1" x14ac:dyDescent="0.2">
      <c r="T7583" s="8"/>
      <c r="V7583" s="8"/>
    </row>
    <row r="7584" spans="20:22" ht="14.25" customHeight="1" x14ac:dyDescent="0.2">
      <c r="T7584" s="8"/>
      <c r="V7584" s="8"/>
    </row>
    <row r="7585" spans="20:22" ht="14.25" customHeight="1" x14ac:dyDescent="0.2">
      <c r="T7585" s="8"/>
      <c r="V7585" s="8"/>
    </row>
    <row r="7586" spans="20:22" ht="14.25" customHeight="1" x14ac:dyDescent="0.2">
      <c r="T7586" s="8"/>
      <c r="V7586" s="8"/>
    </row>
    <row r="7587" spans="20:22" ht="14.25" customHeight="1" x14ac:dyDescent="0.2">
      <c r="T7587" s="8"/>
      <c r="V7587" s="8"/>
    </row>
    <row r="7588" spans="20:22" ht="14.25" customHeight="1" x14ac:dyDescent="0.2">
      <c r="T7588" s="8"/>
      <c r="V7588" s="8"/>
    </row>
    <row r="7589" spans="20:22" ht="14.25" customHeight="1" x14ac:dyDescent="0.2">
      <c r="T7589" s="8"/>
      <c r="V7589" s="8"/>
    </row>
    <row r="7590" spans="20:22" ht="14.25" customHeight="1" x14ac:dyDescent="0.2">
      <c r="T7590" s="8"/>
      <c r="V7590" s="8"/>
    </row>
    <row r="7591" spans="20:22" ht="14.25" customHeight="1" x14ac:dyDescent="0.2">
      <c r="T7591" s="8"/>
      <c r="V7591" s="8"/>
    </row>
    <row r="7592" spans="20:22" ht="14.25" customHeight="1" x14ac:dyDescent="0.2">
      <c r="T7592" s="8"/>
      <c r="V7592" s="8"/>
    </row>
    <row r="7593" spans="20:22" ht="14.25" customHeight="1" x14ac:dyDescent="0.2">
      <c r="T7593" s="8"/>
      <c r="V7593" s="8"/>
    </row>
    <row r="7594" spans="20:22" ht="14.25" customHeight="1" x14ac:dyDescent="0.2">
      <c r="T7594" s="8"/>
      <c r="V7594" s="8"/>
    </row>
    <row r="7595" spans="20:22" ht="14.25" customHeight="1" x14ac:dyDescent="0.2">
      <c r="T7595" s="8"/>
      <c r="V7595" s="8"/>
    </row>
    <row r="7596" spans="20:22" ht="14.25" customHeight="1" x14ac:dyDescent="0.2">
      <c r="T7596" s="8"/>
      <c r="V7596" s="8"/>
    </row>
    <row r="7597" spans="20:22" ht="14.25" customHeight="1" x14ac:dyDescent="0.2">
      <c r="T7597" s="8"/>
      <c r="V7597" s="8"/>
    </row>
    <row r="7598" spans="20:22" ht="14.25" customHeight="1" x14ac:dyDescent="0.2">
      <c r="T7598" s="8"/>
      <c r="V7598" s="8"/>
    </row>
    <row r="7599" spans="20:22" ht="14.25" customHeight="1" x14ac:dyDescent="0.2">
      <c r="T7599" s="8"/>
      <c r="V7599" s="8"/>
    </row>
    <row r="7600" spans="20:22" ht="14.25" customHeight="1" x14ac:dyDescent="0.2">
      <c r="T7600" s="8"/>
      <c r="V7600" s="8"/>
    </row>
    <row r="7601" spans="20:22" ht="14.25" customHeight="1" x14ac:dyDescent="0.2">
      <c r="T7601" s="8"/>
      <c r="V7601" s="8"/>
    </row>
    <row r="7602" spans="20:22" ht="14.25" customHeight="1" x14ac:dyDescent="0.2">
      <c r="T7602" s="8"/>
      <c r="V7602" s="8"/>
    </row>
    <row r="7603" spans="20:22" ht="14.25" customHeight="1" x14ac:dyDescent="0.2">
      <c r="T7603" s="8"/>
      <c r="V7603" s="8"/>
    </row>
    <row r="7604" spans="20:22" ht="14.25" customHeight="1" x14ac:dyDescent="0.2">
      <c r="T7604" s="8"/>
      <c r="V7604" s="8"/>
    </row>
    <row r="7605" spans="20:22" ht="14.25" customHeight="1" x14ac:dyDescent="0.2">
      <c r="T7605" s="8"/>
      <c r="V7605" s="8"/>
    </row>
    <row r="7606" spans="20:22" ht="14.25" customHeight="1" x14ac:dyDescent="0.2">
      <c r="T7606" s="8"/>
      <c r="V7606" s="8"/>
    </row>
    <row r="7607" spans="20:22" ht="14.25" customHeight="1" x14ac:dyDescent="0.2">
      <c r="T7607" s="8"/>
      <c r="V7607" s="8"/>
    </row>
    <row r="7608" spans="20:22" ht="14.25" customHeight="1" x14ac:dyDescent="0.2">
      <c r="T7608" s="8"/>
      <c r="V7608" s="8"/>
    </row>
    <row r="7609" spans="20:22" ht="14.25" customHeight="1" x14ac:dyDescent="0.2">
      <c r="T7609" s="8"/>
      <c r="V7609" s="8"/>
    </row>
    <row r="7610" spans="20:22" ht="14.25" customHeight="1" x14ac:dyDescent="0.2">
      <c r="T7610" s="8"/>
      <c r="V7610" s="8"/>
    </row>
    <row r="7611" spans="20:22" ht="14.25" customHeight="1" x14ac:dyDescent="0.2">
      <c r="T7611" s="8"/>
      <c r="V7611" s="8"/>
    </row>
    <row r="7612" spans="20:22" ht="14.25" customHeight="1" x14ac:dyDescent="0.2">
      <c r="T7612" s="8"/>
      <c r="V7612" s="8"/>
    </row>
    <row r="7613" spans="20:22" ht="14.25" customHeight="1" x14ac:dyDescent="0.2">
      <c r="T7613" s="8"/>
      <c r="V7613" s="8"/>
    </row>
    <row r="7614" spans="20:22" ht="14.25" customHeight="1" x14ac:dyDescent="0.2">
      <c r="T7614" s="8"/>
      <c r="V7614" s="8"/>
    </row>
    <row r="7615" spans="20:22" ht="14.25" customHeight="1" x14ac:dyDescent="0.2">
      <c r="T7615" s="8"/>
      <c r="V7615" s="8"/>
    </row>
    <row r="7616" spans="20:22" ht="14.25" customHeight="1" x14ac:dyDescent="0.2">
      <c r="T7616" s="8"/>
      <c r="V7616" s="8"/>
    </row>
    <row r="7617" spans="20:22" ht="14.25" customHeight="1" x14ac:dyDescent="0.2">
      <c r="T7617" s="8"/>
      <c r="V7617" s="8"/>
    </row>
    <row r="7618" spans="20:22" ht="14.25" customHeight="1" x14ac:dyDescent="0.2">
      <c r="T7618" s="8"/>
      <c r="V7618" s="8"/>
    </row>
    <row r="7619" spans="20:22" ht="14.25" customHeight="1" x14ac:dyDescent="0.2">
      <c r="T7619" s="8"/>
      <c r="V7619" s="8"/>
    </row>
    <row r="7620" spans="20:22" ht="14.25" customHeight="1" x14ac:dyDescent="0.2">
      <c r="T7620" s="8"/>
      <c r="V7620" s="8"/>
    </row>
    <row r="7621" spans="20:22" ht="14.25" customHeight="1" x14ac:dyDescent="0.2">
      <c r="T7621" s="8"/>
      <c r="V7621" s="8"/>
    </row>
    <row r="7622" spans="20:22" ht="14.25" customHeight="1" x14ac:dyDescent="0.2">
      <c r="T7622" s="8"/>
      <c r="V7622" s="8"/>
    </row>
    <row r="7623" spans="20:22" ht="14.25" customHeight="1" x14ac:dyDescent="0.2">
      <c r="T7623" s="8"/>
      <c r="V7623" s="8"/>
    </row>
    <row r="7624" spans="20:22" ht="14.25" customHeight="1" x14ac:dyDescent="0.2">
      <c r="T7624" s="8"/>
      <c r="V7624" s="8"/>
    </row>
    <row r="7625" spans="20:22" ht="14.25" customHeight="1" x14ac:dyDescent="0.2">
      <c r="T7625" s="8"/>
      <c r="V7625" s="8"/>
    </row>
    <row r="7626" spans="20:22" ht="14.25" customHeight="1" x14ac:dyDescent="0.2">
      <c r="T7626" s="8"/>
      <c r="V7626" s="8"/>
    </row>
    <row r="7627" spans="20:22" ht="14.25" customHeight="1" x14ac:dyDescent="0.2">
      <c r="T7627" s="8"/>
      <c r="V7627" s="8"/>
    </row>
    <row r="7628" spans="20:22" ht="14.25" customHeight="1" x14ac:dyDescent="0.2">
      <c r="T7628" s="8"/>
      <c r="V7628" s="8"/>
    </row>
    <row r="7629" spans="20:22" ht="14.25" customHeight="1" x14ac:dyDescent="0.2">
      <c r="T7629" s="8"/>
      <c r="V7629" s="8"/>
    </row>
    <row r="7630" spans="20:22" ht="14.25" customHeight="1" x14ac:dyDescent="0.2">
      <c r="T7630" s="8"/>
      <c r="V7630" s="8"/>
    </row>
    <row r="7631" spans="20:22" ht="14.25" customHeight="1" x14ac:dyDescent="0.2">
      <c r="T7631" s="8"/>
      <c r="V7631" s="8"/>
    </row>
    <row r="7632" spans="20:22" ht="14.25" customHeight="1" x14ac:dyDescent="0.2">
      <c r="T7632" s="8"/>
      <c r="V7632" s="8"/>
    </row>
    <row r="7633" spans="20:22" ht="14.25" customHeight="1" x14ac:dyDescent="0.2">
      <c r="T7633" s="8"/>
      <c r="V7633" s="8"/>
    </row>
    <row r="7634" spans="20:22" ht="14.25" customHeight="1" x14ac:dyDescent="0.2">
      <c r="T7634" s="8"/>
      <c r="V7634" s="8"/>
    </row>
    <row r="7635" spans="20:22" ht="14.25" customHeight="1" x14ac:dyDescent="0.2">
      <c r="T7635" s="8"/>
      <c r="V7635" s="8"/>
    </row>
    <row r="7636" spans="20:22" ht="14.25" customHeight="1" x14ac:dyDescent="0.2">
      <c r="T7636" s="8"/>
      <c r="V7636" s="8"/>
    </row>
    <row r="7637" spans="20:22" ht="14.25" customHeight="1" x14ac:dyDescent="0.2">
      <c r="T7637" s="8"/>
      <c r="V7637" s="8"/>
    </row>
    <row r="7638" spans="20:22" ht="14.25" customHeight="1" x14ac:dyDescent="0.2">
      <c r="T7638" s="8"/>
      <c r="V7638" s="8"/>
    </row>
    <row r="7639" spans="20:22" ht="14.25" customHeight="1" x14ac:dyDescent="0.2">
      <c r="T7639" s="8"/>
      <c r="V7639" s="8"/>
    </row>
    <row r="7640" spans="20:22" ht="14.25" customHeight="1" x14ac:dyDescent="0.2">
      <c r="T7640" s="8"/>
      <c r="V7640" s="8"/>
    </row>
    <row r="7641" spans="20:22" ht="14.25" customHeight="1" x14ac:dyDescent="0.2">
      <c r="T7641" s="8"/>
      <c r="V7641" s="8"/>
    </row>
    <row r="7642" spans="20:22" ht="14.25" customHeight="1" x14ac:dyDescent="0.2">
      <c r="T7642" s="8"/>
      <c r="V7642" s="8"/>
    </row>
    <row r="7643" spans="20:22" ht="14.25" customHeight="1" x14ac:dyDescent="0.2">
      <c r="T7643" s="8"/>
      <c r="V7643" s="8"/>
    </row>
    <row r="7644" spans="20:22" ht="14.25" customHeight="1" x14ac:dyDescent="0.2">
      <c r="T7644" s="8"/>
      <c r="V7644" s="8"/>
    </row>
    <row r="7645" spans="20:22" ht="14.25" customHeight="1" x14ac:dyDescent="0.2">
      <c r="T7645" s="8"/>
      <c r="V7645" s="8"/>
    </row>
    <row r="7646" spans="20:22" ht="14.25" customHeight="1" x14ac:dyDescent="0.2">
      <c r="T7646" s="8"/>
      <c r="V7646" s="8"/>
    </row>
    <row r="7647" spans="20:22" ht="14.25" customHeight="1" x14ac:dyDescent="0.2">
      <c r="T7647" s="8"/>
      <c r="V7647" s="8"/>
    </row>
    <row r="7648" spans="20:22" ht="14.25" customHeight="1" x14ac:dyDescent="0.2">
      <c r="T7648" s="8"/>
      <c r="V7648" s="8"/>
    </row>
    <row r="7649" spans="20:22" ht="14.25" customHeight="1" x14ac:dyDescent="0.2">
      <c r="T7649" s="8"/>
      <c r="V7649" s="8"/>
    </row>
    <row r="7650" spans="20:22" ht="14.25" customHeight="1" x14ac:dyDescent="0.2">
      <c r="T7650" s="8"/>
      <c r="V7650" s="8"/>
    </row>
    <row r="7651" spans="20:22" ht="14.25" customHeight="1" x14ac:dyDescent="0.2">
      <c r="T7651" s="8"/>
      <c r="V7651" s="8"/>
    </row>
    <row r="7652" spans="20:22" ht="14.25" customHeight="1" x14ac:dyDescent="0.2">
      <c r="T7652" s="8"/>
      <c r="V7652" s="8"/>
    </row>
    <row r="7653" spans="20:22" ht="14.25" customHeight="1" x14ac:dyDescent="0.2">
      <c r="T7653" s="8"/>
      <c r="V7653" s="8"/>
    </row>
    <row r="7654" spans="20:22" ht="14.25" customHeight="1" x14ac:dyDescent="0.2">
      <c r="T7654" s="8"/>
      <c r="V7654" s="8"/>
    </row>
    <row r="7655" spans="20:22" ht="14.25" customHeight="1" x14ac:dyDescent="0.2">
      <c r="T7655" s="8"/>
      <c r="V7655" s="8"/>
    </row>
    <row r="7656" spans="20:22" ht="14.25" customHeight="1" x14ac:dyDescent="0.2">
      <c r="T7656" s="8"/>
      <c r="V7656" s="8"/>
    </row>
    <row r="7657" spans="20:22" ht="14.25" customHeight="1" x14ac:dyDescent="0.2">
      <c r="T7657" s="8"/>
      <c r="V7657" s="8"/>
    </row>
    <row r="7658" spans="20:22" ht="14.25" customHeight="1" x14ac:dyDescent="0.2">
      <c r="T7658" s="8"/>
      <c r="V7658" s="8"/>
    </row>
    <row r="7659" spans="20:22" ht="14.25" customHeight="1" x14ac:dyDescent="0.2">
      <c r="T7659" s="8"/>
      <c r="V7659" s="8"/>
    </row>
    <row r="7660" spans="20:22" ht="14.25" customHeight="1" x14ac:dyDescent="0.2">
      <c r="T7660" s="8"/>
      <c r="V7660" s="8"/>
    </row>
    <row r="7661" spans="20:22" ht="14.25" customHeight="1" x14ac:dyDescent="0.2">
      <c r="T7661" s="8"/>
      <c r="V7661" s="8"/>
    </row>
    <row r="7662" spans="20:22" ht="14.25" customHeight="1" x14ac:dyDescent="0.2">
      <c r="T7662" s="8"/>
      <c r="V7662" s="8"/>
    </row>
    <row r="7663" spans="20:22" ht="14.25" customHeight="1" x14ac:dyDescent="0.2">
      <c r="T7663" s="8"/>
      <c r="V7663" s="8"/>
    </row>
    <row r="7664" spans="20:22" ht="14.25" customHeight="1" x14ac:dyDescent="0.2">
      <c r="T7664" s="8"/>
      <c r="V7664" s="8"/>
    </row>
    <row r="7665" spans="20:22" ht="14.25" customHeight="1" x14ac:dyDescent="0.2">
      <c r="T7665" s="8"/>
      <c r="V7665" s="8"/>
    </row>
    <row r="7666" spans="20:22" ht="14.25" customHeight="1" x14ac:dyDescent="0.2">
      <c r="T7666" s="8"/>
      <c r="V7666" s="8"/>
    </row>
    <row r="7667" spans="20:22" ht="14.25" customHeight="1" x14ac:dyDescent="0.2">
      <c r="T7667" s="8"/>
      <c r="V7667" s="8"/>
    </row>
    <row r="7668" spans="20:22" ht="14.25" customHeight="1" x14ac:dyDescent="0.2">
      <c r="T7668" s="8"/>
      <c r="V7668" s="8"/>
    </row>
    <row r="7669" spans="20:22" ht="14.25" customHeight="1" x14ac:dyDescent="0.2">
      <c r="T7669" s="8"/>
      <c r="V7669" s="8"/>
    </row>
    <row r="7670" spans="20:22" ht="14.25" customHeight="1" x14ac:dyDescent="0.2">
      <c r="T7670" s="8"/>
      <c r="V7670" s="8"/>
    </row>
    <row r="7671" spans="20:22" ht="14.25" customHeight="1" x14ac:dyDescent="0.2">
      <c r="T7671" s="8"/>
      <c r="V7671" s="8"/>
    </row>
    <row r="7672" spans="20:22" ht="14.25" customHeight="1" x14ac:dyDescent="0.2">
      <c r="T7672" s="8"/>
      <c r="V7672" s="8"/>
    </row>
    <row r="7673" spans="20:22" ht="14.25" customHeight="1" x14ac:dyDescent="0.2">
      <c r="T7673" s="8"/>
      <c r="V7673" s="8"/>
    </row>
    <row r="7674" spans="20:22" ht="14.25" customHeight="1" x14ac:dyDescent="0.2">
      <c r="T7674" s="8"/>
      <c r="V7674" s="8"/>
    </row>
    <row r="7675" spans="20:22" ht="14.25" customHeight="1" x14ac:dyDescent="0.2">
      <c r="T7675" s="8"/>
      <c r="V7675" s="8"/>
    </row>
    <row r="7676" spans="20:22" ht="14.25" customHeight="1" x14ac:dyDescent="0.2">
      <c r="T7676" s="8"/>
      <c r="V7676" s="8"/>
    </row>
    <row r="7677" spans="20:22" ht="14.25" customHeight="1" x14ac:dyDescent="0.2">
      <c r="T7677" s="8"/>
      <c r="V7677" s="8"/>
    </row>
    <row r="7678" spans="20:22" ht="14.25" customHeight="1" x14ac:dyDescent="0.2">
      <c r="T7678" s="8"/>
      <c r="V7678" s="8"/>
    </row>
    <row r="7679" spans="20:22" ht="14.25" customHeight="1" x14ac:dyDescent="0.2">
      <c r="T7679" s="8"/>
      <c r="V7679" s="8"/>
    </row>
    <row r="7680" spans="20:22" ht="14.25" customHeight="1" x14ac:dyDescent="0.2">
      <c r="T7680" s="8"/>
      <c r="V7680" s="8"/>
    </row>
    <row r="7681" spans="20:22" ht="14.25" customHeight="1" x14ac:dyDescent="0.2">
      <c r="T7681" s="8"/>
      <c r="V7681" s="8"/>
    </row>
    <row r="7682" spans="20:22" ht="14.25" customHeight="1" x14ac:dyDescent="0.2">
      <c r="T7682" s="8"/>
      <c r="V7682" s="8"/>
    </row>
    <row r="7683" spans="20:22" ht="14.25" customHeight="1" x14ac:dyDescent="0.2">
      <c r="T7683" s="8"/>
      <c r="V7683" s="8"/>
    </row>
    <row r="7684" spans="20:22" ht="14.25" customHeight="1" x14ac:dyDescent="0.2">
      <c r="T7684" s="8"/>
      <c r="V7684" s="8"/>
    </row>
    <row r="7685" spans="20:22" ht="14.25" customHeight="1" x14ac:dyDescent="0.2">
      <c r="T7685" s="8"/>
      <c r="V7685" s="8"/>
    </row>
    <row r="7686" spans="20:22" ht="14.25" customHeight="1" x14ac:dyDescent="0.2">
      <c r="T7686" s="8"/>
      <c r="V7686" s="8"/>
    </row>
    <row r="7687" spans="20:22" ht="14.25" customHeight="1" x14ac:dyDescent="0.2">
      <c r="T7687" s="8"/>
      <c r="V7687" s="8"/>
    </row>
    <row r="7688" spans="20:22" ht="14.25" customHeight="1" x14ac:dyDescent="0.2">
      <c r="T7688" s="8"/>
      <c r="V7688" s="8"/>
    </row>
    <row r="7689" spans="20:22" ht="14.25" customHeight="1" x14ac:dyDescent="0.2">
      <c r="T7689" s="8"/>
      <c r="V7689" s="8"/>
    </row>
    <row r="7690" spans="20:22" ht="14.25" customHeight="1" x14ac:dyDescent="0.2">
      <c r="T7690" s="8"/>
      <c r="V7690" s="8"/>
    </row>
    <row r="7691" spans="20:22" ht="14.25" customHeight="1" x14ac:dyDescent="0.2">
      <c r="T7691" s="8"/>
      <c r="V7691" s="8"/>
    </row>
    <row r="7692" spans="20:22" ht="14.25" customHeight="1" x14ac:dyDescent="0.2">
      <c r="T7692" s="8"/>
      <c r="V7692" s="8"/>
    </row>
    <row r="7693" spans="20:22" ht="14.25" customHeight="1" x14ac:dyDescent="0.2">
      <c r="T7693" s="8"/>
      <c r="V7693" s="8"/>
    </row>
    <row r="7694" spans="20:22" ht="14.25" customHeight="1" x14ac:dyDescent="0.2">
      <c r="T7694" s="8"/>
      <c r="V7694" s="8"/>
    </row>
    <row r="7695" spans="20:22" ht="14.25" customHeight="1" x14ac:dyDescent="0.2">
      <c r="T7695" s="8"/>
      <c r="V7695" s="8"/>
    </row>
    <row r="7696" spans="20:22" ht="14.25" customHeight="1" x14ac:dyDescent="0.2">
      <c r="T7696" s="8"/>
      <c r="V7696" s="8"/>
    </row>
    <row r="7697" spans="20:22" ht="14.25" customHeight="1" x14ac:dyDescent="0.2">
      <c r="T7697" s="8"/>
      <c r="V7697" s="8"/>
    </row>
    <row r="7698" spans="20:22" ht="14.25" customHeight="1" x14ac:dyDescent="0.2">
      <c r="T7698" s="8"/>
      <c r="V7698" s="8"/>
    </row>
    <row r="7699" spans="20:22" ht="14.25" customHeight="1" x14ac:dyDescent="0.2">
      <c r="T7699" s="8"/>
      <c r="V7699" s="8"/>
    </row>
    <row r="7700" spans="20:22" ht="14.25" customHeight="1" x14ac:dyDescent="0.2">
      <c r="T7700" s="8"/>
      <c r="V7700" s="8"/>
    </row>
    <row r="7701" spans="20:22" ht="14.25" customHeight="1" x14ac:dyDescent="0.2">
      <c r="T7701" s="8"/>
      <c r="V7701" s="8"/>
    </row>
    <row r="7702" spans="20:22" ht="14.25" customHeight="1" x14ac:dyDescent="0.2">
      <c r="T7702" s="8"/>
      <c r="V7702" s="8"/>
    </row>
    <row r="7703" spans="20:22" ht="14.25" customHeight="1" x14ac:dyDescent="0.2">
      <c r="T7703" s="8"/>
      <c r="V7703" s="8"/>
    </row>
    <row r="7704" spans="20:22" ht="14.25" customHeight="1" x14ac:dyDescent="0.2">
      <c r="T7704" s="8"/>
      <c r="V7704" s="8"/>
    </row>
    <row r="7705" spans="20:22" ht="14.25" customHeight="1" x14ac:dyDescent="0.2">
      <c r="T7705" s="8"/>
      <c r="V7705" s="8"/>
    </row>
    <row r="7706" spans="20:22" ht="14.25" customHeight="1" x14ac:dyDescent="0.2">
      <c r="T7706" s="8"/>
      <c r="V7706" s="8"/>
    </row>
    <row r="7707" spans="20:22" ht="14.25" customHeight="1" x14ac:dyDescent="0.2">
      <c r="T7707" s="8"/>
      <c r="V7707" s="8"/>
    </row>
    <row r="7708" spans="20:22" ht="14.25" customHeight="1" x14ac:dyDescent="0.2">
      <c r="T7708" s="8"/>
      <c r="V7708" s="8"/>
    </row>
    <row r="7709" spans="20:22" ht="14.25" customHeight="1" x14ac:dyDescent="0.2">
      <c r="T7709" s="8"/>
      <c r="V7709" s="8"/>
    </row>
    <row r="7710" spans="20:22" ht="14.25" customHeight="1" x14ac:dyDescent="0.2">
      <c r="T7710" s="8"/>
      <c r="V7710" s="8"/>
    </row>
    <row r="7711" spans="20:22" ht="14.25" customHeight="1" x14ac:dyDescent="0.2">
      <c r="T7711" s="8"/>
      <c r="V7711" s="8"/>
    </row>
    <row r="7712" spans="20:22" ht="14.25" customHeight="1" x14ac:dyDescent="0.2">
      <c r="T7712" s="8"/>
      <c r="V7712" s="8"/>
    </row>
    <row r="7713" spans="20:22" ht="14.25" customHeight="1" x14ac:dyDescent="0.2">
      <c r="T7713" s="8"/>
      <c r="V7713" s="8"/>
    </row>
    <row r="7714" spans="20:22" ht="14.25" customHeight="1" x14ac:dyDescent="0.2">
      <c r="T7714" s="8"/>
      <c r="V7714" s="8"/>
    </row>
    <row r="7715" spans="20:22" ht="14.25" customHeight="1" x14ac:dyDescent="0.2">
      <c r="T7715" s="8"/>
      <c r="V7715" s="8"/>
    </row>
    <row r="7716" spans="20:22" ht="14.25" customHeight="1" x14ac:dyDescent="0.2">
      <c r="T7716" s="8"/>
      <c r="V7716" s="8"/>
    </row>
    <row r="7717" spans="20:22" ht="14.25" customHeight="1" x14ac:dyDescent="0.2">
      <c r="T7717" s="8"/>
      <c r="V7717" s="8"/>
    </row>
    <row r="7718" spans="20:22" ht="14.25" customHeight="1" x14ac:dyDescent="0.2">
      <c r="T7718" s="8"/>
      <c r="V7718" s="8"/>
    </row>
    <row r="7719" spans="20:22" ht="14.25" customHeight="1" x14ac:dyDescent="0.2">
      <c r="T7719" s="8"/>
      <c r="V7719" s="8"/>
    </row>
    <row r="7720" spans="20:22" ht="14.25" customHeight="1" x14ac:dyDescent="0.2">
      <c r="T7720" s="8"/>
      <c r="V7720" s="8"/>
    </row>
    <row r="7721" spans="20:22" ht="14.25" customHeight="1" x14ac:dyDescent="0.2">
      <c r="T7721" s="8"/>
      <c r="V7721" s="8"/>
    </row>
    <row r="7722" spans="20:22" ht="14.25" customHeight="1" x14ac:dyDescent="0.2">
      <c r="T7722" s="8"/>
      <c r="V7722" s="8"/>
    </row>
    <row r="7723" spans="20:22" ht="14.25" customHeight="1" x14ac:dyDescent="0.2">
      <c r="T7723" s="8"/>
      <c r="V7723" s="8"/>
    </row>
    <row r="7724" spans="20:22" ht="14.25" customHeight="1" x14ac:dyDescent="0.2">
      <c r="T7724" s="8"/>
      <c r="V7724" s="8"/>
    </row>
    <row r="7725" spans="20:22" ht="14.25" customHeight="1" x14ac:dyDescent="0.2">
      <c r="T7725" s="8"/>
      <c r="V7725" s="8"/>
    </row>
    <row r="7726" spans="20:22" ht="14.25" customHeight="1" x14ac:dyDescent="0.2">
      <c r="T7726" s="8"/>
      <c r="V7726" s="8"/>
    </row>
    <row r="7727" spans="20:22" ht="14.25" customHeight="1" x14ac:dyDescent="0.2">
      <c r="T7727" s="8"/>
      <c r="V7727" s="8"/>
    </row>
    <row r="7728" spans="20:22" ht="14.25" customHeight="1" x14ac:dyDescent="0.2">
      <c r="T7728" s="8"/>
      <c r="V7728" s="8"/>
    </row>
    <row r="7729" spans="20:22" ht="14.25" customHeight="1" x14ac:dyDescent="0.2">
      <c r="T7729" s="8"/>
      <c r="V7729" s="8"/>
    </row>
    <row r="7730" spans="20:22" ht="14.25" customHeight="1" x14ac:dyDescent="0.2">
      <c r="T7730" s="8"/>
      <c r="V7730" s="8"/>
    </row>
    <row r="7731" spans="20:22" ht="14.25" customHeight="1" x14ac:dyDescent="0.2">
      <c r="T7731" s="8"/>
      <c r="V7731" s="8"/>
    </row>
    <row r="7732" spans="20:22" ht="14.25" customHeight="1" x14ac:dyDescent="0.2">
      <c r="T7732" s="8"/>
      <c r="V7732" s="8"/>
    </row>
    <row r="7733" spans="20:22" ht="14.25" customHeight="1" x14ac:dyDescent="0.2">
      <c r="T7733" s="8"/>
      <c r="V7733" s="8"/>
    </row>
    <row r="7734" spans="20:22" ht="14.25" customHeight="1" x14ac:dyDescent="0.2">
      <c r="T7734" s="8"/>
      <c r="V7734" s="8"/>
    </row>
    <row r="7735" spans="20:22" ht="14.25" customHeight="1" x14ac:dyDescent="0.2">
      <c r="T7735" s="8"/>
      <c r="V7735" s="8"/>
    </row>
    <row r="7736" spans="20:22" ht="14.25" customHeight="1" x14ac:dyDescent="0.2">
      <c r="T7736" s="8"/>
      <c r="V7736" s="8"/>
    </row>
    <row r="7737" spans="20:22" ht="14.25" customHeight="1" x14ac:dyDescent="0.2">
      <c r="T7737" s="8"/>
      <c r="V7737" s="8"/>
    </row>
    <row r="7738" spans="20:22" ht="14.25" customHeight="1" x14ac:dyDescent="0.2">
      <c r="T7738" s="8"/>
      <c r="V7738" s="8"/>
    </row>
    <row r="7739" spans="20:22" ht="14.25" customHeight="1" x14ac:dyDescent="0.2">
      <c r="T7739" s="8"/>
      <c r="V7739" s="8"/>
    </row>
    <row r="7740" spans="20:22" ht="14.25" customHeight="1" x14ac:dyDescent="0.2">
      <c r="T7740" s="8"/>
      <c r="V7740" s="8"/>
    </row>
    <row r="7741" spans="20:22" ht="14.25" customHeight="1" x14ac:dyDescent="0.2">
      <c r="T7741" s="8"/>
      <c r="V7741" s="8"/>
    </row>
    <row r="7742" spans="20:22" ht="14.25" customHeight="1" x14ac:dyDescent="0.2">
      <c r="T7742" s="8"/>
      <c r="V7742" s="8"/>
    </row>
    <row r="7743" spans="20:22" ht="14.25" customHeight="1" x14ac:dyDescent="0.2">
      <c r="T7743" s="8"/>
      <c r="V7743" s="8"/>
    </row>
    <row r="7744" spans="20:22" ht="14.25" customHeight="1" x14ac:dyDescent="0.2">
      <c r="T7744" s="8"/>
      <c r="V7744" s="8"/>
    </row>
    <row r="7745" spans="20:22" ht="14.25" customHeight="1" x14ac:dyDescent="0.2">
      <c r="T7745" s="8"/>
      <c r="V7745" s="8"/>
    </row>
    <row r="7746" spans="20:22" ht="14.25" customHeight="1" x14ac:dyDescent="0.2">
      <c r="T7746" s="8"/>
      <c r="V7746" s="8"/>
    </row>
    <row r="7747" spans="20:22" ht="14.25" customHeight="1" x14ac:dyDescent="0.2">
      <c r="T7747" s="8"/>
      <c r="V7747" s="8"/>
    </row>
    <row r="7748" spans="20:22" ht="14.25" customHeight="1" x14ac:dyDescent="0.2">
      <c r="T7748" s="8"/>
      <c r="V7748" s="8"/>
    </row>
    <row r="7749" spans="20:22" ht="14.25" customHeight="1" x14ac:dyDescent="0.2">
      <c r="T7749" s="8"/>
      <c r="V7749" s="8"/>
    </row>
    <row r="7750" spans="20:22" ht="14.25" customHeight="1" x14ac:dyDescent="0.2">
      <c r="T7750" s="8"/>
      <c r="V7750" s="8"/>
    </row>
    <row r="7751" spans="20:22" ht="14.25" customHeight="1" x14ac:dyDescent="0.2">
      <c r="T7751" s="8"/>
      <c r="V7751" s="8"/>
    </row>
    <row r="7752" spans="20:22" ht="14.25" customHeight="1" x14ac:dyDescent="0.2">
      <c r="T7752" s="8"/>
      <c r="V7752" s="8"/>
    </row>
    <row r="7753" spans="20:22" ht="14.25" customHeight="1" x14ac:dyDescent="0.2">
      <c r="T7753" s="8"/>
      <c r="V7753" s="8"/>
    </row>
    <row r="7754" spans="20:22" ht="14.25" customHeight="1" x14ac:dyDescent="0.2">
      <c r="T7754" s="8"/>
      <c r="V7754" s="8"/>
    </row>
    <row r="7755" spans="20:22" ht="14.25" customHeight="1" x14ac:dyDescent="0.2">
      <c r="T7755" s="8"/>
      <c r="V7755" s="8"/>
    </row>
    <row r="7756" spans="20:22" ht="14.25" customHeight="1" x14ac:dyDescent="0.2">
      <c r="T7756" s="8"/>
      <c r="V7756" s="8"/>
    </row>
    <row r="7757" spans="20:22" ht="14.25" customHeight="1" x14ac:dyDescent="0.2">
      <c r="T7757" s="8"/>
      <c r="V7757" s="8"/>
    </row>
    <row r="7758" spans="20:22" ht="14.25" customHeight="1" x14ac:dyDescent="0.2">
      <c r="T7758" s="8"/>
      <c r="V7758" s="8"/>
    </row>
    <row r="7759" spans="20:22" ht="14.25" customHeight="1" x14ac:dyDescent="0.2">
      <c r="T7759" s="8"/>
      <c r="V7759" s="8"/>
    </row>
    <row r="7760" spans="20:22" ht="14.25" customHeight="1" x14ac:dyDescent="0.2">
      <c r="T7760" s="8"/>
      <c r="V7760" s="8"/>
    </row>
    <row r="7761" spans="20:22" ht="14.25" customHeight="1" x14ac:dyDescent="0.2">
      <c r="T7761" s="8"/>
      <c r="V7761" s="8"/>
    </row>
    <row r="7762" spans="20:22" ht="14.25" customHeight="1" x14ac:dyDescent="0.2">
      <c r="T7762" s="8"/>
      <c r="V7762" s="8"/>
    </row>
    <row r="7763" spans="20:22" ht="14.25" customHeight="1" x14ac:dyDescent="0.2">
      <c r="T7763" s="8"/>
      <c r="V7763" s="8"/>
    </row>
    <row r="7764" spans="20:22" ht="14.25" customHeight="1" x14ac:dyDescent="0.2">
      <c r="T7764" s="8"/>
      <c r="V7764" s="8"/>
    </row>
    <row r="7765" spans="20:22" ht="14.25" customHeight="1" x14ac:dyDescent="0.2">
      <c r="T7765" s="8"/>
      <c r="V7765" s="8"/>
    </row>
    <row r="7766" spans="20:22" ht="14.25" customHeight="1" x14ac:dyDescent="0.2">
      <c r="T7766" s="8"/>
      <c r="V7766" s="8"/>
    </row>
    <row r="7767" spans="20:22" ht="14.25" customHeight="1" x14ac:dyDescent="0.2">
      <c r="T7767" s="8"/>
      <c r="V7767" s="8"/>
    </row>
    <row r="7768" spans="20:22" ht="14.25" customHeight="1" x14ac:dyDescent="0.2">
      <c r="T7768" s="8"/>
      <c r="V7768" s="8"/>
    </row>
    <row r="7769" spans="20:22" ht="14.25" customHeight="1" x14ac:dyDescent="0.2">
      <c r="T7769" s="8"/>
      <c r="V7769" s="8"/>
    </row>
    <row r="7770" spans="20:22" ht="14.25" customHeight="1" x14ac:dyDescent="0.2">
      <c r="T7770" s="8"/>
      <c r="V7770" s="8"/>
    </row>
    <row r="7771" spans="20:22" ht="14.25" customHeight="1" x14ac:dyDescent="0.2">
      <c r="T7771" s="8"/>
      <c r="V7771" s="8"/>
    </row>
    <row r="7772" spans="20:22" ht="14.25" customHeight="1" x14ac:dyDescent="0.2">
      <c r="T7772" s="8"/>
      <c r="V7772" s="8"/>
    </row>
    <row r="7773" spans="20:22" ht="14.25" customHeight="1" x14ac:dyDescent="0.2">
      <c r="T7773" s="8"/>
      <c r="V7773" s="8"/>
    </row>
    <row r="7774" spans="20:22" ht="14.25" customHeight="1" x14ac:dyDescent="0.2">
      <c r="T7774" s="8"/>
      <c r="V7774" s="8"/>
    </row>
    <row r="7775" spans="20:22" ht="14.25" customHeight="1" x14ac:dyDescent="0.2">
      <c r="T7775" s="8"/>
      <c r="V7775" s="8"/>
    </row>
    <row r="7776" spans="20:22" ht="14.25" customHeight="1" x14ac:dyDescent="0.2">
      <c r="T7776" s="8"/>
      <c r="V7776" s="8"/>
    </row>
    <row r="7777" spans="20:22" ht="14.25" customHeight="1" x14ac:dyDescent="0.2">
      <c r="T7777" s="8"/>
      <c r="V7777" s="8"/>
    </row>
    <row r="7778" spans="20:22" ht="14.25" customHeight="1" x14ac:dyDescent="0.2">
      <c r="T7778" s="8"/>
      <c r="V7778" s="8"/>
    </row>
    <row r="7779" spans="20:22" ht="14.25" customHeight="1" x14ac:dyDescent="0.2">
      <c r="T7779" s="8"/>
      <c r="V7779" s="8"/>
    </row>
    <row r="7780" spans="20:22" ht="14.25" customHeight="1" x14ac:dyDescent="0.2">
      <c r="T7780" s="8"/>
      <c r="V7780" s="8"/>
    </row>
    <row r="7781" spans="20:22" ht="14.25" customHeight="1" x14ac:dyDescent="0.2">
      <c r="T7781" s="8"/>
      <c r="V7781" s="8"/>
    </row>
    <row r="7782" spans="20:22" ht="14.25" customHeight="1" x14ac:dyDescent="0.2">
      <c r="T7782" s="8"/>
      <c r="V7782" s="8"/>
    </row>
    <row r="7783" spans="20:22" ht="14.25" customHeight="1" x14ac:dyDescent="0.2">
      <c r="T7783" s="8"/>
      <c r="V7783" s="8"/>
    </row>
    <row r="7784" spans="20:22" ht="14.25" customHeight="1" x14ac:dyDescent="0.2">
      <c r="T7784" s="8"/>
      <c r="V7784" s="8"/>
    </row>
    <row r="7785" spans="20:22" ht="14.25" customHeight="1" x14ac:dyDescent="0.2">
      <c r="T7785" s="8"/>
      <c r="V7785" s="8"/>
    </row>
    <row r="7786" spans="20:22" ht="14.25" customHeight="1" x14ac:dyDescent="0.2">
      <c r="T7786" s="8"/>
      <c r="V7786" s="8"/>
    </row>
    <row r="7787" spans="20:22" ht="14.25" customHeight="1" x14ac:dyDescent="0.2">
      <c r="T7787" s="8"/>
      <c r="V7787" s="8"/>
    </row>
    <row r="7788" spans="20:22" ht="14.25" customHeight="1" x14ac:dyDescent="0.2">
      <c r="T7788" s="8"/>
      <c r="V7788" s="8"/>
    </row>
    <row r="7789" spans="20:22" ht="14.25" customHeight="1" x14ac:dyDescent="0.2">
      <c r="T7789" s="8"/>
      <c r="V7789" s="8"/>
    </row>
    <row r="7790" spans="20:22" ht="14.25" customHeight="1" x14ac:dyDescent="0.2">
      <c r="T7790" s="8"/>
      <c r="V7790" s="8"/>
    </row>
    <row r="7791" spans="20:22" ht="14.25" customHeight="1" x14ac:dyDescent="0.2">
      <c r="T7791" s="8"/>
      <c r="V7791" s="8"/>
    </row>
    <row r="7792" spans="20:22" ht="14.25" customHeight="1" x14ac:dyDescent="0.2">
      <c r="T7792" s="8"/>
      <c r="V7792" s="8"/>
    </row>
    <row r="7793" spans="20:22" ht="14.25" customHeight="1" x14ac:dyDescent="0.2">
      <c r="T7793" s="8"/>
      <c r="V7793" s="8"/>
    </row>
    <row r="7794" spans="20:22" ht="14.25" customHeight="1" x14ac:dyDescent="0.2">
      <c r="T7794" s="8"/>
      <c r="V7794" s="8"/>
    </row>
    <row r="7795" spans="20:22" ht="14.25" customHeight="1" x14ac:dyDescent="0.2">
      <c r="T7795" s="8"/>
      <c r="V7795" s="8"/>
    </row>
    <row r="7796" spans="20:22" ht="14.25" customHeight="1" x14ac:dyDescent="0.2">
      <c r="T7796" s="8"/>
      <c r="V7796" s="8"/>
    </row>
    <row r="7797" spans="20:22" ht="14.25" customHeight="1" x14ac:dyDescent="0.2">
      <c r="T7797" s="8"/>
      <c r="V7797" s="8"/>
    </row>
    <row r="7798" spans="20:22" ht="14.25" customHeight="1" x14ac:dyDescent="0.2">
      <c r="T7798" s="8"/>
      <c r="V7798" s="8"/>
    </row>
    <row r="7799" spans="20:22" ht="14.25" customHeight="1" x14ac:dyDescent="0.2">
      <c r="T7799" s="8"/>
      <c r="V7799" s="8"/>
    </row>
    <row r="7800" spans="20:22" ht="14.25" customHeight="1" x14ac:dyDescent="0.2">
      <c r="T7800" s="8"/>
      <c r="V7800" s="8"/>
    </row>
    <row r="7801" spans="20:22" ht="14.25" customHeight="1" x14ac:dyDescent="0.2">
      <c r="T7801" s="8"/>
      <c r="V7801" s="8"/>
    </row>
    <row r="7802" spans="20:22" ht="14.25" customHeight="1" x14ac:dyDescent="0.2">
      <c r="T7802" s="8"/>
      <c r="V7802" s="8"/>
    </row>
    <row r="7803" spans="20:22" ht="14.25" customHeight="1" x14ac:dyDescent="0.2">
      <c r="T7803" s="8"/>
      <c r="V7803" s="8"/>
    </row>
    <row r="7804" spans="20:22" ht="14.25" customHeight="1" x14ac:dyDescent="0.2">
      <c r="T7804" s="8"/>
      <c r="V7804" s="8"/>
    </row>
    <row r="7805" spans="20:22" ht="14.25" customHeight="1" x14ac:dyDescent="0.2">
      <c r="T7805" s="8"/>
      <c r="V7805" s="8"/>
    </row>
    <row r="7806" spans="20:22" ht="14.25" customHeight="1" x14ac:dyDescent="0.2">
      <c r="T7806" s="8"/>
      <c r="V7806" s="8"/>
    </row>
    <row r="7807" spans="20:22" ht="14.25" customHeight="1" x14ac:dyDescent="0.2">
      <c r="T7807" s="8"/>
      <c r="V7807" s="8"/>
    </row>
    <row r="7808" spans="20:22" ht="14.25" customHeight="1" x14ac:dyDescent="0.2">
      <c r="T7808" s="8"/>
      <c r="V7808" s="8"/>
    </row>
    <row r="7809" spans="20:22" ht="14.25" customHeight="1" x14ac:dyDescent="0.2">
      <c r="T7809" s="8"/>
      <c r="V7809" s="8"/>
    </row>
    <row r="7810" spans="20:22" ht="14.25" customHeight="1" x14ac:dyDescent="0.2">
      <c r="T7810" s="8"/>
      <c r="V7810" s="8"/>
    </row>
    <row r="7811" spans="20:22" ht="14.25" customHeight="1" x14ac:dyDescent="0.2">
      <c r="T7811" s="8"/>
      <c r="V7811" s="8"/>
    </row>
    <row r="7812" spans="20:22" ht="14.25" customHeight="1" x14ac:dyDescent="0.2">
      <c r="T7812" s="8"/>
      <c r="V7812" s="8"/>
    </row>
    <row r="7813" spans="20:22" ht="14.25" customHeight="1" x14ac:dyDescent="0.2">
      <c r="T7813" s="8"/>
      <c r="V7813" s="8"/>
    </row>
    <row r="7814" spans="20:22" ht="14.25" customHeight="1" x14ac:dyDescent="0.2">
      <c r="T7814" s="8"/>
      <c r="V7814" s="8"/>
    </row>
    <row r="7815" spans="20:22" ht="14.25" customHeight="1" x14ac:dyDescent="0.2">
      <c r="T7815" s="8"/>
      <c r="V7815" s="8"/>
    </row>
    <row r="7816" spans="20:22" ht="14.25" customHeight="1" x14ac:dyDescent="0.2">
      <c r="T7816" s="8"/>
      <c r="V7816" s="8"/>
    </row>
    <row r="7817" spans="20:22" ht="14.25" customHeight="1" x14ac:dyDescent="0.2">
      <c r="T7817" s="8"/>
      <c r="V7817" s="8"/>
    </row>
    <row r="7818" spans="20:22" ht="14.25" customHeight="1" x14ac:dyDescent="0.2">
      <c r="T7818" s="8"/>
      <c r="V7818" s="8"/>
    </row>
    <row r="7819" spans="20:22" ht="14.25" customHeight="1" x14ac:dyDescent="0.2">
      <c r="T7819" s="8"/>
      <c r="V7819" s="8"/>
    </row>
    <row r="7820" spans="20:22" ht="14.25" customHeight="1" x14ac:dyDescent="0.2">
      <c r="T7820" s="8"/>
      <c r="V7820" s="8"/>
    </row>
    <row r="7821" spans="20:22" ht="14.25" customHeight="1" x14ac:dyDescent="0.2">
      <c r="T7821" s="8"/>
      <c r="V7821" s="8"/>
    </row>
    <row r="7822" spans="20:22" ht="14.25" customHeight="1" x14ac:dyDescent="0.2">
      <c r="T7822" s="8"/>
      <c r="V7822" s="8"/>
    </row>
    <row r="7823" spans="20:22" ht="14.25" customHeight="1" x14ac:dyDescent="0.2">
      <c r="T7823" s="8"/>
      <c r="V7823" s="8"/>
    </row>
    <row r="7824" spans="20:22" ht="14.25" customHeight="1" x14ac:dyDescent="0.2">
      <c r="T7824" s="8"/>
      <c r="V7824" s="8"/>
    </row>
    <row r="7825" spans="20:22" ht="14.25" customHeight="1" x14ac:dyDescent="0.2">
      <c r="T7825" s="8"/>
      <c r="V7825" s="8"/>
    </row>
    <row r="7826" spans="20:22" ht="14.25" customHeight="1" x14ac:dyDescent="0.2">
      <c r="T7826" s="8"/>
      <c r="V7826" s="8"/>
    </row>
    <row r="7827" spans="20:22" ht="14.25" customHeight="1" x14ac:dyDescent="0.2">
      <c r="T7827" s="8"/>
      <c r="V7827" s="8"/>
    </row>
    <row r="7828" spans="20:22" ht="14.25" customHeight="1" x14ac:dyDescent="0.2">
      <c r="T7828" s="8"/>
      <c r="V7828" s="8"/>
    </row>
    <row r="7829" spans="20:22" ht="14.25" customHeight="1" x14ac:dyDescent="0.2">
      <c r="T7829" s="8"/>
      <c r="V7829" s="8"/>
    </row>
    <row r="7830" spans="20:22" ht="14.25" customHeight="1" x14ac:dyDescent="0.2">
      <c r="T7830" s="8"/>
      <c r="V7830" s="8"/>
    </row>
    <row r="7831" spans="20:22" ht="14.25" customHeight="1" x14ac:dyDescent="0.2">
      <c r="T7831" s="8"/>
      <c r="V7831" s="8"/>
    </row>
    <row r="7832" spans="20:22" ht="14.25" customHeight="1" x14ac:dyDescent="0.2">
      <c r="T7832" s="8"/>
      <c r="V7832" s="8"/>
    </row>
    <row r="7833" spans="20:22" ht="14.25" customHeight="1" x14ac:dyDescent="0.2">
      <c r="T7833" s="8"/>
      <c r="V7833" s="8"/>
    </row>
    <row r="7834" spans="20:22" ht="14.25" customHeight="1" x14ac:dyDescent="0.2">
      <c r="T7834" s="8"/>
      <c r="V7834" s="8"/>
    </row>
    <row r="7835" spans="20:22" ht="14.25" customHeight="1" x14ac:dyDescent="0.2">
      <c r="T7835" s="8"/>
      <c r="V7835" s="8"/>
    </row>
    <row r="7836" spans="20:22" ht="14.25" customHeight="1" x14ac:dyDescent="0.2">
      <c r="T7836" s="8"/>
      <c r="V7836" s="8"/>
    </row>
    <row r="7837" spans="20:22" ht="14.25" customHeight="1" x14ac:dyDescent="0.2">
      <c r="T7837" s="8"/>
      <c r="V7837" s="8"/>
    </row>
    <row r="7838" spans="20:22" ht="14.25" customHeight="1" x14ac:dyDescent="0.2">
      <c r="T7838" s="8"/>
      <c r="V7838" s="8"/>
    </row>
    <row r="7839" spans="20:22" ht="14.25" customHeight="1" x14ac:dyDescent="0.2">
      <c r="T7839" s="8"/>
      <c r="V7839" s="8"/>
    </row>
    <row r="7840" spans="20:22" ht="14.25" customHeight="1" x14ac:dyDescent="0.2">
      <c r="T7840" s="8"/>
      <c r="V7840" s="8"/>
    </row>
    <row r="7841" spans="20:22" ht="14.25" customHeight="1" x14ac:dyDescent="0.2">
      <c r="T7841" s="8"/>
      <c r="V7841" s="8"/>
    </row>
    <row r="7842" spans="20:22" ht="14.25" customHeight="1" x14ac:dyDescent="0.2">
      <c r="T7842" s="8"/>
      <c r="V7842" s="8"/>
    </row>
    <row r="7843" spans="20:22" ht="14.25" customHeight="1" x14ac:dyDescent="0.2">
      <c r="T7843" s="8"/>
      <c r="V7843" s="8"/>
    </row>
    <row r="7844" spans="20:22" ht="14.25" customHeight="1" x14ac:dyDescent="0.2">
      <c r="T7844" s="8"/>
      <c r="V7844" s="8"/>
    </row>
    <row r="7845" spans="20:22" ht="14.25" customHeight="1" x14ac:dyDescent="0.2">
      <c r="T7845" s="8"/>
      <c r="V7845" s="8"/>
    </row>
    <row r="7846" spans="20:22" ht="14.25" customHeight="1" x14ac:dyDescent="0.2">
      <c r="T7846" s="8"/>
      <c r="V7846" s="8"/>
    </row>
    <row r="7847" spans="20:22" ht="14.25" customHeight="1" x14ac:dyDescent="0.2">
      <c r="T7847" s="8"/>
      <c r="V7847" s="8"/>
    </row>
    <row r="7848" spans="20:22" ht="14.25" customHeight="1" x14ac:dyDescent="0.2">
      <c r="T7848" s="8"/>
      <c r="V7848" s="8"/>
    </row>
    <row r="7849" spans="20:22" ht="14.25" customHeight="1" x14ac:dyDescent="0.2">
      <c r="T7849" s="8"/>
      <c r="V7849" s="8"/>
    </row>
    <row r="7850" spans="20:22" ht="14.25" customHeight="1" x14ac:dyDescent="0.2">
      <c r="T7850" s="8"/>
      <c r="V7850" s="8"/>
    </row>
    <row r="7851" spans="20:22" ht="14.25" customHeight="1" x14ac:dyDescent="0.2">
      <c r="T7851" s="8"/>
      <c r="V7851" s="8"/>
    </row>
    <row r="7852" spans="20:22" ht="14.25" customHeight="1" x14ac:dyDescent="0.2">
      <c r="T7852" s="8"/>
      <c r="V7852" s="8"/>
    </row>
    <row r="7853" spans="20:22" ht="14.25" customHeight="1" x14ac:dyDescent="0.2">
      <c r="T7853" s="8"/>
      <c r="V7853" s="8"/>
    </row>
    <row r="7854" spans="20:22" ht="14.25" customHeight="1" x14ac:dyDescent="0.2">
      <c r="T7854" s="8"/>
      <c r="V7854" s="8"/>
    </row>
    <row r="7855" spans="20:22" ht="14.25" customHeight="1" x14ac:dyDescent="0.2">
      <c r="T7855" s="8"/>
      <c r="V7855" s="8"/>
    </row>
    <row r="7856" spans="20:22" ht="14.25" customHeight="1" x14ac:dyDescent="0.2">
      <c r="T7856" s="8"/>
      <c r="V7856" s="8"/>
    </row>
    <row r="7857" spans="20:22" ht="14.25" customHeight="1" x14ac:dyDescent="0.2">
      <c r="T7857" s="8"/>
      <c r="V7857" s="8"/>
    </row>
    <row r="7858" spans="20:22" ht="14.25" customHeight="1" x14ac:dyDescent="0.2">
      <c r="T7858" s="8"/>
      <c r="V7858" s="8"/>
    </row>
    <row r="7859" spans="20:22" ht="14.25" customHeight="1" x14ac:dyDescent="0.2">
      <c r="T7859" s="8"/>
      <c r="V7859" s="8"/>
    </row>
    <row r="7860" spans="20:22" ht="14.25" customHeight="1" x14ac:dyDescent="0.2">
      <c r="T7860" s="8"/>
      <c r="V7860" s="8"/>
    </row>
    <row r="7861" spans="20:22" ht="14.25" customHeight="1" x14ac:dyDescent="0.2">
      <c r="T7861" s="8"/>
      <c r="V7861" s="8"/>
    </row>
    <row r="7862" spans="20:22" ht="14.25" customHeight="1" x14ac:dyDescent="0.2">
      <c r="T7862" s="8"/>
      <c r="V7862" s="8"/>
    </row>
    <row r="7863" spans="20:22" ht="14.25" customHeight="1" x14ac:dyDescent="0.2">
      <c r="T7863" s="8"/>
      <c r="V7863" s="8"/>
    </row>
    <row r="7864" spans="20:22" ht="14.25" customHeight="1" x14ac:dyDescent="0.2">
      <c r="T7864" s="8"/>
      <c r="V7864" s="8"/>
    </row>
    <row r="7865" spans="20:22" ht="14.25" customHeight="1" x14ac:dyDescent="0.2">
      <c r="T7865" s="8"/>
      <c r="V7865" s="8"/>
    </row>
    <row r="7866" spans="20:22" ht="14.25" customHeight="1" x14ac:dyDescent="0.2">
      <c r="T7866" s="8"/>
      <c r="V7866" s="8"/>
    </row>
    <row r="7867" spans="20:22" ht="14.25" customHeight="1" x14ac:dyDescent="0.2">
      <c r="T7867" s="8"/>
      <c r="V7867" s="8"/>
    </row>
    <row r="7868" spans="20:22" ht="14.25" customHeight="1" x14ac:dyDescent="0.2">
      <c r="T7868" s="8"/>
      <c r="V7868" s="8"/>
    </row>
    <row r="7869" spans="20:22" ht="14.25" customHeight="1" x14ac:dyDescent="0.2">
      <c r="T7869" s="8"/>
      <c r="V7869" s="8"/>
    </row>
    <row r="7870" spans="20:22" ht="14.25" customHeight="1" x14ac:dyDescent="0.2">
      <c r="T7870" s="8"/>
      <c r="V7870" s="8"/>
    </row>
    <row r="7871" spans="20:22" ht="14.25" customHeight="1" x14ac:dyDescent="0.2">
      <c r="T7871" s="8"/>
      <c r="V7871" s="8"/>
    </row>
    <row r="7872" spans="20:22" ht="14.25" customHeight="1" x14ac:dyDescent="0.2">
      <c r="T7872" s="8"/>
      <c r="V7872" s="8"/>
    </row>
    <row r="7873" spans="20:22" ht="14.25" customHeight="1" x14ac:dyDescent="0.2">
      <c r="T7873" s="8"/>
      <c r="V7873" s="8"/>
    </row>
    <row r="7874" spans="20:22" ht="14.25" customHeight="1" x14ac:dyDescent="0.2">
      <c r="T7874" s="8"/>
      <c r="V7874" s="8"/>
    </row>
    <row r="7875" spans="20:22" ht="14.25" customHeight="1" x14ac:dyDescent="0.2">
      <c r="T7875" s="8"/>
      <c r="V7875" s="8"/>
    </row>
    <row r="7876" spans="20:22" ht="14.25" customHeight="1" x14ac:dyDescent="0.2">
      <c r="T7876" s="8"/>
      <c r="V7876" s="8"/>
    </row>
    <row r="7877" spans="20:22" ht="14.25" customHeight="1" x14ac:dyDescent="0.2">
      <c r="T7877" s="8"/>
      <c r="V7877" s="8"/>
    </row>
    <row r="7878" spans="20:22" ht="14.25" customHeight="1" x14ac:dyDescent="0.2">
      <c r="T7878" s="8"/>
      <c r="V7878" s="8"/>
    </row>
    <row r="7879" spans="20:22" ht="14.25" customHeight="1" x14ac:dyDescent="0.2">
      <c r="T7879" s="8"/>
      <c r="V7879" s="8"/>
    </row>
    <row r="7880" spans="20:22" ht="14.25" customHeight="1" x14ac:dyDescent="0.2">
      <c r="T7880" s="8"/>
      <c r="V7880" s="8"/>
    </row>
    <row r="7881" spans="20:22" ht="14.25" customHeight="1" x14ac:dyDescent="0.2">
      <c r="T7881" s="8"/>
      <c r="V7881" s="8"/>
    </row>
    <row r="7882" spans="20:22" ht="14.25" customHeight="1" x14ac:dyDescent="0.2">
      <c r="T7882" s="8"/>
      <c r="V7882" s="8"/>
    </row>
    <row r="7883" spans="20:22" ht="14.25" customHeight="1" x14ac:dyDescent="0.2">
      <c r="T7883" s="8"/>
      <c r="V7883" s="8"/>
    </row>
    <row r="7884" spans="20:22" ht="14.25" customHeight="1" x14ac:dyDescent="0.2">
      <c r="T7884" s="8"/>
      <c r="V7884" s="8"/>
    </row>
    <row r="7885" spans="20:22" ht="14.25" customHeight="1" x14ac:dyDescent="0.2">
      <c r="T7885" s="8"/>
      <c r="V7885" s="8"/>
    </row>
    <row r="7886" spans="20:22" ht="14.25" customHeight="1" x14ac:dyDescent="0.2">
      <c r="T7886" s="8"/>
      <c r="V7886" s="8"/>
    </row>
    <row r="7887" spans="20:22" ht="14.25" customHeight="1" x14ac:dyDescent="0.2">
      <c r="T7887" s="8"/>
      <c r="V7887" s="8"/>
    </row>
    <row r="7888" spans="20:22" ht="14.25" customHeight="1" x14ac:dyDescent="0.2">
      <c r="T7888" s="8"/>
      <c r="V7888" s="8"/>
    </row>
    <row r="7889" spans="20:22" ht="14.25" customHeight="1" x14ac:dyDescent="0.2">
      <c r="T7889" s="8"/>
      <c r="V7889" s="8"/>
    </row>
    <row r="7890" spans="20:22" ht="14.25" customHeight="1" x14ac:dyDescent="0.2">
      <c r="T7890" s="8"/>
      <c r="V7890" s="8"/>
    </row>
    <row r="7891" spans="20:22" ht="14.25" customHeight="1" x14ac:dyDescent="0.2">
      <c r="T7891" s="8"/>
      <c r="V7891" s="8"/>
    </row>
    <row r="7892" spans="20:22" ht="14.25" customHeight="1" x14ac:dyDescent="0.2">
      <c r="T7892" s="8"/>
      <c r="V7892" s="8"/>
    </row>
    <row r="7893" spans="20:22" ht="14.25" customHeight="1" x14ac:dyDescent="0.2">
      <c r="T7893" s="8"/>
      <c r="V7893" s="8"/>
    </row>
    <row r="7894" spans="20:22" ht="14.25" customHeight="1" x14ac:dyDescent="0.2">
      <c r="T7894" s="8"/>
      <c r="V7894" s="8"/>
    </row>
    <row r="7895" spans="20:22" ht="14.25" customHeight="1" x14ac:dyDescent="0.2">
      <c r="T7895" s="8"/>
      <c r="V7895" s="8"/>
    </row>
    <row r="7896" spans="20:22" ht="14.25" customHeight="1" x14ac:dyDescent="0.2">
      <c r="T7896" s="8"/>
      <c r="V7896" s="8"/>
    </row>
    <row r="7897" spans="20:22" ht="14.25" customHeight="1" x14ac:dyDescent="0.2">
      <c r="T7897" s="8"/>
      <c r="V7897" s="8"/>
    </row>
    <row r="7898" spans="20:22" ht="14.25" customHeight="1" x14ac:dyDescent="0.2">
      <c r="T7898" s="8"/>
      <c r="V7898" s="8"/>
    </row>
    <row r="7899" spans="20:22" ht="14.25" customHeight="1" x14ac:dyDescent="0.2">
      <c r="T7899" s="8"/>
      <c r="V7899" s="8"/>
    </row>
    <row r="7900" spans="20:22" ht="14.25" customHeight="1" x14ac:dyDescent="0.2">
      <c r="T7900" s="8"/>
      <c r="V7900" s="8"/>
    </row>
    <row r="7901" spans="20:22" ht="14.25" customHeight="1" x14ac:dyDescent="0.2">
      <c r="T7901" s="8"/>
      <c r="V7901" s="8"/>
    </row>
    <row r="7902" spans="20:22" ht="14.25" customHeight="1" x14ac:dyDescent="0.2">
      <c r="T7902" s="8"/>
      <c r="V7902" s="8"/>
    </row>
    <row r="7903" spans="20:22" ht="14.25" customHeight="1" x14ac:dyDescent="0.2">
      <c r="T7903" s="8"/>
      <c r="V7903" s="8"/>
    </row>
    <row r="7904" spans="20:22" ht="14.25" customHeight="1" x14ac:dyDescent="0.2">
      <c r="T7904" s="8"/>
      <c r="V7904" s="8"/>
    </row>
    <row r="7905" spans="20:22" ht="14.25" customHeight="1" x14ac:dyDescent="0.2">
      <c r="T7905" s="8"/>
      <c r="V7905" s="8"/>
    </row>
    <row r="7906" spans="20:22" ht="14.25" customHeight="1" x14ac:dyDescent="0.2">
      <c r="T7906" s="8"/>
      <c r="V7906" s="8"/>
    </row>
    <row r="7907" spans="20:22" ht="14.25" customHeight="1" x14ac:dyDescent="0.2">
      <c r="T7907" s="8"/>
      <c r="V7907" s="8"/>
    </row>
    <row r="7908" spans="20:22" ht="14.25" customHeight="1" x14ac:dyDescent="0.2">
      <c r="T7908" s="8"/>
      <c r="V7908" s="8"/>
    </row>
    <row r="7909" spans="20:22" ht="14.25" customHeight="1" x14ac:dyDescent="0.2">
      <c r="T7909" s="8"/>
      <c r="V7909" s="8"/>
    </row>
    <row r="7910" spans="20:22" ht="14.25" customHeight="1" x14ac:dyDescent="0.2">
      <c r="T7910" s="8"/>
      <c r="V7910" s="8"/>
    </row>
    <row r="7911" spans="20:22" ht="14.25" customHeight="1" x14ac:dyDescent="0.2">
      <c r="T7911" s="8"/>
      <c r="V7911" s="8"/>
    </row>
    <row r="7912" spans="20:22" ht="14.25" customHeight="1" x14ac:dyDescent="0.2">
      <c r="T7912" s="8"/>
      <c r="V7912" s="8"/>
    </row>
    <row r="7913" spans="20:22" ht="14.25" customHeight="1" x14ac:dyDescent="0.2">
      <c r="T7913" s="8"/>
      <c r="V7913" s="8"/>
    </row>
    <row r="7914" spans="20:22" ht="14.25" customHeight="1" x14ac:dyDescent="0.2">
      <c r="T7914" s="8"/>
      <c r="V7914" s="8"/>
    </row>
    <row r="7915" spans="20:22" ht="14.25" customHeight="1" x14ac:dyDescent="0.2">
      <c r="T7915" s="8"/>
      <c r="V7915" s="8"/>
    </row>
    <row r="7916" spans="20:22" ht="14.25" customHeight="1" x14ac:dyDescent="0.2">
      <c r="T7916" s="8"/>
      <c r="V7916" s="8"/>
    </row>
    <row r="7917" spans="20:22" ht="14.25" customHeight="1" x14ac:dyDescent="0.2">
      <c r="T7917" s="8"/>
      <c r="V7917" s="8"/>
    </row>
    <row r="7918" spans="20:22" ht="14.25" customHeight="1" x14ac:dyDescent="0.2">
      <c r="T7918" s="8"/>
      <c r="V7918" s="8"/>
    </row>
    <row r="7919" spans="20:22" ht="14.25" customHeight="1" x14ac:dyDescent="0.2">
      <c r="T7919" s="8"/>
      <c r="V7919" s="8"/>
    </row>
    <row r="7920" spans="20:22" ht="14.25" customHeight="1" x14ac:dyDescent="0.2">
      <c r="T7920" s="8"/>
      <c r="V7920" s="8"/>
    </row>
    <row r="7921" spans="20:22" ht="14.25" customHeight="1" x14ac:dyDescent="0.2">
      <c r="T7921" s="8"/>
      <c r="V7921" s="8"/>
    </row>
    <row r="7922" spans="20:22" ht="14.25" customHeight="1" x14ac:dyDescent="0.2">
      <c r="T7922" s="8"/>
      <c r="V7922" s="8"/>
    </row>
    <row r="7923" spans="20:22" ht="14.25" customHeight="1" x14ac:dyDescent="0.2">
      <c r="T7923" s="8"/>
      <c r="V7923" s="8"/>
    </row>
    <row r="7924" spans="20:22" ht="14.25" customHeight="1" x14ac:dyDescent="0.2">
      <c r="T7924" s="8"/>
      <c r="V7924" s="8"/>
    </row>
    <row r="7925" spans="20:22" ht="14.25" customHeight="1" x14ac:dyDescent="0.2">
      <c r="T7925" s="8"/>
      <c r="V7925" s="8"/>
    </row>
    <row r="7926" spans="20:22" ht="14.25" customHeight="1" x14ac:dyDescent="0.2">
      <c r="T7926" s="8"/>
      <c r="V7926" s="8"/>
    </row>
    <row r="7927" spans="20:22" ht="14.25" customHeight="1" x14ac:dyDescent="0.2">
      <c r="T7927" s="8"/>
      <c r="V7927" s="8"/>
    </row>
    <row r="7928" spans="20:22" ht="14.25" customHeight="1" x14ac:dyDescent="0.2">
      <c r="T7928" s="8"/>
      <c r="V7928" s="8"/>
    </row>
    <row r="7929" spans="20:22" ht="14.25" customHeight="1" x14ac:dyDescent="0.2">
      <c r="T7929" s="8"/>
      <c r="V7929" s="8"/>
    </row>
    <row r="7930" spans="20:22" ht="14.25" customHeight="1" x14ac:dyDescent="0.2">
      <c r="T7930" s="8"/>
      <c r="V7930" s="8"/>
    </row>
    <row r="7931" spans="20:22" ht="14.25" customHeight="1" x14ac:dyDescent="0.2">
      <c r="T7931" s="8"/>
      <c r="V7931" s="8"/>
    </row>
    <row r="7932" spans="20:22" ht="14.25" customHeight="1" x14ac:dyDescent="0.2">
      <c r="T7932" s="8"/>
      <c r="V7932" s="8"/>
    </row>
    <row r="7933" spans="20:22" ht="14.25" customHeight="1" x14ac:dyDescent="0.2">
      <c r="T7933" s="8"/>
      <c r="V7933" s="8"/>
    </row>
    <row r="7934" spans="20:22" ht="14.25" customHeight="1" x14ac:dyDescent="0.2">
      <c r="T7934" s="8"/>
      <c r="V7934" s="8"/>
    </row>
    <row r="7935" spans="20:22" ht="14.25" customHeight="1" x14ac:dyDescent="0.2">
      <c r="T7935" s="8"/>
      <c r="V7935" s="8"/>
    </row>
    <row r="7936" spans="20:22" ht="14.25" customHeight="1" x14ac:dyDescent="0.2">
      <c r="T7936" s="8"/>
      <c r="V7936" s="8"/>
    </row>
    <row r="7937" spans="20:22" ht="14.25" customHeight="1" x14ac:dyDescent="0.2">
      <c r="T7937" s="8"/>
      <c r="V7937" s="8"/>
    </row>
    <row r="7938" spans="20:22" ht="14.25" customHeight="1" x14ac:dyDescent="0.2">
      <c r="T7938" s="8"/>
      <c r="V7938" s="8"/>
    </row>
    <row r="7939" spans="20:22" ht="14.25" customHeight="1" x14ac:dyDescent="0.2">
      <c r="T7939" s="8"/>
      <c r="V7939" s="8"/>
    </row>
    <row r="7940" spans="20:22" ht="14.25" customHeight="1" x14ac:dyDescent="0.2">
      <c r="T7940" s="8"/>
      <c r="V7940" s="8"/>
    </row>
    <row r="7941" spans="20:22" ht="14.25" customHeight="1" x14ac:dyDescent="0.2">
      <c r="T7941" s="8"/>
      <c r="V7941" s="8"/>
    </row>
    <row r="7942" spans="20:22" ht="14.25" customHeight="1" x14ac:dyDescent="0.2">
      <c r="T7942" s="8"/>
      <c r="V7942" s="8"/>
    </row>
    <row r="7943" spans="20:22" ht="14.25" customHeight="1" x14ac:dyDescent="0.2">
      <c r="T7943" s="8"/>
      <c r="V7943" s="8"/>
    </row>
    <row r="7944" spans="20:22" ht="14.25" customHeight="1" x14ac:dyDescent="0.2">
      <c r="T7944" s="8"/>
      <c r="V7944" s="8"/>
    </row>
    <row r="7945" spans="20:22" ht="14.25" customHeight="1" x14ac:dyDescent="0.2">
      <c r="T7945" s="8"/>
      <c r="V7945" s="8"/>
    </row>
    <row r="7946" spans="20:22" ht="14.25" customHeight="1" x14ac:dyDescent="0.2">
      <c r="T7946" s="8"/>
      <c r="V7946" s="8"/>
    </row>
    <row r="7947" spans="20:22" ht="14.25" customHeight="1" x14ac:dyDescent="0.2">
      <c r="T7947" s="8"/>
      <c r="V7947" s="8"/>
    </row>
    <row r="7948" spans="20:22" ht="14.25" customHeight="1" x14ac:dyDescent="0.2">
      <c r="T7948" s="8"/>
      <c r="V7948" s="8"/>
    </row>
    <row r="7949" spans="20:22" ht="14.25" customHeight="1" x14ac:dyDescent="0.2">
      <c r="T7949" s="8"/>
      <c r="V7949" s="8"/>
    </row>
    <row r="7950" spans="20:22" ht="14.25" customHeight="1" x14ac:dyDescent="0.2">
      <c r="T7950" s="8"/>
      <c r="V7950" s="8"/>
    </row>
    <row r="7951" spans="20:22" ht="14.25" customHeight="1" x14ac:dyDescent="0.2">
      <c r="T7951" s="8"/>
      <c r="V7951" s="8"/>
    </row>
    <row r="7952" spans="20:22" ht="14.25" customHeight="1" x14ac:dyDescent="0.2">
      <c r="T7952" s="8"/>
      <c r="V7952" s="8"/>
    </row>
    <row r="7953" spans="20:22" ht="14.25" customHeight="1" x14ac:dyDescent="0.2">
      <c r="T7953" s="8"/>
      <c r="V7953" s="8"/>
    </row>
    <row r="7954" spans="20:22" ht="14.25" customHeight="1" x14ac:dyDescent="0.2">
      <c r="T7954" s="8"/>
      <c r="V7954" s="8"/>
    </row>
    <row r="7955" spans="20:22" ht="14.25" customHeight="1" x14ac:dyDescent="0.2">
      <c r="T7955" s="8"/>
      <c r="V7955" s="8"/>
    </row>
    <row r="7956" spans="20:22" ht="14.25" customHeight="1" x14ac:dyDescent="0.2">
      <c r="T7956" s="8"/>
      <c r="V7956" s="8"/>
    </row>
    <row r="7957" spans="20:22" ht="14.25" customHeight="1" x14ac:dyDescent="0.2">
      <c r="T7957" s="8"/>
      <c r="V7957" s="8"/>
    </row>
    <row r="7958" spans="20:22" ht="14.25" customHeight="1" x14ac:dyDescent="0.2">
      <c r="T7958" s="8"/>
      <c r="V7958" s="8"/>
    </row>
    <row r="7959" spans="20:22" ht="14.25" customHeight="1" x14ac:dyDescent="0.2">
      <c r="T7959" s="8"/>
      <c r="V7959" s="8"/>
    </row>
    <row r="7960" spans="20:22" ht="14.25" customHeight="1" x14ac:dyDescent="0.2">
      <c r="T7960" s="8"/>
      <c r="V7960" s="8"/>
    </row>
    <row r="7961" spans="20:22" ht="14.25" customHeight="1" x14ac:dyDescent="0.2">
      <c r="T7961" s="8"/>
      <c r="V7961" s="8"/>
    </row>
    <row r="7962" spans="20:22" ht="14.25" customHeight="1" x14ac:dyDescent="0.2">
      <c r="T7962" s="8"/>
      <c r="V7962" s="8"/>
    </row>
    <row r="7963" spans="20:22" ht="14.25" customHeight="1" x14ac:dyDescent="0.2">
      <c r="T7963" s="8"/>
      <c r="V7963" s="8"/>
    </row>
    <row r="7964" spans="20:22" ht="14.25" customHeight="1" x14ac:dyDescent="0.2">
      <c r="T7964" s="8"/>
      <c r="V7964" s="8"/>
    </row>
    <row r="7965" spans="20:22" ht="14.25" customHeight="1" x14ac:dyDescent="0.2">
      <c r="T7965" s="8"/>
      <c r="V7965" s="8"/>
    </row>
    <row r="7966" spans="20:22" ht="14.25" customHeight="1" x14ac:dyDescent="0.2">
      <c r="T7966" s="8"/>
      <c r="V7966" s="8"/>
    </row>
    <row r="7967" spans="20:22" ht="14.25" customHeight="1" x14ac:dyDescent="0.2">
      <c r="T7967" s="8"/>
      <c r="V7967" s="8"/>
    </row>
    <row r="7968" spans="20:22" ht="14.25" customHeight="1" x14ac:dyDescent="0.2">
      <c r="T7968" s="8"/>
      <c r="V7968" s="8"/>
    </row>
    <row r="7969" spans="20:22" ht="14.25" customHeight="1" x14ac:dyDescent="0.2">
      <c r="T7969" s="8"/>
      <c r="V7969" s="8"/>
    </row>
    <row r="7970" spans="20:22" ht="14.25" customHeight="1" x14ac:dyDescent="0.2">
      <c r="T7970" s="8"/>
      <c r="V7970" s="8"/>
    </row>
    <row r="7971" spans="20:22" ht="14.25" customHeight="1" x14ac:dyDescent="0.2">
      <c r="T7971" s="8"/>
      <c r="V7971" s="8"/>
    </row>
    <row r="7972" spans="20:22" ht="14.25" customHeight="1" x14ac:dyDescent="0.2">
      <c r="T7972" s="8"/>
      <c r="V7972" s="8"/>
    </row>
    <row r="7973" spans="20:22" ht="14.25" customHeight="1" x14ac:dyDescent="0.2">
      <c r="T7973" s="8"/>
      <c r="V7973" s="8"/>
    </row>
    <row r="7974" spans="20:22" ht="14.25" customHeight="1" x14ac:dyDescent="0.2">
      <c r="T7974" s="8"/>
      <c r="V7974" s="8"/>
    </row>
    <row r="7975" spans="20:22" ht="14.25" customHeight="1" x14ac:dyDescent="0.2">
      <c r="T7975" s="8"/>
      <c r="V7975" s="8"/>
    </row>
    <row r="7976" spans="20:22" ht="14.25" customHeight="1" x14ac:dyDescent="0.2">
      <c r="T7976" s="8"/>
      <c r="V7976" s="8"/>
    </row>
    <row r="7977" spans="20:22" ht="14.25" customHeight="1" x14ac:dyDescent="0.2">
      <c r="T7977" s="8"/>
      <c r="V7977" s="8"/>
    </row>
    <row r="7978" spans="20:22" ht="14.25" customHeight="1" x14ac:dyDescent="0.2">
      <c r="T7978" s="8"/>
      <c r="V7978" s="8"/>
    </row>
    <row r="7979" spans="20:22" ht="14.25" customHeight="1" x14ac:dyDescent="0.2">
      <c r="T7979" s="8"/>
      <c r="V7979" s="8"/>
    </row>
    <row r="7980" spans="20:22" ht="14.25" customHeight="1" x14ac:dyDescent="0.2">
      <c r="T7980" s="8"/>
      <c r="V7980" s="8"/>
    </row>
    <row r="7981" spans="20:22" ht="14.25" customHeight="1" x14ac:dyDescent="0.2">
      <c r="T7981" s="8"/>
      <c r="V7981" s="8"/>
    </row>
    <row r="7982" spans="20:22" ht="14.25" customHeight="1" x14ac:dyDescent="0.2">
      <c r="T7982" s="8"/>
      <c r="V7982" s="8"/>
    </row>
    <row r="7983" spans="20:22" ht="14.25" customHeight="1" x14ac:dyDescent="0.2">
      <c r="T7983" s="8"/>
      <c r="V7983" s="8"/>
    </row>
    <row r="7984" spans="20:22" ht="14.25" customHeight="1" x14ac:dyDescent="0.2">
      <c r="T7984" s="8"/>
      <c r="V7984" s="8"/>
    </row>
    <row r="7985" spans="20:22" ht="14.25" customHeight="1" x14ac:dyDescent="0.2">
      <c r="T7985" s="8"/>
      <c r="V7985" s="8"/>
    </row>
    <row r="7986" spans="20:22" ht="14.25" customHeight="1" x14ac:dyDescent="0.2">
      <c r="T7986" s="8"/>
      <c r="V7986" s="8"/>
    </row>
    <row r="7987" spans="20:22" ht="14.25" customHeight="1" x14ac:dyDescent="0.2">
      <c r="T7987" s="8"/>
      <c r="V7987" s="8"/>
    </row>
    <row r="7988" spans="20:22" ht="14.25" customHeight="1" x14ac:dyDescent="0.2">
      <c r="T7988" s="8"/>
      <c r="V7988" s="8"/>
    </row>
    <row r="7989" spans="20:22" ht="14.25" customHeight="1" x14ac:dyDescent="0.2">
      <c r="T7989" s="8"/>
      <c r="V7989" s="8"/>
    </row>
    <row r="7990" spans="20:22" ht="14.25" customHeight="1" x14ac:dyDescent="0.2">
      <c r="T7990" s="8"/>
      <c r="V7990" s="8"/>
    </row>
    <row r="7991" spans="20:22" ht="14.25" customHeight="1" x14ac:dyDescent="0.2">
      <c r="T7991" s="8"/>
      <c r="V7991" s="8"/>
    </row>
    <row r="7992" spans="20:22" ht="14.25" customHeight="1" x14ac:dyDescent="0.2">
      <c r="T7992" s="8"/>
      <c r="V7992" s="8"/>
    </row>
    <row r="7993" spans="20:22" ht="14.25" customHeight="1" x14ac:dyDescent="0.2">
      <c r="T7993" s="8"/>
      <c r="V7993" s="8"/>
    </row>
    <row r="7994" spans="20:22" ht="14.25" customHeight="1" x14ac:dyDescent="0.2">
      <c r="T7994" s="8"/>
      <c r="V7994" s="8"/>
    </row>
    <row r="7995" spans="20:22" ht="14.25" customHeight="1" x14ac:dyDescent="0.2">
      <c r="T7995" s="8"/>
      <c r="V7995" s="8"/>
    </row>
    <row r="7996" spans="20:22" ht="14.25" customHeight="1" x14ac:dyDescent="0.2">
      <c r="T7996" s="8"/>
      <c r="V7996" s="8"/>
    </row>
    <row r="7997" spans="20:22" ht="14.25" customHeight="1" x14ac:dyDescent="0.2">
      <c r="T7997" s="8"/>
      <c r="V7997" s="8"/>
    </row>
    <row r="7998" spans="20:22" ht="14.25" customHeight="1" x14ac:dyDescent="0.2">
      <c r="T7998" s="8"/>
      <c r="V7998" s="8"/>
    </row>
    <row r="7999" spans="20:22" ht="14.25" customHeight="1" x14ac:dyDescent="0.2">
      <c r="T7999" s="8"/>
      <c r="V7999" s="8"/>
    </row>
    <row r="8000" spans="20:22" ht="14.25" customHeight="1" x14ac:dyDescent="0.2">
      <c r="T8000" s="8"/>
      <c r="V8000" s="8"/>
    </row>
    <row r="8001" spans="20:22" ht="14.25" customHeight="1" x14ac:dyDescent="0.2">
      <c r="T8001" s="8"/>
      <c r="V8001" s="8"/>
    </row>
    <row r="8002" spans="20:22" ht="14.25" customHeight="1" x14ac:dyDescent="0.2">
      <c r="T8002" s="8"/>
      <c r="V8002" s="8"/>
    </row>
    <row r="8003" spans="20:22" ht="14.25" customHeight="1" x14ac:dyDescent="0.2">
      <c r="T8003" s="8"/>
      <c r="V8003" s="8"/>
    </row>
    <row r="8004" spans="20:22" ht="14.25" customHeight="1" x14ac:dyDescent="0.2">
      <c r="T8004" s="8"/>
      <c r="V8004" s="8"/>
    </row>
    <row r="8005" spans="20:22" ht="14.25" customHeight="1" x14ac:dyDescent="0.2">
      <c r="T8005" s="8"/>
      <c r="V8005" s="8"/>
    </row>
    <row r="8006" spans="20:22" ht="14.25" customHeight="1" x14ac:dyDescent="0.2">
      <c r="T8006" s="8"/>
      <c r="V8006" s="8"/>
    </row>
    <row r="8007" spans="20:22" ht="14.25" customHeight="1" x14ac:dyDescent="0.2">
      <c r="T8007" s="8"/>
      <c r="V8007" s="8"/>
    </row>
    <row r="8008" spans="20:22" ht="14.25" customHeight="1" x14ac:dyDescent="0.2">
      <c r="T8008" s="8"/>
      <c r="V8008" s="8"/>
    </row>
    <row r="8009" spans="20:22" ht="14.25" customHeight="1" x14ac:dyDescent="0.2">
      <c r="T8009" s="8"/>
      <c r="V8009" s="8"/>
    </row>
    <row r="8010" spans="20:22" ht="14.25" customHeight="1" x14ac:dyDescent="0.2">
      <c r="T8010" s="8"/>
      <c r="V8010" s="8"/>
    </row>
    <row r="8011" spans="20:22" ht="14.25" customHeight="1" x14ac:dyDescent="0.2">
      <c r="T8011" s="8"/>
      <c r="V8011" s="8"/>
    </row>
    <row r="8012" spans="20:22" ht="14.25" customHeight="1" x14ac:dyDescent="0.2">
      <c r="T8012" s="8"/>
      <c r="V8012" s="8"/>
    </row>
    <row r="8013" spans="20:22" ht="14.25" customHeight="1" x14ac:dyDescent="0.2">
      <c r="T8013" s="8"/>
      <c r="V8013" s="8"/>
    </row>
    <row r="8014" spans="20:22" ht="14.25" customHeight="1" x14ac:dyDescent="0.2">
      <c r="T8014" s="8"/>
      <c r="V8014" s="8"/>
    </row>
    <row r="8015" spans="20:22" ht="14.25" customHeight="1" x14ac:dyDescent="0.2">
      <c r="T8015" s="8"/>
      <c r="V8015" s="8"/>
    </row>
    <row r="8016" spans="20:22" ht="14.25" customHeight="1" x14ac:dyDescent="0.2">
      <c r="T8016" s="8"/>
      <c r="V8016" s="8"/>
    </row>
    <row r="8017" spans="20:22" ht="14.25" customHeight="1" x14ac:dyDescent="0.2">
      <c r="T8017" s="8"/>
      <c r="V8017" s="8"/>
    </row>
    <row r="8018" spans="20:22" ht="14.25" customHeight="1" x14ac:dyDescent="0.2">
      <c r="T8018" s="8"/>
      <c r="V8018" s="8"/>
    </row>
    <row r="8019" spans="20:22" ht="14.25" customHeight="1" x14ac:dyDescent="0.2">
      <c r="T8019" s="8"/>
      <c r="V8019" s="8"/>
    </row>
    <row r="8020" spans="20:22" ht="14.25" customHeight="1" x14ac:dyDescent="0.2">
      <c r="T8020" s="8"/>
      <c r="V8020" s="8"/>
    </row>
    <row r="8021" spans="20:22" ht="14.25" customHeight="1" x14ac:dyDescent="0.2">
      <c r="T8021" s="8"/>
      <c r="V8021" s="8"/>
    </row>
    <row r="8022" spans="20:22" ht="14.25" customHeight="1" x14ac:dyDescent="0.2">
      <c r="T8022" s="8"/>
      <c r="V8022" s="8"/>
    </row>
    <row r="8023" spans="20:22" ht="14.25" customHeight="1" x14ac:dyDescent="0.2">
      <c r="T8023" s="8"/>
      <c r="V8023" s="8"/>
    </row>
    <row r="8024" spans="20:22" ht="14.25" customHeight="1" x14ac:dyDescent="0.2">
      <c r="T8024" s="8"/>
      <c r="V8024" s="8"/>
    </row>
    <row r="8025" spans="20:22" ht="14.25" customHeight="1" x14ac:dyDescent="0.2">
      <c r="T8025" s="8"/>
      <c r="V8025" s="8"/>
    </row>
    <row r="8026" spans="20:22" ht="14.25" customHeight="1" x14ac:dyDescent="0.2">
      <c r="T8026" s="8"/>
      <c r="V8026" s="8"/>
    </row>
    <row r="8027" spans="20:22" ht="14.25" customHeight="1" x14ac:dyDescent="0.2">
      <c r="T8027" s="8"/>
      <c r="V8027" s="8"/>
    </row>
    <row r="8028" spans="20:22" ht="14.25" customHeight="1" x14ac:dyDescent="0.2">
      <c r="T8028" s="8"/>
      <c r="V8028" s="8"/>
    </row>
    <row r="8029" spans="20:22" ht="14.25" customHeight="1" x14ac:dyDescent="0.2">
      <c r="T8029" s="8"/>
      <c r="V8029" s="8"/>
    </row>
    <row r="8030" spans="20:22" ht="14.25" customHeight="1" x14ac:dyDescent="0.2">
      <c r="T8030" s="8"/>
      <c r="V8030" s="8"/>
    </row>
    <row r="8031" spans="20:22" ht="14.25" customHeight="1" x14ac:dyDescent="0.2">
      <c r="T8031" s="8"/>
      <c r="V8031" s="8"/>
    </row>
    <row r="8032" spans="20:22" ht="14.25" customHeight="1" x14ac:dyDescent="0.2">
      <c r="T8032" s="8"/>
      <c r="V8032" s="8"/>
    </row>
    <row r="8033" spans="20:22" ht="14.25" customHeight="1" x14ac:dyDescent="0.2">
      <c r="T8033" s="8"/>
      <c r="V8033" s="8"/>
    </row>
    <row r="8034" spans="20:22" ht="14.25" customHeight="1" x14ac:dyDescent="0.2">
      <c r="T8034" s="8"/>
      <c r="V8034" s="8"/>
    </row>
    <row r="8035" spans="20:22" ht="14.25" customHeight="1" x14ac:dyDescent="0.2">
      <c r="T8035" s="8"/>
      <c r="V8035" s="8"/>
    </row>
    <row r="8036" spans="20:22" ht="14.25" customHeight="1" x14ac:dyDescent="0.2">
      <c r="T8036" s="8"/>
      <c r="V8036" s="8"/>
    </row>
    <row r="8037" spans="20:22" ht="14.25" customHeight="1" x14ac:dyDescent="0.2">
      <c r="T8037" s="8"/>
      <c r="V8037" s="8"/>
    </row>
    <row r="8038" spans="20:22" ht="14.25" customHeight="1" x14ac:dyDescent="0.2">
      <c r="T8038" s="8"/>
      <c r="V8038" s="8"/>
    </row>
    <row r="8039" spans="20:22" ht="14.25" customHeight="1" x14ac:dyDescent="0.2">
      <c r="T8039" s="8"/>
      <c r="V8039" s="8"/>
    </row>
    <row r="8040" spans="20:22" ht="14.25" customHeight="1" x14ac:dyDescent="0.2">
      <c r="T8040" s="8"/>
      <c r="V8040" s="8"/>
    </row>
    <row r="8041" spans="20:22" ht="14.25" customHeight="1" x14ac:dyDescent="0.2">
      <c r="T8041" s="8"/>
      <c r="V8041" s="8"/>
    </row>
    <row r="8042" spans="20:22" ht="14.25" customHeight="1" x14ac:dyDescent="0.2">
      <c r="T8042" s="8"/>
      <c r="V8042" s="8"/>
    </row>
    <row r="8043" spans="20:22" ht="14.25" customHeight="1" x14ac:dyDescent="0.2">
      <c r="T8043" s="8"/>
      <c r="V8043" s="8"/>
    </row>
    <row r="8044" spans="20:22" ht="14.25" customHeight="1" x14ac:dyDescent="0.2">
      <c r="T8044" s="8"/>
      <c r="V8044" s="8"/>
    </row>
    <row r="8045" spans="20:22" ht="14.25" customHeight="1" x14ac:dyDescent="0.2">
      <c r="T8045" s="8"/>
      <c r="V8045" s="8"/>
    </row>
    <row r="8046" spans="20:22" ht="14.25" customHeight="1" x14ac:dyDescent="0.2">
      <c r="T8046" s="8"/>
      <c r="V8046" s="8"/>
    </row>
    <row r="8047" spans="20:22" ht="14.25" customHeight="1" x14ac:dyDescent="0.2">
      <c r="T8047" s="8"/>
      <c r="V8047" s="8"/>
    </row>
    <row r="8048" spans="20:22" ht="14.25" customHeight="1" x14ac:dyDescent="0.2">
      <c r="T8048" s="8"/>
      <c r="V8048" s="8"/>
    </row>
    <row r="8049" spans="20:22" ht="14.25" customHeight="1" x14ac:dyDescent="0.2">
      <c r="T8049" s="8"/>
      <c r="V8049" s="8"/>
    </row>
    <row r="8050" spans="20:22" ht="14.25" customHeight="1" x14ac:dyDescent="0.2">
      <c r="T8050" s="8"/>
      <c r="V8050" s="8"/>
    </row>
    <row r="8051" spans="20:22" ht="14.25" customHeight="1" x14ac:dyDescent="0.2">
      <c r="T8051" s="8"/>
      <c r="V8051" s="8"/>
    </row>
    <row r="8052" spans="20:22" ht="14.25" customHeight="1" x14ac:dyDescent="0.2">
      <c r="T8052" s="8"/>
      <c r="V8052" s="8"/>
    </row>
    <row r="8053" spans="20:22" ht="14.25" customHeight="1" x14ac:dyDescent="0.2">
      <c r="T8053" s="8"/>
      <c r="V8053" s="8"/>
    </row>
    <row r="8054" spans="20:22" ht="14.25" customHeight="1" x14ac:dyDescent="0.2">
      <c r="T8054" s="8"/>
      <c r="V8054" s="8"/>
    </row>
    <row r="8055" spans="20:22" ht="14.25" customHeight="1" x14ac:dyDescent="0.2">
      <c r="T8055" s="8"/>
      <c r="V8055" s="8"/>
    </row>
    <row r="8056" spans="20:22" ht="14.25" customHeight="1" x14ac:dyDescent="0.2">
      <c r="T8056" s="8"/>
      <c r="V8056" s="8"/>
    </row>
    <row r="8057" spans="20:22" ht="14.25" customHeight="1" x14ac:dyDescent="0.2">
      <c r="T8057" s="8"/>
      <c r="V8057" s="8"/>
    </row>
    <row r="8058" spans="20:22" ht="14.25" customHeight="1" x14ac:dyDescent="0.2">
      <c r="T8058" s="8"/>
      <c r="V8058" s="8"/>
    </row>
    <row r="8059" spans="20:22" ht="14.25" customHeight="1" x14ac:dyDescent="0.2">
      <c r="T8059" s="8"/>
      <c r="V8059" s="8"/>
    </row>
    <row r="8060" spans="20:22" ht="14.25" customHeight="1" x14ac:dyDescent="0.2">
      <c r="T8060" s="8"/>
      <c r="V8060" s="8"/>
    </row>
    <row r="8061" spans="20:22" ht="14.25" customHeight="1" x14ac:dyDescent="0.2">
      <c r="T8061" s="8"/>
      <c r="V8061" s="8"/>
    </row>
    <row r="8062" spans="20:22" ht="14.25" customHeight="1" x14ac:dyDescent="0.2">
      <c r="T8062" s="8"/>
      <c r="V8062" s="8"/>
    </row>
    <row r="8063" spans="20:22" ht="14.25" customHeight="1" x14ac:dyDescent="0.2">
      <c r="T8063" s="8"/>
      <c r="V8063" s="8"/>
    </row>
    <row r="8064" spans="20:22" ht="14.25" customHeight="1" x14ac:dyDescent="0.2">
      <c r="T8064" s="8"/>
      <c r="V8064" s="8"/>
    </row>
    <row r="8065" spans="20:22" ht="14.25" customHeight="1" x14ac:dyDescent="0.2">
      <c r="T8065" s="8"/>
      <c r="V8065" s="8"/>
    </row>
    <row r="8066" spans="20:22" ht="14.25" customHeight="1" x14ac:dyDescent="0.2">
      <c r="T8066" s="8"/>
      <c r="V8066" s="8"/>
    </row>
    <row r="8067" spans="20:22" ht="14.25" customHeight="1" x14ac:dyDescent="0.2">
      <c r="T8067" s="8"/>
      <c r="V8067" s="8"/>
    </row>
    <row r="8068" spans="20:22" ht="14.25" customHeight="1" x14ac:dyDescent="0.2">
      <c r="T8068" s="8"/>
      <c r="V8068" s="8"/>
    </row>
    <row r="8069" spans="20:22" ht="14.25" customHeight="1" x14ac:dyDescent="0.2">
      <c r="T8069" s="8"/>
      <c r="V8069" s="8"/>
    </row>
    <row r="8070" spans="20:22" ht="14.25" customHeight="1" x14ac:dyDescent="0.2">
      <c r="T8070" s="8"/>
      <c r="V8070" s="8"/>
    </row>
    <row r="8071" spans="20:22" ht="14.25" customHeight="1" x14ac:dyDescent="0.2">
      <c r="T8071" s="8"/>
      <c r="V8071" s="8"/>
    </row>
    <row r="8072" spans="20:22" ht="14.25" customHeight="1" x14ac:dyDescent="0.2">
      <c r="T8072" s="8"/>
      <c r="V8072" s="8"/>
    </row>
    <row r="8073" spans="20:22" ht="14.25" customHeight="1" x14ac:dyDescent="0.2">
      <c r="T8073" s="8"/>
      <c r="V8073" s="8"/>
    </row>
    <row r="8074" spans="20:22" ht="14.25" customHeight="1" x14ac:dyDescent="0.2">
      <c r="T8074" s="8"/>
      <c r="V8074" s="8"/>
    </row>
    <row r="8075" spans="20:22" ht="14.25" customHeight="1" x14ac:dyDescent="0.2">
      <c r="T8075" s="8"/>
      <c r="V8075" s="8"/>
    </row>
    <row r="8076" spans="20:22" ht="14.25" customHeight="1" x14ac:dyDescent="0.2">
      <c r="T8076" s="8"/>
      <c r="V8076" s="8"/>
    </row>
    <row r="8077" spans="20:22" ht="14.25" customHeight="1" x14ac:dyDescent="0.2">
      <c r="T8077" s="8"/>
      <c r="V8077" s="8"/>
    </row>
    <row r="8078" spans="20:22" ht="14.25" customHeight="1" x14ac:dyDescent="0.2">
      <c r="T8078" s="8"/>
      <c r="V8078" s="8"/>
    </row>
    <row r="8079" spans="20:22" ht="14.25" customHeight="1" x14ac:dyDescent="0.2">
      <c r="T8079" s="8"/>
      <c r="V8079" s="8"/>
    </row>
    <row r="8080" spans="20:22" ht="14.25" customHeight="1" x14ac:dyDescent="0.2">
      <c r="T8080" s="8"/>
      <c r="V8080" s="8"/>
    </row>
    <row r="8081" spans="20:22" ht="14.25" customHeight="1" x14ac:dyDescent="0.2">
      <c r="T8081" s="8"/>
      <c r="V8081" s="8"/>
    </row>
    <row r="8082" spans="20:22" ht="14.25" customHeight="1" x14ac:dyDescent="0.2">
      <c r="T8082" s="8"/>
      <c r="V8082" s="8"/>
    </row>
    <row r="8083" spans="20:22" ht="14.25" customHeight="1" x14ac:dyDescent="0.2">
      <c r="T8083" s="8"/>
      <c r="V8083" s="8"/>
    </row>
    <row r="8084" spans="20:22" ht="14.25" customHeight="1" x14ac:dyDescent="0.2">
      <c r="T8084" s="8"/>
      <c r="V8084" s="8"/>
    </row>
    <row r="8085" spans="20:22" ht="14.25" customHeight="1" x14ac:dyDescent="0.2">
      <c r="T8085" s="8"/>
      <c r="V8085" s="8"/>
    </row>
    <row r="8086" spans="20:22" ht="14.25" customHeight="1" x14ac:dyDescent="0.2">
      <c r="T8086" s="8"/>
      <c r="V8086" s="8"/>
    </row>
    <row r="8087" spans="20:22" ht="14.25" customHeight="1" x14ac:dyDescent="0.2">
      <c r="T8087" s="8"/>
      <c r="V8087" s="8"/>
    </row>
    <row r="8088" spans="20:22" ht="14.25" customHeight="1" x14ac:dyDescent="0.2">
      <c r="T8088" s="8"/>
      <c r="V8088" s="8"/>
    </row>
    <row r="8089" spans="20:22" ht="14.25" customHeight="1" x14ac:dyDescent="0.2">
      <c r="T8089" s="8"/>
      <c r="V8089" s="8"/>
    </row>
    <row r="8090" spans="20:22" ht="14.25" customHeight="1" x14ac:dyDescent="0.2">
      <c r="T8090" s="8"/>
      <c r="V8090" s="8"/>
    </row>
    <row r="8091" spans="20:22" ht="14.25" customHeight="1" x14ac:dyDescent="0.2">
      <c r="T8091" s="8"/>
      <c r="V8091" s="8"/>
    </row>
    <row r="8092" spans="20:22" ht="14.25" customHeight="1" x14ac:dyDescent="0.2">
      <c r="T8092" s="8"/>
      <c r="V8092" s="8"/>
    </row>
    <row r="8093" spans="20:22" ht="14.25" customHeight="1" x14ac:dyDescent="0.2">
      <c r="T8093" s="8"/>
      <c r="V8093" s="8"/>
    </row>
    <row r="8094" spans="20:22" ht="14.25" customHeight="1" x14ac:dyDescent="0.2">
      <c r="T8094" s="8"/>
      <c r="V8094" s="8"/>
    </row>
    <row r="8095" spans="20:22" ht="14.25" customHeight="1" x14ac:dyDescent="0.2">
      <c r="T8095" s="8"/>
      <c r="V8095" s="8"/>
    </row>
    <row r="8096" spans="20:22" ht="14.25" customHeight="1" x14ac:dyDescent="0.2">
      <c r="T8096" s="8"/>
      <c r="V8096" s="8"/>
    </row>
    <row r="8097" spans="20:22" ht="14.25" customHeight="1" x14ac:dyDescent="0.2">
      <c r="T8097" s="8"/>
      <c r="V8097" s="8"/>
    </row>
    <row r="8098" spans="20:22" ht="14.25" customHeight="1" x14ac:dyDescent="0.2">
      <c r="T8098" s="8"/>
      <c r="V8098" s="8"/>
    </row>
    <row r="8099" spans="20:22" ht="14.25" customHeight="1" x14ac:dyDescent="0.2">
      <c r="T8099" s="8"/>
      <c r="V8099" s="8"/>
    </row>
    <row r="8100" spans="20:22" ht="14.25" customHeight="1" x14ac:dyDescent="0.2">
      <c r="T8100" s="8"/>
      <c r="V8100" s="8"/>
    </row>
    <row r="8101" spans="20:22" ht="14.25" customHeight="1" x14ac:dyDescent="0.2">
      <c r="T8101" s="8"/>
      <c r="V8101" s="8"/>
    </row>
    <row r="8102" spans="20:22" ht="14.25" customHeight="1" x14ac:dyDescent="0.2">
      <c r="T8102" s="8"/>
      <c r="V8102" s="8"/>
    </row>
    <row r="8103" spans="20:22" ht="14.25" customHeight="1" x14ac:dyDescent="0.2">
      <c r="T8103" s="8"/>
      <c r="V8103" s="8"/>
    </row>
    <row r="8104" spans="20:22" ht="14.25" customHeight="1" x14ac:dyDescent="0.2">
      <c r="T8104" s="8"/>
      <c r="V8104" s="8"/>
    </row>
    <row r="8105" spans="20:22" ht="14.25" customHeight="1" x14ac:dyDescent="0.2">
      <c r="T8105" s="8"/>
      <c r="V8105" s="8"/>
    </row>
    <row r="8106" spans="20:22" ht="14.25" customHeight="1" x14ac:dyDescent="0.2">
      <c r="T8106" s="8"/>
      <c r="V8106" s="8"/>
    </row>
    <row r="8107" spans="20:22" ht="14.25" customHeight="1" x14ac:dyDescent="0.2">
      <c r="T8107" s="8"/>
      <c r="V8107" s="8"/>
    </row>
    <row r="8108" spans="20:22" ht="14.25" customHeight="1" x14ac:dyDescent="0.2">
      <c r="T8108" s="8"/>
      <c r="V8108" s="8"/>
    </row>
    <row r="8109" spans="20:22" ht="14.25" customHeight="1" x14ac:dyDescent="0.2">
      <c r="T8109" s="8"/>
      <c r="V8109" s="8"/>
    </row>
    <row r="8110" spans="20:22" ht="14.25" customHeight="1" x14ac:dyDescent="0.2">
      <c r="T8110" s="8"/>
      <c r="V8110" s="8"/>
    </row>
    <row r="8111" spans="20:22" ht="14.25" customHeight="1" x14ac:dyDescent="0.2">
      <c r="T8111" s="8"/>
      <c r="V8111" s="8"/>
    </row>
    <row r="8112" spans="20:22" ht="14.25" customHeight="1" x14ac:dyDescent="0.2">
      <c r="T8112" s="8"/>
      <c r="V8112" s="8"/>
    </row>
    <row r="8113" spans="20:22" ht="14.25" customHeight="1" x14ac:dyDescent="0.2">
      <c r="T8113" s="8"/>
      <c r="V8113" s="8"/>
    </row>
    <row r="8114" spans="20:22" ht="14.25" customHeight="1" x14ac:dyDescent="0.2">
      <c r="T8114" s="8"/>
      <c r="V8114" s="8"/>
    </row>
    <row r="8115" spans="20:22" ht="14.25" customHeight="1" x14ac:dyDescent="0.2">
      <c r="T8115" s="8"/>
      <c r="V8115" s="8"/>
    </row>
    <row r="8116" spans="20:22" ht="14.25" customHeight="1" x14ac:dyDescent="0.2">
      <c r="T8116" s="8"/>
      <c r="V8116" s="8"/>
    </row>
    <row r="8117" spans="20:22" ht="14.25" customHeight="1" x14ac:dyDescent="0.2">
      <c r="T8117" s="8"/>
      <c r="V8117" s="8"/>
    </row>
    <row r="8118" spans="20:22" ht="14.25" customHeight="1" x14ac:dyDescent="0.2">
      <c r="T8118" s="8"/>
      <c r="V8118" s="8"/>
    </row>
    <row r="8119" spans="20:22" ht="14.25" customHeight="1" x14ac:dyDescent="0.2">
      <c r="T8119" s="8"/>
      <c r="V8119" s="8"/>
    </row>
    <row r="8120" spans="20:22" ht="14.25" customHeight="1" x14ac:dyDescent="0.2">
      <c r="T8120" s="8"/>
      <c r="V8120" s="8"/>
    </row>
    <row r="8121" spans="20:22" ht="14.25" customHeight="1" x14ac:dyDescent="0.2">
      <c r="T8121" s="8"/>
      <c r="V8121" s="8"/>
    </row>
    <row r="8122" spans="20:22" ht="14.25" customHeight="1" x14ac:dyDescent="0.2">
      <c r="T8122" s="8"/>
      <c r="V8122" s="8"/>
    </row>
    <row r="8123" spans="20:22" ht="14.25" customHeight="1" x14ac:dyDescent="0.2">
      <c r="T8123" s="8"/>
      <c r="V8123" s="8"/>
    </row>
    <row r="8124" spans="20:22" ht="14.25" customHeight="1" x14ac:dyDescent="0.2">
      <c r="T8124" s="8"/>
      <c r="V8124" s="8"/>
    </row>
    <row r="8125" spans="20:22" ht="14.25" customHeight="1" x14ac:dyDescent="0.2">
      <c r="T8125" s="8"/>
      <c r="V8125" s="8"/>
    </row>
    <row r="8126" spans="20:22" ht="14.25" customHeight="1" x14ac:dyDescent="0.2">
      <c r="T8126" s="8"/>
      <c r="V8126" s="8"/>
    </row>
    <row r="8127" spans="20:22" ht="14.25" customHeight="1" x14ac:dyDescent="0.2">
      <c r="T8127" s="8"/>
      <c r="V8127" s="8"/>
    </row>
    <row r="8128" spans="20:22" ht="14.25" customHeight="1" x14ac:dyDescent="0.2">
      <c r="T8128" s="8"/>
      <c r="V8128" s="8"/>
    </row>
    <row r="8129" spans="20:22" ht="14.25" customHeight="1" x14ac:dyDescent="0.2">
      <c r="T8129" s="8"/>
      <c r="V8129" s="8"/>
    </row>
    <row r="8130" spans="20:22" ht="14.25" customHeight="1" x14ac:dyDescent="0.2">
      <c r="T8130" s="8"/>
      <c r="V8130" s="8"/>
    </row>
    <row r="8131" spans="20:22" ht="14.25" customHeight="1" x14ac:dyDescent="0.2">
      <c r="T8131" s="8"/>
      <c r="V8131" s="8"/>
    </row>
    <row r="8132" spans="20:22" ht="14.25" customHeight="1" x14ac:dyDescent="0.2">
      <c r="T8132" s="8"/>
      <c r="V8132" s="8"/>
    </row>
    <row r="8133" spans="20:22" ht="14.25" customHeight="1" x14ac:dyDescent="0.2">
      <c r="T8133" s="8"/>
      <c r="V8133" s="8"/>
    </row>
    <row r="8134" spans="20:22" ht="14.25" customHeight="1" x14ac:dyDescent="0.2">
      <c r="T8134" s="8"/>
      <c r="V8134" s="8"/>
    </row>
    <row r="8135" spans="20:22" ht="14.25" customHeight="1" x14ac:dyDescent="0.2">
      <c r="T8135" s="8"/>
      <c r="V8135" s="8"/>
    </row>
    <row r="8136" spans="20:22" ht="14.25" customHeight="1" x14ac:dyDescent="0.2">
      <c r="T8136" s="8"/>
      <c r="V8136" s="8"/>
    </row>
    <row r="8137" spans="20:22" ht="14.25" customHeight="1" x14ac:dyDescent="0.2">
      <c r="T8137" s="8"/>
      <c r="V8137" s="8"/>
    </row>
    <row r="8138" spans="20:22" ht="14.25" customHeight="1" x14ac:dyDescent="0.2">
      <c r="T8138" s="8"/>
      <c r="V8138" s="8"/>
    </row>
    <row r="8139" spans="20:22" ht="14.25" customHeight="1" x14ac:dyDescent="0.2">
      <c r="T8139" s="8"/>
      <c r="V8139" s="8"/>
    </row>
    <row r="8140" spans="20:22" ht="14.25" customHeight="1" x14ac:dyDescent="0.2">
      <c r="T8140" s="8"/>
      <c r="V8140" s="8"/>
    </row>
    <row r="8141" spans="20:22" ht="14.25" customHeight="1" x14ac:dyDescent="0.2">
      <c r="T8141" s="8"/>
      <c r="V8141" s="8"/>
    </row>
    <row r="8142" spans="20:22" ht="14.25" customHeight="1" x14ac:dyDescent="0.2">
      <c r="T8142" s="8"/>
      <c r="V8142" s="8"/>
    </row>
    <row r="8143" spans="20:22" ht="14.25" customHeight="1" x14ac:dyDescent="0.2">
      <c r="T8143" s="8"/>
      <c r="V8143" s="8"/>
    </row>
    <row r="8144" spans="20:22" ht="14.25" customHeight="1" x14ac:dyDescent="0.2">
      <c r="T8144" s="8"/>
      <c r="V8144" s="8"/>
    </row>
    <row r="8145" spans="20:22" ht="14.25" customHeight="1" x14ac:dyDescent="0.2">
      <c r="T8145" s="8"/>
      <c r="V8145" s="8"/>
    </row>
    <row r="8146" spans="20:22" ht="14.25" customHeight="1" x14ac:dyDescent="0.2">
      <c r="T8146" s="8"/>
      <c r="V8146" s="8"/>
    </row>
    <row r="8147" spans="20:22" ht="14.25" customHeight="1" x14ac:dyDescent="0.2">
      <c r="T8147" s="8"/>
      <c r="V8147" s="8"/>
    </row>
    <row r="8148" spans="20:22" ht="14.25" customHeight="1" x14ac:dyDescent="0.2">
      <c r="T8148" s="8"/>
      <c r="V8148" s="8"/>
    </row>
    <row r="8149" spans="20:22" ht="14.25" customHeight="1" x14ac:dyDescent="0.2">
      <c r="T8149" s="8"/>
      <c r="V8149" s="8"/>
    </row>
    <row r="8150" spans="20:22" ht="14.25" customHeight="1" x14ac:dyDescent="0.2">
      <c r="T8150" s="8"/>
      <c r="V8150" s="8"/>
    </row>
    <row r="8151" spans="20:22" ht="14.25" customHeight="1" x14ac:dyDescent="0.2">
      <c r="T8151" s="8"/>
      <c r="V8151" s="8"/>
    </row>
    <row r="8152" spans="20:22" ht="14.25" customHeight="1" x14ac:dyDescent="0.2">
      <c r="T8152" s="8"/>
      <c r="V8152" s="8"/>
    </row>
    <row r="8153" spans="20:22" ht="14.25" customHeight="1" x14ac:dyDescent="0.2">
      <c r="T8153" s="8"/>
      <c r="V8153" s="8"/>
    </row>
    <row r="8154" spans="20:22" ht="14.25" customHeight="1" x14ac:dyDescent="0.2">
      <c r="T8154" s="8"/>
      <c r="V8154" s="8"/>
    </row>
    <row r="8155" spans="20:22" ht="14.25" customHeight="1" x14ac:dyDescent="0.2">
      <c r="T8155" s="8"/>
      <c r="V8155" s="8"/>
    </row>
    <row r="8156" spans="20:22" ht="14.25" customHeight="1" x14ac:dyDescent="0.2">
      <c r="T8156" s="8"/>
      <c r="V8156" s="8"/>
    </row>
    <row r="8157" spans="20:22" ht="14.25" customHeight="1" x14ac:dyDescent="0.2">
      <c r="T8157" s="8"/>
      <c r="V8157" s="8"/>
    </row>
    <row r="8158" spans="20:22" ht="14.25" customHeight="1" x14ac:dyDescent="0.2">
      <c r="T8158" s="8"/>
      <c r="V8158" s="8"/>
    </row>
    <row r="8159" spans="20:22" ht="14.25" customHeight="1" x14ac:dyDescent="0.2">
      <c r="T8159" s="8"/>
      <c r="V8159" s="8"/>
    </row>
    <row r="8160" spans="20:22" ht="14.25" customHeight="1" x14ac:dyDescent="0.2">
      <c r="T8160" s="8"/>
      <c r="V8160" s="8"/>
    </row>
    <row r="8161" spans="20:22" ht="14.25" customHeight="1" x14ac:dyDescent="0.2">
      <c r="T8161" s="8"/>
      <c r="V8161" s="8"/>
    </row>
    <row r="8162" spans="20:22" ht="14.25" customHeight="1" x14ac:dyDescent="0.2">
      <c r="T8162" s="8"/>
      <c r="V8162" s="8"/>
    </row>
    <row r="8163" spans="20:22" ht="14.25" customHeight="1" x14ac:dyDescent="0.2">
      <c r="T8163" s="8"/>
      <c r="V8163" s="8"/>
    </row>
    <row r="8164" spans="20:22" ht="14.25" customHeight="1" x14ac:dyDescent="0.2">
      <c r="T8164" s="8"/>
      <c r="V8164" s="8"/>
    </row>
    <row r="8165" spans="20:22" ht="14.25" customHeight="1" x14ac:dyDescent="0.2">
      <c r="T8165" s="8"/>
      <c r="V8165" s="8"/>
    </row>
    <row r="8166" spans="20:22" ht="14.25" customHeight="1" x14ac:dyDescent="0.2">
      <c r="T8166" s="8"/>
      <c r="V8166" s="8"/>
    </row>
    <row r="8167" spans="20:22" ht="14.25" customHeight="1" x14ac:dyDescent="0.2">
      <c r="T8167" s="8"/>
      <c r="V8167" s="8"/>
    </row>
    <row r="8168" spans="20:22" ht="14.25" customHeight="1" x14ac:dyDescent="0.2">
      <c r="T8168" s="8"/>
      <c r="V8168" s="8"/>
    </row>
    <row r="8169" spans="20:22" ht="14.25" customHeight="1" x14ac:dyDescent="0.2">
      <c r="T8169" s="8"/>
      <c r="V8169" s="8"/>
    </row>
    <row r="8170" spans="20:22" ht="14.25" customHeight="1" x14ac:dyDescent="0.2">
      <c r="T8170" s="8"/>
      <c r="V8170" s="8"/>
    </row>
    <row r="8171" spans="20:22" ht="14.25" customHeight="1" x14ac:dyDescent="0.2">
      <c r="T8171" s="8"/>
      <c r="V8171" s="8"/>
    </row>
    <row r="8172" spans="20:22" ht="14.25" customHeight="1" x14ac:dyDescent="0.2">
      <c r="T8172" s="8"/>
      <c r="V8172" s="8"/>
    </row>
    <row r="8173" spans="20:22" ht="14.25" customHeight="1" x14ac:dyDescent="0.2">
      <c r="T8173" s="8"/>
      <c r="V8173" s="8"/>
    </row>
    <row r="8174" spans="20:22" ht="14.25" customHeight="1" x14ac:dyDescent="0.2">
      <c r="T8174" s="8"/>
      <c r="V8174" s="8"/>
    </row>
    <row r="8175" spans="20:22" ht="14.25" customHeight="1" x14ac:dyDescent="0.2">
      <c r="T8175" s="8"/>
      <c r="V8175" s="8"/>
    </row>
    <row r="8176" spans="20:22" ht="14.25" customHeight="1" x14ac:dyDescent="0.2">
      <c r="T8176" s="8"/>
      <c r="V8176" s="8"/>
    </row>
    <row r="8177" spans="20:22" ht="14.25" customHeight="1" x14ac:dyDescent="0.2">
      <c r="T8177" s="8"/>
      <c r="V8177" s="8"/>
    </row>
    <row r="8178" spans="20:22" ht="14.25" customHeight="1" x14ac:dyDescent="0.2">
      <c r="T8178" s="8"/>
      <c r="V8178" s="8"/>
    </row>
    <row r="8179" spans="20:22" ht="14.25" customHeight="1" x14ac:dyDescent="0.2">
      <c r="T8179" s="8"/>
      <c r="V8179" s="8"/>
    </row>
    <row r="8180" spans="20:22" ht="14.25" customHeight="1" x14ac:dyDescent="0.2">
      <c r="T8180" s="8"/>
      <c r="V8180" s="8"/>
    </row>
    <row r="8181" spans="20:22" ht="14.25" customHeight="1" x14ac:dyDescent="0.2">
      <c r="T8181" s="8"/>
      <c r="V8181" s="8"/>
    </row>
    <row r="8182" spans="20:22" ht="14.25" customHeight="1" x14ac:dyDescent="0.2">
      <c r="T8182" s="8"/>
      <c r="V8182" s="8"/>
    </row>
    <row r="8183" spans="20:22" ht="14.25" customHeight="1" x14ac:dyDescent="0.2">
      <c r="T8183" s="8"/>
      <c r="V8183" s="8"/>
    </row>
    <row r="8184" spans="20:22" ht="14.25" customHeight="1" x14ac:dyDescent="0.2">
      <c r="T8184" s="8"/>
      <c r="V8184" s="8"/>
    </row>
    <row r="8185" spans="20:22" ht="14.25" customHeight="1" x14ac:dyDescent="0.2">
      <c r="T8185" s="8"/>
      <c r="V8185" s="8"/>
    </row>
    <row r="8186" spans="20:22" ht="14.25" customHeight="1" x14ac:dyDescent="0.2">
      <c r="T8186" s="8"/>
      <c r="V8186" s="8"/>
    </row>
    <row r="8187" spans="20:22" ht="14.25" customHeight="1" x14ac:dyDescent="0.2">
      <c r="T8187" s="8"/>
      <c r="V8187" s="8"/>
    </row>
    <row r="8188" spans="20:22" ht="14.25" customHeight="1" x14ac:dyDescent="0.2">
      <c r="T8188" s="8"/>
      <c r="V8188" s="8"/>
    </row>
    <row r="8189" spans="20:22" ht="14.25" customHeight="1" x14ac:dyDescent="0.2">
      <c r="T8189" s="8"/>
      <c r="V8189" s="8"/>
    </row>
    <row r="8190" spans="20:22" ht="14.25" customHeight="1" x14ac:dyDescent="0.2">
      <c r="T8190" s="8"/>
      <c r="V8190" s="8"/>
    </row>
    <row r="8191" spans="20:22" ht="14.25" customHeight="1" x14ac:dyDescent="0.2">
      <c r="T8191" s="8"/>
      <c r="V8191" s="8"/>
    </row>
    <row r="8192" spans="20:22" ht="14.25" customHeight="1" x14ac:dyDescent="0.2">
      <c r="T8192" s="8"/>
      <c r="V8192" s="8"/>
    </row>
    <row r="8193" spans="20:22" ht="14.25" customHeight="1" x14ac:dyDescent="0.2">
      <c r="T8193" s="8"/>
      <c r="V8193" s="8"/>
    </row>
    <row r="8194" spans="20:22" ht="14.25" customHeight="1" x14ac:dyDescent="0.2">
      <c r="T8194" s="8"/>
      <c r="V8194" s="8"/>
    </row>
    <row r="8195" spans="20:22" ht="14.25" customHeight="1" x14ac:dyDescent="0.2">
      <c r="T8195" s="8"/>
      <c r="V8195" s="8"/>
    </row>
    <row r="8196" spans="20:22" ht="14.25" customHeight="1" x14ac:dyDescent="0.2">
      <c r="T8196" s="8"/>
      <c r="V8196" s="8"/>
    </row>
    <row r="8197" spans="20:22" ht="14.25" customHeight="1" x14ac:dyDescent="0.2">
      <c r="T8197" s="8"/>
      <c r="V8197" s="8"/>
    </row>
    <row r="8198" spans="20:22" ht="14.25" customHeight="1" x14ac:dyDescent="0.2">
      <c r="T8198" s="8"/>
      <c r="V8198" s="8"/>
    </row>
    <row r="8199" spans="20:22" ht="14.25" customHeight="1" x14ac:dyDescent="0.2">
      <c r="T8199" s="8"/>
      <c r="V8199" s="8"/>
    </row>
    <row r="8200" spans="20:22" ht="14.25" customHeight="1" x14ac:dyDescent="0.2">
      <c r="T8200" s="8"/>
      <c r="V8200" s="8"/>
    </row>
    <row r="8201" spans="20:22" ht="14.25" customHeight="1" x14ac:dyDescent="0.2">
      <c r="T8201" s="8"/>
      <c r="V8201" s="8"/>
    </row>
    <row r="8202" spans="20:22" ht="14.25" customHeight="1" x14ac:dyDescent="0.2">
      <c r="T8202" s="8"/>
      <c r="V8202" s="8"/>
    </row>
    <row r="8203" spans="20:22" ht="14.25" customHeight="1" x14ac:dyDescent="0.2">
      <c r="T8203" s="8"/>
      <c r="V8203" s="8"/>
    </row>
    <row r="8204" spans="20:22" ht="14.25" customHeight="1" x14ac:dyDescent="0.2">
      <c r="T8204" s="8"/>
      <c r="V8204" s="8"/>
    </row>
    <row r="8205" spans="20:22" ht="14.25" customHeight="1" x14ac:dyDescent="0.2">
      <c r="T8205" s="8"/>
      <c r="V8205" s="8"/>
    </row>
    <row r="8206" spans="20:22" ht="14.25" customHeight="1" x14ac:dyDescent="0.2">
      <c r="T8206" s="8"/>
      <c r="V8206" s="8"/>
    </row>
    <row r="8207" spans="20:22" ht="14.25" customHeight="1" x14ac:dyDescent="0.2">
      <c r="T8207" s="8"/>
      <c r="V8207" s="8"/>
    </row>
    <row r="8208" spans="20:22" ht="14.25" customHeight="1" x14ac:dyDescent="0.2">
      <c r="T8208" s="8"/>
      <c r="V8208" s="8"/>
    </row>
    <row r="8209" spans="20:22" ht="14.25" customHeight="1" x14ac:dyDescent="0.2">
      <c r="T8209" s="8"/>
      <c r="V8209" s="8"/>
    </row>
    <row r="8210" spans="20:22" ht="14.25" customHeight="1" x14ac:dyDescent="0.2">
      <c r="T8210" s="8"/>
      <c r="V8210" s="8"/>
    </row>
    <row r="8211" spans="20:22" ht="14.25" customHeight="1" x14ac:dyDescent="0.2">
      <c r="T8211" s="8"/>
      <c r="V8211" s="8"/>
    </row>
    <row r="8212" spans="20:22" ht="14.25" customHeight="1" x14ac:dyDescent="0.2">
      <c r="T8212" s="8"/>
      <c r="V8212" s="8"/>
    </row>
    <row r="8213" spans="20:22" ht="14.25" customHeight="1" x14ac:dyDescent="0.2">
      <c r="T8213" s="8"/>
      <c r="V8213" s="8"/>
    </row>
    <row r="8214" spans="20:22" ht="14.25" customHeight="1" x14ac:dyDescent="0.2">
      <c r="T8214" s="8"/>
      <c r="V8214" s="8"/>
    </row>
    <row r="8215" spans="20:22" ht="14.25" customHeight="1" x14ac:dyDescent="0.2">
      <c r="T8215" s="8"/>
      <c r="V8215" s="8"/>
    </row>
    <row r="8216" spans="20:22" ht="14.25" customHeight="1" x14ac:dyDescent="0.2">
      <c r="T8216" s="8"/>
      <c r="V8216" s="8"/>
    </row>
    <row r="8217" spans="20:22" ht="14.25" customHeight="1" x14ac:dyDescent="0.2">
      <c r="T8217" s="8"/>
      <c r="V8217" s="8"/>
    </row>
    <row r="8218" spans="20:22" ht="14.25" customHeight="1" x14ac:dyDescent="0.2">
      <c r="T8218" s="8"/>
      <c r="V8218" s="8"/>
    </row>
    <row r="8219" spans="20:22" ht="14.25" customHeight="1" x14ac:dyDescent="0.2">
      <c r="T8219" s="8"/>
      <c r="V8219" s="8"/>
    </row>
    <row r="8220" spans="20:22" ht="14.25" customHeight="1" x14ac:dyDescent="0.2">
      <c r="T8220" s="8"/>
      <c r="V8220" s="8"/>
    </row>
    <row r="8221" spans="20:22" ht="14.25" customHeight="1" x14ac:dyDescent="0.2">
      <c r="T8221" s="8"/>
      <c r="V8221" s="8"/>
    </row>
    <row r="8222" spans="20:22" ht="14.25" customHeight="1" x14ac:dyDescent="0.2">
      <c r="T8222" s="8"/>
      <c r="V8222" s="8"/>
    </row>
    <row r="8223" spans="20:22" ht="14.25" customHeight="1" x14ac:dyDescent="0.2">
      <c r="T8223" s="8"/>
      <c r="V8223" s="8"/>
    </row>
    <row r="8224" spans="20:22" ht="14.25" customHeight="1" x14ac:dyDescent="0.2">
      <c r="T8224" s="8"/>
      <c r="V8224" s="8"/>
    </row>
    <row r="8225" spans="20:22" ht="14.25" customHeight="1" x14ac:dyDescent="0.2">
      <c r="T8225" s="8"/>
      <c r="V8225" s="8"/>
    </row>
    <row r="8226" spans="20:22" ht="14.25" customHeight="1" x14ac:dyDescent="0.2">
      <c r="T8226" s="8"/>
      <c r="V8226" s="8"/>
    </row>
    <row r="8227" spans="20:22" ht="14.25" customHeight="1" x14ac:dyDescent="0.2">
      <c r="T8227" s="8"/>
      <c r="V8227" s="8"/>
    </row>
    <row r="8228" spans="20:22" ht="14.25" customHeight="1" x14ac:dyDescent="0.2">
      <c r="T8228" s="8"/>
      <c r="V8228" s="8"/>
    </row>
    <row r="8229" spans="20:22" ht="14.25" customHeight="1" x14ac:dyDescent="0.2">
      <c r="T8229" s="8"/>
      <c r="V8229" s="8"/>
    </row>
    <row r="8230" spans="20:22" ht="14.25" customHeight="1" x14ac:dyDescent="0.2">
      <c r="T8230" s="8"/>
      <c r="V8230" s="8"/>
    </row>
    <row r="8231" spans="20:22" ht="14.25" customHeight="1" x14ac:dyDescent="0.2">
      <c r="T8231" s="8"/>
      <c r="V8231" s="8"/>
    </row>
    <row r="8232" spans="20:22" ht="14.25" customHeight="1" x14ac:dyDescent="0.2">
      <c r="T8232" s="8"/>
      <c r="V8232" s="8"/>
    </row>
    <row r="8233" spans="20:22" ht="14.25" customHeight="1" x14ac:dyDescent="0.2">
      <c r="T8233" s="8"/>
      <c r="V8233" s="8"/>
    </row>
    <row r="8234" spans="20:22" ht="14.25" customHeight="1" x14ac:dyDescent="0.2">
      <c r="T8234" s="8"/>
      <c r="V8234" s="8"/>
    </row>
    <row r="8235" spans="20:22" ht="14.25" customHeight="1" x14ac:dyDescent="0.2">
      <c r="T8235" s="8"/>
      <c r="V8235" s="8"/>
    </row>
    <row r="8236" spans="20:22" ht="14.25" customHeight="1" x14ac:dyDescent="0.2">
      <c r="T8236" s="8"/>
      <c r="V8236" s="8"/>
    </row>
    <row r="8237" spans="20:22" ht="14.25" customHeight="1" x14ac:dyDescent="0.2">
      <c r="T8237" s="8"/>
      <c r="V8237" s="8"/>
    </row>
    <row r="8238" spans="20:22" ht="14.25" customHeight="1" x14ac:dyDescent="0.2">
      <c r="T8238" s="8"/>
      <c r="V8238" s="8"/>
    </row>
    <row r="8239" spans="20:22" ht="14.25" customHeight="1" x14ac:dyDescent="0.2">
      <c r="T8239" s="8"/>
      <c r="V8239" s="8"/>
    </row>
    <row r="8240" spans="20:22" ht="14.25" customHeight="1" x14ac:dyDescent="0.2">
      <c r="T8240" s="8"/>
      <c r="V8240" s="8"/>
    </row>
    <row r="8241" spans="20:22" ht="14.25" customHeight="1" x14ac:dyDescent="0.2">
      <c r="T8241" s="8"/>
      <c r="V8241" s="8"/>
    </row>
    <row r="8242" spans="20:22" ht="14.25" customHeight="1" x14ac:dyDescent="0.2">
      <c r="T8242" s="8"/>
      <c r="V8242" s="8"/>
    </row>
    <row r="8243" spans="20:22" ht="14.25" customHeight="1" x14ac:dyDescent="0.2">
      <c r="T8243" s="8"/>
      <c r="V8243" s="8"/>
    </row>
    <row r="8244" spans="20:22" ht="14.25" customHeight="1" x14ac:dyDescent="0.2">
      <c r="T8244" s="8"/>
      <c r="V8244" s="8"/>
    </row>
    <row r="8245" spans="20:22" ht="14.25" customHeight="1" x14ac:dyDescent="0.2">
      <c r="T8245" s="8"/>
      <c r="V8245" s="8"/>
    </row>
    <row r="8246" spans="20:22" ht="14.25" customHeight="1" x14ac:dyDescent="0.2">
      <c r="T8246" s="8"/>
      <c r="V8246" s="8"/>
    </row>
    <row r="8247" spans="20:22" ht="14.25" customHeight="1" x14ac:dyDescent="0.2">
      <c r="T8247" s="8"/>
      <c r="V8247" s="8"/>
    </row>
    <row r="8248" spans="20:22" ht="14.25" customHeight="1" x14ac:dyDescent="0.2">
      <c r="T8248" s="8"/>
      <c r="V8248" s="8"/>
    </row>
    <row r="8249" spans="20:22" ht="14.25" customHeight="1" x14ac:dyDescent="0.2">
      <c r="T8249" s="8"/>
      <c r="V8249" s="8"/>
    </row>
    <row r="8250" spans="20:22" ht="14.25" customHeight="1" x14ac:dyDescent="0.2">
      <c r="T8250" s="8"/>
      <c r="V8250" s="8"/>
    </row>
    <row r="8251" spans="20:22" ht="14.25" customHeight="1" x14ac:dyDescent="0.2">
      <c r="T8251" s="8"/>
      <c r="V8251" s="8"/>
    </row>
    <row r="8252" spans="20:22" ht="14.25" customHeight="1" x14ac:dyDescent="0.2">
      <c r="T8252" s="8"/>
      <c r="V8252" s="8"/>
    </row>
    <row r="8253" spans="20:22" ht="14.25" customHeight="1" x14ac:dyDescent="0.2">
      <c r="T8253" s="8"/>
      <c r="V8253" s="8"/>
    </row>
    <row r="8254" spans="20:22" ht="14.25" customHeight="1" x14ac:dyDescent="0.2">
      <c r="T8254" s="8"/>
      <c r="V8254" s="8"/>
    </row>
    <row r="8255" spans="20:22" ht="14.25" customHeight="1" x14ac:dyDescent="0.2">
      <c r="T8255" s="8"/>
      <c r="V8255" s="8"/>
    </row>
    <row r="8256" spans="20:22" ht="14.25" customHeight="1" x14ac:dyDescent="0.2">
      <c r="T8256" s="8"/>
      <c r="V8256" s="8"/>
    </row>
    <row r="8257" spans="20:22" ht="14.25" customHeight="1" x14ac:dyDescent="0.2">
      <c r="T8257" s="8"/>
      <c r="V8257" s="8"/>
    </row>
    <row r="8258" spans="20:22" ht="14.25" customHeight="1" x14ac:dyDescent="0.2">
      <c r="T8258" s="8"/>
      <c r="V8258" s="8"/>
    </row>
    <row r="8259" spans="20:22" ht="14.25" customHeight="1" x14ac:dyDescent="0.2">
      <c r="T8259" s="8"/>
      <c r="V8259" s="8"/>
    </row>
    <row r="8260" spans="20:22" ht="14.25" customHeight="1" x14ac:dyDescent="0.2">
      <c r="T8260" s="8"/>
      <c r="V8260" s="8"/>
    </row>
    <row r="8261" spans="20:22" ht="14.25" customHeight="1" x14ac:dyDescent="0.2">
      <c r="T8261" s="8"/>
      <c r="V8261" s="8"/>
    </row>
    <row r="8262" spans="20:22" ht="14.25" customHeight="1" x14ac:dyDescent="0.2">
      <c r="T8262" s="8"/>
      <c r="V8262" s="8"/>
    </row>
    <row r="8263" spans="20:22" ht="14.25" customHeight="1" x14ac:dyDescent="0.2">
      <c r="T8263" s="8"/>
      <c r="V8263" s="8"/>
    </row>
    <row r="8264" spans="20:22" ht="14.25" customHeight="1" x14ac:dyDescent="0.2">
      <c r="T8264" s="8"/>
      <c r="V8264" s="8"/>
    </row>
    <row r="8265" spans="20:22" ht="14.25" customHeight="1" x14ac:dyDescent="0.2">
      <c r="T8265" s="8"/>
      <c r="V8265" s="8"/>
    </row>
    <row r="8266" spans="20:22" ht="14.25" customHeight="1" x14ac:dyDescent="0.2">
      <c r="T8266" s="8"/>
      <c r="V8266" s="8"/>
    </row>
    <row r="8267" spans="20:22" ht="14.25" customHeight="1" x14ac:dyDescent="0.2">
      <c r="T8267" s="8"/>
      <c r="V8267" s="8"/>
    </row>
    <row r="8268" spans="20:22" ht="14.25" customHeight="1" x14ac:dyDescent="0.2">
      <c r="T8268" s="8"/>
      <c r="V8268" s="8"/>
    </row>
    <row r="8269" spans="20:22" ht="14.25" customHeight="1" x14ac:dyDescent="0.2">
      <c r="T8269" s="8"/>
      <c r="V8269" s="8"/>
    </row>
    <row r="8270" spans="20:22" ht="14.25" customHeight="1" x14ac:dyDescent="0.2">
      <c r="T8270" s="8"/>
      <c r="V8270" s="8"/>
    </row>
    <row r="8271" spans="20:22" ht="14.25" customHeight="1" x14ac:dyDescent="0.2">
      <c r="T8271" s="8"/>
      <c r="V8271" s="8"/>
    </row>
    <row r="8272" spans="20:22" ht="14.25" customHeight="1" x14ac:dyDescent="0.2">
      <c r="T8272" s="8"/>
      <c r="V8272" s="8"/>
    </row>
    <row r="8273" spans="20:22" ht="14.25" customHeight="1" x14ac:dyDescent="0.2">
      <c r="T8273" s="8"/>
      <c r="V8273" s="8"/>
    </row>
    <row r="8274" spans="20:22" ht="14.25" customHeight="1" x14ac:dyDescent="0.2">
      <c r="T8274" s="8"/>
      <c r="V8274" s="8"/>
    </row>
    <row r="8275" spans="20:22" ht="14.25" customHeight="1" x14ac:dyDescent="0.2">
      <c r="T8275" s="8"/>
      <c r="V8275" s="8"/>
    </row>
    <row r="8276" spans="20:22" ht="14.25" customHeight="1" x14ac:dyDescent="0.2">
      <c r="T8276" s="8"/>
      <c r="V8276" s="8"/>
    </row>
    <row r="8277" spans="20:22" ht="14.25" customHeight="1" x14ac:dyDescent="0.2">
      <c r="T8277" s="8"/>
      <c r="V8277" s="8"/>
    </row>
    <row r="8278" spans="20:22" ht="14.25" customHeight="1" x14ac:dyDescent="0.2">
      <c r="T8278" s="8"/>
      <c r="V8278" s="8"/>
    </row>
    <row r="8279" spans="20:22" ht="14.25" customHeight="1" x14ac:dyDescent="0.2">
      <c r="T8279" s="8"/>
      <c r="V8279" s="8"/>
    </row>
    <row r="8280" spans="20:22" ht="14.25" customHeight="1" x14ac:dyDescent="0.2">
      <c r="T8280" s="8"/>
      <c r="V8280" s="8"/>
    </row>
    <row r="8281" spans="20:22" ht="14.25" customHeight="1" x14ac:dyDescent="0.2">
      <c r="T8281" s="8"/>
      <c r="V8281" s="8"/>
    </row>
    <row r="8282" spans="20:22" ht="14.25" customHeight="1" x14ac:dyDescent="0.2">
      <c r="T8282" s="8"/>
      <c r="V8282" s="8"/>
    </row>
    <row r="8283" spans="20:22" ht="14.25" customHeight="1" x14ac:dyDescent="0.2">
      <c r="T8283" s="8"/>
      <c r="V8283" s="8"/>
    </row>
    <row r="8284" spans="20:22" ht="14.25" customHeight="1" x14ac:dyDescent="0.2">
      <c r="T8284" s="8"/>
      <c r="V8284" s="8"/>
    </row>
    <row r="8285" spans="20:22" ht="14.25" customHeight="1" x14ac:dyDescent="0.2">
      <c r="T8285" s="8"/>
      <c r="V8285" s="8"/>
    </row>
    <row r="8286" spans="20:22" ht="14.25" customHeight="1" x14ac:dyDescent="0.2">
      <c r="T8286" s="8"/>
      <c r="V8286" s="8"/>
    </row>
    <row r="8287" spans="20:22" ht="14.25" customHeight="1" x14ac:dyDescent="0.2">
      <c r="T8287" s="8"/>
      <c r="V8287" s="8"/>
    </row>
    <row r="8288" spans="20:22" ht="14.25" customHeight="1" x14ac:dyDescent="0.2">
      <c r="T8288" s="8"/>
      <c r="V8288" s="8"/>
    </row>
    <row r="8289" spans="20:22" ht="14.25" customHeight="1" x14ac:dyDescent="0.2">
      <c r="T8289" s="8"/>
      <c r="V8289" s="8"/>
    </row>
    <row r="8290" spans="20:22" ht="14.25" customHeight="1" x14ac:dyDescent="0.2">
      <c r="T8290" s="8"/>
      <c r="V8290" s="8"/>
    </row>
    <row r="8291" spans="20:22" ht="14.25" customHeight="1" x14ac:dyDescent="0.2">
      <c r="T8291" s="8"/>
      <c r="V8291" s="8"/>
    </row>
    <row r="8292" spans="20:22" ht="14.25" customHeight="1" x14ac:dyDescent="0.2">
      <c r="T8292" s="8"/>
      <c r="V8292" s="8"/>
    </row>
    <row r="8293" spans="20:22" ht="14.25" customHeight="1" x14ac:dyDescent="0.2">
      <c r="T8293" s="8"/>
      <c r="V8293" s="8"/>
    </row>
    <row r="8294" spans="20:22" ht="14.25" customHeight="1" x14ac:dyDescent="0.2">
      <c r="T8294" s="8"/>
      <c r="V8294" s="8"/>
    </row>
    <row r="8295" spans="20:22" ht="14.25" customHeight="1" x14ac:dyDescent="0.2">
      <c r="T8295" s="8"/>
      <c r="V8295" s="8"/>
    </row>
    <row r="8296" spans="20:22" ht="14.25" customHeight="1" x14ac:dyDescent="0.2">
      <c r="T8296" s="8"/>
      <c r="V8296" s="8"/>
    </row>
    <row r="8297" spans="20:22" ht="14.25" customHeight="1" x14ac:dyDescent="0.2">
      <c r="T8297" s="8"/>
      <c r="V8297" s="8"/>
    </row>
    <row r="8298" spans="20:22" ht="14.25" customHeight="1" x14ac:dyDescent="0.2">
      <c r="T8298" s="8"/>
      <c r="V8298" s="8"/>
    </row>
    <row r="8299" spans="20:22" ht="14.25" customHeight="1" x14ac:dyDescent="0.2">
      <c r="T8299" s="8"/>
      <c r="V8299" s="8"/>
    </row>
    <row r="8300" spans="20:22" ht="14.25" customHeight="1" x14ac:dyDescent="0.2">
      <c r="T8300" s="8"/>
      <c r="V8300" s="8"/>
    </row>
    <row r="8301" spans="20:22" ht="14.25" customHeight="1" x14ac:dyDescent="0.2">
      <c r="T8301" s="8"/>
      <c r="V8301" s="8"/>
    </row>
    <row r="8302" spans="20:22" ht="14.25" customHeight="1" x14ac:dyDescent="0.2">
      <c r="T8302" s="8"/>
      <c r="V8302" s="8"/>
    </row>
    <row r="8303" spans="20:22" ht="14.25" customHeight="1" x14ac:dyDescent="0.2">
      <c r="T8303" s="8"/>
      <c r="V8303" s="8"/>
    </row>
    <row r="8304" spans="20:22" ht="14.25" customHeight="1" x14ac:dyDescent="0.2">
      <c r="T8304" s="8"/>
      <c r="V8304" s="8"/>
    </row>
    <row r="8305" spans="20:22" ht="14.25" customHeight="1" x14ac:dyDescent="0.2">
      <c r="T8305" s="8"/>
      <c r="V8305" s="8"/>
    </row>
    <row r="8306" spans="20:22" ht="14.25" customHeight="1" x14ac:dyDescent="0.2">
      <c r="T8306" s="8"/>
      <c r="V8306" s="8"/>
    </row>
    <row r="8307" spans="20:22" ht="14.25" customHeight="1" x14ac:dyDescent="0.2">
      <c r="T8307" s="8"/>
      <c r="V8307" s="8"/>
    </row>
    <row r="8308" spans="20:22" ht="14.25" customHeight="1" x14ac:dyDescent="0.2">
      <c r="T8308" s="8"/>
      <c r="V8308" s="8"/>
    </row>
    <row r="8309" spans="20:22" ht="14.25" customHeight="1" x14ac:dyDescent="0.2">
      <c r="T8309" s="8"/>
      <c r="V8309" s="8"/>
    </row>
    <row r="8310" spans="20:22" ht="14.25" customHeight="1" x14ac:dyDescent="0.2">
      <c r="T8310" s="8"/>
      <c r="V8310" s="8"/>
    </row>
    <row r="8311" spans="20:22" ht="14.25" customHeight="1" x14ac:dyDescent="0.2">
      <c r="T8311" s="8"/>
      <c r="V8311" s="8"/>
    </row>
    <row r="8312" spans="20:22" ht="14.25" customHeight="1" x14ac:dyDescent="0.2">
      <c r="T8312" s="8"/>
      <c r="V8312" s="8"/>
    </row>
    <row r="8313" spans="20:22" ht="14.25" customHeight="1" x14ac:dyDescent="0.2">
      <c r="T8313" s="8"/>
      <c r="V8313" s="8"/>
    </row>
    <row r="8314" spans="20:22" ht="14.25" customHeight="1" x14ac:dyDescent="0.2">
      <c r="T8314" s="8"/>
      <c r="V8314" s="8"/>
    </row>
    <row r="8315" spans="20:22" ht="14.25" customHeight="1" x14ac:dyDescent="0.2">
      <c r="T8315" s="8"/>
      <c r="V8315" s="8"/>
    </row>
    <row r="8316" spans="20:22" ht="14.25" customHeight="1" x14ac:dyDescent="0.2">
      <c r="T8316" s="8"/>
      <c r="V8316" s="8"/>
    </row>
    <row r="8317" spans="20:22" ht="14.25" customHeight="1" x14ac:dyDescent="0.2">
      <c r="T8317" s="8"/>
      <c r="V8317" s="8"/>
    </row>
    <row r="8318" spans="20:22" ht="14.25" customHeight="1" x14ac:dyDescent="0.2">
      <c r="T8318" s="8"/>
      <c r="V8318" s="8"/>
    </row>
    <row r="8319" spans="20:22" ht="14.25" customHeight="1" x14ac:dyDescent="0.2">
      <c r="T8319" s="8"/>
      <c r="V8319" s="8"/>
    </row>
    <row r="8320" spans="20:22" ht="14.25" customHeight="1" x14ac:dyDescent="0.2">
      <c r="T8320" s="8"/>
      <c r="V8320" s="8"/>
    </row>
    <row r="8321" spans="20:22" ht="14.25" customHeight="1" x14ac:dyDescent="0.2">
      <c r="T8321" s="8"/>
      <c r="V8321" s="8"/>
    </row>
    <row r="8322" spans="20:22" ht="14.25" customHeight="1" x14ac:dyDescent="0.2">
      <c r="T8322" s="8"/>
      <c r="V8322" s="8"/>
    </row>
    <row r="8323" spans="20:22" ht="14.25" customHeight="1" x14ac:dyDescent="0.2">
      <c r="T8323" s="8"/>
      <c r="V8323" s="8"/>
    </row>
    <row r="8324" spans="20:22" ht="14.25" customHeight="1" x14ac:dyDescent="0.2">
      <c r="T8324" s="8"/>
      <c r="V8324" s="8"/>
    </row>
    <row r="8325" spans="20:22" ht="14.25" customHeight="1" x14ac:dyDescent="0.2">
      <c r="T8325" s="8"/>
      <c r="V8325" s="8"/>
    </row>
    <row r="8326" spans="20:22" ht="14.25" customHeight="1" x14ac:dyDescent="0.2">
      <c r="T8326" s="8"/>
      <c r="V8326" s="8"/>
    </row>
    <row r="8327" spans="20:22" ht="14.25" customHeight="1" x14ac:dyDescent="0.2">
      <c r="T8327" s="8"/>
      <c r="V8327" s="8"/>
    </row>
    <row r="8328" spans="20:22" ht="14.25" customHeight="1" x14ac:dyDescent="0.2">
      <c r="T8328" s="8"/>
      <c r="V8328" s="8"/>
    </row>
    <row r="8329" spans="20:22" ht="14.25" customHeight="1" x14ac:dyDescent="0.2">
      <c r="T8329" s="8"/>
      <c r="V8329" s="8"/>
    </row>
    <row r="8330" spans="20:22" ht="14.25" customHeight="1" x14ac:dyDescent="0.2">
      <c r="T8330" s="8"/>
      <c r="V8330" s="8"/>
    </row>
    <row r="8331" spans="20:22" ht="14.25" customHeight="1" x14ac:dyDescent="0.2">
      <c r="T8331" s="8"/>
      <c r="V8331" s="8"/>
    </row>
    <row r="8332" spans="20:22" ht="14.25" customHeight="1" x14ac:dyDescent="0.2">
      <c r="T8332" s="8"/>
      <c r="V8332" s="8"/>
    </row>
    <row r="8333" spans="20:22" ht="14.25" customHeight="1" x14ac:dyDescent="0.2">
      <c r="T8333" s="8"/>
      <c r="V8333" s="8"/>
    </row>
    <row r="8334" spans="20:22" ht="14.25" customHeight="1" x14ac:dyDescent="0.2">
      <c r="T8334" s="8"/>
      <c r="V8334" s="8"/>
    </row>
    <row r="8335" spans="20:22" ht="14.25" customHeight="1" x14ac:dyDescent="0.2">
      <c r="T8335" s="8"/>
      <c r="V8335" s="8"/>
    </row>
    <row r="8336" spans="20:22" ht="14.25" customHeight="1" x14ac:dyDescent="0.2">
      <c r="T8336" s="8"/>
      <c r="V8336" s="8"/>
    </row>
    <row r="8337" spans="20:22" ht="14.25" customHeight="1" x14ac:dyDescent="0.2">
      <c r="T8337" s="8"/>
      <c r="V8337" s="8"/>
    </row>
    <row r="8338" spans="20:22" ht="14.25" customHeight="1" x14ac:dyDescent="0.2">
      <c r="T8338" s="8"/>
      <c r="V8338" s="8"/>
    </row>
    <row r="8339" spans="20:22" ht="14.25" customHeight="1" x14ac:dyDescent="0.2">
      <c r="T8339" s="8"/>
      <c r="V8339" s="8"/>
    </row>
    <row r="8340" spans="20:22" ht="14.25" customHeight="1" x14ac:dyDescent="0.2">
      <c r="T8340" s="8"/>
      <c r="V8340" s="8"/>
    </row>
    <row r="8341" spans="20:22" ht="14.25" customHeight="1" x14ac:dyDescent="0.2">
      <c r="T8341" s="8"/>
      <c r="V8341" s="8"/>
    </row>
    <row r="8342" spans="20:22" ht="14.25" customHeight="1" x14ac:dyDescent="0.2">
      <c r="T8342" s="8"/>
      <c r="V8342" s="8"/>
    </row>
    <row r="8343" spans="20:22" ht="14.25" customHeight="1" x14ac:dyDescent="0.2">
      <c r="T8343" s="8"/>
      <c r="V8343" s="8"/>
    </row>
    <row r="8344" spans="20:22" ht="14.25" customHeight="1" x14ac:dyDescent="0.2">
      <c r="T8344" s="8"/>
      <c r="V8344" s="8"/>
    </row>
    <row r="8345" spans="20:22" ht="14.25" customHeight="1" x14ac:dyDescent="0.2">
      <c r="T8345" s="8"/>
      <c r="V8345" s="8"/>
    </row>
    <row r="8346" spans="20:22" ht="14.25" customHeight="1" x14ac:dyDescent="0.2">
      <c r="T8346" s="8"/>
      <c r="V8346" s="8"/>
    </row>
    <row r="8347" spans="20:22" ht="14.25" customHeight="1" x14ac:dyDescent="0.2">
      <c r="T8347" s="8"/>
      <c r="V8347" s="8"/>
    </row>
    <row r="8348" spans="20:22" ht="14.25" customHeight="1" x14ac:dyDescent="0.2">
      <c r="T8348" s="8"/>
      <c r="V8348" s="8"/>
    </row>
    <row r="8349" spans="20:22" ht="14.25" customHeight="1" x14ac:dyDescent="0.2">
      <c r="T8349" s="8"/>
      <c r="V8349" s="8"/>
    </row>
    <row r="8350" spans="20:22" ht="14.25" customHeight="1" x14ac:dyDescent="0.2">
      <c r="T8350" s="8"/>
      <c r="V8350" s="8"/>
    </row>
    <row r="8351" spans="20:22" ht="14.25" customHeight="1" x14ac:dyDescent="0.2">
      <c r="T8351" s="8"/>
      <c r="V8351" s="8"/>
    </row>
    <row r="8352" spans="20:22" ht="14.25" customHeight="1" x14ac:dyDescent="0.2">
      <c r="T8352" s="8"/>
      <c r="V8352" s="8"/>
    </row>
    <row r="8353" spans="20:22" ht="14.25" customHeight="1" x14ac:dyDescent="0.2">
      <c r="T8353" s="8"/>
      <c r="V8353" s="8"/>
    </row>
    <row r="8354" spans="20:22" ht="14.25" customHeight="1" x14ac:dyDescent="0.2">
      <c r="T8354" s="8"/>
      <c r="V8354" s="8"/>
    </row>
    <row r="8355" spans="20:22" ht="14.25" customHeight="1" x14ac:dyDescent="0.2">
      <c r="T8355" s="8"/>
      <c r="V8355" s="8"/>
    </row>
    <row r="8356" spans="20:22" ht="14.25" customHeight="1" x14ac:dyDescent="0.2">
      <c r="T8356" s="8"/>
      <c r="V8356" s="8"/>
    </row>
    <row r="8357" spans="20:22" ht="14.25" customHeight="1" x14ac:dyDescent="0.2">
      <c r="T8357" s="8"/>
      <c r="V8357" s="8"/>
    </row>
    <row r="8358" spans="20:22" ht="14.25" customHeight="1" x14ac:dyDescent="0.2">
      <c r="T8358" s="8"/>
      <c r="V8358" s="8"/>
    </row>
    <row r="8359" spans="20:22" ht="14.25" customHeight="1" x14ac:dyDescent="0.2">
      <c r="T8359" s="8"/>
      <c r="V8359" s="8"/>
    </row>
    <row r="8360" spans="20:22" ht="14.25" customHeight="1" x14ac:dyDescent="0.2">
      <c r="T8360" s="8"/>
      <c r="V8360" s="8"/>
    </row>
    <row r="8361" spans="20:22" ht="14.25" customHeight="1" x14ac:dyDescent="0.2">
      <c r="T8361" s="8"/>
      <c r="V8361" s="8"/>
    </row>
    <row r="8362" spans="20:22" ht="14.25" customHeight="1" x14ac:dyDescent="0.2">
      <c r="T8362" s="8"/>
      <c r="V8362" s="8"/>
    </row>
    <row r="8363" spans="20:22" ht="14.25" customHeight="1" x14ac:dyDescent="0.2">
      <c r="T8363" s="8"/>
      <c r="V8363" s="8"/>
    </row>
    <row r="8364" spans="20:22" ht="14.25" customHeight="1" x14ac:dyDescent="0.2">
      <c r="T8364" s="8"/>
      <c r="V8364" s="8"/>
    </row>
    <row r="8365" spans="20:22" ht="14.25" customHeight="1" x14ac:dyDescent="0.2">
      <c r="T8365" s="8"/>
      <c r="V8365" s="8"/>
    </row>
    <row r="8366" spans="20:22" ht="14.25" customHeight="1" x14ac:dyDescent="0.2">
      <c r="T8366" s="8"/>
      <c r="V8366" s="8"/>
    </row>
    <row r="8367" spans="20:22" ht="14.25" customHeight="1" x14ac:dyDescent="0.2">
      <c r="T8367" s="8"/>
      <c r="V8367" s="8"/>
    </row>
    <row r="8368" spans="20:22" ht="14.25" customHeight="1" x14ac:dyDescent="0.2">
      <c r="T8368" s="8"/>
      <c r="V8368" s="8"/>
    </row>
    <row r="8369" spans="20:22" ht="14.25" customHeight="1" x14ac:dyDescent="0.2">
      <c r="T8369" s="8"/>
      <c r="V8369" s="8"/>
    </row>
    <row r="8370" spans="20:22" ht="14.25" customHeight="1" x14ac:dyDescent="0.2">
      <c r="T8370" s="8"/>
      <c r="V8370" s="8"/>
    </row>
    <row r="8371" spans="20:22" ht="14.25" customHeight="1" x14ac:dyDescent="0.2">
      <c r="T8371" s="8"/>
      <c r="V8371" s="8"/>
    </row>
    <row r="8372" spans="20:22" ht="14.25" customHeight="1" x14ac:dyDescent="0.2">
      <c r="T8372" s="8"/>
      <c r="V8372" s="8"/>
    </row>
    <row r="8373" spans="20:22" ht="14.25" customHeight="1" x14ac:dyDescent="0.2">
      <c r="T8373" s="8"/>
      <c r="V8373" s="8"/>
    </row>
    <row r="8374" spans="20:22" ht="14.25" customHeight="1" x14ac:dyDescent="0.2">
      <c r="T8374" s="8"/>
      <c r="V8374" s="8"/>
    </row>
    <row r="8375" spans="20:22" ht="14.25" customHeight="1" x14ac:dyDescent="0.2">
      <c r="T8375" s="8"/>
      <c r="V8375" s="8"/>
    </row>
    <row r="8376" spans="20:22" ht="14.25" customHeight="1" x14ac:dyDescent="0.2">
      <c r="T8376" s="8"/>
      <c r="V8376" s="8"/>
    </row>
    <row r="8377" spans="20:22" ht="14.25" customHeight="1" x14ac:dyDescent="0.2">
      <c r="T8377" s="8"/>
      <c r="V8377" s="8"/>
    </row>
    <row r="8378" spans="20:22" ht="14.25" customHeight="1" x14ac:dyDescent="0.2">
      <c r="T8378" s="8"/>
      <c r="V8378" s="8"/>
    </row>
    <row r="8379" spans="20:22" ht="14.25" customHeight="1" x14ac:dyDescent="0.2">
      <c r="T8379" s="8"/>
      <c r="V8379" s="8"/>
    </row>
    <row r="8380" spans="20:22" ht="14.25" customHeight="1" x14ac:dyDescent="0.2">
      <c r="T8380" s="8"/>
      <c r="V8380" s="8"/>
    </row>
    <row r="8381" spans="20:22" ht="14.25" customHeight="1" x14ac:dyDescent="0.2">
      <c r="T8381" s="8"/>
      <c r="V8381" s="8"/>
    </row>
    <row r="8382" spans="20:22" ht="14.25" customHeight="1" x14ac:dyDescent="0.2">
      <c r="T8382" s="8"/>
      <c r="V8382" s="8"/>
    </row>
    <row r="8383" spans="20:22" ht="14.25" customHeight="1" x14ac:dyDescent="0.2">
      <c r="T8383" s="8"/>
      <c r="V8383" s="8"/>
    </row>
    <row r="8384" spans="20:22" ht="14.25" customHeight="1" x14ac:dyDescent="0.2">
      <c r="T8384" s="8"/>
      <c r="V8384" s="8"/>
    </row>
    <row r="8385" spans="20:22" ht="14.25" customHeight="1" x14ac:dyDescent="0.2">
      <c r="T8385" s="8"/>
      <c r="V8385" s="8"/>
    </row>
    <row r="8386" spans="20:22" ht="14.25" customHeight="1" x14ac:dyDescent="0.2">
      <c r="T8386" s="8"/>
      <c r="V8386" s="8"/>
    </row>
    <row r="8387" spans="20:22" ht="14.25" customHeight="1" x14ac:dyDescent="0.2">
      <c r="T8387" s="8"/>
      <c r="V8387" s="8"/>
    </row>
    <row r="8388" spans="20:22" ht="14.25" customHeight="1" x14ac:dyDescent="0.2">
      <c r="T8388" s="8"/>
      <c r="V8388" s="8"/>
    </row>
    <row r="8389" spans="20:22" ht="14.25" customHeight="1" x14ac:dyDescent="0.2">
      <c r="T8389" s="8"/>
      <c r="V8389" s="8"/>
    </row>
    <row r="8390" spans="20:22" ht="14.25" customHeight="1" x14ac:dyDescent="0.2">
      <c r="T8390" s="8"/>
      <c r="V8390" s="8"/>
    </row>
    <row r="8391" spans="20:22" ht="14.25" customHeight="1" x14ac:dyDescent="0.2">
      <c r="T8391" s="8"/>
      <c r="V8391" s="8"/>
    </row>
    <row r="8392" spans="20:22" ht="14.25" customHeight="1" x14ac:dyDescent="0.2">
      <c r="T8392" s="8"/>
      <c r="V8392" s="8"/>
    </row>
    <row r="8393" spans="20:22" ht="14.25" customHeight="1" x14ac:dyDescent="0.2">
      <c r="T8393" s="8"/>
      <c r="V8393" s="8"/>
    </row>
    <row r="8394" spans="20:22" ht="14.25" customHeight="1" x14ac:dyDescent="0.2">
      <c r="T8394" s="8"/>
      <c r="V8394" s="8"/>
    </row>
    <row r="8395" spans="20:22" ht="14.25" customHeight="1" x14ac:dyDescent="0.2">
      <c r="T8395" s="8"/>
      <c r="V8395" s="8"/>
    </row>
    <row r="8396" spans="20:22" ht="14.25" customHeight="1" x14ac:dyDescent="0.2">
      <c r="T8396" s="8"/>
      <c r="V8396" s="8"/>
    </row>
    <row r="8397" spans="20:22" ht="14.25" customHeight="1" x14ac:dyDescent="0.2">
      <c r="T8397" s="8"/>
      <c r="V8397" s="8"/>
    </row>
    <row r="8398" spans="20:22" ht="14.25" customHeight="1" x14ac:dyDescent="0.2">
      <c r="T8398" s="8"/>
      <c r="V8398" s="8"/>
    </row>
    <row r="8399" spans="20:22" ht="14.25" customHeight="1" x14ac:dyDescent="0.2">
      <c r="T8399" s="8"/>
      <c r="V8399" s="8"/>
    </row>
    <row r="8400" spans="20:22" ht="14.25" customHeight="1" x14ac:dyDescent="0.2">
      <c r="T8400" s="8"/>
      <c r="V8400" s="8"/>
    </row>
    <row r="8401" spans="20:22" ht="14.25" customHeight="1" x14ac:dyDescent="0.2">
      <c r="T8401" s="8"/>
      <c r="V8401" s="8"/>
    </row>
    <row r="8402" spans="20:22" ht="14.25" customHeight="1" x14ac:dyDescent="0.2">
      <c r="T8402" s="8"/>
      <c r="V8402" s="8"/>
    </row>
    <row r="8403" spans="20:22" ht="14.25" customHeight="1" x14ac:dyDescent="0.2">
      <c r="T8403" s="8"/>
      <c r="V8403" s="8"/>
    </row>
    <row r="8404" spans="20:22" ht="14.25" customHeight="1" x14ac:dyDescent="0.2">
      <c r="T8404" s="8"/>
      <c r="V8404" s="8"/>
    </row>
    <row r="8405" spans="20:22" ht="14.25" customHeight="1" x14ac:dyDescent="0.2">
      <c r="T8405" s="8"/>
      <c r="V8405" s="8"/>
    </row>
    <row r="8406" spans="20:22" ht="14.25" customHeight="1" x14ac:dyDescent="0.2">
      <c r="T8406" s="8"/>
      <c r="V8406" s="8"/>
    </row>
    <row r="8407" spans="20:22" ht="14.25" customHeight="1" x14ac:dyDescent="0.2">
      <c r="T8407" s="8"/>
      <c r="V8407" s="8"/>
    </row>
    <row r="8408" spans="20:22" ht="14.25" customHeight="1" x14ac:dyDescent="0.2">
      <c r="T8408" s="8"/>
      <c r="V8408" s="8"/>
    </row>
    <row r="8409" spans="20:22" ht="14.25" customHeight="1" x14ac:dyDescent="0.2">
      <c r="T8409" s="8"/>
      <c r="V8409" s="8"/>
    </row>
    <row r="8410" spans="20:22" ht="14.25" customHeight="1" x14ac:dyDescent="0.2">
      <c r="T8410" s="8"/>
      <c r="V8410" s="8"/>
    </row>
    <row r="8411" spans="20:22" ht="14.25" customHeight="1" x14ac:dyDescent="0.2">
      <c r="T8411" s="8"/>
      <c r="V8411" s="8"/>
    </row>
    <row r="8412" spans="20:22" ht="14.25" customHeight="1" x14ac:dyDescent="0.2">
      <c r="T8412" s="8"/>
      <c r="V8412" s="8"/>
    </row>
    <row r="8413" spans="20:22" ht="14.25" customHeight="1" x14ac:dyDescent="0.2">
      <c r="T8413" s="8"/>
      <c r="V8413" s="8"/>
    </row>
    <row r="8414" spans="20:22" ht="14.25" customHeight="1" x14ac:dyDescent="0.2">
      <c r="T8414" s="8"/>
      <c r="V8414" s="8"/>
    </row>
    <row r="8415" spans="20:22" ht="14.25" customHeight="1" x14ac:dyDescent="0.2">
      <c r="T8415" s="8"/>
      <c r="V8415" s="8"/>
    </row>
    <row r="8416" spans="20:22" ht="14.25" customHeight="1" x14ac:dyDescent="0.2">
      <c r="T8416" s="8"/>
      <c r="V8416" s="8"/>
    </row>
    <row r="8417" spans="20:22" ht="14.25" customHeight="1" x14ac:dyDescent="0.2">
      <c r="T8417" s="8"/>
      <c r="V8417" s="8"/>
    </row>
    <row r="8418" spans="20:22" ht="14.25" customHeight="1" x14ac:dyDescent="0.2">
      <c r="T8418" s="8"/>
      <c r="V8418" s="8"/>
    </row>
    <row r="8419" spans="20:22" ht="14.25" customHeight="1" x14ac:dyDescent="0.2">
      <c r="T8419" s="8"/>
      <c r="V8419" s="8"/>
    </row>
    <row r="8420" spans="20:22" ht="14.25" customHeight="1" x14ac:dyDescent="0.2">
      <c r="T8420" s="8"/>
      <c r="V8420" s="8"/>
    </row>
    <row r="8421" spans="20:22" ht="14.25" customHeight="1" x14ac:dyDescent="0.2">
      <c r="T8421" s="8"/>
      <c r="V8421" s="8"/>
    </row>
    <row r="8422" spans="20:22" ht="14.25" customHeight="1" x14ac:dyDescent="0.2">
      <c r="T8422" s="8"/>
      <c r="V8422" s="8"/>
    </row>
    <row r="8423" spans="20:22" ht="14.25" customHeight="1" x14ac:dyDescent="0.2">
      <c r="T8423" s="8"/>
      <c r="V8423" s="8"/>
    </row>
    <row r="8424" spans="20:22" ht="14.25" customHeight="1" x14ac:dyDescent="0.2">
      <c r="T8424" s="8"/>
      <c r="V8424" s="8"/>
    </row>
    <row r="8425" spans="20:22" ht="14.25" customHeight="1" x14ac:dyDescent="0.2">
      <c r="T8425" s="8"/>
      <c r="V8425" s="8"/>
    </row>
    <row r="8426" spans="20:22" ht="14.25" customHeight="1" x14ac:dyDescent="0.2">
      <c r="T8426" s="8"/>
      <c r="V8426" s="8"/>
    </row>
    <row r="8427" spans="20:22" ht="14.25" customHeight="1" x14ac:dyDescent="0.2">
      <c r="T8427" s="8"/>
      <c r="V8427" s="8"/>
    </row>
    <row r="8428" spans="20:22" ht="14.25" customHeight="1" x14ac:dyDescent="0.2">
      <c r="T8428" s="8"/>
      <c r="V8428" s="8"/>
    </row>
    <row r="8429" spans="20:22" ht="14.25" customHeight="1" x14ac:dyDescent="0.2">
      <c r="T8429" s="8"/>
      <c r="V8429" s="8"/>
    </row>
    <row r="8430" spans="20:22" ht="14.25" customHeight="1" x14ac:dyDescent="0.2">
      <c r="T8430" s="8"/>
      <c r="V8430" s="8"/>
    </row>
    <row r="8431" spans="20:22" ht="14.25" customHeight="1" x14ac:dyDescent="0.2">
      <c r="T8431" s="8"/>
      <c r="V8431" s="8"/>
    </row>
    <row r="8432" spans="20:22" ht="14.25" customHeight="1" x14ac:dyDescent="0.2">
      <c r="T8432" s="8"/>
      <c r="V8432" s="8"/>
    </row>
    <row r="8433" spans="20:22" ht="14.25" customHeight="1" x14ac:dyDescent="0.2">
      <c r="T8433" s="8"/>
      <c r="V8433" s="8"/>
    </row>
    <row r="8434" spans="20:22" ht="14.25" customHeight="1" x14ac:dyDescent="0.2">
      <c r="T8434" s="8"/>
      <c r="V8434" s="8"/>
    </row>
    <row r="8435" spans="20:22" ht="14.25" customHeight="1" x14ac:dyDescent="0.2">
      <c r="T8435" s="8"/>
      <c r="V8435" s="8"/>
    </row>
    <row r="8436" spans="20:22" ht="14.25" customHeight="1" x14ac:dyDescent="0.2">
      <c r="T8436" s="8"/>
      <c r="V8436" s="8"/>
    </row>
    <row r="8437" spans="20:22" ht="14.25" customHeight="1" x14ac:dyDescent="0.2">
      <c r="T8437" s="8"/>
      <c r="V8437" s="8"/>
    </row>
    <row r="8438" spans="20:22" ht="14.25" customHeight="1" x14ac:dyDescent="0.2">
      <c r="T8438" s="8"/>
      <c r="V8438" s="8"/>
    </row>
    <row r="8439" spans="20:22" ht="14.25" customHeight="1" x14ac:dyDescent="0.2">
      <c r="T8439" s="8"/>
      <c r="V8439" s="8"/>
    </row>
    <row r="8440" spans="20:22" ht="14.25" customHeight="1" x14ac:dyDescent="0.2">
      <c r="T8440" s="8"/>
      <c r="V8440" s="8"/>
    </row>
    <row r="8441" spans="20:22" ht="14.25" customHeight="1" x14ac:dyDescent="0.2">
      <c r="T8441" s="8"/>
      <c r="V8441" s="8"/>
    </row>
    <row r="8442" spans="20:22" ht="14.25" customHeight="1" x14ac:dyDescent="0.2">
      <c r="T8442" s="8"/>
      <c r="V8442" s="8"/>
    </row>
    <row r="8443" spans="20:22" ht="14.25" customHeight="1" x14ac:dyDescent="0.2">
      <c r="T8443" s="8"/>
      <c r="V8443" s="8"/>
    </row>
    <row r="8444" spans="20:22" ht="14.25" customHeight="1" x14ac:dyDescent="0.2">
      <c r="T8444" s="8"/>
      <c r="V8444" s="8"/>
    </row>
    <row r="8445" spans="20:22" ht="14.25" customHeight="1" x14ac:dyDescent="0.2">
      <c r="T8445" s="8"/>
      <c r="V8445" s="8"/>
    </row>
    <row r="8446" spans="20:22" ht="14.25" customHeight="1" x14ac:dyDescent="0.2">
      <c r="T8446" s="8"/>
      <c r="V8446" s="8"/>
    </row>
    <row r="8447" spans="20:22" ht="14.25" customHeight="1" x14ac:dyDescent="0.2">
      <c r="T8447" s="8"/>
      <c r="V8447" s="8"/>
    </row>
    <row r="8448" spans="20:22" ht="14.25" customHeight="1" x14ac:dyDescent="0.2">
      <c r="T8448" s="8"/>
      <c r="V8448" s="8"/>
    </row>
    <row r="8449" spans="20:22" ht="14.25" customHeight="1" x14ac:dyDescent="0.2">
      <c r="T8449" s="8"/>
      <c r="V8449" s="8"/>
    </row>
    <row r="8450" spans="20:22" ht="14.25" customHeight="1" x14ac:dyDescent="0.2">
      <c r="T8450" s="8"/>
      <c r="V8450" s="8"/>
    </row>
    <row r="8451" spans="20:22" ht="14.25" customHeight="1" x14ac:dyDescent="0.2">
      <c r="T8451" s="8"/>
      <c r="V8451" s="8"/>
    </row>
    <row r="8452" spans="20:22" ht="14.25" customHeight="1" x14ac:dyDescent="0.2">
      <c r="T8452" s="8"/>
      <c r="V8452" s="8"/>
    </row>
    <row r="8453" spans="20:22" ht="14.25" customHeight="1" x14ac:dyDescent="0.2">
      <c r="T8453" s="8"/>
      <c r="V8453" s="8"/>
    </row>
    <row r="8454" spans="20:22" ht="14.25" customHeight="1" x14ac:dyDescent="0.2">
      <c r="T8454" s="8"/>
      <c r="V8454" s="8"/>
    </row>
    <row r="8455" spans="20:22" ht="14.25" customHeight="1" x14ac:dyDescent="0.2">
      <c r="T8455" s="8"/>
      <c r="V8455" s="8"/>
    </row>
    <row r="8456" spans="20:22" ht="14.25" customHeight="1" x14ac:dyDescent="0.2">
      <c r="T8456" s="8"/>
      <c r="V8456" s="8"/>
    </row>
    <row r="8457" spans="20:22" ht="14.25" customHeight="1" x14ac:dyDescent="0.2">
      <c r="T8457" s="8"/>
      <c r="V8457" s="8"/>
    </row>
    <row r="8458" spans="20:22" ht="14.25" customHeight="1" x14ac:dyDescent="0.2">
      <c r="T8458" s="8"/>
      <c r="V8458" s="8"/>
    </row>
    <row r="8459" spans="20:22" ht="14.25" customHeight="1" x14ac:dyDescent="0.2">
      <c r="T8459" s="8"/>
      <c r="V8459" s="8"/>
    </row>
    <row r="8460" spans="20:22" ht="14.25" customHeight="1" x14ac:dyDescent="0.2">
      <c r="T8460" s="8"/>
      <c r="V8460" s="8"/>
    </row>
    <row r="8461" spans="20:22" ht="14.25" customHeight="1" x14ac:dyDescent="0.2">
      <c r="T8461" s="8"/>
      <c r="V8461" s="8"/>
    </row>
    <row r="8462" spans="20:22" ht="14.25" customHeight="1" x14ac:dyDescent="0.2">
      <c r="T8462" s="8"/>
      <c r="V8462" s="8"/>
    </row>
    <row r="8463" spans="20:22" ht="14.25" customHeight="1" x14ac:dyDescent="0.2">
      <c r="T8463" s="8"/>
      <c r="V8463" s="8"/>
    </row>
    <row r="8464" spans="20:22" ht="14.25" customHeight="1" x14ac:dyDescent="0.2">
      <c r="T8464" s="8"/>
      <c r="V8464" s="8"/>
    </row>
    <row r="8465" spans="20:22" ht="14.25" customHeight="1" x14ac:dyDescent="0.2">
      <c r="T8465" s="8"/>
      <c r="V8465" s="8"/>
    </row>
    <row r="8466" spans="20:22" ht="14.25" customHeight="1" x14ac:dyDescent="0.2">
      <c r="T8466" s="8"/>
      <c r="V8466" s="8"/>
    </row>
    <row r="8467" spans="20:22" ht="14.25" customHeight="1" x14ac:dyDescent="0.2">
      <c r="T8467" s="8"/>
      <c r="V8467" s="8"/>
    </row>
    <row r="8468" spans="20:22" ht="14.25" customHeight="1" x14ac:dyDescent="0.2">
      <c r="T8468" s="8"/>
      <c r="V8468" s="8"/>
    </row>
    <row r="8469" spans="20:22" ht="14.25" customHeight="1" x14ac:dyDescent="0.2">
      <c r="T8469" s="8"/>
      <c r="V8469" s="8"/>
    </row>
    <row r="8470" spans="20:22" ht="14.25" customHeight="1" x14ac:dyDescent="0.2">
      <c r="T8470" s="8"/>
      <c r="V8470" s="8"/>
    </row>
    <row r="8471" spans="20:22" ht="14.25" customHeight="1" x14ac:dyDescent="0.2">
      <c r="T8471" s="8"/>
      <c r="V8471" s="8"/>
    </row>
    <row r="8472" spans="20:22" ht="14.25" customHeight="1" x14ac:dyDescent="0.2">
      <c r="T8472" s="8"/>
      <c r="V8472" s="8"/>
    </row>
    <row r="8473" spans="20:22" ht="14.25" customHeight="1" x14ac:dyDescent="0.2">
      <c r="T8473" s="8"/>
      <c r="V8473" s="8"/>
    </row>
    <row r="8474" spans="20:22" ht="14.25" customHeight="1" x14ac:dyDescent="0.2">
      <c r="T8474" s="8"/>
      <c r="V8474" s="8"/>
    </row>
    <row r="8475" spans="20:22" ht="14.25" customHeight="1" x14ac:dyDescent="0.2">
      <c r="T8475" s="8"/>
      <c r="V8475" s="8"/>
    </row>
    <row r="8476" spans="20:22" ht="14.25" customHeight="1" x14ac:dyDescent="0.2">
      <c r="T8476" s="8"/>
      <c r="V8476" s="8"/>
    </row>
    <row r="8477" spans="20:22" ht="14.25" customHeight="1" x14ac:dyDescent="0.2">
      <c r="T8477" s="8"/>
      <c r="V8477" s="8"/>
    </row>
    <row r="8478" spans="20:22" ht="14.25" customHeight="1" x14ac:dyDescent="0.2">
      <c r="T8478" s="8"/>
      <c r="V8478" s="8"/>
    </row>
    <row r="8479" spans="20:22" ht="14.25" customHeight="1" x14ac:dyDescent="0.2">
      <c r="T8479" s="8"/>
      <c r="V8479" s="8"/>
    </row>
    <row r="8480" spans="20:22" ht="14.25" customHeight="1" x14ac:dyDescent="0.2">
      <c r="T8480" s="8"/>
      <c r="V8480" s="8"/>
    </row>
    <row r="8481" spans="20:22" ht="14.25" customHeight="1" x14ac:dyDescent="0.2">
      <c r="T8481" s="8"/>
      <c r="V8481" s="8"/>
    </row>
    <row r="8482" spans="20:22" ht="14.25" customHeight="1" x14ac:dyDescent="0.2">
      <c r="T8482" s="8"/>
      <c r="V8482" s="8"/>
    </row>
    <row r="8483" spans="20:22" ht="14.25" customHeight="1" x14ac:dyDescent="0.2">
      <c r="T8483" s="8"/>
      <c r="V8483" s="8"/>
    </row>
    <row r="8484" spans="20:22" ht="14.25" customHeight="1" x14ac:dyDescent="0.2">
      <c r="T8484" s="8"/>
      <c r="V8484" s="8"/>
    </row>
    <row r="8485" spans="20:22" ht="14.25" customHeight="1" x14ac:dyDescent="0.2">
      <c r="T8485" s="8"/>
      <c r="V8485" s="8"/>
    </row>
    <row r="8486" spans="20:22" ht="14.25" customHeight="1" x14ac:dyDescent="0.2">
      <c r="T8486" s="8"/>
      <c r="V8486" s="8"/>
    </row>
    <row r="8487" spans="20:22" ht="14.25" customHeight="1" x14ac:dyDescent="0.2">
      <c r="T8487" s="8"/>
      <c r="V8487" s="8"/>
    </row>
    <row r="8488" spans="20:22" ht="14.25" customHeight="1" x14ac:dyDescent="0.2">
      <c r="T8488" s="8"/>
      <c r="V8488" s="8"/>
    </row>
    <row r="8489" spans="20:22" ht="14.25" customHeight="1" x14ac:dyDescent="0.2">
      <c r="T8489" s="8"/>
      <c r="V8489" s="8"/>
    </row>
    <row r="8490" spans="20:22" ht="14.25" customHeight="1" x14ac:dyDescent="0.2">
      <c r="T8490" s="8"/>
      <c r="V8490" s="8"/>
    </row>
    <row r="8491" spans="20:22" ht="14.25" customHeight="1" x14ac:dyDescent="0.2">
      <c r="T8491" s="8"/>
      <c r="V8491" s="8"/>
    </row>
    <row r="8492" spans="20:22" ht="14.25" customHeight="1" x14ac:dyDescent="0.2">
      <c r="T8492" s="8"/>
      <c r="V8492" s="8"/>
    </row>
    <row r="8493" spans="20:22" ht="14.25" customHeight="1" x14ac:dyDescent="0.2">
      <c r="T8493" s="8"/>
      <c r="V8493" s="8"/>
    </row>
    <row r="8494" spans="20:22" ht="14.25" customHeight="1" x14ac:dyDescent="0.2">
      <c r="T8494" s="8"/>
      <c r="V8494" s="8"/>
    </row>
    <row r="8495" spans="20:22" ht="14.25" customHeight="1" x14ac:dyDescent="0.2">
      <c r="T8495" s="8"/>
      <c r="V8495" s="8"/>
    </row>
    <row r="8496" spans="20:22" ht="14.25" customHeight="1" x14ac:dyDescent="0.2">
      <c r="T8496" s="8"/>
      <c r="V8496" s="8"/>
    </row>
    <row r="8497" spans="20:22" ht="14.25" customHeight="1" x14ac:dyDescent="0.2">
      <c r="T8497" s="8"/>
      <c r="V8497" s="8"/>
    </row>
    <row r="8498" spans="20:22" ht="14.25" customHeight="1" x14ac:dyDescent="0.2">
      <c r="T8498" s="8"/>
      <c r="V8498" s="8"/>
    </row>
    <row r="8499" spans="20:22" ht="14.25" customHeight="1" x14ac:dyDescent="0.2">
      <c r="T8499" s="8"/>
      <c r="V8499" s="8"/>
    </row>
    <row r="8500" spans="20:22" ht="14.25" customHeight="1" x14ac:dyDescent="0.2">
      <c r="T8500" s="8"/>
      <c r="V8500" s="8"/>
    </row>
    <row r="8501" spans="20:22" ht="14.25" customHeight="1" x14ac:dyDescent="0.2">
      <c r="T8501" s="8"/>
      <c r="V8501" s="8"/>
    </row>
    <row r="8502" spans="20:22" ht="14.25" customHeight="1" x14ac:dyDescent="0.2">
      <c r="T8502" s="8"/>
      <c r="V8502" s="8"/>
    </row>
    <row r="8503" spans="20:22" ht="14.25" customHeight="1" x14ac:dyDescent="0.2">
      <c r="T8503" s="8"/>
      <c r="V8503" s="8"/>
    </row>
    <row r="8504" spans="20:22" ht="14.25" customHeight="1" x14ac:dyDescent="0.2">
      <c r="T8504" s="8"/>
      <c r="V8504" s="8"/>
    </row>
    <row r="8505" spans="20:22" ht="14.25" customHeight="1" x14ac:dyDescent="0.2">
      <c r="T8505" s="8"/>
      <c r="V8505" s="8"/>
    </row>
    <row r="8506" spans="20:22" ht="14.25" customHeight="1" x14ac:dyDescent="0.2">
      <c r="T8506" s="8"/>
      <c r="V8506" s="8"/>
    </row>
    <row r="8507" spans="20:22" ht="14.25" customHeight="1" x14ac:dyDescent="0.2">
      <c r="T8507" s="8"/>
      <c r="V8507" s="8"/>
    </row>
    <row r="8508" spans="20:22" ht="14.25" customHeight="1" x14ac:dyDescent="0.2">
      <c r="T8508" s="8"/>
      <c r="V8508" s="8"/>
    </row>
    <row r="8509" spans="20:22" ht="14.25" customHeight="1" x14ac:dyDescent="0.2">
      <c r="T8509" s="8"/>
      <c r="V8509" s="8"/>
    </row>
    <row r="8510" spans="20:22" ht="14.25" customHeight="1" x14ac:dyDescent="0.2">
      <c r="T8510" s="8"/>
      <c r="V8510" s="8"/>
    </row>
    <row r="8511" spans="20:22" ht="14.25" customHeight="1" x14ac:dyDescent="0.2">
      <c r="T8511" s="8"/>
      <c r="V8511" s="8"/>
    </row>
    <row r="8512" spans="20:22" ht="14.25" customHeight="1" x14ac:dyDescent="0.2">
      <c r="T8512" s="8"/>
      <c r="V8512" s="8"/>
    </row>
    <row r="8513" spans="20:22" ht="14.25" customHeight="1" x14ac:dyDescent="0.2">
      <c r="T8513" s="8"/>
      <c r="V8513" s="8"/>
    </row>
    <row r="8514" spans="20:22" ht="14.25" customHeight="1" x14ac:dyDescent="0.2">
      <c r="T8514" s="8"/>
      <c r="V8514" s="8"/>
    </row>
    <row r="8515" spans="20:22" ht="14.25" customHeight="1" x14ac:dyDescent="0.2">
      <c r="T8515" s="8"/>
      <c r="V8515" s="8"/>
    </row>
    <row r="8516" spans="20:22" ht="14.25" customHeight="1" x14ac:dyDescent="0.2">
      <c r="T8516" s="8"/>
      <c r="V8516" s="8"/>
    </row>
    <row r="8517" spans="20:22" ht="14.25" customHeight="1" x14ac:dyDescent="0.2">
      <c r="T8517" s="8"/>
      <c r="V8517" s="8"/>
    </row>
    <row r="8518" spans="20:22" ht="14.25" customHeight="1" x14ac:dyDescent="0.2">
      <c r="T8518" s="8"/>
      <c r="V8518" s="8"/>
    </row>
    <row r="8519" spans="20:22" ht="14.25" customHeight="1" x14ac:dyDescent="0.2">
      <c r="T8519" s="8"/>
      <c r="V8519" s="8"/>
    </row>
    <row r="8520" spans="20:22" ht="14.25" customHeight="1" x14ac:dyDescent="0.2">
      <c r="T8520" s="8"/>
      <c r="V8520" s="8"/>
    </row>
    <row r="8521" spans="20:22" ht="14.25" customHeight="1" x14ac:dyDescent="0.2">
      <c r="T8521" s="8"/>
      <c r="V8521" s="8"/>
    </row>
    <row r="8522" spans="20:22" ht="14.25" customHeight="1" x14ac:dyDescent="0.2">
      <c r="T8522" s="8"/>
      <c r="V8522" s="8"/>
    </row>
    <row r="8523" spans="20:22" ht="14.25" customHeight="1" x14ac:dyDescent="0.2">
      <c r="T8523" s="8"/>
      <c r="V8523" s="8"/>
    </row>
    <row r="8524" spans="20:22" ht="14.25" customHeight="1" x14ac:dyDescent="0.2">
      <c r="T8524" s="8"/>
      <c r="V8524" s="8"/>
    </row>
    <row r="8525" spans="20:22" ht="14.25" customHeight="1" x14ac:dyDescent="0.2">
      <c r="T8525" s="8"/>
      <c r="V8525" s="8"/>
    </row>
    <row r="8526" spans="20:22" ht="14.25" customHeight="1" x14ac:dyDescent="0.2">
      <c r="T8526" s="8"/>
      <c r="V8526" s="8"/>
    </row>
    <row r="8527" spans="20:22" ht="14.25" customHeight="1" x14ac:dyDescent="0.2">
      <c r="T8527" s="8"/>
      <c r="V8527" s="8"/>
    </row>
    <row r="8528" spans="20:22" ht="14.25" customHeight="1" x14ac:dyDescent="0.2">
      <c r="T8528" s="8"/>
      <c r="V8528" s="8"/>
    </row>
    <row r="8529" spans="20:22" ht="14.25" customHeight="1" x14ac:dyDescent="0.2">
      <c r="T8529" s="8"/>
      <c r="V8529" s="8"/>
    </row>
    <row r="8530" spans="20:22" ht="14.25" customHeight="1" x14ac:dyDescent="0.2">
      <c r="T8530" s="8"/>
      <c r="V8530" s="8"/>
    </row>
    <row r="8531" spans="20:22" ht="14.25" customHeight="1" x14ac:dyDescent="0.2">
      <c r="T8531" s="8"/>
      <c r="V8531" s="8"/>
    </row>
    <row r="8532" spans="20:22" ht="14.25" customHeight="1" x14ac:dyDescent="0.2">
      <c r="T8532" s="8"/>
      <c r="V8532" s="8"/>
    </row>
    <row r="8533" spans="20:22" ht="14.25" customHeight="1" x14ac:dyDescent="0.2">
      <c r="T8533" s="8"/>
      <c r="V8533" s="8"/>
    </row>
    <row r="8534" spans="20:22" ht="14.25" customHeight="1" x14ac:dyDescent="0.2">
      <c r="T8534" s="8"/>
      <c r="V8534" s="8"/>
    </row>
    <row r="8535" spans="20:22" ht="14.25" customHeight="1" x14ac:dyDescent="0.2">
      <c r="T8535" s="8"/>
      <c r="V8535" s="8"/>
    </row>
    <row r="8536" spans="20:22" ht="14.25" customHeight="1" x14ac:dyDescent="0.2">
      <c r="T8536" s="8"/>
      <c r="V8536" s="8"/>
    </row>
    <row r="8537" spans="20:22" ht="14.25" customHeight="1" x14ac:dyDescent="0.2">
      <c r="T8537" s="8"/>
      <c r="V8537" s="8"/>
    </row>
    <row r="8538" spans="20:22" ht="14.25" customHeight="1" x14ac:dyDescent="0.2">
      <c r="T8538" s="8"/>
      <c r="V8538" s="8"/>
    </row>
    <row r="8539" spans="20:22" ht="14.25" customHeight="1" x14ac:dyDescent="0.2">
      <c r="T8539" s="8"/>
      <c r="V8539" s="8"/>
    </row>
    <row r="8540" spans="20:22" ht="14.25" customHeight="1" x14ac:dyDescent="0.2">
      <c r="T8540" s="8"/>
      <c r="V8540" s="8"/>
    </row>
    <row r="8541" spans="20:22" ht="14.25" customHeight="1" x14ac:dyDescent="0.2">
      <c r="T8541" s="8"/>
      <c r="V8541" s="8"/>
    </row>
    <row r="8542" spans="20:22" ht="14.25" customHeight="1" x14ac:dyDescent="0.2">
      <c r="T8542" s="8"/>
      <c r="V8542" s="8"/>
    </row>
    <row r="8543" spans="20:22" ht="14.25" customHeight="1" x14ac:dyDescent="0.2">
      <c r="T8543" s="8"/>
      <c r="V8543" s="8"/>
    </row>
    <row r="8544" spans="20:22" ht="14.25" customHeight="1" x14ac:dyDescent="0.2">
      <c r="T8544" s="8"/>
      <c r="V8544" s="8"/>
    </row>
    <row r="8545" spans="20:22" ht="14.25" customHeight="1" x14ac:dyDescent="0.2">
      <c r="T8545" s="8"/>
      <c r="V8545" s="8"/>
    </row>
    <row r="8546" spans="20:22" ht="14.25" customHeight="1" x14ac:dyDescent="0.2">
      <c r="T8546" s="8"/>
      <c r="V8546" s="8"/>
    </row>
    <row r="8547" spans="20:22" ht="14.25" customHeight="1" x14ac:dyDescent="0.2">
      <c r="T8547" s="8"/>
      <c r="V8547" s="8"/>
    </row>
    <row r="8548" spans="20:22" ht="14.25" customHeight="1" x14ac:dyDescent="0.2">
      <c r="T8548" s="8"/>
      <c r="V8548" s="8"/>
    </row>
    <row r="8549" spans="20:22" ht="14.25" customHeight="1" x14ac:dyDescent="0.2">
      <c r="T8549" s="8"/>
      <c r="V8549" s="8"/>
    </row>
    <row r="8550" spans="20:22" ht="14.25" customHeight="1" x14ac:dyDescent="0.2">
      <c r="T8550" s="8"/>
      <c r="V8550" s="8"/>
    </row>
    <row r="8551" spans="20:22" ht="14.25" customHeight="1" x14ac:dyDescent="0.2">
      <c r="T8551" s="8"/>
      <c r="V8551" s="8"/>
    </row>
    <row r="8552" spans="20:22" ht="14.25" customHeight="1" x14ac:dyDescent="0.2">
      <c r="T8552" s="8"/>
      <c r="V8552" s="8"/>
    </row>
    <row r="8553" spans="20:22" ht="14.25" customHeight="1" x14ac:dyDescent="0.2">
      <c r="T8553" s="8"/>
      <c r="V8553" s="8"/>
    </row>
    <row r="8554" spans="20:22" ht="14.25" customHeight="1" x14ac:dyDescent="0.2">
      <c r="T8554" s="8"/>
      <c r="V8554" s="8"/>
    </row>
    <row r="8555" spans="20:22" ht="14.25" customHeight="1" x14ac:dyDescent="0.2">
      <c r="T8555" s="8"/>
      <c r="V8555" s="8"/>
    </row>
    <row r="8556" spans="20:22" ht="14.25" customHeight="1" x14ac:dyDescent="0.2">
      <c r="T8556" s="8"/>
      <c r="V8556" s="8"/>
    </row>
    <row r="8557" spans="20:22" ht="14.25" customHeight="1" x14ac:dyDescent="0.2">
      <c r="T8557" s="8"/>
      <c r="V8557" s="8"/>
    </row>
    <row r="8558" spans="20:22" ht="14.25" customHeight="1" x14ac:dyDescent="0.2">
      <c r="T8558" s="8"/>
      <c r="V8558" s="8"/>
    </row>
    <row r="8559" spans="20:22" ht="14.25" customHeight="1" x14ac:dyDescent="0.2">
      <c r="T8559" s="8"/>
      <c r="V8559" s="8"/>
    </row>
    <row r="8560" spans="20:22" ht="14.25" customHeight="1" x14ac:dyDescent="0.2">
      <c r="T8560" s="8"/>
      <c r="V8560" s="8"/>
    </row>
    <row r="8561" spans="20:22" ht="14.25" customHeight="1" x14ac:dyDescent="0.2">
      <c r="T8561" s="8"/>
      <c r="V8561" s="8"/>
    </row>
    <row r="8562" spans="20:22" ht="14.25" customHeight="1" x14ac:dyDescent="0.2">
      <c r="T8562" s="8"/>
      <c r="V8562" s="8"/>
    </row>
    <row r="8563" spans="20:22" ht="14.25" customHeight="1" x14ac:dyDescent="0.2">
      <c r="T8563" s="8"/>
      <c r="V8563" s="8"/>
    </row>
    <row r="8564" spans="20:22" ht="14.25" customHeight="1" x14ac:dyDescent="0.2">
      <c r="T8564" s="8"/>
      <c r="V8564" s="8"/>
    </row>
    <row r="8565" spans="20:22" ht="14.25" customHeight="1" x14ac:dyDescent="0.2">
      <c r="T8565" s="8"/>
      <c r="V8565" s="8"/>
    </row>
    <row r="8566" spans="20:22" ht="14.25" customHeight="1" x14ac:dyDescent="0.2">
      <c r="T8566" s="8"/>
      <c r="V8566" s="8"/>
    </row>
    <row r="8567" spans="20:22" ht="14.25" customHeight="1" x14ac:dyDescent="0.2">
      <c r="T8567" s="8"/>
      <c r="V8567" s="8"/>
    </row>
    <row r="8568" spans="20:22" ht="14.25" customHeight="1" x14ac:dyDescent="0.2">
      <c r="T8568" s="8"/>
      <c r="V8568" s="8"/>
    </row>
    <row r="8569" spans="20:22" ht="14.25" customHeight="1" x14ac:dyDescent="0.2">
      <c r="T8569" s="8"/>
      <c r="V8569" s="8"/>
    </row>
    <row r="8570" spans="20:22" ht="14.25" customHeight="1" x14ac:dyDescent="0.2">
      <c r="T8570" s="8"/>
      <c r="V8570" s="8"/>
    </row>
    <row r="8571" spans="20:22" ht="14.25" customHeight="1" x14ac:dyDescent="0.2">
      <c r="T8571" s="8"/>
      <c r="V8571" s="8"/>
    </row>
    <row r="8572" spans="20:22" ht="14.25" customHeight="1" x14ac:dyDescent="0.2">
      <c r="T8572" s="8"/>
      <c r="V8572" s="8"/>
    </row>
    <row r="8573" spans="20:22" ht="14.25" customHeight="1" x14ac:dyDescent="0.2">
      <c r="T8573" s="8"/>
      <c r="V8573" s="8"/>
    </row>
    <row r="8574" spans="20:22" ht="14.25" customHeight="1" x14ac:dyDescent="0.2">
      <c r="T8574" s="8"/>
      <c r="V8574" s="8"/>
    </row>
    <row r="8575" spans="20:22" ht="14.25" customHeight="1" x14ac:dyDescent="0.2">
      <c r="T8575" s="8"/>
      <c r="V8575" s="8"/>
    </row>
    <row r="8576" spans="20:22" ht="14.25" customHeight="1" x14ac:dyDescent="0.2">
      <c r="T8576" s="8"/>
      <c r="V8576" s="8"/>
    </row>
    <row r="8577" spans="20:22" ht="14.25" customHeight="1" x14ac:dyDescent="0.2">
      <c r="T8577" s="8"/>
      <c r="V8577" s="8"/>
    </row>
    <row r="8578" spans="20:22" ht="14.25" customHeight="1" x14ac:dyDescent="0.2">
      <c r="T8578" s="8"/>
      <c r="V8578" s="8"/>
    </row>
    <row r="8579" spans="20:22" ht="14.25" customHeight="1" x14ac:dyDescent="0.2">
      <c r="T8579" s="8"/>
      <c r="V8579" s="8"/>
    </row>
    <row r="8580" spans="20:22" ht="14.25" customHeight="1" x14ac:dyDescent="0.2">
      <c r="T8580" s="8"/>
      <c r="V8580" s="8"/>
    </row>
    <row r="8581" spans="20:22" ht="14.25" customHeight="1" x14ac:dyDescent="0.2">
      <c r="T8581" s="8"/>
      <c r="V8581" s="8"/>
    </row>
    <row r="8582" spans="20:22" ht="14.25" customHeight="1" x14ac:dyDescent="0.2">
      <c r="T8582" s="8"/>
      <c r="V8582" s="8"/>
    </row>
    <row r="8583" spans="20:22" ht="14.25" customHeight="1" x14ac:dyDescent="0.2">
      <c r="T8583" s="8"/>
      <c r="V8583" s="8"/>
    </row>
    <row r="8584" spans="20:22" ht="14.25" customHeight="1" x14ac:dyDescent="0.2">
      <c r="T8584" s="8"/>
      <c r="V8584" s="8"/>
    </row>
    <row r="8585" spans="20:22" ht="14.25" customHeight="1" x14ac:dyDescent="0.2">
      <c r="T8585" s="8"/>
      <c r="V8585" s="8"/>
    </row>
    <row r="8586" spans="20:22" ht="14.25" customHeight="1" x14ac:dyDescent="0.2">
      <c r="T8586" s="8"/>
      <c r="V8586" s="8"/>
    </row>
    <row r="8587" spans="20:22" ht="14.25" customHeight="1" x14ac:dyDescent="0.2">
      <c r="T8587" s="8"/>
      <c r="V8587" s="8"/>
    </row>
    <row r="8588" spans="20:22" ht="14.25" customHeight="1" x14ac:dyDescent="0.2">
      <c r="T8588" s="8"/>
      <c r="V8588" s="8"/>
    </row>
    <row r="8589" spans="20:22" ht="14.25" customHeight="1" x14ac:dyDescent="0.2">
      <c r="T8589" s="8"/>
      <c r="V8589" s="8"/>
    </row>
    <row r="8590" spans="20:22" ht="14.25" customHeight="1" x14ac:dyDescent="0.2">
      <c r="T8590" s="8"/>
      <c r="V8590" s="8"/>
    </row>
    <row r="8591" spans="20:22" ht="14.25" customHeight="1" x14ac:dyDescent="0.2">
      <c r="T8591" s="8"/>
      <c r="V8591" s="8"/>
    </row>
    <row r="8592" spans="20:22" ht="14.25" customHeight="1" x14ac:dyDescent="0.2">
      <c r="T8592" s="8"/>
      <c r="V8592" s="8"/>
    </row>
    <row r="8593" spans="20:22" ht="14.25" customHeight="1" x14ac:dyDescent="0.2">
      <c r="T8593" s="8"/>
      <c r="V8593" s="8"/>
    </row>
    <row r="8594" spans="20:22" ht="14.25" customHeight="1" x14ac:dyDescent="0.2">
      <c r="T8594" s="8"/>
      <c r="V8594" s="8"/>
    </row>
    <row r="8595" spans="20:22" ht="14.25" customHeight="1" x14ac:dyDescent="0.2">
      <c r="T8595" s="8"/>
      <c r="V8595" s="8"/>
    </row>
    <row r="8596" spans="20:22" ht="14.25" customHeight="1" x14ac:dyDescent="0.2">
      <c r="T8596" s="8"/>
      <c r="V8596" s="8"/>
    </row>
    <row r="8597" spans="20:22" ht="14.25" customHeight="1" x14ac:dyDescent="0.2">
      <c r="T8597" s="8"/>
      <c r="V8597" s="8"/>
    </row>
    <row r="8598" spans="20:22" ht="14.25" customHeight="1" x14ac:dyDescent="0.2">
      <c r="T8598" s="8"/>
      <c r="V8598" s="8"/>
    </row>
    <row r="8599" spans="20:22" ht="14.25" customHeight="1" x14ac:dyDescent="0.2">
      <c r="T8599" s="8"/>
      <c r="V8599" s="8"/>
    </row>
    <row r="8600" spans="20:22" ht="14.25" customHeight="1" x14ac:dyDescent="0.2">
      <c r="T8600" s="8"/>
      <c r="V8600" s="8"/>
    </row>
    <row r="8601" spans="20:22" ht="14.25" customHeight="1" x14ac:dyDescent="0.2">
      <c r="T8601" s="8"/>
      <c r="V8601" s="8"/>
    </row>
    <row r="8602" spans="20:22" ht="14.25" customHeight="1" x14ac:dyDescent="0.2">
      <c r="T8602" s="8"/>
      <c r="V8602" s="8"/>
    </row>
    <row r="8603" spans="20:22" ht="14.25" customHeight="1" x14ac:dyDescent="0.2">
      <c r="T8603" s="8"/>
      <c r="V8603" s="8"/>
    </row>
    <row r="8604" spans="20:22" ht="14.25" customHeight="1" x14ac:dyDescent="0.2">
      <c r="T8604" s="8"/>
      <c r="V8604" s="8"/>
    </row>
    <row r="8605" spans="20:22" ht="14.25" customHeight="1" x14ac:dyDescent="0.2">
      <c r="T8605" s="8"/>
      <c r="V8605" s="8"/>
    </row>
    <row r="8606" spans="20:22" ht="14.25" customHeight="1" x14ac:dyDescent="0.2">
      <c r="T8606" s="8"/>
      <c r="V8606" s="8"/>
    </row>
    <row r="8607" spans="20:22" ht="14.25" customHeight="1" x14ac:dyDescent="0.2">
      <c r="T8607" s="8"/>
      <c r="V8607" s="8"/>
    </row>
    <row r="8608" spans="20:22" ht="14.25" customHeight="1" x14ac:dyDescent="0.2">
      <c r="T8608" s="8"/>
      <c r="V8608" s="8"/>
    </row>
    <row r="8609" spans="20:22" ht="14.25" customHeight="1" x14ac:dyDescent="0.2">
      <c r="T8609" s="8"/>
      <c r="V8609" s="8"/>
    </row>
    <row r="8610" spans="20:22" ht="14.25" customHeight="1" x14ac:dyDescent="0.2">
      <c r="T8610" s="8"/>
      <c r="V8610" s="8"/>
    </row>
    <row r="8611" spans="20:22" ht="14.25" customHeight="1" x14ac:dyDescent="0.2">
      <c r="T8611" s="8"/>
      <c r="V8611" s="8"/>
    </row>
    <row r="8612" spans="20:22" ht="14.25" customHeight="1" x14ac:dyDescent="0.2">
      <c r="T8612" s="8"/>
      <c r="V8612" s="8"/>
    </row>
    <row r="8613" spans="20:22" ht="14.25" customHeight="1" x14ac:dyDescent="0.2">
      <c r="T8613" s="8"/>
      <c r="V8613" s="8"/>
    </row>
    <row r="8614" spans="20:22" ht="14.25" customHeight="1" x14ac:dyDescent="0.2">
      <c r="T8614" s="8"/>
      <c r="V8614" s="8"/>
    </row>
    <row r="8615" spans="20:22" ht="14.25" customHeight="1" x14ac:dyDescent="0.2">
      <c r="T8615" s="8"/>
      <c r="V8615" s="8"/>
    </row>
    <row r="8616" spans="20:22" ht="14.25" customHeight="1" x14ac:dyDescent="0.2">
      <c r="T8616" s="8"/>
      <c r="V8616" s="8"/>
    </row>
    <row r="8617" spans="20:22" ht="14.25" customHeight="1" x14ac:dyDescent="0.2">
      <c r="T8617" s="8"/>
      <c r="V8617" s="8"/>
    </row>
    <row r="8618" spans="20:22" ht="14.25" customHeight="1" x14ac:dyDescent="0.2">
      <c r="T8618" s="8"/>
      <c r="V8618" s="8"/>
    </row>
    <row r="8619" spans="20:22" ht="14.25" customHeight="1" x14ac:dyDescent="0.2">
      <c r="T8619" s="8"/>
      <c r="V8619" s="8"/>
    </row>
    <row r="8620" spans="20:22" ht="14.25" customHeight="1" x14ac:dyDescent="0.2">
      <c r="T8620" s="8"/>
      <c r="V8620" s="8"/>
    </row>
    <row r="8621" spans="20:22" ht="14.25" customHeight="1" x14ac:dyDescent="0.2">
      <c r="T8621" s="8"/>
      <c r="V8621" s="8"/>
    </row>
    <row r="8622" spans="20:22" ht="14.25" customHeight="1" x14ac:dyDescent="0.2">
      <c r="T8622" s="8"/>
      <c r="V8622" s="8"/>
    </row>
    <row r="8623" spans="20:22" ht="14.25" customHeight="1" x14ac:dyDescent="0.2">
      <c r="T8623" s="8"/>
      <c r="V8623" s="8"/>
    </row>
    <row r="8624" spans="20:22" ht="14.25" customHeight="1" x14ac:dyDescent="0.2">
      <c r="T8624" s="8"/>
      <c r="V8624" s="8"/>
    </row>
    <row r="8625" spans="20:22" ht="14.25" customHeight="1" x14ac:dyDescent="0.2">
      <c r="T8625" s="8"/>
      <c r="V8625" s="8"/>
    </row>
    <row r="8626" spans="20:22" ht="14.25" customHeight="1" x14ac:dyDescent="0.2">
      <c r="T8626" s="8"/>
      <c r="V8626" s="8"/>
    </row>
    <row r="8627" spans="20:22" ht="14.25" customHeight="1" x14ac:dyDescent="0.2">
      <c r="T8627" s="8"/>
      <c r="V8627" s="8"/>
    </row>
    <row r="8628" spans="20:22" ht="14.25" customHeight="1" x14ac:dyDescent="0.2">
      <c r="T8628" s="8"/>
      <c r="V8628" s="8"/>
    </row>
    <row r="8629" spans="20:22" ht="14.25" customHeight="1" x14ac:dyDescent="0.2">
      <c r="T8629" s="8"/>
      <c r="V8629" s="8"/>
    </row>
    <row r="8630" spans="20:22" ht="14.25" customHeight="1" x14ac:dyDescent="0.2">
      <c r="T8630" s="8"/>
      <c r="V8630" s="8"/>
    </row>
    <row r="8631" spans="20:22" ht="14.25" customHeight="1" x14ac:dyDescent="0.2">
      <c r="T8631" s="8"/>
      <c r="V8631" s="8"/>
    </row>
    <row r="8632" spans="20:22" ht="14.25" customHeight="1" x14ac:dyDescent="0.2">
      <c r="T8632" s="8"/>
      <c r="V8632" s="8"/>
    </row>
    <row r="8633" spans="20:22" ht="14.25" customHeight="1" x14ac:dyDescent="0.2">
      <c r="T8633" s="8"/>
      <c r="V8633" s="8"/>
    </row>
    <row r="8634" spans="20:22" ht="14.25" customHeight="1" x14ac:dyDescent="0.2">
      <c r="T8634" s="8"/>
      <c r="V8634" s="8"/>
    </row>
    <row r="8635" spans="20:22" ht="14.25" customHeight="1" x14ac:dyDescent="0.2">
      <c r="T8635" s="8"/>
      <c r="V8635" s="8"/>
    </row>
    <row r="8636" spans="20:22" ht="14.25" customHeight="1" x14ac:dyDescent="0.2">
      <c r="T8636" s="8"/>
      <c r="V8636" s="8"/>
    </row>
    <row r="8637" spans="20:22" ht="14.25" customHeight="1" x14ac:dyDescent="0.2">
      <c r="T8637" s="8"/>
      <c r="V8637" s="8"/>
    </row>
    <row r="8638" spans="20:22" ht="14.25" customHeight="1" x14ac:dyDescent="0.2">
      <c r="T8638" s="8"/>
      <c r="V8638" s="8"/>
    </row>
    <row r="8639" spans="20:22" ht="14.25" customHeight="1" x14ac:dyDescent="0.2">
      <c r="T8639" s="8"/>
      <c r="V8639" s="8"/>
    </row>
    <row r="8640" spans="20:22" ht="14.25" customHeight="1" x14ac:dyDescent="0.2">
      <c r="T8640" s="8"/>
      <c r="V8640" s="8"/>
    </row>
    <row r="8641" spans="20:22" ht="14.25" customHeight="1" x14ac:dyDescent="0.2">
      <c r="T8641" s="8"/>
      <c r="V8641" s="8"/>
    </row>
    <row r="8642" spans="20:22" ht="14.25" customHeight="1" x14ac:dyDescent="0.2">
      <c r="T8642" s="8"/>
      <c r="V8642" s="8"/>
    </row>
    <row r="8643" spans="20:22" ht="14.25" customHeight="1" x14ac:dyDescent="0.2">
      <c r="T8643" s="8"/>
      <c r="V8643" s="8"/>
    </row>
    <row r="8644" spans="20:22" ht="14.25" customHeight="1" x14ac:dyDescent="0.2">
      <c r="T8644" s="8"/>
      <c r="V8644" s="8"/>
    </row>
    <row r="8645" spans="20:22" ht="14.25" customHeight="1" x14ac:dyDescent="0.2">
      <c r="T8645" s="8"/>
      <c r="V8645" s="8"/>
    </row>
    <row r="8646" spans="20:22" ht="14.25" customHeight="1" x14ac:dyDescent="0.2">
      <c r="T8646" s="8"/>
      <c r="V8646" s="8"/>
    </row>
    <row r="8647" spans="20:22" ht="14.25" customHeight="1" x14ac:dyDescent="0.2">
      <c r="T8647" s="8"/>
      <c r="V8647" s="8"/>
    </row>
    <row r="8648" spans="20:22" ht="14.25" customHeight="1" x14ac:dyDescent="0.2">
      <c r="T8648" s="8"/>
      <c r="V8648" s="8"/>
    </row>
    <row r="8649" spans="20:22" ht="14.25" customHeight="1" x14ac:dyDescent="0.2">
      <c r="T8649" s="8"/>
      <c r="V8649" s="8"/>
    </row>
    <row r="8650" spans="20:22" ht="14.25" customHeight="1" x14ac:dyDescent="0.2">
      <c r="T8650" s="8"/>
      <c r="V8650" s="8"/>
    </row>
    <row r="8651" spans="20:22" ht="14.25" customHeight="1" x14ac:dyDescent="0.2">
      <c r="T8651" s="8"/>
      <c r="V8651" s="8"/>
    </row>
    <row r="8652" spans="20:22" ht="14.25" customHeight="1" x14ac:dyDescent="0.2">
      <c r="T8652" s="8"/>
      <c r="V8652" s="8"/>
    </row>
    <row r="8653" spans="20:22" ht="14.25" customHeight="1" x14ac:dyDescent="0.2">
      <c r="T8653" s="8"/>
      <c r="V8653" s="8"/>
    </row>
    <row r="8654" spans="20:22" ht="14.25" customHeight="1" x14ac:dyDescent="0.2">
      <c r="T8654" s="8"/>
      <c r="V8654" s="8"/>
    </row>
    <row r="8655" spans="20:22" ht="14.25" customHeight="1" x14ac:dyDescent="0.2">
      <c r="T8655" s="8"/>
      <c r="V8655" s="8"/>
    </row>
    <row r="8656" spans="20:22" ht="14.25" customHeight="1" x14ac:dyDescent="0.2">
      <c r="T8656" s="8"/>
      <c r="V8656" s="8"/>
    </row>
    <row r="8657" spans="20:22" ht="14.25" customHeight="1" x14ac:dyDescent="0.2">
      <c r="T8657" s="8"/>
      <c r="V8657" s="8"/>
    </row>
    <row r="8658" spans="20:22" ht="14.25" customHeight="1" x14ac:dyDescent="0.2">
      <c r="T8658" s="8"/>
      <c r="V8658" s="8"/>
    </row>
    <row r="8659" spans="20:22" ht="14.25" customHeight="1" x14ac:dyDescent="0.2">
      <c r="T8659" s="8"/>
      <c r="V8659" s="8"/>
    </row>
    <row r="8660" spans="20:22" ht="14.25" customHeight="1" x14ac:dyDescent="0.2">
      <c r="T8660" s="8"/>
      <c r="V8660" s="8"/>
    </row>
    <row r="8661" spans="20:22" ht="14.25" customHeight="1" x14ac:dyDescent="0.2">
      <c r="T8661" s="8"/>
      <c r="V8661" s="8"/>
    </row>
    <row r="8662" spans="20:22" ht="14.25" customHeight="1" x14ac:dyDescent="0.2">
      <c r="T8662" s="8"/>
      <c r="V8662" s="8"/>
    </row>
    <row r="8663" spans="20:22" ht="14.25" customHeight="1" x14ac:dyDescent="0.2">
      <c r="T8663" s="8"/>
      <c r="V8663" s="8"/>
    </row>
    <row r="8664" spans="20:22" ht="14.25" customHeight="1" x14ac:dyDescent="0.2">
      <c r="T8664" s="8"/>
      <c r="V8664" s="8"/>
    </row>
    <row r="8665" spans="20:22" ht="14.25" customHeight="1" x14ac:dyDescent="0.2">
      <c r="T8665" s="8"/>
      <c r="V8665" s="8"/>
    </row>
    <row r="8666" spans="20:22" ht="14.25" customHeight="1" x14ac:dyDescent="0.2">
      <c r="T8666" s="8"/>
      <c r="V8666" s="8"/>
    </row>
    <row r="8667" spans="20:22" ht="14.25" customHeight="1" x14ac:dyDescent="0.2">
      <c r="T8667" s="8"/>
      <c r="V8667" s="8"/>
    </row>
    <row r="8668" spans="20:22" ht="14.25" customHeight="1" x14ac:dyDescent="0.2">
      <c r="T8668" s="8"/>
      <c r="V8668" s="8"/>
    </row>
    <row r="8669" spans="20:22" ht="14.25" customHeight="1" x14ac:dyDescent="0.2">
      <c r="T8669" s="8"/>
      <c r="V8669" s="8"/>
    </row>
    <row r="8670" spans="20:22" ht="14.25" customHeight="1" x14ac:dyDescent="0.2">
      <c r="T8670" s="8"/>
      <c r="V8670" s="8"/>
    </row>
    <row r="8671" spans="20:22" ht="14.25" customHeight="1" x14ac:dyDescent="0.2">
      <c r="T8671" s="8"/>
      <c r="V8671" s="8"/>
    </row>
    <row r="8672" spans="20:22" ht="14.25" customHeight="1" x14ac:dyDescent="0.2">
      <c r="T8672" s="8"/>
      <c r="V8672" s="8"/>
    </row>
    <row r="8673" spans="20:22" ht="14.25" customHeight="1" x14ac:dyDescent="0.2">
      <c r="T8673" s="8"/>
      <c r="V8673" s="8"/>
    </row>
    <row r="8674" spans="20:22" ht="14.25" customHeight="1" x14ac:dyDescent="0.2">
      <c r="T8674" s="8"/>
      <c r="V8674" s="8"/>
    </row>
    <row r="8675" spans="20:22" ht="14.25" customHeight="1" x14ac:dyDescent="0.2">
      <c r="T8675" s="8"/>
      <c r="V8675" s="8"/>
    </row>
    <row r="8676" spans="20:22" ht="14.25" customHeight="1" x14ac:dyDescent="0.2">
      <c r="T8676" s="8"/>
      <c r="V8676" s="8"/>
    </row>
    <row r="8677" spans="20:22" ht="14.25" customHeight="1" x14ac:dyDescent="0.2">
      <c r="T8677" s="8"/>
      <c r="V8677" s="8"/>
    </row>
    <row r="8678" spans="20:22" ht="14.25" customHeight="1" x14ac:dyDescent="0.2">
      <c r="T8678" s="8"/>
      <c r="V8678" s="8"/>
    </row>
    <row r="8679" spans="20:22" ht="14.25" customHeight="1" x14ac:dyDescent="0.2">
      <c r="T8679" s="8"/>
      <c r="V8679" s="8"/>
    </row>
    <row r="8680" spans="20:22" ht="14.25" customHeight="1" x14ac:dyDescent="0.2">
      <c r="T8680" s="8"/>
      <c r="V8680" s="8"/>
    </row>
    <row r="8681" spans="20:22" ht="14.25" customHeight="1" x14ac:dyDescent="0.2">
      <c r="T8681" s="8"/>
      <c r="V8681" s="8"/>
    </row>
    <row r="8682" spans="20:22" ht="14.25" customHeight="1" x14ac:dyDescent="0.2">
      <c r="T8682" s="8"/>
      <c r="V8682" s="8"/>
    </row>
    <row r="8683" spans="20:22" ht="14.25" customHeight="1" x14ac:dyDescent="0.2">
      <c r="T8683" s="8"/>
      <c r="V8683" s="8"/>
    </row>
    <row r="8684" spans="20:22" ht="14.25" customHeight="1" x14ac:dyDescent="0.2">
      <c r="T8684" s="8"/>
      <c r="V8684" s="8"/>
    </row>
    <row r="8685" spans="20:22" ht="14.25" customHeight="1" x14ac:dyDescent="0.2">
      <c r="T8685" s="8"/>
      <c r="V8685" s="8"/>
    </row>
    <row r="8686" spans="20:22" ht="14.25" customHeight="1" x14ac:dyDescent="0.2">
      <c r="T8686" s="8"/>
      <c r="V8686" s="8"/>
    </row>
    <row r="8687" spans="20:22" ht="14.25" customHeight="1" x14ac:dyDescent="0.2">
      <c r="T8687" s="8"/>
      <c r="V8687" s="8"/>
    </row>
    <row r="8688" spans="20:22" ht="14.25" customHeight="1" x14ac:dyDescent="0.2">
      <c r="T8688" s="8"/>
      <c r="V8688" s="8"/>
    </row>
    <row r="8689" spans="20:22" ht="14.25" customHeight="1" x14ac:dyDescent="0.2">
      <c r="T8689" s="8"/>
      <c r="V8689" s="8"/>
    </row>
    <row r="8690" spans="20:22" ht="14.25" customHeight="1" x14ac:dyDescent="0.2">
      <c r="T8690" s="8"/>
      <c r="V8690" s="8"/>
    </row>
    <row r="8691" spans="20:22" ht="14.25" customHeight="1" x14ac:dyDescent="0.2">
      <c r="T8691" s="8"/>
      <c r="V8691" s="8"/>
    </row>
    <row r="8692" spans="20:22" ht="14.25" customHeight="1" x14ac:dyDescent="0.2">
      <c r="T8692" s="8"/>
      <c r="V8692" s="8"/>
    </row>
    <row r="8693" spans="20:22" ht="14.25" customHeight="1" x14ac:dyDescent="0.2">
      <c r="T8693" s="8"/>
      <c r="V8693" s="8"/>
    </row>
    <row r="8694" spans="20:22" ht="14.25" customHeight="1" x14ac:dyDescent="0.2">
      <c r="T8694" s="8"/>
      <c r="V8694" s="8"/>
    </row>
    <row r="8695" spans="20:22" ht="14.25" customHeight="1" x14ac:dyDescent="0.2">
      <c r="T8695" s="8"/>
      <c r="V8695" s="8"/>
    </row>
    <row r="8696" spans="20:22" ht="14.25" customHeight="1" x14ac:dyDescent="0.2">
      <c r="T8696" s="8"/>
      <c r="V8696" s="8"/>
    </row>
    <row r="8697" spans="20:22" ht="14.25" customHeight="1" x14ac:dyDescent="0.2">
      <c r="T8697" s="8"/>
      <c r="V8697" s="8"/>
    </row>
    <row r="8698" spans="20:22" ht="14.25" customHeight="1" x14ac:dyDescent="0.2">
      <c r="T8698" s="8"/>
      <c r="V8698" s="8"/>
    </row>
    <row r="8699" spans="20:22" ht="14.25" customHeight="1" x14ac:dyDescent="0.2">
      <c r="T8699" s="8"/>
      <c r="V8699" s="8"/>
    </row>
    <row r="8700" spans="20:22" ht="14.25" customHeight="1" x14ac:dyDescent="0.2">
      <c r="T8700" s="8"/>
      <c r="V8700" s="8"/>
    </row>
    <row r="8701" spans="20:22" ht="14.25" customHeight="1" x14ac:dyDescent="0.2">
      <c r="T8701" s="8"/>
      <c r="V8701" s="8"/>
    </row>
    <row r="8702" spans="20:22" ht="14.25" customHeight="1" x14ac:dyDescent="0.2">
      <c r="T8702" s="8"/>
      <c r="V8702" s="8"/>
    </row>
    <row r="8703" spans="20:22" ht="14.25" customHeight="1" x14ac:dyDescent="0.2">
      <c r="T8703" s="8"/>
      <c r="V8703" s="8"/>
    </row>
    <row r="8704" spans="20:22" ht="14.25" customHeight="1" x14ac:dyDescent="0.2">
      <c r="T8704" s="8"/>
      <c r="V8704" s="8"/>
    </row>
    <row r="8705" spans="20:22" ht="14.25" customHeight="1" x14ac:dyDescent="0.2">
      <c r="T8705" s="8"/>
      <c r="V8705" s="8"/>
    </row>
    <row r="8706" spans="20:22" ht="14.25" customHeight="1" x14ac:dyDescent="0.2">
      <c r="T8706" s="8"/>
      <c r="V8706" s="8"/>
    </row>
    <row r="8707" spans="20:22" ht="14.25" customHeight="1" x14ac:dyDescent="0.2">
      <c r="T8707" s="8"/>
      <c r="V8707" s="8"/>
    </row>
    <row r="8708" spans="20:22" ht="14.25" customHeight="1" x14ac:dyDescent="0.2">
      <c r="T8708" s="8"/>
      <c r="V8708" s="8"/>
    </row>
    <row r="8709" spans="20:22" ht="14.25" customHeight="1" x14ac:dyDescent="0.2">
      <c r="T8709" s="8"/>
      <c r="V8709" s="8"/>
    </row>
    <row r="8710" spans="20:22" ht="14.25" customHeight="1" x14ac:dyDescent="0.2">
      <c r="T8710" s="8"/>
      <c r="V8710" s="8"/>
    </row>
    <row r="8711" spans="20:22" ht="14.25" customHeight="1" x14ac:dyDescent="0.2">
      <c r="T8711" s="8"/>
      <c r="V8711" s="8"/>
    </row>
    <row r="8712" spans="20:22" ht="14.25" customHeight="1" x14ac:dyDescent="0.2">
      <c r="T8712" s="8"/>
      <c r="V8712" s="8"/>
    </row>
    <row r="8713" spans="20:22" ht="14.25" customHeight="1" x14ac:dyDescent="0.2">
      <c r="T8713" s="8"/>
      <c r="V8713" s="8"/>
    </row>
    <row r="8714" spans="20:22" ht="14.25" customHeight="1" x14ac:dyDescent="0.2">
      <c r="T8714" s="8"/>
      <c r="V8714" s="8"/>
    </row>
    <row r="8715" spans="20:22" ht="14.25" customHeight="1" x14ac:dyDescent="0.2">
      <c r="T8715" s="8"/>
      <c r="V8715" s="8"/>
    </row>
    <row r="8716" spans="20:22" ht="14.25" customHeight="1" x14ac:dyDescent="0.2">
      <c r="T8716" s="8"/>
      <c r="V8716" s="8"/>
    </row>
    <row r="8717" spans="20:22" ht="14.25" customHeight="1" x14ac:dyDescent="0.2">
      <c r="T8717" s="8"/>
      <c r="V8717" s="8"/>
    </row>
    <row r="8718" spans="20:22" ht="14.25" customHeight="1" x14ac:dyDescent="0.2">
      <c r="T8718" s="8"/>
      <c r="V8718" s="8"/>
    </row>
    <row r="8719" spans="20:22" ht="14.25" customHeight="1" x14ac:dyDescent="0.2">
      <c r="T8719" s="8"/>
      <c r="V8719" s="8"/>
    </row>
    <row r="8720" spans="20:22" ht="14.25" customHeight="1" x14ac:dyDescent="0.2">
      <c r="T8720" s="8"/>
      <c r="V8720" s="8"/>
    </row>
    <row r="8721" spans="20:22" ht="14.25" customHeight="1" x14ac:dyDescent="0.2">
      <c r="T8721" s="8"/>
      <c r="V8721" s="8"/>
    </row>
    <row r="8722" spans="20:22" ht="14.25" customHeight="1" x14ac:dyDescent="0.2">
      <c r="T8722" s="8"/>
      <c r="V8722" s="8"/>
    </row>
    <row r="8723" spans="20:22" ht="14.25" customHeight="1" x14ac:dyDescent="0.2">
      <c r="T8723" s="8"/>
      <c r="V8723" s="8"/>
    </row>
    <row r="8724" spans="20:22" ht="14.25" customHeight="1" x14ac:dyDescent="0.2">
      <c r="T8724" s="8"/>
      <c r="V8724" s="8"/>
    </row>
    <row r="8725" spans="20:22" ht="14.25" customHeight="1" x14ac:dyDescent="0.2">
      <c r="T8725" s="8"/>
      <c r="V8725" s="8"/>
    </row>
    <row r="8726" spans="20:22" ht="14.25" customHeight="1" x14ac:dyDescent="0.2">
      <c r="T8726" s="8"/>
      <c r="V8726" s="8"/>
    </row>
    <row r="8727" spans="20:22" ht="14.25" customHeight="1" x14ac:dyDescent="0.2">
      <c r="T8727" s="8"/>
      <c r="V8727" s="8"/>
    </row>
    <row r="8728" spans="20:22" ht="14.25" customHeight="1" x14ac:dyDescent="0.2">
      <c r="T8728" s="8"/>
      <c r="V8728" s="8"/>
    </row>
    <row r="8729" spans="20:22" ht="14.25" customHeight="1" x14ac:dyDescent="0.2">
      <c r="T8729" s="8"/>
      <c r="V8729" s="8"/>
    </row>
    <row r="8730" spans="20:22" ht="14.25" customHeight="1" x14ac:dyDescent="0.2">
      <c r="T8730" s="8"/>
      <c r="V8730" s="8"/>
    </row>
    <row r="8731" spans="20:22" ht="14.25" customHeight="1" x14ac:dyDescent="0.2">
      <c r="T8731" s="8"/>
      <c r="V8731" s="8"/>
    </row>
    <row r="8732" spans="20:22" ht="14.25" customHeight="1" x14ac:dyDescent="0.2">
      <c r="T8732" s="8"/>
      <c r="V8732" s="8"/>
    </row>
    <row r="8733" spans="20:22" ht="14.25" customHeight="1" x14ac:dyDescent="0.2">
      <c r="T8733" s="8"/>
      <c r="V8733" s="8"/>
    </row>
    <row r="8734" spans="20:22" ht="14.25" customHeight="1" x14ac:dyDescent="0.2">
      <c r="T8734" s="8"/>
      <c r="V8734" s="8"/>
    </row>
    <row r="8735" spans="20:22" ht="14.25" customHeight="1" x14ac:dyDescent="0.2">
      <c r="T8735" s="8"/>
      <c r="V8735" s="8"/>
    </row>
    <row r="8736" spans="20:22" ht="14.25" customHeight="1" x14ac:dyDescent="0.2">
      <c r="T8736" s="8"/>
      <c r="V8736" s="8"/>
    </row>
    <row r="8737" spans="20:22" ht="14.25" customHeight="1" x14ac:dyDescent="0.2">
      <c r="T8737" s="8"/>
      <c r="V8737" s="8"/>
    </row>
    <row r="8738" spans="20:22" ht="14.25" customHeight="1" x14ac:dyDescent="0.2">
      <c r="T8738" s="8"/>
      <c r="V8738" s="8"/>
    </row>
    <row r="8739" spans="20:22" ht="14.25" customHeight="1" x14ac:dyDescent="0.2">
      <c r="T8739" s="8"/>
      <c r="V8739" s="8"/>
    </row>
    <row r="8740" spans="20:22" ht="14.25" customHeight="1" x14ac:dyDescent="0.2">
      <c r="T8740" s="8"/>
      <c r="V8740" s="8"/>
    </row>
    <row r="8741" spans="20:22" ht="14.25" customHeight="1" x14ac:dyDescent="0.2">
      <c r="T8741" s="8"/>
      <c r="V8741" s="8"/>
    </row>
    <row r="8742" spans="20:22" ht="14.25" customHeight="1" x14ac:dyDescent="0.2">
      <c r="T8742" s="8"/>
      <c r="V8742" s="8"/>
    </row>
    <row r="8743" spans="20:22" ht="14.25" customHeight="1" x14ac:dyDescent="0.2">
      <c r="T8743" s="8"/>
      <c r="V8743" s="8"/>
    </row>
    <row r="8744" spans="20:22" ht="14.25" customHeight="1" x14ac:dyDescent="0.2">
      <c r="T8744" s="8"/>
      <c r="V8744" s="8"/>
    </row>
    <row r="8745" spans="20:22" ht="14.25" customHeight="1" x14ac:dyDescent="0.2">
      <c r="T8745" s="8"/>
      <c r="V8745" s="8"/>
    </row>
    <row r="8746" spans="20:22" ht="14.25" customHeight="1" x14ac:dyDescent="0.2">
      <c r="T8746" s="8"/>
      <c r="V8746" s="8"/>
    </row>
    <row r="8747" spans="20:22" ht="14.25" customHeight="1" x14ac:dyDescent="0.2">
      <c r="T8747" s="8"/>
      <c r="V8747" s="8"/>
    </row>
    <row r="8748" spans="20:22" ht="14.25" customHeight="1" x14ac:dyDescent="0.2">
      <c r="T8748" s="8"/>
      <c r="V8748" s="8"/>
    </row>
    <row r="8749" spans="20:22" ht="14.25" customHeight="1" x14ac:dyDescent="0.2">
      <c r="T8749" s="8"/>
      <c r="V8749" s="8"/>
    </row>
    <row r="8750" spans="20:22" ht="14.25" customHeight="1" x14ac:dyDescent="0.2">
      <c r="T8750" s="8"/>
      <c r="V8750" s="8"/>
    </row>
    <row r="8751" spans="20:22" ht="14.25" customHeight="1" x14ac:dyDescent="0.2">
      <c r="T8751" s="8"/>
      <c r="V8751" s="8"/>
    </row>
    <row r="8752" spans="20:22" ht="14.25" customHeight="1" x14ac:dyDescent="0.2">
      <c r="T8752" s="8"/>
      <c r="V8752" s="8"/>
    </row>
    <row r="8753" spans="20:22" ht="14.25" customHeight="1" x14ac:dyDescent="0.2">
      <c r="T8753" s="8"/>
      <c r="V8753" s="8"/>
    </row>
    <row r="8754" spans="20:22" ht="14.25" customHeight="1" x14ac:dyDescent="0.2">
      <c r="T8754" s="8"/>
      <c r="V8754" s="8"/>
    </row>
    <row r="8755" spans="20:22" ht="14.25" customHeight="1" x14ac:dyDescent="0.2">
      <c r="T8755" s="8"/>
      <c r="V8755" s="8"/>
    </row>
    <row r="8756" spans="20:22" ht="14.25" customHeight="1" x14ac:dyDescent="0.2">
      <c r="T8756" s="8"/>
      <c r="V8756" s="8"/>
    </row>
    <row r="8757" spans="20:22" ht="14.25" customHeight="1" x14ac:dyDescent="0.2">
      <c r="T8757" s="8"/>
      <c r="V8757" s="8"/>
    </row>
    <row r="8758" spans="20:22" ht="14.25" customHeight="1" x14ac:dyDescent="0.2">
      <c r="T8758" s="8"/>
      <c r="V8758" s="8"/>
    </row>
    <row r="8759" spans="20:22" ht="14.25" customHeight="1" x14ac:dyDescent="0.2">
      <c r="T8759" s="8"/>
      <c r="V8759" s="8"/>
    </row>
    <row r="8760" spans="20:22" ht="14.25" customHeight="1" x14ac:dyDescent="0.2">
      <c r="T8760" s="8"/>
      <c r="V8760" s="8"/>
    </row>
    <row r="8761" spans="20:22" ht="14.25" customHeight="1" x14ac:dyDescent="0.2">
      <c r="T8761" s="8"/>
      <c r="V8761" s="8"/>
    </row>
    <row r="8762" spans="20:22" ht="14.25" customHeight="1" x14ac:dyDescent="0.2">
      <c r="T8762" s="8"/>
      <c r="V8762" s="8"/>
    </row>
    <row r="8763" spans="20:22" ht="14.25" customHeight="1" x14ac:dyDescent="0.2">
      <c r="T8763" s="8"/>
      <c r="V8763" s="8"/>
    </row>
    <row r="8764" spans="20:22" ht="14.25" customHeight="1" x14ac:dyDescent="0.2">
      <c r="T8764" s="8"/>
      <c r="V8764" s="8"/>
    </row>
    <row r="8765" spans="20:22" ht="14.25" customHeight="1" x14ac:dyDescent="0.2">
      <c r="T8765" s="8"/>
      <c r="V8765" s="8"/>
    </row>
    <row r="8766" spans="20:22" ht="14.25" customHeight="1" x14ac:dyDescent="0.2">
      <c r="T8766" s="8"/>
      <c r="V8766" s="8"/>
    </row>
    <row r="8767" spans="20:22" ht="14.25" customHeight="1" x14ac:dyDescent="0.2">
      <c r="T8767" s="8"/>
      <c r="V8767" s="8"/>
    </row>
    <row r="8768" spans="20:22" ht="14.25" customHeight="1" x14ac:dyDescent="0.2">
      <c r="T8768" s="8"/>
      <c r="V8768" s="8"/>
    </row>
    <row r="8769" spans="20:22" ht="14.25" customHeight="1" x14ac:dyDescent="0.2">
      <c r="T8769" s="8"/>
      <c r="V8769" s="8"/>
    </row>
    <row r="8770" spans="20:22" ht="14.25" customHeight="1" x14ac:dyDescent="0.2">
      <c r="T8770" s="8"/>
      <c r="V8770" s="8"/>
    </row>
    <row r="8771" spans="20:22" ht="14.25" customHeight="1" x14ac:dyDescent="0.2">
      <c r="T8771" s="8"/>
      <c r="V8771" s="8"/>
    </row>
    <row r="8772" spans="20:22" ht="14.25" customHeight="1" x14ac:dyDescent="0.2">
      <c r="T8772" s="8"/>
      <c r="V8772" s="8"/>
    </row>
    <row r="8773" spans="20:22" ht="14.25" customHeight="1" x14ac:dyDescent="0.2">
      <c r="T8773" s="8"/>
      <c r="V8773" s="8"/>
    </row>
    <row r="8774" spans="20:22" ht="14.25" customHeight="1" x14ac:dyDescent="0.2">
      <c r="T8774" s="8"/>
      <c r="V8774" s="8"/>
    </row>
    <row r="8775" spans="20:22" ht="14.25" customHeight="1" x14ac:dyDescent="0.2">
      <c r="T8775" s="8"/>
      <c r="V8775" s="8"/>
    </row>
    <row r="8776" spans="20:22" ht="14.25" customHeight="1" x14ac:dyDescent="0.2">
      <c r="T8776" s="8"/>
      <c r="V8776" s="8"/>
    </row>
    <row r="8777" spans="20:22" ht="14.25" customHeight="1" x14ac:dyDescent="0.2">
      <c r="T8777" s="8"/>
      <c r="V8777" s="8"/>
    </row>
    <row r="8778" spans="20:22" ht="14.25" customHeight="1" x14ac:dyDescent="0.2">
      <c r="T8778" s="8"/>
      <c r="V8778" s="8"/>
    </row>
    <row r="8779" spans="20:22" ht="14.25" customHeight="1" x14ac:dyDescent="0.2">
      <c r="T8779" s="8"/>
      <c r="V8779" s="8"/>
    </row>
    <row r="8780" spans="20:22" ht="14.25" customHeight="1" x14ac:dyDescent="0.2">
      <c r="T8780" s="8"/>
      <c r="V8780" s="8"/>
    </row>
    <row r="8781" spans="20:22" ht="14.25" customHeight="1" x14ac:dyDescent="0.2">
      <c r="T8781" s="8"/>
      <c r="V8781" s="8"/>
    </row>
    <row r="8782" spans="20:22" ht="14.25" customHeight="1" x14ac:dyDescent="0.2">
      <c r="T8782" s="8"/>
      <c r="V8782" s="8"/>
    </row>
    <row r="8783" spans="20:22" ht="14.25" customHeight="1" x14ac:dyDescent="0.2">
      <c r="T8783" s="8"/>
      <c r="V8783" s="8"/>
    </row>
    <row r="8784" spans="20:22" ht="14.25" customHeight="1" x14ac:dyDescent="0.2">
      <c r="T8784" s="8"/>
      <c r="V8784" s="8"/>
    </row>
    <row r="8785" spans="20:22" ht="14.25" customHeight="1" x14ac:dyDescent="0.2">
      <c r="T8785" s="8"/>
      <c r="V8785" s="8"/>
    </row>
    <row r="8786" spans="20:22" ht="14.25" customHeight="1" x14ac:dyDescent="0.2">
      <c r="T8786" s="8"/>
      <c r="V8786" s="8"/>
    </row>
    <row r="8787" spans="20:22" ht="14.25" customHeight="1" x14ac:dyDescent="0.2">
      <c r="T8787" s="8"/>
      <c r="V8787" s="8"/>
    </row>
    <row r="8788" spans="20:22" ht="14.25" customHeight="1" x14ac:dyDescent="0.2">
      <c r="T8788" s="8"/>
      <c r="V8788" s="8"/>
    </row>
    <row r="8789" spans="20:22" ht="14.25" customHeight="1" x14ac:dyDescent="0.2">
      <c r="T8789" s="8"/>
      <c r="V8789" s="8"/>
    </row>
    <row r="8790" spans="20:22" ht="14.25" customHeight="1" x14ac:dyDescent="0.2">
      <c r="T8790" s="8"/>
      <c r="V8790" s="8"/>
    </row>
    <row r="8791" spans="20:22" ht="14.25" customHeight="1" x14ac:dyDescent="0.2">
      <c r="T8791" s="8"/>
      <c r="V8791" s="8"/>
    </row>
    <row r="8792" spans="20:22" ht="14.25" customHeight="1" x14ac:dyDescent="0.2">
      <c r="T8792" s="8"/>
      <c r="V8792" s="8"/>
    </row>
    <row r="8793" spans="20:22" ht="14.25" customHeight="1" x14ac:dyDescent="0.2">
      <c r="T8793" s="8"/>
      <c r="V8793" s="8"/>
    </row>
    <row r="8794" spans="20:22" ht="14.25" customHeight="1" x14ac:dyDescent="0.2">
      <c r="T8794" s="8"/>
      <c r="V8794" s="8"/>
    </row>
    <row r="8795" spans="20:22" ht="14.25" customHeight="1" x14ac:dyDescent="0.2">
      <c r="T8795" s="8"/>
      <c r="V8795" s="8"/>
    </row>
    <row r="8796" spans="20:22" ht="14.25" customHeight="1" x14ac:dyDescent="0.2">
      <c r="T8796" s="8"/>
      <c r="V8796" s="8"/>
    </row>
    <row r="8797" spans="20:22" ht="14.25" customHeight="1" x14ac:dyDescent="0.2">
      <c r="T8797" s="8"/>
      <c r="V8797" s="8"/>
    </row>
    <row r="8798" spans="20:22" ht="14.25" customHeight="1" x14ac:dyDescent="0.2">
      <c r="T8798" s="8"/>
      <c r="V8798" s="8"/>
    </row>
    <row r="8799" spans="20:22" ht="14.25" customHeight="1" x14ac:dyDescent="0.2">
      <c r="T8799" s="8"/>
      <c r="V8799" s="8"/>
    </row>
    <row r="8800" spans="20:22" ht="14.25" customHeight="1" x14ac:dyDescent="0.2">
      <c r="T8800" s="8"/>
      <c r="V8800" s="8"/>
    </row>
    <row r="8801" spans="20:22" ht="14.25" customHeight="1" x14ac:dyDescent="0.2">
      <c r="T8801" s="8"/>
      <c r="V8801" s="8"/>
    </row>
    <row r="8802" spans="20:22" ht="14.25" customHeight="1" x14ac:dyDescent="0.2">
      <c r="T8802" s="8"/>
      <c r="V8802" s="8"/>
    </row>
    <row r="8803" spans="20:22" ht="14.25" customHeight="1" x14ac:dyDescent="0.2">
      <c r="T8803" s="8"/>
      <c r="V8803" s="8"/>
    </row>
    <row r="8804" spans="20:22" ht="14.25" customHeight="1" x14ac:dyDescent="0.2">
      <c r="T8804" s="8"/>
      <c r="V8804" s="8"/>
    </row>
    <row r="8805" spans="20:22" ht="14.25" customHeight="1" x14ac:dyDescent="0.2">
      <c r="T8805" s="8"/>
      <c r="V8805" s="8"/>
    </row>
    <row r="8806" spans="20:22" ht="14.25" customHeight="1" x14ac:dyDescent="0.2">
      <c r="T8806" s="8"/>
      <c r="V8806" s="8"/>
    </row>
    <row r="8807" spans="20:22" ht="14.25" customHeight="1" x14ac:dyDescent="0.2">
      <c r="T8807" s="8"/>
      <c r="V8807" s="8"/>
    </row>
    <row r="8808" spans="20:22" ht="14.25" customHeight="1" x14ac:dyDescent="0.2">
      <c r="T8808" s="8"/>
      <c r="V8808" s="8"/>
    </row>
    <row r="8809" spans="20:22" ht="14.25" customHeight="1" x14ac:dyDescent="0.2">
      <c r="T8809" s="8"/>
      <c r="V8809" s="8"/>
    </row>
    <row r="8810" spans="20:22" ht="14.25" customHeight="1" x14ac:dyDescent="0.2">
      <c r="T8810" s="8"/>
      <c r="V8810" s="8"/>
    </row>
    <row r="8811" spans="20:22" ht="14.25" customHeight="1" x14ac:dyDescent="0.2">
      <c r="T8811" s="8"/>
      <c r="V8811" s="8"/>
    </row>
    <row r="8812" spans="20:22" ht="14.25" customHeight="1" x14ac:dyDescent="0.2">
      <c r="T8812" s="8"/>
      <c r="V8812" s="8"/>
    </row>
    <row r="8813" spans="20:22" ht="14.25" customHeight="1" x14ac:dyDescent="0.2">
      <c r="T8813" s="8"/>
      <c r="V8813" s="8"/>
    </row>
    <row r="8814" spans="20:22" ht="14.25" customHeight="1" x14ac:dyDescent="0.2">
      <c r="T8814" s="8"/>
      <c r="V8814" s="8"/>
    </row>
    <row r="8815" spans="20:22" ht="14.25" customHeight="1" x14ac:dyDescent="0.2">
      <c r="T8815" s="8"/>
      <c r="V8815" s="8"/>
    </row>
    <row r="8816" spans="20:22" ht="14.25" customHeight="1" x14ac:dyDescent="0.2">
      <c r="T8816" s="8"/>
      <c r="V8816" s="8"/>
    </row>
    <row r="8817" spans="20:22" ht="14.25" customHeight="1" x14ac:dyDescent="0.2">
      <c r="T8817" s="8"/>
      <c r="V8817" s="8"/>
    </row>
    <row r="8818" spans="20:22" ht="14.25" customHeight="1" x14ac:dyDescent="0.2">
      <c r="T8818" s="8"/>
      <c r="V8818" s="8"/>
    </row>
    <row r="8819" spans="20:22" ht="14.25" customHeight="1" x14ac:dyDescent="0.2">
      <c r="T8819" s="8"/>
      <c r="V8819" s="8"/>
    </row>
    <row r="8820" spans="20:22" ht="14.25" customHeight="1" x14ac:dyDescent="0.2">
      <c r="T8820" s="8"/>
      <c r="V8820" s="8"/>
    </row>
    <row r="8821" spans="20:22" ht="14.25" customHeight="1" x14ac:dyDescent="0.2">
      <c r="T8821" s="8"/>
      <c r="V8821" s="8"/>
    </row>
    <row r="8822" spans="20:22" ht="14.25" customHeight="1" x14ac:dyDescent="0.2">
      <c r="T8822" s="8"/>
      <c r="V8822" s="8"/>
    </row>
    <row r="8823" spans="20:22" ht="14.25" customHeight="1" x14ac:dyDescent="0.2">
      <c r="T8823" s="8"/>
      <c r="V8823" s="8"/>
    </row>
    <row r="8824" spans="20:22" ht="14.25" customHeight="1" x14ac:dyDescent="0.2">
      <c r="T8824" s="8"/>
      <c r="V8824" s="8"/>
    </row>
    <row r="8825" spans="20:22" ht="14.25" customHeight="1" x14ac:dyDescent="0.2">
      <c r="T8825" s="8"/>
      <c r="V8825" s="8"/>
    </row>
    <row r="8826" spans="20:22" ht="14.25" customHeight="1" x14ac:dyDescent="0.2">
      <c r="T8826" s="8"/>
      <c r="V8826" s="8"/>
    </row>
    <row r="8827" spans="20:22" ht="14.25" customHeight="1" x14ac:dyDescent="0.2">
      <c r="T8827" s="8"/>
      <c r="V8827" s="8"/>
    </row>
    <row r="8828" spans="20:22" ht="14.25" customHeight="1" x14ac:dyDescent="0.2">
      <c r="T8828" s="8"/>
      <c r="V8828" s="8"/>
    </row>
    <row r="8829" spans="20:22" ht="14.25" customHeight="1" x14ac:dyDescent="0.2">
      <c r="T8829" s="8"/>
      <c r="V8829" s="8"/>
    </row>
    <row r="8830" spans="20:22" ht="14.25" customHeight="1" x14ac:dyDescent="0.2">
      <c r="T8830" s="8"/>
      <c r="V8830" s="8"/>
    </row>
    <row r="8831" spans="20:22" ht="14.25" customHeight="1" x14ac:dyDescent="0.2">
      <c r="T8831" s="8"/>
      <c r="V8831" s="8"/>
    </row>
    <row r="8832" spans="20:22" ht="14.25" customHeight="1" x14ac:dyDescent="0.2">
      <c r="T8832" s="8"/>
      <c r="V8832" s="8"/>
    </row>
    <row r="8833" spans="20:22" ht="14.25" customHeight="1" x14ac:dyDescent="0.2">
      <c r="T8833" s="8"/>
      <c r="V8833" s="8"/>
    </row>
    <row r="8834" spans="20:22" ht="14.25" customHeight="1" x14ac:dyDescent="0.2">
      <c r="T8834" s="8"/>
      <c r="V8834" s="8"/>
    </row>
    <row r="8835" spans="20:22" ht="14.25" customHeight="1" x14ac:dyDescent="0.2">
      <c r="T8835" s="8"/>
      <c r="V8835" s="8"/>
    </row>
    <row r="8836" spans="20:22" ht="14.25" customHeight="1" x14ac:dyDescent="0.2">
      <c r="T8836" s="8"/>
      <c r="V8836" s="8"/>
    </row>
    <row r="8837" spans="20:22" ht="14.25" customHeight="1" x14ac:dyDescent="0.2">
      <c r="T8837" s="8"/>
      <c r="V8837" s="8"/>
    </row>
    <row r="8838" spans="20:22" ht="14.25" customHeight="1" x14ac:dyDescent="0.2">
      <c r="T8838" s="8"/>
      <c r="V8838" s="8"/>
    </row>
    <row r="8839" spans="20:22" ht="14.25" customHeight="1" x14ac:dyDescent="0.2">
      <c r="T8839" s="8"/>
      <c r="V8839" s="8"/>
    </row>
    <row r="8840" spans="20:22" ht="14.25" customHeight="1" x14ac:dyDescent="0.2">
      <c r="T8840" s="8"/>
      <c r="V8840" s="8"/>
    </row>
    <row r="8841" spans="20:22" ht="14.25" customHeight="1" x14ac:dyDescent="0.2">
      <c r="T8841" s="8"/>
      <c r="V8841" s="8"/>
    </row>
    <row r="8842" spans="20:22" ht="14.25" customHeight="1" x14ac:dyDescent="0.2">
      <c r="T8842" s="8"/>
      <c r="V8842" s="8"/>
    </row>
    <row r="8843" spans="20:22" ht="14.25" customHeight="1" x14ac:dyDescent="0.2">
      <c r="T8843" s="8"/>
      <c r="V8843" s="8"/>
    </row>
    <row r="8844" spans="20:22" ht="14.25" customHeight="1" x14ac:dyDescent="0.2">
      <c r="T8844" s="8"/>
      <c r="V8844" s="8"/>
    </row>
    <row r="8845" spans="20:22" ht="14.25" customHeight="1" x14ac:dyDescent="0.2">
      <c r="T8845" s="8"/>
      <c r="V8845" s="8"/>
    </row>
    <row r="8846" spans="20:22" ht="14.25" customHeight="1" x14ac:dyDescent="0.2">
      <c r="T8846" s="8"/>
      <c r="V8846" s="8"/>
    </row>
    <row r="8847" spans="20:22" ht="14.25" customHeight="1" x14ac:dyDescent="0.2">
      <c r="T8847" s="8"/>
      <c r="V8847" s="8"/>
    </row>
    <row r="8848" spans="20:22" ht="14.25" customHeight="1" x14ac:dyDescent="0.2">
      <c r="T8848" s="8"/>
      <c r="V8848" s="8"/>
    </row>
    <row r="8849" spans="20:22" ht="14.25" customHeight="1" x14ac:dyDescent="0.2">
      <c r="T8849" s="8"/>
      <c r="V8849" s="8"/>
    </row>
    <row r="8850" spans="20:22" ht="14.25" customHeight="1" x14ac:dyDescent="0.2">
      <c r="T8850" s="8"/>
      <c r="V8850" s="8"/>
    </row>
    <row r="8851" spans="20:22" ht="14.25" customHeight="1" x14ac:dyDescent="0.2">
      <c r="T8851" s="8"/>
      <c r="V8851" s="8"/>
    </row>
    <row r="8852" spans="20:22" ht="14.25" customHeight="1" x14ac:dyDescent="0.2">
      <c r="T8852" s="8"/>
      <c r="V8852" s="8"/>
    </row>
    <row r="8853" spans="20:22" ht="14.25" customHeight="1" x14ac:dyDescent="0.2">
      <c r="T8853" s="8"/>
      <c r="V8853" s="8"/>
    </row>
    <row r="8854" spans="20:22" ht="14.25" customHeight="1" x14ac:dyDescent="0.2">
      <c r="T8854" s="8"/>
      <c r="V8854" s="8"/>
    </row>
    <row r="8855" spans="20:22" ht="14.25" customHeight="1" x14ac:dyDescent="0.2">
      <c r="T8855" s="8"/>
      <c r="V8855" s="8"/>
    </row>
    <row r="8856" spans="20:22" ht="14.25" customHeight="1" x14ac:dyDescent="0.2">
      <c r="T8856" s="8"/>
      <c r="V8856" s="8"/>
    </row>
    <row r="8857" spans="20:22" ht="14.25" customHeight="1" x14ac:dyDescent="0.2">
      <c r="T8857" s="8"/>
      <c r="V8857" s="8"/>
    </row>
    <row r="8858" spans="20:22" ht="14.25" customHeight="1" x14ac:dyDescent="0.2">
      <c r="T8858" s="8"/>
      <c r="V8858" s="8"/>
    </row>
    <row r="8859" spans="20:22" ht="14.25" customHeight="1" x14ac:dyDescent="0.2">
      <c r="T8859" s="8"/>
      <c r="V8859" s="8"/>
    </row>
    <row r="8860" spans="20:22" ht="14.25" customHeight="1" x14ac:dyDescent="0.2">
      <c r="T8860" s="8"/>
      <c r="V8860" s="8"/>
    </row>
    <row r="8861" spans="20:22" ht="14.25" customHeight="1" x14ac:dyDescent="0.2">
      <c r="T8861" s="8"/>
      <c r="V8861" s="8"/>
    </row>
    <row r="8862" spans="20:22" ht="14.25" customHeight="1" x14ac:dyDescent="0.2">
      <c r="T8862" s="8"/>
      <c r="V8862" s="8"/>
    </row>
    <row r="8863" spans="20:22" ht="14.25" customHeight="1" x14ac:dyDescent="0.2">
      <c r="T8863" s="8"/>
      <c r="V8863" s="8"/>
    </row>
    <row r="8864" spans="20:22" ht="14.25" customHeight="1" x14ac:dyDescent="0.2">
      <c r="T8864" s="8"/>
      <c r="V8864" s="8"/>
    </row>
    <row r="8865" spans="20:22" ht="14.25" customHeight="1" x14ac:dyDescent="0.2">
      <c r="T8865" s="8"/>
      <c r="V8865" s="8"/>
    </row>
    <row r="8866" spans="20:22" ht="14.25" customHeight="1" x14ac:dyDescent="0.2">
      <c r="T8866" s="8"/>
      <c r="V8866" s="8"/>
    </row>
    <row r="8867" spans="20:22" ht="14.25" customHeight="1" x14ac:dyDescent="0.2">
      <c r="T8867" s="8"/>
      <c r="V8867" s="8"/>
    </row>
    <row r="8868" spans="20:22" ht="14.25" customHeight="1" x14ac:dyDescent="0.2">
      <c r="T8868" s="8"/>
      <c r="V8868" s="8"/>
    </row>
    <row r="8869" spans="20:22" ht="14.25" customHeight="1" x14ac:dyDescent="0.2">
      <c r="T8869" s="8"/>
      <c r="V8869" s="8"/>
    </row>
    <row r="8870" spans="20:22" ht="14.25" customHeight="1" x14ac:dyDescent="0.2">
      <c r="T8870" s="8"/>
      <c r="V8870" s="8"/>
    </row>
    <row r="8871" spans="20:22" ht="14.25" customHeight="1" x14ac:dyDescent="0.2">
      <c r="T8871" s="8"/>
      <c r="V8871" s="8"/>
    </row>
    <row r="8872" spans="20:22" ht="14.25" customHeight="1" x14ac:dyDescent="0.2">
      <c r="T8872" s="8"/>
      <c r="V8872" s="8"/>
    </row>
    <row r="8873" spans="20:22" ht="14.25" customHeight="1" x14ac:dyDescent="0.2">
      <c r="T8873" s="8"/>
      <c r="V8873" s="8"/>
    </row>
    <row r="8874" spans="20:22" ht="14.25" customHeight="1" x14ac:dyDescent="0.2">
      <c r="T8874" s="8"/>
      <c r="V8874" s="8"/>
    </row>
    <row r="8875" spans="20:22" ht="14.25" customHeight="1" x14ac:dyDescent="0.2">
      <c r="T8875" s="8"/>
      <c r="V8875" s="8"/>
    </row>
    <row r="8876" spans="20:22" ht="14.25" customHeight="1" x14ac:dyDescent="0.2">
      <c r="T8876" s="8"/>
      <c r="V8876" s="8"/>
    </row>
    <row r="8877" spans="20:22" ht="14.25" customHeight="1" x14ac:dyDescent="0.2">
      <c r="T8877" s="8"/>
      <c r="V8877" s="8"/>
    </row>
    <row r="8878" spans="20:22" ht="14.25" customHeight="1" x14ac:dyDescent="0.2">
      <c r="T8878" s="8"/>
      <c r="V8878" s="8"/>
    </row>
    <row r="8879" spans="20:22" ht="14.25" customHeight="1" x14ac:dyDescent="0.2">
      <c r="T8879" s="8"/>
      <c r="V8879" s="8"/>
    </row>
    <row r="8880" spans="20:22" ht="14.25" customHeight="1" x14ac:dyDescent="0.2">
      <c r="T8880" s="8"/>
      <c r="V8880" s="8"/>
    </row>
    <row r="8881" spans="20:22" ht="14.25" customHeight="1" x14ac:dyDescent="0.2">
      <c r="T8881" s="8"/>
      <c r="V8881" s="8"/>
    </row>
    <row r="8882" spans="20:22" ht="14.25" customHeight="1" x14ac:dyDescent="0.2">
      <c r="T8882" s="8"/>
      <c r="V8882" s="8"/>
    </row>
    <row r="8883" spans="20:22" ht="14.25" customHeight="1" x14ac:dyDescent="0.2">
      <c r="T8883" s="8"/>
      <c r="V8883" s="8"/>
    </row>
    <row r="8884" spans="20:22" ht="14.25" customHeight="1" x14ac:dyDescent="0.2">
      <c r="T8884" s="8"/>
      <c r="V8884" s="8"/>
    </row>
    <row r="8885" spans="20:22" ht="14.25" customHeight="1" x14ac:dyDescent="0.2">
      <c r="T8885" s="8"/>
      <c r="V8885" s="8"/>
    </row>
    <row r="8886" spans="20:22" ht="14.25" customHeight="1" x14ac:dyDescent="0.2">
      <c r="T8886" s="8"/>
      <c r="V8886" s="8"/>
    </row>
    <row r="8887" spans="20:22" ht="14.25" customHeight="1" x14ac:dyDescent="0.2">
      <c r="T8887" s="8"/>
      <c r="V8887" s="8"/>
    </row>
    <row r="8888" spans="20:22" ht="14.25" customHeight="1" x14ac:dyDescent="0.2">
      <c r="T8888" s="8"/>
      <c r="V8888" s="8"/>
    </row>
    <row r="8889" spans="20:22" ht="14.25" customHeight="1" x14ac:dyDescent="0.2">
      <c r="T8889" s="8"/>
      <c r="V8889" s="8"/>
    </row>
    <row r="8890" spans="20:22" ht="14.25" customHeight="1" x14ac:dyDescent="0.2">
      <c r="T8890" s="8"/>
      <c r="V8890" s="8"/>
    </row>
    <row r="8891" spans="20:22" ht="14.25" customHeight="1" x14ac:dyDescent="0.2">
      <c r="T8891" s="8"/>
      <c r="V8891" s="8"/>
    </row>
    <row r="8892" spans="20:22" ht="14.25" customHeight="1" x14ac:dyDescent="0.2">
      <c r="T8892" s="8"/>
      <c r="V8892" s="8"/>
    </row>
    <row r="8893" spans="20:22" ht="14.25" customHeight="1" x14ac:dyDescent="0.2">
      <c r="T8893" s="8"/>
      <c r="V8893" s="8"/>
    </row>
    <row r="8894" spans="20:22" ht="14.25" customHeight="1" x14ac:dyDescent="0.2">
      <c r="T8894" s="8"/>
      <c r="V8894" s="8"/>
    </row>
    <row r="8895" spans="20:22" ht="14.25" customHeight="1" x14ac:dyDescent="0.2">
      <c r="T8895" s="8"/>
      <c r="V8895" s="8"/>
    </row>
    <row r="8896" spans="20:22" ht="14.25" customHeight="1" x14ac:dyDescent="0.2">
      <c r="T8896" s="8"/>
      <c r="V8896" s="8"/>
    </row>
    <row r="8897" spans="20:22" ht="14.25" customHeight="1" x14ac:dyDescent="0.2">
      <c r="T8897" s="8"/>
      <c r="V8897" s="8"/>
    </row>
    <row r="8898" spans="20:22" ht="14.25" customHeight="1" x14ac:dyDescent="0.2">
      <c r="T8898" s="8"/>
      <c r="V8898" s="8"/>
    </row>
    <row r="8899" spans="20:22" ht="14.25" customHeight="1" x14ac:dyDescent="0.2">
      <c r="T8899" s="8"/>
      <c r="V8899" s="8"/>
    </row>
    <row r="8900" spans="20:22" ht="14.25" customHeight="1" x14ac:dyDescent="0.2">
      <c r="T8900" s="8"/>
      <c r="V8900" s="8"/>
    </row>
    <row r="8901" spans="20:22" ht="14.25" customHeight="1" x14ac:dyDescent="0.2">
      <c r="T8901" s="8"/>
      <c r="V8901" s="8"/>
    </row>
    <row r="8902" spans="20:22" ht="14.25" customHeight="1" x14ac:dyDescent="0.2">
      <c r="T8902" s="8"/>
      <c r="V8902" s="8"/>
    </row>
    <row r="8903" spans="20:22" ht="14.25" customHeight="1" x14ac:dyDescent="0.2">
      <c r="T8903" s="8"/>
      <c r="V8903" s="8"/>
    </row>
    <row r="8904" spans="20:22" ht="14.25" customHeight="1" x14ac:dyDescent="0.2">
      <c r="T8904" s="8"/>
      <c r="V8904" s="8"/>
    </row>
    <row r="8905" spans="20:22" ht="14.25" customHeight="1" x14ac:dyDescent="0.2">
      <c r="T8905" s="8"/>
      <c r="V8905" s="8"/>
    </row>
    <row r="8906" spans="20:22" ht="14.25" customHeight="1" x14ac:dyDescent="0.2">
      <c r="T8906" s="8"/>
      <c r="V8906" s="8"/>
    </row>
    <row r="8907" spans="20:22" ht="14.25" customHeight="1" x14ac:dyDescent="0.2">
      <c r="T8907" s="8"/>
      <c r="V8907" s="8"/>
    </row>
    <row r="8908" spans="20:22" ht="14.25" customHeight="1" x14ac:dyDescent="0.2">
      <c r="T8908" s="8"/>
      <c r="V8908" s="8"/>
    </row>
    <row r="8909" spans="20:22" ht="14.25" customHeight="1" x14ac:dyDescent="0.2">
      <c r="T8909" s="8"/>
      <c r="V8909" s="8"/>
    </row>
    <row r="8910" spans="20:22" ht="14.25" customHeight="1" x14ac:dyDescent="0.2">
      <c r="T8910" s="8"/>
      <c r="V8910" s="8"/>
    </row>
    <row r="8911" spans="20:22" ht="14.25" customHeight="1" x14ac:dyDescent="0.2">
      <c r="T8911" s="8"/>
      <c r="V8911" s="8"/>
    </row>
    <row r="8912" spans="20:22" ht="14.25" customHeight="1" x14ac:dyDescent="0.2">
      <c r="T8912" s="8"/>
      <c r="V8912" s="8"/>
    </row>
    <row r="8913" spans="20:22" ht="14.25" customHeight="1" x14ac:dyDescent="0.2">
      <c r="T8913" s="8"/>
      <c r="V8913" s="8"/>
    </row>
    <row r="8914" spans="20:22" ht="14.25" customHeight="1" x14ac:dyDescent="0.2">
      <c r="T8914" s="8"/>
      <c r="V8914" s="8"/>
    </row>
    <row r="8915" spans="20:22" ht="14.25" customHeight="1" x14ac:dyDescent="0.2">
      <c r="T8915" s="8"/>
      <c r="V8915" s="8"/>
    </row>
    <row r="8916" spans="20:22" ht="14.25" customHeight="1" x14ac:dyDescent="0.2">
      <c r="T8916" s="8"/>
      <c r="V8916" s="8"/>
    </row>
    <row r="8917" spans="20:22" ht="14.25" customHeight="1" x14ac:dyDescent="0.2">
      <c r="T8917" s="8"/>
      <c r="V8917" s="8"/>
    </row>
    <row r="8918" spans="20:22" ht="14.25" customHeight="1" x14ac:dyDescent="0.2">
      <c r="T8918" s="8"/>
      <c r="V8918" s="8"/>
    </row>
    <row r="8919" spans="20:22" ht="14.25" customHeight="1" x14ac:dyDescent="0.2">
      <c r="T8919" s="8"/>
      <c r="V8919" s="8"/>
    </row>
    <row r="8920" spans="20:22" ht="14.25" customHeight="1" x14ac:dyDescent="0.2">
      <c r="T8920" s="8"/>
      <c r="V8920" s="8"/>
    </row>
    <row r="8921" spans="20:22" ht="14.25" customHeight="1" x14ac:dyDescent="0.2">
      <c r="T8921" s="8"/>
      <c r="V8921" s="8"/>
    </row>
    <row r="8922" spans="20:22" ht="14.25" customHeight="1" x14ac:dyDescent="0.2">
      <c r="T8922" s="8"/>
      <c r="V8922" s="8"/>
    </row>
    <row r="8923" spans="20:22" ht="14.25" customHeight="1" x14ac:dyDescent="0.2">
      <c r="T8923" s="8"/>
      <c r="V8923" s="8"/>
    </row>
    <row r="8924" spans="20:22" ht="14.25" customHeight="1" x14ac:dyDescent="0.2">
      <c r="T8924" s="8"/>
      <c r="V8924" s="8"/>
    </row>
    <row r="8925" spans="20:22" ht="14.25" customHeight="1" x14ac:dyDescent="0.2">
      <c r="T8925" s="8"/>
      <c r="V8925" s="8"/>
    </row>
    <row r="8926" spans="20:22" ht="14.25" customHeight="1" x14ac:dyDescent="0.2">
      <c r="T8926" s="8"/>
      <c r="V8926" s="8"/>
    </row>
    <row r="8927" spans="20:22" ht="14.25" customHeight="1" x14ac:dyDescent="0.2">
      <c r="T8927" s="8"/>
      <c r="V8927" s="8"/>
    </row>
    <row r="8928" spans="20:22" ht="14.25" customHeight="1" x14ac:dyDescent="0.2">
      <c r="T8928" s="8"/>
      <c r="V8928" s="8"/>
    </row>
    <row r="8929" spans="20:22" ht="14.25" customHeight="1" x14ac:dyDescent="0.2">
      <c r="T8929" s="8"/>
      <c r="V8929" s="8"/>
    </row>
    <row r="8930" spans="20:22" ht="14.25" customHeight="1" x14ac:dyDescent="0.2">
      <c r="T8930" s="8"/>
      <c r="V8930" s="8"/>
    </row>
    <row r="8931" spans="20:22" ht="14.25" customHeight="1" x14ac:dyDescent="0.2">
      <c r="T8931" s="8"/>
      <c r="V8931" s="8"/>
    </row>
    <row r="8932" spans="20:22" ht="14.25" customHeight="1" x14ac:dyDescent="0.2">
      <c r="T8932" s="8"/>
      <c r="V8932" s="8"/>
    </row>
    <row r="8933" spans="20:22" ht="14.25" customHeight="1" x14ac:dyDescent="0.2">
      <c r="T8933" s="8"/>
      <c r="V8933" s="8"/>
    </row>
    <row r="8934" spans="20:22" ht="14.25" customHeight="1" x14ac:dyDescent="0.2">
      <c r="T8934" s="8"/>
      <c r="V8934" s="8"/>
    </row>
    <row r="8935" spans="20:22" ht="14.25" customHeight="1" x14ac:dyDescent="0.2">
      <c r="T8935" s="8"/>
      <c r="V8935" s="8"/>
    </row>
    <row r="8936" spans="20:22" ht="14.25" customHeight="1" x14ac:dyDescent="0.2">
      <c r="T8936" s="8"/>
      <c r="V8936" s="8"/>
    </row>
    <row r="8937" spans="20:22" ht="14.25" customHeight="1" x14ac:dyDescent="0.2">
      <c r="T8937" s="8"/>
      <c r="V8937" s="8"/>
    </row>
    <row r="8938" spans="20:22" ht="14.25" customHeight="1" x14ac:dyDescent="0.2">
      <c r="T8938" s="8"/>
      <c r="V8938" s="8"/>
    </row>
    <row r="8939" spans="20:22" ht="14.25" customHeight="1" x14ac:dyDescent="0.2">
      <c r="T8939" s="8"/>
      <c r="V8939" s="8"/>
    </row>
    <row r="8940" spans="20:22" ht="14.25" customHeight="1" x14ac:dyDescent="0.2">
      <c r="T8940" s="8"/>
      <c r="V8940" s="8"/>
    </row>
    <row r="8941" spans="20:22" ht="14.25" customHeight="1" x14ac:dyDescent="0.2">
      <c r="T8941" s="8"/>
      <c r="V8941" s="8"/>
    </row>
    <row r="8942" spans="20:22" ht="14.25" customHeight="1" x14ac:dyDescent="0.2">
      <c r="T8942" s="8"/>
      <c r="V8942" s="8"/>
    </row>
    <row r="8943" spans="20:22" ht="14.25" customHeight="1" x14ac:dyDescent="0.2">
      <c r="T8943" s="8"/>
      <c r="V8943" s="8"/>
    </row>
    <row r="8944" spans="20:22" ht="14.25" customHeight="1" x14ac:dyDescent="0.2">
      <c r="T8944" s="8"/>
      <c r="V8944" s="8"/>
    </row>
    <row r="8945" spans="20:22" ht="14.25" customHeight="1" x14ac:dyDescent="0.2">
      <c r="T8945" s="8"/>
      <c r="V8945" s="8"/>
    </row>
    <row r="8946" spans="20:22" ht="14.25" customHeight="1" x14ac:dyDescent="0.2">
      <c r="T8946" s="8"/>
      <c r="V8946" s="8"/>
    </row>
    <row r="8947" spans="20:22" ht="14.25" customHeight="1" x14ac:dyDescent="0.2">
      <c r="T8947" s="8"/>
      <c r="V8947" s="8"/>
    </row>
    <row r="8948" spans="20:22" ht="14.25" customHeight="1" x14ac:dyDescent="0.2">
      <c r="T8948" s="8"/>
      <c r="V8948" s="8"/>
    </row>
    <row r="8949" spans="20:22" ht="14.25" customHeight="1" x14ac:dyDescent="0.2">
      <c r="T8949" s="8"/>
      <c r="V8949" s="8"/>
    </row>
    <row r="8950" spans="20:22" ht="14.25" customHeight="1" x14ac:dyDescent="0.2">
      <c r="T8950" s="8"/>
      <c r="V8950" s="8"/>
    </row>
    <row r="8951" spans="20:22" ht="14.25" customHeight="1" x14ac:dyDescent="0.2">
      <c r="T8951" s="8"/>
      <c r="V8951" s="8"/>
    </row>
    <row r="8952" spans="20:22" ht="14.25" customHeight="1" x14ac:dyDescent="0.2">
      <c r="T8952" s="8"/>
      <c r="V8952" s="8"/>
    </row>
    <row r="8953" spans="20:22" ht="14.25" customHeight="1" x14ac:dyDescent="0.2">
      <c r="T8953" s="8"/>
      <c r="V8953" s="8"/>
    </row>
    <row r="8954" spans="20:22" ht="14.25" customHeight="1" x14ac:dyDescent="0.2">
      <c r="T8954" s="8"/>
      <c r="V8954" s="8"/>
    </row>
    <row r="8955" spans="20:22" ht="14.25" customHeight="1" x14ac:dyDescent="0.2">
      <c r="T8955" s="8"/>
      <c r="V8955" s="8"/>
    </row>
    <row r="8956" spans="20:22" ht="14.25" customHeight="1" x14ac:dyDescent="0.2">
      <c r="T8956" s="8"/>
      <c r="V8956" s="8"/>
    </row>
    <row r="8957" spans="20:22" ht="14.25" customHeight="1" x14ac:dyDescent="0.2">
      <c r="T8957" s="8"/>
      <c r="V8957" s="8"/>
    </row>
    <row r="8958" spans="20:22" ht="14.25" customHeight="1" x14ac:dyDescent="0.2">
      <c r="T8958" s="8"/>
      <c r="V8958" s="8"/>
    </row>
    <row r="8959" spans="20:22" ht="14.25" customHeight="1" x14ac:dyDescent="0.2">
      <c r="T8959" s="8"/>
      <c r="V8959" s="8"/>
    </row>
    <row r="8960" spans="20:22" ht="14.25" customHeight="1" x14ac:dyDescent="0.2">
      <c r="T8960" s="8"/>
      <c r="V8960" s="8"/>
    </row>
    <row r="8961" spans="20:22" ht="14.25" customHeight="1" x14ac:dyDescent="0.2">
      <c r="T8961" s="8"/>
      <c r="V8961" s="8"/>
    </row>
    <row r="8962" spans="20:22" ht="14.25" customHeight="1" x14ac:dyDescent="0.2">
      <c r="T8962" s="8"/>
      <c r="V8962" s="8"/>
    </row>
    <row r="8963" spans="20:22" ht="14.25" customHeight="1" x14ac:dyDescent="0.2">
      <c r="T8963" s="8"/>
      <c r="V8963" s="8"/>
    </row>
    <row r="8964" spans="20:22" ht="14.25" customHeight="1" x14ac:dyDescent="0.2">
      <c r="T8964" s="8"/>
      <c r="V8964" s="8"/>
    </row>
    <row r="8965" spans="20:22" ht="14.25" customHeight="1" x14ac:dyDescent="0.2">
      <c r="T8965" s="8"/>
      <c r="V8965" s="8"/>
    </row>
    <row r="8966" spans="20:22" ht="14.25" customHeight="1" x14ac:dyDescent="0.2">
      <c r="T8966" s="8"/>
      <c r="V8966" s="8"/>
    </row>
    <row r="8967" spans="20:22" ht="14.25" customHeight="1" x14ac:dyDescent="0.2">
      <c r="T8967" s="8"/>
      <c r="V8967" s="8"/>
    </row>
    <row r="8968" spans="20:22" ht="14.25" customHeight="1" x14ac:dyDescent="0.2">
      <c r="T8968" s="8"/>
      <c r="V8968" s="8"/>
    </row>
    <row r="8969" spans="20:22" ht="14.25" customHeight="1" x14ac:dyDescent="0.2">
      <c r="T8969" s="8"/>
      <c r="V8969" s="8"/>
    </row>
    <row r="8970" spans="20:22" ht="14.25" customHeight="1" x14ac:dyDescent="0.2">
      <c r="T8970" s="8"/>
      <c r="V8970" s="8"/>
    </row>
    <row r="8971" spans="20:22" ht="14.25" customHeight="1" x14ac:dyDescent="0.2">
      <c r="T8971" s="8"/>
      <c r="V8971" s="8"/>
    </row>
    <row r="8972" spans="20:22" ht="14.25" customHeight="1" x14ac:dyDescent="0.2">
      <c r="T8972" s="8"/>
      <c r="V8972" s="8"/>
    </row>
    <row r="8973" spans="20:22" ht="14.25" customHeight="1" x14ac:dyDescent="0.2">
      <c r="T8973" s="8"/>
      <c r="V8973" s="8"/>
    </row>
    <row r="8974" spans="20:22" ht="14.25" customHeight="1" x14ac:dyDescent="0.2">
      <c r="T8974" s="8"/>
      <c r="V8974" s="8"/>
    </row>
    <row r="8975" spans="20:22" ht="14.25" customHeight="1" x14ac:dyDescent="0.2">
      <c r="T8975" s="8"/>
      <c r="V8975" s="8"/>
    </row>
    <row r="8976" spans="20:22" ht="14.25" customHeight="1" x14ac:dyDescent="0.2">
      <c r="T8976" s="8"/>
      <c r="V8976" s="8"/>
    </row>
    <row r="8977" spans="20:22" ht="14.25" customHeight="1" x14ac:dyDescent="0.2">
      <c r="T8977" s="8"/>
      <c r="V8977" s="8"/>
    </row>
    <row r="8978" spans="20:22" ht="14.25" customHeight="1" x14ac:dyDescent="0.2">
      <c r="T8978" s="8"/>
      <c r="V8978" s="8"/>
    </row>
    <row r="8979" spans="20:22" ht="14.25" customHeight="1" x14ac:dyDescent="0.2">
      <c r="T8979" s="8"/>
      <c r="V8979" s="8"/>
    </row>
    <row r="8980" spans="20:22" ht="14.25" customHeight="1" x14ac:dyDescent="0.2">
      <c r="T8980" s="8"/>
      <c r="V8980" s="8"/>
    </row>
    <row r="8981" spans="20:22" ht="14.25" customHeight="1" x14ac:dyDescent="0.2">
      <c r="T8981" s="8"/>
      <c r="V8981" s="8"/>
    </row>
    <row r="8982" spans="20:22" ht="14.25" customHeight="1" x14ac:dyDescent="0.2">
      <c r="T8982" s="8"/>
      <c r="V8982" s="8"/>
    </row>
    <row r="8983" spans="20:22" ht="14.25" customHeight="1" x14ac:dyDescent="0.2">
      <c r="T8983" s="8"/>
      <c r="V8983" s="8"/>
    </row>
    <row r="8984" spans="20:22" ht="14.25" customHeight="1" x14ac:dyDescent="0.2">
      <c r="T8984" s="8"/>
      <c r="V8984" s="8"/>
    </row>
    <row r="8985" spans="20:22" ht="14.25" customHeight="1" x14ac:dyDescent="0.2">
      <c r="T8985" s="8"/>
      <c r="V8985" s="8"/>
    </row>
    <row r="8986" spans="20:22" ht="14.25" customHeight="1" x14ac:dyDescent="0.2">
      <c r="T8986" s="8"/>
      <c r="V8986" s="8"/>
    </row>
    <row r="8987" spans="20:22" ht="14.25" customHeight="1" x14ac:dyDescent="0.2">
      <c r="T8987" s="8"/>
      <c r="V8987" s="8"/>
    </row>
    <row r="8988" spans="20:22" ht="14.25" customHeight="1" x14ac:dyDescent="0.2">
      <c r="T8988" s="8"/>
      <c r="V8988" s="8"/>
    </row>
    <row r="8989" spans="20:22" ht="14.25" customHeight="1" x14ac:dyDescent="0.2">
      <c r="T8989" s="8"/>
      <c r="V8989" s="8"/>
    </row>
    <row r="8990" spans="20:22" ht="14.25" customHeight="1" x14ac:dyDescent="0.2">
      <c r="T8990" s="8"/>
      <c r="V8990" s="8"/>
    </row>
    <row r="8991" spans="20:22" ht="14.25" customHeight="1" x14ac:dyDescent="0.2">
      <c r="T8991" s="8"/>
      <c r="V8991" s="8"/>
    </row>
    <row r="8992" spans="20:22" ht="14.25" customHeight="1" x14ac:dyDescent="0.2">
      <c r="T8992" s="8"/>
      <c r="V8992" s="8"/>
    </row>
    <row r="8993" spans="20:22" ht="14.25" customHeight="1" x14ac:dyDescent="0.2">
      <c r="T8993" s="8"/>
      <c r="V8993" s="8"/>
    </row>
    <row r="8994" spans="20:22" ht="14.25" customHeight="1" x14ac:dyDescent="0.2">
      <c r="T8994" s="8"/>
      <c r="V8994" s="8"/>
    </row>
    <row r="8995" spans="20:22" ht="14.25" customHeight="1" x14ac:dyDescent="0.2">
      <c r="T8995" s="8"/>
      <c r="V8995" s="8"/>
    </row>
    <row r="8996" spans="20:22" ht="14.25" customHeight="1" x14ac:dyDescent="0.2">
      <c r="T8996" s="8"/>
      <c r="V8996" s="8"/>
    </row>
    <row r="8997" spans="20:22" ht="14.25" customHeight="1" x14ac:dyDescent="0.2">
      <c r="T8997" s="8"/>
      <c r="V8997" s="8"/>
    </row>
    <row r="8998" spans="20:22" ht="14.25" customHeight="1" x14ac:dyDescent="0.2">
      <c r="T8998" s="8"/>
      <c r="V8998" s="8"/>
    </row>
    <row r="8999" spans="20:22" ht="14.25" customHeight="1" x14ac:dyDescent="0.2">
      <c r="T8999" s="8"/>
      <c r="V8999" s="8"/>
    </row>
    <row r="9000" spans="20:22" ht="14.25" customHeight="1" x14ac:dyDescent="0.2">
      <c r="T9000" s="8"/>
      <c r="V9000" s="8"/>
    </row>
    <row r="9001" spans="20:22" ht="14.25" customHeight="1" x14ac:dyDescent="0.2">
      <c r="T9001" s="8"/>
      <c r="V9001" s="8"/>
    </row>
    <row r="9002" spans="20:22" ht="14.25" customHeight="1" x14ac:dyDescent="0.2">
      <c r="T9002" s="8"/>
      <c r="V9002" s="8"/>
    </row>
    <row r="9003" spans="20:22" ht="14.25" customHeight="1" x14ac:dyDescent="0.2">
      <c r="T9003" s="8"/>
      <c r="V9003" s="8"/>
    </row>
    <row r="9004" spans="20:22" ht="14.25" customHeight="1" x14ac:dyDescent="0.2">
      <c r="T9004" s="8"/>
      <c r="V9004" s="8"/>
    </row>
    <row r="9005" spans="20:22" ht="14.25" customHeight="1" x14ac:dyDescent="0.2">
      <c r="T9005" s="8"/>
      <c r="V9005" s="8"/>
    </row>
    <row r="9006" spans="20:22" ht="14.25" customHeight="1" x14ac:dyDescent="0.2">
      <c r="T9006" s="8"/>
      <c r="V9006" s="8"/>
    </row>
    <row r="9007" spans="20:22" ht="14.25" customHeight="1" x14ac:dyDescent="0.2">
      <c r="T9007" s="8"/>
      <c r="V9007" s="8"/>
    </row>
    <row r="9008" spans="20:22" ht="14.25" customHeight="1" x14ac:dyDescent="0.2">
      <c r="T9008" s="8"/>
      <c r="V9008" s="8"/>
    </row>
    <row r="9009" spans="20:22" ht="14.25" customHeight="1" x14ac:dyDescent="0.2">
      <c r="T9009" s="8"/>
      <c r="V9009" s="8"/>
    </row>
    <row r="9010" spans="20:22" ht="14.25" customHeight="1" x14ac:dyDescent="0.2">
      <c r="T9010" s="8"/>
      <c r="V9010" s="8"/>
    </row>
    <row r="9011" spans="20:22" ht="14.25" customHeight="1" x14ac:dyDescent="0.2">
      <c r="T9011" s="8"/>
      <c r="V9011" s="8"/>
    </row>
    <row r="9012" spans="20:22" ht="14.25" customHeight="1" x14ac:dyDescent="0.2">
      <c r="T9012" s="8"/>
      <c r="V9012" s="8"/>
    </row>
    <row r="9013" spans="20:22" ht="14.25" customHeight="1" x14ac:dyDescent="0.2">
      <c r="T9013" s="8"/>
      <c r="V9013" s="8"/>
    </row>
    <row r="9014" spans="20:22" ht="14.25" customHeight="1" x14ac:dyDescent="0.2">
      <c r="T9014" s="8"/>
      <c r="V9014" s="8"/>
    </row>
    <row r="9015" spans="20:22" ht="14.25" customHeight="1" x14ac:dyDescent="0.2">
      <c r="T9015" s="8"/>
      <c r="V9015" s="8"/>
    </row>
    <row r="9016" spans="20:22" ht="14.25" customHeight="1" x14ac:dyDescent="0.2">
      <c r="T9016" s="8"/>
      <c r="V9016" s="8"/>
    </row>
    <row r="9017" spans="20:22" ht="14.25" customHeight="1" x14ac:dyDescent="0.2">
      <c r="T9017" s="8"/>
      <c r="V9017" s="8"/>
    </row>
    <row r="9018" spans="20:22" ht="14.25" customHeight="1" x14ac:dyDescent="0.2">
      <c r="T9018" s="8"/>
      <c r="V9018" s="8"/>
    </row>
    <row r="9019" spans="20:22" ht="14.25" customHeight="1" x14ac:dyDescent="0.2">
      <c r="T9019" s="8"/>
      <c r="V9019" s="8"/>
    </row>
    <row r="9020" spans="20:22" ht="14.25" customHeight="1" x14ac:dyDescent="0.2">
      <c r="T9020" s="8"/>
      <c r="V9020" s="8"/>
    </row>
    <row r="9021" spans="20:22" ht="14.25" customHeight="1" x14ac:dyDescent="0.2">
      <c r="T9021" s="8"/>
      <c r="V9021" s="8"/>
    </row>
    <row r="9022" spans="20:22" ht="14.25" customHeight="1" x14ac:dyDescent="0.2">
      <c r="T9022" s="8"/>
      <c r="V9022" s="8"/>
    </row>
    <row r="9023" spans="20:22" ht="14.25" customHeight="1" x14ac:dyDescent="0.2">
      <c r="T9023" s="8"/>
      <c r="V9023" s="8"/>
    </row>
    <row r="9024" spans="20:22" ht="14.25" customHeight="1" x14ac:dyDescent="0.2">
      <c r="T9024" s="8"/>
      <c r="V9024" s="8"/>
    </row>
    <row r="9025" spans="20:22" ht="14.25" customHeight="1" x14ac:dyDescent="0.2">
      <c r="T9025" s="8"/>
      <c r="V9025" s="8"/>
    </row>
    <row r="9026" spans="20:22" ht="14.25" customHeight="1" x14ac:dyDescent="0.2">
      <c r="T9026" s="8"/>
      <c r="V9026" s="8"/>
    </row>
    <row r="9027" spans="20:22" ht="14.25" customHeight="1" x14ac:dyDescent="0.2">
      <c r="T9027" s="8"/>
      <c r="V9027" s="8"/>
    </row>
    <row r="9028" spans="20:22" ht="14.25" customHeight="1" x14ac:dyDescent="0.2">
      <c r="T9028" s="8"/>
      <c r="V9028" s="8"/>
    </row>
    <row r="9029" spans="20:22" ht="14.25" customHeight="1" x14ac:dyDescent="0.2">
      <c r="T9029" s="8"/>
      <c r="V9029" s="8"/>
    </row>
    <row r="9030" spans="20:22" ht="14.25" customHeight="1" x14ac:dyDescent="0.2">
      <c r="T9030" s="8"/>
      <c r="V9030" s="8"/>
    </row>
    <row r="9031" spans="20:22" ht="14.25" customHeight="1" x14ac:dyDescent="0.2">
      <c r="T9031" s="8"/>
      <c r="V9031" s="8"/>
    </row>
    <row r="9032" spans="20:22" ht="14.25" customHeight="1" x14ac:dyDescent="0.2">
      <c r="T9032" s="8"/>
      <c r="V9032" s="8"/>
    </row>
    <row r="9033" spans="20:22" ht="14.25" customHeight="1" x14ac:dyDescent="0.2">
      <c r="T9033" s="8"/>
      <c r="V9033" s="8"/>
    </row>
    <row r="9034" spans="20:22" ht="14.25" customHeight="1" x14ac:dyDescent="0.2">
      <c r="T9034" s="8"/>
      <c r="V9034" s="8"/>
    </row>
    <row r="9035" spans="20:22" ht="14.25" customHeight="1" x14ac:dyDescent="0.2">
      <c r="T9035" s="8"/>
      <c r="V9035" s="8"/>
    </row>
    <row r="9036" spans="20:22" ht="14.25" customHeight="1" x14ac:dyDescent="0.2">
      <c r="T9036" s="8"/>
      <c r="V9036" s="8"/>
    </row>
    <row r="9037" spans="20:22" ht="14.25" customHeight="1" x14ac:dyDescent="0.2">
      <c r="T9037" s="8"/>
      <c r="V9037" s="8"/>
    </row>
    <row r="9038" spans="20:22" ht="14.25" customHeight="1" x14ac:dyDescent="0.2">
      <c r="T9038" s="8"/>
      <c r="V9038" s="8"/>
    </row>
    <row r="9039" spans="20:22" ht="14.25" customHeight="1" x14ac:dyDescent="0.2">
      <c r="T9039" s="8"/>
      <c r="V9039" s="8"/>
    </row>
    <row r="9040" spans="20:22" ht="14.25" customHeight="1" x14ac:dyDescent="0.2">
      <c r="T9040" s="8"/>
      <c r="V9040" s="8"/>
    </row>
    <row r="9041" spans="20:22" ht="14.25" customHeight="1" x14ac:dyDescent="0.2">
      <c r="T9041" s="8"/>
      <c r="V9041" s="8"/>
    </row>
    <row r="9042" spans="20:22" ht="14.25" customHeight="1" x14ac:dyDescent="0.2">
      <c r="T9042" s="8"/>
      <c r="V9042" s="8"/>
    </row>
    <row r="9043" spans="20:22" ht="14.25" customHeight="1" x14ac:dyDescent="0.2">
      <c r="T9043" s="8"/>
      <c r="V9043" s="8"/>
    </row>
    <row r="9044" spans="20:22" ht="14.25" customHeight="1" x14ac:dyDescent="0.2">
      <c r="T9044" s="8"/>
      <c r="V9044" s="8"/>
    </row>
    <row r="9045" spans="20:22" ht="14.25" customHeight="1" x14ac:dyDescent="0.2">
      <c r="T9045" s="8"/>
      <c r="V9045" s="8"/>
    </row>
    <row r="9046" spans="20:22" ht="14.25" customHeight="1" x14ac:dyDescent="0.2">
      <c r="T9046" s="8"/>
      <c r="V9046" s="8"/>
    </row>
    <row r="9047" spans="20:22" ht="14.25" customHeight="1" x14ac:dyDescent="0.2">
      <c r="T9047" s="8"/>
      <c r="V9047" s="8"/>
    </row>
    <row r="9048" spans="20:22" ht="14.25" customHeight="1" x14ac:dyDescent="0.2">
      <c r="T9048" s="8"/>
      <c r="V9048" s="8"/>
    </row>
    <row r="9049" spans="20:22" ht="14.25" customHeight="1" x14ac:dyDescent="0.2">
      <c r="T9049" s="8"/>
      <c r="V9049" s="8"/>
    </row>
    <row r="9050" spans="20:22" ht="14.25" customHeight="1" x14ac:dyDescent="0.2">
      <c r="T9050" s="8"/>
      <c r="V9050" s="8"/>
    </row>
    <row r="9051" spans="20:22" ht="14.25" customHeight="1" x14ac:dyDescent="0.2">
      <c r="T9051" s="8"/>
      <c r="V9051" s="8"/>
    </row>
    <row r="9052" spans="20:22" ht="14.25" customHeight="1" x14ac:dyDescent="0.2">
      <c r="T9052" s="8"/>
      <c r="V9052" s="8"/>
    </row>
    <row r="9053" spans="20:22" ht="14.25" customHeight="1" x14ac:dyDescent="0.2">
      <c r="T9053" s="8"/>
      <c r="V9053" s="8"/>
    </row>
    <row r="9054" spans="20:22" ht="14.25" customHeight="1" x14ac:dyDescent="0.2">
      <c r="T9054" s="8"/>
      <c r="V9054" s="8"/>
    </row>
    <row r="9055" spans="20:22" ht="14.25" customHeight="1" x14ac:dyDescent="0.2">
      <c r="T9055" s="8"/>
      <c r="V9055" s="8"/>
    </row>
    <row r="9056" spans="20:22" ht="14.25" customHeight="1" x14ac:dyDescent="0.2">
      <c r="T9056" s="8"/>
      <c r="V9056" s="8"/>
    </row>
    <row r="9057" spans="20:22" ht="14.25" customHeight="1" x14ac:dyDescent="0.2">
      <c r="T9057" s="8"/>
      <c r="V9057" s="8"/>
    </row>
    <row r="9058" spans="20:22" ht="14.25" customHeight="1" x14ac:dyDescent="0.2">
      <c r="T9058" s="8"/>
      <c r="V9058" s="8"/>
    </row>
    <row r="9059" spans="20:22" ht="14.25" customHeight="1" x14ac:dyDescent="0.2">
      <c r="T9059" s="8"/>
      <c r="V9059" s="8"/>
    </row>
    <row r="9060" spans="20:22" ht="14.25" customHeight="1" x14ac:dyDescent="0.2">
      <c r="T9060" s="8"/>
      <c r="V9060" s="8"/>
    </row>
    <row r="9061" spans="20:22" ht="14.25" customHeight="1" x14ac:dyDescent="0.2">
      <c r="T9061" s="8"/>
      <c r="V9061" s="8"/>
    </row>
    <row r="9062" spans="20:22" ht="14.25" customHeight="1" x14ac:dyDescent="0.2">
      <c r="T9062" s="8"/>
      <c r="V9062" s="8"/>
    </row>
    <row r="9063" spans="20:22" ht="14.25" customHeight="1" x14ac:dyDescent="0.2">
      <c r="T9063" s="8"/>
      <c r="V9063" s="8"/>
    </row>
    <row r="9064" spans="20:22" ht="14.25" customHeight="1" x14ac:dyDescent="0.2">
      <c r="T9064" s="8"/>
      <c r="V9064" s="8"/>
    </row>
    <row r="9065" spans="20:22" ht="14.25" customHeight="1" x14ac:dyDescent="0.2">
      <c r="T9065" s="8"/>
      <c r="V9065" s="8"/>
    </row>
    <row r="9066" spans="20:22" ht="14.25" customHeight="1" x14ac:dyDescent="0.2">
      <c r="T9066" s="8"/>
      <c r="V9066" s="8"/>
    </row>
    <row r="9067" spans="20:22" ht="14.25" customHeight="1" x14ac:dyDescent="0.2">
      <c r="T9067" s="8"/>
      <c r="V9067" s="8"/>
    </row>
    <row r="9068" spans="20:22" ht="14.25" customHeight="1" x14ac:dyDescent="0.2">
      <c r="T9068" s="8"/>
      <c r="V9068" s="8"/>
    </row>
    <row r="9069" spans="20:22" ht="14.25" customHeight="1" x14ac:dyDescent="0.2">
      <c r="T9069" s="8"/>
      <c r="V9069" s="8"/>
    </row>
    <row r="9070" spans="20:22" ht="14.25" customHeight="1" x14ac:dyDescent="0.2">
      <c r="T9070" s="8"/>
      <c r="V9070" s="8"/>
    </row>
    <row r="9071" spans="20:22" ht="14.25" customHeight="1" x14ac:dyDescent="0.2">
      <c r="T9071" s="8"/>
      <c r="V9071" s="8"/>
    </row>
    <row r="9072" spans="20:22" ht="14.25" customHeight="1" x14ac:dyDescent="0.2">
      <c r="T9072" s="8"/>
      <c r="V9072" s="8"/>
    </row>
    <row r="9073" spans="20:22" ht="14.25" customHeight="1" x14ac:dyDescent="0.2">
      <c r="T9073" s="8"/>
      <c r="V9073" s="8"/>
    </row>
    <row r="9074" spans="20:22" ht="14.25" customHeight="1" x14ac:dyDescent="0.2">
      <c r="T9074" s="8"/>
      <c r="V9074" s="8"/>
    </row>
    <row r="9075" spans="20:22" ht="14.25" customHeight="1" x14ac:dyDescent="0.2">
      <c r="T9075" s="8"/>
      <c r="V9075" s="8"/>
    </row>
    <row r="9076" spans="20:22" ht="14.25" customHeight="1" x14ac:dyDescent="0.2">
      <c r="T9076" s="8"/>
      <c r="V9076" s="8"/>
    </row>
    <row r="9077" spans="20:22" ht="14.25" customHeight="1" x14ac:dyDescent="0.2">
      <c r="T9077" s="8"/>
      <c r="V9077" s="8"/>
    </row>
    <row r="9078" spans="20:22" ht="14.25" customHeight="1" x14ac:dyDescent="0.2">
      <c r="T9078" s="8"/>
      <c r="V9078" s="8"/>
    </row>
    <row r="9079" spans="20:22" ht="14.25" customHeight="1" x14ac:dyDescent="0.2">
      <c r="T9079" s="8"/>
      <c r="V9079" s="8"/>
    </row>
    <row r="9080" spans="20:22" ht="14.25" customHeight="1" x14ac:dyDescent="0.2">
      <c r="T9080" s="8"/>
      <c r="V9080" s="8"/>
    </row>
    <row r="9081" spans="20:22" ht="14.25" customHeight="1" x14ac:dyDescent="0.2">
      <c r="T9081" s="8"/>
      <c r="V9081" s="8"/>
    </row>
    <row r="9082" spans="20:22" ht="14.25" customHeight="1" x14ac:dyDescent="0.2">
      <c r="T9082" s="8"/>
      <c r="V9082" s="8"/>
    </row>
    <row r="9083" spans="20:22" ht="14.25" customHeight="1" x14ac:dyDescent="0.2">
      <c r="T9083" s="8"/>
      <c r="V9083" s="8"/>
    </row>
    <row r="9084" spans="20:22" ht="14.25" customHeight="1" x14ac:dyDescent="0.2">
      <c r="T9084" s="8"/>
      <c r="V9084" s="8"/>
    </row>
    <row r="9085" spans="20:22" ht="14.25" customHeight="1" x14ac:dyDescent="0.2">
      <c r="T9085" s="8"/>
      <c r="V9085" s="8"/>
    </row>
    <row r="9086" spans="20:22" ht="14.25" customHeight="1" x14ac:dyDescent="0.2">
      <c r="T9086" s="8"/>
      <c r="V9086" s="8"/>
    </row>
    <row r="9087" spans="20:22" ht="14.25" customHeight="1" x14ac:dyDescent="0.2">
      <c r="T9087" s="8"/>
      <c r="V9087" s="8"/>
    </row>
    <row r="9088" spans="20:22" ht="14.25" customHeight="1" x14ac:dyDescent="0.2">
      <c r="T9088" s="8"/>
      <c r="V9088" s="8"/>
    </row>
    <row r="9089" spans="20:22" ht="14.25" customHeight="1" x14ac:dyDescent="0.2">
      <c r="T9089" s="8"/>
      <c r="V9089" s="8"/>
    </row>
    <row r="9090" spans="20:22" ht="14.25" customHeight="1" x14ac:dyDescent="0.2">
      <c r="T9090" s="8"/>
      <c r="V9090" s="8"/>
    </row>
    <row r="9091" spans="20:22" ht="14.25" customHeight="1" x14ac:dyDescent="0.2">
      <c r="T9091" s="8"/>
      <c r="V9091" s="8"/>
    </row>
    <row r="9092" spans="20:22" ht="14.25" customHeight="1" x14ac:dyDescent="0.2">
      <c r="T9092" s="8"/>
      <c r="V9092" s="8"/>
    </row>
    <row r="9093" spans="20:22" ht="14.25" customHeight="1" x14ac:dyDescent="0.2">
      <c r="T9093" s="8"/>
      <c r="V9093" s="8"/>
    </row>
    <row r="9094" spans="20:22" ht="14.25" customHeight="1" x14ac:dyDescent="0.2">
      <c r="T9094" s="8"/>
      <c r="V9094" s="8"/>
    </row>
    <row r="9095" spans="20:22" ht="14.25" customHeight="1" x14ac:dyDescent="0.2">
      <c r="T9095" s="8"/>
      <c r="V9095" s="8"/>
    </row>
    <row r="9096" spans="20:22" ht="14.25" customHeight="1" x14ac:dyDescent="0.2">
      <c r="T9096" s="8"/>
      <c r="V9096" s="8"/>
    </row>
    <row r="9097" spans="20:22" ht="14.25" customHeight="1" x14ac:dyDescent="0.2">
      <c r="T9097" s="8"/>
      <c r="V9097" s="8"/>
    </row>
    <row r="9098" spans="20:22" ht="14.25" customHeight="1" x14ac:dyDescent="0.2">
      <c r="T9098" s="8"/>
      <c r="V9098" s="8"/>
    </row>
    <row r="9099" spans="20:22" ht="14.25" customHeight="1" x14ac:dyDescent="0.2">
      <c r="T9099" s="8"/>
      <c r="V9099" s="8"/>
    </row>
    <row r="9100" spans="20:22" ht="14.25" customHeight="1" x14ac:dyDescent="0.2">
      <c r="T9100" s="8"/>
      <c r="V9100" s="8"/>
    </row>
    <row r="9101" spans="20:22" ht="14.25" customHeight="1" x14ac:dyDescent="0.2">
      <c r="T9101" s="8"/>
      <c r="V9101" s="8"/>
    </row>
    <row r="9102" spans="20:22" ht="14.25" customHeight="1" x14ac:dyDescent="0.2">
      <c r="T9102" s="8"/>
      <c r="V9102" s="8"/>
    </row>
    <row r="9103" spans="20:22" ht="14.25" customHeight="1" x14ac:dyDescent="0.2">
      <c r="T9103" s="8"/>
      <c r="V9103" s="8"/>
    </row>
    <row r="9104" spans="20:22" ht="14.25" customHeight="1" x14ac:dyDescent="0.2">
      <c r="T9104" s="8"/>
      <c r="V9104" s="8"/>
    </row>
    <row r="9105" spans="20:22" ht="14.25" customHeight="1" x14ac:dyDescent="0.2">
      <c r="T9105" s="8"/>
      <c r="V9105" s="8"/>
    </row>
    <row r="9106" spans="20:22" ht="14.25" customHeight="1" x14ac:dyDescent="0.2">
      <c r="T9106" s="8"/>
      <c r="V9106" s="8"/>
    </row>
    <row r="9107" spans="20:22" ht="14.25" customHeight="1" x14ac:dyDescent="0.2">
      <c r="T9107" s="8"/>
      <c r="V9107" s="8"/>
    </row>
    <row r="9108" spans="20:22" ht="14.25" customHeight="1" x14ac:dyDescent="0.2">
      <c r="T9108" s="8"/>
      <c r="V9108" s="8"/>
    </row>
    <row r="9109" spans="20:22" ht="14.25" customHeight="1" x14ac:dyDescent="0.2">
      <c r="T9109" s="8"/>
      <c r="V9109" s="8"/>
    </row>
    <row r="9110" spans="20:22" ht="14.25" customHeight="1" x14ac:dyDescent="0.2">
      <c r="T9110" s="8"/>
      <c r="V9110" s="8"/>
    </row>
    <row r="9111" spans="20:22" ht="14.25" customHeight="1" x14ac:dyDescent="0.2">
      <c r="T9111" s="8"/>
      <c r="V9111" s="8"/>
    </row>
    <row r="9112" spans="20:22" ht="14.25" customHeight="1" x14ac:dyDescent="0.2">
      <c r="T9112" s="8"/>
      <c r="V9112" s="8"/>
    </row>
    <row r="9113" spans="20:22" ht="14.25" customHeight="1" x14ac:dyDescent="0.2">
      <c r="T9113" s="8"/>
      <c r="V9113" s="8"/>
    </row>
    <row r="9114" spans="20:22" ht="14.25" customHeight="1" x14ac:dyDescent="0.2">
      <c r="T9114" s="8"/>
      <c r="V9114" s="8"/>
    </row>
    <row r="9115" spans="20:22" ht="14.25" customHeight="1" x14ac:dyDescent="0.2">
      <c r="T9115" s="8"/>
      <c r="V9115" s="8"/>
    </row>
    <row r="9116" spans="20:22" ht="14.25" customHeight="1" x14ac:dyDescent="0.2">
      <c r="T9116" s="8"/>
      <c r="V9116" s="8"/>
    </row>
    <row r="9117" spans="20:22" ht="14.25" customHeight="1" x14ac:dyDescent="0.2">
      <c r="T9117" s="8"/>
      <c r="V9117" s="8"/>
    </row>
    <row r="9118" spans="20:22" ht="14.25" customHeight="1" x14ac:dyDescent="0.2">
      <c r="T9118" s="8"/>
      <c r="V9118" s="8"/>
    </row>
    <row r="9119" spans="20:22" ht="14.25" customHeight="1" x14ac:dyDescent="0.2">
      <c r="T9119" s="8"/>
      <c r="V9119" s="8"/>
    </row>
    <row r="9120" spans="20:22" ht="14.25" customHeight="1" x14ac:dyDescent="0.2">
      <c r="T9120" s="8"/>
      <c r="V9120" s="8"/>
    </row>
    <row r="9121" spans="20:22" ht="14.25" customHeight="1" x14ac:dyDescent="0.2">
      <c r="T9121" s="8"/>
      <c r="V9121" s="8"/>
    </row>
    <row r="9122" spans="20:22" ht="14.25" customHeight="1" x14ac:dyDescent="0.2">
      <c r="T9122" s="8"/>
      <c r="V9122" s="8"/>
    </row>
    <row r="9123" spans="20:22" ht="14.25" customHeight="1" x14ac:dyDescent="0.2">
      <c r="T9123" s="8"/>
      <c r="V9123" s="8"/>
    </row>
    <row r="9124" spans="20:22" ht="14.25" customHeight="1" x14ac:dyDescent="0.2">
      <c r="T9124" s="8"/>
      <c r="V9124" s="8"/>
    </row>
    <row r="9125" spans="20:22" ht="14.25" customHeight="1" x14ac:dyDescent="0.2">
      <c r="T9125" s="8"/>
      <c r="V9125" s="8"/>
    </row>
    <row r="9126" spans="20:22" ht="14.25" customHeight="1" x14ac:dyDescent="0.2">
      <c r="T9126" s="8"/>
      <c r="V9126" s="8"/>
    </row>
    <row r="9127" spans="20:22" ht="14.25" customHeight="1" x14ac:dyDescent="0.2">
      <c r="T9127" s="8"/>
      <c r="V9127" s="8"/>
    </row>
    <row r="9128" spans="20:22" ht="14.25" customHeight="1" x14ac:dyDescent="0.2">
      <c r="T9128" s="8"/>
      <c r="V9128" s="8"/>
    </row>
    <row r="9129" spans="20:22" ht="14.25" customHeight="1" x14ac:dyDescent="0.2">
      <c r="T9129" s="8"/>
      <c r="V9129" s="8"/>
    </row>
    <row r="9130" spans="20:22" ht="14.25" customHeight="1" x14ac:dyDescent="0.2">
      <c r="T9130" s="8"/>
      <c r="V9130" s="8"/>
    </row>
    <row r="9131" spans="20:22" ht="14.25" customHeight="1" x14ac:dyDescent="0.2">
      <c r="T9131" s="8"/>
      <c r="V9131" s="8"/>
    </row>
    <row r="9132" spans="20:22" ht="14.25" customHeight="1" x14ac:dyDescent="0.2">
      <c r="T9132" s="8"/>
      <c r="V9132" s="8"/>
    </row>
    <row r="9133" spans="20:22" ht="14.25" customHeight="1" x14ac:dyDescent="0.2">
      <c r="T9133" s="8"/>
      <c r="V9133" s="8"/>
    </row>
    <row r="9134" spans="20:22" ht="14.25" customHeight="1" x14ac:dyDescent="0.2">
      <c r="T9134" s="8"/>
      <c r="V9134" s="8"/>
    </row>
    <row r="9135" spans="20:22" ht="14.25" customHeight="1" x14ac:dyDescent="0.2">
      <c r="T9135" s="8"/>
      <c r="V9135" s="8"/>
    </row>
    <row r="9136" spans="20:22" ht="14.25" customHeight="1" x14ac:dyDescent="0.2">
      <c r="T9136" s="8"/>
      <c r="V9136" s="8"/>
    </row>
    <row r="9137" spans="20:22" ht="14.25" customHeight="1" x14ac:dyDescent="0.2">
      <c r="T9137" s="8"/>
      <c r="V9137" s="8"/>
    </row>
    <row r="9138" spans="20:22" ht="14.25" customHeight="1" x14ac:dyDescent="0.2">
      <c r="T9138" s="8"/>
      <c r="V9138" s="8"/>
    </row>
    <row r="9139" spans="20:22" ht="14.25" customHeight="1" x14ac:dyDescent="0.2">
      <c r="T9139" s="8"/>
      <c r="V9139" s="8"/>
    </row>
    <row r="9140" spans="20:22" ht="14.25" customHeight="1" x14ac:dyDescent="0.2">
      <c r="T9140" s="8"/>
      <c r="V9140" s="8"/>
    </row>
    <row r="9141" spans="20:22" ht="14.25" customHeight="1" x14ac:dyDescent="0.2">
      <c r="T9141" s="8"/>
      <c r="V9141" s="8"/>
    </row>
    <row r="9142" spans="20:22" ht="14.25" customHeight="1" x14ac:dyDescent="0.2">
      <c r="T9142" s="8"/>
      <c r="V9142" s="8"/>
    </row>
    <row r="9143" spans="20:22" ht="14.25" customHeight="1" x14ac:dyDescent="0.2">
      <c r="T9143" s="8"/>
      <c r="V9143" s="8"/>
    </row>
    <row r="9144" spans="20:22" ht="14.25" customHeight="1" x14ac:dyDescent="0.2">
      <c r="T9144" s="8"/>
      <c r="V9144" s="8"/>
    </row>
    <row r="9145" spans="20:22" ht="14.25" customHeight="1" x14ac:dyDescent="0.2">
      <c r="T9145" s="8"/>
      <c r="V9145" s="8"/>
    </row>
    <row r="9146" spans="20:22" ht="14.25" customHeight="1" x14ac:dyDescent="0.2">
      <c r="T9146" s="8"/>
      <c r="V9146" s="8"/>
    </row>
    <row r="9147" spans="20:22" ht="14.25" customHeight="1" x14ac:dyDescent="0.2">
      <c r="T9147" s="8"/>
      <c r="V9147" s="8"/>
    </row>
    <row r="9148" spans="20:22" ht="14.25" customHeight="1" x14ac:dyDescent="0.2">
      <c r="T9148" s="8"/>
      <c r="V9148" s="8"/>
    </row>
    <row r="9149" spans="20:22" ht="14.25" customHeight="1" x14ac:dyDescent="0.2">
      <c r="T9149" s="8"/>
      <c r="V9149" s="8"/>
    </row>
    <row r="9150" spans="20:22" ht="14.25" customHeight="1" x14ac:dyDescent="0.2">
      <c r="T9150" s="8"/>
      <c r="V9150" s="8"/>
    </row>
    <row r="9151" spans="20:22" ht="14.25" customHeight="1" x14ac:dyDescent="0.2">
      <c r="T9151" s="8"/>
      <c r="V9151" s="8"/>
    </row>
    <row r="9152" spans="20:22" ht="14.25" customHeight="1" x14ac:dyDescent="0.2">
      <c r="T9152" s="8"/>
      <c r="V9152" s="8"/>
    </row>
    <row r="9153" spans="20:22" ht="14.25" customHeight="1" x14ac:dyDescent="0.2">
      <c r="T9153" s="8"/>
      <c r="V9153" s="8"/>
    </row>
    <row r="9154" spans="20:22" ht="14.25" customHeight="1" x14ac:dyDescent="0.2">
      <c r="T9154" s="8"/>
      <c r="V9154" s="8"/>
    </row>
    <row r="9155" spans="20:22" ht="14.25" customHeight="1" x14ac:dyDescent="0.2">
      <c r="T9155" s="8"/>
      <c r="V9155" s="8"/>
    </row>
    <row r="9156" spans="20:22" ht="14.25" customHeight="1" x14ac:dyDescent="0.2">
      <c r="T9156" s="8"/>
      <c r="V9156" s="8"/>
    </row>
    <row r="9157" spans="20:22" ht="14.25" customHeight="1" x14ac:dyDescent="0.2">
      <c r="T9157" s="8"/>
      <c r="V9157" s="8"/>
    </row>
    <row r="9158" spans="20:22" ht="14.25" customHeight="1" x14ac:dyDescent="0.2">
      <c r="T9158" s="8"/>
      <c r="V9158" s="8"/>
    </row>
    <row r="9159" spans="20:22" ht="14.25" customHeight="1" x14ac:dyDescent="0.2">
      <c r="T9159" s="8"/>
      <c r="V9159" s="8"/>
    </row>
    <row r="9160" spans="20:22" ht="14.25" customHeight="1" x14ac:dyDescent="0.2">
      <c r="T9160" s="8"/>
      <c r="V9160" s="8"/>
    </row>
    <row r="9161" spans="20:22" ht="14.25" customHeight="1" x14ac:dyDescent="0.2">
      <c r="T9161" s="8"/>
      <c r="V9161" s="8"/>
    </row>
    <row r="9162" spans="20:22" ht="14.25" customHeight="1" x14ac:dyDescent="0.2">
      <c r="T9162" s="8"/>
      <c r="V9162" s="8"/>
    </row>
    <row r="9163" spans="20:22" ht="14.25" customHeight="1" x14ac:dyDescent="0.2">
      <c r="T9163" s="8"/>
      <c r="V9163" s="8"/>
    </row>
    <row r="9164" spans="20:22" ht="14.25" customHeight="1" x14ac:dyDescent="0.2">
      <c r="T9164" s="8"/>
      <c r="V9164" s="8"/>
    </row>
    <row r="9165" spans="20:22" ht="14.25" customHeight="1" x14ac:dyDescent="0.2">
      <c r="T9165" s="8"/>
      <c r="V9165" s="8"/>
    </row>
    <row r="9166" spans="20:22" ht="14.25" customHeight="1" x14ac:dyDescent="0.2">
      <c r="T9166" s="8"/>
      <c r="V9166" s="8"/>
    </row>
    <row r="9167" spans="20:22" ht="14.25" customHeight="1" x14ac:dyDescent="0.2">
      <c r="T9167" s="8"/>
      <c r="V9167" s="8"/>
    </row>
    <row r="9168" spans="20:22" ht="14.25" customHeight="1" x14ac:dyDescent="0.2">
      <c r="T9168" s="8"/>
      <c r="V9168" s="8"/>
    </row>
    <row r="9169" spans="20:22" ht="14.25" customHeight="1" x14ac:dyDescent="0.2">
      <c r="T9169" s="8"/>
      <c r="V9169" s="8"/>
    </row>
    <row r="9170" spans="20:22" ht="14.25" customHeight="1" x14ac:dyDescent="0.2">
      <c r="T9170" s="8"/>
      <c r="V9170" s="8"/>
    </row>
    <row r="9171" spans="20:22" ht="14.25" customHeight="1" x14ac:dyDescent="0.2">
      <c r="T9171" s="8"/>
      <c r="V9171" s="8"/>
    </row>
    <row r="9172" spans="20:22" ht="14.25" customHeight="1" x14ac:dyDescent="0.2">
      <c r="T9172" s="8"/>
      <c r="V9172" s="8"/>
    </row>
    <row r="9173" spans="20:22" ht="14.25" customHeight="1" x14ac:dyDescent="0.2">
      <c r="T9173" s="8"/>
      <c r="V9173" s="8"/>
    </row>
    <row r="9174" spans="20:22" ht="14.25" customHeight="1" x14ac:dyDescent="0.2">
      <c r="T9174" s="8"/>
      <c r="V9174" s="8"/>
    </row>
    <row r="9175" spans="20:22" ht="14.25" customHeight="1" x14ac:dyDescent="0.2">
      <c r="T9175" s="8"/>
      <c r="V9175" s="8"/>
    </row>
    <row r="9176" spans="20:22" ht="14.25" customHeight="1" x14ac:dyDescent="0.2">
      <c r="T9176" s="8"/>
      <c r="V9176" s="8"/>
    </row>
    <row r="9177" spans="20:22" ht="14.25" customHeight="1" x14ac:dyDescent="0.2">
      <c r="T9177" s="8"/>
      <c r="V9177" s="8"/>
    </row>
    <row r="9178" spans="20:22" ht="14.25" customHeight="1" x14ac:dyDescent="0.2">
      <c r="T9178" s="8"/>
      <c r="V9178" s="8"/>
    </row>
    <row r="9179" spans="20:22" ht="14.25" customHeight="1" x14ac:dyDescent="0.2">
      <c r="T9179" s="8"/>
      <c r="V9179" s="8"/>
    </row>
    <row r="9180" spans="20:22" ht="14.25" customHeight="1" x14ac:dyDescent="0.2">
      <c r="T9180" s="8"/>
      <c r="V9180" s="8"/>
    </row>
    <row r="9181" spans="20:22" ht="14.25" customHeight="1" x14ac:dyDescent="0.2">
      <c r="T9181" s="8"/>
      <c r="V9181" s="8"/>
    </row>
    <row r="9182" spans="20:22" ht="14.25" customHeight="1" x14ac:dyDescent="0.2">
      <c r="T9182" s="8"/>
      <c r="V9182" s="8"/>
    </row>
    <row r="9183" spans="20:22" ht="14.25" customHeight="1" x14ac:dyDescent="0.2">
      <c r="T9183" s="8"/>
      <c r="V9183" s="8"/>
    </row>
    <row r="9184" spans="20:22" ht="14.25" customHeight="1" x14ac:dyDescent="0.2">
      <c r="T9184" s="8"/>
      <c r="V9184" s="8"/>
    </row>
    <row r="9185" spans="20:22" ht="14.25" customHeight="1" x14ac:dyDescent="0.2">
      <c r="T9185" s="8"/>
      <c r="V9185" s="8"/>
    </row>
    <row r="9186" spans="20:22" ht="14.25" customHeight="1" x14ac:dyDescent="0.2">
      <c r="T9186" s="8"/>
      <c r="V9186" s="8"/>
    </row>
    <row r="9187" spans="20:22" ht="14.25" customHeight="1" x14ac:dyDescent="0.2">
      <c r="T9187" s="8"/>
      <c r="V9187" s="8"/>
    </row>
    <row r="9188" spans="20:22" ht="14.25" customHeight="1" x14ac:dyDescent="0.2">
      <c r="T9188" s="8"/>
      <c r="V9188" s="8"/>
    </row>
    <row r="9189" spans="20:22" ht="14.25" customHeight="1" x14ac:dyDescent="0.2">
      <c r="T9189" s="8"/>
      <c r="V9189" s="8"/>
    </row>
    <row r="9190" spans="20:22" ht="14.25" customHeight="1" x14ac:dyDescent="0.2">
      <c r="T9190" s="8"/>
      <c r="V9190" s="8"/>
    </row>
    <row r="9191" spans="20:22" ht="14.25" customHeight="1" x14ac:dyDescent="0.2">
      <c r="T9191" s="8"/>
      <c r="V9191" s="8"/>
    </row>
    <row r="9192" spans="20:22" ht="14.25" customHeight="1" x14ac:dyDescent="0.2">
      <c r="T9192" s="8"/>
      <c r="V9192" s="8"/>
    </row>
    <row r="9193" spans="20:22" ht="14.25" customHeight="1" x14ac:dyDescent="0.2">
      <c r="T9193" s="8"/>
      <c r="V9193" s="8"/>
    </row>
    <row r="9194" spans="20:22" ht="14.25" customHeight="1" x14ac:dyDescent="0.2">
      <c r="T9194" s="8"/>
      <c r="V9194" s="8"/>
    </row>
    <row r="9195" spans="20:22" ht="14.25" customHeight="1" x14ac:dyDescent="0.2">
      <c r="T9195" s="8"/>
      <c r="V9195" s="8"/>
    </row>
    <row r="9196" spans="20:22" ht="14.25" customHeight="1" x14ac:dyDescent="0.2">
      <c r="T9196" s="8"/>
      <c r="V9196" s="8"/>
    </row>
    <row r="9197" spans="20:22" ht="14.25" customHeight="1" x14ac:dyDescent="0.2">
      <c r="T9197" s="8"/>
      <c r="V9197" s="8"/>
    </row>
    <row r="9198" spans="20:22" ht="14.25" customHeight="1" x14ac:dyDescent="0.2">
      <c r="T9198" s="8"/>
      <c r="V9198" s="8"/>
    </row>
    <row r="9199" spans="20:22" ht="14.25" customHeight="1" x14ac:dyDescent="0.2">
      <c r="T9199" s="8"/>
      <c r="V9199" s="8"/>
    </row>
    <row r="9200" spans="20:22" ht="14.25" customHeight="1" x14ac:dyDescent="0.2">
      <c r="T9200" s="8"/>
      <c r="V9200" s="8"/>
    </row>
    <row r="9201" spans="20:22" ht="14.25" customHeight="1" x14ac:dyDescent="0.2">
      <c r="T9201" s="8"/>
      <c r="V9201" s="8"/>
    </row>
    <row r="9202" spans="20:22" ht="14.25" customHeight="1" x14ac:dyDescent="0.2">
      <c r="T9202" s="8"/>
      <c r="V9202" s="8"/>
    </row>
    <row r="9203" spans="20:22" ht="14.25" customHeight="1" x14ac:dyDescent="0.2">
      <c r="T9203" s="8"/>
      <c r="V9203" s="8"/>
    </row>
    <row r="9204" spans="20:22" ht="14.25" customHeight="1" x14ac:dyDescent="0.2">
      <c r="T9204" s="8"/>
      <c r="V9204" s="8"/>
    </row>
    <row r="9205" spans="20:22" ht="14.25" customHeight="1" x14ac:dyDescent="0.2">
      <c r="T9205" s="8"/>
      <c r="V9205" s="8"/>
    </row>
    <row r="9206" spans="20:22" ht="14.25" customHeight="1" x14ac:dyDescent="0.2">
      <c r="T9206" s="8"/>
      <c r="V9206" s="8"/>
    </row>
    <row r="9207" spans="20:22" ht="14.25" customHeight="1" x14ac:dyDescent="0.2">
      <c r="T9207" s="8"/>
      <c r="V9207" s="8"/>
    </row>
    <row r="9208" spans="20:22" ht="14.25" customHeight="1" x14ac:dyDescent="0.2">
      <c r="T9208" s="8"/>
      <c r="V9208" s="8"/>
    </row>
    <row r="9209" spans="20:22" ht="14.25" customHeight="1" x14ac:dyDescent="0.2">
      <c r="T9209" s="8"/>
      <c r="V9209" s="8"/>
    </row>
    <row r="9210" spans="20:22" ht="14.25" customHeight="1" x14ac:dyDescent="0.2">
      <c r="T9210" s="8"/>
      <c r="V9210" s="8"/>
    </row>
    <row r="9211" spans="20:22" ht="14.25" customHeight="1" x14ac:dyDescent="0.2">
      <c r="T9211" s="8"/>
      <c r="V9211" s="8"/>
    </row>
    <row r="9212" spans="20:22" ht="14.25" customHeight="1" x14ac:dyDescent="0.2">
      <c r="T9212" s="8"/>
      <c r="V9212" s="8"/>
    </row>
    <row r="9213" spans="20:22" ht="14.25" customHeight="1" x14ac:dyDescent="0.2">
      <c r="T9213" s="8"/>
      <c r="V9213" s="8"/>
    </row>
    <row r="9214" spans="20:22" ht="14.25" customHeight="1" x14ac:dyDescent="0.2">
      <c r="T9214" s="8"/>
      <c r="V9214" s="8"/>
    </row>
    <row r="9215" spans="20:22" ht="14.25" customHeight="1" x14ac:dyDescent="0.2">
      <c r="T9215" s="8"/>
      <c r="V9215" s="8"/>
    </row>
    <row r="9216" spans="20:22" ht="14.25" customHeight="1" x14ac:dyDescent="0.2">
      <c r="T9216" s="8"/>
      <c r="V9216" s="8"/>
    </row>
    <row r="9217" spans="20:22" ht="14.25" customHeight="1" x14ac:dyDescent="0.2">
      <c r="T9217" s="8"/>
      <c r="V9217" s="8"/>
    </row>
    <row r="9218" spans="20:22" ht="14.25" customHeight="1" x14ac:dyDescent="0.2">
      <c r="T9218" s="8"/>
      <c r="V9218" s="8"/>
    </row>
    <row r="9219" spans="20:22" ht="14.25" customHeight="1" x14ac:dyDescent="0.2">
      <c r="T9219" s="8"/>
      <c r="V9219" s="8"/>
    </row>
    <row r="9220" spans="20:22" ht="14.25" customHeight="1" x14ac:dyDescent="0.2">
      <c r="T9220" s="8"/>
      <c r="V9220" s="8"/>
    </row>
    <row r="9221" spans="20:22" ht="14.25" customHeight="1" x14ac:dyDescent="0.2">
      <c r="T9221" s="8"/>
      <c r="V9221" s="8"/>
    </row>
    <row r="9222" spans="20:22" ht="14.25" customHeight="1" x14ac:dyDescent="0.2">
      <c r="T9222" s="8"/>
      <c r="V9222" s="8"/>
    </row>
    <row r="9223" spans="20:22" ht="14.25" customHeight="1" x14ac:dyDescent="0.2">
      <c r="T9223" s="8"/>
      <c r="V9223" s="8"/>
    </row>
    <row r="9224" spans="20:22" ht="14.25" customHeight="1" x14ac:dyDescent="0.2">
      <c r="T9224" s="8"/>
      <c r="V9224" s="8"/>
    </row>
    <row r="9225" spans="20:22" ht="14.25" customHeight="1" x14ac:dyDescent="0.2">
      <c r="T9225" s="8"/>
      <c r="V9225" s="8"/>
    </row>
    <row r="9226" spans="20:22" ht="14.25" customHeight="1" x14ac:dyDescent="0.2">
      <c r="T9226" s="8"/>
      <c r="V9226" s="8"/>
    </row>
    <row r="9227" spans="20:22" ht="14.25" customHeight="1" x14ac:dyDescent="0.2">
      <c r="T9227" s="8"/>
      <c r="V9227" s="8"/>
    </row>
    <row r="9228" spans="20:22" ht="14.25" customHeight="1" x14ac:dyDescent="0.2">
      <c r="T9228" s="8"/>
      <c r="V9228" s="8"/>
    </row>
    <row r="9229" spans="20:22" ht="14.25" customHeight="1" x14ac:dyDescent="0.2">
      <c r="T9229" s="8"/>
      <c r="V9229" s="8"/>
    </row>
    <row r="9230" spans="20:22" ht="14.25" customHeight="1" x14ac:dyDescent="0.2">
      <c r="T9230" s="8"/>
      <c r="V9230" s="8"/>
    </row>
    <row r="9231" spans="20:22" ht="14.25" customHeight="1" x14ac:dyDescent="0.2">
      <c r="T9231" s="8"/>
      <c r="V9231" s="8"/>
    </row>
    <row r="9232" spans="20:22" ht="14.25" customHeight="1" x14ac:dyDescent="0.2">
      <c r="T9232" s="8"/>
      <c r="V9232" s="8"/>
    </row>
    <row r="9233" spans="20:22" ht="14.25" customHeight="1" x14ac:dyDescent="0.2">
      <c r="T9233" s="8"/>
      <c r="V9233" s="8"/>
    </row>
    <row r="9234" spans="20:22" ht="14.25" customHeight="1" x14ac:dyDescent="0.2">
      <c r="T9234" s="8"/>
      <c r="V9234" s="8"/>
    </row>
    <row r="9235" spans="20:22" ht="14.25" customHeight="1" x14ac:dyDescent="0.2">
      <c r="T9235" s="8"/>
      <c r="V9235" s="8"/>
    </row>
    <row r="9236" spans="20:22" ht="14.25" customHeight="1" x14ac:dyDescent="0.2">
      <c r="T9236" s="8"/>
      <c r="V9236" s="8"/>
    </row>
    <row r="9237" spans="20:22" ht="14.25" customHeight="1" x14ac:dyDescent="0.2">
      <c r="T9237" s="8"/>
      <c r="V9237" s="8"/>
    </row>
    <row r="9238" spans="20:22" ht="14.25" customHeight="1" x14ac:dyDescent="0.2">
      <c r="T9238" s="8"/>
      <c r="V9238" s="8"/>
    </row>
    <row r="9239" spans="20:22" ht="14.25" customHeight="1" x14ac:dyDescent="0.2">
      <c r="T9239" s="8"/>
      <c r="V9239" s="8"/>
    </row>
    <row r="9240" spans="20:22" ht="14.25" customHeight="1" x14ac:dyDescent="0.2">
      <c r="T9240" s="8"/>
      <c r="V9240" s="8"/>
    </row>
    <row r="9241" spans="20:22" ht="14.25" customHeight="1" x14ac:dyDescent="0.2">
      <c r="T9241" s="8"/>
      <c r="V9241" s="8"/>
    </row>
    <row r="9242" spans="20:22" ht="14.25" customHeight="1" x14ac:dyDescent="0.2">
      <c r="T9242" s="8"/>
      <c r="V9242" s="8"/>
    </row>
    <row r="9243" spans="20:22" ht="14.25" customHeight="1" x14ac:dyDescent="0.2">
      <c r="T9243" s="8"/>
      <c r="V9243" s="8"/>
    </row>
    <row r="9244" spans="20:22" ht="14.25" customHeight="1" x14ac:dyDescent="0.2">
      <c r="T9244" s="8"/>
      <c r="V9244" s="8"/>
    </row>
    <row r="9245" spans="20:22" ht="14.25" customHeight="1" x14ac:dyDescent="0.2">
      <c r="T9245" s="8"/>
      <c r="V9245" s="8"/>
    </row>
    <row r="9246" spans="20:22" ht="14.25" customHeight="1" x14ac:dyDescent="0.2">
      <c r="T9246" s="8"/>
      <c r="V9246" s="8"/>
    </row>
    <row r="9247" spans="20:22" ht="14.25" customHeight="1" x14ac:dyDescent="0.2">
      <c r="T9247" s="8"/>
      <c r="V9247" s="8"/>
    </row>
    <row r="9248" spans="20:22" ht="14.25" customHeight="1" x14ac:dyDescent="0.2">
      <c r="T9248" s="8"/>
      <c r="V9248" s="8"/>
    </row>
    <row r="9249" spans="20:22" ht="14.25" customHeight="1" x14ac:dyDescent="0.2">
      <c r="T9249" s="8"/>
      <c r="V9249" s="8"/>
    </row>
    <row r="9250" spans="20:22" ht="14.25" customHeight="1" x14ac:dyDescent="0.2">
      <c r="T9250" s="8"/>
      <c r="V9250" s="8"/>
    </row>
    <row r="9251" spans="20:22" ht="14.25" customHeight="1" x14ac:dyDescent="0.2">
      <c r="T9251" s="8"/>
      <c r="V9251" s="8"/>
    </row>
    <row r="9252" spans="20:22" ht="14.25" customHeight="1" x14ac:dyDescent="0.2">
      <c r="T9252" s="8"/>
      <c r="V9252" s="8"/>
    </row>
    <row r="9253" spans="20:22" ht="14.25" customHeight="1" x14ac:dyDescent="0.2">
      <c r="T9253" s="8"/>
      <c r="V9253" s="8"/>
    </row>
    <row r="9254" spans="20:22" ht="14.25" customHeight="1" x14ac:dyDescent="0.2">
      <c r="T9254" s="8"/>
      <c r="V9254" s="8"/>
    </row>
    <row r="9255" spans="20:22" ht="14.25" customHeight="1" x14ac:dyDescent="0.2">
      <c r="T9255" s="8"/>
      <c r="V9255" s="8"/>
    </row>
    <row r="9256" spans="20:22" ht="14.25" customHeight="1" x14ac:dyDescent="0.2">
      <c r="T9256" s="8"/>
      <c r="V9256" s="8"/>
    </row>
    <row r="9257" spans="20:22" ht="14.25" customHeight="1" x14ac:dyDescent="0.2">
      <c r="T9257" s="8"/>
      <c r="V9257" s="8"/>
    </row>
    <row r="9258" spans="20:22" ht="14.25" customHeight="1" x14ac:dyDescent="0.2">
      <c r="T9258" s="8"/>
      <c r="V9258" s="8"/>
    </row>
    <row r="9259" spans="20:22" ht="14.25" customHeight="1" x14ac:dyDescent="0.2">
      <c r="T9259" s="8"/>
      <c r="V9259" s="8"/>
    </row>
    <row r="9260" spans="20:22" ht="14.25" customHeight="1" x14ac:dyDescent="0.2">
      <c r="T9260" s="8"/>
      <c r="V9260" s="8"/>
    </row>
    <row r="9261" spans="20:22" ht="14.25" customHeight="1" x14ac:dyDescent="0.2">
      <c r="T9261" s="8"/>
      <c r="V9261" s="8"/>
    </row>
    <row r="9262" spans="20:22" ht="14.25" customHeight="1" x14ac:dyDescent="0.2">
      <c r="T9262" s="8"/>
      <c r="V9262" s="8"/>
    </row>
    <row r="9263" spans="20:22" ht="14.25" customHeight="1" x14ac:dyDescent="0.2">
      <c r="T9263" s="8"/>
      <c r="V9263" s="8"/>
    </row>
    <row r="9264" spans="20:22" ht="14.25" customHeight="1" x14ac:dyDescent="0.2">
      <c r="T9264" s="8"/>
      <c r="V9264" s="8"/>
    </row>
    <row r="9265" spans="20:22" ht="14.25" customHeight="1" x14ac:dyDescent="0.2">
      <c r="T9265" s="8"/>
      <c r="V9265" s="8"/>
    </row>
    <row r="9266" spans="20:22" ht="14.25" customHeight="1" x14ac:dyDescent="0.2">
      <c r="T9266" s="8"/>
      <c r="V9266" s="8"/>
    </row>
    <row r="9267" spans="20:22" ht="14.25" customHeight="1" x14ac:dyDescent="0.2">
      <c r="T9267" s="8"/>
      <c r="V9267" s="8"/>
    </row>
    <row r="9268" spans="20:22" ht="14.25" customHeight="1" x14ac:dyDescent="0.2">
      <c r="T9268" s="8"/>
      <c r="V9268" s="8"/>
    </row>
    <row r="9269" spans="20:22" ht="14.25" customHeight="1" x14ac:dyDescent="0.2">
      <c r="T9269" s="8"/>
      <c r="V9269" s="8"/>
    </row>
    <row r="9270" spans="20:22" ht="14.25" customHeight="1" x14ac:dyDescent="0.2">
      <c r="T9270" s="8"/>
      <c r="V9270" s="8"/>
    </row>
    <row r="9271" spans="20:22" ht="14.25" customHeight="1" x14ac:dyDescent="0.2">
      <c r="T9271" s="8"/>
      <c r="V9271" s="8"/>
    </row>
    <row r="9272" spans="20:22" ht="14.25" customHeight="1" x14ac:dyDescent="0.2">
      <c r="T9272" s="8"/>
      <c r="V9272" s="8"/>
    </row>
    <row r="9273" spans="20:22" ht="14.25" customHeight="1" x14ac:dyDescent="0.2">
      <c r="T9273" s="8"/>
      <c r="V9273" s="8"/>
    </row>
    <row r="9274" spans="20:22" ht="14.25" customHeight="1" x14ac:dyDescent="0.2">
      <c r="T9274" s="8"/>
      <c r="V9274" s="8"/>
    </row>
    <row r="9275" spans="20:22" ht="14.25" customHeight="1" x14ac:dyDescent="0.2">
      <c r="T9275" s="8"/>
      <c r="V9275" s="8"/>
    </row>
    <row r="9276" spans="20:22" ht="14.25" customHeight="1" x14ac:dyDescent="0.2">
      <c r="T9276" s="8"/>
      <c r="V9276" s="8"/>
    </row>
    <row r="9277" spans="20:22" ht="14.25" customHeight="1" x14ac:dyDescent="0.2">
      <c r="T9277" s="8"/>
      <c r="V9277" s="8"/>
    </row>
    <row r="9278" spans="20:22" ht="14.25" customHeight="1" x14ac:dyDescent="0.2">
      <c r="T9278" s="8"/>
      <c r="V9278" s="8"/>
    </row>
    <row r="9279" spans="20:22" ht="14.25" customHeight="1" x14ac:dyDescent="0.2">
      <c r="T9279" s="8"/>
      <c r="V9279" s="8"/>
    </row>
    <row r="9280" spans="20:22" ht="14.25" customHeight="1" x14ac:dyDescent="0.2">
      <c r="T9280" s="8"/>
      <c r="V9280" s="8"/>
    </row>
    <row r="9281" spans="20:22" ht="14.25" customHeight="1" x14ac:dyDescent="0.2">
      <c r="T9281" s="8"/>
      <c r="V9281" s="8"/>
    </row>
    <row r="9282" spans="20:22" ht="14.25" customHeight="1" x14ac:dyDescent="0.2">
      <c r="T9282" s="8"/>
      <c r="V9282" s="8"/>
    </row>
    <row r="9283" spans="20:22" ht="14.25" customHeight="1" x14ac:dyDescent="0.2">
      <c r="T9283" s="8"/>
      <c r="V9283" s="8"/>
    </row>
    <row r="9284" spans="20:22" ht="14.25" customHeight="1" x14ac:dyDescent="0.2">
      <c r="T9284" s="8"/>
      <c r="V9284" s="8"/>
    </row>
    <row r="9285" spans="20:22" ht="14.25" customHeight="1" x14ac:dyDescent="0.2">
      <c r="T9285" s="8"/>
      <c r="V9285" s="8"/>
    </row>
    <row r="9286" spans="20:22" ht="14.25" customHeight="1" x14ac:dyDescent="0.2">
      <c r="T9286" s="8"/>
      <c r="V9286" s="8"/>
    </row>
    <row r="9287" spans="20:22" ht="14.25" customHeight="1" x14ac:dyDescent="0.2">
      <c r="T9287" s="8"/>
      <c r="V9287" s="8"/>
    </row>
    <row r="9288" spans="20:22" ht="14.25" customHeight="1" x14ac:dyDescent="0.2">
      <c r="T9288" s="8"/>
      <c r="V9288" s="8"/>
    </row>
    <row r="9289" spans="20:22" ht="14.25" customHeight="1" x14ac:dyDescent="0.2">
      <c r="T9289" s="8"/>
      <c r="V9289" s="8"/>
    </row>
    <row r="9290" spans="20:22" ht="14.25" customHeight="1" x14ac:dyDescent="0.2">
      <c r="T9290" s="8"/>
      <c r="V9290" s="8"/>
    </row>
    <row r="9291" spans="20:22" ht="14.25" customHeight="1" x14ac:dyDescent="0.2">
      <c r="T9291" s="8"/>
      <c r="V9291" s="8"/>
    </row>
    <row r="9292" spans="20:22" ht="14.25" customHeight="1" x14ac:dyDescent="0.2">
      <c r="T9292" s="8"/>
      <c r="V9292" s="8"/>
    </row>
    <row r="9293" spans="20:22" ht="14.25" customHeight="1" x14ac:dyDescent="0.2">
      <c r="T9293" s="8"/>
      <c r="V9293" s="8"/>
    </row>
    <row r="9294" spans="20:22" ht="14.25" customHeight="1" x14ac:dyDescent="0.2">
      <c r="T9294" s="8"/>
      <c r="V9294" s="8"/>
    </row>
    <row r="9295" spans="20:22" ht="14.25" customHeight="1" x14ac:dyDescent="0.2">
      <c r="T9295" s="8"/>
      <c r="V9295" s="8"/>
    </row>
    <row r="9296" spans="20:22" ht="14.25" customHeight="1" x14ac:dyDescent="0.2">
      <c r="T9296" s="8"/>
      <c r="V9296" s="8"/>
    </row>
    <row r="9297" spans="20:22" ht="14.25" customHeight="1" x14ac:dyDescent="0.2">
      <c r="T9297" s="8"/>
      <c r="V9297" s="8"/>
    </row>
    <row r="9298" spans="20:22" ht="14.25" customHeight="1" x14ac:dyDescent="0.2">
      <c r="T9298" s="8"/>
      <c r="V9298" s="8"/>
    </row>
    <row r="9299" spans="20:22" ht="14.25" customHeight="1" x14ac:dyDescent="0.2">
      <c r="T9299" s="8"/>
      <c r="V9299" s="8"/>
    </row>
    <row r="9300" spans="20:22" ht="14.25" customHeight="1" x14ac:dyDescent="0.2">
      <c r="T9300" s="8"/>
      <c r="V9300" s="8"/>
    </row>
    <row r="9301" spans="20:22" ht="14.25" customHeight="1" x14ac:dyDescent="0.2">
      <c r="T9301" s="8"/>
      <c r="V9301" s="8"/>
    </row>
    <row r="9302" spans="20:22" ht="14.25" customHeight="1" x14ac:dyDescent="0.2">
      <c r="T9302" s="8"/>
      <c r="V9302" s="8"/>
    </row>
    <row r="9303" spans="20:22" ht="14.25" customHeight="1" x14ac:dyDescent="0.2">
      <c r="T9303" s="8"/>
      <c r="V9303" s="8"/>
    </row>
    <row r="9304" spans="20:22" ht="14.25" customHeight="1" x14ac:dyDescent="0.2">
      <c r="T9304" s="8"/>
      <c r="V9304" s="8"/>
    </row>
    <row r="9305" spans="20:22" ht="14.25" customHeight="1" x14ac:dyDescent="0.2">
      <c r="T9305" s="8"/>
      <c r="V9305" s="8"/>
    </row>
    <row r="9306" spans="20:22" ht="14.25" customHeight="1" x14ac:dyDescent="0.2">
      <c r="T9306" s="8"/>
      <c r="V9306" s="8"/>
    </row>
    <row r="9307" spans="20:22" ht="14.25" customHeight="1" x14ac:dyDescent="0.2">
      <c r="T9307" s="8"/>
      <c r="V9307" s="8"/>
    </row>
    <row r="9308" spans="20:22" ht="14.25" customHeight="1" x14ac:dyDescent="0.2">
      <c r="T9308" s="8"/>
      <c r="V9308" s="8"/>
    </row>
    <row r="9309" spans="20:22" ht="14.25" customHeight="1" x14ac:dyDescent="0.2">
      <c r="T9309" s="8"/>
      <c r="V9309" s="8"/>
    </row>
    <row r="9310" spans="20:22" ht="14.25" customHeight="1" x14ac:dyDescent="0.2">
      <c r="T9310" s="8"/>
      <c r="V9310" s="8"/>
    </row>
    <row r="9311" spans="20:22" ht="14.25" customHeight="1" x14ac:dyDescent="0.2">
      <c r="T9311" s="8"/>
      <c r="V9311" s="8"/>
    </row>
    <row r="9312" spans="20:22" ht="14.25" customHeight="1" x14ac:dyDescent="0.2">
      <c r="T9312" s="8"/>
      <c r="V9312" s="8"/>
    </row>
    <row r="9313" spans="20:22" ht="14.25" customHeight="1" x14ac:dyDescent="0.2">
      <c r="T9313" s="8"/>
      <c r="V9313" s="8"/>
    </row>
    <row r="9314" spans="20:22" ht="14.25" customHeight="1" x14ac:dyDescent="0.2">
      <c r="T9314" s="8"/>
      <c r="V9314" s="8"/>
    </row>
    <row r="9315" spans="20:22" ht="14.25" customHeight="1" x14ac:dyDescent="0.2">
      <c r="T9315" s="8"/>
      <c r="V9315" s="8"/>
    </row>
    <row r="9316" spans="20:22" ht="14.25" customHeight="1" x14ac:dyDescent="0.2">
      <c r="T9316" s="8"/>
      <c r="V9316" s="8"/>
    </row>
    <row r="9317" spans="20:22" ht="14.25" customHeight="1" x14ac:dyDescent="0.2">
      <c r="T9317" s="8"/>
      <c r="V9317" s="8"/>
    </row>
    <row r="9318" spans="20:22" ht="14.25" customHeight="1" x14ac:dyDescent="0.2">
      <c r="T9318" s="8"/>
      <c r="V9318" s="8"/>
    </row>
    <row r="9319" spans="20:22" ht="14.25" customHeight="1" x14ac:dyDescent="0.2">
      <c r="T9319" s="8"/>
      <c r="V9319" s="8"/>
    </row>
    <row r="9320" spans="20:22" ht="14.25" customHeight="1" x14ac:dyDescent="0.2">
      <c r="T9320" s="8"/>
      <c r="V9320" s="8"/>
    </row>
    <row r="9321" spans="20:22" ht="14.25" customHeight="1" x14ac:dyDescent="0.2">
      <c r="T9321" s="8"/>
      <c r="V9321" s="8"/>
    </row>
    <row r="9322" spans="20:22" ht="14.25" customHeight="1" x14ac:dyDescent="0.2">
      <c r="T9322" s="8"/>
      <c r="V9322" s="8"/>
    </row>
    <row r="9323" spans="20:22" ht="14.25" customHeight="1" x14ac:dyDescent="0.2">
      <c r="T9323" s="8"/>
      <c r="V9323" s="8"/>
    </row>
    <row r="9324" spans="20:22" ht="14.25" customHeight="1" x14ac:dyDescent="0.2">
      <c r="T9324" s="8"/>
      <c r="V9324" s="8"/>
    </row>
    <row r="9325" spans="20:22" ht="14.25" customHeight="1" x14ac:dyDescent="0.2">
      <c r="T9325" s="8"/>
      <c r="V9325" s="8"/>
    </row>
    <row r="9326" spans="20:22" ht="14.25" customHeight="1" x14ac:dyDescent="0.2">
      <c r="T9326" s="8"/>
      <c r="V9326" s="8"/>
    </row>
    <row r="9327" spans="20:22" ht="14.25" customHeight="1" x14ac:dyDescent="0.2">
      <c r="T9327" s="8"/>
      <c r="V9327" s="8"/>
    </row>
    <row r="9328" spans="20:22" ht="14.25" customHeight="1" x14ac:dyDescent="0.2">
      <c r="T9328" s="8"/>
      <c r="V9328" s="8"/>
    </row>
    <row r="9329" spans="20:22" ht="14.25" customHeight="1" x14ac:dyDescent="0.2">
      <c r="T9329" s="8"/>
      <c r="V9329" s="8"/>
    </row>
    <row r="9330" spans="20:22" ht="14.25" customHeight="1" x14ac:dyDescent="0.2">
      <c r="T9330" s="8"/>
      <c r="V9330" s="8"/>
    </row>
    <row r="9331" spans="20:22" ht="14.25" customHeight="1" x14ac:dyDescent="0.2">
      <c r="T9331" s="8"/>
      <c r="V9331" s="8"/>
    </row>
    <row r="9332" spans="20:22" ht="14.25" customHeight="1" x14ac:dyDescent="0.2">
      <c r="T9332" s="8"/>
      <c r="V9332" s="8"/>
    </row>
    <row r="9333" spans="20:22" ht="14.25" customHeight="1" x14ac:dyDescent="0.2">
      <c r="T9333" s="8"/>
      <c r="V9333" s="8"/>
    </row>
    <row r="9334" spans="20:22" ht="14.25" customHeight="1" x14ac:dyDescent="0.2">
      <c r="T9334" s="8"/>
      <c r="V9334" s="8"/>
    </row>
    <row r="9335" spans="20:22" ht="14.25" customHeight="1" x14ac:dyDescent="0.2">
      <c r="T9335" s="8"/>
      <c r="V9335" s="8"/>
    </row>
    <row r="9336" spans="20:22" ht="14.25" customHeight="1" x14ac:dyDescent="0.2">
      <c r="T9336" s="8"/>
      <c r="V9336" s="8"/>
    </row>
    <row r="9337" spans="20:22" ht="14.25" customHeight="1" x14ac:dyDescent="0.2">
      <c r="T9337" s="8"/>
      <c r="V9337" s="8"/>
    </row>
    <row r="9338" spans="20:22" ht="14.25" customHeight="1" x14ac:dyDescent="0.2">
      <c r="T9338" s="8"/>
      <c r="V9338" s="8"/>
    </row>
    <row r="9339" spans="20:22" ht="14.25" customHeight="1" x14ac:dyDescent="0.2">
      <c r="T9339" s="8"/>
      <c r="V9339" s="8"/>
    </row>
    <row r="9340" spans="20:22" ht="14.25" customHeight="1" x14ac:dyDescent="0.2">
      <c r="T9340" s="8"/>
      <c r="V9340" s="8"/>
    </row>
    <row r="9341" spans="20:22" ht="14.25" customHeight="1" x14ac:dyDescent="0.2">
      <c r="T9341" s="8"/>
      <c r="V9341" s="8"/>
    </row>
    <row r="9342" spans="20:22" ht="14.25" customHeight="1" x14ac:dyDescent="0.2">
      <c r="T9342" s="8"/>
      <c r="V9342" s="8"/>
    </row>
    <row r="9343" spans="20:22" ht="14.25" customHeight="1" x14ac:dyDescent="0.2">
      <c r="T9343" s="8"/>
      <c r="V9343" s="8"/>
    </row>
    <row r="9344" spans="20:22" ht="14.25" customHeight="1" x14ac:dyDescent="0.2">
      <c r="T9344" s="8"/>
      <c r="V9344" s="8"/>
    </row>
    <row r="9345" spans="20:22" ht="14.25" customHeight="1" x14ac:dyDescent="0.2">
      <c r="T9345" s="8"/>
      <c r="V9345" s="8"/>
    </row>
    <row r="9346" spans="20:22" ht="14.25" customHeight="1" x14ac:dyDescent="0.2">
      <c r="T9346" s="8"/>
      <c r="V9346" s="8"/>
    </row>
    <row r="9347" spans="20:22" ht="14.25" customHeight="1" x14ac:dyDescent="0.2">
      <c r="T9347" s="8"/>
      <c r="V9347" s="8"/>
    </row>
    <row r="9348" spans="20:22" ht="14.25" customHeight="1" x14ac:dyDescent="0.2">
      <c r="T9348" s="8"/>
      <c r="V9348" s="8"/>
    </row>
    <row r="9349" spans="20:22" ht="14.25" customHeight="1" x14ac:dyDescent="0.2">
      <c r="T9349" s="8"/>
      <c r="V9349" s="8"/>
    </row>
    <row r="9350" spans="20:22" ht="14.25" customHeight="1" x14ac:dyDescent="0.2">
      <c r="T9350" s="8"/>
      <c r="V9350" s="8"/>
    </row>
    <row r="9351" spans="20:22" ht="14.25" customHeight="1" x14ac:dyDescent="0.2">
      <c r="T9351" s="8"/>
      <c r="V9351" s="8"/>
    </row>
    <row r="9352" spans="20:22" ht="14.25" customHeight="1" x14ac:dyDescent="0.2">
      <c r="T9352" s="8"/>
      <c r="V9352" s="8"/>
    </row>
    <row r="9353" spans="20:22" ht="14.25" customHeight="1" x14ac:dyDescent="0.2">
      <c r="T9353" s="8"/>
      <c r="V9353" s="8"/>
    </row>
    <row r="9354" spans="20:22" ht="14.25" customHeight="1" x14ac:dyDescent="0.2">
      <c r="T9354" s="8"/>
      <c r="V9354" s="8"/>
    </row>
    <row r="9355" spans="20:22" ht="14.25" customHeight="1" x14ac:dyDescent="0.2">
      <c r="T9355" s="8"/>
      <c r="V9355" s="8"/>
    </row>
    <row r="9356" spans="20:22" ht="14.25" customHeight="1" x14ac:dyDescent="0.2">
      <c r="T9356" s="8"/>
      <c r="V9356" s="8"/>
    </row>
    <row r="9357" spans="20:22" ht="14.25" customHeight="1" x14ac:dyDescent="0.2">
      <c r="T9357" s="8"/>
      <c r="V9357" s="8"/>
    </row>
    <row r="9358" spans="20:22" ht="14.25" customHeight="1" x14ac:dyDescent="0.2">
      <c r="T9358" s="8"/>
      <c r="V9358" s="8"/>
    </row>
    <row r="9359" spans="20:22" ht="14.25" customHeight="1" x14ac:dyDescent="0.2">
      <c r="T9359" s="8"/>
      <c r="V9359" s="8"/>
    </row>
    <row r="9360" spans="20:22" ht="14.25" customHeight="1" x14ac:dyDescent="0.2">
      <c r="T9360" s="8"/>
      <c r="V9360" s="8"/>
    </row>
    <row r="9361" spans="20:22" ht="14.25" customHeight="1" x14ac:dyDescent="0.2">
      <c r="T9361" s="8"/>
      <c r="V9361" s="8"/>
    </row>
    <row r="9362" spans="20:22" ht="14.25" customHeight="1" x14ac:dyDescent="0.2">
      <c r="T9362" s="8"/>
      <c r="V9362" s="8"/>
    </row>
    <row r="9363" spans="20:22" ht="14.25" customHeight="1" x14ac:dyDescent="0.2">
      <c r="T9363" s="8"/>
      <c r="V9363" s="8"/>
    </row>
    <row r="9364" spans="20:22" ht="14.25" customHeight="1" x14ac:dyDescent="0.2">
      <c r="T9364" s="8"/>
      <c r="V9364" s="8"/>
    </row>
    <row r="9365" spans="20:22" ht="14.25" customHeight="1" x14ac:dyDescent="0.2">
      <c r="T9365" s="8"/>
      <c r="V9365" s="8"/>
    </row>
    <row r="9366" spans="20:22" ht="14.25" customHeight="1" x14ac:dyDescent="0.2">
      <c r="T9366" s="8"/>
      <c r="V9366" s="8"/>
    </row>
    <row r="9367" spans="20:22" ht="14.25" customHeight="1" x14ac:dyDescent="0.2">
      <c r="T9367" s="8"/>
      <c r="V9367" s="8"/>
    </row>
    <row r="9368" spans="20:22" ht="14.25" customHeight="1" x14ac:dyDescent="0.2">
      <c r="T9368" s="8"/>
      <c r="V9368" s="8"/>
    </row>
    <row r="9369" spans="20:22" ht="14.25" customHeight="1" x14ac:dyDescent="0.2">
      <c r="T9369" s="8"/>
      <c r="V9369" s="8"/>
    </row>
    <row r="9370" spans="20:22" ht="14.25" customHeight="1" x14ac:dyDescent="0.2">
      <c r="T9370" s="8"/>
      <c r="V9370" s="8"/>
    </row>
    <row r="9371" spans="20:22" ht="14.25" customHeight="1" x14ac:dyDescent="0.2">
      <c r="T9371" s="8"/>
      <c r="V9371" s="8"/>
    </row>
    <row r="9372" spans="20:22" ht="14.25" customHeight="1" x14ac:dyDescent="0.2">
      <c r="T9372" s="8"/>
      <c r="V9372" s="8"/>
    </row>
    <row r="9373" spans="20:22" ht="14.25" customHeight="1" x14ac:dyDescent="0.2">
      <c r="T9373" s="8"/>
      <c r="V9373" s="8"/>
    </row>
    <row r="9374" spans="20:22" ht="14.25" customHeight="1" x14ac:dyDescent="0.2">
      <c r="T9374" s="8"/>
      <c r="V9374" s="8"/>
    </row>
    <row r="9375" spans="20:22" ht="14.25" customHeight="1" x14ac:dyDescent="0.2">
      <c r="T9375" s="8"/>
      <c r="V9375" s="8"/>
    </row>
    <row r="9376" spans="20:22" ht="14.25" customHeight="1" x14ac:dyDescent="0.2">
      <c r="T9376" s="8"/>
      <c r="V9376" s="8"/>
    </row>
    <row r="9377" spans="20:22" ht="14.25" customHeight="1" x14ac:dyDescent="0.2">
      <c r="T9377" s="8"/>
      <c r="V9377" s="8"/>
    </row>
    <row r="9378" spans="20:22" ht="14.25" customHeight="1" x14ac:dyDescent="0.2">
      <c r="T9378" s="8"/>
      <c r="V9378" s="8"/>
    </row>
    <row r="9379" spans="20:22" ht="14.25" customHeight="1" x14ac:dyDescent="0.2">
      <c r="T9379" s="8"/>
      <c r="V9379" s="8"/>
    </row>
    <row r="9380" spans="20:22" ht="14.25" customHeight="1" x14ac:dyDescent="0.2">
      <c r="T9380" s="8"/>
      <c r="V9380" s="8"/>
    </row>
    <row r="9381" spans="20:22" ht="14.25" customHeight="1" x14ac:dyDescent="0.2">
      <c r="T9381" s="8"/>
      <c r="V9381" s="8"/>
    </row>
    <row r="9382" spans="20:22" ht="14.25" customHeight="1" x14ac:dyDescent="0.2">
      <c r="T9382" s="8"/>
      <c r="V9382" s="8"/>
    </row>
    <row r="9383" spans="20:22" ht="14.25" customHeight="1" x14ac:dyDescent="0.2">
      <c r="T9383" s="8"/>
      <c r="V9383" s="8"/>
    </row>
    <row r="9384" spans="20:22" ht="14.25" customHeight="1" x14ac:dyDescent="0.2">
      <c r="T9384" s="8"/>
      <c r="V9384" s="8"/>
    </row>
    <row r="9385" spans="20:22" ht="14.25" customHeight="1" x14ac:dyDescent="0.2">
      <c r="T9385" s="8"/>
      <c r="V9385" s="8"/>
    </row>
    <row r="9386" spans="20:22" ht="14.25" customHeight="1" x14ac:dyDescent="0.2">
      <c r="T9386" s="8"/>
      <c r="V9386" s="8"/>
    </row>
    <row r="9387" spans="20:22" ht="14.25" customHeight="1" x14ac:dyDescent="0.2">
      <c r="T9387" s="8"/>
      <c r="V9387" s="8"/>
    </row>
    <row r="9388" spans="20:22" ht="14.25" customHeight="1" x14ac:dyDescent="0.2">
      <c r="T9388" s="8"/>
      <c r="V9388" s="8"/>
    </row>
    <row r="9389" spans="20:22" ht="14.25" customHeight="1" x14ac:dyDescent="0.2">
      <c r="T9389" s="8"/>
      <c r="V9389" s="8"/>
    </row>
    <row r="9390" spans="20:22" ht="14.25" customHeight="1" x14ac:dyDescent="0.2">
      <c r="T9390" s="8"/>
      <c r="V9390" s="8"/>
    </row>
    <row r="9391" spans="20:22" ht="14.25" customHeight="1" x14ac:dyDescent="0.2">
      <c r="T9391" s="8"/>
      <c r="V9391" s="8"/>
    </row>
    <row r="9392" spans="20:22" ht="14.25" customHeight="1" x14ac:dyDescent="0.2">
      <c r="T9392" s="8"/>
      <c r="V9392" s="8"/>
    </row>
    <row r="9393" spans="20:22" ht="14.25" customHeight="1" x14ac:dyDescent="0.2">
      <c r="T9393" s="8"/>
      <c r="V9393" s="8"/>
    </row>
    <row r="9394" spans="20:22" ht="14.25" customHeight="1" x14ac:dyDescent="0.2">
      <c r="T9394" s="8"/>
      <c r="V9394" s="8"/>
    </row>
    <row r="9395" spans="20:22" ht="14.25" customHeight="1" x14ac:dyDescent="0.2">
      <c r="T9395" s="8"/>
      <c r="V9395" s="8"/>
    </row>
    <row r="9396" spans="20:22" ht="14.25" customHeight="1" x14ac:dyDescent="0.2">
      <c r="T9396" s="8"/>
      <c r="V9396" s="8"/>
    </row>
    <row r="9397" spans="20:22" ht="14.25" customHeight="1" x14ac:dyDescent="0.2">
      <c r="T9397" s="8"/>
      <c r="V9397" s="8"/>
    </row>
    <row r="9398" spans="20:22" ht="14.25" customHeight="1" x14ac:dyDescent="0.2">
      <c r="T9398" s="8"/>
      <c r="V9398" s="8"/>
    </row>
    <row r="9399" spans="20:22" ht="14.25" customHeight="1" x14ac:dyDescent="0.2">
      <c r="T9399" s="8"/>
      <c r="V9399" s="8"/>
    </row>
    <row r="9400" spans="20:22" ht="14.25" customHeight="1" x14ac:dyDescent="0.2">
      <c r="T9400" s="8"/>
      <c r="V9400" s="8"/>
    </row>
    <row r="9401" spans="20:22" ht="14.25" customHeight="1" x14ac:dyDescent="0.2">
      <c r="T9401" s="8"/>
      <c r="V9401" s="8"/>
    </row>
    <row r="9402" spans="20:22" ht="14.25" customHeight="1" x14ac:dyDescent="0.2">
      <c r="T9402" s="8"/>
      <c r="V9402" s="8"/>
    </row>
    <row r="9403" spans="20:22" ht="14.25" customHeight="1" x14ac:dyDescent="0.2">
      <c r="T9403" s="8"/>
      <c r="V9403" s="8"/>
    </row>
    <row r="9404" spans="20:22" ht="14.25" customHeight="1" x14ac:dyDescent="0.2">
      <c r="T9404" s="8"/>
      <c r="V9404" s="8"/>
    </row>
    <row r="9405" spans="20:22" ht="14.25" customHeight="1" x14ac:dyDescent="0.2">
      <c r="T9405" s="8"/>
      <c r="V9405" s="8"/>
    </row>
    <row r="9406" spans="20:22" ht="14.25" customHeight="1" x14ac:dyDescent="0.2">
      <c r="T9406" s="8"/>
      <c r="V9406" s="8"/>
    </row>
    <row r="9407" spans="20:22" ht="14.25" customHeight="1" x14ac:dyDescent="0.2">
      <c r="T9407" s="8"/>
      <c r="V9407" s="8"/>
    </row>
    <row r="9408" spans="20:22" ht="14.25" customHeight="1" x14ac:dyDescent="0.2">
      <c r="T9408" s="8"/>
      <c r="V9408" s="8"/>
    </row>
    <row r="9409" spans="20:22" ht="14.25" customHeight="1" x14ac:dyDescent="0.2">
      <c r="T9409" s="8"/>
      <c r="V9409" s="8"/>
    </row>
    <row r="9410" spans="20:22" ht="14.25" customHeight="1" x14ac:dyDescent="0.2">
      <c r="T9410" s="8"/>
      <c r="V9410" s="8"/>
    </row>
    <row r="9411" spans="20:22" ht="14.25" customHeight="1" x14ac:dyDescent="0.2">
      <c r="T9411" s="8"/>
      <c r="V9411" s="8"/>
    </row>
    <row r="9412" spans="20:22" ht="14.25" customHeight="1" x14ac:dyDescent="0.2">
      <c r="T9412" s="8"/>
      <c r="V9412" s="8"/>
    </row>
    <row r="9413" spans="20:22" ht="14.25" customHeight="1" x14ac:dyDescent="0.2">
      <c r="T9413" s="8"/>
      <c r="V9413" s="8"/>
    </row>
    <row r="9414" spans="20:22" ht="14.25" customHeight="1" x14ac:dyDescent="0.2">
      <c r="T9414" s="8"/>
      <c r="V9414" s="8"/>
    </row>
    <row r="9415" spans="20:22" ht="14.25" customHeight="1" x14ac:dyDescent="0.2">
      <c r="T9415" s="8"/>
      <c r="V9415" s="8"/>
    </row>
    <row r="9416" spans="20:22" ht="14.25" customHeight="1" x14ac:dyDescent="0.2">
      <c r="T9416" s="8"/>
      <c r="V9416" s="8"/>
    </row>
    <row r="9417" spans="20:22" ht="14.25" customHeight="1" x14ac:dyDescent="0.2">
      <c r="T9417" s="8"/>
      <c r="V9417" s="8"/>
    </row>
    <row r="9418" spans="20:22" ht="14.25" customHeight="1" x14ac:dyDescent="0.2">
      <c r="T9418" s="8"/>
      <c r="V9418" s="8"/>
    </row>
    <row r="9419" spans="20:22" ht="14.25" customHeight="1" x14ac:dyDescent="0.2">
      <c r="T9419" s="8"/>
      <c r="V9419" s="8"/>
    </row>
    <row r="9420" spans="20:22" ht="14.25" customHeight="1" x14ac:dyDescent="0.2">
      <c r="T9420" s="8"/>
      <c r="V9420" s="8"/>
    </row>
    <row r="9421" spans="20:22" ht="14.25" customHeight="1" x14ac:dyDescent="0.2">
      <c r="T9421" s="8"/>
      <c r="V9421" s="8"/>
    </row>
    <row r="9422" spans="20:22" ht="14.25" customHeight="1" x14ac:dyDescent="0.2">
      <c r="T9422" s="8"/>
      <c r="V9422" s="8"/>
    </row>
    <row r="9423" spans="20:22" ht="14.25" customHeight="1" x14ac:dyDescent="0.2">
      <c r="T9423" s="8"/>
      <c r="V9423" s="8"/>
    </row>
    <row r="9424" spans="20:22" ht="14.25" customHeight="1" x14ac:dyDescent="0.2">
      <c r="T9424" s="8"/>
      <c r="V9424" s="8"/>
    </row>
    <row r="9425" spans="20:22" ht="14.25" customHeight="1" x14ac:dyDescent="0.2">
      <c r="T9425" s="8"/>
      <c r="V9425" s="8"/>
    </row>
    <row r="9426" spans="20:22" ht="14.25" customHeight="1" x14ac:dyDescent="0.2">
      <c r="T9426" s="8"/>
      <c r="V9426" s="8"/>
    </row>
    <row r="9427" spans="20:22" ht="14.25" customHeight="1" x14ac:dyDescent="0.2">
      <c r="T9427" s="8"/>
      <c r="V9427" s="8"/>
    </row>
    <row r="9428" spans="20:22" ht="14.25" customHeight="1" x14ac:dyDescent="0.2">
      <c r="T9428" s="8"/>
      <c r="V9428" s="8"/>
    </row>
    <row r="9429" spans="20:22" ht="14.25" customHeight="1" x14ac:dyDescent="0.2">
      <c r="T9429" s="8"/>
      <c r="V9429" s="8"/>
    </row>
    <row r="9430" spans="20:22" ht="14.25" customHeight="1" x14ac:dyDescent="0.2">
      <c r="T9430" s="8"/>
      <c r="V9430" s="8"/>
    </row>
    <row r="9431" spans="20:22" ht="14.25" customHeight="1" x14ac:dyDescent="0.2">
      <c r="T9431" s="8"/>
      <c r="V9431" s="8"/>
    </row>
    <row r="9432" spans="20:22" ht="14.25" customHeight="1" x14ac:dyDescent="0.2">
      <c r="T9432" s="8"/>
      <c r="V9432" s="8"/>
    </row>
    <row r="9433" spans="20:22" ht="14.25" customHeight="1" x14ac:dyDescent="0.2">
      <c r="T9433" s="8"/>
      <c r="V9433" s="8"/>
    </row>
    <row r="9434" spans="20:22" ht="14.25" customHeight="1" x14ac:dyDescent="0.2">
      <c r="T9434" s="8"/>
      <c r="V9434" s="8"/>
    </row>
    <row r="9435" spans="20:22" ht="14.25" customHeight="1" x14ac:dyDescent="0.2">
      <c r="T9435" s="8"/>
      <c r="V9435" s="8"/>
    </row>
    <row r="9436" spans="20:22" ht="14.25" customHeight="1" x14ac:dyDescent="0.2">
      <c r="T9436" s="8"/>
      <c r="V9436" s="8"/>
    </row>
    <row r="9437" spans="20:22" ht="14.25" customHeight="1" x14ac:dyDescent="0.2">
      <c r="T9437" s="8"/>
      <c r="V9437" s="8"/>
    </row>
    <row r="9438" spans="20:22" ht="14.25" customHeight="1" x14ac:dyDescent="0.2">
      <c r="T9438" s="8"/>
      <c r="V9438" s="8"/>
    </row>
    <row r="9439" spans="20:22" ht="14.25" customHeight="1" x14ac:dyDescent="0.2">
      <c r="T9439" s="8"/>
      <c r="V9439" s="8"/>
    </row>
    <row r="9440" spans="20:22" ht="14.25" customHeight="1" x14ac:dyDescent="0.2">
      <c r="T9440" s="8"/>
      <c r="V9440" s="8"/>
    </row>
    <row r="9441" spans="20:22" ht="14.25" customHeight="1" x14ac:dyDescent="0.2">
      <c r="T9441" s="8"/>
      <c r="V9441" s="8"/>
    </row>
    <row r="9442" spans="20:22" ht="14.25" customHeight="1" x14ac:dyDescent="0.2">
      <c r="T9442" s="8"/>
      <c r="V9442" s="8"/>
    </row>
    <row r="9443" spans="20:22" ht="14.25" customHeight="1" x14ac:dyDescent="0.2">
      <c r="T9443" s="8"/>
      <c r="V9443" s="8"/>
    </row>
    <row r="9444" spans="20:22" ht="14.25" customHeight="1" x14ac:dyDescent="0.2">
      <c r="T9444" s="8"/>
      <c r="V9444" s="8"/>
    </row>
    <row r="9445" spans="20:22" ht="14.25" customHeight="1" x14ac:dyDescent="0.2">
      <c r="T9445" s="8"/>
      <c r="V9445" s="8"/>
    </row>
    <row r="9446" spans="20:22" ht="14.25" customHeight="1" x14ac:dyDescent="0.2">
      <c r="T9446" s="8"/>
      <c r="V9446" s="8"/>
    </row>
    <row r="9447" spans="20:22" ht="14.25" customHeight="1" x14ac:dyDescent="0.2">
      <c r="T9447" s="8"/>
      <c r="V9447" s="8"/>
    </row>
    <row r="9448" spans="20:22" ht="14.25" customHeight="1" x14ac:dyDescent="0.2">
      <c r="T9448" s="8"/>
      <c r="V9448" s="8"/>
    </row>
    <row r="9449" spans="20:22" ht="14.25" customHeight="1" x14ac:dyDescent="0.2">
      <c r="T9449" s="8"/>
      <c r="V9449" s="8"/>
    </row>
    <row r="9450" spans="20:22" ht="14.25" customHeight="1" x14ac:dyDescent="0.2">
      <c r="T9450" s="8"/>
      <c r="V9450" s="8"/>
    </row>
    <row r="9451" spans="20:22" ht="14.25" customHeight="1" x14ac:dyDescent="0.2">
      <c r="T9451" s="8"/>
      <c r="V9451" s="8"/>
    </row>
    <row r="9452" spans="20:22" ht="14.25" customHeight="1" x14ac:dyDescent="0.2">
      <c r="T9452" s="8"/>
      <c r="V9452" s="8"/>
    </row>
    <row r="9453" spans="20:22" ht="14.25" customHeight="1" x14ac:dyDescent="0.2">
      <c r="T9453" s="8"/>
      <c r="V9453" s="8"/>
    </row>
    <row r="9454" spans="20:22" ht="14.25" customHeight="1" x14ac:dyDescent="0.2">
      <c r="T9454" s="8"/>
      <c r="V9454" s="8"/>
    </row>
    <row r="9455" spans="20:22" ht="14.25" customHeight="1" x14ac:dyDescent="0.2">
      <c r="T9455" s="8"/>
      <c r="V9455" s="8"/>
    </row>
    <row r="9456" spans="20:22" ht="14.25" customHeight="1" x14ac:dyDescent="0.2">
      <c r="T9456" s="8"/>
      <c r="V9456" s="8"/>
    </row>
    <row r="9457" spans="20:22" ht="14.25" customHeight="1" x14ac:dyDescent="0.2">
      <c r="T9457" s="8"/>
      <c r="V9457" s="8"/>
    </row>
    <row r="9458" spans="20:22" ht="14.25" customHeight="1" x14ac:dyDescent="0.2">
      <c r="T9458" s="8"/>
      <c r="V9458" s="8"/>
    </row>
    <row r="9459" spans="20:22" ht="14.25" customHeight="1" x14ac:dyDescent="0.2">
      <c r="T9459" s="8"/>
      <c r="V9459" s="8"/>
    </row>
    <row r="9460" spans="20:22" ht="14.25" customHeight="1" x14ac:dyDescent="0.2">
      <c r="T9460" s="8"/>
      <c r="V9460" s="8"/>
    </row>
    <row r="9461" spans="20:22" ht="14.25" customHeight="1" x14ac:dyDescent="0.2">
      <c r="T9461" s="8"/>
      <c r="V9461" s="8"/>
    </row>
    <row r="9462" spans="20:22" ht="14.25" customHeight="1" x14ac:dyDescent="0.2">
      <c r="T9462" s="8"/>
      <c r="V9462" s="8"/>
    </row>
    <row r="9463" spans="20:22" ht="14.25" customHeight="1" x14ac:dyDescent="0.2">
      <c r="T9463" s="8"/>
      <c r="V9463" s="8"/>
    </row>
    <row r="9464" spans="20:22" ht="14.25" customHeight="1" x14ac:dyDescent="0.2">
      <c r="T9464" s="8"/>
      <c r="V9464" s="8"/>
    </row>
    <row r="9465" spans="20:22" ht="14.25" customHeight="1" x14ac:dyDescent="0.2">
      <c r="T9465" s="8"/>
      <c r="V9465" s="8"/>
    </row>
    <row r="9466" spans="20:22" ht="14.25" customHeight="1" x14ac:dyDescent="0.2">
      <c r="T9466" s="8"/>
      <c r="V9466" s="8"/>
    </row>
    <row r="9467" spans="20:22" ht="14.25" customHeight="1" x14ac:dyDescent="0.2">
      <c r="T9467" s="8"/>
      <c r="V9467" s="8"/>
    </row>
    <row r="9468" spans="20:22" ht="14.25" customHeight="1" x14ac:dyDescent="0.2">
      <c r="T9468" s="8"/>
      <c r="V9468" s="8"/>
    </row>
    <row r="9469" spans="20:22" ht="14.25" customHeight="1" x14ac:dyDescent="0.2">
      <c r="T9469" s="8"/>
      <c r="V9469" s="8"/>
    </row>
    <row r="9470" spans="20:22" ht="14.25" customHeight="1" x14ac:dyDescent="0.2">
      <c r="T9470" s="8"/>
      <c r="V9470" s="8"/>
    </row>
    <row r="9471" spans="20:22" ht="14.25" customHeight="1" x14ac:dyDescent="0.2">
      <c r="T9471" s="8"/>
      <c r="V9471" s="8"/>
    </row>
    <row r="9472" spans="20:22" ht="14.25" customHeight="1" x14ac:dyDescent="0.2">
      <c r="T9472" s="8"/>
      <c r="V9472" s="8"/>
    </row>
    <row r="9473" spans="20:22" ht="14.25" customHeight="1" x14ac:dyDescent="0.2">
      <c r="T9473" s="8"/>
      <c r="V9473" s="8"/>
    </row>
    <row r="9474" spans="20:22" ht="14.25" customHeight="1" x14ac:dyDescent="0.2">
      <c r="T9474" s="8"/>
      <c r="V9474" s="8"/>
    </row>
    <row r="9475" spans="20:22" ht="14.25" customHeight="1" x14ac:dyDescent="0.2">
      <c r="T9475" s="8"/>
      <c r="V9475" s="8"/>
    </row>
    <row r="9476" spans="20:22" ht="14.25" customHeight="1" x14ac:dyDescent="0.2">
      <c r="T9476" s="8"/>
      <c r="V9476" s="8"/>
    </row>
    <row r="9477" spans="20:22" ht="14.25" customHeight="1" x14ac:dyDescent="0.2">
      <c r="T9477" s="8"/>
      <c r="V9477" s="8"/>
    </row>
    <row r="9478" spans="20:22" ht="14.25" customHeight="1" x14ac:dyDescent="0.2">
      <c r="T9478" s="8"/>
      <c r="V9478" s="8"/>
    </row>
    <row r="9479" spans="20:22" ht="14.25" customHeight="1" x14ac:dyDescent="0.2">
      <c r="T9479" s="8"/>
      <c r="V9479" s="8"/>
    </row>
    <row r="9480" spans="20:22" ht="14.25" customHeight="1" x14ac:dyDescent="0.2">
      <c r="T9480" s="8"/>
      <c r="V9480" s="8"/>
    </row>
    <row r="9481" spans="20:22" ht="14.25" customHeight="1" x14ac:dyDescent="0.2">
      <c r="T9481" s="8"/>
      <c r="V9481" s="8"/>
    </row>
    <row r="9482" spans="20:22" ht="14.25" customHeight="1" x14ac:dyDescent="0.2">
      <c r="T9482" s="8"/>
      <c r="V9482" s="8"/>
    </row>
    <row r="9483" spans="20:22" ht="14.25" customHeight="1" x14ac:dyDescent="0.2">
      <c r="T9483" s="8"/>
      <c r="V9483" s="8"/>
    </row>
    <row r="9484" spans="20:22" ht="14.25" customHeight="1" x14ac:dyDescent="0.2">
      <c r="T9484" s="8"/>
      <c r="V9484" s="8"/>
    </row>
    <row r="9485" spans="20:22" ht="14.25" customHeight="1" x14ac:dyDescent="0.2">
      <c r="T9485" s="8"/>
      <c r="V9485" s="8"/>
    </row>
    <row r="9486" spans="20:22" ht="14.25" customHeight="1" x14ac:dyDescent="0.2">
      <c r="T9486" s="8"/>
      <c r="V9486" s="8"/>
    </row>
    <row r="9487" spans="20:22" ht="14.25" customHeight="1" x14ac:dyDescent="0.2">
      <c r="T9487" s="8"/>
      <c r="V9487" s="8"/>
    </row>
    <row r="9488" spans="20:22" ht="14.25" customHeight="1" x14ac:dyDescent="0.2">
      <c r="T9488" s="8"/>
      <c r="V9488" s="8"/>
    </row>
    <row r="9489" spans="20:22" ht="14.25" customHeight="1" x14ac:dyDescent="0.2">
      <c r="T9489" s="8"/>
      <c r="V9489" s="8"/>
    </row>
    <row r="9490" spans="20:22" ht="14.25" customHeight="1" x14ac:dyDescent="0.2">
      <c r="T9490" s="8"/>
      <c r="V9490" s="8"/>
    </row>
    <row r="9491" spans="20:22" ht="14.25" customHeight="1" x14ac:dyDescent="0.2">
      <c r="T9491" s="8"/>
      <c r="V9491" s="8"/>
    </row>
    <row r="9492" spans="20:22" ht="14.25" customHeight="1" x14ac:dyDescent="0.2">
      <c r="T9492" s="8"/>
      <c r="V9492" s="8"/>
    </row>
    <row r="9493" spans="20:22" ht="14.25" customHeight="1" x14ac:dyDescent="0.2">
      <c r="T9493" s="8"/>
      <c r="V9493" s="8"/>
    </row>
    <row r="9494" spans="20:22" ht="14.25" customHeight="1" x14ac:dyDescent="0.2">
      <c r="T9494" s="8"/>
      <c r="V9494" s="8"/>
    </row>
    <row r="9495" spans="20:22" ht="14.25" customHeight="1" x14ac:dyDescent="0.2">
      <c r="T9495" s="8"/>
      <c r="V9495" s="8"/>
    </row>
    <row r="9496" spans="20:22" ht="14.25" customHeight="1" x14ac:dyDescent="0.2">
      <c r="T9496" s="8"/>
      <c r="V9496" s="8"/>
    </row>
    <row r="9497" spans="20:22" ht="14.25" customHeight="1" x14ac:dyDescent="0.2">
      <c r="T9497" s="8"/>
      <c r="V9497" s="8"/>
    </row>
    <row r="9498" spans="20:22" ht="14.25" customHeight="1" x14ac:dyDescent="0.2">
      <c r="T9498" s="8"/>
      <c r="V9498" s="8"/>
    </row>
    <row r="9499" spans="20:22" ht="14.25" customHeight="1" x14ac:dyDescent="0.2">
      <c r="T9499" s="8"/>
      <c r="V9499" s="8"/>
    </row>
    <row r="9500" spans="20:22" ht="14.25" customHeight="1" x14ac:dyDescent="0.2">
      <c r="T9500" s="8"/>
      <c r="V9500" s="8"/>
    </row>
    <row r="9501" spans="20:22" ht="14.25" customHeight="1" x14ac:dyDescent="0.2">
      <c r="T9501" s="8"/>
      <c r="V9501" s="8"/>
    </row>
    <row r="9502" spans="20:22" ht="14.25" customHeight="1" x14ac:dyDescent="0.2">
      <c r="T9502" s="8"/>
      <c r="V9502" s="8"/>
    </row>
    <row r="9503" spans="20:22" ht="14.25" customHeight="1" x14ac:dyDescent="0.2">
      <c r="T9503" s="8"/>
      <c r="V9503" s="8"/>
    </row>
    <row r="9504" spans="20:22" ht="14.25" customHeight="1" x14ac:dyDescent="0.2">
      <c r="T9504" s="8"/>
      <c r="V9504" s="8"/>
    </row>
    <row r="9505" spans="20:22" ht="14.25" customHeight="1" x14ac:dyDescent="0.2">
      <c r="T9505" s="8"/>
      <c r="V9505" s="8"/>
    </row>
    <row r="9506" spans="20:22" ht="14.25" customHeight="1" x14ac:dyDescent="0.2">
      <c r="T9506" s="8"/>
      <c r="V9506" s="8"/>
    </row>
    <row r="9507" spans="20:22" ht="14.25" customHeight="1" x14ac:dyDescent="0.2">
      <c r="T9507" s="8"/>
      <c r="V9507" s="8"/>
    </row>
    <row r="9508" spans="20:22" ht="14.25" customHeight="1" x14ac:dyDescent="0.2">
      <c r="T9508" s="8"/>
      <c r="V9508" s="8"/>
    </row>
    <row r="9509" spans="20:22" ht="14.25" customHeight="1" x14ac:dyDescent="0.2">
      <c r="T9509" s="8"/>
      <c r="V9509" s="8"/>
    </row>
    <row r="9510" spans="20:22" ht="14.25" customHeight="1" x14ac:dyDescent="0.2">
      <c r="T9510" s="8"/>
      <c r="V9510" s="8"/>
    </row>
    <row r="9511" spans="20:22" ht="14.25" customHeight="1" x14ac:dyDescent="0.2">
      <c r="T9511" s="8"/>
      <c r="V9511" s="8"/>
    </row>
    <row r="9512" spans="20:22" ht="14.25" customHeight="1" x14ac:dyDescent="0.2">
      <c r="T9512" s="8"/>
      <c r="V9512" s="8"/>
    </row>
    <row r="9513" spans="20:22" ht="14.25" customHeight="1" x14ac:dyDescent="0.2">
      <c r="T9513" s="8"/>
      <c r="V9513" s="8"/>
    </row>
    <row r="9514" spans="20:22" ht="14.25" customHeight="1" x14ac:dyDescent="0.2">
      <c r="T9514" s="8"/>
      <c r="V9514" s="8"/>
    </row>
    <row r="9515" spans="20:22" ht="14.25" customHeight="1" x14ac:dyDescent="0.2">
      <c r="T9515" s="8"/>
      <c r="V9515" s="8"/>
    </row>
    <row r="9516" spans="20:22" ht="14.25" customHeight="1" x14ac:dyDescent="0.2">
      <c r="T9516" s="8"/>
      <c r="V9516" s="8"/>
    </row>
    <row r="9517" spans="20:22" ht="14.25" customHeight="1" x14ac:dyDescent="0.2">
      <c r="T9517" s="8"/>
      <c r="V9517" s="8"/>
    </row>
    <row r="9518" spans="20:22" ht="14.25" customHeight="1" x14ac:dyDescent="0.2">
      <c r="T9518" s="8"/>
      <c r="V9518" s="8"/>
    </row>
    <row r="9519" spans="20:22" ht="14.25" customHeight="1" x14ac:dyDescent="0.2">
      <c r="T9519" s="8"/>
      <c r="V9519" s="8"/>
    </row>
    <row r="9520" spans="20:22" ht="14.25" customHeight="1" x14ac:dyDescent="0.2">
      <c r="T9520" s="8"/>
      <c r="V9520" s="8"/>
    </row>
    <row r="9521" spans="20:22" ht="14.25" customHeight="1" x14ac:dyDescent="0.2">
      <c r="T9521" s="8"/>
      <c r="V9521" s="8"/>
    </row>
    <row r="9522" spans="20:22" ht="14.25" customHeight="1" x14ac:dyDescent="0.2">
      <c r="T9522" s="8"/>
      <c r="V9522" s="8"/>
    </row>
    <row r="9523" spans="20:22" ht="14.25" customHeight="1" x14ac:dyDescent="0.2">
      <c r="T9523" s="8"/>
      <c r="V9523" s="8"/>
    </row>
    <row r="9524" spans="20:22" ht="14.25" customHeight="1" x14ac:dyDescent="0.2">
      <c r="T9524" s="8"/>
      <c r="V9524" s="8"/>
    </row>
    <row r="9525" spans="20:22" ht="14.25" customHeight="1" x14ac:dyDescent="0.2">
      <c r="T9525" s="8"/>
      <c r="V9525" s="8"/>
    </row>
    <row r="9526" spans="20:22" ht="14.25" customHeight="1" x14ac:dyDescent="0.2">
      <c r="T9526" s="8"/>
      <c r="V9526" s="8"/>
    </row>
    <row r="9527" spans="20:22" ht="14.25" customHeight="1" x14ac:dyDescent="0.2">
      <c r="T9527" s="8"/>
      <c r="V9527" s="8"/>
    </row>
    <row r="9528" spans="20:22" ht="14.25" customHeight="1" x14ac:dyDescent="0.2">
      <c r="T9528" s="8"/>
      <c r="V9528" s="8"/>
    </row>
    <row r="9529" spans="20:22" ht="14.25" customHeight="1" x14ac:dyDescent="0.2">
      <c r="T9529" s="8"/>
      <c r="V9529" s="8"/>
    </row>
    <row r="9530" spans="20:22" ht="14.25" customHeight="1" x14ac:dyDescent="0.2">
      <c r="T9530" s="8"/>
      <c r="V9530" s="8"/>
    </row>
    <row r="9531" spans="20:22" ht="14.25" customHeight="1" x14ac:dyDescent="0.2">
      <c r="T9531" s="8"/>
      <c r="V9531" s="8"/>
    </row>
    <row r="9532" spans="20:22" ht="14.25" customHeight="1" x14ac:dyDescent="0.2">
      <c r="T9532" s="8"/>
      <c r="V9532" s="8"/>
    </row>
    <row r="9533" spans="20:22" ht="14.25" customHeight="1" x14ac:dyDescent="0.2">
      <c r="T9533" s="8"/>
      <c r="V9533" s="8"/>
    </row>
    <row r="9534" spans="20:22" ht="14.25" customHeight="1" x14ac:dyDescent="0.2">
      <c r="T9534" s="8"/>
      <c r="V9534" s="8"/>
    </row>
    <row r="9535" spans="20:22" ht="14.25" customHeight="1" x14ac:dyDescent="0.2">
      <c r="T9535" s="8"/>
      <c r="V9535" s="8"/>
    </row>
    <row r="9536" spans="20:22" ht="14.25" customHeight="1" x14ac:dyDescent="0.2">
      <c r="T9536" s="8"/>
      <c r="V9536" s="8"/>
    </row>
    <row r="9537" spans="20:22" ht="14.25" customHeight="1" x14ac:dyDescent="0.2">
      <c r="T9537" s="8"/>
      <c r="V9537" s="8"/>
    </row>
    <row r="9538" spans="20:22" ht="14.25" customHeight="1" x14ac:dyDescent="0.2">
      <c r="T9538" s="8"/>
      <c r="V9538" s="8"/>
    </row>
    <row r="9539" spans="20:22" ht="14.25" customHeight="1" x14ac:dyDescent="0.2">
      <c r="T9539" s="8"/>
      <c r="V9539" s="8"/>
    </row>
    <row r="9540" spans="20:22" ht="14.25" customHeight="1" x14ac:dyDescent="0.2">
      <c r="T9540" s="8"/>
      <c r="V9540" s="8"/>
    </row>
    <row r="9541" spans="20:22" ht="14.25" customHeight="1" x14ac:dyDescent="0.2">
      <c r="T9541" s="8"/>
      <c r="V9541" s="8"/>
    </row>
    <row r="9542" spans="20:22" ht="14.25" customHeight="1" x14ac:dyDescent="0.2">
      <c r="T9542" s="8"/>
      <c r="V9542" s="8"/>
    </row>
    <row r="9543" spans="20:22" ht="14.25" customHeight="1" x14ac:dyDescent="0.2">
      <c r="T9543" s="8"/>
      <c r="V9543" s="8"/>
    </row>
    <row r="9544" spans="20:22" ht="14.25" customHeight="1" x14ac:dyDescent="0.2">
      <c r="T9544" s="8"/>
      <c r="V9544" s="8"/>
    </row>
    <row r="9545" spans="20:22" ht="14.25" customHeight="1" x14ac:dyDescent="0.2">
      <c r="T9545" s="8"/>
      <c r="V9545" s="8"/>
    </row>
    <row r="9546" spans="20:22" ht="14.25" customHeight="1" x14ac:dyDescent="0.2">
      <c r="T9546" s="8"/>
      <c r="V9546" s="8"/>
    </row>
    <row r="9547" spans="20:22" ht="14.25" customHeight="1" x14ac:dyDescent="0.2">
      <c r="T9547" s="8"/>
      <c r="V9547" s="8"/>
    </row>
    <row r="9548" spans="20:22" ht="14.25" customHeight="1" x14ac:dyDescent="0.2">
      <c r="T9548" s="8"/>
      <c r="V9548" s="8"/>
    </row>
    <row r="9549" spans="20:22" ht="14.25" customHeight="1" x14ac:dyDescent="0.2">
      <c r="T9549" s="8"/>
      <c r="V9549" s="8"/>
    </row>
    <row r="9550" spans="20:22" ht="14.25" customHeight="1" x14ac:dyDescent="0.2">
      <c r="T9550" s="8"/>
      <c r="V9550" s="8"/>
    </row>
    <row r="9551" spans="20:22" ht="14.25" customHeight="1" x14ac:dyDescent="0.2">
      <c r="T9551" s="8"/>
      <c r="V9551" s="8"/>
    </row>
    <row r="9552" spans="20:22" ht="14.25" customHeight="1" x14ac:dyDescent="0.2">
      <c r="T9552" s="8"/>
      <c r="V9552" s="8"/>
    </row>
    <row r="9553" spans="20:22" ht="14.25" customHeight="1" x14ac:dyDescent="0.2">
      <c r="T9553" s="8"/>
      <c r="V9553" s="8"/>
    </row>
    <row r="9554" spans="20:22" ht="14.25" customHeight="1" x14ac:dyDescent="0.2">
      <c r="T9554" s="8"/>
      <c r="V9554" s="8"/>
    </row>
    <row r="9555" spans="20:22" ht="14.25" customHeight="1" x14ac:dyDescent="0.2">
      <c r="T9555" s="8"/>
      <c r="V9555" s="8"/>
    </row>
    <row r="9556" spans="20:22" ht="14.25" customHeight="1" x14ac:dyDescent="0.2">
      <c r="T9556" s="8"/>
      <c r="V9556" s="8"/>
    </row>
    <row r="9557" spans="20:22" ht="14.25" customHeight="1" x14ac:dyDescent="0.2">
      <c r="T9557" s="8"/>
      <c r="V9557" s="8"/>
    </row>
    <row r="9558" spans="20:22" ht="14.25" customHeight="1" x14ac:dyDescent="0.2">
      <c r="T9558" s="8"/>
      <c r="V9558" s="8"/>
    </row>
    <row r="9559" spans="20:22" ht="14.25" customHeight="1" x14ac:dyDescent="0.2">
      <c r="T9559" s="8"/>
      <c r="V9559" s="8"/>
    </row>
    <row r="9560" spans="20:22" ht="14.25" customHeight="1" x14ac:dyDescent="0.2">
      <c r="T9560" s="8"/>
      <c r="V9560" s="8"/>
    </row>
    <row r="9561" spans="20:22" ht="14.25" customHeight="1" x14ac:dyDescent="0.2">
      <c r="T9561" s="8"/>
      <c r="V9561" s="8"/>
    </row>
    <row r="9562" spans="20:22" ht="14.25" customHeight="1" x14ac:dyDescent="0.2">
      <c r="T9562" s="8"/>
      <c r="V9562" s="8"/>
    </row>
    <row r="9563" spans="20:22" ht="14.25" customHeight="1" x14ac:dyDescent="0.2">
      <c r="T9563" s="8"/>
      <c r="V9563" s="8"/>
    </row>
    <row r="9564" spans="20:22" ht="14.25" customHeight="1" x14ac:dyDescent="0.2">
      <c r="T9564" s="8"/>
      <c r="V9564" s="8"/>
    </row>
    <row r="9565" spans="20:22" ht="14.25" customHeight="1" x14ac:dyDescent="0.2">
      <c r="T9565" s="8"/>
      <c r="V9565" s="8"/>
    </row>
    <row r="9566" spans="20:22" ht="14.25" customHeight="1" x14ac:dyDescent="0.2">
      <c r="T9566" s="8"/>
      <c r="V9566" s="8"/>
    </row>
    <row r="9567" spans="20:22" ht="14.25" customHeight="1" x14ac:dyDescent="0.2">
      <c r="T9567" s="8"/>
      <c r="V9567" s="8"/>
    </row>
    <row r="9568" spans="20:22" ht="14.25" customHeight="1" x14ac:dyDescent="0.2">
      <c r="T9568" s="8"/>
      <c r="V9568" s="8"/>
    </row>
    <row r="9569" spans="20:22" ht="14.25" customHeight="1" x14ac:dyDescent="0.2">
      <c r="T9569" s="8"/>
      <c r="V9569" s="8"/>
    </row>
    <row r="9570" spans="20:22" ht="14.25" customHeight="1" x14ac:dyDescent="0.2">
      <c r="T9570" s="8"/>
      <c r="V9570" s="8"/>
    </row>
    <row r="9571" spans="20:22" ht="14.25" customHeight="1" x14ac:dyDescent="0.2">
      <c r="T9571" s="8"/>
      <c r="V9571" s="8"/>
    </row>
    <row r="9572" spans="20:22" ht="14.25" customHeight="1" x14ac:dyDescent="0.2">
      <c r="T9572" s="8"/>
      <c r="V9572" s="8"/>
    </row>
    <row r="9573" spans="20:22" ht="14.25" customHeight="1" x14ac:dyDescent="0.2">
      <c r="T9573" s="8"/>
      <c r="V9573" s="8"/>
    </row>
    <row r="9574" spans="20:22" ht="14.25" customHeight="1" x14ac:dyDescent="0.2">
      <c r="T9574" s="8"/>
      <c r="V9574" s="8"/>
    </row>
    <row r="9575" spans="20:22" ht="14.25" customHeight="1" x14ac:dyDescent="0.2">
      <c r="T9575" s="8"/>
      <c r="V9575" s="8"/>
    </row>
    <row r="9576" spans="20:22" ht="14.25" customHeight="1" x14ac:dyDescent="0.2">
      <c r="T9576" s="8"/>
      <c r="V9576" s="8"/>
    </row>
    <row r="9577" spans="20:22" ht="14.25" customHeight="1" x14ac:dyDescent="0.2">
      <c r="T9577" s="8"/>
      <c r="V9577" s="8"/>
    </row>
    <row r="9578" spans="20:22" ht="14.25" customHeight="1" x14ac:dyDescent="0.2">
      <c r="T9578" s="8"/>
      <c r="V9578" s="8"/>
    </row>
    <row r="9579" spans="20:22" ht="14.25" customHeight="1" x14ac:dyDescent="0.2">
      <c r="T9579" s="8"/>
      <c r="V9579" s="8"/>
    </row>
    <row r="9580" spans="20:22" ht="14.25" customHeight="1" x14ac:dyDescent="0.2">
      <c r="T9580" s="8"/>
      <c r="V9580" s="8"/>
    </row>
    <row r="9581" spans="20:22" ht="14.25" customHeight="1" x14ac:dyDescent="0.2">
      <c r="T9581" s="8"/>
      <c r="V9581" s="8"/>
    </row>
    <row r="9582" spans="20:22" ht="14.25" customHeight="1" x14ac:dyDescent="0.2">
      <c r="T9582" s="8"/>
      <c r="V9582" s="8"/>
    </row>
    <row r="9583" spans="20:22" ht="14.25" customHeight="1" x14ac:dyDescent="0.2">
      <c r="T9583" s="8"/>
      <c r="V9583" s="8"/>
    </row>
    <row r="9584" spans="20:22" ht="14.25" customHeight="1" x14ac:dyDescent="0.2">
      <c r="T9584" s="8"/>
      <c r="V9584" s="8"/>
    </row>
    <row r="9585" spans="20:22" ht="14.25" customHeight="1" x14ac:dyDescent="0.2">
      <c r="T9585" s="8"/>
      <c r="V9585" s="8"/>
    </row>
    <row r="9586" spans="20:22" ht="14.25" customHeight="1" x14ac:dyDescent="0.2">
      <c r="T9586" s="8"/>
      <c r="V9586" s="8"/>
    </row>
    <row r="9587" spans="20:22" ht="14.25" customHeight="1" x14ac:dyDescent="0.2">
      <c r="T9587" s="8"/>
      <c r="V9587" s="8"/>
    </row>
    <row r="9588" spans="20:22" ht="14.25" customHeight="1" x14ac:dyDescent="0.2">
      <c r="T9588" s="8"/>
      <c r="V9588" s="8"/>
    </row>
    <row r="9589" spans="20:22" ht="14.25" customHeight="1" x14ac:dyDescent="0.2">
      <c r="T9589" s="8"/>
      <c r="V9589" s="8"/>
    </row>
    <row r="9590" spans="20:22" ht="14.25" customHeight="1" x14ac:dyDescent="0.2">
      <c r="T9590" s="8"/>
      <c r="V9590" s="8"/>
    </row>
    <row r="9591" spans="20:22" ht="14.25" customHeight="1" x14ac:dyDescent="0.2">
      <c r="T9591" s="8"/>
      <c r="V9591" s="8"/>
    </row>
    <row r="9592" spans="20:22" ht="14.25" customHeight="1" x14ac:dyDescent="0.2">
      <c r="T9592" s="8"/>
      <c r="V9592" s="8"/>
    </row>
    <row r="9593" spans="20:22" ht="14.25" customHeight="1" x14ac:dyDescent="0.2">
      <c r="T9593" s="8"/>
      <c r="V9593" s="8"/>
    </row>
    <row r="9594" spans="20:22" ht="14.25" customHeight="1" x14ac:dyDescent="0.2">
      <c r="T9594" s="8"/>
      <c r="V9594" s="8"/>
    </row>
    <row r="9595" spans="20:22" ht="14.25" customHeight="1" x14ac:dyDescent="0.2">
      <c r="T9595" s="8"/>
      <c r="V9595" s="8"/>
    </row>
    <row r="9596" spans="20:22" ht="14.25" customHeight="1" x14ac:dyDescent="0.2">
      <c r="T9596" s="8"/>
      <c r="V9596" s="8"/>
    </row>
    <row r="9597" spans="20:22" ht="14.25" customHeight="1" x14ac:dyDescent="0.2">
      <c r="T9597" s="8"/>
      <c r="V9597" s="8"/>
    </row>
    <row r="9598" spans="20:22" ht="14.25" customHeight="1" x14ac:dyDescent="0.2">
      <c r="T9598" s="8"/>
      <c r="V9598" s="8"/>
    </row>
    <row r="9599" spans="20:22" ht="14.25" customHeight="1" x14ac:dyDescent="0.2">
      <c r="T9599" s="8"/>
      <c r="V9599" s="8"/>
    </row>
    <row r="9600" spans="20:22" ht="14.25" customHeight="1" x14ac:dyDescent="0.2">
      <c r="T9600" s="8"/>
      <c r="V9600" s="8"/>
    </row>
    <row r="9601" spans="20:22" ht="14.25" customHeight="1" x14ac:dyDescent="0.2">
      <c r="T9601" s="8"/>
      <c r="V9601" s="8"/>
    </row>
    <row r="9602" spans="20:22" ht="14.25" customHeight="1" x14ac:dyDescent="0.2">
      <c r="T9602" s="8"/>
      <c r="V9602" s="8"/>
    </row>
    <row r="9603" spans="20:22" ht="14.25" customHeight="1" x14ac:dyDescent="0.2">
      <c r="T9603" s="8"/>
      <c r="V9603" s="8"/>
    </row>
    <row r="9604" spans="20:22" ht="14.25" customHeight="1" x14ac:dyDescent="0.2">
      <c r="T9604" s="8"/>
      <c r="V9604" s="8"/>
    </row>
    <row r="9605" spans="20:22" ht="14.25" customHeight="1" x14ac:dyDescent="0.2">
      <c r="T9605" s="8"/>
      <c r="V9605" s="8"/>
    </row>
    <row r="9606" spans="20:22" ht="14.25" customHeight="1" x14ac:dyDescent="0.2">
      <c r="T9606" s="8"/>
      <c r="V9606" s="8"/>
    </row>
    <row r="9607" spans="20:22" ht="14.25" customHeight="1" x14ac:dyDescent="0.2">
      <c r="T9607" s="8"/>
      <c r="V9607" s="8"/>
    </row>
    <row r="9608" spans="20:22" ht="14.25" customHeight="1" x14ac:dyDescent="0.2">
      <c r="T9608" s="8"/>
      <c r="V9608" s="8"/>
    </row>
    <row r="9609" spans="20:22" ht="14.25" customHeight="1" x14ac:dyDescent="0.2">
      <c r="T9609" s="8"/>
      <c r="V9609" s="8"/>
    </row>
    <row r="9610" spans="20:22" ht="14.25" customHeight="1" x14ac:dyDescent="0.2">
      <c r="T9610" s="8"/>
      <c r="V9610" s="8"/>
    </row>
    <row r="9611" spans="20:22" ht="14.25" customHeight="1" x14ac:dyDescent="0.2">
      <c r="T9611" s="8"/>
      <c r="V9611" s="8"/>
    </row>
    <row r="9612" spans="20:22" ht="14.25" customHeight="1" x14ac:dyDescent="0.2">
      <c r="T9612" s="8"/>
      <c r="V9612" s="8"/>
    </row>
    <row r="9613" spans="20:22" ht="14.25" customHeight="1" x14ac:dyDescent="0.2">
      <c r="T9613" s="8"/>
      <c r="V9613" s="8"/>
    </row>
    <row r="9614" spans="20:22" ht="14.25" customHeight="1" x14ac:dyDescent="0.2">
      <c r="T9614" s="8"/>
      <c r="V9614" s="8"/>
    </row>
    <row r="9615" spans="20:22" ht="14.25" customHeight="1" x14ac:dyDescent="0.2">
      <c r="T9615" s="8"/>
      <c r="V9615" s="8"/>
    </row>
    <row r="9616" spans="20:22" ht="14.25" customHeight="1" x14ac:dyDescent="0.2">
      <c r="T9616" s="8"/>
      <c r="V9616" s="8"/>
    </row>
    <row r="9617" spans="20:22" ht="14.25" customHeight="1" x14ac:dyDescent="0.2">
      <c r="T9617" s="8"/>
      <c r="V9617" s="8"/>
    </row>
    <row r="9618" spans="20:22" ht="14.25" customHeight="1" x14ac:dyDescent="0.2">
      <c r="T9618" s="8"/>
      <c r="V9618" s="8"/>
    </row>
    <row r="9619" spans="20:22" ht="14.25" customHeight="1" x14ac:dyDescent="0.2">
      <c r="T9619" s="8"/>
      <c r="V9619" s="8"/>
    </row>
    <row r="9620" spans="20:22" ht="14.25" customHeight="1" x14ac:dyDescent="0.2">
      <c r="T9620" s="8"/>
      <c r="V9620" s="8"/>
    </row>
    <row r="9621" spans="20:22" ht="14.25" customHeight="1" x14ac:dyDescent="0.2">
      <c r="T9621" s="8"/>
      <c r="V9621" s="8"/>
    </row>
    <row r="9622" spans="20:22" ht="14.25" customHeight="1" x14ac:dyDescent="0.2">
      <c r="T9622" s="8"/>
      <c r="V9622" s="8"/>
    </row>
    <row r="9623" spans="20:22" ht="14.25" customHeight="1" x14ac:dyDescent="0.2">
      <c r="T9623" s="8"/>
      <c r="V9623" s="8"/>
    </row>
    <row r="9624" spans="20:22" ht="14.25" customHeight="1" x14ac:dyDescent="0.2">
      <c r="T9624" s="8"/>
      <c r="V9624" s="8"/>
    </row>
    <row r="9625" spans="20:22" ht="14.25" customHeight="1" x14ac:dyDescent="0.2">
      <c r="T9625" s="8"/>
      <c r="V9625" s="8"/>
    </row>
    <row r="9626" spans="20:22" ht="14.25" customHeight="1" x14ac:dyDescent="0.2">
      <c r="T9626" s="8"/>
      <c r="V9626" s="8"/>
    </row>
    <row r="9627" spans="20:22" ht="14.25" customHeight="1" x14ac:dyDescent="0.2">
      <c r="T9627" s="8"/>
      <c r="V9627" s="8"/>
    </row>
    <row r="9628" spans="20:22" ht="14.25" customHeight="1" x14ac:dyDescent="0.2">
      <c r="T9628" s="8"/>
      <c r="V9628" s="8"/>
    </row>
    <row r="9629" spans="20:22" ht="14.25" customHeight="1" x14ac:dyDescent="0.2">
      <c r="T9629" s="8"/>
      <c r="V9629" s="8"/>
    </row>
    <row r="9630" spans="20:22" ht="14.25" customHeight="1" x14ac:dyDescent="0.2">
      <c r="T9630" s="8"/>
      <c r="V9630" s="8"/>
    </row>
    <row r="9631" spans="20:22" ht="14.25" customHeight="1" x14ac:dyDescent="0.2">
      <c r="T9631" s="8"/>
      <c r="V9631" s="8"/>
    </row>
    <row r="9632" spans="20:22" ht="14.25" customHeight="1" x14ac:dyDescent="0.2">
      <c r="T9632" s="8"/>
      <c r="V9632" s="8"/>
    </row>
    <row r="9633" spans="20:22" ht="14.25" customHeight="1" x14ac:dyDescent="0.2">
      <c r="T9633" s="8"/>
      <c r="V9633" s="8"/>
    </row>
    <row r="9634" spans="20:22" ht="14.25" customHeight="1" x14ac:dyDescent="0.2">
      <c r="T9634" s="8"/>
      <c r="V9634" s="8"/>
    </row>
    <row r="9635" spans="20:22" ht="14.25" customHeight="1" x14ac:dyDescent="0.2">
      <c r="T9635" s="8"/>
      <c r="V9635" s="8"/>
    </row>
    <row r="9636" spans="20:22" ht="14.25" customHeight="1" x14ac:dyDescent="0.2">
      <c r="T9636" s="8"/>
      <c r="V9636" s="8"/>
    </row>
    <row r="9637" spans="20:22" ht="14.25" customHeight="1" x14ac:dyDescent="0.2">
      <c r="T9637" s="8"/>
      <c r="V9637" s="8"/>
    </row>
    <row r="9638" spans="20:22" ht="14.25" customHeight="1" x14ac:dyDescent="0.2">
      <c r="T9638" s="8"/>
      <c r="V9638" s="8"/>
    </row>
    <row r="9639" spans="20:22" ht="14.25" customHeight="1" x14ac:dyDescent="0.2">
      <c r="T9639" s="8"/>
      <c r="V9639" s="8"/>
    </row>
    <row r="9640" spans="20:22" ht="14.25" customHeight="1" x14ac:dyDescent="0.2">
      <c r="T9640" s="8"/>
      <c r="V9640" s="8"/>
    </row>
    <row r="9641" spans="20:22" ht="14.25" customHeight="1" x14ac:dyDescent="0.2">
      <c r="T9641" s="8"/>
      <c r="V9641" s="8"/>
    </row>
    <row r="9642" spans="20:22" ht="14.25" customHeight="1" x14ac:dyDescent="0.2">
      <c r="T9642" s="8"/>
      <c r="V9642" s="8"/>
    </row>
    <row r="9643" spans="20:22" ht="14.25" customHeight="1" x14ac:dyDescent="0.2">
      <c r="T9643" s="8"/>
      <c r="V9643" s="8"/>
    </row>
    <row r="9644" spans="20:22" ht="14.25" customHeight="1" x14ac:dyDescent="0.2">
      <c r="T9644" s="8"/>
      <c r="V9644" s="8"/>
    </row>
    <row r="9645" spans="20:22" ht="14.25" customHeight="1" x14ac:dyDescent="0.2">
      <c r="T9645" s="8"/>
      <c r="V9645" s="8"/>
    </row>
    <row r="9646" spans="20:22" ht="14.25" customHeight="1" x14ac:dyDescent="0.2">
      <c r="T9646" s="8"/>
      <c r="V9646" s="8"/>
    </row>
    <row r="9647" spans="20:22" ht="14.25" customHeight="1" x14ac:dyDescent="0.2">
      <c r="T9647" s="8"/>
      <c r="V9647" s="8"/>
    </row>
    <row r="9648" spans="20:22" ht="14.25" customHeight="1" x14ac:dyDescent="0.2">
      <c r="T9648" s="8"/>
      <c r="V9648" s="8"/>
    </row>
    <row r="9649" spans="20:22" ht="14.25" customHeight="1" x14ac:dyDescent="0.2">
      <c r="T9649" s="8"/>
      <c r="V9649" s="8"/>
    </row>
    <row r="9650" spans="20:22" ht="14.25" customHeight="1" x14ac:dyDescent="0.2">
      <c r="T9650" s="8"/>
      <c r="V9650" s="8"/>
    </row>
    <row r="9651" spans="20:22" ht="14.25" customHeight="1" x14ac:dyDescent="0.2">
      <c r="T9651" s="8"/>
      <c r="V9651" s="8"/>
    </row>
    <row r="9652" spans="20:22" ht="14.25" customHeight="1" x14ac:dyDescent="0.2">
      <c r="T9652" s="8"/>
      <c r="V9652" s="8"/>
    </row>
    <row r="9653" spans="20:22" ht="14.25" customHeight="1" x14ac:dyDescent="0.2">
      <c r="T9653" s="8"/>
      <c r="V9653" s="8"/>
    </row>
    <row r="9654" spans="20:22" ht="14.25" customHeight="1" x14ac:dyDescent="0.2">
      <c r="T9654" s="8"/>
      <c r="V9654" s="8"/>
    </row>
    <row r="9655" spans="20:22" ht="14.25" customHeight="1" x14ac:dyDescent="0.2">
      <c r="T9655" s="8"/>
      <c r="V9655" s="8"/>
    </row>
    <row r="9656" spans="20:22" ht="14.25" customHeight="1" x14ac:dyDescent="0.2">
      <c r="T9656" s="8"/>
      <c r="V9656" s="8"/>
    </row>
    <row r="9657" spans="20:22" ht="14.25" customHeight="1" x14ac:dyDescent="0.2">
      <c r="T9657" s="8"/>
      <c r="V9657" s="8"/>
    </row>
    <row r="9658" spans="20:22" ht="14.25" customHeight="1" x14ac:dyDescent="0.2">
      <c r="T9658" s="8"/>
      <c r="V9658" s="8"/>
    </row>
    <row r="9659" spans="20:22" ht="14.25" customHeight="1" x14ac:dyDescent="0.2">
      <c r="T9659" s="8"/>
      <c r="V9659" s="8"/>
    </row>
    <row r="9660" spans="20:22" ht="14.25" customHeight="1" x14ac:dyDescent="0.2">
      <c r="T9660" s="8"/>
      <c r="V9660" s="8"/>
    </row>
    <row r="9661" spans="20:22" ht="14.25" customHeight="1" x14ac:dyDescent="0.2">
      <c r="T9661" s="8"/>
      <c r="V9661" s="8"/>
    </row>
    <row r="9662" spans="20:22" ht="14.25" customHeight="1" x14ac:dyDescent="0.2">
      <c r="T9662" s="8"/>
      <c r="V9662" s="8"/>
    </row>
    <row r="9663" spans="20:22" ht="14.25" customHeight="1" x14ac:dyDescent="0.2">
      <c r="T9663" s="8"/>
      <c r="V9663" s="8"/>
    </row>
    <row r="9664" spans="20:22" ht="14.25" customHeight="1" x14ac:dyDescent="0.2">
      <c r="T9664" s="8"/>
      <c r="V9664" s="8"/>
    </row>
    <row r="9665" spans="20:22" ht="14.25" customHeight="1" x14ac:dyDescent="0.2">
      <c r="T9665" s="8"/>
      <c r="V9665" s="8"/>
    </row>
    <row r="9666" spans="20:22" ht="14.25" customHeight="1" x14ac:dyDescent="0.2">
      <c r="T9666" s="8"/>
      <c r="V9666" s="8"/>
    </row>
    <row r="9667" spans="20:22" ht="14.25" customHeight="1" x14ac:dyDescent="0.2">
      <c r="T9667" s="8"/>
      <c r="V9667" s="8"/>
    </row>
    <row r="9668" spans="20:22" ht="14.25" customHeight="1" x14ac:dyDescent="0.2">
      <c r="T9668" s="8"/>
      <c r="V9668" s="8"/>
    </row>
    <row r="9669" spans="20:22" ht="14.25" customHeight="1" x14ac:dyDescent="0.2">
      <c r="T9669" s="8"/>
      <c r="V9669" s="8"/>
    </row>
    <row r="9670" spans="20:22" ht="14.25" customHeight="1" x14ac:dyDescent="0.2">
      <c r="T9670" s="8"/>
      <c r="V9670" s="8"/>
    </row>
    <row r="9671" spans="20:22" ht="14.25" customHeight="1" x14ac:dyDescent="0.2">
      <c r="T9671" s="8"/>
      <c r="V9671" s="8"/>
    </row>
    <row r="9672" spans="20:22" ht="14.25" customHeight="1" x14ac:dyDescent="0.2">
      <c r="T9672" s="8"/>
      <c r="V9672" s="8"/>
    </row>
    <row r="9673" spans="20:22" ht="14.25" customHeight="1" x14ac:dyDescent="0.2">
      <c r="T9673" s="8"/>
      <c r="V9673" s="8"/>
    </row>
    <row r="9674" spans="20:22" ht="14.25" customHeight="1" x14ac:dyDescent="0.2">
      <c r="T9674" s="8"/>
      <c r="V9674" s="8"/>
    </row>
    <row r="9675" spans="20:22" ht="14.25" customHeight="1" x14ac:dyDescent="0.2">
      <c r="T9675" s="8"/>
      <c r="V9675" s="8"/>
    </row>
    <row r="9676" spans="20:22" ht="14.25" customHeight="1" x14ac:dyDescent="0.2">
      <c r="T9676" s="8"/>
      <c r="V9676" s="8"/>
    </row>
    <row r="9677" spans="20:22" ht="14.25" customHeight="1" x14ac:dyDescent="0.2">
      <c r="T9677" s="8"/>
      <c r="V9677" s="8"/>
    </row>
    <row r="9678" spans="20:22" ht="14.25" customHeight="1" x14ac:dyDescent="0.2">
      <c r="T9678" s="8"/>
      <c r="V9678" s="8"/>
    </row>
    <row r="9679" spans="20:22" ht="14.25" customHeight="1" x14ac:dyDescent="0.2">
      <c r="T9679" s="8"/>
      <c r="V9679" s="8"/>
    </row>
    <row r="9680" spans="20:22" ht="14.25" customHeight="1" x14ac:dyDescent="0.2">
      <c r="T9680" s="8"/>
      <c r="V9680" s="8"/>
    </row>
    <row r="9681" spans="20:22" ht="14.25" customHeight="1" x14ac:dyDescent="0.2">
      <c r="T9681" s="8"/>
      <c r="V9681" s="8"/>
    </row>
    <row r="9682" spans="20:22" ht="14.25" customHeight="1" x14ac:dyDescent="0.2">
      <c r="T9682" s="8"/>
      <c r="V9682" s="8"/>
    </row>
    <row r="9683" spans="20:22" ht="14.25" customHeight="1" x14ac:dyDescent="0.2">
      <c r="T9683" s="8"/>
      <c r="V9683" s="8"/>
    </row>
    <row r="9684" spans="20:22" ht="14.25" customHeight="1" x14ac:dyDescent="0.2">
      <c r="T9684" s="8"/>
      <c r="V9684" s="8"/>
    </row>
    <row r="9685" spans="20:22" ht="14.25" customHeight="1" x14ac:dyDescent="0.2">
      <c r="T9685" s="8"/>
      <c r="V9685" s="8"/>
    </row>
    <row r="9686" spans="20:22" ht="14.25" customHeight="1" x14ac:dyDescent="0.2">
      <c r="T9686" s="8"/>
      <c r="V9686" s="8"/>
    </row>
    <row r="9687" spans="20:22" ht="14.25" customHeight="1" x14ac:dyDescent="0.2">
      <c r="T9687" s="8"/>
      <c r="V9687" s="8"/>
    </row>
    <row r="9688" spans="20:22" ht="14.25" customHeight="1" x14ac:dyDescent="0.2">
      <c r="T9688" s="8"/>
      <c r="V9688" s="8"/>
    </row>
    <row r="9689" spans="20:22" ht="14.25" customHeight="1" x14ac:dyDescent="0.2">
      <c r="T9689" s="8"/>
      <c r="V9689" s="8"/>
    </row>
    <row r="9690" spans="20:22" ht="14.25" customHeight="1" x14ac:dyDescent="0.2">
      <c r="T9690" s="8"/>
      <c r="V9690" s="8"/>
    </row>
    <row r="9691" spans="20:22" ht="14.25" customHeight="1" x14ac:dyDescent="0.2">
      <c r="T9691" s="8"/>
      <c r="V9691" s="8"/>
    </row>
    <row r="9692" spans="20:22" ht="14.25" customHeight="1" x14ac:dyDescent="0.2">
      <c r="T9692" s="8"/>
      <c r="V9692" s="8"/>
    </row>
    <row r="9693" spans="20:22" ht="14.25" customHeight="1" x14ac:dyDescent="0.2">
      <c r="T9693" s="8"/>
      <c r="V9693" s="8"/>
    </row>
    <row r="9694" spans="20:22" ht="14.25" customHeight="1" x14ac:dyDescent="0.2">
      <c r="T9694" s="8"/>
      <c r="V9694" s="8"/>
    </row>
    <row r="9695" spans="20:22" ht="14.25" customHeight="1" x14ac:dyDescent="0.2">
      <c r="T9695" s="8"/>
      <c r="V9695" s="8"/>
    </row>
    <row r="9696" spans="20:22" ht="14.25" customHeight="1" x14ac:dyDescent="0.2">
      <c r="T9696" s="8"/>
      <c r="V9696" s="8"/>
    </row>
    <row r="9697" spans="20:22" ht="14.25" customHeight="1" x14ac:dyDescent="0.2">
      <c r="T9697" s="8"/>
      <c r="V9697" s="8"/>
    </row>
    <row r="9698" spans="20:22" ht="14.25" customHeight="1" x14ac:dyDescent="0.2">
      <c r="T9698" s="8"/>
      <c r="V9698" s="8"/>
    </row>
    <row r="9699" spans="20:22" ht="14.25" customHeight="1" x14ac:dyDescent="0.2">
      <c r="T9699" s="8"/>
      <c r="V9699" s="8"/>
    </row>
    <row r="9700" spans="20:22" ht="14.25" customHeight="1" x14ac:dyDescent="0.2">
      <c r="T9700" s="8"/>
      <c r="V9700" s="8"/>
    </row>
    <row r="9701" spans="20:22" ht="14.25" customHeight="1" x14ac:dyDescent="0.2">
      <c r="T9701" s="8"/>
      <c r="V9701" s="8"/>
    </row>
    <row r="9702" spans="20:22" ht="14.25" customHeight="1" x14ac:dyDescent="0.2">
      <c r="T9702" s="8"/>
      <c r="V9702" s="8"/>
    </row>
    <row r="9703" spans="20:22" ht="14.25" customHeight="1" x14ac:dyDescent="0.2">
      <c r="T9703" s="8"/>
      <c r="V9703" s="8"/>
    </row>
    <row r="9704" spans="20:22" ht="14.25" customHeight="1" x14ac:dyDescent="0.2">
      <c r="T9704" s="8"/>
      <c r="V9704" s="8"/>
    </row>
    <row r="9705" spans="20:22" ht="14.25" customHeight="1" x14ac:dyDescent="0.2">
      <c r="T9705" s="8"/>
      <c r="V9705" s="8"/>
    </row>
    <row r="9706" spans="20:22" ht="14.25" customHeight="1" x14ac:dyDescent="0.2">
      <c r="T9706" s="8"/>
      <c r="V9706" s="8"/>
    </row>
    <row r="9707" spans="20:22" ht="14.25" customHeight="1" x14ac:dyDescent="0.2">
      <c r="T9707" s="8"/>
      <c r="V9707" s="8"/>
    </row>
    <row r="9708" spans="20:22" ht="14.25" customHeight="1" x14ac:dyDescent="0.2">
      <c r="T9708" s="8"/>
      <c r="V9708" s="8"/>
    </row>
    <row r="9709" spans="20:22" ht="14.25" customHeight="1" x14ac:dyDescent="0.2">
      <c r="T9709" s="8"/>
      <c r="V9709" s="8"/>
    </row>
    <row r="9710" spans="20:22" ht="14.25" customHeight="1" x14ac:dyDescent="0.2">
      <c r="T9710" s="8"/>
      <c r="V9710" s="8"/>
    </row>
    <row r="9711" spans="20:22" ht="14.25" customHeight="1" x14ac:dyDescent="0.2">
      <c r="T9711" s="8"/>
      <c r="V9711" s="8"/>
    </row>
    <row r="9712" spans="20:22" ht="14.25" customHeight="1" x14ac:dyDescent="0.2">
      <c r="T9712" s="8"/>
      <c r="V9712" s="8"/>
    </row>
    <row r="9713" spans="20:22" ht="14.25" customHeight="1" x14ac:dyDescent="0.2">
      <c r="T9713" s="8"/>
      <c r="V9713" s="8"/>
    </row>
    <row r="9714" spans="20:22" ht="14.25" customHeight="1" x14ac:dyDescent="0.2">
      <c r="T9714" s="8"/>
      <c r="V9714" s="8"/>
    </row>
    <row r="9715" spans="20:22" ht="14.25" customHeight="1" x14ac:dyDescent="0.2">
      <c r="T9715" s="8"/>
      <c r="V9715" s="8"/>
    </row>
    <row r="9716" spans="20:22" ht="14.25" customHeight="1" x14ac:dyDescent="0.2">
      <c r="T9716" s="8"/>
      <c r="V9716" s="8"/>
    </row>
    <row r="9717" spans="20:22" ht="14.25" customHeight="1" x14ac:dyDescent="0.2">
      <c r="T9717" s="8"/>
      <c r="V9717" s="8"/>
    </row>
    <row r="9718" spans="20:22" ht="14.25" customHeight="1" x14ac:dyDescent="0.2">
      <c r="T9718" s="8"/>
      <c r="V9718" s="8"/>
    </row>
    <row r="9719" spans="20:22" ht="14.25" customHeight="1" x14ac:dyDescent="0.2">
      <c r="T9719" s="8"/>
      <c r="V9719" s="8"/>
    </row>
    <row r="9720" spans="20:22" ht="14.25" customHeight="1" x14ac:dyDescent="0.2">
      <c r="T9720" s="8"/>
      <c r="V9720" s="8"/>
    </row>
    <row r="9721" spans="20:22" ht="14.25" customHeight="1" x14ac:dyDescent="0.2">
      <c r="T9721" s="8"/>
      <c r="V9721" s="8"/>
    </row>
    <row r="9722" spans="20:22" ht="14.25" customHeight="1" x14ac:dyDescent="0.2">
      <c r="T9722" s="8"/>
      <c r="V9722" s="8"/>
    </row>
    <row r="9723" spans="20:22" ht="14.25" customHeight="1" x14ac:dyDescent="0.2">
      <c r="T9723" s="8"/>
      <c r="V9723" s="8"/>
    </row>
    <row r="9724" spans="20:22" ht="14.25" customHeight="1" x14ac:dyDescent="0.2">
      <c r="T9724" s="8"/>
      <c r="V9724" s="8"/>
    </row>
    <row r="9725" spans="20:22" ht="14.25" customHeight="1" x14ac:dyDescent="0.2">
      <c r="T9725" s="8"/>
      <c r="V9725" s="8"/>
    </row>
    <row r="9726" spans="20:22" ht="14.25" customHeight="1" x14ac:dyDescent="0.2">
      <c r="T9726" s="8"/>
      <c r="V9726" s="8"/>
    </row>
    <row r="9727" spans="20:22" ht="14.25" customHeight="1" x14ac:dyDescent="0.2">
      <c r="T9727" s="8"/>
      <c r="V9727" s="8"/>
    </row>
    <row r="9728" spans="20:22" ht="14.25" customHeight="1" x14ac:dyDescent="0.2">
      <c r="T9728" s="8"/>
      <c r="V9728" s="8"/>
    </row>
    <row r="9729" spans="20:22" ht="14.25" customHeight="1" x14ac:dyDescent="0.2">
      <c r="T9729" s="8"/>
      <c r="V9729" s="8"/>
    </row>
    <row r="9730" spans="20:22" ht="14.25" customHeight="1" x14ac:dyDescent="0.2">
      <c r="T9730" s="8"/>
      <c r="V9730" s="8"/>
    </row>
    <row r="9731" spans="20:22" ht="14.25" customHeight="1" x14ac:dyDescent="0.2">
      <c r="T9731" s="8"/>
      <c r="V9731" s="8"/>
    </row>
    <row r="9732" spans="20:22" ht="14.25" customHeight="1" x14ac:dyDescent="0.2">
      <c r="T9732" s="8"/>
      <c r="V9732" s="8"/>
    </row>
    <row r="9733" spans="20:22" ht="14.25" customHeight="1" x14ac:dyDescent="0.2">
      <c r="T9733" s="8"/>
      <c r="V9733" s="8"/>
    </row>
    <row r="9734" spans="20:22" ht="14.25" customHeight="1" x14ac:dyDescent="0.2">
      <c r="T9734" s="8"/>
      <c r="V9734" s="8"/>
    </row>
    <row r="9735" spans="20:22" ht="14.25" customHeight="1" x14ac:dyDescent="0.2">
      <c r="T9735" s="8"/>
      <c r="V9735" s="8"/>
    </row>
    <row r="9736" spans="20:22" ht="14.25" customHeight="1" x14ac:dyDescent="0.2">
      <c r="T9736" s="8"/>
      <c r="V9736" s="8"/>
    </row>
    <row r="9737" spans="20:22" ht="14.25" customHeight="1" x14ac:dyDescent="0.2">
      <c r="T9737" s="8"/>
      <c r="V9737" s="8"/>
    </row>
    <row r="9738" spans="20:22" ht="14.25" customHeight="1" x14ac:dyDescent="0.2">
      <c r="T9738" s="8"/>
      <c r="V9738" s="8"/>
    </row>
    <row r="9739" spans="20:22" ht="14.25" customHeight="1" x14ac:dyDescent="0.2">
      <c r="T9739" s="8"/>
      <c r="V9739" s="8"/>
    </row>
    <row r="9740" spans="20:22" ht="14.25" customHeight="1" x14ac:dyDescent="0.2">
      <c r="T9740" s="8"/>
      <c r="V9740" s="8"/>
    </row>
    <row r="9741" spans="20:22" ht="14.25" customHeight="1" x14ac:dyDescent="0.2">
      <c r="T9741" s="8"/>
      <c r="V9741" s="8"/>
    </row>
    <row r="9742" spans="20:22" ht="14.25" customHeight="1" x14ac:dyDescent="0.2">
      <c r="T9742" s="8"/>
      <c r="V9742" s="8"/>
    </row>
    <row r="9743" spans="20:22" ht="14.25" customHeight="1" x14ac:dyDescent="0.2">
      <c r="T9743" s="8"/>
      <c r="V9743" s="8"/>
    </row>
    <row r="9744" spans="20:22" ht="14.25" customHeight="1" x14ac:dyDescent="0.2">
      <c r="T9744" s="8"/>
      <c r="V9744" s="8"/>
    </row>
    <row r="9745" spans="20:22" ht="14.25" customHeight="1" x14ac:dyDescent="0.2">
      <c r="T9745" s="8"/>
      <c r="V9745" s="8"/>
    </row>
    <row r="9746" spans="20:22" ht="14.25" customHeight="1" x14ac:dyDescent="0.2">
      <c r="T9746" s="8"/>
      <c r="V9746" s="8"/>
    </row>
    <row r="9747" spans="20:22" ht="14.25" customHeight="1" x14ac:dyDescent="0.2">
      <c r="T9747" s="8"/>
      <c r="V9747" s="8"/>
    </row>
    <row r="9748" spans="20:22" ht="14.25" customHeight="1" x14ac:dyDescent="0.2">
      <c r="T9748" s="8"/>
      <c r="V9748" s="8"/>
    </row>
    <row r="9749" spans="20:22" ht="14.25" customHeight="1" x14ac:dyDescent="0.2">
      <c r="T9749" s="8"/>
      <c r="V9749" s="8"/>
    </row>
    <row r="9750" spans="20:22" ht="14.25" customHeight="1" x14ac:dyDescent="0.2">
      <c r="T9750" s="8"/>
      <c r="V9750" s="8"/>
    </row>
    <row r="9751" spans="20:22" ht="14.25" customHeight="1" x14ac:dyDescent="0.2">
      <c r="T9751" s="8"/>
      <c r="V9751" s="8"/>
    </row>
    <row r="9752" spans="20:22" ht="14.25" customHeight="1" x14ac:dyDescent="0.2">
      <c r="T9752" s="8"/>
      <c r="V9752" s="8"/>
    </row>
    <row r="9753" spans="20:22" ht="14.25" customHeight="1" x14ac:dyDescent="0.2">
      <c r="T9753" s="8"/>
      <c r="V9753" s="8"/>
    </row>
    <row r="9754" spans="20:22" ht="14.25" customHeight="1" x14ac:dyDescent="0.2">
      <c r="T9754" s="8"/>
      <c r="V9754" s="8"/>
    </row>
    <row r="9755" spans="20:22" ht="14.25" customHeight="1" x14ac:dyDescent="0.2">
      <c r="T9755" s="8"/>
      <c r="V9755" s="8"/>
    </row>
    <row r="9756" spans="20:22" ht="14.25" customHeight="1" x14ac:dyDescent="0.2">
      <c r="T9756" s="8"/>
      <c r="V9756" s="8"/>
    </row>
    <row r="9757" spans="20:22" ht="14.25" customHeight="1" x14ac:dyDescent="0.2">
      <c r="T9757" s="8"/>
      <c r="V9757" s="8"/>
    </row>
    <row r="9758" spans="20:22" ht="14.25" customHeight="1" x14ac:dyDescent="0.2">
      <c r="T9758" s="8"/>
      <c r="V9758" s="8"/>
    </row>
    <row r="9759" spans="20:22" ht="14.25" customHeight="1" x14ac:dyDescent="0.2">
      <c r="T9759" s="8"/>
      <c r="V9759" s="8"/>
    </row>
    <row r="9760" spans="20:22" ht="14.25" customHeight="1" x14ac:dyDescent="0.2">
      <c r="T9760" s="8"/>
      <c r="V9760" s="8"/>
    </row>
    <row r="9761" spans="20:22" ht="14.25" customHeight="1" x14ac:dyDescent="0.2">
      <c r="T9761" s="8"/>
      <c r="V9761" s="8"/>
    </row>
    <row r="9762" spans="20:22" ht="14.25" customHeight="1" x14ac:dyDescent="0.2">
      <c r="T9762" s="8"/>
      <c r="V9762" s="8"/>
    </row>
    <row r="9763" spans="20:22" ht="14.25" customHeight="1" x14ac:dyDescent="0.2">
      <c r="T9763" s="8"/>
      <c r="V9763" s="8"/>
    </row>
    <row r="9764" spans="20:22" ht="14.25" customHeight="1" x14ac:dyDescent="0.2">
      <c r="T9764" s="8"/>
      <c r="V9764" s="8"/>
    </row>
    <row r="9765" spans="20:22" ht="14.25" customHeight="1" x14ac:dyDescent="0.2">
      <c r="T9765" s="8"/>
      <c r="V9765" s="8"/>
    </row>
    <row r="9766" spans="20:22" ht="14.25" customHeight="1" x14ac:dyDescent="0.2">
      <c r="T9766" s="8"/>
      <c r="V9766" s="8"/>
    </row>
    <row r="9767" spans="20:22" ht="14.25" customHeight="1" x14ac:dyDescent="0.2">
      <c r="T9767" s="8"/>
      <c r="V9767" s="8"/>
    </row>
    <row r="9768" spans="20:22" ht="14.25" customHeight="1" x14ac:dyDescent="0.2">
      <c r="T9768" s="8"/>
      <c r="V9768" s="8"/>
    </row>
    <row r="9769" spans="20:22" ht="14.25" customHeight="1" x14ac:dyDescent="0.2">
      <c r="T9769" s="8"/>
      <c r="V9769" s="8"/>
    </row>
    <row r="9770" spans="20:22" ht="14.25" customHeight="1" x14ac:dyDescent="0.2">
      <c r="T9770" s="8"/>
      <c r="V9770" s="8"/>
    </row>
    <row r="9771" spans="20:22" ht="14.25" customHeight="1" x14ac:dyDescent="0.2">
      <c r="T9771" s="8"/>
      <c r="V9771" s="8"/>
    </row>
    <row r="9772" spans="20:22" ht="14.25" customHeight="1" x14ac:dyDescent="0.2">
      <c r="T9772" s="8"/>
      <c r="V9772" s="8"/>
    </row>
    <row r="9773" spans="20:22" ht="14.25" customHeight="1" x14ac:dyDescent="0.2">
      <c r="T9773" s="8"/>
      <c r="V9773" s="8"/>
    </row>
    <row r="9774" spans="20:22" ht="14.25" customHeight="1" x14ac:dyDescent="0.2">
      <c r="T9774" s="8"/>
      <c r="V9774" s="8"/>
    </row>
    <row r="9775" spans="20:22" ht="14.25" customHeight="1" x14ac:dyDescent="0.2">
      <c r="T9775" s="8"/>
      <c r="V9775" s="8"/>
    </row>
    <row r="9776" spans="20:22" ht="14.25" customHeight="1" x14ac:dyDescent="0.2">
      <c r="T9776" s="8"/>
      <c r="V9776" s="8"/>
    </row>
    <row r="9777" spans="20:22" ht="14.25" customHeight="1" x14ac:dyDescent="0.2">
      <c r="T9777" s="8"/>
      <c r="V9777" s="8"/>
    </row>
    <row r="9778" spans="20:22" ht="14.25" customHeight="1" x14ac:dyDescent="0.2">
      <c r="T9778" s="8"/>
      <c r="V9778" s="8"/>
    </row>
    <row r="9779" spans="20:22" ht="14.25" customHeight="1" x14ac:dyDescent="0.2">
      <c r="T9779" s="8"/>
      <c r="V9779" s="8"/>
    </row>
    <row r="9780" spans="20:22" ht="14.25" customHeight="1" x14ac:dyDescent="0.2">
      <c r="T9780" s="8"/>
      <c r="V9780" s="8"/>
    </row>
    <row r="9781" spans="20:22" ht="14.25" customHeight="1" x14ac:dyDescent="0.2">
      <c r="T9781" s="8"/>
      <c r="V9781" s="8"/>
    </row>
    <row r="9782" spans="20:22" ht="14.25" customHeight="1" x14ac:dyDescent="0.2">
      <c r="T9782" s="8"/>
      <c r="V9782" s="8"/>
    </row>
    <row r="9783" spans="20:22" ht="14.25" customHeight="1" x14ac:dyDescent="0.2">
      <c r="T9783" s="8"/>
      <c r="V9783" s="8"/>
    </row>
    <row r="9784" spans="20:22" ht="14.25" customHeight="1" x14ac:dyDescent="0.2">
      <c r="T9784" s="8"/>
      <c r="V9784" s="8"/>
    </row>
    <row r="9785" spans="20:22" ht="14.25" customHeight="1" x14ac:dyDescent="0.2">
      <c r="T9785" s="8"/>
      <c r="V9785" s="8"/>
    </row>
    <row r="9786" spans="20:22" ht="14.25" customHeight="1" x14ac:dyDescent="0.2">
      <c r="T9786" s="8"/>
      <c r="V9786" s="8"/>
    </row>
    <row r="9787" spans="20:22" ht="14.25" customHeight="1" x14ac:dyDescent="0.2">
      <c r="T9787" s="8"/>
      <c r="V9787" s="8"/>
    </row>
    <row r="9788" spans="20:22" ht="14.25" customHeight="1" x14ac:dyDescent="0.2">
      <c r="T9788" s="8"/>
      <c r="V9788" s="8"/>
    </row>
    <row r="9789" spans="20:22" ht="14.25" customHeight="1" x14ac:dyDescent="0.2">
      <c r="T9789" s="8"/>
      <c r="V9789" s="8"/>
    </row>
    <row r="9790" spans="20:22" ht="14.25" customHeight="1" x14ac:dyDescent="0.2">
      <c r="T9790" s="8"/>
      <c r="V9790" s="8"/>
    </row>
    <row r="9791" spans="20:22" ht="14.25" customHeight="1" x14ac:dyDescent="0.2">
      <c r="T9791" s="8"/>
      <c r="V9791" s="8"/>
    </row>
    <row r="9792" spans="20:22" ht="14.25" customHeight="1" x14ac:dyDescent="0.2">
      <c r="T9792" s="8"/>
      <c r="V9792" s="8"/>
    </row>
    <row r="9793" spans="20:22" ht="14.25" customHeight="1" x14ac:dyDescent="0.2">
      <c r="T9793" s="8"/>
      <c r="V9793" s="8"/>
    </row>
    <row r="9794" spans="20:22" ht="14.25" customHeight="1" x14ac:dyDescent="0.2">
      <c r="T9794" s="8"/>
      <c r="V9794" s="8"/>
    </row>
    <row r="9795" spans="20:22" ht="14.25" customHeight="1" x14ac:dyDescent="0.2">
      <c r="T9795" s="8"/>
      <c r="V9795" s="8"/>
    </row>
    <row r="9796" spans="20:22" ht="14.25" customHeight="1" x14ac:dyDescent="0.2">
      <c r="T9796" s="8"/>
      <c r="V9796" s="8"/>
    </row>
    <row r="9797" spans="20:22" ht="14.25" customHeight="1" x14ac:dyDescent="0.2">
      <c r="T9797" s="8"/>
      <c r="V9797" s="8"/>
    </row>
    <row r="9798" spans="20:22" ht="14.25" customHeight="1" x14ac:dyDescent="0.2">
      <c r="T9798" s="8"/>
      <c r="V9798" s="8"/>
    </row>
    <row r="9799" spans="20:22" ht="14.25" customHeight="1" x14ac:dyDescent="0.2">
      <c r="T9799" s="8"/>
      <c r="V9799" s="8"/>
    </row>
    <row r="9800" spans="20:22" ht="14.25" customHeight="1" x14ac:dyDescent="0.2">
      <c r="T9800" s="8"/>
      <c r="V9800" s="8"/>
    </row>
    <row r="9801" spans="20:22" ht="14.25" customHeight="1" x14ac:dyDescent="0.2">
      <c r="T9801" s="8"/>
      <c r="V9801" s="8"/>
    </row>
    <row r="9802" spans="20:22" ht="14.25" customHeight="1" x14ac:dyDescent="0.2">
      <c r="T9802" s="8"/>
      <c r="V9802" s="8"/>
    </row>
    <row r="9803" spans="20:22" ht="14.25" customHeight="1" x14ac:dyDescent="0.2">
      <c r="T9803" s="8"/>
      <c r="V9803" s="8"/>
    </row>
    <row r="9804" spans="20:22" ht="14.25" customHeight="1" x14ac:dyDescent="0.2">
      <c r="T9804" s="8"/>
      <c r="V9804" s="8"/>
    </row>
    <row r="9805" spans="20:22" ht="14.25" customHeight="1" x14ac:dyDescent="0.2">
      <c r="T9805" s="8"/>
      <c r="V9805" s="8"/>
    </row>
    <row r="9806" spans="20:22" ht="14.25" customHeight="1" x14ac:dyDescent="0.2">
      <c r="T9806" s="8"/>
      <c r="V9806" s="8"/>
    </row>
    <row r="9807" spans="20:22" ht="14.25" customHeight="1" x14ac:dyDescent="0.2">
      <c r="T9807" s="8"/>
      <c r="V9807" s="8"/>
    </row>
    <row r="9808" spans="20:22" ht="14.25" customHeight="1" x14ac:dyDescent="0.2">
      <c r="T9808" s="8"/>
      <c r="V9808" s="8"/>
    </row>
    <row r="9809" spans="20:22" ht="14.25" customHeight="1" x14ac:dyDescent="0.2">
      <c r="T9809" s="8"/>
      <c r="V9809" s="8"/>
    </row>
    <row r="9810" spans="20:22" ht="14.25" customHeight="1" x14ac:dyDescent="0.2">
      <c r="T9810" s="8"/>
      <c r="V9810" s="8"/>
    </row>
    <row r="9811" spans="20:22" ht="14.25" customHeight="1" x14ac:dyDescent="0.2">
      <c r="T9811" s="8"/>
      <c r="V9811" s="8"/>
    </row>
    <row r="9812" spans="20:22" ht="14.25" customHeight="1" x14ac:dyDescent="0.2">
      <c r="T9812" s="8"/>
      <c r="V9812" s="8"/>
    </row>
    <row r="9813" spans="20:22" ht="14.25" customHeight="1" x14ac:dyDescent="0.2">
      <c r="T9813" s="8"/>
      <c r="V9813" s="8"/>
    </row>
    <row r="9814" spans="20:22" ht="14.25" customHeight="1" x14ac:dyDescent="0.2">
      <c r="T9814" s="8"/>
      <c r="V9814" s="8"/>
    </row>
    <row r="9815" spans="20:22" ht="14.25" customHeight="1" x14ac:dyDescent="0.2">
      <c r="T9815" s="8"/>
      <c r="V9815" s="8"/>
    </row>
    <row r="9816" spans="20:22" ht="14.25" customHeight="1" x14ac:dyDescent="0.2">
      <c r="T9816" s="8"/>
      <c r="V9816" s="8"/>
    </row>
    <row r="9817" spans="20:22" ht="14.25" customHeight="1" x14ac:dyDescent="0.2">
      <c r="T9817" s="8"/>
      <c r="V9817" s="8"/>
    </row>
    <row r="9818" spans="20:22" ht="14.25" customHeight="1" x14ac:dyDescent="0.2">
      <c r="T9818" s="8"/>
      <c r="V9818" s="8"/>
    </row>
    <row r="9819" spans="20:22" ht="14.25" customHeight="1" x14ac:dyDescent="0.2">
      <c r="T9819" s="8"/>
      <c r="V9819" s="8"/>
    </row>
    <row r="9820" spans="20:22" ht="14.25" customHeight="1" x14ac:dyDescent="0.2">
      <c r="T9820" s="8"/>
      <c r="V9820" s="8"/>
    </row>
    <row r="9821" spans="20:22" ht="14.25" customHeight="1" x14ac:dyDescent="0.2">
      <c r="T9821" s="8"/>
      <c r="V9821" s="8"/>
    </row>
    <row r="9822" spans="20:22" ht="14.25" customHeight="1" x14ac:dyDescent="0.2">
      <c r="T9822" s="8"/>
      <c r="V9822" s="8"/>
    </row>
    <row r="9823" spans="20:22" ht="14.25" customHeight="1" x14ac:dyDescent="0.2">
      <c r="T9823" s="8"/>
      <c r="V9823" s="8"/>
    </row>
    <row r="9824" spans="20:22" ht="14.25" customHeight="1" x14ac:dyDescent="0.2">
      <c r="T9824" s="8"/>
      <c r="V9824" s="8"/>
    </row>
    <row r="9825" spans="20:22" ht="14.25" customHeight="1" x14ac:dyDescent="0.2">
      <c r="T9825" s="8"/>
      <c r="V9825" s="8"/>
    </row>
    <row r="9826" spans="20:22" ht="14.25" customHeight="1" x14ac:dyDescent="0.2">
      <c r="T9826" s="8"/>
      <c r="V9826" s="8"/>
    </row>
    <row r="9827" spans="20:22" ht="14.25" customHeight="1" x14ac:dyDescent="0.2">
      <c r="T9827" s="8"/>
      <c r="V9827" s="8"/>
    </row>
    <row r="9828" spans="20:22" ht="14.25" customHeight="1" x14ac:dyDescent="0.2">
      <c r="T9828" s="8"/>
      <c r="V9828" s="8"/>
    </row>
    <row r="9829" spans="20:22" ht="14.25" customHeight="1" x14ac:dyDescent="0.2">
      <c r="T9829" s="8"/>
      <c r="V9829" s="8"/>
    </row>
    <row r="9830" spans="20:22" ht="14.25" customHeight="1" x14ac:dyDescent="0.2">
      <c r="T9830" s="8"/>
      <c r="V9830" s="8"/>
    </row>
    <row r="9831" spans="20:22" ht="14.25" customHeight="1" x14ac:dyDescent="0.2">
      <c r="T9831" s="8"/>
      <c r="V9831" s="8"/>
    </row>
    <row r="9832" spans="20:22" ht="14.25" customHeight="1" x14ac:dyDescent="0.2">
      <c r="T9832" s="8"/>
      <c r="V9832" s="8"/>
    </row>
    <row r="9833" spans="20:22" ht="14.25" customHeight="1" x14ac:dyDescent="0.2">
      <c r="T9833" s="8"/>
      <c r="V9833" s="8"/>
    </row>
    <row r="9834" spans="20:22" ht="14.25" customHeight="1" x14ac:dyDescent="0.2">
      <c r="T9834" s="8"/>
      <c r="V9834" s="8"/>
    </row>
    <row r="9835" spans="20:22" ht="14.25" customHeight="1" x14ac:dyDescent="0.2">
      <c r="T9835" s="8"/>
      <c r="V9835" s="8"/>
    </row>
    <row r="9836" spans="20:22" ht="14.25" customHeight="1" x14ac:dyDescent="0.2">
      <c r="T9836" s="8"/>
      <c r="V9836" s="8"/>
    </row>
    <row r="9837" spans="20:22" ht="14.25" customHeight="1" x14ac:dyDescent="0.2">
      <c r="T9837" s="8"/>
      <c r="V9837" s="8"/>
    </row>
    <row r="9838" spans="20:22" ht="14.25" customHeight="1" x14ac:dyDescent="0.2">
      <c r="T9838" s="8"/>
      <c r="V9838" s="8"/>
    </row>
    <row r="9839" spans="20:22" ht="14.25" customHeight="1" x14ac:dyDescent="0.2">
      <c r="T9839" s="8"/>
      <c r="V9839" s="8"/>
    </row>
    <row r="9840" spans="20:22" ht="14.25" customHeight="1" x14ac:dyDescent="0.2">
      <c r="T9840" s="8"/>
      <c r="V9840" s="8"/>
    </row>
    <row r="9841" spans="20:22" ht="14.25" customHeight="1" x14ac:dyDescent="0.2">
      <c r="T9841" s="8"/>
      <c r="V9841" s="8"/>
    </row>
    <row r="9842" spans="20:22" ht="14.25" customHeight="1" x14ac:dyDescent="0.2">
      <c r="T9842" s="8"/>
      <c r="V9842" s="8"/>
    </row>
    <row r="9843" spans="20:22" ht="14.25" customHeight="1" x14ac:dyDescent="0.2">
      <c r="T9843" s="8"/>
      <c r="V9843" s="8"/>
    </row>
    <row r="9844" spans="20:22" ht="14.25" customHeight="1" x14ac:dyDescent="0.2">
      <c r="T9844" s="8"/>
      <c r="V9844" s="8"/>
    </row>
    <row r="9845" spans="20:22" ht="14.25" customHeight="1" x14ac:dyDescent="0.2">
      <c r="T9845" s="8"/>
      <c r="V9845" s="8"/>
    </row>
    <row r="9846" spans="20:22" ht="14.25" customHeight="1" x14ac:dyDescent="0.2">
      <c r="T9846" s="8"/>
      <c r="V9846" s="8"/>
    </row>
    <row r="9847" spans="20:22" ht="14.25" customHeight="1" x14ac:dyDescent="0.2">
      <c r="T9847" s="8"/>
      <c r="V9847" s="8"/>
    </row>
    <row r="9848" spans="20:22" ht="14.25" customHeight="1" x14ac:dyDescent="0.2">
      <c r="T9848" s="8"/>
      <c r="V9848" s="8"/>
    </row>
    <row r="9849" spans="20:22" ht="14.25" customHeight="1" x14ac:dyDescent="0.2">
      <c r="T9849" s="8"/>
      <c r="V9849" s="8"/>
    </row>
    <row r="9850" spans="20:22" ht="14.25" customHeight="1" x14ac:dyDescent="0.2">
      <c r="T9850" s="8"/>
      <c r="V9850" s="8"/>
    </row>
    <row r="9851" spans="20:22" ht="14.25" customHeight="1" x14ac:dyDescent="0.2">
      <c r="T9851" s="8"/>
      <c r="V9851" s="8"/>
    </row>
    <row r="9852" spans="20:22" ht="14.25" customHeight="1" x14ac:dyDescent="0.2">
      <c r="T9852" s="8"/>
      <c r="V9852" s="8"/>
    </row>
    <row r="9853" spans="20:22" ht="14.25" customHeight="1" x14ac:dyDescent="0.2">
      <c r="T9853" s="8"/>
      <c r="V9853" s="8"/>
    </row>
    <row r="9854" spans="20:22" ht="14.25" customHeight="1" x14ac:dyDescent="0.2">
      <c r="T9854" s="8"/>
      <c r="V9854" s="8"/>
    </row>
    <row r="9855" spans="20:22" ht="14.25" customHeight="1" x14ac:dyDescent="0.2">
      <c r="T9855" s="8"/>
      <c r="V9855" s="8"/>
    </row>
    <row r="9856" spans="20:22" ht="14.25" customHeight="1" x14ac:dyDescent="0.2">
      <c r="T9856" s="8"/>
      <c r="V9856" s="8"/>
    </row>
    <row r="9857" spans="20:22" ht="14.25" customHeight="1" x14ac:dyDescent="0.2">
      <c r="T9857" s="8"/>
      <c r="V9857" s="8"/>
    </row>
    <row r="9858" spans="20:22" ht="14.25" customHeight="1" x14ac:dyDescent="0.2">
      <c r="T9858" s="8"/>
      <c r="V9858" s="8"/>
    </row>
    <row r="9859" spans="20:22" ht="14.25" customHeight="1" x14ac:dyDescent="0.2">
      <c r="T9859" s="8"/>
      <c r="V9859" s="8"/>
    </row>
    <row r="9860" spans="20:22" ht="14.25" customHeight="1" x14ac:dyDescent="0.2">
      <c r="T9860" s="8"/>
      <c r="V9860" s="8"/>
    </row>
    <row r="9861" spans="20:22" ht="14.25" customHeight="1" x14ac:dyDescent="0.2">
      <c r="T9861" s="8"/>
      <c r="V9861" s="8"/>
    </row>
    <row r="9862" spans="20:22" ht="14.25" customHeight="1" x14ac:dyDescent="0.2">
      <c r="T9862" s="8"/>
      <c r="V9862" s="8"/>
    </row>
    <row r="9863" spans="20:22" ht="14.25" customHeight="1" x14ac:dyDescent="0.2">
      <c r="T9863" s="8"/>
      <c r="V9863" s="8"/>
    </row>
    <row r="9864" spans="20:22" ht="14.25" customHeight="1" x14ac:dyDescent="0.2">
      <c r="T9864" s="8"/>
      <c r="V9864" s="8"/>
    </row>
    <row r="9865" spans="20:22" ht="14.25" customHeight="1" x14ac:dyDescent="0.2">
      <c r="T9865" s="8"/>
      <c r="V9865" s="8"/>
    </row>
    <row r="9866" spans="20:22" ht="14.25" customHeight="1" x14ac:dyDescent="0.2">
      <c r="T9866" s="8"/>
      <c r="V9866" s="8"/>
    </row>
    <row r="9867" spans="20:22" ht="14.25" customHeight="1" x14ac:dyDescent="0.2">
      <c r="T9867" s="8"/>
      <c r="V9867" s="8"/>
    </row>
    <row r="9868" spans="20:22" ht="14.25" customHeight="1" x14ac:dyDescent="0.2">
      <c r="T9868" s="8"/>
      <c r="V9868" s="8"/>
    </row>
    <row r="9869" spans="20:22" ht="14.25" customHeight="1" x14ac:dyDescent="0.2">
      <c r="T9869" s="8"/>
      <c r="V9869" s="8"/>
    </row>
    <row r="9870" spans="20:22" ht="14.25" customHeight="1" x14ac:dyDescent="0.2">
      <c r="T9870" s="8"/>
      <c r="V9870" s="8"/>
    </row>
    <row r="9871" spans="20:22" ht="14.25" customHeight="1" x14ac:dyDescent="0.2">
      <c r="T9871" s="8"/>
      <c r="V9871" s="8"/>
    </row>
    <row r="9872" spans="20:22" ht="14.25" customHeight="1" x14ac:dyDescent="0.2">
      <c r="T9872" s="8"/>
      <c r="V9872" s="8"/>
    </row>
    <row r="9873" spans="20:22" ht="14.25" customHeight="1" x14ac:dyDescent="0.2">
      <c r="T9873" s="8"/>
      <c r="V9873" s="8"/>
    </row>
    <row r="9874" spans="20:22" ht="14.25" customHeight="1" x14ac:dyDescent="0.2">
      <c r="T9874" s="8"/>
      <c r="V9874" s="8"/>
    </row>
    <row r="9875" spans="20:22" ht="14.25" customHeight="1" x14ac:dyDescent="0.2">
      <c r="T9875" s="8"/>
      <c r="V9875" s="8"/>
    </row>
    <row r="9876" spans="20:22" ht="14.25" customHeight="1" x14ac:dyDescent="0.2">
      <c r="T9876" s="8"/>
      <c r="V9876" s="8"/>
    </row>
    <row r="9877" spans="20:22" ht="14.25" customHeight="1" x14ac:dyDescent="0.2">
      <c r="T9877" s="8"/>
      <c r="V9877" s="8"/>
    </row>
    <row r="9878" spans="20:22" ht="14.25" customHeight="1" x14ac:dyDescent="0.2">
      <c r="T9878" s="8"/>
      <c r="V9878" s="8"/>
    </row>
    <row r="9879" spans="20:22" ht="14.25" customHeight="1" x14ac:dyDescent="0.2">
      <c r="T9879" s="8"/>
      <c r="V9879" s="8"/>
    </row>
    <row r="9880" spans="20:22" ht="14.25" customHeight="1" x14ac:dyDescent="0.2">
      <c r="T9880" s="8"/>
      <c r="V9880" s="8"/>
    </row>
    <row r="9881" spans="20:22" ht="14.25" customHeight="1" x14ac:dyDescent="0.2">
      <c r="T9881" s="8"/>
      <c r="V9881" s="8"/>
    </row>
    <row r="9882" spans="20:22" ht="14.25" customHeight="1" x14ac:dyDescent="0.2">
      <c r="T9882" s="8"/>
      <c r="V9882" s="8"/>
    </row>
    <row r="9883" spans="20:22" ht="14.25" customHeight="1" x14ac:dyDescent="0.2">
      <c r="T9883" s="8"/>
      <c r="V9883" s="8"/>
    </row>
    <row r="9884" spans="20:22" ht="14.25" customHeight="1" x14ac:dyDescent="0.2">
      <c r="T9884" s="8"/>
      <c r="V9884" s="8"/>
    </row>
    <row r="9885" spans="20:22" ht="14.25" customHeight="1" x14ac:dyDescent="0.2">
      <c r="T9885" s="8"/>
      <c r="V9885" s="8"/>
    </row>
    <row r="9886" spans="20:22" ht="14.25" customHeight="1" x14ac:dyDescent="0.2">
      <c r="T9886" s="8"/>
      <c r="V9886" s="8"/>
    </row>
    <row r="9887" spans="20:22" ht="14.25" customHeight="1" x14ac:dyDescent="0.2">
      <c r="T9887" s="8"/>
      <c r="V9887" s="8"/>
    </row>
    <row r="9888" spans="20:22" ht="14.25" customHeight="1" x14ac:dyDescent="0.2">
      <c r="T9888" s="8"/>
      <c r="V9888" s="8"/>
    </row>
    <row r="9889" spans="20:22" ht="14.25" customHeight="1" x14ac:dyDescent="0.2">
      <c r="T9889" s="8"/>
      <c r="V9889" s="8"/>
    </row>
    <row r="9890" spans="20:22" ht="14.25" customHeight="1" x14ac:dyDescent="0.2">
      <c r="T9890" s="8"/>
      <c r="V9890" s="8"/>
    </row>
    <row r="9891" spans="20:22" ht="14.25" customHeight="1" x14ac:dyDescent="0.2">
      <c r="T9891" s="8"/>
      <c r="V9891" s="8"/>
    </row>
    <row r="9892" spans="20:22" ht="14.25" customHeight="1" x14ac:dyDescent="0.2">
      <c r="T9892" s="8"/>
      <c r="V9892" s="8"/>
    </row>
    <row r="9893" spans="20:22" ht="14.25" customHeight="1" x14ac:dyDescent="0.2">
      <c r="T9893" s="8"/>
      <c r="V9893" s="8"/>
    </row>
    <row r="9894" spans="20:22" ht="14.25" customHeight="1" x14ac:dyDescent="0.2">
      <c r="T9894" s="8"/>
      <c r="V9894" s="8"/>
    </row>
    <row r="9895" spans="20:22" ht="14.25" customHeight="1" x14ac:dyDescent="0.2">
      <c r="T9895" s="8"/>
      <c r="V9895" s="8"/>
    </row>
    <row r="9896" spans="20:22" ht="14.25" customHeight="1" x14ac:dyDescent="0.2">
      <c r="T9896" s="8"/>
      <c r="V9896" s="8"/>
    </row>
    <row r="9897" spans="20:22" ht="14.25" customHeight="1" x14ac:dyDescent="0.2">
      <c r="T9897" s="8"/>
      <c r="V9897" s="8"/>
    </row>
    <row r="9898" spans="20:22" ht="14.25" customHeight="1" x14ac:dyDescent="0.2">
      <c r="T9898" s="8"/>
      <c r="V9898" s="8"/>
    </row>
    <row r="9899" spans="20:22" ht="14.25" customHeight="1" x14ac:dyDescent="0.2">
      <c r="T9899" s="8"/>
      <c r="V9899" s="8"/>
    </row>
    <row r="9900" spans="20:22" ht="14.25" customHeight="1" x14ac:dyDescent="0.2">
      <c r="T9900" s="8"/>
      <c r="V9900" s="8"/>
    </row>
    <row r="9901" spans="20:22" ht="14.25" customHeight="1" x14ac:dyDescent="0.2">
      <c r="T9901" s="8"/>
      <c r="V9901" s="8"/>
    </row>
    <row r="9902" spans="20:22" ht="14.25" customHeight="1" x14ac:dyDescent="0.2">
      <c r="T9902" s="8"/>
      <c r="V9902" s="8"/>
    </row>
    <row r="9903" spans="20:22" ht="14.25" customHeight="1" x14ac:dyDescent="0.2">
      <c r="T9903" s="8"/>
      <c r="V9903" s="8"/>
    </row>
    <row r="9904" spans="20:22" ht="14.25" customHeight="1" x14ac:dyDescent="0.2">
      <c r="T9904" s="8"/>
      <c r="V9904" s="8"/>
    </row>
    <row r="9905" spans="20:22" ht="14.25" customHeight="1" x14ac:dyDescent="0.2">
      <c r="T9905" s="8"/>
      <c r="V9905" s="8"/>
    </row>
    <row r="9906" spans="20:22" ht="14.25" customHeight="1" x14ac:dyDescent="0.2">
      <c r="T9906" s="8"/>
      <c r="V9906" s="8"/>
    </row>
    <row r="9907" spans="20:22" ht="14.25" customHeight="1" x14ac:dyDescent="0.2">
      <c r="T9907" s="8"/>
      <c r="V9907" s="8"/>
    </row>
    <row r="9908" spans="20:22" ht="14.25" customHeight="1" x14ac:dyDescent="0.2">
      <c r="T9908" s="8"/>
      <c r="V9908" s="8"/>
    </row>
    <row r="9909" spans="20:22" ht="14.25" customHeight="1" x14ac:dyDescent="0.2">
      <c r="T9909" s="8"/>
      <c r="V9909" s="8"/>
    </row>
    <row r="9910" spans="20:22" ht="14.25" customHeight="1" x14ac:dyDescent="0.2">
      <c r="T9910" s="8"/>
      <c r="V9910" s="8"/>
    </row>
    <row r="9911" spans="20:22" ht="14.25" customHeight="1" x14ac:dyDescent="0.2">
      <c r="T9911" s="8"/>
      <c r="V9911" s="8"/>
    </row>
    <row r="9912" spans="20:22" ht="14.25" customHeight="1" x14ac:dyDescent="0.2">
      <c r="T9912" s="8"/>
      <c r="V9912" s="8"/>
    </row>
    <row r="9913" spans="20:22" ht="14.25" customHeight="1" x14ac:dyDescent="0.2">
      <c r="T9913" s="8"/>
      <c r="V9913" s="8"/>
    </row>
    <row r="9914" spans="20:22" ht="14.25" customHeight="1" x14ac:dyDescent="0.2">
      <c r="T9914" s="8"/>
      <c r="V9914" s="8"/>
    </row>
    <row r="9915" spans="20:22" ht="14.25" customHeight="1" x14ac:dyDescent="0.2">
      <c r="T9915" s="8"/>
      <c r="V9915" s="8"/>
    </row>
    <row r="9916" spans="20:22" ht="14.25" customHeight="1" x14ac:dyDescent="0.2">
      <c r="T9916" s="8"/>
      <c r="V9916" s="8"/>
    </row>
    <row r="9917" spans="20:22" ht="14.25" customHeight="1" x14ac:dyDescent="0.2">
      <c r="T9917" s="8"/>
      <c r="V9917" s="8"/>
    </row>
    <row r="9918" spans="20:22" ht="14.25" customHeight="1" x14ac:dyDescent="0.2">
      <c r="T9918" s="8"/>
      <c r="V9918" s="8"/>
    </row>
    <row r="9919" spans="20:22" ht="14.25" customHeight="1" x14ac:dyDescent="0.2">
      <c r="T9919" s="8"/>
      <c r="V9919" s="8"/>
    </row>
    <row r="9920" spans="20:22" ht="14.25" customHeight="1" x14ac:dyDescent="0.2">
      <c r="T9920" s="8"/>
      <c r="V9920" s="8"/>
    </row>
    <row r="9921" spans="20:22" ht="14.25" customHeight="1" x14ac:dyDescent="0.2">
      <c r="T9921" s="8"/>
      <c r="V9921" s="8"/>
    </row>
    <row r="9922" spans="20:22" ht="14.25" customHeight="1" x14ac:dyDescent="0.2">
      <c r="T9922" s="8"/>
      <c r="V9922" s="8"/>
    </row>
    <row r="9923" spans="20:22" ht="14.25" customHeight="1" x14ac:dyDescent="0.2">
      <c r="T9923" s="8"/>
      <c r="V9923" s="8"/>
    </row>
    <row r="9924" spans="20:22" ht="14.25" customHeight="1" x14ac:dyDescent="0.2">
      <c r="T9924" s="8"/>
      <c r="V9924" s="8"/>
    </row>
    <row r="9925" spans="20:22" ht="14.25" customHeight="1" x14ac:dyDescent="0.2">
      <c r="T9925" s="8"/>
      <c r="V9925" s="8"/>
    </row>
    <row r="9926" spans="20:22" ht="14.25" customHeight="1" x14ac:dyDescent="0.2">
      <c r="T9926" s="8"/>
      <c r="V9926" s="8"/>
    </row>
    <row r="9927" spans="20:22" ht="14.25" customHeight="1" x14ac:dyDescent="0.2">
      <c r="T9927" s="8"/>
      <c r="V9927" s="8"/>
    </row>
    <row r="9928" spans="20:22" ht="14.25" customHeight="1" x14ac:dyDescent="0.2">
      <c r="T9928" s="8"/>
      <c r="V9928" s="8"/>
    </row>
    <row r="9929" spans="20:22" ht="14.25" customHeight="1" x14ac:dyDescent="0.2">
      <c r="T9929" s="8"/>
      <c r="V9929" s="8"/>
    </row>
    <row r="9930" spans="20:22" ht="14.25" customHeight="1" x14ac:dyDescent="0.2">
      <c r="T9930" s="8"/>
      <c r="V9930" s="8"/>
    </row>
    <row r="9931" spans="20:22" ht="14.25" customHeight="1" x14ac:dyDescent="0.2">
      <c r="T9931" s="8"/>
      <c r="V9931" s="8"/>
    </row>
    <row r="9932" spans="20:22" ht="14.25" customHeight="1" x14ac:dyDescent="0.2">
      <c r="T9932" s="8"/>
      <c r="V9932" s="8"/>
    </row>
    <row r="9933" spans="20:22" ht="14.25" customHeight="1" x14ac:dyDescent="0.2">
      <c r="T9933" s="8"/>
      <c r="V9933" s="8"/>
    </row>
    <row r="9934" spans="20:22" ht="14.25" customHeight="1" x14ac:dyDescent="0.2">
      <c r="T9934" s="8"/>
      <c r="V9934" s="8"/>
    </row>
    <row r="9935" spans="20:22" ht="14.25" customHeight="1" x14ac:dyDescent="0.2">
      <c r="T9935" s="8"/>
      <c r="V9935" s="8"/>
    </row>
    <row r="9936" spans="20:22" ht="14.25" customHeight="1" x14ac:dyDescent="0.2">
      <c r="T9936" s="8"/>
      <c r="V9936" s="8"/>
    </row>
    <row r="9937" spans="20:22" ht="14.25" customHeight="1" x14ac:dyDescent="0.2">
      <c r="T9937" s="8"/>
      <c r="V9937" s="8"/>
    </row>
    <row r="9938" spans="20:22" ht="14.25" customHeight="1" x14ac:dyDescent="0.2">
      <c r="T9938" s="8"/>
      <c r="V9938" s="8"/>
    </row>
    <row r="9939" spans="20:22" ht="14.25" customHeight="1" x14ac:dyDescent="0.2">
      <c r="T9939" s="8"/>
      <c r="V9939" s="8"/>
    </row>
    <row r="9940" spans="20:22" ht="14.25" customHeight="1" x14ac:dyDescent="0.2">
      <c r="T9940" s="8"/>
      <c r="V9940" s="8"/>
    </row>
    <row r="9941" spans="20:22" ht="14.25" customHeight="1" x14ac:dyDescent="0.2">
      <c r="T9941" s="8"/>
      <c r="V9941" s="8"/>
    </row>
    <row r="9942" spans="20:22" ht="14.25" customHeight="1" x14ac:dyDescent="0.2">
      <c r="T9942" s="8"/>
      <c r="V9942" s="8"/>
    </row>
    <row r="9943" spans="20:22" ht="14.25" customHeight="1" x14ac:dyDescent="0.2">
      <c r="T9943" s="8"/>
      <c r="V9943" s="8"/>
    </row>
    <row r="9944" spans="20:22" ht="14.25" customHeight="1" x14ac:dyDescent="0.2">
      <c r="T9944" s="8"/>
      <c r="V9944" s="8"/>
    </row>
    <row r="9945" spans="20:22" ht="14.25" customHeight="1" x14ac:dyDescent="0.2">
      <c r="T9945" s="8"/>
      <c r="V9945" s="8"/>
    </row>
    <row r="9946" spans="20:22" ht="14.25" customHeight="1" x14ac:dyDescent="0.2">
      <c r="T9946" s="8"/>
      <c r="V9946" s="8"/>
    </row>
    <row r="9947" spans="20:22" ht="14.25" customHeight="1" x14ac:dyDescent="0.2">
      <c r="T9947" s="8"/>
      <c r="V9947" s="8"/>
    </row>
    <row r="9948" spans="20:22" ht="14.25" customHeight="1" x14ac:dyDescent="0.2">
      <c r="T9948" s="8"/>
      <c r="V9948" s="8"/>
    </row>
    <row r="9949" spans="20:22" ht="14.25" customHeight="1" x14ac:dyDescent="0.2">
      <c r="T9949" s="8"/>
      <c r="V9949" s="8"/>
    </row>
    <row r="9950" spans="20:22" ht="14.25" customHeight="1" x14ac:dyDescent="0.2">
      <c r="T9950" s="8"/>
      <c r="V9950" s="8"/>
    </row>
    <row r="9951" spans="20:22" ht="14.25" customHeight="1" x14ac:dyDescent="0.2">
      <c r="T9951" s="8"/>
      <c r="V9951" s="8"/>
    </row>
    <row r="9952" spans="20:22" ht="14.25" customHeight="1" x14ac:dyDescent="0.2">
      <c r="T9952" s="8"/>
      <c r="V9952" s="8"/>
    </row>
    <row r="9953" spans="20:22" ht="14.25" customHeight="1" x14ac:dyDescent="0.2">
      <c r="T9953" s="8"/>
      <c r="V9953" s="8"/>
    </row>
    <row r="9954" spans="20:22" ht="14.25" customHeight="1" x14ac:dyDescent="0.2">
      <c r="T9954" s="8"/>
      <c r="V9954" s="8"/>
    </row>
    <row r="9955" spans="20:22" ht="14.25" customHeight="1" x14ac:dyDescent="0.2">
      <c r="T9955" s="8"/>
      <c r="V9955" s="8"/>
    </row>
    <row r="9956" spans="20:22" ht="14.25" customHeight="1" x14ac:dyDescent="0.2">
      <c r="T9956" s="8"/>
      <c r="V9956" s="8"/>
    </row>
    <row r="9957" spans="20:22" ht="14.25" customHeight="1" x14ac:dyDescent="0.2">
      <c r="T9957" s="8"/>
      <c r="V9957" s="8"/>
    </row>
    <row r="9958" spans="20:22" ht="14.25" customHeight="1" x14ac:dyDescent="0.2">
      <c r="T9958" s="8"/>
      <c r="V9958" s="8"/>
    </row>
    <row r="9959" spans="20:22" ht="14.25" customHeight="1" x14ac:dyDescent="0.2">
      <c r="T9959" s="8"/>
      <c r="V9959" s="8"/>
    </row>
    <row r="9960" spans="20:22" ht="14.25" customHeight="1" x14ac:dyDescent="0.2">
      <c r="T9960" s="8"/>
      <c r="V9960" s="8"/>
    </row>
    <row r="9961" spans="20:22" ht="14.25" customHeight="1" x14ac:dyDescent="0.2">
      <c r="T9961" s="8"/>
      <c r="V9961" s="8"/>
    </row>
    <row r="9962" spans="20:22" ht="14.25" customHeight="1" x14ac:dyDescent="0.2">
      <c r="T9962" s="8"/>
      <c r="V9962" s="8"/>
    </row>
    <row r="9963" spans="20:22" ht="14.25" customHeight="1" x14ac:dyDescent="0.2">
      <c r="T9963" s="8"/>
      <c r="V9963" s="8"/>
    </row>
    <row r="9964" spans="20:22" ht="14.25" customHeight="1" x14ac:dyDescent="0.2">
      <c r="T9964" s="8"/>
      <c r="V9964" s="8"/>
    </row>
    <row r="9965" spans="20:22" ht="14.25" customHeight="1" x14ac:dyDescent="0.2">
      <c r="T9965" s="8"/>
      <c r="V9965" s="8"/>
    </row>
    <row r="9966" spans="20:22" ht="14.25" customHeight="1" x14ac:dyDescent="0.2">
      <c r="T9966" s="8"/>
      <c r="V9966" s="8"/>
    </row>
    <row r="9967" spans="20:22" ht="14.25" customHeight="1" x14ac:dyDescent="0.2">
      <c r="T9967" s="8"/>
      <c r="V9967" s="8"/>
    </row>
    <row r="9968" spans="20:22" ht="14.25" customHeight="1" x14ac:dyDescent="0.2">
      <c r="T9968" s="8"/>
      <c r="V9968" s="8"/>
    </row>
    <row r="9969" spans="20:22" ht="14.25" customHeight="1" x14ac:dyDescent="0.2">
      <c r="T9969" s="8"/>
      <c r="V9969" s="8"/>
    </row>
    <row r="9970" spans="20:22" ht="14.25" customHeight="1" x14ac:dyDescent="0.2">
      <c r="T9970" s="8"/>
      <c r="V9970" s="8"/>
    </row>
    <row r="9971" spans="20:22" ht="14.25" customHeight="1" x14ac:dyDescent="0.2">
      <c r="T9971" s="8"/>
      <c r="V9971" s="8"/>
    </row>
    <row r="9972" spans="20:22" ht="14.25" customHeight="1" x14ac:dyDescent="0.2">
      <c r="T9972" s="8"/>
      <c r="V9972" s="8"/>
    </row>
    <row r="9973" spans="20:22" ht="14.25" customHeight="1" x14ac:dyDescent="0.2">
      <c r="T9973" s="8"/>
      <c r="V9973" s="8"/>
    </row>
    <row r="9974" spans="20:22" ht="14.25" customHeight="1" x14ac:dyDescent="0.2">
      <c r="T9974" s="8"/>
      <c r="V9974" s="8"/>
    </row>
    <row r="9975" spans="20:22" ht="14.25" customHeight="1" x14ac:dyDescent="0.2">
      <c r="T9975" s="8"/>
      <c r="V9975" s="8"/>
    </row>
    <row r="9976" spans="20:22" ht="14.25" customHeight="1" x14ac:dyDescent="0.2">
      <c r="T9976" s="8"/>
      <c r="V9976" s="8"/>
    </row>
    <row r="9977" spans="20:22" ht="14.25" customHeight="1" x14ac:dyDescent="0.2">
      <c r="T9977" s="8"/>
      <c r="V9977" s="8"/>
    </row>
    <row r="9978" spans="20:22" ht="14.25" customHeight="1" x14ac:dyDescent="0.2">
      <c r="T9978" s="8"/>
      <c r="V9978" s="8"/>
    </row>
    <row r="9979" spans="20:22" ht="14.25" customHeight="1" x14ac:dyDescent="0.2">
      <c r="T9979" s="8"/>
      <c r="V9979" s="8"/>
    </row>
    <row r="9980" spans="20:22" ht="14.25" customHeight="1" x14ac:dyDescent="0.2">
      <c r="T9980" s="8"/>
      <c r="V9980" s="8"/>
    </row>
    <row r="9981" spans="20:22" ht="14.25" customHeight="1" x14ac:dyDescent="0.2">
      <c r="T9981" s="8"/>
      <c r="V9981" s="8"/>
    </row>
    <row r="9982" spans="20:22" ht="14.25" customHeight="1" x14ac:dyDescent="0.2">
      <c r="T9982" s="8"/>
      <c r="V9982" s="8"/>
    </row>
    <row r="9983" spans="20:22" ht="14.25" customHeight="1" x14ac:dyDescent="0.2">
      <c r="T9983" s="8"/>
      <c r="V9983" s="8"/>
    </row>
    <row r="9984" spans="20:22" ht="14.25" customHeight="1" x14ac:dyDescent="0.2">
      <c r="T9984" s="8"/>
      <c r="V9984" s="8"/>
    </row>
    <row r="9985" spans="20:22" ht="14.25" customHeight="1" x14ac:dyDescent="0.2">
      <c r="T9985" s="8"/>
      <c r="V9985" s="8"/>
    </row>
    <row r="9986" spans="20:22" ht="14.25" customHeight="1" x14ac:dyDescent="0.2">
      <c r="T9986" s="8"/>
      <c r="V9986" s="8"/>
    </row>
    <row r="9987" spans="20:22" ht="14.25" customHeight="1" x14ac:dyDescent="0.2">
      <c r="T9987" s="8"/>
      <c r="V9987" s="8"/>
    </row>
    <row r="9988" spans="20:22" ht="14.25" customHeight="1" x14ac:dyDescent="0.2">
      <c r="T9988" s="8"/>
      <c r="V9988" s="8"/>
    </row>
    <row r="9989" spans="20:22" ht="14.25" customHeight="1" x14ac:dyDescent="0.2">
      <c r="T9989" s="8"/>
      <c r="V9989" s="8"/>
    </row>
    <row r="9990" spans="20:22" ht="14.25" customHeight="1" x14ac:dyDescent="0.2">
      <c r="T9990" s="8"/>
      <c r="V9990" s="8"/>
    </row>
    <row r="9991" spans="20:22" ht="14.25" customHeight="1" x14ac:dyDescent="0.2">
      <c r="T9991" s="8"/>
      <c r="V9991" s="8"/>
    </row>
    <row r="9992" spans="20:22" ht="14.25" customHeight="1" x14ac:dyDescent="0.2">
      <c r="T9992" s="8"/>
      <c r="V9992" s="8"/>
    </row>
    <row r="9993" spans="20:22" ht="14.25" customHeight="1" x14ac:dyDescent="0.2">
      <c r="T9993" s="8"/>
      <c r="V9993" s="8"/>
    </row>
    <row r="9994" spans="20:22" ht="14.25" customHeight="1" x14ac:dyDescent="0.2">
      <c r="T9994" s="8"/>
      <c r="V9994" s="8"/>
    </row>
  </sheetData>
  <autoFilter ref="A4:AC4" xr:uid="{C4772506-8D2D-4B51-A47A-3605CE599965}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Name</vt:lpstr>
      <vt:lpstr>Last name</vt:lpstr>
      <vt:lpstr>Company</vt:lpstr>
      <vt:lpstr>Gender</vt:lpstr>
      <vt:lpstr>Marital status</vt:lpstr>
      <vt:lpstr>Race</vt:lpstr>
      <vt:lpstr>Department</vt:lpstr>
      <vt:lpstr>Education</vt:lpstr>
      <vt:lpstr>Role</vt:lpstr>
      <vt:lpstr>Level</vt:lpstr>
      <vt:lpstr>States</vt:lpstr>
      <vt:lpstr>Employees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Arthur de Oliveira Ramos Vieira</dc:creator>
  <cp:keywords/>
  <dc:description/>
  <cp:lastModifiedBy>Arthur de Oliveira R. Vieira</cp:lastModifiedBy>
  <cp:revision/>
  <dcterms:created xsi:type="dcterms:W3CDTF">2022-03-01T05:37:40Z</dcterms:created>
  <dcterms:modified xsi:type="dcterms:W3CDTF">2022-09-28T02:01:18Z</dcterms:modified>
  <cp:category/>
  <cp:contentStatus/>
</cp:coreProperties>
</file>